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updateLinks="always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til\OneDrive\Documents\yoann\kankassi\maison hector\version control\maison_hector\La Licorne\Cuisine\"/>
    </mc:Choice>
  </mc:AlternateContent>
  <xr:revisionPtr revIDLastSave="0" documentId="8_{85781B87-8CA2-466A-B2A7-F936A141AF75}" xr6:coauthVersionLast="47" xr6:coauthVersionMax="47" xr10:uidLastSave="{00000000-0000-0000-0000-000000000000}"/>
  <workbookProtection workbookAlgorithmName="SHA-512" workbookHashValue="vfq6tnIOJ9vR0MUaw+Ax/Aw5XGWV1j2rUDWi50Q2wj8agYDK1jV2WhPGCG5Wwk+qEhIvBqJPNp2XDQxi8F8RKg==" workbookSaltValue="gawd4FyKHjBcCdseJug9EQ==" workbookSpinCount="100000" lockStructure="1"/>
  <bookViews>
    <workbookView xWindow="1152" yWindow="1152" windowWidth="17280" windowHeight="8964" tabRatio="703" xr2:uid="{00000000-000D-0000-FFFF-FFFF00000000}"/>
  </bookViews>
  <sheets>
    <sheet name="Chiffres et fonctions" sheetId="1" r:id="rId1"/>
    <sheet name="Prenoms" sheetId="2" r:id="rId2"/>
    <sheet name="Conges" sheetId="3" r:id="rId3"/>
    <sheet name="Planning" sheetId="4" r:id="rId4"/>
    <sheet name="Planning individuel" sheetId="12" r:id="rId5"/>
    <sheet name="Code" sheetId="16" state="hidden" r:id="rId6"/>
    <sheet name="Heures Pointage" sheetId="13" r:id="rId7"/>
    <sheet name="Heures et Indemnites" sheetId="15" state="hidden" r:id="rId8"/>
  </sheets>
  <externalReferences>
    <externalReference r:id="rId9"/>
  </externalReferences>
  <definedNames>
    <definedName name="A9998405">Conges!$C$998254</definedName>
    <definedName name="A9998406">Conges!$C$998255</definedName>
    <definedName name="_xlnm.Print_Area" localSheetId="3">Planning!$2:$1086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O133" i="4" l="1"/>
  <c r="BI133" i="4" s="1"/>
  <c r="BI847" i="12" s="1"/>
  <c r="BO121" i="4"/>
  <c r="BI121" i="4" s="1"/>
  <c r="BI427" i="12" s="1"/>
  <c r="BO116" i="4"/>
  <c r="BI116" i="4" s="1"/>
  <c r="BI252" i="12" s="1"/>
  <c r="BU109" i="4"/>
  <c r="BO103" i="4"/>
  <c r="BI103" i="4" s="1"/>
  <c r="BI1021" i="12" s="1"/>
  <c r="BO96" i="4"/>
  <c r="BI96" i="4" s="1"/>
  <c r="BI776" i="12" s="1"/>
  <c r="BU92" i="4"/>
  <c r="BU88" i="4"/>
  <c r="BO83" i="4"/>
  <c r="BI83" i="4" s="1"/>
  <c r="BI321" i="12" s="1"/>
  <c r="BU76" i="4"/>
  <c r="BU67" i="4"/>
  <c r="BU66" i="4"/>
  <c r="BO62" i="4"/>
  <c r="BI62" i="4" s="1"/>
  <c r="BI810" i="12" s="1"/>
  <c r="BU58" i="4"/>
  <c r="BU54" i="4"/>
  <c r="BO51" i="4"/>
  <c r="BV33" i="4"/>
  <c r="BV557" i="4"/>
  <c r="BU30" i="4"/>
  <c r="BV26" i="4"/>
  <c r="BV828" i="4"/>
  <c r="BO21" i="4"/>
  <c r="BI21" i="4" s="1"/>
  <c r="BI599" i="12" s="1"/>
  <c r="BV405" i="4"/>
  <c r="BO18" i="4"/>
  <c r="BI18" i="4" s="1"/>
  <c r="BI494" i="12" s="1"/>
  <c r="BO17" i="4"/>
  <c r="BV680" i="4"/>
  <c r="BV14" i="4"/>
  <c r="BO13" i="4"/>
  <c r="BI13" i="4" s="1"/>
  <c r="BI319" i="12" s="1"/>
  <c r="BV992" i="4"/>
  <c r="BO9" i="4"/>
  <c r="BI9" i="4" s="1"/>
  <c r="BI179" i="12" s="1"/>
  <c r="BV5" i="4"/>
  <c r="BO1082" i="4"/>
  <c r="BI1082" i="4" s="1"/>
  <c r="BI1014" i="12" s="1"/>
  <c r="BO1081" i="4"/>
  <c r="BI1081" i="4" s="1"/>
  <c r="BI979" i="12" s="1"/>
  <c r="BO1069" i="4"/>
  <c r="BI1069" i="4" s="1"/>
  <c r="BI559" i="12" s="1"/>
  <c r="BO1058" i="4"/>
  <c r="BI1058" i="4" s="1"/>
  <c r="BI174" i="12" s="1"/>
  <c r="BO1054" i="4"/>
  <c r="BI1054" i="4" s="1"/>
  <c r="BI34" i="12" s="1"/>
  <c r="BO1048" i="4"/>
  <c r="BI1048" i="4" s="1"/>
  <c r="BI1048" i="12" s="1"/>
  <c r="BO1045" i="4"/>
  <c r="BI1045" i="4" s="1"/>
  <c r="BI943" i="12" s="1"/>
  <c r="BO1044" i="4"/>
  <c r="BI1044" i="4" s="1"/>
  <c r="BI908" i="12" s="1"/>
  <c r="BO1025" i="4"/>
  <c r="BI1025" i="4" s="1"/>
  <c r="BI243" i="12" s="1"/>
  <c r="BO1024" i="4"/>
  <c r="BI1024" i="4" s="1"/>
  <c r="BI208" i="12" s="1"/>
  <c r="BO1008" i="4"/>
  <c r="BI1008" i="4" s="1"/>
  <c r="BI872" i="12" s="1"/>
  <c r="BO1007" i="4"/>
  <c r="BI1007" i="4" s="1"/>
  <c r="BI837" i="12" s="1"/>
  <c r="BO995" i="4"/>
  <c r="BI995" i="4" s="1"/>
  <c r="BI417" i="12" s="1"/>
  <c r="BU988" i="4"/>
  <c r="BO987" i="4"/>
  <c r="BI987" i="4" s="1"/>
  <c r="BI137" i="12" s="1"/>
  <c r="BO970" i="4"/>
  <c r="BI970" i="4" s="1"/>
  <c r="BI766" i="12" s="1"/>
  <c r="BO963" i="4"/>
  <c r="BI963" i="4" s="1"/>
  <c r="BI521" i="12" s="1"/>
  <c r="BO958" i="4"/>
  <c r="BI958" i="4" s="1"/>
  <c r="BI346" i="12" s="1"/>
  <c r="BO954" i="4"/>
  <c r="BI954" i="4" s="1"/>
  <c r="BI206" i="12" s="1"/>
  <c r="BO950" i="4"/>
  <c r="BI950" i="4" s="1"/>
  <c r="BI66" i="12" s="1"/>
  <c r="BU942" i="4"/>
  <c r="BO941" i="4"/>
  <c r="BI941" i="4" s="1"/>
  <c r="BI975" i="12" s="1"/>
  <c r="BU937" i="4"/>
  <c r="BU934" i="4"/>
  <c r="BO933" i="4"/>
  <c r="BU929" i="4"/>
  <c r="BU926" i="4"/>
  <c r="BO925" i="4"/>
  <c r="BI925" i="4" s="1"/>
  <c r="BI415" i="12" s="1"/>
  <c r="BU921" i="4"/>
  <c r="BU918" i="4"/>
  <c r="BO917" i="4"/>
  <c r="BI917" i="4" s="1"/>
  <c r="BI135" i="12" s="1"/>
  <c r="BO908" i="4"/>
  <c r="BI908" i="4" s="1"/>
  <c r="BI1044" i="12" s="1"/>
  <c r="BO904" i="4"/>
  <c r="BI904" i="4" s="1"/>
  <c r="BI904" i="12" s="1"/>
  <c r="BO901" i="4"/>
  <c r="BI901" i="4" s="1"/>
  <c r="BI799" i="12" s="1"/>
  <c r="BO900" i="4"/>
  <c r="BI900" i="4" s="1"/>
  <c r="BI764" i="12" s="1"/>
  <c r="BO897" i="4"/>
  <c r="BI897" i="4" s="1"/>
  <c r="BI659" i="12" s="1"/>
  <c r="BO889" i="4"/>
  <c r="BI889" i="4" s="1"/>
  <c r="BI379" i="12" s="1"/>
  <c r="BO888" i="4"/>
  <c r="BI888" i="4" s="1"/>
  <c r="BI344" i="12" s="1"/>
  <c r="BO881" i="4"/>
  <c r="BI881" i="4" s="1"/>
  <c r="BI99" i="12" s="1"/>
  <c r="BU880" i="4"/>
  <c r="BU871" i="4"/>
  <c r="BU868" i="4"/>
  <c r="BO867" i="4"/>
  <c r="BI867" i="4" s="1"/>
  <c r="BI833" i="12" s="1"/>
  <c r="BO864" i="4"/>
  <c r="BI864" i="4" s="1"/>
  <c r="BI728" i="12" s="1"/>
  <c r="BU863" i="4"/>
  <c r="BU860" i="4"/>
  <c r="BO859" i="4"/>
  <c r="BI859" i="4" s="1"/>
  <c r="BI553" i="12" s="1"/>
  <c r="BO856" i="4"/>
  <c r="BI856" i="4" s="1"/>
  <c r="BI448" i="12" s="1"/>
  <c r="BU855" i="4"/>
  <c r="BO848" i="4"/>
  <c r="BI848" i="4" s="1"/>
  <c r="BI168" i="12" s="1"/>
  <c r="BO847" i="4"/>
  <c r="BI847" i="4" s="1"/>
  <c r="BI133" i="12" s="1"/>
  <c r="BO835" i="4"/>
  <c r="BI835" i="4" s="1"/>
  <c r="BI937" i="12" s="1"/>
  <c r="BO834" i="4"/>
  <c r="BI834" i="4" s="1"/>
  <c r="BI902" i="12" s="1"/>
  <c r="BO831" i="4"/>
  <c r="BI831" i="4" s="1"/>
  <c r="BI797" i="12" s="1"/>
  <c r="BO826" i="4"/>
  <c r="BI826" i="4" s="1"/>
  <c r="BI622" i="12" s="1"/>
  <c r="BU823" i="4"/>
  <c r="BU822" i="4"/>
  <c r="BU819" i="4"/>
  <c r="BO818" i="4"/>
  <c r="BI818" i="4" s="1"/>
  <c r="BI342" i="12" s="1"/>
  <c r="BO815" i="4"/>
  <c r="BI815" i="4" s="1"/>
  <c r="BI237" i="12" s="1"/>
  <c r="BU814" i="4"/>
  <c r="BO811" i="4"/>
  <c r="BI811" i="4" s="1"/>
  <c r="BI97" i="12" s="1"/>
  <c r="BU810" i="4"/>
  <c r="BO802" i="4"/>
  <c r="BI802" i="4" s="1"/>
  <c r="BI1006" i="12" s="1"/>
  <c r="BO801" i="4"/>
  <c r="BI801" i="4" s="1"/>
  <c r="BI971" i="12" s="1"/>
  <c r="BU798" i="4"/>
  <c r="BO797" i="4"/>
  <c r="BI797" i="4" s="1"/>
  <c r="BI831" i="12" s="1"/>
  <c r="BO794" i="4"/>
  <c r="BI794" i="4" s="1"/>
  <c r="BI726" i="12" s="1"/>
  <c r="BO793" i="4"/>
  <c r="BI793" i="4" s="1"/>
  <c r="BI691" i="12" s="1"/>
  <c r="BU790" i="4"/>
  <c r="BO789" i="4"/>
  <c r="BI789" i="4" s="1"/>
  <c r="BI551" i="12" s="1"/>
  <c r="BO786" i="4"/>
  <c r="BI786" i="4" s="1"/>
  <c r="BI446" i="12" s="1"/>
  <c r="BO785" i="4"/>
  <c r="BI785" i="4" s="1"/>
  <c r="BI411" i="12" s="1"/>
  <c r="BU782" i="4"/>
  <c r="BU781" i="4"/>
  <c r="BO778" i="4"/>
  <c r="BI778" i="4" s="1"/>
  <c r="BI166" i="12" s="1"/>
  <c r="BO777" i="4"/>
  <c r="BI777" i="4" s="1"/>
  <c r="BI131" i="12" s="1"/>
  <c r="BU774" i="4"/>
  <c r="BO764" i="4"/>
  <c r="BI764" i="4" s="1"/>
  <c r="BI900" i="12" s="1"/>
  <c r="BU761" i="4"/>
  <c r="BO757" i="4"/>
  <c r="BI757" i="4" s="1"/>
  <c r="BI655" i="12" s="1"/>
  <c r="BO756" i="4"/>
  <c r="BI756" i="4" s="1"/>
  <c r="BI620" i="12" s="1"/>
  <c r="BO753" i="4"/>
  <c r="BI753" i="4" s="1"/>
  <c r="BI515" i="12" s="1"/>
  <c r="BU752" i="4"/>
  <c r="BO749" i="4"/>
  <c r="BI749" i="4" s="1"/>
  <c r="BI375" i="12" s="1"/>
  <c r="BO748" i="4"/>
  <c r="BI748" i="4" s="1"/>
  <c r="BI340" i="12" s="1"/>
  <c r="BO745" i="4"/>
  <c r="BI745" i="4" s="1"/>
  <c r="BI235" i="12" s="1"/>
  <c r="BO744" i="4"/>
  <c r="BI744" i="4" s="1"/>
  <c r="BI200" i="12" s="1"/>
  <c r="BU741" i="4"/>
  <c r="BO732" i="4"/>
  <c r="BI732" i="4" s="1"/>
  <c r="BI1004" i="12" s="1"/>
  <c r="BU731" i="4"/>
  <c r="BO728" i="4"/>
  <c r="BI728" i="4" s="1"/>
  <c r="BI864" i="12" s="1"/>
  <c r="BO727" i="4"/>
  <c r="BI727" i="4" s="1"/>
  <c r="BI829" i="12" s="1"/>
  <c r="BO724" i="4"/>
  <c r="BI724" i="4" s="1"/>
  <c r="BI724" i="12" s="1"/>
  <c r="BU723" i="4"/>
  <c r="BO720" i="4"/>
  <c r="BI720" i="4" s="1"/>
  <c r="BI584" i="12" s="1"/>
  <c r="BO716" i="4"/>
  <c r="BI716" i="4" s="1"/>
  <c r="BI444" i="12" s="1"/>
  <c r="BO715" i="4"/>
  <c r="BI715" i="4" s="1"/>
  <c r="BI409" i="12" s="1"/>
  <c r="BO712" i="4"/>
  <c r="BI712" i="4" s="1"/>
  <c r="BI304" i="12" s="1"/>
  <c r="BO708" i="4"/>
  <c r="BI708" i="4" s="1"/>
  <c r="BI164" i="12" s="1"/>
  <c r="BO707" i="4"/>
  <c r="BI707" i="4" s="1"/>
  <c r="BI129" i="12" s="1"/>
  <c r="BO704" i="4"/>
  <c r="BI704" i="4" s="1"/>
  <c r="BI24" i="12" s="1"/>
  <c r="BO698" i="4"/>
  <c r="BI698" i="4" s="1"/>
  <c r="BI1038" i="12" s="1"/>
  <c r="BO695" i="4"/>
  <c r="BI695" i="4" s="1"/>
  <c r="BI933" i="12" s="1"/>
  <c r="BU694" i="4"/>
  <c r="BU691" i="4"/>
  <c r="BO690" i="4"/>
  <c r="BI690" i="4" s="1"/>
  <c r="BI758" i="12" s="1"/>
  <c r="BO687" i="4"/>
  <c r="BI687" i="4" s="1"/>
  <c r="BI653" i="12" s="1"/>
  <c r="BU686" i="4"/>
  <c r="BO682" i="4"/>
  <c r="BI682" i="4" s="1"/>
  <c r="BI478" i="12" s="1"/>
  <c r="BO679" i="4"/>
  <c r="BI679" i="4" s="1"/>
  <c r="BI373" i="12" s="1"/>
  <c r="BU678" i="4"/>
  <c r="BU675" i="4"/>
  <c r="BU674" i="4"/>
  <c r="BU662" i="4"/>
  <c r="BO661" i="4"/>
  <c r="BI661" i="4" s="1"/>
  <c r="BI967" i="12" s="1"/>
  <c r="BO657" i="4"/>
  <c r="BI657" i="4" s="1"/>
  <c r="BI827" i="12" s="1"/>
  <c r="BO654" i="4"/>
  <c r="BI654" i="4" s="1"/>
  <c r="BI722" i="12" s="1"/>
  <c r="BO653" i="4"/>
  <c r="BI653" i="4" s="1"/>
  <c r="BI687" i="12" s="1"/>
  <c r="BO650" i="4"/>
  <c r="BI650" i="4" s="1"/>
  <c r="BI582" i="12" s="1"/>
  <c r="BO649" i="4"/>
  <c r="BI649" i="4" s="1"/>
  <c r="BI547" i="12" s="1"/>
  <c r="BO646" i="4"/>
  <c r="BI646" i="4" s="1"/>
  <c r="BI442" i="12" s="1"/>
  <c r="BU645" i="4"/>
  <c r="BO642" i="4"/>
  <c r="BI642" i="4" s="1"/>
  <c r="BI302" i="12" s="1"/>
  <c r="BO641" i="4"/>
  <c r="BI641" i="4" s="1"/>
  <c r="BI267" i="12" s="1"/>
  <c r="BO638" i="4"/>
  <c r="BI638" i="4" s="1"/>
  <c r="BI162" i="12" s="1"/>
  <c r="BO637" i="4"/>
  <c r="BI637" i="4" s="1"/>
  <c r="BI127" i="12" s="1"/>
  <c r="BO634" i="4"/>
  <c r="BI634" i="4" s="1"/>
  <c r="BI22" i="12" s="1"/>
  <c r="BO628" i="4"/>
  <c r="BI628" i="4" s="1"/>
  <c r="BI1036" i="12" s="1"/>
  <c r="BU625" i="4"/>
  <c r="BU624" i="4"/>
  <c r="BU620" i="4"/>
  <c r="BO617" i="4"/>
  <c r="BI617" i="4" s="1"/>
  <c r="BI651" i="12" s="1"/>
  <c r="BU616" i="4"/>
  <c r="BU613" i="4"/>
  <c r="BO612" i="4"/>
  <c r="BI612" i="4" s="1"/>
  <c r="BI476" i="12" s="1"/>
  <c r="BO609" i="4"/>
  <c r="BI609" i="4" s="1"/>
  <c r="BI371" i="12" s="1"/>
  <c r="BU608" i="4"/>
  <c r="BU605" i="4"/>
  <c r="BO604" i="4"/>
  <c r="BI604" i="4" s="1"/>
  <c r="BI196" i="12" s="1"/>
  <c r="BO601" i="4"/>
  <c r="BI601" i="4" s="1"/>
  <c r="BI91" i="12" s="1"/>
  <c r="BU600" i="4"/>
  <c r="BO592" i="4"/>
  <c r="BI592" i="4" s="1"/>
  <c r="BI1000" i="12" s="1"/>
  <c r="BU584" i="4"/>
  <c r="BU580" i="4"/>
  <c r="BU579" i="4"/>
  <c r="BO576" i="4"/>
  <c r="BI576" i="4" s="1"/>
  <c r="BI440" i="12" s="1"/>
  <c r="BO572" i="4"/>
  <c r="BI572" i="4" s="1"/>
  <c r="BI300" i="12" s="1"/>
  <c r="BU568" i="4"/>
  <c r="BO564" i="4"/>
  <c r="BI564" i="4" s="1"/>
  <c r="BI20" i="12" s="1"/>
  <c r="BU555" i="4"/>
  <c r="BO551" i="4"/>
  <c r="BI551" i="4" s="1"/>
  <c r="BI789" i="12" s="1"/>
  <c r="BU547" i="4"/>
  <c r="BU543" i="4"/>
  <c r="BO535" i="4"/>
  <c r="BI535" i="4" s="1"/>
  <c r="BI229" i="12" s="1"/>
  <c r="BO531" i="4"/>
  <c r="BI531" i="4" s="1"/>
  <c r="BI89" i="12" s="1"/>
  <c r="BO522" i="4"/>
  <c r="BI522" i="4" s="1"/>
  <c r="BI998" i="12" s="1"/>
  <c r="BO518" i="4"/>
  <c r="BI518" i="4" s="1"/>
  <c r="BI858" i="12" s="1"/>
  <c r="BU517" i="4"/>
  <c r="BO514" i="4"/>
  <c r="BI514" i="4" s="1"/>
  <c r="BI718" i="12" s="1"/>
  <c r="BU510" i="4"/>
  <c r="BO502" i="4"/>
  <c r="BI502" i="4" s="1"/>
  <c r="BI298" i="12" s="1"/>
  <c r="BO501" i="4"/>
  <c r="BI501" i="4" s="1"/>
  <c r="BI263" i="12" s="1"/>
  <c r="BU498" i="4"/>
  <c r="BO494" i="4"/>
  <c r="BI494" i="4" s="1"/>
  <c r="BI18" i="12" s="1"/>
  <c r="BO485" i="4"/>
  <c r="BI485" i="4" s="1"/>
  <c r="BI927" i="12" s="1"/>
  <c r="BU476" i="4"/>
  <c r="BO473" i="4"/>
  <c r="BI473" i="4" s="1"/>
  <c r="BI507" i="12" s="1"/>
  <c r="BO469" i="4"/>
  <c r="BI469" i="4" s="1"/>
  <c r="BI367" i="12" s="1"/>
  <c r="BO465" i="4"/>
  <c r="BI465" i="4" s="1"/>
  <c r="BI227" i="12" s="1"/>
  <c r="BU461" i="4"/>
  <c r="BO460" i="4"/>
  <c r="BI460" i="4" s="1"/>
  <c r="BI52" i="12" s="1"/>
  <c r="BU452" i="4"/>
  <c r="BO448" i="4"/>
  <c r="BI448" i="4" s="1"/>
  <c r="BI856" i="12" s="1"/>
  <c r="BO444" i="4"/>
  <c r="BI444" i="4" s="1"/>
  <c r="BI716" i="12" s="1"/>
  <c r="BO440" i="4"/>
  <c r="BI440" i="4" s="1"/>
  <c r="BI576" i="12" s="1"/>
  <c r="BO436" i="4"/>
  <c r="BI436" i="4" s="1"/>
  <c r="BI436" i="12" s="1"/>
  <c r="BO432" i="4"/>
  <c r="BI432" i="4" s="1"/>
  <c r="BI296" i="12" s="1"/>
  <c r="BU428" i="4"/>
  <c r="BU395" i="4"/>
  <c r="BO391" i="4"/>
  <c r="BI391" i="4" s="1"/>
  <c r="BI85" i="12" s="1"/>
  <c r="BO341" i="4"/>
  <c r="BI341" i="4" s="1"/>
  <c r="BI783" i="12" s="1"/>
  <c r="BO337" i="4"/>
  <c r="BI337" i="4" s="1"/>
  <c r="BI643" i="12" s="1"/>
  <c r="BO325" i="4"/>
  <c r="BI325" i="4" s="1"/>
  <c r="BI223" i="12" s="1"/>
  <c r="BO321" i="4"/>
  <c r="BI321" i="4" s="1"/>
  <c r="BI83" i="12" s="1"/>
  <c r="BO256" i="4"/>
  <c r="BI256" i="4" s="1"/>
  <c r="BI256" i="12" s="1"/>
  <c r="BO228" i="4"/>
  <c r="BI228" i="4" s="1"/>
  <c r="BI500" i="12" s="1"/>
  <c r="BO220" i="4"/>
  <c r="BI220" i="4" s="1"/>
  <c r="BI220" i="12" s="1"/>
  <c r="BO206" i="4"/>
  <c r="BI206" i="4" s="1"/>
  <c r="BI954" i="12" s="1"/>
  <c r="BO205" i="4"/>
  <c r="BI205" i="4" s="1"/>
  <c r="BI919" i="12" s="1"/>
  <c r="BU199" i="4"/>
  <c r="BO194" i="4"/>
  <c r="BI194" i="4" s="1"/>
  <c r="BI534" i="12" s="1"/>
  <c r="BO190" i="4"/>
  <c r="BI190" i="4" s="1"/>
  <c r="BI394" i="12" s="1"/>
  <c r="BO182" i="4"/>
  <c r="BI182" i="4" s="1"/>
  <c r="BI114" i="12" s="1"/>
  <c r="BO170" i="4"/>
  <c r="BI170" i="4" s="1"/>
  <c r="BI918" i="12" s="1"/>
  <c r="BU158" i="4"/>
  <c r="BO157" i="4"/>
  <c r="BI157" i="4" s="1"/>
  <c r="BI463" i="12" s="1"/>
  <c r="BO150" i="4"/>
  <c r="BI150" i="4" s="1"/>
  <c r="BI218" i="12" s="1"/>
  <c r="BO137" i="4"/>
  <c r="BI137" i="4" s="1"/>
  <c r="BI987" i="12" s="1"/>
  <c r="BO136" i="4"/>
  <c r="BI136" i="4" s="1"/>
  <c r="BI952" i="12" s="1"/>
  <c r="BO129" i="4"/>
  <c r="BI129" i="4" s="1"/>
  <c r="BI707" i="12" s="1"/>
  <c r="BU125" i="4"/>
  <c r="BO124" i="4"/>
  <c r="BI124" i="4" s="1"/>
  <c r="BI532" i="12" s="1"/>
  <c r="BO117" i="4"/>
  <c r="BI117" i="4" s="1"/>
  <c r="BI287" i="12" s="1"/>
  <c r="BO112" i="4"/>
  <c r="BI112" i="4" s="1"/>
  <c r="BI112" i="12" s="1"/>
  <c r="BO97" i="4"/>
  <c r="BI97" i="4" s="1"/>
  <c r="BI811" i="12" s="1"/>
  <c r="BU95" i="4"/>
  <c r="BO87" i="4"/>
  <c r="BI87" i="4" s="1"/>
  <c r="BI461" i="12" s="1"/>
  <c r="BO80" i="4"/>
  <c r="BI80" i="4" s="1"/>
  <c r="BI216" i="12" s="1"/>
  <c r="BV1044" i="4"/>
  <c r="BU59" i="4"/>
  <c r="BU55" i="4"/>
  <c r="BV892" i="4"/>
  <c r="BO47" i="4"/>
  <c r="BI47" i="4" s="1"/>
  <c r="BI285" i="12" s="1"/>
  <c r="BV1008" i="4"/>
  <c r="BV619" i="4"/>
  <c r="BV21" i="4"/>
  <c r="BV1069" i="4"/>
  <c r="BV856" i="4"/>
  <c r="BU14" i="4"/>
  <c r="BU10" i="4"/>
  <c r="BV708" i="4"/>
  <c r="BV844" i="4"/>
  <c r="BN1082" i="4"/>
  <c r="BN1078" i="4"/>
  <c r="BN1074" i="4"/>
  <c r="BN1070" i="4"/>
  <c r="BN1066" i="4"/>
  <c r="BN1062" i="4"/>
  <c r="BN1054" i="4"/>
  <c r="BN1046" i="4"/>
  <c r="BN1042" i="4"/>
  <c r="BN1038" i="4"/>
  <c r="BN1034" i="4"/>
  <c r="BN1030" i="4"/>
  <c r="BN1026" i="4"/>
  <c r="BN1022" i="4"/>
  <c r="BN1006" i="4"/>
  <c r="BN1002" i="4"/>
  <c r="BN998" i="4"/>
  <c r="BN994" i="4"/>
  <c r="BN990" i="4"/>
  <c r="BN986" i="4"/>
  <c r="BN978" i="4"/>
  <c r="BN974" i="4"/>
  <c r="BN962" i="4"/>
  <c r="BN958" i="4"/>
  <c r="BN954" i="4"/>
  <c r="BN950" i="4"/>
  <c r="BN942" i="4"/>
  <c r="BN938" i="4"/>
  <c r="BN934" i="4"/>
  <c r="BN926" i="4"/>
  <c r="BN922" i="4"/>
  <c r="BN918" i="4"/>
  <c r="BN914" i="4"/>
  <c r="BN906" i="4"/>
  <c r="BN902" i="4"/>
  <c r="BN898" i="4"/>
  <c r="BN894" i="4"/>
  <c r="BN886" i="4"/>
  <c r="BN882" i="4"/>
  <c r="BN870" i="4"/>
  <c r="BN866" i="4"/>
  <c r="BN862" i="4"/>
  <c r="BN858" i="4"/>
  <c r="BN854" i="4"/>
  <c r="BN850" i="4"/>
  <c r="BN838" i="4"/>
  <c r="BN834" i="4"/>
  <c r="BN830" i="4"/>
  <c r="BN826" i="4"/>
  <c r="BN822" i="4"/>
  <c r="BN818" i="4"/>
  <c r="BN814" i="4"/>
  <c r="BN810" i="4"/>
  <c r="BN798" i="4"/>
  <c r="BN794" i="4"/>
  <c r="BN790" i="4"/>
  <c r="BN786" i="4"/>
  <c r="BN782" i="4"/>
  <c r="BN778" i="4"/>
  <c r="BN774" i="4"/>
  <c r="BN762" i="4"/>
  <c r="BN758" i="4"/>
  <c r="BN754" i="4"/>
  <c r="BN750" i="4"/>
  <c r="BN746" i="4"/>
  <c r="BN742" i="4"/>
  <c r="BN730" i="4"/>
  <c r="BN726" i="4"/>
  <c r="BN718" i="4"/>
  <c r="BN714" i="4"/>
  <c r="BN710" i="4"/>
  <c r="BN706" i="4"/>
  <c r="BN698" i="4"/>
  <c r="BN694" i="4"/>
  <c r="BN690" i="4"/>
  <c r="BN686" i="4"/>
  <c r="BN678" i="4"/>
  <c r="BN674" i="4"/>
  <c r="BN670" i="4"/>
  <c r="BN662" i="4"/>
  <c r="BN658" i="4"/>
  <c r="BN654" i="4"/>
  <c r="BN650" i="4"/>
  <c r="BN646" i="4"/>
  <c r="BN638" i="4"/>
  <c r="BN634" i="4"/>
  <c r="BN626" i="4"/>
  <c r="BN622" i="4"/>
  <c r="BN618" i="4"/>
  <c r="BN614" i="4"/>
  <c r="BN610" i="4"/>
  <c r="BN602" i="4"/>
  <c r="BN590" i="4"/>
  <c r="BN586" i="4"/>
  <c r="BN582" i="4"/>
  <c r="BN578" i="4"/>
  <c r="BN574" i="4"/>
  <c r="BN570" i="4"/>
  <c r="BN566" i="4"/>
  <c r="BN550" i="4"/>
  <c r="BN546" i="4"/>
  <c r="BN542" i="4"/>
  <c r="BN538" i="4"/>
  <c r="BN534" i="4"/>
  <c r="BN530" i="4"/>
  <c r="BN522" i="4"/>
  <c r="BN514" i="4"/>
  <c r="BN510" i="4"/>
  <c r="BN506" i="4"/>
  <c r="BN502" i="4"/>
  <c r="BN498" i="4"/>
  <c r="BN494" i="4"/>
  <c r="BN486" i="4"/>
  <c r="BN482" i="4"/>
  <c r="BN474" i="4"/>
  <c r="BN470" i="4"/>
  <c r="BN466" i="4"/>
  <c r="BN462" i="4"/>
  <c r="BN450" i="4"/>
  <c r="BN446" i="4"/>
  <c r="BN442" i="4"/>
  <c r="BN438" i="4"/>
  <c r="BN430" i="4"/>
  <c r="BN426" i="4"/>
  <c r="BN418" i="4"/>
  <c r="BN414" i="4"/>
  <c r="BN410" i="4"/>
  <c r="BN406" i="4"/>
  <c r="BN402" i="4"/>
  <c r="BN398" i="4"/>
  <c r="BN390" i="4"/>
  <c r="BN382" i="4"/>
  <c r="BN378" i="4"/>
  <c r="BN374" i="4"/>
  <c r="BN370" i="4"/>
  <c r="BN366" i="4"/>
  <c r="BN362" i="4"/>
  <c r="BN354" i="4"/>
  <c r="BN346" i="4"/>
  <c r="BN342" i="4"/>
  <c r="BN338" i="4"/>
  <c r="BN334" i="4"/>
  <c r="BN330" i="4"/>
  <c r="BN326" i="4"/>
  <c r="BN322" i="4"/>
  <c r="BN306" i="4"/>
  <c r="BN302" i="4"/>
  <c r="BN298" i="4"/>
  <c r="BN294" i="4"/>
  <c r="BN290" i="4"/>
  <c r="BN286" i="4"/>
  <c r="BN278" i="4"/>
  <c r="BN274" i="4"/>
  <c r="BN266" i="4"/>
  <c r="BN262" i="4"/>
  <c r="BN258" i="4"/>
  <c r="BN254" i="4"/>
  <c r="BN250" i="4"/>
  <c r="BN242" i="4"/>
  <c r="BN238" i="4"/>
  <c r="BN234" i="4"/>
  <c r="BN226" i="4"/>
  <c r="BN222" i="4"/>
  <c r="BN218" i="4"/>
  <c r="BN214" i="4"/>
  <c r="BN206" i="4"/>
  <c r="BN202" i="4"/>
  <c r="BN198" i="4"/>
  <c r="BN190" i="4"/>
  <c r="BN186" i="4"/>
  <c r="BN182" i="4"/>
  <c r="BN170" i="4"/>
  <c r="BN166" i="4"/>
  <c r="BN162" i="4"/>
  <c r="BN158" i="4"/>
  <c r="BN154" i="4"/>
  <c r="BN138" i="4"/>
  <c r="BN134" i="4"/>
  <c r="BN130" i="4"/>
  <c r="BN126" i="4"/>
  <c r="BN122" i="4"/>
  <c r="BN118" i="4"/>
  <c r="BN114" i="4"/>
  <c r="BN110" i="4"/>
  <c r="BN98" i="4"/>
  <c r="BQ97" i="4"/>
  <c r="BN94" i="4"/>
  <c r="BN93" i="4"/>
  <c r="BN90" i="4"/>
  <c r="BN87" i="4"/>
  <c r="BN86" i="4"/>
  <c r="BN82" i="4"/>
  <c r="BQ77" i="4"/>
  <c r="BN75" i="4"/>
  <c r="BN74" i="4"/>
  <c r="BN66" i="4"/>
  <c r="BN65" i="4"/>
  <c r="BN62" i="4"/>
  <c r="BQ60" i="4"/>
  <c r="BN59" i="4"/>
  <c r="BN56" i="4"/>
  <c r="BQ54" i="4"/>
  <c r="BN54" i="4"/>
  <c r="BN50" i="4"/>
  <c r="BQ49" i="4"/>
  <c r="BN47" i="4"/>
  <c r="BN46" i="4"/>
  <c r="BN45" i="4"/>
  <c r="BQ42" i="4"/>
  <c r="BN42" i="4"/>
  <c r="BQ40" i="4"/>
  <c r="BN30" i="4"/>
  <c r="BN26" i="4"/>
  <c r="BN22" i="4"/>
  <c r="BN18" i="4"/>
  <c r="BN14" i="4"/>
  <c r="BN11" i="4"/>
  <c r="BN10" i="4"/>
  <c r="BO294" i="4"/>
  <c r="BI294" i="4" s="1"/>
  <c r="BI362" i="12" s="1"/>
  <c r="BO264" i="4"/>
  <c r="BI264" i="4" s="1"/>
  <c r="BI536" i="12" s="1"/>
  <c r="BO249" i="4"/>
  <c r="BI249" i="4" s="1"/>
  <c r="BI11" i="12" s="1"/>
  <c r="BO243" i="4"/>
  <c r="BI243" i="4" s="1"/>
  <c r="BI1025" i="12" s="1"/>
  <c r="BO239" i="4"/>
  <c r="BI239" i="4" s="1"/>
  <c r="BI885" i="12" s="1"/>
  <c r="BO231" i="4"/>
  <c r="BI231" i="4" s="1"/>
  <c r="BI605" i="12" s="1"/>
  <c r="BO227" i="4"/>
  <c r="BI227" i="4" s="1"/>
  <c r="BI465" i="12" s="1"/>
  <c r="BU223" i="4"/>
  <c r="BO219" i="4"/>
  <c r="BI219" i="4" s="1"/>
  <c r="BI185" i="12" s="1"/>
  <c r="BO216" i="4"/>
  <c r="BI216" i="4" s="1"/>
  <c r="BI80" i="12" s="1"/>
  <c r="BU215" i="4"/>
  <c r="BO207" i="4"/>
  <c r="BI207" i="4" s="1"/>
  <c r="BI989" i="12" s="1"/>
  <c r="BO203" i="4"/>
  <c r="BI203" i="4" s="1"/>
  <c r="BI849" i="12" s="1"/>
  <c r="BO202" i="4"/>
  <c r="BI202" i="4" s="1"/>
  <c r="BI814" i="12" s="1"/>
  <c r="BO198" i="4"/>
  <c r="BI198" i="4" s="1"/>
  <c r="BI674" i="12" s="1"/>
  <c r="BO195" i="4"/>
  <c r="BI195" i="4" s="1"/>
  <c r="BI569" i="12" s="1"/>
  <c r="BO191" i="4"/>
  <c r="BI191" i="4" s="1"/>
  <c r="BI429" i="12" s="1"/>
  <c r="BU183" i="4"/>
  <c r="BO166" i="4"/>
  <c r="BI166" i="4" s="1"/>
  <c r="BI778" i="12" s="1"/>
  <c r="BO162" i="4"/>
  <c r="BI162" i="4" s="1"/>
  <c r="BI638" i="12" s="1"/>
  <c r="BU150" i="4"/>
  <c r="BO146" i="4"/>
  <c r="BI146" i="4" s="1"/>
  <c r="BI78" i="12" s="1"/>
  <c r="BO128" i="4"/>
  <c r="BI128" i="4" s="1"/>
  <c r="BI672" i="12" s="1"/>
  <c r="BO120" i="4"/>
  <c r="BI120" i="4" s="1"/>
  <c r="BI392" i="12" s="1"/>
  <c r="BU117" i="4"/>
  <c r="BO91" i="4"/>
  <c r="BI91" i="4" s="1"/>
  <c r="BI601" i="12" s="1"/>
  <c r="BO79" i="4"/>
  <c r="BI79" i="4" s="1"/>
  <c r="BI181" i="12" s="1"/>
  <c r="BU43" i="4"/>
  <c r="BV29" i="4"/>
  <c r="BU9" i="4"/>
  <c r="BO125" i="4"/>
  <c r="BI125" i="4" s="1"/>
  <c r="BI567" i="12" s="1"/>
  <c r="BO100" i="4"/>
  <c r="BI100" i="4" s="1"/>
  <c r="BI916" i="12" s="1"/>
  <c r="BO63" i="4"/>
  <c r="BI63" i="4" s="1"/>
  <c r="BI845" i="12" s="1"/>
  <c r="BN78" i="4"/>
  <c r="BO165" i="4"/>
  <c r="BI165" i="4" s="1"/>
  <c r="BI743" i="12" s="1"/>
  <c r="BO99" i="4"/>
  <c r="BI99" i="4" s="1"/>
  <c r="BI881" i="12" s="1"/>
  <c r="BN1058" i="4"/>
  <c r="BN1010" i="4"/>
  <c r="BN970" i="4"/>
  <c r="BN930" i="4"/>
  <c r="BN890" i="4"/>
  <c r="BN846" i="4"/>
  <c r="BN802" i="4"/>
  <c r="BN766" i="4"/>
  <c r="BN722" i="4"/>
  <c r="BN682" i="4"/>
  <c r="BN642" i="4"/>
  <c r="BN606" i="4"/>
  <c r="BN558" i="4"/>
  <c r="BN518" i="4"/>
  <c r="BN478" i="4"/>
  <c r="BN434" i="4"/>
  <c r="BN394" i="4"/>
  <c r="BN358" i="4"/>
  <c r="BN310" i="4"/>
  <c r="BN270" i="4"/>
  <c r="BN230" i="4"/>
  <c r="BN194" i="4"/>
  <c r="BN150" i="4"/>
  <c r="BN102" i="4"/>
  <c r="BN58" i="4"/>
  <c r="BN6" i="4"/>
  <c r="BO1036" i="4"/>
  <c r="BI1036" i="4" s="1"/>
  <c r="BI628" i="12" s="1"/>
  <c r="BO974" i="4"/>
  <c r="BI974" i="4" s="1"/>
  <c r="BI906" i="12" s="1"/>
  <c r="BO962" i="4"/>
  <c r="BI962" i="4" s="1"/>
  <c r="BI486" i="12" s="1"/>
  <c r="BO937" i="4"/>
  <c r="BI937" i="4" s="1"/>
  <c r="BI835" i="12" s="1"/>
  <c r="BO863" i="4"/>
  <c r="BI863" i="4" s="1"/>
  <c r="BI693" i="12" s="1"/>
  <c r="BO851" i="4"/>
  <c r="BI851" i="4" s="1"/>
  <c r="BI273" i="12" s="1"/>
  <c r="BO765" i="4"/>
  <c r="BI765" i="4" s="1"/>
  <c r="BI935" i="12" s="1"/>
  <c r="BO761" i="4"/>
  <c r="BI761" i="4" s="1"/>
  <c r="BI795" i="12" s="1"/>
  <c r="BO719" i="4"/>
  <c r="BI719" i="4" s="1"/>
  <c r="BI549" i="12" s="1"/>
  <c r="BO711" i="4"/>
  <c r="BI711" i="4" s="1"/>
  <c r="BI269" i="12" s="1"/>
  <c r="BO662" i="4"/>
  <c r="BI662" i="4" s="1"/>
  <c r="BI1002" i="12" s="1"/>
  <c r="BO658" i="4"/>
  <c r="BI658" i="4" s="1"/>
  <c r="BI862" i="12" s="1"/>
  <c r="BO620" i="4"/>
  <c r="BI620" i="4" s="1"/>
  <c r="BI756" i="12" s="1"/>
  <c r="BO613" i="4"/>
  <c r="BI613" i="4" s="1"/>
  <c r="BI511" i="12" s="1"/>
  <c r="BO555" i="4"/>
  <c r="BI555" i="4" s="1"/>
  <c r="BI929" i="12" s="1"/>
  <c r="BO543" i="4"/>
  <c r="BI543" i="4" s="1"/>
  <c r="BI509" i="12" s="1"/>
  <c r="BO481" i="4"/>
  <c r="BI481" i="4" s="1"/>
  <c r="BI787" i="12" s="1"/>
  <c r="BO476" i="4"/>
  <c r="BI476" i="4" s="1"/>
  <c r="BI612" i="12" s="1"/>
  <c r="BO395" i="4"/>
  <c r="BI395" i="4" s="1"/>
  <c r="BI225" i="12" s="1"/>
  <c r="BO373" i="4"/>
  <c r="BI373" i="4" s="1"/>
  <c r="BI679" i="12" s="1"/>
  <c r="BN966" i="4"/>
  <c r="BN554" i="4"/>
  <c r="BN146" i="4"/>
  <c r="CJ33" i="3"/>
  <c r="CI33" i="3"/>
  <c r="CH33" i="3"/>
  <c r="CG33" i="3"/>
  <c r="CF33" i="3"/>
  <c r="CE33" i="3"/>
  <c r="CD33" i="3"/>
  <c r="CC33" i="3"/>
  <c r="CB33" i="3"/>
  <c r="CA33" i="3"/>
  <c r="BZ33" i="3"/>
  <c r="BY33" i="3"/>
  <c r="BX33" i="3"/>
  <c r="BW33" i="3"/>
  <c r="BV33" i="3"/>
  <c r="BU33" i="3"/>
  <c r="BT33" i="3"/>
  <c r="BS33" i="3"/>
  <c r="BR33" i="3"/>
  <c r="BQ33" i="3"/>
  <c r="BP33" i="3"/>
  <c r="BO33" i="3"/>
  <c r="BN33" i="3"/>
  <c r="BM33" i="3"/>
  <c r="BL33" i="3"/>
  <c r="BK33" i="3"/>
  <c r="BJ33" i="3"/>
  <c r="BI33" i="3"/>
  <c r="BH33" i="3"/>
  <c r="BG33" i="3"/>
  <c r="CJ32" i="3"/>
  <c r="CI32" i="3"/>
  <c r="CH32" i="3"/>
  <c r="CG32" i="3"/>
  <c r="CF32" i="3"/>
  <c r="CE32" i="3"/>
  <c r="CD32" i="3"/>
  <c r="CC32" i="3"/>
  <c r="CB32" i="3"/>
  <c r="CA32" i="3"/>
  <c r="BZ32" i="3"/>
  <c r="BY32" i="3"/>
  <c r="BX32" i="3"/>
  <c r="BW32" i="3"/>
  <c r="BV32" i="3"/>
  <c r="BU32" i="3"/>
  <c r="BT32" i="3"/>
  <c r="BS32" i="3"/>
  <c r="BR32" i="3"/>
  <c r="BQ32" i="3"/>
  <c r="BP32" i="3"/>
  <c r="BO32" i="3"/>
  <c r="BN32" i="3"/>
  <c r="BM32" i="3"/>
  <c r="BL32" i="3"/>
  <c r="BK32" i="3"/>
  <c r="BJ32" i="3"/>
  <c r="BI32" i="3"/>
  <c r="BH32" i="3"/>
  <c r="BG32" i="3"/>
  <c r="CJ31" i="3"/>
  <c r="CI31" i="3"/>
  <c r="CH31" i="3"/>
  <c r="CG31" i="3"/>
  <c r="CF31" i="3"/>
  <c r="CE31" i="3"/>
  <c r="CD31" i="3"/>
  <c r="CC31" i="3"/>
  <c r="CB31" i="3"/>
  <c r="CA31" i="3"/>
  <c r="BZ31" i="3"/>
  <c r="BY31" i="3"/>
  <c r="BX31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BI31" i="3"/>
  <c r="BH31" i="3"/>
  <c r="BG31" i="3"/>
  <c r="CJ30" i="3"/>
  <c r="CI30" i="3"/>
  <c r="CH30" i="3"/>
  <c r="CG30" i="3"/>
  <c r="CF30" i="3"/>
  <c r="CE30" i="3"/>
  <c r="CD30" i="3"/>
  <c r="CC30" i="3"/>
  <c r="CB30" i="3"/>
  <c r="CA30" i="3"/>
  <c r="BZ30" i="3"/>
  <c r="BY30" i="3"/>
  <c r="BX30" i="3"/>
  <c r="BW30" i="3"/>
  <c r="BV30" i="3"/>
  <c r="BU30" i="3"/>
  <c r="BT30" i="3"/>
  <c r="BS30" i="3"/>
  <c r="BR30" i="3"/>
  <c r="BQ30" i="3"/>
  <c r="BP30" i="3"/>
  <c r="BO30" i="3"/>
  <c r="BN30" i="3"/>
  <c r="BM30" i="3"/>
  <c r="BL30" i="3"/>
  <c r="BK30" i="3"/>
  <c r="BJ30" i="3"/>
  <c r="BI30" i="3"/>
  <c r="BH30" i="3"/>
  <c r="BG30" i="3"/>
  <c r="CJ29" i="3"/>
  <c r="CI29" i="3"/>
  <c r="CH29" i="3"/>
  <c r="CG29" i="3"/>
  <c r="CF29" i="3"/>
  <c r="CE29" i="3"/>
  <c r="CD29" i="3"/>
  <c r="CC29" i="3"/>
  <c r="CB29" i="3"/>
  <c r="CA29" i="3"/>
  <c r="BZ29" i="3"/>
  <c r="BY29" i="3"/>
  <c r="BX29" i="3"/>
  <c r="BW29" i="3"/>
  <c r="BV29" i="3"/>
  <c r="BU29" i="3"/>
  <c r="BT29" i="3"/>
  <c r="BS29" i="3"/>
  <c r="BR29" i="3"/>
  <c r="BQ29" i="3"/>
  <c r="BP29" i="3"/>
  <c r="BO29" i="3"/>
  <c r="BN29" i="3"/>
  <c r="BM29" i="3"/>
  <c r="BL29" i="3"/>
  <c r="BK29" i="3"/>
  <c r="BJ29" i="3"/>
  <c r="BI29" i="3"/>
  <c r="BH29" i="3"/>
  <c r="BG29" i="3"/>
  <c r="CJ28" i="3"/>
  <c r="CI28" i="3"/>
  <c r="CH28" i="3"/>
  <c r="CG28" i="3"/>
  <c r="CF28" i="3"/>
  <c r="CE28" i="3"/>
  <c r="CD28" i="3"/>
  <c r="CC28" i="3"/>
  <c r="CB28" i="3"/>
  <c r="CA28" i="3"/>
  <c r="BZ28" i="3"/>
  <c r="BY28" i="3"/>
  <c r="BX28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BI28" i="3"/>
  <c r="BH28" i="3"/>
  <c r="BG28" i="3"/>
  <c r="CJ27" i="3"/>
  <c r="CI27" i="3"/>
  <c r="CH27" i="3"/>
  <c r="CG27" i="3"/>
  <c r="CF27" i="3"/>
  <c r="CE27" i="3"/>
  <c r="CD27" i="3"/>
  <c r="CC27" i="3"/>
  <c r="CB27" i="3"/>
  <c r="CA27" i="3"/>
  <c r="BZ27" i="3"/>
  <c r="BY27" i="3"/>
  <c r="BX27" i="3"/>
  <c r="BW27" i="3"/>
  <c r="BV27" i="3"/>
  <c r="BU27" i="3"/>
  <c r="BT27" i="3"/>
  <c r="BS27" i="3"/>
  <c r="BR27" i="3"/>
  <c r="BQ27" i="3"/>
  <c r="BP27" i="3"/>
  <c r="BO27" i="3"/>
  <c r="BN27" i="3"/>
  <c r="BM27" i="3"/>
  <c r="BL27" i="3"/>
  <c r="BK27" i="3"/>
  <c r="BJ27" i="3"/>
  <c r="BI27" i="3"/>
  <c r="BH27" i="3"/>
  <c r="BG27" i="3"/>
  <c r="CJ26" i="3"/>
  <c r="CI26" i="3"/>
  <c r="CH26" i="3"/>
  <c r="CG26" i="3"/>
  <c r="CF26" i="3"/>
  <c r="CE26" i="3"/>
  <c r="CD26" i="3"/>
  <c r="CC26" i="3"/>
  <c r="CB26" i="3"/>
  <c r="CA26" i="3"/>
  <c r="BZ26" i="3"/>
  <c r="BY26" i="3"/>
  <c r="BX26" i="3"/>
  <c r="BW26" i="3"/>
  <c r="BV26" i="3"/>
  <c r="BU26" i="3"/>
  <c r="BT26" i="3"/>
  <c r="BS26" i="3"/>
  <c r="BR26" i="3"/>
  <c r="BQ26" i="3"/>
  <c r="BP26" i="3"/>
  <c r="BO26" i="3"/>
  <c r="BN26" i="3"/>
  <c r="BM26" i="3"/>
  <c r="BL26" i="3"/>
  <c r="BK26" i="3"/>
  <c r="BJ26" i="3"/>
  <c r="BI26" i="3"/>
  <c r="BH26" i="3"/>
  <c r="BG26" i="3"/>
  <c r="CJ25" i="3"/>
  <c r="CI25" i="3"/>
  <c r="CH25" i="3"/>
  <c r="CG25" i="3"/>
  <c r="CF25" i="3"/>
  <c r="CE25" i="3"/>
  <c r="CD25" i="3"/>
  <c r="CC25" i="3"/>
  <c r="CB25" i="3"/>
  <c r="CA25" i="3"/>
  <c r="BZ25" i="3"/>
  <c r="BY25" i="3"/>
  <c r="BX25" i="3"/>
  <c r="BW25" i="3"/>
  <c r="BV25" i="3"/>
  <c r="BU25" i="3"/>
  <c r="BT25" i="3"/>
  <c r="BS25" i="3"/>
  <c r="BR25" i="3"/>
  <c r="BQ25" i="3"/>
  <c r="BP25" i="3"/>
  <c r="BO25" i="3"/>
  <c r="BN25" i="3"/>
  <c r="BM25" i="3"/>
  <c r="BL25" i="3"/>
  <c r="BK25" i="3"/>
  <c r="BJ25" i="3"/>
  <c r="BI25" i="3"/>
  <c r="BH25" i="3"/>
  <c r="BG25" i="3"/>
  <c r="CJ24" i="3"/>
  <c r="CI24" i="3"/>
  <c r="CH24" i="3"/>
  <c r="CG24" i="3"/>
  <c r="CF24" i="3"/>
  <c r="CE24" i="3"/>
  <c r="CD24" i="3"/>
  <c r="CC24" i="3"/>
  <c r="CB24" i="3"/>
  <c r="CA24" i="3"/>
  <c r="BZ24" i="3"/>
  <c r="BY24" i="3"/>
  <c r="BX24" i="3"/>
  <c r="BW24" i="3"/>
  <c r="BV24" i="3"/>
  <c r="BU24" i="3"/>
  <c r="BT24" i="3"/>
  <c r="BS24" i="3"/>
  <c r="BR24" i="3"/>
  <c r="BQ24" i="3"/>
  <c r="BP24" i="3"/>
  <c r="BO24" i="3"/>
  <c r="BN24" i="3"/>
  <c r="BM24" i="3"/>
  <c r="BL24" i="3"/>
  <c r="BK24" i="3"/>
  <c r="BJ24" i="3"/>
  <c r="BI24" i="3"/>
  <c r="BH24" i="3"/>
  <c r="BG24" i="3"/>
  <c r="CJ23" i="3"/>
  <c r="CI23" i="3"/>
  <c r="CH23" i="3"/>
  <c r="CG23" i="3"/>
  <c r="CF23" i="3"/>
  <c r="CE23" i="3"/>
  <c r="CD23" i="3"/>
  <c r="CC23" i="3"/>
  <c r="CB23" i="3"/>
  <c r="CA23" i="3"/>
  <c r="BZ23" i="3"/>
  <c r="BY23" i="3"/>
  <c r="BX23" i="3"/>
  <c r="BW23" i="3"/>
  <c r="BV23" i="3"/>
  <c r="BU23" i="3"/>
  <c r="BT23" i="3"/>
  <c r="BS23" i="3"/>
  <c r="BR23" i="3"/>
  <c r="BQ23" i="3"/>
  <c r="BP23" i="3"/>
  <c r="BO23" i="3"/>
  <c r="BN23" i="3"/>
  <c r="BM23" i="3"/>
  <c r="BL23" i="3"/>
  <c r="BK23" i="3"/>
  <c r="BJ23" i="3"/>
  <c r="BI23" i="3"/>
  <c r="BH23" i="3"/>
  <c r="BG23" i="3"/>
  <c r="CJ22" i="3"/>
  <c r="CI22" i="3"/>
  <c r="CH22" i="3"/>
  <c r="CG22" i="3"/>
  <c r="CF22" i="3"/>
  <c r="CE22" i="3"/>
  <c r="CD22" i="3"/>
  <c r="CC22" i="3"/>
  <c r="CB22" i="3"/>
  <c r="CA22" i="3"/>
  <c r="BZ22" i="3"/>
  <c r="BY22" i="3"/>
  <c r="BX22" i="3"/>
  <c r="BW22" i="3"/>
  <c r="BV22" i="3"/>
  <c r="BU22" i="3"/>
  <c r="BT22" i="3"/>
  <c r="BS22" i="3"/>
  <c r="BR22" i="3"/>
  <c r="BQ22" i="3"/>
  <c r="BP22" i="3"/>
  <c r="BO22" i="3"/>
  <c r="BN22" i="3"/>
  <c r="BM22" i="3"/>
  <c r="BL22" i="3"/>
  <c r="BK22" i="3"/>
  <c r="BJ22" i="3"/>
  <c r="BI22" i="3"/>
  <c r="BH22" i="3"/>
  <c r="BG22" i="3"/>
  <c r="CJ21" i="3"/>
  <c r="CI21" i="3"/>
  <c r="CH21" i="3"/>
  <c r="CG21" i="3"/>
  <c r="CF21" i="3"/>
  <c r="CE21" i="3"/>
  <c r="CD21" i="3"/>
  <c r="CC21" i="3"/>
  <c r="CB21" i="3"/>
  <c r="CA21" i="3"/>
  <c r="BZ21" i="3"/>
  <c r="BY21" i="3"/>
  <c r="BX21" i="3"/>
  <c r="BW21" i="3"/>
  <c r="BV21" i="3"/>
  <c r="BU21" i="3"/>
  <c r="BT21" i="3"/>
  <c r="BS21" i="3"/>
  <c r="BR21" i="3"/>
  <c r="BQ21" i="3"/>
  <c r="BP21" i="3"/>
  <c r="BO21" i="3"/>
  <c r="BN21" i="3"/>
  <c r="BM21" i="3"/>
  <c r="BL21" i="3"/>
  <c r="BK21" i="3"/>
  <c r="BJ21" i="3"/>
  <c r="BI21" i="3"/>
  <c r="BH21" i="3"/>
  <c r="BG21" i="3"/>
  <c r="CJ20" i="3"/>
  <c r="CI20" i="3"/>
  <c r="CH20" i="3"/>
  <c r="CG20" i="3"/>
  <c r="CF20" i="3"/>
  <c r="CE20" i="3"/>
  <c r="CD20" i="3"/>
  <c r="CC20" i="3"/>
  <c r="CB20" i="3"/>
  <c r="CA20" i="3"/>
  <c r="BZ20" i="3"/>
  <c r="BY20" i="3"/>
  <c r="BX20" i="3"/>
  <c r="BW20" i="3"/>
  <c r="BV20" i="3"/>
  <c r="BU20" i="3"/>
  <c r="BT20" i="3"/>
  <c r="BS20" i="3"/>
  <c r="BR20" i="3"/>
  <c r="BQ20" i="3"/>
  <c r="BP20" i="3"/>
  <c r="BO20" i="3"/>
  <c r="BN20" i="3"/>
  <c r="BM20" i="3"/>
  <c r="BL20" i="3"/>
  <c r="BK20" i="3"/>
  <c r="BJ20" i="3"/>
  <c r="BI20" i="3"/>
  <c r="BH20" i="3"/>
  <c r="BG20" i="3"/>
  <c r="CJ19" i="3"/>
  <c r="CI19" i="3"/>
  <c r="CH19" i="3"/>
  <c r="CG19" i="3"/>
  <c r="CF19" i="3"/>
  <c r="CE19" i="3"/>
  <c r="CD19" i="3"/>
  <c r="CC19" i="3"/>
  <c r="CB19" i="3"/>
  <c r="CA19" i="3"/>
  <c r="BZ19" i="3"/>
  <c r="BY19" i="3"/>
  <c r="BX19" i="3"/>
  <c r="BW19" i="3"/>
  <c r="BV19" i="3"/>
  <c r="BU19" i="3"/>
  <c r="BT19" i="3"/>
  <c r="BS19" i="3"/>
  <c r="BR19" i="3"/>
  <c r="BQ19" i="3"/>
  <c r="BP19" i="3"/>
  <c r="BO19" i="3"/>
  <c r="BN19" i="3"/>
  <c r="BM19" i="3"/>
  <c r="BL19" i="3"/>
  <c r="BK19" i="3"/>
  <c r="BJ19" i="3"/>
  <c r="BI19" i="3"/>
  <c r="BH19" i="3"/>
  <c r="BG19" i="3"/>
  <c r="CJ18" i="3"/>
  <c r="CI18" i="3"/>
  <c r="CH18" i="3"/>
  <c r="CG18" i="3"/>
  <c r="CF18" i="3"/>
  <c r="CE18" i="3"/>
  <c r="CD18" i="3"/>
  <c r="CC18" i="3"/>
  <c r="CB18" i="3"/>
  <c r="CA18" i="3"/>
  <c r="BZ18" i="3"/>
  <c r="BY18" i="3"/>
  <c r="BX18" i="3"/>
  <c r="BW18" i="3"/>
  <c r="BV18" i="3"/>
  <c r="BU18" i="3"/>
  <c r="BT18" i="3"/>
  <c r="BS18" i="3"/>
  <c r="BR18" i="3"/>
  <c r="BQ18" i="3"/>
  <c r="BP18" i="3"/>
  <c r="BO18" i="3"/>
  <c r="BN18" i="3"/>
  <c r="BM18" i="3"/>
  <c r="BL18" i="3"/>
  <c r="BK18" i="3"/>
  <c r="BJ18" i="3"/>
  <c r="BI18" i="3"/>
  <c r="BH18" i="3"/>
  <c r="BG18" i="3"/>
  <c r="CJ17" i="3"/>
  <c r="CI17" i="3"/>
  <c r="CH17" i="3"/>
  <c r="CG17" i="3"/>
  <c r="CF17" i="3"/>
  <c r="CE17" i="3"/>
  <c r="CD17" i="3"/>
  <c r="CC17" i="3"/>
  <c r="CB17" i="3"/>
  <c r="CA17" i="3"/>
  <c r="BZ17" i="3"/>
  <c r="BY17" i="3"/>
  <c r="BX17" i="3"/>
  <c r="BW17" i="3"/>
  <c r="BV17" i="3"/>
  <c r="BU17" i="3"/>
  <c r="BT17" i="3"/>
  <c r="BS17" i="3"/>
  <c r="BR17" i="3"/>
  <c r="BQ17" i="3"/>
  <c r="BP17" i="3"/>
  <c r="BO17" i="3"/>
  <c r="BN17" i="3"/>
  <c r="BM17" i="3"/>
  <c r="BL17" i="3"/>
  <c r="BK17" i="3"/>
  <c r="BJ17" i="3"/>
  <c r="BI17" i="3"/>
  <c r="BH17" i="3"/>
  <c r="BG17" i="3"/>
  <c r="CJ16" i="3"/>
  <c r="CI16" i="3"/>
  <c r="CH16" i="3"/>
  <c r="CG16" i="3"/>
  <c r="CF16" i="3"/>
  <c r="CE16" i="3"/>
  <c r="CD16" i="3"/>
  <c r="CC16" i="3"/>
  <c r="CB16" i="3"/>
  <c r="CA16" i="3"/>
  <c r="BZ16" i="3"/>
  <c r="BY16" i="3"/>
  <c r="BX16" i="3"/>
  <c r="BW16" i="3"/>
  <c r="BV16" i="3"/>
  <c r="BU16" i="3"/>
  <c r="BT16" i="3"/>
  <c r="BS16" i="3"/>
  <c r="BR16" i="3"/>
  <c r="BQ16" i="3"/>
  <c r="BP16" i="3"/>
  <c r="BO16" i="3"/>
  <c r="BN16" i="3"/>
  <c r="BM16" i="3"/>
  <c r="BL16" i="3"/>
  <c r="BK16" i="3"/>
  <c r="BJ16" i="3"/>
  <c r="BI16" i="3"/>
  <c r="BH16" i="3"/>
  <c r="BG16" i="3"/>
  <c r="CJ15" i="3"/>
  <c r="CI15" i="3"/>
  <c r="CH15" i="3"/>
  <c r="CG15" i="3"/>
  <c r="CF15" i="3"/>
  <c r="CE15" i="3"/>
  <c r="CD15" i="3"/>
  <c r="CC15" i="3"/>
  <c r="CB15" i="3"/>
  <c r="CA15" i="3"/>
  <c r="BZ15" i="3"/>
  <c r="BY15" i="3"/>
  <c r="BX15" i="3"/>
  <c r="BW15" i="3"/>
  <c r="BV15" i="3"/>
  <c r="BU15" i="3"/>
  <c r="BT15" i="3"/>
  <c r="BS15" i="3"/>
  <c r="BR15" i="3"/>
  <c r="BQ15" i="3"/>
  <c r="BP15" i="3"/>
  <c r="BO15" i="3"/>
  <c r="BN15" i="3"/>
  <c r="BM15" i="3"/>
  <c r="BL15" i="3"/>
  <c r="BK15" i="3"/>
  <c r="BJ15" i="3"/>
  <c r="BI15" i="3"/>
  <c r="BH15" i="3"/>
  <c r="BG15" i="3"/>
  <c r="CJ14" i="3"/>
  <c r="CI14" i="3"/>
  <c r="CH14" i="3"/>
  <c r="CG14" i="3"/>
  <c r="CF14" i="3"/>
  <c r="CE14" i="3"/>
  <c r="CD14" i="3"/>
  <c r="CC14" i="3"/>
  <c r="CB14" i="3"/>
  <c r="CA14" i="3"/>
  <c r="BZ14" i="3"/>
  <c r="BY14" i="3"/>
  <c r="BX14" i="3"/>
  <c r="BW14" i="3"/>
  <c r="BV14" i="3"/>
  <c r="BU14" i="3"/>
  <c r="BT14" i="3"/>
  <c r="BS14" i="3"/>
  <c r="BR14" i="3"/>
  <c r="BQ14" i="3"/>
  <c r="BP14" i="3"/>
  <c r="BO14" i="3"/>
  <c r="BN14" i="3"/>
  <c r="BM14" i="3"/>
  <c r="BL14" i="3"/>
  <c r="BK14" i="3"/>
  <c r="BJ14" i="3"/>
  <c r="BI14" i="3"/>
  <c r="BH14" i="3"/>
  <c r="BG14" i="3"/>
  <c r="CJ13" i="3"/>
  <c r="CI13" i="3"/>
  <c r="CH13" i="3"/>
  <c r="CG13" i="3"/>
  <c r="CF13" i="3"/>
  <c r="CE13" i="3"/>
  <c r="CD13" i="3"/>
  <c r="CC13" i="3"/>
  <c r="CB13" i="3"/>
  <c r="CA13" i="3"/>
  <c r="BZ13" i="3"/>
  <c r="BY13" i="3"/>
  <c r="BX13" i="3"/>
  <c r="BW13" i="3"/>
  <c r="BV13" i="3"/>
  <c r="BU13" i="3"/>
  <c r="BT13" i="3"/>
  <c r="BS13" i="3"/>
  <c r="BR13" i="3"/>
  <c r="BQ13" i="3"/>
  <c r="BP13" i="3"/>
  <c r="BO13" i="3"/>
  <c r="BN13" i="3"/>
  <c r="BM13" i="3"/>
  <c r="BL13" i="3"/>
  <c r="BK13" i="3"/>
  <c r="BJ13" i="3"/>
  <c r="BI13" i="3"/>
  <c r="BH13" i="3"/>
  <c r="BG13" i="3"/>
  <c r="CJ12" i="3"/>
  <c r="CI12" i="3"/>
  <c r="CH12" i="3"/>
  <c r="CG12" i="3"/>
  <c r="CF12" i="3"/>
  <c r="CE12" i="3"/>
  <c r="CD12" i="3"/>
  <c r="CC12" i="3"/>
  <c r="CB12" i="3"/>
  <c r="CA12" i="3"/>
  <c r="BZ12" i="3"/>
  <c r="BY12" i="3"/>
  <c r="BX12" i="3"/>
  <c r="BW12" i="3"/>
  <c r="BV12" i="3"/>
  <c r="BU12" i="3"/>
  <c r="BT12" i="3"/>
  <c r="BS12" i="3"/>
  <c r="BR12" i="3"/>
  <c r="BQ12" i="3"/>
  <c r="BP12" i="3"/>
  <c r="BO12" i="3"/>
  <c r="BN12" i="3"/>
  <c r="BM12" i="3"/>
  <c r="BL12" i="3"/>
  <c r="BK12" i="3"/>
  <c r="BJ12" i="3"/>
  <c r="BI12" i="3"/>
  <c r="BH12" i="3"/>
  <c r="BG12" i="3"/>
  <c r="CJ11" i="3"/>
  <c r="CI11" i="3"/>
  <c r="CH11" i="3"/>
  <c r="CG11" i="3"/>
  <c r="CF11" i="3"/>
  <c r="CE11" i="3"/>
  <c r="CD11" i="3"/>
  <c r="CC11" i="3"/>
  <c r="CB11" i="3"/>
  <c r="CA11" i="3"/>
  <c r="BZ11" i="3"/>
  <c r="BY11" i="3"/>
  <c r="BX11" i="3"/>
  <c r="BW11" i="3"/>
  <c r="BV11" i="3"/>
  <c r="BU11" i="3"/>
  <c r="BT11" i="3"/>
  <c r="BS11" i="3"/>
  <c r="BR11" i="3"/>
  <c r="BQ11" i="3"/>
  <c r="BP11" i="3"/>
  <c r="BO11" i="3"/>
  <c r="BN11" i="3"/>
  <c r="BM11" i="3"/>
  <c r="BL11" i="3"/>
  <c r="BK11" i="3"/>
  <c r="BJ11" i="3"/>
  <c r="BI11" i="3"/>
  <c r="BH11" i="3"/>
  <c r="BG11" i="3"/>
  <c r="CJ10" i="3"/>
  <c r="CI10" i="3"/>
  <c r="CH10" i="3"/>
  <c r="CG10" i="3"/>
  <c r="CF10" i="3"/>
  <c r="CE10" i="3"/>
  <c r="CD10" i="3"/>
  <c r="CC10" i="3"/>
  <c r="CB10" i="3"/>
  <c r="CA10" i="3"/>
  <c r="BZ10" i="3"/>
  <c r="BY10" i="3"/>
  <c r="BX10" i="3"/>
  <c r="BW10" i="3"/>
  <c r="BV10" i="3"/>
  <c r="BU10" i="3"/>
  <c r="BT10" i="3"/>
  <c r="BS10" i="3"/>
  <c r="BR10" i="3"/>
  <c r="BQ10" i="3"/>
  <c r="BP10" i="3"/>
  <c r="BO10" i="3"/>
  <c r="BN10" i="3"/>
  <c r="BM10" i="3"/>
  <c r="BL10" i="3"/>
  <c r="BK10" i="3"/>
  <c r="BJ10" i="3"/>
  <c r="BI10" i="3"/>
  <c r="BH10" i="3"/>
  <c r="BG10" i="3"/>
  <c r="CJ9" i="3"/>
  <c r="CI9" i="3"/>
  <c r="CH9" i="3"/>
  <c r="CG9" i="3"/>
  <c r="CF9" i="3"/>
  <c r="CE9" i="3"/>
  <c r="CD9" i="3"/>
  <c r="CC9" i="3"/>
  <c r="CB9" i="3"/>
  <c r="CA9" i="3"/>
  <c r="BZ9" i="3"/>
  <c r="BY9" i="3"/>
  <c r="BX9" i="3"/>
  <c r="BW9" i="3"/>
  <c r="BV9" i="3"/>
  <c r="BU9" i="3"/>
  <c r="BT9" i="3"/>
  <c r="BS9" i="3"/>
  <c r="BR9" i="3"/>
  <c r="BQ9" i="3"/>
  <c r="BP9" i="3"/>
  <c r="BO9" i="3"/>
  <c r="BN9" i="3"/>
  <c r="BM9" i="3"/>
  <c r="BL9" i="3"/>
  <c r="BK9" i="3"/>
  <c r="BJ9" i="3"/>
  <c r="BI9" i="3"/>
  <c r="BH9" i="3"/>
  <c r="BG9" i="3"/>
  <c r="CJ8" i="3"/>
  <c r="CI8" i="3"/>
  <c r="CH8" i="3"/>
  <c r="CG8" i="3"/>
  <c r="CF8" i="3"/>
  <c r="CE8" i="3"/>
  <c r="CD8" i="3"/>
  <c r="CC8" i="3"/>
  <c r="CB8" i="3"/>
  <c r="CA8" i="3"/>
  <c r="BZ8" i="3"/>
  <c r="BY8" i="3"/>
  <c r="BX8" i="3"/>
  <c r="BW8" i="3"/>
  <c r="BV8" i="3"/>
  <c r="BU8" i="3"/>
  <c r="BT8" i="3"/>
  <c r="BS8" i="3"/>
  <c r="BR8" i="3"/>
  <c r="BQ8" i="3"/>
  <c r="BP8" i="3"/>
  <c r="BO8" i="3"/>
  <c r="BN8" i="3"/>
  <c r="BM8" i="3"/>
  <c r="BL8" i="3"/>
  <c r="BK8" i="3"/>
  <c r="BJ8" i="3"/>
  <c r="BI8" i="3"/>
  <c r="BH8" i="3"/>
  <c r="BG8" i="3"/>
  <c r="CJ7" i="3"/>
  <c r="CI7" i="3"/>
  <c r="CH7" i="3"/>
  <c r="CG7" i="3"/>
  <c r="CF7" i="3"/>
  <c r="CE7" i="3"/>
  <c r="CD7" i="3"/>
  <c r="CC7" i="3"/>
  <c r="CB7" i="3"/>
  <c r="CA7" i="3"/>
  <c r="BZ7" i="3"/>
  <c r="BY7" i="3"/>
  <c r="BX7" i="3"/>
  <c r="BW7" i="3"/>
  <c r="BV7" i="3"/>
  <c r="BU7" i="3"/>
  <c r="BT7" i="3"/>
  <c r="BS7" i="3"/>
  <c r="BR7" i="3"/>
  <c r="BQ7" i="3"/>
  <c r="BP7" i="3"/>
  <c r="BO7" i="3"/>
  <c r="BN7" i="3"/>
  <c r="BM7" i="3"/>
  <c r="BL7" i="3"/>
  <c r="BK7" i="3"/>
  <c r="BJ7" i="3"/>
  <c r="BI7" i="3"/>
  <c r="BH7" i="3"/>
  <c r="BG7" i="3"/>
  <c r="CJ6" i="3"/>
  <c r="CI6" i="3"/>
  <c r="CH6" i="3"/>
  <c r="CG6" i="3"/>
  <c r="CF6" i="3"/>
  <c r="CE6" i="3"/>
  <c r="CD6" i="3"/>
  <c r="CC6" i="3"/>
  <c r="CB6" i="3"/>
  <c r="CA6" i="3"/>
  <c r="BZ6" i="3"/>
  <c r="BY6" i="3"/>
  <c r="BX6" i="3"/>
  <c r="BW6" i="3"/>
  <c r="BV6" i="3"/>
  <c r="BU6" i="3"/>
  <c r="BT6" i="3"/>
  <c r="BS6" i="3"/>
  <c r="BR6" i="3"/>
  <c r="BQ6" i="3"/>
  <c r="BP6" i="3"/>
  <c r="BO6" i="3"/>
  <c r="BN6" i="3"/>
  <c r="BM6" i="3"/>
  <c r="BL6" i="3"/>
  <c r="BK6" i="3"/>
  <c r="BJ6" i="3"/>
  <c r="BI6" i="3"/>
  <c r="BH6" i="3"/>
  <c r="BG6" i="3"/>
  <c r="CJ5" i="3"/>
  <c r="CI5" i="3"/>
  <c r="CH5" i="3"/>
  <c r="CG5" i="3"/>
  <c r="CF5" i="3"/>
  <c r="CE5" i="3"/>
  <c r="CD5" i="3"/>
  <c r="CC5" i="3"/>
  <c r="CB5" i="3"/>
  <c r="CA5" i="3"/>
  <c r="BZ5" i="3"/>
  <c r="BY5" i="3"/>
  <c r="BX5" i="3"/>
  <c r="BW5" i="3"/>
  <c r="BV5" i="3"/>
  <c r="BU5" i="3"/>
  <c r="BT5" i="3"/>
  <c r="BS5" i="3"/>
  <c r="BR5" i="3"/>
  <c r="BQ5" i="3"/>
  <c r="BP5" i="3"/>
  <c r="BO5" i="3"/>
  <c r="BN5" i="3"/>
  <c r="BM5" i="3"/>
  <c r="BL5" i="3"/>
  <c r="BK5" i="3"/>
  <c r="BJ5" i="3"/>
  <c r="BI5" i="3"/>
  <c r="BH5" i="3"/>
  <c r="BG5" i="3"/>
  <c r="CJ4" i="3"/>
  <c r="CI4" i="3"/>
  <c r="CH4" i="3"/>
  <c r="CG4" i="3"/>
  <c r="CF4" i="3"/>
  <c r="CE4" i="3"/>
  <c r="CD4" i="3"/>
  <c r="CC4" i="3"/>
  <c r="CB4" i="3"/>
  <c r="CA4" i="3"/>
  <c r="BZ4" i="3"/>
  <c r="BY4" i="3"/>
  <c r="BX4" i="3"/>
  <c r="BW4" i="3"/>
  <c r="BV4" i="3"/>
  <c r="BU4" i="3"/>
  <c r="BT4" i="3"/>
  <c r="BS4" i="3"/>
  <c r="BR4" i="3"/>
  <c r="BQ4" i="3"/>
  <c r="BP4" i="3"/>
  <c r="BO4" i="3"/>
  <c r="BN4" i="3"/>
  <c r="BM4" i="3"/>
  <c r="BL4" i="3"/>
  <c r="BK4" i="3"/>
  <c r="BJ4" i="3"/>
  <c r="BI4" i="3"/>
  <c r="BH4" i="3"/>
  <c r="BG4" i="3"/>
  <c r="CJ3" i="3"/>
  <c r="CI3" i="3"/>
  <c r="CH3" i="3"/>
  <c r="CG3" i="3"/>
  <c r="CF3" i="3"/>
  <c r="CE3" i="3"/>
  <c r="CD3" i="3"/>
  <c r="CC3" i="3"/>
  <c r="CB3" i="3"/>
  <c r="CA3" i="3"/>
  <c r="BZ3" i="3"/>
  <c r="BY3" i="3"/>
  <c r="BX3" i="3"/>
  <c r="BW3" i="3"/>
  <c r="BV3" i="3"/>
  <c r="BU3" i="3"/>
  <c r="BT3" i="3"/>
  <c r="BS3" i="3"/>
  <c r="BR3" i="3"/>
  <c r="BQ3" i="3"/>
  <c r="BP3" i="3"/>
  <c r="BO3" i="3"/>
  <c r="BN3" i="3"/>
  <c r="BM3" i="3"/>
  <c r="BL3" i="3"/>
  <c r="BK3" i="3"/>
  <c r="BJ3" i="3"/>
  <c r="BH3" i="3"/>
  <c r="BG3" i="3"/>
  <c r="BI3" i="3"/>
  <c r="NL1083" i="4"/>
  <c r="BC1083" i="4" s="1"/>
  <c r="NL1082" i="4"/>
  <c r="BC1082" i="4" s="1"/>
  <c r="BC1014" i="12" s="1"/>
  <c r="NL1081" i="4"/>
  <c r="BC1081" i="4" s="1"/>
  <c r="BC979" i="12" s="1"/>
  <c r="NL1080" i="4"/>
  <c r="BC1080" i="4" s="1"/>
  <c r="NL1079" i="4"/>
  <c r="BC1079" i="4" s="1"/>
  <c r="BC909" i="12" s="1"/>
  <c r="NL1078" i="4"/>
  <c r="BC1078" i="4" s="1"/>
  <c r="BC874" i="12" s="1"/>
  <c r="NL1077" i="4"/>
  <c r="BC1077" i="4" s="1"/>
  <c r="BC839" i="12" s="1"/>
  <c r="NL1076" i="4"/>
  <c r="BC1076" i="4" s="1"/>
  <c r="NL1075" i="4"/>
  <c r="BC1075" i="4" s="1"/>
  <c r="NL1074" i="4"/>
  <c r="BC1074" i="4" s="1"/>
  <c r="BC734" i="12" s="1"/>
  <c r="NL1073" i="4"/>
  <c r="BC1073" i="4" s="1"/>
  <c r="BC699" i="12" s="1"/>
  <c r="NL1072" i="4"/>
  <c r="BC1072" i="4" s="1"/>
  <c r="NL1071" i="4"/>
  <c r="BC1071" i="4" s="1"/>
  <c r="NL1070" i="4"/>
  <c r="BC1070" i="4" s="1"/>
  <c r="BC594" i="12" s="1"/>
  <c r="NL1069" i="4"/>
  <c r="BC1069" i="4" s="1"/>
  <c r="NL1068" i="4"/>
  <c r="BC1068" i="4" s="1"/>
  <c r="BC524" i="12" s="1"/>
  <c r="NL1067" i="4"/>
  <c r="BC1067" i="4" s="1"/>
  <c r="NL1066" i="4"/>
  <c r="BC1066" i="4" s="1"/>
  <c r="BC454" i="12" s="1"/>
  <c r="NL1065" i="4"/>
  <c r="BC1065" i="4" s="1"/>
  <c r="E36" i="3" a="1"/>
  <c r="X52" i="3" s="1"/>
  <c r="NL1064" i="4"/>
  <c r="BC1064" i="4" s="1"/>
  <c r="NL1063" i="4"/>
  <c r="BC1063" i="4" s="1"/>
  <c r="BC349" i="12" s="1"/>
  <c r="NL1062" i="4"/>
  <c r="BC1062" i="4" s="1"/>
  <c r="BC314" i="12" s="1"/>
  <c r="NL1061" i="4"/>
  <c r="BC1061" i="4" s="1"/>
  <c r="NL1060" i="4"/>
  <c r="BC1060" i="4"/>
  <c r="NL1059" i="4"/>
  <c r="BC1059" i="4"/>
  <c r="BC209" i="12" s="1"/>
  <c r="NL1058" i="4"/>
  <c r="BC1058" i="4" s="1"/>
  <c r="NL1057" i="4"/>
  <c r="BC1057" i="4" s="1"/>
  <c r="NL1056" i="4"/>
  <c r="BC1056" i="4" s="1"/>
  <c r="NL1055" i="4"/>
  <c r="BC1055" i="4" s="1"/>
  <c r="NL1054" i="4"/>
  <c r="NJ1083" i="4"/>
  <c r="NH1083" i="4"/>
  <c r="NF1083" i="4"/>
  <c r="ND1083" i="4"/>
  <c r="NB1083" i="4"/>
  <c r="MZ1083" i="4"/>
  <c r="MX1083" i="4"/>
  <c r="MV1083" i="4"/>
  <c r="MU1083" i="4"/>
  <c r="NJ1082" i="4"/>
  <c r="NH1082" i="4"/>
  <c r="NF1082" i="4"/>
  <c r="ND1082" i="4"/>
  <c r="NB1082" i="4"/>
  <c r="MZ1082" i="4"/>
  <c r="MX1082" i="4"/>
  <c r="MV1082" i="4"/>
  <c r="MU1082" i="4"/>
  <c r="NJ1081" i="4"/>
  <c r="NH1081" i="4"/>
  <c r="NF1081" i="4"/>
  <c r="ND1081" i="4"/>
  <c r="NB1081" i="4"/>
  <c r="MZ1081" i="4"/>
  <c r="MX1081" i="4"/>
  <c r="MV1081" i="4"/>
  <c r="MU1081" i="4"/>
  <c r="NJ1080" i="4"/>
  <c r="NH1080" i="4"/>
  <c r="NF1080" i="4"/>
  <c r="ND1080" i="4"/>
  <c r="NB1080" i="4"/>
  <c r="MZ1080" i="4"/>
  <c r="MX1080" i="4"/>
  <c r="MV1080" i="4"/>
  <c r="MU1080" i="4"/>
  <c r="NJ1079" i="4"/>
  <c r="NH1079" i="4"/>
  <c r="NF1079" i="4"/>
  <c r="ND1079" i="4"/>
  <c r="NB1079" i="4"/>
  <c r="MZ1079" i="4"/>
  <c r="MX1079" i="4"/>
  <c r="MV1079" i="4"/>
  <c r="MU1079" i="4"/>
  <c r="NJ1078" i="4"/>
  <c r="NH1078" i="4"/>
  <c r="NF1078" i="4"/>
  <c r="ND1078" i="4"/>
  <c r="NB1078" i="4"/>
  <c r="MZ1078" i="4"/>
  <c r="MX1078" i="4"/>
  <c r="MV1078" i="4"/>
  <c r="MU1078" i="4"/>
  <c r="NJ1077" i="4"/>
  <c r="NH1077" i="4"/>
  <c r="NF1077" i="4"/>
  <c r="ND1077" i="4"/>
  <c r="NB1077" i="4"/>
  <c r="MZ1077" i="4"/>
  <c r="MX1077" i="4"/>
  <c r="MV1077" i="4"/>
  <c r="MU1077" i="4"/>
  <c r="NJ1076" i="4"/>
  <c r="NH1076" i="4"/>
  <c r="NF1076" i="4"/>
  <c r="ND1076" i="4"/>
  <c r="NB1076" i="4"/>
  <c r="MZ1076" i="4"/>
  <c r="MX1076" i="4"/>
  <c r="MV1076" i="4"/>
  <c r="MU1076" i="4"/>
  <c r="NJ1075" i="4"/>
  <c r="NH1075" i="4"/>
  <c r="NF1075" i="4"/>
  <c r="ND1075" i="4"/>
  <c r="NB1075" i="4"/>
  <c r="MZ1075" i="4"/>
  <c r="MX1075" i="4"/>
  <c r="MV1075" i="4"/>
  <c r="MU1075" i="4"/>
  <c r="NJ1074" i="4"/>
  <c r="NH1074" i="4"/>
  <c r="NF1074" i="4"/>
  <c r="ND1074" i="4"/>
  <c r="NB1074" i="4"/>
  <c r="MZ1074" i="4"/>
  <c r="MX1074" i="4"/>
  <c r="MV1074" i="4"/>
  <c r="MU1074" i="4"/>
  <c r="NJ1073" i="4"/>
  <c r="NH1073" i="4"/>
  <c r="NF1073" i="4"/>
  <c r="ND1073" i="4"/>
  <c r="NB1073" i="4"/>
  <c r="MZ1073" i="4"/>
  <c r="MX1073" i="4"/>
  <c r="MV1073" i="4"/>
  <c r="MU1073" i="4"/>
  <c r="NJ1072" i="4"/>
  <c r="NH1072" i="4"/>
  <c r="NF1072" i="4"/>
  <c r="ND1072" i="4"/>
  <c r="NB1072" i="4"/>
  <c r="MZ1072" i="4"/>
  <c r="MX1072" i="4"/>
  <c r="MV1072" i="4"/>
  <c r="MU1072" i="4"/>
  <c r="NJ1071" i="4"/>
  <c r="NH1071" i="4"/>
  <c r="NF1071" i="4"/>
  <c r="ND1071" i="4"/>
  <c r="NB1071" i="4"/>
  <c r="MZ1071" i="4"/>
  <c r="MX1071" i="4"/>
  <c r="MV1071" i="4"/>
  <c r="MU1071" i="4"/>
  <c r="NJ1070" i="4"/>
  <c r="NH1070" i="4"/>
  <c r="NF1070" i="4"/>
  <c r="ND1070" i="4"/>
  <c r="NB1070" i="4"/>
  <c r="MZ1070" i="4"/>
  <c r="MX1070" i="4"/>
  <c r="MV1070" i="4"/>
  <c r="MU1070" i="4"/>
  <c r="NJ1069" i="4"/>
  <c r="NH1069" i="4"/>
  <c r="NF1069" i="4"/>
  <c r="ND1069" i="4"/>
  <c r="NB1069" i="4"/>
  <c r="MZ1069" i="4"/>
  <c r="MX1069" i="4"/>
  <c r="MV1069" i="4"/>
  <c r="MU1069" i="4"/>
  <c r="NJ1068" i="4"/>
  <c r="NH1068" i="4"/>
  <c r="NF1068" i="4"/>
  <c r="ND1068" i="4"/>
  <c r="NB1068" i="4"/>
  <c r="MZ1068" i="4"/>
  <c r="MX1068" i="4"/>
  <c r="MV1068" i="4"/>
  <c r="MU1068" i="4"/>
  <c r="NJ1067" i="4"/>
  <c r="NH1067" i="4"/>
  <c r="NF1067" i="4"/>
  <c r="ND1067" i="4"/>
  <c r="NB1067" i="4"/>
  <c r="MZ1067" i="4"/>
  <c r="MX1067" i="4"/>
  <c r="MV1067" i="4"/>
  <c r="MU1067" i="4"/>
  <c r="NJ1066" i="4"/>
  <c r="NH1066" i="4"/>
  <c r="NF1066" i="4"/>
  <c r="ND1066" i="4"/>
  <c r="NB1066" i="4"/>
  <c r="MZ1066" i="4"/>
  <c r="MX1066" i="4"/>
  <c r="MV1066" i="4"/>
  <c r="MU1066" i="4"/>
  <c r="NJ1065" i="4"/>
  <c r="NH1065" i="4"/>
  <c r="NF1065" i="4"/>
  <c r="ND1065" i="4"/>
  <c r="NB1065" i="4"/>
  <c r="MZ1065" i="4"/>
  <c r="MX1065" i="4"/>
  <c r="MV1065" i="4"/>
  <c r="MU1065" i="4"/>
  <c r="NJ1064" i="4"/>
  <c r="NH1064" i="4"/>
  <c r="NF1064" i="4"/>
  <c r="ND1064" i="4"/>
  <c r="NB1064" i="4"/>
  <c r="MZ1064" i="4"/>
  <c r="MX1064" i="4"/>
  <c r="MV1064" i="4"/>
  <c r="MU1064" i="4"/>
  <c r="NJ1063" i="4"/>
  <c r="NH1063" i="4"/>
  <c r="NF1063" i="4"/>
  <c r="ND1063" i="4"/>
  <c r="NB1063" i="4"/>
  <c r="MZ1063" i="4"/>
  <c r="MX1063" i="4"/>
  <c r="MV1063" i="4"/>
  <c r="MU1063" i="4"/>
  <c r="NJ1062" i="4"/>
  <c r="NH1062" i="4"/>
  <c r="NF1062" i="4"/>
  <c r="ND1062" i="4"/>
  <c r="NB1062" i="4"/>
  <c r="MZ1062" i="4"/>
  <c r="MX1062" i="4"/>
  <c r="MV1062" i="4"/>
  <c r="MU1062" i="4"/>
  <c r="NJ1061" i="4"/>
  <c r="NH1061" i="4"/>
  <c r="NF1061" i="4"/>
  <c r="ND1061" i="4"/>
  <c r="NB1061" i="4"/>
  <c r="MZ1061" i="4"/>
  <c r="MX1061" i="4"/>
  <c r="MV1061" i="4"/>
  <c r="MU1061" i="4"/>
  <c r="NJ1060" i="4"/>
  <c r="NH1060" i="4"/>
  <c r="NF1060" i="4"/>
  <c r="ND1060" i="4"/>
  <c r="NB1060" i="4"/>
  <c r="MZ1060" i="4"/>
  <c r="MX1060" i="4"/>
  <c r="MV1060" i="4"/>
  <c r="MU1060" i="4"/>
  <c r="NJ1059" i="4"/>
  <c r="NH1059" i="4"/>
  <c r="NF1059" i="4"/>
  <c r="ND1059" i="4"/>
  <c r="NB1059" i="4"/>
  <c r="MZ1059" i="4"/>
  <c r="MX1059" i="4"/>
  <c r="MV1059" i="4"/>
  <c r="MU1059" i="4"/>
  <c r="NJ1058" i="4"/>
  <c r="NH1058" i="4"/>
  <c r="NF1058" i="4"/>
  <c r="ND1058" i="4"/>
  <c r="NB1058" i="4"/>
  <c r="MZ1058" i="4"/>
  <c r="MX1058" i="4"/>
  <c r="MV1058" i="4"/>
  <c r="MU1058" i="4"/>
  <c r="NJ1057" i="4"/>
  <c r="NH1057" i="4"/>
  <c r="NF1057" i="4"/>
  <c r="ND1057" i="4"/>
  <c r="NB1057" i="4"/>
  <c r="MZ1057" i="4"/>
  <c r="MX1057" i="4"/>
  <c r="MV1057" i="4"/>
  <c r="MU1057" i="4"/>
  <c r="NJ1056" i="4"/>
  <c r="NH1056" i="4"/>
  <c r="NF1056" i="4"/>
  <c r="ND1056" i="4"/>
  <c r="NB1056" i="4"/>
  <c r="MZ1056" i="4"/>
  <c r="MX1056" i="4"/>
  <c r="MV1056" i="4"/>
  <c r="MU1056" i="4"/>
  <c r="NJ1055" i="4"/>
  <c r="NH1055" i="4"/>
  <c r="NF1055" i="4"/>
  <c r="ND1055" i="4"/>
  <c r="NB1055" i="4"/>
  <c r="MZ1055" i="4"/>
  <c r="MX1055" i="4"/>
  <c r="MV1055" i="4"/>
  <c r="MU1055" i="4"/>
  <c r="NJ1054" i="4"/>
  <c r="NH1054" i="4"/>
  <c r="NF1054" i="4"/>
  <c r="ND1054" i="4"/>
  <c r="NB1054" i="4"/>
  <c r="MZ1054" i="4"/>
  <c r="MX1054" i="4"/>
  <c r="MV1054" i="4"/>
  <c r="MU1054" i="4"/>
  <c r="NL1048" i="4"/>
  <c r="NJ1048" i="4"/>
  <c r="NH1048" i="4"/>
  <c r="NF1048" i="4"/>
  <c r="ND1048" i="4"/>
  <c r="NB1048" i="4"/>
  <c r="MZ1048" i="4"/>
  <c r="MX1048" i="4"/>
  <c r="MV1048" i="4"/>
  <c r="MU1048" i="4"/>
  <c r="NL1047" i="4"/>
  <c r="NJ1047" i="4"/>
  <c r="NH1047" i="4"/>
  <c r="NF1047" i="4"/>
  <c r="ND1047" i="4"/>
  <c r="NB1047" i="4"/>
  <c r="MZ1047" i="4"/>
  <c r="MX1047" i="4"/>
  <c r="MV1047" i="4"/>
  <c r="MU1047" i="4"/>
  <c r="NL1046" i="4"/>
  <c r="NJ1046" i="4"/>
  <c r="NH1046" i="4"/>
  <c r="NF1046" i="4"/>
  <c r="ND1046" i="4"/>
  <c r="NB1046" i="4"/>
  <c r="MZ1046" i="4"/>
  <c r="MX1046" i="4"/>
  <c r="MV1046" i="4"/>
  <c r="MU1046" i="4"/>
  <c r="NL1045" i="4"/>
  <c r="NJ1045" i="4"/>
  <c r="NH1045" i="4"/>
  <c r="NF1045" i="4"/>
  <c r="ND1045" i="4"/>
  <c r="NB1045" i="4"/>
  <c r="MZ1045" i="4"/>
  <c r="MX1045" i="4"/>
  <c r="MV1045" i="4"/>
  <c r="MU1045" i="4"/>
  <c r="NL1044" i="4"/>
  <c r="NJ1044" i="4"/>
  <c r="NH1044" i="4"/>
  <c r="NF1044" i="4"/>
  <c r="ND1044" i="4"/>
  <c r="NB1044" i="4"/>
  <c r="MZ1044" i="4"/>
  <c r="MX1044" i="4"/>
  <c r="MV1044" i="4"/>
  <c r="MU1044" i="4"/>
  <c r="NL1043" i="4"/>
  <c r="NJ1043" i="4"/>
  <c r="NH1043" i="4"/>
  <c r="NF1043" i="4"/>
  <c r="ND1043" i="4"/>
  <c r="NB1043" i="4"/>
  <c r="MZ1043" i="4"/>
  <c r="MX1043" i="4"/>
  <c r="MV1043" i="4"/>
  <c r="MU1043" i="4"/>
  <c r="NL1042" i="4"/>
  <c r="NJ1042" i="4"/>
  <c r="NH1042" i="4"/>
  <c r="NF1042" i="4"/>
  <c r="ND1042" i="4"/>
  <c r="NB1042" i="4"/>
  <c r="MZ1042" i="4"/>
  <c r="MX1042" i="4"/>
  <c r="MV1042" i="4"/>
  <c r="MU1042" i="4"/>
  <c r="NL1041" i="4"/>
  <c r="NJ1041" i="4"/>
  <c r="NH1041" i="4"/>
  <c r="NF1041" i="4"/>
  <c r="ND1041" i="4"/>
  <c r="NB1041" i="4"/>
  <c r="MZ1041" i="4"/>
  <c r="MX1041" i="4"/>
  <c r="MV1041" i="4"/>
  <c r="MU1041" i="4"/>
  <c r="NL1040" i="4"/>
  <c r="NJ1040" i="4"/>
  <c r="NH1040" i="4"/>
  <c r="NF1040" i="4"/>
  <c r="ND1040" i="4"/>
  <c r="NB1040" i="4"/>
  <c r="MZ1040" i="4"/>
  <c r="MX1040" i="4"/>
  <c r="MV1040" i="4"/>
  <c r="MU1040" i="4"/>
  <c r="NL1039" i="4"/>
  <c r="NJ1039" i="4"/>
  <c r="NH1039" i="4"/>
  <c r="NF1039" i="4"/>
  <c r="ND1039" i="4"/>
  <c r="NB1039" i="4"/>
  <c r="MZ1039" i="4"/>
  <c r="MX1039" i="4"/>
  <c r="MV1039" i="4"/>
  <c r="MU1039" i="4"/>
  <c r="NL1038" i="4"/>
  <c r="NJ1038" i="4"/>
  <c r="NH1038" i="4"/>
  <c r="NF1038" i="4"/>
  <c r="ND1038" i="4"/>
  <c r="NB1038" i="4"/>
  <c r="MZ1038" i="4"/>
  <c r="MX1038" i="4"/>
  <c r="MV1038" i="4"/>
  <c r="MU1038" i="4"/>
  <c r="NL1037" i="4"/>
  <c r="NJ1037" i="4"/>
  <c r="NH1037" i="4"/>
  <c r="NF1037" i="4"/>
  <c r="ND1037" i="4"/>
  <c r="NB1037" i="4"/>
  <c r="MZ1037" i="4"/>
  <c r="MX1037" i="4"/>
  <c r="MV1037" i="4"/>
  <c r="MU1037" i="4"/>
  <c r="NL1036" i="4"/>
  <c r="NJ1036" i="4"/>
  <c r="NH1036" i="4"/>
  <c r="NF1036" i="4"/>
  <c r="ND1036" i="4"/>
  <c r="NB1036" i="4"/>
  <c r="MZ1036" i="4"/>
  <c r="MX1036" i="4"/>
  <c r="MV1036" i="4"/>
  <c r="MU1036" i="4"/>
  <c r="NL1035" i="4"/>
  <c r="NJ1035" i="4"/>
  <c r="NH1035" i="4"/>
  <c r="NF1035" i="4"/>
  <c r="ND1035" i="4"/>
  <c r="NB1035" i="4"/>
  <c r="MZ1035" i="4"/>
  <c r="MX1035" i="4"/>
  <c r="MV1035" i="4"/>
  <c r="MU1035" i="4"/>
  <c r="NL1034" i="4"/>
  <c r="NJ1034" i="4"/>
  <c r="NH1034" i="4"/>
  <c r="NF1034" i="4"/>
  <c r="ND1034" i="4"/>
  <c r="NB1034" i="4"/>
  <c r="MZ1034" i="4"/>
  <c r="MX1034" i="4"/>
  <c r="MV1034" i="4"/>
  <c r="MU1034" i="4"/>
  <c r="NL1033" i="4"/>
  <c r="NJ1033" i="4"/>
  <c r="NH1033" i="4"/>
  <c r="NF1033" i="4"/>
  <c r="ND1033" i="4"/>
  <c r="NB1033" i="4"/>
  <c r="MZ1033" i="4"/>
  <c r="MX1033" i="4"/>
  <c r="MV1033" i="4"/>
  <c r="MU1033" i="4"/>
  <c r="NL1032" i="4"/>
  <c r="NJ1032" i="4"/>
  <c r="NH1032" i="4"/>
  <c r="NF1032" i="4"/>
  <c r="ND1032" i="4"/>
  <c r="NB1032" i="4"/>
  <c r="MZ1032" i="4"/>
  <c r="MX1032" i="4"/>
  <c r="MV1032" i="4"/>
  <c r="MU1032" i="4"/>
  <c r="NL1031" i="4"/>
  <c r="NJ1031" i="4"/>
  <c r="NH1031" i="4"/>
  <c r="NF1031" i="4"/>
  <c r="ND1031" i="4"/>
  <c r="NB1031" i="4"/>
  <c r="MZ1031" i="4"/>
  <c r="MX1031" i="4"/>
  <c r="MV1031" i="4"/>
  <c r="MU1031" i="4"/>
  <c r="NL1030" i="4"/>
  <c r="NJ1030" i="4"/>
  <c r="NH1030" i="4"/>
  <c r="NF1030" i="4"/>
  <c r="ND1030" i="4"/>
  <c r="NB1030" i="4"/>
  <c r="MZ1030" i="4"/>
  <c r="MX1030" i="4"/>
  <c r="MV1030" i="4"/>
  <c r="MU1030" i="4"/>
  <c r="NL1029" i="4"/>
  <c r="NJ1029" i="4"/>
  <c r="NH1029" i="4"/>
  <c r="NF1029" i="4"/>
  <c r="ND1029" i="4"/>
  <c r="NB1029" i="4"/>
  <c r="MZ1029" i="4"/>
  <c r="MX1029" i="4"/>
  <c r="MV1029" i="4"/>
  <c r="MU1029" i="4"/>
  <c r="NL1028" i="4"/>
  <c r="NJ1028" i="4"/>
  <c r="NH1028" i="4"/>
  <c r="NF1028" i="4"/>
  <c r="ND1028" i="4"/>
  <c r="NB1028" i="4"/>
  <c r="MZ1028" i="4"/>
  <c r="MX1028" i="4"/>
  <c r="MV1028" i="4"/>
  <c r="MU1028" i="4"/>
  <c r="NL1027" i="4"/>
  <c r="NJ1027" i="4"/>
  <c r="NH1027" i="4"/>
  <c r="NF1027" i="4"/>
  <c r="ND1027" i="4"/>
  <c r="NB1027" i="4"/>
  <c r="MZ1027" i="4"/>
  <c r="MX1027" i="4"/>
  <c r="MV1027" i="4"/>
  <c r="MU1027" i="4"/>
  <c r="NL1026" i="4"/>
  <c r="NJ1026" i="4"/>
  <c r="NH1026" i="4"/>
  <c r="NF1026" i="4"/>
  <c r="ND1026" i="4"/>
  <c r="NB1026" i="4"/>
  <c r="MZ1026" i="4"/>
  <c r="MX1026" i="4"/>
  <c r="MV1026" i="4"/>
  <c r="MU1026" i="4"/>
  <c r="NL1025" i="4"/>
  <c r="NJ1025" i="4"/>
  <c r="NH1025" i="4"/>
  <c r="NF1025" i="4"/>
  <c r="ND1025" i="4"/>
  <c r="NB1025" i="4"/>
  <c r="MZ1025" i="4"/>
  <c r="MX1025" i="4"/>
  <c r="MV1025" i="4"/>
  <c r="MU1025" i="4"/>
  <c r="NL1024" i="4"/>
  <c r="NJ1024" i="4"/>
  <c r="NH1024" i="4"/>
  <c r="NF1024" i="4"/>
  <c r="ND1024" i="4"/>
  <c r="NB1024" i="4"/>
  <c r="MZ1024" i="4"/>
  <c r="MX1024" i="4"/>
  <c r="MV1024" i="4"/>
  <c r="MU1024" i="4"/>
  <c r="NL1023" i="4"/>
  <c r="NJ1023" i="4"/>
  <c r="NH1023" i="4"/>
  <c r="NF1023" i="4"/>
  <c r="ND1023" i="4"/>
  <c r="NB1023" i="4"/>
  <c r="MZ1023" i="4"/>
  <c r="MX1023" i="4"/>
  <c r="MV1023" i="4"/>
  <c r="MU1023" i="4"/>
  <c r="NL1022" i="4"/>
  <c r="NJ1022" i="4"/>
  <c r="NH1022" i="4"/>
  <c r="NF1022" i="4"/>
  <c r="ND1022" i="4"/>
  <c r="NB1022" i="4"/>
  <c r="MZ1022" i="4"/>
  <c r="MX1022" i="4"/>
  <c r="MV1022" i="4"/>
  <c r="MU1022" i="4"/>
  <c r="NL1021" i="4"/>
  <c r="NJ1021" i="4"/>
  <c r="NH1021" i="4"/>
  <c r="NF1021" i="4"/>
  <c r="ND1021" i="4"/>
  <c r="NB1021" i="4"/>
  <c r="MZ1021" i="4"/>
  <c r="MX1021" i="4"/>
  <c r="MV1021" i="4"/>
  <c r="MU1021" i="4"/>
  <c r="NL1020" i="4"/>
  <c r="NJ1020" i="4"/>
  <c r="NH1020" i="4"/>
  <c r="NF1020" i="4"/>
  <c r="ND1020" i="4"/>
  <c r="NB1020" i="4"/>
  <c r="MZ1020" i="4"/>
  <c r="MX1020" i="4"/>
  <c r="MV1020" i="4"/>
  <c r="MU1020" i="4"/>
  <c r="NL1019" i="4"/>
  <c r="NJ1019" i="4"/>
  <c r="NH1019" i="4"/>
  <c r="NF1019" i="4"/>
  <c r="ND1019" i="4"/>
  <c r="NB1019" i="4"/>
  <c r="MZ1019" i="4"/>
  <c r="MX1019" i="4"/>
  <c r="MV1019" i="4"/>
  <c r="MU1019" i="4"/>
  <c r="NL1013" i="4"/>
  <c r="NJ1013" i="4"/>
  <c r="NH1013" i="4"/>
  <c r="NF1013" i="4"/>
  <c r="ND1013" i="4"/>
  <c r="NB1013" i="4"/>
  <c r="MZ1013" i="4"/>
  <c r="MX1013" i="4"/>
  <c r="MV1013" i="4"/>
  <c r="MU1013" i="4"/>
  <c r="NL1012" i="4"/>
  <c r="NJ1012" i="4"/>
  <c r="NH1012" i="4"/>
  <c r="NF1012" i="4"/>
  <c r="ND1012" i="4"/>
  <c r="NB1012" i="4"/>
  <c r="MZ1012" i="4"/>
  <c r="MX1012" i="4"/>
  <c r="MV1012" i="4"/>
  <c r="MU1012" i="4"/>
  <c r="NL1011" i="4"/>
  <c r="NJ1011" i="4"/>
  <c r="NH1011" i="4"/>
  <c r="NF1011" i="4"/>
  <c r="ND1011" i="4"/>
  <c r="NB1011" i="4"/>
  <c r="MZ1011" i="4"/>
  <c r="MX1011" i="4"/>
  <c r="MV1011" i="4"/>
  <c r="MU1011" i="4"/>
  <c r="NL1010" i="4"/>
  <c r="NJ1010" i="4"/>
  <c r="NH1010" i="4"/>
  <c r="NF1010" i="4"/>
  <c r="ND1010" i="4"/>
  <c r="NB1010" i="4"/>
  <c r="MZ1010" i="4"/>
  <c r="MX1010" i="4"/>
  <c r="MV1010" i="4"/>
  <c r="MU1010" i="4"/>
  <c r="NL1009" i="4"/>
  <c r="NJ1009" i="4"/>
  <c r="NH1009" i="4"/>
  <c r="NF1009" i="4"/>
  <c r="ND1009" i="4"/>
  <c r="NB1009" i="4"/>
  <c r="MZ1009" i="4"/>
  <c r="MX1009" i="4"/>
  <c r="MV1009" i="4"/>
  <c r="MU1009" i="4"/>
  <c r="NL1008" i="4"/>
  <c r="NJ1008" i="4"/>
  <c r="NH1008" i="4"/>
  <c r="NF1008" i="4"/>
  <c r="ND1008" i="4"/>
  <c r="NB1008" i="4"/>
  <c r="MZ1008" i="4"/>
  <c r="MX1008" i="4"/>
  <c r="MV1008" i="4"/>
  <c r="MU1008" i="4"/>
  <c r="NL1007" i="4"/>
  <c r="NJ1007" i="4"/>
  <c r="NH1007" i="4"/>
  <c r="NF1007" i="4"/>
  <c r="ND1007" i="4"/>
  <c r="NB1007" i="4"/>
  <c r="MZ1007" i="4"/>
  <c r="MX1007" i="4"/>
  <c r="MV1007" i="4"/>
  <c r="MU1007" i="4"/>
  <c r="NL1006" i="4"/>
  <c r="NJ1006" i="4"/>
  <c r="NH1006" i="4"/>
  <c r="NF1006" i="4"/>
  <c r="ND1006" i="4"/>
  <c r="NB1006" i="4"/>
  <c r="MZ1006" i="4"/>
  <c r="MX1006" i="4"/>
  <c r="MV1006" i="4"/>
  <c r="MU1006" i="4"/>
  <c r="NL1005" i="4"/>
  <c r="NJ1005" i="4"/>
  <c r="NH1005" i="4"/>
  <c r="NF1005" i="4"/>
  <c r="ND1005" i="4"/>
  <c r="NB1005" i="4"/>
  <c r="MZ1005" i="4"/>
  <c r="MX1005" i="4"/>
  <c r="MV1005" i="4"/>
  <c r="MU1005" i="4"/>
  <c r="NL1004" i="4"/>
  <c r="NJ1004" i="4"/>
  <c r="NH1004" i="4"/>
  <c r="NF1004" i="4"/>
  <c r="ND1004" i="4"/>
  <c r="NB1004" i="4"/>
  <c r="MZ1004" i="4"/>
  <c r="MX1004" i="4"/>
  <c r="MV1004" i="4"/>
  <c r="MU1004" i="4"/>
  <c r="NL1003" i="4"/>
  <c r="NJ1003" i="4"/>
  <c r="NH1003" i="4"/>
  <c r="NF1003" i="4"/>
  <c r="ND1003" i="4"/>
  <c r="NB1003" i="4"/>
  <c r="MZ1003" i="4"/>
  <c r="MX1003" i="4"/>
  <c r="MV1003" i="4"/>
  <c r="MU1003" i="4"/>
  <c r="NL1002" i="4"/>
  <c r="NJ1002" i="4"/>
  <c r="NH1002" i="4"/>
  <c r="NF1002" i="4"/>
  <c r="ND1002" i="4"/>
  <c r="NB1002" i="4"/>
  <c r="MZ1002" i="4"/>
  <c r="MX1002" i="4"/>
  <c r="MV1002" i="4"/>
  <c r="MU1002" i="4"/>
  <c r="NL1001" i="4"/>
  <c r="NJ1001" i="4"/>
  <c r="NH1001" i="4"/>
  <c r="NF1001" i="4"/>
  <c r="ND1001" i="4"/>
  <c r="NB1001" i="4"/>
  <c r="MZ1001" i="4"/>
  <c r="MX1001" i="4"/>
  <c r="MV1001" i="4"/>
  <c r="MU1001" i="4"/>
  <c r="NL1000" i="4"/>
  <c r="NJ1000" i="4"/>
  <c r="NH1000" i="4"/>
  <c r="NF1000" i="4"/>
  <c r="ND1000" i="4"/>
  <c r="NB1000" i="4"/>
  <c r="MZ1000" i="4"/>
  <c r="MX1000" i="4"/>
  <c r="MV1000" i="4"/>
  <c r="MU1000" i="4"/>
  <c r="NL999" i="4"/>
  <c r="NJ999" i="4"/>
  <c r="NH999" i="4"/>
  <c r="NF999" i="4"/>
  <c r="ND999" i="4"/>
  <c r="NB999" i="4"/>
  <c r="MZ999" i="4"/>
  <c r="MX999" i="4"/>
  <c r="MV999" i="4"/>
  <c r="MU999" i="4"/>
  <c r="NL998" i="4"/>
  <c r="NJ998" i="4"/>
  <c r="NH998" i="4"/>
  <c r="NF998" i="4"/>
  <c r="ND998" i="4"/>
  <c r="NB998" i="4"/>
  <c r="MZ998" i="4"/>
  <c r="MX998" i="4"/>
  <c r="MV998" i="4"/>
  <c r="MU998" i="4"/>
  <c r="NL997" i="4"/>
  <c r="NJ997" i="4"/>
  <c r="NH997" i="4"/>
  <c r="NF997" i="4"/>
  <c r="ND997" i="4"/>
  <c r="NB997" i="4"/>
  <c r="MZ997" i="4"/>
  <c r="MX997" i="4"/>
  <c r="MV997" i="4"/>
  <c r="MU997" i="4"/>
  <c r="NL996" i="4"/>
  <c r="NJ996" i="4"/>
  <c r="NH996" i="4"/>
  <c r="NF996" i="4"/>
  <c r="ND996" i="4"/>
  <c r="NB996" i="4"/>
  <c r="MZ996" i="4"/>
  <c r="MX996" i="4"/>
  <c r="MV996" i="4"/>
  <c r="MU996" i="4"/>
  <c r="NL995" i="4"/>
  <c r="NJ995" i="4"/>
  <c r="NH995" i="4"/>
  <c r="NF995" i="4"/>
  <c r="ND995" i="4"/>
  <c r="NB995" i="4"/>
  <c r="MZ995" i="4"/>
  <c r="MX995" i="4"/>
  <c r="MV995" i="4"/>
  <c r="MU995" i="4"/>
  <c r="NL994" i="4"/>
  <c r="NJ994" i="4"/>
  <c r="NH994" i="4"/>
  <c r="NF994" i="4"/>
  <c r="ND994" i="4"/>
  <c r="NB994" i="4"/>
  <c r="MZ994" i="4"/>
  <c r="MX994" i="4"/>
  <c r="MV994" i="4"/>
  <c r="MU994" i="4"/>
  <c r="NL993" i="4"/>
  <c r="NJ993" i="4"/>
  <c r="NH993" i="4"/>
  <c r="NF993" i="4"/>
  <c r="ND993" i="4"/>
  <c r="NB993" i="4"/>
  <c r="MZ993" i="4"/>
  <c r="MX993" i="4"/>
  <c r="MV993" i="4"/>
  <c r="MU993" i="4"/>
  <c r="NL992" i="4"/>
  <c r="NJ992" i="4"/>
  <c r="NH992" i="4"/>
  <c r="NF992" i="4"/>
  <c r="ND992" i="4"/>
  <c r="NB992" i="4"/>
  <c r="MZ992" i="4"/>
  <c r="MX992" i="4"/>
  <c r="MV992" i="4"/>
  <c r="MU992" i="4"/>
  <c r="NL991" i="4"/>
  <c r="NJ991" i="4"/>
  <c r="NH991" i="4"/>
  <c r="NF991" i="4"/>
  <c r="ND991" i="4"/>
  <c r="NB991" i="4"/>
  <c r="MZ991" i="4"/>
  <c r="MX991" i="4"/>
  <c r="MV991" i="4"/>
  <c r="MU991" i="4"/>
  <c r="NL990" i="4"/>
  <c r="NJ990" i="4"/>
  <c r="NH990" i="4"/>
  <c r="NF990" i="4"/>
  <c r="ND990" i="4"/>
  <c r="NB990" i="4"/>
  <c r="MZ990" i="4"/>
  <c r="MX990" i="4"/>
  <c r="MV990" i="4"/>
  <c r="MU990" i="4"/>
  <c r="NL989" i="4"/>
  <c r="NJ989" i="4"/>
  <c r="NH989" i="4"/>
  <c r="NF989" i="4"/>
  <c r="ND989" i="4"/>
  <c r="NB989" i="4"/>
  <c r="MZ989" i="4"/>
  <c r="MX989" i="4"/>
  <c r="MV989" i="4"/>
  <c r="MU989" i="4"/>
  <c r="NL988" i="4"/>
  <c r="NJ988" i="4"/>
  <c r="NH988" i="4"/>
  <c r="NF988" i="4"/>
  <c r="ND988" i="4"/>
  <c r="NB988" i="4"/>
  <c r="MZ988" i="4"/>
  <c r="MX988" i="4"/>
  <c r="MV988" i="4"/>
  <c r="MU988" i="4"/>
  <c r="NL987" i="4"/>
  <c r="NJ987" i="4"/>
  <c r="NH987" i="4"/>
  <c r="NF987" i="4"/>
  <c r="ND987" i="4"/>
  <c r="NB987" i="4"/>
  <c r="MZ987" i="4"/>
  <c r="MX987" i="4"/>
  <c r="MV987" i="4"/>
  <c r="MU987" i="4"/>
  <c r="NL986" i="4"/>
  <c r="NJ986" i="4"/>
  <c r="NH986" i="4"/>
  <c r="NF986" i="4"/>
  <c r="ND986" i="4"/>
  <c r="NB986" i="4"/>
  <c r="MZ986" i="4"/>
  <c r="MX986" i="4"/>
  <c r="MV986" i="4"/>
  <c r="MU986" i="4"/>
  <c r="NL985" i="4"/>
  <c r="NJ985" i="4"/>
  <c r="NH985" i="4"/>
  <c r="NF985" i="4"/>
  <c r="ND985" i="4"/>
  <c r="NB985" i="4"/>
  <c r="MZ985" i="4"/>
  <c r="MX985" i="4"/>
  <c r="MV985" i="4"/>
  <c r="MU985" i="4"/>
  <c r="NL984" i="4"/>
  <c r="NJ984" i="4"/>
  <c r="NH984" i="4"/>
  <c r="NF984" i="4"/>
  <c r="ND984" i="4"/>
  <c r="NB984" i="4"/>
  <c r="MZ984" i="4"/>
  <c r="MX984" i="4"/>
  <c r="MV984" i="4"/>
  <c r="MU984" i="4"/>
  <c r="NL978" i="4"/>
  <c r="NJ978" i="4"/>
  <c r="NH978" i="4"/>
  <c r="NF978" i="4"/>
  <c r="ND978" i="4"/>
  <c r="NB978" i="4"/>
  <c r="MZ978" i="4"/>
  <c r="MX978" i="4"/>
  <c r="MV978" i="4"/>
  <c r="MU978" i="4"/>
  <c r="NL977" i="4"/>
  <c r="NJ977" i="4"/>
  <c r="NH977" i="4"/>
  <c r="NF977" i="4"/>
  <c r="ND977" i="4"/>
  <c r="NB977" i="4"/>
  <c r="MZ977" i="4"/>
  <c r="MX977" i="4"/>
  <c r="MV977" i="4"/>
  <c r="MU977" i="4"/>
  <c r="NL976" i="4"/>
  <c r="NJ976" i="4"/>
  <c r="NH976" i="4"/>
  <c r="NF976" i="4"/>
  <c r="ND976" i="4"/>
  <c r="NB976" i="4"/>
  <c r="MZ976" i="4"/>
  <c r="MX976" i="4"/>
  <c r="MV976" i="4"/>
  <c r="MU976" i="4"/>
  <c r="NL975" i="4"/>
  <c r="NJ975" i="4"/>
  <c r="NH975" i="4"/>
  <c r="NF975" i="4"/>
  <c r="ND975" i="4"/>
  <c r="NB975" i="4"/>
  <c r="MZ975" i="4"/>
  <c r="MX975" i="4"/>
  <c r="MV975" i="4"/>
  <c r="MU975" i="4"/>
  <c r="NL974" i="4"/>
  <c r="NJ974" i="4"/>
  <c r="NH974" i="4"/>
  <c r="NF974" i="4"/>
  <c r="ND974" i="4"/>
  <c r="NB974" i="4"/>
  <c r="MZ974" i="4"/>
  <c r="MX974" i="4"/>
  <c r="MV974" i="4"/>
  <c r="MU974" i="4"/>
  <c r="NL973" i="4"/>
  <c r="NJ973" i="4"/>
  <c r="NH973" i="4"/>
  <c r="NF973" i="4"/>
  <c r="ND973" i="4"/>
  <c r="NB973" i="4"/>
  <c r="MZ973" i="4"/>
  <c r="MX973" i="4"/>
  <c r="MV973" i="4"/>
  <c r="MU973" i="4"/>
  <c r="NL972" i="4"/>
  <c r="NJ972" i="4"/>
  <c r="NH972" i="4"/>
  <c r="NF972" i="4"/>
  <c r="ND972" i="4"/>
  <c r="NB972" i="4"/>
  <c r="MZ972" i="4"/>
  <c r="MX972" i="4"/>
  <c r="MV972" i="4"/>
  <c r="MU972" i="4"/>
  <c r="NL971" i="4"/>
  <c r="NJ971" i="4"/>
  <c r="NH971" i="4"/>
  <c r="NF971" i="4"/>
  <c r="ND971" i="4"/>
  <c r="NB971" i="4"/>
  <c r="MZ971" i="4"/>
  <c r="MX971" i="4"/>
  <c r="MV971" i="4"/>
  <c r="MU971" i="4"/>
  <c r="NL970" i="4"/>
  <c r="NJ970" i="4"/>
  <c r="NH970" i="4"/>
  <c r="NF970" i="4"/>
  <c r="ND970" i="4"/>
  <c r="NB970" i="4"/>
  <c r="MZ970" i="4"/>
  <c r="MX970" i="4"/>
  <c r="MV970" i="4"/>
  <c r="MU970" i="4"/>
  <c r="NL969" i="4"/>
  <c r="NJ969" i="4"/>
  <c r="NH969" i="4"/>
  <c r="NF969" i="4"/>
  <c r="ND969" i="4"/>
  <c r="NB969" i="4"/>
  <c r="MZ969" i="4"/>
  <c r="MX969" i="4"/>
  <c r="MV969" i="4"/>
  <c r="MU969" i="4"/>
  <c r="NL968" i="4"/>
  <c r="NJ968" i="4"/>
  <c r="NH968" i="4"/>
  <c r="NF968" i="4"/>
  <c r="ND968" i="4"/>
  <c r="NB968" i="4"/>
  <c r="MZ968" i="4"/>
  <c r="MX968" i="4"/>
  <c r="MV968" i="4"/>
  <c r="MU968" i="4"/>
  <c r="NL967" i="4"/>
  <c r="NJ967" i="4"/>
  <c r="NH967" i="4"/>
  <c r="NF967" i="4"/>
  <c r="ND967" i="4"/>
  <c r="NB967" i="4"/>
  <c r="MZ967" i="4"/>
  <c r="MX967" i="4"/>
  <c r="MV967" i="4"/>
  <c r="MU967" i="4"/>
  <c r="NL966" i="4"/>
  <c r="NJ966" i="4"/>
  <c r="NH966" i="4"/>
  <c r="NF966" i="4"/>
  <c r="ND966" i="4"/>
  <c r="NB966" i="4"/>
  <c r="MZ966" i="4"/>
  <c r="MX966" i="4"/>
  <c r="MV966" i="4"/>
  <c r="MU966" i="4"/>
  <c r="NL965" i="4"/>
  <c r="NJ965" i="4"/>
  <c r="NH965" i="4"/>
  <c r="NF965" i="4"/>
  <c r="ND965" i="4"/>
  <c r="NB965" i="4"/>
  <c r="MZ965" i="4"/>
  <c r="MX965" i="4"/>
  <c r="MV965" i="4"/>
  <c r="MU965" i="4"/>
  <c r="NL964" i="4"/>
  <c r="NJ964" i="4"/>
  <c r="NH964" i="4"/>
  <c r="NF964" i="4"/>
  <c r="ND964" i="4"/>
  <c r="NB964" i="4"/>
  <c r="MZ964" i="4"/>
  <c r="MX964" i="4"/>
  <c r="MV964" i="4"/>
  <c r="MU964" i="4"/>
  <c r="NL963" i="4"/>
  <c r="NJ963" i="4"/>
  <c r="NH963" i="4"/>
  <c r="NF963" i="4"/>
  <c r="ND963" i="4"/>
  <c r="NB963" i="4"/>
  <c r="MZ963" i="4"/>
  <c r="MX963" i="4"/>
  <c r="MV963" i="4"/>
  <c r="MU963" i="4"/>
  <c r="NL962" i="4"/>
  <c r="NJ962" i="4"/>
  <c r="NH962" i="4"/>
  <c r="NF962" i="4"/>
  <c r="ND962" i="4"/>
  <c r="NB962" i="4"/>
  <c r="MZ962" i="4"/>
  <c r="MX962" i="4"/>
  <c r="MV962" i="4"/>
  <c r="MU962" i="4"/>
  <c r="NL961" i="4"/>
  <c r="NJ961" i="4"/>
  <c r="NH961" i="4"/>
  <c r="NF961" i="4"/>
  <c r="ND961" i="4"/>
  <c r="NB961" i="4"/>
  <c r="MZ961" i="4"/>
  <c r="MX961" i="4"/>
  <c r="MV961" i="4"/>
  <c r="MU961" i="4"/>
  <c r="NL960" i="4"/>
  <c r="NJ960" i="4"/>
  <c r="NH960" i="4"/>
  <c r="NF960" i="4"/>
  <c r="ND960" i="4"/>
  <c r="NB960" i="4"/>
  <c r="MZ960" i="4"/>
  <c r="MX960" i="4"/>
  <c r="MV960" i="4"/>
  <c r="MU960" i="4"/>
  <c r="NL959" i="4"/>
  <c r="NJ959" i="4"/>
  <c r="NH959" i="4"/>
  <c r="NF959" i="4"/>
  <c r="ND959" i="4"/>
  <c r="NB959" i="4"/>
  <c r="MZ959" i="4"/>
  <c r="MX959" i="4"/>
  <c r="MV959" i="4"/>
  <c r="MU959" i="4"/>
  <c r="NL958" i="4"/>
  <c r="NJ958" i="4"/>
  <c r="NH958" i="4"/>
  <c r="NF958" i="4"/>
  <c r="ND958" i="4"/>
  <c r="NB958" i="4"/>
  <c r="MZ958" i="4"/>
  <c r="MX958" i="4"/>
  <c r="MV958" i="4"/>
  <c r="MU958" i="4"/>
  <c r="NL957" i="4"/>
  <c r="NJ957" i="4"/>
  <c r="NH957" i="4"/>
  <c r="NF957" i="4"/>
  <c r="ND957" i="4"/>
  <c r="NB957" i="4"/>
  <c r="MZ957" i="4"/>
  <c r="MX957" i="4"/>
  <c r="MV957" i="4"/>
  <c r="MU957" i="4"/>
  <c r="NL956" i="4"/>
  <c r="NJ956" i="4"/>
  <c r="NH956" i="4"/>
  <c r="NF956" i="4"/>
  <c r="ND956" i="4"/>
  <c r="NB956" i="4"/>
  <c r="MZ956" i="4"/>
  <c r="MX956" i="4"/>
  <c r="MV956" i="4"/>
  <c r="MU956" i="4"/>
  <c r="NL955" i="4"/>
  <c r="NJ955" i="4"/>
  <c r="NH955" i="4"/>
  <c r="NF955" i="4"/>
  <c r="ND955" i="4"/>
  <c r="NB955" i="4"/>
  <c r="MZ955" i="4"/>
  <c r="MX955" i="4"/>
  <c r="MV955" i="4"/>
  <c r="MU955" i="4"/>
  <c r="NL954" i="4"/>
  <c r="NJ954" i="4"/>
  <c r="NH954" i="4"/>
  <c r="NF954" i="4"/>
  <c r="ND954" i="4"/>
  <c r="NB954" i="4"/>
  <c r="MZ954" i="4"/>
  <c r="MX954" i="4"/>
  <c r="MV954" i="4"/>
  <c r="MU954" i="4"/>
  <c r="NL953" i="4"/>
  <c r="NJ953" i="4"/>
  <c r="NH953" i="4"/>
  <c r="NF953" i="4"/>
  <c r="ND953" i="4"/>
  <c r="NB953" i="4"/>
  <c r="MZ953" i="4"/>
  <c r="MX953" i="4"/>
  <c r="MV953" i="4"/>
  <c r="MU953" i="4"/>
  <c r="NL952" i="4"/>
  <c r="NJ952" i="4"/>
  <c r="NH952" i="4"/>
  <c r="NF952" i="4"/>
  <c r="ND952" i="4"/>
  <c r="NB952" i="4"/>
  <c r="MZ952" i="4"/>
  <c r="MX952" i="4"/>
  <c r="MV952" i="4"/>
  <c r="MU952" i="4"/>
  <c r="NL951" i="4"/>
  <c r="NJ951" i="4"/>
  <c r="NH951" i="4"/>
  <c r="NF951" i="4"/>
  <c r="ND951" i="4"/>
  <c r="NB951" i="4"/>
  <c r="MZ951" i="4"/>
  <c r="MX951" i="4"/>
  <c r="MV951" i="4"/>
  <c r="MU951" i="4"/>
  <c r="NL950" i="4"/>
  <c r="NJ950" i="4"/>
  <c r="NH950" i="4"/>
  <c r="NF950" i="4"/>
  <c r="ND950" i="4"/>
  <c r="NB950" i="4"/>
  <c r="MZ950" i="4"/>
  <c r="MX950" i="4"/>
  <c r="MV950" i="4"/>
  <c r="MU950" i="4"/>
  <c r="NL949" i="4"/>
  <c r="NJ949" i="4"/>
  <c r="NH949" i="4"/>
  <c r="NF949" i="4"/>
  <c r="ND949" i="4"/>
  <c r="NB949" i="4"/>
  <c r="MZ949" i="4"/>
  <c r="MX949" i="4"/>
  <c r="MV949" i="4"/>
  <c r="MU949" i="4"/>
  <c r="NL943" i="4"/>
  <c r="NJ943" i="4"/>
  <c r="NH943" i="4"/>
  <c r="NF943" i="4"/>
  <c r="ND943" i="4"/>
  <c r="NB943" i="4"/>
  <c r="MZ943" i="4"/>
  <c r="MX943" i="4"/>
  <c r="MV943" i="4"/>
  <c r="MU943" i="4"/>
  <c r="NL942" i="4"/>
  <c r="NJ942" i="4"/>
  <c r="NH942" i="4"/>
  <c r="NF942" i="4"/>
  <c r="ND942" i="4"/>
  <c r="NB942" i="4"/>
  <c r="MZ942" i="4"/>
  <c r="MX942" i="4"/>
  <c r="MV942" i="4"/>
  <c r="MU942" i="4"/>
  <c r="NL941" i="4"/>
  <c r="NJ941" i="4"/>
  <c r="NH941" i="4"/>
  <c r="NF941" i="4"/>
  <c r="ND941" i="4"/>
  <c r="NB941" i="4"/>
  <c r="MZ941" i="4"/>
  <c r="MX941" i="4"/>
  <c r="MV941" i="4"/>
  <c r="MU941" i="4"/>
  <c r="NL940" i="4"/>
  <c r="NJ940" i="4"/>
  <c r="NH940" i="4"/>
  <c r="NF940" i="4"/>
  <c r="ND940" i="4"/>
  <c r="NB940" i="4"/>
  <c r="MZ940" i="4"/>
  <c r="MX940" i="4"/>
  <c r="MV940" i="4"/>
  <c r="MU940" i="4"/>
  <c r="NL939" i="4"/>
  <c r="NJ939" i="4"/>
  <c r="NH939" i="4"/>
  <c r="NF939" i="4"/>
  <c r="ND939" i="4"/>
  <c r="NB939" i="4"/>
  <c r="MZ939" i="4"/>
  <c r="MX939" i="4"/>
  <c r="MV939" i="4"/>
  <c r="MU939" i="4"/>
  <c r="NL938" i="4"/>
  <c r="NJ938" i="4"/>
  <c r="NH938" i="4"/>
  <c r="NF938" i="4"/>
  <c r="ND938" i="4"/>
  <c r="NB938" i="4"/>
  <c r="MZ938" i="4"/>
  <c r="MX938" i="4"/>
  <c r="MV938" i="4"/>
  <c r="MU938" i="4"/>
  <c r="NL937" i="4"/>
  <c r="NJ937" i="4"/>
  <c r="NH937" i="4"/>
  <c r="NF937" i="4"/>
  <c r="ND937" i="4"/>
  <c r="NB937" i="4"/>
  <c r="MZ937" i="4"/>
  <c r="MX937" i="4"/>
  <c r="MV937" i="4"/>
  <c r="MU937" i="4"/>
  <c r="NL936" i="4"/>
  <c r="NJ936" i="4"/>
  <c r="NH936" i="4"/>
  <c r="NF936" i="4"/>
  <c r="ND936" i="4"/>
  <c r="NB936" i="4"/>
  <c r="MZ936" i="4"/>
  <c r="MX936" i="4"/>
  <c r="MV936" i="4"/>
  <c r="MU936" i="4"/>
  <c r="NL935" i="4"/>
  <c r="NJ935" i="4"/>
  <c r="NH935" i="4"/>
  <c r="NF935" i="4"/>
  <c r="ND935" i="4"/>
  <c r="NB935" i="4"/>
  <c r="MZ935" i="4"/>
  <c r="MX935" i="4"/>
  <c r="MV935" i="4"/>
  <c r="MU935" i="4"/>
  <c r="NL934" i="4"/>
  <c r="NJ934" i="4"/>
  <c r="NH934" i="4"/>
  <c r="NF934" i="4"/>
  <c r="ND934" i="4"/>
  <c r="NB934" i="4"/>
  <c r="MZ934" i="4"/>
  <c r="MX934" i="4"/>
  <c r="MV934" i="4"/>
  <c r="MU934" i="4"/>
  <c r="NL933" i="4"/>
  <c r="NJ933" i="4"/>
  <c r="NH933" i="4"/>
  <c r="NF933" i="4"/>
  <c r="ND933" i="4"/>
  <c r="NB933" i="4"/>
  <c r="MZ933" i="4"/>
  <c r="MX933" i="4"/>
  <c r="MV933" i="4"/>
  <c r="MU933" i="4"/>
  <c r="NL932" i="4"/>
  <c r="NJ932" i="4"/>
  <c r="NH932" i="4"/>
  <c r="NF932" i="4"/>
  <c r="ND932" i="4"/>
  <c r="NB932" i="4"/>
  <c r="MZ932" i="4"/>
  <c r="MX932" i="4"/>
  <c r="MV932" i="4"/>
  <c r="MU932" i="4"/>
  <c r="NL931" i="4"/>
  <c r="NJ931" i="4"/>
  <c r="NH931" i="4"/>
  <c r="NF931" i="4"/>
  <c r="ND931" i="4"/>
  <c r="NB931" i="4"/>
  <c r="MZ931" i="4"/>
  <c r="MX931" i="4"/>
  <c r="MV931" i="4"/>
  <c r="MU931" i="4"/>
  <c r="NL930" i="4"/>
  <c r="NJ930" i="4"/>
  <c r="NH930" i="4"/>
  <c r="NF930" i="4"/>
  <c r="ND930" i="4"/>
  <c r="NB930" i="4"/>
  <c r="MZ930" i="4"/>
  <c r="MX930" i="4"/>
  <c r="MV930" i="4"/>
  <c r="MU930" i="4"/>
  <c r="NL929" i="4"/>
  <c r="NJ929" i="4"/>
  <c r="NH929" i="4"/>
  <c r="NF929" i="4"/>
  <c r="ND929" i="4"/>
  <c r="NB929" i="4"/>
  <c r="MZ929" i="4"/>
  <c r="MX929" i="4"/>
  <c r="MV929" i="4"/>
  <c r="MU929" i="4"/>
  <c r="NL928" i="4"/>
  <c r="NJ928" i="4"/>
  <c r="NH928" i="4"/>
  <c r="NF928" i="4"/>
  <c r="ND928" i="4"/>
  <c r="NB928" i="4"/>
  <c r="MZ928" i="4"/>
  <c r="MX928" i="4"/>
  <c r="MV928" i="4"/>
  <c r="MU928" i="4"/>
  <c r="NL927" i="4"/>
  <c r="NJ927" i="4"/>
  <c r="NH927" i="4"/>
  <c r="NF927" i="4"/>
  <c r="ND927" i="4"/>
  <c r="NB927" i="4"/>
  <c r="MZ927" i="4"/>
  <c r="MX927" i="4"/>
  <c r="MV927" i="4"/>
  <c r="MU927" i="4"/>
  <c r="NL926" i="4"/>
  <c r="NJ926" i="4"/>
  <c r="NH926" i="4"/>
  <c r="NF926" i="4"/>
  <c r="ND926" i="4"/>
  <c r="NB926" i="4"/>
  <c r="MZ926" i="4"/>
  <c r="MX926" i="4"/>
  <c r="MV926" i="4"/>
  <c r="MU926" i="4"/>
  <c r="NL925" i="4"/>
  <c r="NJ925" i="4"/>
  <c r="NH925" i="4"/>
  <c r="NF925" i="4"/>
  <c r="ND925" i="4"/>
  <c r="NB925" i="4"/>
  <c r="MZ925" i="4"/>
  <c r="MX925" i="4"/>
  <c r="MV925" i="4"/>
  <c r="MU925" i="4"/>
  <c r="NL924" i="4"/>
  <c r="NJ924" i="4"/>
  <c r="NH924" i="4"/>
  <c r="NF924" i="4"/>
  <c r="ND924" i="4"/>
  <c r="NB924" i="4"/>
  <c r="MZ924" i="4"/>
  <c r="MX924" i="4"/>
  <c r="MV924" i="4"/>
  <c r="MU924" i="4"/>
  <c r="NL923" i="4"/>
  <c r="NJ923" i="4"/>
  <c r="NH923" i="4"/>
  <c r="NF923" i="4"/>
  <c r="ND923" i="4"/>
  <c r="NB923" i="4"/>
  <c r="MZ923" i="4"/>
  <c r="MX923" i="4"/>
  <c r="MV923" i="4"/>
  <c r="MU923" i="4"/>
  <c r="NL922" i="4"/>
  <c r="NJ922" i="4"/>
  <c r="NH922" i="4"/>
  <c r="NF922" i="4"/>
  <c r="ND922" i="4"/>
  <c r="NB922" i="4"/>
  <c r="MZ922" i="4"/>
  <c r="MX922" i="4"/>
  <c r="MV922" i="4"/>
  <c r="MU922" i="4"/>
  <c r="NL921" i="4"/>
  <c r="NJ921" i="4"/>
  <c r="NH921" i="4"/>
  <c r="NF921" i="4"/>
  <c r="ND921" i="4"/>
  <c r="NB921" i="4"/>
  <c r="MZ921" i="4"/>
  <c r="MX921" i="4"/>
  <c r="MV921" i="4"/>
  <c r="MU921" i="4"/>
  <c r="NL920" i="4"/>
  <c r="NJ920" i="4"/>
  <c r="NH920" i="4"/>
  <c r="NF920" i="4"/>
  <c r="ND920" i="4"/>
  <c r="NB920" i="4"/>
  <c r="MZ920" i="4"/>
  <c r="MX920" i="4"/>
  <c r="MV920" i="4"/>
  <c r="MU920" i="4"/>
  <c r="NL919" i="4"/>
  <c r="NJ919" i="4"/>
  <c r="NH919" i="4"/>
  <c r="NF919" i="4"/>
  <c r="ND919" i="4"/>
  <c r="NB919" i="4"/>
  <c r="MZ919" i="4"/>
  <c r="MX919" i="4"/>
  <c r="MV919" i="4"/>
  <c r="MU919" i="4"/>
  <c r="NL918" i="4"/>
  <c r="NJ918" i="4"/>
  <c r="NH918" i="4"/>
  <c r="NF918" i="4"/>
  <c r="ND918" i="4"/>
  <c r="NB918" i="4"/>
  <c r="MZ918" i="4"/>
  <c r="MX918" i="4"/>
  <c r="MV918" i="4"/>
  <c r="MU918" i="4"/>
  <c r="NL917" i="4"/>
  <c r="NJ917" i="4"/>
  <c r="NH917" i="4"/>
  <c r="NF917" i="4"/>
  <c r="ND917" i="4"/>
  <c r="NB917" i="4"/>
  <c r="MZ917" i="4"/>
  <c r="MX917" i="4"/>
  <c r="MV917" i="4"/>
  <c r="MU917" i="4"/>
  <c r="NL916" i="4"/>
  <c r="NJ916" i="4"/>
  <c r="NH916" i="4"/>
  <c r="NF916" i="4"/>
  <c r="ND916" i="4"/>
  <c r="NB916" i="4"/>
  <c r="MZ916" i="4"/>
  <c r="MX916" i="4"/>
  <c r="MV916" i="4"/>
  <c r="MU916" i="4"/>
  <c r="NL915" i="4"/>
  <c r="NJ915" i="4"/>
  <c r="NH915" i="4"/>
  <c r="NF915" i="4"/>
  <c r="ND915" i="4"/>
  <c r="NB915" i="4"/>
  <c r="MZ915" i="4"/>
  <c r="MX915" i="4"/>
  <c r="MV915" i="4"/>
  <c r="MU915" i="4"/>
  <c r="NL914" i="4"/>
  <c r="NJ914" i="4"/>
  <c r="NH914" i="4"/>
  <c r="NF914" i="4"/>
  <c r="ND914" i="4"/>
  <c r="NB914" i="4"/>
  <c r="MZ914" i="4"/>
  <c r="MX914" i="4"/>
  <c r="MV914" i="4"/>
  <c r="MU914" i="4"/>
  <c r="NL908" i="4"/>
  <c r="NJ908" i="4"/>
  <c r="NH908" i="4"/>
  <c r="NF908" i="4"/>
  <c r="ND908" i="4"/>
  <c r="NB908" i="4"/>
  <c r="MZ908" i="4"/>
  <c r="MX908" i="4"/>
  <c r="MV908" i="4"/>
  <c r="MU908" i="4"/>
  <c r="NL907" i="4"/>
  <c r="NJ907" i="4"/>
  <c r="NH907" i="4"/>
  <c r="NF907" i="4"/>
  <c r="ND907" i="4"/>
  <c r="NB907" i="4"/>
  <c r="MZ907" i="4"/>
  <c r="MX907" i="4"/>
  <c r="MV907" i="4"/>
  <c r="MU907" i="4"/>
  <c r="NL906" i="4"/>
  <c r="NJ906" i="4"/>
  <c r="NH906" i="4"/>
  <c r="NF906" i="4"/>
  <c r="ND906" i="4"/>
  <c r="NB906" i="4"/>
  <c r="MZ906" i="4"/>
  <c r="MX906" i="4"/>
  <c r="MV906" i="4"/>
  <c r="MU906" i="4"/>
  <c r="NL905" i="4"/>
  <c r="NJ905" i="4"/>
  <c r="NH905" i="4"/>
  <c r="NF905" i="4"/>
  <c r="ND905" i="4"/>
  <c r="NB905" i="4"/>
  <c r="MZ905" i="4"/>
  <c r="MX905" i="4"/>
  <c r="MV905" i="4"/>
  <c r="MU905" i="4"/>
  <c r="NL904" i="4"/>
  <c r="NJ904" i="4"/>
  <c r="NH904" i="4"/>
  <c r="NF904" i="4"/>
  <c r="ND904" i="4"/>
  <c r="NB904" i="4"/>
  <c r="MZ904" i="4"/>
  <c r="MX904" i="4"/>
  <c r="MV904" i="4"/>
  <c r="MU904" i="4"/>
  <c r="NL903" i="4"/>
  <c r="NJ903" i="4"/>
  <c r="NH903" i="4"/>
  <c r="NF903" i="4"/>
  <c r="ND903" i="4"/>
  <c r="NB903" i="4"/>
  <c r="MZ903" i="4"/>
  <c r="MX903" i="4"/>
  <c r="MV903" i="4"/>
  <c r="MU903" i="4"/>
  <c r="NL902" i="4"/>
  <c r="NJ902" i="4"/>
  <c r="NH902" i="4"/>
  <c r="NF902" i="4"/>
  <c r="ND902" i="4"/>
  <c r="NB902" i="4"/>
  <c r="MZ902" i="4"/>
  <c r="MX902" i="4"/>
  <c r="MV902" i="4"/>
  <c r="MU902" i="4"/>
  <c r="NL901" i="4"/>
  <c r="NJ901" i="4"/>
  <c r="NH901" i="4"/>
  <c r="NF901" i="4"/>
  <c r="ND901" i="4"/>
  <c r="NB901" i="4"/>
  <c r="MZ901" i="4"/>
  <c r="MX901" i="4"/>
  <c r="MV901" i="4"/>
  <c r="MU901" i="4"/>
  <c r="NL900" i="4"/>
  <c r="NJ900" i="4"/>
  <c r="NH900" i="4"/>
  <c r="NF900" i="4"/>
  <c r="ND900" i="4"/>
  <c r="NB900" i="4"/>
  <c r="MZ900" i="4"/>
  <c r="MX900" i="4"/>
  <c r="MV900" i="4"/>
  <c r="MU900" i="4"/>
  <c r="NL899" i="4"/>
  <c r="NJ899" i="4"/>
  <c r="NH899" i="4"/>
  <c r="NF899" i="4"/>
  <c r="ND899" i="4"/>
  <c r="NB899" i="4"/>
  <c r="MZ899" i="4"/>
  <c r="MX899" i="4"/>
  <c r="MV899" i="4"/>
  <c r="MU899" i="4"/>
  <c r="NL898" i="4"/>
  <c r="NJ898" i="4"/>
  <c r="NH898" i="4"/>
  <c r="NF898" i="4"/>
  <c r="ND898" i="4"/>
  <c r="NB898" i="4"/>
  <c r="MZ898" i="4"/>
  <c r="MX898" i="4"/>
  <c r="MV898" i="4"/>
  <c r="MU898" i="4"/>
  <c r="NL897" i="4"/>
  <c r="NJ897" i="4"/>
  <c r="NH897" i="4"/>
  <c r="NF897" i="4"/>
  <c r="ND897" i="4"/>
  <c r="NB897" i="4"/>
  <c r="MZ897" i="4"/>
  <c r="MX897" i="4"/>
  <c r="MV897" i="4"/>
  <c r="MU897" i="4"/>
  <c r="NL896" i="4"/>
  <c r="NJ896" i="4"/>
  <c r="NH896" i="4"/>
  <c r="NF896" i="4"/>
  <c r="ND896" i="4"/>
  <c r="NB896" i="4"/>
  <c r="MZ896" i="4"/>
  <c r="MX896" i="4"/>
  <c r="MV896" i="4"/>
  <c r="MU896" i="4"/>
  <c r="NL895" i="4"/>
  <c r="NJ895" i="4"/>
  <c r="NH895" i="4"/>
  <c r="NF895" i="4"/>
  <c r="ND895" i="4"/>
  <c r="NB895" i="4"/>
  <c r="MZ895" i="4"/>
  <c r="MX895" i="4"/>
  <c r="MV895" i="4"/>
  <c r="MU895" i="4"/>
  <c r="NL894" i="4"/>
  <c r="NJ894" i="4"/>
  <c r="NH894" i="4"/>
  <c r="NF894" i="4"/>
  <c r="ND894" i="4"/>
  <c r="NB894" i="4"/>
  <c r="MZ894" i="4"/>
  <c r="MX894" i="4"/>
  <c r="MV894" i="4"/>
  <c r="MU894" i="4"/>
  <c r="NL893" i="4"/>
  <c r="NJ893" i="4"/>
  <c r="NH893" i="4"/>
  <c r="NF893" i="4"/>
  <c r="ND893" i="4"/>
  <c r="NB893" i="4"/>
  <c r="MZ893" i="4"/>
  <c r="MX893" i="4"/>
  <c r="MV893" i="4"/>
  <c r="MU893" i="4"/>
  <c r="NL892" i="4"/>
  <c r="NJ892" i="4"/>
  <c r="NH892" i="4"/>
  <c r="NF892" i="4"/>
  <c r="ND892" i="4"/>
  <c r="NB892" i="4"/>
  <c r="MZ892" i="4"/>
  <c r="MX892" i="4"/>
  <c r="MV892" i="4"/>
  <c r="MU892" i="4"/>
  <c r="NL891" i="4"/>
  <c r="NJ891" i="4"/>
  <c r="NH891" i="4"/>
  <c r="NF891" i="4"/>
  <c r="ND891" i="4"/>
  <c r="NB891" i="4"/>
  <c r="MZ891" i="4"/>
  <c r="MX891" i="4"/>
  <c r="MV891" i="4"/>
  <c r="MU891" i="4"/>
  <c r="NL890" i="4"/>
  <c r="NJ890" i="4"/>
  <c r="NH890" i="4"/>
  <c r="NF890" i="4"/>
  <c r="ND890" i="4"/>
  <c r="NB890" i="4"/>
  <c r="MZ890" i="4"/>
  <c r="MX890" i="4"/>
  <c r="MV890" i="4"/>
  <c r="MU890" i="4"/>
  <c r="NL889" i="4"/>
  <c r="NJ889" i="4"/>
  <c r="NH889" i="4"/>
  <c r="NF889" i="4"/>
  <c r="ND889" i="4"/>
  <c r="NB889" i="4"/>
  <c r="MZ889" i="4"/>
  <c r="MX889" i="4"/>
  <c r="MV889" i="4"/>
  <c r="MU889" i="4"/>
  <c r="NL888" i="4"/>
  <c r="NJ888" i="4"/>
  <c r="NH888" i="4"/>
  <c r="NF888" i="4"/>
  <c r="ND888" i="4"/>
  <c r="NB888" i="4"/>
  <c r="MZ888" i="4"/>
  <c r="MX888" i="4"/>
  <c r="MV888" i="4"/>
  <c r="MU888" i="4"/>
  <c r="NL887" i="4"/>
  <c r="NJ887" i="4"/>
  <c r="NH887" i="4"/>
  <c r="NF887" i="4"/>
  <c r="ND887" i="4"/>
  <c r="NB887" i="4"/>
  <c r="MZ887" i="4"/>
  <c r="MX887" i="4"/>
  <c r="MV887" i="4"/>
  <c r="MU887" i="4"/>
  <c r="NL886" i="4"/>
  <c r="NJ886" i="4"/>
  <c r="NH886" i="4"/>
  <c r="NF886" i="4"/>
  <c r="ND886" i="4"/>
  <c r="NB886" i="4"/>
  <c r="MZ886" i="4"/>
  <c r="MX886" i="4"/>
  <c r="MV886" i="4"/>
  <c r="MU886" i="4"/>
  <c r="NL885" i="4"/>
  <c r="NJ885" i="4"/>
  <c r="NH885" i="4"/>
  <c r="NF885" i="4"/>
  <c r="ND885" i="4"/>
  <c r="NB885" i="4"/>
  <c r="MZ885" i="4"/>
  <c r="MX885" i="4"/>
  <c r="MV885" i="4"/>
  <c r="MU885" i="4"/>
  <c r="NL884" i="4"/>
  <c r="NJ884" i="4"/>
  <c r="NH884" i="4"/>
  <c r="NF884" i="4"/>
  <c r="ND884" i="4"/>
  <c r="NB884" i="4"/>
  <c r="MZ884" i="4"/>
  <c r="MX884" i="4"/>
  <c r="MV884" i="4"/>
  <c r="MU884" i="4"/>
  <c r="NL883" i="4"/>
  <c r="NJ883" i="4"/>
  <c r="NH883" i="4"/>
  <c r="NF883" i="4"/>
  <c r="ND883" i="4"/>
  <c r="NB883" i="4"/>
  <c r="MZ883" i="4"/>
  <c r="MX883" i="4"/>
  <c r="MV883" i="4"/>
  <c r="MU883" i="4"/>
  <c r="NL882" i="4"/>
  <c r="NJ882" i="4"/>
  <c r="NH882" i="4"/>
  <c r="NF882" i="4"/>
  <c r="ND882" i="4"/>
  <c r="NB882" i="4"/>
  <c r="MZ882" i="4"/>
  <c r="MX882" i="4"/>
  <c r="MV882" i="4"/>
  <c r="MU882" i="4"/>
  <c r="NL881" i="4"/>
  <c r="NJ881" i="4"/>
  <c r="NH881" i="4"/>
  <c r="NF881" i="4"/>
  <c r="ND881" i="4"/>
  <c r="NB881" i="4"/>
  <c r="MZ881" i="4"/>
  <c r="MX881" i="4"/>
  <c r="MV881" i="4"/>
  <c r="MU881" i="4"/>
  <c r="NL880" i="4"/>
  <c r="NJ880" i="4"/>
  <c r="NH880" i="4"/>
  <c r="NF880" i="4"/>
  <c r="ND880" i="4"/>
  <c r="NB880" i="4"/>
  <c r="MZ880" i="4"/>
  <c r="MX880" i="4"/>
  <c r="MV880" i="4"/>
  <c r="MU880" i="4"/>
  <c r="NL879" i="4"/>
  <c r="NJ879" i="4"/>
  <c r="NH879" i="4"/>
  <c r="NF879" i="4"/>
  <c r="ND879" i="4"/>
  <c r="NB879" i="4"/>
  <c r="MZ879" i="4"/>
  <c r="MX879" i="4"/>
  <c r="MV879" i="4"/>
  <c r="MU879" i="4"/>
  <c r="NL873" i="4"/>
  <c r="NJ873" i="4"/>
  <c r="NH873" i="4"/>
  <c r="NF873" i="4"/>
  <c r="ND873" i="4"/>
  <c r="NB873" i="4"/>
  <c r="MZ873" i="4"/>
  <c r="MX873" i="4"/>
  <c r="MV873" i="4"/>
  <c r="MU873" i="4"/>
  <c r="NL872" i="4"/>
  <c r="NJ872" i="4"/>
  <c r="NH872" i="4"/>
  <c r="NF872" i="4"/>
  <c r="ND872" i="4"/>
  <c r="NB872" i="4"/>
  <c r="MZ872" i="4"/>
  <c r="MX872" i="4"/>
  <c r="MV872" i="4"/>
  <c r="MU872" i="4"/>
  <c r="NL871" i="4"/>
  <c r="NJ871" i="4"/>
  <c r="NH871" i="4"/>
  <c r="NF871" i="4"/>
  <c r="ND871" i="4"/>
  <c r="NB871" i="4"/>
  <c r="MZ871" i="4"/>
  <c r="MX871" i="4"/>
  <c r="MV871" i="4"/>
  <c r="MU871" i="4"/>
  <c r="NL870" i="4"/>
  <c r="NJ870" i="4"/>
  <c r="NH870" i="4"/>
  <c r="NF870" i="4"/>
  <c r="ND870" i="4"/>
  <c r="NB870" i="4"/>
  <c r="MZ870" i="4"/>
  <c r="MX870" i="4"/>
  <c r="MV870" i="4"/>
  <c r="MU870" i="4"/>
  <c r="NL869" i="4"/>
  <c r="NJ869" i="4"/>
  <c r="NH869" i="4"/>
  <c r="NF869" i="4"/>
  <c r="ND869" i="4"/>
  <c r="NB869" i="4"/>
  <c r="MZ869" i="4"/>
  <c r="MX869" i="4"/>
  <c r="MV869" i="4"/>
  <c r="MU869" i="4"/>
  <c r="NL868" i="4"/>
  <c r="NJ868" i="4"/>
  <c r="NH868" i="4"/>
  <c r="NF868" i="4"/>
  <c r="ND868" i="4"/>
  <c r="NB868" i="4"/>
  <c r="MZ868" i="4"/>
  <c r="MX868" i="4"/>
  <c r="MV868" i="4"/>
  <c r="MU868" i="4"/>
  <c r="NL867" i="4"/>
  <c r="NJ867" i="4"/>
  <c r="NH867" i="4"/>
  <c r="NF867" i="4"/>
  <c r="ND867" i="4"/>
  <c r="NB867" i="4"/>
  <c r="MZ867" i="4"/>
  <c r="MX867" i="4"/>
  <c r="MV867" i="4"/>
  <c r="MU867" i="4"/>
  <c r="NL866" i="4"/>
  <c r="NJ866" i="4"/>
  <c r="NH866" i="4"/>
  <c r="NF866" i="4"/>
  <c r="ND866" i="4"/>
  <c r="NB866" i="4"/>
  <c r="MZ866" i="4"/>
  <c r="MX866" i="4"/>
  <c r="MV866" i="4"/>
  <c r="MU866" i="4"/>
  <c r="NL865" i="4"/>
  <c r="NJ865" i="4"/>
  <c r="NH865" i="4"/>
  <c r="NF865" i="4"/>
  <c r="ND865" i="4"/>
  <c r="NB865" i="4"/>
  <c r="MZ865" i="4"/>
  <c r="MX865" i="4"/>
  <c r="MV865" i="4"/>
  <c r="MU865" i="4"/>
  <c r="NL864" i="4"/>
  <c r="NJ864" i="4"/>
  <c r="NH864" i="4"/>
  <c r="NF864" i="4"/>
  <c r="ND864" i="4"/>
  <c r="NB864" i="4"/>
  <c r="MZ864" i="4"/>
  <c r="MX864" i="4"/>
  <c r="MV864" i="4"/>
  <c r="MU864" i="4"/>
  <c r="NL863" i="4"/>
  <c r="NJ863" i="4"/>
  <c r="NH863" i="4"/>
  <c r="NF863" i="4"/>
  <c r="ND863" i="4"/>
  <c r="NB863" i="4"/>
  <c r="MZ863" i="4"/>
  <c r="MX863" i="4"/>
  <c r="MV863" i="4"/>
  <c r="MU863" i="4"/>
  <c r="NL862" i="4"/>
  <c r="NJ862" i="4"/>
  <c r="NH862" i="4"/>
  <c r="NF862" i="4"/>
  <c r="ND862" i="4"/>
  <c r="NB862" i="4"/>
  <c r="MZ862" i="4"/>
  <c r="MX862" i="4"/>
  <c r="MV862" i="4"/>
  <c r="MU862" i="4"/>
  <c r="NL861" i="4"/>
  <c r="NJ861" i="4"/>
  <c r="NH861" i="4"/>
  <c r="NF861" i="4"/>
  <c r="ND861" i="4"/>
  <c r="NB861" i="4"/>
  <c r="MZ861" i="4"/>
  <c r="MX861" i="4"/>
  <c r="MV861" i="4"/>
  <c r="MU861" i="4"/>
  <c r="NL860" i="4"/>
  <c r="NJ860" i="4"/>
  <c r="NH860" i="4"/>
  <c r="NF860" i="4"/>
  <c r="ND860" i="4"/>
  <c r="NB860" i="4"/>
  <c r="MZ860" i="4"/>
  <c r="MX860" i="4"/>
  <c r="MV860" i="4"/>
  <c r="MU860" i="4"/>
  <c r="NL859" i="4"/>
  <c r="NJ859" i="4"/>
  <c r="NH859" i="4"/>
  <c r="NF859" i="4"/>
  <c r="ND859" i="4"/>
  <c r="NB859" i="4"/>
  <c r="MZ859" i="4"/>
  <c r="MX859" i="4"/>
  <c r="MV859" i="4"/>
  <c r="MU859" i="4"/>
  <c r="NL858" i="4"/>
  <c r="NJ858" i="4"/>
  <c r="NH858" i="4"/>
  <c r="NF858" i="4"/>
  <c r="ND858" i="4"/>
  <c r="NB858" i="4"/>
  <c r="MZ858" i="4"/>
  <c r="MX858" i="4"/>
  <c r="MV858" i="4"/>
  <c r="MU858" i="4"/>
  <c r="NL857" i="4"/>
  <c r="NJ857" i="4"/>
  <c r="NH857" i="4"/>
  <c r="NF857" i="4"/>
  <c r="ND857" i="4"/>
  <c r="NB857" i="4"/>
  <c r="MZ857" i="4"/>
  <c r="MX857" i="4"/>
  <c r="MV857" i="4"/>
  <c r="MU857" i="4"/>
  <c r="NL856" i="4"/>
  <c r="NJ856" i="4"/>
  <c r="NH856" i="4"/>
  <c r="NF856" i="4"/>
  <c r="ND856" i="4"/>
  <c r="NB856" i="4"/>
  <c r="MZ856" i="4"/>
  <c r="MX856" i="4"/>
  <c r="MV856" i="4"/>
  <c r="MU856" i="4"/>
  <c r="NL855" i="4"/>
  <c r="NJ855" i="4"/>
  <c r="NH855" i="4"/>
  <c r="NF855" i="4"/>
  <c r="ND855" i="4"/>
  <c r="NB855" i="4"/>
  <c r="MZ855" i="4"/>
  <c r="MX855" i="4"/>
  <c r="MV855" i="4"/>
  <c r="MU855" i="4"/>
  <c r="NL854" i="4"/>
  <c r="NJ854" i="4"/>
  <c r="NH854" i="4"/>
  <c r="NF854" i="4"/>
  <c r="ND854" i="4"/>
  <c r="NB854" i="4"/>
  <c r="MZ854" i="4"/>
  <c r="MX854" i="4"/>
  <c r="MV854" i="4"/>
  <c r="MU854" i="4"/>
  <c r="NL853" i="4"/>
  <c r="NJ853" i="4"/>
  <c r="NH853" i="4"/>
  <c r="NF853" i="4"/>
  <c r="ND853" i="4"/>
  <c r="NB853" i="4"/>
  <c r="MZ853" i="4"/>
  <c r="MX853" i="4"/>
  <c r="MV853" i="4"/>
  <c r="MU853" i="4"/>
  <c r="NL852" i="4"/>
  <c r="NJ852" i="4"/>
  <c r="NH852" i="4"/>
  <c r="NF852" i="4"/>
  <c r="ND852" i="4"/>
  <c r="NB852" i="4"/>
  <c r="MZ852" i="4"/>
  <c r="MX852" i="4"/>
  <c r="MV852" i="4"/>
  <c r="MU852" i="4"/>
  <c r="NL851" i="4"/>
  <c r="NJ851" i="4"/>
  <c r="NH851" i="4"/>
  <c r="NF851" i="4"/>
  <c r="ND851" i="4"/>
  <c r="NB851" i="4"/>
  <c r="MZ851" i="4"/>
  <c r="MX851" i="4"/>
  <c r="MV851" i="4"/>
  <c r="MU851" i="4"/>
  <c r="NL850" i="4"/>
  <c r="NJ850" i="4"/>
  <c r="NH850" i="4"/>
  <c r="NF850" i="4"/>
  <c r="ND850" i="4"/>
  <c r="NB850" i="4"/>
  <c r="MZ850" i="4"/>
  <c r="MX850" i="4"/>
  <c r="MV850" i="4"/>
  <c r="MU850" i="4"/>
  <c r="NL849" i="4"/>
  <c r="NJ849" i="4"/>
  <c r="NH849" i="4"/>
  <c r="NF849" i="4"/>
  <c r="ND849" i="4"/>
  <c r="NB849" i="4"/>
  <c r="MZ849" i="4"/>
  <c r="MX849" i="4"/>
  <c r="MV849" i="4"/>
  <c r="MU849" i="4"/>
  <c r="NL848" i="4"/>
  <c r="NJ848" i="4"/>
  <c r="NH848" i="4"/>
  <c r="NF848" i="4"/>
  <c r="ND848" i="4"/>
  <c r="NB848" i="4"/>
  <c r="MZ848" i="4"/>
  <c r="MX848" i="4"/>
  <c r="MV848" i="4"/>
  <c r="MU848" i="4"/>
  <c r="NL847" i="4"/>
  <c r="NL875" i="4" s="1"/>
  <c r="NJ847" i="4"/>
  <c r="NH847" i="4"/>
  <c r="NF847" i="4"/>
  <c r="ND847" i="4"/>
  <c r="NB847" i="4"/>
  <c r="MZ847" i="4"/>
  <c r="MX847" i="4"/>
  <c r="MV847" i="4"/>
  <c r="MU847" i="4"/>
  <c r="NL846" i="4"/>
  <c r="NJ846" i="4"/>
  <c r="NH846" i="4"/>
  <c r="NF846" i="4"/>
  <c r="ND846" i="4"/>
  <c r="NB846" i="4"/>
  <c r="MZ846" i="4"/>
  <c r="MZ875" i="4" s="1"/>
  <c r="MX846" i="4"/>
  <c r="MV846" i="4"/>
  <c r="MU846" i="4"/>
  <c r="NL845" i="4"/>
  <c r="NJ845" i="4"/>
  <c r="NH845" i="4"/>
  <c r="NF845" i="4"/>
  <c r="ND845" i="4"/>
  <c r="NB845" i="4"/>
  <c r="MZ845" i="4"/>
  <c r="MX845" i="4"/>
  <c r="MV845" i="4"/>
  <c r="MU845" i="4"/>
  <c r="NL844" i="4"/>
  <c r="NJ844" i="4"/>
  <c r="NH844" i="4"/>
  <c r="NF844" i="4"/>
  <c r="ND844" i="4"/>
  <c r="NB844" i="4"/>
  <c r="MZ844" i="4"/>
  <c r="MX844" i="4"/>
  <c r="MV844" i="4"/>
  <c r="MU844" i="4"/>
  <c r="NL838" i="4"/>
  <c r="NJ838" i="4"/>
  <c r="NH838" i="4"/>
  <c r="NF838" i="4"/>
  <c r="ND838" i="4"/>
  <c r="NB838" i="4"/>
  <c r="MZ838" i="4"/>
  <c r="MX838" i="4"/>
  <c r="MV838" i="4"/>
  <c r="MU838" i="4"/>
  <c r="NL837" i="4"/>
  <c r="NJ837" i="4"/>
  <c r="NH837" i="4"/>
  <c r="NF837" i="4"/>
  <c r="ND837" i="4"/>
  <c r="NB837" i="4"/>
  <c r="MZ837" i="4"/>
  <c r="MX837" i="4"/>
  <c r="MV837" i="4"/>
  <c r="MU837" i="4"/>
  <c r="NL836" i="4"/>
  <c r="NJ836" i="4"/>
  <c r="NH836" i="4"/>
  <c r="NF836" i="4"/>
  <c r="ND836" i="4"/>
  <c r="NB836" i="4"/>
  <c r="MZ836" i="4"/>
  <c r="MX836" i="4"/>
  <c r="MV836" i="4"/>
  <c r="MU836" i="4"/>
  <c r="NL835" i="4"/>
  <c r="NJ835" i="4"/>
  <c r="NH835" i="4"/>
  <c r="NF835" i="4"/>
  <c r="ND835" i="4"/>
  <c r="NB835" i="4"/>
  <c r="MZ835" i="4"/>
  <c r="MX835" i="4"/>
  <c r="MV835" i="4"/>
  <c r="MU835" i="4"/>
  <c r="NL834" i="4"/>
  <c r="NJ834" i="4"/>
  <c r="NH834" i="4"/>
  <c r="NF834" i="4"/>
  <c r="ND834" i="4"/>
  <c r="NB834" i="4"/>
  <c r="MZ834" i="4"/>
  <c r="MX834" i="4"/>
  <c r="MV834" i="4"/>
  <c r="MU834" i="4"/>
  <c r="NL833" i="4"/>
  <c r="NJ833" i="4"/>
  <c r="NH833" i="4"/>
  <c r="NF833" i="4"/>
  <c r="ND833" i="4"/>
  <c r="NB833" i="4"/>
  <c r="MZ833" i="4"/>
  <c r="MX833" i="4"/>
  <c r="MV833" i="4"/>
  <c r="MU833" i="4"/>
  <c r="NL832" i="4"/>
  <c r="NJ832" i="4"/>
  <c r="NH832" i="4"/>
  <c r="NF832" i="4"/>
  <c r="ND832" i="4"/>
  <c r="NB832" i="4"/>
  <c r="MZ832" i="4"/>
  <c r="MX832" i="4"/>
  <c r="MV832" i="4"/>
  <c r="MU832" i="4"/>
  <c r="NL831" i="4"/>
  <c r="NJ831" i="4"/>
  <c r="NH831" i="4"/>
  <c r="NF831" i="4"/>
  <c r="ND831" i="4"/>
  <c r="NB831" i="4"/>
  <c r="MZ831" i="4"/>
  <c r="MX831" i="4"/>
  <c r="MV831" i="4"/>
  <c r="MU831" i="4"/>
  <c r="NL830" i="4"/>
  <c r="NJ830" i="4"/>
  <c r="NH830" i="4"/>
  <c r="NF830" i="4"/>
  <c r="ND830" i="4"/>
  <c r="NB830" i="4"/>
  <c r="MZ830" i="4"/>
  <c r="MX830" i="4"/>
  <c r="MV830" i="4"/>
  <c r="MU830" i="4"/>
  <c r="NL829" i="4"/>
  <c r="NJ829" i="4"/>
  <c r="NH829" i="4"/>
  <c r="NF829" i="4"/>
  <c r="ND829" i="4"/>
  <c r="NB829" i="4"/>
  <c r="MZ829" i="4"/>
  <c r="MX829" i="4"/>
  <c r="MV829" i="4"/>
  <c r="MU829" i="4"/>
  <c r="NL828" i="4"/>
  <c r="NJ828" i="4"/>
  <c r="NH828" i="4"/>
  <c r="NF828" i="4"/>
  <c r="ND828" i="4"/>
  <c r="NB828" i="4"/>
  <c r="MZ828" i="4"/>
  <c r="MX828" i="4"/>
  <c r="MV828" i="4"/>
  <c r="MU828" i="4"/>
  <c r="NL827" i="4"/>
  <c r="NJ827" i="4"/>
  <c r="NH827" i="4"/>
  <c r="NF827" i="4"/>
  <c r="ND827" i="4"/>
  <c r="NB827" i="4"/>
  <c r="MZ827" i="4"/>
  <c r="MX827" i="4"/>
  <c r="MV827" i="4"/>
  <c r="MU827" i="4"/>
  <c r="NL826" i="4"/>
  <c r="NJ826" i="4"/>
  <c r="NH826" i="4"/>
  <c r="NF826" i="4"/>
  <c r="ND826" i="4"/>
  <c r="NB826" i="4"/>
  <c r="MZ826" i="4"/>
  <c r="MX826" i="4"/>
  <c r="MV826" i="4"/>
  <c r="MU826" i="4"/>
  <c r="NL825" i="4"/>
  <c r="NJ825" i="4"/>
  <c r="NH825" i="4"/>
  <c r="NF825" i="4"/>
  <c r="ND825" i="4"/>
  <c r="NB825" i="4"/>
  <c r="MZ825" i="4"/>
  <c r="MX825" i="4"/>
  <c r="MV825" i="4"/>
  <c r="MU825" i="4"/>
  <c r="NL824" i="4"/>
  <c r="NJ824" i="4"/>
  <c r="NH824" i="4"/>
  <c r="NF824" i="4"/>
  <c r="ND824" i="4"/>
  <c r="NB824" i="4"/>
  <c r="MZ824" i="4"/>
  <c r="MX824" i="4"/>
  <c r="MV824" i="4"/>
  <c r="MU824" i="4"/>
  <c r="NL823" i="4"/>
  <c r="NJ823" i="4"/>
  <c r="NH823" i="4"/>
  <c r="NF823" i="4"/>
  <c r="ND823" i="4"/>
  <c r="NB823" i="4"/>
  <c r="MZ823" i="4"/>
  <c r="MX823" i="4"/>
  <c r="MV823" i="4"/>
  <c r="MU823" i="4"/>
  <c r="NL822" i="4"/>
  <c r="NJ822" i="4"/>
  <c r="NH822" i="4"/>
  <c r="NF822" i="4"/>
  <c r="ND822" i="4"/>
  <c r="NB822" i="4"/>
  <c r="MZ822" i="4"/>
  <c r="MX822" i="4"/>
  <c r="MV822" i="4"/>
  <c r="MU822" i="4"/>
  <c r="NL821" i="4"/>
  <c r="NJ821" i="4"/>
  <c r="NH821" i="4"/>
  <c r="NF821" i="4"/>
  <c r="ND821" i="4"/>
  <c r="NB821" i="4"/>
  <c r="MZ821" i="4"/>
  <c r="MX821" i="4"/>
  <c r="MV821" i="4"/>
  <c r="MU821" i="4"/>
  <c r="NL820" i="4"/>
  <c r="NJ820" i="4"/>
  <c r="NH820" i="4"/>
  <c r="NF820" i="4"/>
  <c r="ND820" i="4"/>
  <c r="NB820" i="4"/>
  <c r="MZ820" i="4"/>
  <c r="MX820" i="4"/>
  <c r="MV820" i="4"/>
  <c r="MU820" i="4"/>
  <c r="NL819" i="4"/>
  <c r="NJ819" i="4"/>
  <c r="NH819" i="4"/>
  <c r="NF819" i="4"/>
  <c r="ND819" i="4"/>
  <c r="NB819" i="4"/>
  <c r="MZ819" i="4"/>
  <c r="MX819" i="4"/>
  <c r="MV819" i="4"/>
  <c r="MU819" i="4"/>
  <c r="NL818" i="4"/>
  <c r="NJ818" i="4"/>
  <c r="NH818" i="4"/>
  <c r="NF818" i="4"/>
  <c r="ND818" i="4"/>
  <c r="NB818" i="4"/>
  <c r="MZ818" i="4"/>
  <c r="MX818" i="4"/>
  <c r="MV818" i="4"/>
  <c r="MU818" i="4"/>
  <c r="NL817" i="4"/>
  <c r="NJ817" i="4"/>
  <c r="NH817" i="4"/>
  <c r="NF817" i="4"/>
  <c r="ND817" i="4"/>
  <c r="NB817" i="4"/>
  <c r="MZ817" i="4"/>
  <c r="MX817" i="4"/>
  <c r="MV817" i="4"/>
  <c r="MU817" i="4"/>
  <c r="NL816" i="4"/>
  <c r="NJ816" i="4"/>
  <c r="NH816" i="4"/>
  <c r="NF816" i="4"/>
  <c r="ND816" i="4"/>
  <c r="NB816" i="4"/>
  <c r="MZ816" i="4"/>
  <c r="MX816" i="4"/>
  <c r="MV816" i="4"/>
  <c r="MU816" i="4"/>
  <c r="NL815" i="4"/>
  <c r="NJ815" i="4"/>
  <c r="NH815" i="4"/>
  <c r="NF815" i="4"/>
  <c r="ND815" i="4"/>
  <c r="NB815" i="4"/>
  <c r="MZ815" i="4"/>
  <c r="MX815" i="4"/>
  <c r="MV815" i="4"/>
  <c r="MU815" i="4"/>
  <c r="NL814" i="4"/>
  <c r="NJ814" i="4"/>
  <c r="NH814" i="4"/>
  <c r="NF814" i="4"/>
  <c r="ND814" i="4"/>
  <c r="NB814" i="4"/>
  <c r="MZ814" i="4"/>
  <c r="MX814" i="4"/>
  <c r="MV814" i="4"/>
  <c r="MU814" i="4"/>
  <c r="NL813" i="4"/>
  <c r="NJ813" i="4"/>
  <c r="NH813" i="4"/>
  <c r="NF813" i="4"/>
  <c r="ND813" i="4"/>
  <c r="NB813" i="4"/>
  <c r="MZ813" i="4"/>
  <c r="MX813" i="4"/>
  <c r="MV813" i="4"/>
  <c r="MU813" i="4"/>
  <c r="NL812" i="4"/>
  <c r="NJ812" i="4"/>
  <c r="NH812" i="4"/>
  <c r="NF812" i="4"/>
  <c r="ND812" i="4"/>
  <c r="NB812" i="4"/>
  <c r="MZ812" i="4"/>
  <c r="MX812" i="4"/>
  <c r="MV812" i="4"/>
  <c r="MU812" i="4"/>
  <c r="NL811" i="4"/>
  <c r="NJ811" i="4"/>
  <c r="NH811" i="4"/>
  <c r="NF811" i="4"/>
  <c r="ND811" i="4"/>
  <c r="NB811" i="4"/>
  <c r="MZ811" i="4"/>
  <c r="MX811" i="4"/>
  <c r="MV811" i="4"/>
  <c r="MU811" i="4"/>
  <c r="NL810" i="4"/>
  <c r="NJ810" i="4"/>
  <c r="NH810" i="4"/>
  <c r="NF810" i="4"/>
  <c r="ND810" i="4"/>
  <c r="NB810" i="4"/>
  <c r="MZ810" i="4"/>
  <c r="MX810" i="4"/>
  <c r="MV810" i="4"/>
  <c r="MU810" i="4"/>
  <c r="NL809" i="4"/>
  <c r="NJ809" i="4"/>
  <c r="NH809" i="4"/>
  <c r="NF809" i="4"/>
  <c r="ND809" i="4"/>
  <c r="NB809" i="4"/>
  <c r="MZ809" i="4"/>
  <c r="MX809" i="4"/>
  <c r="MV809" i="4"/>
  <c r="MU809" i="4"/>
  <c r="NL803" i="4"/>
  <c r="NJ803" i="4"/>
  <c r="NH803" i="4"/>
  <c r="NF803" i="4"/>
  <c r="ND803" i="4"/>
  <c r="NB803" i="4"/>
  <c r="MZ803" i="4"/>
  <c r="MX803" i="4"/>
  <c r="MV803" i="4"/>
  <c r="MU803" i="4"/>
  <c r="NL802" i="4"/>
  <c r="NJ802" i="4"/>
  <c r="NH802" i="4"/>
  <c r="NF802" i="4"/>
  <c r="ND802" i="4"/>
  <c r="NB802" i="4"/>
  <c r="MZ802" i="4"/>
  <c r="MX802" i="4"/>
  <c r="MV802" i="4"/>
  <c r="MU802" i="4"/>
  <c r="NL801" i="4"/>
  <c r="NJ801" i="4"/>
  <c r="NH801" i="4"/>
  <c r="NF801" i="4"/>
  <c r="ND801" i="4"/>
  <c r="NB801" i="4"/>
  <c r="MZ801" i="4"/>
  <c r="MX801" i="4"/>
  <c r="MV801" i="4"/>
  <c r="MU801" i="4"/>
  <c r="NL800" i="4"/>
  <c r="NJ800" i="4"/>
  <c r="NH800" i="4"/>
  <c r="NF800" i="4"/>
  <c r="ND800" i="4"/>
  <c r="NB800" i="4"/>
  <c r="MZ800" i="4"/>
  <c r="MX800" i="4"/>
  <c r="MV800" i="4"/>
  <c r="MU800" i="4"/>
  <c r="NL799" i="4"/>
  <c r="NJ799" i="4"/>
  <c r="NH799" i="4"/>
  <c r="NF799" i="4"/>
  <c r="ND799" i="4"/>
  <c r="NB799" i="4"/>
  <c r="MZ799" i="4"/>
  <c r="MX799" i="4"/>
  <c r="MV799" i="4"/>
  <c r="MU799" i="4"/>
  <c r="NL798" i="4"/>
  <c r="NJ798" i="4"/>
  <c r="NH798" i="4"/>
  <c r="NF798" i="4"/>
  <c r="ND798" i="4"/>
  <c r="NB798" i="4"/>
  <c r="MZ798" i="4"/>
  <c r="MX798" i="4"/>
  <c r="MV798" i="4"/>
  <c r="MU798" i="4"/>
  <c r="NL797" i="4"/>
  <c r="NJ797" i="4"/>
  <c r="NH797" i="4"/>
  <c r="NF797" i="4"/>
  <c r="ND797" i="4"/>
  <c r="NB797" i="4"/>
  <c r="MZ797" i="4"/>
  <c r="MX797" i="4"/>
  <c r="MV797" i="4"/>
  <c r="MU797" i="4"/>
  <c r="NL796" i="4"/>
  <c r="NJ796" i="4"/>
  <c r="NH796" i="4"/>
  <c r="NF796" i="4"/>
  <c r="ND796" i="4"/>
  <c r="NB796" i="4"/>
  <c r="MZ796" i="4"/>
  <c r="MX796" i="4"/>
  <c r="MV796" i="4"/>
  <c r="MU796" i="4"/>
  <c r="NL795" i="4"/>
  <c r="NJ795" i="4"/>
  <c r="NH795" i="4"/>
  <c r="NF795" i="4"/>
  <c r="ND795" i="4"/>
  <c r="NB795" i="4"/>
  <c r="MZ795" i="4"/>
  <c r="MX795" i="4"/>
  <c r="MV795" i="4"/>
  <c r="MU795" i="4"/>
  <c r="NL794" i="4"/>
  <c r="NJ794" i="4"/>
  <c r="NH794" i="4"/>
  <c r="NF794" i="4"/>
  <c r="ND794" i="4"/>
  <c r="NB794" i="4"/>
  <c r="MZ794" i="4"/>
  <c r="MX794" i="4"/>
  <c r="MV794" i="4"/>
  <c r="MU794" i="4"/>
  <c r="NL793" i="4"/>
  <c r="NJ793" i="4"/>
  <c r="NH793" i="4"/>
  <c r="NF793" i="4"/>
  <c r="ND793" i="4"/>
  <c r="NB793" i="4"/>
  <c r="MZ793" i="4"/>
  <c r="MX793" i="4"/>
  <c r="MV793" i="4"/>
  <c r="MU793" i="4"/>
  <c r="NL792" i="4"/>
  <c r="NJ792" i="4"/>
  <c r="NH792" i="4"/>
  <c r="NF792" i="4"/>
  <c r="ND792" i="4"/>
  <c r="NB792" i="4"/>
  <c r="MZ792" i="4"/>
  <c r="MX792" i="4"/>
  <c r="MV792" i="4"/>
  <c r="MU792" i="4"/>
  <c r="NL791" i="4"/>
  <c r="NJ791" i="4"/>
  <c r="NH791" i="4"/>
  <c r="NF791" i="4"/>
  <c r="ND791" i="4"/>
  <c r="NB791" i="4"/>
  <c r="MZ791" i="4"/>
  <c r="MX791" i="4"/>
  <c r="MV791" i="4"/>
  <c r="MU791" i="4"/>
  <c r="NL790" i="4"/>
  <c r="NJ790" i="4"/>
  <c r="NH790" i="4"/>
  <c r="NF790" i="4"/>
  <c r="ND790" i="4"/>
  <c r="NB790" i="4"/>
  <c r="MZ790" i="4"/>
  <c r="MX790" i="4"/>
  <c r="MV790" i="4"/>
  <c r="MU790" i="4"/>
  <c r="NL789" i="4"/>
  <c r="NJ789" i="4"/>
  <c r="NH789" i="4"/>
  <c r="NF789" i="4"/>
  <c r="ND789" i="4"/>
  <c r="NB789" i="4"/>
  <c r="MZ789" i="4"/>
  <c r="MX789" i="4"/>
  <c r="MV789" i="4"/>
  <c r="MU789" i="4"/>
  <c r="NL788" i="4"/>
  <c r="NJ788" i="4"/>
  <c r="NH788" i="4"/>
  <c r="NF788" i="4"/>
  <c r="ND788" i="4"/>
  <c r="NB788" i="4"/>
  <c r="MZ788" i="4"/>
  <c r="MX788" i="4"/>
  <c r="MV788" i="4"/>
  <c r="MU788" i="4"/>
  <c r="NL787" i="4"/>
  <c r="NJ787" i="4"/>
  <c r="NH787" i="4"/>
  <c r="NF787" i="4"/>
  <c r="ND787" i="4"/>
  <c r="NB787" i="4"/>
  <c r="MZ787" i="4"/>
  <c r="MX787" i="4"/>
  <c r="MV787" i="4"/>
  <c r="MU787" i="4"/>
  <c r="NL786" i="4"/>
  <c r="NJ786" i="4"/>
  <c r="NH786" i="4"/>
  <c r="NF786" i="4"/>
  <c r="ND786" i="4"/>
  <c r="NB786" i="4"/>
  <c r="MZ786" i="4"/>
  <c r="MX786" i="4"/>
  <c r="MV786" i="4"/>
  <c r="MU786" i="4"/>
  <c r="NL785" i="4"/>
  <c r="NJ785" i="4"/>
  <c r="NH785" i="4"/>
  <c r="NF785" i="4"/>
  <c r="ND785" i="4"/>
  <c r="NB785" i="4"/>
  <c r="MZ785" i="4"/>
  <c r="MX785" i="4"/>
  <c r="MV785" i="4"/>
  <c r="MU785" i="4"/>
  <c r="NL784" i="4"/>
  <c r="NJ784" i="4"/>
  <c r="NH784" i="4"/>
  <c r="NF784" i="4"/>
  <c r="ND784" i="4"/>
  <c r="NB784" i="4"/>
  <c r="MZ784" i="4"/>
  <c r="MX784" i="4"/>
  <c r="MV784" i="4"/>
  <c r="MU784" i="4"/>
  <c r="NL783" i="4"/>
  <c r="NJ783" i="4"/>
  <c r="NH783" i="4"/>
  <c r="NF783" i="4"/>
  <c r="ND783" i="4"/>
  <c r="NB783" i="4"/>
  <c r="MZ783" i="4"/>
  <c r="MX783" i="4"/>
  <c r="MV783" i="4"/>
  <c r="MU783" i="4"/>
  <c r="NL782" i="4"/>
  <c r="NJ782" i="4"/>
  <c r="NH782" i="4"/>
  <c r="NF782" i="4"/>
  <c r="ND782" i="4"/>
  <c r="NB782" i="4"/>
  <c r="MZ782" i="4"/>
  <c r="MX782" i="4"/>
  <c r="MV782" i="4"/>
  <c r="MU782" i="4"/>
  <c r="NL781" i="4"/>
  <c r="NJ781" i="4"/>
  <c r="NH781" i="4"/>
  <c r="NF781" i="4"/>
  <c r="ND781" i="4"/>
  <c r="NB781" i="4"/>
  <c r="MZ781" i="4"/>
  <c r="MX781" i="4"/>
  <c r="MV781" i="4"/>
  <c r="MU781" i="4"/>
  <c r="NL780" i="4"/>
  <c r="NJ780" i="4"/>
  <c r="NH780" i="4"/>
  <c r="NF780" i="4"/>
  <c r="ND780" i="4"/>
  <c r="NB780" i="4"/>
  <c r="MZ780" i="4"/>
  <c r="MX780" i="4"/>
  <c r="MV780" i="4"/>
  <c r="MU780" i="4"/>
  <c r="NL779" i="4"/>
  <c r="NJ779" i="4"/>
  <c r="NH779" i="4"/>
  <c r="NF779" i="4"/>
  <c r="ND779" i="4"/>
  <c r="NB779" i="4"/>
  <c r="MZ779" i="4"/>
  <c r="MX779" i="4"/>
  <c r="MV779" i="4"/>
  <c r="MU779" i="4"/>
  <c r="NL778" i="4"/>
  <c r="NJ778" i="4"/>
  <c r="NH778" i="4"/>
  <c r="NF778" i="4"/>
  <c r="ND778" i="4"/>
  <c r="NB778" i="4"/>
  <c r="MZ778" i="4"/>
  <c r="MX778" i="4"/>
  <c r="MV778" i="4"/>
  <c r="MU778" i="4"/>
  <c r="NL777" i="4"/>
  <c r="NJ777" i="4"/>
  <c r="NH777" i="4"/>
  <c r="NF777" i="4"/>
  <c r="ND777" i="4"/>
  <c r="NB777" i="4"/>
  <c r="MZ777" i="4"/>
  <c r="MX777" i="4"/>
  <c r="MV777" i="4"/>
  <c r="MU777" i="4"/>
  <c r="NL776" i="4"/>
  <c r="NJ776" i="4"/>
  <c r="NH776" i="4"/>
  <c r="NF776" i="4"/>
  <c r="ND776" i="4"/>
  <c r="NB776" i="4"/>
  <c r="MZ776" i="4"/>
  <c r="MX776" i="4"/>
  <c r="MV776" i="4"/>
  <c r="MU776" i="4"/>
  <c r="NL775" i="4"/>
  <c r="NJ775" i="4"/>
  <c r="NH775" i="4"/>
  <c r="NF775" i="4"/>
  <c r="ND775" i="4"/>
  <c r="NB775" i="4"/>
  <c r="MZ775" i="4"/>
  <c r="MX775" i="4"/>
  <c r="MV775" i="4"/>
  <c r="MU775" i="4"/>
  <c r="NL774" i="4"/>
  <c r="NJ774" i="4"/>
  <c r="NH774" i="4"/>
  <c r="NF774" i="4"/>
  <c r="ND774" i="4"/>
  <c r="NB774" i="4"/>
  <c r="MZ774" i="4"/>
  <c r="MX774" i="4"/>
  <c r="MV774" i="4"/>
  <c r="MU774" i="4"/>
  <c r="NL768" i="4"/>
  <c r="NJ768" i="4"/>
  <c r="NH768" i="4"/>
  <c r="NF768" i="4"/>
  <c r="ND768" i="4"/>
  <c r="NB768" i="4"/>
  <c r="MZ768" i="4"/>
  <c r="MX768" i="4"/>
  <c r="MV768" i="4"/>
  <c r="MU768" i="4"/>
  <c r="NL767" i="4"/>
  <c r="NJ767" i="4"/>
  <c r="NH767" i="4"/>
  <c r="NF767" i="4"/>
  <c r="ND767" i="4"/>
  <c r="NB767" i="4"/>
  <c r="MZ767" i="4"/>
  <c r="MX767" i="4"/>
  <c r="MV767" i="4"/>
  <c r="MU767" i="4"/>
  <c r="NL766" i="4"/>
  <c r="NJ766" i="4"/>
  <c r="NH766" i="4"/>
  <c r="NF766" i="4"/>
  <c r="ND766" i="4"/>
  <c r="NB766" i="4"/>
  <c r="MZ766" i="4"/>
  <c r="MX766" i="4"/>
  <c r="MV766" i="4"/>
  <c r="MU766" i="4"/>
  <c r="NL765" i="4"/>
  <c r="NJ765" i="4"/>
  <c r="NH765" i="4"/>
  <c r="NF765" i="4"/>
  <c r="ND765" i="4"/>
  <c r="NB765" i="4"/>
  <c r="MZ765" i="4"/>
  <c r="MX765" i="4"/>
  <c r="MV765" i="4"/>
  <c r="MU765" i="4"/>
  <c r="NL764" i="4"/>
  <c r="NJ764" i="4"/>
  <c r="NH764" i="4"/>
  <c r="NF764" i="4"/>
  <c r="ND764" i="4"/>
  <c r="NB764" i="4"/>
  <c r="MZ764" i="4"/>
  <c r="MX764" i="4"/>
  <c r="MV764" i="4"/>
  <c r="MU764" i="4"/>
  <c r="NL763" i="4"/>
  <c r="NJ763" i="4"/>
  <c r="NH763" i="4"/>
  <c r="NF763" i="4"/>
  <c r="ND763" i="4"/>
  <c r="NB763" i="4"/>
  <c r="MZ763" i="4"/>
  <c r="MX763" i="4"/>
  <c r="MV763" i="4"/>
  <c r="MU763" i="4"/>
  <c r="NL762" i="4"/>
  <c r="NJ762" i="4"/>
  <c r="NH762" i="4"/>
  <c r="NF762" i="4"/>
  <c r="ND762" i="4"/>
  <c r="NB762" i="4"/>
  <c r="MZ762" i="4"/>
  <c r="MX762" i="4"/>
  <c r="MV762" i="4"/>
  <c r="MU762" i="4"/>
  <c r="NL761" i="4"/>
  <c r="NJ761" i="4"/>
  <c r="NH761" i="4"/>
  <c r="NF761" i="4"/>
  <c r="ND761" i="4"/>
  <c r="NB761" i="4"/>
  <c r="MZ761" i="4"/>
  <c r="MX761" i="4"/>
  <c r="MV761" i="4"/>
  <c r="MU761" i="4"/>
  <c r="NL760" i="4"/>
  <c r="NJ760" i="4"/>
  <c r="NH760" i="4"/>
  <c r="NF760" i="4"/>
  <c r="ND760" i="4"/>
  <c r="NB760" i="4"/>
  <c r="MZ760" i="4"/>
  <c r="MX760" i="4"/>
  <c r="MV760" i="4"/>
  <c r="MU760" i="4"/>
  <c r="NL759" i="4"/>
  <c r="NJ759" i="4"/>
  <c r="NH759" i="4"/>
  <c r="NF759" i="4"/>
  <c r="ND759" i="4"/>
  <c r="NB759" i="4"/>
  <c r="MZ759" i="4"/>
  <c r="MX759" i="4"/>
  <c r="MV759" i="4"/>
  <c r="MU759" i="4"/>
  <c r="NL758" i="4"/>
  <c r="NJ758" i="4"/>
  <c r="NH758" i="4"/>
  <c r="NF758" i="4"/>
  <c r="ND758" i="4"/>
  <c r="NB758" i="4"/>
  <c r="MZ758" i="4"/>
  <c r="MX758" i="4"/>
  <c r="MV758" i="4"/>
  <c r="MU758" i="4"/>
  <c r="NL757" i="4"/>
  <c r="NJ757" i="4"/>
  <c r="NH757" i="4"/>
  <c r="NF757" i="4"/>
  <c r="ND757" i="4"/>
  <c r="NB757" i="4"/>
  <c r="MZ757" i="4"/>
  <c r="MX757" i="4"/>
  <c r="MV757" i="4"/>
  <c r="MU757" i="4"/>
  <c r="NL756" i="4"/>
  <c r="NJ756" i="4"/>
  <c r="NH756" i="4"/>
  <c r="NF756" i="4"/>
  <c r="ND756" i="4"/>
  <c r="NB756" i="4"/>
  <c r="MZ756" i="4"/>
  <c r="MX756" i="4"/>
  <c r="MV756" i="4"/>
  <c r="MU756" i="4"/>
  <c r="NL755" i="4"/>
  <c r="NJ755" i="4"/>
  <c r="NH755" i="4"/>
  <c r="NF755" i="4"/>
  <c r="ND755" i="4"/>
  <c r="NB755" i="4"/>
  <c r="MZ755" i="4"/>
  <c r="MX755" i="4"/>
  <c r="MV755" i="4"/>
  <c r="MU755" i="4"/>
  <c r="NL754" i="4"/>
  <c r="NJ754" i="4"/>
  <c r="NH754" i="4"/>
  <c r="NF754" i="4"/>
  <c r="ND754" i="4"/>
  <c r="NB754" i="4"/>
  <c r="MZ754" i="4"/>
  <c r="MX754" i="4"/>
  <c r="MV754" i="4"/>
  <c r="MU754" i="4"/>
  <c r="NL753" i="4"/>
  <c r="NJ753" i="4"/>
  <c r="NH753" i="4"/>
  <c r="NF753" i="4"/>
  <c r="ND753" i="4"/>
  <c r="NB753" i="4"/>
  <c r="MZ753" i="4"/>
  <c r="MX753" i="4"/>
  <c r="MV753" i="4"/>
  <c r="MU753" i="4"/>
  <c r="NL752" i="4"/>
  <c r="NJ752" i="4"/>
  <c r="NH752" i="4"/>
  <c r="NF752" i="4"/>
  <c r="ND752" i="4"/>
  <c r="NB752" i="4"/>
  <c r="MZ752" i="4"/>
  <c r="MX752" i="4"/>
  <c r="MV752" i="4"/>
  <c r="MU752" i="4"/>
  <c r="NL751" i="4"/>
  <c r="NJ751" i="4"/>
  <c r="NH751" i="4"/>
  <c r="NF751" i="4"/>
  <c r="ND751" i="4"/>
  <c r="NB751" i="4"/>
  <c r="MZ751" i="4"/>
  <c r="MX751" i="4"/>
  <c r="MV751" i="4"/>
  <c r="MU751" i="4"/>
  <c r="NL750" i="4"/>
  <c r="NJ750" i="4"/>
  <c r="NH750" i="4"/>
  <c r="NF750" i="4"/>
  <c r="ND750" i="4"/>
  <c r="NB750" i="4"/>
  <c r="MZ750" i="4"/>
  <c r="MX750" i="4"/>
  <c r="MV750" i="4"/>
  <c r="MU750" i="4"/>
  <c r="NL749" i="4"/>
  <c r="NJ749" i="4"/>
  <c r="NH749" i="4"/>
  <c r="NF749" i="4"/>
  <c r="ND749" i="4"/>
  <c r="NB749" i="4"/>
  <c r="MZ749" i="4"/>
  <c r="MX749" i="4"/>
  <c r="MV749" i="4"/>
  <c r="MU749" i="4"/>
  <c r="NL748" i="4"/>
  <c r="NJ748" i="4"/>
  <c r="NH748" i="4"/>
  <c r="NF748" i="4"/>
  <c r="ND748" i="4"/>
  <c r="NB748" i="4"/>
  <c r="MZ748" i="4"/>
  <c r="MX748" i="4"/>
  <c r="MV748" i="4"/>
  <c r="MU748" i="4"/>
  <c r="NL747" i="4"/>
  <c r="NJ747" i="4"/>
  <c r="NH747" i="4"/>
  <c r="NF747" i="4"/>
  <c r="ND747" i="4"/>
  <c r="NB747" i="4"/>
  <c r="MZ747" i="4"/>
  <c r="MX747" i="4"/>
  <c r="MV747" i="4"/>
  <c r="MU747" i="4"/>
  <c r="NL746" i="4"/>
  <c r="NJ746" i="4"/>
  <c r="NH746" i="4"/>
  <c r="NF746" i="4"/>
  <c r="ND746" i="4"/>
  <c r="NB746" i="4"/>
  <c r="MZ746" i="4"/>
  <c r="MX746" i="4"/>
  <c r="MV746" i="4"/>
  <c r="MU746" i="4"/>
  <c r="NL745" i="4"/>
  <c r="NJ745" i="4"/>
  <c r="NH745" i="4"/>
  <c r="NF745" i="4"/>
  <c r="ND745" i="4"/>
  <c r="NB745" i="4"/>
  <c r="MZ745" i="4"/>
  <c r="MX745" i="4"/>
  <c r="MV745" i="4"/>
  <c r="MU745" i="4"/>
  <c r="NL744" i="4"/>
  <c r="NJ744" i="4"/>
  <c r="NH744" i="4"/>
  <c r="NF744" i="4"/>
  <c r="ND744" i="4"/>
  <c r="NB744" i="4"/>
  <c r="MZ744" i="4"/>
  <c r="MX744" i="4"/>
  <c r="MV744" i="4"/>
  <c r="MU744" i="4"/>
  <c r="NL743" i="4"/>
  <c r="NJ743" i="4"/>
  <c r="NH743" i="4"/>
  <c r="NF743" i="4"/>
  <c r="ND743" i="4"/>
  <c r="NB743" i="4"/>
  <c r="MZ743" i="4"/>
  <c r="MX743" i="4"/>
  <c r="MV743" i="4"/>
  <c r="MU743" i="4"/>
  <c r="NL742" i="4"/>
  <c r="NJ742" i="4"/>
  <c r="NH742" i="4"/>
  <c r="NF742" i="4"/>
  <c r="ND742" i="4"/>
  <c r="NB742" i="4"/>
  <c r="MZ742" i="4"/>
  <c r="MX742" i="4"/>
  <c r="MV742" i="4"/>
  <c r="MU742" i="4"/>
  <c r="NL741" i="4"/>
  <c r="NJ741" i="4"/>
  <c r="NH741" i="4"/>
  <c r="NF741" i="4"/>
  <c r="ND741" i="4"/>
  <c r="NB741" i="4"/>
  <c r="MZ741" i="4"/>
  <c r="MX741" i="4"/>
  <c r="MV741" i="4"/>
  <c r="MU741" i="4"/>
  <c r="NL740" i="4"/>
  <c r="NJ740" i="4"/>
  <c r="NH740" i="4"/>
  <c r="NF740" i="4"/>
  <c r="ND740" i="4"/>
  <c r="NB740" i="4"/>
  <c r="MZ740" i="4"/>
  <c r="MX740" i="4"/>
  <c r="MV740" i="4"/>
  <c r="MU740" i="4"/>
  <c r="NL739" i="4"/>
  <c r="NJ739" i="4"/>
  <c r="NH739" i="4"/>
  <c r="NF739" i="4"/>
  <c r="ND739" i="4"/>
  <c r="NB739" i="4"/>
  <c r="MZ739" i="4"/>
  <c r="MX739" i="4"/>
  <c r="MV739" i="4"/>
  <c r="MU739" i="4"/>
  <c r="NL733" i="4"/>
  <c r="NJ733" i="4"/>
  <c r="NH733" i="4"/>
  <c r="NF733" i="4"/>
  <c r="ND733" i="4"/>
  <c r="NB733" i="4"/>
  <c r="MZ733" i="4"/>
  <c r="MX733" i="4"/>
  <c r="MV733" i="4"/>
  <c r="MU733" i="4"/>
  <c r="NL732" i="4"/>
  <c r="NJ732" i="4"/>
  <c r="NH732" i="4"/>
  <c r="NF732" i="4"/>
  <c r="ND732" i="4"/>
  <c r="NB732" i="4"/>
  <c r="MZ732" i="4"/>
  <c r="MX732" i="4"/>
  <c r="MV732" i="4"/>
  <c r="MU732" i="4"/>
  <c r="NL731" i="4"/>
  <c r="NJ731" i="4"/>
  <c r="NH731" i="4"/>
  <c r="NF731" i="4"/>
  <c r="ND731" i="4"/>
  <c r="NB731" i="4"/>
  <c r="MZ731" i="4"/>
  <c r="MX731" i="4"/>
  <c r="MV731" i="4"/>
  <c r="MU731" i="4"/>
  <c r="NL730" i="4"/>
  <c r="NJ730" i="4"/>
  <c r="NH730" i="4"/>
  <c r="NF730" i="4"/>
  <c r="ND730" i="4"/>
  <c r="NB730" i="4"/>
  <c r="MZ730" i="4"/>
  <c r="MX730" i="4"/>
  <c r="MV730" i="4"/>
  <c r="MU730" i="4"/>
  <c r="NL729" i="4"/>
  <c r="NJ729" i="4"/>
  <c r="NH729" i="4"/>
  <c r="NF729" i="4"/>
  <c r="ND729" i="4"/>
  <c r="NB729" i="4"/>
  <c r="MZ729" i="4"/>
  <c r="MX729" i="4"/>
  <c r="MV729" i="4"/>
  <c r="MU729" i="4"/>
  <c r="NL728" i="4"/>
  <c r="NJ728" i="4"/>
  <c r="NH728" i="4"/>
  <c r="NF728" i="4"/>
  <c r="ND728" i="4"/>
  <c r="NB728" i="4"/>
  <c r="MZ728" i="4"/>
  <c r="MX728" i="4"/>
  <c r="MV728" i="4"/>
  <c r="MU728" i="4"/>
  <c r="NL727" i="4"/>
  <c r="NJ727" i="4"/>
  <c r="NH727" i="4"/>
  <c r="NF727" i="4"/>
  <c r="ND727" i="4"/>
  <c r="NB727" i="4"/>
  <c r="MZ727" i="4"/>
  <c r="MX727" i="4"/>
  <c r="MV727" i="4"/>
  <c r="MU727" i="4"/>
  <c r="NL726" i="4"/>
  <c r="NJ726" i="4"/>
  <c r="NH726" i="4"/>
  <c r="NF726" i="4"/>
  <c r="ND726" i="4"/>
  <c r="NB726" i="4"/>
  <c r="MZ726" i="4"/>
  <c r="MX726" i="4"/>
  <c r="MV726" i="4"/>
  <c r="MU726" i="4"/>
  <c r="NL725" i="4"/>
  <c r="NJ725" i="4"/>
  <c r="NH725" i="4"/>
  <c r="NF725" i="4"/>
  <c r="ND725" i="4"/>
  <c r="NB725" i="4"/>
  <c r="MZ725" i="4"/>
  <c r="MX725" i="4"/>
  <c r="MV725" i="4"/>
  <c r="MU725" i="4"/>
  <c r="NL724" i="4"/>
  <c r="NJ724" i="4"/>
  <c r="NH724" i="4"/>
  <c r="NF724" i="4"/>
  <c r="ND724" i="4"/>
  <c r="NB724" i="4"/>
  <c r="MZ724" i="4"/>
  <c r="MX724" i="4"/>
  <c r="MV724" i="4"/>
  <c r="MU724" i="4"/>
  <c r="NL723" i="4"/>
  <c r="NJ723" i="4"/>
  <c r="NH723" i="4"/>
  <c r="NF723" i="4"/>
  <c r="ND723" i="4"/>
  <c r="NB723" i="4"/>
  <c r="MZ723" i="4"/>
  <c r="MX723" i="4"/>
  <c r="MV723" i="4"/>
  <c r="MU723" i="4"/>
  <c r="NL722" i="4"/>
  <c r="NJ722" i="4"/>
  <c r="NH722" i="4"/>
  <c r="NF722" i="4"/>
  <c r="ND722" i="4"/>
  <c r="NB722" i="4"/>
  <c r="MZ722" i="4"/>
  <c r="MX722" i="4"/>
  <c r="MV722" i="4"/>
  <c r="MU722" i="4"/>
  <c r="NL721" i="4"/>
  <c r="NJ721" i="4"/>
  <c r="NH721" i="4"/>
  <c r="NF721" i="4"/>
  <c r="ND721" i="4"/>
  <c r="NB721" i="4"/>
  <c r="MZ721" i="4"/>
  <c r="MX721" i="4"/>
  <c r="MV721" i="4"/>
  <c r="MU721" i="4"/>
  <c r="NL720" i="4"/>
  <c r="NJ720" i="4"/>
  <c r="NH720" i="4"/>
  <c r="NF720" i="4"/>
  <c r="ND720" i="4"/>
  <c r="NB720" i="4"/>
  <c r="MZ720" i="4"/>
  <c r="MX720" i="4"/>
  <c r="MV720" i="4"/>
  <c r="MU720" i="4"/>
  <c r="NL719" i="4"/>
  <c r="NJ719" i="4"/>
  <c r="NH719" i="4"/>
  <c r="NF719" i="4"/>
  <c r="ND719" i="4"/>
  <c r="NB719" i="4"/>
  <c r="MZ719" i="4"/>
  <c r="MX719" i="4"/>
  <c r="MV719" i="4"/>
  <c r="MU719" i="4"/>
  <c r="NL718" i="4"/>
  <c r="NJ718" i="4"/>
  <c r="NH718" i="4"/>
  <c r="NF718" i="4"/>
  <c r="ND718" i="4"/>
  <c r="NB718" i="4"/>
  <c r="MZ718" i="4"/>
  <c r="MX718" i="4"/>
  <c r="MV718" i="4"/>
  <c r="MU718" i="4"/>
  <c r="NL717" i="4"/>
  <c r="NJ717" i="4"/>
  <c r="NH717" i="4"/>
  <c r="NF717" i="4"/>
  <c r="ND717" i="4"/>
  <c r="NB717" i="4"/>
  <c r="MZ717" i="4"/>
  <c r="MX717" i="4"/>
  <c r="MV717" i="4"/>
  <c r="MU717" i="4"/>
  <c r="NL716" i="4"/>
  <c r="NJ716" i="4"/>
  <c r="NH716" i="4"/>
  <c r="NF716" i="4"/>
  <c r="ND716" i="4"/>
  <c r="NB716" i="4"/>
  <c r="MZ716" i="4"/>
  <c r="MX716" i="4"/>
  <c r="MV716" i="4"/>
  <c r="MU716" i="4"/>
  <c r="NL715" i="4"/>
  <c r="NJ715" i="4"/>
  <c r="NH715" i="4"/>
  <c r="NF715" i="4"/>
  <c r="ND715" i="4"/>
  <c r="NB715" i="4"/>
  <c r="MZ715" i="4"/>
  <c r="MX715" i="4"/>
  <c r="MV715" i="4"/>
  <c r="MU715" i="4"/>
  <c r="NL714" i="4"/>
  <c r="NJ714" i="4"/>
  <c r="NH714" i="4"/>
  <c r="NF714" i="4"/>
  <c r="ND714" i="4"/>
  <c r="NB714" i="4"/>
  <c r="MZ714" i="4"/>
  <c r="MX714" i="4"/>
  <c r="MV714" i="4"/>
  <c r="MU714" i="4"/>
  <c r="NL713" i="4"/>
  <c r="NJ713" i="4"/>
  <c r="NH713" i="4"/>
  <c r="NF713" i="4"/>
  <c r="ND713" i="4"/>
  <c r="NB713" i="4"/>
  <c r="MZ713" i="4"/>
  <c r="MX713" i="4"/>
  <c r="MV713" i="4"/>
  <c r="MU713" i="4"/>
  <c r="NL712" i="4"/>
  <c r="NJ712" i="4"/>
  <c r="NH712" i="4"/>
  <c r="NF712" i="4"/>
  <c r="ND712" i="4"/>
  <c r="NB712" i="4"/>
  <c r="MZ712" i="4"/>
  <c r="MX712" i="4"/>
  <c r="MV712" i="4"/>
  <c r="MU712" i="4"/>
  <c r="NL711" i="4"/>
  <c r="NJ711" i="4"/>
  <c r="NH711" i="4"/>
  <c r="NF711" i="4"/>
  <c r="ND711" i="4"/>
  <c r="NB711" i="4"/>
  <c r="MZ711" i="4"/>
  <c r="MX711" i="4"/>
  <c r="MV711" i="4"/>
  <c r="MU711" i="4"/>
  <c r="NL710" i="4"/>
  <c r="NJ710" i="4"/>
  <c r="NH710" i="4"/>
  <c r="NF710" i="4"/>
  <c r="ND710" i="4"/>
  <c r="NB710" i="4"/>
  <c r="MZ710" i="4"/>
  <c r="MX710" i="4"/>
  <c r="MV710" i="4"/>
  <c r="MU710" i="4"/>
  <c r="NL709" i="4"/>
  <c r="NJ709" i="4"/>
  <c r="NH709" i="4"/>
  <c r="NF709" i="4"/>
  <c r="ND709" i="4"/>
  <c r="NB709" i="4"/>
  <c r="MZ709" i="4"/>
  <c r="MX709" i="4"/>
  <c r="MV709" i="4"/>
  <c r="MU709" i="4"/>
  <c r="NL708" i="4"/>
  <c r="NJ708" i="4"/>
  <c r="NH708" i="4"/>
  <c r="NF708" i="4"/>
  <c r="ND708" i="4"/>
  <c r="NB708" i="4"/>
  <c r="MZ708" i="4"/>
  <c r="MX708" i="4"/>
  <c r="MV708" i="4"/>
  <c r="MU708" i="4"/>
  <c r="NL707" i="4"/>
  <c r="NJ707" i="4"/>
  <c r="NH707" i="4"/>
  <c r="NF707" i="4"/>
  <c r="ND707" i="4"/>
  <c r="NB707" i="4"/>
  <c r="MZ707" i="4"/>
  <c r="MX707" i="4"/>
  <c r="MV707" i="4"/>
  <c r="MU707" i="4"/>
  <c r="NL706" i="4"/>
  <c r="NJ706" i="4"/>
  <c r="NH706" i="4"/>
  <c r="NF706" i="4"/>
  <c r="ND706" i="4"/>
  <c r="NB706" i="4"/>
  <c r="MZ706" i="4"/>
  <c r="MX706" i="4"/>
  <c r="MV706" i="4"/>
  <c r="MU706" i="4"/>
  <c r="NL705" i="4"/>
  <c r="NJ705" i="4"/>
  <c r="NH705" i="4"/>
  <c r="NF705" i="4"/>
  <c r="ND705" i="4"/>
  <c r="NB705" i="4"/>
  <c r="MZ705" i="4"/>
  <c r="MX705" i="4"/>
  <c r="MV705" i="4"/>
  <c r="MU705" i="4"/>
  <c r="NL704" i="4"/>
  <c r="NJ704" i="4"/>
  <c r="NH704" i="4"/>
  <c r="NF704" i="4"/>
  <c r="ND704" i="4"/>
  <c r="NB704" i="4"/>
  <c r="MZ704" i="4"/>
  <c r="MX704" i="4"/>
  <c r="MV704" i="4"/>
  <c r="MU704" i="4"/>
  <c r="NL698" i="4"/>
  <c r="NJ698" i="4"/>
  <c r="NH698" i="4"/>
  <c r="NF698" i="4"/>
  <c r="ND698" i="4"/>
  <c r="NB698" i="4"/>
  <c r="MZ698" i="4"/>
  <c r="MX698" i="4"/>
  <c r="MV698" i="4"/>
  <c r="MU698" i="4"/>
  <c r="NL697" i="4"/>
  <c r="NJ697" i="4"/>
  <c r="NH697" i="4"/>
  <c r="NF697" i="4"/>
  <c r="ND697" i="4"/>
  <c r="NB697" i="4"/>
  <c r="MZ697" i="4"/>
  <c r="MX697" i="4"/>
  <c r="MV697" i="4"/>
  <c r="MU697" i="4"/>
  <c r="NL696" i="4"/>
  <c r="NJ696" i="4"/>
  <c r="NH696" i="4"/>
  <c r="NF696" i="4"/>
  <c r="ND696" i="4"/>
  <c r="NB696" i="4"/>
  <c r="MZ696" i="4"/>
  <c r="MX696" i="4"/>
  <c r="MV696" i="4"/>
  <c r="MU696" i="4"/>
  <c r="NL695" i="4"/>
  <c r="NJ695" i="4"/>
  <c r="NH695" i="4"/>
  <c r="NF695" i="4"/>
  <c r="ND695" i="4"/>
  <c r="NB695" i="4"/>
  <c r="MZ695" i="4"/>
  <c r="MX695" i="4"/>
  <c r="MV695" i="4"/>
  <c r="MU695" i="4"/>
  <c r="NL694" i="4"/>
  <c r="NJ694" i="4"/>
  <c r="NH694" i="4"/>
  <c r="NF694" i="4"/>
  <c r="ND694" i="4"/>
  <c r="NB694" i="4"/>
  <c r="MZ694" i="4"/>
  <c r="MX694" i="4"/>
  <c r="MV694" i="4"/>
  <c r="MU694" i="4"/>
  <c r="NL693" i="4"/>
  <c r="NJ693" i="4"/>
  <c r="NH693" i="4"/>
  <c r="NF693" i="4"/>
  <c r="ND693" i="4"/>
  <c r="NB693" i="4"/>
  <c r="MZ693" i="4"/>
  <c r="MX693" i="4"/>
  <c r="MV693" i="4"/>
  <c r="MU693" i="4"/>
  <c r="NL692" i="4"/>
  <c r="NJ692" i="4"/>
  <c r="NH692" i="4"/>
  <c r="NF692" i="4"/>
  <c r="ND692" i="4"/>
  <c r="NB692" i="4"/>
  <c r="MZ692" i="4"/>
  <c r="MX692" i="4"/>
  <c r="MV692" i="4"/>
  <c r="MU692" i="4"/>
  <c r="NL691" i="4"/>
  <c r="NJ691" i="4"/>
  <c r="NH691" i="4"/>
  <c r="NF691" i="4"/>
  <c r="ND691" i="4"/>
  <c r="NB691" i="4"/>
  <c r="MZ691" i="4"/>
  <c r="MX691" i="4"/>
  <c r="MV691" i="4"/>
  <c r="MU691" i="4"/>
  <c r="NL690" i="4"/>
  <c r="NJ690" i="4"/>
  <c r="NH690" i="4"/>
  <c r="NF690" i="4"/>
  <c r="ND690" i="4"/>
  <c r="NB690" i="4"/>
  <c r="MZ690" i="4"/>
  <c r="MX690" i="4"/>
  <c r="MV690" i="4"/>
  <c r="MU690" i="4"/>
  <c r="NL689" i="4"/>
  <c r="NJ689" i="4"/>
  <c r="NH689" i="4"/>
  <c r="NF689" i="4"/>
  <c r="ND689" i="4"/>
  <c r="NB689" i="4"/>
  <c r="MZ689" i="4"/>
  <c r="MX689" i="4"/>
  <c r="MV689" i="4"/>
  <c r="MU689" i="4"/>
  <c r="NL688" i="4"/>
  <c r="NJ688" i="4"/>
  <c r="NH688" i="4"/>
  <c r="NF688" i="4"/>
  <c r="ND688" i="4"/>
  <c r="NB688" i="4"/>
  <c r="MZ688" i="4"/>
  <c r="MX688" i="4"/>
  <c r="MV688" i="4"/>
  <c r="MU688" i="4"/>
  <c r="NL687" i="4"/>
  <c r="NJ687" i="4"/>
  <c r="NH687" i="4"/>
  <c r="NF687" i="4"/>
  <c r="ND687" i="4"/>
  <c r="NB687" i="4"/>
  <c r="MZ687" i="4"/>
  <c r="MX687" i="4"/>
  <c r="MV687" i="4"/>
  <c r="MU687" i="4"/>
  <c r="NL686" i="4"/>
  <c r="NJ686" i="4"/>
  <c r="NH686" i="4"/>
  <c r="NF686" i="4"/>
  <c r="ND686" i="4"/>
  <c r="NB686" i="4"/>
  <c r="MZ686" i="4"/>
  <c r="MX686" i="4"/>
  <c r="MV686" i="4"/>
  <c r="MU686" i="4"/>
  <c r="NL685" i="4"/>
  <c r="NJ685" i="4"/>
  <c r="NH685" i="4"/>
  <c r="NF685" i="4"/>
  <c r="ND685" i="4"/>
  <c r="NB685" i="4"/>
  <c r="MZ685" i="4"/>
  <c r="MX685" i="4"/>
  <c r="MV685" i="4"/>
  <c r="MU685" i="4"/>
  <c r="NL684" i="4"/>
  <c r="NJ684" i="4"/>
  <c r="NH684" i="4"/>
  <c r="NF684" i="4"/>
  <c r="ND684" i="4"/>
  <c r="NB684" i="4"/>
  <c r="MZ684" i="4"/>
  <c r="MX684" i="4"/>
  <c r="MV684" i="4"/>
  <c r="MU684" i="4"/>
  <c r="NL683" i="4"/>
  <c r="NJ683" i="4"/>
  <c r="NH683" i="4"/>
  <c r="NF683" i="4"/>
  <c r="ND683" i="4"/>
  <c r="NB683" i="4"/>
  <c r="MZ683" i="4"/>
  <c r="MX683" i="4"/>
  <c r="MV683" i="4"/>
  <c r="MU683" i="4"/>
  <c r="NL682" i="4"/>
  <c r="NJ682" i="4"/>
  <c r="NH682" i="4"/>
  <c r="NF682" i="4"/>
  <c r="ND682" i="4"/>
  <c r="NB682" i="4"/>
  <c r="MZ682" i="4"/>
  <c r="MX682" i="4"/>
  <c r="MV682" i="4"/>
  <c r="MU682" i="4"/>
  <c r="NL681" i="4"/>
  <c r="NJ681" i="4"/>
  <c r="NH681" i="4"/>
  <c r="NF681" i="4"/>
  <c r="ND681" i="4"/>
  <c r="NB681" i="4"/>
  <c r="MZ681" i="4"/>
  <c r="MX681" i="4"/>
  <c r="MV681" i="4"/>
  <c r="MU681" i="4"/>
  <c r="NL680" i="4"/>
  <c r="NJ680" i="4"/>
  <c r="NH680" i="4"/>
  <c r="NF680" i="4"/>
  <c r="ND680" i="4"/>
  <c r="NB680" i="4"/>
  <c r="MZ680" i="4"/>
  <c r="MX680" i="4"/>
  <c r="MV680" i="4"/>
  <c r="MU680" i="4"/>
  <c r="NL679" i="4"/>
  <c r="NJ679" i="4"/>
  <c r="NH679" i="4"/>
  <c r="NF679" i="4"/>
  <c r="ND679" i="4"/>
  <c r="NB679" i="4"/>
  <c r="MZ679" i="4"/>
  <c r="MX679" i="4"/>
  <c r="MV679" i="4"/>
  <c r="MU679" i="4"/>
  <c r="NL678" i="4"/>
  <c r="NJ678" i="4"/>
  <c r="NH678" i="4"/>
  <c r="NF678" i="4"/>
  <c r="ND678" i="4"/>
  <c r="NB678" i="4"/>
  <c r="MZ678" i="4"/>
  <c r="MX678" i="4"/>
  <c r="MV678" i="4"/>
  <c r="MU678" i="4"/>
  <c r="NL677" i="4"/>
  <c r="NJ677" i="4"/>
  <c r="NH677" i="4"/>
  <c r="NF677" i="4"/>
  <c r="ND677" i="4"/>
  <c r="NB677" i="4"/>
  <c r="MZ677" i="4"/>
  <c r="MX677" i="4"/>
  <c r="MV677" i="4"/>
  <c r="MU677" i="4"/>
  <c r="NL676" i="4"/>
  <c r="NJ676" i="4"/>
  <c r="NH676" i="4"/>
  <c r="NF676" i="4"/>
  <c r="ND676" i="4"/>
  <c r="NB676" i="4"/>
  <c r="MZ676" i="4"/>
  <c r="MX676" i="4"/>
  <c r="MV676" i="4"/>
  <c r="MU676" i="4"/>
  <c r="NL675" i="4"/>
  <c r="NJ675" i="4"/>
  <c r="NH675" i="4"/>
  <c r="NF675" i="4"/>
  <c r="ND675" i="4"/>
  <c r="NB675" i="4"/>
  <c r="MZ675" i="4"/>
  <c r="MX675" i="4"/>
  <c r="MV675" i="4"/>
  <c r="MU675" i="4"/>
  <c r="NL674" i="4"/>
  <c r="NJ674" i="4"/>
  <c r="NH674" i="4"/>
  <c r="NF674" i="4"/>
  <c r="ND674" i="4"/>
  <c r="NB674" i="4"/>
  <c r="MZ674" i="4"/>
  <c r="MX674" i="4"/>
  <c r="MV674" i="4"/>
  <c r="MU674" i="4"/>
  <c r="NL673" i="4"/>
  <c r="NJ673" i="4"/>
  <c r="NH673" i="4"/>
  <c r="NF673" i="4"/>
  <c r="ND673" i="4"/>
  <c r="NB673" i="4"/>
  <c r="MZ673" i="4"/>
  <c r="MX673" i="4"/>
  <c r="MV673" i="4"/>
  <c r="MU673" i="4"/>
  <c r="NL672" i="4"/>
  <c r="NJ672" i="4"/>
  <c r="NH672" i="4"/>
  <c r="NF672" i="4"/>
  <c r="ND672" i="4"/>
  <c r="NB672" i="4"/>
  <c r="MZ672" i="4"/>
  <c r="MX672" i="4"/>
  <c r="MV672" i="4"/>
  <c r="MU672" i="4"/>
  <c r="NL671" i="4"/>
  <c r="NJ671" i="4"/>
  <c r="NH671" i="4"/>
  <c r="NF671" i="4"/>
  <c r="ND671" i="4"/>
  <c r="NB671" i="4"/>
  <c r="MZ671" i="4"/>
  <c r="MX671" i="4"/>
  <c r="MV671" i="4"/>
  <c r="MU671" i="4"/>
  <c r="NL670" i="4"/>
  <c r="NJ670" i="4"/>
  <c r="NH670" i="4"/>
  <c r="NF670" i="4"/>
  <c r="ND670" i="4"/>
  <c r="NB670" i="4"/>
  <c r="MZ670" i="4"/>
  <c r="MX670" i="4"/>
  <c r="MV670" i="4"/>
  <c r="MU670" i="4"/>
  <c r="NL669" i="4"/>
  <c r="NJ669" i="4"/>
  <c r="NH669" i="4"/>
  <c r="NF669" i="4"/>
  <c r="ND669" i="4"/>
  <c r="NB669" i="4"/>
  <c r="MZ669" i="4"/>
  <c r="MX669" i="4"/>
  <c r="MV669" i="4"/>
  <c r="MU669" i="4"/>
  <c r="NL663" i="4"/>
  <c r="NJ663" i="4"/>
  <c r="NH663" i="4"/>
  <c r="NF663" i="4"/>
  <c r="ND663" i="4"/>
  <c r="NB663" i="4"/>
  <c r="MZ663" i="4"/>
  <c r="MX663" i="4"/>
  <c r="MV663" i="4"/>
  <c r="MU663" i="4"/>
  <c r="NL662" i="4"/>
  <c r="NJ662" i="4"/>
  <c r="NH662" i="4"/>
  <c r="NF662" i="4"/>
  <c r="ND662" i="4"/>
  <c r="NB662" i="4"/>
  <c r="MZ662" i="4"/>
  <c r="MX662" i="4"/>
  <c r="MV662" i="4"/>
  <c r="MU662" i="4"/>
  <c r="NL661" i="4"/>
  <c r="NJ661" i="4"/>
  <c r="NH661" i="4"/>
  <c r="NF661" i="4"/>
  <c r="ND661" i="4"/>
  <c r="NB661" i="4"/>
  <c r="MZ661" i="4"/>
  <c r="MX661" i="4"/>
  <c r="MV661" i="4"/>
  <c r="MU661" i="4"/>
  <c r="NL660" i="4"/>
  <c r="NJ660" i="4"/>
  <c r="NH660" i="4"/>
  <c r="NF660" i="4"/>
  <c r="ND660" i="4"/>
  <c r="NB660" i="4"/>
  <c r="MZ660" i="4"/>
  <c r="MX660" i="4"/>
  <c r="MV660" i="4"/>
  <c r="MU660" i="4"/>
  <c r="NL659" i="4"/>
  <c r="NJ659" i="4"/>
  <c r="NH659" i="4"/>
  <c r="NF659" i="4"/>
  <c r="ND659" i="4"/>
  <c r="NB659" i="4"/>
  <c r="MZ659" i="4"/>
  <c r="MX659" i="4"/>
  <c r="MV659" i="4"/>
  <c r="MU659" i="4"/>
  <c r="NL658" i="4"/>
  <c r="NJ658" i="4"/>
  <c r="NH658" i="4"/>
  <c r="NF658" i="4"/>
  <c r="ND658" i="4"/>
  <c r="NB658" i="4"/>
  <c r="MZ658" i="4"/>
  <c r="MX658" i="4"/>
  <c r="MV658" i="4"/>
  <c r="MU658" i="4"/>
  <c r="NL657" i="4"/>
  <c r="NJ657" i="4"/>
  <c r="NH657" i="4"/>
  <c r="NF657" i="4"/>
  <c r="ND657" i="4"/>
  <c r="NB657" i="4"/>
  <c r="MZ657" i="4"/>
  <c r="MX657" i="4"/>
  <c r="MV657" i="4"/>
  <c r="MU657" i="4"/>
  <c r="NL656" i="4"/>
  <c r="NJ656" i="4"/>
  <c r="NH656" i="4"/>
  <c r="NF656" i="4"/>
  <c r="ND656" i="4"/>
  <c r="NB656" i="4"/>
  <c r="MZ656" i="4"/>
  <c r="MX656" i="4"/>
  <c r="MV656" i="4"/>
  <c r="MU656" i="4"/>
  <c r="NL655" i="4"/>
  <c r="NJ655" i="4"/>
  <c r="NH655" i="4"/>
  <c r="NF655" i="4"/>
  <c r="ND655" i="4"/>
  <c r="NB655" i="4"/>
  <c r="MZ655" i="4"/>
  <c r="MX655" i="4"/>
  <c r="MV655" i="4"/>
  <c r="MU655" i="4"/>
  <c r="NL654" i="4"/>
  <c r="NJ654" i="4"/>
  <c r="NH654" i="4"/>
  <c r="NF654" i="4"/>
  <c r="ND654" i="4"/>
  <c r="NB654" i="4"/>
  <c r="MZ654" i="4"/>
  <c r="MX654" i="4"/>
  <c r="MV654" i="4"/>
  <c r="MU654" i="4"/>
  <c r="NL653" i="4"/>
  <c r="NJ653" i="4"/>
  <c r="NH653" i="4"/>
  <c r="NF653" i="4"/>
  <c r="ND653" i="4"/>
  <c r="NB653" i="4"/>
  <c r="MZ653" i="4"/>
  <c r="MX653" i="4"/>
  <c r="MV653" i="4"/>
  <c r="MU653" i="4"/>
  <c r="NL652" i="4"/>
  <c r="NJ652" i="4"/>
  <c r="NH652" i="4"/>
  <c r="NF652" i="4"/>
  <c r="ND652" i="4"/>
  <c r="NB652" i="4"/>
  <c r="MZ652" i="4"/>
  <c r="MX652" i="4"/>
  <c r="MV652" i="4"/>
  <c r="MU652" i="4"/>
  <c r="NL651" i="4"/>
  <c r="NJ651" i="4"/>
  <c r="NH651" i="4"/>
  <c r="NF651" i="4"/>
  <c r="ND651" i="4"/>
  <c r="NB651" i="4"/>
  <c r="MZ651" i="4"/>
  <c r="MX651" i="4"/>
  <c r="MV651" i="4"/>
  <c r="MU651" i="4"/>
  <c r="NL650" i="4"/>
  <c r="NJ650" i="4"/>
  <c r="NH650" i="4"/>
  <c r="NF650" i="4"/>
  <c r="ND650" i="4"/>
  <c r="NB650" i="4"/>
  <c r="MZ650" i="4"/>
  <c r="MX650" i="4"/>
  <c r="MV650" i="4"/>
  <c r="MU650" i="4"/>
  <c r="NL649" i="4"/>
  <c r="NJ649" i="4"/>
  <c r="NH649" i="4"/>
  <c r="NF649" i="4"/>
  <c r="ND649" i="4"/>
  <c r="NB649" i="4"/>
  <c r="MZ649" i="4"/>
  <c r="MX649" i="4"/>
  <c r="MV649" i="4"/>
  <c r="MU649" i="4"/>
  <c r="NL648" i="4"/>
  <c r="NJ648" i="4"/>
  <c r="NH648" i="4"/>
  <c r="NF648" i="4"/>
  <c r="ND648" i="4"/>
  <c r="NB648" i="4"/>
  <c r="MZ648" i="4"/>
  <c r="MX648" i="4"/>
  <c r="MV648" i="4"/>
  <c r="MU648" i="4"/>
  <c r="NL647" i="4"/>
  <c r="NJ647" i="4"/>
  <c r="NH647" i="4"/>
  <c r="NF647" i="4"/>
  <c r="ND647" i="4"/>
  <c r="NB647" i="4"/>
  <c r="MZ647" i="4"/>
  <c r="MX647" i="4"/>
  <c r="MV647" i="4"/>
  <c r="MU647" i="4"/>
  <c r="NL646" i="4"/>
  <c r="NJ646" i="4"/>
  <c r="NH646" i="4"/>
  <c r="NF646" i="4"/>
  <c r="ND646" i="4"/>
  <c r="NB646" i="4"/>
  <c r="MZ646" i="4"/>
  <c r="MX646" i="4"/>
  <c r="MV646" i="4"/>
  <c r="MU646" i="4"/>
  <c r="NL645" i="4"/>
  <c r="NJ645" i="4"/>
  <c r="NH645" i="4"/>
  <c r="NF645" i="4"/>
  <c r="ND645" i="4"/>
  <c r="NB645" i="4"/>
  <c r="MZ645" i="4"/>
  <c r="MX645" i="4"/>
  <c r="MV645" i="4"/>
  <c r="MU645" i="4"/>
  <c r="NL644" i="4"/>
  <c r="NJ644" i="4"/>
  <c r="NH644" i="4"/>
  <c r="NF644" i="4"/>
  <c r="ND644" i="4"/>
  <c r="NB644" i="4"/>
  <c r="MZ644" i="4"/>
  <c r="MX644" i="4"/>
  <c r="MV644" i="4"/>
  <c r="MU644" i="4"/>
  <c r="NL643" i="4"/>
  <c r="NJ643" i="4"/>
  <c r="NH643" i="4"/>
  <c r="NF643" i="4"/>
  <c r="ND643" i="4"/>
  <c r="NB643" i="4"/>
  <c r="MZ643" i="4"/>
  <c r="MX643" i="4"/>
  <c r="MV643" i="4"/>
  <c r="MU643" i="4"/>
  <c r="NL642" i="4"/>
  <c r="NJ642" i="4"/>
  <c r="NH642" i="4"/>
  <c r="NF642" i="4"/>
  <c r="ND642" i="4"/>
  <c r="NB642" i="4"/>
  <c r="MZ642" i="4"/>
  <c r="MX642" i="4"/>
  <c r="MV642" i="4"/>
  <c r="MU642" i="4"/>
  <c r="NL641" i="4"/>
  <c r="NJ641" i="4"/>
  <c r="NH641" i="4"/>
  <c r="NF641" i="4"/>
  <c r="ND641" i="4"/>
  <c r="NB641" i="4"/>
  <c r="MZ641" i="4"/>
  <c r="MX641" i="4"/>
  <c r="MV641" i="4"/>
  <c r="MU641" i="4"/>
  <c r="NL640" i="4"/>
  <c r="NJ640" i="4"/>
  <c r="NH640" i="4"/>
  <c r="NF640" i="4"/>
  <c r="ND640" i="4"/>
  <c r="NB640" i="4"/>
  <c r="MZ640" i="4"/>
  <c r="MX640" i="4"/>
  <c r="MV640" i="4"/>
  <c r="MU640" i="4"/>
  <c r="NL639" i="4"/>
  <c r="NJ639" i="4"/>
  <c r="NH639" i="4"/>
  <c r="NF639" i="4"/>
  <c r="ND639" i="4"/>
  <c r="NB639" i="4"/>
  <c r="MZ639" i="4"/>
  <c r="MX639" i="4"/>
  <c r="MV639" i="4"/>
  <c r="MU639" i="4"/>
  <c r="NL638" i="4"/>
  <c r="NJ638" i="4"/>
  <c r="NH638" i="4"/>
  <c r="NF638" i="4"/>
  <c r="ND638" i="4"/>
  <c r="NB638" i="4"/>
  <c r="MZ638" i="4"/>
  <c r="MX638" i="4"/>
  <c r="MV638" i="4"/>
  <c r="MU638" i="4"/>
  <c r="NL637" i="4"/>
  <c r="NJ637" i="4"/>
  <c r="NH637" i="4"/>
  <c r="NF637" i="4"/>
  <c r="ND637" i="4"/>
  <c r="NB637" i="4"/>
  <c r="MZ637" i="4"/>
  <c r="MX637" i="4"/>
  <c r="MV637" i="4"/>
  <c r="MU637" i="4"/>
  <c r="NL636" i="4"/>
  <c r="NJ636" i="4"/>
  <c r="NH636" i="4"/>
  <c r="NF636" i="4"/>
  <c r="ND636" i="4"/>
  <c r="NB636" i="4"/>
  <c r="MZ636" i="4"/>
  <c r="MX636" i="4"/>
  <c r="MV636" i="4"/>
  <c r="MU636" i="4"/>
  <c r="NL635" i="4"/>
  <c r="NJ635" i="4"/>
  <c r="NH635" i="4"/>
  <c r="NF635" i="4"/>
  <c r="ND635" i="4"/>
  <c r="NB635" i="4"/>
  <c r="MZ635" i="4"/>
  <c r="MX635" i="4"/>
  <c r="MV635" i="4"/>
  <c r="MU635" i="4"/>
  <c r="NL634" i="4"/>
  <c r="NJ634" i="4"/>
  <c r="NH634" i="4"/>
  <c r="NF634" i="4"/>
  <c r="ND634" i="4"/>
  <c r="NB634" i="4"/>
  <c r="MZ634" i="4"/>
  <c r="MX634" i="4"/>
  <c r="MV634" i="4"/>
  <c r="MU634" i="4"/>
  <c r="NL628" i="4"/>
  <c r="NJ628" i="4"/>
  <c r="NH628" i="4"/>
  <c r="NF628" i="4"/>
  <c r="ND628" i="4"/>
  <c r="NB628" i="4"/>
  <c r="MZ628" i="4"/>
  <c r="MX628" i="4"/>
  <c r="MV628" i="4"/>
  <c r="MU628" i="4"/>
  <c r="NL627" i="4"/>
  <c r="NJ627" i="4"/>
  <c r="NH627" i="4"/>
  <c r="NF627" i="4"/>
  <c r="ND627" i="4"/>
  <c r="NB627" i="4"/>
  <c r="MZ627" i="4"/>
  <c r="MX627" i="4"/>
  <c r="MV627" i="4"/>
  <c r="MU627" i="4"/>
  <c r="NL626" i="4"/>
  <c r="NJ626" i="4"/>
  <c r="NH626" i="4"/>
  <c r="NF626" i="4"/>
  <c r="ND626" i="4"/>
  <c r="NB626" i="4"/>
  <c r="MZ626" i="4"/>
  <c r="MX626" i="4"/>
  <c r="MV626" i="4"/>
  <c r="MU626" i="4"/>
  <c r="NL625" i="4"/>
  <c r="NJ625" i="4"/>
  <c r="NH625" i="4"/>
  <c r="NF625" i="4"/>
  <c r="ND625" i="4"/>
  <c r="NB625" i="4"/>
  <c r="MZ625" i="4"/>
  <c r="MX625" i="4"/>
  <c r="MV625" i="4"/>
  <c r="MU625" i="4"/>
  <c r="NL624" i="4"/>
  <c r="NJ624" i="4"/>
  <c r="NH624" i="4"/>
  <c r="NF624" i="4"/>
  <c r="ND624" i="4"/>
  <c r="NB624" i="4"/>
  <c r="MZ624" i="4"/>
  <c r="MX624" i="4"/>
  <c r="MV624" i="4"/>
  <c r="MU624" i="4"/>
  <c r="NL623" i="4"/>
  <c r="NJ623" i="4"/>
  <c r="NH623" i="4"/>
  <c r="NF623" i="4"/>
  <c r="ND623" i="4"/>
  <c r="NB623" i="4"/>
  <c r="MZ623" i="4"/>
  <c r="MX623" i="4"/>
  <c r="MV623" i="4"/>
  <c r="MU623" i="4"/>
  <c r="NL622" i="4"/>
  <c r="NJ622" i="4"/>
  <c r="NH622" i="4"/>
  <c r="NF622" i="4"/>
  <c r="ND622" i="4"/>
  <c r="NB622" i="4"/>
  <c r="MZ622" i="4"/>
  <c r="MX622" i="4"/>
  <c r="MV622" i="4"/>
  <c r="MU622" i="4"/>
  <c r="NL621" i="4"/>
  <c r="NJ621" i="4"/>
  <c r="NH621" i="4"/>
  <c r="NF621" i="4"/>
  <c r="ND621" i="4"/>
  <c r="NB621" i="4"/>
  <c r="MZ621" i="4"/>
  <c r="MX621" i="4"/>
  <c r="MV621" i="4"/>
  <c r="MU621" i="4"/>
  <c r="NL620" i="4"/>
  <c r="NJ620" i="4"/>
  <c r="NH620" i="4"/>
  <c r="NF620" i="4"/>
  <c r="ND620" i="4"/>
  <c r="NB620" i="4"/>
  <c r="MZ620" i="4"/>
  <c r="MX620" i="4"/>
  <c r="MV620" i="4"/>
  <c r="MU620" i="4"/>
  <c r="NL619" i="4"/>
  <c r="NJ619" i="4"/>
  <c r="NH619" i="4"/>
  <c r="NF619" i="4"/>
  <c r="ND619" i="4"/>
  <c r="NB619" i="4"/>
  <c r="MZ619" i="4"/>
  <c r="MX619" i="4"/>
  <c r="MV619" i="4"/>
  <c r="MU619" i="4"/>
  <c r="NL618" i="4"/>
  <c r="NJ618" i="4"/>
  <c r="NH618" i="4"/>
  <c r="NF618" i="4"/>
  <c r="ND618" i="4"/>
  <c r="NB618" i="4"/>
  <c r="MZ618" i="4"/>
  <c r="MX618" i="4"/>
  <c r="MV618" i="4"/>
  <c r="MU618" i="4"/>
  <c r="NL617" i="4"/>
  <c r="NJ617" i="4"/>
  <c r="NH617" i="4"/>
  <c r="NF617" i="4"/>
  <c r="ND617" i="4"/>
  <c r="NB617" i="4"/>
  <c r="MZ617" i="4"/>
  <c r="MX617" i="4"/>
  <c r="MV617" i="4"/>
  <c r="MU617" i="4"/>
  <c r="NL616" i="4"/>
  <c r="NJ616" i="4"/>
  <c r="NH616" i="4"/>
  <c r="NF616" i="4"/>
  <c r="ND616" i="4"/>
  <c r="NB616" i="4"/>
  <c r="MZ616" i="4"/>
  <c r="MX616" i="4"/>
  <c r="MV616" i="4"/>
  <c r="MU616" i="4"/>
  <c r="NL615" i="4"/>
  <c r="NJ615" i="4"/>
  <c r="NH615" i="4"/>
  <c r="NF615" i="4"/>
  <c r="ND615" i="4"/>
  <c r="NB615" i="4"/>
  <c r="MZ615" i="4"/>
  <c r="MX615" i="4"/>
  <c r="MV615" i="4"/>
  <c r="MU615" i="4"/>
  <c r="NL614" i="4"/>
  <c r="NJ614" i="4"/>
  <c r="NH614" i="4"/>
  <c r="NF614" i="4"/>
  <c r="ND614" i="4"/>
  <c r="NB614" i="4"/>
  <c r="MZ614" i="4"/>
  <c r="MX614" i="4"/>
  <c r="MV614" i="4"/>
  <c r="MU614" i="4"/>
  <c r="NL613" i="4"/>
  <c r="NJ613" i="4"/>
  <c r="NH613" i="4"/>
  <c r="NF613" i="4"/>
  <c r="ND613" i="4"/>
  <c r="NB613" i="4"/>
  <c r="MZ613" i="4"/>
  <c r="MX613" i="4"/>
  <c r="MV613" i="4"/>
  <c r="MU613" i="4"/>
  <c r="NL612" i="4"/>
  <c r="NJ612" i="4"/>
  <c r="NH612" i="4"/>
  <c r="NF612" i="4"/>
  <c r="ND612" i="4"/>
  <c r="NB612" i="4"/>
  <c r="MZ612" i="4"/>
  <c r="MX612" i="4"/>
  <c r="MV612" i="4"/>
  <c r="MU612" i="4"/>
  <c r="NL611" i="4"/>
  <c r="NJ611" i="4"/>
  <c r="NH611" i="4"/>
  <c r="NF611" i="4"/>
  <c r="ND611" i="4"/>
  <c r="NB611" i="4"/>
  <c r="MZ611" i="4"/>
  <c r="MX611" i="4"/>
  <c r="MV611" i="4"/>
  <c r="MU611" i="4"/>
  <c r="NL610" i="4"/>
  <c r="NJ610" i="4"/>
  <c r="NH610" i="4"/>
  <c r="NF610" i="4"/>
  <c r="ND610" i="4"/>
  <c r="NB610" i="4"/>
  <c r="MZ610" i="4"/>
  <c r="MX610" i="4"/>
  <c r="MV610" i="4"/>
  <c r="MU610" i="4"/>
  <c r="NL609" i="4"/>
  <c r="NJ609" i="4"/>
  <c r="NH609" i="4"/>
  <c r="NF609" i="4"/>
  <c r="ND609" i="4"/>
  <c r="NB609" i="4"/>
  <c r="MZ609" i="4"/>
  <c r="MX609" i="4"/>
  <c r="MV609" i="4"/>
  <c r="MU609" i="4"/>
  <c r="NL608" i="4"/>
  <c r="NJ608" i="4"/>
  <c r="NH608" i="4"/>
  <c r="NF608" i="4"/>
  <c r="ND608" i="4"/>
  <c r="NB608" i="4"/>
  <c r="MZ608" i="4"/>
  <c r="MX608" i="4"/>
  <c r="MV608" i="4"/>
  <c r="MU608" i="4"/>
  <c r="NL607" i="4"/>
  <c r="NJ607" i="4"/>
  <c r="NH607" i="4"/>
  <c r="NF607" i="4"/>
  <c r="ND607" i="4"/>
  <c r="NB607" i="4"/>
  <c r="MZ607" i="4"/>
  <c r="MX607" i="4"/>
  <c r="MV607" i="4"/>
  <c r="MU607" i="4"/>
  <c r="NL606" i="4"/>
  <c r="NJ606" i="4"/>
  <c r="NH606" i="4"/>
  <c r="NF606" i="4"/>
  <c r="ND606" i="4"/>
  <c r="NB606" i="4"/>
  <c r="MZ606" i="4"/>
  <c r="MX606" i="4"/>
  <c r="MV606" i="4"/>
  <c r="MU606" i="4"/>
  <c r="NL605" i="4"/>
  <c r="NJ605" i="4"/>
  <c r="NH605" i="4"/>
  <c r="NF605" i="4"/>
  <c r="ND605" i="4"/>
  <c r="NB605" i="4"/>
  <c r="MZ605" i="4"/>
  <c r="MX605" i="4"/>
  <c r="MV605" i="4"/>
  <c r="MU605" i="4"/>
  <c r="NL604" i="4"/>
  <c r="NJ604" i="4"/>
  <c r="NH604" i="4"/>
  <c r="NF604" i="4"/>
  <c r="ND604" i="4"/>
  <c r="NB604" i="4"/>
  <c r="MZ604" i="4"/>
  <c r="MX604" i="4"/>
  <c r="MV604" i="4"/>
  <c r="MU604" i="4"/>
  <c r="NL603" i="4"/>
  <c r="NJ603" i="4"/>
  <c r="NH603" i="4"/>
  <c r="NF603" i="4"/>
  <c r="ND603" i="4"/>
  <c r="NB603" i="4"/>
  <c r="MZ603" i="4"/>
  <c r="MX603" i="4"/>
  <c r="MV603" i="4"/>
  <c r="MU603" i="4"/>
  <c r="NL602" i="4"/>
  <c r="NJ602" i="4"/>
  <c r="NH602" i="4"/>
  <c r="NF602" i="4"/>
  <c r="ND602" i="4"/>
  <c r="NB602" i="4"/>
  <c r="MZ602" i="4"/>
  <c r="MX602" i="4"/>
  <c r="MV602" i="4"/>
  <c r="MU602" i="4"/>
  <c r="NL601" i="4"/>
  <c r="NJ601" i="4"/>
  <c r="NH601" i="4"/>
  <c r="NF601" i="4"/>
  <c r="ND601" i="4"/>
  <c r="NB601" i="4"/>
  <c r="MZ601" i="4"/>
  <c r="MX601" i="4"/>
  <c r="MV601" i="4"/>
  <c r="MU601" i="4"/>
  <c r="NL600" i="4"/>
  <c r="NJ600" i="4"/>
  <c r="NH600" i="4"/>
  <c r="NF600" i="4"/>
  <c r="ND600" i="4"/>
  <c r="NB600" i="4"/>
  <c r="MZ600" i="4"/>
  <c r="MX600" i="4"/>
  <c r="MV600" i="4"/>
  <c r="MU600" i="4"/>
  <c r="NL599" i="4"/>
  <c r="NJ599" i="4"/>
  <c r="NH599" i="4"/>
  <c r="NF599" i="4"/>
  <c r="ND599" i="4"/>
  <c r="NB599" i="4"/>
  <c r="MZ599" i="4"/>
  <c r="MX599" i="4"/>
  <c r="MV599" i="4"/>
  <c r="MU599" i="4"/>
  <c r="NL593" i="4"/>
  <c r="NJ593" i="4"/>
  <c r="NH593" i="4"/>
  <c r="NF593" i="4"/>
  <c r="ND593" i="4"/>
  <c r="NB593" i="4"/>
  <c r="MZ593" i="4"/>
  <c r="MX593" i="4"/>
  <c r="MV593" i="4"/>
  <c r="MU593" i="4"/>
  <c r="NL592" i="4"/>
  <c r="NJ592" i="4"/>
  <c r="NH592" i="4"/>
  <c r="NF592" i="4"/>
  <c r="ND592" i="4"/>
  <c r="NB592" i="4"/>
  <c r="MZ592" i="4"/>
  <c r="MX592" i="4"/>
  <c r="MV592" i="4"/>
  <c r="MU592" i="4"/>
  <c r="NL591" i="4"/>
  <c r="NJ591" i="4"/>
  <c r="NH591" i="4"/>
  <c r="NF591" i="4"/>
  <c r="ND591" i="4"/>
  <c r="NB591" i="4"/>
  <c r="MZ591" i="4"/>
  <c r="MX591" i="4"/>
  <c r="MV591" i="4"/>
  <c r="MU591" i="4"/>
  <c r="NL590" i="4"/>
  <c r="NJ590" i="4"/>
  <c r="NH590" i="4"/>
  <c r="NF590" i="4"/>
  <c r="ND590" i="4"/>
  <c r="NB590" i="4"/>
  <c r="MZ590" i="4"/>
  <c r="MX590" i="4"/>
  <c r="MV590" i="4"/>
  <c r="MU590" i="4"/>
  <c r="NL589" i="4"/>
  <c r="NJ589" i="4"/>
  <c r="NH589" i="4"/>
  <c r="NF589" i="4"/>
  <c r="ND589" i="4"/>
  <c r="NB589" i="4"/>
  <c r="MZ589" i="4"/>
  <c r="MX589" i="4"/>
  <c r="MV589" i="4"/>
  <c r="MU589" i="4"/>
  <c r="NL588" i="4"/>
  <c r="NJ588" i="4"/>
  <c r="NH588" i="4"/>
  <c r="NF588" i="4"/>
  <c r="ND588" i="4"/>
  <c r="NB588" i="4"/>
  <c r="MZ588" i="4"/>
  <c r="MX588" i="4"/>
  <c r="MV588" i="4"/>
  <c r="MU588" i="4"/>
  <c r="NL587" i="4"/>
  <c r="NJ587" i="4"/>
  <c r="NH587" i="4"/>
  <c r="NF587" i="4"/>
  <c r="ND587" i="4"/>
  <c r="NB587" i="4"/>
  <c r="MZ587" i="4"/>
  <c r="MX587" i="4"/>
  <c r="MV587" i="4"/>
  <c r="MU587" i="4"/>
  <c r="NL586" i="4"/>
  <c r="NJ586" i="4"/>
  <c r="NH586" i="4"/>
  <c r="NF586" i="4"/>
  <c r="ND586" i="4"/>
  <c r="NB586" i="4"/>
  <c r="MZ586" i="4"/>
  <c r="MX586" i="4"/>
  <c r="MV586" i="4"/>
  <c r="MU586" i="4"/>
  <c r="NL585" i="4"/>
  <c r="NJ585" i="4"/>
  <c r="NH585" i="4"/>
  <c r="NF585" i="4"/>
  <c r="ND585" i="4"/>
  <c r="NB585" i="4"/>
  <c r="MZ585" i="4"/>
  <c r="MX585" i="4"/>
  <c r="MV585" i="4"/>
  <c r="MU585" i="4"/>
  <c r="NL584" i="4"/>
  <c r="NJ584" i="4"/>
  <c r="NH584" i="4"/>
  <c r="NF584" i="4"/>
  <c r="ND584" i="4"/>
  <c r="NB584" i="4"/>
  <c r="MZ584" i="4"/>
  <c r="MX584" i="4"/>
  <c r="MV584" i="4"/>
  <c r="MU584" i="4"/>
  <c r="NL583" i="4"/>
  <c r="NJ583" i="4"/>
  <c r="NH583" i="4"/>
  <c r="NF583" i="4"/>
  <c r="ND583" i="4"/>
  <c r="NB583" i="4"/>
  <c r="MZ583" i="4"/>
  <c r="MX583" i="4"/>
  <c r="MV583" i="4"/>
  <c r="MU583" i="4"/>
  <c r="NL582" i="4"/>
  <c r="NJ582" i="4"/>
  <c r="NH582" i="4"/>
  <c r="NF582" i="4"/>
  <c r="ND582" i="4"/>
  <c r="NB582" i="4"/>
  <c r="MZ582" i="4"/>
  <c r="MX582" i="4"/>
  <c r="MV582" i="4"/>
  <c r="MU582" i="4"/>
  <c r="NL581" i="4"/>
  <c r="NJ581" i="4"/>
  <c r="NH581" i="4"/>
  <c r="NF581" i="4"/>
  <c r="ND581" i="4"/>
  <c r="NB581" i="4"/>
  <c r="MZ581" i="4"/>
  <c r="MX581" i="4"/>
  <c r="MV581" i="4"/>
  <c r="MU581" i="4"/>
  <c r="NL580" i="4"/>
  <c r="NJ580" i="4"/>
  <c r="NH580" i="4"/>
  <c r="NF580" i="4"/>
  <c r="ND580" i="4"/>
  <c r="NB580" i="4"/>
  <c r="MZ580" i="4"/>
  <c r="MX580" i="4"/>
  <c r="MV580" i="4"/>
  <c r="MU580" i="4"/>
  <c r="NL579" i="4"/>
  <c r="NJ579" i="4"/>
  <c r="NH579" i="4"/>
  <c r="NF579" i="4"/>
  <c r="ND579" i="4"/>
  <c r="NB579" i="4"/>
  <c r="MZ579" i="4"/>
  <c r="MX579" i="4"/>
  <c r="MV579" i="4"/>
  <c r="MU579" i="4"/>
  <c r="NL578" i="4"/>
  <c r="NJ578" i="4"/>
  <c r="NH578" i="4"/>
  <c r="NF578" i="4"/>
  <c r="ND578" i="4"/>
  <c r="NB578" i="4"/>
  <c r="MZ578" i="4"/>
  <c r="MX578" i="4"/>
  <c r="MV578" i="4"/>
  <c r="MU578" i="4"/>
  <c r="NL577" i="4"/>
  <c r="NJ577" i="4"/>
  <c r="NH577" i="4"/>
  <c r="NF577" i="4"/>
  <c r="ND577" i="4"/>
  <c r="NB577" i="4"/>
  <c r="MZ577" i="4"/>
  <c r="MX577" i="4"/>
  <c r="MV577" i="4"/>
  <c r="MU577" i="4"/>
  <c r="NL576" i="4"/>
  <c r="NJ576" i="4"/>
  <c r="NH576" i="4"/>
  <c r="NF576" i="4"/>
  <c r="ND576" i="4"/>
  <c r="NB576" i="4"/>
  <c r="MZ576" i="4"/>
  <c r="MX576" i="4"/>
  <c r="MV576" i="4"/>
  <c r="MU576" i="4"/>
  <c r="NL575" i="4"/>
  <c r="NJ575" i="4"/>
  <c r="NH575" i="4"/>
  <c r="NF575" i="4"/>
  <c r="ND575" i="4"/>
  <c r="NB575" i="4"/>
  <c r="MZ575" i="4"/>
  <c r="MX575" i="4"/>
  <c r="MV575" i="4"/>
  <c r="MU575" i="4"/>
  <c r="NL574" i="4"/>
  <c r="NJ574" i="4"/>
  <c r="NH574" i="4"/>
  <c r="NF574" i="4"/>
  <c r="ND574" i="4"/>
  <c r="NB574" i="4"/>
  <c r="MZ574" i="4"/>
  <c r="MX574" i="4"/>
  <c r="MV574" i="4"/>
  <c r="MU574" i="4"/>
  <c r="NL573" i="4"/>
  <c r="NJ573" i="4"/>
  <c r="NH573" i="4"/>
  <c r="NF573" i="4"/>
  <c r="ND573" i="4"/>
  <c r="NB573" i="4"/>
  <c r="MZ573" i="4"/>
  <c r="MX573" i="4"/>
  <c r="MV573" i="4"/>
  <c r="MU573" i="4"/>
  <c r="NL572" i="4"/>
  <c r="NJ572" i="4"/>
  <c r="NH572" i="4"/>
  <c r="NF572" i="4"/>
  <c r="ND572" i="4"/>
  <c r="NB572" i="4"/>
  <c r="MZ572" i="4"/>
  <c r="MX572" i="4"/>
  <c r="MV572" i="4"/>
  <c r="MU572" i="4"/>
  <c r="NL571" i="4"/>
  <c r="NJ571" i="4"/>
  <c r="NH571" i="4"/>
  <c r="NF571" i="4"/>
  <c r="ND571" i="4"/>
  <c r="NB571" i="4"/>
  <c r="MZ571" i="4"/>
  <c r="MX571" i="4"/>
  <c r="MV571" i="4"/>
  <c r="MU571" i="4"/>
  <c r="NL570" i="4"/>
  <c r="NJ570" i="4"/>
  <c r="NH570" i="4"/>
  <c r="NF570" i="4"/>
  <c r="ND570" i="4"/>
  <c r="NB570" i="4"/>
  <c r="MZ570" i="4"/>
  <c r="MX570" i="4"/>
  <c r="MV570" i="4"/>
  <c r="MU570" i="4"/>
  <c r="NL569" i="4"/>
  <c r="NJ569" i="4"/>
  <c r="NH569" i="4"/>
  <c r="NF569" i="4"/>
  <c r="ND569" i="4"/>
  <c r="NB569" i="4"/>
  <c r="MZ569" i="4"/>
  <c r="MX569" i="4"/>
  <c r="MV569" i="4"/>
  <c r="MU569" i="4"/>
  <c r="NL568" i="4"/>
  <c r="NJ568" i="4"/>
  <c r="NH568" i="4"/>
  <c r="NF568" i="4"/>
  <c r="ND568" i="4"/>
  <c r="NB568" i="4"/>
  <c r="MZ568" i="4"/>
  <c r="MX568" i="4"/>
  <c r="MV568" i="4"/>
  <c r="MU568" i="4"/>
  <c r="NL567" i="4"/>
  <c r="NJ567" i="4"/>
  <c r="NH567" i="4"/>
  <c r="NF567" i="4"/>
  <c r="ND567" i="4"/>
  <c r="NB567" i="4"/>
  <c r="MZ567" i="4"/>
  <c r="MX567" i="4"/>
  <c r="MV567" i="4"/>
  <c r="MU567" i="4"/>
  <c r="NL566" i="4"/>
  <c r="NJ566" i="4"/>
  <c r="NH566" i="4"/>
  <c r="NF566" i="4"/>
  <c r="ND566" i="4"/>
  <c r="NB566" i="4"/>
  <c r="MZ566" i="4"/>
  <c r="MX566" i="4"/>
  <c r="MV566" i="4"/>
  <c r="MU566" i="4"/>
  <c r="NL565" i="4"/>
  <c r="NJ565" i="4"/>
  <c r="NH565" i="4"/>
  <c r="NF565" i="4"/>
  <c r="ND565" i="4"/>
  <c r="NB565" i="4"/>
  <c r="MZ565" i="4"/>
  <c r="MX565" i="4"/>
  <c r="MV565" i="4"/>
  <c r="MU565" i="4"/>
  <c r="NL564" i="4"/>
  <c r="NJ564" i="4"/>
  <c r="NH564" i="4"/>
  <c r="NF564" i="4"/>
  <c r="ND564" i="4"/>
  <c r="NB564" i="4"/>
  <c r="MZ564" i="4"/>
  <c r="MX564" i="4"/>
  <c r="MV564" i="4"/>
  <c r="MU564" i="4"/>
  <c r="NL558" i="4"/>
  <c r="NJ558" i="4"/>
  <c r="NH558" i="4"/>
  <c r="NF558" i="4"/>
  <c r="ND558" i="4"/>
  <c r="NB558" i="4"/>
  <c r="MZ558" i="4"/>
  <c r="MX558" i="4"/>
  <c r="MV558" i="4"/>
  <c r="MU558" i="4"/>
  <c r="NL557" i="4"/>
  <c r="BL557" i="4" s="1"/>
  <c r="BL999" i="12" s="1"/>
  <c r="NJ557" i="4"/>
  <c r="NH557" i="4"/>
  <c r="NF557" i="4"/>
  <c r="ND557" i="4"/>
  <c r="NB557" i="4"/>
  <c r="MZ557" i="4"/>
  <c r="MX557" i="4"/>
  <c r="MV557" i="4"/>
  <c r="MU557" i="4"/>
  <c r="NL556" i="4"/>
  <c r="NJ556" i="4"/>
  <c r="NH556" i="4"/>
  <c r="NF556" i="4"/>
  <c r="ND556" i="4"/>
  <c r="NB556" i="4"/>
  <c r="MZ556" i="4"/>
  <c r="MX556" i="4"/>
  <c r="MV556" i="4"/>
  <c r="MU556" i="4"/>
  <c r="NL555" i="4"/>
  <c r="NJ555" i="4"/>
  <c r="NH555" i="4"/>
  <c r="NF555" i="4"/>
  <c r="ND555" i="4"/>
  <c r="NB555" i="4"/>
  <c r="MZ555" i="4"/>
  <c r="MX555" i="4"/>
  <c r="MV555" i="4"/>
  <c r="MU555" i="4"/>
  <c r="NL554" i="4"/>
  <c r="NJ554" i="4"/>
  <c r="NH554" i="4"/>
  <c r="NF554" i="4"/>
  <c r="ND554" i="4"/>
  <c r="NB554" i="4"/>
  <c r="MZ554" i="4"/>
  <c r="MX554" i="4"/>
  <c r="MV554" i="4"/>
  <c r="MU554" i="4"/>
  <c r="NL553" i="4"/>
  <c r="NJ553" i="4"/>
  <c r="NH553" i="4"/>
  <c r="NF553" i="4"/>
  <c r="ND553" i="4"/>
  <c r="NB553" i="4"/>
  <c r="MZ553" i="4"/>
  <c r="MX553" i="4"/>
  <c r="MV553" i="4"/>
  <c r="MU553" i="4"/>
  <c r="NL552" i="4"/>
  <c r="NJ552" i="4"/>
  <c r="NH552" i="4"/>
  <c r="NF552" i="4"/>
  <c r="ND552" i="4"/>
  <c r="NB552" i="4"/>
  <c r="MZ552" i="4"/>
  <c r="MX552" i="4"/>
  <c r="MV552" i="4"/>
  <c r="MU552" i="4"/>
  <c r="NL551" i="4"/>
  <c r="NJ551" i="4"/>
  <c r="NH551" i="4"/>
  <c r="NF551" i="4"/>
  <c r="ND551" i="4"/>
  <c r="NB551" i="4"/>
  <c r="MZ551" i="4"/>
  <c r="MX551" i="4"/>
  <c r="MV551" i="4"/>
  <c r="MU551" i="4"/>
  <c r="NL550" i="4"/>
  <c r="NJ550" i="4"/>
  <c r="NH550" i="4"/>
  <c r="NF550" i="4"/>
  <c r="ND550" i="4"/>
  <c r="NB550" i="4"/>
  <c r="MZ550" i="4"/>
  <c r="MX550" i="4"/>
  <c r="MV550" i="4"/>
  <c r="MU550" i="4"/>
  <c r="NL549" i="4"/>
  <c r="BC549" i="4" s="1"/>
  <c r="BC719" i="12" s="1"/>
  <c r="NJ549" i="4"/>
  <c r="NH549" i="4"/>
  <c r="NF549" i="4"/>
  <c r="ND549" i="4"/>
  <c r="NB549" i="4"/>
  <c r="MZ549" i="4"/>
  <c r="MX549" i="4"/>
  <c r="MV549" i="4"/>
  <c r="MU549" i="4"/>
  <c r="NL548" i="4"/>
  <c r="NJ548" i="4"/>
  <c r="NH548" i="4"/>
  <c r="NF548" i="4"/>
  <c r="ND548" i="4"/>
  <c r="NB548" i="4"/>
  <c r="MZ548" i="4"/>
  <c r="MX548" i="4"/>
  <c r="MV548" i="4"/>
  <c r="MU548" i="4"/>
  <c r="NL547" i="4"/>
  <c r="NJ547" i="4"/>
  <c r="NH547" i="4"/>
  <c r="NF547" i="4"/>
  <c r="ND547" i="4"/>
  <c r="NB547" i="4"/>
  <c r="MZ547" i="4"/>
  <c r="MX547" i="4"/>
  <c r="MV547" i="4"/>
  <c r="MU547" i="4"/>
  <c r="NL546" i="4"/>
  <c r="NJ546" i="4"/>
  <c r="NH546" i="4"/>
  <c r="NF546" i="4"/>
  <c r="ND546" i="4"/>
  <c r="NB546" i="4"/>
  <c r="MZ546" i="4"/>
  <c r="MX546" i="4"/>
  <c r="MV546" i="4"/>
  <c r="MU546" i="4"/>
  <c r="NL545" i="4"/>
  <c r="NJ545" i="4"/>
  <c r="NH545" i="4"/>
  <c r="NF545" i="4"/>
  <c r="ND545" i="4"/>
  <c r="NB545" i="4"/>
  <c r="MZ545" i="4"/>
  <c r="MX545" i="4"/>
  <c r="MV545" i="4"/>
  <c r="MU545" i="4"/>
  <c r="NL544" i="4"/>
  <c r="NJ544" i="4"/>
  <c r="NH544" i="4"/>
  <c r="NF544" i="4"/>
  <c r="ND544" i="4"/>
  <c r="NB544" i="4"/>
  <c r="MZ544" i="4"/>
  <c r="MX544" i="4"/>
  <c r="MV544" i="4"/>
  <c r="MU544" i="4"/>
  <c r="NL543" i="4"/>
  <c r="NJ543" i="4"/>
  <c r="NH543" i="4"/>
  <c r="NF543" i="4"/>
  <c r="ND543" i="4"/>
  <c r="NB543" i="4"/>
  <c r="MZ543" i="4"/>
  <c r="MX543" i="4"/>
  <c r="MV543" i="4"/>
  <c r="MU543" i="4"/>
  <c r="NL542" i="4"/>
  <c r="NJ542" i="4"/>
  <c r="NH542" i="4"/>
  <c r="NF542" i="4"/>
  <c r="ND542" i="4"/>
  <c r="NB542" i="4"/>
  <c r="MZ542" i="4"/>
  <c r="MX542" i="4"/>
  <c r="MV542" i="4"/>
  <c r="MU542" i="4"/>
  <c r="NL541" i="4"/>
  <c r="BL541" i="4" s="1"/>
  <c r="BL439" i="12" s="1"/>
  <c r="NJ541" i="4"/>
  <c r="NH541" i="4"/>
  <c r="NF541" i="4"/>
  <c r="ND541" i="4"/>
  <c r="NB541" i="4"/>
  <c r="MZ541" i="4"/>
  <c r="MX541" i="4"/>
  <c r="MV541" i="4"/>
  <c r="MU541" i="4"/>
  <c r="NL540" i="4"/>
  <c r="NJ540" i="4"/>
  <c r="NH540" i="4"/>
  <c r="NF540" i="4"/>
  <c r="ND540" i="4"/>
  <c r="NB540" i="4"/>
  <c r="MZ540" i="4"/>
  <c r="MX540" i="4"/>
  <c r="MV540" i="4"/>
  <c r="MU540" i="4"/>
  <c r="NL539" i="4"/>
  <c r="NJ539" i="4"/>
  <c r="NH539" i="4"/>
  <c r="NF539" i="4"/>
  <c r="ND539" i="4"/>
  <c r="NB539" i="4"/>
  <c r="MZ539" i="4"/>
  <c r="MX539" i="4"/>
  <c r="MV539" i="4"/>
  <c r="MU539" i="4"/>
  <c r="NL538" i="4"/>
  <c r="NJ538" i="4"/>
  <c r="NH538" i="4"/>
  <c r="NF538" i="4"/>
  <c r="ND538" i="4"/>
  <c r="NB538" i="4"/>
  <c r="MZ538" i="4"/>
  <c r="MX538" i="4"/>
  <c r="MV538" i="4"/>
  <c r="MU538" i="4"/>
  <c r="NL537" i="4"/>
  <c r="BL537" i="4" s="1"/>
  <c r="BL299" i="12" s="1"/>
  <c r="NJ537" i="4"/>
  <c r="NH537" i="4"/>
  <c r="NF537" i="4"/>
  <c r="ND537" i="4"/>
  <c r="NB537" i="4"/>
  <c r="MZ537" i="4"/>
  <c r="MX537" i="4"/>
  <c r="MV537" i="4"/>
  <c r="MU537" i="4"/>
  <c r="NL536" i="4"/>
  <c r="NJ536" i="4"/>
  <c r="NH536" i="4"/>
  <c r="NF536" i="4"/>
  <c r="ND536" i="4"/>
  <c r="NB536" i="4"/>
  <c r="MZ536" i="4"/>
  <c r="MX536" i="4"/>
  <c r="MV536" i="4"/>
  <c r="MU536" i="4"/>
  <c r="NL535" i="4"/>
  <c r="NJ535" i="4"/>
  <c r="NH535" i="4"/>
  <c r="NF535" i="4"/>
  <c r="ND535" i="4"/>
  <c r="NB535" i="4"/>
  <c r="MZ535" i="4"/>
  <c r="MX535" i="4"/>
  <c r="MV535" i="4"/>
  <c r="MU535" i="4"/>
  <c r="NL534" i="4"/>
  <c r="NJ534" i="4"/>
  <c r="NH534" i="4"/>
  <c r="NF534" i="4"/>
  <c r="ND534" i="4"/>
  <c r="NB534" i="4"/>
  <c r="MZ534" i="4"/>
  <c r="MX534" i="4"/>
  <c r="MV534" i="4"/>
  <c r="MU534" i="4"/>
  <c r="NL533" i="4"/>
  <c r="NJ533" i="4"/>
  <c r="NH533" i="4"/>
  <c r="NF533" i="4"/>
  <c r="ND533" i="4"/>
  <c r="NB533" i="4"/>
  <c r="MZ533" i="4"/>
  <c r="MX533" i="4"/>
  <c r="MV533" i="4"/>
  <c r="MU533" i="4"/>
  <c r="NL532" i="4"/>
  <c r="NJ532" i="4"/>
  <c r="NH532" i="4"/>
  <c r="NF532" i="4"/>
  <c r="ND532" i="4"/>
  <c r="NB532" i="4"/>
  <c r="MZ532" i="4"/>
  <c r="MX532" i="4"/>
  <c r="MV532" i="4"/>
  <c r="MU532" i="4"/>
  <c r="NL531" i="4"/>
  <c r="NJ531" i="4"/>
  <c r="NH531" i="4"/>
  <c r="NF531" i="4"/>
  <c r="ND531" i="4"/>
  <c r="NB531" i="4"/>
  <c r="MZ531" i="4"/>
  <c r="MX531" i="4"/>
  <c r="MV531" i="4"/>
  <c r="MU531" i="4"/>
  <c r="NL530" i="4"/>
  <c r="NJ530" i="4"/>
  <c r="NH530" i="4"/>
  <c r="NF530" i="4"/>
  <c r="ND530" i="4"/>
  <c r="NB530" i="4"/>
  <c r="MZ530" i="4"/>
  <c r="MX530" i="4"/>
  <c r="MV530" i="4"/>
  <c r="MU530" i="4"/>
  <c r="NL529" i="4"/>
  <c r="NJ529" i="4"/>
  <c r="NH529" i="4"/>
  <c r="NF529" i="4"/>
  <c r="ND529" i="4"/>
  <c r="NB529" i="4"/>
  <c r="MZ529" i="4"/>
  <c r="MX529" i="4"/>
  <c r="MV529" i="4"/>
  <c r="MU529" i="4"/>
  <c r="NL523" i="4"/>
  <c r="NJ523" i="4"/>
  <c r="NH523" i="4"/>
  <c r="NF523" i="4"/>
  <c r="ND523" i="4"/>
  <c r="NB523" i="4"/>
  <c r="MZ523" i="4"/>
  <c r="MX523" i="4"/>
  <c r="MV523" i="4"/>
  <c r="MU523" i="4"/>
  <c r="NL522" i="4"/>
  <c r="NJ522" i="4"/>
  <c r="NH522" i="4"/>
  <c r="NF522" i="4"/>
  <c r="ND522" i="4"/>
  <c r="NB522" i="4"/>
  <c r="MZ522" i="4"/>
  <c r="MX522" i="4"/>
  <c r="MV522" i="4"/>
  <c r="MU522" i="4"/>
  <c r="NL521" i="4"/>
  <c r="NJ521" i="4"/>
  <c r="NH521" i="4"/>
  <c r="NF521" i="4"/>
  <c r="ND521" i="4"/>
  <c r="NB521" i="4"/>
  <c r="MZ521" i="4"/>
  <c r="MX521" i="4"/>
  <c r="MV521" i="4"/>
  <c r="MU521" i="4"/>
  <c r="NL520" i="4"/>
  <c r="BL520" i="4" s="1"/>
  <c r="BL928" i="12" s="1"/>
  <c r="NJ520" i="4"/>
  <c r="NH520" i="4"/>
  <c r="NF520" i="4"/>
  <c r="ND520" i="4"/>
  <c r="NB520" i="4"/>
  <c r="MZ520" i="4"/>
  <c r="MX520" i="4"/>
  <c r="MV520" i="4"/>
  <c r="MU520" i="4"/>
  <c r="NL519" i="4"/>
  <c r="NJ519" i="4"/>
  <c r="NH519" i="4"/>
  <c r="NF519" i="4"/>
  <c r="ND519" i="4"/>
  <c r="NB519" i="4"/>
  <c r="MZ519" i="4"/>
  <c r="MX519" i="4"/>
  <c r="MV519" i="4"/>
  <c r="MU519" i="4"/>
  <c r="NL518" i="4"/>
  <c r="NJ518" i="4"/>
  <c r="NH518" i="4"/>
  <c r="NF518" i="4"/>
  <c r="ND518" i="4"/>
  <c r="NB518" i="4"/>
  <c r="MZ518" i="4"/>
  <c r="MX518" i="4"/>
  <c r="MV518" i="4"/>
  <c r="MU518" i="4"/>
  <c r="NL517" i="4"/>
  <c r="NJ517" i="4"/>
  <c r="NH517" i="4"/>
  <c r="NF517" i="4"/>
  <c r="ND517" i="4"/>
  <c r="NB517" i="4"/>
  <c r="MZ517" i="4"/>
  <c r="MX517" i="4"/>
  <c r="MV517" i="4"/>
  <c r="MU517" i="4"/>
  <c r="NL516" i="4"/>
  <c r="BC516" i="4" s="1"/>
  <c r="BC788" i="12" s="1"/>
  <c r="NJ516" i="4"/>
  <c r="NH516" i="4"/>
  <c r="NF516" i="4"/>
  <c r="ND516" i="4"/>
  <c r="NB516" i="4"/>
  <c r="MZ516" i="4"/>
  <c r="MX516" i="4"/>
  <c r="MV516" i="4"/>
  <c r="MU516" i="4"/>
  <c r="NL515" i="4"/>
  <c r="NJ515" i="4"/>
  <c r="NH515" i="4"/>
  <c r="NF515" i="4"/>
  <c r="ND515" i="4"/>
  <c r="NB515" i="4"/>
  <c r="MZ515" i="4"/>
  <c r="MX515" i="4"/>
  <c r="MV515" i="4"/>
  <c r="MU515" i="4"/>
  <c r="NL514" i="4"/>
  <c r="NJ514" i="4"/>
  <c r="NH514" i="4"/>
  <c r="NF514" i="4"/>
  <c r="ND514" i="4"/>
  <c r="NB514" i="4"/>
  <c r="MZ514" i="4"/>
  <c r="MX514" i="4"/>
  <c r="MV514" i="4"/>
  <c r="MU514" i="4"/>
  <c r="NL513" i="4"/>
  <c r="NJ513" i="4"/>
  <c r="NH513" i="4"/>
  <c r="NF513" i="4"/>
  <c r="ND513" i="4"/>
  <c r="NB513" i="4"/>
  <c r="MZ513" i="4"/>
  <c r="MX513" i="4"/>
  <c r="MV513" i="4"/>
  <c r="MU513" i="4"/>
  <c r="NL512" i="4"/>
  <c r="BC512" i="4" s="1"/>
  <c r="BC648" i="12" s="1"/>
  <c r="NJ512" i="4"/>
  <c r="NH512" i="4"/>
  <c r="NF512" i="4"/>
  <c r="ND512" i="4"/>
  <c r="NB512" i="4"/>
  <c r="MZ512" i="4"/>
  <c r="MX512" i="4"/>
  <c r="MV512" i="4"/>
  <c r="MU512" i="4"/>
  <c r="NL511" i="4"/>
  <c r="NJ511" i="4"/>
  <c r="NH511" i="4"/>
  <c r="NF511" i="4"/>
  <c r="ND511" i="4"/>
  <c r="NB511" i="4"/>
  <c r="MZ511" i="4"/>
  <c r="MX511" i="4"/>
  <c r="MV511" i="4"/>
  <c r="MU511" i="4"/>
  <c r="NL510" i="4"/>
  <c r="NJ510" i="4"/>
  <c r="NH510" i="4"/>
  <c r="NF510" i="4"/>
  <c r="ND510" i="4"/>
  <c r="NB510" i="4"/>
  <c r="MZ510" i="4"/>
  <c r="MX510" i="4"/>
  <c r="MV510" i="4"/>
  <c r="MU510" i="4"/>
  <c r="NL509" i="4"/>
  <c r="NJ509" i="4"/>
  <c r="NH509" i="4"/>
  <c r="NF509" i="4"/>
  <c r="ND509" i="4"/>
  <c r="NB509" i="4"/>
  <c r="MZ509" i="4"/>
  <c r="MX509" i="4"/>
  <c r="MV509" i="4"/>
  <c r="MU509" i="4"/>
  <c r="NL508" i="4"/>
  <c r="NJ508" i="4"/>
  <c r="NH508" i="4"/>
  <c r="NF508" i="4"/>
  <c r="ND508" i="4"/>
  <c r="NB508" i="4"/>
  <c r="MZ508" i="4"/>
  <c r="MX508" i="4"/>
  <c r="MV508" i="4"/>
  <c r="MU508" i="4"/>
  <c r="NL507" i="4"/>
  <c r="NJ507" i="4"/>
  <c r="NH507" i="4"/>
  <c r="NF507" i="4"/>
  <c r="ND507" i="4"/>
  <c r="NB507" i="4"/>
  <c r="MZ507" i="4"/>
  <c r="MX507" i="4"/>
  <c r="MV507" i="4"/>
  <c r="MU507" i="4"/>
  <c r="NL506" i="4"/>
  <c r="NJ506" i="4"/>
  <c r="NH506" i="4"/>
  <c r="NF506" i="4"/>
  <c r="ND506" i="4"/>
  <c r="NB506" i="4"/>
  <c r="MZ506" i="4"/>
  <c r="MX506" i="4"/>
  <c r="MV506" i="4"/>
  <c r="MU506" i="4"/>
  <c r="NL505" i="4"/>
  <c r="NJ505" i="4"/>
  <c r="NH505" i="4"/>
  <c r="NF505" i="4"/>
  <c r="ND505" i="4"/>
  <c r="NB505" i="4"/>
  <c r="MZ505" i="4"/>
  <c r="MX505" i="4"/>
  <c r="MV505" i="4"/>
  <c r="MU505" i="4"/>
  <c r="NL504" i="4"/>
  <c r="NJ504" i="4"/>
  <c r="NH504" i="4"/>
  <c r="NF504" i="4"/>
  <c r="ND504" i="4"/>
  <c r="NB504" i="4"/>
  <c r="MZ504" i="4"/>
  <c r="MX504" i="4"/>
  <c r="MV504" i="4"/>
  <c r="MU504" i="4"/>
  <c r="NL503" i="4"/>
  <c r="NJ503" i="4"/>
  <c r="NH503" i="4"/>
  <c r="NF503" i="4"/>
  <c r="ND503" i="4"/>
  <c r="NB503" i="4"/>
  <c r="MZ503" i="4"/>
  <c r="MX503" i="4"/>
  <c r="MV503" i="4"/>
  <c r="MU503" i="4"/>
  <c r="NL502" i="4"/>
  <c r="NJ502" i="4"/>
  <c r="NH502" i="4"/>
  <c r="NF502" i="4"/>
  <c r="ND502" i="4"/>
  <c r="NB502" i="4"/>
  <c r="MZ502" i="4"/>
  <c r="MX502" i="4"/>
  <c r="MV502" i="4"/>
  <c r="MU502" i="4"/>
  <c r="NL501" i="4"/>
  <c r="NJ501" i="4"/>
  <c r="NH501" i="4"/>
  <c r="NF501" i="4"/>
  <c r="ND501" i="4"/>
  <c r="NB501" i="4"/>
  <c r="MZ501" i="4"/>
  <c r="MX501" i="4"/>
  <c r="MV501" i="4"/>
  <c r="MU501" i="4"/>
  <c r="NL500" i="4"/>
  <c r="NJ500" i="4"/>
  <c r="NH500" i="4"/>
  <c r="NF500" i="4"/>
  <c r="ND500" i="4"/>
  <c r="NB500" i="4"/>
  <c r="MZ500" i="4"/>
  <c r="MX500" i="4"/>
  <c r="MV500" i="4"/>
  <c r="MU500" i="4"/>
  <c r="NL499" i="4"/>
  <c r="NJ499" i="4"/>
  <c r="NH499" i="4"/>
  <c r="NF499" i="4"/>
  <c r="ND499" i="4"/>
  <c r="NB499" i="4"/>
  <c r="MZ499" i="4"/>
  <c r="MX499" i="4"/>
  <c r="MV499" i="4"/>
  <c r="MU499" i="4"/>
  <c r="NL498" i="4"/>
  <c r="NJ498" i="4"/>
  <c r="NH498" i="4"/>
  <c r="NF498" i="4"/>
  <c r="ND498" i="4"/>
  <c r="NB498" i="4"/>
  <c r="MZ498" i="4"/>
  <c r="MX498" i="4"/>
  <c r="MV498" i="4"/>
  <c r="MU498" i="4"/>
  <c r="NL497" i="4"/>
  <c r="NJ497" i="4"/>
  <c r="NH497" i="4"/>
  <c r="NF497" i="4"/>
  <c r="ND497" i="4"/>
  <c r="NB497" i="4"/>
  <c r="MZ497" i="4"/>
  <c r="MX497" i="4"/>
  <c r="MV497" i="4"/>
  <c r="MU497" i="4"/>
  <c r="NL496" i="4"/>
  <c r="NJ496" i="4"/>
  <c r="NH496" i="4"/>
  <c r="NF496" i="4"/>
  <c r="ND496" i="4"/>
  <c r="NB496" i="4"/>
  <c r="MZ496" i="4"/>
  <c r="MX496" i="4"/>
  <c r="MV496" i="4"/>
  <c r="MU496" i="4"/>
  <c r="NL495" i="4"/>
  <c r="NJ495" i="4"/>
  <c r="NH495" i="4"/>
  <c r="NF495" i="4"/>
  <c r="ND495" i="4"/>
  <c r="NB495" i="4"/>
  <c r="MZ495" i="4"/>
  <c r="MX495" i="4"/>
  <c r="MV495" i="4"/>
  <c r="MU495" i="4"/>
  <c r="NL494" i="4"/>
  <c r="NJ494" i="4"/>
  <c r="NH494" i="4"/>
  <c r="NF494" i="4"/>
  <c r="ND494" i="4"/>
  <c r="NB494" i="4"/>
  <c r="MZ494" i="4"/>
  <c r="MX494" i="4"/>
  <c r="MV494" i="4"/>
  <c r="MU494" i="4"/>
  <c r="NL488" i="4"/>
  <c r="NJ488" i="4"/>
  <c r="NH488" i="4"/>
  <c r="NF488" i="4"/>
  <c r="ND488" i="4"/>
  <c r="NB488" i="4"/>
  <c r="MZ488" i="4"/>
  <c r="MX488" i="4"/>
  <c r="MV488" i="4"/>
  <c r="MU488" i="4"/>
  <c r="NL487" i="4"/>
  <c r="BC487" i="4" s="1"/>
  <c r="BC997" i="12" s="1"/>
  <c r="NJ487" i="4"/>
  <c r="NH487" i="4"/>
  <c r="NF487" i="4"/>
  <c r="ND487" i="4"/>
  <c r="NB487" i="4"/>
  <c r="MZ487" i="4"/>
  <c r="MX487" i="4"/>
  <c r="MV487" i="4"/>
  <c r="MU487" i="4"/>
  <c r="NL486" i="4"/>
  <c r="NJ486" i="4"/>
  <c r="NH486" i="4"/>
  <c r="NF486" i="4"/>
  <c r="ND486" i="4"/>
  <c r="NB486" i="4"/>
  <c r="MZ486" i="4"/>
  <c r="MX486" i="4"/>
  <c r="MV486" i="4"/>
  <c r="MU486" i="4"/>
  <c r="NL485" i="4"/>
  <c r="NJ485" i="4"/>
  <c r="NH485" i="4"/>
  <c r="NF485" i="4"/>
  <c r="ND485" i="4"/>
  <c r="NB485" i="4"/>
  <c r="MZ485" i="4"/>
  <c r="MX485" i="4"/>
  <c r="MV485" i="4"/>
  <c r="MU485" i="4"/>
  <c r="NL484" i="4"/>
  <c r="NJ484" i="4"/>
  <c r="NH484" i="4"/>
  <c r="NF484" i="4"/>
  <c r="ND484" i="4"/>
  <c r="NB484" i="4"/>
  <c r="MZ484" i="4"/>
  <c r="MX484" i="4"/>
  <c r="MV484" i="4"/>
  <c r="MU484" i="4"/>
  <c r="NL483" i="4"/>
  <c r="NJ483" i="4"/>
  <c r="NH483" i="4"/>
  <c r="NF483" i="4"/>
  <c r="ND483" i="4"/>
  <c r="NB483" i="4"/>
  <c r="MZ483" i="4"/>
  <c r="MX483" i="4"/>
  <c r="MV483" i="4"/>
  <c r="MU483" i="4"/>
  <c r="NL482" i="4"/>
  <c r="NJ482" i="4"/>
  <c r="NH482" i="4"/>
  <c r="NF482" i="4"/>
  <c r="ND482" i="4"/>
  <c r="NB482" i="4"/>
  <c r="MZ482" i="4"/>
  <c r="MX482" i="4"/>
  <c r="MV482" i="4"/>
  <c r="MU482" i="4"/>
  <c r="NL481" i="4"/>
  <c r="NJ481" i="4"/>
  <c r="NH481" i="4"/>
  <c r="NF481" i="4"/>
  <c r="ND481" i="4"/>
  <c r="NB481" i="4"/>
  <c r="MZ481" i="4"/>
  <c r="MX481" i="4"/>
  <c r="MV481" i="4"/>
  <c r="MU481" i="4"/>
  <c r="NL480" i="4"/>
  <c r="NJ480" i="4"/>
  <c r="NH480" i="4"/>
  <c r="NF480" i="4"/>
  <c r="ND480" i="4"/>
  <c r="NB480" i="4"/>
  <c r="MZ480" i="4"/>
  <c r="MX480" i="4"/>
  <c r="MV480" i="4"/>
  <c r="MU480" i="4"/>
  <c r="NL479" i="4"/>
  <c r="NJ479" i="4"/>
  <c r="NH479" i="4"/>
  <c r="NF479" i="4"/>
  <c r="ND479" i="4"/>
  <c r="NB479" i="4"/>
  <c r="MZ479" i="4"/>
  <c r="MX479" i="4"/>
  <c r="MV479" i="4"/>
  <c r="MU479" i="4"/>
  <c r="NL478" i="4"/>
  <c r="NJ478" i="4"/>
  <c r="NH478" i="4"/>
  <c r="NF478" i="4"/>
  <c r="ND478" i="4"/>
  <c r="NB478" i="4"/>
  <c r="MZ478" i="4"/>
  <c r="MX478" i="4"/>
  <c r="MV478" i="4"/>
  <c r="MU478" i="4"/>
  <c r="NL477" i="4"/>
  <c r="NJ477" i="4"/>
  <c r="NH477" i="4"/>
  <c r="NF477" i="4"/>
  <c r="ND477" i="4"/>
  <c r="NB477" i="4"/>
  <c r="MZ477" i="4"/>
  <c r="MX477" i="4"/>
  <c r="MV477" i="4"/>
  <c r="MU477" i="4"/>
  <c r="NL476" i="4"/>
  <c r="NJ476" i="4"/>
  <c r="NH476" i="4"/>
  <c r="NF476" i="4"/>
  <c r="ND476" i="4"/>
  <c r="NB476" i="4"/>
  <c r="MZ476" i="4"/>
  <c r="MX476" i="4"/>
  <c r="MV476" i="4"/>
  <c r="MU476" i="4"/>
  <c r="NL475" i="4"/>
  <c r="BL475" i="4" s="1"/>
  <c r="BL577" i="12" s="1"/>
  <c r="NJ475" i="4"/>
  <c r="NH475" i="4"/>
  <c r="NF475" i="4"/>
  <c r="ND475" i="4"/>
  <c r="NB475" i="4"/>
  <c r="MZ475" i="4"/>
  <c r="MX475" i="4"/>
  <c r="MV475" i="4"/>
  <c r="MU475" i="4"/>
  <c r="NL474" i="4"/>
  <c r="NJ474" i="4"/>
  <c r="NH474" i="4"/>
  <c r="NF474" i="4"/>
  <c r="ND474" i="4"/>
  <c r="NB474" i="4"/>
  <c r="MZ474" i="4"/>
  <c r="MX474" i="4"/>
  <c r="MV474" i="4"/>
  <c r="MU474" i="4"/>
  <c r="NL473" i="4"/>
  <c r="NJ473" i="4"/>
  <c r="NH473" i="4"/>
  <c r="NF473" i="4"/>
  <c r="ND473" i="4"/>
  <c r="NB473" i="4"/>
  <c r="MZ473" i="4"/>
  <c r="MX473" i="4"/>
  <c r="MV473" i="4"/>
  <c r="MU473" i="4"/>
  <c r="NL472" i="4"/>
  <c r="NJ472" i="4"/>
  <c r="NH472" i="4"/>
  <c r="NF472" i="4"/>
  <c r="ND472" i="4"/>
  <c r="NB472" i="4"/>
  <c r="MZ472" i="4"/>
  <c r="MX472" i="4"/>
  <c r="MV472" i="4"/>
  <c r="MU472" i="4"/>
  <c r="NL471" i="4"/>
  <c r="BL471" i="4" s="1"/>
  <c r="BL437" i="12" s="1"/>
  <c r="NJ471" i="4"/>
  <c r="NH471" i="4"/>
  <c r="NF471" i="4"/>
  <c r="ND471" i="4"/>
  <c r="NB471" i="4"/>
  <c r="MZ471" i="4"/>
  <c r="MX471" i="4"/>
  <c r="MV471" i="4"/>
  <c r="MU471" i="4"/>
  <c r="NL470" i="4"/>
  <c r="NJ470" i="4"/>
  <c r="NH470" i="4"/>
  <c r="NF470" i="4"/>
  <c r="ND470" i="4"/>
  <c r="NB470" i="4"/>
  <c r="MZ470" i="4"/>
  <c r="MX470" i="4"/>
  <c r="MV470" i="4"/>
  <c r="MU470" i="4"/>
  <c r="NL469" i="4"/>
  <c r="NJ469" i="4"/>
  <c r="NH469" i="4"/>
  <c r="NF469" i="4"/>
  <c r="ND469" i="4"/>
  <c r="NB469" i="4"/>
  <c r="MZ469" i="4"/>
  <c r="MX469" i="4"/>
  <c r="MV469" i="4"/>
  <c r="MU469" i="4"/>
  <c r="NL468" i="4"/>
  <c r="NJ468" i="4"/>
  <c r="NH468" i="4"/>
  <c r="NF468" i="4"/>
  <c r="ND468" i="4"/>
  <c r="NB468" i="4"/>
  <c r="MZ468" i="4"/>
  <c r="MX468" i="4"/>
  <c r="MV468" i="4"/>
  <c r="MU468" i="4"/>
  <c r="NL467" i="4"/>
  <c r="NJ467" i="4"/>
  <c r="NH467" i="4"/>
  <c r="NF467" i="4"/>
  <c r="ND467" i="4"/>
  <c r="NB467" i="4"/>
  <c r="MZ467" i="4"/>
  <c r="MX467" i="4"/>
  <c r="MV467" i="4"/>
  <c r="MU467" i="4"/>
  <c r="NL466" i="4"/>
  <c r="NJ466" i="4"/>
  <c r="NH466" i="4"/>
  <c r="NF466" i="4"/>
  <c r="ND466" i="4"/>
  <c r="NB466" i="4"/>
  <c r="MZ466" i="4"/>
  <c r="MX466" i="4"/>
  <c r="MV466" i="4"/>
  <c r="MU466" i="4"/>
  <c r="NL465" i="4"/>
  <c r="NJ465" i="4"/>
  <c r="NH465" i="4"/>
  <c r="NF465" i="4"/>
  <c r="ND465" i="4"/>
  <c r="NB465" i="4"/>
  <c r="MZ465" i="4"/>
  <c r="MX465" i="4"/>
  <c r="MV465" i="4"/>
  <c r="MU465" i="4"/>
  <c r="NL464" i="4"/>
  <c r="NJ464" i="4"/>
  <c r="NH464" i="4"/>
  <c r="NF464" i="4"/>
  <c r="ND464" i="4"/>
  <c r="NB464" i="4"/>
  <c r="MZ464" i="4"/>
  <c r="MX464" i="4"/>
  <c r="MV464" i="4"/>
  <c r="MU464" i="4"/>
  <c r="NL463" i="4"/>
  <c r="NJ463" i="4"/>
  <c r="NH463" i="4"/>
  <c r="NF463" i="4"/>
  <c r="ND463" i="4"/>
  <c r="NB463" i="4"/>
  <c r="MZ463" i="4"/>
  <c r="MX463" i="4"/>
  <c r="MV463" i="4"/>
  <c r="MU463" i="4"/>
  <c r="NL462" i="4"/>
  <c r="NJ462" i="4"/>
  <c r="NH462" i="4"/>
  <c r="NF462" i="4"/>
  <c r="ND462" i="4"/>
  <c r="NB462" i="4"/>
  <c r="MZ462" i="4"/>
  <c r="MX462" i="4"/>
  <c r="MV462" i="4"/>
  <c r="MU462" i="4"/>
  <c r="NL461" i="4"/>
  <c r="NJ461" i="4"/>
  <c r="NH461" i="4"/>
  <c r="NF461" i="4"/>
  <c r="ND461" i="4"/>
  <c r="NB461" i="4"/>
  <c r="MZ461" i="4"/>
  <c r="MX461" i="4"/>
  <c r="MV461" i="4"/>
  <c r="MU461" i="4"/>
  <c r="NL460" i="4"/>
  <c r="NJ460" i="4"/>
  <c r="NH460" i="4"/>
  <c r="NF460" i="4"/>
  <c r="ND460" i="4"/>
  <c r="NB460" i="4"/>
  <c r="MZ460" i="4"/>
  <c r="MX460" i="4"/>
  <c r="MV460" i="4"/>
  <c r="MU460" i="4"/>
  <c r="NL459" i="4"/>
  <c r="NJ459" i="4"/>
  <c r="NH459" i="4"/>
  <c r="NF459" i="4"/>
  <c r="ND459" i="4"/>
  <c r="NB459" i="4"/>
  <c r="MZ459" i="4"/>
  <c r="MX459" i="4"/>
  <c r="MV459" i="4"/>
  <c r="MU459" i="4"/>
  <c r="NL453" i="4"/>
  <c r="NJ453" i="4"/>
  <c r="NH453" i="4"/>
  <c r="NF453" i="4"/>
  <c r="ND453" i="4"/>
  <c r="NB453" i="4"/>
  <c r="MZ453" i="4"/>
  <c r="MX453" i="4"/>
  <c r="MV453" i="4"/>
  <c r="MU453" i="4"/>
  <c r="NL452" i="4"/>
  <c r="NJ452" i="4"/>
  <c r="NH452" i="4"/>
  <c r="NF452" i="4"/>
  <c r="ND452" i="4"/>
  <c r="NB452" i="4"/>
  <c r="MZ452" i="4"/>
  <c r="MX452" i="4"/>
  <c r="MV452" i="4"/>
  <c r="MU452" i="4"/>
  <c r="NL451" i="4"/>
  <c r="NJ451" i="4"/>
  <c r="NH451" i="4"/>
  <c r="NF451" i="4"/>
  <c r="ND451" i="4"/>
  <c r="NB451" i="4"/>
  <c r="MZ451" i="4"/>
  <c r="MX451" i="4"/>
  <c r="MV451" i="4"/>
  <c r="MU451" i="4"/>
  <c r="NL450" i="4"/>
  <c r="BL450" i="4" s="1"/>
  <c r="NJ450" i="4"/>
  <c r="NH450" i="4"/>
  <c r="NF450" i="4"/>
  <c r="ND450" i="4"/>
  <c r="NB450" i="4"/>
  <c r="MZ450" i="4"/>
  <c r="MX450" i="4"/>
  <c r="MV450" i="4"/>
  <c r="MU450" i="4"/>
  <c r="NL449" i="4"/>
  <c r="NJ449" i="4"/>
  <c r="NH449" i="4"/>
  <c r="NF449" i="4"/>
  <c r="ND449" i="4"/>
  <c r="NB449" i="4"/>
  <c r="MZ449" i="4"/>
  <c r="MX449" i="4"/>
  <c r="MV449" i="4"/>
  <c r="MU449" i="4"/>
  <c r="NL448" i="4"/>
  <c r="NJ448" i="4"/>
  <c r="NH448" i="4"/>
  <c r="NF448" i="4"/>
  <c r="ND448" i="4"/>
  <c r="NB448" i="4"/>
  <c r="MZ448" i="4"/>
  <c r="MX448" i="4"/>
  <c r="MV448" i="4"/>
  <c r="MU448" i="4"/>
  <c r="NL447" i="4"/>
  <c r="NJ447" i="4"/>
  <c r="NH447" i="4"/>
  <c r="NF447" i="4"/>
  <c r="ND447" i="4"/>
  <c r="NB447" i="4"/>
  <c r="MZ447" i="4"/>
  <c r="MX447" i="4"/>
  <c r="MV447" i="4"/>
  <c r="MU447" i="4"/>
  <c r="NL446" i="4"/>
  <c r="NJ446" i="4"/>
  <c r="NH446" i="4"/>
  <c r="NF446" i="4"/>
  <c r="ND446" i="4"/>
  <c r="NB446" i="4"/>
  <c r="MZ446" i="4"/>
  <c r="MX446" i="4"/>
  <c r="MV446" i="4"/>
  <c r="MU446" i="4"/>
  <c r="NL445" i="4"/>
  <c r="NJ445" i="4"/>
  <c r="NH445" i="4"/>
  <c r="NF445" i="4"/>
  <c r="ND445" i="4"/>
  <c r="NB445" i="4"/>
  <c r="MZ445" i="4"/>
  <c r="MX445" i="4"/>
  <c r="MV445" i="4"/>
  <c r="MU445" i="4"/>
  <c r="NL444" i="4"/>
  <c r="NJ444" i="4"/>
  <c r="NH444" i="4"/>
  <c r="NF444" i="4"/>
  <c r="ND444" i="4"/>
  <c r="NB444" i="4"/>
  <c r="MZ444" i="4"/>
  <c r="MX444" i="4"/>
  <c r="MV444" i="4"/>
  <c r="MU444" i="4"/>
  <c r="NL443" i="4"/>
  <c r="NJ443" i="4"/>
  <c r="NH443" i="4"/>
  <c r="NF443" i="4"/>
  <c r="ND443" i="4"/>
  <c r="NB443" i="4"/>
  <c r="MZ443" i="4"/>
  <c r="MX443" i="4"/>
  <c r="MV443" i="4"/>
  <c r="MU443" i="4"/>
  <c r="NL442" i="4"/>
  <c r="NJ442" i="4"/>
  <c r="NH442" i="4"/>
  <c r="NF442" i="4"/>
  <c r="ND442" i="4"/>
  <c r="NB442" i="4"/>
  <c r="MZ442" i="4"/>
  <c r="MX442" i="4"/>
  <c r="MV442" i="4"/>
  <c r="MU442" i="4"/>
  <c r="NL441" i="4"/>
  <c r="NJ441" i="4"/>
  <c r="NH441" i="4"/>
  <c r="NF441" i="4"/>
  <c r="ND441" i="4"/>
  <c r="NB441" i="4"/>
  <c r="MZ441" i="4"/>
  <c r="MX441" i="4"/>
  <c r="MV441" i="4"/>
  <c r="MU441" i="4"/>
  <c r="NL440" i="4"/>
  <c r="NJ440" i="4"/>
  <c r="NH440" i="4"/>
  <c r="NF440" i="4"/>
  <c r="ND440" i="4"/>
  <c r="NB440" i="4"/>
  <c r="MZ440" i="4"/>
  <c r="MX440" i="4"/>
  <c r="MV440" i="4"/>
  <c r="MU440" i="4"/>
  <c r="NL439" i="4"/>
  <c r="NJ439" i="4"/>
  <c r="NH439" i="4"/>
  <c r="NF439" i="4"/>
  <c r="ND439" i="4"/>
  <c r="NB439" i="4"/>
  <c r="MZ439" i="4"/>
  <c r="MX439" i="4"/>
  <c r="MV439" i="4"/>
  <c r="MU439" i="4"/>
  <c r="NL438" i="4"/>
  <c r="NJ438" i="4"/>
  <c r="NH438" i="4"/>
  <c r="NF438" i="4"/>
  <c r="ND438" i="4"/>
  <c r="NB438" i="4"/>
  <c r="MZ438" i="4"/>
  <c r="MX438" i="4"/>
  <c r="MV438" i="4"/>
  <c r="MU438" i="4"/>
  <c r="NL437" i="4"/>
  <c r="NJ437" i="4"/>
  <c r="NH437" i="4"/>
  <c r="NF437" i="4"/>
  <c r="ND437" i="4"/>
  <c r="NB437" i="4"/>
  <c r="MZ437" i="4"/>
  <c r="MX437" i="4"/>
  <c r="MV437" i="4"/>
  <c r="MU437" i="4"/>
  <c r="NL436" i="4"/>
  <c r="NJ436" i="4"/>
  <c r="NH436" i="4"/>
  <c r="NF436" i="4"/>
  <c r="ND436" i="4"/>
  <c r="NB436" i="4"/>
  <c r="MZ436" i="4"/>
  <c r="MX436" i="4"/>
  <c r="MV436" i="4"/>
  <c r="MU436" i="4"/>
  <c r="NL435" i="4"/>
  <c r="NJ435" i="4"/>
  <c r="NH435" i="4"/>
  <c r="NF435" i="4"/>
  <c r="ND435" i="4"/>
  <c r="NB435" i="4"/>
  <c r="MZ435" i="4"/>
  <c r="MX435" i="4"/>
  <c r="MV435" i="4"/>
  <c r="MU435" i="4"/>
  <c r="NL434" i="4"/>
  <c r="BL434" i="4" s="1"/>
  <c r="BL366" i="12" s="1"/>
  <c r="NJ434" i="4"/>
  <c r="NH434" i="4"/>
  <c r="NF434" i="4"/>
  <c r="ND434" i="4"/>
  <c r="NB434" i="4"/>
  <c r="MZ434" i="4"/>
  <c r="MX434" i="4"/>
  <c r="MV434" i="4"/>
  <c r="MU434" i="4"/>
  <c r="NL433" i="4"/>
  <c r="NJ433" i="4"/>
  <c r="NH433" i="4"/>
  <c r="NF433" i="4"/>
  <c r="ND433" i="4"/>
  <c r="NB433" i="4"/>
  <c r="MZ433" i="4"/>
  <c r="MX433" i="4"/>
  <c r="MV433" i="4"/>
  <c r="MU433" i="4"/>
  <c r="NL432" i="4"/>
  <c r="NJ432" i="4"/>
  <c r="NH432" i="4"/>
  <c r="NF432" i="4"/>
  <c r="ND432" i="4"/>
  <c r="NB432" i="4"/>
  <c r="MZ432" i="4"/>
  <c r="MX432" i="4"/>
  <c r="MV432" i="4"/>
  <c r="MU432" i="4"/>
  <c r="NL431" i="4"/>
  <c r="NJ431" i="4"/>
  <c r="NH431" i="4"/>
  <c r="NF431" i="4"/>
  <c r="ND431" i="4"/>
  <c r="NB431" i="4"/>
  <c r="MZ431" i="4"/>
  <c r="MX431" i="4"/>
  <c r="MV431" i="4"/>
  <c r="MU431" i="4"/>
  <c r="NL430" i="4"/>
  <c r="BL430" i="4" s="1"/>
  <c r="NJ430" i="4"/>
  <c r="NH430" i="4"/>
  <c r="NF430" i="4"/>
  <c r="ND430" i="4"/>
  <c r="NB430" i="4"/>
  <c r="MZ430" i="4"/>
  <c r="MX430" i="4"/>
  <c r="MV430" i="4"/>
  <c r="MU430" i="4"/>
  <c r="NL429" i="4"/>
  <c r="NJ429" i="4"/>
  <c r="NH429" i="4"/>
  <c r="NF429" i="4"/>
  <c r="ND429" i="4"/>
  <c r="NB429" i="4"/>
  <c r="MZ429" i="4"/>
  <c r="MX429" i="4"/>
  <c r="MV429" i="4"/>
  <c r="MU429" i="4"/>
  <c r="NL428" i="4"/>
  <c r="NJ428" i="4"/>
  <c r="NH428" i="4"/>
  <c r="NF428" i="4"/>
  <c r="ND428" i="4"/>
  <c r="NB428" i="4"/>
  <c r="MZ428" i="4"/>
  <c r="MX428" i="4"/>
  <c r="MV428" i="4"/>
  <c r="MU428" i="4"/>
  <c r="NL427" i="4"/>
  <c r="NJ427" i="4"/>
  <c r="NH427" i="4"/>
  <c r="NF427" i="4"/>
  <c r="ND427" i="4"/>
  <c r="NB427" i="4"/>
  <c r="MZ427" i="4"/>
  <c r="MX427" i="4"/>
  <c r="MV427" i="4"/>
  <c r="MU427" i="4"/>
  <c r="NL426" i="4"/>
  <c r="NJ426" i="4"/>
  <c r="NH426" i="4"/>
  <c r="NF426" i="4"/>
  <c r="ND426" i="4"/>
  <c r="NB426" i="4"/>
  <c r="MZ426" i="4"/>
  <c r="MX426" i="4"/>
  <c r="MV426" i="4"/>
  <c r="MU426" i="4"/>
  <c r="NL425" i="4"/>
  <c r="NJ425" i="4"/>
  <c r="NH425" i="4"/>
  <c r="NF425" i="4"/>
  <c r="ND425" i="4"/>
  <c r="NB425" i="4"/>
  <c r="MZ425" i="4"/>
  <c r="MX425" i="4"/>
  <c r="MV425" i="4"/>
  <c r="MU425" i="4"/>
  <c r="NL424" i="4"/>
  <c r="NJ424" i="4"/>
  <c r="NH424" i="4"/>
  <c r="NF424" i="4"/>
  <c r="ND424" i="4"/>
  <c r="NB424" i="4"/>
  <c r="MZ424" i="4"/>
  <c r="MX424" i="4"/>
  <c r="MV424" i="4"/>
  <c r="MU424" i="4"/>
  <c r="NL418" i="4"/>
  <c r="NJ418" i="4"/>
  <c r="NH418" i="4"/>
  <c r="NF418" i="4"/>
  <c r="ND418" i="4"/>
  <c r="NB418" i="4"/>
  <c r="MZ418" i="4"/>
  <c r="MX418" i="4"/>
  <c r="MV418" i="4"/>
  <c r="MU418" i="4"/>
  <c r="NL417" i="4"/>
  <c r="BL417" i="4" s="1"/>
  <c r="NJ417" i="4"/>
  <c r="NH417" i="4"/>
  <c r="NF417" i="4"/>
  <c r="ND417" i="4"/>
  <c r="NB417" i="4"/>
  <c r="MZ417" i="4"/>
  <c r="MX417" i="4"/>
  <c r="MV417" i="4"/>
  <c r="MU417" i="4"/>
  <c r="NL416" i="4"/>
  <c r="NJ416" i="4"/>
  <c r="NH416" i="4"/>
  <c r="NF416" i="4"/>
  <c r="ND416" i="4"/>
  <c r="NB416" i="4"/>
  <c r="MZ416" i="4"/>
  <c r="MX416" i="4"/>
  <c r="MV416" i="4"/>
  <c r="MU416" i="4"/>
  <c r="NL415" i="4"/>
  <c r="NJ415" i="4"/>
  <c r="NH415" i="4"/>
  <c r="NF415" i="4"/>
  <c r="ND415" i="4"/>
  <c r="NB415" i="4"/>
  <c r="MZ415" i="4"/>
  <c r="MX415" i="4"/>
  <c r="MV415" i="4"/>
  <c r="MU415" i="4"/>
  <c r="NL414" i="4"/>
  <c r="NJ414" i="4"/>
  <c r="NH414" i="4"/>
  <c r="NF414" i="4"/>
  <c r="ND414" i="4"/>
  <c r="NB414" i="4"/>
  <c r="MZ414" i="4"/>
  <c r="MX414" i="4"/>
  <c r="MV414" i="4"/>
  <c r="MU414" i="4"/>
  <c r="NL413" i="4"/>
  <c r="NJ413" i="4"/>
  <c r="NH413" i="4"/>
  <c r="NF413" i="4"/>
  <c r="ND413" i="4"/>
  <c r="NB413" i="4"/>
  <c r="MZ413" i="4"/>
  <c r="MX413" i="4"/>
  <c r="MV413" i="4"/>
  <c r="MU413" i="4"/>
  <c r="NL412" i="4"/>
  <c r="NJ412" i="4"/>
  <c r="NH412" i="4"/>
  <c r="NF412" i="4"/>
  <c r="ND412" i="4"/>
  <c r="NB412" i="4"/>
  <c r="MZ412" i="4"/>
  <c r="MX412" i="4"/>
  <c r="MV412" i="4"/>
  <c r="MU412" i="4"/>
  <c r="NL411" i="4"/>
  <c r="NJ411" i="4"/>
  <c r="NH411" i="4"/>
  <c r="NF411" i="4"/>
  <c r="ND411" i="4"/>
  <c r="NB411" i="4"/>
  <c r="MZ411" i="4"/>
  <c r="MX411" i="4"/>
  <c r="MV411" i="4"/>
  <c r="MU411" i="4"/>
  <c r="NL410" i="4"/>
  <c r="NJ410" i="4"/>
  <c r="NH410" i="4"/>
  <c r="NF410" i="4"/>
  <c r="ND410" i="4"/>
  <c r="NB410" i="4"/>
  <c r="MZ410" i="4"/>
  <c r="MX410" i="4"/>
  <c r="MV410" i="4"/>
  <c r="MU410" i="4"/>
  <c r="NL409" i="4"/>
  <c r="NJ409" i="4"/>
  <c r="NH409" i="4"/>
  <c r="NF409" i="4"/>
  <c r="ND409" i="4"/>
  <c r="NB409" i="4"/>
  <c r="MZ409" i="4"/>
  <c r="MX409" i="4"/>
  <c r="MV409" i="4"/>
  <c r="MU409" i="4"/>
  <c r="NL408" i="4"/>
  <c r="NJ408" i="4"/>
  <c r="NH408" i="4"/>
  <c r="NF408" i="4"/>
  <c r="ND408" i="4"/>
  <c r="NB408" i="4"/>
  <c r="MZ408" i="4"/>
  <c r="MX408" i="4"/>
  <c r="MV408" i="4"/>
  <c r="MU408" i="4"/>
  <c r="NL407" i="4"/>
  <c r="NJ407" i="4"/>
  <c r="NH407" i="4"/>
  <c r="NF407" i="4"/>
  <c r="ND407" i="4"/>
  <c r="NB407" i="4"/>
  <c r="MZ407" i="4"/>
  <c r="MX407" i="4"/>
  <c r="MV407" i="4"/>
  <c r="MU407" i="4"/>
  <c r="NL406" i="4"/>
  <c r="NJ406" i="4"/>
  <c r="NH406" i="4"/>
  <c r="NF406" i="4"/>
  <c r="ND406" i="4"/>
  <c r="NB406" i="4"/>
  <c r="MZ406" i="4"/>
  <c r="MX406" i="4"/>
  <c r="MV406" i="4"/>
  <c r="MU406" i="4"/>
  <c r="NL405" i="4"/>
  <c r="NJ405" i="4"/>
  <c r="NH405" i="4"/>
  <c r="NF405" i="4"/>
  <c r="ND405" i="4"/>
  <c r="NB405" i="4"/>
  <c r="MZ405" i="4"/>
  <c r="MX405" i="4"/>
  <c r="MV405" i="4"/>
  <c r="MU405" i="4"/>
  <c r="NL404" i="4"/>
  <c r="NJ404" i="4"/>
  <c r="NH404" i="4"/>
  <c r="NF404" i="4"/>
  <c r="ND404" i="4"/>
  <c r="NB404" i="4"/>
  <c r="MZ404" i="4"/>
  <c r="MX404" i="4"/>
  <c r="MV404" i="4"/>
  <c r="MU404" i="4"/>
  <c r="NL403" i="4"/>
  <c r="NJ403" i="4"/>
  <c r="NH403" i="4"/>
  <c r="NF403" i="4"/>
  <c r="ND403" i="4"/>
  <c r="NB403" i="4"/>
  <c r="MZ403" i="4"/>
  <c r="MX403" i="4"/>
  <c r="MV403" i="4"/>
  <c r="MU403" i="4"/>
  <c r="NL402" i="4"/>
  <c r="NJ402" i="4"/>
  <c r="NH402" i="4"/>
  <c r="NF402" i="4"/>
  <c r="ND402" i="4"/>
  <c r="NB402" i="4"/>
  <c r="MZ402" i="4"/>
  <c r="MX402" i="4"/>
  <c r="MV402" i="4"/>
  <c r="MU402" i="4"/>
  <c r="NL401" i="4"/>
  <c r="BL401" i="4" s="1"/>
  <c r="BL435" i="12" s="1"/>
  <c r="NJ401" i="4"/>
  <c r="NH401" i="4"/>
  <c r="NF401" i="4"/>
  <c r="ND401" i="4"/>
  <c r="NB401" i="4"/>
  <c r="MZ401" i="4"/>
  <c r="MX401" i="4"/>
  <c r="MV401" i="4"/>
  <c r="MU401" i="4"/>
  <c r="NL400" i="4"/>
  <c r="NJ400" i="4"/>
  <c r="NH400" i="4"/>
  <c r="NF400" i="4"/>
  <c r="ND400" i="4"/>
  <c r="NB400" i="4"/>
  <c r="MZ400" i="4"/>
  <c r="MX400" i="4"/>
  <c r="MV400" i="4"/>
  <c r="MU400" i="4"/>
  <c r="NL399" i="4"/>
  <c r="NJ399" i="4"/>
  <c r="NH399" i="4"/>
  <c r="NF399" i="4"/>
  <c r="ND399" i="4"/>
  <c r="NB399" i="4"/>
  <c r="MZ399" i="4"/>
  <c r="MX399" i="4"/>
  <c r="MV399" i="4"/>
  <c r="MU399" i="4"/>
  <c r="NL398" i="4"/>
  <c r="NJ398" i="4"/>
  <c r="NH398" i="4"/>
  <c r="NF398" i="4"/>
  <c r="ND398" i="4"/>
  <c r="NB398" i="4"/>
  <c r="MZ398" i="4"/>
  <c r="MX398" i="4"/>
  <c r="MV398" i="4"/>
  <c r="MU398" i="4"/>
  <c r="NL397" i="4"/>
  <c r="BL397" i="4" s="1"/>
  <c r="BL295" i="12" s="1"/>
  <c r="NJ397" i="4"/>
  <c r="NH397" i="4"/>
  <c r="NF397" i="4"/>
  <c r="ND397" i="4"/>
  <c r="NB397" i="4"/>
  <c r="MZ397" i="4"/>
  <c r="MX397" i="4"/>
  <c r="MV397" i="4"/>
  <c r="MU397" i="4"/>
  <c r="NL396" i="4"/>
  <c r="NJ396" i="4"/>
  <c r="NH396" i="4"/>
  <c r="NF396" i="4"/>
  <c r="ND396" i="4"/>
  <c r="NB396" i="4"/>
  <c r="MZ396" i="4"/>
  <c r="MX396" i="4"/>
  <c r="MV396" i="4"/>
  <c r="MU396" i="4"/>
  <c r="NL395" i="4"/>
  <c r="NJ395" i="4"/>
  <c r="NH395" i="4"/>
  <c r="NF395" i="4"/>
  <c r="ND395" i="4"/>
  <c r="NB395" i="4"/>
  <c r="MZ395" i="4"/>
  <c r="MX395" i="4"/>
  <c r="MV395" i="4"/>
  <c r="MU395" i="4"/>
  <c r="NL394" i="4"/>
  <c r="NJ394" i="4"/>
  <c r="NH394" i="4"/>
  <c r="NF394" i="4"/>
  <c r="ND394" i="4"/>
  <c r="NB394" i="4"/>
  <c r="MZ394" i="4"/>
  <c r="MX394" i="4"/>
  <c r="MV394" i="4"/>
  <c r="MU394" i="4"/>
  <c r="NL393" i="4"/>
  <c r="BL393" i="4" s="1"/>
  <c r="BL155" i="12" s="1"/>
  <c r="NJ393" i="4"/>
  <c r="NH393" i="4"/>
  <c r="NF393" i="4"/>
  <c r="ND393" i="4"/>
  <c r="NB393" i="4"/>
  <c r="MZ393" i="4"/>
  <c r="MX393" i="4"/>
  <c r="MV393" i="4"/>
  <c r="MU393" i="4"/>
  <c r="NL392" i="4"/>
  <c r="NJ392" i="4"/>
  <c r="NH392" i="4"/>
  <c r="NF392" i="4"/>
  <c r="ND392" i="4"/>
  <c r="NB392" i="4"/>
  <c r="MZ392" i="4"/>
  <c r="MX392" i="4"/>
  <c r="MV392" i="4"/>
  <c r="MU392" i="4"/>
  <c r="NL391" i="4"/>
  <c r="NJ391" i="4"/>
  <c r="NH391" i="4"/>
  <c r="NF391" i="4"/>
  <c r="ND391" i="4"/>
  <c r="NB391" i="4"/>
  <c r="MZ391" i="4"/>
  <c r="MX391" i="4"/>
  <c r="MV391" i="4"/>
  <c r="MU391" i="4"/>
  <c r="NL390" i="4"/>
  <c r="NJ390" i="4"/>
  <c r="NH390" i="4"/>
  <c r="NF390" i="4"/>
  <c r="ND390" i="4"/>
  <c r="NB390" i="4"/>
  <c r="MZ390" i="4"/>
  <c r="MX390" i="4"/>
  <c r="MV390" i="4"/>
  <c r="MU390" i="4"/>
  <c r="NL389" i="4"/>
  <c r="NJ389" i="4"/>
  <c r="NH389" i="4"/>
  <c r="NF389" i="4"/>
  <c r="ND389" i="4"/>
  <c r="NB389" i="4"/>
  <c r="MZ389" i="4"/>
  <c r="MX389" i="4"/>
  <c r="MV389" i="4"/>
  <c r="MU389" i="4"/>
  <c r="NL383" i="4"/>
  <c r="NJ383" i="4"/>
  <c r="NH383" i="4"/>
  <c r="NF383" i="4"/>
  <c r="ND383" i="4"/>
  <c r="NB383" i="4"/>
  <c r="MZ383" i="4"/>
  <c r="MX383" i="4"/>
  <c r="MV383" i="4"/>
  <c r="MU383" i="4"/>
  <c r="NL382" i="4"/>
  <c r="NJ382" i="4"/>
  <c r="NH382" i="4"/>
  <c r="NF382" i="4"/>
  <c r="ND382" i="4"/>
  <c r="NB382" i="4"/>
  <c r="MZ382" i="4"/>
  <c r="MX382" i="4"/>
  <c r="MV382" i="4"/>
  <c r="MU382" i="4"/>
  <c r="NL381" i="4"/>
  <c r="NJ381" i="4"/>
  <c r="NH381" i="4"/>
  <c r="NF381" i="4"/>
  <c r="ND381" i="4"/>
  <c r="NB381" i="4"/>
  <c r="MZ381" i="4"/>
  <c r="MX381" i="4"/>
  <c r="MV381" i="4"/>
  <c r="MU381" i="4"/>
  <c r="NL380" i="4"/>
  <c r="NJ380" i="4"/>
  <c r="NH380" i="4"/>
  <c r="NF380" i="4"/>
  <c r="ND380" i="4"/>
  <c r="NB380" i="4"/>
  <c r="MZ380" i="4"/>
  <c r="MX380" i="4"/>
  <c r="MV380" i="4"/>
  <c r="MU380" i="4"/>
  <c r="NL379" i="4"/>
  <c r="NJ379" i="4"/>
  <c r="NH379" i="4"/>
  <c r="NF379" i="4"/>
  <c r="ND379" i="4"/>
  <c r="NB379" i="4"/>
  <c r="MZ379" i="4"/>
  <c r="MX379" i="4"/>
  <c r="MV379" i="4"/>
  <c r="MU379" i="4"/>
  <c r="NL378" i="4"/>
  <c r="NJ378" i="4"/>
  <c r="NH378" i="4"/>
  <c r="NF378" i="4"/>
  <c r="ND378" i="4"/>
  <c r="NB378" i="4"/>
  <c r="MZ378" i="4"/>
  <c r="MX378" i="4"/>
  <c r="MV378" i="4"/>
  <c r="MU378" i="4"/>
  <c r="NL377" i="4"/>
  <c r="NJ377" i="4"/>
  <c r="NH377" i="4"/>
  <c r="NF377" i="4"/>
  <c r="ND377" i="4"/>
  <c r="NB377" i="4"/>
  <c r="MZ377" i="4"/>
  <c r="MX377" i="4"/>
  <c r="MV377" i="4"/>
  <c r="MU377" i="4"/>
  <c r="NL376" i="4"/>
  <c r="NJ376" i="4"/>
  <c r="NH376" i="4"/>
  <c r="NF376" i="4"/>
  <c r="ND376" i="4"/>
  <c r="NB376" i="4"/>
  <c r="MZ376" i="4"/>
  <c r="MX376" i="4"/>
  <c r="MV376" i="4"/>
  <c r="MU376" i="4"/>
  <c r="NL375" i="4"/>
  <c r="NJ375" i="4"/>
  <c r="NH375" i="4"/>
  <c r="NF375" i="4"/>
  <c r="ND375" i="4"/>
  <c r="NB375" i="4"/>
  <c r="MZ375" i="4"/>
  <c r="MX375" i="4"/>
  <c r="MV375" i="4"/>
  <c r="MU375" i="4"/>
  <c r="NL374" i="4"/>
  <c r="NJ374" i="4"/>
  <c r="NH374" i="4"/>
  <c r="NF374" i="4"/>
  <c r="ND374" i="4"/>
  <c r="NB374" i="4"/>
  <c r="MZ374" i="4"/>
  <c r="MX374" i="4"/>
  <c r="MV374" i="4"/>
  <c r="MU374" i="4"/>
  <c r="NL373" i="4"/>
  <c r="NJ373" i="4"/>
  <c r="NH373" i="4"/>
  <c r="NF373" i="4"/>
  <c r="ND373" i="4"/>
  <c r="NB373" i="4"/>
  <c r="MZ373" i="4"/>
  <c r="MX373" i="4"/>
  <c r="MV373" i="4"/>
  <c r="MU373" i="4"/>
  <c r="NL372" i="4"/>
  <c r="BC372" i="4" s="1"/>
  <c r="BC644" i="12" s="1"/>
  <c r="NJ372" i="4"/>
  <c r="NH372" i="4"/>
  <c r="NF372" i="4"/>
  <c r="ND372" i="4"/>
  <c r="NB372" i="4"/>
  <c r="MZ372" i="4"/>
  <c r="MX372" i="4"/>
  <c r="MV372" i="4"/>
  <c r="MU372" i="4"/>
  <c r="NL371" i="4"/>
  <c r="NJ371" i="4"/>
  <c r="NH371" i="4"/>
  <c r="NF371" i="4"/>
  <c r="ND371" i="4"/>
  <c r="NB371" i="4"/>
  <c r="MZ371" i="4"/>
  <c r="MX371" i="4"/>
  <c r="MV371" i="4"/>
  <c r="MU371" i="4"/>
  <c r="NL370" i="4"/>
  <c r="NJ370" i="4"/>
  <c r="NH370" i="4"/>
  <c r="NF370" i="4"/>
  <c r="ND370" i="4"/>
  <c r="NB370" i="4"/>
  <c r="MZ370" i="4"/>
  <c r="MX370" i="4"/>
  <c r="MV370" i="4"/>
  <c r="MU370" i="4"/>
  <c r="NL369" i="4"/>
  <c r="NJ369" i="4"/>
  <c r="NH369" i="4"/>
  <c r="NF369" i="4"/>
  <c r="ND369" i="4"/>
  <c r="NB369" i="4"/>
  <c r="MZ369" i="4"/>
  <c r="MX369" i="4"/>
  <c r="MV369" i="4"/>
  <c r="MU369" i="4"/>
  <c r="NL368" i="4"/>
  <c r="NJ368" i="4"/>
  <c r="NH368" i="4"/>
  <c r="NF368" i="4"/>
  <c r="ND368" i="4"/>
  <c r="NB368" i="4"/>
  <c r="MZ368" i="4"/>
  <c r="MX368" i="4"/>
  <c r="MV368" i="4"/>
  <c r="MU368" i="4"/>
  <c r="NL367" i="4"/>
  <c r="NJ367" i="4"/>
  <c r="NH367" i="4"/>
  <c r="NF367" i="4"/>
  <c r="ND367" i="4"/>
  <c r="NB367" i="4"/>
  <c r="MZ367" i="4"/>
  <c r="MX367" i="4"/>
  <c r="MV367" i="4"/>
  <c r="MU367" i="4"/>
  <c r="NL366" i="4"/>
  <c r="NJ366" i="4"/>
  <c r="NH366" i="4"/>
  <c r="NF366" i="4"/>
  <c r="ND366" i="4"/>
  <c r="NB366" i="4"/>
  <c r="MZ366" i="4"/>
  <c r="MX366" i="4"/>
  <c r="MV366" i="4"/>
  <c r="MU366" i="4"/>
  <c r="NL365" i="4"/>
  <c r="NJ365" i="4"/>
  <c r="NH365" i="4"/>
  <c r="NF365" i="4"/>
  <c r="ND365" i="4"/>
  <c r="NB365" i="4"/>
  <c r="MZ365" i="4"/>
  <c r="MX365" i="4"/>
  <c r="MV365" i="4"/>
  <c r="MU365" i="4"/>
  <c r="NL364" i="4"/>
  <c r="BL364" i="4" s="1"/>
  <c r="BL364" i="12" s="1"/>
  <c r="NJ364" i="4"/>
  <c r="NH364" i="4"/>
  <c r="NF364" i="4"/>
  <c r="ND364" i="4"/>
  <c r="NB364" i="4"/>
  <c r="MZ364" i="4"/>
  <c r="MX364" i="4"/>
  <c r="MV364" i="4"/>
  <c r="MU364" i="4"/>
  <c r="NL363" i="4"/>
  <c r="NJ363" i="4"/>
  <c r="NH363" i="4"/>
  <c r="NF363" i="4"/>
  <c r="ND363" i="4"/>
  <c r="NB363" i="4"/>
  <c r="MZ363" i="4"/>
  <c r="MX363" i="4"/>
  <c r="MV363" i="4"/>
  <c r="MU363" i="4"/>
  <c r="NL362" i="4"/>
  <c r="NJ362" i="4"/>
  <c r="NH362" i="4"/>
  <c r="NF362" i="4"/>
  <c r="ND362" i="4"/>
  <c r="NB362" i="4"/>
  <c r="MZ362" i="4"/>
  <c r="MX362" i="4"/>
  <c r="MV362" i="4"/>
  <c r="MU362" i="4"/>
  <c r="NL361" i="4"/>
  <c r="NJ361" i="4"/>
  <c r="NH361" i="4"/>
  <c r="NF361" i="4"/>
  <c r="ND361" i="4"/>
  <c r="NB361" i="4"/>
  <c r="MZ361" i="4"/>
  <c r="MX361" i="4"/>
  <c r="MV361" i="4"/>
  <c r="MU361" i="4"/>
  <c r="NL360" i="4"/>
  <c r="NJ360" i="4"/>
  <c r="NH360" i="4"/>
  <c r="NF360" i="4"/>
  <c r="ND360" i="4"/>
  <c r="NB360" i="4"/>
  <c r="MZ360" i="4"/>
  <c r="MX360" i="4"/>
  <c r="MV360" i="4"/>
  <c r="MU360" i="4"/>
  <c r="NL359" i="4"/>
  <c r="NJ359" i="4"/>
  <c r="NH359" i="4"/>
  <c r="NF359" i="4"/>
  <c r="ND359" i="4"/>
  <c r="NB359" i="4"/>
  <c r="MZ359" i="4"/>
  <c r="MX359" i="4"/>
  <c r="MV359" i="4"/>
  <c r="MU359" i="4"/>
  <c r="NL358" i="4"/>
  <c r="NJ358" i="4"/>
  <c r="NH358" i="4"/>
  <c r="NF358" i="4"/>
  <c r="ND358" i="4"/>
  <c r="NB358" i="4"/>
  <c r="MZ358" i="4"/>
  <c r="MX358" i="4"/>
  <c r="MV358" i="4"/>
  <c r="MU358" i="4"/>
  <c r="NL357" i="4"/>
  <c r="NJ357" i="4"/>
  <c r="NH357" i="4"/>
  <c r="NF357" i="4"/>
  <c r="ND357" i="4"/>
  <c r="NB357" i="4"/>
  <c r="MZ357" i="4"/>
  <c r="MX357" i="4"/>
  <c r="MV357" i="4"/>
  <c r="MU357" i="4"/>
  <c r="NL356" i="4"/>
  <c r="NJ356" i="4"/>
  <c r="NH356" i="4"/>
  <c r="NF356" i="4"/>
  <c r="ND356" i="4"/>
  <c r="NB356" i="4"/>
  <c r="MZ356" i="4"/>
  <c r="MX356" i="4"/>
  <c r="MV356" i="4"/>
  <c r="MU356" i="4"/>
  <c r="NL355" i="4"/>
  <c r="NJ355" i="4"/>
  <c r="NH355" i="4"/>
  <c r="NF355" i="4"/>
  <c r="ND355" i="4"/>
  <c r="NB355" i="4"/>
  <c r="MZ355" i="4"/>
  <c r="MX355" i="4"/>
  <c r="MV355" i="4"/>
  <c r="MU355" i="4"/>
  <c r="NL354" i="4"/>
  <c r="NJ354" i="4"/>
  <c r="NH354" i="4"/>
  <c r="NF354" i="4"/>
  <c r="ND354" i="4"/>
  <c r="NB354" i="4"/>
  <c r="MZ354" i="4"/>
  <c r="MX354" i="4"/>
  <c r="MV354" i="4"/>
  <c r="MU354" i="4"/>
  <c r="NL348" i="4"/>
  <c r="NJ348" i="4"/>
  <c r="NH348" i="4"/>
  <c r="NF348" i="4"/>
  <c r="ND348" i="4"/>
  <c r="NB348" i="4"/>
  <c r="MZ348" i="4"/>
  <c r="MX348" i="4"/>
  <c r="MV348" i="4"/>
  <c r="MU348" i="4"/>
  <c r="NL347" i="4"/>
  <c r="BC347" i="4" s="1"/>
  <c r="BC993" i="12" s="1"/>
  <c r="NJ347" i="4"/>
  <c r="NH347" i="4"/>
  <c r="NF347" i="4"/>
  <c r="ND347" i="4"/>
  <c r="NB347" i="4"/>
  <c r="MZ347" i="4"/>
  <c r="MX347" i="4"/>
  <c r="MV347" i="4"/>
  <c r="MU347" i="4"/>
  <c r="NL346" i="4"/>
  <c r="NJ346" i="4"/>
  <c r="NH346" i="4"/>
  <c r="NF346" i="4"/>
  <c r="ND346" i="4"/>
  <c r="NB346" i="4"/>
  <c r="MZ346" i="4"/>
  <c r="MX346" i="4"/>
  <c r="MV346" i="4"/>
  <c r="MU346" i="4"/>
  <c r="NL345" i="4"/>
  <c r="NJ345" i="4"/>
  <c r="NH345" i="4"/>
  <c r="NF345" i="4"/>
  <c r="ND345" i="4"/>
  <c r="NB345" i="4"/>
  <c r="MZ345" i="4"/>
  <c r="MX345" i="4"/>
  <c r="MV345" i="4"/>
  <c r="MU345" i="4"/>
  <c r="NL344" i="4"/>
  <c r="NJ344" i="4"/>
  <c r="NH344" i="4"/>
  <c r="NF344" i="4"/>
  <c r="ND344" i="4"/>
  <c r="NB344" i="4"/>
  <c r="MZ344" i="4"/>
  <c r="MX344" i="4"/>
  <c r="MV344" i="4"/>
  <c r="MU344" i="4"/>
  <c r="NL343" i="4"/>
  <c r="NJ343" i="4"/>
  <c r="NH343" i="4"/>
  <c r="NF343" i="4"/>
  <c r="ND343" i="4"/>
  <c r="NB343" i="4"/>
  <c r="MZ343" i="4"/>
  <c r="MX343" i="4"/>
  <c r="MV343" i="4"/>
  <c r="MU343" i="4"/>
  <c r="NL342" i="4"/>
  <c r="NJ342" i="4"/>
  <c r="NH342" i="4"/>
  <c r="NF342" i="4"/>
  <c r="ND342" i="4"/>
  <c r="NB342" i="4"/>
  <c r="MZ342" i="4"/>
  <c r="MX342" i="4"/>
  <c r="MV342" i="4"/>
  <c r="MU342" i="4"/>
  <c r="NL341" i="4"/>
  <c r="NJ341" i="4"/>
  <c r="NH341" i="4"/>
  <c r="NF341" i="4"/>
  <c r="ND341" i="4"/>
  <c r="NB341" i="4"/>
  <c r="MZ341" i="4"/>
  <c r="MX341" i="4"/>
  <c r="MV341" i="4"/>
  <c r="MU341" i="4"/>
  <c r="NL340" i="4"/>
  <c r="NJ340" i="4"/>
  <c r="NH340" i="4"/>
  <c r="NF340" i="4"/>
  <c r="ND340" i="4"/>
  <c r="NB340" i="4"/>
  <c r="MZ340" i="4"/>
  <c r="MX340" i="4"/>
  <c r="MV340" i="4"/>
  <c r="MU340" i="4"/>
  <c r="NL339" i="4"/>
  <c r="BC339" i="4" s="1"/>
  <c r="BC713" i="12" s="1"/>
  <c r="NJ339" i="4"/>
  <c r="NH339" i="4"/>
  <c r="NF339" i="4"/>
  <c r="ND339" i="4"/>
  <c r="NB339" i="4"/>
  <c r="MZ339" i="4"/>
  <c r="MX339" i="4"/>
  <c r="MV339" i="4"/>
  <c r="MU339" i="4"/>
  <c r="NL338" i="4"/>
  <c r="NJ338" i="4"/>
  <c r="NH338" i="4"/>
  <c r="NF338" i="4"/>
  <c r="ND338" i="4"/>
  <c r="NB338" i="4"/>
  <c r="MZ338" i="4"/>
  <c r="MX338" i="4"/>
  <c r="MV338" i="4"/>
  <c r="MU338" i="4"/>
  <c r="NL337" i="4"/>
  <c r="NJ337" i="4"/>
  <c r="NH337" i="4"/>
  <c r="NF337" i="4"/>
  <c r="ND337" i="4"/>
  <c r="NB337" i="4"/>
  <c r="MZ337" i="4"/>
  <c r="MX337" i="4"/>
  <c r="MV337" i="4"/>
  <c r="MU337" i="4"/>
  <c r="NL336" i="4"/>
  <c r="NJ336" i="4"/>
  <c r="NH336" i="4"/>
  <c r="NF336" i="4"/>
  <c r="ND336" i="4"/>
  <c r="NB336" i="4"/>
  <c r="MZ336" i="4"/>
  <c r="MX336" i="4"/>
  <c r="MV336" i="4"/>
  <c r="MU336" i="4"/>
  <c r="NL335" i="4"/>
  <c r="BL335" i="4" s="1"/>
  <c r="NJ335" i="4"/>
  <c r="NH335" i="4"/>
  <c r="NF335" i="4"/>
  <c r="ND335" i="4"/>
  <c r="NB335" i="4"/>
  <c r="MZ335" i="4"/>
  <c r="MX335" i="4"/>
  <c r="MV335" i="4"/>
  <c r="MU335" i="4"/>
  <c r="NL334" i="4"/>
  <c r="NJ334" i="4"/>
  <c r="NH334" i="4"/>
  <c r="NF334" i="4"/>
  <c r="ND334" i="4"/>
  <c r="NB334" i="4"/>
  <c r="MZ334" i="4"/>
  <c r="MX334" i="4"/>
  <c r="MV334" i="4"/>
  <c r="MU334" i="4"/>
  <c r="NL333" i="4"/>
  <c r="NJ333" i="4"/>
  <c r="NH333" i="4"/>
  <c r="NF333" i="4"/>
  <c r="ND333" i="4"/>
  <c r="NB333" i="4"/>
  <c r="MZ333" i="4"/>
  <c r="MX333" i="4"/>
  <c r="MV333" i="4"/>
  <c r="MU333" i="4"/>
  <c r="NL332" i="4"/>
  <c r="NJ332" i="4"/>
  <c r="NH332" i="4"/>
  <c r="NF332" i="4"/>
  <c r="ND332" i="4"/>
  <c r="NB332" i="4"/>
  <c r="MZ332" i="4"/>
  <c r="MX332" i="4"/>
  <c r="MV332" i="4"/>
  <c r="MU332" i="4"/>
  <c r="NL331" i="4"/>
  <c r="BL331" i="4" s="1"/>
  <c r="BL433" i="12" s="1"/>
  <c r="NJ331" i="4"/>
  <c r="NH331" i="4"/>
  <c r="NF331" i="4"/>
  <c r="ND331" i="4"/>
  <c r="NB331" i="4"/>
  <c r="MZ331" i="4"/>
  <c r="MX331" i="4"/>
  <c r="MV331" i="4"/>
  <c r="MU331" i="4"/>
  <c r="NL330" i="4"/>
  <c r="NJ330" i="4"/>
  <c r="NH330" i="4"/>
  <c r="NF330" i="4"/>
  <c r="ND330" i="4"/>
  <c r="NB330" i="4"/>
  <c r="MZ330" i="4"/>
  <c r="MX330" i="4"/>
  <c r="MV330" i="4"/>
  <c r="MU330" i="4"/>
  <c r="NL329" i="4"/>
  <c r="NJ329" i="4"/>
  <c r="NH329" i="4"/>
  <c r="NF329" i="4"/>
  <c r="ND329" i="4"/>
  <c r="NB329" i="4"/>
  <c r="MZ329" i="4"/>
  <c r="MX329" i="4"/>
  <c r="MV329" i="4"/>
  <c r="MU329" i="4"/>
  <c r="NL328" i="4"/>
  <c r="NJ328" i="4"/>
  <c r="NH328" i="4"/>
  <c r="NF328" i="4"/>
  <c r="ND328" i="4"/>
  <c r="NB328" i="4"/>
  <c r="MZ328" i="4"/>
  <c r="MX328" i="4"/>
  <c r="MV328" i="4"/>
  <c r="MU328" i="4"/>
  <c r="NL327" i="4"/>
  <c r="BC327" i="4" s="1"/>
  <c r="BC293" i="12" s="1"/>
  <c r="NJ327" i="4"/>
  <c r="NH327" i="4"/>
  <c r="NF327" i="4"/>
  <c r="ND327" i="4"/>
  <c r="NB327" i="4"/>
  <c r="MZ327" i="4"/>
  <c r="MX327" i="4"/>
  <c r="MV327" i="4"/>
  <c r="MU327" i="4"/>
  <c r="NL326" i="4"/>
  <c r="NJ326" i="4"/>
  <c r="NH326" i="4"/>
  <c r="NF326" i="4"/>
  <c r="ND326" i="4"/>
  <c r="NB326" i="4"/>
  <c r="MZ326" i="4"/>
  <c r="MX326" i="4"/>
  <c r="MV326" i="4"/>
  <c r="MU326" i="4"/>
  <c r="NL325" i="4"/>
  <c r="NJ325" i="4"/>
  <c r="NH325" i="4"/>
  <c r="NF325" i="4"/>
  <c r="ND325" i="4"/>
  <c r="NB325" i="4"/>
  <c r="MZ325" i="4"/>
  <c r="MX325" i="4"/>
  <c r="MV325" i="4"/>
  <c r="MU325" i="4"/>
  <c r="NL324" i="4"/>
  <c r="NJ324" i="4"/>
  <c r="NH324" i="4"/>
  <c r="NF324" i="4"/>
  <c r="ND324" i="4"/>
  <c r="NB324" i="4"/>
  <c r="MZ324" i="4"/>
  <c r="MX324" i="4"/>
  <c r="MV324" i="4"/>
  <c r="MU324" i="4"/>
  <c r="NL323" i="4"/>
  <c r="NJ323" i="4"/>
  <c r="NH323" i="4"/>
  <c r="NF323" i="4"/>
  <c r="ND323" i="4"/>
  <c r="NB323" i="4"/>
  <c r="MZ323" i="4"/>
  <c r="MX323" i="4"/>
  <c r="MV323" i="4"/>
  <c r="MU323" i="4"/>
  <c r="NL322" i="4"/>
  <c r="NJ322" i="4"/>
  <c r="NH322" i="4"/>
  <c r="NF322" i="4"/>
  <c r="ND322" i="4"/>
  <c r="NB322" i="4"/>
  <c r="MZ322" i="4"/>
  <c r="MX322" i="4"/>
  <c r="MV322" i="4"/>
  <c r="MU322" i="4"/>
  <c r="NL321" i="4"/>
  <c r="NJ321" i="4"/>
  <c r="NH321" i="4"/>
  <c r="NF321" i="4"/>
  <c r="ND321" i="4"/>
  <c r="NB321" i="4"/>
  <c r="MZ321" i="4"/>
  <c r="MX321" i="4"/>
  <c r="MV321" i="4"/>
  <c r="MU321" i="4"/>
  <c r="NL320" i="4"/>
  <c r="NJ320" i="4"/>
  <c r="NH320" i="4"/>
  <c r="NF320" i="4"/>
  <c r="ND320" i="4"/>
  <c r="NB320" i="4"/>
  <c r="MZ320" i="4"/>
  <c r="MX320" i="4"/>
  <c r="MV320" i="4"/>
  <c r="MU320" i="4"/>
  <c r="NL319" i="4"/>
  <c r="NJ319" i="4"/>
  <c r="NH319" i="4"/>
  <c r="NF319" i="4"/>
  <c r="ND319" i="4"/>
  <c r="NB319" i="4"/>
  <c r="MZ319" i="4"/>
  <c r="MX319" i="4"/>
  <c r="MV319" i="4"/>
  <c r="MU319" i="4"/>
  <c r="NL313" i="4"/>
  <c r="NJ313" i="4"/>
  <c r="NH313" i="4"/>
  <c r="NF313" i="4"/>
  <c r="ND313" i="4"/>
  <c r="NB313" i="4"/>
  <c r="MZ313" i="4"/>
  <c r="MX313" i="4"/>
  <c r="MV313" i="4"/>
  <c r="MU313" i="4"/>
  <c r="NL312" i="4"/>
  <c r="NJ312" i="4"/>
  <c r="NH312" i="4"/>
  <c r="NF312" i="4"/>
  <c r="ND312" i="4"/>
  <c r="NB312" i="4"/>
  <c r="MZ312" i="4"/>
  <c r="MX312" i="4"/>
  <c r="MV312" i="4"/>
  <c r="MU312" i="4"/>
  <c r="NL311" i="4"/>
  <c r="NJ311" i="4"/>
  <c r="NH311" i="4"/>
  <c r="NF311" i="4"/>
  <c r="ND311" i="4"/>
  <c r="NB311" i="4"/>
  <c r="MZ311" i="4"/>
  <c r="MX311" i="4"/>
  <c r="MV311" i="4"/>
  <c r="MU311" i="4"/>
  <c r="NL310" i="4"/>
  <c r="BC310" i="4" s="1"/>
  <c r="BC922" i="12" s="1"/>
  <c r="NJ310" i="4"/>
  <c r="NH310" i="4"/>
  <c r="NF310" i="4"/>
  <c r="ND310" i="4"/>
  <c r="NB310" i="4"/>
  <c r="MZ310" i="4"/>
  <c r="MX310" i="4"/>
  <c r="MV310" i="4"/>
  <c r="MU310" i="4"/>
  <c r="NL309" i="4"/>
  <c r="NJ309" i="4"/>
  <c r="NH309" i="4"/>
  <c r="NF309" i="4"/>
  <c r="ND309" i="4"/>
  <c r="NB309" i="4"/>
  <c r="MZ309" i="4"/>
  <c r="MX309" i="4"/>
  <c r="MV309" i="4"/>
  <c r="MU309" i="4"/>
  <c r="NL308" i="4"/>
  <c r="NJ308" i="4"/>
  <c r="NH308" i="4"/>
  <c r="NF308" i="4"/>
  <c r="ND308" i="4"/>
  <c r="NB308" i="4"/>
  <c r="MZ308" i="4"/>
  <c r="MX308" i="4"/>
  <c r="MV308" i="4"/>
  <c r="MU308" i="4"/>
  <c r="NL307" i="4"/>
  <c r="NJ307" i="4"/>
  <c r="NH307" i="4"/>
  <c r="NF307" i="4"/>
  <c r="ND307" i="4"/>
  <c r="NB307" i="4"/>
  <c r="MZ307" i="4"/>
  <c r="MX307" i="4"/>
  <c r="MV307" i="4"/>
  <c r="MU307" i="4"/>
  <c r="NL306" i="4"/>
  <c r="BL306" i="4" s="1"/>
  <c r="BL782" i="12" s="1"/>
  <c r="NJ306" i="4"/>
  <c r="NH306" i="4"/>
  <c r="NF306" i="4"/>
  <c r="ND306" i="4"/>
  <c r="NB306" i="4"/>
  <c r="MZ306" i="4"/>
  <c r="MX306" i="4"/>
  <c r="MV306" i="4"/>
  <c r="MU306" i="4"/>
  <c r="NL305" i="4"/>
  <c r="NJ305" i="4"/>
  <c r="NH305" i="4"/>
  <c r="NF305" i="4"/>
  <c r="ND305" i="4"/>
  <c r="NB305" i="4"/>
  <c r="MZ305" i="4"/>
  <c r="MX305" i="4"/>
  <c r="MV305" i="4"/>
  <c r="MU305" i="4"/>
  <c r="NL304" i="4"/>
  <c r="NJ304" i="4"/>
  <c r="NH304" i="4"/>
  <c r="NF304" i="4"/>
  <c r="ND304" i="4"/>
  <c r="NB304" i="4"/>
  <c r="MZ304" i="4"/>
  <c r="MX304" i="4"/>
  <c r="MV304" i="4"/>
  <c r="MU304" i="4"/>
  <c r="NL303" i="4"/>
  <c r="NJ303" i="4"/>
  <c r="NH303" i="4"/>
  <c r="NF303" i="4"/>
  <c r="ND303" i="4"/>
  <c r="NB303" i="4"/>
  <c r="MZ303" i="4"/>
  <c r="MX303" i="4"/>
  <c r="MV303" i="4"/>
  <c r="MU303" i="4"/>
  <c r="NL302" i="4"/>
  <c r="NJ302" i="4"/>
  <c r="NH302" i="4"/>
  <c r="NF302" i="4"/>
  <c r="ND302" i="4"/>
  <c r="NB302" i="4"/>
  <c r="MZ302" i="4"/>
  <c r="MX302" i="4"/>
  <c r="MV302" i="4"/>
  <c r="MT302" i="4" s="1"/>
  <c r="MU302" i="4"/>
  <c r="NL301" i="4"/>
  <c r="NJ301" i="4"/>
  <c r="NH301" i="4"/>
  <c r="NF301" i="4"/>
  <c r="ND301" i="4"/>
  <c r="NB301" i="4"/>
  <c r="MZ301" i="4"/>
  <c r="MT301" i="4" s="1"/>
  <c r="MX301" i="4"/>
  <c r="MV301" i="4"/>
  <c r="MU301" i="4"/>
  <c r="NL300" i="4"/>
  <c r="NJ300" i="4"/>
  <c r="NH300" i="4"/>
  <c r="NF300" i="4"/>
  <c r="ND300" i="4"/>
  <c r="MT300" i="4" s="1"/>
  <c r="NB300" i="4"/>
  <c r="MZ300" i="4"/>
  <c r="MX300" i="4"/>
  <c r="MV300" i="4"/>
  <c r="MU300" i="4"/>
  <c r="NL299" i="4"/>
  <c r="NJ299" i="4"/>
  <c r="NH299" i="4"/>
  <c r="MT299" i="4" s="1"/>
  <c r="NF299" i="4"/>
  <c r="ND299" i="4"/>
  <c r="NB299" i="4"/>
  <c r="MZ299" i="4"/>
  <c r="MX299" i="4"/>
  <c r="MV299" i="4"/>
  <c r="MU299" i="4"/>
  <c r="NL298" i="4"/>
  <c r="NJ298" i="4"/>
  <c r="NH298" i="4"/>
  <c r="NF298" i="4"/>
  <c r="ND298" i="4"/>
  <c r="NB298" i="4"/>
  <c r="MZ298" i="4"/>
  <c r="MX298" i="4"/>
  <c r="MV298" i="4"/>
  <c r="MT298" i="4" s="1"/>
  <c r="MU298" i="4"/>
  <c r="NL297" i="4"/>
  <c r="NJ297" i="4"/>
  <c r="NH297" i="4"/>
  <c r="NF297" i="4"/>
  <c r="ND297" i="4"/>
  <c r="NB297" i="4"/>
  <c r="MZ297" i="4"/>
  <c r="MT297" i="4" s="1"/>
  <c r="MX297" i="4"/>
  <c r="MV297" i="4"/>
  <c r="MU297" i="4"/>
  <c r="NL296" i="4"/>
  <c r="NJ296" i="4"/>
  <c r="NH296" i="4"/>
  <c r="NF296" i="4"/>
  <c r="ND296" i="4"/>
  <c r="MT296" i="4" s="1"/>
  <c r="NB296" i="4"/>
  <c r="MZ296" i="4"/>
  <c r="MX296" i="4"/>
  <c r="MV296" i="4"/>
  <c r="MU296" i="4"/>
  <c r="NL295" i="4"/>
  <c r="NJ295" i="4"/>
  <c r="NH295" i="4"/>
  <c r="MT295" i="4" s="1"/>
  <c r="NF295" i="4"/>
  <c r="ND295" i="4"/>
  <c r="NB295" i="4"/>
  <c r="MZ295" i="4"/>
  <c r="MX295" i="4"/>
  <c r="MV295" i="4"/>
  <c r="MU295" i="4"/>
  <c r="NL294" i="4"/>
  <c r="BL294" i="4" s="1"/>
  <c r="NJ294" i="4"/>
  <c r="NH294" i="4"/>
  <c r="NF294" i="4"/>
  <c r="ND294" i="4"/>
  <c r="NB294" i="4"/>
  <c r="MZ294" i="4"/>
  <c r="MX294" i="4"/>
  <c r="MV294" i="4"/>
  <c r="MT294" i="4" s="1"/>
  <c r="MU294" i="4"/>
  <c r="NL293" i="4"/>
  <c r="NJ293" i="4"/>
  <c r="NH293" i="4"/>
  <c r="NF293" i="4"/>
  <c r="ND293" i="4"/>
  <c r="NB293" i="4"/>
  <c r="MZ293" i="4"/>
  <c r="MT293" i="4" s="1"/>
  <c r="MX293" i="4"/>
  <c r="MV293" i="4"/>
  <c r="MU293" i="4"/>
  <c r="NL292" i="4"/>
  <c r="NJ292" i="4"/>
  <c r="NH292" i="4"/>
  <c r="NF292" i="4"/>
  <c r="ND292" i="4"/>
  <c r="MT292" i="4" s="1"/>
  <c r="NB292" i="4"/>
  <c r="MZ292" i="4"/>
  <c r="MX292" i="4"/>
  <c r="MV292" i="4"/>
  <c r="MU292" i="4"/>
  <c r="NL291" i="4"/>
  <c r="NJ291" i="4"/>
  <c r="NH291" i="4"/>
  <c r="MT291" i="4" s="1"/>
  <c r="NF291" i="4"/>
  <c r="ND291" i="4"/>
  <c r="NB291" i="4"/>
  <c r="MZ291" i="4"/>
  <c r="MX291" i="4"/>
  <c r="MV291" i="4"/>
  <c r="MU291" i="4"/>
  <c r="NL290" i="4"/>
  <c r="NJ290" i="4"/>
  <c r="NH290" i="4"/>
  <c r="NF290" i="4"/>
  <c r="ND290" i="4"/>
  <c r="NB290" i="4"/>
  <c r="MZ290" i="4"/>
  <c r="MX290" i="4"/>
  <c r="MV290" i="4"/>
  <c r="MT290" i="4" s="1"/>
  <c r="MU290" i="4"/>
  <c r="NL289" i="4"/>
  <c r="NJ289" i="4"/>
  <c r="NH289" i="4"/>
  <c r="NF289" i="4"/>
  <c r="ND289" i="4"/>
  <c r="NB289" i="4"/>
  <c r="MZ289" i="4"/>
  <c r="MT289" i="4" s="1"/>
  <c r="MX289" i="4"/>
  <c r="MV289" i="4"/>
  <c r="MU289" i="4"/>
  <c r="NL288" i="4"/>
  <c r="NJ288" i="4"/>
  <c r="NH288" i="4"/>
  <c r="NF288" i="4"/>
  <c r="ND288" i="4"/>
  <c r="MT288" i="4" s="1"/>
  <c r="NB288" i="4"/>
  <c r="MZ288" i="4"/>
  <c r="MX288" i="4"/>
  <c r="MV288" i="4"/>
  <c r="MU288" i="4"/>
  <c r="NL287" i="4"/>
  <c r="NJ287" i="4"/>
  <c r="NH287" i="4"/>
  <c r="NF287" i="4"/>
  <c r="ND287" i="4"/>
  <c r="NB287" i="4"/>
  <c r="MZ287" i="4"/>
  <c r="MX287" i="4"/>
  <c r="MV287" i="4"/>
  <c r="MU287" i="4"/>
  <c r="NL286" i="4"/>
  <c r="NL315" i="4" s="1"/>
  <c r="NJ286" i="4"/>
  <c r="NH286" i="4"/>
  <c r="NF286" i="4"/>
  <c r="ND286" i="4"/>
  <c r="NB286" i="4"/>
  <c r="MZ286" i="4"/>
  <c r="MX286" i="4"/>
  <c r="MV286" i="4"/>
  <c r="MU286" i="4"/>
  <c r="NL285" i="4"/>
  <c r="NJ285" i="4"/>
  <c r="NH285" i="4"/>
  <c r="NF285" i="4"/>
  <c r="ND285" i="4"/>
  <c r="NB285" i="4"/>
  <c r="MZ285" i="4"/>
  <c r="MX285" i="4"/>
  <c r="MV285" i="4"/>
  <c r="MU285" i="4"/>
  <c r="NL284" i="4"/>
  <c r="NJ284" i="4"/>
  <c r="NH284" i="4"/>
  <c r="NF284" i="4"/>
  <c r="ND284" i="4"/>
  <c r="NB284" i="4"/>
  <c r="MZ284" i="4"/>
  <c r="MX284" i="4"/>
  <c r="MV284" i="4"/>
  <c r="MU284" i="4"/>
  <c r="NL278" i="4"/>
  <c r="NJ278" i="4"/>
  <c r="NH278" i="4"/>
  <c r="NF278" i="4"/>
  <c r="ND278" i="4"/>
  <c r="NB278" i="4"/>
  <c r="MZ278" i="4"/>
  <c r="MX278" i="4"/>
  <c r="MV278" i="4"/>
  <c r="MU278" i="4"/>
  <c r="NL277" i="4"/>
  <c r="NJ277" i="4"/>
  <c r="NH277" i="4"/>
  <c r="NF277" i="4"/>
  <c r="ND277" i="4"/>
  <c r="NB277" i="4"/>
  <c r="MZ277" i="4"/>
  <c r="MX277" i="4"/>
  <c r="MV277" i="4"/>
  <c r="MU277" i="4"/>
  <c r="NL276" i="4"/>
  <c r="NJ276" i="4"/>
  <c r="NH276" i="4"/>
  <c r="NF276" i="4"/>
  <c r="ND276" i="4"/>
  <c r="NB276" i="4"/>
  <c r="MZ276" i="4"/>
  <c r="MX276" i="4"/>
  <c r="MV276" i="4"/>
  <c r="MU276" i="4"/>
  <c r="NL275" i="4"/>
  <c r="NJ275" i="4"/>
  <c r="NH275" i="4"/>
  <c r="NF275" i="4"/>
  <c r="ND275" i="4"/>
  <c r="NB275" i="4"/>
  <c r="MZ275" i="4"/>
  <c r="MX275" i="4"/>
  <c r="MV275" i="4"/>
  <c r="MU275" i="4"/>
  <c r="NL274" i="4"/>
  <c r="NJ274" i="4"/>
  <c r="NH274" i="4"/>
  <c r="NF274" i="4"/>
  <c r="ND274" i="4"/>
  <c r="NB274" i="4"/>
  <c r="MZ274" i="4"/>
  <c r="MX274" i="4"/>
  <c r="MV274" i="4"/>
  <c r="MU274" i="4"/>
  <c r="NL273" i="4"/>
  <c r="NJ273" i="4"/>
  <c r="NH273" i="4"/>
  <c r="NF273" i="4"/>
  <c r="ND273" i="4"/>
  <c r="NB273" i="4"/>
  <c r="MZ273" i="4"/>
  <c r="MX273" i="4"/>
  <c r="MV273" i="4"/>
  <c r="MU273" i="4"/>
  <c r="NL272" i="4"/>
  <c r="NJ272" i="4"/>
  <c r="NH272" i="4"/>
  <c r="NF272" i="4"/>
  <c r="ND272" i="4"/>
  <c r="NB272" i="4"/>
  <c r="MZ272" i="4"/>
  <c r="MX272" i="4"/>
  <c r="MV272" i="4"/>
  <c r="MU272" i="4"/>
  <c r="NL271" i="4"/>
  <c r="NJ271" i="4"/>
  <c r="NH271" i="4"/>
  <c r="NF271" i="4"/>
  <c r="ND271" i="4"/>
  <c r="NB271" i="4"/>
  <c r="MZ271" i="4"/>
  <c r="MX271" i="4"/>
  <c r="MV271" i="4"/>
  <c r="MU271" i="4"/>
  <c r="NL270" i="4"/>
  <c r="NJ270" i="4"/>
  <c r="NH270" i="4"/>
  <c r="NF270" i="4"/>
  <c r="ND270" i="4"/>
  <c r="NB270" i="4"/>
  <c r="MZ270" i="4"/>
  <c r="MX270" i="4"/>
  <c r="MV270" i="4"/>
  <c r="MU270" i="4"/>
  <c r="NL269" i="4"/>
  <c r="NJ269" i="4"/>
  <c r="NH269" i="4"/>
  <c r="NF269" i="4"/>
  <c r="ND269" i="4"/>
  <c r="NB269" i="4"/>
  <c r="MZ269" i="4"/>
  <c r="MX269" i="4"/>
  <c r="MV269" i="4"/>
  <c r="MU269" i="4"/>
  <c r="NL268" i="4"/>
  <c r="NJ268" i="4"/>
  <c r="NH268" i="4"/>
  <c r="NF268" i="4"/>
  <c r="ND268" i="4"/>
  <c r="NB268" i="4"/>
  <c r="MZ268" i="4"/>
  <c r="MX268" i="4"/>
  <c r="MV268" i="4"/>
  <c r="MU268" i="4"/>
  <c r="NL267" i="4"/>
  <c r="NJ267" i="4"/>
  <c r="NH267" i="4"/>
  <c r="NF267" i="4"/>
  <c r="ND267" i="4"/>
  <c r="NB267" i="4"/>
  <c r="MZ267" i="4"/>
  <c r="MX267" i="4"/>
  <c r="MV267" i="4"/>
  <c r="MU267" i="4"/>
  <c r="NL266" i="4"/>
  <c r="NJ266" i="4"/>
  <c r="NH266" i="4"/>
  <c r="NF266" i="4"/>
  <c r="ND266" i="4"/>
  <c r="NB266" i="4"/>
  <c r="MZ266" i="4"/>
  <c r="MX266" i="4"/>
  <c r="MV266" i="4"/>
  <c r="MU266" i="4"/>
  <c r="NL265" i="4"/>
  <c r="NJ265" i="4"/>
  <c r="NH265" i="4"/>
  <c r="NF265" i="4"/>
  <c r="ND265" i="4"/>
  <c r="NB265" i="4"/>
  <c r="MZ265" i="4"/>
  <c r="MX265" i="4"/>
  <c r="MV265" i="4"/>
  <c r="MU265" i="4"/>
  <c r="NL264" i="4"/>
  <c r="NJ264" i="4"/>
  <c r="NH264" i="4"/>
  <c r="NF264" i="4"/>
  <c r="ND264" i="4"/>
  <c r="NB264" i="4"/>
  <c r="MZ264" i="4"/>
  <c r="MX264" i="4"/>
  <c r="MV264" i="4"/>
  <c r="MU264" i="4"/>
  <c r="NL263" i="4"/>
  <c r="NJ263" i="4"/>
  <c r="NH263" i="4"/>
  <c r="NF263" i="4"/>
  <c r="ND263" i="4"/>
  <c r="NB263" i="4"/>
  <c r="MZ263" i="4"/>
  <c r="MX263" i="4"/>
  <c r="MV263" i="4"/>
  <c r="MU263" i="4"/>
  <c r="NL262" i="4"/>
  <c r="NJ262" i="4"/>
  <c r="NH262" i="4"/>
  <c r="NF262" i="4"/>
  <c r="ND262" i="4"/>
  <c r="NB262" i="4"/>
  <c r="MZ262" i="4"/>
  <c r="MX262" i="4"/>
  <c r="MV262" i="4"/>
  <c r="MU262" i="4"/>
  <c r="NL261" i="4"/>
  <c r="NJ261" i="4"/>
  <c r="NH261" i="4"/>
  <c r="NF261" i="4"/>
  <c r="ND261" i="4"/>
  <c r="NB261" i="4"/>
  <c r="MZ261" i="4"/>
  <c r="MX261" i="4"/>
  <c r="MV261" i="4"/>
  <c r="MU261" i="4"/>
  <c r="NL260" i="4"/>
  <c r="NJ260" i="4"/>
  <c r="NH260" i="4"/>
  <c r="NF260" i="4"/>
  <c r="ND260" i="4"/>
  <c r="NB260" i="4"/>
  <c r="MZ260" i="4"/>
  <c r="MX260" i="4"/>
  <c r="MV260" i="4"/>
  <c r="MU260" i="4"/>
  <c r="NL259" i="4"/>
  <c r="NJ259" i="4"/>
  <c r="NH259" i="4"/>
  <c r="NF259" i="4"/>
  <c r="ND259" i="4"/>
  <c r="NB259" i="4"/>
  <c r="MZ259" i="4"/>
  <c r="MX259" i="4"/>
  <c r="MV259" i="4"/>
  <c r="MU259" i="4"/>
  <c r="NL258" i="4"/>
  <c r="NJ258" i="4"/>
  <c r="NH258" i="4"/>
  <c r="NF258" i="4"/>
  <c r="ND258" i="4"/>
  <c r="NB258" i="4"/>
  <c r="MZ258" i="4"/>
  <c r="MX258" i="4"/>
  <c r="MV258" i="4"/>
  <c r="MU258" i="4"/>
  <c r="NL257" i="4"/>
  <c r="NJ257" i="4"/>
  <c r="NH257" i="4"/>
  <c r="NF257" i="4"/>
  <c r="ND257" i="4"/>
  <c r="NB257" i="4"/>
  <c r="MZ257" i="4"/>
  <c r="MX257" i="4"/>
  <c r="MV257" i="4"/>
  <c r="MU257" i="4"/>
  <c r="NL256" i="4"/>
  <c r="NJ256" i="4"/>
  <c r="NH256" i="4"/>
  <c r="NF256" i="4"/>
  <c r="ND256" i="4"/>
  <c r="NB256" i="4"/>
  <c r="MZ256" i="4"/>
  <c r="MX256" i="4"/>
  <c r="MV256" i="4"/>
  <c r="MU256" i="4"/>
  <c r="NL255" i="4"/>
  <c r="NJ255" i="4"/>
  <c r="NH255" i="4"/>
  <c r="NF255" i="4"/>
  <c r="ND255" i="4"/>
  <c r="NB255" i="4"/>
  <c r="MZ255" i="4"/>
  <c r="MX255" i="4"/>
  <c r="MV255" i="4"/>
  <c r="MU255" i="4"/>
  <c r="NL254" i="4"/>
  <c r="NJ254" i="4"/>
  <c r="NH254" i="4"/>
  <c r="NF254" i="4"/>
  <c r="ND254" i="4"/>
  <c r="NB254" i="4"/>
  <c r="MZ254" i="4"/>
  <c r="MX254" i="4"/>
  <c r="MV254" i="4"/>
  <c r="MU254" i="4"/>
  <c r="NL253" i="4"/>
  <c r="NJ253" i="4"/>
  <c r="NH253" i="4"/>
  <c r="NF253" i="4"/>
  <c r="ND253" i="4"/>
  <c r="NB253" i="4"/>
  <c r="MZ253" i="4"/>
  <c r="MX253" i="4"/>
  <c r="MV253" i="4"/>
  <c r="MU253" i="4"/>
  <c r="NL252" i="4"/>
  <c r="NJ252" i="4"/>
  <c r="NH252" i="4"/>
  <c r="NF252" i="4"/>
  <c r="ND252" i="4"/>
  <c r="NB252" i="4"/>
  <c r="MZ252" i="4"/>
  <c r="MX252" i="4"/>
  <c r="MV252" i="4"/>
  <c r="MU252" i="4"/>
  <c r="NL251" i="4"/>
  <c r="NJ251" i="4"/>
  <c r="NH251" i="4"/>
  <c r="NF251" i="4"/>
  <c r="ND251" i="4"/>
  <c r="NB251" i="4"/>
  <c r="MZ251" i="4"/>
  <c r="MX251" i="4"/>
  <c r="MV251" i="4"/>
  <c r="MU251" i="4"/>
  <c r="NL250" i="4"/>
  <c r="NJ250" i="4"/>
  <c r="NH250" i="4"/>
  <c r="NF250" i="4"/>
  <c r="ND250" i="4"/>
  <c r="NB250" i="4"/>
  <c r="MZ250" i="4"/>
  <c r="MX250" i="4"/>
  <c r="MV250" i="4"/>
  <c r="MU250" i="4"/>
  <c r="NL249" i="4"/>
  <c r="NJ249" i="4"/>
  <c r="NH249" i="4"/>
  <c r="NF249" i="4"/>
  <c r="ND249" i="4"/>
  <c r="NB249" i="4"/>
  <c r="MZ249" i="4"/>
  <c r="MX249" i="4"/>
  <c r="MV249" i="4"/>
  <c r="MV280" i="4" s="1"/>
  <c r="MU249" i="4"/>
  <c r="NL243" i="4"/>
  <c r="NJ243" i="4"/>
  <c r="NH243" i="4"/>
  <c r="NF243" i="4"/>
  <c r="ND243" i="4"/>
  <c r="NB243" i="4"/>
  <c r="MZ243" i="4"/>
  <c r="MX243" i="4"/>
  <c r="MV243" i="4"/>
  <c r="MT243" i="4" s="1"/>
  <c r="MU243" i="4"/>
  <c r="NL242" i="4"/>
  <c r="NJ242" i="4"/>
  <c r="NH242" i="4"/>
  <c r="NF242" i="4"/>
  <c r="ND242" i="4"/>
  <c r="NB242" i="4"/>
  <c r="MZ242" i="4"/>
  <c r="MX242" i="4"/>
  <c r="MV242" i="4"/>
  <c r="MT242" i="4" s="1"/>
  <c r="MU242" i="4"/>
  <c r="NL241" i="4"/>
  <c r="NJ241" i="4"/>
  <c r="NH241" i="4"/>
  <c r="NF241" i="4"/>
  <c r="ND241" i="4"/>
  <c r="NB241" i="4"/>
  <c r="MZ241" i="4"/>
  <c r="MX241" i="4"/>
  <c r="MV241" i="4"/>
  <c r="MU241" i="4"/>
  <c r="NL240" i="4"/>
  <c r="NJ240" i="4"/>
  <c r="NH240" i="4"/>
  <c r="NF240" i="4"/>
  <c r="ND240" i="4"/>
  <c r="NB240" i="4"/>
  <c r="MZ240" i="4"/>
  <c r="MX240" i="4"/>
  <c r="MV240" i="4"/>
  <c r="MU240" i="4"/>
  <c r="NL239" i="4"/>
  <c r="NJ239" i="4"/>
  <c r="NH239" i="4"/>
  <c r="NF239" i="4"/>
  <c r="ND239" i="4"/>
  <c r="NB239" i="4"/>
  <c r="MZ239" i="4"/>
  <c r="MX239" i="4"/>
  <c r="MV239" i="4"/>
  <c r="MU239" i="4"/>
  <c r="NL238" i="4"/>
  <c r="NJ238" i="4"/>
  <c r="NH238" i="4"/>
  <c r="NF238" i="4"/>
  <c r="ND238" i="4"/>
  <c r="NB238" i="4"/>
  <c r="MZ238" i="4"/>
  <c r="MX238" i="4"/>
  <c r="MV238" i="4"/>
  <c r="MU238" i="4"/>
  <c r="NL237" i="4"/>
  <c r="NJ237" i="4"/>
  <c r="NH237" i="4"/>
  <c r="NF237" i="4"/>
  <c r="ND237" i="4"/>
  <c r="NB237" i="4"/>
  <c r="MZ237" i="4"/>
  <c r="MX237" i="4"/>
  <c r="MV237" i="4"/>
  <c r="MU237" i="4"/>
  <c r="NL236" i="4"/>
  <c r="NJ236" i="4"/>
  <c r="NH236" i="4"/>
  <c r="NF236" i="4"/>
  <c r="ND236" i="4"/>
  <c r="NB236" i="4"/>
  <c r="MZ236" i="4"/>
  <c r="MX236" i="4"/>
  <c r="MV236" i="4"/>
  <c r="MU236" i="4"/>
  <c r="NL235" i="4"/>
  <c r="NJ235" i="4"/>
  <c r="NH235" i="4"/>
  <c r="NF235" i="4"/>
  <c r="ND235" i="4"/>
  <c r="NB235" i="4"/>
  <c r="MZ235" i="4"/>
  <c r="MX235" i="4"/>
  <c r="MV235" i="4"/>
  <c r="MU235" i="4"/>
  <c r="NL234" i="4"/>
  <c r="NJ234" i="4"/>
  <c r="NH234" i="4"/>
  <c r="NF234" i="4"/>
  <c r="ND234" i="4"/>
  <c r="NB234" i="4"/>
  <c r="MZ234" i="4"/>
  <c r="MX234" i="4"/>
  <c r="MV234" i="4"/>
  <c r="MU234" i="4"/>
  <c r="NL233" i="4"/>
  <c r="NJ233" i="4"/>
  <c r="NH233" i="4"/>
  <c r="NF233" i="4"/>
  <c r="ND233" i="4"/>
  <c r="NB233" i="4"/>
  <c r="MZ233" i="4"/>
  <c r="MX233" i="4"/>
  <c r="MV233" i="4"/>
  <c r="MU233" i="4"/>
  <c r="NL232" i="4"/>
  <c r="NJ232" i="4"/>
  <c r="NH232" i="4"/>
  <c r="NF232" i="4"/>
  <c r="ND232" i="4"/>
  <c r="NB232" i="4"/>
  <c r="MZ232" i="4"/>
  <c r="MX232" i="4"/>
  <c r="MV232" i="4"/>
  <c r="MU232" i="4"/>
  <c r="NL231" i="4"/>
  <c r="NJ231" i="4"/>
  <c r="NH231" i="4"/>
  <c r="NF231" i="4"/>
  <c r="ND231" i="4"/>
  <c r="NB231" i="4"/>
  <c r="MZ231" i="4"/>
  <c r="MX231" i="4"/>
  <c r="MV231" i="4"/>
  <c r="MU231" i="4"/>
  <c r="NL230" i="4"/>
  <c r="NJ230" i="4"/>
  <c r="NH230" i="4"/>
  <c r="NF230" i="4"/>
  <c r="ND230" i="4"/>
  <c r="NB230" i="4"/>
  <c r="MZ230" i="4"/>
  <c r="MX230" i="4"/>
  <c r="MV230" i="4"/>
  <c r="MU230" i="4"/>
  <c r="NL229" i="4"/>
  <c r="NJ229" i="4"/>
  <c r="NH229" i="4"/>
  <c r="NF229" i="4"/>
  <c r="ND229" i="4"/>
  <c r="NB229" i="4"/>
  <c r="MZ229" i="4"/>
  <c r="MX229" i="4"/>
  <c r="MV229" i="4"/>
  <c r="MU229" i="4"/>
  <c r="NL228" i="4"/>
  <c r="NJ228" i="4"/>
  <c r="NH228" i="4"/>
  <c r="NF228" i="4"/>
  <c r="ND228" i="4"/>
  <c r="NB228" i="4"/>
  <c r="MZ228" i="4"/>
  <c r="MX228" i="4"/>
  <c r="MV228" i="4"/>
  <c r="MU228" i="4"/>
  <c r="NL227" i="4"/>
  <c r="NJ227" i="4"/>
  <c r="NH227" i="4"/>
  <c r="NF227" i="4"/>
  <c r="ND227" i="4"/>
  <c r="NB227" i="4"/>
  <c r="MZ227" i="4"/>
  <c r="MX227" i="4"/>
  <c r="MV227" i="4"/>
  <c r="MU227" i="4"/>
  <c r="NL226" i="4"/>
  <c r="NJ226" i="4"/>
  <c r="NH226" i="4"/>
  <c r="NF226" i="4"/>
  <c r="ND226" i="4"/>
  <c r="NB226" i="4"/>
  <c r="MZ226" i="4"/>
  <c r="MX226" i="4"/>
  <c r="MV226" i="4"/>
  <c r="MU226" i="4"/>
  <c r="NL225" i="4"/>
  <c r="NJ225" i="4"/>
  <c r="NH225" i="4"/>
  <c r="NF225" i="4"/>
  <c r="ND225" i="4"/>
  <c r="NB225" i="4"/>
  <c r="MZ225" i="4"/>
  <c r="MX225" i="4"/>
  <c r="MV225" i="4"/>
  <c r="MU225" i="4"/>
  <c r="NL224" i="4"/>
  <c r="NJ224" i="4"/>
  <c r="NH224" i="4"/>
  <c r="NF224" i="4"/>
  <c r="ND224" i="4"/>
  <c r="NB224" i="4"/>
  <c r="MZ224" i="4"/>
  <c r="MX224" i="4"/>
  <c r="MV224" i="4"/>
  <c r="MU224" i="4"/>
  <c r="NL223" i="4"/>
  <c r="NJ223" i="4"/>
  <c r="NH223" i="4"/>
  <c r="NF223" i="4"/>
  <c r="ND223" i="4"/>
  <c r="NB223" i="4"/>
  <c r="MZ223" i="4"/>
  <c r="MX223" i="4"/>
  <c r="MV223" i="4"/>
  <c r="MU223" i="4"/>
  <c r="NL222" i="4"/>
  <c r="NJ222" i="4"/>
  <c r="NH222" i="4"/>
  <c r="NF222" i="4"/>
  <c r="ND222" i="4"/>
  <c r="NB222" i="4"/>
  <c r="MZ222" i="4"/>
  <c r="MX222" i="4"/>
  <c r="MV222" i="4"/>
  <c r="MU222" i="4"/>
  <c r="NL221" i="4"/>
  <c r="NJ221" i="4"/>
  <c r="NH221" i="4"/>
  <c r="NF221" i="4"/>
  <c r="ND221" i="4"/>
  <c r="NB221" i="4"/>
  <c r="MZ221" i="4"/>
  <c r="MX221" i="4"/>
  <c r="MV221" i="4"/>
  <c r="MU221" i="4"/>
  <c r="NL220" i="4"/>
  <c r="NJ220" i="4"/>
  <c r="NH220" i="4"/>
  <c r="NF220" i="4"/>
  <c r="ND220" i="4"/>
  <c r="NB220" i="4"/>
  <c r="MZ220" i="4"/>
  <c r="MX220" i="4"/>
  <c r="MV220" i="4"/>
  <c r="MU220" i="4"/>
  <c r="NL219" i="4"/>
  <c r="NJ219" i="4"/>
  <c r="NH219" i="4"/>
  <c r="NF219" i="4"/>
  <c r="ND219" i="4"/>
  <c r="NB219" i="4"/>
  <c r="MZ219" i="4"/>
  <c r="MX219" i="4"/>
  <c r="MV219" i="4"/>
  <c r="MU219" i="4"/>
  <c r="NL218" i="4"/>
  <c r="NJ218" i="4"/>
  <c r="NH218" i="4"/>
  <c r="NF218" i="4"/>
  <c r="ND218" i="4"/>
  <c r="NB218" i="4"/>
  <c r="MZ218" i="4"/>
  <c r="MX218" i="4"/>
  <c r="MV218" i="4"/>
  <c r="MU218" i="4"/>
  <c r="NL217" i="4"/>
  <c r="NJ217" i="4"/>
  <c r="NH217" i="4"/>
  <c r="NF217" i="4"/>
  <c r="ND217" i="4"/>
  <c r="NB217" i="4"/>
  <c r="MZ217" i="4"/>
  <c r="MX217" i="4"/>
  <c r="MV217" i="4"/>
  <c r="MU217" i="4"/>
  <c r="NL216" i="4"/>
  <c r="NJ216" i="4"/>
  <c r="NH216" i="4"/>
  <c r="NF216" i="4"/>
  <c r="ND216" i="4"/>
  <c r="NB216" i="4"/>
  <c r="MZ216" i="4"/>
  <c r="MX216" i="4"/>
  <c r="MV216" i="4"/>
  <c r="MU216" i="4"/>
  <c r="NL215" i="4"/>
  <c r="NJ215" i="4"/>
  <c r="NH215" i="4"/>
  <c r="NF215" i="4"/>
  <c r="ND215" i="4"/>
  <c r="NB215" i="4"/>
  <c r="MZ215" i="4"/>
  <c r="MX215" i="4"/>
  <c r="MV215" i="4"/>
  <c r="MU215" i="4"/>
  <c r="NL214" i="4"/>
  <c r="NJ214" i="4"/>
  <c r="NH214" i="4"/>
  <c r="NH245" i="4" s="1"/>
  <c r="NF214" i="4"/>
  <c r="ND214" i="4"/>
  <c r="ND245" i="4" s="1"/>
  <c r="NB214" i="4"/>
  <c r="MZ214" i="4"/>
  <c r="MZ245" i="4" s="1"/>
  <c r="MX214" i="4"/>
  <c r="MV214" i="4"/>
  <c r="MV245" i="4" s="1"/>
  <c r="MU214" i="4"/>
  <c r="NL208" i="4"/>
  <c r="NJ208" i="4"/>
  <c r="NH208" i="4"/>
  <c r="NF208" i="4"/>
  <c r="ND208" i="4"/>
  <c r="NB208" i="4"/>
  <c r="MZ208" i="4"/>
  <c r="MX208" i="4"/>
  <c r="MV208" i="4"/>
  <c r="MU208" i="4"/>
  <c r="NL207" i="4"/>
  <c r="NJ207" i="4"/>
  <c r="NH207" i="4"/>
  <c r="NF207" i="4"/>
  <c r="ND207" i="4"/>
  <c r="NB207" i="4"/>
  <c r="MZ207" i="4"/>
  <c r="MX207" i="4"/>
  <c r="MV207" i="4"/>
  <c r="MU207" i="4"/>
  <c r="NL206" i="4"/>
  <c r="NJ206" i="4"/>
  <c r="NH206" i="4"/>
  <c r="NF206" i="4"/>
  <c r="ND206" i="4"/>
  <c r="NB206" i="4"/>
  <c r="MZ206" i="4"/>
  <c r="MX206" i="4"/>
  <c r="MV206" i="4"/>
  <c r="MU206" i="4"/>
  <c r="NL205" i="4"/>
  <c r="NJ205" i="4"/>
  <c r="NH205" i="4"/>
  <c r="NF205" i="4"/>
  <c r="ND205" i="4"/>
  <c r="NB205" i="4"/>
  <c r="MZ205" i="4"/>
  <c r="MX205" i="4"/>
  <c r="MV205" i="4"/>
  <c r="MU205" i="4"/>
  <c r="NL204" i="4"/>
  <c r="NJ204" i="4"/>
  <c r="NH204" i="4"/>
  <c r="NF204" i="4"/>
  <c r="ND204" i="4"/>
  <c r="NB204" i="4"/>
  <c r="MZ204" i="4"/>
  <c r="MX204" i="4"/>
  <c r="MV204" i="4"/>
  <c r="MU204" i="4"/>
  <c r="NL203" i="4"/>
  <c r="NJ203" i="4"/>
  <c r="NH203" i="4"/>
  <c r="NF203" i="4"/>
  <c r="ND203" i="4"/>
  <c r="NB203" i="4"/>
  <c r="MZ203" i="4"/>
  <c r="MX203" i="4"/>
  <c r="MV203" i="4"/>
  <c r="MU203" i="4"/>
  <c r="NL202" i="4"/>
  <c r="NJ202" i="4"/>
  <c r="NH202" i="4"/>
  <c r="NF202" i="4"/>
  <c r="ND202" i="4"/>
  <c r="NB202" i="4"/>
  <c r="MZ202" i="4"/>
  <c r="MX202" i="4"/>
  <c r="MV202" i="4"/>
  <c r="MU202" i="4"/>
  <c r="NL201" i="4"/>
  <c r="NJ201" i="4"/>
  <c r="NH201" i="4"/>
  <c r="NF201" i="4"/>
  <c r="ND201" i="4"/>
  <c r="NB201" i="4"/>
  <c r="MZ201" i="4"/>
  <c r="MX201" i="4"/>
  <c r="MV201" i="4"/>
  <c r="MU201" i="4"/>
  <c r="NL200" i="4"/>
  <c r="NJ200" i="4"/>
  <c r="NH200" i="4"/>
  <c r="NF200" i="4"/>
  <c r="ND200" i="4"/>
  <c r="NB200" i="4"/>
  <c r="MZ200" i="4"/>
  <c r="MX200" i="4"/>
  <c r="MV200" i="4"/>
  <c r="MU200" i="4"/>
  <c r="NL199" i="4"/>
  <c r="NJ199" i="4"/>
  <c r="NH199" i="4"/>
  <c r="NF199" i="4"/>
  <c r="ND199" i="4"/>
  <c r="NB199" i="4"/>
  <c r="MZ199" i="4"/>
  <c r="MX199" i="4"/>
  <c r="MV199" i="4"/>
  <c r="MU199" i="4"/>
  <c r="NL198" i="4"/>
  <c r="NJ198" i="4"/>
  <c r="NH198" i="4"/>
  <c r="NF198" i="4"/>
  <c r="ND198" i="4"/>
  <c r="NB198" i="4"/>
  <c r="MZ198" i="4"/>
  <c r="MX198" i="4"/>
  <c r="MV198" i="4"/>
  <c r="MU198" i="4"/>
  <c r="NL197" i="4"/>
  <c r="NJ197" i="4"/>
  <c r="NH197" i="4"/>
  <c r="NF197" i="4"/>
  <c r="ND197" i="4"/>
  <c r="NB197" i="4"/>
  <c r="MZ197" i="4"/>
  <c r="MX197" i="4"/>
  <c r="MV197" i="4"/>
  <c r="MU197" i="4"/>
  <c r="NL196" i="4"/>
  <c r="NJ196" i="4"/>
  <c r="NH196" i="4"/>
  <c r="NF196" i="4"/>
  <c r="ND196" i="4"/>
  <c r="NB196" i="4"/>
  <c r="MZ196" i="4"/>
  <c r="MX196" i="4"/>
  <c r="MV196" i="4"/>
  <c r="MU196" i="4"/>
  <c r="NL195" i="4"/>
  <c r="NJ195" i="4"/>
  <c r="NH195" i="4"/>
  <c r="NF195" i="4"/>
  <c r="ND195" i="4"/>
  <c r="NB195" i="4"/>
  <c r="MZ195" i="4"/>
  <c r="MX195" i="4"/>
  <c r="MV195" i="4"/>
  <c r="MU195" i="4"/>
  <c r="NL194" i="4"/>
  <c r="NJ194" i="4"/>
  <c r="NH194" i="4"/>
  <c r="NF194" i="4"/>
  <c r="ND194" i="4"/>
  <c r="NB194" i="4"/>
  <c r="MZ194" i="4"/>
  <c r="MX194" i="4"/>
  <c r="MV194" i="4"/>
  <c r="MU194" i="4"/>
  <c r="NL193" i="4"/>
  <c r="NJ193" i="4"/>
  <c r="NH193" i="4"/>
  <c r="NF193" i="4"/>
  <c r="ND193" i="4"/>
  <c r="NB193" i="4"/>
  <c r="MZ193" i="4"/>
  <c r="MX193" i="4"/>
  <c r="MV193" i="4"/>
  <c r="MU193" i="4"/>
  <c r="NL192" i="4"/>
  <c r="NJ192" i="4"/>
  <c r="NH192" i="4"/>
  <c r="NF192" i="4"/>
  <c r="ND192" i="4"/>
  <c r="NB192" i="4"/>
  <c r="MZ192" i="4"/>
  <c r="MX192" i="4"/>
  <c r="MV192" i="4"/>
  <c r="MU192" i="4"/>
  <c r="NL191" i="4"/>
  <c r="NJ191" i="4"/>
  <c r="NH191" i="4"/>
  <c r="NF191" i="4"/>
  <c r="ND191" i="4"/>
  <c r="NB191" i="4"/>
  <c r="MZ191" i="4"/>
  <c r="MX191" i="4"/>
  <c r="MV191" i="4"/>
  <c r="MU191" i="4"/>
  <c r="NL190" i="4"/>
  <c r="NJ190" i="4"/>
  <c r="NH190" i="4"/>
  <c r="NF190" i="4"/>
  <c r="ND190" i="4"/>
  <c r="NB190" i="4"/>
  <c r="MZ190" i="4"/>
  <c r="MX190" i="4"/>
  <c r="MV190" i="4"/>
  <c r="MU190" i="4"/>
  <c r="NL189" i="4"/>
  <c r="NJ189" i="4"/>
  <c r="NH189" i="4"/>
  <c r="NF189" i="4"/>
  <c r="ND189" i="4"/>
  <c r="NB189" i="4"/>
  <c r="MZ189" i="4"/>
  <c r="MX189" i="4"/>
  <c r="MV189" i="4"/>
  <c r="MU189" i="4"/>
  <c r="NL188" i="4"/>
  <c r="NJ188" i="4"/>
  <c r="NH188" i="4"/>
  <c r="NF188" i="4"/>
  <c r="ND188" i="4"/>
  <c r="NB188" i="4"/>
  <c r="MZ188" i="4"/>
  <c r="MX188" i="4"/>
  <c r="MV188" i="4"/>
  <c r="MU188" i="4"/>
  <c r="NL187" i="4"/>
  <c r="NJ187" i="4"/>
  <c r="NH187" i="4"/>
  <c r="NF187" i="4"/>
  <c r="ND187" i="4"/>
  <c r="NB187" i="4"/>
  <c r="MZ187" i="4"/>
  <c r="MX187" i="4"/>
  <c r="MV187" i="4"/>
  <c r="MU187" i="4"/>
  <c r="NL186" i="4"/>
  <c r="NJ186" i="4"/>
  <c r="NH186" i="4"/>
  <c r="NF186" i="4"/>
  <c r="ND186" i="4"/>
  <c r="NB186" i="4"/>
  <c r="MZ186" i="4"/>
  <c r="MX186" i="4"/>
  <c r="MV186" i="4"/>
  <c r="MU186" i="4"/>
  <c r="NL185" i="4"/>
  <c r="NJ185" i="4"/>
  <c r="NH185" i="4"/>
  <c r="NF185" i="4"/>
  <c r="ND185" i="4"/>
  <c r="NB185" i="4"/>
  <c r="MZ185" i="4"/>
  <c r="MX185" i="4"/>
  <c r="MV185" i="4"/>
  <c r="MU185" i="4"/>
  <c r="NL184" i="4"/>
  <c r="NJ184" i="4"/>
  <c r="NH184" i="4"/>
  <c r="NF184" i="4"/>
  <c r="ND184" i="4"/>
  <c r="NB184" i="4"/>
  <c r="MZ184" i="4"/>
  <c r="MX184" i="4"/>
  <c r="MV184" i="4"/>
  <c r="MU184" i="4"/>
  <c r="NL183" i="4"/>
  <c r="NJ183" i="4"/>
  <c r="NH183" i="4"/>
  <c r="NF183" i="4"/>
  <c r="ND183" i="4"/>
  <c r="NB183" i="4"/>
  <c r="MZ183" i="4"/>
  <c r="MX183" i="4"/>
  <c r="MV183" i="4"/>
  <c r="MT183" i="4" s="1"/>
  <c r="MU183" i="4"/>
  <c r="NL182" i="4"/>
  <c r="NJ182" i="4"/>
  <c r="NH182" i="4"/>
  <c r="NF182" i="4"/>
  <c r="ND182" i="4"/>
  <c r="NB182" i="4"/>
  <c r="MZ182" i="4"/>
  <c r="MX182" i="4"/>
  <c r="MV182" i="4"/>
  <c r="MU182" i="4"/>
  <c r="NL181" i="4"/>
  <c r="NJ181" i="4"/>
  <c r="NH181" i="4"/>
  <c r="NF181" i="4"/>
  <c r="ND181" i="4"/>
  <c r="NB181" i="4"/>
  <c r="MZ181" i="4"/>
  <c r="MX181" i="4"/>
  <c r="MV181" i="4"/>
  <c r="MU181" i="4"/>
  <c r="NL180" i="4"/>
  <c r="NJ180" i="4"/>
  <c r="NH180" i="4"/>
  <c r="NF180" i="4"/>
  <c r="ND180" i="4"/>
  <c r="NB180" i="4"/>
  <c r="MZ180" i="4"/>
  <c r="MX180" i="4"/>
  <c r="MV180" i="4"/>
  <c r="MU180" i="4"/>
  <c r="NL179" i="4"/>
  <c r="NL210" i="4" s="1"/>
  <c r="NJ179" i="4"/>
  <c r="NH179" i="4"/>
  <c r="NH210" i="4" s="1"/>
  <c r="NF179" i="4"/>
  <c r="ND179" i="4"/>
  <c r="ND210" i="4" s="1"/>
  <c r="NB179" i="4"/>
  <c r="MZ179" i="4"/>
  <c r="MX179" i="4"/>
  <c r="MV179" i="4"/>
  <c r="MU179" i="4"/>
  <c r="NL173" i="4"/>
  <c r="NJ173" i="4"/>
  <c r="NH173" i="4"/>
  <c r="NF173" i="4"/>
  <c r="ND173" i="4"/>
  <c r="NB173" i="4"/>
  <c r="MZ173" i="4"/>
  <c r="MX173" i="4"/>
  <c r="MV173" i="4"/>
  <c r="MU173" i="4"/>
  <c r="NL172" i="4"/>
  <c r="NJ172" i="4"/>
  <c r="NH172" i="4"/>
  <c r="NF172" i="4"/>
  <c r="ND172" i="4"/>
  <c r="NB172" i="4"/>
  <c r="MZ172" i="4"/>
  <c r="MX172" i="4"/>
  <c r="MV172" i="4"/>
  <c r="MU172" i="4"/>
  <c r="NL171" i="4"/>
  <c r="NJ171" i="4"/>
  <c r="NH171" i="4"/>
  <c r="NF171" i="4"/>
  <c r="ND171" i="4"/>
  <c r="NB171" i="4"/>
  <c r="MZ171" i="4"/>
  <c r="MX171" i="4"/>
  <c r="MV171" i="4"/>
  <c r="MU171" i="4"/>
  <c r="NL170" i="4"/>
  <c r="NJ170" i="4"/>
  <c r="NH170" i="4"/>
  <c r="NF170" i="4"/>
  <c r="ND170" i="4"/>
  <c r="NB170" i="4"/>
  <c r="MZ170" i="4"/>
  <c r="MX170" i="4"/>
  <c r="MV170" i="4"/>
  <c r="MU170" i="4"/>
  <c r="NL169" i="4"/>
  <c r="NJ169" i="4"/>
  <c r="NH169" i="4"/>
  <c r="NF169" i="4"/>
  <c r="ND169" i="4"/>
  <c r="NB169" i="4"/>
  <c r="MZ169" i="4"/>
  <c r="MX169" i="4"/>
  <c r="MV169" i="4"/>
  <c r="MU169" i="4"/>
  <c r="NL168" i="4"/>
  <c r="NJ168" i="4"/>
  <c r="NH168" i="4"/>
  <c r="NF168" i="4"/>
  <c r="ND168" i="4"/>
  <c r="NB168" i="4"/>
  <c r="MZ168" i="4"/>
  <c r="MX168" i="4"/>
  <c r="MV168" i="4"/>
  <c r="MU168" i="4"/>
  <c r="NL167" i="4"/>
  <c r="NJ167" i="4"/>
  <c r="NH167" i="4"/>
  <c r="NF167" i="4"/>
  <c r="ND167" i="4"/>
  <c r="NB167" i="4"/>
  <c r="MZ167" i="4"/>
  <c r="MX167" i="4"/>
  <c r="MV167" i="4"/>
  <c r="MU167" i="4"/>
  <c r="NL166" i="4"/>
  <c r="NJ166" i="4"/>
  <c r="NH166" i="4"/>
  <c r="NF166" i="4"/>
  <c r="ND166" i="4"/>
  <c r="NB166" i="4"/>
  <c r="MZ166" i="4"/>
  <c r="MX166" i="4"/>
  <c r="MV166" i="4"/>
  <c r="MU166" i="4"/>
  <c r="NL165" i="4"/>
  <c r="NJ165" i="4"/>
  <c r="NH165" i="4"/>
  <c r="NF165" i="4"/>
  <c r="ND165" i="4"/>
  <c r="NB165" i="4"/>
  <c r="MZ165" i="4"/>
  <c r="MX165" i="4"/>
  <c r="MV165" i="4"/>
  <c r="MU165" i="4"/>
  <c r="NL164" i="4"/>
  <c r="NJ164" i="4"/>
  <c r="NH164" i="4"/>
  <c r="NF164" i="4"/>
  <c r="ND164" i="4"/>
  <c r="NB164" i="4"/>
  <c r="MZ164" i="4"/>
  <c r="MX164" i="4"/>
  <c r="MV164" i="4"/>
  <c r="MU164" i="4"/>
  <c r="NL163" i="4"/>
  <c r="NJ163" i="4"/>
  <c r="NH163" i="4"/>
  <c r="NF163" i="4"/>
  <c r="ND163" i="4"/>
  <c r="NB163" i="4"/>
  <c r="MZ163" i="4"/>
  <c r="MX163" i="4"/>
  <c r="MV163" i="4"/>
  <c r="MU163" i="4"/>
  <c r="NL162" i="4"/>
  <c r="NJ162" i="4"/>
  <c r="NH162" i="4"/>
  <c r="NF162" i="4"/>
  <c r="ND162" i="4"/>
  <c r="NB162" i="4"/>
  <c r="MZ162" i="4"/>
  <c r="MX162" i="4"/>
  <c r="MV162" i="4"/>
  <c r="MU162" i="4"/>
  <c r="NL161" i="4"/>
  <c r="NJ161" i="4"/>
  <c r="NH161" i="4"/>
  <c r="NF161" i="4"/>
  <c r="ND161" i="4"/>
  <c r="NB161" i="4"/>
  <c r="MZ161" i="4"/>
  <c r="MX161" i="4"/>
  <c r="MV161" i="4"/>
  <c r="MU161" i="4"/>
  <c r="NL160" i="4"/>
  <c r="NJ160" i="4"/>
  <c r="NH160" i="4"/>
  <c r="NF160" i="4"/>
  <c r="ND160" i="4"/>
  <c r="NB160" i="4"/>
  <c r="MZ160" i="4"/>
  <c r="MX160" i="4"/>
  <c r="MV160" i="4"/>
  <c r="MU160" i="4"/>
  <c r="NL159" i="4"/>
  <c r="NJ159" i="4"/>
  <c r="NH159" i="4"/>
  <c r="NF159" i="4"/>
  <c r="ND159" i="4"/>
  <c r="NB159" i="4"/>
  <c r="MZ159" i="4"/>
  <c r="MX159" i="4"/>
  <c r="MV159" i="4"/>
  <c r="MU159" i="4"/>
  <c r="NL158" i="4"/>
  <c r="NJ158" i="4"/>
  <c r="NH158" i="4"/>
  <c r="NF158" i="4"/>
  <c r="ND158" i="4"/>
  <c r="NB158" i="4"/>
  <c r="MZ158" i="4"/>
  <c r="MX158" i="4"/>
  <c r="MV158" i="4"/>
  <c r="MU158" i="4"/>
  <c r="NL157" i="4"/>
  <c r="NJ157" i="4"/>
  <c r="NH157" i="4"/>
  <c r="NF157" i="4"/>
  <c r="ND157" i="4"/>
  <c r="NB157" i="4"/>
  <c r="MZ157" i="4"/>
  <c r="MX157" i="4"/>
  <c r="MV157" i="4"/>
  <c r="MU157" i="4"/>
  <c r="NL156" i="4"/>
  <c r="NJ156" i="4"/>
  <c r="NH156" i="4"/>
  <c r="NF156" i="4"/>
  <c r="ND156" i="4"/>
  <c r="NB156" i="4"/>
  <c r="MZ156" i="4"/>
  <c r="MX156" i="4"/>
  <c r="MV156" i="4"/>
  <c r="MU156" i="4"/>
  <c r="NL155" i="4"/>
  <c r="NJ155" i="4"/>
  <c r="NH155" i="4"/>
  <c r="NF155" i="4"/>
  <c r="ND155" i="4"/>
  <c r="NB155" i="4"/>
  <c r="MZ155" i="4"/>
  <c r="MX155" i="4"/>
  <c r="MV155" i="4"/>
  <c r="MU155" i="4"/>
  <c r="NL154" i="4"/>
  <c r="NJ154" i="4"/>
  <c r="NH154" i="4"/>
  <c r="NF154" i="4"/>
  <c r="ND154" i="4"/>
  <c r="NB154" i="4"/>
  <c r="MZ154" i="4"/>
  <c r="MX154" i="4"/>
  <c r="MV154" i="4"/>
  <c r="MU154" i="4"/>
  <c r="NL153" i="4"/>
  <c r="NJ153" i="4"/>
  <c r="NH153" i="4"/>
  <c r="NF153" i="4"/>
  <c r="ND153" i="4"/>
  <c r="NB153" i="4"/>
  <c r="MZ153" i="4"/>
  <c r="MX153" i="4"/>
  <c r="MV153" i="4"/>
  <c r="MU153" i="4"/>
  <c r="NL152" i="4"/>
  <c r="NJ152" i="4"/>
  <c r="NH152" i="4"/>
  <c r="NF152" i="4"/>
  <c r="ND152" i="4"/>
  <c r="NB152" i="4"/>
  <c r="MZ152" i="4"/>
  <c r="MX152" i="4"/>
  <c r="MV152" i="4"/>
  <c r="MU152" i="4"/>
  <c r="NL151" i="4"/>
  <c r="NJ151" i="4"/>
  <c r="NH151" i="4"/>
  <c r="NF151" i="4"/>
  <c r="ND151" i="4"/>
  <c r="NB151" i="4"/>
  <c r="MZ151" i="4"/>
  <c r="MX151" i="4"/>
  <c r="MV151" i="4"/>
  <c r="MU151" i="4"/>
  <c r="NL150" i="4"/>
  <c r="NJ150" i="4"/>
  <c r="NH150" i="4"/>
  <c r="NF150" i="4"/>
  <c r="ND150" i="4"/>
  <c r="NB150" i="4"/>
  <c r="MZ150" i="4"/>
  <c r="MX150" i="4"/>
  <c r="MV150" i="4"/>
  <c r="MU150" i="4"/>
  <c r="NL149" i="4"/>
  <c r="NJ149" i="4"/>
  <c r="NH149" i="4"/>
  <c r="NF149" i="4"/>
  <c r="ND149" i="4"/>
  <c r="NB149" i="4"/>
  <c r="MZ149" i="4"/>
  <c r="MX149" i="4"/>
  <c r="MV149" i="4"/>
  <c r="MU149" i="4"/>
  <c r="NL148" i="4"/>
  <c r="NJ148" i="4"/>
  <c r="NH148" i="4"/>
  <c r="NF148" i="4"/>
  <c r="ND148" i="4"/>
  <c r="NB148" i="4"/>
  <c r="MZ148" i="4"/>
  <c r="MX148" i="4"/>
  <c r="MV148" i="4"/>
  <c r="MU148" i="4"/>
  <c r="NL147" i="4"/>
  <c r="NJ147" i="4"/>
  <c r="NH147" i="4"/>
  <c r="NF147" i="4"/>
  <c r="ND147" i="4"/>
  <c r="NB147" i="4"/>
  <c r="MZ147" i="4"/>
  <c r="MX147" i="4"/>
  <c r="MV147" i="4"/>
  <c r="MU147" i="4"/>
  <c r="NL146" i="4"/>
  <c r="NJ146" i="4"/>
  <c r="NH146" i="4"/>
  <c r="NH175" i="4" s="1"/>
  <c r="NF146" i="4"/>
  <c r="ND146" i="4"/>
  <c r="NB146" i="4"/>
  <c r="MZ146" i="4"/>
  <c r="MX146" i="4"/>
  <c r="MV146" i="4"/>
  <c r="MU146" i="4"/>
  <c r="NL145" i="4"/>
  <c r="NJ145" i="4"/>
  <c r="NH145" i="4"/>
  <c r="NF145" i="4"/>
  <c r="ND145" i="4"/>
  <c r="NB145" i="4"/>
  <c r="MZ145" i="4"/>
  <c r="MX145" i="4"/>
  <c r="MV145" i="4"/>
  <c r="MU145" i="4"/>
  <c r="NL144" i="4"/>
  <c r="NL175" i="4" s="1"/>
  <c r="NJ144" i="4"/>
  <c r="NH144" i="4"/>
  <c r="NF144" i="4"/>
  <c r="ND144" i="4"/>
  <c r="ND175" i="4" s="1"/>
  <c r="NB144" i="4"/>
  <c r="MZ144" i="4"/>
  <c r="MX144" i="4"/>
  <c r="MV144" i="4"/>
  <c r="MU144" i="4"/>
  <c r="NL138" i="4"/>
  <c r="NJ138" i="4"/>
  <c r="NH138" i="4"/>
  <c r="NF138" i="4"/>
  <c r="ND138" i="4"/>
  <c r="NB138" i="4"/>
  <c r="MZ138" i="4"/>
  <c r="MX138" i="4"/>
  <c r="MV138" i="4"/>
  <c r="MU138" i="4"/>
  <c r="NL137" i="4"/>
  <c r="NJ137" i="4"/>
  <c r="NH137" i="4"/>
  <c r="NF137" i="4"/>
  <c r="ND137" i="4"/>
  <c r="NB137" i="4"/>
  <c r="MZ137" i="4"/>
  <c r="MX137" i="4"/>
  <c r="MV137" i="4"/>
  <c r="MU137" i="4"/>
  <c r="NL136" i="4"/>
  <c r="NJ136" i="4"/>
  <c r="NH136" i="4"/>
  <c r="NF136" i="4"/>
  <c r="ND136" i="4"/>
  <c r="NB136" i="4"/>
  <c r="MZ136" i="4"/>
  <c r="MX136" i="4"/>
  <c r="MV136" i="4"/>
  <c r="MU136" i="4"/>
  <c r="NL135" i="4"/>
  <c r="NJ135" i="4"/>
  <c r="NH135" i="4"/>
  <c r="NF135" i="4"/>
  <c r="ND135" i="4"/>
  <c r="NB135" i="4"/>
  <c r="MZ135" i="4"/>
  <c r="MX135" i="4"/>
  <c r="MV135" i="4"/>
  <c r="MT135" i="4" s="1"/>
  <c r="MU135" i="4"/>
  <c r="NL134" i="4"/>
  <c r="NJ134" i="4"/>
  <c r="NH134" i="4"/>
  <c r="NF134" i="4"/>
  <c r="ND134" i="4"/>
  <c r="NB134" i="4"/>
  <c r="MZ134" i="4"/>
  <c r="MX134" i="4"/>
  <c r="MV134" i="4"/>
  <c r="MU134" i="4"/>
  <c r="NL133" i="4"/>
  <c r="NJ133" i="4"/>
  <c r="NH133" i="4"/>
  <c r="NF133" i="4"/>
  <c r="ND133" i="4"/>
  <c r="NB133" i="4"/>
  <c r="MZ133" i="4"/>
  <c r="MX133" i="4"/>
  <c r="MV133" i="4"/>
  <c r="MT133" i="4" s="1"/>
  <c r="MU133" i="4"/>
  <c r="NL132" i="4"/>
  <c r="NJ132" i="4"/>
  <c r="NH132" i="4"/>
  <c r="NF132" i="4"/>
  <c r="ND132" i="4"/>
  <c r="NB132" i="4"/>
  <c r="MZ132" i="4"/>
  <c r="MX132" i="4"/>
  <c r="MV132" i="4"/>
  <c r="MU132" i="4"/>
  <c r="NL131" i="4"/>
  <c r="NJ131" i="4"/>
  <c r="NH131" i="4"/>
  <c r="NF131" i="4"/>
  <c r="ND131" i="4"/>
  <c r="NB131" i="4"/>
  <c r="MZ131" i="4"/>
  <c r="MX131" i="4"/>
  <c r="MV131" i="4"/>
  <c r="MU131" i="4"/>
  <c r="NL130" i="4"/>
  <c r="NJ130" i="4"/>
  <c r="NH130" i="4"/>
  <c r="NF130" i="4"/>
  <c r="ND130" i="4"/>
  <c r="NB130" i="4"/>
  <c r="MZ130" i="4"/>
  <c r="MX130" i="4"/>
  <c r="MV130" i="4"/>
  <c r="MU130" i="4"/>
  <c r="NL129" i="4"/>
  <c r="NJ129" i="4"/>
  <c r="NH129" i="4"/>
  <c r="NF129" i="4"/>
  <c r="ND129" i="4"/>
  <c r="NB129" i="4"/>
  <c r="MZ129" i="4"/>
  <c r="MX129" i="4"/>
  <c r="MV129" i="4"/>
  <c r="MU129" i="4"/>
  <c r="NL128" i="4"/>
  <c r="NJ128" i="4"/>
  <c r="NH128" i="4"/>
  <c r="NF128" i="4"/>
  <c r="ND128" i="4"/>
  <c r="NB128" i="4"/>
  <c r="MZ128" i="4"/>
  <c r="MX128" i="4"/>
  <c r="MV128" i="4"/>
  <c r="MU128" i="4"/>
  <c r="NL127" i="4"/>
  <c r="NJ127" i="4"/>
  <c r="NH127" i="4"/>
  <c r="NF127" i="4"/>
  <c r="ND127" i="4"/>
  <c r="NB127" i="4"/>
  <c r="MZ127" i="4"/>
  <c r="MX127" i="4"/>
  <c r="MV127" i="4"/>
  <c r="MU127" i="4"/>
  <c r="NL126" i="4"/>
  <c r="NJ126" i="4"/>
  <c r="NH126" i="4"/>
  <c r="NF126" i="4"/>
  <c r="ND126" i="4"/>
  <c r="NB126" i="4"/>
  <c r="MZ126" i="4"/>
  <c r="MX126" i="4"/>
  <c r="MV126" i="4"/>
  <c r="MU126" i="4"/>
  <c r="NL125" i="4"/>
  <c r="NJ125" i="4"/>
  <c r="NH125" i="4"/>
  <c r="NF125" i="4"/>
  <c r="ND125" i="4"/>
  <c r="NB125" i="4"/>
  <c r="MZ125" i="4"/>
  <c r="MX125" i="4"/>
  <c r="MV125" i="4"/>
  <c r="MU125" i="4"/>
  <c r="NL124" i="4"/>
  <c r="NJ124" i="4"/>
  <c r="NH124" i="4"/>
  <c r="NF124" i="4"/>
  <c r="ND124" i="4"/>
  <c r="NB124" i="4"/>
  <c r="MZ124" i="4"/>
  <c r="MX124" i="4"/>
  <c r="MV124" i="4"/>
  <c r="MU124" i="4"/>
  <c r="NL123" i="4"/>
  <c r="NJ123" i="4"/>
  <c r="NH123" i="4"/>
  <c r="NF123" i="4"/>
  <c r="ND123" i="4"/>
  <c r="NB123" i="4"/>
  <c r="MZ123" i="4"/>
  <c r="MX123" i="4"/>
  <c r="MV123" i="4"/>
  <c r="MU123" i="4"/>
  <c r="NL122" i="4"/>
  <c r="NJ122" i="4"/>
  <c r="NH122" i="4"/>
  <c r="NF122" i="4"/>
  <c r="ND122" i="4"/>
  <c r="NB122" i="4"/>
  <c r="MZ122" i="4"/>
  <c r="MX122" i="4"/>
  <c r="MV122" i="4"/>
  <c r="MU122" i="4"/>
  <c r="NL121" i="4"/>
  <c r="NJ121" i="4"/>
  <c r="NH121" i="4"/>
  <c r="NF121" i="4"/>
  <c r="ND121" i="4"/>
  <c r="NB121" i="4"/>
  <c r="MZ121" i="4"/>
  <c r="MX121" i="4"/>
  <c r="MV121" i="4"/>
  <c r="MU121" i="4"/>
  <c r="NL120" i="4"/>
  <c r="NJ120" i="4"/>
  <c r="NH120" i="4"/>
  <c r="NF120" i="4"/>
  <c r="ND120" i="4"/>
  <c r="NB120" i="4"/>
  <c r="MZ120" i="4"/>
  <c r="MX120" i="4"/>
  <c r="MV120" i="4"/>
  <c r="MU120" i="4"/>
  <c r="NL119" i="4"/>
  <c r="NJ119" i="4"/>
  <c r="NH119" i="4"/>
  <c r="NF119" i="4"/>
  <c r="ND119" i="4"/>
  <c r="NB119" i="4"/>
  <c r="MZ119" i="4"/>
  <c r="MX119" i="4"/>
  <c r="MV119" i="4"/>
  <c r="MU119" i="4"/>
  <c r="NL118" i="4"/>
  <c r="NJ118" i="4"/>
  <c r="NH118" i="4"/>
  <c r="NF118" i="4"/>
  <c r="ND118" i="4"/>
  <c r="NB118" i="4"/>
  <c r="MZ118" i="4"/>
  <c r="MX118" i="4"/>
  <c r="MV118" i="4"/>
  <c r="MU118" i="4"/>
  <c r="NL117" i="4"/>
  <c r="NJ117" i="4"/>
  <c r="NH117" i="4"/>
  <c r="NF117" i="4"/>
  <c r="ND117" i="4"/>
  <c r="NB117" i="4"/>
  <c r="MZ117" i="4"/>
  <c r="MX117" i="4"/>
  <c r="MV117" i="4"/>
  <c r="MU117" i="4"/>
  <c r="NL116" i="4"/>
  <c r="NJ116" i="4"/>
  <c r="NH116" i="4"/>
  <c r="NF116" i="4"/>
  <c r="ND116" i="4"/>
  <c r="NB116" i="4"/>
  <c r="MZ116" i="4"/>
  <c r="MX116" i="4"/>
  <c r="MV116" i="4"/>
  <c r="MU116" i="4"/>
  <c r="NL115" i="4"/>
  <c r="NJ115" i="4"/>
  <c r="NH115" i="4"/>
  <c r="NF115" i="4"/>
  <c r="ND115" i="4"/>
  <c r="NB115" i="4"/>
  <c r="MZ115" i="4"/>
  <c r="MX115" i="4"/>
  <c r="MV115" i="4"/>
  <c r="MU115" i="4"/>
  <c r="NL114" i="4"/>
  <c r="NJ114" i="4"/>
  <c r="NH114" i="4"/>
  <c r="NF114" i="4"/>
  <c r="ND114" i="4"/>
  <c r="NB114" i="4"/>
  <c r="MZ114" i="4"/>
  <c r="MX114" i="4"/>
  <c r="MV114" i="4"/>
  <c r="MU114" i="4"/>
  <c r="NL113" i="4"/>
  <c r="NJ113" i="4"/>
  <c r="NH113" i="4"/>
  <c r="NF113" i="4"/>
  <c r="ND113" i="4"/>
  <c r="NB113" i="4"/>
  <c r="MZ113" i="4"/>
  <c r="MX113" i="4"/>
  <c r="MV113" i="4"/>
  <c r="MU113" i="4"/>
  <c r="NL112" i="4"/>
  <c r="NJ112" i="4"/>
  <c r="NH112" i="4"/>
  <c r="NF112" i="4"/>
  <c r="ND112" i="4"/>
  <c r="NB112" i="4"/>
  <c r="MZ112" i="4"/>
  <c r="MX112" i="4"/>
  <c r="MV112" i="4"/>
  <c r="MU112" i="4"/>
  <c r="NL111" i="4"/>
  <c r="NJ111" i="4"/>
  <c r="NH111" i="4"/>
  <c r="NF111" i="4"/>
  <c r="ND111" i="4"/>
  <c r="NB111" i="4"/>
  <c r="MZ111" i="4"/>
  <c r="MX111" i="4"/>
  <c r="MV111" i="4"/>
  <c r="MU111" i="4"/>
  <c r="NL110" i="4"/>
  <c r="NJ110" i="4"/>
  <c r="NH110" i="4"/>
  <c r="NF110" i="4"/>
  <c r="ND110" i="4"/>
  <c r="NB110" i="4"/>
  <c r="MZ110" i="4"/>
  <c r="MX110" i="4"/>
  <c r="MV110" i="4"/>
  <c r="MU110" i="4"/>
  <c r="NL109" i="4"/>
  <c r="NJ109" i="4"/>
  <c r="NH109" i="4"/>
  <c r="NH140" i="4" s="1"/>
  <c r="NF109" i="4"/>
  <c r="ND109" i="4"/>
  <c r="ND140" i="4" s="1"/>
  <c r="NB109" i="4"/>
  <c r="MZ109" i="4"/>
  <c r="MX109" i="4"/>
  <c r="MV109" i="4"/>
  <c r="MU109" i="4"/>
  <c r="NL103" i="4"/>
  <c r="NJ103" i="4"/>
  <c r="NH103" i="4"/>
  <c r="NF103" i="4"/>
  <c r="ND103" i="4"/>
  <c r="NB103" i="4"/>
  <c r="MZ103" i="4"/>
  <c r="MX103" i="4"/>
  <c r="MV103" i="4"/>
  <c r="MU103" i="4"/>
  <c r="NL102" i="4"/>
  <c r="NJ102" i="4"/>
  <c r="NH102" i="4"/>
  <c r="NF102" i="4"/>
  <c r="ND102" i="4"/>
  <c r="NB102" i="4"/>
  <c r="MZ102" i="4"/>
  <c r="MX102" i="4"/>
  <c r="MV102" i="4"/>
  <c r="MU102" i="4"/>
  <c r="NL101" i="4"/>
  <c r="NJ101" i="4"/>
  <c r="NH101" i="4"/>
  <c r="NF101" i="4"/>
  <c r="ND101" i="4"/>
  <c r="NB101" i="4"/>
  <c r="MZ101" i="4"/>
  <c r="MX101" i="4"/>
  <c r="MV101" i="4"/>
  <c r="MU101" i="4"/>
  <c r="NL100" i="4"/>
  <c r="NJ100" i="4"/>
  <c r="NH100" i="4"/>
  <c r="NF100" i="4"/>
  <c r="ND100" i="4"/>
  <c r="NB100" i="4"/>
  <c r="MZ100" i="4"/>
  <c r="MX100" i="4"/>
  <c r="MV100" i="4"/>
  <c r="MU100" i="4"/>
  <c r="NL99" i="4"/>
  <c r="NJ99" i="4"/>
  <c r="NH99" i="4"/>
  <c r="NF99" i="4"/>
  <c r="ND99" i="4"/>
  <c r="NB99" i="4"/>
  <c r="MZ99" i="4"/>
  <c r="MX99" i="4"/>
  <c r="MV99" i="4"/>
  <c r="MU99" i="4"/>
  <c r="NL98" i="4"/>
  <c r="NJ98" i="4"/>
  <c r="NH98" i="4"/>
  <c r="NF98" i="4"/>
  <c r="ND98" i="4"/>
  <c r="NB98" i="4"/>
  <c r="MZ98" i="4"/>
  <c r="MX98" i="4"/>
  <c r="MV98" i="4"/>
  <c r="MU98" i="4"/>
  <c r="NL97" i="4"/>
  <c r="NJ97" i="4"/>
  <c r="NH97" i="4"/>
  <c r="NF97" i="4"/>
  <c r="ND97" i="4"/>
  <c r="NB97" i="4"/>
  <c r="MZ97" i="4"/>
  <c r="MX97" i="4"/>
  <c r="MV97" i="4"/>
  <c r="MU97" i="4"/>
  <c r="NL96" i="4"/>
  <c r="NJ96" i="4"/>
  <c r="NH96" i="4"/>
  <c r="NF96" i="4"/>
  <c r="ND96" i="4"/>
  <c r="NB96" i="4"/>
  <c r="MZ96" i="4"/>
  <c r="MX96" i="4"/>
  <c r="MV96" i="4"/>
  <c r="MU96" i="4"/>
  <c r="NL95" i="4"/>
  <c r="NJ95" i="4"/>
  <c r="NH95" i="4"/>
  <c r="NF95" i="4"/>
  <c r="ND95" i="4"/>
  <c r="NB95" i="4"/>
  <c r="MZ95" i="4"/>
  <c r="MX95" i="4"/>
  <c r="MV95" i="4"/>
  <c r="MU95" i="4"/>
  <c r="NL94" i="4"/>
  <c r="NJ94" i="4"/>
  <c r="NH94" i="4"/>
  <c r="NF94" i="4"/>
  <c r="ND94" i="4"/>
  <c r="NB94" i="4"/>
  <c r="MZ94" i="4"/>
  <c r="MX94" i="4"/>
  <c r="MV94" i="4"/>
  <c r="MU94" i="4"/>
  <c r="NL93" i="4"/>
  <c r="NJ93" i="4"/>
  <c r="NH93" i="4"/>
  <c r="NF93" i="4"/>
  <c r="ND93" i="4"/>
  <c r="NB93" i="4"/>
  <c r="MZ93" i="4"/>
  <c r="MX93" i="4"/>
  <c r="MV93" i="4"/>
  <c r="MU93" i="4"/>
  <c r="NL92" i="4"/>
  <c r="NJ92" i="4"/>
  <c r="NH92" i="4"/>
  <c r="NF92" i="4"/>
  <c r="ND92" i="4"/>
  <c r="NB92" i="4"/>
  <c r="MZ92" i="4"/>
  <c r="MX92" i="4"/>
  <c r="MV92" i="4"/>
  <c r="MU92" i="4"/>
  <c r="NL91" i="4"/>
  <c r="NJ91" i="4"/>
  <c r="NH91" i="4"/>
  <c r="NF91" i="4"/>
  <c r="ND91" i="4"/>
  <c r="NB91" i="4"/>
  <c r="MZ91" i="4"/>
  <c r="MX91" i="4"/>
  <c r="MV91" i="4"/>
  <c r="MU91" i="4"/>
  <c r="NL90" i="4"/>
  <c r="NJ90" i="4"/>
  <c r="NH90" i="4"/>
  <c r="NF90" i="4"/>
  <c r="ND90" i="4"/>
  <c r="NB90" i="4"/>
  <c r="MZ90" i="4"/>
  <c r="MX90" i="4"/>
  <c r="MV90" i="4"/>
  <c r="MU90" i="4"/>
  <c r="NL89" i="4"/>
  <c r="NJ89" i="4"/>
  <c r="NH89" i="4"/>
  <c r="NF89" i="4"/>
  <c r="ND89" i="4"/>
  <c r="NB89" i="4"/>
  <c r="MZ89" i="4"/>
  <c r="MX89" i="4"/>
  <c r="MV89" i="4"/>
  <c r="MU89" i="4"/>
  <c r="NL88" i="4"/>
  <c r="NJ88" i="4"/>
  <c r="NH88" i="4"/>
  <c r="NF88" i="4"/>
  <c r="ND88" i="4"/>
  <c r="NB88" i="4"/>
  <c r="MZ88" i="4"/>
  <c r="MX88" i="4"/>
  <c r="MV88" i="4"/>
  <c r="MU88" i="4"/>
  <c r="NL87" i="4"/>
  <c r="NJ87" i="4"/>
  <c r="NH87" i="4"/>
  <c r="NF87" i="4"/>
  <c r="ND87" i="4"/>
  <c r="NB87" i="4"/>
  <c r="MZ87" i="4"/>
  <c r="MX87" i="4"/>
  <c r="MV87" i="4"/>
  <c r="MU87" i="4"/>
  <c r="NL86" i="4"/>
  <c r="NJ86" i="4"/>
  <c r="NH86" i="4"/>
  <c r="NF86" i="4"/>
  <c r="ND86" i="4"/>
  <c r="NB86" i="4"/>
  <c r="MZ86" i="4"/>
  <c r="MX86" i="4"/>
  <c r="MV86" i="4"/>
  <c r="MU86" i="4"/>
  <c r="NL85" i="4"/>
  <c r="NJ85" i="4"/>
  <c r="NH85" i="4"/>
  <c r="NF85" i="4"/>
  <c r="ND85" i="4"/>
  <c r="NB85" i="4"/>
  <c r="MZ85" i="4"/>
  <c r="MX85" i="4"/>
  <c r="MV85" i="4"/>
  <c r="MU85" i="4"/>
  <c r="NL84" i="4"/>
  <c r="NJ84" i="4"/>
  <c r="NH84" i="4"/>
  <c r="NF84" i="4"/>
  <c r="ND84" i="4"/>
  <c r="NB84" i="4"/>
  <c r="MZ84" i="4"/>
  <c r="MX84" i="4"/>
  <c r="MV84" i="4"/>
  <c r="MU84" i="4"/>
  <c r="NL83" i="4"/>
  <c r="NJ83" i="4"/>
  <c r="NH83" i="4"/>
  <c r="NF83" i="4"/>
  <c r="ND83" i="4"/>
  <c r="NB83" i="4"/>
  <c r="MZ83" i="4"/>
  <c r="MX83" i="4"/>
  <c r="MV83" i="4"/>
  <c r="MU83" i="4"/>
  <c r="NL82" i="4"/>
  <c r="NJ82" i="4"/>
  <c r="NH82" i="4"/>
  <c r="NF82" i="4"/>
  <c r="ND82" i="4"/>
  <c r="NB82" i="4"/>
  <c r="MZ82" i="4"/>
  <c r="MX82" i="4"/>
  <c r="MV82" i="4"/>
  <c r="MU82" i="4"/>
  <c r="NL81" i="4"/>
  <c r="NJ81" i="4"/>
  <c r="NH81" i="4"/>
  <c r="NF81" i="4"/>
  <c r="ND81" i="4"/>
  <c r="NB81" i="4"/>
  <c r="MZ81" i="4"/>
  <c r="MX81" i="4"/>
  <c r="MV81" i="4"/>
  <c r="MU81" i="4"/>
  <c r="NL80" i="4"/>
  <c r="NJ80" i="4"/>
  <c r="NH80" i="4"/>
  <c r="NF80" i="4"/>
  <c r="ND80" i="4"/>
  <c r="NB80" i="4"/>
  <c r="MZ80" i="4"/>
  <c r="MX80" i="4"/>
  <c r="MV80" i="4"/>
  <c r="MU80" i="4"/>
  <c r="NL79" i="4"/>
  <c r="NJ79" i="4"/>
  <c r="NH79" i="4"/>
  <c r="NF79" i="4"/>
  <c r="ND79" i="4"/>
  <c r="NB79" i="4"/>
  <c r="MZ79" i="4"/>
  <c r="MX79" i="4"/>
  <c r="MV79" i="4"/>
  <c r="MU79" i="4"/>
  <c r="NL78" i="4"/>
  <c r="NJ78" i="4"/>
  <c r="NH78" i="4"/>
  <c r="NF78" i="4"/>
  <c r="ND78" i="4"/>
  <c r="NB78" i="4"/>
  <c r="MZ78" i="4"/>
  <c r="MX78" i="4"/>
  <c r="MV78" i="4"/>
  <c r="MU78" i="4"/>
  <c r="NL77" i="4"/>
  <c r="NJ77" i="4"/>
  <c r="NH77" i="4"/>
  <c r="NF77" i="4"/>
  <c r="ND77" i="4"/>
  <c r="NB77" i="4"/>
  <c r="MZ77" i="4"/>
  <c r="MX77" i="4"/>
  <c r="MV77" i="4"/>
  <c r="MU77" i="4"/>
  <c r="NL76" i="4"/>
  <c r="NJ76" i="4"/>
  <c r="NH76" i="4"/>
  <c r="NF76" i="4"/>
  <c r="ND76" i="4"/>
  <c r="NB76" i="4"/>
  <c r="MZ76" i="4"/>
  <c r="MX76" i="4"/>
  <c r="MV76" i="4"/>
  <c r="MU76" i="4"/>
  <c r="NL75" i="4"/>
  <c r="NJ75" i="4"/>
  <c r="NH75" i="4"/>
  <c r="NF75" i="4"/>
  <c r="ND75" i="4"/>
  <c r="NB75" i="4"/>
  <c r="MZ75" i="4"/>
  <c r="MX75" i="4"/>
  <c r="MV75" i="4"/>
  <c r="MU75" i="4"/>
  <c r="NL74" i="4"/>
  <c r="NJ74" i="4"/>
  <c r="NH74" i="4"/>
  <c r="NF74" i="4"/>
  <c r="ND74" i="4"/>
  <c r="ND105" i="4" s="1"/>
  <c r="NB74" i="4"/>
  <c r="MZ74" i="4"/>
  <c r="MX74" i="4"/>
  <c r="MV74" i="4"/>
  <c r="MU74" i="4"/>
  <c r="NL68" i="4"/>
  <c r="NJ68" i="4"/>
  <c r="NH68" i="4"/>
  <c r="NF68" i="4"/>
  <c r="ND68" i="4"/>
  <c r="NB68" i="4"/>
  <c r="MZ68" i="4"/>
  <c r="MX68" i="4"/>
  <c r="MV68" i="4"/>
  <c r="MU68" i="4"/>
  <c r="NL67" i="4"/>
  <c r="NJ67" i="4"/>
  <c r="NH67" i="4"/>
  <c r="NF67" i="4"/>
  <c r="ND67" i="4"/>
  <c r="NB67" i="4"/>
  <c r="MZ67" i="4"/>
  <c r="MX67" i="4"/>
  <c r="MV67" i="4"/>
  <c r="MU67" i="4"/>
  <c r="NL66" i="4"/>
  <c r="NJ66" i="4"/>
  <c r="NH66" i="4"/>
  <c r="NF66" i="4"/>
  <c r="ND66" i="4"/>
  <c r="NB66" i="4"/>
  <c r="MZ66" i="4"/>
  <c r="MX66" i="4"/>
  <c r="MV66" i="4"/>
  <c r="MU66" i="4"/>
  <c r="NL65" i="4"/>
  <c r="NJ65" i="4"/>
  <c r="NH65" i="4"/>
  <c r="NF65" i="4"/>
  <c r="ND65" i="4"/>
  <c r="NB65" i="4"/>
  <c r="MZ65" i="4"/>
  <c r="MX65" i="4"/>
  <c r="MV65" i="4"/>
  <c r="MU65" i="4"/>
  <c r="NL64" i="4"/>
  <c r="NJ64" i="4"/>
  <c r="NH64" i="4"/>
  <c r="NF64" i="4"/>
  <c r="ND64" i="4"/>
  <c r="NB64" i="4"/>
  <c r="MZ64" i="4"/>
  <c r="MX64" i="4"/>
  <c r="MV64" i="4"/>
  <c r="MU64" i="4"/>
  <c r="NL63" i="4"/>
  <c r="NJ63" i="4"/>
  <c r="NH63" i="4"/>
  <c r="NF63" i="4"/>
  <c r="ND63" i="4"/>
  <c r="NB63" i="4"/>
  <c r="MZ63" i="4"/>
  <c r="MX63" i="4"/>
  <c r="MV63" i="4"/>
  <c r="MU63" i="4"/>
  <c r="NL62" i="4"/>
  <c r="NJ62" i="4"/>
  <c r="NH62" i="4"/>
  <c r="NF62" i="4"/>
  <c r="ND62" i="4"/>
  <c r="NB62" i="4"/>
  <c r="MZ62" i="4"/>
  <c r="MX62" i="4"/>
  <c r="MV62" i="4"/>
  <c r="MU62" i="4"/>
  <c r="NL61" i="4"/>
  <c r="NJ61" i="4"/>
  <c r="NH61" i="4"/>
  <c r="NF61" i="4"/>
  <c r="ND61" i="4"/>
  <c r="NB61" i="4"/>
  <c r="MZ61" i="4"/>
  <c r="MX61" i="4"/>
  <c r="MV61" i="4"/>
  <c r="MU61" i="4"/>
  <c r="NL60" i="4"/>
  <c r="NJ60" i="4"/>
  <c r="NH60" i="4"/>
  <c r="NF60" i="4"/>
  <c r="ND60" i="4"/>
  <c r="NB60" i="4"/>
  <c r="MZ60" i="4"/>
  <c r="MX60" i="4"/>
  <c r="MV60" i="4"/>
  <c r="MU60" i="4"/>
  <c r="NL59" i="4"/>
  <c r="NJ59" i="4"/>
  <c r="NH59" i="4"/>
  <c r="NF59" i="4"/>
  <c r="ND59" i="4"/>
  <c r="NB59" i="4"/>
  <c r="MZ59" i="4"/>
  <c r="MX59" i="4"/>
  <c r="MV59" i="4"/>
  <c r="MU59" i="4"/>
  <c r="NL58" i="4"/>
  <c r="NJ58" i="4"/>
  <c r="NH58" i="4"/>
  <c r="NF58" i="4"/>
  <c r="ND58" i="4"/>
  <c r="NB58" i="4"/>
  <c r="MZ58" i="4"/>
  <c r="MX58" i="4"/>
  <c r="MV58" i="4"/>
  <c r="MU58" i="4"/>
  <c r="NL57" i="4"/>
  <c r="NJ57" i="4"/>
  <c r="NH57" i="4"/>
  <c r="NF57" i="4"/>
  <c r="ND57" i="4"/>
  <c r="NB57" i="4"/>
  <c r="MZ57" i="4"/>
  <c r="MX57" i="4"/>
  <c r="MV57" i="4"/>
  <c r="MU57" i="4"/>
  <c r="NL56" i="4"/>
  <c r="NJ56" i="4"/>
  <c r="NH56" i="4"/>
  <c r="NF56" i="4"/>
  <c r="ND56" i="4"/>
  <c r="NB56" i="4"/>
  <c r="MZ56" i="4"/>
  <c r="MX56" i="4"/>
  <c r="MV56" i="4"/>
  <c r="MU56" i="4"/>
  <c r="NL55" i="4"/>
  <c r="NJ55" i="4"/>
  <c r="NH55" i="4"/>
  <c r="NF55" i="4"/>
  <c r="ND55" i="4"/>
  <c r="NB55" i="4"/>
  <c r="MZ55" i="4"/>
  <c r="MX55" i="4"/>
  <c r="MV55" i="4"/>
  <c r="MU55" i="4"/>
  <c r="NL54" i="4"/>
  <c r="NJ54" i="4"/>
  <c r="NH54" i="4"/>
  <c r="NF54" i="4"/>
  <c r="ND54" i="4"/>
  <c r="NB54" i="4"/>
  <c r="MZ54" i="4"/>
  <c r="MX54" i="4"/>
  <c r="MV54" i="4"/>
  <c r="MU54" i="4"/>
  <c r="NL53" i="4"/>
  <c r="NJ53" i="4"/>
  <c r="NH53" i="4"/>
  <c r="NF53" i="4"/>
  <c r="ND53" i="4"/>
  <c r="NB53" i="4"/>
  <c r="MZ53" i="4"/>
  <c r="MX53" i="4"/>
  <c r="MV53" i="4"/>
  <c r="MU53" i="4"/>
  <c r="NL52" i="4"/>
  <c r="NJ52" i="4"/>
  <c r="NH52" i="4"/>
  <c r="NF52" i="4"/>
  <c r="ND52" i="4"/>
  <c r="NB52" i="4"/>
  <c r="MZ52" i="4"/>
  <c r="MX52" i="4"/>
  <c r="MV52" i="4"/>
  <c r="MU52" i="4"/>
  <c r="NL51" i="4"/>
  <c r="NJ51" i="4"/>
  <c r="NH51" i="4"/>
  <c r="NF51" i="4"/>
  <c r="ND51" i="4"/>
  <c r="NB51" i="4"/>
  <c r="MZ51" i="4"/>
  <c r="MX51" i="4"/>
  <c r="MV51" i="4"/>
  <c r="MU51" i="4"/>
  <c r="NL50" i="4"/>
  <c r="NJ50" i="4"/>
  <c r="NH50" i="4"/>
  <c r="NF50" i="4"/>
  <c r="ND50" i="4"/>
  <c r="NB50" i="4"/>
  <c r="MZ50" i="4"/>
  <c r="MX50" i="4"/>
  <c r="MV50" i="4"/>
  <c r="MU50" i="4"/>
  <c r="NL49" i="4"/>
  <c r="NJ49" i="4"/>
  <c r="NH49" i="4"/>
  <c r="NF49" i="4"/>
  <c r="ND49" i="4"/>
  <c r="NB49" i="4"/>
  <c r="MZ49" i="4"/>
  <c r="MX49" i="4"/>
  <c r="MV49" i="4"/>
  <c r="MU49" i="4"/>
  <c r="NL48" i="4"/>
  <c r="NJ48" i="4"/>
  <c r="NH48" i="4"/>
  <c r="NF48" i="4"/>
  <c r="ND48" i="4"/>
  <c r="NB48" i="4"/>
  <c r="MZ48" i="4"/>
  <c r="MX48" i="4"/>
  <c r="MV48" i="4"/>
  <c r="MU48" i="4"/>
  <c r="NL47" i="4"/>
  <c r="NJ47" i="4"/>
  <c r="NH47" i="4"/>
  <c r="NF47" i="4"/>
  <c r="ND47" i="4"/>
  <c r="NB47" i="4"/>
  <c r="MZ47" i="4"/>
  <c r="MX47" i="4"/>
  <c r="MV47" i="4"/>
  <c r="MU47" i="4"/>
  <c r="NL46" i="4"/>
  <c r="NJ46" i="4"/>
  <c r="NH46" i="4"/>
  <c r="NF46" i="4"/>
  <c r="ND46" i="4"/>
  <c r="NB46" i="4"/>
  <c r="MZ46" i="4"/>
  <c r="MX46" i="4"/>
  <c r="MV46" i="4"/>
  <c r="MU46" i="4"/>
  <c r="NL45" i="4"/>
  <c r="NJ45" i="4"/>
  <c r="NH45" i="4"/>
  <c r="NF45" i="4"/>
  <c r="ND45" i="4"/>
  <c r="NB45" i="4"/>
  <c r="MZ45" i="4"/>
  <c r="MX45" i="4"/>
  <c r="MV45" i="4"/>
  <c r="MU45" i="4"/>
  <c r="NL44" i="4"/>
  <c r="NJ44" i="4"/>
  <c r="NH44" i="4"/>
  <c r="NF44" i="4"/>
  <c r="ND44" i="4"/>
  <c r="NB44" i="4"/>
  <c r="MZ44" i="4"/>
  <c r="MX44" i="4"/>
  <c r="MV44" i="4"/>
  <c r="MU44" i="4"/>
  <c r="NL43" i="4"/>
  <c r="NJ43" i="4"/>
  <c r="NH43" i="4"/>
  <c r="NF43" i="4"/>
  <c r="ND43" i="4"/>
  <c r="NB43" i="4"/>
  <c r="MZ43" i="4"/>
  <c r="MX43" i="4"/>
  <c r="MV43" i="4"/>
  <c r="MU43" i="4"/>
  <c r="NL42" i="4"/>
  <c r="NJ42" i="4"/>
  <c r="NH42" i="4"/>
  <c r="NF42" i="4"/>
  <c r="ND42" i="4"/>
  <c r="NB42" i="4"/>
  <c r="MZ42" i="4"/>
  <c r="MX42" i="4"/>
  <c r="MV42" i="4"/>
  <c r="MU42" i="4"/>
  <c r="NL41" i="4"/>
  <c r="NJ41" i="4"/>
  <c r="NH41" i="4"/>
  <c r="NF41" i="4"/>
  <c r="ND41" i="4"/>
  <c r="NB41" i="4"/>
  <c r="MZ41" i="4"/>
  <c r="MX41" i="4"/>
  <c r="MV41" i="4"/>
  <c r="MU41" i="4"/>
  <c r="NL40" i="4"/>
  <c r="NJ40" i="4"/>
  <c r="NH40" i="4"/>
  <c r="NF40" i="4"/>
  <c r="ND40" i="4"/>
  <c r="NB40" i="4"/>
  <c r="MZ40" i="4"/>
  <c r="MX40" i="4"/>
  <c r="MV40" i="4"/>
  <c r="MU40" i="4"/>
  <c r="NL39" i="4"/>
  <c r="NJ39" i="4"/>
  <c r="NH39" i="4"/>
  <c r="NH70" i="4" s="1"/>
  <c r="NF39" i="4"/>
  <c r="ND39" i="4"/>
  <c r="NB39" i="4"/>
  <c r="MZ39" i="4"/>
  <c r="MX39" i="4"/>
  <c r="MV39" i="4"/>
  <c r="MV70" i="4" s="1"/>
  <c r="MU39" i="4"/>
  <c r="NL33" i="4"/>
  <c r="NJ33" i="4"/>
  <c r="NH33" i="4"/>
  <c r="NF33" i="4"/>
  <c r="ND33" i="4"/>
  <c r="NB33" i="4"/>
  <c r="MZ33" i="4"/>
  <c r="MX33" i="4"/>
  <c r="MV33" i="4"/>
  <c r="MU33" i="4"/>
  <c r="NL32" i="4"/>
  <c r="NJ32" i="4"/>
  <c r="NH32" i="4"/>
  <c r="NF32" i="4"/>
  <c r="ND32" i="4"/>
  <c r="NB32" i="4"/>
  <c r="MZ32" i="4"/>
  <c r="MX32" i="4"/>
  <c r="MV32" i="4"/>
  <c r="MU32" i="4"/>
  <c r="NL31" i="4"/>
  <c r="NJ31" i="4"/>
  <c r="NH31" i="4"/>
  <c r="NF31" i="4"/>
  <c r="ND31" i="4"/>
  <c r="NB31" i="4"/>
  <c r="MZ31" i="4"/>
  <c r="MX31" i="4"/>
  <c r="MV31" i="4"/>
  <c r="MU31" i="4"/>
  <c r="NL30" i="4"/>
  <c r="NJ30" i="4"/>
  <c r="NH30" i="4"/>
  <c r="NF30" i="4"/>
  <c r="ND30" i="4"/>
  <c r="NB30" i="4"/>
  <c r="MZ30" i="4"/>
  <c r="MX30" i="4"/>
  <c r="MV30" i="4"/>
  <c r="MU30" i="4"/>
  <c r="NL29" i="4"/>
  <c r="NJ29" i="4"/>
  <c r="NH29" i="4"/>
  <c r="NF29" i="4"/>
  <c r="ND29" i="4"/>
  <c r="NB29" i="4"/>
  <c r="MZ29" i="4"/>
  <c r="MX29" i="4"/>
  <c r="MV29" i="4"/>
  <c r="MU29" i="4"/>
  <c r="NL28" i="4"/>
  <c r="NJ28" i="4"/>
  <c r="NH28" i="4"/>
  <c r="NF28" i="4"/>
  <c r="ND28" i="4"/>
  <c r="NB28" i="4"/>
  <c r="MZ28" i="4"/>
  <c r="MX28" i="4"/>
  <c r="MV28" i="4"/>
  <c r="MU28" i="4"/>
  <c r="NL27" i="4"/>
  <c r="NJ27" i="4"/>
  <c r="NH27" i="4"/>
  <c r="NF27" i="4"/>
  <c r="ND27" i="4"/>
  <c r="NB27" i="4"/>
  <c r="MZ27" i="4"/>
  <c r="MX27" i="4"/>
  <c r="MV27" i="4"/>
  <c r="MU27" i="4"/>
  <c r="NL26" i="4"/>
  <c r="NJ26" i="4"/>
  <c r="NH26" i="4"/>
  <c r="NF26" i="4"/>
  <c r="ND26" i="4"/>
  <c r="NB26" i="4"/>
  <c r="MZ26" i="4"/>
  <c r="MX26" i="4"/>
  <c r="MV26" i="4"/>
  <c r="MU26" i="4"/>
  <c r="NL25" i="4"/>
  <c r="NJ25" i="4"/>
  <c r="NH25" i="4"/>
  <c r="NF25" i="4"/>
  <c r="ND25" i="4"/>
  <c r="NB25" i="4"/>
  <c r="MZ25" i="4"/>
  <c r="MX25" i="4"/>
  <c r="MV25" i="4"/>
  <c r="MU25" i="4"/>
  <c r="NL24" i="4"/>
  <c r="NJ24" i="4"/>
  <c r="NH24" i="4"/>
  <c r="NF24" i="4"/>
  <c r="ND24" i="4"/>
  <c r="NB24" i="4"/>
  <c r="MZ24" i="4"/>
  <c r="MX24" i="4"/>
  <c r="MV24" i="4"/>
  <c r="MU24" i="4"/>
  <c r="NL23" i="4"/>
  <c r="NJ23" i="4"/>
  <c r="NH23" i="4"/>
  <c r="NF23" i="4"/>
  <c r="ND23" i="4"/>
  <c r="NB23" i="4"/>
  <c r="MZ23" i="4"/>
  <c r="MX23" i="4"/>
  <c r="MV23" i="4"/>
  <c r="MU23" i="4"/>
  <c r="NL22" i="4"/>
  <c r="NJ22" i="4"/>
  <c r="NH22" i="4"/>
  <c r="NF22" i="4"/>
  <c r="ND22" i="4"/>
  <c r="NB22" i="4"/>
  <c r="MZ22" i="4"/>
  <c r="MX22" i="4"/>
  <c r="MV22" i="4"/>
  <c r="MU22" i="4"/>
  <c r="NL21" i="4"/>
  <c r="NJ21" i="4"/>
  <c r="NH21" i="4"/>
  <c r="NF21" i="4"/>
  <c r="ND21" i="4"/>
  <c r="NB21" i="4"/>
  <c r="MZ21" i="4"/>
  <c r="MX21" i="4"/>
  <c r="MV21" i="4"/>
  <c r="MU21" i="4"/>
  <c r="NL20" i="4"/>
  <c r="NJ20" i="4"/>
  <c r="NH20" i="4"/>
  <c r="NF20" i="4"/>
  <c r="ND20" i="4"/>
  <c r="NB20" i="4"/>
  <c r="MZ20" i="4"/>
  <c r="MX20" i="4"/>
  <c r="MV20" i="4"/>
  <c r="MU20" i="4"/>
  <c r="NL19" i="4"/>
  <c r="NJ19" i="4"/>
  <c r="NH19" i="4"/>
  <c r="NF19" i="4"/>
  <c r="ND19" i="4"/>
  <c r="NB19" i="4"/>
  <c r="MZ19" i="4"/>
  <c r="MX19" i="4"/>
  <c r="MV19" i="4"/>
  <c r="MU19" i="4"/>
  <c r="NL18" i="4"/>
  <c r="NJ18" i="4"/>
  <c r="NH18" i="4"/>
  <c r="NF18" i="4"/>
  <c r="ND18" i="4"/>
  <c r="NB18" i="4"/>
  <c r="MZ18" i="4"/>
  <c r="MX18" i="4"/>
  <c r="MV18" i="4"/>
  <c r="MU18" i="4"/>
  <c r="NL17" i="4"/>
  <c r="NJ17" i="4"/>
  <c r="NH17" i="4"/>
  <c r="NF17" i="4"/>
  <c r="ND17" i="4"/>
  <c r="NB17" i="4"/>
  <c r="MZ17" i="4"/>
  <c r="MX17" i="4"/>
  <c r="MV17" i="4"/>
  <c r="MU17" i="4"/>
  <c r="NL16" i="4"/>
  <c r="NJ16" i="4"/>
  <c r="NH16" i="4"/>
  <c r="NF16" i="4"/>
  <c r="ND16" i="4"/>
  <c r="NB16" i="4"/>
  <c r="MZ16" i="4"/>
  <c r="MX16" i="4"/>
  <c r="MV16" i="4"/>
  <c r="MU16" i="4"/>
  <c r="NL15" i="4"/>
  <c r="NJ15" i="4"/>
  <c r="NH15" i="4"/>
  <c r="NF15" i="4"/>
  <c r="ND15" i="4"/>
  <c r="NB15" i="4"/>
  <c r="MZ15" i="4"/>
  <c r="MX15" i="4"/>
  <c r="MV15" i="4"/>
  <c r="MU15" i="4"/>
  <c r="NL14" i="4"/>
  <c r="NJ14" i="4"/>
  <c r="NH14" i="4"/>
  <c r="NF14" i="4"/>
  <c r="ND14" i="4"/>
  <c r="NB14" i="4"/>
  <c r="MZ14" i="4"/>
  <c r="MX14" i="4"/>
  <c r="MV14" i="4"/>
  <c r="MU14" i="4"/>
  <c r="NL13" i="4"/>
  <c r="NJ13" i="4"/>
  <c r="NH13" i="4"/>
  <c r="NF13" i="4"/>
  <c r="ND13" i="4"/>
  <c r="NB13" i="4"/>
  <c r="MZ13" i="4"/>
  <c r="MX13" i="4"/>
  <c r="MV13" i="4"/>
  <c r="MU13" i="4"/>
  <c r="NL12" i="4"/>
  <c r="NJ12" i="4"/>
  <c r="NH12" i="4"/>
  <c r="NF12" i="4"/>
  <c r="ND12" i="4"/>
  <c r="NB12" i="4"/>
  <c r="MZ12" i="4"/>
  <c r="MX12" i="4"/>
  <c r="MV12" i="4"/>
  <c r="MT12" i="4" s="1"/>
  <c r="MU12" i="4"/>
  <c r="NL11" i="4"/>
  <c r="NJ11" i="4"/>
  <c r="NH11" i="4"/>
  <c r="NF11" i="4"/>
  <c r="ND11" i="4"/>
  <c r="NB11" i="4"/>
  <c r="MZ11" i="4"/>
  <c r="MX11" i="4"/>
  <c r="MV11" i="4"/>
  <c r="MU11" i="4"/>
  <c r="NL10" i="4"/>
  <c r="NJ10" i="4"/>
  <c r="NH10" i="4"/>
  <c r="NF10" i="4"/>
  <c r="ND10" i="4"/>
  <c r="NB10" i="4"/>
  <c r="MZ10" i="4"/>
  <c r="MX10" i="4"/>
  <c r="MV10" i="4"/>
  <c r="MU10" i="4"/>
  <c r="NL9" i="4"/>
  <c r="NJ9" i="4"/>
  <c r="NH9" i="4"/>
  <c r="NF9" i="4"/>
  <c r="ND9" i="4"/>
  <c r="NB9" i="4"/>
  <c r="MZ9" i="4"/>
  <c r="MX9" i="4"/>
  <c r="MV9" i="4"/>
  <c r="MU9" i="4"/>
  <c r="NL8" i="4"/>
  <c r="NJ8" i="4"/>
  <c r="NH8" i="4"/>
  <c r="NF8" i="4"/>
  <c r="ND8" i="4"/>
  <c r="NB8" i="4"/>
  <c r="MZ8" i="4"/>
  <c r="MX8" i="4"/>
  <c r="MV8" i="4"/>
  <c r="MU8" i="4"/>
  <c r="NL7" i="4"/>
  <c r="NJ7" i="4"/>
  <c r="NH7" i="4"/>
  <c r="NF7" i="4"/>
  <c r="ND7" i="4"/>
  <c r="NB7" i="4"/>
  <c r="MZ7" i="4"/>
  <c r="MX7" i="4"/>
  <c r="MV7" i="4"/>
  <c r="MU7" i="4"/>
  <c r="NL6" i="4"/>
  <c r="NJ6" i="4"/>
  <c r="NH6" i="4"/>
  <c r="NF6" i="4"/>
  <c r="ND6" i="4"/>
  <c r="NB6" i="4"/>
  <c r="MZ6" i="4"/>
  <c r="MX6" i="4"/>
  <c r="MV6" i="4"/>
  <c r="MU6" i="4"/>
  <c r="NL5" i="4"/>
  <c r="NJ5" i="4"/>
  <c r="NH5" i="4"/>
  <c r="NF5" i="4"/>
  <c r="ND5" i="4"/>
  <c r="NB5" i="4"/>
  <c r="MZ5" i="4"/>
  <c r="MX5" i="4"/>
  <c r="MV5" i="4"/>
  <c r="MU5" i="4"/>
  <c r="NL4" i="4"/>
  <c r="MU4" i="4"/>
  <c r="ND560" i="4"/>
  <c r="G539" i="4" s="1"/>
  <c r="NF840" i="4"/>
  <c r="NJ1050" i="4"/>
  <c r="MT274" i="4"/>
  <c r="NL245" i="4"/>
  <c r="NB420" i="4"/>
  <c r="MT756" i="4"/>
  <c r="MT887" i="4"/>
  <c r="NF770" i="4"/>
  <c r="MX630" i="4"/>
  <c r="MT1022" i="4"/>
  <c r="MT346" i="4"/>
  <c r="NF735" i="4"/>
  <c r="MT996" i="4"/>
  <c r="MV210" i="4"/>
  <c r="MT198" i="4"/>
  <c r="NH280" i="4"/>
  <c r="NB70" i="4"/>
  <c r="MV175" i="4"/>
  <c r="MZ210" i="4"/>
  <c r="NL280" i="4"/>
  <c r="MT196" i="4"/>
  <c r="MZ175" i="4"/>
  <c r="ND280" i="4"/>
  <c r="NJ700" i="4"/>
  <c r="MT818" i="4"/>
  <c r="MT1066" i="4"/>
  <c r="MT539" i="4"/>
  <c r="MX595" i="4"/>
  <c r="MT784" i="4"/>
  <c r="MT1008" i="4"/>
  <c r="MT831" i="4"/>
  <c r="MT928" i="4"/>
  <c r="MT998" i="4"/>
  <c r="MT1046" i="4"/>
  <c r="NF595" i="4"/>
  <c r="NF665" i="4"/>
  <c r="NJ805" i="4"/>
  <c r="MX805" i="4"/>
  <c r="MT835" i="4"/>
  <c r="MT866" i="4"/>
  <c r="MT974" i="4"/>
  <c r="NF700" i="4"/>
  <c r="MX770" i="4"/>
  <c r="MX700" i="4"/>
  <c r="MX735" i="4"/>
  <c r="MT794" i="4"/>
  <c r="MT1058" i="4"/>
  <c r="MT530" i="4"/>
  <c r="NF630" i="4"/>
  <c r="MT1071" i="4"/>
  <c r="NB630" i="4"/>
  <c r="NB770" i="4"/>
  <c r="NJ875" i="4"/>
  <c r="MX875" i="4"/>
  <c r="MX910" i="4"/>
  <c r="NB980" i="4"/>
  <c r="NB1015" i="4"/>
  <c r="MT993" i="4"/>
  <c r="NB665" i="4"/>
  <c r="MT764" i="4"/>
  <c r="NF805" i="4"/>
  <c r="NH910" i="4"/>
  <c r="G891" i="4" s="1"/>
  <c r="NF910" i="4"/>
  <c r="ND1015" i="4"/>
  <c r="MT984" i="4"/>
  <c r="NJ595" i="4"/>
  <c r="NJ630" i="4"/>
  <c r="NJ735" i="4"/>
  <c r="MT768" i="4"/>
  <c r="NB840" i="4"/>
  <c r="NF875" i="4"/>
  <c r="NJ910" i="4"/>
  <c r="NJ945" i="4"/>
  <c r="MX945" i="4"/>
  <c r="MX980" i="4"/>
  <c r="NB1050" i="4"/>
  <c r="MX665" i="4"/>
  <c r="NB700" i="4"/>
  <c r="NB805" i="4"/>
  <c r="NF980" i="4"/>
  <c r="ND1085" i="4"/>
  <c r="NB595" i="4"/>
  <c r="NJ770" i="4"/>
  <c r="ND805" i="4"/>
  <c r="MX840" i="4"/>
  <c r="NB875" i="4"/>
  <c r="NF945" i="4"/>
  <c r="NJ980" i="4"/>
  <c r="NJ1015" i="4"/>
  <c r="MX1015" i="4"/>
  <c r="MX1050" i="4"/>
  <c r="MT1067" i="4"/>
  <c r="NJ665" i="4"/>
  <c r="NH1050" i="4"/>
  <c r="NF1050" i="4"/>
  <c r="NB735" i="4"/>
  <c r="NJ840" i="4"/>
  <c r="NB910" i="4"/>
  <c r="NB945" i="4"/>
  <c r="NF1015" i="4"/>
  <c r="MZ280" i="4"/>
  <c r="EJ33" i="3"/>
  <c r="EI33" i="3"/>
  <c r="EH33" i="3"/>
  <c r="EG33" i="3"/>
  <c r="EF33" i="3"/>
  <c r="EE33" i="3"/>
  <c r="ED33" i="3"/>
  <c r="EC33" i="3"/>
  <c r="EB33" i="3"/>
  <c r="EA33" i="3"/>
  <c r="DZ33" i="3"/>
  <c r="DY33" i="3"/>
  <c r="DX33" i="3"/>
  <c r="DW33" i="3"/>
  <c r="DV33" i="3"/>
  <c r="DU33" i="3"/>
  <c r="DT33" i="3"/>
  <c r="DS33" i="3"/>
  <c r="DR33" i="3"/>
  <c r="DQ33" i="3"/>
  <c r="DP33" i="3"/>
  <c r="DO33" i="3"/>
  <c r="DN33" i="3"/>
  <c r="DM33" i="3"/>
  <c r="DL33" i="3"/>
  <c r="DK33" i="3"/>
  <c r="DJ33" i="3"/>
  <c r="DI33" i="3"/>
  <c r="DH33" i="3"/>
  <c r="DG33" i="3"/>
  <c r="EJ32" i="3"/>
  <c r="EI32" i="3"/>
  <c r="EH32" i="3"/>
  <c r="EG32" i="3"/>
  <c r="EF32" i="3"/>
  <c r="EE32" i="3"/>
  <c r="ED32" i="3"/>
  <c r="EC32" i="3"/>
  <c r="EB32" i="3"/>
  <c r="EA32" i="3"/>
  <c r="DZ32" i="3"/>
  <c r="DY32" i="3"/>
  <c r="DX32" i="3"/>
  <c r="DW32" i="3"/>
  <c r="DV32" i="3"/>
  <c r="DU32" i="3"/>
  <c r="DT32" i="3"/>
  <c r="DS32" i="3"/>
  <c r="DR32" i="3"/>
  <c r="DQ32" i="3"/>
  <c r="DP32" i="3"/>
  <c r="DO32" i="3"/>
  <c r="DN32" i="3"/>
  <c r="DM32" i="3"/>
  <c r="DL32" i="3"/>
  <c r="DK32" i="3"/>
  <c r="DJ32" i="3"/>
  <c r="DI32" i="3"/>
  <c r="DH32" i="3"/>
  <c r="DG32" i="3"/>
  <c r="EJ31" i="3"/>
  <c r="EI31" i="3"/>
  <c r="EH31" i="3"/>
  <c r="EG31" i="3"/>
  <c r="EF31" i="3"/>
  <c r="EE31" i="3"/>
  <c r="ED31" i="3"/>
  <c r="EC31" i="3"/>
  <c r="EB31" i="3"/>
  <c r="EA31" i="3"/>
  <c r="DZ31" i="3"/>
  <c r="DY31" i="3"/>
  <c r="DX31" i="3"/>
  <c r="DW31" i="3"/>
  <c r="DV31" i="3"/>
  <c r="DU31" i="3"/>
  <c r="DT31" i="3"/>
  <c r="DS31" i="3"/>
  <c r="DR31" i="3"/>
  <c r="DQ31" i="3"/>
  <c r="DP31" i="3"/>
  <c r="DO31" i="3"/>
  <c r="DN31" i="3"/>
  <c r="DM31" i="3"/>
  <c r="DL31" i="3"/>
  <c r="DK31" i="3"/>
  <c r="DJ31" i="3"/>
  <c r="DI31" i="3"/>
  <c r="DH31" i="3"/>
  <c r="DG31" i="3"/>
  <c r="EJ30" i="3"/>
  <c r="EI30" i="3"/>
  <c r="EH30" i="3"/>
  <c r="EG30" i="3"/>
  <c r="EF30" i="3"/>
  <c r="EE30" i="3"/>
  <c r="ED30" i="3"/>
  <c r="EC30" i="3"/>
  <c r="EB30" i="3"/>
  <c r="EA30" i="3"/>
  <c r="DZ30" i="3"/>
  <c r="DY30" i="3"/>
  <c r="DX30" i="3"/>
  <c r="DW30" i="3"/>
  <c r="DV30" i="3"/>
  <c r="DU30" i="3"/>
  <c r="DT30" i="3"/>
  <c r="DS30" i="3"/>
  <c r="DR30" i="3"/>
  <c r="DQ30" i="3"/>
  <c r="DP30" i="3"/>
  <c r="DO30" i="3"/>
  <c r="DN30" i="3"/>
  <c r="DM30" i="3"/>
  <c r="DL30" i="3"/>
  <c r="DK30" i="3"/>
  <c r="DJ30" i="3"/>
  <c r="DI30" i="3"/>
  <c r="DH30" i="3"/>
  <c r="DG30" i="3"/>
  <c r="EJ29" i="3"/>
  <c r="EI29" i="3"/>
  <c r="EH29" i="3"/>
  <c r="EG29" i="3"/>
  <c r="EF29" i="3"/>
  <c r="EE29" i="3"/>
  <c r="ED29" i="3"/>
  <c r="EC29" i="3"/>
  <c r="EB29" i="3"/>
  <c r="EA29" i="3"/>
  <c r="DZ29" i="3"/>
  <c r="DY29" i="3"/>
  <c r="DX29" i="3"/>
  <c r="DW29" i="3"/>
  <c r="DV29" i="3"/>
  <c r="DU29" i="3"/>
  <c r="DT29" i="3"/>
  <c r="DS29" i="3"/>
  <c r="DR29" i="3"/>
  <c r="DQ29" i="3"/>
  <c r="DP29" i="3"/>
  <c r="DO29" i="3"/>
  <c r="DN29" i="3"/>
  <c r="DM29" i="3"/>
  <c r="DL29" i="3"/>
  <c r="DK29" i="3"/>
  <c r="DJ29" i="3"/>
  <c r="DI29" i="3"/>
  <c r="DH29" i="3"/>
  <c r="DG29" i="3"/>
  <c r="EJ28" i="3"/>
  <c r="EI28" i="3"/>
  <c r="EH28" i="3"/>
  <c r="EG28" i="3"/>
  <c r="EF28" i="3"/>
  <c r="EE28" i="3"/>
  <c r="ED28" i="3"/>
  <c r="EC28" i="3"/>
  <c r="EB28" i="3"/>
  <c r="EA28" i="3"/>
  <c r="DZ28" i="3"/>
  <c r="DY28" i="3"/>
  <c r="DX28" i="3"/>
  <c r="DW28" i="3"/>
  <c r="DV28" i="3"/>
  <c r="DU28" i="3"/>
  <c r="DT28" i="3"/>
  <c r="DS28" i="3"/>
  <c r="DR28" i="3"/>
  <c r="DQ28" i="3"/>
  <c r="DP28" i="3"/>
  <c r="DO28" i="3"/>
  <c r="DN28" i="3"/>
  <c r="DM28" i="3"/>
  <c r="DL28" i="3"/>
  <c r="DK28" i="3"/>
  <c r="DJ28" i="3"/>
  <c r="DI28" i="3"/>
  <c r="DH28" i="3"/>
  <c r="DG28" i="3"/>
  <c r="EJ27" i="3"/>
  <c r="EI27" i="3"/>
  <c r="EH27" i="3"/>
  <c r="EG27" i="3"/>
  <c r="EF27" i="3"/>
  <c r="EE27" i="3"/>
  <c r="ED27" i="3"/>
  <c r="EC27" i="3"/>
  <c r="EB27" i="3"/>
  <c r="EA27" i="3"/>
  <c r="DZ27" i="3"/>
  <c r="DY27" i="3"/>
  <c r="DX27" i="3"/>
  <c r="DW27" i="3"/>
  <c r="DV27" i="3"/>
  <c r="DU27" i="3"/>
  <c r="DT27" i="3"/>
  <c r="DS27" i="3"/>
  <c r="DR27" i="3"/>
  <c r="DQ27" i="3"/>
  <c r="DP27" i="3"/>
  <c r="DO27" i="3"/>
  <c r="DN27" i="3"/>
  <c r="DM27" i="3"/>
  <c r="DL27" i="3"/>
  <c r="DK27" i="3"/>
  <c r="DJ27" i="3"/>
  <c r="DI27" i="3"/>
  <c r="DH27" i="3"/>
  <c r="DG27" i="3"/>
  <c r="EJ26" i="3"/>
  <c r="EI26" i="3"/>
  <c r="EH26" i="3"/>
  <c r="EG26" i="3"/>
  <c r="EF26" i="3"/>
  <c r="EE26" i="3"/>
  <c r="ED26" i="3"/>
  <c r="EC26" i="3"/>
  <c r="EB26" i="3"/>
  <c r="EA26" i="3"/>
  <c r="DZ26" i="3"/>
  <c r="DY26" i="3"/>
  <c r="DX26" i="3"/>
  <c r="DW26" i="3"/>
  <c r="DV26" i="3"/>
  <c r="DU26" i="3"/>
  <c r="DT26" i="3"/>
  <c r="DS26" i="3"/>
  <c r="DR26" i="3"/>
  <c r="DQ26" i="3"/>
  <c r="DP26" i="3"/>
  <c r="DO26" i="3"/>
  <c r="DN26" i="3"/>
  <c r="DM26" i="3"/>
  <c r="DL26" i="3"/>
  <c r="DK26" i="3"/>
  <c r="DJ26" i="3"/>
  <c r="DI26" i="3"/>
  <c r="DH26" i="3"/>
  <c r="DG26" i="3"/>
  <c r="EJ25" i="3"/>
  <c r="EI25" i="3"/>
  <c r="EH25" i="3"/>
  <c r="EG25" i="3"/>
  <c r="EF25" i="3"/>
  <c r="EE25" i="3"/>
  <c r="ED25" i="3"/>
  <c r="EC25" i="3"/>
  <c r="EB25" i="3"/>
  <c r="EA25" i="3"/>
  <c r="DZ25" i="3"/>
  <c r="DY25" i="3"/>
  <c r="DX25" i="3"/>
  <c r="DW25" i="3"/>
  <c r="DV25" i="3"/>
  <c r="DU25" i="3"/>
  <c r="DT25" i="3"/>
  <c r="DS25" i="3"/>
  <c r="DR25" i="3"/>
  <c r="DQ25" i="3"/>
  <c r="DP25" i="3"/>
  <c r="DO25" i="3"/>
  <c r="DN25" i="3"/>
  <c r="DM25" i="3"/>
  <c r="DL25" i="3"/>
  <c r="DK25" i="3"/>
  <c r="DJ25" i="3"/>
  <c r="DI25" i="3"/>
  <c r="DH25" i="3"/>
  <c r="DG25" i="3"/>
  <c r="EJ24" i="3"/>
  <c r="EI24" i="3"/>
  <c r="EH24" i="3"/>
  <c r="EG24" i="3"/>
  <c r="EF24" i="3"/>
  <c r="EE24" i="3"/>
  <c r="ED24" i="3"/>
  <c r="EC24" i="3"/>
  <c r="EB24" i="3"/>
  <c r="EA24" i="3"/>
  <c r="DZ24" i="3"/>
  <c r="DY24" i="3"/>
  <c r="DX24" i="3"/>
  <c r="DW24" i="3"/>
  <c r="DV24" i="3"/>
  <c r="DU24" i="3"/>
  <c r="DT24" i="3"/>
  <c r="DS24" i="3"/>
  <c r="DR24" i="3"/>
  <c r="DQ24" i="3"/>
  <c r="DP24" i="3"/>
  <c r="DO24" i="3"/>
  <c r="DN24" i="3"/>
  <c r="DM24" i="3"/>
  <c r="DL24" i="3"/>
  <c r="DK24" i="3"/>
  <c r="DJ24" i="3"/>
  <c r="DI24" i="3"/>
  <c r="DH24" i="3"/>
  <c r="DG24" i="3"/>
  <c r="EJ23" i="3"/>
  <c r="EI23" i="3"/>
  <c r="EH23" i="3"/>
  <c r="EG23" i="3"/>
  <c r="EF23" i="3"/>
  <c r="EE23" i="3"/>
  <c r="ED23" i="3"/>
  <c r="EC23" i="3"/>
  <c r="EB23" i="3"/>
  <c r="EA23" i="3"/>
  <c r="DZ23" i="3"/>
  <c r="DY23" i="3"/>
  <c r="DX23" i="3"/>
  <c r="DW23" i="3"/>
  <c r="DV23" i="3"/>
  <c r="DU23" i="3"/>
  <c r="DT23" i="3"/>
  <c r="DS23" i="3"/>
  <c r="DR23" i="3"/>
  <c r="DQ23" i="3"/>
  <c r="DP23" i="3"/>
  <c r="DO23" i="3"/>
  <c r="DN23" i="3"/>
  <c r="DM23" i="3"/>
  <c r="DL23" i="3"/>
  <c r="DK23" i="3"/>
  <c r="DJ23" i="3"/>
  <c r="DI23" i="3"/>
  <c r="DH23" i="3"/>
  <c r="DG23" i="3"/>
  <c r="EJ22" i="3"/>
  <c r="EI22" i="3"/>
  <c r="EH22" i="3"/>
  <c r="EG22" i="3"/>
  <c r="EF22" i="3"/>
  <c r="EE22" i="3"/>
  <c r="ED22" i="3"/>
  <c r="EC22" i="3"/>
  <c r="EB22" i="3"/>
  <c r="EA22" i="3"/>
  <c r="DZ22" i="3"/>
  <c r="DY22" i="3"/>
  <c r="DX22" i="3"/>
  <c r="DW22" i="3"/>
  <c r="DV22" i="3"/>
  <c r="DU22" i="3"/>
  <c r="DT22" i="3"/>
  <c r="DS22" i="3"/>
  <c r="DR22" i="3"/>
  <c r="DQ22" i="3"/>
  <c r="DP22" i="3"/>
  <c r="DO22" i="3"/>
  <c r="DN22" i="3"/>
  <c r="DM22" i="3"/>
  <c r="DL22" i="3"/>
  <c r="DK22" i="3"/>
  <c r="DJ22" i="3"/>
  <c r="DI22" i="3"/>
  <c r="DH22" i="3"/>
  <c r="DG22" i="3"/>
  <c r="EJ21" i="3"/>
  <c r="EI21" i="3"/>
  <c r="EH21" i="3"/>
  <c r="EG21" i="3"/>
  <c r="EF21" i="3"/>
  <c r="EE21" i="3"/>
  <c r="ED21" i="3"/>
  <c r="EC21" i="3"/>
  <c r="EB21" i="3"/>
  <c r="EA21" i="3"/>
  <c r="DZ21" i="3"/>
  <c r="DY21" i="3"/>
  <c r="DX21" i="3"/>
  <c r="DW21" i="3"/>
  <c r="DV21" i="3"/>
  <c r="DU21" i="3"/>
  <c r="DT21" i="3"/>
  <c r="DS21" i="3"/>
  <c r="DR21" i="3"/>
  <c r="DQ21" i="3"/>
  <c r="DP21" i="3"/>
  <c r="DO21" i="3"/>
  <c r="DN21" i="3"/>
  <c r="DM21" i="3"/>
  <c r="DL21" i="3"/>
  <c r="DK21" i="3"/>
  <c r="DJ21" i="3"/>
  <c r="DI21" i="3"/>
  <c r="DH21" i="3"/>
  <c r="DG21" i="3"/>
  <c r="EJ20" i="3"/>
  <c r="EI20" i="3"/>
  <c r="EH20" i="3"/>
  <c r="EG20" i="3"/>
  <c r="EF20" i="3"/>
  <c r="EE20" i="3"/>
  <c r="ED20" i="3"/>
  <c r="EC20" i="3"/>
  <c r="EB20" i="3"/>
  <c r="EA20" i="3"/>
  <c r="DZ20" i="3"/>
  <c r="DY20" i="3"/>
  <c r="DX20" i="3"/>
  <c r="DW20" i="3"/>
  <c r="DV20" i="3"/>
  <c r="DU20" i="3"/>
  <c r="DT20" i="3"/>
  <c r="DS20" i="3"/>
  <c r="DR20" i="3"/>
  <c r="DQ20" i="3"/>
  <c r="DP20" i="3"/>
  <c r="DO20" i="3"/>
  <c r="DN20" i="3"/>
  <c r="DM20" i="3"/>
  <c r="DL20" i="3"/>
  <c r="DK20" i="3"/>
  <c r="DJ20" i="3"/>
  <c r="DI20" i="3"/>
  <c r="DH20" i="3"/>
  <c r="DG20" i="3"/>
  <c r="EJ19" i="3"/>
  <c r="EI19" i="3"/>
  <c r="EH19" i="3"/>
  <c r="EG19" i="3"/>
  <c r="EF19" i="3"/>
  <c r="EE19" i="3"/>
  <c r="ED19" i="3"/>
  <c r="EC19" i="3"/>
  <c r="EB19" i="3"/>
  <c r="EA19" i="3"/>
  <c r="DZ19" i="3"/>
  <c r="DY19" i="3"/>
  <c r="DX19" i="3"/>
  <c r="DW19" i="3"/>
  <c r="DV19" i="3"/>
  <c r="DU19" i="3"/>
  <c r="DT19" i="3"/>
  <c r="DS19" i="3"/>
  <c r="DR19" i="3"/>
  <c r="DQ19" i="3"/>
  <c r="DP19" i="3"/>
  <c r="DO19" i="3"/>
  <c r="DN19" i="3"/>
  <c r="DM19" i="3"/>
  <c r="DL19" i="3"/>
  <c r="DK19" i="3"/>
  <c r="DJ19" i="3"/>
  <c r="DI19" i="3"/>
  <c r="DH19" i="3"/>
  <c r="DG19" i="3"/>
  <c r="EJ18" i="3"/>
  <c r="EI18" i="3"/>
  <c r="EH18" i="3"/>
  <c r="EG18" i="3"/>
  <c r="EF18" i="3"/>
  <c r="EE18" i="3"/>
  <c r="ED18" i="3"/>
  <c r="EC18" i="3"/>
  <c r="EB18" i="3"/>
  <c r="EA18" i="3"/>
  <c r="DZ18" i="3"/>
  <c r="DY18" i="3"/>
  <c r="DX18" i="3"/>
  <c r="DW18" i="3"/>
  <c r="DV18" i="3"/>
  <c r="DU18" i="3"/>
  <c r="DT18" i="3"/>
  <c r="DS18" i="3"/>
  <c r="DR18" i="3"/>
  <c r="DQ18" i="3"/>
  <c r="DP18" i="3"/>
  <c r="DO18" i="3"/>
  <c r="DN18" i="3"/>
  <c r="DM18" i="3"/>
  <c r="DL18" i="3"/>
  <c r="DK18" i="3"/>
  <c r="DJ18" i="3"/>
  <c r="DI18" i="3"/>
  <c r="DH18" i="3"/>
  <c r="DG18" i="3"/>
  <c r="EJ17" i="3"/>
  <c r="EI17" i="3"/>
  <c r="EH17" i="3"/>
  <c r="EG17" i="3"/>
  <c r="EF17" i="3"/>
  <c r="EE17" i="3"/>
  <c r="ED17" i="3"/>
  <c r="EC17" i="3"/>
  <c r="EB17" i="3"/>
  <c r="EA17" i="3"/>
  <c r="DZ17" i="3"/>
  <c r="DY17" i="3"/>
  <c r="DX17" i="3"/>
  <c r="DW17" i="3"/>
  <c r="DV17" i="3"/>
  <c r="DU17" i="3"/>
  <c r="DT17" i="3"/>
  <c r="DS17" i="3"/>
  <c r="DR17" i="3"/>
  <c r="DQ17" i="3"/>
  <c r="DP17" i="3"/>
  <c r="DO17" i="3"/>
  <c r="DN17" i="3"/>
  <c r="DM17" i="3"/>
  <c r="DL17" i="3"/>
  <c r="DK17" i="3"/>
  <c r="DJ17" i="3"/>
  <c r="DI17" i="3"/>
  <c r="DH17" i="3"/>
  <c r="DG17" i="3"/>
  <c r="EJ16" i="3"/>
  <c r="EI16" i="3"/>
  <c r="EH16" i="3"/>
  <c r="EG16" i="3"/>
  <c r="EF16" i="3"/>
  <c r="EE16" i="3"/>
  <c r="ED16" i="3"/>
  <c r="EC16" i="3"/>
  <c r="EB16" i="3"/>
  <c r="EA16" i="3"/>
  <c r="DZ16" i="3"/>
  <c r="DY16" i="3"/>
  <c r="DX16" i="3"/>
  <c r="DW16" i="3"/>
  <c r="DV16" i="3"/>
  <c r="DU16" i="3"/>
  <c r="DT16" i="3"/>
  <c r="DS16" i="3"/>
  <c r="DR16" i="3"/>
  <c r="DQ16" i="3"/>
  <c r="DP16" i="3"/>
  <c r="DO16" i="3"/>
  <c r="DN16" i="3"/>
  <c r="DM16" i="3"/>
  <c r="DL16" i="3"/>
  <c r="DK16" i="3"/>
  <c r="DJ16" i="3"/>
  <c r="DI16" i="3"/>
  <c r="DH16" i="3"/>
  <c r="DG16" i="3"/>
  <c r="EJ15" i="3"/>
  <c r="EI15" i="3"/>
  <c r="EH15" i="3"/>
  <c r="EG15" i="3"/>
  <c r="EF15" i="3"/>
  <c r="EE15" i="3"/>
  <c r="ED15" i="3"/>
  <c r="EC15" i="3"/>
  <c r="EB15" i="3"/>
  <c r="EA15" i="3"/>
  <c r="DZ15" i="3"/>
  <c r="DY15" i="3"/>
  <c r="DX15" i="3"/>
  <c r="DW15" i="3"/>
  <c r="DV15" i="3"/>
  <c r="DU15" i="3"/>
  <c r="DT15" i="3"/>
  <c r="DS15" i="3"/>
  <c r="DR15" i="3"/>
  <c r="DQ15" i="3"/>
  <c r="DP15" i="3"/>
  <c r="DO15" i="3"/>
  <c r="DN15" i="3"/>
  <c r="DM15" i="3"/>
  <c r="DL15" i="3"/>
  <c r="DK15" i="3"/>
  <c r="DJ15" i="3"/>
  <c r="DI15" i="3"/>
  <c r="DH15" i="3"/>
  <c r="DG15" i="3"/>
  <c r="EJ14" i="3"/>
  <c r="EI14" i="3"/>
  <c r="EH14" i="3"/>
  <c r="EG14" i="3"/>
  <c r="EF14" i="3"/>
  <c r="EE14" i="3"/>
  <c r="ED14" i="3"/>
  <c r="EC14" i="3"/>
  <c r="EB14" i="3"/>
  <c r="EA14" i="3"/>
  <c r="DZ14" i="3"/>
  <c r="DY14" i="3"/>
  <c r="DX14" i="3"/>
  <c r="DW14" i="3"/>
  <c r="DV14" i="3"/>
  <c r="DU14" i="3"/>
  <c r="DT14" i="3"/>
  <c r="DS14" i="3"/>
  <c r="DR14" i="3"/>
  <c r="DQ14" i="3"/>
  <c r="DP14" i="3"/>
  <c r="DO14" i="3"/>
  <c r="DN14" i="3"/>
  <c r="DM14" i="3"/>
  <c r="DL14" i="3"/>
  <c r="DK14" i="3"/>
  <c r="DJ14" i="3"/>
  <c r="DI14" i="3"/>
  <c r="DH14" i="3"/>
  <c r="DG14" i="3"/>
  <c r="EJ13" i="3"/>
  <c r="EI13" i="3"/>
  <c r="EH13" i="3"/>
  <c r="EG13" i="3"/>
  <c r="EF13" i="3"/>
  <c r="EE13" i="3"/>
  <c r="ED13" i="3"/>
  <c r="EC13" i="3"/>
  <c r="EB13" i="3"/>
  <c r="EA13" i="3"/>
  <c r="DZ13" i="3"/>
  <c r="DY13" i="3"/>
  <c r="DX13" i="3"/>
  <c r="DW13" i="3"/>
  <c r="DV13" i="3"/>
  <c r="DU13" i="3"/>
  <c r="DT13" i="3"/>
  <c r="DS13" i="3"/>
  <c r="DR13" i="3"/>
  <c r="DQ13" i="3"/>
  <c r="DP13" i="3"/>
  <c r="DO13" i="3"/>
  <c r="DN13" i="3"/>
  <c r="DM13" i="3"/>
  <c r="DL13" i="3"/>
  <c r="DK13" i="3"/>
  <c r="DJ13" i="3"/>
  <c r="DI13" i="3"/>
  <c r="DH13" i="3"/>
  <c r="DG13" i="3"/>
  <c r="EJ12" i="3"/>
  <c r="EI12" i="3"/>
  <c r="EH12" i="3"/>
  <c r="EG12" i="3"/>
  <c r="EF12" i="3"/>
  <c r="EE12" i="3"/>
  <c r="ED12" i="3"/>
  <c r="EC12" i="3"/>
  <c r="EB12" i="3"/>
  <c r="EA12" i="3"/>
  <c r="DZ12" i="3"/>
  <c r="DY12" i="3"/>
  <c r="DX12" i="3"/>
  <c r="DW12" i="3"/>
  <c r="DV12" i="3"/>
  <c r="DU12" i="3"/>
  <c r="DT12" i="3"/>
  <c r="DS12" i="3"/>
  <c r="DR12" i="3"/>
  <c r="DQ12" i="3"/>
  <c r="DP12" i="3"/>
  <c r="DO12" i="3"/>
  <c r="DN12" i="3"/>
  <c r="DM12" i="3"/>
  <c r="DL12" i="3"/>
  <c r="DK12" i="3"/>
  <c r="DJ12" i="3"/>
  <c r="DI12" i="3"/>
  <c r="DH12" i="3"/>
  <c r="DG12" i="3"/>
  <c r="EJ11" i="3"/>
  <c r="EI11" i="3"/>
  <c r="EH11" i="3"/>
  <c r="EG11" i="3"/>
  <c r="EF11" i="3"/>
  <c r="EE11" i="3"/>
  <c r="ED11" i="3"/>
  <c r="EC11" i="3"/>
  <c r="EB11" i="3"/>
  <c r="EA11" i="3"/>
  <c r="DZ11" i="3"/>
  <c r="DY11" i="3"/>
  <c r="DX11" i="3"/>
  <c r="DW11" i="3"/>
  <c r="DV11" i="3"/>
  <c r="DU11" i="3"/>
  <c r="DT11" i="3"/>
  <c r="DS11" i="3"/>
  <c r="DR11" i="3"/>
  <c r="DQ11" i="3"/>
  <c r="DP11" i="3"/>
  <c r="DO11" i="3"/>
  <c r="DN11" i="3"/>
  <c r="DM11" i="3"/>
  <c r="DL11" i="3"/>
  <c r="DK11" i="3"/>
  <c r="DJ11" i="3"/>
  <c r="DI11" i="3"/>
  <c r="DH11" i="3"/>
  <c r="DG11" i="3"/>
  <c r="EJ10" i="3"/>
  <c r="EI10" i="3"/>
  <c r="EH10" i="3"/>
  <c r="EG10" i="3"/>
  <c r="EF10" i="3"/>
  <c r="EE10" i="3"/>
  <c r="ED10" i="3"/>
  <c r="EC10" i="3"/>
  <c r="EB10" i="3"/>
  <c r="EA10" i="3"/>
  <c r="DZ10" i="3"/>
  <c r="DY10" i="3"/>
  <c r="DX10" i="3"/>
  <c r="DW10" i="3"/>
  <c r="DV10" i="3"/>
  <c r="DU10" i="3"/>
  <c r="DT10" i="3"/>
  <c r="DS10" i="3"/>
  <c r="DR10" i="3"/>
  <c r="DQ10" i="3"/>
  <c r="DP10" i="3"/>
  <c r="DO10" i="3"/>
  <c r="DN10" i="3"/>
  <c r="DM10" i="3"/>
  <c r="DL10" i="3"/>
  <c r="DK10" i="3"/>
  <c r="DJ10" i="3"/>
  <c r="DI10" i="3"/>
  <c r="DH10" i="3"/>
  <c r="DG10" i="3"/>
  <c r="EJ9" i="3"/>
  <c r="EI9" i="3"/>
  <c r="EH9" i="3"/>
  <c r="EG9" i="3"/>
  <c r="EF9" i="3"/>
  <c r="EE9" i="3"/>
  <c r="ED9" i="3"/>
  <c r="EC9" i="3"/>
  <c r="EB9" i="3"/>
  <c r="EA9" i="3"/>
  <c r="DZ9" i="3"/>
  <c r="DY9" i="3"/>
  <c r="DX9" i="3"/>
  <c r="DW9" i="3"/>
  <c r="DV9" i="3"/>
  <c r="DU9" i="3"/>
  <c r="DT9" i="3"/>
  <c r="DS9" i="3"/>
  <c r="DR9" i="3"/>
  <c r="DQ9" i="3"/>
  <c r="DP9" i="3"/>
  <c r="DO9" i="3"/>
  <c r="DN9" i="3"/>
  <c r="DM9" i="3"/>
  <c r="DL9" i="3"/>
  <c r="DK9" i="3"/>
  <c r="DJ9" i="3"/>
  <c r="DI9" i="3"/>
  <c r="DH9" i="3"/>
  <c r="DG9" i="3"/>
  <c r="EJ8" i="3"/>
  <c r="EI8" i="3"/>
  <c r="EH8" i="3"/>
  <c r="EG8" i="3"/>
  <c r="EF8" i="3"/>
  <c r="EE8" i="3"/>
  <c r="ED8" i="3"/>
  <c r="EC8" i="3"/>
  <c r="EB8" i="3"/>
  <c r="EA8" i="3"/>
  <c r="DZ8" i="3"/>
  <c r="DY8" i="3"/>
  <c r="DX8" i="3"/>
  <c r="DW8" i="3"/>
  <c r="DV8" i="3"/>
  <c r="DU8" i="3"/>
  <c r="DT8" i="3"/>
  <c r="DS8" i="3"/>
  <c r="DR8" i="3"/>
  <c r="DQ8" i="3"/>
  <c r="DP8" i="3"/>
  <c r="DO8" i="3"/>
  <c r="DN8" i="3"/>
  <c r="DM8" i="3"/>
  <c r="DL8" i="3"/>
  <c r="DK8" i="3"/>
  <c r="DJ8" i="3"/>
  <c r="DI8" i="3"/>
  <c r="DH8" i="3"/>
  <c r="DG8" i="3"/>
  <c r="EJ7" i="3"/>
  <c r="EI7" i="3"/>
  <c r="EH7" i="3"/>
  <c r="EG7" i="3"/>
  <c r="EF7" i="3"/>
  <c r="EE7" i="3"/>
  <c r="ED7" i="3"/>
  <c r="EC7" i="3"/>
  <c r="EB7" i="3"/>
  <c r="EA7" i="3"/>
  <c r="DZ7" i="3"/>
  <c r="DY7" i="3"/>
  <c r="DX7" i="3"/>
  <c r="DW7" i="3"/>
  <c r="DV7" i="3"/>
  <c r="DU7" i="3"/>
  <c r="DT7" i="3"/>
  <c r="DS7" i="3"/>
  <c r="DR7" i="3"/>
  <c r="DQ7" i="3"/>
  <c r="DP7" i="3"/>
  <c r="DO7" i="3"/>
  <c r="DN7" i="3"/>
  <c r="DM7" i="3"/>
  <c r="DL7" i="3"/>
  <c r="DK7" i="3"/>
  <c r="DJ7" i="3"/>
  <c r="DI7" i="3"/>
  <c r="DH7" i="3"/>
  <c r="DG7" i="3"/>
  <c r="EJ6" i="3"/>
  <c r="EI6" i="3"/>
  <c r="EH6" i="3"/>
  <c r="EG6" i="3"/>
  <c r="EF6" i="3"/>
  <c r="EE6" i="3"/>
  <c r="ED6" i="3"/>
  <c r="EC6" i="3"/>
  <c r="EB6" i="3"/>
  <c r="EA6" i="3"/>
  <c r="DZ6" i="3"/>
  <c r="DY6" i="3"/>
  <c r="DX6" i="3"/>
  <c r="DW6" i="3"/>
  <c r="DV6" i="3"/>
  <c r="DU6" i="3"/>
  <c r="DT6" i="3"/>
  <c r="DS6" i="3"/>
  <c r="DR6" i="3"/>
  <c r="DQ6" i="3"/>
  <c r="DP6" i="3"/>
  <c r="DO6" i="3"/>
  <c r="DN6" i="3"/>
  <c r="DM6" i="3"/>
  <c r="DL6" i="3"/>
  <c r="DK6" i="3"/>
  <c r="DJ6" i="3"/>
  <c r="DI6" i="3"/>
  <c r="DH6" i="3"/>
  <c r="DG6" i="3"/>
  <c r="EJ5" i="3"/>
  <c r="EI5" i="3"/>
  <c r="EH5" i="3"/>
  <c r="EG5" i="3"/>
  <c r="EF5" i="3"/>
  <c r="EE5" i="3"/>
  <c r="ED5" i="3"/>
  <c r="EC5" i="3"/>
  <c r="EB5" i="3"/>
  <c r="EA5" i="3"/>
  <c r="DZ5" i="3"/>
  <c r="DY5" i="3"/>
  <c r="DX5" i="3"/>
  <c r="DW5" i="3"/>
  <c r="DV5" i="3"/>
  <c r="DU5" i="3"/>
  <c r="DT5" i="3"/>
  <c r="DS5" i="3"/>
  <c r="DR5" i="3"/>
  <c r="DQ5" i="3"/>
  <c r="DP5" i="3"/>
  <c r="DO5" i="3"/>
  <c r="DN5" i="3"/>
  <c r="DM5" i="3"/>
  <c r="DL5" i="3"/>
  <c r="DK5" i="3"/>
  <c r="DJ5" i="3"/>
  <c r="DI5" i="3"/>
  <c r="DH5" i="3"/>
  <c r="DG5" i="3"/>
  <c r="EJ4" i="3"/>
  <c r="EI4" i="3"/>
  <c r="EH4" i="3"/>
  <c r="EG4" i="3"/>
  <c r="EF4" i="3"/>
  <c r="EE4" i="3"/>
  <c r="ED4" i="3"/>
  <c r="EC4" i="3"/>
  <c r="EB4" i="3"/>
  <c r="EA4" i="3"/>
  <c r="DZ4" i="3"/>
  <c r="DY4" i="3"/>
  <c r="DX4" i="3"/>
  <c r="DW4" i="3"/>
  <c r="DV4" i="3"/>
  <c r="DU4" i="3"/>
  <c r="DT4" i="3"/>
  <c r="DS4" i="3"/>
  <c r="DR4" i="3"/>
  <c r="DQ4" i="3"/>
  <c r="DP4" i="3"/>
  <c r="DO4" i="3"/>
  <c r="DN4" i="3"/>
  <c r="DM4" i="3"/>
  <c r="DL4" i="3"/>
  <c r="DK4" i="3"/>
  <c r="DJ4" i="3"/>
  <c r="DI4" i="3"/>
  <c r="DH4" i="3"/>
  <c r="DG4" i="3"/>
  <c r="EJ3" i="3"/>
  <c r="EI3" i="3"/>
  <c r="EH3" i="3"/>
  <c r="EG3" i="3"/>
  <c r="EF3" i="3"/>
  <c r="EE3" i="3"/>
  <c r="ED3" i="3"/>
  <c r="EC3" i="3"/>
  <c r="EB3" i="3"/>
  <c r="EA3" i="3"/>
  <c r="DZ3" i="3"/>
  <c r="DY3" i="3"/>
  <c r="DX3" i="3"/>
  <c r="DW3" i="3"/>
  <c r="DV3" i="3"/>
  <c r="DU3" i="3"/>
  <c r="DT3" i="3"/>
  <c r="DS3" i="3"/>
  <c r="DR3" i="3"/>
  <c r="DQ3" i="3"/>
  <c r="DP3" i="3"/>
  <c r="DO3" i="3"/>
  <c r="DN3" i="3"/>
  <c r="DM3" i="3"/>
  <c r="DL3" i="3"/>
  <c r="DK3" i="3"/>
  <c r="DJ3" i="3"/>
  <c r="DI3" i="3"/>
  <c r="DH3" i="3"/>
  <c r="DG3" i="3"/>
  <c r="BK1398" i="4"/>
  <c r="BK1397" i="4"/>
  <c r="BK1396" i="4"/>
  <c r="BK1395" i="4"/>
  <c r="BK1394" i="4"/>
  <c r="BK1393" i="4"/>
  <c r="BK1392" i="4"/>
  <c r="BK1391" i="4"/>
  <c r="BK1390" i="4"/>
  <c r="BK1389" i="4"/>
  <c r="BK1388" i="4"/>
  <c r="BK1387" i="4"/>
  <c r="BK1386" i="4"/>
  <c r="BK1385" i="4"/>
  <c r="BK1384" i="4"/>
  <c r="BK1383" i="4"/>
  <c r="BK1382" i="4"/>
  <c r="BK1381" i="4"/>
  <c r="BK1380" i="4"/>
  <c r="BK1379" i="4"/>
  <c r="BK1378" i="4"/>
  <c r="BK1377" i="4"/>
  <c r="BK1376" i="4"/>
  <c r="BK1375" i="4"/>
  <c r="BK1374" i="4"/>
  <c r="BK1373" i="4"/>
  <c r="BK1372" i="4"/>
  <c r="BK1371" i="4"/>
  <c r="BK1370" i="4"/>
  <c r="BK1369" i="4"/>
  <c r="BK1363" i="4"/>
  <c r="BK1362" i="4"/>
  <c r="BK1361" i="4"/>
  <c r="BK1360" i="4"/>
  <c r="BK1359" i="4"/>
  <c r="BK1358" i="4"/>
  <c r="BK1357" i="4"/>
  <c r="BK1356" i="4"/>
  <c r="BK1355" i="4"/>
  <c r="BK1354" i="4"/>
  <c r="BK1353" i="4"/>
  <c r="BK1352" i="4"/>
  <c r="BK1351" i="4"/>
  <c r="BK1350" i="4"/>
  <c r="BK1349" i="4"/>
  <c r="BK1348" i="4"/>
  <c r="BK1347" i="4"/>
  <c r="BK1346" i="4"/>
  <c r="BK1345" i="4"/>
  <c r="BK1344" i="4"/>
  <c r="BK1343" i="4"/>
  <c r="BK1342" i="4"/>
  <c r="BK1341" i="4"/>
  <c r="BK1340" i="4"/>
  <c r="BK1339" i="4"/>
  <c r="BK1338" i="4"/>
  <c r="BK1337" i="4"/>
  <c r="BK1336" i="4"/>
  <c r="BK1335" i="4"/>
  <c r="BK1334" i="4"/>
  <c r="BK1328" i="4"/>
  <c r="BK1327" i="4"/>
  <c r="BK1326" i="4"/>
  <c r="BK1325" i="4"/>
  <c r="BK1324" i="4"/>
  <c r="BK1323" i="4"/>
  <c r="BK1322" i="4"/>
  <c r="BK1321" i="4"/>
  <c r="BK1320" i="4"/>
  <c r="BK1319" i="4"/>
  <c r="BK1318" i="4"/>
  <c r="BK1317" i="4"/>
  <c r="BK1316" i="4"/>
  <c r="BK1315" i="4"/>
  <c r="BK1314" i="4"/>
  <c r="BK1313" i="4"/>
  <c r="BK1312" i="4"/>
  <c r="BK1311" i="4"/>
  <c r="BK1310" i="4"/>
  <c r="BK1309" i="4"/>
  <c r="BK1308" i="4"/>
  <c r="BK1307" i="4"/>
  <c r="BK1306" i="4"/>
  <c r="BK1305" i="4"/>
  <c r="BK1304" i="4"/>
  <c r="BK1303" i="4"/>
  <c r="BK1302" i="4"/>
  <c r="BK1301" i="4"/>
  <c r="BK1300" i="4"/>
  <c r="BK1299" i="4"/>
  <c r="BK1293" i="4"/>
  <c r="BK1292" i="4"/>
  <c r="BK1291" i="4"/>
  <c r="BK1290" i="4"/>
  <c r="BK1289" i="4"/>
  <c r="BK1288" i="4"/>
  <c r="BK1287" i="4"/>
  <c r="BK1286" i="4"/>
  <c r="BK1285" i="4"/>
  <c r="BK1284" i="4"/>
  <c r="BK1283" i="4"/>
  <c r="BK1282" i="4"/>
  <c r="BK1281" i="4"/>
  <c r="BK1280" i="4"/>
  <c r="BK1279" i="4"/>
  <c r="BK1278" i="4"/>
  <c r="BK1277" i="4"/>
  <c r="BK1276" i="4"/>
  <c r="BK1275" i="4"/>
  <c r="BK1274" i="4"/>
  <c r="BK1273" i="4"/>
  <c r="BK1272" i="4"/>
  <c r="BK1271" i="4"/>
  <c r="BK1270" i="4"/>
  <c r="BK1269" i="4"/>
  <c r="BK1268" i="4"/>
  <c r="BK1267" i="4"/>
  <c r="BK1266" i="4"/>
  <c r="BK1265" i="4"/>
  <c r="BK1264" i="4"/>
  <c r="BK1258" i="4"/>
  <c r="BK1257" i="4"/>
  <c r="BK1256" i="4"/>
  <c r="BK1255" i="4"/>
  <c r="BK1254" i="4"/>
  <c r="BK1253" i="4"/>
  <c r="BK1252" i="4"/>
  <c r="BK1251" i="4"/>
  <c r="BK1250" i="4"/>
  <c r="BK1249" i="4"/>
  <c r="BK1248" i="4"/>
  <c r="BK1247" i="4"/>
  <c r="BK1246" i="4"/>
  <c r="BK1245" i="4"/>
  <c r="BK1244" i="4"/>
  <c r="BK1243" i="4"/>
  <c r="BK1242" i="4"/>
  <c r="BK1241" i="4"/>
  <c r="BK1240" i="4"/>
  <c r="BK1239" i="4"/>
  <c r="BK1238" i="4"/>
  <c r="BK1237" i="4"/>
  <c r="BK1236" i="4"/>
  <c r="BK1235" i="4"/>
  <c r="BK1234" i="4"/>
  <c r="BK1233" i="4"/>
  <c r="BK1232" i="4"/>
  <c r="BK1231" i="4"/>
  <c r="BK1230" i="4"/>
  <c r="BK1229" i="4"/>
  <c r="BK1223" i="4"/>
  <c r="BK1222" i="4"/>
  <c r="BK1221" i="4"/>
  <c r="BK1220" i="4"/>
  <c r="BK1219" i="4"/>
  <c r="BK1218" i="4"/>
  <c r="BK1217" i="4"/>
  <c r="BK1216" i="4"/>
  <c r="BK1215" i="4"/>
  <c r="BK1214" i="4"/>
  <c r="BK1213" i="4"/>
  <c r="BK1212" i="4"/>
  <c r="BK1211" i="4"/>
  <c r="BK1210" i="4"/>
  <c r="BK1209" i="4"/>
  <c r="BK1208" i="4"/>
  <c r="BK1207" i="4"/>
  <c r="BK1206" i="4"/>
  <c r="BK1205" i="4"/>
  <c r="BK1204" i="4"/>
  <c r="BK1203" i="4"/>
  <c r="BK1202" i="4"/>
  <c r="BK1201" i="4"/>
  <c r="BK1200" i="4"/>
  <c r="BK1199" i="4"/>
  <c r="BK1198" i="4"/>
  <c r="BK1197" i="4"/>
  <c r="BK1196" i="4"/>
  <c r="BK1195" i="4"/>
  <c r="BK1194" i="4"/>
  <c r="BK1188" i="4"/>
  <c r="BK1187" i="4"/>
  <c r="BK1186" i="4"/>
  <c r="BK1185" i="4"/>
  <c r="BK1184" i="4"/>
  <c r="BK1183" i="4"/>
  <c r="BK1182" i="4"/>
  <c r="BK1181" i="4"/>
  <c r="BK1180" i="4"/>
  <c r="BK1179" i="4"/>
  <c r="BK1178" i="4"/>
  <c r="BK1177" i="4"/>
  <c r="BK1176" i="4"/>
  <c r="BK1175" i="4"/>
  <c r="BK1174" i="4"/>
  <c r="BK1173" i="4"/>
  <c r="BK1172" i="4"/>
  <c r="BK1171" i="4"/>
  <c r="BK1170" i="4"/>
  <c r="BK1169" i="4"/>
  <c r="BK1168" i="4"/>
  <c r="BK1167" i="4"/>
  <c r="BK1166" i="4"/>
  <c r="BK1165" i="4"/>
  <c r="BK1164" i="4"/>
  <c r="BK1163" i="4"/>
  <c r="BK1162" i="4"/>
  <c r="BK1161" i="4"/>
  <c r="BK1160" i="4"/>
  <c r="BK1159" i="4"/>
  <c r="BK1153" i="4"/>
  <c r="BK1152" i="4"/>
  <c r="BK1151" i="4"/>
  <c r="BK1150" i="4"/>
  <c r="BK1149" i="4"/>
  <c r="BK1148" i="4"/>
  <c r="BK1147" i="4"/>
  <c r="BK1146" i="4"/>
  <c r="BK1145" i="4"/>
  <c r="BK1144" i="4"/>
  <c r="BK1143" i="4"/>
  <c r="BK1142" i="4"/>
  <c r="BK1141" i="4"/>
  <c r="BK1140" i="4"/>
  <c r="BK1139" i="4"/>
  <c r="BK1138" i="4"/>
  <c r="BK1137" i="4"/>
  <c r="BK1136" i="4"/>
  <c r="BK1135" i="4"/>
  <c r="BK1134" i="4"/>
  <c r="BK1133" i="4"/>
  <c r="BK1132" i="4"/>
  <c r="BK1131" i="4"/>
  <c r="BK1130" i="4"/>
  <c r="BK1129" i="4"/>
  <c r="BK1128" i="4"/>
  <c r="BK1127" i="4"/>
  <c r="BK1126" i="4"/>
  <c r="BK1125" i="4"/>
  <c r="BK1124" i="4"/>
  <c r="BK1118" i="4"/>
  <c r="BK1117" i="4"/>
  <c r="BK1116" i="4"/>
  <c r="BK1115" i="4"/>
  <c r="BK1114" i="4"/>
  <c r="BK1113" i="4"/>
  <c r="BK1112" i="4"/>
  <c r="BK1111" i="4"/>
  <c r="BK1110" i="4"/>
  <c r="BK1109" i="4"/>
  <c r="BK1108" i="4"/>
  <c r="BK1107" i="4"/>
  <c r="BK1106" i="4"/>
  <c r="BK1105" i="4"/>
  <c r="BK1104" i="4"/>
  <c r="BK1103" i="4"/>
  <c r="BK1102" i="4"/>
  <c r="BK1101" i="4"/>
  <c r="BK1100" i="4"/>
  <c r="BK1099" i="4"/>
  <c r="BK1098" i="4"/>
  <c r="BK1097" i="4"/>
  <c r="BK1096" i="4"/>
  <c r="BK1095" i="4"/>
  <c r="BK1094" i="4"/>
  <c r="BK1093" i="4"/>
  <c r="BK1092" i="4"/>
  <c r="BK1091" i="4"/>
  <c r="BK1090" i="4"/>
  <c r="BK1089" i="4"/>
  <c r="BP34" i="3"/>
  <c r="BP36" i="3" s="1"/>
  <c r="BX34" i="3"/>
  <c r="BX36" i="3" s="1"/>
  <c r="CF34" i="3"/>
  <c r="CF36" i="3" s="1"/>
  <c r="BN34" i="3"/>
  <c r="BN35" i="3" s="1"/>
  <c r="BV34" i="3"/>
  <c r="BV36" i="3" s="1"/>
  <c r="CD34" i="3"/>
  <c r="CD36" i="3" s="1"/>
  <c r="A2" i="16"/>
  <c r="BO1083" i="4"/>
  <c r="BI1083" i="4" s="1"/>
  <c r="BI1049" i="12" s="1"/>
  <c r="BO33" i="4"/>
  <c r="BO173" i="4"/>
  <c r="BI173" i="4" s="1"/>
  <c r="BI1023" i="12" s="1"/>
  <c r="BO313" i="4"/>
  <c r="BI313" i="4" s="1"/>
  <c r="BI1027" i="12" s="1"/>
  <c r="BO383" i="4"/>
  <c r="BI383" i="4" s="1"/>
  <c r="BI1029" i="12" s="1"/>
  <c r="BO453" i="4"/>
  <c r="BI453" i="4" s="1"/>
  <c r="BI1031" i="12" s="1"/>
  <c r="BO523" i="4"/>
  <c r="BI523" i="4" s="1"/>
  <c r="BI1033" i="12" s="1"/>
  <c r="BO593" i="4"/>
  <c r="BI593" i="4" s="1"/>
  <c r="BI1035" i="12" s="1"/>
  <c r="BO663" i="4"/>
  <c r="BI663" i="4" s="1"/>
  <c r="BI1037" i="12" s="1"/>
  <c r="BO733" i="4"/>
  <c r="BI733" i="4" s="1"/>
  <c r="BI1039" i="12" s="1"/>
  <c r="BO803" i="4"/>
  <c r="BI803" i="4" s="1"/>
  <c r="BI1041" i="12" s="1"/>
  <c r="BO873" i="4"/>
  <c r="BI873" i="4" s="1"/>
  <c r="BI1043" i="12" s="1"/>
  <c r="BO943" i="4"/>
  <c r="BI943" i="4" s="1"/>
  <c r="BI1045" i="12" s="1"/>
  <c r="BO978" i="4"/>
  <c r="BI978" i="4" s="1"/>
  <c r="BI1046" i="12" s="1"/>
  <c r="BO1013" i="4"/>
  <c r="BI1013" i="4" s="1"/>
  <c r="BI1047" i="12" s="1"/>
  <c r="BO67" i="4"/>
  <c r="BI67" i="4" s="1"/>
  <c r="BI985" i="12" s="1"/>
  <c r="BO277" i="4"/>
  <c r="BI277" i="4" s="1"/>
  <c r="BI991" i="12" s="1"/>
  <c r="BO347" i="4"/>
  <c r="BI347" i="4" s="1"/>
  <c r="BI993" i="12" s="1"/>
  <c r="BO417" i="4"/>
  <c r="BI417" i="4" s="1"/>
  <c r="BI995" i="12" s="1"/>
  <c r="BO487" i="4"/>
  <c r="BI487" i="4" s="1"/>
  <c r="BI997" i="12" s="1"/>
  <c r="BO557" i="4"/>
  <c r="BI557" i="4" s="1"/>
  <c r="BI999" i="12" s="1"/>
  <c r="BO627" i="4"/>
  <c r="BI627" i="4" s="1"/>
  <c r="BI1001" i="12" s="1"/>
  <c r="BO697" i="4"/>
  <c r="BI697" i="4" s="1"/>
  <c r="BI1003" i="12" s="1"/>
  <c r="BO767" i="4"/>
  <c r="BI767" i="4" s="1"/>
  <c r="BI1005" i="12" s="1"/>
  <c r="BO837" i="4"/>
  <c r="BI837" i="4" s="1"/>
  <c r="BI1007" i="12" s="1"/>
  <c r="BO872" i="4"/>
  <c r="BI872" i="4" s="1"/>
  <c r="BI1008" i="12" s="1"/>
  <c r="BO907" i="4"/>
  <c r="BI907" i="4" s="1"/>
  <c r="BI1009" i="12" s="1"/>
  <c r="BO942" i="4"/>
  <c r="BI942" i="4" s="1"/>
  <c r="BI1010" i="12" s="1"/>
  <c r="BO977" i="4"/>
  <c r="BI977" i="4" s="1"/>
  <c r="BI1011" i="12" s="1"/>
  <c r="BO1012" i="4"/>
  <c r="BI1012" i="4" s="1"/>
  <c r="BI1012" i="12" s="1"/>
  <c r="BO1047" i="4"/>
  <c r="BI1047" i="4" s="1"/>
  <c r="BI1013" i="12" s="1"/>
  <c r="BO66" i="4"/>
  <c r="BI66" i="4" s="1"/>
  <c r="BI950" i="12" s="1"/>
  <c r="BO276" i="4"/>
  <c r="BI276" i="4" s="1"/>
  <c r="BI956" i="12" s="1"/>
  <c r="BO346" i="4"/>
  <c r="BI346" i="4" s="1"/>
  <c r="BI958" i="12" s="1"/>
  <c r="BO416" i="4"/>
  <c r="BI416" i="4" s="1"/>
  <c r="BI960" i="12" s="1"/>
  <c r="BO486" i="4"/>
  <c r="BI486" i="4" s="1"/>
  <c r="BI962" i="12" s="1"/>
  <c r="BO556" i="4"/>
  <c r="BI556" i="4" s="1"/>
  <c r="BI964" i="12" s="1"/>
  <c r="BO626" i="4"/>
  <c r="BI626" i="4" s="1"/>
  <c r="BI966" i="12" s="1"/>
  <c r="BO696" i="4"/>
  <c r="BI696" i="4" s="1"/>
  <c r="BI968" i="12" s="1"/>
  <c r="BO766" i="4"/>
  <c r="BI766" i="4" s="1"/>
  <c r="BI970" i="12" s="1"/>
  <c r="BO836" i="4"/>
  <c r="BI836" i="4" s="1"/>
  <c r="BI972" i="12" s="1"/>
  <c r="BO906" i="4"/>
  <c r="BI906" i="4" s="1"/>
  <c r="BI974" i="12" s="1"/>
  <c r="BO976" i="4"/>
  <c r="BI976" i="4" s="1"/>
  <c r="BI976" i="12" s="1"/>
  <c r="BO1011" i="4"/>
  <c r="BI1011" i="4" s="1"/>
  <c r="BI977" i="12" s="1"/>
  <c r="BO1046" i="4"/>
  <c r="BI1046" i="4" s="1"/>
  <c r="BI978" i="12" s="1"/>
  <c r="BO1080" i="4"/>
  <c r="BI1080" i="4" s="1"/>
  <c r="BI944" i="12" s="1"/>
  <c r="BO240" i="4"/>
  <c r="BI240" i="4" s="1"/>
  <c r="BI920" i="12" s="1"/>
  <c r="BO310" i="4"/>
  <c r="BI310" i="4" s="1"/>
  <c r="BI922" i="12" s="1"/>
  <c r="BO380" i="4"/>
  <c r="BI380" i="4" s="1"/>
  <c r="BI924" i="12" s="1"/>
  <c r="BO450" i="4"/>
  <c r="BI450" i="4" s="1"/>
  <c r="BI926" i="12" s="1"/>
  <c r="BO520" i="4"/>
  <c r="BI520" i="4" s="1"/>
  <c r="BI928" i="12" s="1"/>
  <c r="BO590" i="4"/>
  <c r="BI590" i="4" s="1"/>
  <c r="BI930" i="12" s="1"/>
  <c r="BO660" i="4"/>
  <c r="BI660" i="4" s="1"/>
  <c r="BI932" i="12" s="1"/>
  <c r="BO730" i="4"/>
  <c r="BI730" i="4" s="1"/>
  <c r="BI934" i="12" s="1"/>
  <c r="BO800" i="4"/>
  <c r="BI800" i="4" s="1"/>
  <c r="BI936" i="12" s="1"/>
  <c r="BO870" i="4"/>
  <c r="BI870" i="4" s="1"/>
  <c r="BI938" i="12" s="1"/>
  <c r="BO905" i="4"/>
  <c r="BI905" i="4" s="1"/>
  <c r="BI939" i="12" s="1"/>
  <c r="BO940" i="4"/>
  <c r="BI940" i="4" s="1"/>
  <c r="BI940" i="12" s="1"/>
  <c r="BO975" i="4"/>
  <c r="BI975" i="4" s="1"/>
  <c r="BI941" i="12" s="1"/>
  <c r="BO1010" i="4"/>
  <c r="BI1010" i="4" s="1"/>
  <c r="BI942" i="12" s="1"/>
  <c r="BO1079" i="4"/>
  <c r="BI1079" i="4" s="1"/>
  <c r="BI909" i="12" s="1"/>
  <c r="BO169" i="4"/>
  <c r="BI169" i="4" s="1"/>
  <c r="BI883" i="12" s="1"/>
  <c r="BO309" i="4"/>
  <c r="BI309" i="4" s="1"/>
  <c r="BI887" i="12" s="1"/>
  <c r="BO379" i="4"/>
  <c r="BI379" i="4" s="1"/>
  <c r="BI889" i="12" s="1"/>
  <c r="BO449" i="4"/>
  <c r="BI449" i="4" s="1"/>
  <c r="BI891" i="12" s="1"/>
  <c r="BO519" i="4"/>
  <c r="BI519" i="4" s="1"/>
  <c r="BI893" i="12" s="1"/>
  <c r="BO589" i="4"/>
  <c r="BI589" i="4" s="1"/>
  <c r="BI895" i="12" s="1"/>
  <c r="BO659" i="4"/>
  <c r="BI659" i="4" s="1"/>
  <c r="BI897" i="12" s="1"/>
  <c r="BO729" i="4"/>
  <c r="BI729" i="4" s="1"/>
  <c r="BI899" i="12" s="1"/>
  <c r="BO799" i="4"/>
  <c r="BI799" i="4" s="1"/>
  <c r="BI901" i="12" s="1"/>
  <c r="BO869" i="4"/>
  <c r="BI869" i="4" s="1"/>
  <c r="BI903" i="12" s="1"/>
  <c r="BO939" i="4"/>
  <c r="BI939" i="4" s="1"/>
  <c r="BI905" i="12" s="1"/>
  <c r="BO1009" i="4"/>
  <c r="BI1009" i="4" s="1"/>
  <c r="BI907" i="12" s="1"/>
  <c r="BO1078" i="4"/>
  <c r="BI1078" i="4" s="1"/>
  <c r="BI874" i="12" s="1"/>
  <c r="BO273" i="4"/>
  <c r="BI273" i="4" s="1"/>
  <c r="BI851" i="12" s="1"/>
  <c r="BO343" i="4"/>
  <c r="BI343" i="4" s="1"/>
  <c r="BI853" i="12" s="1"/>
  <c r="BO413" i="4"/>
  <c r="BI413" i="4" s="1"/>
  <c r="BI855" i="12" s="1"/>
  <c r="BO483" i="4"/>
  <c r="BI483" i="4" s="1"/>
  <c r="BI857" i="12" s="1"/>
  <c r="BO553" i="4"/>
  <c r="BI553" i="4" s="1"/>
  <c r="BI859" i="12" s="1"/>
  <c r="BO623" i="4"/>
  <c r="BI623" i="4" s="1"/>
  <c r="BI861" i="12" s="1"/>
  <c r="BO693" i="4"/>
  <c r="BI693" i="4" s="1"/>
  <c r="BI863" i="12" s="1"/>
  <c r="BO763" i="4"/>
  <c r="BI763" i="4" s="1"/>
  <c r="BI865" i="12" s="1"/>
  <c r="BO833" i="4"/>
  <c r="BI833" i="4" s="1"/>
  <c r="BI867" i="12" s="1"/>
  <c r="BO903" i="4"/>
  <c r="BI903" i="4" s="1"/>
  <c r="BI869" i="12" s="1"/>
  <c r="BO938" i="4"/>
  <c r="BI938" i="4" s="1"/>
  <c r="BI870" i="12" s="1"/>
  <c r="BO973" i="4"/>
  <c r="BI973" i="4" s="1"/>
  <c r="BI871" i="12" s="1"/>
  <c r="BO1043" i="4"/>
  <c r="BI1043" i="4" s="1"/>
  <c r="BI873" i="12" s="1"/>
  <c r="BO1077" i="4"/>
  <c r="BI1077" i="4" s="1"/>
  <c r="BI839" i="12" s="1"/>
  <c r="BO132" i="4"/>
  <c r="BO272" i="4"/>
  <c r="BI272" i="4" s="1"/>
  <c r="BI816" i="12" s="1"/>
  <c r="BO342" i="4"/>
  <c r="BI342" i="4" s="1"/>
  <c r="BI818" i="12" s="1"/>
  <c r="BO412" i="4"/>
  <c r="BI412" i="4" s="1"/>
  <c r="BI820" i="12" s="1"/>
  <c r="BO482" i="4"/>
  <c r="BI482" i="4" s="1"/>
  <c r="BI822" i="12" s="1"/>
  <c r="BO552" i="4"/>
  <c r="BI552" i="4" s="1"/>
  <c r="BI824" i="12" s="1"/>
  <c r="BO622" i="4"/>
  <c r="BI622" i="4" s="1"/>
  <c r="BI826" i="12" s="1"/>
  <c r="BO692" i="4"/>
  <c r="BI692" i="4" s="1"/>
  <c r="BI828" i="12" s="1"/>
  <c r="BO762" i="4"/>
  <c r="BI762" i="4" s="1"/>
  <c r="BI830" i="12" s="1"/>
  <c r="BO832" i="4"/>
  <c r="BI832" i="4" s="1"/>
  <c r="BI832" i="12" s="1"/>
  <c r="BO902" i="4"/>
  <c r="BI902" i="4" s="1"/>
  <c r="BI834" i="12" s="1"/>
  <c r="BO972" i="4"/>
  <c r="BI972" i="4" s="1"/>
  <c r="BI836" i="12" s="1"/>
  <c r="BO1042" i="4"/>
  <c r="BI1042" i="4" s="1"/>
  <c r="BI838" i="12" s="1"/>
  <c r="BO1076" i="4"/>
  <c r="BI1076" i="4" s="1"/>
  <c r="BI804" i="12" s="1"/>
  <c r="BO236" i="4"/>
  <c r="BI236" i="4" s="1"/>
  <c r="BI780" i="12" s="1"/>
  <c r="BO306" i="4"/>
  <c r="BI306" i="4" s="1"/>
  <c r="BI782" i="12" s="1"/>
  <c r="BO376" i="4"/>
  <c r="BI376" i="4" s="1"/>
  <c r="BI784" i="12" s="1"/>
  <c r="BO446" i="4"/>
  <c r="BI446" i="4" s="1"/>
  <c r="BI786" i="12" s="1"/>
  <c r="BO516" i="4"/>
  <c r="BI516" i="4" s="1"/>
  <c r="BI788" i="12" s="1"/>
  <c r="BO586" i="4"/>
  <c r="BI586" i="4" s="1"/>
  <c r="BI790" i="12" s="1"/>
  <c r="BO656" i="4"/>
  <c r="BI656" i="4" s="1"/>
  <c r="BI792" i="12" s="1"/>
  <c r="BO726" i="4"/>
  <c r="BI726" i="4" s="1"/>
  <c r="BI794" i="12" s="1"/>
  <c r="BO796" i="4"/>
  <c r="BI796" i="4" s="1"/>
  <c r="BI796" i="12" s="1"/>
  <c r="BO866" i="4"/>
  <c r="BI866" i="4" s="1"/>
  <c r="BI798" i="12" s="1"/>
  <c r="BO936" i="4"/>
  <c r="BI936" i="4" s="1"/>
  <c r="BI800" i="12" s="1"/>
  <c r="BO971" i="4"/>
  <c r="BI971" i="4" s="1"/>
  <c r="BI801" i="12" s="1"/>
  <c r="BO1006" i="4"/>
  <c r="BI1006" i="4" s="1"/>
  <c r="BI802" i="12" s="1"/>
  <c r="BO1041" i="4"/>
  <c r="BI1041" i="4" s="1"/>
  <c r="BI803" i="12" s="1"/>
  <c r="BO1075" i="4"/>
  <c r="BI1075" i="4" s="1"/>
  <c r="BI769" i="12" s="1"/>
  <c r="BO235" i="4"/>
  <c r="BI235" i="4" s="1"/>
  <c r="BI745" i="12" s="1"/>
  <c r="BO305" i="4"/>
  <c r="BI305" i="4" s="1"/>
  <c r="BI747" i="12" s="1"/>
  <c r="BO375" i="4"/>
  <c r="BI375" i="4" s="1"/>
  <c r="BI749" i="12" s="1"/>
  <c r="BO445" i="4"/>
  <c r="BI445" i="4" s="1"/>
  <c r="BI751" i="12" s="1"/>
  <c r="BO515" i="4"/>
  <c r="BI515" i="4" s="1"/>
  <c r="BI753" i="12" s="1"/>
  <c r="BO585" i="4"/>
  <c r="BI585" i="4" s="1"/>
  <c r="BI755" i="12" s="1"/>
  <c r="BO655" i="4"/>
  <c r="BI655" i="4" s="1"/>
  <c r="BI757" i="12" s="1"/>
  <c r="BO725" i="4"/>
  <c r="BI725" i="4" s="1"/>
  <c r="BI759" i="12" s="1"/>
  <c r="BO795" i="4"/>
  <c r="BI795" i="4" s="1"/>
  <c r="BI761" i="12" s="1"/>
  <c r="BO865" i="4"/>
  <c r="BI865" i="4" s="1"/>
  <c r="BI763" i="12" s="1"/>
  <c r="BO935" i="4"/>
  <c r="BI935" i="4" s="1"/>
  <c r="BI765" i="12" s="1"/>
  <c r="BO1005" i="4"/>
  <c r="BI1005" i="4" s="1"/>
  <c r="BI767" i="12" s="1"/>
  <c r="BO1040" i="4"/>
  <c r="BI1040" i="4" s="1"/>
  <c r="BI768" i="12" s="1"/>
  <c r="BO1074" i="4"/>
  <c r="BI1074" i="4" s="1"/>
  <c r="BI734" i="12" s="1"/>
  <c r="BO59" i="4"/>
  <c r="BI59" i="4" s="1"/>
  <c r="BI705" i="12" s="1"/>
  <c r="BO269" i="4"/>
  <c r="BI269" i="4" s="1"/>
  <c r="BI711" i="12" s="1"/>
  <c r="BO339" i="4"/>
  <c r="BI339" i="4" s="1"/>
  <c r="BI713" i="12" s="1"/>
  <c r="BO409" i="4"/>
  <c r="BI409" i="4" s="1"/>
  <c r="BI715" i="12" s="1"/>
  <c r="BO479" i="4"/>
  <c r="BI479" i="4" s="1"/>
  <c r="BI717" i="12" s="1"/>
  <c r="BO549" i="4"/>
  <c r="BI549" i="4" s="1"/>
  <c r="BI719" i="12" s="1"/>
  <c r="BO619" i="4"/>
  <c r="BI619" i="4" s="1"/>
  <c r="BI721" i="12" s="1"/>
  <c r="BO689" i="4"/>
  <c r="BI689" i="4" s="1"/>
  <c r="BI723" i="12" s="1"/>
  <c r="BO759" i="4"/>
  <c r="BI759" i="4" s="1"/>
  <c r="BI725" i="12" s="1"/>
  <c r="BO829" i="4"/>
  <c r="BI829" i="4" s="1"/>
  <c r="BI727" i="12" s="1"/>
  <c r="BO899" i="4"/>
  <c r="BI899" i="4" s="1"/>
  <c r="BI729" i="12" s="1"/>
  <c r="BO934" i="4"/>
  <c r="BI934" i="4" s="1"/>
  <c r="BI730" i="12" s="1"/>
  <c r="BO969" i="4"/>
  <c r="BI969" i="4" s="1"/>
  <c r="BI731" i="12" s="1"/>
  <c r="BO1004" i="4"/>
  <c r="BI1004" i="4" s="1"/>
  <c r="BI732" i="12" s="1"/>
  <c r="BO1039" i="4"/>
  <c r="BI1039" i="4" s="1"/>
  <c r="BI733" i="12" s="1"/>
  <c r="BO1073" i="4"/>
  <c r="BI1073" i="4" s="1"/>
  <c r="BI699" i="12" s="1"/>
  <c r="BO58" i="4"/>
  <c r="BI58" i="4" s="1"/>
  <c r="BI670" i="12" s="1"/>
  <c r="BO268" i="4"/>
  <c r="BI268" i="4" s="1"/>
  <c r="BI676" i="12" s="1"/>
  <c r="BO338" i="4"/>
  <c r="BI338" i="4" s="1"/>
  <c r="BI678" i="12" s="1"/>
  <c r="BO408" i="4"/>
  <c r="BI408" i="4" s="1"/>
  <c r="BI680" i="12" s="1"/>
  <c r="BO478" i="4"/>
  <c r="BI478" i="4" s="1"/>
  <c r="BI682" i="12" s="1"/>
  <c r="BO548" i="4"/>
  <c r="BI548" i="4" s="1"/>
  <c r="BI684" i="12" s="1"/>
  <c r="BO618" i="4"/>
  <c r="BI618" i="4" s="1"/>
  <c r="BI686" i="12" s="1"/>
  <c r="BO688" i="4"/>
  <c r="BI688" i="4" s="1"/>
  <c r="BI688" i="12" s="1"/>
  <c r="BO758" i="4"/>
  <c r="BI758" i="4" s="1"/>
  <c r="BI690" i="12" s="1"/>
  <c r="BO828" i="4"/>
  <c r="BI828" i="4" s="1"/>
  <c r="BI692" i="12" s="1"/>
  <c r="BO898" i="4"/>
  <c r="BI898" i="4" s="1"/>
  <c r="BI694" i="12" s="1"/>
  <c r="BO968" i="4"/>
  <c r="BI968" i="4" s="1"/>
  <c r="BI696" i="12" s="1"/>
  <c r="BO1003" i="4"/>
  <c r="BI1003" i="4" s="1"/>
  <c r="BI697" i="12" s="1"/>
  <c r="BO1038" i="4"/>
  <c r="BI1038" i="4" s="1"/>
  <c r="BI698" i="12" s="1"/>
  <c r="BO1072" i="4"/>
  <c r="BI1072" i="4" s="1"/>
  <c r="BI664" i="12" s="1"/>
  <c r="BO92" i="4"/>
  <c r="BI92" i="4" s="1"/>
  <c r="BI636" i="12" s="1"/>
  <c r="BO232" i="4"/>
  <c r="BI232" i="4" s="1"/>
  <c r="BI640" i="12" s="1"/>
  <c r="BO302" i="4"/>
  <c r="BI302" i="4" s="1"/>
  <c r="BI642" i="12" s="1"/>
  <c r="BO372" i="4"/>
  <c r="BI372" i="4" s="1"/>
  <c r="BI644" i="12" s="1"/>
  <c r="BO442" i="4"/>
  <c r="BI442" i="4" s="1"/>
  <c r="BI646" i="12" s="1"/>
  <c r="BO512" i="4"/>
  <c r="BI512" i="4" s="1"/>
  <c r="BI648" i="12" s="1"/>
  <c r="BO547" i="4"/>
  <c r="BI547" i="4" s="1"/>
  <c r="BI649" i="12" s="1"/>
  <c r="BO582" i="4"/>
  <c r="BI582" i="4" s="1"/>
  <c r="BI650" i="12" s="1"/>
  <c r="BO652" i="4"/>
  <c r="BI652" i="4" s="1"/>
  <c r="BI652" i="12" s="1"/>
  <c r="BO722" i="4"/>
  <c r="BI722" i="4" s="1"/>
  <c r="BI654" i="12" s="1"/>
  <c r="BO792" i="4"/>
  <c r="BI792" i="4" s="1"/>
  <c r="BI656" i="12" s="1"/>
  <c r="BO827" i="4"/>
  <c r="BI827" i="4" s="1"/>
  <c r="BI657" i="12" s="1"/>
  <c r="BO862" i="4"/>
  <c r="BI862" i="4" s="1"/>
  <c r="BI658" i="12" s="1"/>
  <c r="BO932" i="4"/>
  <c r="BI932" i="4" s="1"/>
  <c r="BI660" i="12" s="1"/>
  <c r="BO967" i="4"/>
  <c r="BI967" i="4" s="1"/>
  <c r="BI661" i="12" s="1"/>
  <c r="BO1002" i="4"/>
  <c r="BI1002" i="4" s="1"/>
  <c r="BI662" i="12" s="1"/>
  <c r="BO1037" i="4"/>
  <c r="BI1037" i="4" s="1"/>
  <c r="BI663" i="12" s="1"/>
  <c r="BO1071" i="4"/>
  <c r="BI1071" i="4" s="1"/>
  <c r="BI629" i="12" s="1"/>
  <c r="BO161" i="4"/>
  <c r="BI161" i="4" s="1"/>
  <c r="BI603" i="12" s="1"/>
  <c r="BO301" i="4"/>
  <c r="BI301" i="4" s="1"/>
  <c r="BI607" i="12" s="1"/>
  <c r="BO371" i="4"/>
  <c r="BI371" i="4" s="1"/>
  <c r="BI609" i="12" s="1"/>
  <c r="BO441" i="4"/>
  <c r="BI441" i="4" s="1"/>
  <c r="BI611" i="12" s="1"/>
  <c r="BO511" i="4"/>
  <c r="BI511" i="4" s="1"/>
  <c r="BI613" i="12" s="1"/>
  <c r="BO581" i="4"/>
  <c r="BI581" i="4" s="1"/>
  <c r="BI615" i="12" s="1"/>
  <c r="BO651" i="4"/>
  <c r="BI651" i="4" s="1"/>
  <c r="BI617" i="12" s="1"/>
  <c r="BO721" i="4"/>
  <c r="BI721" i="4" s="1"/>
  <c r="BI619" i="12" s="1"/>
  <c r="BO791" i="4"/>
  <c r="BI791" i="4" s="1"/>
  <c r="BI621" i="12" s="1"/>
  <c r="BO861" i="4"/>
  <c r="BI861" i="4" s="1"/>
  <c r="BI623" i="12" s="1"/>
  <c r="BO896" i="4"/>
  <c r="BI896" i="4" s="1"/>
  <c r="BI624" i="12" s="1"/>
  <c r="BO931" i="4"/>
  <c r="BI931" i="4" s="1"/>
  <c r="BI625" i="12" s="1"/>
  <c r="BO966" i="4"/>
  <c r="BI966" i="4" s="1"/>
  <c r="BI626" i="12" s="1"/>
  <c r="BO1001" i="4"/>
  <c r="BI1001" i="4" s="1"/>
  <c r="BI627" i="12" s="1"/>
  <c r="BO1070" i="4"/>
  <c r="BI1070" i="4" s="1"/>
  <c r="BI594" i="12" s="1"/>
  <c r="BO265" i="4"/>
  <c r="BI265" i="4" s="1"/>
  <c r="BI571" i="12" s="1"/>
  <c r="BO335" i="4"/>
  <c r="BI335" i="4" s="1"/>
  <c r="BI573" i="12" s="1"/>
  <c r="BO405" i="4"/>
  <c r="BI405" i="4" s="1"/>
  <c r="BI575" i="12" s="1"/>
  <c r="BO475" i="4"/>
  <c r="BI475" i="4" s="1"/>
  <c r="BI577" i="12" s="1"/>
  <c r="BO545" i="4"/>
  <c r="BI545" i="4" s="1"/>
  <c r="BI579" i="12" s="1"/>
  <c r="BO615" i="4"/>
  <c r="BI615" i="4" s="1"/>
  <c r="BI581" i="12" s="1"/>
  <c r="BO685" i="4"/>
  <c r="BI685" i="4" s="1"/>
  <c r="BI583" i="12" s="1"/>
  <c r="BO755" i="4"/>
  <c r="BI755" i="4" s="1"/>
  <c r="BI585" i="12" s="1"/>
  <c r="BO825" i="4"/>
  <c r="BI825" i="4" s="1"/>
  <c r="BI587" i="12" s="1"/>
  <c r="BO860" i="4"/>
  <c r="BI860" i="4" s="1"/>
  <c r="BI588" i="12" s="1"/>
  <c r="BO895" i="4"/>
  <c r="BI895" i="4" s="1"/>
  <c r="BI589" i="12" s="1"/>
  <c r="BO930" i="4"/>
  <c r="BI930" i="4" s="1"/>
  <c r="BI590" i="12" s="1"/>
  <c r="BO965" i="4"/>
  <c r="BI965" i="4" s="1"/>
  <c r="BI591" i="12" s="1"/>
  <c r="BO1000" i="4"/>
  <c r="BI1000" i="4" s="1"/>
  <c r="BI592" i="12" s="1"/>
  <c r="BO1035" i="4"/>
  <c r="BI1035" i="4" s="1"/>
  <c r="BI593" i="12" s="1"/>
  <c r="BO334" i="4"/>
  <c r="BI334" i="4" s="1"/>
  <c r="BI538" i="12" s="1"/>
  <c r="BO404" i="4"/>
  <c r="BI404" i="4" s="1"/>
  <c r="BI540" i="12" s="1"/>
  <c r="BO474" i="4"/>
  <c r="BI474" i="4" s="1"/>
  <c r="BI542" i="12" s="1"/>
  <c r="BO544" i="4"/>
  <c r="BI544" i="4" s="1"/>
  <c r="BI544" i="12" s="1"/>
  <c r="BO614" i="4"/>
  <c r="BI614" i="4" s="1"/>
  <c r="BI546" i="12" s="1"/>
  <c r="BO684" i="4"/>
  <c r="BI684" i="4" s="1"/>
  <c r="BI548" i="12" s="1"/>
  <c r="BO754" i="4"/>
  <c r="BI754" i="4" s="1"/>
  <c r="BI550" i="12" s="1"/>
  <c r="BO824" i="4"/>
  <c r="BI824" i="4" s="1"/>
  <c r="BI552" i="12" s="1"/>
  <c r="BO894" i="4"/>
  <c r="BI894" i="4" s="1"/>
  <c r="BI554" i="12" s="1"/>
  <c r="BO964" i="4"/>
  <c r="BI964" i="4" s="1"/>
  <c r="BI556" i="12" s="1"/>
  <c r="BO1034" i="4"/>
  <c r="BI1034" i="4" s="1"/>
  <c r="BI558" i="12" s="1"/>
  <c r="BO1068" i="4"/>
  <c r="BI1068" i="4" s="1"/>
  <c r="BI524" i="12" s="1"/>
  <c r="BO158" i="4"/>
  <c r="BI158" i="4" s="1"/>
  <c r="BI498" i="12" s="1"/>
  <c r="BO298" i="4"/>
  <c r="BI298" i="4" s="1"/>
  <c r="BI502" i="12" s="1"/>
  <c r="BO368" i="4"/>
  <c r="BI368" i="4" s="1"/>
  <c r="BI504" i="12" s="1"/>
  <c r="BO438" i="4"/>
  <c r="BI438" i="4" s="1"/>
  <c r="BI506" i="12" s="1"/>
  <c r="BO508" i="4"/>
  <c r="BI508" i="4" s="1"/>
  <c r="BI508" i="12" s="1"/>
  <c r="BO578" i="4"/>
  <c r="BI578" i="4" s="1"/>
  <c r="BI510" i="12" s="1"/>
  <c r="BO648" i="4"/>
  <c r="BI648" i="4" s="1"/>
  <c r="BI512" i="12" s="1"/>
  <c r="BO718" i="4"/>
  <c r="BI718" i="4" s="1"/>
  <c r="BI514" i="12" s="1"/>
  <c r="BO788" i="4"/>
  <c r="BI788" i="4" s="1"/>
  <c r="BI516" i="12" s="1"/>
  <c r="BO858" i="4"/>
  <c r="BI858" i="4" s="1"/>
  <c r="BI518" i="12" s="1"/>
  <c r="BO893" i="4"/>
  <c r="BI893" i="4" s="1"/>
  <c r="BI519" i="12" s="1"/>
  <c r="BO928" i="4"/>
  <c r="BI928" i="4" s="1"/>
  <c r="BI520" i="12" s="1"/>
  <c r="BO998" i="4"/>
  <c r="BI998" i="4" s="1"/>
  <c r="BI522" i="12" s="1"/>
  <c r="BO1033" i="4"/>
  <c r="BI1033" i="4" s="1"/>
  <c r="BI523" i="12" s="1"/>
  <c r="BO1067" i="4"/>
  <c r="BI1067" i="4" s="1"/>
  <c r="BI489" i="12" s="1"/>
  <c r="BO297" i="4"/>
  <c r="BI297" i="4" s="1"/>
  <c r="BI467" i="12" s="1"/>
  <c r="BO367" i="4"/>
  <c r="BI367" i="4" s="1"/>
  <c r="BI469" i="12" s="1"/>
  <c r="BO437" i="4"/>
  <c r="BI437" i="4" s="1"/>
  <c r="BI471" i="12" s="1"/>
  <c r="BO507" i="4"/>
  <c r="BI507" i="4" s="1"/>
  <c r="BI473" i="12" s="1"/>
  <c r="BO577" i="4"/>
  <c r="BI577" i="4" s="1"/>
  <c r="BI475" i="12" s="1"/>
  <c r="BO647" i="4"/>
  <c r="BI647" i="4" s="1"/>
  <c r="BI477" i="12" s="1"/>
  <c r="BO717" i="4"/>
  <c r="BI717" i="4" s="1"/>
  <c r="BI479" i="12" s="1"/>
  <c r="BO787" i="4"/>
  <c r="BI787" i="4" s="1"/>
  <c r="BI481" i="12" s="1"/>
  <c r="BO857" i="4"/>
  <c r="BI857" i="4" s="1"/>
  <c r="BI483" i="12" s="1"/>
  <c r="BO927" i="4"/>
  <c r="BI927" i="4" s="1"/>
  <c r="BI485" i="12" s="1"/>
  <c r="BO997" i="4"/>
  <c r="BI997" i="4" s="1"/>
  <c r="BI487" i="12" s="1"/>
  <c r="BO1032" i="4"/>
  <c r="BI1032" i="4" s="1"/>
  <c r="BI488" i="12" s="1"/>
  <c r="BO1066" i="4"/>
  <c r="BI1066" i="4" s="1"/>
  <c r="BI454" i="12" s="1"/>
  <c r="BO261" i="4"/>
  <c r="BI261" i="4" s="1"/>
  <c r="BI431" i="12" s="1"/>
  <c r="BO331" i="4"/>
  <c r="BI331" i="4" s="1"/>
  <c r="BI433" i="12" s="1"/>
  <c r="BO401" i="4"/>
  <c r="BI401" i="4" s="1"/>
  <c r="BI435" i="12" s="1"/>
  <c r="BO471" i="4"/>
  <c r="BI471" i="4" s="1"/>
  <c r="BI437" i="12" s="1"/>
  <c r="BO541" i="4"/>
  <c r="BI541" i="4" s="1"/>
  <c r="BI439" i="12" s="1"/>
  <c r="BO611" i="4"/>
  <c r="BI611" i="4" s="1"/>
  <c r="BI441" i="12" s="1"/>
  <c r="BO681" i="4"/>
  <c r="BI681" i="4" s="1"/>
  <c r="BI443" i="12" s="1"/>
  <c r="BO751" i="4"/>
  <c r="BI751" i="4" s="1"/>
  <c r="BI445" i="12" s="1"/>
  <c r="BO821" i="4"/>
  <c r="BI821" i="4" s="1"/>
  <c r="BI447" i="12" s="1"/>
  <c r="BO891" i="4"/>
  <c r="BI891" i="4" s="1"/>
  <c r="BI449" i="12" s="1"/>
  <c r="BO926" i="4"/>
  <c r="BI926" i="4" s="1"/>
  <c r="BI450" i="12" s="1"/>
  <c r="BO961" i="4"/>
  <c r="BI961" i="4" s="1"/>
  <c r="BI451" i="12" s="1"/>
  <c r="BO996" i="4"/>
  <c r="BI996" i="4" s="1"/>
  <c r="BI452" i="12" s="1"/>
  <c r="BO1031" i="4"/>
  <c r="BI1031" i="4" s="1"/>
  <c r="BI453" i="12" s="1"/>
  <c r="BO1065" i="4"/>
  <c r="BI1065" i="4" s="1"/>
  <c r="BI419" i="12" s="1"/>
  <c r="BO50" i="4"/>
  <c r="BI50" i="4" s="1"/>
  <c r="BI390" i="12" s="1"/>
  <c r="BO260" i="4"/>
  <c r="BI260" i="4" s="1"/>
  <c r="BI396" i="12" s="1"/>
  <c r="BO330" i="4"/>
  <c r="BI330" i="4" s="1"/>
  <c r="BI398" i="12" s="1"/>
  <c r="BO400" i="4"/>
  <c r="BI400" i="4" s="1"/>
  <c r="BI400" i="12" s="1"/>
  <c r="BO470" i="4"/>
  <c r="BI470" i="4" s="1"/>
  <c r="BI402" i="12" s="1"/>
  <c r="BO540" i="4"/>
  <c r="BI540" i="4" s="1"/>
  <c r="BI404" i="12" s="1"/>
  <c r="BO610" i="4"/>
  <c r="BI610" i="4" s="1"/>
  <c r="BI406" i="12" s="1"/>
  <c r="BO680" i="4"/>
  <c r="BI680" i="4" s="1"/>
  <c r="BI408" i="12" s="1"/>
  <c r="BO750" i="4"/>
  <c r="BI750" i="4" s="1"/>
  <c r="BI410" i="12" s="1"/>
  <c r="BO820" i="4"/>
  <c r="BI820" i="4" s="1"/>
  <c r="BI412" i="12" s="1"/>
  <c r="BO890" i="4"/>
  <c r="BI890" i="4" s="1"/>
  <c r="BI414" i="12" s="1"/>
  <c r="BO960" i="4"/>
  <c r="BI960" i="4" s="1"/>
  <c r="BI416" i="12" s="1"/>
  <c r="BO1030" i="4"/>
  <c r="BI1030" i="4" s="1"/>
  <c r="BI418" i="12" s="1"/>
  <c r="BO1064" i="4"/>
  <c r="BI1064" i="4" s="1"/>
  <c r="BI384" i="12" s="1"/>
  <c r="BO154" i="4"/>
  <c r="BI154" i="4" s="1"/>
  <c r="BI358" i="12" s="1"/>
  <c r="BO224" i="4"/>
  <c r="BI224" i="4" s="1"/>
  <c r="BI360" i="12" s="1"/>
  <c r="BO364" i="4"/>
  <c r="BI364" i="4" s="1"/>
  <c r="BI364" i="12" s="1"/>
  <c r="BO434" i="4"/>
  <c r="BI434" i="4" s="1"/>
  <c r="BI366" i="12" s="1"/>
  <c r="BO504" i="4"/>
  <c r="BI504" i="4" s="1"/>
  <c r="BI368" i="12" s="1"/>
  <c r="BO574" i="4"/>
  <c r="BI574" i="4" s="1"/>
  <c r="BI370" i="12" s="1"/>
  <c r="BO644" i="4"/>
  <c r="BI644" i="4" s="1"/>
  <c r="BI372" i="12" s="1"/>
  <c r="BO714" i="4"/>
  <c r="BI714" i="4" s="1"/>
  <c r="BI374" i="12" s="1"/>
  <c r="BO784" i="4"/>
  <c r="BI784" i="4" s="1"/>
  <c r="BI376" i="12" s="1"/>
  <c r="BO854" i="4"/>
  <c r="BI854" i="4" s="1"/>
  <c r="BI378" i="12" s="1"/>
  <c r="BO924" i="4"/>
  <c r="BI924" i="4" s="1"/>
  <c r="BI380" i="12" s="1"/>
  <c r="BO959" i="4"/>
  <c r="BI959" i="4" s="1"/>
  <c r="BI381" i="12" s="1"/>
  <c r="BO994" i="4"/>
  <c r="BI994" i="4" s="1"/>
  <c r="BI382" i="12" s="1"/>
  <c r="BO1029" i="4"/>
  <c r="BI1029" i="4" s="1"/>
  <c r="BI383" i="12" s="1"/>
  <c r="BO1063" i="4"/>
  <c r="BI1063" i="4" s="1"/>
  <c r="BI349" i="12" s="1"/>
  <c r="BO153" i="4"/>
  <c r="BI153" i="4" s="1"/>
  <c r="BI323" i="12" s="1"/>
  <c r="BO223" i="4"/>
  <c r="BI223" i="4" s="1"/>
  <c r="BI325" i="12" s="1"/>
  <c r="BO293" i="4"/>
  <c r="BI293" i="4" s="1"/>
  <c r="BI327" i="12" s="1"/>
  <c r="BO363" i="4"/>
  <c r="BI363" i="4" s="1"/>
  <c r="BI329" i="12" s="1"/>
  <c r="BO433" i="4"/>
  <c r="BI433" i="4" s="1"/>
  <c r="BI331" i="12" s="1"/>
  <c r="BO503" i="4"/>
  <c r="BI503" i="4" s="1"/>
  <c r="BI333" i="12" s="1"/>
  <c r="BO573" i="4"/>
  <c r="BI573" i="4" s="1"/>
  <c r="BI335" i="12" s="1"/>
  <c r="BO643" i="4"/>
  <c r="BI643" i="4" s="1"/>
  <c r="BI337" i="12" s="1"/>
  <c r="BO713" i="4"/>
  <c r="BI713" i="4" s="1"/>
  <c r="BI339" i="12" s="1"/>
  <c r="BO783" i="4"/>
  <c r="BI783" i="4" s="1"/>
  <c r="BI341" i="12" s="1"/>
  <c r="BO853" i="4"/>
  <c r="BI853" i="4" s="1"/>
  <c r="BI343" i="12" s="1"/>
  <c r="BO923" i="4"/>
  <c r="BI923" i="4" s="1"/>
  <c r="BI345" i="12" s="1"/>
  <c r="BO993" i="4"/>
  <c r="BI993" i="4" s="1"/>
  <c r="BI347" i="12" s="1"/>
  <c r="BO1028" i="4"/>
  <c r="BI1028" i="4" s="1"/>
  <c r="BI348" i="12" s="1"/>
  <c r="BO1062" i="4"/>
  <c r="BI1062" i="4" s="1"/>
  <c r="BI314" i="12" s="1"/>
  <c r="BO187" i="4"/>
  <c r="BI187" i="4" s="1"/>
  <c r="BI289" i="12" s="1"/>
  <c r="BO257" i="4"/>
  <c r="BI257" i="4" s="1"/>
  <c r="BI291" i="12" s="1"/>
  <c r="BO327" i="4"/>
  <c r="BI327" i="4" s="1"/>
  <c r="BI293" i="12" s="1"/>
  <c r="BO397" i="4"/>
  <c r="BI397" i="4" s="1"/>
  <c r="BI295" i="12" s="1"/>
  <c r="BO467" i="4"/>
  <c r="BI467" i="4" s="1"/>
  <c r="BI297" i="12" s="1"/>
  <c r="BO537" i="4"/>
  <c r="BI537" i="4" s="1"/>
  <c r="BI299" i="12" s="1"/>
  <c r="BO607" i="4"/>
  <c r="BI607" i="4" s="1"/>
  <c r="BI301" i="12" s="1"/>
  <c r="BO677" i="4"/>
  <c r="BI677" i="4" s="1"/>
  <c r="BI303" i="12" s="1"/>
  <c r="BO747" i="4"/>
  <c r="BI747" i="4" s="1"/>
  <c r="BI305" i="12" s="1"/>
  <c r="BO817" i="4"/>
  <c r="BI817" i="4" s="1"/>
  <c r="BI307" i="12" s="1"/>
  <c r="BO887" i="4"/>
  <c r="BI887" i="4" s="1"/>
  <c r="BI309" i="12" s="1"/>
  <c r="BO922" i="4"/>
  <c r="BI922" i="4" s="1"/>
  <c r="BI310" i="12" s="1"/>
  <c r="BO957" i="4"/>
  <c r="BI957" i="4" s="1"/>
  <c r="BI311" i="12" s="1"/>
  <c r="BO992" i="4"/>
  <c r="BI992" i="4" s="1"/>
  <c r="BI312" i="12" s="1"/>
  <c r="BO1027" i="4"/>
  <c r="BI1027" i="4" s="1"/>
  <c r="BI313" i="12" s="1"/>
  <c r="BO1061" i="4"/>
  <c r="BI1061" i="4" s="1"/>
  <c r="BI279" i="12" s="1"/>
  <c r="BO46" i="4"/>
  <c r="BI46" i="4" s="1"/>
  <c r="BI250" i="12" s="1"/>
  <c r="BO186" i="4"/>
  <c r="BI186" i="4" s="1"/>
  <c r="BI254" i="12" s="1"/>
  <c r="BO326" i="4"/>
  <c r="BI326" i="4" s="1"/>
  <c r="BI258" i="12" s="1"/>
  <c r="BO396" i="4"/>
  <c r="BI396" i="4" s="1"/>
  <c r="BI260" i="12" s="1"/>
  <c r="BO466" i="4"/>
  <c r="BI466" i="4" s="1"/>
  <c r="BI262" i="12" s="1"/>
  <c r="BO536" i="4"/>
  <c r="BI536" i="4" s="1"/>
  <c r="BI264" i="12" s="1"/>
  <c r="BO606" i="4"/>
  <c r="BI606" i="4" s="1"/>
  <c r="BI266" i="12" s="1"/>
  <c r="BO676" i="4"/>
  <c r="BI676" i="4" s="1"/>
  <c r="BI268" i="12" s="1"/>
  <c r="BO746" i="4"/>
  <c r="BI746" i="4" s="1"/>
  <c r="BI270" i="12" s="1"/>
  <c r="BO816" i="4"/>
  <c r="BI816" i="4" s="1"/>
  <c r="BI272" i="12" s="1"/>
  <c r="BO886" i="4"/>
  <c r="BI886" i="4" s="1"/>
  <c r="BI274" i="12" s="1"/>
  <c r="BO921" i="4"/>
  <c r="BI921" i="4" s="1"/>
  <c r="BI275" i="12" s="1"/>
  <c r="BO956" i="4"/>
  <c r="BI956" i="4" s="1"/>
  <c r="BI276" i="12" s="1"/>
  <c r="BO1026" i="4"/>
  <c r="BI1026" i="4" s="1"/>
  <c r="BI278" i="12" s="1"/>
  <c r="BO1060" i="4"/>
  <c r="BI1060" i="4" s="1"/>
  <c r="BI244" i="12" s="1"/>
  <c r="BO290" i="4"/>
  <c r="BI290" i="4" s="1"/>
  <c r="BI222" i="12" s="1"/>
  <c r="BO360" i="4"/>
  <c r="BI360" i="4" s="1"/>
  <c r="BI224" i="12" s="1"/>
  <c r="BO430" i="4"/>
  <c r="BI430" i="4" s="1"/>
  <c r="BI226" i="12" s="1"/>
  <c r="BO500" i="4"/>
  <c r="BI500" i="4" s="1"/>
  <c r="BI228" i="12" s="1"/>
  <c r="BO570" i="4"/>
  <c r="BI570" i="4" s="1"/>
  <c r="BI230" i="12" s="1"/>
  <c r="BO640" i="4"/>
  <c r="BI640" i="4" s="1"/>
  <c r="BI232" i="12" s="1"/>
  <c r="BO710" i="4"/>
  <c r="BI710" i="4" s="1"/>
  <c r="BI234" i="12" s="1"/>
  <c r="BO780" i="4"/>
  <c r="BI780" i="4" s="1"/>
  <c r="BI236" i="12" s="1"/>
  <c r="BO850" i="4"/>
  <c r="BI850" i="4" s="1"/>
  <c r="BI238" i="12" s="1"/>
  <c r="BO885" i="4"/>
  <c r="BI885" i="4" s="1"/>
  <c r="BI239" i="12" s="1"/>
  <c r="BO920" i="4"/>
  <c r="BI920" i="4" s="1"/>
  <c r="BI240" i="12" s="1"/>
  <c r="BO955" i="4"/>
  <c r="BI955" i="4" s="1"/>
  <c r="BI241" i="12" s="1"/>
  <c r="BO990" i="4"/>
  <c r="BI990" i="4" s="1"/>
  <c r="BI242" i="12" s="1"/>
  <c r="BO1059" i="4"/>
  <c r="BI1059" i="4" s="1"/>
  <c r="BI209" i="12" s="1"/>
  <c r="BO149" i="4"/>
  <c r="BI149" i="4" s="1"/>
  <c r="BI183" i="12" s="1"/>
  <c r="BO289" i="4"/>
  <c r="BI289" i="4" s="1"/>
  <c r="BI187" i="12" s="1"/>
  <c r="BO359" i="4"/>
  <c r="BI359" i="4" s="1"/>
  <c r="BI189" i="12" s="1"/>
  <c r="BO429" i="4"/>
  <c r="BI429" i="4" s="1"/>
  <c r="BI191" i="12" s="1"/>
  <c r="BO499" i="4"/>
  <c r="BI499" i="4" s="1"/>
  <c r="BI193" i="12" s="1"/>
  <c r="BO569" i="4"/>
  <c r="BI569" i="4" s="1"/>
  <c r="BI195" i="12" s="1"/>
  <c r="BO639" i="4"/>
  <c r="BI639" i="4" s="1"/>
  <c r="BI197" i="12" s="1"/>
  <c r="BO709" i="4"/>
  <c r="BI709" i="4" s="1"/>
  <c r="BI199" i="12" s="1"/>
  <c r="BO779" i="4"/>
  <c r="BI779" i="4" s="1"/>
  <c r="BI201" i="12" s="1"/>
  <c r="BO849" i="4"/>
  <c r="BI849" i="4" s="1"/>
  <c r="BI203" i="12" s="1"/>
  <c r="BO919" i="4"/>
  <c r="BI919" i="4" s="1"/>
  <c r="BI205" i="12" s="1"/>
  <c r="BO989" i="4"/>
  <c r="BI989" i="4" s="1"/>
  <c r="BI207" i="12" s="1"/>
  <c r="BO113" i="4"/>
  <c r="BI113" i="4" s="1"/>
  <c r="BI147" i="12" s="1"/>
  <c r="BO253" i="4"/>
  <c r="BI253" i="4" s="1"/>
  <c r="BI151" i="12" s="1"/>
  <c r="BO323" i="4"/>
  <c r="BI323" i="4" s="1"/>
  <c r="BI153" i="12" s="1"/>
  <c r="BO393" i="4"/>
  <c r="BI393" i="4" s="1"/>
  <c r="BI155" i="12" s="1"/>
  <c r="BO463" i="4"/>
  <c r="BI463" i="4" s="1"/>
  <c r="BI157" i="12" s="1"/>
  <c r="BO533" i="4"/>
  <c r="BI533" i="4" s="1"/>
  <c r="BI159" i="12" s="1"/>
  <c r="BO603" i="4"/>
  <c r="BI603" i="4" s="1"/>
  <c r="BI161" i="12" s="1"/>
  <c r="BO673" i="4"/>
  <c r="BI673" i="4" s="1"/>
  <c r="BI163" i="12" s="1"/>
  <c r="BO743" i="4"/>
  <c r="BI743" i="4" s="1"/>
  <c r="BI165" i="12" s="1"/>
  <c r="BO813" i="4"/>
  <c r="BI813" i="4" s="1"/>
  <c r="BI167" i="12" s="1"/>
  <c r="BO883" i="4"/>
  <c r="BI883" i="4" s="1"/>
  <c r="BI169" i="12" s="1"/>
  <c r="BO918" i="4"/>
  <c r="BI918" i="4" s="1"/>
  <c r="BI170" i="12" s="1"/>
  <c r="BO953" i="4"/>
  <c r="BI953" i="4" s="1"/>
  <c r="BI171" i="12" s="1"/>
  <c r="BO988" i="4"/>
  <c r="BI988" i="4" s="1"/>
  <c r="BI172" i="12" s="1"/>
  <c r="BO1023" i="4"/>
  <c r="BI1023" i="4" s="1"/>
  <c r="BI173" i="12" s="1"/>
  <c r="BO1057" i="4"/>
  <c r="BI1057" i="4" s="1"/>
  <c r="BI139" i="12" s="1"/>
  <c r="BO42" i="4"/>
  <c r="BI42" i="4" s="1"/>
  <c r="BI110" i="12" s="1"/>
  <c r="BO252" i="4"/>
  <c r="BI252" i="4" s="1"/>
  <c r="BI116" i="12" s="1"/>
  <c r="BO322" i="4"/>
  <c r="BI322" i="4" s="1"/>
  <c r="BI118" i="12" s="1"/>
  <c r="BO392" i="4"/>
  <c r="BI392" i="4" s="1"/>
  <c r="BI120" i="12" s="1"/>
  <c r="BO462" i="4"/>
  <c r="BI462" i="4" s="1"/>
  <c r="BI122" i="12" s="1"/>
  <c r="BO532" i="4"/>
  <c r="BI532" i="4" s="1"/>
  <c r="BI124" i="12" s="1"/>
  <c r="BO602" i="4"/>
  <c r="BI602" i="4" s="1"/>
  <c r="BI126" i="12" s="1"/>
  <c r="BO672" i="4"/>
  <c r="BI672" i="4" s="1"/>
  <c r="BI128" i="12" s="1"/>
  <c r="BO742" i="4"/>
  <c r="BI742" i="4" s="1"/>
  <c r="BI130" i="12" s="1"/>
  <c r="BO812" i="4"/>
  <c r="BI812" i="4" s="1"/>
  <c r="BI132" i="12" s="1"/>
  <c r="BO882" i="4"/>
  <c r="BI882" i="4" s="1"/>
  <c r="BI134" i="12" s="1"/>
  <c r="BO952" i="4"/>
  <c r="BI952" i="4" s="1"/>
  <c r="BI136" i="12" s="1"/>
  <c r="BO1022" i="4"/>
  <c r="BI1022" i="4" s="1"/>
  <c r="BI138" i="12" s="1"/>
  <c r="BO1056" i="4"/>
  <c r="BI1056" i="4" s="1"/>
  <c r="BI104" i="12" s="1"/>
  <c r="BO6" i="4"/>
  <c r="BI6" i="4" s="1"/>
  <c r="BI74" i="12" s="1"/>
  <c r="BO286" i="4"/>
  <c r="BI286" i="4" s="1"/>
  <c r="BI82" i="12" s="1"/>
  <c r="BO356" i="4"/>
  <c r="BI356" i="4" s="1"/>
  <c r="BI84" i="12" s="1"/>
  <c r="BO426" i="4"/>
  <c r="BI426" i="4" s="1"/>
  <c r="BI86" i="12" s="1"/>
  <c r="BO496" i="4"/>
  <c r="BI496" i="4" s="1"/>
  <c r="BI88" i="12" s="1"/>
  <c r="BO566" i="4"/>
  <c r="BI566" i="4" s="1"/>
  <c r="BI90" i="12" s="1"/>
  <c r="BO636" i="4"/>
  <c r="BI636" i="4" s="1"/>
  <c r="BI92" i="12" s="1"/>
  <c r="BO671" i="4"/>
  <c r="BI671" i="4" s="1"/>
  <c r="BI93" i="12" s="1"/>
  <c r="BO706" i="4"/>
  <c r="BI706" i="4" s="1"/>
  <c r="BI94" i="12" s="1"/>
  <c r="BO776" i="4"/>
  <c r="BI776" i="4" s="1"/>
  <c r="BI96" i="12" s="1"/>
  <c r="BO846" i="4"/>
  <c r="BI846" i="4" s="1"/>
  <c r="BI98" i="12" s="1"/>
  <c r="BO916" i="4"/>
  <c r="BI916" i="4" s="1"/>
  <c r="BI100" i="12" s="1"/>
  <c r="BO951" i="4"/>
  <c r="BI951" i="4" s="1"/>
  <c r="BI101" i="12" s="1"/>
  <c r="BO986" i="4"/>
  <c r="BI986" i="4" s="1"/>
  <c r="BI102" i="12" s="1"/>
  <c r="BO1021" i="4"/>
  <c r="BI1021" i="4" s="1"/>
  <c r="BI103" i="12" s="1"/>
  <c r="BO1055" i="4"/>
  <c r="BI1055" i="4" s="1"/>
  <c r="BI69" i="12" s="1"/>
  <c r="BO5" i="4"/>
  <c r="BI5" i="4" s="1"/>
  <c r="BI39" i="12" s="1"/>
  <c r="BO145" i="4"/>
  <c r="BI145" i="4" s="1"/>
  <c r="BI43" i="12" s="1"/>
  <c r="BO215" i="4"/>
  <c r="BI215" i="4" s="1"/>
  <c r="BI45" i="12" s="1"/>
  <c r="BO285" i="4"/>
  <c r="BI285" i="4" s="1"/>
  <c r="BI47" i="12" s="1"/>
  <c r="BO355" i="4"/>
  <c r="BI355" i="4" s="1"/>
  <c r="BI49" i="12" s="1"/>
  <c r="BO425" i="4"/>
  <c r="BI425" i="4" s="1"/>
  <c r="BI51" i="12" s="1"/>
  <c r="BO495" i="4"/>
  <c r="BI495" i="4" s="1"/>
  <c r="BI53" i="12" s="1"/>
  <c r="BO565" i="4"/>
  <c r="BI565" i="4" s="1"/>
  <c r="BI55" i="12" s="1"/>
  <c r="BO635" i="4"/>
  <c r="BI635" i="4" s="1"/>
  <c r="BI57" i="12" s="1"/>
  <c r="BO705" i="4"/>
  <c r="BI705" i="4" s="1"/>
  <c r="BI59" i="12" s="1"/>
  <c r="BO775" i="4"/>
  <c r="BI775" i="4" s="1"/>
  <c r="BI61" i="12" s="1"/>
  <c r="BO845" i="4"/>
  <c r="BI845" i="4" s="1"/>
  <c r="BI63" i="12" s="1"/>
  <c r="BO880" i="4"/>
  <c r="BI880" i="4" s="1"/>
  <c r="BI64" i="12" s="1"/>
  <c r="BO915" i="4"/>
  <c r="BI915" i="4" s="1"/>
  <c r="BI65" i="12" s="1"/>
  <c r="BO985" i="4"/>
  <c r="BI985" i="4" s="1"/>
  <c r="BI67" i="12" s="1"/>
  <c r="BO1020" i="4"/>
  <c r="BI1020" i="4" s="1"/>
  <c r="BI68" i="12" s="1"/>
  <c r="MV4" i="4"/>
  <c r="MX4" i="4"/>
  <c r="MZ4" i="4"/>
  <c r="NB4" i="4"/>
  <c r="ND4" i="4"/>
  <c r="NF4" i="4"/>
  <c r="NH4" i="4"/>
  <c r="NJ4" i="4"/>
  <c r="BO179" i="4"/>
  <c r="BI179" i="4" s="1"/>
  <c r="BI9" i="12" s="1"/>
  <c r="BO319" i="4"/>
  <c r="BI319" i="4" s="1"/>
  <c r="BI13" i="12" s="1"/>
  <c r="BO389" i="4"/>
  <c r="BI389" i="4" s="1"/>
  <c r="BI15" i="12" s="1"/>
  <c r="BO459" i="4"/>
  <c r="BI459" i="4" s="1"/>
  <c r="BI17" i="12" s="1"/>
  <c r="BO529" i="4"/>
  <c r="BI529" i="4" s="1"/>
  <c r="BI19" i="12" s="1"/>
  <c r="BO599" i="4"/>
  <c r="BI599" i="4" s="1"/>
  <c r="BI21" i="12" s="1"/>
  <c r="BO669" i="4"/>
  <c r="BI669" i="4" s="1"/>
  <c r="BI23" i="12" s="1"/>
  <c r="BO739" i="4"/>
  <c r="BI739" i="4" s="1"/>
  <c r="BI25" i="12" s="1"/>
  <c r="BO809" i="4"/>
  <c r="BI809" i="4" s="1"/>
  <c r="BI27" i="12" s="1"/>
  <c r="BO879" i="4"/>
  <c r="BI879" i="4" s="1"/>
  <c r="BI29" i="12" s="1"/>
  <c r="BO914" i="4"/>
  <c r="BI914" i="4" s="1"/>
  <c r="BI30" i="12" s="1"/>
  <c r="BO949" i="4"/>
  <c r="BI949" i="4" s="1"/>
  <c r="BI31" i="12" s="1"/>
  <c r="BO984" i="4"/>
  <c r="BI984" i="4" s="1"/>
  <c r="BI32" i="12" s="1"/>
  <c r="BO1019" i="4"/>
  <c r="BI1019" i="4" s="1"/>
  <c r="BI33" i="12" s="1"/>
  <c r="BI933" i="4"/>
  <c r="BI695" i="12" s="1"/>
  <c r="BI132" i="4"/>
  <c r="BI812" i="12" s="1"/>
  <c r="BQ1083" i="4"/>
  <c r="BN1083" i="4"/>
  <c r="BQ1082" i="4"/>
  <c r="BQ1081" i="4"/>
  <c r="BN1081" i="4"/>
  <c r="BQ1080" i="4"/>
  <c r="BN1080" i="4"/>
  <c r="BQ1079" i="4"/>
  <c r="BN1079" i="4"/>
  <c r="BQ1078" i="4"/>
  <c r="BQ1077" i="4"/>
  <c r="BN1077" i="4"/>
  <c r="BQ1076" i="4"/>
  <c r="BN1076" i="4"/>
  <c r="BQ1075" i="4"/>
  <c r="BN1075" i="4"/>
  <c r="BQ1074" i="4"/>
  <c r="BQ1073" i="4"/>
  <c r="BN1073" i="4"/>
  <c r="BQ1072" i="4"/>
  <c r="BN1072" i="4"/>
  <c r="BQ1071" i="4"/>
  <c r="BN1071" i="4"/>
  <c r="BQ1070" i="4"/>
  <c r="BQ1069" i="4"/>
  <c r="BN1069" i="4"/>
  <c r="BQ1068" i="4"/>
  <c r="BN1068" i="4"/>
  <c r="BQ1067" i="4"/>
  <c r="BN1067" i="4"/>
  <c r="BQ1066" i="4"/>
  <c r="BQ1065" i="4"/>
  <c r="BN1065" i="4"/>
  <c r="BQ1064" i="4"/>
  <c r="BN1064" i="4"/>
  <c r="BQ1063" i="4"/>
  <c r="BN1063" i="4"/>
  <c r="BQ1062" i="4"/>
  <c r="BQ1061" i="4"/>
  <c r="BN1061" i="4"/>
  <c r="BQ1060" i="4"/>
  <c r="BN1060" i="4"/>
  <c r="BQ1059" i="4"/>
  <c r="BN1059" i="4"/>
  <c r="BQ1058" i="4"/>
  <c r="BQ1057" i="4"/>
  <c r="BN1057" i="4"/>
  <c r="BQ1056" i="4"/>
  <c r="BN1056" i="4"/>
  <c r="BQ1055" i="4"/>
  <c r="BN1055" i="4"/>
  <c r="BQ1054" i="4"/>
  <c r="BQ1048" i="4"/>
  <c r="BN1048" i="4"/>
  <c r="BQ1047" i="4"/>
  <c r="BN1047" i="4"/>
  <c r="BQ1046" i="4"/>
  <c r="BQ1045" i="4"/>
  <c r="BN1045" i="4"/>
  <c r="BQ1044" i="4"/>
  <c r="BN1044" i="4"/>
  <c r="BQ1043" i="4"/>
  <c r="BN1043" i="4"/>
  <c r="BQ1042" i="4"/>
  <c r="BQ1041" i="4"/>
  <c r="BN1041" i="4"/>
  <c r="BQ1040" i="4"/>
  <c r="BN1040" i="4"/>
  <c r="BQ1039" i="4"/>
  <c r="BN1039" i="4"/>
  <c r="BQ1038" i="4"/>
  <c r="BQ1037" i="4"/>
  <c r="BN1037" i="4"/>
  <c r="BQ1036" i="4"/>
  <c r="BN1036" i="4"/>
  <c r="BQ1035" i="4"/>
  <c r="BN1035" i="4"/>
  <c r="BQ1034" i="4"/>
  <c r="BQ1033" i="4"/>
  <c r="BN1033" i="4"/>
  <c r="BQ1032" i="4"/>
  <c r="BN1032" i="4"/>
  <c r="BQ1031" i="4"/>
  <c r="BN1031" i="4"/>
  <c r="BQ1030" i="4"/>
  <c r="BQ1029" i="4"/>
  <c r="BN1029" i="4"/>
  <c r="BQ1028" i="4"/>
  <c r="BN1028" i="4"/>
  <c r="BQ1027" i="4"/>
  <c r="BN1027" i="4"/>
  <c r="BQ1026" i="4"/>
  <c r="BQ1025" i="4"/>
  <c r="BN1025" i="4"/>
  <c r="BQ1024" i="4"/>
  <c r="BN1024" i="4"/>
  <c r="BQ1023" i="4"/>
  <c r="BN1023" i="4"/>
  <c r="BQ1022" i="4"/>
  <c r="BQ1021" i="4"/>
  <c r="BN1021" i="4"/>
  <c r="BQ1020" i="4"/>
  <c r="BN1020" i="4"/>
  <c r="BQ1019" i="4"/>
  <c r="BN1019" i="4"/>
  <c r="BQ1013" i="4"/>
  <c r="BN1013" i="4"/>
  <c r="BQ1012" i="4"/>
  <c r="BN1012" i="4"/>
  <c r="BQ1011" i="4"/>
  <c r="BN1011" i="4"/>
  <c r="BQ1010" i="4"/>
  <c r="BQ1009" i="4"/>
  <c r="BN1009" i="4"/>
  <c r="BQ1008" i="4"/>
  <c r="BN1008" i="4"/>
  <c r="BQ1007" i="4"/>
  <c r="BN1007" i="4"/>
  <c r="BQ1006" i="4"/>
  <c r="BQ1005" i="4"/>
  <c r="BN1005" i="4"/>
  <c r="BQ1004" i="4"/>
  <c r="BN1004" i="4"/>
  <c r="BQ1003" i="4"/>
  <c r="BN1003" i="4"/>
  <c r="BQ1002" i="4"/>
  <c r="BQ1001" i="4"/>
  <c r="BN1001" i="4"/>
  <c r="BQ1000" i="4"/>
  <c r="BN1000" i="4"/>
  <c r="BQ999" i="4"/>
  <c r="BN999" i="4"/>
  <c r="BQ998" i="4"/>
  <c r="BQ997" i="4"/>
  <c r="BN997" i="4"/>
  <c r="BQ996" i="4"/>
  <c r="BN996" i="4"/>
  <c r="BQ995" i="4"/>
  <c r="BN995" i="4"/>
  <c r="BQ994" i="4"/>
  <c r="BQ993" i="4"/>
  <c r="BN993" i="4"/>
  <c r="BQ992" i="4"/>
  <c r="BN992" i="4"/>
  <c r="BQ991" i="4"/>
  <c r="BN991" i="4"/>
  <c r="BQ990" i="4"/>
  <c r="BQ989" i="4"/>
  <c r="BN989" i="4"/>
  <c r="BQ988" i="4"/>
  <c r="BN988" i="4"/>
  <c r="BQ987" i="4"/>
  <c r="BN987" i="4"/>
  <c r="BQ986" i="4"/>
  <c r="BQ985" i="4"/>
  <c r="BN985" i="4"/>
  <c r="BQ984" i="4"/>
  <c r="BN984" i="4"/>
  <c r="BQ978" i="4"/>
  <c r="BQ977" i="4"/>
  <c r="BN977" i="4"/>
  <c r="BQ976" i="4"/>
  <c r="BN976" i="4"/>
  <c r="BQ975" i="4"/>
  <c r="BN975" i="4"/>
  <c r="BQ974" i="4"/>
  <c r="BQ973" i="4"/>
  <c r="BN973" i="4"/>
  <c r="BQ972" i="4"/>
  <c r="BN972" i="4"/>
  <c r="BQ971" i="4"/>
  <c r="BN971" i="4"/>
  <c r="BQ970" i="4"/>
  <c r="BQ969" i="4"/>
  <c r="BN969" i="4"/>
  <c r="BQ968" i="4"/>
  <c r="BN968" i="4"/>
  <c r="BQ967" i="4"/>
  <c r="BN967" i="4"/>
  <c r="BQ966" i="4"/>
  <c r="BQ965" i="4"/>
  <c r="BN965" i="4"/>
  <c r="BQ964" i="4"/>
  <c r="BN964" i="4"/>
  <c r="BQ963" i="4"/>
  <c r="BN963" i="4"/>
  <c r="BQ962" i="4"/>
  <c r="BQ961" i="4"/>
  <c r="BN961" i="4"/>
  <c r="BQ960" i="4"/>
  <c r="BN960" i="4"/>
  <c r="BQ959" i="4"/>
  <c r="BN959" i="4"/>
  <c r="BQ958" i="4"/>
  <c r="BQ957" i="4"/>
  <c r="BN957" i="4"/>
  <c r="BQ956" i="4"/>
  <c r="BN956" i="4"/>
  <c r="BQ955" i="4"/>
  <c r="BN955" i="4"/>
  <c r="BQ954" i="4"/>
  <c r="BQ953" i="4"/>
  <c r="BN953" i="4"/>
  <c r="BQ952" i="4"/>
  <c r="BN952" i="4"/>
  <c r="BQ951" i="4"/>
  <c r="BN951" i="4"/>
  <c r="BQ950" i="4"/>
  <c r="BQ949" i="4"/>
  <c r="BN949" i="4"/>
  <c r="BQ943" i="4"/>
  <c r="BN943" i="4"/>
  <c r="BQ942" i="4"/>
  <c r="BQ941" i="4"/>
  <c r="BN941" i="4"/>
  <c r="BQ940" i="4"/>
  <c r="BN940" i="4"/>
  <c r="BQ939" i="4"/>
  <c r="BN939" i="4"/>
  <c r="BQ938" i="4"/>
  <c r="BQ937" i="4"/>
  <c r="BN937" i="4"/>
  <c r="BQ936" i="4"/>
  <c r="BN936" i="4"/>
  <c r="BQ935" i="4"/>
  <c r="BN935" i="4"/>
  <c r="BQ934" i="4"/>
  <c r="BQ933" i="4"/>
  <c r="BN933" i="4"/>
  <c r="BQ932" i="4"/>
  <c r="BN932" i="4"/>
  <c r="BQ931" i="4"/>
  <c r="BN931" i="4"/>
  <c r="BQ930" i="4"/>
  <c r="BQ929" i="4"/>
  <c r="BN929" i="4"/>
  <c r="BQ928" i="4"/>
  <c r="BN928" i="4"/>
  <c r="BQ927" i="4"/>
  <c r="BN927" i="4"/>
  <c r="BQ926" i="4"/>
  <c r="BQ925" i="4"/>
  <c r="BN925" i="4"/>
  <c r="BQ924" i="4"/>
  <c r="BN924" i="4"/>
  <c r="BQ923" i="4"/>
  <c r="BN923" i="4"/>
  <c r="BQ922" i="4"/>
  <c r="BQ921" i="4"/>
  <c r="BN921" i="4"/>
  <c r="BQ920" i="4"/>
  <c r="BN920" i="4"/>
  <c r="BQ919" i="4"/>
  <c r="BN919" i="4"/>
  <c r="BQ918" i="4"/>
  <c r="BQ917" i="4"/>
  <c r="BN917" i="4"/>
  <c r="BQ916" i="4"/>
  <c r="BN916" i="4"/>
  <c r="BQ915" i="4"/>
  <c r="BN915" i="4"/>
  <c r="BQ914" i="4"/>
  <c r="BQ908" i="4"/>
  <c r="BN908" i="4"/>
  <c r="BQ907" i="4"/>
  <c r="BN907" i="4"/>
  <c r="BQ906" i="4"/>
  <c r="BQ905" i="4"/>
  <c r="BN905" i="4"/>
  <c r="BQ904" i="4"/>
  <c r="BN904" i="4"/>
  <c r="BQ903" i="4"/>
  <c r="BN903" i="4"/>
  <c r="BQ902" i="4"/>
  <c r="BQ901" i="4"/>
  <c r="BN901" i="4"/>
  <c r="BQ900" i="4"/>
  <c r="BN900" i="4"/>
  <c r="BQ899" i="4"/>
  <c r="BN899" i="4"/>
  <c r="BQ898" i="4"/>
  <c r="BQ897" i="4"/>
  <c r="BN897" i="4"/>
  <c r="BQ896" i="4"/>
  <c r="BN896" i="4"/>
  <c r="BQ895" i="4"/>
  <c r="BN895" i="4"/>
  <c r="BQ894" i="4"/>
  <c r="BQ893" i="4"/>
  <c r="BN893" i="4"/>
  <c r="BQ892" i="4"/>
  <c r="BN892" i="4"/>
  <c r="BQ891" i="4"/>
  <c r="BN891" i="4"/>
  <c r="BQ890" i="4"/>
  <c r="BQ889" i="4"/>
  <c r="BN889" i="4"/>
  <c r="BQ888" i="4"/>
  <c r="BN888" i="4"/>
  <c r="BQ887" i="4"/>
  <c r="BN887" i="4"/>
  <c r="BQ886" i="4"/>
  <c r="BQ885" i="4"/>
  <c r="BN885" i="4"/>
  <c r="BQ884" i="4"/>
  <c r="BN884" i="4"/>
  <c r="BQ883" i="4"/>
  <c r="BN883" i="4"/>
  <c r="BQ882" i="4"/>
  <c r="BQ881" i="4"/>
  <c r="BN881" i="4"/>
  <c r="BQ880" i="4"/>
  <c r="BN880" i="4"/>
  <c r="BQ879" i="4"/>
  <c r="BN879" i="4"/>
  <c r="BQ873" i="4"/>
  <c r="BN873" i="4"/>
  <c r="BQ872" i="4"/>
  <c r="BN872" i="4"/>
  <c r="BQ871" i="4"/>
  <c r="BN871" i="4"/>
  <c r="BQ870" i="4"/>
  <c r="BQ869" i="4"/>
  <c r="BN869" i="4"/>
  <c r="BQ868" i="4"/>
  <c r="BN868" i="4"/>
  <c r="BQ867" i="4"/>
  <c r="BN867" i="4"/>
  <c r="BQ866" i="4"/>
  <c r="BQ865" i="4"/>
  <c r="BN865" i="4"/>
  <c r="BQ864" i="4"/>
  <c r="BN864" i="4"/>
  <c r="BQ863" i="4"/>
  <c r="BN863" i="4"/>
  <c r="BQ862" i="4"/>
  <c r="BQ861" i="4"/>
  <c r="BN861" i="4"/>
  <c r="BQ860" i="4"/>
  <c r="BN860" i="4"/>
  <c r="BQ859" i="4"/>
  <c r="BN859" i="4"/>
  <c r="BQ858" i="4"/>
  <c r="BQ857" i="4"/>
  <c r="BN857" i="4"/>
  <c r="BQ856" i="4"/>
  <c r="BN856" i="4"/>
  <c r="BQ855" i="4"/>
  <c r="BN855" i="4"/>
  <c r="BQ854" i="4"/>
  <c r="BQ853" i="4"/>
  <c r="BN853" i="4"/>
  <c r="BQ852" i="4"/>
  <c r="BN852" i="4"/>
  <c r="BQ851" i="4"/>
  <c r="BN851" i="4"/>
  <c r="BQ850" i="4"/>
  <c r="BQ849" i="4"/>
  <c r="BN849" i="4"/>
  <c r="BQ848" i="4"/>
  <c r="BN848" i="4"/>
  <c r="BQ847" i="4"/>
  <c r="BN847" i="4"/>
  <c r="BQ846" i="4"/>
  <c r="BQ845" i="4"/>
  <c r="BN845" i="4"/>
  <c r="BQ844" i="4"/>
  <c r="BN844" i="4"/>
  <c r="BQ838" i="4"/>
  <c r="BQ837" i="4"/>
  <c r="BN837" i="4"/>
  <c r="BQ836" i="4"/>
  <c r="BN836" i="4"/>
  <c r="BQ835" i="4"/>
  <c r="BN835" i="4"/>
  <c r="BQ834" i="4"/>
  <c r="BQ833" i="4"/>
  <c r="BN833" i="4"/>
  <c r="BQ832" i="4"/>
  <c r="BN832" i="4"/>
  <c r="BQ831" i="4"/>
  <c r="BN831" i="4"/>
  <c r="BQ830" i="4"/>
  <c r="BQ829" i="4"/>
  <c r="BN829" i="4"/>
  <c r="BQ828" i="4"/>
  <c r="BN828" i="4"/>
  <c r="BQ827" i="4"/>
  <c r="BN827" i="4"/>
  <c r="BQ826" i="4"/>
  <c r="BQ825" i="4"/>
  <c r="BN825" i="4"/>
  <c r="BQ824" i="4"/>
  <c r="BN824" i="4"/>
  <c r="BQ823" i="4"/>
  <c r="BN823" i="4"/>
  <c r="BQ822" i="4"/>
  <c r="BQ821" i="4"/>
  <c r="BN821" i="4"/>
  <c r="BQ820" i="4"/>
  <c r="BN820" i="4"/>
  <c r="BQ819" i="4"/>
  <c r="BN819" i="4"/>
  <c r="BQ818" i="4"/>
  <c r="BQ817" i="4"/>
  <c r="BN817" i="4"/>
  <c r="BQ816" i="4"/>
  <c r="BN816" i="4"/>
  <c r="BQ815" i="4"/>
  <c r="BN815" i="4"/>
  <c r="BQ814" i="4"/>
  <c r="BQ813" i="4"/>
  <c r="BN813" i="4"/>
  <c r="BQ812" i="4"/>
  <c r="BN812" i="4"/>
  <c r="BQ811" i="4"/>
  <c r="BN811" i="4"/>
  <c r="BQ810" i="4"/>
  <c r="BQ809" i="4"/>
  <c r="BN809" i="4"/>
  <c r="BQ803" i="4"/>
  <c r="BN803" i="4"/>
  <c r="BQ802" i="4"/>
  <c r="BQ801" i="4"/>
  <c r="BN801" i="4"/>
  <c r="BQ800" i="4"/>
  <c r="BN800" i="4"/>
  <c r="BQ799" i="4"/>
  <c r="BN799" i="4"/>
  <c r="BQ798" i="4"/>
  <c r="BQ797" i="4"/>
  <c r="BN797" i="4"/>
  <c r="BQ796" i="4"/>
  <c r="BN796" i="4"/>
  <c r="BQ795" i="4"/>
  <c r="BN795" i="4"/>
  <c r="BQ794" i="4"/>
  <c r="BQ793" i="4"/>
  <c r="BN793" i="4"/>
  <c r="BQ792" i="4"/>
  <c r="BN792" i="4"/>
  <c r="BQ791" i="4"/>
  <c r="BN791" i="4"/>
  <c r="BQ790" i="4"/>
  <c r="BQ789" i="4"/>
  <c r="BN789" i="4"/>
  <c r="BQ788" i="4"/>
  <c r="BN788" i="4"/>
  <c r="BQ787" i="4"/>
  <c r="BN787" i="4"/>
  <c r="BQ786" i="4"/>
  <c r="BQ785" i="4"/>
  <c r="BN785" i="4"/>
  <c r="BQ784" i="4"/>
  <c r="BN784" i="4"/>
  <c r="BQ783" i="4"/>
  <c r="BN783" i="4"/>
  <c r="BQ782" i="4"/>
  <c r="BQ781" i="4"/>
  <c r="BN781" i="4"/>
  <c r="BQ780" i="4"/>
  <c r="BN780" i="4"/>
  <c r="BQ779" i="4"/>
  <c r="BN779" i="4"/>
  <c r="BQ778" i="4"/>
  <c r="BQ777" i="4"/>
  <c r="BN777" i="4"/>
  <c r="BQ776" i="4"/>
  <c r="BN776" i="4"/>
  <c r="BQ775" i="4"/>
  <c r="BN775" i="4"/>
  <c r="BQ774" i="4"/>
  <c r="BQ768" i="4"/>
  <c r="BN768" i="4"/>
  <c r="BQ767" i="4"/>
  <c r="BN767" i="4"/>
  <c r="BQ766" i="4"/>
  <c r="BQ765" i="4"/>
  <c r="BN765" i="4"/>
  <c r="BQ764" i="4"/>
  <c r="BN764" i="4"/>
  <c r="BQ763" i="4"/>
  <c r="BN763" i="4"/>
  <c r="BQ762" i="4"/>
  <c r="BQ761" i="4"/>
  <c r="BN761" i="4"/>
  <c r="BQ760" i="4"/>
  <c r="BN760" i="4"/>
  <c r="BQ759" i="4"/>
  <c r="BN759" i="4"/>
  <c r="BQ758" i="4"/>
  <c r="BQ757" i="4"/>
  <c r="BN757" i="4"/>
  <c r="BQ756" i="4"/>
  <c r="BN756" i="4"/>
  <c r="BQ755" i="4"/>
  <c r="BN755" i="4"/>
  <c r="BQ754" i="4"/>
  <c r="BQ753" i="4"/>
  <c r="BN753" i="4"/>
  <c r="BQ752" i="4"/>
  <c r="BN752" i="4"/>
  <c r="BQ751" i="4"/>
  <c r="BN751" i="4"/>
  <c r="BQ750" i="4"/>
  <c r="BQ749" i="4"/>
  <c r="BN749" i="4"/>
  <c r="BQ748" i="4"/>
  <c r="BN748" i="4"/>
  <c r="BQ747" i="4"/>
  <c r="BN747" i="4"/>
  <c r="BQ746" i="4"/>
  <c r="BQ745" i="4"/>
  <c r="BN745" i="4"/>
  <c r="BQ744" i="4"/>
  <c r="BN744" i="4"/>
  <c r="BQ743" i="4"/>
  <c r="BN743" i="4"/>
  <c r="BQ742" i="4"/>
  <c r="BQ741" i="4"/>
  <c r="BN741" i="4"/>
  <c r="BQ740" i="4"/>
  <c r="BN740" i="4"/>
  <c r="BQ739" i="4"/>
  <c r="BN739" i="4"/>
  <c r="BQ733" i="4"/>
  <c r="BN733" i="4"/>
  <c r="BQ732" i="4"/>
  <c r="BN732" i="4"/>
  <c r="BQ731" i="4"/>
  <c r="BN731" i="4"/>
  <c r="BQ730" i="4"/>
  <c r="BQ729" i="4"/>
  <c r="BN729" i="4"/>
  <c r="BQ728" i="4"/>
  <c r="BN728" i="4"/>
  <c r="BQ727" i="4"/>
  <c r="BN727" i="4"/>
  <c r="BQ726" i="4"/>
  <c r="BQ725" i="4"/>
  <c r="BN725" i="4"/>
  <c r="BQ724" i="4"/>
  <c r="BN724" i="4"/>
  <c r="BQ723" i="4"/>
  <c r="BN723" i="4"/>
  <c r="BQ722" i="4"/>
  <c r="BQ721" i="4"/>
  <c r="BN721" i="4"/>
  <c r="BQ720" i="4"/>
  <c r="BN720" i="4"/>
  <c r="BQ719" i="4"/>
  <c r="BN719" i="4"/>
  <c r="BQ718" i="4"/>
  <c r="BQ717" i="4"/>
  <c r="BN717" i="4"/>
  <c r="BQ716" i="4"/>
  <c r="BN716" i="4"/>
  <c r="BQ715" i="4"/>
  <c r="BN715" i="4"/>
  <c r="BQ714" i="4"/>
  <c r="BQ713" i="4"/>
  <c r="BN713" i="4"/>
  <c r="BQ712" i="4"/>
  <c r="BN712" i="4"/>
  <c r="BQ711" i="4"/>
  <c r="BN711" i="4"/>
  <c r="BQ710" i="4"/>
  <c r="BQ709" i="4"/>
  <c r="BN709" i="4"/>
  <c r="BQ708" i="4"/>
  <c r="BN708" i="4"/>
  <c r="BQ707" i="4"/>
  <c r="BN707" i="4"/>
  <c r="BQ706" i="4"/>
  <c r="BQ705" i="4"/>
  <c r="BN705" i="4"/>
  <c r="BQ704" i="4"/>
  <c r="BN704" i="4"/>
  <c r="BQ698" i="4"/>
  <c r="BQ697" i="4"/>
  <c r="BN697" i="4"/>
  <c r="BQ696" i="4"/>
  <c r="BN696" i="4"/>
  <c r="BQ695" i="4"/>
  <c r="BN695" i="4"/>
  <c r="BQ694" i="4"/>
  <c r="BQ693" i="4"/>
  <c r="BN693" i="4"/>
  <c r="BQ692" i="4"/>
  <c r="BN692" i="4"/>
  <c r="BQ691" i="4"/>
  <c r="BN691" i="4"/>
  <c r="BQ690" i="4"/>
  <c r="BQ689" i="4"/>
  <c r="BN689" i="4"/>
  <c r="BQ688" i="4"/>
  <c r="BN688" i="4"/>
  <c r="BQ687" i="4"/>
  <c r="BN687" i="4"/>
  <c r="BQ686" i="4"/>
  <c r="BQ685" i="4"/>
  <c r="BN685" i="4"/>
  <c r="BQ684" i="4"/>
  <c r="BN684" i="4"/>
  <c r="BQ683" i="4"/>
  <c r="BN683" i="4"/>
  <c r="BQ682" i="4"/>
  <c r="BQ681" i="4"/>
  <c r="BN681" i="4"/>
  <c r="BQ680" i="4"/>
  <c r="BN680" i="4"/>
  <c r="BQ679" i="4"/>
  <c r="BN679" i="4"/>
  <c r="BQ678" i="4"/>
  <c r="BQ677" i="4"/>
  <c r="BN677" i="4"/>
  <c r="BQ676" i="4"/>
  <c r="BN676" i="4"/>
  <c r="BQ675" i="4"/>
  <c r="BN675" i="4"/>
  <c r="BQ674" i="4"/>
  <c r="BQ673" i="4"/>
  <c r="BN673" i="4"/>
  <c r="BQ672" i="4"/>
  <c r="BN672" i="4"/>
  <c r="BQ671" i="4"/>
  <c r="BN671" i="4"/>
  <c r="BQ670" i="4"/>
  <c r="BQ669" i="4"/>
  <c r="BN669" i="4"/>
  <c r="BQ663" i="4"/>
  <c r="BN663" i="4"/>
  <c r="BQ662" i="4"/>
  <c r="BQ661" i="4"/>
  <c r="BN661" i="4"/>
  <c r="BQ660" i="4"/>
  <c r="BN660" i="4"/>
  <c r="BQ659" i="4"/>
  <c r="BN659" i="4"/>
  <c r="BQ658" i="4"/>
  <c r="BQ657" i="4"/>
  <c r="BN657" i="4"/>
  <c r="BQ656" i="4"/>
  <c r="BN656" i="4"/>
  <c r="BQ655" i="4"/>
  <c r="BN655" i="4"/>
  <c r="BQ654" i="4"/>
  <c r="BQ653" i="4"/>
  <c r="BN653" i="4"/>
  <c r="BQ652" i="4"/>
  <c r="BN652" i="4"/>
  <c r="BQ651" i="4"/>
  <c r="BN651" i="4"/>
  <c r="BQ650" i="4"/>
  <c r="BQ649" i="4"/>
  <c r="BN649" i="4"/>
  <c r="BQ648" i="4"/>
  <c r="BN648" i="4"/>
  <c r="BQ647" i="4"/>
  <c r="BN647" i="4"/>
  <c r="BQ646" i="4"/>
  <c r="BQ645" i="4"/>
  <c r="BN645" i="4"/>
  <c r="BQ644" i="4"/>
  <c r="BN644" i="4"/>
  <c r="BQ643" i="4"/>
  <c r="BN643" i="4"/>
  <c r="BQ642" i="4"/>
  <c r="BQ641" i="4"/>
  <c r="BN641" i="4"/>
  <c r="BQ640" i="4"/>
  <c r="BN640" i="4"/>
  <c r="BQ639" i="4"/>
  <c r="BN639" i="4"/>
  <c r="BQ638" i="4"/>
  <c r="BQ637" i="4"/>
  <c r="BN637" i="4"/>
  <c r="BQ636" i="4"/>
  <c r="BN636" i="4"/>
  <c r="BQ635" i="4"/>
  <c r="BN635" i="4"/>
  <c r="BQ634" i="4"/>
  <c r="BQ628" i="4"/>
  <c r="BN628" i="4"/>
  <c r="BQ627" i="4"/>
  <c r="BN627" i="4"/>
  <c r="BQ626" i="4"/>
  <c r="BQ625" i="4"/>
  <c r="BN625" i="4"/>
  <c r="BQ624" i="4"/>
  <c r="BN624" i="4"/>
  <c r="BQ623" i="4"/>
  <c r="BN623" i="4"/>
  <c r="BQ622" i="4"/>
  <c r="BQ621" i="4"/>
  <c r="BN621" i="4"/>
  <c r="BQ620" i="4"/>
  <c r="BN620" i="4"/>
  <c r="BQ619" i="4"/>
  <c r="BN619" i="4"/>
  <c r="BQ618" i="4"/>
  <c r="BQ617" i="4"/>
  <c r="BN617" i="4"/>
  <c r="BQ616" i="4"/>
  <c r="BN616" i="4"/>
  <c r="BQ615" i="4"/>
  <c r="BN615" i="4"/>
  <c r="BQ614" i="4"/>
  <c r="BQ613" i="4"/>
  <c r="BN613" i="4"/>
  <c r="BQ612" i="4"/>
  <c r="BN612" i="4"/>
  <c r="BQ611" i="4"/>
  <c r="BN611" i="4"/>
  <c r="BQ610" i="4"/>
  <c r="BQ609" i="4"/>
  <c r="BN609" i="4"/>
  <c r="BQ608" i="4"/>
  <c r="BN608" i="4"/>
  <c r="BQ607" i="4"/>
  <c r="BN607" i="4"/>
  <c r="BQ606" i="4"/>
  <c r="BQ605" i="4"/>
  <c r="BN605" i="4"/>
  <c r="BQ604" i="4"/>
  <c r="BN604" i="4"/>
  <c r="BQ603" i="4"/>
  <c r="BN603" i="4"/>
  <c r="BQ602" i="4"/>
  <c r="BQ601" i="4"/>
  <c r="BN601" i="4"/>
  <c r="BQ600" i="4"/>
  <c r="BN600" i="4"/>
  <c r="BQ599" i="4"/>
  <c r="BN599" i="4"/>
  <c r="BQ593" i="4"/>
  <c r="BN593" i="4"/>
  <c r="BQ592" i="4"/>
  <c r="BN592" i="4"/>
  <c r="BQ591" i="4"/>
  <c r="BN591" i="4"/>
  <c r="BQ590" i="4"/>
  <c r="BQ589" i="4"/>
  <c r="BN589" i="4"/>
  <c r="BQ588" i="4"/>
  <c r="BN588" i="4"/>
  <c r="BQ587" i="4"/>
  <c r="BN587" i="4"/>
  <c r="BQ586" i="4"/>
  <c r="BQ585" i="4"/>
  <c r="BN585" i="4"/>
  <c r="BQ584" i="4"/>
  <c r="BN584" i="4"/>
  <c r="BQ583" i="4"/>
  <c r="BN583" i="4"/>
  <c r="BQ582" i="4"/>
  <c r="BQ581" i="4"/>
  <c r="BN581" i="4"/>
  <c r="BQ580" i="4"/>
  <c r="BN580" i="4"/>
  <c r="BQ579" i="4"/>
  <c r="BN579" i="4"/>
  <c r="BQ578" i="4"/>
  <c r="BQ577" i="4"/>
  <c r="BN577" i="4"/>
  <c r="BQ576" i="4"/>
  <c r="BN576" i="4"/>
  <c r="BQ575" i="4"/>
  <c r="BN575" i="4"/>
  <c r="BQ574" i="4"/>
  <c r="BQ573" i="4"/>
  <c r="BN573" i="4"/>
  <c r="BQ572" i="4"/>
  <c r="BN572" i="4"/>
  <c r="BQ571" i="4"/>
  <c r="BN571" i="4"/>
  <c r="BQ570" i="4"/>
  <c r="BQ569" i="4"/>
  <c r="BN569" i="4"/>
  <c r="BQ568" i="4"/>
  <c r="BN568" i="4"/>
  <c r="BQ567" i="4"/>
  <c r="BN567" i="4"/>
  <c r="BQ566" i="4"/>
  <c r="BQ565" i="4"/>
  <c r="BN565" i="4"/>
  <c r="BQ564" i="4"/>
  <c r="BN564" i="4"/>
  <c r="BQ558" i="4"/>
  <c r="BQ557" i="4"/>
  <c r="BN557" i="4"/>
  <c r="BQ556" i="4"/>
  <c r="BN556" i="4"/>
  <c r="BQ555" i="4"/>
  <c r="BN555" i="4"/>
  <c r="BQ554" i="4"/>
  <c r="BQ553" i="4"/>
  <c r="BN553" i="4"/>
  <c r="BQ552" i="4"/>
  <c r="BN552" i="4"/>
  <c r="BQ551" i="4"/>
  <c r="BN551" i="4"/>
  <c r="BQ550" i="4"/>
  <c r="BQ549" i="4"/>
  <c r="BN549" i="4"/>
  <c r="BQ548" i="4"/>
  <c r="BN548" i="4"/>
  <c r="BQ547" i="4"/>
  <c r="BN547" i="4"/>
  <c r="BQ546" i="4"/>
  <c r="BQ545" i="4"/>
  <c r="BN545" i="4"/>
  <c r="BQ544" i="4"/>
  <c r="BN544" i="4"/>
  <c r="BQ543" i="4"/>
  <c r="BN543" i="4"/>
  <c r="BQ542" i="4"/>
  <c r="BQ541" i="4"/>
  <c r="BN541" i="4"/>
  <c r="BQ540" i="4"/>
  <c r="BN540" i="4"/>
  <c r="BQ539" i="4"/>
  <c r="BN539" i="4"/>
  <c r="BQ538" i="4"/>
  <c r="BQ537" i="4"/>
  <c r="BN537" i="4"/>
  <c r="BQ536" i="4"/>
  <c r="BN536" i="4"/>
  <c r="BQ535" i="4"/>
  <c r="BN535" i="4"/>
  <c r="BQ534" i="4"/>
  <c r="BQ533" i="4"/>
  <c r="BN533" i="4"/>
  <c r="BQ532" i="4"/>
  <c r="BN532" i="4"/>
  <c r="BQ531" i="4"/>
  <c r="BN531" i="4"/>
  <c r="BQ530" i="4"/>
  <c r="BQ529" i="4"/>
  <c r="BN529" i="4"/>
  <c r="BQ523" i="4"/>
  <c r="BN523" i="4"/>
  <c r="BQ522" i="4"/>
  <c r="BQ521" i="4"/>
  <c r="BN521" i="4"/>
  <c r="BQ520" i="4"/>
  <c r="BN520" i="4"/>
  <c r="BQ519" i="4"/>
  <c r="BN519" i="4"/>
  <c r="BQ518" i="4"/>
  <c r="BQ517" i="4"/>
  <c r="BN517" i="4"/>
  <c r="BQ516" i="4"/>
  <c r="BN516" i="4"/>
  <c r="BQ515" i="4"/>
  <c r="BN515" i="4"/>
  <c r="BQ514" i="4"/>
  <c r="BQ513" i="4"/>
  <c r="BN513" i="4"/>
  <c r="BQ512" i="4"/>
  <c r="BN512" i="4"/>
  <c r="BQ511" i="4"/>
  <c r="BN511" i="4"/>
  <c r="BQ510" i="4"/>
  <c r="BQ509" i="4"/>
  <c r="BN509" i="4"/>
  <c r="BQ508" i="4"/>
  <c r="BN508" i="4"/>
  <c r="BQ507" i="4"/>
  <c r="BN507" i="4"/>
  <c r="BQ506" i="4"/>
  <c r="BQ505" i="4"/>
  <c r="BN505" i="4"/>
  <c r="BQ504" i="4"/>
  <c r="BN504" i="4"/>
  <c r="BQ503" i="4"/>
  <c r="BN503" i="4"/>
  <c r="BQ502" i="4"/>
  <c r="BQ501" i="4"/>
  <c r="BN501" i="4"/>
  <c r="BQ500" i="4"/>
  <c r="BN500" i="4"/>
  <c r="BQ499" i="4"/>
  <c r="BN499" i="4"/>
  <c r="BQ498" i="4"/>
  <c r="BQ497" i="4"/>
  <c r="BN497" i="4"/>
  <c r="BQ496" i="4"/>
  <c r="BN496" i="4"/>
  <c r="BQ495" i="4"/>
  <c r="BN495" i="4"/>
  <c r="BQ494" i="4"/>
  <c r="BQ488" i="4"/>
  <c r="BN488" i="4"/>
  <c r="BQ487" i="4"/>
  <c r="BN487" i="4"/>
  <c r="BQ486" i="4"/>
  <c r="BQ485" i="4"/>
  <c r="BN485" i="4"/>
  <c r="BQ484" i="4"/>
  <c r="BN484" i="4"/>
  <c r="BQ483" i="4"/>
  <c r="BN483" i="4"/>
  <c r="BQ482" i="4"/>
  <c r="BQ481" i="4"/>
  <c r="BN481" i="4"/>
  <c r="BQ480" i="4"/>
  <c r="BN480" i="4"/>
  <c r="BQ479" i="4"/>
  <c r="BN479" i="4"/>
  <c r="BQ478" i="4"/>
  <c r="BQ477" i="4"/>
  <c r="BN477" i="4"/>
  <c r="BQ476" i="4"/>
  <c r="BN476" i="4"/>
  <c r="BQ475" i="4"/>
  <c r="BN475" i="4"/>
  <c r="BQ474" i="4"/>
  <c r="BQ473" i="4"/>
  <c r="BN473" i="4"/>
  <c r="BQ472" i="4"/>
  <c r="BN472" i="4"/>
  <c r="BQ471" i="4"/>
  <c r="BN471" i="4"/>
  <c r="BQ470" i="4"/>
  <c r="BQ469" i="4"/>
  <c r="BN469" i="4"/>
  <c r="BQ468" i="4"/>
  <c r="BN468" i="4"/>
  <c r="BQ467" i="4"/>
  <c r="BN467" i="4"/>
  <c r="BQ466" i="4"/>
  <c r="BQ465" i="4"/>
  <c r="BN465" i="4"/>
  <c r="BQ464" i="4"/>
  <c r="BN464" i="4"/>
  <c r="BQ463" i="4"/>
  <c r="BN463" i="4"/>
  <c r="BQ462" i="4"/>
  <c r="BQ461" i="4"/>
  <c r="BN461" i="4"/>
  <c r="BQ460" i="4"/>
  <c r="BN460" i="4"/>
  <c r="BQ459" i="4"/>
  <c r="BN459" i="4"/>
  <c r="BQ453" i="4"/>
  <c r="BN453" i="4"/>
  <c r="BQ452" i="4"/>
  <c r="BN452" i="4"/>
  <c r="BQ451" i="4"/>
  <c r="BN451" i="4"/>
  <c r="BQ450" i="4"/>
  <c r="BQ449" i="4"/>
  <c r="BN449" i="4"/>
  <c r="BQ448" i="4"/>
  <c r="BN448" i="4"/>
  <c r="BQ447" i="4"/>
  <c r="BN447" i="4"/>
  <c r="BQ446" i="4"/>
  <c r="BQ445" i="4"/>
  <c r="BN445" i="4"/>
  <c r="BQ444" i="4"/>
  <c r="BN444" i="4"/>
  <c r="BQ443" i="4"/>
  <c r="BN443" i="4"/>
  <c r="BQ442" i="4"/>
  <c r="BQ441" i="4"/>
  <c r="BN441" i="4"/>
  <c r="BQ440" i="4"/>
  <c r="BN440" i="4"/>
  <c r="BQ439" i="4"/>
  <c r="BN439" i="4"/>
  <c r="BQ438" i="4"/>
  <c r="BQ437" i="4"/>
  <c r="BN437" i="4"/>
  <c r="BQ436" i="4"/>
  <c r="BN436" i="4"/>
  <c r="BQ435" i="4"/>
  <c r="BN435" i="4"/>
  <c r="BQ434" i="4"/>
  <c r="BQ433" i="4"/>
  <c r="BN433" i="4"/>
  <c r="BQ432" i="4"/>
  <c r="BN432" i="4"/>
  <c r="BQ431" i="4"/>
  <c r="BN431" i="4"/>
  <c r="BQ430" i="4"/>
  <c r="BQ429" i="4"/>
  <c r="BN429" i="4"/>
  <c r="BQ428" i="4"/>
  <c r="BN428" i="4"/>
  <c r="BQ427" i="4"/>
  <c r="BN427" i="4"/>
  <c r="BQ426" i="4"/>
  <c r="BQ425" i="4"/>
  <c r="BN425" i="4"/>
  <c r="BQ424" i="4"/>
  <c r="BN424" i="4"/>
  <c r="BQ418" i="4"/>
  <c r="BQ417" i="4"/>
  <c r="BN417" i="4"/>
  <c r="BQ416" i="4"/>
  <c r="BN416" i="4"/>
  <c r="BQ415" i="4"/>
  <c r="BN415" i="4"/>
  <c r="BQ414" i="4"/>
  <c r="BQ413" i="4"/>
  <c r="BN413" i="4"/>
  <c r="BQ412" i="4"/>
  <c r="BN412" i="4"/>
  <c r="BQ411" i="4"/>
  <c r="BN411" i="4"/>
  <c r="BQ410" i="4"/>
  <c r="BQ409" i="4"/>
  <c r="BN409" i="4"/>
  <c r="BQ408" i="4"/>
  <c r="BN408" i="4"/>
  <c r="BQ407" i="4"/>
  <c r="BN407" i="4"/>
  <c r="BQ406" i="4"/>
  <c r="BQ405" i="4"/>
  <c r="BN405" i="4"/>
  <c r="BQ404" i="4"/>
  <c r="BN404" i="4"/>
  <c r="BQ403" i="4"/>
  <c r="BN403" i="4"/>
  <c r="BQ402" i="4"/>
  <c r="BQ401" i="4"/>
  <c r="BN401" i="4"/>
  <c r="BQ400" i="4"/>
  <c r="BN400" i="4"/>
  <c r="BQ399" i="4"/>
  <c r="BN399" i="4"/>
  <c r="BQ398" i="4"/>
  <c r="BQ397" i="4"/>
  <c r="BN397" i="4"/>
  <c r="BQ396" i="4"/>
  <c r="BN396" i="4"/>
  <c r="BQ395" i="4"/>
  <c r="BN395" i="4"/>
  <c r="BQ394" i="4"/>
  <c r="BQ393" i="4"/>
  <c r="BN393" i="4"/>
  <c r="BQ392" i="4"/>
  <c r="BN392" i="4"/>
  <c r="BQ391" i="4"/>
  <c r="BN391" i="4"/>
  <c r="BQ390" i="4"/>
  <c r="BQ389" i="4"/>
  <c r="BN389" i="4"/>
  <c r="BQ383" i="4"/>
  <c r="BN383" i="4"/>
  <c r="BQ382" i="4"/>
  <c r="BQ381" i="4"/>
  <c r="BN381" i="4"/>
  <c r="BQ380" i="4"/>
  <c r="BN380" i="4"/>
  <c r="BQ379" i="4"/>
  <c r="BN379" i="4"/>
  <c r="BQ378" i="4"/>
  <c r="BQ377" i="4"/>
  <c r="BN377" i="4"/>
  <c r="BQ376" i="4"/>
  <c r="BN376" i="4"/>
  <c r="BQ375" i="4"/>
  <c r="BN375" i="4"/>
  <c r="BQ374" i="4"/>
  <c r="BQ373" i="4"/>
  <c r="BN373" i="4"/>
  <c r="BQ372" i="4"/>
  <c r="BN372" i="4"/>
  <c r="BQ371" i="4"/>
  <c r="BN371" i="4"/>
  <c r="BQ370" i="4"/>
  <c r="BQ369" i="4"/>
  <c r="BN369" i="4"/>
  <c r="BQ368" i="4"/>
  <c r="BN368" i="4"/>
  <c r="BQ367" i="4"/>
  <c r="BN367" i="4"/>
  <c r="BQ366" i="4"/>
  <c r="BQ365" i="4"/>
  <c r="BN365" i="4"/>
  <c r="BQ364" i="4"/>
  <c r="BN364" i="4"/>
  <c r="BQ363" i="4"/>
  <c r="BN363" i="4"/>
  <c r="BQ362" i="4"/>
  <c r="BQ361" i="4"/>
  <c r="BN361" i="4"/>
  <c r="BQ360" i="4"/>
  <c r="BN360" i="4"/>
  <c r="BQ359" i="4"/>
  <c r="BN359" i="4"/>
  <c r="BQ358" i="4"/>
  <c r="BQ357" i="4"/>
  <c r="BN357" i="4"/>
  <c r="BQ356" i="4"/>
  <c r="BN356" i="4"/>
  <c r="BQ355" i="4"/>
  <c r="BN355" i="4"/>
  <c r="BQ354" i="4"/>
  <c r="BQ348" i="4"/>
  <c r="BN348" i="4"/>
  <c r="BQ347" i="4"/>
  <c r="BN347" i="4"/>
  <c r="BQ346" i="4"/>
  <c r="BQ345" i="4"/>
  <c r="BN345" i="4"/>
  <c r="BQ344" i="4"/>
  <c r="BN344" i="4"/>
  <c r="BQ343" i="4"/>
  <c r="BN343" i="4"/>
  <c r="BQ342" i="4"/>
  <c r="BQ341" i="4"/>
  <c r="BN341" i="4"/>
  <c r="BQ340" i="4"/>
  <c r="BN340" i="4"/>
  <c r="BQ339" i="4"/>
  <c r="BN339" i="4"/>
  <c r="BQ338" i="4"/>
  <c r="BQ337" i="4"/>
  <c r="BN337" i="4"/>
  <c r="BQ336" i="4"/>
  <c r="BN336" i="4"/>
  <c r="BQ335" i="4"/>
  <c r="BN335" i="4"/>
  <c r="BQ334" i="4"/>
  <c r="BQ333" i="4"/>
  <c r="BN333" i="4"/>
  <c r="BQ332" i="4"/>
  <c r="BN332" i="4"/>
  <c r="BQ331" i="4"/>
  <c r="BN331" i="4"/>
  <c r="BQ330" i="4"/>
  <c r="BQ329" i="4"/>
  <c r="BN329" i="4"/>
  <c r="BQ328" i="4"/>
  <c r="BN328" i="4"/>
  <c r="BQ327" i="4"/>
  <c r="BN327" i="4"/>
  <c r="BQ326" i="4"/>
  <c r="BQ325" i="4"/>
  <c r="BN325" i="4"/>
  <c r="BQ324" i="4"/>
  <c r="BN324" i="4"/>
  <c r="BQ323" i="4"/>
  <c r="BN323" i="4"/>
  <c r="BQ322" i="4"/>
  <c r="BQ321" i="4"/>
  <c r="BN321" i="4"/>
  <c r="BQ320" i="4"/>
  <c r="BN320" i="4"/>
  <c r="BQ319" i="4"/>
  <c r="BN319" i="4"/>
  <c r="BQ313" i="4"/>
  <c r="BN313" i="4"/>
  <c r="BQ312" i="4"/>
  <c r="BN312" i="4"/>
  <c r="BQ311" i="4"/>
  <c r="BN311" i="4"/>
  <c r="BQ310" i="4"/>
  <c r="BQ309" i="4"/>
  <c r="BN309" i="4"/>
  <c r="BQ308" i="4"/>
  <c r="BN308" i="4"/>
  <c r="BQ307" i="4"/>
  <c r="BN307" i="4"/>
  <c r="BQ306" i="4"/>
  <c r="BQ305" i="4"/>
  <c r="BN305" i="4"/>
  <c r="BQ304" i="4"/>
  <c r="BN304" i="4"/>
  <c r="BQ303" i="4"/>
  <c r="BN303" i="4"/>
  <c r="BQ302" i="4"/>
  <c r="BQ301" i="4"/>
  <c r="BN301" i="4"/>
  <c r="BQ300" i="4"/>
  <c r="BN300" i="4"/>
  <c r="BQ299" i="4"/>
  <c r="BN299" i="4"/>
  <c r="BQ298" i="4"/>
  <c r="BQ297" i="4"/>
  <c r="BN297" i="4"/>
  <c r="BQ296" i="4"/>
  <c r="BN296" i="4"/>
  <c r="BQ295" i="4"/>
  <c r="BN295" i="4"/>
  <c r="BQ294" i="4"/>
  <c r="BQ293" i="4"/>
  <c r="BN293" i="4"/>
  <c r="BQ292" i="4"/>
  <c r="BN292" i="4"/>
  <c r="BQ291" i="4"/>
  <c r="BN291" i="4"/>
  <c r="BQ290" i="4"/>
  <c r="BQ289" i="4"/>
  <c r="BN289" i="4"/>
  <c r="BQ288" i="4"/>
  <c r="BN288" i="4"/>
  <c r="BQ287" i="4"/>
  <c r="BN287" i="4"/>
  <c r="BQ286" i="4"/>
  <c r="BQ285" i="4"/>
  <c r="BN285" i="4"/>
  <c r="BQ284" i="4"/>
  <c r="BN284" i="4"/>
  <c r="BQ278" i="4"/>
  <c r="BQ277" i="4"/>
  <c r="BN277" i="4"/>
  <c r="BQ276" i="4"/>
  <c r="BN276" i="4"/>
  <c r="BQ275" i="4"/>
  <c r="BN275" i="4"/>
  <c r="BQ274" i="4"/>
  <c r="BQ273" i="4"/>
  <c r="BN273" i="4"/>
  <c r="BQ272" i="4"/>
  <c r="BN272" i="4"/>
  <c r="BQ271" i="4"/>
  <c r="BN271" i="4"/>
  <c r="BQ270" i="4"/>
  <c r="BQ269" i="4"/>
  <c r="BN269" i="4"/>
  <c r="BQ268" i="4"/>
  <c r="BN268" i="4"/>
  <c r="BQ267" i="4"/>
  <c r="BN267" i="4"/>
  <c r="BQ266" i="4"/>
  <c r="BQ265" i="4"/>
  <c r="BN265" i="4"/>
  <c r="BQ264" i="4"/>
  <c r="BN264" i="4"/>
  <c r="BQ263" i="4"/>
  <c r="BN263" i="4"/>
  <c r="BQ262" i="4"/>
  <c r="BQ261" i="4"/>
  <c r="BN261" i="4"/>
  <c r="BQ260" i="4"/>
  <c r="BN260" i="4"/>
  <c r="BQ259" i="4"/>
  <c r="BN259" i="4"/>
  <c r="BQ258" i="4"/>
  <c r="BQ257" i="4"/>
  <c r="BN257" i="4"/>
  <c r="BQ256" i="4"/>
  <c r="BN256" i="4"/>
  <c r="BQ255" i="4"/>
  <c r="BN255" i="4"/>
  <c r="BQ254" i="4"/>
  <c r="BQ253" i="4"/>
  <c r="BN253" i="4"/>
  <c r="BQ252" i="4"/>
  <c r="BN252" i="4"/>
  <c r="BQ251" i="4"/>
  <c r="BN251" i="4"/>
  <c r="BQ250" i="4"/>
  <c r="BQ249" i="4"/>
  <c r="BN249" i="4"/>
  <c r="BQ243" i="4"/>
  <c r="BN243" i="4"/>
  <c r="BQ242" i="4"/>
  <c r="BQ241" i="4"/>
  <c r="BN241" i="4"/>
  <c r="BQ240" i="4"/>
  <c r="BN240" i="4"/>
  <c r="BQ239" i="4"/>
  <c r="BN239" i="4"/>
  <c r="BQ238" i="4"/>
  <c r="BQ237" i="4"/>
  <c r="BN237" i="4"/>
  <c r="BQ236" i="4"/>
  <c r="BN236" i="4"/>
  <c r="BQ235" i="4"/>
  <c r="BN235" i="4"/>
  <c r="BQ234" i="4"/>
  <c r="BQ233" i="4"/>
  <c r="BN233" i="4"/>
  <c r="BQ232" i="4"/>
  <c r="BN232" i="4"/>
  <c r="BQ231" i="4"/>
  <c r="BN231" i="4"/>
  <c r="BQ230" i="4"/>
  <c r="BQ229" i="4"/>
  <c r="BN229" i="4"/>
  <c r="BQ228" i="4"/>
  <c r="BN228" i="4"/>
  <c r="BQ227" i="4"/>
  <c r="BN227" i="4"/>
  <c r="BQ226" i="4"/>
  <c r="BQ225" i="4"/>
  <c r="BN225" i="4"/>
  <c r="BQ224" i="4"/>
  <c r="BN224" i="4"/>
  <c r="BQ223" i="4"/>
  <c r="BN223" i="4"/>
  <c r="BQ222" i="4"/>
  <c r="BQ221" i="4"/>
  <c r="BN221" i="4"/>
  <c r="BQ220" i="4"/>
  <c r="BN220" i="4"/>
  <c r="BQ219" i="4"/>
  <c r="BN219" i="4"/>
  <c r="BQ218" i="4"/>
  <c r="BQ217" i="4"/>
  <c r="BN217" i="4"/>
  <c r="BQ216" i="4"/>
  <c r="BN216" i="4"/>
  <c r="BQ215" i="4"/>
  <c r="BN215" i="4"/>
  <c r="BQ214" i="4"/>
  <c r="BQ208" i="4"/>
  <c r="BN208" i="4"/>
  <c r="BQ207" i="4"/>
  <c r="BN207" i="4"/>
  <c r="BQ206" i="4"/>
  <c r="BQ205" i="4"/>
  <c r="BN205" i="4"/>
  <c r="BQ204" i="4"/>
  <c r="BN204" i="4"/>
  <c r="BQ203" i="4"/>
  <c r="BN203" i="4"/>
  <c r="BQ202" i="4"/>
  <c r="BQ201" i="4"/>
  <c r="BN201" i="4"/>
  <c r="BQ200" i="4"/>
  <c r="BN200" i="4"/>
  <c r="BQ199" i="4"/>
  <c r="BN199" i="4"/>
  <c r="BQ198" i="4"/>
  <c r="BQ197" i="4"/>
  <c r="BN197" i="4"/>
  <c r="BQ196" i="4"/>
  <c r="BN196" i="4"/>
  <c r="BQ195" i="4"/>
  <c r="BN195" i="4"/>
  <c r="BQ194" i="4"/>
  <c r="BQ193" i="4"/>
  <c r="BN193" i="4"/>
  <c r="BQ192" i="4"/>
  <c r="BN192" i="4"/>
  <c r="BQ191" i="4"/>
  <c r="BN191" i="4"/>
  <c r="BQ190" i="4"/>
  <c r="BQ189" i="4"/>
  <c r="BN189" i="4"/>
  <c r="BQ188" i="4"/>
  <c r="BN188" i="4"/>
  <c r="BQ187" i="4"/>
  <c r="BN187" i="4"/>
  <c r="BQ186" i="4"/>
  <c r="BQ185" i="4"/>
  <c r="BN185" i="4"/>
  <c r="BQ184" i="4"/>
  <c r="BN184" i="4"/>
  <c r="BQ183" i="4"/>
  <c r="BN183" i="4"/>
  <c r="BQ182" i="4"/>
  <c r="BQ181" i="4"/>
  <c r="BN181" i="4"/>
  <c r="BQ180" i="4"/>
  <c r="BN180" i="4"/>
  <c r="BQ179" i="4"/>
  <c r="BN179" i="4"/>
  <c r="BQ173" i="4"/>
  <c r="BN173" i="4"/>
  <c r="BQ172" i="4"/>
  <c r="BN172" i="4"/>
  <c r="BQ171" i="4"/>
  <c r="BN171" i="4"/>
  <c r="BQ170" i="4"/>
  <c r="BQ169" i="4"/>
  <c r="BN169" i="4"/>
  <c r="BQ168" i="4"/>
  <c r="BN168" i="4"/>
  <c r="BQ167" i="4"/>
  <c r="BN167" i="4"/>
  <c r="BQ166" i="4"/>
  <c r="BQ165" i="4"/>
  <c r="BN165" i="4"/>
  <c r="BQ164" i="4"/>
  <c r="BN164" i="4"/>
  <c r="BQ163" i="4"/>
  <c r="BN163" i="4"/>
  <c r="BQ162" i="4"/>
  <c r="BQ161" i="4"/>
  <c r="BN161" i="4"/>
  <c r="BQ160" i="4"/>
  <c r="BN160" i="4"/>
  <c r="BQ159" i="4"/>
  <c r="BN159" i="4"/>
  <c r="BQ158" i="4"/>
  <c r="BQ157" i="4"/>
  <c r="BN157" i="4"/>
  <c r="BQ156" i="4"/>
  <c r="BN156" i="4"/>
  <c r="BQ155" i="4"/>
  <c r="BN155" i="4"/>
  <c r="BQ154" i="4"/>
  <c r="BQ153" i="4"/>
  <c r="BN153" i="4"/>
  <c r="BQ152" i="4"/>
  <c r="BN152" i="4"/>
  <c r="BQ151" i="4"/>
  <c r="BN151" i="4"/>
  <c r="BQ150" i="4"/>
  <c r="BQ149" i="4"/>
  <c r="BN149" i="4"/>
  <c r="BQ148" i="4"/>
  <c r="BN148" i="4"/>
  <c r="BQ147" i="4"/>
  <c r="BN147" i="4"/>
  <c r="BQ146" i="4"/>
  <c r="BQ145" i="4"/>
  <c r="BN145" i="4"/>
  <c r="BQ144" i="4"/>
  <c r="BN144" i="4"/>
  <c r="BQ138" i="4"/>
  <c r="BQ137" i="4"/>
  <c r="BN137" i="4"/>
  <c r="BQ136" i="4"/>
  <c r="BN136" i="4"/>
  <c r="BQ135" i="4"/>
  <c r="BN135" i="4"/>
  <c r="BQ134" i="4"/>
  <c r="BQ133" i="4"/>
  <c r="BN133" i="4"/>
  <c r="BQ132" i="4"/>
  <c r="BN132" i="4"/>
  <c r="BQ131" i="4"/>
  <c r="BN131" i="4"/>
  <c r="BQ130" i="4"/>
  <c r="BQ129" i="4"/>
  <c r="BN129" i="4"/>
  <c r="BQ128" i="4"/>
  <c r="BN128" i="4"/>
  <c r="BQ127" i="4"/>
  <c r="BN127" i="4"/>
  <c r="BQ126" i="4"/>
  <c r="BQ125" i="4"/>
  <c r="BN125" i="4"/>
  <c r="BQ124" i="4"/>
  <c r="BN124" i="4"/>
  <c r="BQ123" i="4"/>
  <c r="BN123" i="4"/>
  <c r="BQ122" i="4"/>
  <c r="BQ121" i="4"/>
  <c r="BN121" i="4"/>
  <c r="BQ120" i="4"/>
  <c r="BN120" i="4"/>
  <c r="BQ119" i="4"/>
  <c r="BN119" i="4"/>
  <c r="BQ118" i="4"/>
  <c r="BQ117" i="4"/>
  <c r="BN117" i="4"/>
  <c r="BQ116" i="4"/>
  <c r="BN116" i="4"/>
  <c r="BQ115" i="4"/>
  <c r="BN115" i="4"/>
  <c r="BQ114" i="4"/>
  <c r="BQ113" i="4"/>
  <c r="BN113" i="4"/>
  <c r="BQ112" i="4"/>
  <c r="BN112" i="4"/>
  <c r="BQ111" i="4"/>
  <c r="BN111" i="4"/>
  <c r="BQ110" i="4"/>
  <c r="BQ109" i="4"/>
  <c r="BN109" i="4"/>
  <c r="BQ103" i="4"/>
  <c r="BN103" i="4"/>
  <c r="BQ102" i="4"/>
  <c r="BQ101" i="4"/>
  <c r="BN101" i="4"/>
  <c r="BQ100" i="4"/>
  <c r="BN100" i="4"/>
  <c r="BQ99" i="4"/>
  <c r="BN99" i="4"/>
  <c r="BQ98" i="4"/>
  <c r="BN97" i="4"/>
  <c r="BQ96" i="4"/>
  <c r="BN96" i="4"/>
  <c r="BQ95" i="4"/>
  <c r="BN95" i="4"/>
  <c r="BQ94" i="4"/>
  <c r="BQ93" i="4"/>
  <c r="BQ92" i="4"/>
  <c r="BN92" i="4"/>
  <c r="BQ91" i="4"/>
  <c r="BN91" i="4"/>
  <c r="BQ90" i="4"/>
  <c r="BQ89" i="4"/>
  <c r="BN89" i="4"/>
  <c r="BQ88" i="4"/>
  <c r="BN88" i="4"/>
  <c r="BQ87" i="4"/>
  <c r="BQ86" i="4"/>
  <c r="BQ85" i="4"/>
  <c r="BN85" i="4"/>
  <c r="BQ84" i="4"/>
  <c r="BN84" i="4"/>
  <c r="BQ83" i="4"/>
  <c r="BN83" i="4"/>
  <c r="BQ82" i="4"/>
  <c r="BQ81" i="4"/>
  <c r="BN81" i="4"/>
  <c r="BQ80" i="4"/>
  <c r="BN80" i="4"/>
  <c r="BQ79" i="4"/>
  <c r="BN79" i="4"/>
  <c r="BQ78" i="4"/>
  <c r="BN77" i="4"/>
  <c r="BQ76" i="4"/>
  <c r="BN76" i="4"/>
  <c r="BQ75" i="4"/>
  <c r="BQ74" i="4"/>
  <c r="BQ68" i="4"/>
  <c r="BN68" i="4"/>
  <c r="BQ67" i="4"/>
  <c r="BN67" i="4"/>
  <c r="BQ66" i="4"/>
  <c r="BQ65" i="4"/>
  <c r="BQ64" i="4"/>
  <c r="BN64" i="4"/>
  <c r="BQ63" i="4"/>
  <c r="BN63" i="4"/>
  <c r="BQ62" i="4"/>
  <c r="BQ61" i="4"/>
  <c r="BN61" i="4"/>
  <c r="BN60" i="4"/>
  <c r="BQ59" i="4"/>
  <c r="BQ58" i="4"/>
  <c r="BQ57" i="4"/>
  <c r="BN57" i="4"/>
  <c r="BQ56" i="4"/>
  <c r="BQ55" i="4"/>
  <c r="BN55" i="4"/>
  <c r="BQ53" i="4"/>
  <c r="BN53" i="4"/>
  <c r="BQ52" i="4"/>
  <c r="BN52" i="4"/>
  <c r="BQ51" i="4"/>
  <c r="BN51" i="4"/>
  <c r="BQ50" i="4"/>
  <c r="BN49" i="4"/>
  <c r="BQ48" i="4"/>
  <c r="BN48" i="4"/>
  <c r="BQ47" i="4"/>
  <c r="BQ46" i="4"/>
  <c r="BQ45" i="4"/>
  <c r="BQ44" i="4"/>
  <c r="BN44" i="4"/>
  <c r="BQ43" i="4"/>
  <c r="BN43" i="4"/>
  <c r="BQ41" i="4"/>
  <c r="BN41" i="4"/>
  <c r="BN40" i="4"/>
  <c r="BQ39" i="4"/>
  <c r="BN39" i="4"/>
  <c r="BS43" i="4"/>
  <c r="BS1083" i="4"/>
  <c r="NR1083" i="4"/>
  <c r="NS1083" i="4"/>
  <c r="BS1082" i="4"/>
  <c r="NR1082" i="4"/>
  <c r="NS1082" i="4"/>
  <c r="BS1081" i="4"/>
  <c r="NR1081" i="4"/>
  <c r="NS1081" i="4"/>
  <c r="BS1080" i="4"/>
  <c r="NR1080" i="4"/>
  <c r="NS1080" i="4"/>
  <c r="BS1079" i="4"/>
  <c r="NR1079" i="4"/>
  <c r="NS1079" i="4"/>
  <c r="BS1078" i="4"/>
  <c r="NR1078" i="4"/>
  <c r="NS1078" i="4"/>
  <c r="BS1077" i="4"/>
  <c r="NR1077" i="4"/>
  <c r="NS1077" i="4"/>
  <c r="BS1076" i="4"/>
  <c r="NR1076" i="4"/>
  <c r="NS1076" i="4"/>
  <c r="BS1075" i="4"/>
  <c r="NR1075" i="4"/>
  <c r="NS1075" i="4"/>
  <c r="BS1074" i="4"/>
  <c r="NR1074" i="4"/>
  <c r="NS1074" i="4"/>
  <c r="BS1073" i="4"/>
  <c r="NR1073" i="4"/>
  <c r="NS1073" i="4"/>
  <c r="BS1072" i="4"/>
  <c r="NR1072" i="4"/>
  <c r="NS1072" i="4"/>
  <c r="BS1071" i="4"/>
  <c r="NR1071" i="4"/>
  <c r="NS1071" i="4"/>
  <c r="BS1070" i="4"/>
  <c r="NR1070" i="4"/>
  <c r="NS1070" i="4"/>
  <c r="BS1069" i="4"/>
  <c r="NR1069" i="4"/>
  <c r="NS1069" i="4"/>
  <c r="BS1068" i="4"/>
  <c r="NR1068" i="4"/>
  <c r="NS1068" i="4"/>
  <c r="BS1067" i="4"/>
  <c r="NR1067" i="4"/>
  <c r="NS1067" i="4"/>
  <c r="BS1066" i="4"/>
  <c r="NR1066" i="4"/>
  <c r="NS1066" i="4"/>
  <c r="BS1065" i="4"/>
  <c r="NR1065" i="4"/>
  <c r="NS1065" i="4"/>
  <c r="BS1064" i="4"/>
  <c r="NR1064" i="4"/>
  <c r="NS1064" i="4"/>
  <c r="BS1063" i="4"/>
  <c r="NR1063" i="4"/>
  <c r="NS1063" i="4"/>
  <c r="BS1062" i="4"/>
  <c r="NR1062" i="4"/>
  <c r="NS1062" i="4"/>
  <c r="BS1061" i="4"/>
  <c r="NR1061" i="4"/>
  <c r="NS1061" i="4"/>
  <c r="BS1060" i="4"/>
  <c r="NR1060" i="4"/>
  <c r="NS1060" i="4"/>
  <c r="BS1059" i="4"/>
  <c r="NR1059" i="4"/>
  <c r="NS1059" i="4"/>
  <c r="BS1058" i="4"/>
  <c r="NR1058" i="4"/>
  <c r="NS1058" i="4"/>
  <c r="BS1057" i="4"/>
  <c r="NR1057" i="4"/>
  <c r="NS1057" i="4"/>
  <c r="BS1056" i="4"/>
  <c r="NR1056" i="4"/>
  <c r="NS1056" i="4"/>
  <c r="BS1055" i="4"/>
  <c r="NR1055" i="4"/>
  <c r="NS1055" i="4"/>
  <c r="BS1054" i="4"/>
  <c r="NR1054" i="4"/>
  <c r="NS1054" i="4"/>
  <c r="BS1048" i="4"/>
  <c r="NR1048" i="4"/>
  <c r="NT1048" i="4" s="1"/>
  <c r="BP1048" i="4" s="1"/>
  <c r="NS1048" i="4"/>
  <c r="BS1047" i="4"/>
  <c r="NR1047" i="4"/>
  <c r="NS1047" i="4"/>
  <c r="BS1046" i="4"/>
  <c r="NR1046" i="4"/>
  <c r="NS1046" i="4"/>
  <c r="BS1045" i="4"/>
  <c r="NR1045" i="4"/>
  <c r="NS1045" i="4"/>
  <c r="BS1044" i="4"/>
  <c r="NR1044" i="4"/>
  <c r="NS1044" i="4"/>
  <c r="BS1043" i="4"/>
  <c r="NR1043" i="4"/>
  <c r="NS1043" i="4"/>
  <c r="BS1042" i="4"/>
  <c r="NR1042" i="4"/>
  <c r="NS1042" i="4"/>
  <c r="BS1041" i="4"/>
  <c r="NR1041" i="4"/>
  <c r="NS1041" i="4"/>
  <c r="BS1040" i="4"/>
  <c r="NR1040" i="4"/>
  <c r="NT1040" i="4" s="1"/>
  <c r="BP1040" i="4" s="1"/>
  <c r="BM768" i="12" s="1"/>
  <c r="NS1040" i="4"/>
  <c r="BS1039" i="4"/>
  <c r="NR1039" i="4"/>
  <c r="NS1039" i="4"/>
  <c r="BS1038" i="4"/>
  <c r="NR1038" i="4"/>
  <c r="NS1038" i="4"/>
  <c r="BS1037" i="4"/>
  <c r="NR1037" i="4"/>
  <c r="NS1037" i="4"/>
  <c r="BS1036" i="4"/>
  <c r="NR1036" i="4"/>
  <c r="NS1036" i="4"/>
  <c r="BS1035" i="4"/>
  <c r="NR1035" i="4"/>
  <c r="NS1035" i="4"/>
  <c r="NT1035" i="4" s="1"/>
  <c r="BP1035" i="4" s="1"/>
  <c r="BM593" i="12" s="1"/>
  <c r="BS1034" i="4"/>
  <c r="NR1034" i="4"/>
  <c r="NS1034" i="4"/>
  <c r="BS1033" i="4"/>
  <c r="NR1033" i="4"/>
  <c r="NS1033" i="4"/>
  <c r="BS1032" i="4"/>
  <c r="NR1032" i="4"/>
  <c r="NT1032" i="4" s="1"/>
  <c r="BP1032" i="4" s="1"/>
  <c r="BM488" i="12" s="1"/>
  <c r="NS1032" i="4"/>
  <c r="BS1031" i="4"/>
  <c r="NR1031" i="4"/>
  <c r="NS1031" i="4"/>
  <c r="BS1030" i="4"/>
  <c r="NR1030" i="4"/>
  <c r="NS1030" i="4"/>
  <c r="BS1029" i="4"/>
  <c r="NR1029" i="4"/>
  <c r="NS1029" i="4"/>
  <c r="BS1028" i="4"/>
  <c r="NR1028" i="4"/>
  <c r="NS1028" i="4"/>
  <c r="BS1027" i="4"/>
  <c r="NR1027" i="4"/>
  <c r="NS1027" i="4"/>
  <c r="NT1027" i="4" s="1"/>
  <c r="BP1027" i="4" s="1"/>
  <c r="BM313" i="12" s="1"/>
  <c r="BS1026" i="4"/>
  <c r="NR1026" i="4"/>
  <c r="NS1026" i="4"/>
  <c r="BS1025" i="4"/>
  <c r="NR1025" i="4"/>
  <c r="NS1025" i="4"/>
  <c r="BS1024" i="4"/>
  <c r="NR1024" i="4"/>
  <c r="NT1024" i="4" s="1"/>
  <c r="BP1024" i="4" s="1"/>
  <c r="BM208" i="12" s="1"/>
  <c r="NS1024" i="4"/>
  <c r="BS1023" i="4"/>
  <c r="NR1023" i="4"/>
  <c r="NS1023" i="4"/>
  <c r="BS1022" i="4"/>
  <c r="NR1022" i="4"/>
  <c r="NS1022" i="4"/>
  <c r="BS1021" i="4"/>
  <c r="NR1021" i="4"/>
  <c r="NS1021" i="4"/>
  <c r="BS1020" i="4"/>
  <c r="NR1020" i="4"/>
  <c r="NS1020" i="4"/>
  <c r="BS1019" i="4"/>
  <c r="NR1019" i="4"/>
  <c r="NS1019" i="4"/>
  <c r="NT1019" i="4" s="1"/>
  <c r="BP1019" i="4" s="1"/>
  <c r="BS1013" i="4"/>
  <c r="NR1013" i="4"/>
  <c r="NS1013" i="4"/>
  <c r="BS1012" i="4"/>
  <c r="NR1012" i="4"/>
  <c r="NS1012" i="4"/>
  <c r="BS1011" i="4"/>
  <c r="NR1011" i="4"/>
  <c r="NT1011" i="4" s="1"/>
  <c r="BP1011" i="4" s="1"/>
  <c r="BM977" i="12" s="1"/>
  <c r="NS1011" i="4"/>
  <c r="BS1010" i="4"/>
  <c r="NR1010" i="4"/>
  <c r="NS1010" i="4"/>
  <c r="BS1009" i="4"/>
  <c r="NR1009" i="4"/>
  <c r="NS1009" i="4"/>
  <c r="BS1008" i="4"/>
  <c r="NR1008" i="4"/>
  <c r="NS1008" i="4"/>
  <c r="BS1007" i="4"/>
  <c r="NR1007" i="4"/>
  <c r="NS1007" i="4"/>
  <c r="BS1006" i="4"/>
  <c r="NR1006" i="4"/>
  <c r="NS1006" i="4"/>
  <c r="NT1006" i="4" s="1"/>
  <c r="BP1006" i="4" s="1"/>
  <c r="BM802" i="12" s="1"/>
  <c r="BS1005" i="4"/>
  <c r="NR1005" i="4"/>
  <c r="NS1005" i="4"/>
  <c r="BS1004" i="4"/>
  <c r="NR1004" i="4"/>
  <c r="NS1004" i="4"/>
  <c r="BS1003" i="4"/>
  <c r="NR1003" i="4"/>
  <c r="NT1003" i="4" s="1"/>
  <c r="BP1003" i="4" s="1"/>
  <c r="BM697" i="12" s="1"/>
  <c r="NS1003" i="4"/>
  <c r="BS1002" i="4"/>
  <c r="NR1002" i="4"/>
  <c r="NS1002" i="4"/>
  <c r="BS1001" i="4"/>
  <c r="NR1001" i="4"/>
  <c r="NS1001" i="4"/>
  <c r="BS1000" i="4"/>
  <c r="NR1000" i="4"/>
  <c r="NS1000" i="4"/>
  <c r="BS999" i="4"/>
  <c r="NR999" i="4"/>
  <c r="NS999" i="4"/>
  <c r="BS998" i="4"/>
  <c r="NR998" i="4"/>
  <c r="NS998" i="4"/>
  <c r="BS997" i="4"/>
  <c r="NR997" i="4"/>
  <c r="NS997" i="4"/>
  <c r="BS996" i="4"/>
  <c r="NR996" i="4"/>
  <c r="NS996" i="4"/>
  <c r="BS995" i="4"/>
  <c r="NR995" i="4"/>
  <c r="NS995" i="4"/>
  <c r="BS994" i="4"/>
  <c r="NR994" i="4"/>
  <c r="NS994" i="4"/>
  <c r="BS993" i="4"/>
  <c r="NR993" i="4"/>
  <c r="NS993" i="4"/>
  <c r="BS992" i="4"/>
  <c r="NR992" i="4"/>
  <c r="NS992" i="4"/>
  <c r="BS991" i="4"/>
  <c r="NR991" i="4"/>
  <c r="NS991" i="4"/>
  <c r="BS990" i="4"/>
  <c r="NR990" i="4"/>
  <c r="NS990" i="4"/>
  <c r="NT990" i="4" s="1"/>
  <c r="BP990" i="4" s="1"/>
  <c r="BM242" i="12" s="1"/>
  <c r="BS989" i="4"/>
  <c r="NR989" i="4"/>
  <c r="NS989" i="4"/>
  <c r="BS988" i="4"/>
  <c r="NR988" i="4"/>
  <c r="NS988" i="4"/>
  <c r="BS987" i="4"/>
  <c r="NR987" i="4"/>
  <c r="NT987" i="4" s="1"/>
  <c r="BP987" i="4" s="1"/>
  <c r="BM137" i="12" s="1"/>
  <c r="NS987" i="4"/>
  <c r="BS986" i="4"/>
  <c r="NR986" i="4"/>
  <c r="NS986" i="4"/>
  <c r="BS985" i="4"/>
  <c r="NR985" i="4"/>
  <c r="NS985" i="4"/>
  <c r="BS984" i="4"/>
  <c r="NR984" i="4"/>
  <c r="NS984" i="4"/>
  <c r="BS978" i="4"/>
  <c r="NR978" i="4"/>
  <c r="NS978" i="4"/>
  <c r="BS977" i="4"/>
  <c r="NR977" i="4"/>
  <c r="NS977" i="4"/>
  <c r="NT977" i="4" s="1"/>
  <c r="BS976" i="4"/>
  <c r="NR976" i="4"/>
  <c r="NS976" i="4"/>
  <c r="BS975" i="4"/>
  <c r="NR975" i="4"/>
  <c r="NS975" i="4"/>
  <c r="BS974" i="4"/>
  <c r="NR974" i="4"/>
  <c r="NT974" i="4" s="1"/>
  <c r="BP974" i="4" s="1"/>
  <c r="BM906" i="12" s="1"/>
  <c r="NS974" i="4"/>
  <c r="BS973" i="4"/>
  <c r="NR973" i="4"/>
  <c r="NS973" i="4"/>
  <c r="BS972" i="4"/>
  <c r="NR972" i="4"/>
  <c r="NS972" i="4"/>
  <c r="BS971" i="4"/>
  <c r="NR971" i="4"/>
  <c r="NS971" i="4"/>
  <c r="BS970" i="4"/>
  <c r="NR970" i="4"/>
  <c r="NS970" i="4"/>
  <c r="BS969" i="4"/>
  <c r="NR969" i="4"/>
  <c r="NS969" i="4"/>
  <c r="NT969" i="4" s="1"/>
  <c r="BP969" i="4" s="1"/>
  <c r="BM731" i="12" s="1"/>
  <c r="BS968" i="4"/>
  <c r="NR968" i="4"/>
  <c r="NS968" i="4"/>
  <c r="BS967" i="4"/>
  <c r="NR967" i="4"/>
  <c r="NS967" i="4"/>
  <c r="BS966" i="4"/>
  <c r="NR966" i="4"/>
  <c r="NS966" i="4"/>
  <c r="BS965" i="4"/>
  <c r="NR965" i="4"/>
  <c r="NS965" i="4"/>
  <c r="BS964" i="4"/>
  <c r="NR964" i="4"/>
  <c r="NS964" i="4"/>
  <c r="BS963" i="4"/>
  <c r="NR963" i="4"/>
  <c r="NS963" i="4"/>
  <c r="BS962" i="4"/>
  <c r="NR962" i="4"/>
  <c r="NS962" i="4"/>
  <c r="BS961" i="4"/>
  <c r="NR961" i="4"/>
  <c r="NS961" i="4"/>
  <c r="NT961" i="4" s="1"/>
  <c r="BP961" i="4" s="1"/>
  <c r="BS960" i="4"/>
  <c r="NR960" i="4"/>
  <c r="NS960" i="4"/>
  <c r="BS959" i="4"/>
  <c r="NR959" i="4"/>
  <c r="NS959" i="4"/>
  <c r="BS958" i="4"/>
  <c r="NR958" i="4"/>
  <c r="NT958" i="4" s="1"/>
  <c r="BP958" i="4" s="1"/>
  <c r="BM346" i="12" s="1"/>
  <c r="NS958" i="4"/>
  <c r="BS957" i="4"/>
  <c r="NR957" i="4"/>
  <c r="NS957" i="4"/>
  <c r="BS956" i="4"/>
  <c r="NR956" i="4"/>
  <c r="NS956" i="4"/>
  <c r="BS955" i="4"/>
  <c r="NR955" i="4"/>
  <c r="NS955" i="4"/>
  <c r="BS954" i="4"/>
  <c r="NR954" i="4"/>
  <c r="NS954" i="4"/>
  <c r="BS953" i="4"/>
  <c r="NR953" i="4"/>
  <c r="NS953" i="4"/>
  <c r="NT953" i="4" s="1"/>
  <c r="BP953" i="4" s="1"/>
  <c r="BM171" i="12" s="1"/>
  <c r="BS952" i="4"/>
  <c r="NR952" i="4"/>
  <c r="NS952" i="4"/>
  <c r="BS951" i="4"/>
  <c r="NR951" i="4"/>
  <c r="NS951" i="4"/>
  <c r="BS950" i="4"/>
  <c r="NR950" i="4"/>
  <c r="NT950" i="4" s="1"/>
  <c r="BP950" i="4" s="1"/>
  <c r="BM66" i="12" s="1"/>
  <c r="NS950" i="4"/>
  <c r="BS949" i="4"/>
  <c r="NR949" i="4"/>
  <c r="NS949" i="4"/>
  <c r="BS943" i="4"/>
  <c r="NR943" i="4"/>
  <c r="NS943" i="4"/>
  <c r="BS942" i="4"/>
  <c r="NR942" i="4"/>
  <c r="NS942" i="4"/>
  <c r="BS941" i="4"/>
  <c r="NR941" i="4"/>
  <c r="NS941" i="4"/>
  <c r="BS940" i="4"/>
  <c r="NR940" i="4"/>
  <c r="NS940" i="4"/>
  <c r="BS939" i="4"/>
  <c r="NR939" i="4"/>
  <c r="NS939" i="4"/>
  <c r="BS938" i="4"/>
  <c r="NR938" i="4"/>
  <c r="NS938" i="4"/>
  <c r="BS937" i="4"/>
  <c r="NR937" i="4"/>
  <c r="NT937" i="4" s="1"/>
  <c r="BP937" i="4" s="1"/>
  <c r="BM835" i="12" s="1"/>
  <c r="NS937" i="4"/>
  <c r="BS936" i="4"/>
  <c r="NR936" i="4"/>
  <c r="NS936" i="4"/>
  <c r="BS935" i="4"/>
  <c r="NR935" i="4"/>
  <c r="NS935" i="4"/>
  <c r="BS934" i="4"/>
  <c r="NR934" i="4"/>
  <c r="NS934" i="4"/>
  <c r="BS933" i="4"/>
  <c r="NR933" i="4"/>
  <c r="NS933" i="4"/>
  <c r="BS932" i="4"/>
  <c r="NR932" i="4"/>
  <c r="NS932" i="4"/>
  <c r="NT932" i="4" s="1"/>
  <c r="BP932" i="4" s="1"/>
  <c r="BM660" i="12" s="1"/>
  <c r="BS931" i="4"/>
  <c r="NR931" i="4"/>
  <c r="NS931" i="4"/>
  <c r="BS930" i="4"/>
  <c r="NR930" i="4"/>
  <c r="NS930" i="4"/>
  <c r="BS929" i="4"/>
  <c r="NR929" i="4"/>
  <c r="NT929" i="4" s="1"/>
  <c r="BP929" i="4" s="1"/>
  <c r="BM555" i="12" s="1"/>
  <c r="NS929" i="4"/>
  <c r="BS928" i="4"/>
  <c r="NR928" i="4"/>
  <c r="NS928" i="4"/>
  <c r="BS927" i="4"/>
  <c r="NR927" i="4"/>
  <c r="NS927" i="4"/>
  <c r="BS926" i="4"/>
  <c r="NR926" i="4"/>
  <c r="NS926" i="4"/>
  <c r="BS925" i="4"/>
  <c r="NR925" i="4"/>
  <c r="NS925" i="4"/>
  <c r="BS924" i="4"/>
  <c r="NR924" i="4"/>
  <c r="NS924" i="4"/>
  <c r="NT924" i="4" s="1"/>
  <c r="BS923" i="4"/>
  <c r="NR923" i="4"/>
  <c r="NS923" i="4"/>
  <c r="BS922" i="4"/>
  <c r="NR922" i="4"/>
  <c r="NS922" i="4"/>
  <c r="BS921" i="4"/>
  <c r="NR921" i="4"/>
  <c r="NT921" i="4" s="1"/>
  <c r="BP921" i="4" s="1"/>
  <c r="BM275" i="12" s="1"/>
  <c r="NS921" i="4"/>
  <c r="BS920" i="4"/>
  <c r="NR920" i="4"/>
  <c r="NS920" i="4"/>
  <c r="BS919" i="4"/>
  <c r="NR919" i="4"/>
  <c r="NS919" i="4"/>
  <c r="BS918" i="4"/>
  <c r="NR918" i="4"/>
  <c r="NS918" i="4"/>
  <c r="BS917" i="4"/>
  <c r="NR917" i="4"/>
  <c r="NS917" i="4"/>
  <c r="BS916" i="4"/>
  <c r="NR916" i="4"/>
  <c r="NS916" i="4"/>
  <c r="NT916" i="4" s="1"/>
  <c r="BP916" i="4" s="1"/>
  <c r="BM100" i="12" s="1"/>
  <c r="BS915" i="4"/>
  <c r="NR915" i="4"/>
  <c r="NS915" i="4"/>
  <c r="BS914" i="4"/>
  <c r="NR914" i="4"/>
  <c r="NS914" i="4"/>
  <c r="BS908" i="4"/>
  <c r="NR908" i="4"/>
  <c r="NS908" i="4"/>
  <c r="BS907" i="4"/>
  <c r="NR907" i="4"/>
  <c r="NS907" i="4"/>
  <c r="BS906" i="4"/>
  <c r="NR906" i="4"/>
  <c r="NS906" i="4"/>
  <c r="BS905" i="4"/>
  <c r="NR905" i="4"/>
  <c r="NS905" i="4"/>
  <c r="BS904" i="4"/>
  <c r="NR904" i="4"/>
  <c r="NS904" i="4"/>
  <c r="BS903" i="4"/>
  <c r="NR903" i="4"/>
  <c r="NS903" i="4"/>
  <c r="NT903" i="4" s="1"/>
  <c r="BP903" i="4" s="1"/>
  <c r="BS902" i="4"/>
  <c r="NR902" i="4"/>
  <c r="NS902" i="4"/>
  <c r="BS901" i="4"/>
  <c r="NR901" i="4"/>
  <c r="NS901" i="4"/>
  <c r="BS900" i="4"/>
  <c r="NR900" i="4"/>
  <c r="NT900" i="4" s="1"/>
  <c r="BP900" i="4" s="1"/>
  <c r="BM764" i="12" s="1"/>
  <c r="NS900" i="4"/>
  <c r="BS899" i="4"/>
  <c r="NR899" i="4"/>
  <c r="NS899" i="4"/>
  <c r="BS898" i="4"/>
  <c r="NR898" i="4"/>
  <c r="NS898" i="4"/>
  <c r="BS897" i="4"/>
  <c r="NR897" i="4"/>
  <c r="NS897" i="4"/>
  <c r="BS896" i="4"/>
  <c r="NR896" i="4"/>
  <c r="NS896" i="4"/>
  <c r="BS895" i="4"/>
  <c r="NR895" i="4"/>
  <c r="NS895" i="4"/>
  <c r="NT895" i="4" s="1"/>
  <c r="BP895" i="4" s="1"/>
  <c r="BM589" i="12" s="1"/>
  <c r="BS894" i="4"/>
  <c r="NR894" i="4"/>
  <c r="NS894" i="4"/>
  <c r="BS893" i="4"/>
  <c r="NR893" i="4"/>
  <c r="NS893" i="4"/>
  <c r="BS892" i="4"/>
  <c r="NR892" i="4"/>
  <c r="NT892" i="4" s="1"/>
  <c r="NS892" i="4"/>
  <c r="BS891" i="4"/>
  <c r="NR891" i="4"/>
  <c r="NS891" i="4"/>
  <c r="BS890" i="4"/>
  <c r="NR890" i="4"/>
  <c r="NS890" i="4"/>
  <c r="BS889" i="4"/>
  <c r="NR889" i="4"/>
  <c r="NS889" i="4"/>
  <c r="BS888" i="4"/>
  <c r="NR888" i="4"/>
  <c r="NS888" i="4"/>
  <c r="BS887" i="4"/>
  <c r="NR887" i="4"/>
  <c r="NS887" i="4"/>
  <c r="NT887" i="4" s="1"/>
  <c r="BP887" i="4" s="1"/>
  <c r="BM309" i="12" s="1"/>
  <c r="BS886" i="4"/>
  <c r="NR886" i="4"/>
  <c r="NS886" i="4"/>
  <c r="BS885" i="4"/>
  <c r="NR885" i="4"/>
  <c r="NS885" i="4"/>
  <c r="BS884" i="4"/>
  <c r="NR884" i="4"/>
  <c r="NS884" i="4"/>
  <c r="BS883" i="4"/>
  <c r="NR883" i="4"/>
  <c r="NS883" i="4"/>
  <c r="BS882" i="4"/>
  <c r="NR882" i="4"/>
  <c r="NS882" i="4"/>
  <c r="BS881" i="4"/>
  <c r="NR881" i="4"/>
  <c r="NS881" i="4"/>
  <c r="BS880" i="4"/>
  <c r="NR880" i="4"/>
  <c r="NS880" i="4"/>
  <c r="BS879" i="4"/>
  <c r="NR879" i="4"/>
  <c r="NS879" i="4"/>
  <c r="BS873" i="4"/>
  <c r="NR873" i="4"/>
  <c r="NS873" i="4"/>
  <c r="BS872" i="4"/>
  <c r="NR872" i="4"/>
  <c r="NS872" i="4"/>
  <c r="BS871" i="4"/>
  <c r="NR871" i="4"/>
  <c r="NT871" i="4" s="1"/>
  <c r="BP871" i="4" s="1"/>
  <c r="BM973" i="12" s="1"/>
  <c r="NS871" i="4"/>
  <c r="BS870" i="4"/>
  <c r="NR870" i="4"/>
  <c r="NS870" i="4"/>
  <c r="BS869" i="4"/>
  <c r="NR869" i="4"/>
  <c r="NS869" i="4"/>
  <c r="BS868" i="4"/>
  <c r="NR868" i="4"/>
  <c r="NS868" i="4"/>
  <c r="BS867" i="4"/>
  <c r="NR867" i="4"/>
  <c r="NS867" i="4"/>
  <c r="BS866" i="4"/>
  <c r="NR866" i="4"/>
  <c r="NS866" i="4"/>
  <c r="BS865" i="4"/>
  <c r="NR865" i="4"/>
  <c r="NS865" i="4"/>
  <c r="BS864" i="4"/>
  <c r="NR864" i="4"/>
  <c r="NS864" i="4"/>
  <c r="BS863" i="4"/>
  <c r="NR863" i="4"/>
  <c r="NS863" i="4"/>
  <c r="BS862" i="4"/>
  <c r="NR862" i="4"/>
  <c r="NS862" i="4"/>
  <c r="BS861" i="4"/>
  <c r="NR861" i="4"/>
  <c r="NS861" i="4"/>
  <c r="BS860" i="4"/>
  <c r="NR860" i="4"/>
  <c r="NS860" i="4"/>
  <c r="BS859" i="4"/>
  <c r="NR859" i="4"/>
  <c r="NS859" i="4"/>
  <c r="BS858" i="4"/>
  <c r="NR858" i="4"/>
  <c r="NS858" i="4"/>
  <c r="BS857" i="4"/>
  <c r="NR857" i="4"/>
  <c r="NS857" i="4"/>
  <c r="BS856" i="4"/>
  <c r="NR856" i="4"/>
  <c r="NS856" i="4"/>
  <c r="BS855" i="4"/>
  <c r="NR855" i="4"/>
  <c r="NS855" i="4"/>
  <c r="BS854" i="4"/>
  <c r="NR854" i="4"/>
  <c r="NS854" i="4"/>
  <c r="BS853" i="4"/>
  <c r="NR853" i="4"/>
  <c r="NS853" i="4"/>
  <c r="BS852" i="4"/>
  <c r="NR852" i="4"/>
  <c r="NS852" i="4"/>
  <c r="BS851" i="4"/>
  <c r="NR851" i="4"/>
  <c r="NS851" i="4"/>
  <c r="BS850" i="4"/>
  <c r="NR850" i="4"/>
  <c r="NS850" i="4"/>
  <c r="BS849" i="4"/>
  <c r="NR849" i="4"/>
  <c r="NS849" i="4"/>
  <c r="BS848" i="4"/>
  <c r="NR848" i="4"/>
  <c r="NS848" i="4"/>
  <c r="BS847" i="4"/>
  <c r="NR847" i="4"/>
  <c r="NS847" i="4"/>
  <c r="BS846" i="4"/>
  <c r="NR846" i="4"/>
  <c r="NS846" i="4"/>
  <c r="BS845" i="4"/>
  <c r="NR845" i="4"/>
  <c r="NS845" i="4"/>
  <c r="BS844" i="4"/>
  <c r="NR844" i="4"/>
  <c r="NS844" i="4"/>
  <c r="BS838" i="4"/>
  <c r="NR838" i="4"/>
  <c r="NS838" i="4"/>
  <c r="BS837" i="4"/>
  <c r="NR837" i="4"/>
  <c r="NS837" i="4"/>
  <c r="NT837" i="4" s="1"/>
  <c r="BP837" i="4" s="1"/>
  <c r="BM1007" i="12" s="1"/>
  <c r="BS836" i="4"/>
  <c r="NR836" i="4"/>
  <c r="NS836" i="4"/>
  <c r="BS835" i="4"/>
  <c r="NR835" i="4"/>
  <c r="NS835" i="4"/>
  <c r="BS834" i="4"/>
  <c r="NR834" i="4"/>
  <c r="NT834" i="4" s="1"/>
  <c r="BP834" i="4" s="1"/>
  <c r="BM902" i="12" s="1"/>
  <c r="NS834" i="4"/>
  <c r="BS833" i="4"/>
  <c r="NR833" i="4"/>
  <c r="NS833" i="4"/>
  <c r="BS832" i="4"/>
  <c r="NR832" i="4"/>
  <c r="NS832" i="4"/>
  <c r="BS831" i="4"/>
  <c r="NR831" i="4"/>
  <c r="NS831" i="4"/>
  <c r="BS830" i="4"/>
  <c r="NR830" i="4"/>
  <c r="NS830" i="4"/>
  <c r="BS829" i="4"/>
  <c r="NR829" i="4"/>
  <c r="NS829" i="4"/>
  <c r="NT829" i="4" s="1"/>
  <c r="BP829" i="4" s="1"/>
  <c r="BM727" i="12" s="1"/>
  <c r="BS828" i="4"/>
  <c r="NR828" i="4"/>
  <c r="NS828" i="4"/>
  <c r="BS827" i="4"/>
  <c r="NR827" i="4"/>
  <c r="NS827" i="4"/>
  <c r="BS826" i="4"/>
  <c r="NR826" i="4"/>
  <c r="NT826" i="4" s="1"/>
  <c r="BP826" i="4" s="1"/>
  <c r="BM622" i="12" s="1"/>
  <c r="NS826" i="4"/>
  <c r="BS825" i="4"/>
  <c r="NR825" i="4"/>
  <c r="NS825" i="4"/>
  <c r="BS824" i="4"/>
  <c r="NR824" i="4"/>
  <c r="NS824" i="4"/>
  <c r="BS823" i="4"/>
  <c r="NR823" i="4"/>
  <c r="NS823" i="4"/>
  <c r="BS822" i="4"/>
  <c r="NR822" i="4"/>
  <c r="NS822" i="4"/>
  <c r="BS821" i="4"/>
  <c r="NR821" i="4"/>
  <c r="NS821" i="4"/>
  <c r="BS820" i="4"/>
  <c r="NR820" i="4"/>
  <c r="NS820" i="4"/>
  <c r="BS819" i="4"/>
  <c r="NR819" i="4"/>
  <c r="NS819" i="4"/>
  <c r="BS818" i="4"/>
  <c r="NR818" i="4"/>
  <c r="NS818" i="4"/>
  <c r="BS817" i="4"/>
  <c r="NR817" i="4"/>
  <c r="NS817" i="4"/>
  <c r="BS816" i="4"/>
  <c r="NR816" i="4"/>
  <c r="NS816" i="4"/>
  <c r="BS815" i="4"/>
  <c r="NR815" i="4"/>
  <c r="NS815" i="4"/>
  <c r="BS814" i="4"/>
  <c r="NR814" i="4"/>
  <c r="NS814" i="4"/>
  <c r="BS813" i="4"/>
  <c r="NR813" i="4"/>
  <c r="NS813" i="4"/>
  <c r="BS812" i="4"/>
  <c r="NR812" i="4"/>
  <c r="NS812" i="4"/>
  <c r="BS811" i="4"/>
  <c r="NR811" i="4"/>
  <c r="NS811" i="4"/>
  <c r="BS810" i="4"/>
  <c r="NR810" i="4"/>
  <c r="NS810" i="4"/>
  <c r="BS809" i="4"/>
  <c r="NR809" i="4"/>
  <c r="NS809" i="4"/>
  <c r="BS803" i="4"/>
  <c r="NR803" i="4"/>
  <c r="NS803" i="4"/>
  <c r="BS802" i="4"/>
  <c r="NR802" i="4"/>
  <c r="NS802" i="4"/>
  <c r="BS801" i="4"/>
  <c r="NR801" i="4"/>
  <c r="NS801" i="4"/>
  <c r="BS800" i="4"/>
  <c r="NR800" i="4"/>
  <c r="NS800" i="4"/>
  <c r="BS799" i="4"/>
  <c r="NR799" i="4"/>
  <c r="NS799" i="4"/>
  <c r="BS798" i="4"/>
  <c r="NR798" i="4"/>
  <c r="NS798" i="4"/>
  <c r="BS797" i="4"/>
  <c r="NR797" i="4"/>
  <c r="NS797" i="4"/>
  <c r="BS796" i="4"/>
  <c r="NR796" i="4"/>
  <c r="NS796" i="4"/>
  <c r="BS795" i="4"/>
  <c r="NR795" i="4"/>
  <c r="NS795" i="4"/>
  <c r="BS794" i="4"/>
  <c r="NR794" i="4"/>
  <c r="NS794" i="4"/>
  <c r="BS793" i="4"/>
  <c r="NR793" i="4"/>
  <c r="NS793" i="4"/>
  <c r="BS792" i="4"/>
  <c r="NR792" i="4"/>
  <c r="NS792" i="4"/>
  <c r="BS791" i="4"/>
  <c r="NR791" i="4"/>
  <c r="NS791" i="4"/>
  <c r="BS790" i="4"/>
  <c r="NR790" i="4"/>
  <c r="NS790" i="4"/>
  <c r="BS789" i="4"/>
  <c r="NR789" i="4"/>
  <c r="NS789" i="4"/>
  <c r="BS788" i="4"/>
  <c r="NR788" i="4"/>
  <c r="NS788" i="4"/>
  <c r="BS787" i="4"/>
  <c r="NR787" i="4"/>
  <c r="NS787" i="4"/>
  <c r="BS786" i="4"/>
  <c r="NR786" i="4"/>
  <c r="NS786" i="4"/>
  <c r="BS785" i="4"/>
  <c r="NR785" i="4"/>
  <c r="NS785" i="4"/>
  <c r="BS784" i="4"/>
  <c r="NR784" i="4"/>
  <c r="NS784" i="4"/>
  <c r="BS783" i="4"/>
  <c r="NR783" i="4"/>
  <c r="NS783" i="4"/>
  <c r="BS782" i="4"/>
  <c r="NR782" i="4"/>
  <c r="NS782" i="4"/>
  <c r="BS781" i="4"/>
  <c r="NR781" i="4"/>
  <c r="NS781" i="4"/>
  <c r="BS780" i="4"/>
  <c r="NR780" i="4"/>
  <c r="NS780" i="4"/>
  <c r="BS779" i="4"/>
  <c r="NR779" i="4"/>
  <c r="NS779" i="4"/>
  <c r="BS778" i="4"/>
  <c r="NR778" i="4"/>
  <c r="NS778" i="4"/>
  <c r="BS777" i="4"/>
  <c r="NR777" i="4"/>
  <c r="NS777" i="4"/>
  <c r="BS776" i="4"/>
  <c r="NR776" i="4"/>
  <c r="NS776" i="4"/>
  <c r="BS775" i="4"/>
  <c r="NR775" i="4"/>
  <c r="NS775" i="4"/>
  <c r="BS774" i="4"/>
  <c r="NR774" i="4"/>
  <c r="NS774" i="4"/>
  <c r="BS768" i="4"/>
  <c r="NR768" i="4"/>
  <c r="NS768" i="4"/>
  <c r="BS767" i="4"/>
  <c r="NR767" i="4"/>
  <c r="NS767" i="4"/>
  <c r="BS766" i="4"/>
  <c r="NR766" i="4"/>
  <c r="NS766" i="4"/>
  <c r="BS765" i="4"/>
  <c r="NR765" i="4"/>
  <c r="NS765" i="4"/>
  <c r="BS764" i="4"/>
  <c r="NR764" i="4"/>
  <c r="NS764" i="4"/>
  <c r="BS763" i="4"/>
  <c r="NR763" i="4"/>
  <c r="NS763" i="4"/>
  <c r="BS762" i="4"/>
  <c r="NR762" i="4"/>
  <c r="NS762" i="4"/>
  <c r="BS761" i="4"/>
  <c r="NR761" i="4"/>
  <c r="NS761" i="4"/>
  <c r="BS760" i="4"/>
  <c r="NR760" i="4"/>
  <c r="NS760" i="4"/>
  <c r="BS759" i="4"/>
  <c r="NR759" i="4"/>
  <c r="NS759" i="4"/>
  <c r="BS758" i="4"/>
  <c r="NR758" i="4"/>
  <c r="NS758" i="4"/>
  <c r="BS757" i="4"/>
  <c r="NR757" i="4"/>
  <c r="NS757" i="4"/>
  <c r="BS756" i="4"/>
  <c r="NR756" i="4"/>
  <c r="NS756" i="4"/>
  <c r="BS755" i="4"/>
  <c r="NR755" i="4"/>
  <c r="NS755" i="4"/>
  <c r="BS754" i="4"/>
  <c r="NR754" i="4"/>
  <c r="NS754" i="4"/>
  <c r="BS753" i="4"/>
  <c r="NR753" i="4"/>
  <c r="NS753" i="4"/>
  <c r="BS752" i="4"/>
  <c r="NR752" i="4"/>
  <c r="NS752" i="4"/>
  <c r="BS751" i="4"/>
  <c r="NR751" i="4"/>
  <c r="NS751" i="4"/>
  <c r="BS750" i="4"/>
  <c r="NR750" i="4"/>
  <c r="NS750" i="4"/>
  <c r="BS749" i="4"/>
  <c r="NR749" i="4"/>
  <c r="NS749" i="4"/>
  <c r="BS748" i="4"/>
  <c r="NR748" i="4"/>
  <c r="NS748" i="4"/>
  <c r="BS747" i="4"/>
  <c r="NR747" i="4"/>
  <c r="NS747" i="4"/>
  <c r="BS746" i="4"/>
  <c r="NR746" i="4"/>
  <c r="NS746" i="4"/>
  <c r="BS745" i="4"/>
  <c r="NR745" i="4"/>
  <c r="NS745" i="4"/>
  <c r="BS744" i="4"/>
  <c r="NR744" i="4"/>
  <c r="NS744" i="4"/>
  <c r="BS743" i="4"/>
  <c r="NR743" i="4"/>
  <c r="NS743" i="4"/>
  <c r="BS742" i="4"/>
  <c r="NR742" i="4"/>
  <c r="NS742" i="4"/>
  <c r="BS741" i="4"/>
  <c r="NR741" i="4"/>
  <c r="NS741" i="4"/>
  <c r="BS740" i="4"/>
  <c r="NR740" i="4"/>
  <c r="NS740" i="4"/>
  <c r="BS739" i="4"/>
  <c r="NR739" i="4"/>
  <c r="NS739" i="4"/>
  <c r="BS733" i="4"/>
  <c r="NR733" i="4"/>
  <c r="NS733" i="4"/>
  <c r="BS732" i="4"/>
  <c r="NR732" i="4"/>
  <c r="NS732" i="4"/>
  <c r="BS731" i="4"/>
  <c r="NR731" i="4"/>
  <c r="NS731" i="4"/>
  <c r="BS730" i="4"/>
  <c r="NR730" i="4"/>
  <c r="NS730" i="4"/>
  <c r="BS729" i="4"/>
  <c r="NR729" i="4"/>
  <c r="NS729" i="4"/>
  <c r="BS728" i="4"/>
  <c r="NR728" i="4"/>
  <c r="NS728" i="4"/>
  <c r="BS727" i="4"/>
  <c r="NR727" i="4"/>
  <c r="NS727" i="4"/>
  <c r="BS726" i="4"/>
  <c r="NR726" i="4"/>
  <c r="NS726" i="4"/>
  <c r="BS725" i="4"/>
  <c r="NR725" i="4"/>
  <c r="NS725" i="4"/>
  <c r="BS724" i="4"/>
  <c r="NR724" i="4"/>
  <c r="NS724" i="4"/>
  <c r="BS723" i="4"/>
  <c r="NR723" i="4"/>
  <c r="NT723" i="4" s="1"/>
  <c r="BP723" i="4" s="1"/>
  <c r="BM689" i="12" s="1"/>
  <c r="NS723" i="4"/>
  <c r="BS722" i="4"/>
  <c r="NR722" i="4"/>
  <c r="NS722" i="4"/>
  <c r="BS721" i="4"/>
  <c r="NR721" i="4"/>
  <c r="NS721" i="4"/>
  <c r="BS720" i="4"/>
  <c r="NR720" i="4"/>
  <c r="NS720" i="4"/>
  <c r="NT720" i="4" s="1"/>
  <c r="BP720" i="4" s="1"/>
  <c r="BM584" i="12" s="1"/>
  <c r="BS719" i="4"/>
  <c r="NR719" i="4"/>
  <c r="NS719" i="4"/>
  <c r="BS718" i="4"/>
  <c r="NR718" i="4"/>
  <c r="NS718" i="4"/>
  <c r="BS717" i="4"/>
  <c r="NR717" i="4"/>
  <c r="NT717" i="4" s="1"/>
  <c r="BP717" i="4" s="1"/>
  <c r="BM479" i="12" s="1"/>
  <c r="NS717" i="4"/>
  <c r="BS716" i="4"/>
  <c r="NR716" i="4"/>
  <c r="NS716" i="4"/>
  <c r="BS715" i="4"/>
  <c r="NR715" i="4"/>
  <c r="NS715" i="4"/>
  <c r="BS714" i="4"/>
  <c r="NR714" i="4"/>
  <c r="NS714" i="4"/>
  <c r="BS713" i="4"/>
  <c r="NR713" i="4"/>
  <c r="NS713" i="4"/>
  <c r="BS712" i="4"/>
  <c r="NR712" i="4"/>
  <c r="NS712" i="4"/>
  <c r="NT712" i="4" s="1"/>
  <c r="BP712" i="4" s="1"/>
  <c r="BS711" i="4"/>
  <c r="NR711" i="4"/>
  <c r="NS711" i="4"/>
  <c r="BS710" i="4"/>
  <c r="NR710" i="4"/>
  <c r="NS710" i="4"/>
  <c r="BS709" i="4"/>
  <c r="NR709" i="4"/>
  <c r="NT709" i="4" s="1"/>
  <c r="BP709" i="4" s="1"/>
  <c r="NS709" i="4"/>
  <c r="BS708" i="4"/>
  <c r="NR708" i="4"/>
  <c r="NS708" i="4"/>
  <c r="BS707" i="4"/>
  <c r="NR707" i="4"/>
  <c r="NS707" i="4"/>
  <c r="BS706" i="4"/>
  <c r="NR706" i="4"/>
  <c r="NS706" i="4"/>
  <c r="BS705" i="4"/>
  <c r="NR705" i="4"/>
  <c r="NS705" i="4"/>
  <c r="BS704" i="4"/>
  <c r="NR704" i="4"/>
  <c r="NS704" i="4"/>
  <c r="NT704" i="4" s="1"/>
  <c r="BP704" i="4" s="1"/>
  <c r="BM24" i="12" s="1"/>
  <c r="BS698" i="4"/>
  <c r="NR698" i="4"/>
  <c r="NS698" i="4"/>
  <c r="BS697" i="4"/>
  <c r="NR697" i="4"/>
  <c r="NS697" i="4"/>
  <c r="BS696" i="4"/>
  <c r="NR696" i="4"/>
  <c r="NT696" i="4" s="1"/>
  <c r="NS696" i="4"/>
  <c r="BS695" i="4"/>
  <c r="NR695" i="4"/>
  <c r="NS695" i="4"/>
  <c r="BS694" i="4"/>
  <c r="NR694" i="4"/>
  <c r="NS694" i="4"/>
  <c r="BS693" i="4"/>
  <c r="NR693" i="4"/>
  <c r="NS693" i="4"/>
  <c r="BS692" i="4"/>
  <c r="NR692" i="4"/>
  <c r="NS692" i="4"/>
  <c r="BS691" i="4"/>
  <c r="NR691" i="4"/>
  <c r="NS691" i="4"/>
  <c r="BS690" i="4"/>
  <c r="NR690" i="4"/>
  <c r="NS690" i="4"/>
  <c r="BS689" i="4"/>
  <c r="NR689" i="4"/>
  <c r="NS689" i="4"/>
  <c r="BS688" i="4"/>
  <c r="NR688" i="4"/>
  <c r="NS688" i="4"/>
  <c r="BS687" i="4"/>
  <c r="NR687" i="4"/>
  <c r="NS687" i="4"/>
  <c r="BS686" i="4"/>
  <c r="NR686" i="4"/>
  <c r="NS686" i="4"/>
  <c r="BS685" i="4"/>
  <c r="NR685" i="4"/>
  <c r="NS685" i="4"/>
  <c r="BS684" i="4"/>
  <c r="NR684" i="4"/>
  <c r="NS684" i="4"/>
  <c r="BS683" i="4"/>
  <c r="NR683" i="4"/>
  <c r="NS683" i="4"/>
  <c r="NT683" i="4" s="1"/>
  <c r="BP683" i="4" s="1"/>
  <c r="BM513" i="12" s="1"/>
  <c r="BS682" i="4"/>
  <c r="NR682" i="4"/>
  <c r="NS682" i="4"/>
  <c r="BS681" i="4"/>
  <c r="NR681" i="4"/>
  <c r="NS681" i="4"/>
  <c r="BS680" i="4"/>
  <c r="NR680" i="4"/>
  <c r="NT680" i="4" s="1"/>
  <c r="BP680" i="4" s="1"/>
  <c r="NS680" i="4"/>
  <c r="BS679" i="4"/>
  <c r="NR679" i="4"/>
  <c r="NS679" i="4"/>
  <c r="BS678" i="4"/>
  <c r="NR678" i="4"/>
  <c r="NS678" i="4"/>
  <c r="BS677" i="4"/>
  <c r="NR677" i="4"/>
  <c r="NS677" i="4"/>
  <c r="BS676" i="4"/>
  <c r="NR676" i="4"/>
  <c r="NS676" i="4"/>
  <c r="BS675" i="4"/>
  <c r="NR675" i="4"/>
  <c r="NS675" i="4"/>
  <c r="NT675" i="4" s="1"/>
  <c r="BP675" i="4" s="1"/>
  <c r="BM233" i="12" s="1"/>
  <c r="BS674" i="4"/>
  <c r="NR674" i="4"/>
  <c r="NS674" i="4"/>
  <c r="BS673" i="4"/>
  <c r="NR673" i="4"/>
  <c r="NS673" i="4"/>
  <c r="BS672" i="4"/>
  <c r="NR672" i="4"/>
  <c r="NT672" i="4" s="1"/>
  <c r="BP672" i="4" s="1"/>
  <c r="BM128" i="12" s="1"/>
  <c r="NS672" i="4"/>
  <c r="BS671" i="4"/>
  <c r="NR671" i="4"/>
  <c r="NS671" i="4"/>
  <c r="BS670" i="4"/>
  <c r="NR670" i="4"/>
  <c r="NS670" i="4"/>
  <c r="BS669" i="4"/>
  <c r="NR669" i="4"/>
  <c r="NS669" i="4"/>
  <c r="BS663" i="4"/>
  <c r="NR663" i="4"/>
  <c r="NS663" i="4"/>
  <c r="BS662" i="4"/>
  <c r="NR662" i="4"/>
  <c r="NS662" i="4"/>
  <c r="NT662" i="4" s="1"/>
  <c r="BP662" i="4" s="1"/>
  <c r="BM1002" i="12" s="1"/>
  <c r="BS661" i="4"/>
  <c r="NR661" i="4"/>
  <c r="NS661" i="4"/>
  <c r="BS660" i="4"/>
  <c r="NR660" i="4"/>
  <c r="NS660" i="4"/>
  <c r="BS659" i="4"/>
  <c r="NR659" i="4"/>
  <c r="NT659" i="4" s="1"/>
  <c r="BP659" i="4" s="1"/>
  <c r="NS659" i="4"/>
  <c r="BS658" i="4"/>
  <c r="NR658" i="4"/>
  <c r="NS658" i="4"/>
  <c r="BS657" i="4"/>
  <c r="NR657" i="4"/>
  <c r="NS657" i="4"/>
  <c r="BS656" i="4"/>
  <c r="NR656" i="4"/>
  <c r="NS656" i="4"/>
  <c r="BS655" i="4"/>
  <c r="NR655" i="4"/>
  <c r="NS655" i="4"/>
  <c r="BS654" i="4"/>
  <c r="NR654" i="4"/>
  <c r="NS654" i="4"/>
  <c r="NT654" i="4" s="1"/>
  <c r="BS653" i="4"/>
  <c r="NR653" i="4"/>
  <c r="NS653" i="4"/>
  <c r="BS652" i="4"/>
  <c r="NR652" i="4"/>
  <c r="NS652" i="4"/>
  <c r="BS651" i="4"/>
  <c r="NR651" i="4"/>
  <c r="NT651" i="4" s="1"/>
  <c r="NS651" i="4"/>
  <c r="BS650" i="4"/>
  <c r="NR650" i="4"/>
  <c r="NS650" i="4"/>
  <c r="BS649" i="4"/>
  <c r="NR649" i="4"/>
  <c r="NT649" i="4" s="1"/>
  <c r="BP649" i="4" s="1"/>
  <c r="BM547" i="12" s="1"/>
  <c r="NS649" i="4"/>
  <c r="BS648" i="4"/>
  <c r="NR648" i="4"/>
  <c r="NS648" i="4"/>
  <c r="BS647" i="4"/>
  <c r="NR647" i="4"/>
  <c r="NS647" i="4"/>
  <c r="BS646" i="4"/>
  <c r="NR646" i="4"/>
  <c r="NS646" i="4"/>
  <c r="BS645" i="4"/>
  <c r="NR645" i="4"/>
  <c r="NS645" i="4"/>
  <c r="BS644" i="4"/>
  <c r="NR644" i="4"/>
  <c r="NT644" i="4" s="1"/>
  <c r="BP644" i="4" s="1"/>
  <c r="BM372" i="12" s="1"/>
  <c r="NS644" i="4"/>
  <c r="BS643" i="4"/>
  <c r="NR643" i="4"/>
  <c r="NS643" i="4"/>
  <c r="BS642" i="4"/>
  <c r="NR642" i="4"/>
  <c r="NS642" i="4"/>
  <c r="BS641" i="4"/>
  <c r="NR641" i="4"/>
  <c r="NS641" i="4"/>
  <c r="BS640" i="4"/>
  <c r="NR640" i="4"/>
  <c r="NS640" i="4"/>
  <c r="BS639" i="4"/>
  <c r="NR639" i="4"/>
  <c r="NS639" i="4"/>
  <c r="BS638" i="4"/>
  <c r="NR638" i="4"/>
  <c r="NS638" i="4"/>
  <c r="BS637" i="4"/>
  <c r="NR637" i="4"/>
  <c r="NS637" i="4"/>
  <c r="BS636" i="4"/>
  <c r="NR636" i="4"/>
  <c r="NT636" i="4" s="1"/>
  <c r="BP636" i="4" s="1"/>
  <c r="NS636" i="4"/>
  <c r="BS635" i="4"/>
  <c r="NR635" i="4"/>
  <c r="NS635" i="4"/>
  <c r="BS634" i="4"/>
  <c r="NR634" i="4"/>
  <c r="NS634" i="4"/>
  <c r="BS628" i="4"/>
  <c r="NR628" i="4"/>
  <c r="NS628" i="4"/>
  <c r="BS627" i="4"/>
  <c r="NR627" i="4"/>
  <c r="NS627" i="4"/>
  <c r="BS626" i="4"/>
  <c r="NR626" i="4"/>
  <c r="NS626" i="4"/>
  <c r="BS625" i="4"/>
  <c r="NR625" i="4"/>
  <c r="NS625" i="4"/>
  <c r="BS624" i="4"/>
  <c r="NR624" i="4"/>
  <c r="NS624" i="4"/>
  <c r="BS623" i="4"/>
  <c r="NR623" i="4"/>
  <c r="NS623" i="4"/>
  <c r="BS622" i="4"/>
  <c r="NR622" i="4"/>
  <c r="NS622" i="4"/>
  <c r="BS621" i="4"/>
  <c r="NR621" i="4"/>
  <c r="NS621" i="4"/>
  <c r="BS620" i="4"/>
  <c r="NR620" i="4"/>
  <c r="NS620" i="4"/>
  <c r="NT620" i="4" s="1"/>
  <c r="BP620" i="4" s="1"/>
  <c r="BM756" i="12" s="1"/>
  <c r="BS619" i="4"/>
  <c r="NR619" i="4"/>
  <c r="NS619" i="4"/>
  <c r="NT619" i="4" s="1"/>
  <c r="BP619" i="4" s="1"/>
  <c r="BM721" i="12" s="1"/>
  <c r="BS618" i="4"/>
  <c r="NR618" i="4"/>
  <c r="NS618" i="4"/>
  <c r="BS617" i="4"/>
  <c r="NR617" i="4"/>
  <c r="NS617" i="4"/>
  <c r="BS616" i="4"/>
  <c r="NR616" i="4"/>
  <c r="NT616" i="4" s="1"/>
  <c r="BP616" i="4" s="1"/>
  <c r="BM616" i="12" s="1"/>
  <c r="NS616" i="4"/>
  <c r="BS615" i="4"/>
  <c r="NR615" i="4"/>
  <c r="NS615" i="4"/>
  <c r="BS614" i="4"/>
  <c r="NR614" i="4"/>
  <c r="NS614" i="4"/>
  <c r="BS613" i="4"/>
  <c r="NR613" i="4"/>
  <c r="NS613" i="4"/>
  <c r="BS612" i="4"/>
  <c r="NR612" i="4"/>
  <c r="NS612" i="4"/>
  <c r="BS611" i="4"/>
  <c r="NR611" i="4"/>
  <c r="NS611" i="4"/>
  <c r="NT611" i="4" s="1"/>
  <c r="BP611" i="4" s="1"/>
  <c r="BM441" i="12" s="1"/>
  <c r="BS610" i="4"/>
  <c r="NR610" i="4"/>
  <c r="NS610" i="4"/>
  <c r="BS609" i="4"/>
  <c r="NR609" i="4"/>
  <c r="NS609" i="4"/>
  <c r="BS608" i="4"/>
  <c r="NR608" i="4"/>
  <c r="NT608" i="4" s="1"/>
  <c r="BP608" i="4" s="1"/>
  <c r="NS608" i="4"/>
  <c r="BS607" i="4"/>
  <c r="NR607" i="4"/>
  <c r="NS607" i="4"/>
  <c r="BS606" i="4"/>
  <c r="NR606" i="4"/>
  <c r="NS606" i="4"/>
  <c r="BS605" i="4"/>
  <c r="NR605" i="4"/>
  <c r="NS605" i="4"/>
  <c r="BS604" i="4"/>
  <c r="NR604" i="4"/>
  <c r="NS604" i="4"/>
  <c r="BS603" i="4"/>
  <c r="NR603" i="4"/>
  <c r="NS603" i="4"/>
  <c r="NT603" i="4" s="1"/>
  <c r="BP603" i="4" s="1"/>
  <c r="BM161" i="12" s="1"/>
  <c r="BS602" i="4"/>
  <c r="NR602" i="4"/>
  <c r="NS602" i="4"/>
  <c r="BS601" i="4"/>
  <c r="NR601" i="4"/>
  <c r="NS601" i="4"/>
  <c r="BS600" i="4"/>
  <c r="NR600" i="4"/>
  <c r="NT600" i="4" s="1"/>
  <c r="BP600" i="4" s="1"/>
  <c r="BM56" i="12" s="1"/>
  <c r="NS600" i="4"/>
  <c r="BS599" i="4"/>
  <c r="NR599" i="4"/>
  <c r="NS599" i="4"/>
  <c r="BS593" i="4"/>
  <c r="NR593" i="4"/>
  <c r="NS593" i="4"/>
  <c r="BS592" i="4"/>
  <c r="NR592" i="4"/>
  <c r="NS592" i="4"/>
  <c r="BS591" i="4"/>
  <c r="NR591" i="4"/>
  <c r="NS591" i="4"/>
  <c r="BS590" i="4"/>
  <c r="NR590" i="4"/>
  <c r="NS590" i="4"/>
  <c r="NT590" i="4" s="1"/>
  <c r="BP590" i="4" s="1"/>
  <c r="BS589" i="4"/>
  <c r="NR589" i="4"/>
  <c r="NS589" i="4"/>
  <c r="BS588" i="4"/>
  <c r="NR588" i="4"/>
  <c r="NS588" i="4"/>
  <c r="BS587" i="4"/>
  <c r="NR587" i="4"/>
  <c r="NT587" i="4" s="1"/>
  <c r="NS587" i="4"/>
  <c r="BS586" i="4"/>
  <c r="NR586" i="4"/>
  <c r="NS586" i="4"/>
  <c r="BS585" i="4"/>
  <c r="NR585" i="4"/>
  <c r="NS585" i="4"/>
  <c r="BS584" i="4"/>
  <c r="NR584" i="4"/>
  <c r="NS584" i="4"/>
  <c r="BS583" i="4"/>
  <c r="NR583" i="4"/>
  <c r="NS583" i="4"/>
  <c r="BS582" i="4"/>
  <c r="NR582" i="4"/>
  <c r="NS582" i="4"/>
  <c r="BS581" i="4"/>
  <c r="NR581" i="4"/>
  <c r="NS581" i="4"/>
  <c r="BS580" i="4"/>
  <c r="NR580" i="4"/>
  <c r="NS580" i="4"/>
  <c r="BS579" i="4"/>
  <c r="NR579" i="4"/>
  <c r="NT579" i="4" s="1"/>
  <c r="BP579" i="4" s="1"/>
  <c r="BM545" i="12" s="1"/>
  <c r="NS579" i="4"/>
  <c r="BS578" i="4"/>
  <c r="NR578" i="4"/>
  <c r="NS578" i="4"/>
  <c r="BS577" i="4"/>
  <c r="NR577" i="4"/>
  <c r="NS577" i="4"/>
  <c r="BS576" i="4"/>
  <c r="NR576" i="4"/>
  <c r="NS576" i="4"/>
  <c r="BS575" i="4"/>
  <c r="NR575" i="4"/>
  <c r="NS575" i="4"/>
  <c r="NT575" i="4"/>
  <c r="BP575" i="4" s="1"/>
  <c r="BM405" i="12" s="1"/>
  <c r="BS574" i="4"/>
  <c r="NR574" i="4"/>
  <c r="NS574" i="4"/>
  <c r="BS573" i="4"/>
  <c r="NR573" i="4"/>
  <c r="NS573" i="4"/>
  <c r="BS572" i="4"/>
  <c r="NR572" i="4"/>
  <c r="NT572" i="4" s="1"/>
  <c r="NS572" i="4"/>
  <c r="BS571" i="4"/>
  <c r="NR571" i="4"/>
  <c r="NS571" i="4"/>
  <c r="BS570" i="4"/>
  <c r="NR570" i="4"/>
  <c r="NS570" i="4"/>
  <c r="BS569" i="4"/>
  <c r="NR569" i="4"/>
  <c r="NS569" i="4"/>
  <c r="BS568" i="4"/>
  <c r="NR568" i="4"/>
  <c r="NS568" i="4"/>
  <c r="BS567" i="4"/>
  <c r="NR567" i="4"/>
  <c r="NS567" i="4"/>
  <c r="NT567" i="4" s="1"/>
  <c r="BS566" i="4"/>
  <c r="NR566" i="4"/>
  <c r="NS566" i="4"/>
  <c r="BS565" i="4"/>
  <c r="NR565" i="4"/>
  <c r="NS565" i="4"/>
  <c r="BS564" i="4"/>
  <c r="NR564" i="4"/>
  <c r="NT564" i="4" s="1"/>
  <c r="BP564" i="4" s="1"/>
  <c r="BM20" i="12" s="1"/>
  <c r="NS564" i="4"/>
  <c r="BS558" i="4"/>
  <c r="NR558" i="4"/>
  <c r="NS558" i="4"/>
  <c r="NT558" i="4" s="1"/>
  <c r="BP558" i="4" s="1"/>
  <c r="BM1034" i="12" s="1"/>
  <c r="BS557" i="4"/>
  <c r="NR557" i="4"/>
  <c r="NS557" i="4"/>
  <c r="BS556" i="4"/>
  <c r="NR556" i="4"/>
  <c r="NS556" i="4"/>
  <c r="BS555" i="4"/>
  <c r="NR555" i="4"/>
  <c r="NS555" i="4"/>
  <c r="BS554" i="4"/>
  <c r="NR554" i="4"/>
  <c r="NS554" i="4"/>
  <c r="BS553" i="4"/>
  <c r="NR553" i="4"/>
  <c r="NS553" i="4"/>
  <c r="BS552" i="4"/>
  <c r="NR552" i="4"/>
  <c r="NS552" i="4"/>
  <c r="BS551" i="4"/>
  <c r="NR551" i="4"/>
  <c r="NS551" i="4"/>
  <c r="BS550" i="4"/>
  <c r="NR550" i="4"/>
  <c r="NS550" i="4"/>
  <c r="NT550" i="4" s="1"/>
  <c r="BP550" i="4" s="1"/>
  <c r="BM754" i="12" s="1"/>
  <c r="BS549" i="4"/>
  <c r="NR549" i="4"/>
  <c r="NS549" i="4"/>
  <c r="BS548" i="4"/>
  <c r="NR548" i="4"/>
  <c r="NS548" i="4"/>
  <c r="BS547" i="4"/>
  <c r="NR547" i="4"/>
  <c r="NS547" i="4"/>
  <c r="BS546" i="4"/>
  <c r="NR546" i="4"/>
  <c r="NS546" i="4"/>
  <c r="BS545" i="4"/>
  <c r="NR545" i="4"/>
  <c r="NS545" i="4"/>
  <c r="BS544" i="4"/>
  <c r="NR544" i="4"/>
  <c r="NS544" i="4"/>
  <c r="BS543" i="4"/>
  <c r="NR543" i="4"/>
  <c r="NS543" i="4"/>
  <c r="BS542" i="4"/>
  <c r="NR542" i="4"/>
  <c r="NS542" i="4"/>
  <c r="NT542" i="4" s="1"/>
  <c r="BS541" i="4"/>
  <c r="NR541" i="4"/>
  <c r="NS541" i="4"/>
  <c r="BS540" i="4"/>
  <c r="NR540" i="4"/>
  <c r="NS540" i="4"/>
  <c r="BS539" i="4"/>
  <c r="NR539" i="4"/>
  <c r="NS539" i="4"/>
  <c r="BS538" i="4"/>
  <c r="NR538" i="4"/>
  <c r="NS538" i="4"/>
  <c r="BS537" i="4"/>
  <c r="NR537" i="4"/>
  <c r="NS537" i="4"/>
  <c r="BS536" i="4"/>
  <c r="NR536" i="4"/>
  <c r="NS536" i="4"/>
  <c r="BS535" i="4"/>
  <c r="NR535" i="4"/>
  <c r="NS535" i="4"/>
  <c r="BS534" i="4"/>
  <c r="NR534" i="4"/>
  <c r="NS534" i="4"/>
  <c r="BS533" i="4"/>
  <c r="NR533" i="4"/>
  <c r="NS533" i="4"/>
  <c r="BS532" i="4"/>
  <c r="NR532" i="4"/>
  <c r="NS532" i="4"/>
  <c r="BS531" i="4"/>
  <c r="NR531" i="4"/>
  <c r="NS531" i="4"/>
  <c r="BS530" i="4"/>
  <c r="NR530" i="4"/>
  <c r="NS530" i="4"/>
  <c r="BS529" i="4"/>
  <c r="NR529" i="4"/>
  <c r="NS529" i="4"/>
  <c r="BS523" i="4"/>
  <c r="NR523" i="4"/>
  <c r="NS523" i="4"/>
  <c r="BS522" i="4"/>
  <c r="NR522" i="4"/>
  <c r="NS522" i="4"/>
  <c r="BS521" i="4"/>
  <c r="NR521" i="4"/>
  <c r="NS521" i="4"/>
  <c r="BS520" i="4"/>
  <c r="NR520" i="4"/>
  <c r="NS520" i="4"/>
  <c r="BS519" i="4"/>
  <c r="NR519" i="4"/>
  <c r="NS519" i="4"/>
  <c r="BS518" i="4"/>
  <c r="NR518" i="4"/>
  <c r="NS518" i="4"/>
  <c r="BS517" i="4"/>
  <c r="NR517" i="4"/>
  <c r="NS517" i="4"/>
  <c r="BS516" i="4"/>
  <c r="NR516" i="4"/>
  <c r="NS516" i="4"/>
  <c r="BS515" i="4"/>
  <c r="NR515" i="4"/>
  <c r="NS515" i="4"/>
  <c r="BS514" i="4"/>
  <c r="NR514" i="4"/>
  <c r="NS514" i="4"/>
  <c r="BS513" i="4"/>
  <c r="NR513" i="4"/>
  <c r="NS513" i="4"/>
  <c r="BS512" i="4"/>
  <c r="NR512" i="4"/>
  <c r="NS512" i="4"/>
  <c r="BS511" i="4"/>
  <c r="NR511" i="4"/>
  <c r="NS511" i="4"/>
  <c r="BS510" i="4"/>
  <c r="NR510" i="4"/>
  <c r="NS510" i="4"/>
  <c r="BS509" i="4"/>
  <c r="NR509" i="4"/>
  <c r="NS509" i="4"/>
  <c r="BS508" i="4"/>
  <c r="NR508" i="4"/>
  <c r="NS508" i="4"/>
  <c r="BS507" i="4"/>
  <c r="NR507" i="4"/>
  <c r="NS507" i="4"/>
  <c r="BS506" i="4"/>
  <c r="NR506" i="4"/>
  <c r="NS506" i="4"/>
  <c r="BS505" i="4"/>
  <c r="NR505" i="4"/>
  <c r="NS505" i="4"/>
  <c r="BS504" i="4"/>
  <c r="NR504" i="4"/>
  <c r="NS504" i="4"/>
  <c r="BS503" i="4"/>
  <c r="NR503" i="4"/>
  <c r="NS503" i="4"/>
  <c r="BS502" i="4"/>
  <c r="NR502" i="4"/>
  <c r="NS502" i="4"/>
  <c r="BS501" i="4"/>
  <c r="NR501" i="4"/>
  <c r="NS501" i="4"/>
  <c r="BS500" i="4"/>
  <c r="NR500" i="4"/>
  <c r="NT500" i="4" s="1"/>
  <c r="BP500" i="4" s="1"/>
  <c r="BM228" i="12" s="1"/>
  <c r="NS500" i="4"/>
  <c r="BS499" i="4"/>
  <c r="NR499" i="4"/>
  <c r="NS499" i="4"/>
  <c r="BS498" i="4"/>
  <c r="NR498" i="4"/>
  <c r="NS498" i="4"/>
  <c r="BS497" i="4"/>
  <c r="NR497" i="4"/>
  <c r="NS497" i="4"/>
  <c r="BS496" i="4"/>
  <c r="NR496" i="4"/>
  <c r="NS496" i="4"/>
  <c r="BS495" i="4"/>
  <c r="NR495" i="4"/>
  <c r="NS495" i="4"/>
  <c r="BS494" i="4"/>
  <c r="NR494" i="4"/>
  <c r="NS494" i="4"/>
  <c r="BS488" i="4"/>
  <c r="NR488" i="4"/>
  <c r="NS488" i="4"/>
  <c r="NT488" i="4" s="1"/>
  <c r="BP488" i="4" s="1"/>
  <c r="BM1032" i="12" s="1"/>
  <c r="BS487" i="4"/>
  <c r="NR487" i="4"/>
  <c r="NS487" i="4"/>
  <c r="BS486" i="4"/>
  <c r="NR486" i="4"/>
  <c r="NS486" i="4"/>
  <c r="BS485" i="4"/>
  <c r="NR485" i="4"/>
  <c r="NS485" i="4"/>
  <c r="BS484" i="4"/>
  <c r="NR484" i="4"/>
  <c r="NS484" i="4"/>
  <c r="BS483" i="4"/>
  <c r="NR483" i="4"/>
  <c r="NS483" i="4"/>
  <c r="BS482" i="4"/>
  <c r="NR482" i="4"/>
  <c r="NS482" i="4"/>
  <c r="BS481" i="4"/>
  <c r="NR481" i="4"/>
  <c r="NS481" i="4"/>
  <c r="BS480" i="4"/>
  <c r="NR480" i="4"/>
  <c r="NS480" i="4"/>
  <c r="BS479" i="4"/>
  <c r="NR479" i="4"/>
  <c r="NS479" i="4"/>
  <c r="BS478" i="4"/>
  <c r="NR478" i="4"/>
  <c r="NS478" i="4"/>
  <c r="BS477" i="4"/>
  <c r="NR477" i="4"/>
  <c r="NS477" i="4"/>
  <c r="BS476" i="4"/>
  <c r="NR476" i="4"/>
  <c r="NS476" i="4"/>
  <c r="BS475" i="4"/>
  <c r="NR475" i="4"/>
  <c r="NS475" i="4"/>
  <c r="BS474" i="4"/>
  <c r="NR474" i="4"/>
  <c r="NS474" i="4"/>
  <c r="BS473" i="4"/>
  <c r="NR473" i="4"/>
  <c r="NS473" i="4"/>
  <c r="BS472" i="4"/>
  <c r="NR472" i="4"/>
  <c r="NS472" i="4"/>
  <c r="BS471" i="4"/>
  <c r="NR471" i="4"/>
  <c r="NS471" i="4"/>
  <c r="BS470" i="4"/>
  <c r="NR470" i="4"/>
  <c r="NS470" i="4"/>
  <c r="BS469" i="4"/>
  <c r="NR469" i="4"/>
  <c r="NS469" i="4"/>
  <c r="BS468" i="4"/>
  <c r="NR468" i="4"/>
  <c r="NS468" i="4"/>
  <c r="BS467" i="4"/>
  <c r="NR467" i="4"/>
  <c r="NS467" i="4"/>
  <c r="BS466" i="4"/>
  <c r="NR466" i="4"/>
  <c r="NS466" i="4"/>
  <c r="BS465" i="4"/>
  <c r="NR465" i="4"/>
  <c r="NS465" i="4"/>
  <c r="BS464" i="4"/>
  <c r="NR464" i="4"/>
  <c r="NS464" i="4"/>
  <c r="BS463" i="4"/>
  <c r="NR463" i="4"/>
  <c r="NS463" i="4"/>
  <c r="BS462" i="4"/>
  <c r="NR462" i="4"/>
  <c r="NS462" i="4"/>
  <c r="BS461" i="4"/>
  <c r="NR461" i="4"/>
  <c r="NS461" i="4"/>
  <c r="BS460" i="4"/>
  <c r="NR460" i="4"/>
  <c r="NS460" i="4"/>
  <c r="BS459" i="4"/>
  <c r="NR459" i="4"/>
  <c r="NS459" i="4"/>
  <c r="BS453" i="4"/>
  <c r="NR453" i="4"/>
  <c r="NS453" i="4"/>
  <c r="BS452" i="4"/>
  <c r="NR452" i="4"/>
  <c r="NS452" i="4"/>
  <c r="BS451" i="4"/>
  <c r="NR451" i="4"/>
  <c r="NS451" i="4"/>
  <c r="BS450" i="4"/>
  <c r="NR450" i="4"/>
  <c r="NS450" i="4"/>
  <c r="BS449" i="4"/>
  <c r="NR449" i="4"/>
  <c r="NS449" i="4"/>
  <c r="BS448" i="4"/>
  <c r="NR448" i="4"/>
  <c r="NS448" i="4"/>
  <c r="BS447" i="4"/>
  <c r="NR447" i="4"/>
  <c r="NS447" i="4"/>
  <c r="BS446" i="4"/>
  <c r="NR446" i="4"/>
  <c r="NS446" i="4"/>
  <c r="BS445" i="4"/>
  <c r="NR445" i="4"/>
  <c r="NS445" i="4"/>
  <c r="BS444" i="4"/>
  <c r="NR444" i="4"/>
  <c r="NS444" i="4"/>
  <c r="BS443" i="4"/>
  <c r="NR443" i="4"/>
  <c r="NS443" i="4"/>
  <c r="BS442" i="4"/>
  <c r="NR442" i="4"/>
  <c r="NS442" i="4"/>
  <c r="BS441" i="4"/>
  <c r="NR441" i="4"/>
  <c r="NS441" i="4"/>
  <c r="BS440" i="4"/>
  <c r="NR440" i="4"/>
  <c r="NS440" i="4"/>
  <c r="BS439" i="4"/>
  <c r="NR439" i="4"/>
  <c r="NS439" i="4"/>
  <c r="BS438" i="4"/>
  <c r="NR438" i="4"/>
  <c r="NS438" i="4"/>
  <c r="BS437" i="4"/>
  <c r="NR437" i="4"/>
  <c r="NS437" i="4"/>
  <c r="BS436" i="4"/>
  <c r="NR436" i="4"/>
  <c r="NT436" i="4" s="1"/>
  <c r="BP436" i="4" s="1"/>
  <c r="BM436" i="12" s="1"/>
  <c r="NS436" i="4"/>
  <c r="BS435" i="4"/>
  <c r="NR435" i="4"/>
  <c r="NS435" i="4"/>
  <c r="BS434" i="4"/>
  <c r="NR434" i="4"/>
  <c r="NS434" i="4"/>
  <c r="BS433" i="4"/>
  <c r="NR433" i="4"/>
  <c r="NS433" i="4"/>
  <c r="BS432" i="4"/>
  <c r="NR432" i="4"/>
  <c r="NS432" i="4"/>
  <c r="BS431" i="4"/>
  <c r="NR431" i="4"/>
  <c r="NS431" i="4"/>
  <c r="BS430" i="4"/>
  <c r="NR430" i="4"/>
  <c r="NS430" i="4"/>
  <c r="BS429" i="4"/>
  <c r="NR429" i="4"/>
  <c r="NS429" i="4"/>
  <c r="BS428" i="4"/>
  <c r="NR428" i="4"/>
  <c r="NT428" i="4" s="1"/>
  <c r="BP428" i="4" s="1"/>
  <c r="BM156" i="12" s="1"/>
  <c r="NS428" i="4"/>
  <c r="BS427" i="4"/>
  <c r="NR427" i="4"/>
  <c r="NS427" i="4"/>
  <c r="BS426" i="4"/>
  <c r="NR426" i="4"/>
  <c r="NS426" i="4"/>
  <c r="BS425" i="4"/>
  <c r="NR425" i="4"/>
  <c r="NS425" i="4"/>
  <c r="BS424" i="4"/>
  <c r="NR424" i="4"/>
  <c r="NS424" i="4"/>
  <c r="BS418" i="4"/>
  <c r="NR418" i="4"/>
  <c r="NS418" i="4"/>
  <c r="NT418" i="4" s="1"/>
  <c r="BS417" i="4"/>
  <c r="NR417" i="4"/>
  <c r="NS417" i="4"/>
  <c r="BS416" i="4"/>
  <c r="NR416" i="4"/>
  <c r="NS416" i="4"/>
  <c r="BS415" i="4"/>
  <c r="NR415" i="4"/>
  <c r="NT415" i="4" s="1"/>
  <c r="BP415" i="4" s="1"/>
  <c r="NS415" i="4"/>
  <c r="BS414" i="4"/>
  <c r="NR414" i="4"/>
  <c r="NS414" i="4"/>
  <c r="BS413" i="4"/>
  <c r="NR413" i="4"/>
  <c r="NS413" i="4"/>
  <c r="BS412" i="4"/>
  <c r="NR412" i="4"/>
  <c r="NS412" i="4"/>
  <c r="BS411" i="4"/>
  <c r="NR411" i="4"/>
  <c r="NS411" i="4"/>
  <c r="BS410" i="4"/>
  <c r="NR410" i="4"/>
  <c r="NS410" i="4"/>
  <c r="BS409" i="4"/>
  <c r="NR409" i="4"/>
  <c r="NS409" i="4"/>
  <c r="BS408" i="4"/>
  <c r="NR408" i="4"/>
  <c r="NS408" i="4"/>
  <c r="BS407" i="4"/>
  <c r="NR407" i="4"/>
  <c r="NT407" i="4" s="1"/>
  <c r="BP407" i="4" s="1"/>
  <c r="BM645" i="12" s="1"/>
  <c r="NS407" i="4"/>
  <c r="BS406" i="4"/>
  <c r="NR406" i="4"/>
  <c r="NS406" i="4"/>
  <c r="BS405" i="4"/>
  <c r="NR405" i="4"/>
  <c r="NS405" i="4"/>
  <c r="BS404" i="4"/>
  <c r="NR404" i="4"/>
  <c r="NS404" i="4"/>
  <c r="BS403" i="4"/>
  <c r="NR403" i="4"/>
  <c r="NS403" i="4"/>
  <c r="BS402" i="4"/>
  <c r="NR402" i="4"/>
  <c r="NS402" i="4"/>
  <c r="NT402" i="4" s="1"/>
  <c r="BP402" i="4" s="1"/>
  <c r="BM470" i="12" s="1"/>
  <c r="BS401" i="4"/>
  <c r="NR401" i="4"/>
  <c r="NS401" i="4"/>
  <c r="BS400" i="4"/>
  <c r="NR400" i="4"/>
  <c r="NS400" i="4"/>
  <c r="BS399" i="4"/>
  <c r="NR399" i="4"/>
  <c r="NS399" i="4"/>
  <c r="BS398" i="4"/>
  <c r="NR398" i="4"/>
  <c r="NS398" i="4"/>
  <c r="BS397" i="4"/>
  <c r="NR397" i="4"/>
  <c r="NS397" i="4"/>
  <c r="BS396" i="4"/>
  <c r="NR396" i="4"/>
  <c r="NS396" i="4"/>
  <c r="BS395" i="4"/>
  <c r="NR395" i="4"/>
  <c r="NS395" i="4"/>
  <c r="BS394" i="4"/>
  <c r="NR394" i="4"/>
  <c r="NS394" i="4"/>
  <c r="BS393" i="4"/>
  <c r="NR393" i="4"/>
  <c r="NS393" i="4"/>
  <c r="BS392" i="4"/>
  <c r="NR392" i="4"/>
  <c r="NS392" i="4"/>
  <c r="BS391" i="4"/>
  <c r="NR391" i="4"/>
  <c r="NT391" i="4" s="1"/>
  <c r="BP391" i="4" s="1"/>
  <c r="BM85" i="12" s="1"/>
  <c r="NS391" i="4"/>
  <c r="BS390" i="4"/>
  <c r="NR390" i="4"/>
  <c r="NS390" i="4"/>
  <c r="BS389" i="4"/>
  <c r="NR389" i="4"/>
  <c r="NS389" i="4"/>
  <c r="BS383" i="4"/>
  <c r="NR383" i="4"/>
  <c r="NS383" i="4"/>
  <c r="BS382" i="4"/>
  <c r="NR382" i="4"/>
  <c r="NS382" i="4"/>
  <c r="BS381" i="4"/>
  <c r="NR381" i="4"/>
  <c r="NS381" i="4"/>
  <c r="BS380" i="4"/>
  <c r="NR380" i="4"/>
  <c r="NS380" i="4"/>
  <c r="BS379" i="4"/>
  <c r="NR379" i="4"/>
  <c r="NS379" i="4"/>
  <c r="BS378" i="4"/>
  <c r="NR378" i="4"/>
  <c r="NT378" i="4" s="1"/>
  <c r="BP378" i="4" s="1"/>
  <c r="BM854" i="12" s="1"/>
  <c r="NS378" i="4"/>
  <c r="BS377" i="4"/>
  <c r="NR377" i="4"/>
  <c r="NS377" i="4"/>
  <c r="BS376" i="4"/>
  <c r="NR376" i="4"/>
  <c r="NS376" i="4"/>
  <c r="BS375" i="4"/>
  <c r="NR375" i="4"/>
  <c r="NS375" i="4"/>
  <c r="BS374" i="4"/>
  <c r="NR374" i="4"/>
  <c r="NS374" i="4"/>
  <c r="BS373" i="4"/>
  <c r="NR373" i="4"/>
  <c r="NS373" i="4"/>
  <c r="BS372" i="4"/>
  <c r="NR372" i="4"/>
  <c r="NS372" i="4"/>
  <c r="BS371" i="4"/>
  <c r="NR371" i="4"/>
  <c r="NS371" i="4"/>
  <c r="BS370" i="4"/>
  <c r="NR370" i="4"/>
  <c r="NT370" i="4" s="1"/>
  <c r="NS370" i="4"/>
  <c r="BS369" i="4"/>
  <c r="NR369" i="4"/>
  <c r="NS369" i="4"/>
  <c r="BS368" i="4"/>
  <c r="NR368" i="4"/>
  <c r="NS368" i="4"/>
  <c r="BS367" i="4"/>
  <c r="NR367" i="4"/>
  <c r="NS367" i="4"/>
  <c r="BS366" i="4"/>
  <c r="NR366" i="4"/>
  <c r="NS366" i="4"/>
  <c r="BS365" i="4"/>
  <c r="NR365" i="4"/>
  <c r="NS365" i="4"/>
  <c r="BS364" i="4"/>
  <c r="NR364" i="4"/>
  <c r="NS364" i="4"/>
  <c r="BS363" i="4"/>
  <c r="NR363" i="4"/>
  <c r="NS363" i="4"/>
  <c r="BS362" i="4"/>
  <c r="NR362" i="4"/>
  <c r="NT362" i="4" s="1"/>
  <c r="BP362" i="4" s="1"/>
  <c r="BM294" i="12" s="1"/>
  <c r="NS362" i="4"/>
  <c r="BS361" i="4"/>
  <c r="NR361" i="4"/>
  <c r="NS361" i="4"/>
  <c r="BS360" i="4"/>
  <c r="NR360" i="4"/>
  <c r="NS360" i="4"/>
  <c r="BS359" i="4"/>
  <c r="NR359" i="4"/>
  <c r="NS359" i="4"/>
  <c r="BS358" i="4"/>
  <c r="NR358" i="4"/>
  <c r="NS358" i="4"/>
  <c r="BS357" i="4"/>
  <c r="NR357" i="4"/>
  <c r="NS357" i="4"/>
  <c r="BS356" i="4"/>
  <c r="NR356" i="4"/>
  <c r="NS356" i="4"/>
  <c r="BS355" i="4"/>
  <c r="NR355" i="4"/>
  <c r="NS355" i="4"/>
  <c r="BS354" i="4"/>
  <c r="NR354" i="4"/>
  <c r="NT354" i="4" s="1"/>
  <c r="BP354" i="4" s="1"/>
  <c r="BM14" i="12" s="1"/>
  <c r="NS354" i="4"/>
  <c r="BS348" i="4"/>
  <c r="NR348" i="4"/>
  <c r="NT348" i="4" s="1"/>
  <c r="BP348" i="4" s="1"/>
  <c r="BM1028" i="12" s="1"/>
  <c r="NS348" i="4"/>
  <c r="BS347" i="4"/>
  <c r="NR347" i="4"/>
  <c r="NS347" i="4"/>
  <c r="BS346" i="4"/>
  <c r="NR346" i="4"/>
  <c r="NS346" i="4"/>
  <c r="BS345" i="4"/>
  <c r="NR345" i="4"/>
  <c r="NS345" i="4"/>
  <c r="BS344" i="4"/>
  <c r="NR344" i="4"/>
  <c r="NS344" i="4"/>
  <c r="BS343" i="4"/>
  <c r="NR343" i="4"/>
  <c r="NS343" i="4"/>
  <c r="BS342" i="4"/>
  <c r="NR342" i="4"/>
  <c r="NS342" i="4"/>
  <c r="BS341" i="4"/>
  <c r="NR341" i="4"/>
  <c r="NS341" i="4"/>
  <c r="BS340" i="4"/>
  <c r="NR340" i="4"/>
  <c r="NS340" i="4"/>
  <c r="BS339" i="4"/>
  <c r="NR339" i="4"/>
  <c r="NS339" i="4"/>
  <c r="BS338" i="4"/>
  <c r="NR338" i="4"/>
  <c r="NS338" i="4"/>
  <c r="BS337" i="4"/>
  <c r="NR337" i="4"/>
  <c r="NS337" i="4"/>
  <c r="BS336" i="4"/>
  <c r="NR336" i="4"/>
  <c r="NS336" i="4"/>
  <c r="BS335" i="4"/>
  <c r="NR335" i="4"/>
  <c r="NS335" i="4"/>
  <c r="BS334" i="4"/>
  <c r="NR334" i="4"/>
  <c r="NT334" i="4" s="1"/>
  <c r="BP334" i="4" s="1"/>
  <c r="BM538" i="12" s="1"/>
  <c r="NS334" i="4"/>
  <c r="BS333" i="4"/>
  <c r="NR333" i="4"/>
  <c r="NS333" i="4"/>
  <c r="BS332" i="4"/>
  <c r="NR332" i="4"/>
  <c r="NS332" i="4"/>
  <c r="BS331" i="4"/>
  <c r="NR331" i="4"/>
  <c r="NS331" i="4"/>
  <c r="BS330" i="4"/>
  <c r="NR330" i="4"/>
  <c r="NS330" i="4"/>
  <c r="BS329" i="4"/>
  <c r="NR329" i="4"/>
  <c r="NS329" i="4"/>
  <c r="BS328" i="4"/>
  <c r="NR328" i="4"/>
  <c r="NS328" i="4"/>
  <c r="BS327" i="4"/>
  <c r="NR327" i="4"/>
  <c r="NS327" i="4"/>
  <c r="BS326" i="4"/>
  <c r="NR326" i="4"/>
  <c r="NT326" i="4" s="1"/>
  <c r="BP326" i="4" s="1"/>
  <c r="BM258" i="12" s="1"/>
  <c r="NS326" i="4"/>
  <c r="BS325" i="4"/>
  <c r="NR325" i="4"/>
  <c r="NS325" i="4"/>
  <c r="BS324" i="4"/>
  <c r="NR324" i="4"/>
  <c r="NS324" i="4"/>
  <c r="BS323" i="4"/>
  <c r="NR323" i="4"/>
  <c r="NS323" i="4"/>
  <c r="BS322" i="4"/>
  <c r="NR322" i="4"/>
  <c r="NS322" i="4"/>
  <c r="BS321" i="4"/>
  <c r="NR321" i="4"/>
  <c r="NS321" i="4"/>
  <c r="NT321" i="4" s="1"/>
  <c r="BP321" i="4" s="1"/>
  <c r="BM83" i="12" s="1"/>
  <c r="BS320" i="4"/>
  <c r="NR320" i="4"/>
  <c r="NS320" i="4"/>
  <c r="BS319" i="4"/>
  <c r="NR319" i="4"/>
  <c r="NS319" i="4"/>
  <c r="BS313" i="4"/>
  <c r="NR313" i="4"/>
  <c r="NT313" i="4" s="1"/>
  <c r="BP313" i="4" s="1"/>
  <c r="BM1027" i="12" s="1"/>
  <c r="NS313" i="4"/>
  <c r="BS312" i="4"/>
  <c r="NR312" i="4"/>
  <c r="NS312" i="4"/>
  <c r="BS311" i="4"/>
  <c r="NR311" i="4"/>
  <c r="NT311" i="4" s="1"/>
  <c r="BP311" i="4" s="1"/>
  <c r="BM957" i="12" s="1"/>
  <c r="NS311" i="4"/>
  <c r="BS310" i="4"/>
  <c r="NR310" i="4"/>
  <c r="NS310" i="4"/>
  <c r="BS309" i="4"/>
  <c r="NR309" i="4"/>
  <c r="NS309" i="4"/>
  <c r="BS308" i="4"/>
  <c r="NR308" i="4"/>
  <c r="NS308" i="4"/>
  <c r="BS307" i="4"/>
  <c r="NR307" i="4"/>
  <c r="NS307" i="4"/>
  <c r="BS306" i="4"/>
  <c r="NR306" i="4"/>
  <c r="NT306" i="4" s="1"/>
  <c r="BP306" i="4" s="1"/>
  <c r="BM782" i="12" s="1"/>
  <c r="NS306" i="4"/>
  <c r="BS305" i="4"/>
  <c r="NR305" i="4"/>
  <c r="NS305" i="4"/>
  <c r="BS304" i="4"/>
  <c r="NR304" i="4"/>
  <c r="NS304" i="4"/>
  <c r="BS303" i="4"/>
  <c r="NR303" i="4"/>
  <c r="NS303" i="4"/>
  <c r="BS302" i="4"/>
  <c r="NR302" i="4"/>
  <c r="NS302" i="4"/>
  <c r="BS301" i="4"/>
  <c r="NR301" i="4"/>
  <c r="NS301" i="4"/>
  <c r="BS300" i="4"/>
  <c r="NR300" i="4"/>
  <c r="NS300" i="4"/>
  <c r="BS299" i="4"/>
  <c r="NR299" i="4"/>
  <c r="NS299" i="4"/>
  <c r="BS298" i="4"/>
  <c r="NR298" i="4"/>
  <c r="NT298" i="4" s="1"/>
  <c r="BP298" i="4" s="1"/>
  <c r="BM502" i="12" s="1"/>
  <c r="NS298" i="4"/>
  <c r="BS297" i="4"/>
  <c r="NR297" i="4"/>
  <c r="NS297" i="4"/>
  <c r="BS296" i="4"/>
  <c r="NR296" i="4"/>
  <c r="NS296" i="4"/>
  <c r="BS295" i="4"/>
  <c r="NR295" i="4"/>
  <c r="NS295" i="4"/>
  <c r="BS294" i="4"/>
  <c r="NR294" i="4"/>
  <c r="NS294" i="4"/>
  <c r="BS293" i="4"/>
  <c r="NR293" i="4"/>
  <c r="NS293" i="4"/>
  <c r="BS292" i="4"/>
  <c r="NR292" i="4"/>
  <c r="NS292" i="4"/>
  <c r="BS291" i="4"/>
  <c r="NR291" i="4"/>
  <c r="NS291" i="4"/>
  <c r="BS290" i="4"/>
  <c r="NR290" i="4"/>
  <c r="NT290" i="4" s="1"/>
  <c r="BP290" i="4" s="1"/>
  <c r="BM222" i="12" s="1"/>
  <c r="NS290" i="4"/>
  <c r="BS289" i="4"/>
  <c r="NR289" i="4"/>
  <c r="NS289" i="4"/>
  <c r="BS288" i="4"/>
  <c r="NR288" i="4"/>
  <c r="NS288" i="4"/>
  <c r="BS287" i="4"/>
  <c r="NR287" i="4"/>
  <c r="NS287" i="4"/>
  <c r="BS286" i="4"/>
  <c r="NR286" i="4"/>
  <c r="NS286" i="4"/>
  <c r="BS285" i="4"/>
  <c r="NR285" i="4"/>
  <c r="NS285" i="4"/>
  <c r="BS284" i="4"/>
  <c r="NR284" i="4"/>
  <c r="NS284" i="4"/>
  <c r="BS278" i="4"/>
  <c r="NR278" i="4"/>
  <c r="NS278" i="4"/>
  <c r="BS277" i="4"/>
  <c r="NR277" i="4"/>
  <c r="NS277" i="4"/>
  <c r="BS276" i="4"/>
  <c r="NR276" i="4"/>
  <c r="NS276" i="4"/>
  <c r="BS275" i="4"/>
  <c r="NR275" i="4"/>
  <c r="NS275" i="4"/>
  <c r="BS274" i="4"/>
  <c r="NR274" i="4"/>
  <c r="NS274" i="4"/>
  <c r="BS273" i="4"/>
  <c r="NR273" i="4"/>
  <c r="NS273" i="4"/>
  <c r="BS272" i="4"/>
  <c r="NR272" i="4"/>
  <c r="NS272" i="4"/>
  <c r="BS271" i="4"/>
  <c r="NR271" i="4"/>
  <c r="NS271" i="4"/>
  <c r="BS270" i="4"/>
  <c r="NR270" i="4"/>
  <c r="NS270" i="4"/>
  <c r="BS269" i="4"/>
  <c r="NR269" i="4"/>
  <c r="NS269" i="4"/>
  <c r="BS268" i="4"/>
  <c r="NR268" i="4"/>
  <c r="NS268" i="4"/>
  <c r="BS267" i="4"/>
  <c r="NR267" i="4"/>
  <c r="NS267" i="4"/>
  <c r="BS266" i="4"/>
  <c r="NR266" i="4"/>
  <c r="NS266" i="4"/>
  <c r="BS265" i="4"/>
  <c r="NR265" i="4"/>
  <c r="NT265" i="4" s="1"/>
  <c r="NS265" i="4"/>
  <c r="BS264" i="4"/>
  <c r="NR264" i="4"/>
  <c r="NS264" i="4"/>
  <c r="BS263" i="4"/>
  <c r="NR263" i="4"/>
  <c r="NS263" i="4"/>
  <c r="BS262" i="4"/>
  <c r="NR262" i="4"/>
  <c r="NS262" i="4"/>
  <c r="BS261" i="4"/>
  <c r="NR261" i="4"/>
  <c r="NS261" i="4"/>
  <c r="BS260" i="4"/>
  <c r="NR260" i="4"/>
  <c r="NS260" i="4"/>
  <c r="NT260" i="4" s="1"/>
  <c r="BP260" i="4" s="1"/>
  <c r="BM396" i="12" s="1"/>
  <c r="BS259" i="4"/>
  <c r="NR259" i="4"/>
  <c r="NS259" i="4"/>
  <c r="BS258" i="4"/>
  <c r="NR258" i="4"/>
  <c r="NS258" i="4"/>
  <c r="NT258" i="4" s="1"/>
  <c r="BP258" i="4" s="1"/>
  <c r="BM326" i="12" s="1"/>
  <c r="BS257" i="4"/>
  <c r="NR257" i="4"/>
  <c r="NS257" i="4"/>
  <c r="BS256" i="4"/>
  <c r="NR256" i="4"/>
  <c r="NS256" i="4"/>
  <c r="BS255" i="4"/>
  <c r="NR255" i="4"/>
  <c r="NS255" i="4"/>
  <c r="BS254" i="4"/>
  <c r="NR254" i="4"/>
  <c r="NS254" i="4"/>
  <c r="BS253" i="4"/>
  <c r="NR253" i="4"/>
  <c r="NS253" i="4"/>
  <c r="BS252" i="4"/>
  <c r="NR252" i="4"/>
  <c r="NS252" i="4"/>
  <c r="BS251" i="4"/>
  <c r="NR251" i="4"/>
  <c r="NS251" i="4"/>
  <c r="BS250" i="4"/>
  <c r="NR250" i="4"/>
  <c r="NS250" i="4"/>
  <c r="BS249" i="4"/>
  <c r="NR249" i="4"/>
  <c r="NS249" i="4"/>
  <c r="BS243" i="4"/>
  <c r="NR243" i="4"/>
  <c r="NS243" i="4"/>
  <c r="BS242" i="4"/>
  <c r="NR242" i="4"/>
  <c r="NS242" i="4"/>
  <c r="BS241" i="4"/>
  <c r="NR241" i="4"/>
  <c r="NS241" i="4"/>
  <c r="BS240" i="4"/>
  <c r="NR240" i="4"/>
  <c r="NS240" i="4"/>
  <c r="BS239" i="4"/>
  <c r="NR239" i="4"/>
  <c r="NS239" i="4"/>
  <c r="BS238" i="4"/>
  <c r="NR238" i="4"/>
  <c r="NS238" i="4"/>
  <c r="BS237" i="4"/>
  <c r="NR237" i="4"/>
  <c r="NS237" i="4"/>
  <c r="BS236" i="4"/>
  <c r="NR236" i="4"/>
  <c r="NS236" i="4"/>
  <c r="BS235" i="4"/>
  <c r="NR235" i="4"/>
  <c r="NS235" i="4"/>
  <c r="BS234" i="4"/>
  <c r="NR234" i="4"/>
  <c r="NS234" i="4"/>
  <c r="BS233" i="4"/>
  <c r="NR233" i="4"/>
  <c r="NS233" i="4"/>
  <c r="BS232" i="4"/>
  <c r="NR232" i="4"/>
  <c r="NS232" i="4"/>
  <c r="BS231" i="4"/>
  <c r="NR231" i="4"/>
  <c r="NS231" i="4"/>
  <c r="BS230" i="4"/>
  <c r="NR230" i="4"/>
  <c r="NS230" i="4"/>
  <c r="BS229" i="4"/>
  <c r="NR229" i="4"/>
  <c r="NS229" i="4"/>
  <c r="BS228" i="4"/>
  <c r="NR228" i="4"/>
  <c r="NS228" i="4"/>
  <c r="BS227" i="4"/>
  <c r="NR227" i="4"/>
  <c r="NS227" i="4"/>
  <c r="BS226" i="4"/>
  <c r="NR226" i="4"/>
  <c r="NS226" i="4"/>
  <c r="BS225" i="4"/>
  <c r="NR225" i="4"/>
  <c r="NS225" i="4"/>
  <c r="BS224" i="4"/>
  <c r="NR224" i="4"/>
  <c r="NS224" i="4"/>
  <c r="BS223" i="4"/>
  <c r="NR223" i="4"/>
  <c r="NS223" i="4"/>
  <c r="BS222" i="4"/>
  <c r="NR222" i="4"/>
  <c r="NS222" i="4"/>
  <c r="BS221" i="4"/>
  <c r="NR221" i="4"/>
  <c r="NS221" i="4"/>
  <c r="BS220" i="4"/>
  <c r="NR220" i="4"/>
  <c r="NS220" i="4"/>
  <c r="BS219" i="4"/>
  <c r="NR219" i="4"/>
  <c r="NS219" i="4"/>
  <c r="BS218" i="4"/>
  <c r="NR218" i="4"/>
  <c r="NS218" i="4"/>
  <c r="BS217" i="4"/>
  <c r="NR217" i="4"/>
  <c r="NS217" i="4"/>
  <c r="BS216" i="4"/>
  <c r="NR216" i="4"/>
  <c r="NS216" i="4"/>
  <c r="BS215" i="4"/>
  <c r="NR215" i="4"/>
  <c r="NS215" i="4"/>
  <c r="BS214" i="4"/>
  <c r="NR214" i="4"/>
  <c r="NS214" i="4"/>
  <c r="BS208" i="4"/>
  <c r="NR208" i="4"/>
  <c r="NS208" i="4"/>
  <c r="BS207" i="4"/>
  <c r="NR207" i="4"/>
  <c r="NS207" i="4"/>
  <c r="BS206" i="4"/>
  <c r="NR206" i="4"/>
  <c r="NS206" i="4"/>
  <c r="BS205" i="4"/>
  <c r="NR205" i="4"/>
  <c r="NS205" i="4"/>
  <c r="BS204" i="4"/>
  <c r="NR204" i="4"/>
  <c r="NS204" i="4"/>
  <c r="NT204" i="4" s="1"/>
  <c r="BP204" i="4" s="1"/>
  <c r="BM884" i="12" s="1"/>
  <c r="BS203" i="4"/>
  <c r="NR203" i="4"/>
  <c r="NS203" i="4"/>
  <c r="BS202" i="4"/>
  <c r="NR202" i="4"/>
  <c r="NS202" i="4"/>
  <c r="BS201" i="4"/>
  <c r="NR201" i="4"/>
  <c r="NS201" i="4"/>
  <c r="BS200" i="4"/>
  <c r="NR200" i="4"/>
  <c r="NS200" i="4"/>
  <c r="BS199" i="4"/>
  <c r="NR199" i="4"/>
  <c r="NS199" i="4"/>
  <c r="BS198" i="4"/>
  <c r="NR198" i="4"/>
  <c r="NS198" i="4"/>
  <c r="BS197" i="4"/>
  <c r="NR197" i="4"/>
  <c r="NS197" i="4"/>
  <c r="BS196" i="4"/>
  <c r="NR196" i="4"/>
  <c r="NS196" i="4"/>
  <c r="NT196" i="4" s="1"/>
  <c r="BP196" i="4" s="1"/>
  <c r="BM604" i="12" s="1"/>
  <c r="BS195" i="4"/>
  <c r="NR195" i="4"/>
  <c r="NS195" i="4"/>
  <c r="BS194" i="4"/>
  <c r="NR194" i="4"/>
  <c r="NS194" i="4"/>
  <c r="BS193" i="4"/>
  <c r="NR193" i="4"/>
  <c r="NS193" i="4"/>
  <c r="BS192" i="4"/>
  <c r="NR192" i="4"/>
  <c r="NS192" i="4"/>
  <c r="BS191" i="4"/>
  <c r="NR191" i="4"/>
  <c r="NS191" i="4"/>
  <c r="BS190" i="4"/>
  <c r="NR190" i="4"/>
  <c r="NS190" i="4"/>
  <c r="BS189" i="4"/>
  <c r="NR189" i="4"/>
  <c r="NS189" i="4"/>
  <c r="BS188" i="4"/>
  <c r="NR188" i="4"/>
  <c r="NS188" i="4"/>
  <c r="BS187" i="4"/>
  <c r="NR187" i="4"/>
  <c r="NS187" i="4"/>
  <c r="BS186" i="4"/>
  <c r="NR186" i="4"/>
  <c r="NS186" i="4"/>
  <c r="BS185" i="4"/>
  <c r="NR185" i="4"/>
  <c r="NS185" i="4"/>
  <c r="BS184" i="4"/>
  <c r="NR184" i="4"/>
  <c r="NT184" i="4" s="1"/>
  <c r="BP184" i="4" s="1"/>
  <c r="BM184" i="12" s="1"/>
  <c r="NS184" i="4"/>
  <c r="BS183" i="4"/>
  <c r="NR183" i="4"/>
  <c r="NS183" i="4"/>
  <c r="BS182" i="4"/>
  <c r="NR182" i="4"/>
  <c r="NS182" i="4"/>
  <c r="BS181" i="4"/>
  <c r="NR181" i="4"/>
  <c r="NS181" i="4"/>
  <c r="BS180" i="4"/>
  <c r="NR180" i="4"/>
  <c r="NS180" i="4"/>
  <c r="BS179" i="4"/>
  <c r="NR179" i="4"/>
  <c r="NS179" i="4"/>
  <c r="BS173" i="4"/>
  <c r="NR173" i="4"/>
  <c r="NS173" i="4"/>
  <c r="BS172" i="4"/>
  <c r="NR172" i="4"/>
  <c r="NS172" i="4"/>
  <c r="BS171" i="4"/>
  <c r="NR171" i="4"/>
  <c r="NS171" i="4"/>
  <c r="BS170" i="4"/>
  <c r="NR170" i="4"/>
  <c r="NS170" i="4"/>
  <c r="BS169" i="4"/>
  <c r="NR169" i="4"/>
  <c r="NS169" i="4"/>
  <c r="BS168" i="4"/>
  <c r="NR168" i="4"/>
  <c r="NS168" i="4"/>
  <c r="BS167" i="4"/>
  <c r="NR167" i="4"/>
  <c r="NS167" i="4"/>
  <c r="BS166" i="4"/>
  <c r="NR166" i="4"/>
  <c r="NS166" i="4"/>
  <c r="BS165" i="4"/>
  <c r="NR165" i="4"/>
  <c r="NS165" i="4"/>
  <c r="BS164" i="4"/>
  <c r="NR164" i="4"/>
  <c r="NS164" i="4"/>
  <c r="BS163" i="4"/>
  <c r="NR163" i="4"/>
  <c r="NS163" i="4"/>
  <c r="BS162" i="4"/>
  <c r="NR162" i="4"/>
  <c r="NS162" i="4"/>
  <c r="BS161" i="4"/>
  <c r="NR161" i="4"/>
  <c r="NS161" i="4"/>
  <c r="BS160" i="4"/>
  <c r="NR160" i="4"/>
  <c r="NS160" i="4"/>
  <c r="BS159" i="4"/>
  <c r="NR159" i="4"/>
  <c r="NS159" i="4"/>
  <c r="BS158" i="4"/>
  <c r="NR158" i="4"/>
  <c r="NS158" i="4"/>
  <c r="BS157" i="4"/>
  <c r="NR157" i="4"/>
  <c r="NS157" i="4"/>
  <c r="BS156" i="4"/>
  <c r="NR156" i="4"/>
  <c r="NS156" i="4"/>
  <c r="BS155" i="4"/>
  <c r="NR155" i="4"/>
  <c r="NS155" i="4"/>
  <c r="BS154" i="4"/>
  <c r="NR154" i="4"/>
  <c r="NS154" i="4"/>
  <c r="BS153" i="4"/>
  <c r="NR153" i="4"/>
  <c r="NS153" i="4"/>
  <c r="BS152" i="4"/>
  <c r="NR152" i="4"/>
  <c r="NS152" i="4"/>
  <c r="BS151" i="4"/>
  <c r="NR151" i="4"/>
  <c r="NS151" i="4"/>
  <c r="BS150" i="4"/>
  <c r="NR150" i="4"/>
  <c r="NS150" i="4"/>
  <c r="BS149" i="4"/>
  <c r="NR149" i="4"/>
  <c r="NS149" i="4"/>
  <c r="BS148" i="4"/>
  <c r="NR148" i="4"/>
  <c r="NS148" i="4"/>
  <c r="BS147" i="4"/>
  <c r="NR147" i="4"/>
  <c r="NS147" i="4"/>
  <c r="BS146" i="4"/>
  <c r="NR146" i="4"/>
  <c r="NS146" i="4"/>
  <c r="BS145" i="4"/>
  <c r="NR145" i="4"/>
  <c r="NS145" i="4"/>
  <c r="BS144" i="4"/>
  <c r="NR144" i="4"/>
  <c r="NS144" i="4"/>
  <c r="BS138" i="4"/>
  <c r="NR138" i="4"/>
  <c r="NS138" i="4"/>
  <c r="BS137" i="4"/>
  <c r="NR137" i="4"/>
  <c r="NS137" i="4"/>
  <c r="BS136" i="4"/>
  <c r="NR136" i="4"/>
  <c r="NS136" i="4"/>
  <c r="BS135" i="4"/>
  <c r="NR135" i="4"/>
  <c r="NS135" i="4"/>
  <c r="BS134" i="4"/>
  <c r="NR134" i="4"/>
  <c r="NS134" i="4"/>
  <c r="BS133" i="4"/>
  <c r="NR133" i="4"/>
  <c r="NS133" i="4"/>
  <c r="BS132" i="4"/>
  <c r="NR132" i="4"/>
  <c r="NS132" i="4"/>
  <c r="BS131" i="4"/>
  <c r="NR131" i="4"/>
  <c r="NS131" i="4"/>
  <c r="BS130" i="4"/>
  <c r="NR130" i="4"/>
  <c r="NS130" i="4"/>
  <c r="BS129" i="4"/>
  <c r="NR129" i="4"/>
  <c r="NS129" i="4"/>
  <c r="BS128" i="4"/>
  <c r="NR128" i="4"/>
  <c r="NS128" i="4"/>
  <c r="BS127" i="4"/>
  <c r="NR127" i="4"/>
  <c r="NS127" i="4"/>
  <c r="BS126" i="4"/>
  <c r="NR126" i="4"/>
  <c r="NS126" i="4"/>
  <c r="BS125" i="4"/>
  <c r="NR125" i="4"/>
  <c r="NS125" i="4"/>
  <c r="NT125" i="4" s="1"/>
  <c r="BS124" i="4"/>
  <c r="NR124" i="4"/>
  <c r="NS124" i="4"/>
  <c r="BS123" i="4"/>
  <c r="NR123" i="4"/>
  <c r="NS123" i="4"/>
  <c r="BS122" i="4"/>
  <c r="NR122" i="4"/>
  <c r="NT122" i="4" s="1"/>
  <c r="BP122" i="4" s="1"/>
  <c r="BM462" i="12" s="1"/>
  <c r="NS122" i="4"/>
  <c r="BS121" i="4"/>
  <c r="NR121" i="4"/>
  <c r="NS121" i="4"/>
  <c r="BS120" i="4"/>
  <c r="NR120" i="4"/>
  <c r="NS120" i="4"/>
  <c r="BS119" i="4"/>
  <c r="NR119" i="4"/>
  <c r="NS119" i="4"/>
  <c r="BS118" i="4"/>
  <c r="NR118" i="4"/>
  <c r="NT118" i="4" s="1"/>
  <c r="BP118" i="4" s="1"/>
  <c r="BM322" i="12" s="1"/>
  <c r="NS118" i="4"/>
  <c r="BS117" i="4"/>
  <c r="NR117" i="4"/>
  <c r="NS117" i="4"/>
  <c r="BS116" i="4"/>
  <c r="NR116" i="4"/>
  <c r="NS116" i="4"/>
  <c r="BS115" i="4"/>
  <c r="NR115" i="4"/>
  <c r="NT115" i="4" s="1"/>
  <c r="BP115" i="4" s="1"/>
  <c r="BM217" i="12" s="1"/>
  <c r="NS115" i="4"/>
  <c r="BS114" i="4"/>
  <c r="NR114" i="4"/>
  <c r="NS114" i="4"/>
  <c r="BS113" i="4"/>
  <c r="NR113" i="4"/>
  <c r="NS113" i="4"/>
  <c r="BS112" i="4"/>
  <c r="NR112" i="4"/>
  <c r="NS112" i="4"/>
  <c r="BS111" i="4"/>
  <c r="NR111" i="4"/>
  <c r="NS111" i="4"/>
  <c r="BS110" i="4"/>
  <c r="NR110" i="4"/>
  <c r="NS110" i="4"/>
  <c r="NT110" i="4" s="1"/>
  <c r="BP110" i="4" s="1"/>
  <c r="BS109" i="4"/>
  <c r="NR109" i="4"/>
  <c r="NS109" i="4"/>
  <c r="BS103" i="4"/>
  <c r="NR103" i="4"/>
  <c r="NS103" i="4"/>
  <c r="BS102" i="4"/>
  <c r="NR102" i="4"/>
  <c r="NT102" i="4" s="1"/>
  <c r="BP102" i="4" s="1"/>
  <c r="BM986" i="12" s="1"/>
  <c r="NS102" i="4"/>
  <c r="BS101" i="4"/>
  <c r="NR101" i="4"/>
  <c r="NS101" i="4"/>
  <c r="BS100" i="4"/>
  <c r="NR100" i="4"/>
  <c r="NS100" i="4"/>
  <c r="BS99" i="4"/>
  <c r="NR99" i="4"/>
  <c r="NS99" i="4"/>
  <c r="BS98" i="4"/>
  <c r="NR98" i="4"/>
  <c r="NS98" i="4"/>
  <c r="BS97" i="4"/>
  <c r="NR97" i="4"/>
  <c r="NS97" i="4"/>
  <c r="NT97" i="4" s="1"/>
  <c r="BP97" i="4" s="1"/>
  <c r="BM811" i="12" s="1"/>
  <c r="BS96" i="4"/>
  <c r="NR96" i="4"/>
  <c r="NS96" i="4"/>
  <c r="BS95" i="4"/>
  <c r="NR95" i="4"/>
  <c r="NS95" i="4"/>
  <c r="BS94" i="4"/>
  <c r="NR94" i="4"/>
  <c r="NS94" i="4"/>
  <c r="BS93" i="4"/>
  <c r="NR93" i="4"/>
  <c r="NS93" i="4"/>
  <c r="BS92" i="4"/>
  <c r="NR92" i="4"/>
  <c r="NS92" i="4"/>
  <c r="BS91" i="4"/>
  <c r="NR91" i="4"/>
  <c r="NS91" i="4"/>
  <c r="BS90" i="4"/>
  <c r="NR90" i="4"/>
  <c r="NS90" i="4"/>
  <c r="BS89" i="4"/>
  <c r="NR89" i="4"/>
  <c r="NS89" i="4"/>
  <c r="BS88" i="4"/>
  <c r="NR88" i="4"/>
  <c r="NT88" i="4" s="1"/>
  <c r="NS88" i="4"/>
  <c r="BS87" i="4"/>
  <c r="NR87" i="4"/>
  <c r="NS87" i="4"/>
  <c r="BS86" i="4"/>
  <c r="NR86" i="4"/>
  <c r="NS86" i="4"/>
  <c r="BS85" i="4"/>
  <c r="NR85" i="4"/>
  <c r="NS85" i="4"/>
  <c r="BS84" i="4"/>
  <c r="NR84" i="4"/>
  <c r="NS84" i="4"/>
  <c r="BS83" i="4"/>
  <c r="NR83" i="4"/>
  <c r="NS83" i="4"/>
  <c r="NT83" i="4" s="1"/>
  <c r="BP83" i="4" s="1"/>
  <c r="BM321" i="12" s="1"/>
  <c r="BS82" i="4"/>
  <c r="NR82" i="4"/>
  <c r="NS82" i="4"/>
  <c r="BS81" i="4"/>
  <c r="NR81" i="4"/>
  <c r="NS81" i="4"/>
  <c r="BS80" i="4"/>
  <c r="NR80" i="4"/>
  <c r="NT80" i="4" s="1"/>
  <c r="BP80" i="4" s="1"/>
  <c r="BM216" i="12" s="1"/>
  <c r="NS80" i="4"/>
  <c r="BS79" i="4"/>
  <c r="NR79" i="4"/>
  <c r="NS79" i="4"/>
  <c r="BS78" i="4"/>
  <c r="NR78" i="4"/>
  <c r="NS78" i="4"/>
  <c r="BS77" i="4"/>
  <c r="NR77" i="4"/>
  <c r="NS77" i="4"/>
  <c r="BS76" i="4"/>
  <c r="NR76" i="4"/>
  <c r="NS76" i="4"/>
  <c r="BS75" i="4"/>
  <c r="NR75" i="4"/>
  <c r="NS75" i="4"/>
  <c r="NT75" i="4" s="1"/>
  <c r="BP75" i="4" s="1"/>
  <c r="BM41" i="12" s="1"/>
  <c r="BS74" i="4"/>
  <c r="NR74" i="4"/>
  <c r="NS74" i="4"/>
  <c r="BS68" i="4"/>
  <c r="NR68" i="4"/>
  <c r="NS68" i="4"/>
  <c r="BS67" i="4"/>
  <c r="NR67" i="4"/>
  <c r="NT67" i="4" s="1"/>
  <c r="BP67" i="4" s="1"/>
  <c r="BM985" i="12" s="1"/>
  <c r="NS67" i="4"/>
  <c r="BS66" i="4"/>
  <c r="NR66" i="4"/>
  <c r="NS66" i="4"/>
  <c r="BS65" i="4"/>
  <c r="NR65" i="4"/>
  <c r="NS65" i="4"/>
  <c r="BS64" i="4"/>
  <c r="NR64" i="4"/>
  <c r="NS64" i="4"/>
  <c r="BS63" i="4"/>
  <c r="NR63" i="4"/>
  <c r="NS63" i="4"/>
  <c r="BS62" i="4"/>
  <c r="NR62" i="4"/>
  <c r="NS62" i="4"/>
  <c r="NT62" i="4" s="1"/>
  <c r="BP62" i="4" s="1"/>
  <c r="BM810" i="12" s="1"/>
  <c r="BS61" i="4"/>
  <c r="NR61" i="4"/>
  <c r="NS61" i="4"/>
  <c r="BS60" i="4"/>
  <c r="NR60" i="4"/>
  <c r="NS60" i="4"/>
  <c r="BS59" i="4"/>
  <c r="NR59" i="4"/>
  <c r="NT59" i="4" s="1"/>
  <c r="BP59" i="4" s="1"/>
  <c r="BM705" i="12" s="1"/>
  <c r="NS59" i="4"/>
  <c r="BS58" i="4"/>
  <c r="NR58" i="4"/>
  <c r="NS58" i="4"/>
  <c r="BS57" i="4"/>
  <c r="NR57" i="4"/>
  <c r="NS57" i="4"/>
  <c r="BS56" i="4"/>
  <c r="NR56" i="4"/>
  <c r="NS56" i="4"/>
  <c r="BS55" i="4"/>
  <c r="NR55" i="4"/>
  <c r="NS55" i="4"/>
  <c r="BS54" i="4"/>
  <c r="NR54" i="4"/>
  <c r="NS54" i="4"/>
  <c r="NT54" i="4" s="1"/>
  <c r="BS53" i="4"/>
  <c r="NR53" i="4"/>
  <c r="NS53" i="4"/>
  <c r="BS52" i="4"/>
  <c r="NR52" i="4"/>
  <c r="NT52" i="4" s="1"/>
  <c r="BP52" i="4" s="1"/>
  <c r="BM460" i="12" s="1"/>
  <c r="NS52" i="4"/>
  <c r="BS51" i="4"/>
  <c r="NR51" i="4"/>
  <c r="NS51" i="4"/>
  <c r="BS50" i="4"/>
  <c r="NR50" i="4"/>
  <c r="NS50" i="4"/>
  <c r="BS49" i="4"/>
  <c r="NR49" i="4"/>
  <c r="NS49" i="4"/>
  <c r="BS48" i="4"/>
  <c r="NR48" i="4"/>
  <c r="NS48" i="4"/>
  <c r="BS47" i="4"/>
  <c r="NR47" i="4"/>
  <c r="NS47" i="4"/>
  <c r="BS46" i="4"/>
  <c r="NR46" i="4"/>
  <c r="NS46" i="4"/>
  <c r="BS45" i="4"/>
  <c r="NR45" i="4"/>
  <c r="NS45" i="4"/>
  <c r="BS44" i="4"/>
  <c r="NR44" i="4"/>
  <c r="NS44" i="4"/>
  <c r="NR43" i="4"/>
  <c r="NS43" i="4"/>
  <c r="BS42" i="4"/>
  <c r="NR42" i="4"/>
  <c r="NS42" i="4"/>
  <c r="BS41" i="4"/>
  <c r="NR41" i="4"/>
  <c r="NS41" i="4"/>
  <c r="BS40" i="4"/>
  <c r="NR40" i="4"/>
  <c r="NS40" i="4"/>
  <c r="BS39" i="4"/>
  <c r="NR39" i="4"/>
  <c r="NS39" i="4"/>
  <c r="BQ4" i="4"/>
  <c r="BQ33" i="4"/>
  <c r="BQ32" i="4"/>
  <c r="BQ31" i="4"/>
  <c r="BQ30" i="4"/>
  <c r="BQ29" i="4"/>
  <c r="BQ28" i="4"/>
  <c r="BQ27" i="4"/>
  <c r="BQ26" i="4"/>
  <c r="BQ25" i="4"/>
  <c r="BQ24" i="4"/>
  <c r="BQ23" i="4"/>
  <c r="BQ22" i="4"/>
  <c r="BQ21" i="4"/>
  <c r="BQ20" i="4"/>
  <c r="BQ19" i="4"/>
  <c r="BQ18" i="4"/>
  <c r="BQ17" i="4"/>
  <c r="BQ16" i="4"/>
  <c r="BQ15" i="4"/>
  <c r="BQ14" i="4"/>
  <c r="BQ13" i="4"/>
  <c r="BQ12" i="4"/>
  <c r="BQ11" i="4"/>
  <c r="BQ10" i="4"/>
  <c r="BQ9" i="4"/>
  <c r="BQ8" i="4"/>
  <c r="BQ7" i="4"/>
  <c r="BQ6" i="4"/>
  <c r="BQ5" i="4"/>
  <c r="BN33" i="4"/>
  <c r="BN32" i="4"/>
  <c r="BN31" i="4"/>
  <c r="BN29" i="4"/>
  <c r="BN28" i="4"/>
  <c r="BN27" i="4"/>
  <c r="BN25" i="4"/>
  <c r="BN24" i="4"/>
  <c r="BN23" i="4"/>
  <c r="BN21" i="4"/>
  <c r="BN20" i="4"/>
  <c r="BN19" i="4"/>
  <c r="BN17" i="4"/>
  <c r="BN16" i="4"/>
  <c r="BN15" i="4"/>
  <c r="BN13" i="4"/>
  <c r="BN12" i="4"/>
  <c r="BN9" i="4"/>
  <c r="BN8" i="4"/>
  <c r="BN7" i="4"/>
  <c r="BN5" i="4"/>
  <c r="BN4" i="4"/>
  <c r="NR33" i="4"/>
  <c r="NT33" i="4" s="1"/>
  <c r="BP33" i="4" s="1"/>
  <c r="BM1019" i="12" s="1"/>
  <c r="NS33" i="4"/>
  <c r="NR32" i="4"/>
  <c r="NS32" i="4"/>
  <c r="NR31" i="4"/>
  <c r="NS31" i="4"/>
  <c r="NR30" i="4"/>
  <c r="NS30" i="4"/>
  <c r="NR29" i="4"/>
  <c r="NT29" i="4" s="1"/>
  <c r="NS29" i="4"/>
  <c r="NR28" i="4"/>
  <c r="NS28" i="4"/>
  <c r="NR27" i="4"/>
  <c r="NS27" i="4"/>
  <c r="NR26" i="4"/>
  <c r="NS26" i="4"/>
  <c r="NR25" i="4"/>
  <c r="NS25" i="4"/>
  <c r="NR24" i="4"/>
  <c r="NS24" i="4"/>
  <c r="NR23" i="4"/>
  <c r="NS23" i="4"/>
  <c r="NR22" i="4"/>
  <c r="NS22" i="4"/>
  <c r="NR21" i="4"/>
  <c r="NT21" i="4" s="1"/>
  <c r="BP21" i="4" s="1"/>
  <c r="BM599" i="12" s="1"/>
  <c r="NS21" i="4"/>
  <c r="NR20" i="4"/>
  <c r="NS20" i="4"/>
  <c r="NR19" i="4"/>
  <c r="NS19" i="4"/>
  <c r="NR18" i="4"/>
  <c r="NS18" i="4"/>
  <c r="NR17" i="4"/>
  <c r="NT17" i="4" s="1"/>
  <c r="BP17" i="4" s="1"/>
  <c r="NS17" i="4"/>
  <c r="NR16" i="4"/>
  <c r="NS16" i="4"/>
  <c r="NR15" i="4"/>
  <c r="NS15" i="4"/>
  <c r="NR14" i="4"/>
  <c r="NS14" i="4"/>
  <c r="NR13" i="4"/>
  <c r="NT13" i="4" s="1"/>
  <c r="NS13" i="4"/>
  <c r="NR12" i="4"/>
  <c r="NS12" i="4"/>
  <c r="NR11" i="4"/>
  <c r="NS11" i="4"/>
  <c r="NR10" i="4"/>
  <c r="NS10" i="4"/>
  <c r="NR9" i="4"/>
  <c r="NS9" i="4"/>
  <c r="NR8" i="4"/>
  <c r="NS8" i="4"/>
  <c r="NR7" i="4"/>
  <c r="NS7" i="4"/>
  <c r="NR6" i="4"/>
  <c r="NS6" i="4"/>
  <c r="NR5" i="4"/>
  <c r="NT5" i="4" s="1"/>
  <c r="BP5" i="4" s="1"/>
  <c r="BM39" i="12" s="1"/>
  <c r="NS5" i="4"/>
  <c r="BU5" i="4"/>
  <c r="BV6" i="4"/>
  <c r="BV13" i="4"/>
  <c r="BV17" i="4"/>
  <c r="BU25" i="4"/>
  <c r="BU29" i="4"/>
  <c r="BU33" i="4"/>
  <c r="BU37" i="4"/>
  <c r="BV37" i="4"/>
  <c r="BU42" i="4"/>
  <c r="BU50" i="4"/>
  <c r="BU62" i="4"/>
  <c r="BU63" i="4"/>
  <c r="BU72" i="4"/>
  <c r="BV72" i="4"/>
  <c r="BU83" i="4"/>
  <c r="BU91" i="4"/>
  <c r="BU99" i="4"/>
  <c r="BU100" i="4"/>
  <c r="BU107" i="4"/>
  <c r="BV107" i="4"/>
  <c r="BU113" i="4"/>
  <c r="BU116" i="4"/>
  <c r="BU120" i="4"/>
  <c r="BU121" i="4"/>
  <c r="BU124" i="4"/>
  <c r="BU128" i="4"/>
  <c r="BU129" i="4"/>
  <c r="BU132" i="4"/>
  <c r="BU136" i="4"/>
  <c r="BU137" i="4"/>
  <c r="BU142" i="4"/>
  <c r="BV142" i="4"/>
  <c r="BU145" i="4"/>
  <c r="BU146" i="4"/>
  <c r="BU149" i="4"/>
  <c r="BU153" i="4"/>
  <c r="BU154" i="4"/>
  <c r="BU157" i="4"/>
  <c r="BU161" i="4"/>
  <c r="BU162" i="4"/>
  <c r="BU165" i="4"/>
  <c r="BU169" i="4"/>
  <c r="BU170" i="4"/>
  <c r="BU173" i="4"/>
  <c r="BU177" i="4"/>
  <c r="BV177" i="4"/>
  <c r="BU179" i="4"/>
  <c r="BU182" i="4"/>
  <c r="BU186" i="4"/>
  <c r="BU187" i="4"/>
  <c r="BU190" i="4"/>
  <c r="BU194" i="4"/>
  <c r="BU195" i="4"/>
  <c r="BU198" i="4"/>
  <c r="BU202" i="4"/>
  <c r="BU203" i="4"/>
  <c r="BU207" i="4"/>
  <c r="BU212" i="4"/>
  <c r="BV212" i="4"/>
  <c r="BU216" i="4"/>
  <c r="BU219" i="4"/>
  <c r="BU220" i="4"/>
  <c r="BU224" i="4"/>
  <c r="BU227" i="4"/>
  <c r="BU228" i="4"/>
  <c r="BU231" i="4"/>
  <c r="BU232" i="4"/>
  <c r="BU235" i="4"/>
  <c r="BU236" i="4"/>
  <c r="BU239" i="4"/>
  <c r="BU240" i="4"/>
  <c r="BU243" i="4"/>
  <c r="BU247" i="4"/>
  <c r="BV247" i="4"/>
  <c r="BU249" i="4"/>
  <c r="BU252" i="4"/>
  <c r="BU253" i="4"/>
  <c r="BU256" i="4"/>
  <c r="BU257" i="4"/>
  <c r="BU260" i="4"/>
  <c r="BU261" i="4"/>
  <c r="BU264" i="4"/>
  <c r="BU265" i="4"/>
  <c r="BU268" i="4"/>
  <c r="BU269" i="4"/>
  <c r="BU272" i="4"/>
  <c r="BU273" i="4"/>
  <c r="BU276" i="4"/>
  <c r="BU277" i="4"/>
  <c r="BU282" i="4"/>
  <c r="BV282" i="4"/>
  <c r="BU285" i="4"/>
  <c r="BU286" i="4"/>
  <c r="BU289" i="4"/>
  <c r="BU290" i="4"/>
  <c r="BU293" i="4"/>
  <c r="BU294" i="4"/>
  <c r="BU297" i="4"/>
  <c r="BU298" i="4"/>
  <c r="BU301" i="4"/>
  <c r="BU302" i="4"/>
  <c r="BU305" i="4"/>
  <c r="BU306" i="4"/>
  <c r="BU309" i="4"/>
  <c r="BU310" i="4"/>
  <c r="BU313" i="4"/>
  <c r="BU317" i="4"/>
  <c r="BV317" i="4"/>
  <c r="BU319" i="4"/>
  <c r="BU322" i="4"/>
  <c r="BU323" i="4"/>
  <c r="BU326" i="4"/>
  <c r="BU327" i="4"/>
  <c r="BU330" i="4"/>
  <c r="BU331" i="4"/>
  <c r="BU334" i="4"/>
  <c r="BU335" i="4"/>
  <c r="BU338" i="4"/>
  <c r="BU339" i="4"/>
  <c r="BU342" i="4"/>
  <c r="BU343" i="4"/>
  <c r="BU346" i="4"/>
  <c r="BU347" i="4"/>
  <c r="BU352" i="4"/>
  <c r="BV352" i="4"/>
  <c r="BU355" i="4"/>
  <c r="BU356" i="4"/>
  <c r="BU359" i="4"/>
  <c r="BU360" i="4"/>
  <c r="BU363" i="4"/>
  <c r="BU364" i="4"/>
  <c r="BU367" i="4"/>
  <c r="BU368" i="4"/>
  <c r="BU371" i="4"/>
  <c r="BU372" i="4"/>
  <c r="BU375" i="4"/>
  <c r="BU376" i="4"/>
  <c r="BU379" i="4"/>
  <c r="BU380" i="4"/>
  <c r="BU383" i="4"/>
  <c r="BU387" i="4"/>
  <c r="BV387" i="4"/>
  <c r="BU389" i="4"/>
  <c r="BU392" i="4"/>
  <c r="BU393" i="4"/>
  <c r="BU396" i="4"/>
  <c r="BU397" i="4"/>
  <c r="BU400" i="4"/>
  <c r="BU401" i="4"/>
  <c r="BU404" i="4"/>
  <c r="BU405" i="4"/>
  <c r="BU408" i="4"/>
  <c r="BU409" i="4"/>
  <c r="BU412" i="4"/>
  <c r="BU413" i="4"/>
  <c r="BU416" i="4"/>
  <c r="BU417" i="4"/>
  <c r="BU422" i="4"/>
  <c r="BV422" i="4"/>
  <c r="BU425" i="4"/>
  <c r="BU426" i="4"/>
  <c r="BU429" i="4"/>
  <c r="BU430" i="4"/>
  <c r="BU433" i="4"/>
  <c r="BU434" i="4"/>
  <c r="BU436" i="4"/>
  <c r="BU437" i="4"/>
  <c r="BU438" i="4"/>
  <c r="BU441" i="4"/>
  <c r="BU442" i="4"/>
  <c r="BU445" i="4"/>
  <c r="BU446" i="4"/>
  <c r="BU449" i="4"/>
  <c r="BU450" i="4"/>
  <c r="BU453" i="4"/>
  <c r="BU457" i="4"/>
  <c r="BV457" i="4"/>
  <c r="BU459" i="4"/>
  <c r="BU460" i="4"/>
  <c r="BU462" i="4"/>
  <c r="BU463" i="4"/>
  <c r="BU466" i="4"/>
  <c r="BU467" i="4"/>
  <c r="BU469" i="4"/>
  <c r="BU470" i="4"/>
  <c r="BU471" i="4"/>
  <c r="BU474" i="4"/>
  <c r="BU475" i="4"/>
  <c r="BU478" i="4"/>
  <c r="BU479" i="4"/>
  <c r="BU481" i="4"/>
  <c r="BU482" i="4"/>
  <c r="BU483" i="4"/>
  <c r="BU486" i="4"/>
  <c r="BU487" i="4"/>
  <c r="BU492" i="4"/>
  <c r="BV492" i="4"/>
  <c r="BU494" i="4"/>
  <c r="BU495" i="4"/>
  <c r="BU496" i="4"/>
  <c r="BU499" i="4"/>
  <c r="BU500" i="4"/>
  <c r="BU502" i="4"/>
  <c r="BU503" i="4"/>
  <c r="BU504" i="4"/>
  <c r="BU507" i="4"/>
  <c r="BU508" i="4"/>
  <c r="BU511" i="4"/>
  <c r="BU512" i="4"/>
  <c r="BU515" i="4"/>
  <c r="BU516" i="4"/>
  <c r="BU519" i="4"/>
  <c r="BU520" i="4"/>
  <c r="BU523" i="4"/>
  <c r="BU527" i="4"/>
  <c r="BV527" i="4"/>
  <c r="BU529" i="4"/>
  <c r="BU532" i="4"/>
  <c r="BU533" i="4"/>
  <c r="BU536" i="4"/>
  <c r="BU537" i="4"/>
  <c r="BU540" i="4"/>
  <c r="BU541" i="4"/>
  <c r="BU544" i="4"/>
  <c r="BU545" i="4"/>
  <c r="BU548" i="4"/>
  <c r="BU549" i="4"/>
  <c r="BU551" i="4"/>
  <c r="BU552" i="4"/>
  <c r="BU553" i="4"/>
  <c r="BU556" i="4"/>
  <c r="BU557" i="4"/>
  <c r="BU562" i="4"/>
  <c r="BV562" i="4"/>
  <c r="BU564" i="4"/>
  <c r="BU565" i="4"/>
  <c r="BU566" i="4"/>
  <c r="BU569" i="4"/>
  <c r="BU570" i="4"/>
  <c r="BU573" i="4"/>
  <c r="BU574" i="4"/>
  <c r="BU576" i="4"/>
  <c r="BU577" i="4"/>
  <c r="BU578" i="4"/>
  <c r="BU581" i="4"/>
  <c r="BU582" i="4"/>
  <c r="BU585" i="4"/>
  <c r="BU586" i="4"/>
  <c r="BU589" i="4"/>
  <c r="BU590" i="4"/>
  <c r="BU593" i="4"/>
  <c r="BU597" i="4"/>
  <c r="BV597" i="4"/>
  <c r="BU599" i="4"/>
  <c r="BU601" i="4"/>
  <c r="BU602" i="4"/>
  <c r="BU603" i="4"/>
  <c r="BU606" i="4"/>
  <c r="BU607" i="4"/>
  <c r="BU610" i="4"/>
  <c r="BU611" i="4"/>
  <c r="BU612" i="4"/>
  <c r="BU614" i="4"/>
  <c r="BU615" i="4"/>
  <c r="BU618" i="4"/>
  <c r="BU619" i="4"/>
  <c r="BU622" i="4"/>
  <c r="BU623" i="4"/>
  <c r="BU626" i="4"/>
  <c r="BU627" i="4"/>
  <c r="BU632" i="4"/>
  <c r="BV632" i="4"/>
  <c r="BU634" i="4"/>
  <c r="BU635" i="4"/>
  <c r="BU636" i="4"/>
  <c r="BU639" i="4"/>
  <c r="BU640" i="4"/>
  <c r="BU642" i="4"/>
  <c r="BU643" i="4"/>
  <c r="BU644" i="4"/>
  <c r="BU647" i="4"/>
  <c r="BU648" i="4"/>
  <c r="BU650" i="4"/>
  <c r="BU651" i="4"/>
  <c r="BU652" i="4"/>
  <c r="BU655" i="4"/>
  <c r="BU656" i="4"/>
  <c r="BU658" i="4"/>
  <c r="BU659" i="4"/>
  <c r="BU660" i="4"/>
  <c r="BU663" i="4"/>
  <c r="BU667" i="4"/>
  <c r="BV667" i="4"/>
  <c r="BU669" i="4"/>
  <c r="BU671" i="4"/>
  <c r="BU672" i="4"/>
  <c r="BU673" i="4"/>
  <c r="BU676" i="4"/>
  <c r="BU677" i="4"/>
  <c r="BU680" i="4"/>
  <c r="BU681" i="4"/>
  <c r="BU684" i="4"/>
  <c r="BU685" i="4"/>
  <c r="BU688" i="4"/>
  <c r="BU689" i="4"/>
  <c r="BU690" i="4"/>
  <c r="BU692" i="4"/>
  <c r="BU693" i="4"/>
  <c r="BU696" i="4"/>
  <c r="BU697" i="4"/>
  <c r="BU702" i="4"/>
  <c r="BV702" i="4"/>
  <c r="BU704" i="4"/>
  <c r="BU705" i="4"/>
  <c r="BU706" i="4"/>
  <c r="BU709" i="4"/>
  <c r="BU710" i="4"/>
  <c r="BU711" i="4"/>
  <c r="BU712" i="4"/>
  <c r="BU713" i="4"/>
  <c r="BU714" i="4"/>
  <c r="BU717" i="4"/>
  <c r="BU718" i="4"/>
  <c r="BU719" i="4"/>
  <c r="BU720" i="4"/>
  <c r="BU721" i="4"/>
  <c r="BU722" i="4"/>
  <c r="BU725" i="4"/>
  <c r="BU726" i="4"/>
  <c r="BU727" i="4"/>
  <c r="BU728" i="4"/>
  <c r="BU729" i="4"/>
  <c r="BU730" i="4"/>
  <c r="BU733" i="4"/>
  <c r="BU737" i="4"/>
  <c r="BV737" i="4"/>
  <c r="BU739" i="4"/>
  <c r="BU742" i="4"/>
  <c r="BU743" i="4"/>
  <c r="BU746" i="4"/>
  <c r="BU747" i="4"/>
  <c r="BU748" i="4"/>
  <c r="BU750" i="4"/>
  <c r="BU751" i="4"/>
  <c r="BU754" i="4"/>
  <c r="BU755" i="4"/>
  <c r="BU756" i="4"/>
  <c r="BU757" i="4"/>
  <c r="BU758" i="4"/>
  <c r="BU759" i="4"/>
  <c r="BU762" i="4"/>
  <c r="BU763" i="4"/>
  <c r="BU765" i="4"/>
  <c r="BU766" i="4"/>
  <c r="BU767" i="4"/>
  <c r="BU772" i="4"/>
  <c r="BV772" i="4"/>
  <c r="BU775" i="4"/>
  <c r="BU776" i="4"/>
  <c r="BU778" i="4"/>
  <c r="BU779" i="4"/>
  <c r="BU780" i="4"/>
  <c r="BU783" i="4"/>
  <c r="BU784" i="4"/>
  <c r="BU787" i="4"/>
  <c r="BU788" i="4"/>
  <c r="BU791" i="4"/>
  <c r="BU792" i="4"/>
  <c r="BU795" i="4"/>
  <c r="BU796" i="4"/>
  <c r="BU797" i="4"/>
  <c r="BU799" i="4"/>
  <c r="BU800" i="4"/>
  <c r="BU803" i="4"/>
  <c r="BU807" i="4"/>
  <c r="BV807" i="4"/>
  <c r="BU809" i="4"/>
  <c r="BU811" i="4"/>
  <c r="BU812" i="4"/>
  <c r="BU813" i="4"/>
  <c r="BU816" i="4"/>
  <c r="BU817" i="4"/>
  <c r="BU818" i="4"/>
  <c r="BU820" i="4"/>
  <c r="BU821" i="4"/>
  <c r="BU824" i="4"/>
  <c r="BU825" i="4"/>
  <c r="BU826" i="4"/>
  <c r="BU827" i="4"/>
  <c r="BU828" i="4"/>
  <c r="BU829" i="4"/>
  <c r="BU832" i="4"/>
  <c r="BU833" i="4"/>
  <c r="BU835" i="4"/>
  <c r="BU836" i="4"/>
  <c r="BU837" i="4"/>
  <c r="BU842" i="4"/>
  <c r="BV842" i="4"/>
  <c r="BU845" i="4"/>
  <c r="BU846" i="4"/>
  <c r="BU848" i="4"/>
  <c r="BU849" i="4"/>
  <c r="BU850" i="4"/>
  <c r="BU851" i="4"/>
  <c r="BU853" i="4"/>
  <c r="BU854" i="4"/>
  <c r="BU857" i="4"/>
  <c r="BU858" i="4"/>
  <c r="BU861" i="4"/>
  <c r="BU862" i="4"/>
  <c r="BU864" i="4"/>
  <c r="BU865" i="4"/>
  <c r="BU866" i="4"/>
  <c r="BU867" i="4"/>
  <c r="BU869" i="4"/>
  <c r="BU870" i="4"/>
  <c r="BU872" i="4"/>
  <c r="BU873" i="4"/>
  <c r="BU877" i="4"/>
  <c r="BV877" i="4"/>
  <c r="BU879" i="4"/>
  <c r="BU881" i="4"/>
  <c r="BU882" i="4"/>
  <c r="BU883" i="4"/>
  <c r="BU885" i="4"/>
  <c r="BU886" i="4"/>
  <c r="BU887" i="4"/>
  <c r="BU888" i="4"/>
  <c r="BU889" i="4"/>
  <c r="BU890" i="4"/>
  <c r="BU891" i="4"/>
  <c r="BU893" i="4"/>
  <c r="BU894" i="4"/>
  <c r="BU895" i="4"/>
  <c r="BU896" i="4"/>
  <c r="BU897" i="4"/>
  <c r="BU898" i="4"/>
  <c r="BU899" i="4"/>
  <c r="BU900" i="4"/>
  <c r="BU901" i="4"/>
  <c r="BU902" i="4"/>
  <c r="BU903" i="4"/>
  <c r="BU904" i="4"/>
  <c r="BU905" i="4"/>
  <c r="BU906" i="4"/>
  <c r="BU907" i="4"/>
  <c r="BU908" i="4"/>
  <c r="BU912" i="4"/>
  <c r="BV912" i="4"/>
  <c r="BU914" i="4"/>
  <c r="BU915" i="4"/>
  <c r="BU916" i="4"/>
  <c r="BU917" i="4"/>
  <c r="BU919" i="4"/>
  <c r="BU920" i="4"/>
  <c r="BU922" i="4"/>
  <c r="BU923" i="4"/>
  <c r="BU924" i="4"/>
  <c r="BU925" i="4"/>
  <c r="BU927" i="4"/>
  <c r="BU928" i="4"/>
  <c r="BU930" i="4"/>
  <c r="BU931" i="4"/>
  <c r="BU932" i="4"/>
  <c r="BU933" i="4"/>
  <c r="BU935" i="4"/>
  <c r="BU936" i="4"/>
  <c r="BU938" i="4"/>
  <c r="BU939" i="4"/>
  <c r="BU940" i="4"/>
  <c r="BU941" i="4"/>
  <c r="BU943" i="4"/>
  <c r="BU947" i="4"/>
  <c r="BV947" i="4"/>
  <c r="BU949" i="4"/>
  <c r="BU950" i="4"/>
  <c r="BU951" i="4"/>
  <c r="BU952" i="4"/>
  <c r="BU953" i="4"/>
  <c r="BU954" i="4"/>
  <c r="BU955" i="4"/>
  <c r="BU956" i="4"/>
  <c r="BU957" i="4"/>
  <c r="BU958" i="4"/>
  <c r="BU959" i="4"/>
  <c r="BU960" i="4"/>
  <c r="BU961" i="4"/>
  <c r="BU962" i="4"/>
  <c r="BU963" i="4"/>
  <c r="BU964" i="4"/>
  <c r="BU965" i="4"/>
  <c r="BU966" i="4"/>
  <c r="BU967" i="4"/>
  <c r="BU968" i="4"/>
  <c r="BU969" i="4"/>
  <c r="BU970" i="4"/>
  <c r="BU971" i="4"/>
  <c r="BU972" i="4"/>
  <c r="BU973" i="4"/>
  <c r="BU974" i="4"/>
  <c r="BU975" i="4"/>
  <c r="BU976" i="4"/>
  <c r="BU977" i="4"/>
  <c r="BU978" i="4"/>
  <c r="BU982" i="4"/>
  <c r="BV982" i="4"/>
  <c r="BU984" i="4"/>
  <c r="BU985" i="4"/>
  <c r="BU986" i="4"/>
  <c r="BU987" i="4"/>
  <c r="BU989" i="4"/>
  <c r="BU990" i="4"/>
  <c r="BU992" i="4"/>
  <c r="BU993" i="4"/>
  <c r="BU994" i="4"/>
  <c r="BU995" i="4"/>
  <c r="BU996" i="4"/>
  <c r="BU997" i="4"/>
  <c r="BU998" i="4"/>
  <c r="BU1000" i="4"/>
  <c r="BU1001" i="4"/>
  <c r="BU1002" i="4"/>
  <c r="BU1003" i="4"/>
  <c r="BU1004" i="4"/>
  <c r="BU1005" i="4"/>
  <c r="BU1006" i="4"/>
  <c r="BU1007" i="4"/>
  <c r="BU1008" i="4"/>
  <c r="BU1009" i="4"/>
  <c r="BU1010" i="4"/>
  <c r="BU1011" i="4"/>
  <c r="BU1012" i="4"/>
  <c r="BU1013" i="4"/>
  <c r="BU1017" i="4"/>
  <c r="BV1017" i="4"/>
  <c r="BU1019" i="4"/>
  <c r="BU1020" i="4"/>
  <c r="BU1021" i="4"/>
  <c r="BU1022" i="4"/>
  <c r="BU1023" i="4"/>
  <c r="BU1024" i="4"/>
  <c r="BU1025" i="4"/>
  <c r="BU1026" i="4"/>
  <c r="BU1027" i="4"/>
  <c r="BU1028" i="4"/>
  <c r="BU1029" i="4"/>
  <c r="BU1030" i="4"/>
  <c r="BU1031" i="4"/>
  <c r="BU1032" i="4"/>
  <c r="BU1033" i="4"/>
  <c r="BU1034" i="4"/>
  <c r="BU1035" i="4"/>
  <c r="BU1036" i="4"/>
  <c r="BU1037" i="4"/>
  <c r="BU1038" i="4"/>
  <c r="BU1039" i="4"/>
  <c r="BU1040" i="4"/>
  <c r="BU1041" i="4"/>
  <c r="BU1042" i="4"/>
  <c r="BU1043" i="4"/>
  <c r="BU1044" i="4"/>
  <c r="BU1045" i="4"/>
  <c r="BU1046" i="4"/>
  <c r="BU1047" i="4"/>
  <c r="BU1048" i="4"/>
  <c r="BU1052" i="4"/>
  <c r="BV1052" i="4"/>
  <c r="BU1054" i="4"/>
  <c r="BU1055" i="4"/>
  <c r="BU1056" i="4"/>
  <c r="BU1057" i="4"/>
  <c r="BU1058" i="4"/>
  <c r="BU1059" i="4"/>
  <c r="BU1060" i="4"/>
  <c r="BU1061" i="4"/>
  <c r="BU1062" i="4"/>
  <c r="BU1063" i="4"/>
  <c r="BU1064" i="4"/>
  <c r="BU1065" i="4"/>
  <c r="BU1066" i="4"/>
  <c r="BU1067" i="4"/>
  <c r="BU1068" i="4"/>
  <c r="BU1069" i="4"/>
  <c r="BU1070" i="4"/>
  <c r="BU1071" i="4"/>
  <c r="BU1072" i="4"/>
  <c r="BU1073" i="4"/>
  <c r="BU1074" i="4"/>
  <c r="BU1075" i="4"/>
  <c r="BU1076" i="4"/>
  <c r="BU1077" i="4"/>
  <c r="BU1078" i="4"/>
  <c r="BU1079" i="4"/>
  <c r="BV1079" i="4"/>
  <c r="BU1080" i="4"/>
  <c r="BU1081" i="4"/>
  <c r="BU1082" i="4"/>
  <c r="BU1083" i="4"/>
  <c r="E1" i="15"/>
  <c r="C1" i="15"/>
  <c r="A1" i="15"/>
  <c r="L21" i="2"/>
  <c r="SZ3" i="15"/>
  <c r="L19" i="2"/>
  <c r="QZ3" i="15"/>
  <c r="L18" i="2"/>
  <c r="PZ3" i="15"/>
  <c r="L17" i="2"/>
  <c r="OZ3" i="15"/>
  <c r="L14" i="2"/>
  <c r="LZ3" i="15"/>
  <c r="L13" i="2"/>
  <c r="KZ3" i="15"/>
  <c r="L12" i="2"/>
  <c r="JZ3" i="15"/>
  <c r="P28" i="12"/>
  <c r="P29" i="12"/>
  <c r="P30" i="12"/>
  <c r="P31" i="12"/>
  <c r="P32" i="12"/>
  <c r="P33" i="12"/>
  <c r="P34" i="12"/>
  <c r="BS33" i="4"/>
  <c r="BS32" i="4"/>
  <c r="BS31" i="4"/>
  <c r="BS30" i="4"/>
  <c r="BS29" i="4"/>
  <c r="BS28" i="4"/>
  <c r="BS27" i="4"/>
  <c r="BS26" i="4"/>
  <c r="BS25" i="4"/>
  <c r="BS24" i="4"/>
  <c r="BS23" i="4"/>
  <c r="BS22" i="4"/>
  <c r="BS21" i="4"/>
  <c r="BS20" i="4"/>
  <c r="BS19" i="4"/>
  <c r="BS18" i="4"/>
  <c r="BS17" i="4"/>
  <c r="BS16" i="4"/>
  <c r="BS15" i="4"/>
  <c r="BS14" i="4"/>
  <c r="BS13" i="4"/>
  <c r="BS12" i="4"/>
  <c r="BS11" i="4"/>
  <c r="BS10" i="4"/>
  <c r="BS9" i="4"/>
  <c r="BS8" i="4"/>
  <c r="BS7" i="4"/>
  <c r="BS6" i="4"/>
  <c r="BS5" i="4"/>
  <c r="BS4" i="4"/>
  <c r="E17" i="4"/>
  <c r="E16" i="4"/>
  <c r="E15" i="4"/>
  <c r="E14" i="4"/>
  <c r="E13" i="4"/>
  <c r="E12" i="4"/>
  <c r="E11" i="4"/>
  <c r="E10" i="4"/>
  <c r="E9" i="4"/>
  <c r="BM1017" i="12"/>
  <c r="BM982" i="12"/>
  <c r="BM947" i="12"/>
  <c r="BM912" i="12"/>
  <c r="BM877" i="12"/>
  <c r="BM842" i="12"/>
  <c r="BM807" i="12"/>
  <c r="BM772" i="12"/>
  <c r="BM737" i="12"/>
  <c r="BM702" i="12"/>
  <c r="BM667" i="12"/>
  <c r="BM632" i="12"/>
  <c r="BM597" i="12"/>
  <c r="BM562" i="12"/>
  <c r="BM527" i="12"/>
  <c r="BM492" i="12"/>
  <c r="BM457" i="12"/>
  <c r="BM422" i="12"/>
  <c r="BM387" i="12"/>
  <c r="BM352" i="12"/>
  <c r="BM317" i="12"/>
  <c r="BM282" i="12"/>
  <c r="BM247" i="12"/>
  <c r="BM212" i="12"/>
  <c r="BM177" i="12"/>
  <c r="BM142" i="12"/>
  <c r="BM107" i="12"/>
  <c r="BM72" i="12"/>
  <c r="BM37" i="12"/>
  <c r="BM2" i="12"/>
  <c r="NR4" i="4"/>
  <c r="NS4" i="4"/>
  <c r="L2" i="2"/>
  <c r="Z3" i="15"/>
  <c r="O1019" i="12"/>
  <c r="P1019" i="12"/>
  <c r="Q1019" i="12"/>
  <c r="R1019" i="12"/>
  <c r="S1019" i="12"/>
  <c r="T1019" i="12"/>
  <c r="U1019" i="12"/>
  <c r="V1019" i="12"/>
  <c r="W1019" i="12"/>
  <c r="X1019" i="12"/>
  <c r="Y1019" i="12"/>
  <c r="Z1019" i="12"/>
  <c r="AA1019" i="12"/>
  <c r="AB1019" i="12"/>
  <c r="AC1019" i="12"/>
  <c r="AD1019" i="12"/>
  <c r="AE1019" i="12"/>
  <c r="AF1019" i="12"/>
  <c r="AG1019" i="12"/>
  <c r="AH1019" i="12"/>
  <c r="AI1019" i="12"/>
  <c r="AJ1019" i="12"/>
  <c r="AK1019" i="12"/>
  <c r="AL1019" i="12"/>
  <c r="AM1019" i="12"/>
  <c r="AN1019" i="12"/>
  <c r="AO1019" i="12"/>
  <c r="AP1019" i="12"/>
  <c r="AQ1019" i="12"/>
  <c r="AR1019" i="12"/>
  <c r="AS1019" i="12"/>
  <c r="AT1019" i="12"/>
  <c r="AU1019" i="12"/>
  <c r="AV1019" i="12"/>
  <c r="AW1019" i="12"/>
  <c r="AX1019" i="12"/>
  <c r="AY1019" i="12"/>
  <c r="AZ1019" i="12"/>
  <c r="BA1019" i="12"/>
  <c r="BB1019" i="12"/>
  <c r="O1020" i="12"/>
  <c r="P1020" i="12"/>
  <c r="Q1020" i="12"/>
  <c r="R1020" i="12"/>
  <c r="S1020" i="12"/>
  <c r="T1020" i="12"/>
  <c r="U1020" i="12"/>
  <c r="V1020" i="12"/>
  <c r="W1020" i="12"/>
  <c r="X1020" i="12"/>
  <c r="Y1020" i="12"/>
  <c r="Z1020" i="12"/>
  <c r="AA1020" i="12"/>
  <c r="AB1020" i="12"/>
  <c r="AC1020" i="12"/>
  <c r="AD1020" i="12"/>
  <c r="AE1020" i="12"/>
  <c r="AF1020" i="12"/>
  <c r="AG1020" i="12"/>
  <c r="AH1020" i="12"/>
  <c r="AI1020" i="12"/>
  <c r="AJ1020" i="12"/>
  <c r="AK1020" i="12"/>
  <c r="AL1020" i="12"/>
  <c r="AM1020" i="12"/>
  <c r="AN1020" i="12"/>
  <c r="AO1020" i="12"/>
  <c r="AP1020" i="12"/>
  <c r="AQ1020" i="12"/>
  <c r="AR1020" i="12"/>
  <c r="AS1020" i="12"/>
  <c r="AT1020" i="12"/>
  <c r="AU1020" i="12"/>
  <c r="AV1020" i="12"/>
  <c r="AW1020" i="12"/>
  <c r="AX1020" i="12"/>
  <c r="AY1020" i="12"/>
  <c r="AZ1020" i="12"/>
  <c r="BA1020" i="12"/>
  <c r="BB1020" i="12"/>
  <c r="O1021" i="12"/>
  <c r="P1021" i="12"/>
  <c r="Q1021" i="12"/>
  <c r="R1021" i="12"/>
  <c r="S1021" i="12"/>
  <c r="T1021" i="12"/>
  <c r="U1021" i="12"/>
  <c r="V1021" i="12"/>
  <c r="W1021" i="12"/>
  <c r="X1021" i="12"/>
  <c r="Y1021" i="12"/>
  <c r="Z1021" i="12"/>
  <c r="AA1021" i="12"/>
  <c r="AB1021" i="12"/>
  <c r="AC1021" i="12"/>
  <c r="AD1021" i="12"/>
  <c r="AE1021" i="12"/>
  <c r="AF1021" i="12"/>
  <c r="AG1021" i="12"/>
  <c r="AH1021" i="12"/>
  <c r="AI1021" i="12"/>
  <c r="AJ1021" i="12"/>
  <c r="AK1021" i="12"/>
  <c r="AL1021" i="12"/>
  <c r="AM1021" i="12"/>
  <c r="AN1021" i="12"/>
  <c r="AO1021" i="12"/>
  <c r="AP1021" i="12"/>
  <c r="AQ1021" i="12"/>
  <c r="AR1021" i="12"/>
  <c r="AS1021" i="12"/>
  <c r="AT1021" i="12"/>
  <c r="AU1021" i="12"/>
  <c r="AV1021" i="12"/>
  <c r="AW1021" i="12"/>
  <c r="AX1021" i="12"/>
  <c r="AY1021" i="12"/>
  <c r="AZ1021" i="12"/>
  <c r="BA1021" i="12"/>
  <c r="BB1021" i="12"/>
  <c r="O1022" i="12"/>
  <c r="P1022" i="12"/>
  <c r="Q1022" i="12"/>
  <c r="R1022" i="12"/>
  <c r="S1022" i="12"/>
  <c r="T1022" i="12"/>
  <c r="U1022" i="12"/>
  <c r="V1022" i="12"/>
  <c r="W1022" i="12"/>
  <c r="X1022" i="12"/>
  <c r="Y1022" i="12"/>
  <c r="Z1022" i="12"/>
  <c r="AA1022" i="12"/>
  <c r="AB1022" i="12"/>
  <c r="AC1022" i="12"/>
  <c r="AD1022" i="12"/>
  <c r="AE1022" i="12"/>
  <c r="AF1022" i="12"/>
  <c r="AG1022" i="12"/>
  <c r="AH1022" i="12"/>
  <c r="AI1022" i="12"/>
  <c r="AJ1022" i="12"/>
  <c r="AK1022" i="12"/>
  <c r="AL1022" i="12"/>
  <c r="AM1022" i="12"/>
  <c r="AN1022" i="12"/>
  <c r="AO1022" i="12"/>
  <c r="AP1022" i="12"/>
  <c r="AQ1022" i="12"/>
  <c r="AR1022" i="12"/>
  <c r="AS1022" i="12"/>
  <c r="AT1022" i="12"/>
  <c r="AU1022" i="12"/>
  <c r="AV1022" i="12"/>
  <c r="AW1022" i="12"/>
  <c r="AX1022" i="12"/>
  <c r="AY1022" i="12"/>
  <c r="AZ1022" i="12"/>
  <c r="BA1022" i="12"/>
  <c r="BB1022" i="12"/>
  <c r="O1023" i="12"/>
  <c r="P1023" i="12"/>
  <c r="Q1023" i="12"/>
  <c r="R1023" i="12"/>
  <c r="S1023" i="12"/>
  <c r="T1023" i="12"/>
  <c r="U1023" i="12"/>
  <c r="V1023" i="12"/>
  <c r="W1023" i="12"/>
  <c r="X1023" i="12"/>
  <c r="Y1023" i="12"/>
  <c r="Z1023" i="12"/>
  <c r="AA1023" i="12"/>
  <c r="AB1023" i="12"/>
  <c r="AC1023" i="12"/>
  <c r="AD1023" i="12"/>
  <c r="AE1023" i="12"/>
  <c r="AF1023" i="12"/>
  <c r="AG1023" i="12"/>
  <c r="AH1023" i="12"/>
  <c r="AI1023" i="12"/>
  <c r="AJ1023" i="12"/>
  <c r="AK1023" i="12"/>
  <c r="AL1023" i="12"/>
  <c r="AM1023" i="12"/>
  <c r="AN1023" i="12"/>
  <c r="AO1023" i="12"/>
  <c r="AP1023" i="12"/>
  <c r="AQ1023" i="12"/>
  <c r="AR1023" i="12"/>
  <c r="AS1023" i="12"/>
  <c r="AT1023" i="12"/>
  <c r="AU1023" i="12"/>
  <c r="AV1023" i="12"/>
  <c r="AW1023" i="12"/>
  <c r="AX1023" i="12"/>
  <c r="AY1023" i="12"/>
  <c r="AZ1023" i="12"/>
  <c r="BA1023" i="12"/>
  <c r="BB1023" i="12"/>
  <c r="O1024" i="12"/>
  <c r="P1024" i="12"/>
  <c r="Q1024" i="12"/>
  <c r="R1024" i="12"/>
  <c r="S1024" i="12"/>
  <c r="T1024" i="12"/>
  <c r="U1024" i="12"/>
  <c r="V1024" i="12"/>
  <c r="W1024" i="12"/>
  <c r="X1024" i="12"/>
  <c r="Y1024" i="12"/>
  <c r="Z1024" i="12"/>
  <c r="AA1024" i="12"/>
  <c r="AB1024" i="12"/>
  <c r="AC1024" i="12"/>
  <c r="AD1024" i="12"/>
  <c r="AE1024" i="12"/>
  <c r="AF1024" i="12"/>
  <c r="AG1024" i="12"/>
  <c r="AH1024" i="12"/>
  <c r="AI1024" i="12"/>
  <c r="AJ1024" i="12"/>
  <c r="AK1024" i="12"/>
  <c r="AL1024" i="12"/>
  <c r="AM1024" i="12"/>
  <c r="AN1024" i="12"/>
  <c r="AO1024" i="12"/>
  <c r="AP1024" i="12"/>
  <c r="AQ1024" i="12"/>
  <c r="AR1024" i="12"/>
  <c r="AS1024" i="12"/>
  <c r="AT1024" i="12"/>
  <c r="AU1024" i="12"/>
  <c r="AV1024" i="12"/>
  <c r="AW1024" i="12"/>
  <c r="AX1024" i="12"/>
  <c r="AY1024" i="12"/>
  <c r="AZ1024" i="12"/>
  <c r="BA1024" i="12"/>
  <c r="BB1024" i="12"/>
  <c r="O1025" i="12"/>
  <c r="P1025" i="12"/>
  <c r="Q1025" i="12"/>
  <c r="R1025" i="12"/>
  <c r="S1025" i="12"/>
  <c r="T1025" i="12"/>
  <c r="U1025" i="12"/>
  <c r="V1025" i="12"/>
  <c r="W1025" i="12"/>
  <c r="X1025" i="12"/>
  <c r="Y1025" i="12"/>
  <c r="Z1025" i="12"/>
  <c r="AA1025" i="12"/>
  <c r="AB1025" i="12"/>
  <c r="AC1025" i="12"/>
  <c r="AD1025" i="12"/>
  <c r="AE1025" i="12"/>
  <c r="AF1025" i="12"/>
  <c r="AG1025" i="12"/>
  <c r="AH1025" i="12"/>
  <c r="AI1025" i="12"/>
  <c r="AJ1025" i="12"/>
  <c r="AK1025" i="12"/>
  <c r="AL1025" i="12"/>
  <c r="AM1025" i="12"/>
  <c r="AN1025" i="12"/>
  <c r="AO1025" i="12"/>
  <c r="AP1025" i="12"/>
  <c r="AQ1025" i="12"/>
  <c r="AR1025" i="12"/>
  <c r="AS1025" i="12"/>
  <c r="AT1025" i="12"/>
  <c r="AU1025" i="12"/>
  <c r="AV1025" i="12"/>
  <c r="AW1025" i="12"/>
  <c r="AX1025" i="12"/>
  <c r="AY1025" i="12"/>
  <c r="AZ1025" i="12"/>
  <c r="BA1025" i="12"/>
  <c r="BB1025" i="12"/>
  <c r="O1026" i="12"/>
  <c r="P1026" i="12"/>
  <c r="Q1026" i="12"/>
  <c r="R1026" i="12"/>
  <c r="S1026" i="12"/>
  <c r="T1026" i="12"/>
  <c r="U1026" i="12"/>
  <c r="V1026" i="12"/>
  <c r="W1026" i="12"/>
  <c r="X1026" i="12"/>
  <c r="Y1026" i="12"/>
  <c r="Z1026" i="12"/>
  <c r="AA1026" i="12"/>
  <c r="AB1026" i="12"/>
  <c r="AC1026" i="12"/>
  <c r="AD1026" i="12"/>
  <c r="AE1026" i="12"/>
  <c r="AF1026" i="12"/>
  <c r="AG1026" i="12"/>
  <c r="AH1026" i="12"/>
  <c r="AI1026" i="12"/>
  <c r="AJ1026" i="12"/>
  <c r="AK1026" i="12"/>
  <c r="AL1026" i="12"/>
  <c r="AM1026" i="12"/>
  <c r="AN1026" i="12"/>
  <c r="AO1026" i="12"/>
  <c r="AP1026" i="12"/>
  <c r="AQ1026" i="12"/>
  <c r="AR1026" i="12"/>
  <c r="AS1026" i="12"/>
  <c r="AT1026" i="12"/>
  <c r="AU1026" i="12"/>
  <c r="AV1026" i="12"/>
  <c r="AW1026" i="12"/>
  <c r="AX1026" i="12"/>
  <c r="AY1026" i="12"/>
  <c r="AZ1026" i="12"/>
  <c r="BA1026" i="12"/>
  <c r="BB1026" i="12"/>
  <c r="O1027" i="12"/>
  <c r="P1027" i="12"/>
  <c r="Q1027" i="12"/>
  <c r="R1027" i="12"/>
  <c r="S1027" i="12"/>
  <c r="T1027" i="12"/>
  <c r="U1027" i="12"/>
  <c r="V1027" i="12"/>
  <c r="W1027" i="12"/>
  <c r="X1027" i="12"/>
  <c r="Y1027" i="12"/>
  <c r="Z1027" i="12"/>
  <c r="AA1027" i="12"/>
  <c r="AB1027" i="12"/>
  <c r="AC1027" i="12"/>
  <c r="AD1027" i="12"/>
  <c r="AE1027" i="12"/>
  <c r="AF1027" i="12"/>
  <c r="AG1027" i="12"/>
  <c r="AH1027" i="12"/>
  <c r="AI1027" i="12"/>
  <c r="AJ1027" i="12"/>
  <c r="AK1027" i="12"/>
  <c r="AL1027" i="12"/>
  <c r="AM1027" i="12"/>
  <c r="AN1027" i="12"/>
  <c r="AO1027" i="12"/>
  <c r="AP1027" i="12"/>
  <c r="AQ1027" i="12"/>
  <c r="AR1027" i="12"/>
  <c r="AS1027" i="12"/>
  <c r="AT1027" i="12"/>
  <c r="AU1027" i="12"/>
  <c r="AV1027" i="12"/>
  <c r="AW1027" i="12"/>
  <c r="AX1027" i="12"/>
  <c r="AY1027" i="12"/>
  <c r="AZ1027" i="12"/>
  <c r="BA1027" i="12"/>
  <c r="BB1027" i="12"/>
  <c r="O1028" i="12"/>
  <c r="P1028" i="12"/>
  <c r="Q1028" i="12"/>
  <c r="R1028" i="12"/>
  <c r="S1028" i="12"/>
  <c r="T1028" i="12"/>
  <c r="U1028" i="12"/>
  <c r="V1028" i="12"/>
  <c r="W1028" i="12"/>
  <c r="X1028" i="12"/>
  <c r="Y1028" i="12"/>
  <c r="Z1028" i="12"/>
  <c r="AA1028" i="12"/>
  <c r="AB1028" i="12"/>
  <c r="AC1028" i="12"/>
  <c r="AD1028" i="12"/>
  <c r="AE1028" i="12"/>
  <c r="AF1028" i="12"/>
  <c r="AG1028" i="12"/>
  <c r="AH1028" i="12"/>
  <c r="AI1028" i="12"/>
  <c r="AJ1028" i="12"/>
  <c r="AK1028" i="12"/>
  <c r="AL1028" i="12"/>
  <c r="AM1028" i="12"/>
  <c r="AN1028" i="12"/>
  <c r="AO1028" i="12"/>
  <c r="AP1028" i="12"/>
  <c r="AQ1028" i="12"/>
  <c r="AR1028" i="12"/>
  <c r="AS1028" i="12"/>
  <c r="AT1028" i="12"/>
  <c r="AU1028" i="12"/>
  <c r="AV1028" i="12"/>
  <c r="AW1028" i="12"/>
  <c r="AX1028" i="12"/>
  <c r="AY1028" i="12"/>
  <c r="AZ1028" i="12"/>
  <c r="BA1028" i="12"/>
  <c r="BB1028" i="12"/>
  <c r="O1029" i="12"/>
  <c r="P1029" i="12"/>
  <c r="Q1029" i="12"/>
  <c r="R1029" i="12"/>
  <c r="S1029" i="12"/>
  <c r="T1029" i="12"/>
  <c r="U1029" i="12"/>
  <c r="V1029" i="12"/>
  <c r="W1029" i="12"/>
  <c r="X1029" i="12"/>
  <c r="Y1029" i="12"/>
  <c r="Z1029" i="12"/>
  <c r="AA1029" i="12"/>
  <c r="AB1029" i="12"/>
  <c r="AC1029" i="12"/>
  <c r="AD1029" i="12"/>
  <c r="AE1029" i="12"/>
  <c r="AF1029" i="12"/>
  <c r="AG1029" i="12"/>
  <c r="AH1029" i="12"/>
  <c r="AI1029" i="12"/>
  <c r="AJ1029" i="12"/>
  <c r="AK1029" i="12"/>
  <c r="AL1029" i="12"/>
  <c r="AM1029" i="12"/>
  <c r="AN1029" i="12"/>
  <c r="AO1029" i="12"/>
  <c r="AP1029" i="12"/>
  <c r="AQ1029" i="12"/>
  <c r="AR1029" i="12"/>
  <c r="AS1029" i="12"/>
  <c r="AT1029" i="12"/>
  <c r="AU1029" i="12"/>
  <c r="AV1029" i="12"/>
  <c r="AW1029" i="12"/>
  <c r="AX1029" i="12"/>
  <c r="AY1029" i="12"/>
  <c r="AZ1029" i="12"/>
  <c r="BA1029" i="12"/>
  <c r="BB1029" i="12"/>
  <c r="O1030" i="12"/>
  <c r="P1030" i="12"/>
  <c r="Q1030" i="12"/>
  <c r="R1030" i="12"/>
  <c r="S1030" i="12"/>
  <c r="T1030" i="12"/>
  <c r="U1030" i="12"/>
  <c r="V1030" i="12"/>
  <c r="W1030" i="12"/>
  <c r="X1030" i="12"/>
  <c r="Y1030" i="12"/>
  <c r="Z1030" i="12"/>
  <c r="AA1030" i="12"/>
  <c r="AB1030" i="12"/>
  <c r="AC1030" i="12"/>
  <c r="AD1030" i="12"/>
  <c r="AE1030" i="12"/>
  <c r="AF1030" i="12"/>
  <c r="AG1030" i="12"/>
  <c r="AH1030" i="12"/>
  <c r="AI1030" i="12"/>
  <c r="AJ1030" i="12"/>
  <c r="AK1030" i="12"/>
  <c r="AL1030" i="12"/>
  <c r="AM1030" i="12"/>
  <c r="AN1030" i="12"/>
  <c r="AO1030" i="12"/>
  <c r="AP1030" i="12"/>
  <c r="AQ1030" i="12"/>
  <c r="AR1030" i="12"/>
  <c r="AS1030" i="12"/>
  <c r="AT1030" i="12"/>
  <c r="AU1030" i="12"/>
  <c r="AV1030" i="12"/>
  <c r="AW1030" i="12"/>
  <c r="AX1030" i="12"/>
  <c r="AY1030" i="12"/>
  <c r="AZ1030" i="12"/>
  <c r="BA1030" i="12"/>
  <c r="BB1030" i="12"/>
  <c r="O1031" i="12"/>
  <c r="P1031" i="12"/>
  <c r="Q1031" i="12"/>
  <c r="R1031" i="12"/>
  <c r="S1031" i="12"/>
  <c r="T1031" i="12"/>
  <c r="U1031" i="12"/>
  <c r="V1031" i="12"/>
  <c r="W1031" i="12"/>
  <c r="X1031" i="12"/>
  <c r="Y1031" i="12"/>
  <c r="Z1031" i="12"/>
  <c r="AA1031" i="12"/>
  <c r="AB1031" i="12"/>
  <c r="AC1031" i="12"/>
  <c r="AD1031" i="12"/>
  <c r="AE1031" i="12"/>
  <c r="AF1031" i="12"/>
  <c r="AG1031" i="12"/>
  <c r="AH1031" i="12"/>
  <c r="AI1031" i="12"/>
  <c r="AJ1031" i="12"/>
  <c r="AK1031" i="12"/>
  <c r="AL1031" i="12"/>
  <c r="AM1031" i="12"/>
  <c r="AN1031" i="12"/>
  <c r="AO1031" i="12"/>
  <c r="AP1031" i="12"/>
  <c r="AQ1031" i="12"/>
  <c r="AR1031" i="12"/>
  <c r="AS1031" i="12"/>
  <c r="AT1031" i="12"/>
  <c r="AU1031" i="12"/>
  <c r="AV1031" i="12"/>
  <c r="AW1031" i="12"/>
  <c r="AX1031" i="12"/>
  <c r="AY1031" i="12"/>
  <c r="AZ1031" i="12"/>
  <c r="BA1031" i="12"/>
  <c r="BB1031" i="12"/>
  <c r="O1032" i="12"/>
  <c r="P1032" i="12"/>
  <c r="Q1032" i="12"/>
  <c r="R1032" i="12"/>
  <c r="S1032" i="12"/>
  <c r="T1032" i="12"/>
  <c r="U1032" i="12"/>
  <c r="V1032" i="12"/>
  <c r="W1032" i="12"/>
  <c r="X1032" i="12"/>
  <c r="Y1032" i="12"/>
  <c r="Z1032" i="12"/>
  <c r="AA1032" i="12"/>
  <c r="AB1032" i="12"/>
  <c r="AC1032" i="12"/>
  <c r="AD1032" i="12"/>
  <c r="AE1032" i="12"/>
  <c r="AF1032" i="12"/>
  <c r="AG1032" i="12"/>
  <c r="AH1032" i="12"/>
  <c r="AI1032" i="12"/>
  <c r="AJ1032" i="12"/>
  <c r="AK1032" i="12"/>
  <c r="AL1032" i="12"/>
  <c r="AM1032" i="12"/>
  <c r="AN1032" i="12"/>
  <c r="AO1032" i="12"/>
  <c r="AP1032" i="12"/>
  <c r="AQ1032" i="12"/>
  <c r="AR1032" i="12"/>
  <c r="AS1032" i="12"/>
  <c r="AT1032" i="12"/>
  <c r="AU1032" i="12"/>
  <c r="AV1032" i="12"/>
  <c r="AW1032" i="12"/>
  <c r="AX1032" i="12"/>
  <c r="AY1032" i="12"/>
  <c r="AZ1032" i="12"/>
  <c r="BA1032" i="12"/>
  <c r="BB1032" i="12"/>
  <c r="O1033" i="12"/>
  <c r="P1033" i="12"/>
  <c r="Q1033" i="12"/>
  <c r="R1033" i="12"/>
  <c r="S1033" i="12"/>
  <c r="T1033" i="12"/>
  <c r="U1033" i="12"/>
  <c r="V1033" i="12"/>
  <c r="W1033" i="12"/>
  <c r="X1033" i="12"/>
  <c r="Y1033" i="12"/>
  <c r="Z1033" i="12"/>
  <c r="AA1033" i="12"/>
  <c r="AB1033" i="12"/>
  <c r="AC1033" i="12"/>
  <c r="AD1033" i="12"/>
  <c r="AE1033" i="12"/>
  <c r="AF1033" i="12"/>
  <c r="AG1033" i="12"/>
  <c r="AH1033" i="12"/>
  <c r="AI1033" i="12"/>
  <c r="AJ1033" i="12"/>
  <c r="AK1033" i="12"/>
  <c r="AL1033" i="12"/>
  <c r="AM1033" i="12"/>
  <c r="AN1033" i="12"/>
  <c r="AO1033" i="12"/>
  <c r="AP1033" i="12"/>
  <c r="AQ1033" i="12"/>
  <c r="AR1033" i="12"/>
  <c r="AS1033" i="12"/>
  <c r="AT1033" i="12"/>
  <c r="AU1033" i="12"/>
  <c r="AV1033" i="12"/>
  <c r="AW1033" i="12"/>
  <c r="AX1033" i="12"/>
  <c r="AY1033" i="12"/>
  <c r="AZ1033" i="12"/>
  <c r="BA1033" i="12"/>
  <c r="BB1033" i="12"/>
  <c r="O1034" i="12"/>
  <c r="P1034" i="12"/>
  <c r="Q1034" i="12"/>
  <c r="R1034" i="12"/>
  <c r="S1034" i="12"/>
  <c r="T1034" i="12"/>
  <c r="U1034" i="12"/>
  <c r="V1034" i="12"/>
  <c r="W1034" i="12"/>
  <c r="X1034" i="12"/>
  <c r="Y1034" i="12"/>
  <c r="Z1034" i="12"/>
  <c r="AA1034" i="12"/>
  <c r="AB1034" i="12"/>
  <c r="AC1034" i="12"/>
  <c r="AD1034" i="12"/>
  <c r="AE1034" i="12"/>
  <c r="AF1034" i="12"/>
  <c r="AG1034" i="12"/>
  <c r="AH1034" i="12"/>
  <c r="AI1034" i="12"/>
  <c r="AJ1034" i="12"/>
  <c r="AK1034" i="12"/>
  <c r="AL1034" i="12"/>
  <c r="AM1034" i="12"/>
  <c r="AN1034" i="12"/>
  <c r="AO1034" i="12"/>
  <c r="AP1034" i="12"/>
  <c r="AQ1034" i="12"/>
  <c r="AR1034" i="12"/>
  <c r="AS1034" i="12"/>
  <c r="AT1034" i="12"/>
  <c r="AU1034" i="12"/>
  <c r="AV1034" i="12"/>
  <c r="AW1034" i="12"/>
  <c r="AX1034" i="12"/>
  <c r="AY1034" i="12"/>
  <c r="AZ1034" i="12"/>
  <c r="BA1034" i="12"/>
  <c r="BB1034" i="12"/>
  <c r="O1035" i="12"/>
  <c r="P1035" i="12"/>
  <c r="Q1035" i="12"/>
  <c r="R1035" i="12"/>
  <c r="S1035" i="12"/>
  <c r="T1035" i="12"/>
  <c r="U1035" i="12"/>
  <c r="V1035" i="12"/>
  <c r="W1035" i="12"/>
  <c r="X1035" i="12"/>
  <c r="Y1035" i="12"/>
  <c r="Z1035" i="12"/>
  <c r="AA1035" i="12"/>
  <c r="AB1035" i="12"/>
  <c r="AC1035" i="12"/>
  <c r="AD1035" i="12"/>
  <c r="AE1035" i="12"/>
  <c r="AF1035" i="12"/>
  <c r="AG1035" i="12"/>
  <c r="AH1035" i="12"/>
  <c r="AI1035" i="12"/>
  <c r="AJ1035" i="12"/>
  <c r="AK1035" i="12"/>
  <c r="AL1035" i="12"/>
  <c r="AM1035" i="12"/>
  <c r="AN1035" i="12"/>
  <c r="AO1035" i="12"/>
  <c r="AP1035" i="12"/>
  <c r="AQ1035" i="12"/>
  <c r="AR1035" i="12"/>
  <c r="AS1035" i="12"/>
  <c r="AT1035" i="12"/>
  <c r="AU1035" i="12"/>
  <c r="AV1035" i="12"/>
  <c r="AW1035" i="12"/>
  <c r="AX1035" i="12"/>
  <c r="AY1035" i="12"/>
  <c r="AZ1035" i="12"/>
  <c r="BA1035" i="12"/>
  <c r="BB1035" i="12"/>
  <c r="O1036" i="12"/>
  <c r="P1036" i="12"/>
  <c r="Q1036" i="12"/>
  <c r="R1036" i="12"/>
  <c r="S1036" i="12"/>
  <c r="T1036" i="12"/>
  <c r="U1036" i="12"/>
  <c r="V1036" i="12"/>
  <c r="W1036" i="12"/>
  <c r="X1036" i="12"/>
  <c r="Y1036" i="12"/>
  <c r="Z1036" i="12"/>
  <c r="AA1036" i="12"/>
  <c r="AB1036" i="12"/>
  <c r="AC1036" i="12"/>
  <c r="AD1036" i="12"/>
  <c r="AE1036" i="12"/>
  <c r="AF1036" i="12"/>
  <c r="AG1036" i="12"/>
  <c r="AH1036" i="12"/>
  <c r="AI1036" i="12"/>
  <c r="AJ1036" i="12"/>
  <c r="AK1036" i="12"/>
  <c r="AL1036" i="12"/>
  <c r="AM1036" i="12"/>
  <c r="AN1036" i="12"/>
  <c r="AO1036" i="12"/>
  <c r="AP1036" i="12"/>
  <c r="AQ1036" i="12"/>
  <c r="AR1036" i="12"/>
  <c r="AS1036" i="12"/>
  <c r="AT1036" i="12"/>
  <c r="AU1036" i="12"/>
  <c r="AV1036" i="12"/>
  <c r="AW1036" i="12"/>
  <c r="AX1036" i="12"/>
  <c r="AY1036" i="12"/>
  <c r="AZ1036" i="12"/>
  <c r="BA1036" i="12"/>
  <c r="BB1036" i="12"/>
  <c r="O1037" i="12"/>
  <c r="P1037" i="12"/>
  <c r="Q1037" i="12"/>
  <c r="R1037" i="12"/>
  <c r="S1037" i="12"/>
  <c r="T1037" i="12"/>
  <c r="U1037" i="12"/>
  <c r="V1037" i="12"/>
  <c r="W1037" i="12"/>
  <c r="X1037" i="12"/>
  <c r="Y1037" i="12"/>
  <c r="Z1037" i="12"/>
  <c r="AA1037" i="12"/>
  <c r="AB1037" i="12"/>
  <c r="AC1037" i="12"/>
  <c r="AD1037" i="12"/>
  <c r="AE1037" i="12"/>
  <c r="AF1037" i="12"/>
  <c r="AG1037" i="12"/>
  <c r="AH1037" i="12"/>
  <c r="AI1037" i="12"/>
  <c r="AJ1037" i="12"/>
  <c r="AK1037" i="12"/>
  <c r="AL1037" i="12"/>
  <c r="AM1037" i="12"/>
  <c r="AN1037" i="12"/>
  <c r="AO1037" i="12"/>
  <c r="AP1037" i="12"/>
  <c r="AQ1037" i="12"/>
  <c r="AR1037" i="12"/>
  <c r="AS1037" i="12"/>
  <c r="AT1037" i="12"/>
  <c r="AU1037" i="12"/>
  <c r="AV1037" i="12"/>
  <c r="AW1037" i="12"/>
  <c r="AX1037" i="12"/>
  <c r="AY1037" i="12"/>
  <c r="AZ1037" i="12"/>
  <c r="BA1037" i="12"/>
  <c r="BB1037" i="12"/>
  <c r="O1038" i="12"/>
  <c r="P1038" i="12"/>
  <c r="Q1038" i="12"/>
  <c r="R1038" i="12"/>
  <c r="S1038" i="12"/>
  <c r="T1038" i="12"/>
  <c r="U1038" i="12"/>
  <c r="V1038" i="12"/>
  <c r="W1038" i="12"/>
  <c r="X1038" i="12"/>
  <c r="Y1038" i="12"/>
  <c r="Z1038" i="12"/>
  <c r="AA1038" i="12"/>
  <c r="AB1038" i="12"/>
  <c r="AC1038" i="12"/>
  <c r="AD1038" i="12"/>
  <c r="AE1038" i="12"/>
  <c r="AF1038" i="12"/>
  <c r="AG1038" i="12"/>
  <c r="AH1038" i="12"/>
  <c r="AI1038" i="12"/>
  <c r="AJ1038" i="12"/>
  <c r="AK1038" i="12"/>
  <c r="AL1038" i="12"/>
  <c r="AM1038" i="12"/>
  <c r="AN1038" i="12"/>
  <c r="AO1038" i="12"/>
  <c r="AP1038" i="12"/>
  <c r="AQ1038" i="12"/>
  <c r="AR1038" i="12"/>
  <c r="AS1038" i="12"/>
  <c r="AT1038" i="12"/>
  <c r="AU1038" i="12"/>
  <c r="AV1038" i="12"/>
  <c r="AW1038" i="12"/>
  <c r="AX1038" i="12"/>
  <c r="AY1038" i="12"/>
  <c r="AZ1038" i="12"/>
  <c r="BA1038" i="12"/>
  <c r="BB1038" i="12"/>
  <c r="O1039" i="12"/>
  <c r="P1039" i="12"/>
  <c r="Q1039" i="12"/>
  <c r="R1039" i="12"/>
  <c r="S1039" i="12"/>
  <c r="T1039" i="12"/>
  <c r="U1039" i="12"/>
  <c r="V1039" i="12"/>
  <c r="W1039" i="12"/>
  <c r="X1039" i="12"/>
  <c r="Y1039" i="12"/>
  <c r="Z1039" i="12"/>
  <c r="AA1039" i="12"/>
  <c r="AB1039" i="12"/>
  <c r="AC1039" i="12"/>
  <c r="AD1039" i="12"/>
  <c r="AE1039" i="12"/>
  <c r="AF1039" i="12"/>
  <c r="AG1039" i="12"/>
  <c r="AH1039" i="12"/>
  <c r="AI1039" i="12"/>
  <c r="AJ1039" i="12"/>
  <c r="AK1039" i="12"/>
  <c r="AL1039" i="12"/>
  <c r="AM1039" i="12"/>
  <c r="AN1039" i="12"/>
  <c r="AO1039" i="12"/>
  <c r="AP1039" i="12"/>
  <c r="AQ1039" i="12"/>
  <c r="AR1039" i="12"/>
  <c r="AS1039" i="12"/>
  <c r="AT1039" i="12"/>
  <c r="AU1039" i="12"/>
  <c r="AV1039" i="12"/>
  <c r="AW1039" i="12"/>
  <c r="AX1039" i="12"/>
  <c r="AY1039" i="12"/>
  <c r="AZ1039" i="12"/>
  <c r="BA1039" i="12"/>
  <c r="BB1039" i="12"/>
  <c r="O1040" i="12"/>
  <c r="P1040" i="12"/>
  <c r="Q1040" i="12"/>
  <c r="R1040" i="12"/>
  <c r="S1040" i="12"/>
  <c r="T1040" i="12"/>
  <c r="U1040" i="12"/>
  <c r="V1040" i="12"/>
  <c r="W1040" i="12"/>
  <c r="X1040" i="12"/>
  <c r="Y1040" i="12"/>
  <c r="Z1040" i="12"/>
  <c r="AA1040" i="12"/>
  <c r="AB1040" i="12"/>
  <c r="AC1040" i="12"/>
  <c r="AD1040" i="12"/>
  <c r="AE1040" i="12"/>
  <c r="AF1040" i="12"/>
  <c r="AG1040" i="12"/>
  <c r="AH1040" i="12"/>
  <c r="AI1040" i="12"/>
  <c r="AJ1040" i="12"/>
  <c r="AK1040" i="12"/>
  <c r="AL1040" i="12"/>
  <c r="AM1040" i="12"/>
  <c r="AN1040" i="12"/>
  <c r="AO1040" i="12"/>
  <c r="AP1040" i="12"/>
  <c r="AQ1040" i="12"/>
  <c r="AR1040" i="12"/>
  <c r="AS1040" i="12"/>
  <c r="AT1040" i="12"/>
  <c r="AU1040" i="12"/>
  <c r="AV1040" i="12"/>
  <c r="AW1040" i="12"/>
  <c r="AX1040" i="12"/>
  <c r="AY1040" i="12"/>
  <c r="AZ1040" i="12"/>
  <c r="BA1040" i="12"/>
  <c r="BB1040" i="12"/>
  <c r="O1041" i="12"/>
  <c r="P1041" i="12"/>
  <c r="Q1041" i="12"/>
  <c r="R1041" i="12"/>
  <c r="S1041" i="12"/>
  <c r="T1041" i="12"/>
  <c r="U1041" i="12"/>
  <c r="V1041" i="12"/>
  <c r="W1041" i="12"/>
  <c r="X1041" i="12"/>
  <c r="Y1041" i="12"/>
  <c r="Z1041" i="12"/>
  <c r="AA1041" i="12"/>
  <c r="AB1041" i="12"/>
  <c r="AC1041" i="12"/>
  <c r="AD1041" i="12"/>
  <c r="AE1041" i="12"/>
  <c r="AF1041" i="12"/>
  <c r="AG1041" i="12"/>
  <c r="AH1041" i="12"/>
  <c r="AI1041" i="12"/>
  <c r="AJ1041" i="12"/>
  <c r="AK1041" i="12"/>
  <c r="AL1041" i="12"/>
  <c r="AM1041" i="12"/>
  <c r="AN1041" i="12"/>
  <c r="AO1041" i="12"/>
  <c r="AP1041" i="12"/>
  <c r="AQ1041" i="12"/>
  <c r="AR1041" i="12"/>
  <c r="AS1041" i="12"/>
  <c r="AT1041" i="12"/>
  <c r="AU1041" i="12"/>
  <c r="AV1041" i="12"/>
  <c r="AW1041" i="12"/>
  <c r="AX1041" i="12"/>
  <c r="AY1041" i="12"/>
  <c r="AZ1041" i="12"/>
  <c r="BA1041" i="12"/>
  <c r="BB1041" i="12"/>
  <c r="O1042" i="12"/>
  <c r="P1042" i="12"/>
  <c r="Q1042" i="12"/>
  <c r="R1042" i="12"/>
  <c r="S1042" i="12"/>
  <c r="T1042" i="12"/>
  <c r="U1042" i="12"/>
  <c r="V1042" i="12"/>
  <c r="W1042" i="12"/>
  <c r="X1042" i="12"/>
  <c r="Y1042" i="12"/>
  <c r="Z1042" i="12"/>
  <c r="AA1042" i="12"/>
  <c r="AB1042" i="12"/>
  <c r="AC1042" i="12"/>
  <c r="AD1042" i="12"/>
  <c r="AE1042" i="12"/>
  <c r="AF1042" i="12"/>
  <c r="AG1042" i="12"/>
  <c r="AH1042" i="12"/>
  <c r="AI1042" i="12"/>
  <c r="AJ1042" i="12"/>
  <c r="AK1042" i="12"/>
  <c r="AL1042" i="12"/>
  <c r="AM1042" i="12"/>
  <c r="AN1042" i="12"/>
  <c r="AO1042" i="12"/>
  <c r="AP1042" i="12"/>
  <c r="AQ1042" i="12"/>
  <c r="AR1042" i="12"/>
  <c r="AS1042" i="12"/>
  <c r="AT1042" i="12"/>
  <c r="AU1042" i="12"/>
  <c r="AV1042" i="12"/>
  <c r="AW1042" i="12"/>
  <c r="AX1042" i="12"/>
  <c r="AY1042" i="12"/>
  <c r="AZ1042" i="12"/>
  <c r="BA1042" i="12"/>
  <c r="BB1042" i="12"/>
  <c r="O1043" i="12"/>
  <c r="P1043" i="12"/>
  <c r="Q1043" i="12"/>
  <c r="R1043" i="12"/>
  <c r="S1043" i="12"/>
  <c r="T1043" i="12"/>
  <c r="U1043" i="12"/>
  <c r="V1043" i="12"/>
  <c r="W1043" i="12"/>
  <c r="X1043" i="12"/>
  <c r="Y1043" i="12"/>
  <c r="Z1043" i="12"/>
  <c r="AA1043" i="12"/>
  <c r="AB1043" i="12"/>
  <c r="AC1043" i="12"/>
  <c r="AD1043" i="12"/>
  <c r="AE1043" i="12"/>
  <c r="AF1043" i="12"/>
  <c r="AG1043" i="12"/>
  <c r="AH1043" i="12"/>
  <c r="AI1043" i="12"/>
  <c r="AJ1043" i="12"/>
  <c r="AK1043" i="12"/>
  <c r="AL1043" i="12"/>
  <c r="AM1043" i="12"/>
  <c r="AN1043" i="12"/>
  <c r="AO1043" i="12"/>
  <c r="AP1043" i="12"/>
  <c r="AQ1043" i="12"/>
  <c r="AR1043" i="12"/>
  <c r="AS1043" i="12"/>
  <c r="AT1043" i="12"/>
  <c r="AU1043" i="12"/>
  <c r="AV1043" i="12"/>
  <c r="AW1043" i="12"/>
  <c r="AX1043" i="12"/>
  <c r="AY1043" i="12"/>
  <c r="AZ1043" i="12"/>
  <c r="BA1043" i="12"/>
  <c r="BB1043" i="12"/>
  <c r="O1044" i="12"/>
  <c r="P1044" i="12"/>
  <c r="Q1044" i="12"/>
  <c r="R1044" i="12"/>
  <c r="S1044" i="12"/>
  <c r="T1044" i="12"/>
  <c r="U1044" i="12"/>
  <c r="V1044" i="12"/>
  <c r="W1044" i="12"/>
  <c r="X1044" i="12"/>
  <c r="Y1044" i="12"/>
  <c r="Z1044" i="12"/>
  <c r="AA1044" i="12"/>
  <c r="AB1044" i="12"/>
  <c r="AC1044" i="12"/>
  <c r="AD1044" i="12"/>
  <c r="AE1044" i="12"/>
  <c r="AF1044" i="12"/>
  <c r="AG1044" i="12"/>
  <c r="AH1044" i="12"/>
  <c r="AI1044" i="12"/>
  <c r="AJ1044" i="12"/>
  <c r="AK1044" i="12"/>
  <c r="AL1044" i="12"/>
  <c r="AM1044" i="12"/>
  <c r="AN1044" i="12"/>
  <c r="AO1044" i="12"/>
  <c r="AP1044" i="12"/>
  <c r="AQ1044" i="12"/>
  <c r="AR1044" i="12"/>
  <c r="AS1044" i="12"/>
  <c r="AT1044" i="12"/>
  <c r="AU1044" i="12"/>
  <c r="AV1044" i="12"/>
  <c r="AW1044" i="12"/>
  <c r="AX1044" i="12"/>
  <c r="AY1044" i="12"/>
  <c r="AZ1044" i="12"/>
  <c r="BA1044" i="12"/>
  <c r="BB1044" i="12"/>
  <c r="O1045" i="12"/>
  <c r="P1045" i="12"/>
  <c r="Q1045" i="12"/>
  <c r="R1045" i="12"/>
  <c r="S1045" i="12"/>
  <c r="T1045" i="12"/>
  <c r="U1045" i="12"/>
  <c r="V1045" i="12"/>
  <c r="W1045" i="12"/>
  <c r="X1045" i="12"/>
  <c r="Y1045" i="12"/>
  <c r="Z1045" i="12"/>
  <c r="AA1045" i="12"/>
  <c r="AB1045" i="12"/>
  <c r="AC1045" i="12"/>
  <c r="AD1045" i="12"/>
  <c r="AE1045" i="12"/>
  <c r="AF1045" i="12"/>
  <c r="AG1045" i="12"/>
  <c r="AH1045" i="12"/>
  <c r="AI1045" i="12"/>
  <c r="AJ1045" i="12"/>
  <c r="AK1045" i="12"/>
  <c r="AL1045" i="12"/>
  <c r="AM1045" i="12"/>
  <c r="AN1045" i="12"/>
  <c r="AO1045" i="12"/>
  <c r="AP1045" i="12"/>
  <c r="AQ1045" i="12"/>
  <c r="AR1045" i="12"/>
  <c r="AS1045" i="12"/>
  <c r="AT1045" i="12"/>
  <c r="AU1045" i="12"/>
  <c r="AV1045" i="12"/>
  <c r="AW1045" i="12"/>
  <c r="AX1045" i="12"/>
  <c r="AY1045" i="12"/>
  <c r="AZ1045" i="12"/>
  <c r="BA1045" i="12"/>
  <c r="BB1045" i="12"/>
  <c r="O1046" i="12"/>
  <c r="P1046" i="12"/>
  <c r="Q1046" i="12"/>
  <c r="R1046" i="12"/>
  <c r="S1046" i="12"/>
  <c r="T1046" i="12"/>
  <c r="U1046" i="12"/>
  <c r="V1046" i="12"/>
  <c r="W1046" i="12"/>
  <c r="X1046" i="12"/>
  <c r="Y1046" i="12"/>
  <c r="Z1046" i="12"/>
  <c r="AA1046" i="12"/>
  <c r="AB1046" i="12"/>
  <c r="AC1046" i="12"/>
  <c r="AD1046" i="12"/>
  <c r="AE1046" i="12"/>
  <c r="AF1046" i="12"/>
  <c r="AG1046" i="12"/>
  <c r="AH1046" i="12"/>
  <c r="AI1046" i="12"/>
  <c r="AJ1046" i="12"/>
  <c r="AK1046" i="12"/>
  <c r="AL1046" i="12"/>
  <c r="AM1046" i="12"/>
  <c r="AN1046" i="12"/>
  <c r="AO1046" i="12"/>
  <c r="AP1046" i="12"/>
  <c r="AQ1046" i="12"/>
  <c r="AR1046" i="12"/>
  <c r="AS1046" i="12"/>
  <c r="AT1046" i="12"/>
  <c r="AU1046" i="12"/>
  <c r="AV1046" i="12"/>
  <c r="AW1046" i="12"/>
  <c r="AX1046" i="12"/>
  <c r="AY1046" i="12"/>
  <c r="AZ1046" i="12"/>
  <c r="BA1046" i="12"/>
  <c r="BB1046" i="12"/>
  <c r="O1047" i="12"/>
  <c r="P1047" i="12"/>
  <c r="Q1047" i="12"/>
  <c r="R1047" i="12"/>
  <c r="S1047" i="12"/>
  <c r="T1047" i="12"/>
  <c r="U1047" i="12"/>
  <c r="V1047" i="12"/>
  <c r="W1047" i="12"/>
  <c r="X1047" i="12"/>
  <c r="Y1047" i="12"/>
  <c r="Z1047" i="12"/>
  <c r="AA1047" i="12"/>
  <c r="AB1047" i="12"/>
  <c r="AC1047" i="12"/>
  <c r="AD1047" i="12"/>
  <c r="AE1047" i="12"/>
  <c r="AF1047" i="12"/>
  <c r="AG1047" i="12"/>
  <c r="AH1047" i="12"/>
  <c r="AI1047" i="12"/>
  <c r="AJ1047" i="12"/>
  <c r="AK1047" i="12"/>
  <c r="AL1047" i="12"/>
  <c r="AM1047" i="12"/>
  <c r="AN1047" i="12"/>
  <c r="AO1047" i="12"/>
  <c r="AP1047" i="12"/>
  <c r="AQ1047" i="12"/>
  <c r="AR1047" i="12"/>
  <c r="AS1047" i="12"/>
  <c r="AT1047" i="12"/>
  <c r="AU1047" i="12"/>
  <c r="AV1047" i="12"/>
  <c r="AW1047" i="12"/>
  <c r="AX1047" i="12"/>
  <c r="AY1047" i="12"/>
  <c r="AZ1047" i="12"/>
  <c r="BA1047" i="12"/>
  <c r="BB1047" i="12"/>
  <c r="O1048" i="12"/>
  <c r="P1048" i="12"/>
  <c r="Q1048" i="12"/>
  <c r="R1048" i="12"/>
  <c r="S1048" i="12"/>
  <c r="T1048" i="12"/>
  <c r="U1048" i="12"/>
  <c r="V1048" i="12"/>
  <c r="W1048" i="12"/>
  <c r="X1048" i="12"/>
  <c r="Y1048" i="12"/>
  <c r="Z1048" i="12"/>
  <c r="AA1048" i="12"/>
  <c r="AB1048" i="12"/>
  <c r="AC1048" i="12"/>
  <c r="AD1048" i="12"/>
  <c r="AE1048" i="12"/>
  <c r="AF1048" i="12"/>
  <c r="AG1048" i="12"/>
  <c r="AH1048" i="12"/>
  <c r="AI1048" i="12"/>
  <c r="AJ1048" i="12"/>
  <c r="AK1048" i="12"/>
  <c r="AL1048" i="12"/>
  <c r="AM1048" i="12"/>
  <c r="AN1048" i="12"/>
  <c r="AO1048" i="12"/>
  <c r="AP1048" i="12"/>
  <c r="AQ1048" i="12"/>
  <c r="AR1048" i="12"/>
  <c r="AS1048" i="12"/>
  <c r="AT1048" i="12"/>
  <c r="AU1048" i="12"/>
  <c r="AV1048" i="12"/>
  <c r="AW1048" i="12"/>
  <c r="AX1048" i="12"/>
  <c r="AY1048" i="12"/>
  <c r="AZ1048" i="12"/>
  <c r="BA1048" i="12"/>
  <c r="BB1048" i="12"/>
  <c r="O1049" i="12"/>
  <c r="P1049" i="12"/>
  <c r="Q1049" i="12"/>
  <c r="R1049" i="12"/>
  <c r="S1049" i="12"/>
  <c r="T1049" i="12"/>
  <c r="U1049" i="12"/>
  <c r="V1049" i="12"/>
  <c r="W1049" i="12"/>
  <c r="X1049" i="12"/>
  <c r="Y1049" i="12"/>
  <c r="Z1049" i="12"/>
  <c r="AA1049" i="12"/>
  <c r="AB1049" i="12"/>
  <c r="AC1049" i="12"/>
  <c r="AD1049" i="12"/>
  <c r="AE1049" i="12"/>
  <c r="AF1049" i="12"/>
  <c r="AG1049" i="12"/>
  <c r="AH1049" i="12"/>
  <c r="AI1049" i="12"/>
  <c r="AJ1049" i="12"/>
  <c r="AK1049" i="12"/>
  <c r="AL1049" i="12"/>
  <c r="AM1049" i="12"/>
  <c r="AN1049" i="12"/>
  <c r="AO1049" i="12"/>
  <c r="AP1049" i="12"/>
  <c r="AQ1049" i="12"/>
  <c r="AR1049" i="12"/>
  <c r="AS1049" i="12"/>
  <c r="AT1049" i="12"/>
  <c r="AU1049" i="12"/>
  <c r="AV1049" i="12"/>
  <c r="AW1049" i="12"/>
  <c r="AX1049" i="12"/>
  <c r="AY1049" i="12"/>
  <c r="AZ1049" i="12"/>
  <c r="BA1049" i="12"/>
  <c r="BB1049" i="12"/>
  <c r="O984" i="12"/>
  <c r="P984" i="12"/>
  <c r="Q984" i="12"/>
  <c r="R984" i="12"/>
  <c r="S984" i="12"/>
  <c r="T984" i="12"/>
  <c r="U984" i="12"/>
  <c r="V984" i="12"/>
  <c r="W984" i="12"/>
  <c r="X984" i="12"/>
  <c r="Y984" i="12"/>
  <c r="Z984" i="12"/>
  <c r="AA984" i="12"/>
  <c r="AB984" i="12"/>
  <c r="AC984" i="12"/>
  <c r="AD984" i="12"/>
  <c r="AE984" i="12"/>
  <c r="AF984" i="12"/>
  <c r="AG984" i="12"/>
  <c r="AH984" i="12"/>
  <c r="AI984" i="12"/>
  <c r="AJ984" i="12"/>
  <c r="AK984" i="12"/>
  <c r="AL984" i="12"/>
  <c r="AM984" i="12"/>
  <c r="AN984" i="12"/>
  <c r="AO984" i="12"/>
  <c r="AP984" i="12"/>
  <c r="AQ984" i="12"/>
  <c r="AR984" i="12"/>
  <c r="AS984" i="12"/>
  <c r="AT984" i="12"/>
  <c r="AU984" i="12"/>
  <c r="AV984" i="12"/>
  <c r="AW984" i="12"/>
  <c r="AX984" i="12"/>
  <c r="AY984" i="12"/>
  <c r="AZ984" i="12"/>
  <c r="BA984" i="12"/>
  <c r="BB984" i="12"/>
  <c r="O985" i="12"/>
  <c r="P985" i="12"/>
  <c r="Q985" i="12"/>
  <c r="R985" i="12"/>
  <c r="S985" i="12"/>
  <c r="T985" i="12"/>
  <c r="U985" i="12"/>
  <c r="V985" i="12"/>
  <c r="W985" i="12"/>
  <c r="X985" i="12"/>
  <c r="Y985" i="12"/>
  <c r="Z985" i="12"/>
  <c r="AA985" i="12"/>
  <c r="AB985" i="12"/>
  <c r="AC985" i="12"/>
  <c r="AD985" i="12"/>
  <c r="AE985" i="12"/>
  <c r="AF985" i="12"/>
  <c r="AG985" i="12"/>
  <c r="AH985" i="12"/>
  <c r="AI985" i="12"/>
  <c r="AJ985" i="12"/>
  <c r="AK985" i="12"/>
  <c r="AL985" i="12"/>
  <c r="AM985" i="12"/>
  <c r="AN985" i="12"/>
  <c r="AO985" i="12"/>
  <c r="AP985" i="12"/>
  <c r="AQ985" i="12"/>
  <c r="AR985" i="12"/>
  <c r="AS985" i="12"/>
  <c r="AT985" i="12"/>
  <c r="AU985" i="12"/>
  <c r="AV985" i="12"/>
  <c r="AW985" i="12"/>
  <c r="AX985" i="12"/>
  <c r="AY985" i="12"/>
  <c r="AZ985" i="12"/>
  <c r="BA985" i="12"/>
  <c r="BB985" i="12"/>
  <c r="O986" i="12"/>
  <c r="P986" i="12"/>
  <c r="Q986" i="12"/>
  <c r="R986" i="12"/>
  <c r="S986" i="12"/>
  <c r="T986" i="12"/>
  <c r="U986" i="12"/>
  <c r="V986" i="12"/>
  <c r="W986" i="12"/>
  <c r="X986" i="12"/>
  <c r="Y986" i="12"/>
  <c r="Z986" i="12"/>
  <c r="AA986" i="12"/>
  <c r="AB986" i="12"/>
  <c r="AC986" i="12"/>
  <c r="AD986" i="12"/>
  <c r="AE986" i="12"/>
  <c r="AF986" i="12"/>
  <c r="AG986" i="12"/>
  <c r="AH986" i="12"/>
  <c r="AI986" i="12"/>
  <c r="AJ986" i="12"/>
  <c r="AK986" i="12"/>
  <c r="AL986" i="12"/>
  <c r="AM986" i="12"/>
  <c r="AN986" i="12"/>
  <c r="AO986" i="12"/>
  <c r="AP986" i="12"/>
  <c r="AQ986" i="12"/>
  <c r="AR986" i="12"/>
  <c r="AS986" i="12"/>
  <c r="AT986" i="12"/>
  <c r="AU986" i="12"/>
  <c r="AV986" i="12"/>
  <c r="AW986" i="12"/>
  <c r="AX986" i="12"/>
  <c r="AY986" i="12"/>
  <c r="AZ986" i="12"/>
  <c r="BA986" i="12"/>
  <c r="BB986" i="12"/>
  <c r="O987" i="12"/>
  <c r="P987" i="12"/>
  <c r="Q987" i="12"/>
  <c r="R987" i="12"/>
  <c r="S987" i="12"/>
  <c r="T987" i="12"/>
  <c r="U987" i="12"/>
  <c r="V987" i="12"/>
  <c r="W987" i="12"/>
  <c r="X987" i="12"/>
  <c r="Y987" i="12"/>
  <c r="Z987" i="12"/>
  <c r="AA987" i="12"/>
  <c r="AB987" i="12"/>
  <c r="AC987" i="12"/>
  <c r="AD987" i="12"/>
  <c r="AE987" i="12"/>
  <c r="AF987" i="12"/>
  <c r="AG987" i="12"/>
  <c r="AH987" i="12"/>
  <c r="AI987" i="12"/>
  <c r="AJ987" i="12"/>
  <c r="AK987" i="12"/>
  <c r="AL987" i="12"/>
  <c r="AM987" i="12"/>
  <c r="AN987" i="12"/>
  <c r="AO987" i="12"/>
  <c r="AP987" i="12"/>
  <c r="AQ987" i="12"/>
  <c r="AR987" i="12"/>
  <c r="AS987" i="12"/>
  <c r="AT987" i="12"/>
  <c r="AU987" i="12"/>
  <c r="AV987" i="12"/>
  <c r="AW987" i="12"/>
  <c r="AX987" i="12"/>
  <c r="AY987" i="12"/>
  <c r="AZ987" i="12"/>
  <c r="BA987" i="12"/>
  <c r="BB987" i="12"/>
  <c r="O988" i="12"/>
  <c r="P988" i="12"/>
  <c r="Q988" i="12"/>
  <c r="R988" i="12"/>
  <c r="S988" i="12"/>
  <c r="T988" i="12"/>
  <c r="U988" i="12"/>
  <c r="V988" i="12"/>
  <c r="W988" i="12"/>
  <c r="X988" i="12"/>
  <c r="Y988" i="12"/>
  <c r="Z988" i="12"/>
  <c r="AA988" i="12"/>
  <c r="AB988" i="12"/>
  <c r="AC988" i="12"/>
  <c r="AD988" i="12"/>
  <c r="AE988" i="12"/>
  <c r="AF988" i="12"/>
  <c r="AG988" i="12"/>
  <c r="AH988" i="12"/>
  <c r="AI988" i="12"/>
  <c r="AJ988" i="12"/>
  <c r="AK988" i="12"/>
  <c r="AL988" i="12"/>
  <c r="AM988" i="12"/>
  <c r="AN988" i="12"/>
  <c r="AO988" i="12"/>
  <c r="AP988" i="12"/>
  <c r="AQ988" i="12"/>
  <c r="AR988" i="12"/>
  <c r="AS988" i="12"/>
  <c r="AT988" i="12"/>
  <c r="AU988" i="12"/>
  <c r="AV988" i="12"/>
  <c r="AW988" i="12"/>
  <c r="AX988" i="12"/>
  <c r="AY988" i="12"/>
  <c r="AZ988" i="12"/>
  <c r="BA988" i="12"/>
  <c r="BB988" i="12"/>
  <c r="O989" i="12"/>
  <c r="P989" i="12"/>
  <c r="Q989" i="12"/>
  <c r="R989" i="12"/>
  <c r="S989" i="12"/>
  <c r="T989" i="12"/>
  <c r="U989" i="12"/>
  <c r="V989" i="12"/>
  <c r="W989" i="12"/>
  <c r="X989" i="12"/>
  <c r="Y989" i="12"/>
  <c r="Z989" i="12"/>
  <c r="AA989" i="12"/>
  <c r="AB989" i="12"/>
  <c r="AC989" i="12"/>
  <c r="AD989" i="12"/>
  <c r="AE989" i="12"/>
  <c r="AF989" i="12"/>
  <c r="AG989" i="12"/>
  <c r="AH989" i="12"/>
  <c r="AI989" i="12"/>
  <c r="AJ989" i="12"/>
  <c r="AK989" i="12"/>
  <c r="AL989" i="12"/>
  <c r="AM989" i="12"/>
  <c r="AN989" i="12"/>
  <c r="AO989" i="12"/>
  <c r="AP989" i="12"/>
  <c r="AQ989" i="12"/>
  <c r="AR989" i="12"/>
  <c r="AS989" i="12"/>
  <c r="AT989" i="12"/>
  <c r="AU989" i="12"/>
  <c r="AV989" i="12"/>
  <c r="AW989" i="12"/>
  <c r="AX989" i="12"/>
  <c r="AY989" i="12"/>
  <c r="AZ989" i="12"/>
  <c r="BA989" i="12"/>
  <c r="BB989" i="12"/>
  <c r="O990" i="12"/>
  <c r="P990" i="12"/>
  <c r="Q990" i="12"/>
  <c r="R990" i="12"/>
  <c r="S990" i="12"/>
  <c r="T990" i="12"/>
  <c r="U990" i="12"/>
  <c r="V990" i="12"/>
  <c r="W990" i="12"/>
  <c r="X990" i="12"/>
  <c r="Y990" i="12"/>
  <c r="Z990" i="12"/>
  <c r="AA990" i="12"/>
  <c r="AB990" i="12"/>
  <c r="AC990" i="12"/>
  <c r="AD990" i="12"/>
  <c r="AE990" i="12"/>
  <c r="AF990" i="12"/>
  <c r="AG990" i="12"/>
  <c r="AH990" i="12"/>
  <c r="AI990" i="12"/>
  <c r="AJ990" i="12"/>
  <c r="AK990" i="12"/>
  <c r="AL990" i="12"/>
  <c r="AM990" i="12"/>
  <c r="AN990" i="12"/>
  <c r="AO990" i="12"/>
  <c r="AP990" i="12"/>
  <c r="AQ990" i="12"/>
  <c r="AR990" i="12"/>
  <c r="AS990" i="12"/>
  <c r="AT990" i="12"/>
  <c r="AU990" i="12"/>
  <c r="AV990" i="12"/>
  <c r="AW990" i="12"/>
  <c r="AX990" i="12"/>
  <c r="AY990" i="12"/>
  <c r="AZ990" i="12"/>
  <c r="BA990" i="12"/>
  <c r="BB990" i="12"/>
  <c r="O991" i="12"/>
  <c r="P991" i="12"/>
  <c r="Q991" i="12"/>
  <c r="R991" i="12"/>
  <c r="S991" i="12"/>
  <c r="T991" i="12"/>
  <c r="U991" i="12"/>
  <c r="V991" i="12"/>
  <c r="W991" i="12"/>
  <c r="X991" i="12"/>
  <c r="Y991" i="12"/>
  <c r="Z991" i="12"/>
  <c r="AA991" i="12"/>
  <c r="AB991" i="12"/>
  <c r="AC991" i="12"/>
  <c r="AD991" i="12"/>
  <c r="AE991" i="12"/>
  <c r="AF991" i="12"/>
  <c r="AG991" i="12"/>
  <c r="AH991" i="12"/>
  <c r="AI991" i="12"/>
  <c r="AJ991" i="12"/>
  <c r="AK991" i="12"/>
  <c r="AL991" i="12"/>
  <c r="AM991" i="12"/>
  <c r="AN991" i="12"/>
  <c r="AO991" i="12"/>
  <c r="AP991" i="12"/>
  <c r="AQ991" i="12"/>
  <c r="AR991" i="12"/>
  <c r="AS991" i="12"/>
  <c r="AT991" i="12"/>
  <c r="AU991" i="12"/>
  <c r="AV991" i="12"/>
  <c r="AW991" i="12"/>
  <c r="AX991" i="12"/>
  <c r="AY991" i="12"/>
  <c r="AZ991" i="12"/>
  <c r="BA991" i="12"/>
  <c r="BB991" i="12"/>
  <c r="O992" i="12"/>
  <c r="P992" i="12"/>
  <c r="Q992" i="12"/>
  <c r="R992" i="12"/>
  <c r="S992" i="12"/>
  <c r="T992" i="12"/>
  <c r="U992" i="12"/>
  <c r="V992" i="12"/>
  <c r="W992" i="12"/>
  <c r="X992" i="12"/>
  <c r="Y992" i="12"/>
  <c r="Z992" i="12"/>
  <c r="AA992" i="12"/>
  <c r="AB992" i="12"/>
  <c r="AC992" i="12"/>
  <c r="AD992" i="12"/>
  <c r="AE992" i="12"/>
  <c r="AF992" i="12"/>
  <c r="AG992" i="12"/>
  <c r="AH992" i="12"/>
  <c r="AI992" i="12"/>
  <c r="AJ992" i="12"/>
  <c r="AK992" i="12"/>
  <c r="AL992" i="12"/>
  <c r="AM992" i="12"/>
  <c r="AN992" i="12"/>
  <c r="AO992" i="12"/>
  <c r="AP992" i="12"/>
  <c r="AQ992" i="12"/>
  <c r="AR992" i="12"/>
  <c r="AS992" i="12"/>
  <c r="AT992" i="12"/>
  <c r="AU992" i="12"/>
  <c r="AV992" i="12"/>
  <c r="AW992" i="12"/>
  <c r="AX992" i="12"/>
  <c r="AY992" i="12"/>
  <c r="AZ992" i="12"/>
  <c r="BA992" i="12"/>
  <c r="BB992" i="12"/>
  <c r="O993" i="12"/>
  <c r="P993" i="12"/>
  <c r="Q993" i="12"/>
  <c r="R993" i="12"/>
  <c r="S993" i="12"/>
  <c r="T993" i="12"/>
  <c r="U993" i="12"/>
  <c r="V993" i="12"/>
  <c r="W993" i="12"/>
  <c r="X993" i="12"/>
  <c r="Y993" i="12"/>
  <c r="Z993" i="12"/>
  <c r="AA993" i="12"/>
  <c r="AB993" i="12"/>
  <c r="AC993" i="12"/>
  <c r="AD993" i="12"/>
  <c r="AE993" i="12"/>
  <c r="AF993" i="12"/>
  <c r="AG993" i="12"/>
  <c r="AH993" i="12"/>
  <c r="AI993" i="12"/>
  <c r="AJ993" i="12"/>
  <c r="AK993" i="12"/>
  <c r="AL993" i="12"/>
  <c r="AM993" i="12"/>
  <c r="AN993" i="12"/>
  <c r="AO993" i="12"/>
  <c r="AP993" i="12"/>
  <c r="AQ993" i="12"/>
  <c r="AR993" i="12"/>
  <c r="AS993" i="12"/>
  <c r="AT993" i="12"/>
  <c r="AU993" i="12"/>
  <c r="AV993" i="12"/>
  <c r="AW993" i="12"/>
  <c r="AX993" i="12"/>
  <c r="AY993" i="12"/>
  <c r="AZ993" i="12"/>
  <c r="BA993" i="12"/>
  <c r="BB993" i="12"/>
  <c r="O994" i="12"/>
  <c r="P994" i="12"/>
  <c r="Q994" i="12"/>
  <c r="R994" i="12"/>
  <c r="S994" i="12"/>
  <c r="T994" i="12"/>
  <c r="U994" i="12"/>
  <c r="V994" i="12"/>
  <c r="W994" i="12"/>
  <c r="X994" i="12"/>
  <c r="Y994" i="12"/>
  <c r="Z994" i="12"/>
  <c r="AA994" i="12"/>
  <c r="AB994" i="12"/>
  <c r="AC994" i="12"/>
  <c r="AD994" i="12"/>
  <c r="AE994" i="12"/>
  <c r="AF994" i="12"/>
  <c r="AG994" i="12"/>
  <c r="AH994" i="12"/>
  <c r="AI994" i="12"/>
  <c r="AJ994" i="12"/>
  <c r="AK994" i="12"/>
  <c r="AL994" i="12"/>
  <c r="AM994" i="12"/>
  <c r="AN994" i="12"/>
  <c r="AO994" i="12"/>
  <c r="AP994" i="12"/>
  <c r="AQ994" i="12"/>
  <c r="AR994" i="12"/>
  <c r="AS994" i="12"/>
  <c r="AT994" i="12"/>
  <c r="AU994" i="12"/>
  <c r="AV994" i="12"/>
  <c r="AW994" i="12"/>
  <c r="AX994" i="12"/>
  <c r="AY994" i="12"/>
  <c r="AZ994" i="12"/>
  <c r="BA994" i="12"/>
  <c r="BB994" i="12"/>
  <c r="O995" i="12"/>
  <c r="P995" i="12"/>
  <c r="Q995" i="12"/>
  <c r="R995" i="12"/>
  <c r="S995" i="12"/>
  <c r="T995" i="12"/>
  <c r="U995" i="12"/>
  <c r="V995" i="12"/>
  <c r="W995" i="12"/>
  <c r="X995" i="12"/>
  <c r="Y995" i="12"/>
  <c r="Z995" i="12"/>
  <c r="AA995" i="12"/>
  <c r="AB995" i="12"/>
  <c r="AC995" i="12"/>
  <c r="AD995" i="12"/>
  <c r="AE995" i="12"/>
  <c r="AF995" i="12"/>
  <c r="AG995" i="12"/>
  <c r="AH995" i="12"/>
  <c r="AI995" i="12"/>
  <c r="AJ995" i="12"/>
  <c r="AK995" i="12"/>
  <c r="AL995" i="12"/>
  <c r="AM995" i="12"/>
  <c r="AN995" i="12"/>
  <c r="AO995" i="12"/>
  <c r="AP995" i="12"/>
  <c r="AQ995" i="12"/>
  <c r="AR995" i="12"/>
  <c r="AS995" i="12"/>
  <c r="AT995" i="12"/>
  <c r="AU995" i="12"/>
  <c r="AV995" i="12"/>
  <c r="AW995" i="12"/>
  <c r="AX995" i="12"/>
  <c r="AY995" i="12"/>
  <c r="AZ995" i="12"/>
  <c r="BA995" i="12"/>
  <c r="BB995" i="12"/>
  <c r="O996" i="12"/>
  <c r="P996" i="12"/>
  <c r="Q996" i="12"/>
  <c r="R996" i="12"/>
  <c r="S996" i="12"/>
  <c r="T996" i="12"/>
  <c r="U996" i="12"/>
  <c r="V996" i="12"/>
  <c r="W996" i="12"/>
  <c r="X996" i="12"/>
  <c r="Y996" i="12"/>
  <c r="Z996" i="12"/>
  <c r="AA996" i="12"/>
  <c r="AB996" i="12"/>
  <c r="AC996" i="12"/>
  <c r="AD996" i="12"/>
  <c r="AE996" i="12"/>
  <c r="AF996" i="12"/>
  <c r="AG996" i="12"/>
  <c r="AH996" i="12"/>
  <c r="AI996" i="12"/>
  <c r="AJ996" i="12"/>
  <c r="AK996" i="12"/>
  <c r="AL996" i="12"/>
  <c r="AM996" i="12"/>
  <c r="AN996" i="12"/>
  <c r="AO996" i="12"/>
  <c r="AP996" i="12"/>
  <c r="AQ996" i="12"/>
  <c r="AR996" i="12"/>
  <c r="AS996" i="12"/>
  <c r="AT996" i="12"/>
  <c r="AU996" i="12"/>
  <c r="AV996" i="12"/>
  <c r="AW996" i="12"/>
  <c r="AX996" i="12"/>
  <c r="AY996" i="12"/>
  <c r="AZ996" i="12"/>
  <c r="BA996" i="12"/>
  <c r="BB996" i="12"/>
  <c r="O997" i="12"/>
  <c r="P997" i="12"/>
  <c r="Q997" i="12"/>
  <c r="R997" i="12"/>
  <c r="S997" i="12"/>
  <c r="T997" i="12"/>
  <c r="U997" i="12"/>
  <c r="V997" i="12"/>
  <c r="W997" i="12"/>
  <c r="X997" i="12"/>
  <c r="Y997" i="12"/>
  <c r="Z997" i="12"/>
  <c r="AA997" i="12"/>
  <c r="AB997" i="12"/>
  <c r="AC997" i="12"/>
  <c r="AD997" i="12"/>
  <c r="AE997" i="12"/>
  <c r="AF997" i="12"/>
  <c r="AG997" i="12"/>
  <c r="AH997" i="12"/>
  <c r="AI997" i="12"/>
  <c r="AJ997" i="12"/>
  <c r="AK997" i="12"/>
  <c r="AL997" i="12"/>
  <c r="AM997" i="12"/>
  <c r="AN997" i="12"/>
  <c r="AO997" i="12"/>
  <c r="AP997" i="12"/>
  <c r="AQ997" i="12"/>
  <c r="AR997" i="12"/>
  <c r="AS997" i="12"/>
  <c r="AT997" i="12"/>
  <c r="AU997" i="12"/>
  <c r="AV997" i="12"/>
  <c r="AW997" i="12"/>
  <c r="AX997" i="12"/>
  <c r="AY997" i="12"/>
  <c r="AZ997" i="12"/>
  <c r="BA997" i="12"/>
  <c r="BB997" i="12"/>
  <c r="O998" i="12"/>
  <c r="P998" i="12"/>
  <c r="Q998" i="12"/>
  <c r="R998" i="12"/>
  <c r="S998" i="12"/>
  <c r="T998" i="12"/>
  <c r="U998" i="12"/>
  <c r="V998" i="12"/>
  <c r="W998" i="12"/>
  <c r="X998" i="12"/>
  <c r="Y998" i="12"/>
  <c r="Z998" i="12"/>
  <c r="AA998" i="12"/>
  <c r="AB998" i="12"/>
  <c r="AC998" i="12"/>
  <c r="AD998" i="12"/>
  <c r="AE998" i="12"/>
  <c r="AF998" i="12"/>
  <c r="AG998" i="12"/>
  <c r="AH998" i="12"/>
  <c r="AI998" i="12"/>
  <c r="AJ998" i="12"/>
  <c r="AK998" i="12"/>
  <c r="AL998" i="12"/>
  <c r="AM998" i="12"/>
  <c r="AN998" i="12"/>
  <c r="AO998" i="12"/>
  <c r="AP998" i="12"/>
  <c r="AQ998" i="12"/>
  <c r="AR998" i="12"/>
  <c r="AS998" i="12"/>
  <c r="AT998" i="12"/>
  <c r="AU998" i="12"/>
  <c r="AV998" i="12"/>
  <c r="AW998" i="12"/>
  <c r="AX998" i="12"/>
  <c r="AY998" i="12"/>
  <c r="AZ998" i="12"/>
  <c r="BA998" i="12"/>
  <c r="BB998" i="12"/>
  <c r="O999" i="12"/>
  <c r="P999" i="12"/>
  <c r="Q999" i="12"/>
  <c r="R999" i="12"/>
  <c r="S999" i="12"/>
  <c r="T999" i="12"/>
  <c r="U999" i="12"/>
  <c r="V999" i="12"/>
  <c r="W999" i="12"/>
  <c r="X999" i="12"/>
  <c r="Y999" i="12"/>
  <c r="Z999" i="12"/>
  <c r="AA999" i="12"/>
  <c r="AB999" i="12"/>
  <c r="AC999" i="12"/>
  <c r="AD999" i="12"/>
  <c r="AE999" i="12"/>
  <c r="AF999" i="12"/>
  <c r="AG999" i="12"/>
  <c r="AH999" i="12"/>
  <c r="AI999" i="12"/>
  <c r="AJ999" i="12"/>
  <c r="AK999" i="12"/>
  <c r="AL999" i="12"/>
  <c r="AM999" i="12"/>
  <c r="AN999" i="12"/>
  <c r="AO999" i="12"/>
  <c r="AP999" i="12"/>
  <c r="AQ999" i="12"/>
  <c r="AR999" i="12"/>
  <c r="AS999" i="12"/>
  <c r="AT999" i="12"/>
  <c r="AU999" i="12"/>
  <c r="AV999" i="12"/>
  <c r="AW999" i="12"/>
  <c r="AX999" i="12"/>
  <c r="AY999" i="12"/>
  <c r="AZ999" i="12"/>
  <c r="BA999" i="12"/>
  <c r="BB999" i="12"/>
  <c r="O1000" i="12"/>
  <c r="P1000" i="12"/>
  <c r="Q1000" i="12"/>
  <c r="R1000" i="12"/>
  <c r="S1000" i="12"/>
  <c r="T1000" i="12"/>
  <c r="U1000" i="12"/>
  <c r="V1000" i="12"/>
  <c r="W1000" i="12"/>
  <c r="X1000" i="12"/>
  <c r="Y1000" i="12"/>
  <c r="Z1000" i="12"/>
  <c r="AA1000" i="12"/>
  <c r="AB1000" i="12"/>
  <c r="AC1000" i="12"/>
  <c r="AD1000" i="12"/>
  <c r="AE1000" i="12"/>
  <c r="AF1000" i="12"/>
  <c r="AG1000" i="12"/>
  <c r="AH1000" i="12"/>
  <c r="AI1000" i="12"/>
  <c r="AJ1000" i="12"/>
  <c r="AK1000" i="12"/>
  <c r="AL1000" i="12"/>
  <c r="AM1000" i="12"/>
  <c r="AN1000" i="12"/>
  <c r="AO1000" i="12"/>
  <c r="AP1000" i="12"/>
  <c r="AQ1000" i="12"/>
  <c r="AR1000" i="12"/>
  <c r="AS1000" i="12"/>
  <c r="AT1000" i="12"/>
  <c r="AU1000" i="12"/>
  <c r="AV1000" i="12"/>
  <c r="AW1000" i="12"/>
  <c r="AX1000" i="12"/>
  <c r="AY1000" i="12"/>
  <c r="AZ1000" i="12"/>
  <c r="BA1000" i="12"/>
  <c r="BB1000" i="12"/>
  <c r="O1001" i="12"/>
  <c r="P1001" i="12"/>
  <c r="Q1001" i="12"/>
  <c r="R1001" i="12"/>
  <c r="S1001" i="12"/>
  <c r="T1001" i="12"/>
  <c r="U1001" i="12"/>
  <c r="V1001" i="12"/>
  <c r="W1001" i="12"/>
  <c r="X1001" i="12"/>
  <c r="Y1001" i="12"/>
  <c r="Z1001" i="12"/>
  <c r="AA1001" i="12"/>
  <c r="AB1001" i="12"/>
  <c r="AC1001" i="12"/>
  <c r="AD1001" i="12"/>
  <c r="AE1001" i="12"/>
  <c r="AF1001" i="12"/>
  <c r="AG1001" i="12"/>
  <c r="AH1001" i="12"/>
  <c r="AI1001" i="12"/>
  <c r="AJ1001" i="12"/>
  <c r="AK1001" i="12"/>
  <c r="AL1001" i="12"/>
  <c r="AM1001" i="12"/>
  <c r="AN1001" i="12"/>
  <c r="AO1001" i="12"/>
  <c r="AP1001" i="12"/>
  <c r="AQ1001" i="12"/>
  <c r="AR1001" i="12"/>
  <c r="AS1001" i="12"/>
  <c r="AT1001" i="12"/>
  <c r="AU1001" i="12"/>
  <c r="AV1001" i="12"/>
  <c r="AW1001" i="12"/>
  <c r="AX1001" i="12"/>
  <c r="AY1001" i="12"/>
  <c r="AZ1001" i="12"/>
  <c r="BA1001" i="12"/>
  <c r="BB1001" i="12"/>
  <c r="O1002" i="12"/>
  <c r="P1002" i="12"/>
  <c r="Q1002" i="12"/>
  <c r="R1002" i="12"/>
  <c r="S1002" i="12"/>
  <c r="T1002" i="12"/>
  <c r="U1002" i="12"/>
  <c r="V1002" i="12"/>
  <c r="W1002" i="12"/>
  <c r="X1002" i="12"/>
  <c r="Y1002" i="12"/>
  <c r="Z1002" i="12"/>
  <c r="AA1002" i="12"/>
  <c r="AB1002" i="12"/>
  <c r="AC1002" i="12"/>
  <c r="AD1002" i="12"/>
  <c r="AE1002" i="12"/>
  <c r="AF1002" i="12"/>
  <c r="AG1002" i="12"/>
  <c r="AH1002" i="12"/>
  <c r="AI1002" i="12"/>
  <c r="AJ1002" i="12"/>
  <c r="AK1002" i="12"/>
  <c r="AL1002" i="12"/>
  <c r="AM1002" i="12"/>
  <c r="AN1002" i="12"/>
  <c r="AO1002" i="12"/>
  <c r="AP1002" i="12"/>
  <c r="AQ1002" i="12"/>
  <c r="AR1002" i="12"/>
  <c r="AS1002" i="12"/>
  <c r="AT1002" i="12"/>
  <c r="AU1002" i="12"/>
  <c r="AV1002" i="12"/>
  <c r="AW1002" i="12"/>
  <c r="AX1002" i="12"/>
  <c r="AY1002" i="12"/>
  <c r="AZ1002" i="12"/>
  <c r="BA1002" i="12"/>
  <c r="BB1002" i="12"/>
  <c r="O1003" i="12"/>
  <c r="P1003" i="12"/>
  <c r="Q1003" i="12"/>
  <c r="R1003" i="12"/>
  <c r="S1003" i="12"/>
  <c r="T1003" i="12"/>
  <c r="U1003" i="12"/>
  <c r="V1003" i="12"/>
  <c r="W1003" i="12"/>
  <c r="X1003" i="12"/>
  <c r="Y1003" i="12"/>
  <c r="Z1003" i="12"/>
  <c r="AA1003" i="12"/>
  <c r="AB1003" i="12"/>
  <c r="AC1003" i="12"/>
  <c r="AD1003" i="12"/>
  <c r="AE1003" i="12"/>
  <c r="AF1003" i="12"/>
  <c r="AG1003" i="12"/>
  <c r="AH1003" i="12"/>
  <c r="AI1003" i="12"/>
  <c r="AJ1003" i="12"/>
  <c r="AK1003" i="12"/>
  <c r="AL1003" i="12"/>
  <c r="AM1003" i="12"/>
  <c r="AN1003" i="12"/>
  <c r="AO1003" i="12"/>
  <c r="AP1003" i="12"/>
  <c r="AQ1003" i="12"/>
  <c r="AR1003" i="12"/>
  <c r="AS1003" i="12"/>
  <c r="AT1003" i="12"/>
  <c r="AU1003" i="12"/>
  <c r="AV1003" i="12"/>
  <c r="AW1003" i="12"/>
  <c r="AX1003" i="12"/>
  <c r="AY1003" i="12"/>
  <c r="AZ1003" i="12"/>
  <c r="BA1003" i="12"/>
  <c r="BB1003" i="12"/>
  <c r="O1004" i="12"/>
  <c r="P1004" i="12"/>
  <c r="Q1004" i="12"/>
  <c r="R1004" i="12"/>
  <c r="S1004" i="12"/>
  <c r="T1004" i="12"/>
  <c r="U1004" i="12"/>
  <c r="V1004" i="12"/>
  <c r="W1004" i="12"/>
  <c r="X1004" i="12"/>
  <c r="Y1004" i="12"/>
  <c r="Z1004" i="12"/>
  <c r="AA1004" i="12"/>
  <c r="AB1004" i="12"/>
  <c r="AC1004" i="12"/>
  <c r="AD1004" i="12"/>
  <c r="AE1004" i="12"/>
  <c r="AF1004" i="12"/>
  <c r="AG1004" i="12"/>
  <c r="AH1004" i="12"/>
  <c r="AI1004" i="12"/>
  <c r="AJ1004" i="12"/>
  <c r="AK1004" i="12"/>
  <c r="AL1004" i="12"/>
  <c r="AM1004" i="12"/>
  <c r="AN1004" i="12"/>
  <c r="AO1004" i="12"/>
  <c r="AP1004" i="12"/>
  <c r="AQ1004" i="12"/>
  <c r="AR1004" i="12"/>
  <c r="AS1004" i="12"/>
  <c r="AT1004" i="12"/>
  <c r="AU1004" i="12"/>
  <c r="AV1004" i="12"/>
  <c r="AW1004" i="12"/>
  <c r="AX1004" i="12"/>
  <c r="AY1004" i="12"/>
  <c r="AZ1004" i="12"/>
  <c r="BA1004" i="12"/>
  <c r="BB1004" i="12"/>
  <c r="O1005" i="12"/>
  <c r="P1005" i="12"/>
  <c r="Q1005" i="12"/>
  <c r="R1005" i="12"/>
  <c r="S1005" i="12"/>
  <c r="T1005" i="12"/>
  <c r="U1005" i="12"/>
  <c r="V1005" i="12"/>
  <c r="W1005" i="12"/>
  <c r="X1005" i="12"/>
  <c r="Y1005" i="12"/>
  <c r="Z1005" i="12"/>
  <c r="AA1005" i="12"/>
  <c r="AB1005" i="12"/>
  <c r="AC1005" i="12"/>
  <c r="AD1005" i="12"/>
  <c r="AE1005" i="12"/>
  <c r="AF1005" i="12"/>
  <c r="AG1005" i="12"/>
  <c r="AH1005" i="12"/>
  <c r="AI1005" i="12"/>
  <c r="AJ1005" i="12"/>
  <c r="AK1005" i="12"/>
  <c r="AL1005" i="12"/>
  <c r="AM1005" i="12"/>
  <c r="AN1005" i="12"/>
  <c r="AO1005" i="12"/>
  <c r="AP1005" i="12"/>
  <c r="AQ1005" i="12"/>
  <c r="AR1005" i="12"/>
  <c r="AS1005" i="12"/>
  <c r="AT1005" i="12"/>
  <c r="AU1005" i="12"/>
  <c r="AV1005" i="12"/>
  <c r="AW1005" i="12"/>
  <c r="AX1005" i="12"/>
  <c r="AY1005" i="12"/>
  <c r="AZ1005" i="12"/>
  <c r="BA1005" i="12"/>
  <c r="BB1005" i="12"/>
  <c r="O1006" i="12"/>
  <c r="P1006" i="12"/>
  <c r="Q1006" i="12"/>
  <c r="R1006" i="12"/>
  <c r="S1006" i="12"/>
  <c r="T1006" i="12"/>
  <c r="U1006" i="12"/>
  <c r="V1006" i="12"/>
  <c r="W1006" i="12"/>
  <c r="X1006" i="12"/>
  <c r="Y1006" i="12"/>
  <c r="Z1006" i="12"/>
  <c r="AA1006" i="12"/>
  <c r="AB1006" i="12"/>
  <c r="AC1006" i="12"/>
  <c r="AD1006" i="12"/>
  <c r="AE1006" i="12"/>
  <c r="AF1006" i="12"/>
  <c r="AG1006" i="12"/>
  <c r="AH1006" i="12"/>
  <c r="AI1006" i="12"/>
  <c r="AJ1006" i="12"/>
  <c r="AK1006" i="12"/>
  <c r="AL1006" i="12"/>
  <c r="AM1006" i="12"/>
  <c r="AN1006" i="12"/>
  <c r="AO1006" i="12"/>
  <c r="AP1006" i="12"/>
  <c r="AQ1006" i="12"/>
  <c r="AR1006" i="12"/>
  <c r="AS1006" i="12"/>
  <c r="AT1006" i="12"/>
  <c r="AU1006" i="12"/>
  <c r="AV1006" i="12"/>
  <c r="AW1006" i="12"/>
  <c r="AX1006" i="12"/>
  <c r="AY1006" i="12"/>
  <c r="AZ1006" i="12"/>
  <c r="BA1006" i="12"/>
  <c r="BB1006" i="12"/>
  <c r="O1007" i="12"/>
  <c r="P1007" i="12"/>
  <c r="Q1007" i="12"/>
  <c r="R1007" i="12"/>
  <c r="S1007" i="12"/>
  <c r="T1007" i="12"/>
  <c r="U1007" i="12"/>
  <c r="V1007" i="12"/>
  <c r="W1007" i="12"/>
  <c r="X1007" i="12"/>
  <c r="Y1007" i="12"/>
  <c r="Z1007" i="12"/>
  <c r="AA1007" i="12"/>
  <c r="AB1007" i="12"/>
  <c r="AC1007" i="12"/>
  <c r="AD1007" i="12"/>
  <c r="AE1007" i="12"/>
  <c r="AF1007" i="12"/>
  <c r="AG1007" i="12"/>
  <c r="AH1007" i="12"/>
  <c r="AI1007" i="12"/>
  <c r="AJ1007" i="12"/>
  <c r="AK1007" i="12"/>
  <c r="AL1007" i="12"/>
  <c r="AM1007" i="12"/>
  <c r="AN1007" i="12"/>
  <c r="AO1007" i="12"/>
  <c r="AP1007" i="12"/>
  <c r="AQ1007" i="12"/>
  <c r="AR1007" i="12"/>
  <c r="AS1007" i="12"/>
  <c r="AT1007" i="12"/>
  <c r="AU1007" i="12"/>
  <c r="AV1007" i="12"/>
  <c r="AW1007" i="12"/>
  <c r="AX1007" i="12"/>
  <c r="AY1007" i="12"/>
  <c r="AZ1007" i="12"/>
  <c r="BA1007" i="12"/>
  <c r="BB1007" i="12"/>
  <c r="O1008" i="12"/>
  <c r="P1008" i="12"/>
  <c r="Q1008" i="12"/>
  <c r="R1008" i="12"/>
  <c r="S1008" i="12"/>
  <c r="T1008" i="12"/>
  <c r="U1008" i="12"/>
  <c r="V1008" i="12"/>
  <c r="W1008" i="12"/>
  <c r="X1008" i="12"/>
  <c r="Y1008" i="12"/>
  <c r="Z1008" i="12"/>
  <c r="AA1008" i="12"/>
  <c r="AB1008" i="12"/>
  <c r="AC1008" i="12"/>
  <c r="AD1008" i="12"/>
  <c r="AE1008" i="12"/>
  <c r="AF1008" i="12"/>
  <c r="AG1008" i="12"/>
  <c r="AH1008" i="12"/>
  <c r="AI1008" i="12"/>
  <c r="AJ1008" i="12"/>
  <c r="AK1008" i="12"/>
  <c r="AL1008" i="12"/>
  <c r="AM1008" i="12"/>
  <c r="AN1008" i="12"/>
  <c r="AO1008" i="12"/>
  <c r="AP1008" i="12"/>
  <c r="AQ1008" i="12"/>
  <c r="AR1008" i="12"/>
  <c r="AS1008" i="12"/>
  <c r="AT1008" i="12"/>
  <c r="AU1008" i="12"/>
  <c r="AV1008" i="12"/>
  <c r="AW1008" i="12"/>
  <c r="AX1008" i="12"/>
  <c r="AY1008" i="12"/>
  <c r="AZ1008" i="12"/>
  <c r="BA1008" i="12"/>
  <c r="BB1008" i="12"/>
  <c r="O1009" i="12"/>
  <c r="P1009" i="12"/>
  <c r="Q1009" i="12"/>
  <c r="R1009" i="12"/>
  <c r="S1009" i="12"/>
  <c r="T1009" i="12"/>
  <c r="U1009" i="12"/>
  <c r="V1009" i="12"/>
  <c r="W1009" i="12"/>
  <c r="X1009" i="12"/>
  <c r="Y1009" i="12"/>
  <c r="Z1009" i="12"/>
  <c r="AA1009" i="12"/>
  <c r="AB1009" i="12"/>
  <c r="AC1009" i="12"/>
  <c r="AD1009" i="12"/>
  <c r="AE1009" i="12"/>
  <c r="AF1009" i="12"/>
  <c r="AG1009" i="12"/>
  <c r="AH1009" i="12"/>
  <c r="AI1009" i="12"/>
  <c r="AJ1009" i="12"/>
  <c r="AK1009" i="12"/>
  <c r="AL1009" i="12"/>
  <c r="AM1009" i="12"/>
  <c r="AN1009" i="12"/>
  <c r="AO1009" i="12"/>
  <c r="AP1009" i="12"/>
  <c r="AQ1009" i="12"/>
  <c r="AR1009" i="12"/>
  <c r="AS1009" i="12"/>
  <c r="AT1009" i="12"/>
  <c r="AU1009" i="12"/>
  <c r="AV1009" i="12"/>
  <c r="AW1009" i="12"/>
  <c r="AX1009" i="12"/>
  <c r="AY1009" i="12"/>
  <c r="AZ1009" i="12"/>
  <c r="BA1009" i="12"/>
  <c r="BB1009" i="12"/>
  <c r="O1010" i="12"/>
  <c r="P1010" i="12"/>
  <c r="Q1010" i="12"/>
  <c r="R1010" i="12"/>
  <c r="S1010" i="12"/>
  <c r="T1010" i="12"/>
  <c r="U1010" i="12"/>
  <c r="V1010" i="12"/>
  <c r="W1010" i="12"/>
  <c r="X1010" i="12"/>
  <c r="Y1010" i="12"/>
  <c r="Z1010" i="12"/>
  <c r="AA1010" i="12"/>
  <c r="AB1010" i="12"/>
  <c r="AC1010" i="12"/>
  <c r="AD1010" i="12"/>
  <c r="AE1010" i="12"/>
  <c r="AF1010" i="12"/>
  <c r="AG1010" i="12"/>
  <c r="AH1010" i="12"/>
  <c r="AI1010" i="12"/>
  <c r="AJ1010" i="12"/>
  <c r="AK1010" i="12"/>
  <c r="AL1010" i="12"/>
  <c r="AM1010" i="12"/>
  <c r="AN1010" i="12"/>
  <c r="AO1010" i="12"/>
  <c r="AP1010" i="12"/>
  <c r="AQ1010" i="12"/>
  <c r="AR1010" i="12"/>
  <c r="AS1010" i="12"/>
  <c r="AT1010" i="12"/>
  <c r="AU1010" i="12"/>
  <c r="AV1010" i="12"/>
  <c r="AW1010" i="12"/>
  <c r="AX1010" i="12"/>
  <c r="AY1010" i="12"/>
  <c r="AZ1010" i="12"/>
  <c r="BA1010" i="12"/>
  <c r="BB1010" i="12"/>
  <c r="O1011" i="12"/>
  <c r="P1011" i="12"/>
  <c r="Q1011" i="12"/>
  <c r="R1011" i="12"/>
  <c r="S1011" i="12"/>
  <c r="T1011" i="12"/>
  <c r="U1011" i="12"/>
  <c r="V1011" i="12"/>
  <c r="W1011" i="12"/>
  <c r="X1011" i="12"/>
  <c r="Y1011" i="12"/>
  <c r="Z1011" i="12"/>
  <c r="AA1011" i="12"/>
  <c r="AB1011" i="12"/>
  <c r="AC1011" i="12"/>
  <c r="AD1011" i="12"/>
  <c r="AE1011" i="12"/>
  <c r="AF1011" i="12"/>
  <c r="AG1011" i="12"/>
  <c r="AH1011" i="12"/>
  <c r="AI1011" i="12"/>
  <c r="AJ1011" i="12"/>
  <c r="AK1011" i="12"/>
  <c r="AL1011" i="12"/>
  <c r="AM1011" i="12"/>
  <c r="AN1011" i="12"/>
  <c r="AO1011" i="12"/>
  <c r="AP1011" i="12"/>
  <c r="AQ1011" i="12"/>
  <c r="AR1011" i="12"/>
  <c r="AS1011" i="12"/>
  <c r="AT1011" i="12"/>
  <c r="AU1011" i="12"/>
  <c r="AV1011" i="12"/>
  <c r="AW1011" i="12"/>
  <c r="AX1011" i="12"/>
  <c r="AY1011" i="12"/>
  <c r="AZ1011" i="12"/>
  <c r="BA1011" i="12"/>
  <c r="BB1011" i="12"/>
  <c r="O1012" i="12"/>
  <c r="P1012" i="12"/>
  <c r="Q1012" i="12"/>
  <c r="R1012" i="12"/>
  <c r="S1012" i="12"/>
  <c r="T1012" i="12"/>
  <c r="U1012" i="12"/>
  <c r="V1012" i="12"/>
  <c r="W1012" i="12"/>
  <c r="X1012" i="12"/>
  <c r="Y1012" i="12"/>
  <c r="Z1012" i="12"/>
  <c r="AA1012" i="12"/>
  <c r="AB1012" i="12"/>
  <c r="AC1012" i="12"/>
  <c r="AD1012" i="12"/>
  <c r="AE1012" i="12"/>
  <c r="AF1012" i="12"/>
  <c r="AG1012" i="12"/>
  <c r="AH1012" i="12"/>
  <c r="AI1012" i="12"/>
  <c r="AJ1012" i="12"/>
  <c r="AK1012" i="12"/>
  <c r="AL1012" i="12"/>
  <c r="AM1012" i="12"/>
  <c r="AN1012" i="12"/>
  <c r="AO1012" i="12"/>
  <c r="AP1012" i="12"/>
  <c r="AQ1012" i="12"/>
  <c r="AR1012" i="12"/>
  <c r="AS1012" i="12"/>
  <c r="AT1012" i="12"/>
  <c r="AU1012" i="12"/>
  <c r="AV1012" i="12"/>
  <c r="AW1012" i="12"/>
  <c r="AX1012" i="12"/>
  <c r="AY1012" i="12"/>
  <c r="AZ1012" i="12"/>
  <c r="BA1012" i="12"/>
  <c r="BB1012" i="12"/>
  <c r="O1013" i="12"/>
  <c r="P1013" i="12"/>
  <c r="Q1013" i="12"/>
  <c r="R1013" i="12"/>
  <c r="S1013" i="12"/>
  <c r="T1013" i="12"/>
  <c r="U1013" i="12"/>
  <c r="V1013" i="12"/>
  <c r="W1013" i="12"/>
  <c r="X1013" i="12"/>
  <c r="Y1013" i="12"/>
  <c r="Z1013" i="12"/>
  <c r="AA1013" i="12"/>
  <c r="AB1013" i="12"/>
  <c r="AC1013" i="12"/>
  <c r="AD1013" i="12"/>
  <c r="AE1013" i="12"/>
  <c r="AF1013" i="12"/>
  <c r="AG1013" i="12"/>
  <c r="AH1013" i="12"/>
  <c r="AI1013" i="12"/>
  <c r="AJ1013" i="12"/>
  <c r="AK1013" i="12"/>
  <c r="AL1013" i="12"/>
  <c r="AM1013" i="12"/>
  <c r="AN1013" i="12"/>
  <c r="AO1013" i="12"/>
  <c r="AP1013" i="12"/>
  <c r="AQ1013" i="12"/>
  <c r="AR1013" i="12"/>
  <c r="AS1013" i="12"/>
  <c r="AT1013" i="12"/>
  <c r="AU1013" i="12"/>
  <c r="AV1013" i="12"/>
  <c r="AW1013" i="12"/>
  <c r="AX1013" i="12"/>
  <c r="AY1013" i="12"/>
  <c r="AZ1013" i="12"/>
  <c r="BA1013" i="12"/>
  <c r="BB1013" i="12"/>
  <c r="O1014" i="12"/>
  <c r="P1014" i="12"/>
  <c r="Q1014" i="12"/>
  <c r="R1014" i="12"/>
  <c r="S1014" i="12"/>
  <c r="T1014" i="12"/>
  <c r="U1014" i="12"/>
  <c r="V1014" i="12"/>
  <c r="W1014" i="12"/>
  <c r="X1014" i="12"/>
  <c r="Y1014" i="12"/>
  <c r="Z1014" i="12"/>
  <c r="AA1014" i="12"/>
  <c r="AB1014" i="12"/>
  <c r="AC1014" i="12"/>
  <c r="AD1014" i="12"/>
  <c r="AE1014" i="12"/>
  <c r="AF1014" i="12"/>
  <c r="AG1014" i="12"/>
  <c r="AH1014" i="12"/>
  <c r="AI1014" i="12"/>
  <c r="AJ1014" i="12"/>
  <c r="AK1014" i="12"/>
  <c r="AL1014" i="12"/>
  <c r="AM1014" i="12"/>
  <c r="AN1014" i="12"/>
  <c r="AO1014" i="12"/>
  <c r="AP1014" i="12"/>
  <c r="AQ1014" i="12"/>
  <c r="AR1014" i="12"/>
  <c r="AS1014" i="12"/>
  <c r="AT1014" i="12"/>
  <c r="AU1014" i="12"/>
  <c r="AV1014" i="12"/>
  <c r="AW1014" i="12"/>
  <c r="AX1014" i="12"/>
  <c r="AY1014" i="12"/>
  <c r="AZ1014" i="12"/>
  <c r="BA1014" i="12"/>
  <c r="BB1014" i="12"/>
  <c r="O949" i="12"/>
  <c r="P949" i="12"/>
  <c r="Q949" i="12"/>
  <c r="R949" i="12"/>
  <c r="S949" i="12"/>
  <c r="T949" i="12"/>
  <c r="U949" i="12"/>
  <c r="V949" i="12"/>
  <c r="W949" i="12"/>
  <c r="X949" i="12"/>
  <c r="Y949" i="12"/>
  <c r="Z949" i="12"/>
  <c r="AA949" i="12"/>
  <c r="AB949" i="12"/>
  <c r="AC949" i="12"/>
  <c r="AD949" i="12"/>
  <c r="AE949" i="12"/>
  <c r="AF949" i="12"/>
  <c r="AG949" i="12"/>
  <c r="AH949" i="12"/>
  <c r="AI949" i="12"/>
  <c r="AJ949" i="12"/>
  <c r="AK949" i="12"/>
  <c r="AL949" i="12"/>
  <c r="AM949" i="12"/>
  <c r="AN949" i="12"/>
  <c r="AO949" i="12"/>
  <c r="AP949" i="12"/>
  <c r="AQ949" i="12"/>
  <c r="AR949" i="12"/>
  <c r="AS949" i="12"/>
  <c r="AT949" i="12"/>
  <c r="AU949" i="12"/>
  <c r="AV949" i="12"/>
  <c r="AW949" i="12"/>
  <c r="AX949" i="12"/>
  <c r="AY949" i="12"/>
  <c r="AZ949" i="12"/>
  <c r="BA949" i="12"/>
  <c r="BB949" i="12"/>
  <c r="O950" i="12"/>
  <c r="P950" i="12"/>
  <c r="Q950" i="12"/>
  <c r="R950" i="12"/>
  <c r="S950" i="12"/>
  <c r="T950" i="12"/>
  <c r="U950" i="12"/>
  <c r="V950" i="12"/>
  <c r="W950" i="12"/>
  <c r="X950" i="12"/>
  <c r="Y950" i="12"/>
  <c r="Z950" i="12"/>
  <c r="AA950" i="12"/>
  <c r="AB950" i="12"/>
  <c r="AC950" i="12"/>
  <c r="AD950" i="12"/>
  <c r="AE950" i="12"/>
  <c r="AF950" i="12"/>
  <c r="AG950" i="12"/>
  <c r="AH950" i="12"/>
  <c r="AI950" i="12"/>
  <c r="AJ950" i="12"/>
  <c r="AK950" i="12"/>
  <c r="AL950" i="12"/>
  <c r="AM950" i="12"/>
  <c r="AN950" i="12"/>
  <c r="AO950" i="12"/>
  <c r="AP950" i="12"/>
  <c r="AQ950" i="12"/>
  <c r="AR950" i="12"/>
  <c r="AS950" i="12"/>
  <c r="AT950" i="12"/>
  <c r="AU950" i="12"/>
  <c r="AV950" i="12"/>
  <c r="AW950" i="12"/>
  <c r="AX950" i="12"/>
  <c r="AY950" i="12"/>
  <c r="AZ950" i="12"/>
  <c r="BA950" i="12"/>
  <c r="BB950" i="12"/>
  <c r="O951" i="12"/>
  <c r="P951" i="12"/>
  <c r="Q951" i="12"/>
  <c r="R951" i="12"/>
  <c r="S951" i="12"/>
  <c r="T951" i="12"/>
  <c r="U951" i="12"/>
  <c r="V951" i="12"/>
  <c r="W951" i="12"/>
  <c r="X951" i="12"/>
  <c r="Y951" i="12"/>
  <c r="Z951" i="12"/>
  <c r="AA951" i="12"/>
  <c r="AB951" i="12"/>
  <c r="AC951" i="12"/>
  <c r="AD951" i="12"/>
  <c r="AE951" i="12"/>
  <c r="AF951" i="12"/>
  <c r="AG951" i="12"/>
  <c r="AH951" i="12"/>
  <c r="AI951" i="12"/>
  <c r="AJ951" i="12"/>
  <c r="AK951" i="12"/>
  <c r="AL951" i="12"/>
  <c r="AM951" i="12"/>
  <c r="AN951" i="12"/>
  <c r="AO951" i="12"/>
  <c r="AP951" i="12"/>
  <c r="AQ951" i="12"/>
  <c r="AR951" i="12"/>
  <c r="AS951" i="12"/>
  <c r="AT951" i="12"/>
  <c r="AU951" i="12"/>
  <c r="AV951" i="12"/>
  <c r="AW951" i="12"/>
  <c r="AX951" i="12"/>
  <c r="AY951" i="12"/>
  <c r="AZ951" i="12"/>
  <c r="BA951" i="12"/>
  <c r="BB951" i="12"/>
  <c r="O952" i="12"/>
  <c r="P952" i="12"/>
  <c r="Q952" i="12"/>
  <c r="R952" i="12"/>
  <c r="S952" i="12"/>
  <c r="T952" i="12"/>
  <c r="U952" i="12"/>
  <c r="V952" i="12"/>
  <c r="W952" i="12"/>
  <c r="X952" i="12"/>
  <c r="Y952" i="12"/>
  <c r="Z952" i="12"/>
  <c r="AA952" i="12"/>
  <c r="AB952" i="12"/>
  <c r="AC952" i="12"/>
  <c r="AD952" i="12"/>
  <c r="AE952" i="12"/>
  <c r="AF952" i="12"/>
  <c r="AG952" i="12"/>
  <c r="AH952" i="12"/>
  <c r="AI952" i="12"/>
  <c r="AJ952" i="12"/>
  <c r="AK952" i="12"/>
  <c r="AL952" i="12"/>
  <c r="AM952" i="12"/>
  <c r="AN952" i="12"/>
  <c r="AO952" i="12"/>
  <c r="AP952" i="12"/>
  <c r="AQ952" i="12"/>
  <c r="AR952" i="12"/>
  <c r="AS952" i="12"/>
  <c r="AT952" i="12"/>
  <c r="AU952" i="12"/>
  <c r="AV952" i="12"/>
  <c r="AW952" i="12"/>
  <c r="AX952" i="12"/>
  <c r="AY952" i="12"/>
  <c r="AZ952" i="12"/>
  <c r="BA952" i="12"/>
  <c r="BB952" i="12"/>
  <c r="O953" i="12"/>
  <c r="P953" i="12"/>
  <c r="Q953" i="12"/>
  <c r="R953" i="12"/>
  <c r="S953" i="12"/>
  <c r="T953" i="12"/>
  <c r="U953" i="12"/>
  <c r="V953" i="12"/>
  <c r="W953" i="12"/>
  <c r="X953" i="12"/>
  <c r="Y953" i="12"/>
  <c r="Z953" i="12"/>
  <c r="AA953" i="12"/>
  <c r="AB953" i="12"/>
  <c r="AC953" i="12"/>
  <c r="AD953" i="12"/>
  <c r="AE953" i="12"/>
  <c r="AF953" i="12"/>
  <c r="AG953" i="12"/>
  <c r="AH953" i="12"/>
  <c r="AI953" i="12"/>
  <c r="AJ953" i="12"/>
  <c r="AK953" i="12"/>
  <c r="AL953" i="12"/>
  <c r="AM953" i="12"/>
  <c r="AN953" i="12"/>
  <c r="AO953" i="12"/>
  <c r="AP953" i="12"/>
  <c r="AQ953" i="12"/>
  <c r="AR953" i="12"/>
  <c r="AS953" i="12"/>
  <c r="AT953" i="12"/>
  <c r="AU953" i="12"/>
  <c r="AV953" i="12"/>
  <c r="AW953" i="12"/>
  <c r="AX953" i="12"/>
  <c r="AY953" i="12"/>
  <c r="AZ953" i="12"/>
  <c r="BA953" i="12"/>
  <c r="BB953" i="12"/>
  <c r="O954" i="12"/>
  <c r="P954" i="12"/>
  <c r="Q954" i="12"/>
  <c r="R954" i="12"/>
  <c r="S954" i="12"/>
  <c r="T954" i="12"/>
  <c r="U954" i="12"/>
  <c r="V954" i="12"/>
  <c r="W954" i="12"/>
  <c r="X954" i="12"/>
  <c r="Y954" i="12"/>
  <c r="Z954" i="12"/>
  <c r="AA954" i="12"/>
  <c r="AB954" i="12"/>
  <c r="AC954" i="12"/>
  <c r="AD954" i="12"/>
  <c r="AE954" i="12"/>
  <c r="AF954" i="12"/>
  <c r="AG954" i="12"/>
  <c r="AH954" i="12"/>
  <c r="AI954" i="12"/>
  <c r="AJ954" i="12"/>
  <c r="AK954" i="12"/>
  <c r="AL954" i="12"/>
  <c r="AM954" i="12"/>
  <c r="AN954" i="12"/>
  <c r="AO954" i="12"/>
  <c r="AP954" i="12"/>
  <c r="AQ954" i="12"/>
  <c r="AR954" i="12"/>
  <c r="AS954" i="12"/>
  <c r="AT954" i="12"/>
  <c r="AU954" i="12"/>
  <c r="AV954" i="12"/>
  <c r="AW954" i="12"/>
  <c r="AX954" i="12"/>
  <c r="AY954" i="12"/>
  <c r="AZ954" i="12"/>
  <c r="BA954" i="12"/>
  <c r="BB954" i="12"/>
  <c r="O955" i="12"/>
  <c r="P955" i="12"/>
  <c r="Q955" i="12"/>
  <c r="R955" i="12"/>
  <c r="S955" i="12"/>
  <c r="T955" i="12"/>
  <c r="U955" i="12"/>
  <c r="V955" i="12"/>
  <c r="W955" i="12"/>
  <c r="X955" i="12"/>
  <c r="Y955" i="12"/>
  <c r="Z955" i="12"/>
  <c r="AA955" i="12"/>
  <c r="AB955" i="12"/>
  <c r="AC955" i="12"/>
  <c r="AD955" i="12"/>
  <c r="AE955" i="12"/>
  <c r="AF955" i="12"/>
  <c r="AG955" i="12"/>
  <c r="AH955" i="12"/>
  <c r="AI955" i="12"/>
  <c r="AJ955" i="12"/>
  <c r="AK955" i="12"/>
  <c r="AL955" i="12"/>
  <c r="AM955" i="12"/>
  <c r="AN955" i="12"/>
  <c r="AO955" i="12"/>
  <c r="AP955" i="12"/>
  <c r="AQ955" i="12"/>
  <c r="AR955" i="12"/>
  <c r="AS955" i="12"/>
  <c r="AT955" i="12"/>
  <c r="AU955" i="12"/>
  <c r="AV955" i="12"/>
  <c r="AW955" i="12"/>
  <c r="AX955" i="12"/>
  <c r="AY955" i="12"/>
  <c r="AZ955" i="12"/>
  <c r="BA955" i="12"/>
  <c r="BB955" i="12"/>
  <c r="O956" i="12"/>
  <c r="P956" i="12"/>
  <c r="Q956" i="12"/>
  <c r="R956" i="12"/>
  <c r="S956" i="12"/>
  <c r="T956" i="12"/>
  <c r="U956" i="12"/>
  <c r="V956" i="12"/>
  <c r="W956" i="12"/>
  <c r="X956" i="12"/>
  <c r="Y956" i="12"/>
  <c r="Z956" i="12"/>
  <c r="AA956" i="12"/>
  <c r="AB956" i="12"/>
  <c r="AC956" i="12"/>
  <c r="AD956" i="12"/>
  <c r="AE956" i="12"/>
  <c r="AF956" i="12"/>
  <c r="AG956" i="12"/>
  <c r="AH956" i="12"/>
  <c r="AI956" i="12"/>
  <c r="AJ956" i="12"/>
  <c r="AK956" i="12"/>
  <c r="AL956" i="12"/>
  <c r="AM956" i="12"/>
  <c r="AN956" i="12"/>
  <c r="AO956" i="12"/>
  <c r="AP956" i="12"/>
  <c r="AQ956" i="12"/>
  <c r="AR956" i="12"/>
  <c r="AS956" i="12"/>
  <c r="AT956" i="12"/>
  <c r="AU956" i="12"/>
  <c r="AV956" i="12"/>
  <c r="AW956" i="12"/>
  <c r="AX956" i="12"/>
  <c r="AY956" i="12"/>
  <c r="AZ956" i="12"/>
  <c r="BA956" i="12"/>
  <c r="BB956" i="12"/>
  <c r="O957" i="12"/>
  <c r="P957" i="12"/>
  <c r="Q957" i="12"/>
  <c r="R957" i="12"/>
  <c r="S957" i="12"/>
  <c r="T957" i="12"/>
  <c r="U957" i="12"/>
  <c r="V957" i="12"/>
  <c r="W957" i="12"/>
  <c r="X957" i="12"/>
  <c r="Y957" i="12"/>
  <c r="Z957" i="12"/>
  <c r="AA957" i="12"/>
  <c r="AB957" i="12"/>
  <c r="AC957" i="12"/>
  <c r="AD957" i="12"/>
  <c r="AE957" i="12"/>
  <c r="AF957" i="12"/>
  <c r="AG957" i="12"/>
  <c r="AH957" i="12"/>
  <c r="AI957" i="12"/>
  <c r="AJ957" i="12"/>
  <c r="AK957" i="12"/>
  <c r="AL957" i="12"/>
  <c r="AM957" i="12"/>
  <c r="AN957" i="12"/>
  <c r="AO957" i="12"/>
  <c r="AP957" i="12"/>
  <c r="AQ957" i="12"/>
  <c r="AR957" i="12"/>
  <c r="AS957" i="12"/>
  <c r="AT957" i="12"/>
  <c r="AU957" i="12"/>
  <c r="AV957" i="12"/>
  <c r="AW957" i="12"/>
  <c r="AX957" i="12"/>
  <c r="AY957" i="12"/>
  <c r="AZ957" i="12"/>
  <c r="BA957" i="12"/>
  <c r="BB957" i="12"/>
  <c r="O958" i="12"/>
  <c r="P958" i="12"/>
  <c r="Q958" i="12"/>
  <c r="R958" i="12"/>
  <c r="S958" i="12"/>
  <c r="T958" i="12"/>
  <c r="U958" i="12"/>
  <c r="V958" i="12"/>
  <c r="W958" i="12"/>
  <c r="X958" i="12"/>
  <c r="Y958" i="12"/>
  <c r="Z958" i="12"/>
  <c r="AA958" i="12"/>
  <c r="AB958" i="12"/>
  <c r="AC958" i="12"/>
  <c r="AD958" i="12"/>
  <c r="AE958" i="12"/>
  <c r="AF958" i="12"/>
  <c r="AG958" i="12"/>
  <c r="AH958" i="12"/>
  <c r="AI958" i="12"/>
  <c r="AJ958" i="12"/>
  <c r="AK958" i="12"/>
  <c r="AL958" i="12"/>
  <c r="AM958" i="12"/>
  <c r="AN958" i="12"/>
  <c r="AO958" i="12"/>
  <c r="AP958" i="12"/>
  <c r="AQ958" i="12"/>
  <c r="AR958" i="12"/>
  <c r="AS958" i="12"/>
  <c r="AT958" i="12"/>
  <c r="AU958" i="12"/>
  <c r="AV958" i="12"/>
  <c r="AW958" i="12"/>
  <c r="AX958" i="12"/>
  <c r="AY958" i="12"/>
  <c r="AZ958" i="12"/>
  <c r="BA958" i="12"/>
  <c r="BB958" i="12"/>
  <c r="O959" i="12"/>
  <c r="P959" i="12"/>
  <c r="Q959" i="12"/>
  <c r="R959" i="12"/>
  <c r="S959" i="12"/>
  <c r="T959" i="12"/>
  <c r="U959" i="12"/>
  <c r="V959" i="12"/>
  <c r="W959" i="12"/>
  <c r="X959" i="12"/>
  <c r="Y959" i="12"/>
  <c r="Z959" i="12"/>
  <c r="AA959" i="12"/>
  <c r="AB959" i="12"/>
  <c r="AC959" i="12"/>
  <c r="AD959" i="12"/>
  <c r="AE959" i="12"/>
  <c r="AF959" i="12"/>
  <c r="AG959" i="12"/>
  <c r="AH959" i="12"/>
  <c r="AI959" i="12"/>
  <c r="AJ959" i="12"/>
  <c r="AK959" i="12"/>
  <c r="AL959" i="12"/>
  <c r="AM959" i="12"/>
  <c r="AN959" i="12"/>
  <c r="AO959" i="12"/>
  <c r="AP959" i="12"/>
  <c r="AQ959" i="12"/>
  <c r="AR959" i="12"/>
  <c r="AS959" i="12"/>
  <c r="AT959" i="12"/>
  <c r="AU959" i="12"/>
  <c r="AV959" i="12"/>
  <c r="AW959" i="12"/>
  <c r="AX959" i="12"/>
  <c r="AY959" i="12"/>
  <c r="AZ959" i="12"/>
  <c r="BA959" i="12"/>
  <c r="BB959" i="12"/>
  <c r="O960" i="12"/>
  <c r="P960" i="12"/>
  <c r="Q960" i="12"/>
  <c r="R960" i="12"/>
  <c r="S960" i="12"/>
  <c r="T960" i="12"/>
  <c r="U960" i="12"/>
  <c r="V960" i="12"/>
  <c r="W960" i="12"/>
  <c r="X960" i="12"/>
  <c r="Y960" i="12"/>
  <c r="Z960" i="12"/>
  <c r="AA960" i="12"/>
  <c r="AB960" i="12"/>
  <c r="AC960" i="12"/>
  <c r="AD960" i="12"/>
  <c r="AE960" i="12"/>
  <c r="AF960" i="12"/>
  <c r="AG960" i="12"/>
  <c r="AH960" i="12"/>
  <c r="AI960" i="12"/>
  <c r="AJ960" i="12"/>
  <c r="AK960" i="12"/>
  <c r="AL960" i="12"/>
  <c r="AM960" i="12"/>
  <c r="AN960" i="12"/>
  <c r="AO960" i="12"/>
  <c r="AP960" i="12"/>
  <c r="AQ960" i="12"/>
  <c r="AR960" i="12"/>
  <c r="AS960" i="12"/>
  <c r="AT960" i="12"/>
  <c r="AU960" i="12"/>
  <c r="AV960" i="12"/>
  <c r="AW960" i="12"/>
  <c r="AX960" i="12"/>
  <c r="AY960" i="12"/>
  <c r="AZ960" i="12"/>
  <c r="BA960" i="12"/>
  <c r="BB960" i="12"/>
  <c r="O961" i="12"/>
  <c r="P961" i="12"/>
  <c r="Q961" i="12"/>
  <c r="R961" i="12"/>
  <c r="S961" i="12"/>
  <c r="T961" i="12"/>
  <c r="U961" i="12"/>
  <c r="V961" i="12"/>
  <c r="W961" i="12"/>
  <c r="X961" i="12"/>
  <c r="Y961" i="12"/>
  <c r="Z961" i="12"/>
  <c r="AA961" i="12"/>
  <c r="AB961" i="12"/>
  <c r="AC961" i="12"/>
  <c r="AD961" i="12"/>
  <c r="AE961" i="12"/>
  <c r="AF961" i="12"/>
  <c r="AG961" i="12"/>
  <c r="AH961" i="12"/>
  <c r="AI961" i="12"/>
  <c r="AJ961" i="12"/>
  <c r="AK961" i="12"/>
  <c r="AL961" i="12"/>
  <c r="AM961" i="12"/>
  <c r="AN961" i="12"/>
  <c r="AO961" i="12"/>
  <c r="AP961" i="12"/>
  <c r="AQ961" i="12"/>
  <c r="AR961" i="12"/>
  <c r="AS961" i="12"/>
  <c r="AT961" i="12"/>
  <c r="AU961" i="12"/>
  <c r="AV961" i="12"/>
  <c r="AW961" i="12"/>
  <c r="AX961" i="12"/>
  <c r="AY961" i="12"/>
  <c r="AZ961" i="12"/>
  <c r="BA961" i="12"/>
  <c r="BB961" i="12"/>
  <c r="O962" i="12"/>
  <c r="P962" i="12"/>
  <c r="Q962" i="12"/>
  <c r="R962" i="12"/>
  <c r="S962" i="12"/>
  <c r="T962" i="12"/>
  <c r="U962" i="12"/>
  <c r="V962" i="12"/>
  <c r="W962" i="12"/>
  <c r="X962" i="12"/>
  <c r="Y962" i="12"/>
  <c r="Z962" i="12"/>
  <c r="AA962" i="12"/>
  <c r="AB962" i="12"/>
  <c r="AC962" i="12"/>
  <c r="AD962" i="12"/>
  <c r="AE962" i="12"/>
  <c r="AF962" i="12"/>
  <c r="AG962" i="12"/>
  <c r="AH962" i="12"/>
  <c r="AI962" i="12"/>
  <c r="AJ962" i="12"/>
  <c r="AK962" i="12"/>
  <c r="AL962" i="12"/>
  <c r="AM962" i="12"/>
  <c r="AN962" i="12"/>
  <c r="AO962" i="12"/>
  <c r="AP962" i="12"/>
  <c r="AQ962" i="12"/>
  <c r="AR962" i="12"/>
  <c r="AS962" i="12"/>
  <c r="AT962" i="12"/>
  <c r="AU962" i="12"/>
  <c r="AV962" i="12"/>
  <c r="AW962" i="12"/>
  <c r="AX962" i="12"/>
  <c r="AY962" i="12"/>
  <c r="AZ962" i="12"/>
  <c r="BA962" i="12"/>
  <c r="BB962" i="12"/>
  <c r="O963" i="12"/>
  <c r="P963" i="12"/>
  <c r="Q963" i="12"/>
  <c r="R963" i="12"/>
  <c r="S963" i="12"/>
  <c r="T963" i="12"/>
  <c r="U963" i="12"/>
  <c r="V963" i="12"/>
  <c r="W963" i="12"/>
  <c r="X963" i="12"/>
  <c r="Y963" i="12"/>
  <c r="Z963" i="12"/>
  <c r="AA963" i="12"/>
  <c r="AB963" i="12"/>
  <c r="AC963" i="12"/>
  <c r="AD963" i="12"/>
  <c r="AE963" i="12"/>
  <c r="AF963" i="12"/>
  <c r="AG963" i="12"/>
  <c r="AH963" i="12"/>
  <c r="AI963" i="12"/>
  <c r="AJ963" i="12"/>
  <c r="AK963" i="12"/>
  <c r="AL963" i="12"/>
  <c r="AM963" i="12"/>
  <c r="AN963" i="12"/>
  <c r="AO963" i="12"/>
  <c r="AP963" i="12"/>
  <c r="AQ963" i="12"/>
  <c r="AR963" i="12"/>
  <c r="AS963" i="12"/>
  <c r="AT963" i="12"/>
  <c r="AU963" i="12"/>
  <c r="AV963" i="12"/>
  <c r="AW963" i="12"/>
  <c r="AX963" i="12"/>
  <c r="AY963" i="12"/>
  <c r="AZ963" i="12"/>
  <c r="BA963" i="12"/>
  <c r="BB963" i="12"/>
  <c r="O964" i="12"/>
  <c r="P964" i="12"/>
  <c r="Q964" i="12"/>
  <c r="R964" i="12"/>
  <c r="S964" i="12"/>
  <c r="T964" i="12"/>
  <c r="U964" i="12"/>
  <c r="V964" i="12"/>
  <c r="W964" i="12"/>
  <c r="X964" i="12"/>
  <c r="Y964" i="12"/>
  <c r="Z964" i="12"/>
  <c r="AA964" i="12"/>
  <c r="AB964" i="12"/>
  <c r="AC964" i="12"/>
  <c r="AD964" i="12"/>
  <c r="AE964" i="12"/>
  <c r="AF964" i="12"/>
  <c r="AG964" i="12"/>
  <c r="AH964" i="12"/>
  <c r="AI964" i="12"/>
  <c r="AJ964" i="12"/>
  <c r="AK964" i="12"/>
  <c r="AL964" i="12"/>
  <c r="AM964" i="12"/>
  <c r="AN964" i="12"/>
  <c r="AO964" i="12"/>
  <c r="AP964" i="12"/>
  <c r="AQ964" i="12"/>
  <c r="AR964" i="12"/>
  <c r="AS964" i="12"/>
  <c r="AT964" i="12"/>
  <c r="AU964" i="12"/>
  <c r="AV964" i="12"/>
  <c r="AW964" i="12"/>
  <c r="AX964" i="12"/>
  <c r="AY964" i="12"/>
  <c r="AZ964" i="12"/>
  <c r="BA964" i="12"/>
  <c r="BB964" i="12"/>
  <c r="O965" i="12"/>
  <c r="P965" i="12"/>
  <c r="Q965" i="12"/>
  <c r="R965" i="12"/>
  <c r="S965" i="12"/>
  <c r="T965" i="12"/>
  <c r="U965" i="12"/>
  <c r="V965" i="12"/>
  <c r="W965" i="12"/>
  <c r="X965" i="12"/>
  <c r="Y965" i="12"/>
  <c r="Z965" i="12"/>
  <c r="AA965" i="12"/>
  <c r="AB965" i="12"/>
  <c r="AC965" i="12"/>
  <c r="AD965" i="12"/>
  <c r="AE965" i="12"/>
  <c r="AF965" i="12"/>
  <c r="AG965" i="12"/>
  <c r="AH965" i="12"/>
  <c r="AI965" i="12"/>
  <c r="AJ965" i="12"/>
  <c r="AK965" i="12"/>
  <c r="AL965" i="12"/>
  <c r="AM965" i="12"/>
  <c r="AN965" i="12"/>
  <c r="AO965" i="12"/>
  <c r="AP965" i="12"/>
  <c r="AQ965" i="12"/>
  <c r="AR965" i="12"/>
  <c r="AS965" i="12"/>
  <c r="AT965" i="12"/>
  <c r="AU965" i="12"/>
  <c r="AV965" i="12"/>
  <c r="AW965" i="12"/>
  <c r="AX965" i="12"/>
  <c r="AY965" i="12"/>
  <c r="AZ965" i="12"/>
  <c r="BA965" i="12"/>
  <c r="BB965" i="12"/>
  <c r="O966" i="12"/>
  <c r="P966" i="12"/>
  <c r="Q966" i="12"/>
  <c r="R966" i="12"/>
  <c r="S966" i="12"/>
  <c r="T966" i="12"/>
  <c r="U966" i="12"/>
  <c r="V966" i="12"/>
  <c r="W966" i="12"/>
  <c r="X966" i="12"/>
  <c r="Y966" i="12"/>
  <c r="Z966" i="12"/>
  <c r="AA966" i="12"/>
  <c r="AB966" i="12"/>
  <c r="AC966" i="12"/>
  <c r="AD966" i="12"/>
  <c r="AE966" i="12"/>
  <c r="AF966" i="12"/>
  <c r="AG966" i="12"/>
  <c r="AH966" i="12"/>
  <c r="AI966" i="12"/>
  <c r="AJ966" i="12"/>
  <c r="AK966" i="12"/>
  <c r="AL966" i="12"/>
  <c r="AM966" i="12"/>
  <c r="AN966" i="12"/>
  <c r="AO966" i="12"/>
  <c r="AP966" i="12"/>
  <c r="AQ966" i="12"/>
  <c r="AR966" i="12"/>
  <c r="AS966" i="12"/>
  <c r="AT966" i="12"/>
  <c r="AU966" i="12"/>
  <c r="AV966" i="12"/>
  <c r="AW966" i="12"/>
  <c r="AX966" i="12"/>
  <c r="AY966" i="12"/>
  <c r="AZ966" i="12"/>
  <c r="BA966" i="12"/>
  <c r="BB966" i="12"/>
  <c r="O967" i="12"/>
  <c r="P967" i="12"/>
  <c r="Q967" i="12"/>
  <c r="R967" i="12"/>
  <c r="S967" i="12"/>
  <c r="T967" i="12"/>
  <c r="U967" i="12"/>
  <c r="V967" i="12"/>
  <c r="W967" i="12"/>
  <c r="X967" i="12"/>
  <c r="Y967" i="12"/>
  <c r="Z967" i="12"/>
  <c r="AA967" i="12"/>
  <c r="AB967" i="12"/>
  <c r="AC967" i="12"/>
  <c r="AD967" i="12"/>
  <c r="AE967" i="12"/>
  <c r="AF967" i="12"/>
  <c r="AG967" i="12"/>
  <c r="AH967" i="12"/>
  <c r="AI967" i="12"/>
  <c r="AJ967" i="12"/>
  <c r="AK967" i="12"/>
  <c r="AL967" i="12"/>
  <c r="AM967" i="12"/>
  <c r="AN967" i="12"/>
  <c r="AO967" i="12"/>
  <c r="AP967" i="12"/>
  <c r="AQ967" i="12"/>
  <c r="AR967" i="12"/>
  <c r="AS967" i="12"/>
  <c r="AT967" i="12"/>
  <c r="AU967" i="12"/>
  <c r="AV967" i="12"/>
  <c r="AW967" i="12"/>
  <c r="AX967" i="12"/>
  <c r="AY967" i="12"/>
  <c r="AZ967" i="12"/>
  <c r="BA967" i="12"/>
  <c r="BB967" i="12"/>
  <c r="O968" i="12"/>
  <c r="P968" i="12"/>
  <c r="Q968" i="12"/>
  <c r="R968" i="12"/>
  <c r="S968" i="12"/>
  <c r="T968" i="12"/>
  <c r="U968" i="12"/>
  <c r="V968" i="12"/>
  <c r="W968" i="12"/>
  <c r="X968" i="12"/>
  <c r="Y968" i="12"/>
  <c r="Z968" i="12"/>
  <c r="AA968" i="12"/>
  <c r="AB968" i="12"/>
  <c r="AC968" i="12"/>
  <c r="AD968" i="12"/>
  <c r="AE968" i="12"/>
  <c r="AF968" i="12"/>
  <c r="AG968" i="12"/>
  <c r="AH968" i="12"/>
  <c r="AI968" i="12"/>
  <c r="AJ968" i="12"/>
  <c r="AK968" i="12"/>
  <c r="AL968" i="12"/>
  <c r="AM968" i="12"/>
  <c r="AN968" i="12"/>
  <c r="AO968" i="12"/>
  <c r="AP968" i="12"/>
  <c r="AQ968" i="12"/>
  <c r="AR968" i="12"/>
  <c r="AS968" i="12"/>
  <c r="AT968" i="12"/>
  <c r="AU968" i="12"/>
  <c r="AV968" i="12"/>
  <c r="AW968" i="12"/>
  <c r="AX968" i="12"/>
  <c r="AY968" i="12"/>
  <c r="AZ968" i="12"/>
  <c r="BA968" i="12"/>
  <c r="BB968" i="12"/>
  <c r="O969" i="12"/>
  <c r="P969" i="12"/>
  <c r="Q969" i="12"/>
  <c r="R969" i="12"/>
  <c r="S969" i="12"/>
  <c r="T969" i="12"/>
  <c r="U969" i="12"/>
  <c r="V969" i="12"/>
  <c r="W969" i="12"/>
  <c r="X969" i="12"/>
  <c r="Y969" i="12"/>
  <c r="Z969" i="12"/>
  <c r="AA969" i="12"/>
  <c r="AB969" i="12"/>
  <c r="AC969" i="12"/>
  <c r="AD969" i="12"/>
  <c r="AE969" i="12"/>
  <c r="AF969" i="12"/>
  <c r="AG969" i="12"/>
  <c r="AH969" i="12"/>
  <c r="AI969" i="12"/>
  <c r="AJ969" i="12"/>
  <c r="AK969" i="12"/>
  <c r="AL969" i="12"/>
  <c r="AM969" i="12"/>
  <c r="AN969" i="12"/>
  <c r="AO969" i="12"/>
  <c r="AP969" i="12"/>
  <c r="AQ969" i="12"/>
  <c r="AR969" i="12"/>
  <c r="AS969" i="12"/>
  <c r="AT969" i="12"/>
  <c r="AU969" i="12"/>
  <c r="AV969" i="12"/>
  <c r="AW969" i="12"/>
  <c r="AX969" i="12"/>
  <c r="AY969" i="12"/>
  <c r="AZ969" i="12"/>
  <c r="BA969" i="12"/>
  <c r="BB969" i="12"/>
  <c r="O970" i="12"/>
  <c r="P970" i="12"/>
  <c r="Q970" i="12"/>
  <c r="R970" i="12"/>
  <c r="S970" i="12"/>
  <c r="T970" i="12"/>
  <c r="U970" i="12"/>
  <c r="V970" i="12"/>
  <c r="W970" i="12"/>
  <c r="X970" i="12"/>
  <c r="Y970" i="12"/>
  <c r="Z970" i="12"/>
  <c r="AA970" i="12"/>
  <c r="AB970" i="12"/>
  <c r="AC970" i="12"/>
  <c r="AD970" i="12"/>
  <c r="AE970" i="12"/>
  <c r="AF970" i="12"/>
  <c r="AG970" i="12"/>
  <c r="AH970" i="12"/>
  <c r="AI970" i="12"/>
  <c r="AJ970" i="12"/>
  <c r="AK970" i="12"/>
  <c r="AL970" i="12"/>
  <c r="AM970" i="12"/>
  <c r="AN970" i="12"/>
  <c r="AO970" i="12"/>
  <c r="AP970" i="12"/>
  <c r="AQ970" i="12"/>
  <c r="AR970" i="12"/>
  <c r="AS970" i="12"/>
  <c r="AT970" i="12"/>
  <c r="AU970" i="12"/>
  <c r="AV970" i="12"/>
  <c r="AW970" i="12"/>
  <c r="AX970" i="12"/>
  <c r="AY970" i="12"/>
  <c r="AZ970" i="12"/>
  <c r="BA970" i="12"/>
  <c r="BB970" i="12"/>
  <c r="O971" i="12"/>
  <c r="P971" i="12"/>
  <c r="Q971" i="12"/>
  <c r="R971" i="12"/>
  <c r="S971" i="12"/>
  <c r="T971" i="12"/>
  <c r="U971" i="12"/>
  <c r="V971" i="12"/>
  <c r="W971" i="12"/>
  <c r="X971" i="12"/>
  <c r="Y971" i="12"/>
  <c r="Z971" i="12"/>
  <c r="AA971" i="12"/>
  <c r="AB971" i="12"/>
  <c r="AC971" i="12"/>
  <c r="AD971" i="12"/>
  <c r="AE971" i="12"/>
  <c r="AF971" i="12"/>
  <c r="AG971" i="12"/>
  <c r="AH971" i="12"/>
  <c r="AI971" i="12"/>
  <c r="AJ971" i="12"/>
  <c r="AK971" i="12"/>
  <c r="AL971" i="12"/>
  <c r="AM971" i="12"/>
  <c r="AN971" i="12"/>
  <c r="AO971" i="12"/>
  <c r="AP971" i="12"/>
  <c r="AQ971" i="12"/>
  <c r="AR971" i="12"/>
  <c r="AS971" i="12"/>
  <c r="AT971" i="12"/>
  <c r="AU971" i="12"/>
  <c r="AV971" i="12"/>
  <c r="AW971" i="12"/>
  <c r="AX971" i="12"/>
  <c r="AY971" i="12"/>
  <c r="AZ971" i="12"/>
  <c r="BA971" i="12"/>
  <c r="BB971" i="12"/>
  <c r="O972" i="12"/>
  <c r="P972" i="12"/>
  <c r="Q972" i="12"/>
  <c r="R972" i="12"/>
  <c r="S972" i="12"/>
  <c r="T972" i="12"/>
  <c r="U972" i="12"/>
  <c r="V972" i="12"/>
  <c r="W972" i="12"/>
  <c r="X972" i="12"/>
  <c r="Y972" i="12"/>
  <c r="Z972" i="12"/>
  <c r="AA972" i="12"/>
  <c r="AB972" i="12"/>
  <c r="AC972" i="12"/>
  <c r="AD972" i="12"/>
  <c r="AE972" i="12"/>
  <c r="AF972" i="12"/>
  <c r="AG972" i="12"/>
  <c r="AH972" i="12"/>
  <c r="AI972" i="12"/>
  <c r="AJ972" i="12"/>
  <c r="AK972" i="12"/>
  <c r="AL972" i="12"/>
  <c r="AM972" i="12"/>
  <c r="AN972" i="12"/>
  <c r="AO972" i="12"/>
  <c r="AP972" i="12"/>
  <c r="AQ972" i="12"/>
  <c r="AR972" i="12"/>
  <c r="AS972" i="12"/>
  <c r="AT972" i="12"/>
  <c r="AU972" i="12"/>
  <c r="AV972" i="12"/>
  <c r="AW972" i="12"/>
  <c r="AX972" i="12"/>
  <c r="AY972" i="12"/>
  <c r="AZ972" i="12"/>
  <c r="BA972" i="12"/>
  <c r="BB972" i="12"/>
  <c r="O973" i="12"/>
  <c r="P973" i="12"/>
  <c r="Q973" i="12"/>
  <c r="R973" i="12"/>
  <c r="S973" i="12"/>
  <c r="T973" i="12"/>
  <c r="U973" i="12"/>
  <c r="V973" i="12"/>
  <c r="W973" i="12"/>
  <c r="X973" i="12"/>
  <c r="Y973" i="12"/>
  <c r="Z973" i="12"/>
  <c r="AA973" i="12"/>
  <c r="AB973" i="12"/>
  <c r="AC973" i="12"/>
  <c r="AD973" i="12"/>
  <c r="AE973" i="12"/>
  <c r="AF973" i="12"/>
  <c r="AG973" i="12"/>
  <c r="AH973" i="12"/>
  <c r="AI973" i="12"/>
  <c r="AJ973" i="12"/>
  <c r="AK973" i="12"/>
  <c r="AL973" i="12"/>
  <c r="AM973" i="12"/>
  <c r="AN973" i="12"/>
  <c r="AO973" i="12"/>
  <c r="AP973" i="12"/>
  <c r="AQ973" i="12"/>
  <c r="AR973" i="12"/>
  <c r="AS973" i="12"/>
  <c r="AT973" i="12"/>
  <c r="AU973" i="12"/>
  <c r="AV973" i="12"/>
  <c r="AW973" i="12"/>
  <c r="AX973" i="12"/>
  <c r="AY973" i="12"/>
  <c r="AZ973" i="12"/>
  <c r="BA973" i="12"/>
  <c r="BB973" i="12"/>
  <c r="O974" i="12"/>
  <c r="P974" i="12"/>
  <c r="Q974" i="12"/>
  <c r="R974" i="12"/>
  <c r="S974" i="12"/>
  <c r="T974" i="12"/>
  <c r="U974" i="12"/>
  <c r="V974" i="12"/>
  <c r="W974" i="12"/>
  <c r="X974" i="12"/>
  <c r="Y974" i="12"/>
  <c r="Z974" i="12"/>
  <c r="AA974" i="12"/>
  <c r="AB974" i="12"/>
  <c r="AC974" i="12"/>
  <c r="AD974" i="12"/>
  <c r="AE974" i="12"/>
  <c r="AF974" i="12"/>
  <c r="AG974" i="12"/>
  <c r="AH974" i="12"/>
  <c r="AI974" i="12"/>
  <c r="AJ974" i="12"/>
  <c r="AK974" i="12"/>
  <c r="AL974" i="12"/>
  <c r="AM974" i="12"/>
  <c r="AN974" i="12"/>
  <c r="AO974" i="12"/>
  <c r="AP974" i="12"/>
  <c r="AQ974" i="12"/>
  <c r="AR974" i="12"/>
  <c r="AS974" i="12"/>
  <c r="AT974" i="12"/>
  <c r="AU974" i="12"/>
  <c r="AV974" i="12"/>
  <c r="AW974" i="12"/>
  <c r="AX974" i="12"/>
  <c r="AY974" i="12"/>
  <c r="AZ974" i="12"/>
  <c r="BA974" i="12"/>
  <c r="BB974" i="12"/>
  <c r="O975" i="12"/>
  <c r="P975" i="12"/>
  <c r="Q975" i="12"/>
  <c r="R975" i="12"/>
  <c r="S975" i="12"/>
  <c r="T975" i="12"/>
  <c r="U975" i="12"/>
  <c r="V975" i="12"/>
  <c r="W975" i="12"/>
  <c r="X975" i="12"/>
  <c r="Y975" i="12"/>
  <c r="Z975" i="12"/>
  <c r="AA975" i="12"/>
  <c r="AB975" i="12"/>
  <c r="AC975" i="12"/>
  <c r="AD975" i="12"/>
  <c r="AE975" i="12"/>
  <c r="AF975" i="12"/>
  <c r="AG975" i="12"/>
  <c r="AH975" i="12"/>
  <c r="AI975" i="12"/>
  <c r="AJ975" i="12"/>
  <c r="AK975" i="12"/>
  <c r="AL975" i="12"/>
  <c r="AM975" i="12"/>
  <c r="AN975" i="12"/>
  <c r="AO975" i="12"/>
  <c r="AP975" i="12"/>
  <c r="AQ975" i="12"/>
  <c r="AR975" i="12"/>
  <c r="AS975" i="12"/>
  <c r="AT975" i="12"/>
  <c r="AU975" i="12"/>
  <c r="AV975" i="12"/>
  <c r="AW975" i="12"/>
  <c r="AX975" i="12"/>
  <c r="AY975" i="12"/>
  <c r="AZ975" i="12"/>
  <c r="BA975" i="12"/>
  <c r="BB975" i="12"/>
  <c r="O976" i="12"/>
  <c r="P976" i="12"/>
  <c r="Q976" i="12"/>
  <c r="R976" i="12"/>
  <c r="S976" i="12"/>
  <c r="T976" i="12"/>
  <c r="U976" i="12"/>
  <c r="V976" i="12"/>
  <c r="W976" i="12"/>
  <c r="X976" i="12"/>
  <c r="Y976" i="12"/>
  <c r="Z976" i="12"/>
  <c r="AA976" i="12"/>
  <c r="AB976" i="12"/>
  <c r="AC976" i="12"/>
  <c r="AD976" i="12"/>
  <c r="AE976" i="12"/>
  <c r="AF976" i="12"/>
  <c r="AG976" i="12"/>
  <c r="AH976" i="12"/>
  <c r="AI976" i="12"/>
  <c r="AJ976" i="12"/>
  <c r="AK976" i="12"/>
  <c r="AL976" i="12"/>
  <c r="AM976" i="12"/>
  <c r="AN976" i="12"/>
  <c r="AO976" i="12"/>
  <c r="AP976" i="12"/>
  <c r="AQ976" i="12"/>
  <c r="AR976" i="12"/>
  <c r="AS976" i="12"/>
  <c r="AT976" i="12"/>
  <c r="AU976" i="12"/>
  <c r="AV976" i="12"/>
  <c r="AW976" i="12"/>
  <c r="AX976" i="12"/>
  <c r="AY976" i="12"/>
  <c r="AZ976" i="12"/>
  <c r="BA976" i="12"/>
  <c r="BB976" i="12"/>
  <c r="O977" i="12"/>
  <c r="P977" i="12"/>
  <c r="Q977" i="12"/>
  <c r="R977" i="12"/>
  <c r="S977" i="12"/>
  <c r="T977" i="12"/>
  <c r="U977" i="12"/>
  <c r="V977" i="12"/>
  <c r="W977" i="12"/>
  <c r="X977" i="12"/>
  <c r="Y977" i="12"/>
  <c r="Z977" i="12"/>
  <c r="AA977" i="12"/>
  <c r="AB977" i="12"/>
  <c r="AC977" i="12"/>
  <c r="AD977" i="12"/>
  <c r="AE977" i="12"/>
  <c r="AF977" i="12"/>
  <c r="AG977" i="12"/>
  <c r="AH977" i="12"/>
  <c r="AI977" i="12"/>
  <c r="AJ977" i="12"/>
  <c r="AK977" i="12"/>
  <c r="AL977" i="12"/>
  <c r="AM977" i="12"/>
  <c r="AN977" i="12"/>
  <c r="AO977" i="12"/>
  <c r="AP977" i="12"/>
  <c r="AQ977" i="12"/>
  <c r="AR977" i="12"/>
  <c r="AS977" i="12"/>
  <c r="AT977" i="12"/>
  <c r="AU977" i="12"/>
  <c r="AV977" i="12"/>
  <c r="AW977" i="12"/>
  <c r="AX977" i="12"/>
  <c r="AY977" i="12"/>
  <c r="AZ977" i="12"/>
  <c r="BA977" i="12"/>
  <c r="BB977" i="12"/>
  <c r="O978" i="12"/>
  <c r="P978" i="12"/>
  <c r="Q978" i="12"/>
  <c r="R978" i="12"/>
  <c r="S978" i="12"/>
  <c r="T978" i="12"/>
  <c r="U978" i="12"/>
  <c r="V978" i="12"/>
  <c r="W978" i="12"/>
  <c r="X978" i="12"/>
  <c r="Y978" i="12"/>
  <c r="Z978" i="12"/>
  <c r="AA978" i="12"/>
  <c r="AB978" i="12"/>
  <c r="AC978" i="12"/>
  <c r="AD978" i="12"/>
  <c r="AE978" i="12"/>
  <c r="AF978" i="12"/>
  <c r="AG978" i="12"/>
  <c r="AH978" i="12"/>
  <c r="AI978" i="12"/>
  <c r="AJ978" i="12"/>
  <c r="AK978" i="12"/>
  <c r="AL978" i="12"/>
  <c r="AM978" i="12"/>
  <c r="AN978" i="12"/>
  <c r="AO978" i="12"/>
  <c r="AP978" i="12"/>
  <c r="AQ978" i="12"/>
  <c r="AR978" i="12"/>
  <c r="AS978" i="12"/>
  <c r="AT978" i="12"/>
  <c r="AU978" i="12"/>
  <c r="AV978" i="12"/>
  <c r="AW978" i="12"/>
  <c r="AX978" i="12"/>
  <c r="AY978" i="12"/>
  <c r="AZ978" i="12"/>
  <c r="BA978" i="12"/>
  <c r="BB978" i="12"/>
  <c r="O979" i="12"/>
  <c r="P979" i="12"/>
  <c r="Q979" i="12"/>
  <c r="R979" i="12"/>
  <c r="S979" i="12"/>
  <c r="T979" i="12"/>
  <c r="U979" i="12"/>
  <c r="V979" i="12"/>
  <c r="W979" i="12"/>
  <c r="X979" i="12"/>
  <c r="Y979" i="12"/>
  <c r="Z979" i="12"/>
  <c r="AA979" i="12"/>
  <c r="AB979" i="12"/>
  <c r="AC979" i="12"/>
  <c r="AD979" i="12"/>
  <c r="AE979" i="12"/>
  <c r="AF979" i="12"/>
  <c r="AG979" i="12"/>
  <c r="AH979" i="12"/>
  <c r="AI979" i="12"/>
  <c r="AJ979" i="12"/>
  <c r="AK979" i="12"/>
  <c r="AL979" i="12"/>
  <c r="AM979" i="12"/>
  <c r="AN979" i="12"/>
  <c r="AO979" i="12"/>
  <c r="AP979" i="12"/>
  <c r="AQ979" i="12"/>
  <c r="AR979" i="12"/>
  <c r="AS979" i="12"/>
  <c r="AT979" i="12"/>
  <c r="AU979" i="12"/>
  <c r="AV979" i="12"/>
  <c r="AW979" i="12"/>
  <c r="AX979" i="12"/>
  <c r="AY979" i="12"/>
  <c r="AZ979" i="12"/>
  <c r="BA979" i="12"/>
  <c r="BB979" i="12"/>
  <c r="O914" i="12"/>
  <c r="P914" i="12"/>
  <c r="Q914" i="12"/>
  <c r="R914" i="12"/>
  <c r="S914" i="12"/>
  <c r="T914" i="12"/>
  <c r="U914" i="12"/>
  <c r="V914" i="12"/>
  <c r="W914" i="12"/>
  <c r="X914" i="12"/>
  <c r="Y914" i="12"/>
  <c r="Z914" i="12"/>
  <c r="AA914" i="12"/>
  <c r="AB914" i="12"/>
  <c r="AC914" i="12"/>
  <c r="AD914" i="12"/>
  <c r="AE914" i="12"/>
  <c r="AF914" i="12"/>
  <c r="AG914" i="12"/>
  <c r="AH914" i="12"/>
  <c r="AI914" i="12"/>
  <c r="AJ914" i="12"/>
  <c r="AK914" i="12"/>
  <c r="AL914" i="12"/>
  <c r="AM914" i="12"/>
  <c r="AN914" i="12"/>
  <c r="AO914" i="12"/>
  <c r="AP914" i="12"/>
  <c r="AQ914" i="12"/>
  <c r="AR914" i="12"/>
  <c r="AS914" i="12"/>
  <c r="AT914" i="12"/>
  <c r="AU914" i="12"/>
  <c r="AV914" i="12"/>
  <c r="AW914" i="12"/>
  <c r="AX914" i="12"/>
  <c r="AY914" i="12"/>
  <c r="AZ914" i="12"/>
  <c r="BA914" i="12"/>
  <c r="BB914" i="12"/>
  <c r="O915" i="12"/>
  <c r="P915" i="12"/>
  <c r="Q915" i="12"/>
  <c r="R915" i="12"/>
  <c r="S915" i="12"/>
  <c r="T915" i="12"/>
  <c r="U915" i="12"/>
  <c r="V915" i="12"/>
  <c r="W915" i="12"/>
  <c r="X915" i="12"/>
  <c r="Y915" i="12"/>
  <c r="Z915" i="12"/>
  <c r="AA915" i="12"/>
  <c r="AB915" i="12"/>
  <c r="AC915" i="12"/>
  <c r="AD915" i="12"/>
  <c r="AE915" i="12"/>
  <c r="AF915" i="12"/>
  <c r="AG915" i="12"/>
  <c r="AH915" i="12"/>
  <c r="AI915" i="12"/>
  <c r="AJ915" i="12"/>
  <c r="AK915" i="12"/>
  <c r="AL915" i="12"/>
  <c r="AM915" i="12"/>
  <c r="AN915" i="12"/>
  <c r="AO915" i="12"/>
  <c r="AP915" i="12"/>
  <c r="AQ915" i="12"/>
  <c r="AR915" i="12"/>
  <c r="AS915" i="12"/>
  <c r="AT915" i="12"/>
  <c r="AU915" i="12"/>
  <c r="AV915" i="12"/>
  <c r="AW915" i="12"/>
  <c r="AX915" i="12"/>
  <c r="AY915" i="12"/>
  <c r="AZ915" i="12"/>
  <c r="BA915" i="12"/>
  <c r="BB915" i="12"/>
  <c r="O916" i="12"/>
  <c r="P916" i="12"/>
  <c r="Q916" i="12"/>
  <c r="R916" i="12"/>
  <c r="S916" i="12"/>
  <c r="T916" i="12"/>
  <c r="U916" i="12"/>
  <c r="V916" i="12"/>
  <c r="W916" i="12"/>
  <c r="X916" i="12"/>
  <c r="Y916" i="12"/>
  <c r="Z916" i="12"/>
  <c r="AA916" i="12"/>
  <c r="AB916" i="12"/>
  <c r="AC916" i="12"/>
  <c r="AD916" i="12"/>
  <c r="AE916" i="12"/>
  <c r="AF916" i="12"/>
  <c r="AG916" i="12"/>
  <c r="AH916" i="12"/>
  <c r="AI916" i="12"/>
  <c r="AJ916" i="12"/>
  <c r="AK916" i="12"/>
  <c r="AL916" i="12"/>
  <c r="AM916" i="12"/>
  <c r="AN916" i="12"/>
  <c r="AO916" i="12"/>
  <c r="AP916" i="12"/>
  <c r="AQ916" i="12"/>
  <c r="AR916" i="12"/>
  <c r="AS916" i="12"/>
  <c r="AT916" i="12"/>
  <c r="AU916" i="12"/>
  <c r="AV916" i="12"/>
  <c r="AW916" i="12"/>
  <c r="AX916" i="12"/>
  <c r="AY916" i="12"/>
  <c r="AZ916" i="12"/>
  <c r="BA916" i="12"/>
  <c r="BB916" i="12"/>
  <c r="O917" i="12"/>
  <c r="P917" i="12"/>
  <c r="Q917" i="12"/>
  <c r="R917" i="12"/>
  <c r="S917" i="12"/>
  <c r="T917" i="12"/>
  <c r="U917" i="12"/>
  <c r="V917" i="12"/>
  <c r="W917" i="12"/>
  <c r="X917" i="12"/>
  <c r="Y917" i="12"/>
  <c r="Z917" i="12"/>
  <c r="AA917" i="12"/>
  <c r="AB917" i="12"/>
  <c r="AC917" i="12"/>
  <c r="AD917" i="12"/>
  <c r="AE917" i="12"/>
  <c r="AF917" i="12"/>
  <c r="AG917" i="12"/>
  <c r="AH917" i="12"/>
  <c r="AI917" i="12"/>
  <c r="AJ917" i="12"/>
  <c r="AK917" i="12"/>
  <c r="AL917" i="12"/>
  <c r="AM917" i="12"/>
  <c r="AN917" i="12"/>
  <c r="AO917" i="12"/>
  <c r="AP917" i="12"/>
  <c r="AQ917" i="12"/>
  <c r="AR917" i="12"/>
  <c r="AS917" i="12"/>
  <c r="AT917" i="12"/>
  <c r="AU917" i="12"/>
  <c r="AV917" i="12"/>
  <c r="AW917" i="12"/>
  <c r="AX917" i="12"/>
  <c r="AY917" i="12"/>
  <c r="AZ917" i="12"/>
  <c r="BA917" i="12"/>
  <c r="BB917" i="12"/>
  <c r="O918" i="12"/>
  <c r="P918" i="12"/>
  <c r="Q918" i="12"/>
  <c r="R918" i="12"/>
  <c r="S918" i="12"/>
  <c r="T918" i="12"/>
  <c r="U918" i="12"/>
  <c r="V918" i="12"/>
  <c r="W918" i="12"/>
  <c r="X918" i="12"/>
  <c r="Y918" i="12"/>
  <c r="Z918" i="12"/>
  <c r="AA918" i="12"/>
  <c r="AB918" i="12"/>
  <c r="AC918" i="12"/>
  <c r="AD918" i="12"/>
  <c r="AE918" i="12"/>
  <c r="AF918" i="12"/>
  <c r="AG918" i="12"/>
  <c r="AH918" i="12"/>
  <c r="AI918" i="12"/>
  <c r="AJ918" i="12"/>
  <c r="AK918" i="12"/>
  <c r="AL918" i="12"/>
  <c r="AM918" i="12"/>
  <c r="AN918" i="12"/>
  <c r="AO918" i="12"/>
  <c r="AP918" i="12"/>
  <c r="AQ918" i="12"/>
  <c r="AR918" i="12"/>
  <c r="AS918" i="12"/>
  <c r="AT918" i="12"/>
  <c r="AU918" i="12"/>
  <c r="AV918" i="12"/>
  <c r="AW918" i="12"/>
  <c r="AX918" i="12"/>
  <c r="AY918" i="12"/>
  <c r="AZ918" i="12"/>
  <c r="BA918" i="12"/>
  <c r="BB918" i="12"/>
  <c r="O919" i="12"/>
  <c r="P919" i="12"/>
  <c r="Q919" i="12"/>
  <c r="R919" i="12"/>
  <c r="S919" i="12"/>
  <c r="T919" i="12"/>
  <c r="U919" i="12"/>
  <c r="V919" i="12"/>
  <c r="W919" i="12"/>
  <c r="X919" i="12"/>
  <c r="Y919" i="12"/>
  <c r="Z919" i="12"/>
  <c r="AA919" i="12"/>
  <c r="AB919" i="12"/>
  <c r="AC919" i="12"/>
  <c r="AD919" i="12"/>
  <c r="AE919" i="12"/>
  <c r="AF919" i="12"/>
  <c r="AG919" i="12"/>
  <c r="AH919" i="12"/>
  <c r="AI919" i="12"/>
  <c r="AJ919" i="12"/>
  <c r="AK919" i="12"/>
  <c r="AL919" i="12"/>
  <c r="AM919" i="12"/>
  <c r="AN919" i="12"/>
  <c r="AO919" i="12"/>
  <c r="AP919" i="12"/>
  <c r="AQ919" i="12"/>
  <c r="AR919" i="12"/>
  <c r="AS919" i="12"/>
  <c r="AT919" i="12"/>
  <c r="AU919" i="12"/>
  <c r="AV919" i="12"/>
  <c r="AW919" i="12"/>
  <c r="AX919" i="12"/>
  <c r="AY919" i="12"/>
  <c r="AZ919" i="12"/>
  <c r="BA919" i="12"/>
  <c r="BB919" i="12"/>
  <c r="O920" i="12"/>
  <c r="P920" i="12"/>
  <c r="Q920" i="12"/>
  <c r="R920" i="12"/>
  <c r="S920" i="12"/>
  <c r="T920" i="12"/>
  <c r="U920" i="12"/>
  <c r="V920" i="12"/>
  <c r="W920" i="12"/>
  <c r="X920" i="12"/>
  <c r="Y920" i="12"/>
  <c r="Z920" i="12"/>
  <c r="AA920" i="12"/>
  <c r="AB920" i="12"/>
  <c r="AC920" i="12"/>
  <c r="AD920" i="12"/>
  <c r="AE920" i="12"/>
  <c r="AF920" i="12"/>
  <c r="AG920" i="12"/>
  <c r="AH920" i="12"/>
  <c r="AI920" i="12"/>
  <c r="AJ920" i="12"/>
  <c r="AK920" i="12"/>
  <c r="AL920" i="12"/>
  <c r="AM920" i="12"/>
  <c r="AN920" i="12"/>
  <c r="AO920" i="12"/>
  <c r="AP920" i="12"/>
  <c r="AQ920" i="12"/>
  <c r="AR920" i="12"/>
  <c r="AS920" i="12"/>
  <c r="AT920" i="12"/>
  <c r="AU920" i="12"/>
  <c r="AV920" i="12"/>
  <c r="AW920" i="12"/>
  <c r="AX920" i="12"/>
  <c r="AY920" i="12"/>
  <c r="AZ920" i="12"/>
  <c r="BA920" i="12"/>
  <c r="BB920" i="12"/>
  <c r="O921" i="12"/>
  <c r="P921" i="12"/>
  <c r="Q921" i="12"/>
  <c r="R921" i="12"/>
  <c r="S921" i="12"/>
  <c r="T921" i="12"/>
  <c r="U921" i="12"/>
  <c r="V921" i="12"/>
  <c r="W921" i="12"/>
  <c r="X921" i="12"/>
  <c r="Y921" i="12"/>
  <c r="Z921" i="12"/>
  <c r="AA921" i="12"/>
  <c r="AB921" i="12"/>
  <c r="AC921" i="12"/>
  <c r="AD921" i="12"/>
  <c r="AE921" i="12"/>
  <c r="AF921" i="12"/>
  <c r="AG921" i="12"/>
  <c r="AH921" i="12"/>
  <c r="AI921" i="12"/>
  <c r="AJ921" i="12"/>
  <c r="AK921" i="12"/>
  <c r="AL921" i="12"/>
  <c r="AM921" i="12"/>
  <c r="AN921" i="12"/>
  <c r="AO921" i="12"/>
  <c r="AP921" i="12"/>
  <c r="AQ921" i="12"/>
  <c r="AR921" i="12"/>
  <c r="AS921" i="12"/>
  <c r="AT921" i="12"/>
  <c r="AU921" i="12"/>
  <c r="AV921" i="12"/>
  <c r="AW921" i="12"/>
  <c r="AX921" i="12"/>
  <c r="AY921" i="12"/>
  <c r="AZ921" i="12"/>
  <c r="BA921" i="12"/>
  <c r="BB921" i="12"/>
  <c r="O922" i="12"/>
  <c r="P922" i="12"/>
  <c r="Q922" i="12"/>
  <c r="R922" i="12"/>
  <c r="S922" i="12"/>
  <c r="T922" i="12"/>
  <c r="U922" i="12"/>
  <c r="V922" i="12"/>
  <c r="W922" i="12"/>
  <c r="X922" i="12"/>
  <c r="Y922" i="12"/>
  <c r="Z922" i="12"/>
  <c r="AA922" i="12"/>
  <c r="AB922" i="12"/>
  <c r="AC922" i="12"/>
  <c r="AD922" i="12"/>
  <c r="AE922" i="12"/>
  <c r="AF922" i="12"/>
  <c r="AG922" i="12"/>
  <c r="AH922" i="12"/>
  <c r="AI922" i="12"/>
  <c r="AJ922" i="12"/>
  <c r="AK922" i="12"/>
  <c r="AL922" i="12"/>
  <c r="AM922" i="12"/>
  <c r="AN922" i="12"/>
  <c r="AO922" i="12"/>
  <c r="AP922" i="12"/>
  <c r="AQ922" i="12"/>
  <c r="AR922" i="12"/>
  <c r="AS922" i="12"/>
  <c r="AT922" i="12"/>
  <c r="AU922" i="12"/>
  <c r="AV922" i="12"/>
  <c r="AW922" i="12"/>
  <c r="AX922" i="12"/>
  <c r="AY922" i="12"/>
  <c r="AZ922" i="12"/>
  <c r="BA922" i="12"/>
  <c r="BB922" i="12"/>
  <c r="O923" i="12"/>
  <c r="P923" i="12"/>
  <c r="Q923" i="12"/>
  <c r="R923" i="12"/>
  <c r="S923" i="12"/>
  <c r="T923" i="12"/>
  <c r="U923" i="12"/>
  <c r="V923" i="12"/>
  <c r="W923" i="12"/>
  <c r="X923" i="12"/>
  <c r="Y923" i="12"/>
  <c r="Z923" i="12"/>
  <c r="AA923" i="12"/>
  <c r="AB923" i="12"/>
  <c r="AC923" i="12"/>
  <c r="AD923" i="12"/>
  <c r="AE923" i="12"/>
  <c r="AF923" i="12"/>
  <c r="AG923" i="12"/>
  <c r="AH923" i="12"/>
  <c r="AI923" i="12"/>
  <c r="AJ923" i="12"/>
  <c r="AK923" i="12"/>
  <c r="AL923" i="12"/>
  <c r="AM923" i="12"/>
  <c r="AN923" i="12"/>
  <c r="AO923" i="12"/>
  <c r="AP923" i="12"/>
  <c r="AQ923" i="12"/>
  <c r="AR923" i="12"/>
  <c r="AS923" i="12"/>
  <c r="AT923" i="12"/>
  <c r="AU923" i="12"/>
  <c r="AV923" i="12"/>
  <c r="AW923" i="12"/>
  <c r="AX923" i="12"/>
  <c r="AY923" i="12"/>
  <c r="AZ923" i="12"/>
  <c r="BA923" i="12"/>
  <c r="BB923" i="12"/>
  <c r="O924" i="12"/>
  <c r="P924" i="12"/>
  <c r="Q924" i="12"/>
  <c r="R924" i="12"/>
  <c r="S924" i="12"/>
  <c r="T924" i="12"/>
  <c r="U924" i="12"/>
  <c r="V924" i="12"/>
  <c r="W924" i="12"/>
  <c r="X924" i="12"/>
  <c r="Y924" i="12"/>
  <c r="Z924" i="12"/>
  <c r="AA924" i="12"/>
  <c r="AB924" i="12"/>
  <c r="AC924" i="12"/>
  <c r="AD924" i="12"/>
  <c r="AE924" i="12"/>
  <c r="AF924" i="12"/>
  <c r="AG924" i="12"/>
  <c r="AH924" i="12"/>
  <c r="AI924" i="12"/>
  <c r="AJ924" i="12"/>
  <c r="AK924" i="12"/>
  <c r="AL924" i="12"/>
  <c r="AM924" i="12"/>
  <c r="AN924" i="12"/>
  <c r="AO924" i="12"/>
  <c r="AP924" i="12"/>
  <c r="AQ924" i="12"/>
  <c r="AR924" i="12"/>
  <c r="AS924" i="12"/>
  <c r="AT924" i="12"/>
  <c r="AU924" i="12"/>
  <c r="AV924" i="12"/>
  <c r="AW924" i="12"/>
  <c r="AX924" i="12"/>
  <c r="AY924" i="12"/>
  <c r="AZ924" i="12"/>
  <c r="BA924" i="12"/>
  <c r="BB924" i="12"/>
  <c r="O925" i="12"/>
  <c r="P925" i="12"/>
  <c r="Q925" i="12"/>
  <c r="R925" i="12"/>
  <c r="S925" i="12"/>
  <c r="T925" i="12"/>
  <c r="U925" i="12"/>
  <c r="V925" i="12"/>
  <c r="W925" i="12"/>
  <c r="X925" i="12"/>
  <c r="Y925" i="12"/>
  <c r="Z925" i="12"/>
  <c r="AA925" i="12"/>
  <c r="AB925" i="12"/>
  <c r="AC925" i="12"/>
  <c r="AD925" i="12"/>
  <c r="AE925" i="12"/>
  <c r="AF925" i="12"/>
  <c r="AG925" i="12"/>
  <c r="AH925" i="12"/>
  <c r="AI925" i="12"/>
  <c r="AJ925" i="12"/>
  <c r="AK925" i="12"/>
  <c r="AL925" i="12"/>
  <c r="AM925" i="12"/>
  <c r="AN925" i="12"/>
  <c r="AO925" i="12"/>
  <c r="AP925" i="12"/>
  <c r="AQ925" i="12"/>
  <c r="AR925" i="12"/>
  <c r="AS925" i="12"/>
  <c r="AT925" i="12"/>
  <c r="AU925" i="12"/>
  <c r="AV925" i="12"/>
  <c r="AW925" i="12"/>
  <c r="AX925" i="12"/>
  <c r="AY925" i="12"/>
  <c r="AZ925" i="12"/>
  <c r="BA925" i="12"/>
  <c r="BB925" i="12"/>
  <c r="O926" i="12"/>
  <c r="P926" i="12"/>
  <c r="Q926" i="12"/>
  <c r="R926" i="12"/>
  <c r="S926" i="12"/>
  <c r="T926" i="12"/>
  <c r="U926" i="12"/>
  <c r="V926" i="12"/>
  <c r="W926" i="12"/>
  <c r="X926" i="12"/>
  <c r="Y926" i="12"/>
  <c r="Z926" i="12"/>
  <c r="AA926" i="12"/>
  <c r="AB926" i="12"/>
  <c r="AC926" i="12"/>
  <c r="AD926" i="12"/>
  <c r="AE926" i="12"/>
  <c r="AF926" i="12"/>
  <c r="AG926" i="12"/>
  <c r="AH926" i="12"/>
  <c r="AI926" i="12"/>
  <c r="AJ926" i="12"/>
  <c r="AK926" i="12"/>
  <c r="AL926" i="12"/>
  <c r="AM926" i="12"/>
  <c r="AN926" i="12"/>
  <c r="AO926" i="12"/>
  <c r="AP926" i="12"/>
  <c r="AQ926" i="12"/>
  <c r="AR926" i="12"/>
  <c r="AS926" i="12"/>
  <c r="AT926" i="12"/>
  <c r="AU926" i="12"/>
  <c r="AV926" i="12"/>
  <c r="AW926" i="12"/>
  <c r="AX926" i="12"/>
  <c r="AY926" i="12"/>
  <c r="AZ926" i="12"/>
  <c r="BA926" i="12"/>
  <c r="BB926" i="12"/>
  <c r="O927" i="12"/>
  <c r="P927" i="12"/>
  <c r="Q927" i="12"/>
  <c r="R927" i="12"/>
  <c r="S927" i="12"/>
  <c r="T927" i="12"/>
  <c r="U927" i="12"/>
  <c r="V927" i="12"/>
  <c r="W927" i="12"/>
  <c r="X927" i="12"/>
  <c r="Y927" i="12"/>
  <c r="Z927" i="12"/>
  <c r="AA927" i="12"/>
  <c r="AB927" i="12"/>
  <c r="AC927" i="12"/>
  <c r="AD927" i="12"/>
  <c r="AE927" i="12"/>
  <c r="AF927" i="12"/>
  <c r="AG927" i="12"/>
  <c r="AH927" i="12"/>
  <c r="AI927" i="12"/>
  <c r="AJ927" i="12"/>
  <c r="AK927" i="12"/>
  <c r="AL927" i="12"/>
  <c r="AM927" i="12"/>
  <c r="AN927" i="12"/>
  <c r="AO927" i="12"/>
  <c r="AP927" i="12"/>
  <c r="AQ927" i="12"/>
  <c r="AR927" i="12"/>
  <c r="AS927" i="12"/>
  <c r="AT927" i="12"/>
  <c r="AU927" i="12"/>
  <c r="AV927" i="12"/>
  <c r="AW927" i="12"/>
  <c r="AX927" i="12"/>
  <c r="AY927" i="12"/>
  <c r="AZ927" i="12"/>
  <c r="BA927" i="12"/>
  <c r="BB927" i="12"/>
  <c r="O928" i="12"/>
  <c r="P928" i="12"/>
  <c r="Q928" i="12"/>
  <c r="R928" i="12"/>
  <c r="S928" i="12"/>
  <c r="T928" i="12"/>
  <c r="U928" i="12"/>
  <c r="V928" i="12"/>
  <c r="W928" i="12"/>
  <c r="X928" i="12"/>
  <c r="Y928" i="12"/>
  <c r="Z928" i="12"/>
  <c r="AA928" i="12"/>
  <c r="AB928" i="12"/>
  <c r="AC928" i="12"/>
  <c r="AD928" i="12"/>
  <c r="AE928" i="12"/>
  <c r="AF928" i="12"/>
  <c r="AG928" i="12"/>
  <c r="AH928" i="12"/>
  <c r="AI928" i="12"/>
  <c r="AJ928" i="12"/>
  <c r="AK928" i="12"/>
  <c r="AL928" i="12"/>
  <c r="AM928" i="12"/>
  <c r="AN928" i="12"/>
  <c r="AO928" i="12"/>
  <c r="AP928" i="12"/>
  <c r="AQ928" i="12"/>
  <c r="AR928" i="12"/>
  <c r="AS928" i="12"/>
  <c r="AT928" i="12"/>
  <c r="AU928" i="12"/>
  <c r="AV928" i="12"/>
  <c r="AW928" i="12"/>
  <c r="AX928" i="12"/>
  <c r="AY928" i="12"/>
  <c r="AZ928" i="12"/>
  <c r="BA928" i="12"/>
  <c r="BB928" i="12"/>
  <c r="O929" i="12"/>
  <c r="P929" i="12"/>
  <c r="Q929" i="12"/>
  <c r="R929" i="12"/>
  <c r="S929" i="12"/>
  <c r="T929" i="12"/>
  <c r="U929" i="12"/>
  <c r="V929" i="12"/>
  <c r="W929" i="12"/>
  <c r="X929" i="12"/>
  <c r="Y929" i="12"/>
  <c r="Z929" i="12"/>
  <c r="AA929" i="12"/>
  <c r="AB929" i="12"/>
  <c r="AC929" i="12"/>
  <c r="AD929" i="12"/>
  <c r="AE929" i="12"/>
  <c r="AF929" i="12"/>
  <c r="AG929" i="12"/>
  <c r="AH929" i="12"/>
  <c r="AI929" i="12"/>
  <c r="AJ929" i="12"/>
  <c r="AK929" i="12"/>
  <c r="AL929" i="12"/>
  <c r="AM929" i="12"/>
  <c r="AN929" i="12"/>
  <c r="AO929" i="12"/>
  <c r="AP929" i="12"/>
  <c r="AQ929" i="12"/>
  <c r="AR929" i="12"/>
  <c r="AS929" i="12"/>
  <c r="AT929" i="12"/>
  <c r="AU929" i="12"/>
  <c r="AV929" i="12"/>
  <c r="AW929" i="12"/>
  <c r="AX929" i="12"/>
  <c r="AY929" i="12"/>
  <c r="AZ929" i="12"/>
  <c r="BA929" i="12"/>
  <c r="BB929" i="12"/>
  <c r="O930" i="12"/>
  <c r="P930" i="12"/>
  <c r="Q930" i="12"/>
  <c r="R930" i="12"/>
  <c r="S930" i="12"/>
  <c r="T930" i="12"/>
  <c r="U930" i="12"/>
  <c r="V930" i="12"/>
  <c r="W930" i="12"/>
  <c r="X930" i="12"/>
  <c r="Y930" i="12"/>
  <c r="Z930" i="12"/>
  <c r="AA930" i="12"/>
  <c r="AB930" i="12"/>
  <c r="AC930" i="12"/>
  <c r="AD930" i="12"/>
  <c r="AE930" i="12"/>
  <c r="AF930" i="12"/>
  <c r="AG930" i="12"/>
  <c r="AH930" i="12"/>
  <c r="AI930" i="12"/>
  <c r="AJ930" i="12"/>
  <c r="AK930" i="12"/>
  <c r="AL930" i="12"/>
  <c r="AM930" i="12"/>
  <c r="AN930" i="12"/>
  <c r="AO930" i="12"/>
  <c r="AP930" i="12"/>
  <c r="AQ930" i="12"/>
  <c r="AR930" i="12"/>
  <c r="AS930" i="12"/>
  <c r="AT930" i="12"/>
  <c r="AU930" i="12"/>
  <c r="AV930" i="12"/>
  <c r="AW930" i="12"/>
  <c r="AX930" i="12"/>
  <c r="AY930" i="12"/>
  <c r="AZ930" i="12"/>
  <c r="BA930" i="12"/>
  <c r="BB930" i="12"/>
  <c r="O931" i="12"/>
  <c r="P931" i="12"/>
  <c r="Q931" i="12"/>
  <c r="R931" i="12"/>
  <c r="S931" i="12"/>
  <c r="T931" i="12"/>
  <c r="U931" i="12"/>
  <c r="V931" i="12"/>
  <c r="W931" i="12"/>
  <c r="X931" i="12"/>
  <c r="Y931" i="12"/>
  <c r="Z931" i="12"/>
  <c r="AA931" i="12"/>
  <c r="AB931" i="12"/>
  <c r="AC931" i="12"/>
  <c r="AD931" i="12"/>
  <c r="AE931" i="12"/>
  <c r="AF931" i="12"/>
  <c r="AG931" i="12"/>
  <c r="AH931" i="12"/>
  <c r="AI931" i="12"/>
  <c r="AJ931" i="12"/>
  <c r="AK931" i="12"/>
  <c r="AL931" i="12"/>
  <c r="AM931" i="12"/>
  <c r="AN931" i="12"/>
  <c r="AO931" i="12"/>
  <c r="AP931" i="12"/>
  <c r="AQ931" i="12"/>
  <c r="AR931" i="12"/>
  <c r="AS931" i="12"/>
  <c r="AT931" i="12"/>
  <c r="AU931" i="12"/>
  <c r="AV931" i="12"/>
  <c r="AW931" i="12"/>
  <c r="AX931" i="12"/>
  <c r="AY931" i="12"/>
  <c r="AZ931" i="12"/>
  <c r="BA931" i="12"/>
  <c r="BB931" i="12"/>
  <c r="O932" i="12"/>
  <c r="P932" i="12"/>
  <c r="Q932" i="12"/>
  <c r="R932" i="12"/>
  <c r="S932" i="12"/>
  <c r="T932" i="12"/>
  <c r="U932" i="12"/>
  <c r="V932" i="12"/>
  <c r="W932" i="12"/>
  <c r="X932" i="12"/>
  <c r="Y932" i="12"/>
  <c r="Z932" i="12"/>
  <c r="AA932" i="12"/>
  <c r="AB932" i="12"/>
  <c r="AC932" i="12"/>
  <c r="AD932" i="12"/>
  <c r="AE932" i="12"/>
  <c r="AF932" i="12"/>
  <c r="AG932" i="12"/>
  <c r="AH932" i="12"/>
  <c r="AI932" i="12"/>
  <c r="AJ932" i="12"/>
  <c r="AK932" i="12"/>
  <c r="AL932" i="12"/>
  <c r="AM932" i="12"/>
  <c r="AN932" i="12"/>
  <c r="AO932" i="12"/>
  <c r="AP932" i="12"/>
  <c r="AQ932" i="12"/>
  <c r="AR932" i="12"/>
  <c r="AS932" i="12"/>
  <c r="AT932" i="12"/>
  <c r="AU932" i="12"/>
  <c r="AV932" i="12"/>
  <c r="AW932" i="12"/>
  <c r="AX932" i="12"/>
  <c r="AY932" i="12"/>
  <c r="AZ932" i="12"/>
  <c r="BA932" i="12"/>
  <c r="BB932" i="12"/>
  <c r="O933" i="12"/>
  <c r="P933" i="12"/>
  <c r="Q933" i="12"/>
  <c r="R933" i="12"/>
  <c r="S933" i="12"/>
  <c r="T933" i="12"/>
  <c r="U933" i="12"/>
  <c r="V933" i="12"/>
  <c r="W933" i="12"/>
  <c r="X933" i="12"/>
  <c r="Y933" i="12"/>
  <c r="Z933" i="12"/>
  <c r="AA933" i="12"/>
  <c r="AB933" i="12"/>
  <c r="AC933" i="12"/>
  <c r="AD933" i="12"/>
  <c r="AE933" i="12"/>
  <c r="AF933" i="12"/>
  <c r="AG933" i="12"/>
  <c r="AH933" i="12"/>
  <c r="AI933" i="12"/>
  <c r="AJ933" i="12"/>
  <c r="AK933" i="12"/>
  <c r="AL933" i="12"/>
  <c r="AM933" i="12"/>
  <c r="AN933" i="12"/>
  <c r="AO933" i="12"/>
  <c r="AP933" i="12"/>
  <c r="AQ933" i="12"/>
  <c r="AR933" i="12"/>
  <c r="AS933" i="12"/>
  <c r="AT933" i="12"/>
  <c r="AU933" i="12"/>
  <c r="AV933" i="12"/>
  <c r="AW933" i="12"/>
  <c r="AX933" i="12"/>
  <c r="AY933" i="12"/>
  <c r="AZ933" i="12"/>
  <c r="BA933" i="12"/>
  <c r="BB933" i="12"/>
  <c r="O934" i="12"/>
  <c r="P934" i="12"/>
  <c r="Q934" i="12"/>
  <c r="R934" i="12"/>
  <c r="S934" i="12"/>
  <c r="T934" i="12"/>
  <c r="U934" i="12"/>
  <c r="V934" i="12"/>
  <c r="W934" i="12"/>
  <c r="X934" i="12"/>
  <c r="Y934" i="12"/>
  <c r="Z934" i="12"/>
  <c r="AA934" i="12"/>
  <c r="AB934" i="12"/>
  <c r="AC934" i="12"/>
  <c r="AD934" i="12"/>
  <c r="AE934" i="12"/>
  <c r="AF934" i="12"/>
  <c r="AG934" i="12"/>
  <c r="AH934" i="12"/>
  <c r="AI934" i="12"/>
  <c r="AJ934" i="12"/>
  <c r="AK934" i="12"/>
  <c r="AL934" i="12"/>
  <c r="AM934" i="12"/>
  <c r="AN934" i="12"/>
  <c r="AO934" i="12"/>
  <c r="AP934" i="12"/>
  <c r="AQ934" i="12"/>
  <c r="AR934" i="12"/>
  <c r="AS934" i="12"/>
  <c r="AT934" i="12"/>
  <c r="AU934" i="12"/>
  <c r="AV934" i="12"/>
  <c r="AW934" i="12"/>
  <c r="AX934" i="12"/>
  <c r="AY934" i="12"/>
  <c r="AZ934" i="12"/>
  <c r="BA934" i="12"/>
  <c r="BB934" i="12"/>
  <c r="O935" i="12"/>
  <c r="P935" i="12"/>
  <c r="Q935" i="12"/>
  <c r="R935" i="12"/>
  <c r="S935" i="12"/>
  <c r="T935" i="12"/>
  <c r="U935" i="12"/>
  <c r="V935" i="12"/>
  <c r="W935" i="12"/>
  <c r="X935" i="12"/>
  <c r="Y935" i="12"/>
  <c r="Z935" i="12"/>
  <c r="AA935" i="12"/>
  <c r="AB935" i="12"/>
  <c r="AC935" i="12"/>
  <c r="AD935" i="12"/>
  <c r="AE935" i="12"/>
  <c r="AF935" i="12"/>
  <c r="AG935" i="12"/>
  <c r="AH935" i="12"/>
  <c r="AI935" i="12"/>
  <c r="AJ935" i="12"/>
  <c r="AK935" i="12"/>
  <c r="AL935" i="12"/>
  <c r="AM935" i="12"/>
  <c r="AN935" i="12"/>
  <c r="AO935" i="12"/>
  <c r="AP935" i="12"/>
  <c r="AQ935" i="12"/>
  <c r="AR935" i="12"/>
  <c r="AS935" i="12"/>
  <c r="AT935" i="12"/>
  <c r="AU935" i="12"/>
  <c r="AV935" i="12"/>
  <c r="AW935" i="12"/>
  <c r="AX935" i="12"/>
  <c r="AY935" i="12"/>
  <c r="AZ935" i="12"/>
  <c r="BA935" i="12"/>
  <c r="BB935" i="12"/>
  <c r="O936" i="12"/>
  <c r="P936" i="12"/>
  <c r="Q936" i="12"/>
  <c r="R936" i="12"/>
  <c r="S936" i="12"/>
  <c r="T936" i="12"/>
  <c r="U936" i="12"/>
  <c r="V936" i="12"/>
  <c r="W936" i="12"/>
  <c r="X936" i="12"/>
  <c r="Y936" i="12"/>
  <c r="Z936" i="12"/>
  <c r="AA936" i="12"/>
  <c r="AB936" i="12"/>
  <c r="AC936" i="12"/>
  <c r="AD936" i="12"/>
  <c r="AE936" i="12"/>
  <c r="AF936" i="12"/>
  <c r="AG936" i="12"/>
  <c r="AH936" i="12"/>
  <c r="AI936" i="12"/>
  <c r="AJ936" i="12"/>
  <c r="AK936" i="12"/>
  <c r="AL936" i="12"/>
  <c r="AM936" i="12"/>
  <c r="AN936" i="12"/>
  <c r="AO936" i="12"/>
  <c r="AP936" i="12"/>
  <c r="AQ936" i="12"/>
  <c r="AR936" i="12"/>
  <c r="AS936" i="12"/>
  <c r="AT936" i="12"/>
  <c r="AU936" i="12"/>
  <c r="AV936" i="12"/>
  <c r="AW936" i="12"/>
  <c r="AX936" i="12"/>
  <c r="AY936" i="12"/>
  <c r="AZ936" i="12"/>
  <c r="BA936" i="12"/>
  <c r="BB936" i="12"/>
  <c r="O937" i="12"/>
  <c r="P937" i="12"/>
  <c r="Q937" i="12"/>
  <c r="R937" i="12"/>
  <c r="S937" i="12"/>
  <c r="T937" i="12"/>
  <c r="U937" i="12"/>
  <c r="V937" i="12"/>
  <c r="W937" i="12"/>
  <c r="X937" i="12"/>
  <c r="Y937" i="12"/>
  <c r="Z937" i="12"/>
  <c r="AA937" i="12"/>
  <c r="AB937" i="12"/>
  <c r="AC937" i="12"/>
  <c r="AD937" i="12"/>
  <c r="AE937" i="12"/>
  <c r="AF937" i="12"/>
  <c r="AG937" i="12"/>
  <c r="AH937" i="12"/>
  <c r="AI937" i="12"/>
  <c r="AJ937" i="12"/>
  <c r="AK937" i="12"/>
  <c r="AL937" i="12"/>
  <c r="AM937" i="12"/>
  <c r="AN937" i="12"/>
  <c r="AO937" i="12"/>
  <c r="AP937" i="12"/>
  <c r="AQ937" i="12"/>
  <c r="AR937" i="12"/>
  <c r="AS937" i="12"/>
  <c r="AT937" i="12"/>
  <c r="AU937" i="12"/>
  <c r="AV937" i="12"/>
  <c r="AW937" i="12"/>
  <c r="AX937" i="12"/>
  <c r="AY937" i="12"/>
  <c r="AZ937" i="12"/>
  <c r="BA937" i="12"/>
  <c r="BB937" i="12"/>
  <c r="O938" i="12"/>
  <c r="P938" i="12"/>
  <c r="Q938" i="12"/>
  <c r="R938" i="12"/>
  <c r="S938" i="12"/>
  <c r="T938" i="12"/>
  <c r="U938" i="12"/>
  <c r="V938" i="12"/>
  <c r="W938" i="12"/>
  <c r="X938" i="12"/>
  <c r="Y938" i="12"/>
  <c r="Z938" i="12"/>
  <c r="AA938" i="12"/>
  <c r="AB938" i="12"/>
  <c r="AC938" i="12"/>
  <c r="AD938" i="12"/>
  <c r="AE938" i="12"/>
  <c r="AF938" i="12"/>
  <c r="AG938" i="12"/>
  <c r="AH938" i="12"/>
  <c r="AI938" i="12"/>
  <c r="AJ938" i="12"/>
  <c r="AK938" i="12"/>
  <c r="AL938" i="12"/>
  <c r="AM938" i="12"/>
  <c r="AN938" i="12"/>
  <c r="AO938" i="12"/>
  <c r="AP938" i="12"/>
  <c r="AQ938" i="12"/>
  <c r="AR938" i="12"/>
  <c r="AS938" i="12"/>
  <c r="AT938" i="12"/>
  <c r="AU938" i="12"/>
  <c r="AV938" i="12"/>
  <c r="AW938" i="12"/>
  <c r="AX938" i="12"/>
  <c r="AY938" i="12"/>
  <c r="AZ938" i="12"/>
  <c r="BA938" i="12"/>
  <c r="BB938" i="12"/>
  <c r="O939" i="12"/>
  <c r="P939" i="12"/>
  <c r="Q939" i="12"/>
  <c r="R939" i="12"/>
  <c r="S939" i="12"/>
  <c r="T939" i="12"/>
  <c r="U939" i="12"/>
  <c r="V939" i="12"/>
  <c r="W939" i="12"/>
  <c r="X939" i="12"/>
  <c r="Y939" i="12"/>
  <c r="Z939" i="12"/>
  <c r="AA939" i="12"/>
  <c r="AB939" i="12"/>
  <c r="AC939" i="12"/>
  <c r="AD939" i="12"/>
  <c r="AE939" i="12"/>
  <c r="AF939" i="12"/>
  <c r="AG939" i="12"/>
  <c r="AH939" i="12"/>
  <c r="AI939" i="12"/>
  <c r="AJ939" i="12"/>
  <c r="AK939" i="12"/>
  <c r="AL939" i="12"/>
  <c r="AM939" i="12"/>
  <c r="AN939" i="12"/>
  <c r="AO939" i="12"/>
  <c r="AP939" i="12"/>
  <c r="AQ939" i="12"/>
  <c r="AR939" i="12"/>
  <c r="AS939" i="12"/>
  <c r="AT939" i="12"/>
  <c r="AU939" i="12"/>
  <c r="AV939" i="12"/>
  <c r="AW939" i="12"/>
  <c r="AX939" i="12"/>
  <c r="AY939" i="12"/>
  <c r="AZ939" i="12"/>
  <c r="BA939" i="12"/>
  <c r="BB939" i="12"/>
  <c r="O940" i="12"/>
  <c r="P940" i="12"/>
  <c r="Q940" i="12"/>
  <c r="R940" i="12"/>
  <c r="S940" i="12"/>
  <c r="T940" i="12"/>
  <c r="U940" i="12"/>
  <c r="V940" i="12"/>
  <c r="W940" i="12"/>
  <c r="X940" i="12"/>
  <c r="Y940" i="12"/>
  <c r="Z940" i="12"/>
  <c r="AA940" i="12"/>
  <c r="AB940" i="12"/>
  <c r="AC940" i="12"/>
  <c r="AD940" i="12"/>
  <c r="AE940" i="12"/>
  <c r="AF940" i="12"/>
  <c r="AG940" i="12"/>
  <c r="AH940" i="12"/>
  <c r="AI940" i="12"/>
  <c r="AJ940" i="12"/>
  <c r="AK940" i="12"/>
  <c r="AL940" i="12"/>
  <c r="AM940" i="12"/>
  <c r="AN940" i="12"/>
  <c r="AO940" i="12"/>
  <c r="AP940" i="12"/>
  <c r="AQ940" i="12"/>
  <c r="AR940" i="12"/>
  <c r="AS940" i="12"/>
  <c r="AT940" i="12"/>
  <c r="AU940" i="12"/>
  <c r="AV940" i="12"/>
  <c r="AW940" i="12"/>
  <c r="AX940" i="12"/>
  <c r="AY940" i="12"/>
  <c r="AZ940" i="12"/>
  <c r="BA940" i="12"/>
  <c r="BB940" i="12"/>
  <c r="O941" i="12"/>
  <c r="P941" i="12"/>
  <c r="Q941" i="12"/>
  <c r="R941" i="12"/>
  <c r="S941" i="12"/>
  <c r="T941" i="12"/>
  <c r="U941" i="12"/>
  <c r="V941" i="12"/>
  <c r="W941" i="12"/>
  <c r="X941" i="12"/>
  <c r="Y941" i="12"/>
  <c r="Z941" i="12"/>
  <c r="AA941" i="12"/>
  <c r="AB941" i="12"/>
  <c r="AC941" i="12"/>
  <c r="AD941" i="12"/>
  <c r="AE941" i="12"/>
  <c r="AF941" i="12"/>
  <c r="AG941" i="12"/>
  <c r="AH941" i="12"/>
  <c r="AI941" i="12"/>
  <c r="AJ941" i="12"/>
  <c r="AK941" i="12"/>
  <c r="AL941" i="12"/>
  <c r="AM941" i="12"/>
  <c r="AN941" i="12"/>
  <c r="AO941" i="12"/>
  <c r="AP941" i="12"/>
  <c r="AQ941" i="12"/>
  <c r="AR941" i="12"/>
  <c r="AS941" i="12"/>
  <c r="AT941" i="12"/>
  <c r="AU941" i="12"/>
  <c r="AV941" i="12"/>
  <c r="AW941" i="12"/>
  <c r="AX941" i="12"/>
  <c r="AY941" i="12"/>
  <c r="AZ941" i="12"/>
  <c r="BA941" i="12"/>
  <c r="BB941" i="12"/>
  <c r="O942" i="12"/>
  <c r="P942" i="12"/>
  <c r="Q942" i="12"/>
  <c r="R942" i="12"/>
  <c r="S942" i="12"/>
  <c r="T942" i="12"/>
  <c r="U942" i="12"/>
  <c r="V942" i="12"/>
  <c r="W942" i="12"/>
  <c r="X942" i="12"/>
  <c r="Y942" i="12"/>
  <c r="Z942" i="12"/>
  <c r="AA942" i="12"/>
  <c r="AB942" i="12"/>
  <c r="AC942" i="12"/>
  <c r="AD942" i="12"/>
  <c r="AE942" i="12"/>
  <c r="AF942" i="12"/>
  <c r="AG942" i="12"/>
  <c r="AH942" i="12"/>
  <c r="AI942" i="12"/>
  <c r="AJ942" i="12"/>
  <c r="AK942" i="12"/>
  <c r="AL942" i="12"/>
  <c r="AM942" i="12"/>
  <c r="AN942" i="12"/>
  <c r="AO942" i="12"/>
  <c r="AP942" i="12"/>
  <c r="AQ942" i="12"/>
  <c r="AR942" i="12"/>
  <c r="AS942" i="12"/>
  <c r="AT942" i="12"/>
  <c r="AU942" i="12"/>
  <c r="AV942" i="12"/>
  <c r="AW942" i="12"/>
  <c r="AX942" i="12"/>
  <c r="AY942" i="12"/>
  <c r="AZ942" i="12"/>
  <c r="BA942" i="12"/>
  <c r="BB942" i="12"/>
  <c r="O943" i="12"/>
  <c r="P943" i="12"/>
  <c r="Q943" i="12"/>
  <c r="R943" i="12"/>
  <c r="S943" i="12"/>
  <c r="T943" i="12"/>
  <c r="U943" i="12"/>
  <c r="V943" i="12"/>
  <c r="W943" i="12"/>
  <c r="X943" i="12"/>
  <c r="Y943" i="12"/>
  <c r="Z943" i="12"/>
  <c r="AA943" i="12"/>
  <c r="AB943" i="12"/>
  <c r="AC943" i="12"/>
  <c r="AD943" i="12"/>
  <c r="AE943" i="12"/>
  <c r="AF943" i="12"/>
  <c r="AG943" i="12"/>
  <c r="AH943" i="12"/>
  <c r="AI943" i="12"/>
  <c r="AJ943" i="12"/>
  <c r="AK943" i="12"/>
  <c r="AL943" i="12"/>
  <c r="AM943" i="12"/>
  <c r="AN943" i="12"/>
  <c r="AO943" i="12"/>
  <c r="AP943" i="12"/>
  <c r="AQ943" i="12"/>
  <c r="AR943" i="12"/>
  <c r="AS943" i="12"/>
  <c r="AT943" i="12"/>
  <c r="AU943" i="12"/>
  <c r="AV943" i="12"/>
  <c r="AW943" i="12"/>
  <c r="AX943" i="12"/>
  <c r="AY943" i="12"/>
  <c r="AZ943" i="12"/>
  <c r="BA943" i="12"/>
  <c r="BB943" i="12"/>
  <c r="O944" i="12"/>
  <c r="P944" i="12"/>
  <c r="Q944" i="12"/>
  <c r="R944" i="12"/>
  <c r="S944" i="12"/>
  <c r="T944" i="12"/>
  <c r="U944" i="12"/>
  <c r="V944" i="12"/>
  <c r="W944" i="12"/>
  <c r="X944" i="12"/>
  <c r="Y944" i="12"/>
  <c r="Z944" i="12"/>
  <c r="AA944" i="12"/>
  <c r="AB944" i="12"/>
  <c r="AC944" i="12"/>
  <c r="AD944" i="12"/>
  <c r="AE944" i="12"/>
  <c r="AF944" i="12"/>
  <c r="AG944" i="12"/>
  <c r="AH944" i="12"/>
  <c r="AI944" i="12"/>
  <c r="AJ944" i="12"/>
  <c r="AK944" i="12"/>
  <c r="AL944" i="12"/>
  <c r="AM944" i="12"/>
  <c r="AN944" i="12"/>
  <c r="AO944" i="12"/>
  <c r="AP944" i="12"/>
  <c r="AQ944" i="12"/>
  <c r="AR944" i="12"/>
  <c r="AS944" i="12"/>
  <c r="AT944" i="12"/>
  <c r="AU944" i="12"/>
  <c r="AV944" i="12"/>
  <c r="AW944" i="12"/>
  <c r="AX944" i="12"/>
  <c r="AY944" i="12"/>
  <c r="AZ944" i="12"/>
  <c r="BA944" i="12"/>
  <c r="BB944" i="12"/>
  <c r="O879" i="12"/>
  <c r="P879" i="12"/>
  <c r="Q879" i="12"/>
  <c r="R879" i="12"/>
  <c r="S879" i="12"/>
  <c r="T879" i="12"/>
  <c r="U879" i="12"/>
  <c r="V879" i="12"/>
  <c r="W879" i="12"/>
  <c r="X879" i="12"/>
  <c r="Y879" i="12"/>
  <c r="Z879" i="12"/>
  <c r="AA879" i="12"/>
  <c r="AB879" i="12"/>
  <c r="AC879" i="12"/>
  <c r="AD879" i="12"/>
  <c r="AE879" i="12"/>
  <c r="AF879" i="12"/>
  <c r="AG879" i="12"/>
  <c r="AH879" i="12"/>
  <c r="AI879" i="12"/>
  <c r="AJ879" i="12"/>
  <c r="AK879" i="12"/>
  <c r="AL879" i="12"/>
  <c r="AM879" i="12"/>
  <c r="AN879" i="12"/>
  <c r="AO879" i="12"/>
  <c r="AP879" i="12"/>
  <c r="AQ879" i="12"/>
  <c r="AR879" i="12"/>
  <c r="AS879" i="12"/>
  <c r="AT879" i="12"/>
  <c r="AU879" i="12"/>
  <c r="AV879" i="12"/>
  <c r="AW879" i="12"/>
  <c r="AX879" i="12"/>
  <c r="AY879" i="12"/>
  <c r="AZ879" i="12"/>
  <c r="BA879" i="12"/>
  <c r="BB879" i="12"/>
  <c r="O880" i="12"/>
  <c r="P880" i="12"/>
  <c r="Q880" i="12"/>
  <c r="R880" i="12"/>
  <c r="S880" i="12"/>
  <c r="T880" i="12"/>
  <c r="U880" i="12"/>
  <c r="V880" i="12"/>
  <c r="W880" i="12"/>
  <c r="X880" i="12"/>
  <c r="Y880" i="12"/>
  <c r="Z880" i="12"/>
  <c r="AA880" i="12"/>
  <c r="AB880" i="12"/>
  <c r="AC880" i="12"/>
  <c r="AD880" i="12"/>
  <c r="AE880" i="12"/>
  <c r="AF880" i="12"/>
  <c r="AG880" i="12"/>
  <c r="AH880" i="12"/>
  <c r="AI880" i="12"/>
  <c r="AJ880" i="12"/>
  <c r="AK880" i="12"/>
  <c r="AL880" i="12"/>
  <c r="AM880" i="12"/>
  <c r="AN880" i="12"/>
  <c r="AO880" i="12"/>
  <c r="AP880" i="12"/>
  <c r="AQ880" i="12"/>
  <c r="AR880" i="12"/>
  <c r="AS880" i="12"/>
  <c r="AT880" i="12"/>
  <c r="AU880" i="12"/>
  <c r="AV880" i="12"/>
  <c r="AW880" i="12"/>
  <c r="AX880" i="12"/>
  <c r="AY880" i="12"/>
  <c r="AZ880" i="12"/>
  <c r="BA880" i="12"/>
  <c r="BB880" i="12"/>
  <c r="O881" i="12"/>
  <c r="P881" i="12"/>
  <c r="Q881" i="12"/>
  <c r="R881" i="12"/>
  <c r="S881" i="12"/>
  <c r="T881" i="12"/>
  <c r="U881" i="12"/>
  <c r="V881" i="12"/>
  <c r="W881" i="12"/>
  <c r="X881" i="12"/>
  <c r="Y881" i="12"/>
  <c r="Z881" i="12"/>
  <c r="AA881" i="12"/>
  <c r="AB881" i="12"/>
  <c r="AC881" i="12"/>
  <c r="AD881" i="12"/>
  <c r="AE881" i="12"/>
  <c r="AF881" i="12"/>
  <c r="AG881" i="12"/>
  <c r="AH881" i="12"/>
  <c r="AI881" i="12"/>
  <c r="AJ881" i="12"/>
  <c r="AK881" i="12"/>
  <c r="AL881" i="12"/>
  <c r="AM881" i="12"/>
  <c r="AN881" i="12"/>
  <c r="AO881" i="12"/>
  <c r="AP881" i="12"/>
  <c r="AQ881" i="12"/>
  <c r="AR881" i="12"/>
  <c r="AS881" i="12"/>
  <c r="AT881" i="12"/>
  <c r="AU881" i="12"/>
  <c r="AV881" i="12"/>
  <c r="AW881" i="12"/>
  <c r="AX881" i="12"/>
  <c r="AY881" i="12"/>
  <c r="AZ881" i="12"/>
  <c r="BA881" i="12"/>
  <c r="BB881" i="12"/>
  <c r="O882" i="12"/>
  <c r="P882" i="12"/>
  <c r="Q882" i="12"/>
  <c r="R882" i="12"/>
  <c r="S882" i="12"/>
  <c r="T882" i="12"/>
  <c r="U882" i="12"/>
  <c r="V882" i="12"/>
  <c r="W882" i="12"/>
  <c r="X882" i="12"/>
  <c r="Y882" i="12"/>
  <c r="Z882" i="12"/>
  <c r="AA882" i="12"/>
  <c r="AB882" i="12"/>
  <c r="AC882" i="12"/>
  <c r="AD882" i="12"/>
  <c r="AE882" i="12"/>
  <c r="AF882" i="12"/>
  <c r="AG882" i="12"/>
  <c r="AH882" i="12"/>
  <c r="AI882" i="12"/>
  <c r="AJ882" i="12"/>
  <c r="AK882" i="12"/>
  <c r="AL882" i="12"/>
  <c r="AM882" i="12"/>
  <c r="AN882" i="12"/>
  <c r="AO882" i="12"/>
  <c r="AP882" i="12"/>
  <c r="AQ882" i="12"/>
  <c r="AR882" i="12"/>
  <c r="AS882" i="12"/>
  <c r="AT882" i="12"/>
  <c r="AU882" i="12"/>
  <c r="AV882" i="12"/>
  <c r="AW882" i="12"/>
  <c r="AX882" i="12"/>
  <c r="AY882" i="12"/>
  <c r="AZ882" i="12"/>
  <c r="BA882" i="12"/>
  <c r="BB882" i="12"/>
  <c r="O883" i="12"/>
  <c r="P883" i="12"/>
  <c r="Q883" i="12"/>
  <c r="R883" i="12"/>
  <c r="S883" i="12"/>
  <c r="T883" i="12"/>
  <c r="U883" i="12"/>
  <c r="V883" i="12"/>
  <c r="W883" i="12"/>
  <c r="X883" i="12"/>
  <c r="Y883" i="12"/>
  <c r="Z883" i="12"/>
  <c r="AA883" i="12"/>
  <c r="AB883" i="12"/>
  <c r="AC883" i="12"/>
  <c r="AD883" i="12"/>
  <c r="AE883" i="12"/>
  <c r="AF883" i="12"/>
  <c r="AG883" i="12"/>
  <c r="AH883" i="12"/>
  <c r="AI883" i="12"/>
  <c r="AJ883" i="12"/>
  <c r="AK883" i="12"/>
  <c r="AL883" i="12"/>
  <c r="AM883" i="12"/>
  <c r="AN883" i="12"/>
  <c r="AO883" i="12"/>
  <c r="AP883" i="12"/>
  <c r="AQ883" i="12"/>
  <c r="AR883" i="12"/>
  <c r="AS883" i="12"/>
  <c r="AT883" i="12"/>
  <c r="AU883" i="12"/>
  <c r="AV883" i="12"/>
  <c r="AW883" i="12"/>
  <c r="AX883" i="12"/>
  <c r="AY883" i="12"/>
  <c r="AZ883" i="12"/>
  <c r="BA883" i="12"/>
  <c r="BB883" i="12"/>
  <c r="O884" i="12"/>
  <c r="P884" i="12"/>
  <c r="Q884" i="12"/>
  <c r="R884" i="12"/>
  <c r="S884" i="12"/>
  <c r="T884" i="12"/>
  <c r="U884" i="12"/>
  <c r="V884" i="12"/>
  <c r="W884" i="12"/>
  <c r="X884" i="12"/>
  <c r="Y884" i="12"/>
  <c r="Z884" i="12"/>
  <c r="AA884" i="12"/>
  <c r="AB884" i="12"/>
  <c r="AC884" i="12"/>
  <c r="AD884" i="12"/>
  <c r="AE884" i="12"/>
  <c r="AF884" i="12"/>
  <c r="AG884" i="12"/>
  <c r="AH884" i="12"/>
  <c r="AI884" i="12"/>
  <c r="AJ884" i="12"/>
  <c r="AK884" i="12"/>
  <c r="AL884" i="12"/>
  <c r="AM884" i="12"/>
  <c r="AN884" i="12"/>
  <c r="AO884" i="12"/>
  <c r="AP884" i="12"/>
  <c r="AQ884" i="12"/>
  <c r="AR884" i="12"/>
  <c r="AS884" i="12"/>
  <c r="AT884" i="12"/>
  <c r="AU884" i="12"/>
  <c r="AV884" i="12"/>
  <c r="AW884" i="12"/>
  <c r="AX884" i="12"/>
  <c r="AY884" i="12"/>
  <c r="AZ884" i="12"/>
  <c r="BA884" i="12"/>
  <c r="BB884" i="12"/>
  <c r="O885" i="12"/>
  <c r="P885" i="12"/>
  <c r="Q885" i="12"/>
  <c r="R885" i="12"/>
  <c r="S885" i="12"/>
  <c r="T885" i="12"/>
  <c r="U885" i="12"/>
  <c r="V885" i="12"/>
  <c r="W885" i="12"/>
  <c r="X885" i="12"/>
  <c r="Y885" i="12"/>
  <c r="Z885" i="12"/>
  <c r="AA885" i="12"/>
  <c r="AB885" i="12"/>
  <c r="AC885" i="12"/>
  <c r="AD885" i="12"/>
  <c r="AE885" i="12"/>
  <c r="AF885" i="12"/>
  <c r="AG885" i="12"/>
  <c r="AH885" i="12"/>
  <c r="AI885" i="12"/>
  <c r="AJ885" i="12"/>
  <c r="AK885" i="12"/>
  <c r="AL885" i="12"/>
  <c r="AM885" i="12"/>
  <c r="AN885" i="12"/>
  <c r="AO885" i="12"/>
  <c r="AP885" i="12"/>
  <c r="AQ885" i="12"/>
  <c r="AR885" i="12"/>
  <c r="AS885" i="12"/>
  <c r="AT885" i="12"/>
  <c r="AU885" i="12"/>
  <c r="AV885" i="12"/>
  <c r="AW885" i="12"/>
  <c r="AX885" i="12"/>
  <c r="AY885" i="12"/>
  <c r="AZ885" i="12"/>
  <c r="BA885" i="12"/>
  <c r="BB885" i="12"/>
  <c r="O886" i="12"/>
  <c r="P886" i="12"/>
  <c r="Q886" i="12"/>
  <c r="R886" i="12"/>
  <c r="S886" i="12"/>
  <c r="T886" i="12"/>
  <c r="U886" i="12"/>
  <c r="V886" i="12"/>
  <c r="W886" i="12"/>
  <c r="X886" i="12"/>
  <c r="Y886" i="12"/>
  <c r="Z886" i="12"/>
  <c r="AA886" i="12"/>
  <c r="AB886" i="12"/>
  <c r="AC886" i="12"/>
  <c r="AD886" i="12"/>
  <c r="AE886" i="12"/>
  <c r="AF886" i="12"/>
  <c r="AG886" i="12"/>
  <c r="AH886" i="12"/>
  <c r="AI886" i="12"/>
  <c r="AJ886" i="12"/>
  <c r="AK886" i="12"/>
  <c r="AL886" i="12"/>
  <c r="AM886" i="12"/>
  <c r="AN886" i="12"/>
  <c r="AO886" i="12"/>
  <c r="AP886" i="12"/>
  <c r="AQ886" i="12"/>
  <c r="AR886" i="12"/>
  <c r="AS886" i="12"/>
  <c r="AT886" i="12"/>
  <c r="AU886" i="12"/>
  <c r="AV886" i="12"/>
  <c r="AW886" i="12"/>
  <c r="AX886" i="12"/>
  <c r="AY886" i="12"/>
  <c r="AZ886" i="12"/>
  <c r="BA886" i="12"/>
  <c r="BB886" i="12"/>
  <c r="O887" i="12"/>
  <c r="P887" i="12"/>
  <c r="Q887" i="12"/>
  <c r="R887" i="12"/>
  <c r="S887" i="12"/>
  <c r="T887" i="12"/>
  <c r="U887" i="12"/>
  <c r="V887" i="12"/>
  <c r="W887" i="12"/>
  <c r="X887" i="12"/>
  <c r="Y887" i="12"/>
  <c r="Z887" i="12"/>
  <c r="AA887" i="12"/>
  <c r="AB887" i="12"/>
  <c r="AC887" i="12"/>
  <c r="AD887" i="12"/>
  <c r="AE887" i="12"/>
  <c r="AF887" i="12"/>
  <c r="AG887" i="12"/>
  <c r="AH887" i="12"/>
  <c r="AI887" i="12"/>
  <c r="AJ887" i="12"/>
  <c r="AK887" i="12"/>
  <c r="AL887" i="12"/>
  <c r="AM887" i="12"/>
  <c r="AN887" i="12"/>
  <c r="AO887" i="12"/>
  <c r="AP887" i="12"/>
  <c r="AQ887" i="12"/>
  <c r="AR887" i="12"/>
  <c r="AS887" i="12"/>
  <c r="AT887" i="12"/>
  <c r="AU887" i="12"/>
  <c r="AV887" i="12"/>
  <c r="AW887" i="12"/>
  <c r="AX887" i="12"/>
  <c r="AY887" i="12"/>
  <c r="AZ887" i="12"/>
  <c r="BA887" i="12"/>
  <c r="BB887" i="12"/>
  <c r="O888" i="12"/>
  <c r="P888" i="12"/>
  <c r="Q888" i="12"/>
  <c r="R888" i="12"/>
  <c r="S888" i="12"/>
  <c r="T888" i="12"/>
  <c r="U888" i="12"/>
  <c r="V888" i="12"/>
  <c r="W888" i="12"/>
  <c r="X888" i="12"/>
  <c r="Y888" i="12"/>
  <c r="Z888" i="12"/>
  <c r="AA888" i="12"/>
  <c r="AB888" i="12"/>
  <c r="AC888" i="12"/>
  <c r="AD888" i="12"/>
  <c r="AE888" i="12"/>
  <c r="AF888" i="12"/>
  <c r="AG888" i="12"/>
  <c r="AH888" i="12"/>
  <c r="AI888" i="12"/>
  <c r="AJ888" i="12"/>
  <c r="AK888" i="12"/>
  <c r="AL888" i="12"/>
  <c r="AM888" i="12"/>
  <c r="AN888" i="12"/>
  <c r="AO888" i="12"/>
  <c r="AP888" i="12"/>
  <c r="AQ888" i="12"/>
  <c r="AR888" i="12"/>
  <c r="AS888" i="12"/>
  <c r="AT888" i="12"/>
  <c r="AU888" i="12"/>
  <c r="AV888" i="12"/>
  <c r="AW888" i="12"/>
  <c r="AX888" i="12"/>
  <c r="AY888" i="12"/>
  <c r="AZ888" i="12"/>
  <c r="BA888" i="12"/>
  <c r="BB888" i="12"/>
  <c r="O889" i="12"/>
  <c r="P889" i="12"/>
  <c r="Q889" i="12"/>
  <c r="R889" i="12"/>
  <c r="S889" i="12"/>
  <c r="T889" i="12"/>
  <c r="U889" i="12"/>
  <c r="V889" i="12"/>
  <c r="W889" i="12"/>
  <c r="X889" i="12"/>
  <c r="Y889" i="12"/>
  <c r="Z889" i="12"/>
  <c r="AA889" i="12"/>
  <c r="AB889" i="12"/>
  <c r="AC889" i="12"/>
  <c r="AD889" i="12"/>
  <c r="AE889" i="12"/>
  <c r="AF889" i="12"/>
  <c r="AG889" i="12"/>
  <c r="AH889" i="12"/>
  <c r="AI889" i="12"/>
  <c r="AJ889" i="12"/>
  <c r="AK889" i="12"/>
  <c r="AL889" i="12"/>
  <c r="AM889" i="12"/>
  <c r="AN889" i="12"/>
  <c r="AO889" i="12"/>
  <c r="AP889" i="12"/>
  <c r="AQ889" i="12"/>
  <c r="AR889" i="12"/>
  <c r="AS889" i="12"/>
  <c r="AT889" i="12"/>
  <c r="AU889" i="12"/>
  <c r="AV889" i="12"/>
  <c r="AW889" i="12"/>
  <c r="AX889" i="12"/>
  <c r="AY889" i="12"/>
  <c r="AZ889" i="12"/>
  <c r="BA889" i="12"/>
  <c r="BB889" i="12"/>
  <c r="O890" i="12"/>
  <c r="P890" i="12"/>
  <c r="Q890" i="12"/>
  <c r="R890" i="12"/>
  <c r="S890" i="12"/>
  <c r="T890" i="12"/>
  <c r="U890" i="12"/>
  <c r="V890" i="12"/>
  <c r="W890" i="12"/>
  <c r="X890" i="12"/>
  <c r="Y890" i="12"/>
  <c r="Z890" i="12"/>
  <c r="AA890" i="12"/>
  <c r="AB890" i="12"/>
  <c r="AC890" i="12"/>
  <c r="AD890" i="12"/>
  <c r="AE890" i="12"/>
  <c r="AF890" i="12"/>
  <c r="AG890" i="12"/>
  <c r="AH890" i="12"/>
  <c r="AI890" i="12"/>
  <c r="AJ890" i="12"/>
  <c r="AK890" i="12"/>
  <c r="AL890" i="12"/>
  <c r="AM890" i="12"/>
  <c r="AN890" i="12"/>
  <c r="AO890" i="12"/>
  <c r="AP890" i="12"/>
  <c r="AQ890" i="12"/>
  <c r="AR890" i="12"/>
  <c r="AS890" i="12"/>
  <c r="AT890" i="12"/>
  <c r="AU890" i="12"/>
  <c r="AV890" i="12"/>
  <c r="AW890" i="12"/>
  <c r="AX890" i="12"/>
  <c r="AY890" i="12"/>
  <c r="AZ890" i="12"/>
  <c r="BA890" i="12"/>
  <c r="BB890" i="12"/>
  <c r="O891" i="12"/>
  <c r="P891" i="12"/>
  <c r="Q891" i="12"/>
  <c r="R891" i="12"/>
  <c r="S891" i="12"/>
  <c r="T891" i="12"/>
  <c r="U891" i="12"/>
  <c r="V891" i="12"/>
  <c r="W891" i="12"/>
  <c r="X891" i="12"/>
  <c r="Y891" i="12"/>
  <c r="Z891" i="12"/>
  <c r="AA891" i="12"/>
  <c r="AB891" i="12"/>
  <c r="AC891" i="12"/>
  <c r="AD891" i="12"/>
  <c r="AE891" i="12"/>
  <c r="AF891" i="12"/>
  <c r="AG891" i="12"/>
  <c r="AH891" i="12"/>
  <c r="AI891" i="12"/>
  <c r="AJ891" i="12"/>
  <c r="AK891" i="12"/>
  <c r="AL891" i="12"/>
  <c r="AM891" i="12"/>
  <c r="AN891" i="12"/>
  <c r="AO891" i="12"/>
  <c r="AP891" i="12"/>
  <c r="AQ891" i="12"/>
  <c r="AR891" i="12"/>
  <c r="AS891" i="12"/>
  <c r="AT891" i="12"/>
  <c r="AU891" i="12"/>
  <c r="AV891" i="12"/>
  <c r="AW891" i="12"/>
  <c r="AX891" i="12"/>
  <c r="AY891" i="12"/>
  <c r="AZ891" i="12"/>
  <c r="BA891" i="12"/>
  <c r="BB891" i="12"/>
  <c r="O892" i="12"/>
  <c r="P892" i="12"/>
  <c r="Q892" i="12"/>
  <c r="R892" i="12"/>
  <c r="S892" i="12"/>
  <c r="T892" i="12"/>
  <c r="U892" i="12"/>
  <c r="V892" i="12"/>
  <c r="W892" i="12"/>
  <c r="X892" i="12"/>
  <c r="Y892" i="12"/>
  <c r="Z892" i="12"/>
  <c r="AA892" i="12"/>
  <c r="AB892" i="12"/>
  <c r="AC892" i="12"/>
  <c r="AD892" i="12"/>
  <c r="AE892" i="12"/>
  <c r="AF892" i="12"/>
  <c r="AG892" i="12"/>
  <c r="AH892" i="12"/>
  <c r="AI892" i="12"/>
  <c r="AJ892" i="12"/>
  <c r="AK892" i="12"/>
  <c r="AL892" i="12"/>
  <c r="AM892" i="12"/>
  <c r="AN892" i="12"/>
  <c r="AO892" i="12"/>
  <c r="AP892" i="12"/>
  <c r="AQ892" i="12"/>
  <c r="AR892" i="12"/>
  <c r="AS892" i="12"/>
  <c r="AT892" i="12"/>
  <c r="AU892" i="12"/>
  <c r="AV892" i="12"/>
  <c r="AW892" i="12"/>
  <c r="AX892" i="12"/>
  <c r="AY892" i="12"/>
  <c r="AZ892" i="12"/>
  <c r="BA892" i="12"/>
  <c r="BB892" i="12"/>
  <c r="O893" i="12"/>
  <c r="P893" i="12"/>
  <c r="Q893" i="12"/>
  <c r="R893" i="12"/>
  <c r="S893" i="12"/>
  <c r="T893" i="12"/>
  <c r="U893" i="12"/>
  <c r="V893" i="12"/>
  <c r="W893" i="12"/>
  <c r="X893" i="12"/>
  <c r="Y893" i="12"/>
  <c r="Z893" i="12"/>
  <c r="AA893" i="12"/>
  <c r="AB893" i="12"/>
  <c r="AC893" i="12"/>
  <c r="AD893" i="12"/>
  <c r="AE893" i="12"/>
  <c r="AF893" i="12"/>
  <c r="AG893" i="12"/>
  <c r="AH893" i="12"/>
  <c r="AI893" i="12"/>
  <c r="AJ893" i="12"/>
  <c r="AK893" i="12"/>
  <c r="AL893" i="12"/>
  <c r="AM893" i="12"/>
  <c r="AN893" i="12"/>
  <c r="AO893" i="12"/>
  <c r="AP893" i="12"/>
  <c r="AQ893" i="12"/>
  <c r="AR893" i="12"/>
  <c r="AS893" i="12"/>
  <c r="AT893" i="12"/>
  <c r="AU893" i="12"/>
  <c r="AV893" i="12"/>
  <c r="AW893" i="12"/>
  <c r="AX893" i="12"/>
  <c r="AY893" i="12"/>
  <c r="AZ893" i="12"/>
  <c r="BA893" i="12"/>
  <c r="BB893" i="12"/>
  <c r="O894" i="12"/>
  <c r="P894" i="12"/>
  <c r="Q894" i="12"/>
  <c r="R894" i="12"/>
  <c r="S894" i="12"/>
  <c r="T894" i="12"/>
  <c r="U894" i="12"/>
  <c r="V894" i="12"/>
  <c r="W894" i="12"/>
  <c r="X894" i="12"/>
  <c r="Y894" i="12"/>
  <c r="Z894" i="12"/>
  <c r="AA894" i="12"/>
  <c r="AB894" i="12"/>
  <c r="AC894" i="12"/>
  <c r="AD894" i="12"/>
  <c r="AE894" i="12"/>
  <c r="AF894" i="12"/>
  <c r="AG894" i="12"/>
  <c r="AH894" i="12"/>
  <c r="AI894" i="12"/>
  <c r="AJ894" i="12"/>
  <c r="AK894" i="12"/>
  <c r="AL894" i="12"/>
  <c r="AM894" i="12"/>
  <c r="AN894" i="12"/>
  <c r="AO894" i="12"/>
  <c r="AP894" i="12"/>
  <c r="AQ894" i="12"/>
  <c r="AR894" i="12"/>
  <c r="AS894" i="12"/>
  <c r="AT894" i="12"/>
  <c r="AU894" i="12"/>
  <c r="AV894" i="12"/>
  <c r="AW894" i="12"/>
  <c r="AX894" i="12"/>
  <c r="AY894" i="12"/>
  <c r="AZ894" i="12"/>
  <c r="BA894" i="12"/>
  <c r="BB894" i="12"/>
  <c r="O895" i="12"/>
  <c r="P895" i="12"/>
  <c r="Q895" i="12"/>
  <c r="R895" i="12"/>
  <c r="S895" i="12"/>
  <c r="T895" i="12"/>
  <c r="U895" i="12"/>
  <c r="V895" i="12"/>
  <c r="W895" i="12"/>
  <c r="X895" i="12"/>
  <c r="Y895" i="12"/>
  <c r="Z895" i="12"/>
  <c r="AA895" i="12"/>
  <c r="AB895" i="12"/>
  <c r="AC895" i="12"/>
  <c r="AD895" i="12"/>
  <c r="AE895" i="12"/>
  <c r="AF895" i="12"/>
  <c r="AG895" i="12"/>
  <c r="AH895" i="12"/>
  <c r="AI895" i="12"/>
  <c r="AJ895" i="12"/>
  <c r="AK895" i="12"/>
  <c r="AL895" i="12"/>
  <c r="AM895" i="12"/>
  <c r="AN895" i="12"/>
  <c r="AO895" i="12"/>
  <c r="AP895" i="12"/>
  <c r="AQ895" i="12"/>
  <c r="AR895" i="12"/>
  <c r="AS895" i="12"/>
  <c r="AT895" i="12"/>
  <c r="AU895" i="12"/>
  <c r="AV895" i="12"/>
  <c r="AW895" i="12"/>
  <c r="AX895" i="12"/>
  <c r="AY895" i="12"/>
  <c r="AZ895" i="12"/>
  <c r="BA895" i="12"/>
  <c r="BB895" i="12"/>
  <c r="O896" i="12"/>
  <c r="P896" i="12"/>
  <c r="Q896" i="12"/>
  <c r="R896" i="12"/>
  <c r="S896" i="12"/>
  <c r="T896" i="12"/>
  <c r="U896" i="12"/>
  <c r="V896" i="12"/>
  <c r="W896" i="12"/>
  <c r="X896" i="12"/>
  <c r="Y896" i="12"/>
  <c r="Z896" i="12"/>
  <c r="AA896" i="12"/>
  <c r="AB896" i="12"/>
  <c r="AC896" i="12"/>
  <c r="AD896" i="12"/>
  <c r="AE896" i="12"/>
  <c r="AF896" i="12"/>
  <c r="AG896" i="12"/>
  <c r="AH896" i="12"/>
  <c r="AI896" i="12"/>
  <c r="AJ896" i="12"/>
  <c r="AK896" i="12"/>
  <c r="AL896" i="12"/>
  <c r="AM896" i="12"/>
  <c r="AN896" i="12"/>
  <c r="AO896" i="12"/>
  <c r="AP896" i="12"/>
  <c r="AQ896" i="12"/>
  <c r="AR896" i="12"/>
  <c r="AS896" i="12"/>
  <c r="AT896" i="12"/>
  <c r="AU896" i="12"/>
  <c r="AV896" i="12"/>
  <c r="AW896" i="12"/>
  <c r="AX896" i="12"/>
  <c r="AY896" i="12"/>
  <c r="AZ896" i="12"/>
  <c r="BA896" i="12"/>
  <c r="BB896" i="12"/>
  <c r="O897" i="12"/>
  <c r="P897" i="12"/>
  <c r="Q897" i="12"/>
  <c r="R897" i="12"/>
  <c r="S897" i="12"/>
  <c r="T897" i="12"/>
  <c r="U897" i="12"/>
  <c r="V897" i="12"/>
  <c r="W897" i="12"/>
  <c r="X897" i="12"/>
  <c r="Y897" i="12"/>
  <c r="Z897" i="12"/>
  <c r="AA897" i="12"/>
  <c r="AB897" i="12"/>
  <c r="AC897" i="12"/>
  <c r="AD897" i="12"/>
  <c r="AE897" i="12"/>
  <c r="AF897" i="12"/>
  <c r="AG897" i="12"/>
  <c r="AH897" i="12"/>
  <c r="AI897" i="12"/>
  <c r="AJ897" i="12"/>
  <c r="AK897" i="12"/>
  <c r="AL897" i="12"/>
  <c r="AM897" i="12"/>
  <c r="AN897" i="12"/>
  <c r="AO897" i="12"/>
  <c r="AP897" i="12"/>
  <c r="AQ897" i="12"/>
  <c r="AR897" i="12"/>
  <c r="AS897" i="12"/>
  <c r="AT897" i="12"/>
  <c r="AU897" i="12"/>
  <c r="AV897" i="12"/>
  <c r="AW897" i="12"/>
  <c r="AX897" i="12"/>
  <c r="AY897" i="12"/>
  <c r="AZ897" i="12"/>
  <c r="BA897" i="12"/>
  <c r="BB897" i="12"/>
  <c r="O898" i="12"/>
  <c r="P898" i="12"/>
  <c r="Q898" i="12"/>
  <c r="R898" i="12"/>
  <c r="S898" i="12"/>
  <c r="T898" i="12"/>
  <c r="U898" i="12"/>
  <c r="V898" i="12"/>
  <c r="W898" i="12"/>
  <c r="X898" i="12"/>
  <c r="Y898" i="12"/>
  <c r="Z898" i="12"/>
  <c r="AA898" i="12"/>
  <c r="AB898" i="12"/>
  <c r="AC898" i="12"/>
  <c r="AD898" i="12"/>
  <c r="AE898" i="12"/>
  <c r="AF898" i="12"/>
  <c r="AG898" i="12"/>
  <c r="AH898" i="12"/>
  <c r="AI898" i="12"/>
  <c r="AJ898" i="12"/>
  <c r="AK898" i="12"/>
  <c r="AL898" i="12"/>
  <c r="AM898" i="12"/>
  <c r="AN898" i="12"/>
  <c r="AO898" i="12"/>
  <c r="AP898" i="12"/>
  <c r="AQ898" i="12"/>
  <c r="AR898" i="12"/>
  <c r="AS898" i="12"/>
  <c r="AT898" i="12"/>
  <c r="AU898" i="12"/>
  <c r="AV898" i="12"/>
  <c r="AW898" i="12"/>
  <c r="AX898" i="12"/>
  <c r="AY898" i="12"/>
  <c r="AZ898" i="12"/>
  <c r="BA898" i="12"/>
  <c r="BB898" i="12"/>
  <c r="O899" i="12"/>
  <c r="P899" i="12"/>
  <c r="Q899" i="12"/>
  <c r="R899" i="12"/>
  <c r="S899" i="12"/>
  <c r="T899" i="12"/>
  <c r="U899" i="12"/>
  <c r="V899" i="12"/>
  <c r="W899" i="12"/>
  <c r="X899" i="12"/>
  <c r="Y899" i="12"/>
  <c r="Z899" i="12"/>
  <c r="AA899" i="12"/>
  <c r="AB899" i="12"/>
  <c r="AC899" i="12"/>
  <c r="AD899" i="12"/>
  <c r="AE899" i="12"/>
  <c r="AF899" i="12"/>
  <c r="AG899" i="12"/>
  <c r="AH899" i="12"/>
  <c r="AI899" i="12"/>
  <c r="AJ899" i="12"/>
  <c r="AK899" i="12"/>
  <c r="AL899" i="12"/>
  <c r="AM899" i="12"/>
  <c r="AN899" i="12"/>
  <c r="AO899" i="12"/>
  <c r="AP899" i="12"/>
  <c r="AQ899" i="12"/>
  <c r="AR899" i="12"/>
  <c r="AS899" i="12"/>
  <c r="AT899" i="12"/>
  <c r="AU899" i="12"/>
  <c r="AV899" i="12"/>
  <c r="AW899" i="12"/>
  <c r="AX899" i="12"/>
  <c r="AY899" i="12"/>
  <c r="AZ899" i="12"/>
  <c r="BA899" i="12"/>
  <c r="BB899" i="12"/>
  <c r="O900" i="12"/>
  <c r="P900" i="12"/>
  <c r="Q900" i="12"/>
  <c r="R900" i="12"/>
  <c r="S900" i="12"/>
  <c r="T900" i="12"/>
  <c r="U900" i="12"/>
  <c r="V900" i="12"/>
  <c r="W900" i="12"/>
  <c r="X900" i="12"/>
  <c r="Y900" i="12"/>
  <c r="Z900" i="12"/>
  <c r="AA900" i="12"/>
  <c r="AB900" i="12"/>
  <c r="AC900" i="12"/>
  <c r="AD900" i="12"/>
  <c r="AE900" i="12"/>
  <c r="AF900" i="12"/>
  <c r="AG900" i="12"/>
  <c r="AH900" i="12"/>
  <c r="AI900" i="12"/>
  <c r="AJ900" i="12"/>
  <c r="AK900" i="12"/>
  <c r="AL900" i="12"/>
  <c r="AM900" i="12"/>
  <c r="AN900" i="12"/>
  <c r="AO900" i="12"/>
  <c r="AP900" i="12"/>
  <c r="AQ900" i="12"/>
  <c r="AR900" i="12"/>
  <c r="AS900" i="12"/>
  <c r="AT900" i="12"/>
  <c r="AU900" i="12"/>
  <c r="AV900" i="12"/>
  <c r="AW900" i="12"/>
  <c r="AX900" i="12"/>
  <c r="AY900" i="12"/>
  <c r="AZ900" i="12"/>
  <c r="BA900" i="12"/>
  <c r="BB900" i="12"/>
  <c r="O901" i="12"/>
  <c r="P901" i="12"/>
  <c r="Q901" i="12"/>
  <c r="R901" i="12"/>
  <c r="S901" i="12"/>
  <c r="T901" i="12"/>
  <c r="U901" i="12"/>
  <c r="V901" i="12"/>
  <c r="W901" i="12"/>
  <c r="X901" i="12"/>
  <c r="Y901" i="12"/>
  <c r="Z901" i="12"/>
  <c r="AA901" i="12"/>
  <c r="AB901" i="12"/>
  <c r="AC901" i="12"/>
  <c r="AD901" i="12"/>
  <c r="AE901" i="12"/>
  <c r="AF901" i="12"/>
  <c r="AG901" i="12"/>
  <c r="AH901" i="12"/>
  <c r="AI901" i="12"/>
  <c r="AJ901" i="12"/>
  <c r="AK901" i="12"/>
  <c r="AL901" i="12"/>
  <c r="AM901" i="12"/>
  <c r="AN901" i="12"/>
  <c r="AO901" i="12"/>
  <c r="AP901" i="12"/>
  <c r="AQ901" i="12"/>
  <c r="AR901" i="12"/>
  <c r="AS901" i="12"/>
  <c r="AT901" i="12"/>
  <c r="AU901" i="12"/>
  <c r="AV901" i="12"/>
  <c r="AW901" i="12"/>
  <c r="AX901" i="12"/>
  <c r="AY901" i="12"/>
  <c r="AZ901" i="12"/>
  <c r="BA901" i="12"/>
  <c r="BB901" i="12"/>
  <c r="O902" i="12"/>
  <c r="P902" i="12"/>
  <c r="Q902" i="12"/>
  <c r="R902" i="12"/>
  <c r="S902" i="12"/>
  <c r="T902" i="12"/>
  <c r="U902" i="12"/>
  <c r="V902" i="12"/>
  <c r="W902" i="12"/>
  <c r="X902" i="12"/>
  <c r="Y902" i="12"/>
  <c r="Z902" i="12"/>
  <c r="AA902" i="12"/>
  <c r="AB902" i="12"/>
  <c r="AC902" i="12"/>
  <c r="AD902" i="12"/>
  <c r="AE902" i="12"/>
  <c r="AF902" i="12"/>
  <c r="AG902" i="12"/>
  <c r="AH902" i="12"/>
  <c r="AI902" i="12"/>
  <c r="AJ902" i="12"/>
  <c r="AK902" i="12"/>
  <c r="AL902" i="12"/>
  <c r="AM902" i="12"/>
  <c r="AN902" i="12"/>
  <c r="AO902" i="12"/>
  <c r="AP902" i="12"/>
  <c r="AQ902" i="12"/>
  <c r="AR902" i="12"/>
  <c r="AS902" i="12"/>
  <c r="AT902" i="12"/>
  <c r="AU902" i="12"/>
  <c r="AV902" i="12"/>
  <c r="AW902" i="12"/>
  <c r="AX902" i="12"/>
  <c r="AY902" i="12"/>
  <c r="AZ902" i="12"/>
  <c r="BA902" i="12"/>
  <c r="BB902" i="12"/>
  <c r="O903" i="12"/>
  <c r="P903" i="12"/>
  <c r="Q903" i="12"/>
  <c r="R903" i="12"/>
  <c r="S903" i="12"/>
  <c r="T903" i="12"/>
  <c r="U903" i="12"/>
  <c r="V903" i="12"/>
  <c r="W903" i="12"/>
  <c r="X903" i="12"/>
  <c r="Y903" i="12"/>
  <c r="Z903" i="12"/>
  <c r="AA903" i="12"/>
  <c r="AB903" i="12"/>
  <c r="AC903" i="12"/>
  <c r="AD903" i="12"/>
  <c r="AE903" i="12"/>
  <c r="AF903" i="12"/>
  <c r="AG903" i="12"/>
  <c r="AH903" i="12"/>
  <c r="AI903" i="12"/>
  <c r="AJ903" i="12"/>
  <c r="AK903" i="12"/>
  <c r="AL903" i="12"/>
  <c r="AM903" i="12"/>
  <c r="AN903" i="12"/>
  <c r="AO903" i="12"/>
  <c r="AP903" i="12"/>
  <c r="AQ903" i="12"/>
  <c r="AR903" i="12"/>
  <c r="AS903" i="12"/>
  <c r="AT903" i="12"/>
  <c r="AU903" i="12"/>
  <c r="AV903" i="12"/>
  <c r="AW903" i="12"/>
  <c r="AX903" i="12"/>
  <c r="AY903" i="12"/>
  <c r="AZ903" i="12"/>
  <c r="BA903" i="12"/>
  <c r="BB903" i="12"/>
  <c r="O904" i="12"/>
  <c r="P904" i="12"/>
  <c r="Q904" i="12"/>
  <c r="R904" i="12"/>
  <c r="S904" i="12"/>
  <c r="T904" i="12"/>
  <c r="U904" i="12"/>
  <c r="V904" i="12"/>
  <c r="W904" i="12"/>
  <c r="X904" i="12"/>
  <c r="Y904" i="12"/>
  <c r="Z904" i="12"/>
  <c r="AA904" i="12"/>
  <c r="AB904" i="12"/>
  <c r="AC904" i="12"/>
  <c r="AD904" i="12"/>
  <c r="AE904" i="12"/>
  <c r="AF904" i="12"/>
  <c r="AG904" i="12"/>
  <c r="AH904" i="12"/>
  <c r="AI904" i="12"/>
  <c r="AJ904" i="12"/>
  <c r="AK904" i="12"/>
  <c r="AL904" i="12"/>
  <c r="AM904" i="12"/>
  <c r="AN904" i="12"/>
  <c r="AO904" i="12"/>
  <c r="AP904" i="12"/>
  <c r="AQ904" i="12"/>
  <c r="AR904" i="12"/>
  <c r="AS904" i="12"/>
  <c r="AT904" i="12"/>
  <c r="AU904" i="12"/>
  <c r="AV904" i="12"/>
  <c r="AW904" i="12"/>
  <c r="AX904" i="12"/>
  <c r="AY904" i="12"/>
  <c r="AZ904" i="12"/>
  <c r="BA904" i="12"/>
  <c r="BB904" i="12"/>
  <c r="O905" i="12"/>
  <c r="P905" i="12"/>
  <c r="Q905" i="12"/>
  <c r="R905" i="12"/>
  <c r="S905" i="12"/>
  <c r="T905" i="12"/>
  <c r="U905" i="12"/>
  <c r="V905" i="12"/>
  <c r="W905" i="12"/>
  <c r="X905" i="12"/>
  <c r="Y905" i="12"/>
  <c r="Z905" i="12"/>
  <c r="AA905" i="12"/>
  <c r="AB905" i="12"/>
  <c r="AC905" i="12"/>
  <c r="AD905" i="12"/>
  <c r="AE905" i="12"/>
  <c r="AF905" i="12"/>
  <c r="AG905" i="12"/>
  <c r="AH905" i="12"/>
  <c r="AI905" i="12"/>
  <c r="AJ905" i="12"/>
  <c r="AK905" i="12"/>
  <c r="AL905" i="12"/>
  <c r="AM905" i="12"/>
  <c r="AN905" i="12"/>
  <c r="AO905" i="12"/>
  <c r="AP905" i="12"/>
  <c r="AQ905" i="12"/>
  <c r="AR905" i="12"/>
  <c r="AS905" i="12"/>
  <c r="AT905" i="12"/>
  <c r="AU905" i="12"/>
  <c r="AV905" i="12"/>
  <c r="AW905" i="12"/>
  <c r="AX905" i="12"/>
  <c r="AY905" i="12"/>
  <c r="AZ905" i="12"/>
  <c r="BA905" i="12"/>
  <c r="BB905" i="12"/>
  <c r="O906" i="12"/>
  <c r="P906" i="12"/>
  <c r="Q906" i="12"/>
  <c r="R906" i="12"/>
  <c r="S906" i="12"/>
  <c r="T906" i="12"/>
  <c r="U906" i="12"/>
  <c r="V906" i="12"/>
  <c r="W906" i="12"/>
  <c r="X906" i="12"/>
  <c r="Y906" i="12"/>
  <c r="Z906" i="12"/>
  <c r="AA906" i="12"/>
  <c r="AB906" i="12"/>
  <c r="AC906" i="12"/>
  <c r="AD906" i="12"/>
  <c r="AE906" i="12"/>
  <c r="AF906" i="12"/>
  <c r="AG906" i="12"/>
  <c r="AH906" i="12"/>
  <c r="AI906" i="12"/>
  <c r="AJ906" i="12"/>
  <c r="AK906" i="12"/>
  <c r="AL906" i="12"/>
  <c r="AM906" i="12"/>
  <c r="AN906" i="12"/>
  <c r="AO906" i="12"/>
  <c r="AP906" i="12"/>
  <c r="AQ906" i="12"/>
  <c r="AR906" i="12"/>
  <c r="AS906" i="12"/>
  <c r="AT906" i="12"/>
  <c r="AU906" i="12"/>
  <c r="AV906" i="12"/>
  <c r="AW906" i="12"/>
  <c r="AX906" i="12"/>
  <c r="AY906" i="12"/>
  <c r="AZ906" i="12"/>
  <c r="BA906" i="12"/>
  <c r="BB906" i="12"/>
  <c r="O907" i="12"/>
  <c r="P907" i="12"/>
  <c r="Q907" i="12"/>
  <c r="R907" i="12"/>
  <c r="S907" i="12"/>
  <c r="T907" i="12"/>
  <c r="U907" i="12"/>
  <c r="V907" i="12"/>
  <c r="W907" i="12"/>
  <c r="X907" i="12"/>
  <c r="Y907" i="12"/>
  <c r="Z907" i="12"/>
  <c r="AA907" i="12"/>
  <c r="AB907" i="12"/>
  <c r="AC907" i="12"/>
  <c r="AD907" i="12"/>
  <c r="AE907" i="12"/>
  <c r="AF907" i="12"/>
  <c r="AG907" i="12"/>
  <c r="AH907" i="12"/>
  <c r="AI907" i="12"/>
  <c r="AJ907" i="12"/>
  <c r="AK907" i="12"/>
  <c r="AL907" i="12"/>
  <c r="AM907" i="12"/>
  <c r="AN907" i="12"/>
  <c r="AO907" i="12"/>
  <c r="AP907" i="12"/>
  <c r="AQ907" i="12"/>
  <c r="AR907" i="12"/>
  <c r="AS907" i="12"/>
  <c r="AT907" i="12"/>
  <c r="AU907" i="12"/>
  <c r="AV907" i="12"/>
  <c r="AW907" i="12"/>
  <c r="AX907" i="12"/>
  <c r="AY907" i="12"/>
  <c r="AZ907" i="12"/>
  <c r="BA907" i="12"/>
  <c r="BB907" i="12"/>
  <c r="O908" i="12"/>
  <c r="P908" i="12"/>
  <c r="Q908" i="12"/>
  <c r="R908" i="12"/>
  <c r="S908" i="12"/>
  <c r="T908" i="12"/>
  <c r="U908" i="12"/>
  <c r="V908" i="12"/>
  <c r="W908" i="12"/>
  <c r="X908" i="12"/>
  <c r="Y908" i="12"/>
  <c r="Z908" i="12"/>
  <c r="AA908" i="12"/>
  <c r="AB908" i="12"/>
  <c r="AC908" i="12"/>
  <c r="AD908" i="12"/>
  <c r="AE908" i="12"/>
  <c r="AF908" i="12"/>
  <c r="AG908" i="12"/>
  <c r="AH908" i="12"/>
  <c r="AI908" i="12"/>
  <c r="AJ908" i="12"/>
  <c r="AK908" i="12"/>
  <c r="AL908" i="12"/>
  <c r="AM908" i="12"/>
  <c r="AN908" i="12"/>
  <c r="AO908" i="12"/>
  <c r="AP908" i="12"/>
  <c r="AQ908" i="12"/>
  <c r="AR908" i="12"/>
  <c r="AS908" i="12"/>
  <c r="AT908" i="12"/>
  <c r="AU908" i="12"/>
  <c r="AV908" i="12"/>
  <c r="AW908" i="12"/>
  <c r="AX908" i="12"/>
  <c r="AY908" i="12"/>
  <c r="AZ908" i="12"/>
  <c r="BA908" i="12"/>
  <c r="BB908" i="12"/>
  <c r="O909" i="12"/>
  <c r="P909" i="12"/>
  <c r="Q909" i="12"/>
  <c r="R909" i="12"/>
  <c r="S909" i="12"/>
  <c r="T909" i="12"/>
  <c r="U909" i="12"/>
  <c r="V909" i="12"/>
  <c r="W909" i="12"/>
  <c r="X909" i="12"/>
  <c r="Y909" i="12"/>
  <c r="Z909" i="12"/>
  <c r="AA909" i="12"/>
  <c r="AB909" i="12"/>
  <c r="AC909" i="12"/>
  <c r="AD909" i="12"/>
  <c r="AE909" i="12"/>
  <c r="AF909" i="12"/>
  <c r="AG909" i="12"/>
  <c r="AH909" i="12"/>
  <c r="AI909" i="12"/>
  <c r="AJ909" i="12"/>
  <c r="AK909" i="12"/>
  <c r="AL909" i="12"/>
  <c r="AM909" i="12"/>
  <c r="AN909" i="12"/>
  <c r="AO909" i="12"/>
  <c r="AP909" i="12"/>
  <c r="AQ909" i="12"/>
  <c r="AR909" i="12"/>
  <c r="AS909" i="12"/>
  <c r="AT909" i="12"/>
  <c r="AU909" i="12"/>
  <c r="AV909" i="12"/>
  <c r="AW909" i="12"/>
  <c r="AX909" i="12"/>
  <c r="AY909" i="12"/>
  <c r="AZ909" i="12"/>
  <c r="BA909" i="12"/>
  <c r="BB909" i="12"/>
  <c r="O844" i="12"/>
  <c r="P844" i="12"/>
  <c r="Q844" i="12"/>
  <c r="R844" i="12"/>
  <c r="S844" i="12"/>
  <c r="T844" i="12"/>
  <c r="U844" i="12"/>
  <c r="V844" i="12"/>
  <c r="W844" i="12"/>
  <c r="X844" i="12"/>
  <c r="Y844" i="12"/>
  <c r="Z844" i="12"/>
  <c r="AA844" i="12"/>
  <c r="AB844" i="12"/>
  <c r="AC844" i="12"/>
  <c r="AD844" i="12"/>
  <c r="AE844" i="12"/>
  <c r="AF844" i="12"/>
  <c r="AG844" i="12"/>
  <c r="AH844" i="12"/>
  <c r="AI844" i="12"/>
  <c r="AJ844" i="12"/>
  <c r="AK844" i="12"/>
  <c r="AL844" i="12"/>
  <c r="AM844" i="12"/>
  <c r="AN844" i="12"/>
  <c r="AO844" i="12"/>
  <c r="AP844" i="12"/>
  <c r="AQ844" i="12"/>
  <c r="AR844" i="12"/>
  <c r="AS844" i="12"/>
  <c r="AT844" i="12"/>
  <c r="AU844" i="12"/>
  <c r="AV844" i="12"/>
  <c r="AW844" i="12"/>
  <c r="AX844" i="12"/>
  <c r="AY844" i="12"/>
  <c r="AZ844" i="12"/>
  <c r="BA844" i="12"/>
  <c r="BB844" i="12"/>
  <c r="O845" i="12"/>
  <c r="P845" i="12"/>
  <c r="Q845" i="12"/>
  <c r="R845" i="12"/>
  <c r="S845" i="12"/>
  <c r="T845" i="12"/>
  <c r="U845" i="12"/>
  <c r="V845" i="12"/>
  <c r="W845" i="12"/>
  <c r="X845" i="12"/>
  <c r="Y845" i="12"/>
  <c r="Z845" i="12"/>
  <c r="AA845" i="12"/>
  <c r="AB845" i="12"/>
  <c r="AC845" i="12"/>
  <c r="AD845" i="12"/>
  <c r="AE845" i="12"/>
  <c r="AF845" i="12"/>
  <c r="AG845" i="12"/>
  <c r="AH845" i="12"/>
  <c r="AI845" i="12"/>
  <c r="AJ845" i="12"/>
  <c r="AK845" i="12"/>
  <c r="AL845" i="12"/>
  <c r="AM845" i="12"/>
  <c r="AN845" i="12"/>
  <c r="AO845" i="12"/>
  <c r="AP845" i="12"/>
  <c r="AQ845" i="12"/>
  <c r="AR845" i="12"/>
  <c r="AS845" i="12"/>
  <c r="AT845" i="12"/>
  <c r="AU845" i="12"/>
  <c r="AV845" i="12"/>
  <c r="AW845" i="12"/>
  <c r="AX845" i="12"/>
  <c r="AY845" i="12"/>
  <c r="AZ845" i="12"/>
  <c r="BA845" i="12"/>
  <c r="BB845" i="12"/>
  <c r="O846" i="12"/>
  <c r="P846" i="12"/>
  <c r="Q846" i="12"/>
  <c r="R846" i="12"/>
  <c r="S846" i="12"/>
  <c r="T846" i="12"/>
  <c r="U846" i="12"/>
  <c r="V846" i="12"/>
  <c r="W846" i="12"/>
  <c r="X846" i="12"/>
  <c r="Y846" i="12"/>
  <c r="Z846" i="12"/>
  <c r="AA846" i="12"/>
  <c r="AB846" i="12"/>
  <c r="AC846" i="12"/>
  <c r="AD846" i="12"/>
  <c r="AE846" i="12"/>
  <c r="AF846" i="12"/>
  <c r="AG846" i="12"/>
  <c r="AH846" i="12"/>
  <c r="AI846" i="12"/>
  <c r="AJ846" i="12"/>
  <c r="AK846" i="12"/>
  <c r="AL846" i="12"/>
  <c r="AM846" i="12"/>
  <c r="AN846" i="12"/>
  <c r="AO846" i="12"/>
  <c r="AP846" i="12"/>
  <c r="AQ846" i="12"/>
  <c r="AR846" i="12"/>
  <c r="AS846" i="12"/>
  <c r="AT846" i="12"/>
  <c r="AU846" i="12"/>
  <c r="AV846" i="12"/>
  <c r="AW846" i="12"/>
  <c r="AX846" i="12"/>
  <c r="AY846" i="12"/>
  <c r="AZ846" i="12"/>
  <c r="BA846" i="12"/>
  <c r="BB846" i="12"/>
  <c r="O847" i="12"/>
  <c r="P847" i="12"/>
  <c r="Q847" i="12"/>
  <c r="R847" i="12"/>
  <c r="S847" i="12"/>
  <c r="T847" i="12"/>
  <c r="U847" i="12"/>
  <c r="V847" i="12"/>
  <c r="W847" i="12"/>
  <c r="X847" i="12"/>
  <c r="Y847" i="12"/>
  <c r="Z847" i="12"/>
  <c r="AA847" i="12"/>
  <c r="AB847" i="12"/>
  <c r="AC847" i="12"/>
  <c r="AD847" i="12"/>
  <c r="AE847" i="12"/>
  <c r="AF847" i="12"/>
  <c r="AG847" i="12"/>
  <c r="AH847" i="12"/>
  <c r="AI847" i="12"/>
  <c r="AJ847" i="12"/>
  <c r="AK847" i="12"/>
  <c r="AL847" i="12"/>
  <c r="AM847" i="12"/>
  <c r="AN847" i="12"/>
  <c r="AO847" i="12"/>
  <c r="AP847" i="12"/>
  <c r="AQ847" i="12"/>
  <c r="AR847" i="12"/>
  <c r="AS847" i="12"/>
  <c r="AT847" i="12"/>
  <c r="AU847" i="12"/>
  <c r="AV847" i="12"/>
  <c r="AW847" i="12"/>
  <c r="AX847" i="12"/>
  <c r="AY847" i="12"/>
  <c r="AZ847" i="12"/>
  <c r="BA847" i="12"/>
  <c r="BB847" i="12"/>
  <c r="O848" i="12"/>
  <c r="P848" i="12"/>
  <c r="Q848" i="12"/>
  <c r="R848" i="12"/>
  <c r="S848" i="12"/>
  <c r="T848" i="12"/>
  <c r="U848" i="12"/>
  <c r="V848" i="12"/>
  <c r="W848" i="12"/>
  <c r="X848" i="12"/>
  <c r="Y848" i="12"/>
  <c r="Z848" i="12"/>
  <c r="AA848" i="12"/>
  <c r="AB848" i="12"/>
  <c r="AC848" i="12"/>
  <c r="AD848" i="12"/>
  <c r="AE848" i="12"/>
  <c r="AF848" i="12"/>
  <c r="AG848" i="12"/>
  <c r="AH848" i="12"/>
  <c r="AI848" i="12"/>
  <c r="AJ848" i="12"/>
  <c r="AK848" i="12"/>
  <c r="AL848" i="12"/>
  <c r="AM848" i="12"/>
  <c r="AN848" i="12"/>
  <c r="AO848" i="12"/>
  <c r="AP848" i="12"/>
  <c r="AQ848" i="12"/>
  <c r="AR848" i="12"/>
  <c r="AS848" i="12"/>
  <c r="AT848" i="12"/>
  <c r="AU848" i="12"/>
  <c r="AV848" i="12"/>
  <c r="AW848" i="12"/>
  <c r="AX848" i="12"/>
  <c r="AY848" i="12"/>
  <c r="AZ848" i="12"/>
  <c r="BA848" i="12"/>
  <c r="BB848" i="12"/>
  <c r="O849" i="12"/>
  <c r="P849" i="12"/>
  <c r="Q849" i="12"/>
  <c r="R849" i="12"/>
  <c r="S849" i="12"/>
  <c r="T849" i="12"/>
  <c r="U849" i="12"/>
  <c r="V849" i="12"/>
  <c r="W849" i="12"/>
  <c r="X849" i="12"/>
  <c r="Y849" i="12"/>
  <c r="Z849" i="12"/>
  <c r="AA849" i="12"/>
  <c r="AB849" i="12"/>
  <c r="AC849" i="12"/>
  <c r="AD849" i="12"/>
  <c r="AE849" i="12"/>
  <c r="AF849" i="12"/>
  <c r="AG849" i="12"/>
  <c r="AH849" i="12"/>
  <c r="AI849" i="12"/>
  <c r="AJ849" i="12"/>
  <c r="AK849" i="12"/>
  <c r="AL849" i="12"/>
  <c r="AM849" i="12"/>
  <c r="AN849" i="12"/>
  <c r="AO849" i="12"/>
  <c r="AP849" i="12"/>
  <c r="AQ849" i="12"/>
  <c r="AR849" i="12"/>
  <c r="AS849" i="12"/>
  <c r="AT849" i="12"/>
  <c r="AU849" i="12"/>
  <c r="AV849" i="12"/>
  <c r="AW849" i="12"/>
  <c r="AX849" i="12"/>
  <c r="AY849" i="12"/>
  <c r="AZ849" i="12"/>
  <c r="BA849" i="12"/>
  <c r="BB849" i="12"/>
  <c r="O850" i="12"/>
  <c r="P850" i="12"/>
  <c r="Q850" i="12"/>
  <c r="R850" i="12"/>
  <c r="S850" i="12"/>
  <c r="T850" i="12"/>
  <c r="U850" i="12"/>
  <c r="V850" i="12"/>
  <c r="W850" i="12"/>
  <c r="X850" i="12"/>
  <c r="Y850" i="12"/>
  <c r="Z850" i="12"/>
  <c r="AA850" i="12"/>
  <c r="AB850" i="12"/>
  <c r="AC850" i="12"/>
  <c r="AD850" i="12"/>
  <c r="AE850" i="12"/>
  <c r="AF850" i="12"/>
  <c r="AG850" i="12"/>
  <c r="AH850" i="12"/>
  <c r="AI850" i="12"/>
  <c r="AJ850" i="12"/>
  <c r="AK850" i="12"/>
  <c r="AL850" i="12"/>
  <c r="AM850" i="12"/>
  <c r="AN850" i="12"/>
  <c r="AO850" i="12"/>
  <c r="AP850" i="12"/>
  <c r="AQ850" i="12"/>
  <c r="AR850" i="12"/>
  <c r="AS850" i="12"/>
  <c r="AT850" i="12"/>
  <c r="AU850" i="12"/>
  <c r="AV850" i="12"/>
  <c r="AW850" i="12"/>
  <c r="AX850" i="12"/>
  <c r="AY850" i="12"/>
  <c r="AZ850" i="12"/>
  <c r="BA850" i="12"/>
  <c r="BB850" i="12"/>
  <c r="O851" i="12"/>
  <c r="P851" i="12"/>
  <c r="Q851" i="12"/>
  <c r="R851" i="12"/>
  <c r="S851" i="12"/>
  <c r="T851" i="12"/>
  <c r="U851" i="12"/>
  <c r="V851" i="12"/>
  <c r="W851" i="12"/>
  <c r="X851" i="12"/>
  <c r="Y851" i="12"/>
  <c r="Z851" i="12"/>
  <c r="AA851" i="12"/>
  <c r="AB851" i="12"/>
  <c r="AC851" i="12"/>
  <c r="AD851" i="12"/>
  <c r="AE851" i="12"/>
  <c r="AF851" i="12"/>
  <c r="AG851" i="12"/>
  <c r="AH851" i="12"/>
  <c r="AI851" i="12"/>
  <c r="AJ851" i="12"/>
  <c r="AK851" i="12"/>
  <c r="AL851" i="12"/>
  <c r="AM851" i="12"/>
  <c r="AN851" i="12"/>
  <c r="AO851" i="12"/>
  <c r="AP851" i="12"/>
  <c r="AQ851" i="12"/>
  <c r="AR851" i="12"/>
  <c r="AS851" i="12"/>
  <c r="AT851" i="12"/>
  <c r="AU851" i="12"/>
  <c r="AV851" i="12"/>
  <c r="AW851" i="12"/>
  <c r="AX851" i="12"/>
  <c r="AY851" i="12"/>
  <c r="AZ851" i="12"/>
  <c r="BA851" i="12"/>
  <c r="BB851" i="12"/>
  <c r="O852" i="12"/>
  <c r="P852" i="12"/>
  <c r="Q852" i="12"/>
  <c r="R852" i="12"/>
  <c r="S852" i="12"/>
  <c r="T852" i="12"/>
  <c r="U852" i="12"/>
  <c r="V852" i="12"/>
  <c r="W852" i="12"/>
  <c r="X852" i="12"/>
  <c r="Y852" i="12"/>
  <c r="Z852" i="12"/>
  <c r="AA852" i="12"/>
  <c r="AB852" i="12"/>
  <c r="AC852" i="12"/>
  <c r="AD852" i="12"/>
  <c r="AE852" i="12"/>
  <c r="AF852" i="12"/>
  <c r="AG852" i="12"/>
  <c r="AH852" i="12"/>
  <c r="AI852" i="12"/>
  <c r="AJ852" i="12"/>
  <c r="AK852" i="12"/>
  <c r="AL852" i="12"/>
  <c r="AM852" i="12"/>
  <c r="AN852" i="12"/>
  <c r="AO852" i="12"/>
  <c r="AP852" i="12"/>
  <c r="AQ852" i="12"/>
  <c r="AR852" i="12"/>
  <c r="AS852" i="12"/>
  <c r="AT852" i="12"/>
  <c r="AU852" i="12"/>
  <c r="AV852" i="12"/>
  <c r="AW852" i="12"/>
  <c r="AX852" i="12"/>
  <c r="AY852" i="12"/>
  <c r="AZ852" i="12"/>
  <c r="BA852" i="12"/>
  <c r="BB852" i="12"/>
  <c r="O853" i="12"/>
  <c r="P853" i="12"/>
  <c r="Q853" i="12"/>
  <c r="R853" i="12"/>
  <c r="S853" i="12"/>
  <c r="T853" i="12"/>
  <c r="U853" i="12"/>
  <c r="V853" i="12"/>
  <c r="W853" i="12"/>
  <c r="X853" i="12"/>
  <c r="Y853" i="12"/>
  <c r="Z853" i="12"/>
  <c r="AA853" i="12"/>
  <c r="AB853" i="12"/>
  <c r="AC853" i="12"/>
  <c r="AD853" i="12"/>
  <c r="AE853" i="12"/>
  <c r="AF853" i="12"/>
  <c r="AG853" i="12"/>
  <c r="AH853" i="12"/>
  <c r="AI853" i="12"/>
  <c r="AJ853" i="12"/>
  <c r="AK853" i="12"/>
  <c r="AL853" i="12"/>
  <c r="AM853" i="12"/>
  <c r="AN853" i="12"/>
  <c r="AO853" i="12"/>
  <c r="AP853" i="12"/>
  <c r="AQ853" i="12"/>
  <c r="AR853" i="12"/>
  <c r="AS853" i="12"/>
  <c r="AT853" i="12"/>
  <c r="AU853" i="12"/>
  <c r="AV853" i="12"/>
  <c r="AW853" i="12"/>
  <c r="AX853" i="12"/>
  <c r="AY853" i="12"/>
  <c r="AZ853" i="12"/>
  <c r="BA853" i="12"/>
  <c r="BB853" i="12"/>
  <c r="O854" i="12"/>
  <c r="P854" i="12"/>
  <c r="Q854" i="12"/>
  <c r="R854" i="12"/>
  <c r="S854" i="12"/>
  <c r="T854" i="12"/>
  <c r="U854" i="12"/>
  <c r="V854" i="12"/>
  <c r="W854" i="12"/>
  <c r="X854" i="12"/>
  <c r="Y854" i="12"/>
  <c r="Z854" i="12"/>
  <c r="AA854" i="12"/>
  <c r="AB854" i="12"/>
  <c r="AC854" i="12"/>
  <c r="AD854" i="12"/>
  <c r="AE854" i="12"/>
  <c r="AF854" i="12"/>
  <c r="AG854" i="12"/>
  <c r="AH854" i="12"/>
  <c r="AI854" i="12"/>
  <c r="AJ854" i="12"/>
  <c r="AK854" i="12"/>
  <c r="AL854" i="12"/>
  <c r="AM854" i="12"/>
  <c r="AN854" i="12"/>
  <c r="AO854" i="12"/>
  <c r="AP854" i="12"/>
  <c r="AQ854" i="12"/>
  <c r="AR854" i="12"/>
  <c r="AS854" i="12"/>
  <c r="AT854" i="12"/>
  <c r="AU854" i="12"/>
  <c r="AV854" i="12"/>
  <c r="AW854" i="12"/>
  <c r="AX854" i="12"/>
  <c r="AY854" i="12"/>
  <c r="AZ854" i="12"/>
  <c r="BA854" i="12"/>
  <c r="BB854" i="12"/>
  <c r="O855" i="12"/>
  <c r="P855" i="12"/>
  <c r="Q855" i="12"/>
  <c r="R855" i="12"/>
  <c r="S855" i="12"/>
  <c r="T855" i="12"/>
  <c r="U855" i="12"/>
  <c r="V855" i="12"/>
  <c r="W855" i="12"/>
  <c r="X855" i="12"/>
  <c r="Y855" i="12"/>
  <c r="Z855" i="12"/>
  <c r="AA855" i="12"/>
  <c r="AB855" i="12"/>
  <c r="AC855" i="12"/>
  <c r="AD855" i="12"/>
  <c r="AE855" i="12"/>
  <c r="AF855" i="12"/>
  <c r="AG855" i="12"/>
  <c r="AH855" i="12"/>
  <c r="AI855" i="12"/>
  <c r="AJ855" i="12"/>
  <c r="AK855" i="12"/>
  <c r="AL855" i="12"/>
  <c r="AM855" i="12"/>
  <c r="AN855" i="12"/>
  <c r="AO855" i="12"/>
  <c r="AP855" i="12"/>
  <c r="AQ855" i="12"/>
  <c r="AR855" i="12"/>
  <c r="AS855" i="12"/>
  <c r="AT855" i="12"/>
  <c r="AU855" i="12"/>
  <c r="AV855" i="12"/>
  <c r="AW855" i="12"/>
  <c r="AX855" i="12"/>
  <c r="AY855" i="12"/>
  <c r="AZ855" i="12"/>
  <c r="BA855" i="12"/>
  <c r="BB855" i="12"/>
  <c r="O856" i="12"/>
  <c r="P856" i="12"/>
  <c r="Q856" i="12"/>
  <c r="R856" i="12"/>
  <c r="S856" i="12"/>
  <c r="T856" i="12"/>
  <c r="U856" i="12"/>
  <c r="V856" i="12"/>
  <c r="W856" i="12"/>
  <c r="X856" i="12"/>
  <c r="Y856" i="12"/>
  <c r="Z856" i="12"/>
  <c r="AA856" i="12"/>
  <c r="AB856" i="12"/>
  <c r="AC856" i="12"/>
  <c r="AD856" i="12"/>
  <c r="AE856" i="12"/>
  <c r="AF856" i="12"/>
  <c r="AG856" i="12"/>
  <c r="AH856" i="12"/>
  <c r="AI856" i="12"/>
  <c r="AJ856" i="12"/>
  <c r="AK856" i="12"/>
  <c r="AL856" i="12"/>
  <c r="AM856" i="12"/>
  <c r="AN856" i="12"/>
  <c r="AO856" i="12"/>
  <c r="AP856" i="12"/>
  <c r="AQ856" i="12"/>
  <c r="AR856" i="12"/>
  <c r="AS856" i="12"/>
  <c r="AT856" i="12"/>
  <c r="AU856" i="12"/>
  <c r="AV856" i="12"/>
  <c r="AW856" i="12"/>
  <c r="AX856" i="12"/>
  <c r="AY856" i="12"/>
  <c r="AZ856" i="12"/>
  <c r="BA856" i="12"/>
  <c r="BB856" i="12"/>
  <c r="O857" i="12"/>
  <c r="P857" i="12"/>
  <c r="Q857" i="12"/>
  <c r="R857" i="12"/>
  <c r="S857" i="12"/>
  <c r="T857" i="12"/>
  <c r="U857" i="12"/>
  <c r="V857" i="12"/>
  <c r="W857" i="12"/>
  <c r="X857" i="12"/>
  <c r="Y857" i="12"/>
  <c r="Z857" i="12"/>
  <c r="AA857" i="12"/>
  <c r="AB857" i="12"/>
  <c r="AC857" i="12"/>
  <c r="AD857" i="12"/>
  <c r="AE857" i="12"/>
  <c r="AF857" i="12"/>
  <c r="AG857" i="12"/>
  <c r="AH857" i="12"/>
  <c r="AI857" i="12"/>
  <c r="AJ857" i="12"/>
  <c r="AK857" i="12"/>
  <c r="AL857" i="12"/>
  <c r="AM857" i="12"/>
  <c r="AN857" i="12"/>
  <c r="AO857" i="12"/>
  <c r="AP857" i="12"/>
  <c r="AQ857" i="12"/>
  <c r="AR857" i="12"/>
  <c r="AS857" i="12"/>
  <c r="AT857" i="12"/>
  <c r="AU857" i="12"/>
  <c r="AV857" i="12"/>
  <c r="AW857" i="12"/>
  <c r="AX857" i="12"/>
  <c r="AY857" i="12"/>
  <c r="AZ857" i="12"/>
  <c r="BA857" i="12"/>
  <c r="BB857" i="12"/>
  <c r="O858" i="12"/>
  <c r="P858" i="12"/>
  <c r="Q858" i="12"/>
  <c r="R858" i="12"/>
  <c r="S858" i="12"/>
  <c r="T858" i="12"/>
  <c r="U858" i="12"/>
  <c r="V858" i="12"/>
  <c r="W858" i="12"/>
  <c r="X858" i="12"/>
  <c r="Y858" i="12"/>
  <c r="Z858" i="12"/>
  <c r="AA858" i="12"/>
  <c r="AB858" i="12"/>
  <c r="AC858" i="12"/>
  <c r="AD858" i="12"/>
  <c r="AE858" i="12"/>
  <c r="AF858" i="12"/>
  <c r="AG858" i="12"/>
  <c r="AH858" i="12"/>
  <c r="AI858" i="12"/>
  <c r="AJ858" i="12"/>
  <c r="AK858" i="12"/>
  <c r="AL858" i="12"/>
  <c r="AM858" i="12"/>
  <c r="AN858" i="12"/>
  <c r="AO858" i="12"/>
  <c r="AP858" i="12"/>
  <c r="AQ858" i="12"/>
  <c r="AR858" i="12"/>
  <c r="AS858" i="12"/>
  <c r="AT858" i="12"/>
  <c r="AU858" i="12"/>
  <c r="AV858" i="12"/>
  <c r="AW858" i="12"/>
  <c r="AX858" i="12"/>
  <c r="AY858" i="12"/>
  <c r="AZ858" i="12"/>
  <c r="BA858" i="12"/>
  <c r="BB858" i="12"/>
  <c r="O859" i="12"/>
  <c r="P859" i="12"/>
  <c r="Q859" i="12"/>
  <c r="R859" i="12"/>
  <c r="S859" i="12"/>
  <c r="T859" i="12"/>
  <c r="U859" i="12"/>
  <c r="V859" i="12"/>
  <c r="W859" i="12"/>
  <c r="X859" i="12"/>
  <c r="Y859" i="12"/>
  <c r="Z859" i="12"/>
  <c r="AA859" i="12"/>
  <c r="AB859" i="12"/>
  <c r="AC859" i="12"/>
  <c r="AD859" i="12"/>
  <c r="AE859" i="12"/>
  <c r="AF859" i="12"/>
  <c r="AG859" i="12"/>
  <c r="AH859" i="12"/>
  <c r="AI859" i="12"/>
  <c r="AJ859" i="12"/>
  <c r="AK859" i="12"/>
  <c r="AL859" i="12"/>
  <c r="AM859" i="12"/>
  <c r="AN859" i="12"/>
  <c r="AO859" i="12"/>
  <c r="AP859" i="12"/>
  <c r="AQ859" i="12"/>
  <c r="AR859" i="12"/>
  <c r="AS859" i="12"/>
  <c r="AT859" i="12"/>
  <c r="AU859" i="12"/>
  <c r="AV859" i="12"/>
  <c r="AW859" i="12"/>
  <c r="AX859" i="12"/>
  <c r="AY859" i="12"/>
  <c r="AZ859" i="12"/>
  <c r="BA859" i="12"/>
  <c r="BB859" i="12"/>
  <c r="O860" i="12"/>
  <c r="P860" i="12"/>
  <c r="Q860" i="12"/>
  <c r="R860" i="12"/>
  <c r="S860" i="12"/>
  <c r="T860" i="12"/>
  <c r="U860" i="12"/>
  <c r="V860" i="12"/>
  <c r="W860" i="12"/>
  <c r="X860" i="12"/>
  <c r="Y860" i="12"/>
  <c r="Z860" i="12"/>
  <c r="AA860" i="12"/>
  <c r="AB860" i="12"/>
  <c r="AC860" i="12"/>
  <c r="AD860" i="12"/>
  <c r="AE860" i="12"/>
  <c r="AF860" i="12"/>
  <c r="AG860" i="12"/>
  <c r="AH860" i="12"/>
  <c r="AI860" i="12"/>
  <c r="AJ860" i="12"/>
  <c r="AK860" i="12"/>
  <c r="AL860" i="12"/>
  <c r="AM860" i="12"/>
  <c r="AN860" i="12"/>
  <c r="AO860" i="12"/>
  <c r="AP860" i="12"/>
  <c r="AQ860" i="12"/>
  <c r="AR860" i="12"/>
  <c r="AS860" i="12"/>
  <c r="AT860" i="12"/>
  <c r="AU860" i="12"/>
  <c r="AV860" i="12"/>
  <c r="AW860" i="12"/>
  <c r="AX860" i="12"/>
  <c r="AY860" i="12"/>
  <c r="AZ860" i="12"/>
  <c r="BA860" i="12"/>
  <c r="BB860" i="12"/>
  <c r="O861" i="12"/>
  <c r="P861" i="12"/>
  <c r="Q861" i="12"/>
  <c r="R861" i="12"/>
  <c r="S861" i="12"/>
  <c r="T861" i="12"/>
  <c r="U861" i="12"/>
  <c r="V861" i="12"/>
  <c r="W861" i="12"/>
  <c r="X861" i="12"/>
  <c r="Y861" i="12"/>
  <c r="Z861" i="12"/>
  <c r="AA861" i="12"/>
  <c r="AB861" i="12"/>
  <c r="AC861" i="12"/>
  <c r="AD861" i="12"/>
  <c r="AE861" i="12"/>
  <c r="AF861" i="12"/>
  <c r="AG861" i="12"/>
  <c r="AH861" i="12"/>
  <c r="AI861" i="12"/>
  <c r="AJ861" i="12"/>
  <c r="AK861" i="12"/>
  <c r="AL861" i="12"/>
  <c r="AM861" i="12"/>
  <c r="AN861" i="12"/>
  <c r="AO861" i="12"/>
  <c r="AP861" i="12"/>
  <c r="AQ861" i="12"/>
  <c r="AR861" i="12"/>
  <c r="AS861" i="12"/>
  <c r="AT861" i="12"/>
  <c r="AU861" i="12"/>
  <c r="AV861" i="12"/>
  <c r="AW861" i="12"/>
  <c r="AX861" i="12"/>
  <c r="AY861" i="12"/>
  <c r="AZ861" i="12"/>
  <c r="BA861" i="12"/>
  <c r="BB861" i="12"/>
  <c r="O862" i="12"/>
  <c r="P862" i="12"/>
  <c r="Q862" i="12"/>
  <c r="R862" i="12"/>
  <c r="S862" i="12"/>
  <c r="T862" i="12"/>
  <c r="U862" i="12"/>
  <c r="V862" i="12"/>
  <c r="W862" i="12"/>
  <c r="X862" i="12"/>
  <c r="Y862" i="12"/>
  <c r="Z862" i="12"/>
  <c r="AA862" i="12"/>
  <c r="AB862" i="12"/>
  <c r="AC862" i="12"/>
  <c r="AD862" i="12"/>
  <c r="AE862" i="12"/>
  <c r="AF862" i="12"/>
  <c r="AG862" i="12"/>
  <c r="AH862" i="12"/>
  <c r="AI862" i="12"/>
  <c r="AJ862" i="12"/>
  <c r="AK862" i="12"/>
  <c r="AL862" i="12"/>
  <c r="AM862" i="12"/>
  <c r="AN862" i="12"/>
  <c r="AO862" i="12"/>
  <c r="AP862" i="12"/>
  <c r="AQ862" i="12"/>
  <c r="AR862" i="12"/>
  <c r="AS862" i="12"/>
  <c r="AT862" i="12"/>
  <c r="AU862" i="12"/>
  <c r="AV862" i="12"/>
  <c r="AW862" i="12"/>
  <c r="AX862" i="12"/>
  <c r="AY862" i="12"/>
  <c r="AZ862" i="12"/>
  <c r="BA862" i="12"/>
  <c r="BB862" i="12"/>
  <c r="O863" i="12"/>
  <c r="P863" i="12"/>
  <c r="Q863" i="12"/>
  <c r="R863" i="12"/>
  <c r="S863" i="12"/>
  <c r="T863" i="12"/>
  <c r="U863" i="12"/>
  <c r="V863" i="12"/>
  <c r="W863" i="12"/>
  <c r="X863" i="12"/>
  <c r="Y863" i="12"/>
  <c r="Z863" i="12"/>
  <c r="AA863" i="12"/>
  <c r="AB863" i="12"/>
  <c r="AC863" i="12"/>
  <c r="AD863" i="12"/>
  <c r="AE863" i="12"/>
  <c r="AF863" i="12"/>
  <c r="AG863" i="12"/>
  <c r="AH863" i="12"/>
  <c r="AI863" i="12"/>
  <c r="AJ863" i="12"/>
  <c r="AK863" i="12"/>
  <c r="AL863" i="12"/>
  <c r="AM863" i="12"/>
  <c r="AN863" i="12"/>
  <c r="AO863" i="12"/>
  <c r="AP863" i="12"/>
  <c r="AQ863" i="12"/>
  <c r="AR863" i="12"/>
  <c r="AS863" i="12"/>
  <c r="AT863" i="12"/>
  <c r="AU863" i="12"/>
  <c r="AV863" i="12"/>
  <c r="AW863" i="12"/>
  <c r="AX863" i="12"/>
  <c r="AY863" i="12"/>
  <c r="AZ863" i="12"/>
  <c r="BA863" i="12"/>
  <c r="BB863" i="12"/>
  <c r="O864" i="12"/>
  <c r="P864" i="12"/>
  <c r="Q864" i="12"/>
  <c r="R864" i="12"/>
  <c r="S864" i="12"/>
  <c r="T864" i="12"/>
  <c r="U864" i="12"/>
  <c r="V864" i="12"/>
  <c r="W864" i="12"/>
  <c r="X864" i="12"/>
  <c r="Y864" i="12"/>
  <c r="Z864" i="12"/>
  <c r="AA864" i="12"/>
  <c r="AB864" i="12"/>
  <c r="AC864" i="12"/>
  <c r="AD864" i="12"/>
  <c r="AE864" i="12"/>
  <c r="AF864" i="12"/>
  <c r="AG864" i="12"/>
  <c r="AH864" i="12"/>
  <c r="AI864" i="12"/>
  <c r="AJ864" i="12"/>
  <c r="AK864" i="12"/>
  <c r="AL864" i="12"/>
  <c r="AM864" i="12"/>
  <c r="AN864" i="12"/>
  <c r="AO864" i="12"/>
  <c r="AP864" i="12"/>
  <c r="AQ864" i="12"/>
  <c r="AR864" i="12"/>
  <c r="AS864" i="12"/>
  <c r="AT864" i="12"/>
  <c r="AU864" i="12"/>
  <c r="AV864" i="12"/>
  <c r="AW864" i="12"/>
  <c r="AX864" i="12"/>
  <c r="AY864" i="12"/>
  <c r="AZ864" i="12"/>
  <c r="BA864" i="12"/>
  <c r="BB864" i="12"/>
  <c r="O865" i="12"/>
  <c r="P865" i="12"/>
  <c r="Q865" i="12"/>
  <c r="R865" i="12"/>
  <c r="S865" i="12"/>
  <c r="T865" i="12"/>
  <c r="U865" i="12"/>
  <c r="V865" i="12"/>
  <c r="W865" i="12"/>
  <c r="X865" i="12"/>
  <c r="Y865" i="12"/>
  <c r="Z865" i="12"/>
  <c r="AA865" i="12"/>
  <c r="AB865" i="12"/>
  <c r="AC865" i="12"/>
  <c r="AD865" i="12"/>
  <c r="AE865" i="12"/>
  <c r="AF865" i="12"/>
  <c r="AG865" i="12"/>
  <c r="AH865" i="12"/>
  <c r="AI865" i="12"/>
  <c r="AJ865" i="12"/>
  <c r="AK865" i="12"/>
  <c r="AL865" i="12"/>
  <c r="AM865" i="12"/>
  <c r="AN865" i="12"/>
  <c r="AO865" i="12"/>
  <c r="AP865" i="12"/>
  <c r="AQ865" i="12"/>
  <c r="AR865" i="12"/>
  <c r="AS865" i="12"/>
  <c r="AT865" i="12"/>
  <c r="AU865" i="12"/>
  <c r="AV865" i="12"/>
  <c r="AW865" i="12"/>
  <c r="AX865" i="12"/>
  <c r="AY865" i="12"/>
  <c r="AZ865" i="12"/>
  <c r="BA865" i="12"/>
  <c r="BB865" i="12"/>
  <c r="O866" i="12"/>
  <c r="P866" i="12"/>
  <c r="Q866" i="12"/>
  <c r="R866" i="12"/>
  <c r="S866" i="12"/>
  <c r="T866" i="12"/>
  <c r="U866" i="12"/>
  <c r="V866" i="12"/>
  <c r="W866" i="12"/>
  <c r="X866" i="12"/>
  <c r="Y866" i="12"/>
  <c r="Z866" i="12"/>
  <c r="AA866" i="12"/>
  <c r="AB866" i="12"/>
  <c r="AC866" i="12"/>
  <c r="AD866" i="12"/>
  <c r="AE866" i="12"/>
  <c r="AF866" i="12"/>
  <c r="AG866" i="12"/>
  <c r="AH866" i="12"/>
  <c r="AI866" i="12"/>
  <c r="AJ866" i="12"/>
  <c r="AK866" i="12"/>
  <c r="AL866" i="12"/>
  <c r="AM866" i="12"/>
  <c r="AN866" i="12"/>
  <c r="AO866" i="12"/>
  <c r="AP866" i="12"/>
  <c r="AQ866" i="12"/>
  <c r="AR866" i="12"/>
  <c r="AS866" i="12"/>
  <c r="AT866" i="12"/>
  <c r="AU866" i="12"/>
  <c r="AV866" i="12"/>
  <c r="AW866" i="12"/>
  <c r="AX866" i="12"/>
  <c r="AY866" i="12"/>
  <c r="AZ866" i="12"/>
  <c r="BA866" i="12"/>
  <c r="BB866" i="12"/>
  <c r="O867" i="12"/>
  <c r="P867" i="12"/>
  <c r="Q867" i="12"/>
  <c r="R867" i="12"/>
  <c r="S867" i="12"/>
  <c r="T867" i="12"/>
  <c r="U867" i="12"/>
  <c r="V867" i="12"/>
  <c r="W867" i="12"/>
  <c r="X867" i="12"/>
  <c r="Y867" i="12"/>
  <c r="Z867" i="12"/>
  <c r="AA867" i="12"/>
  <c r="AB867" i="12"/>
  <c r="AC867" i="12"/>
  <c r="AD867" i="12"/>
  <c r="AE867" i="12"/>
  <c r="AF867" i="12"/>
  <c r="AG867" i="12"/>
  <c r="AH867" i="12"/>
  <c r="AI867" i="12"/>
  <c r="AJ867" i="12"/>
  <c r="AK867" i="12"/>
  <c r="AL867" i="12"/>
  <c r="AM867" i="12"/>
  <c r="AN867" i="12"/>
  <c r="AO867" i="12"/>
  <c r="AP867" i="12"/>
  <c r="AQ867" i="12"/>
  <c r="AR867" i="12"/>
  <c r="AS867" i="12"/>
  <c r="AT867" i="12"/>
  <c r="AU867" i="12"/>
  <c r="AV867" i="12"/>
  <c r="AW867" i="12"/>
  <c r="AX867" i="12"/>
  <c r="AY867" i="12"/>
  <c r="AZ867" i="12"/>
  <c r="BA867" i="12"/>
  <c r="BB867" i="12"/>
  <c r="O868" i="12"/>
  <c r="P868" i="12"/>
  <c r="Q868" i="12"/>
  <c r="R868" i="12"/>
  <c r="S868" i="12"/>
  <c r="T868" i="12"/>
  <c r="U868" i="12"/>
  <c r="V868" i="12"/>
  <c r="W868" i="12"/>
  <c r="X868" i="12"/>
  <c r="Y868" i="12"/>
  <c r="Z868" i="12"/>
  <c r="AA868" i="12"/>
  <c r="AB868" i="12"/>
  <c r="AC868" i="12"/>
  <c r="AD868" i="12"/>
  <c r="AE868" i="12"/>
  <c r="AF868" i="12"/>
  <c r="AG868" i="12"/>
  <c r="AH868" i="12"/>
  <c r="AI868" i="12"/>
  <c r="AJ868" i="12"/>
  <c r="AK868" i="12"/>
  <c r="AL868" i="12"/>
  <c r="AM868" i="12"/>
  <c r="AN868" i="12"/>
  <c r="AO868" i="12"/>
  <c r="AP868" i="12"/>
  <c r="AQ868" i="12"/>
  <c r="AR868" i="12"/>
  <c r="AS868" i="12"/>
  <c r="AT868" i="12"/>
  <c r="AU868" i="12"/>
  <c r="AV868" i="12"/>
  <c r="AW868" i="12"/>
  <c r="AX868" i="12"/>
  <c r="AY868" i="12"/>
  <c r="AZ868" i="12"/>
  <c r="BA868" i="12"/>
  <c r="BB868" i="12"/>
  <c r="O869" i="12"/>
  <c r="P869" i="12"/>
  <c r="Q869" i="12"/>
  <c r="R869" i="12"/>
  <c r="S869" i="12"/>
  <c r="T869" i="12"/>
  <c r="U869" i="12"/>
  <c r="V869" i="12"/>
  <c r="W869" i="12"/>
  <c r="X869" i="12"/>
  <c r="Y869" i="12"/>
  <c r="Z869" i="12"/>
  <c r="AA869" i="12"/>
  <c r="AB869" i="12"/>
  <c r="AC869" i="12"/>
  <c r="AD869" i="12"/>
  <c r="AE869" i="12"/>
  <c r="AF869" i="12"/>
  <c r="AG869" i="12"/>
  <c r="AH869" i="12"/>
  <c r="AI869" i="12"/>
  <c r="AJ869" i="12"/>
  <c r="AK869" i="12"/>
  <c r="AL869" i="12"/>
  <c r="AM869" i="12"/>
  <c r="AN869" i="12"/>
  <c r="AO869" i="12"/>
  <c r="AP869" i="12"/>
  <c r="AQ869" i="12"/>
  <c r="AR869" i="12"/>
  <c r="AS869" i="12"/>
  <c r="AT869" i="12"/>
  <c r="AU869" i="12"/>
  <c r="AV869" i="12"/>
  <c r="AW869" i="12"/>
  <c r="AX869" i="12"/>
  <c r="AY869" i="12"/>
  <c r="AZ869" i="12"/>
  <c r="BA869" i="12"/>
  <c r="BB869" i="12"/>
  <c r="O870" i="12"/>
  <c r="P870" i="12"/>
  <c r="Q870" i="12"/>
  <c r="R870" i="12"/>
  <c r="S870" i="12"/>
  <c r="T870" i="12"/>
  <c r="U870" i="12"/>
  <c r="V870" i="12"/>
  <c r="W870" i="12"/>
  <c r="X870" i="12"/>
  <c r="Y870" i="12"/>
  <c r="Z870" i="12"/>
  <c r="AA870" i="12"/>
  <c r="AB870" i="12"/>
  <c r="AC870" i="12"/>
  <c r="AD870" i="12"/>
  <c r="AE870" i="12"/>
  <c r="AF870" i="12"/>
  <c r="AG870" i="12"/>
  <c r="AH870" i="12"/>
  <c r="AI870" i="12"/>
  <c r="AJ870" i="12"/>
  <c r="AK870" i="12"/>
  <c r="AL870" i="12"/>
  <c r="AM870" i="12"/>
  <c r="AN870" i="12"/>
  <c r="AO870" i="12"/>
  <c r="AP870" i="12"/>
  <c r="AQ870" i="12"/>
  <c r="AR870" i="12"/>
  <c r="AS870" i="12"/>
  <c r="AT870" i="12"/>
  <c r="AU870" i="12"/>
  <c r="AV870" i="12"/>
  <c r="AW870" i="12"/>
  <c r="AX870" i="12"/>
  <c r="AY870" i="12"/>
  <c r="AZ870" i="12"/>
  <c r="BA870" i="12"/>
  <c r="BB870" i="12"/>
  <c r="O871" i="12"/>
  <c r="P871" i="12"/>
  <c r="Q871" i="12"/>
  <c r="R871" i="12"/>
  <c r="S871" i="12"/>
  <c r="T871" i="12"/>
  <c r="U871" i="12"/>
  <c r="V871" i="12"/>
  <c r="W871" i="12"/>
  <c r="X871" i="12"/>
  <c r="Y871" i="12"/>
  <c r="Z871" i="12"/>
  <c r="AA871" i="12"/>
  <c r="AB871" i="12"/>
  <c r="AC871" i="12"/>
  <c r="AD871" i="12"/>
  <c r="AE871" i="12"/>
  <c r="AF871" i="12"/>
  <c r="AG871" i="12"/>
  <c r="AH871" i="12"/>
  <c r="AI871" i="12"/>
  <c r="AJ871" i="12"/>
  <c r="AK871" i="12"/>
  <c r="AL871" i="12"/>
  <c r="AM871" i="12"/>
  <c r="AN871" i="12"/>
  <c r="AO871" i="12"/>
  <c r="AP871" i="12"/>
  <c r="AQ871" i="12"/>
  <c r="AR871" i="12"/>
  <c r="AS871" i="12"/>
  <c r="AT871" i="12"/>
  <c r="AU871" i="12"/>
  <c r="AV871" i="12"/>
  <c r="AW871" i="12"/>
  <c r="AX871" i="12"/>
  <c r="AY871" i="12"/>
  <c r="AZ871" i="12"/>
  <c r="BA871" i="12"/>
  <c r="BB871" i="12"/>
  <c r="O872" i="12"/>
  <c r="P872" i="12"/>
  <c r="Q872" i="12"/>
  <c r="R872" i="12"/>
  <c r="S872" i="12"/>
  <c r="T872" i="12"/>
  <c r="U872" i="12"/>
  <c r="V872" i="12"/>
  <c r="W872" i="12"/>
  <c r="X872" i="12"/>
  <c r="Y872" i="12"/>
  <c r="Z872" i="12"/>
  <c r="AA872" i="12"/>
  <c r="AB872" i="12"/>
  <c r="AC872" i="12"/>
  <c r="AD872" i="12"/>
  <c r="AE872" i="12"/>
  <c r="AF872" i="12"/>
  <c r="AG872" i="12"/>
  <c r="AH872" i="12"/>
  <c r="AI872" i="12"/>
  <c r="AJ872" i="12"/>
  <c r="AK872" i="12"/>
  <c r="AL872" i="12"/>
  <c r="AM872" i="12"/>
  <c r="AN872" i="12"/>
  <c r="AO872" i="12"/>
  <c r="AP872" i="12"/>
  <c r="AQ872" i="12"/>
  <c r="AR872" i="12"/>
  <c r="AS872" i="12"/>
  <c r="AT872" i="12"/>
  <c r="AU872" i="12"/>
  <c r="AV872" i="12"/>
  <c r="AW872" i="12"/>
  <c r="AX872" i="12"/>
  <c r="AY872" i="12"/>
  <c r="AZ872" i="12"/>
  <c r="BA872" i="12"/>
  <c r="BB872" i="12"/>
  <c r="O873" i="12"/>
  <c r="P873" i="12"/>
  <c r="Q873" i="12"/>
  <c r="R873" i="12"/>
  <c r="S873" i="12"/>
  <c r="T873" i="12"/>
  <c r="U873" i="12"/>
  <c r="V873" i="12"/>
  <c r="W873" i="12"/>
  <c r="X873" i="12"/>
  <c r="Y873" i="12"/>
  <c r="Z873" i="12"/>
  <c r="AA873" i="12"/>
  <c r="AB873" i="12"/>
  <c r="AC873" i="12"/>
  <c r="AD873" i="12"/>
  <c r="AE873" i="12"/>
  <c r="AF873" i="12"/>
  <c r="AG873" i="12"/>
  <c r="AH873" i="12"/>
  <c r="AI873" i="12"/>
  <c r="AJ873" i="12"/>
  <c r="AK873" i="12"/>
  <c r="AL873" i="12"/>
  <c r="AM873" i="12"/>
  <c r="AN873" i="12"/>
  <c r="AO873" i="12"/>
  <c r="AP873" i="12"/>
  <c r="AQ873" i="12"/>
  <c r="AR873" i="12"/>
  <c r="AS873" i="12"/>
  <c r="AT873" i="12"/>
  <c r="AU873" i="12"/>
  <c r="AV873" i="12"/>
  <c r="AW873" i="12"/>
  <c r="AX873" i="12"/>
  <c r="AY873" i="12"/>
  <c r="AZ873" i="12"/>
  <c r="BA873" i="12"/>
  <c r="BB873" i="12"/>
  <c r="O874" i="12"/>
  <c r="P874" i="12"/>
  <c r="Q874" i="12"/>
  <c r="R874" i="12"/>
  <c r="S874" i="12"/>
  <c r="T874" i="12"/>
  <c r="U874" i="12"/>
  <c r="V874" i="12"/>
  <c r="W874" i="12"/>
  <c r="X874" i="12"/>
  <c r="Y874" i="12"/>
  <c r="Z874" i="12"/>
  <c r="AA874" i="12"/>
  <c r="AB874" i="12"/>
  <c r="AC874" i="12"/>
  <c r="AD874" i="12"/>
  <c r="AE874" i="12"/>
  <c r="AF874" i="12"/>
  <c r="AG874" i="12"/>
  <c r="AH874" i="12"/>
  <c r="AI874" i="12"/>
  <c r="AJ874" i="12"/>
  <c r="AK874" i="12"/>
  <c r="AL874" i="12"/>
  <c r="AM874" i="12"/>
  <c r="AN874" i="12"/>
  <c r="AO874" i="12"/>
  <c r="AP874" i="12"/>
  <c r="AQ874" i="12"/>
  <c r="AR874" i="12"/>
  <c r="AS874" i="12"/>
  <c r="AT874" i="12"/>
  <c r="AU874" i="12"/>
  <c r="AV874" i="12"/>
  <c r="AW874" i="12"/>
  <c r="AX874" i="12"/>
  <c r="AY874" i="12"/>
  <c r="AZ874" i="12"/>
  <c r="BA874" i="12"/>
  <c r="BB874" i="12"/>
  <c r="O809" i="12"/>
  <c r="P809" i="12"/>
  <c r="Q809" i="12"/>
  <c r="R809" i="12"/>
  <c r="S809" i="12"/>
  <c r="T809" i="12"/>
  <c r="U809" i="12"/>
  <c r="V809" i="12"/>
  <c r="W809" i="12"/>
  <c r="X809" i="12"/>
  <c r="Y809" i="12"/>
  <c r="Z809" i="12"/>
  <c r="AA809" i="12"/>
  <c r="AB809" i="12"/>
  <c r="AC809" i="12"/>
  <c r="AD809" i="12"/>
  <c r="AE809" i="12"/>
  <c r="AF809" i="12"/>
  <c r="AG809" i="12"/>
  <c r="AH809" i="12"/>
  <c r="AI809" i="12"/>
  <c r="AJ809" i="12"/>
  <c r="AK809" i="12"/>
  <c r="AL809" i="12"/>
  <c r="AM809" i="12"/>
  <c r="AN809" i="12"/>
  <c r="AO809" i="12"/>
  <c r="AP809" i="12"/>
  <c r="AQ809" i="12"/>
  <c r="AR809" i="12"/>
  <c r="AS809" i="12"/>
  <c r="AT809" i="12"/>
  <c r="AU809" i="12"/>
  <c r="AV809" i="12"/>
  <c r="AW809" i="12"/>
  <c r="AX809" i="12"/>
  <c r="AY809" i="12"/>
  <c r="AZ809" i="12"/>
  <c r="BA809" i="12"/>
  <c r="BB809" i="12"/>
  <c r="O810" i="12"/>
  <c r="P810" i="12"/>
  <c r="Q810" i="12"/>
  <c r="R810" i="12"/>
  <c r="S810" i="12"/>
  <c r="T810" i="12"/>
  <c r="U810" i="12"/>
  <c r="V810" i="12"/>
  <c r="W810" i="12"/>
  <c r="X810" i="12"/>
  <c r="Y810" i="12"/>
  <c r="Z810" i="12"/>
  <c r="AA810" i="12"/>
  <c r="AB810" i="12"/>
  <c r="AC810" i="12"/>
  <c r="AD810" i="12"/>
  <c r="AE810" i="12"/>
  <c r="AF810" i="12"/>
  <c r="AG810" i="12"/>
  <c r="AH810" i="12"/>
  <c r="AI810" i="12"/>
  <c r="AJ810" i="12"/>
  <c r="AK810" i="12"/>
  <c r="AL810" i="12"/>
  <c r="AM810" i="12"/>
  <c r="AN810" i="12"/>
  <c r="AO810" i="12"/>
  <c r="AP810" i="12"/>
  <c r="AQ810" i="12"/>
  <c r="AR810" i="12"/>
  <c r="AS810" i="12"/>
  <c r="AT810" i="12"/>
  <c r="AU810" i="12"/>
  <c r="AV810" i="12"/>
  <c r="AW810" i="12"/>
  <c r="AX810" i="12"/>
  <c r="AY810" i="12"/>
  <c r="AZ810" i="12"/>
  <c r="BA810" i="12"/>
  <c r="BB810" i="12"/>
  <c r="O811" i="12"/>
  <c r="P811" i="12"/>
  <c r="Q811" i="12"/>
  <c r="R811" i="12"/>
  <c r="S811" i="12"/>
  <c r="T811" i="12"/>
  <c r="U811" i="12"/>
  <c r="V811" i="12"/>
  <c r="W811" i="12"/>
  <c r="X811" i="12"/>
  <c r="Y811" i="12"/>
  <c r="Z811" i="12"/>
  <c r="AA811" i="12"/>
  <c r="AB811" i="12"/>
  <c r="AC811" i="12"/>
  <c r="AD811" i="12"/>
  <c r="AE811" i="12"/>
  <c r="AF811" i="12"/>
  <c r="AG811" i="12"/>
  <c r="AH811" i="12"/>
  <c r="AI811" i="12"/>
  <c r="AJ811" i="12"/>
  <c r="AK811" i="12"/>
  <c r="AL811" i="12"/>
  <c r="AM811" i="12"/>
  <c r="AN811" i="12"/>
  <c r="AO811" i="12"/>
  <c r="AP811" i="12"/>
  <c r="AQ811" i="12"/>
  <c r="AR811" i="12"/>
  <c r="AS811" i="12"/>
  <c r="AT811" i="12"/>
  <c r="AU811" i="12"/>
  <c r="AV811" i="12"/>
  <c r="AW811" i="12"/>
  <c r="AX811" i="12"/>
  <c r="AY811" i="12"/>
  <c r="AZ811" i="12"/>
  <c r="BA811" i="12"/>
  <c r="BB811" i="12"/>
  <c r="O812" i="12"/>
  <c r="P812" i="12"/>
  <c r="Q812" i="12"/>
  <c r="R812" i="12"/>
  <c r="S812" i="12"/>
  <c r="T812" i="12"/>
  <c r="U812" i="12"/>
  <c r="V812" i="12"/>
  <c r="W812" i="12"/>
  <c r="X812" i="12"/>
  <c r="Y812" i="12"/>
  <c r="Z812" i="12"/>
  <c r="AA812" i="12"/>
  <c r="AB812" i="12"/>
  <c r="AC812" i="12"/>
  <c r="AD812" i="12"/>
  <c r="AE812" i="12"/>
  <c r="AF812" i="12"/>
  <c r="AG812" i="12"/>
  <c r="AH812" i="12"/>
  <c r="AI812" i="12"/>
  <c r="AJ812" i="12"/>
  <c r="AK812" i="12"/>
  <c r="AL812" i="12"/>
  <c r="AM812" i="12"/>
  <c r="AN812" i="12"/>
  <c r="AO812" i="12"/>
  <c r="AP812" i="12"/>
  <c r="AQ812" i="12"/>
  <c r="AR812" i="12"/>
  <c r="AS812" i="12"/>
  <c r="AT812" i="12"/>
  <c r="AU812" i="12"/>
  <c r="AV812" i="12"/>
  <c r="AW812" i="12"/>
  <c r="AX812" i="12"/>
  <c r="AY812" i="12"/>
  <c r="AZ812" i="12"/>
  <c r="BA812" i="12"/>
  <c r="BB812" i="12"/>
  <c r="O813" i="12"/>
  <c r="P813" i="12"/>
  <c r="Q813" i="12"/>
  <c r="R813" i="12"/>
  <c r="S813" i="12"/>
  <c r="T813" i="12"/>
  <c r="U813" i="12"/>
  <c r="V813" i="12"/>
  <c r="W813" i="12"/>
  <c r="X813" i="12"/>
  <c r="Y813" i="12"/>
  <c r="Z813" i="12"/>
  <c r="AA813" i="12"/>
  <c r="AB813" i="12"/>
  <c r="AC813" i="12"/>
  <c r="AD813" i="12"/>
  <c r="AE813" i="12"/>
  <c r="AF813" i="12"/>
  <c r="AG813" i="12"/>
  <c r="AH813" i="12"/>
  <c r="AI813" i="12"/>
  <c r="AJ813" i="12"/>
  <c r="AK813" i="12"/>
  <c r="AL813" i="12"/>
  <c r="AM813" i="12"/>
  <c r="AN813" i="12"/>
  <c r="AO813" i="12"/>
  <c r="AP813" i="12"/>
  <c r="AQ813" i="12"/>
  <c r="AR813" i="12"/>
  <c r="AS813" i="12"/>
  <c r="AT813" i="12"/>
  <c r="AU813" i="12"/>
  <c r="AV813" i="12"/>
  <c r="AW813" i="12"/>
  <c r="AX813" i="12"/>
  <c r="AY813" i="12"/>
  <c r="AZ813" i="12"/>
  <c r="BA813" i="12"/>
  <c r="BB813" i="12"/>
  <c r="O814" i="12"/>
  <c r="P814" i="12"/>
  <c r="Q814" i="12"/>
  <c r="R814" i="12"/>
  <c r="S814" i="12"/>
  <c r="T814" i="12"/>
  <c r="U814" i="12"/>
  <c r="V814" i="12"/>
  <c r="W814" i="12"/>
  <c r="X814" i="12"/>
  <c r="Y814" i="12"/>
  <c r="Z814" i="12"/>
  <c r="AA814" i="12"/>
  <c r="AB814" i="12"/>
  <c r="AC814" i="12"/>
  <c r="AD814" i="12"/>
  <c r="AE814" i="12"/>
  <c r="AF814" i="12"/>
  <c r="AG814" i="12"/>
  <c r="AH814" i="12"/>
  <c r="AI814" i="12"/>
  <c r="AJ814" i="12"/>
  <c r="AK814" i="12"/>
  <c r="AL814" i="12"/>
  <c r="AM814" i="12"/>
  <c r="AN814" i="12"/>
  <c r="AO814" i="12"/>
  <c r="AP814" i="12"/>
  <c r="AQ814" i="12"/>
  <c r="AR814" i="12"/>
  <c r="AS814" i="12"/>
  <c r="AT814" i="12"/>
  <c r="AU814" i="12"/>
  <c r="AV814" i="12"/>
  <c r="AW814" i="12"/>
  <c r="AX814" i="12"/>
  <c r="AY814" i="12"/>
  <c r="AZ814" i="12"/>
  <c r="BA814" i="12"/>
  <c r="BB814" i="12"/>
  <c r="O815" i="12"/>
  <c r="P815" i="12"/>
  <c r="Q815" i="12"/>
  <c r="R815" i="12"/>
  <c r="S815" i="12"/>
  <c r="T815" i="12"/>
  <c r="U815" i="12"/>
  <c r="V815" i="12"/>
  <c r="W815" i="12"/>
  <c r="X815" i="12"/>
  <c r="Y815" i="12"/>
  <c r="Z815" i="12"/>
  <c r="AA815" i="12"/>
  <c r="AB815" i="12"/>
  <c r="AC815" i="12"/>
  <c r="AD815" i="12"/>
  <c r="AE815" i="12"/>
  <c r="AF815" i="12"/>
  <c r="AG815" i="12"/>
  <c r="AH815" i="12"/>
  <c r="AI815" i="12"/>
  <c r="AJ815" i="12"/>
  <c r="AK815" i="12"/>
  <c r="AL815" i="12"/>
  <c r="AM815" i="12"/>
  <c r="AN815" i="12"/>
  <c r="AO815" i="12"/>
  <c r="AP815" i="12"/>
  <c r="AQ815" i="12"/>
  <c r="AR815" i="12"/>
  <c r="AS815" i="12"/>
  <c r="AT815" i="12"/>
  <c r="AU815" i="12"/>
  <c r="AV815" i="12"/>
  <c r="AW815" i="12"/>
  <c r="AX815" i="12"/>
  <c r="AY815" i="12"/>
  <c r="AZ815" i="12"/>
  <c r="BA815" i="12"/>
  <c r="BB815" i="12"/>
  <c r="O816" i="12"/>
  <c r="P816" i="12"/>
  <c r="Q816" i="12"/>
  <c r="R816" i="12"/>
  <c r="S816" i="12"/>
  <c r="T816" i="12"/>
  <c r="U816" i="12"/>
  <c r="V816" i="12"/>
  <c r="W816" i="12"/>
  <c r="X816" i="12"/>
  <c r="Y816" i="12"/>
  <c r="Z816" i="12"/>
  <c r="AA816" i="12"/>
  <c r="AB816" i="12"/>
  <c r="AC816" i="12"/>
  <c r="AD816" i="12"/>
  <c r="AE816" i="12"/>
  <c r="AF816" i="12"/>
  <c r="AG816" i="12"/>
  <c r="AH816" i="12"/>
  <c r="AI816" i="12"/>
  <c r="AJ816" i="12"/>
  <c r="AK816" i="12"/>
  <c r="AL816" i="12"/>
  <c r="AM816" i="12"/>
  <c r="AN816" i="12"/>
  <c r="AO816" i="12"/>
  <c r="AP816" i="12"/>
  <c r="AQ816" i="12"/>
  <c r="AR816" i="12"/>
  <c r="AS816" i="12"/>
  <c r="AT816" i="12"/>
  <c r="AU816" i="12"/>
  <c r="AV816" i="12"/>
  <c r="AW816" i="12"/>
  <c r="AX816" i="12"/>
  <c r="AY816" i="12"/>
  <c r="AZ816" i="12"/>
  <c r="BA816" i="12"/>
  <c r="BB816" i="12"/>
  <c r="O817" i="12"/>
  <c r="P817" i="12"/>
  <c r="Q817" i="12"/>
  <c r="R817" i="12"/>
  <c r="S817" i="12"/>
  <c r="T817" i="12"/>
  <c r="U817" i="12"/>
  <c r="V817" i="12"/>
  <c r="W817" i="12"/>
  <c r="X817" i="12"/>
  <c r="Y817" i="12"/>
  <c r="Z817" i="12"/>
  <c r="AA817" i="12"/>
  <c r="AB817" i="12"/>
  <c r="AC817" i="12"/>
  <c r="AD817" i="12"/>
  <c r="AE817" i="12"/>
  <c r="AF817" i="12"/>
  <c r="AG817" i="12"/>
  <c r="AH817" i="12"/>
  <c r="AI817" i="12"/>
  <c r="AJ817" i="12"/>
  <c r="AK817" i="12"/>
  <c r="AL817" i="12"/>
  <c r="AM817" i="12"/>
  <c r="AN817" i="12"/>
  <c r="AO817" i="12"/>
  <c r="AP817" i="12"/>
  <c r="AQ817" i="12"/>
  <c r="AR817" i="12"/>
  <c r="AS817" i="12"/>
  <c r="AT817" i="12"/>
  <c r="AU817" i="12"/>
  <c r="AV817" i="12"/>
  <c r="AW817" i="12"/>
  <c r="AX817" i="12"/>
  <c r="AY817" i="12"/>
  <c r="AZ817" i="12"/>
  <c r="BA817" i="12"/>
  <c r="BB817" i="12"/>
  <c r="O818" i="12"/>
  <c r="P818" i="12"/>
  <c r="Q818" i="12"/>
  <c r="R818" i="12"/>
  <c r="S818" i="12"/>
  <c r="T818" i="12"/>
  <c r="U818" i="12"/>
  <c r="V818" i="12"/>
  <c r="W818" i="12"/>
  <c r="X818" i="12"/>
  <c r="Y818" i="12"/>
  <c r="Z818" i="12"/>
  <c r="AA818" i="12"/>
  <c r="AB818" i="12"/>
  <c r="AC818" i="12"/>
  <c r="AD818" i="12"/>
  <c r="AE818" i="12"/>
  <c r="AF818" i="12"/>
  <c r="AG818" i="12"/>
  <c r="AH818" i="12"/>
  <c r="AI818" i="12"/>
  <c r="AJ818" i="12"/>
  <c r="AK818" i="12"/>
  <c r="AL818" i="12"/>
  <c r="AM818" i="12"/>
  <c r="AN818" i="12"/>
  <c r="AO818" i="12"/>
  <c r="AP818" i="12"/>
  <c r="AQ818" i="12"/>
  <c r="AR818" i="12"/>
  <c r="AS818" i="12"/>
  <c r="AT818" i="12"/>
  <c r="AU818" i="12"/>
  <c r="AV818" i="12"/>
  <c r="AW818" i="12"/>
  <c r="AX818" i="12"/>
  <c r="AY818" i="12"/>
  <c r="AZ818" i="12"/>
  <c r="BA818" i="12"/>
  <c r="BB818" i="12"/>
  <c r="O819" i="12"/>
  <c r="P819" i="12"/>
  <c r="Q819" i="12"/>
  <c r="R819" i="12"/>
  <c r="S819" i="12"/>
  <c r="T819" i="12"/>
  <c r="U819" i="12"/>
  <c r="V819" i="12"/>
  <c r="W819" i="12"/>
  <c r="X819" i="12"/>
  <c r="Y819" i="12"/>
  <c r="Z819" i="12"/>
  <c r="AA819" i="12"/>
  <c r="AB819" i="12"/>
  <c r="AC819" i="12"/>
  <c r="AD819" i="12"/>
  <c r="AE819" i="12"/>
  <c r="AF819" i="12"/>
  <c r="AG819" i="12"/>
  <c r="AH819" i="12"/>
  <c r="AI819" i="12"/>
  <c r="AJ819" i="12"/>
  <c r="AK819" i="12"/>
  <c r="AL819" i="12"/>
  <c r="AM819" i="12"/>
  <c r="AN819" i="12"/>
  <c r="AO819" i="12"/>
  <c r="AP819" i="12"/>
  <c r="AQ819" i="12"/>
  <c r="AR819" i="12"/>
  <c r="AS819" i="12"/>
  <c r="AT819" i="12"/>
  <c r="AU819" i="12"/>
  <c r="AV819" i="12"/>
  <c r="AW819" i="12"/>
  <c r="AX819" i="12"/>
  <c r="AY819" i="12"/>
  <c r="AZ819" i="12"/>
  <c r="BA819" i="12"/>
  <c r="BB819" i="12"/>
  <c r="O820" i="12"/>
  <c r="P820" i="12"/>
  <c r="Q820" i="12"/>
  <c r="R820" i="12"/>
  <c r="S820" i="12"/>
  <c r="T820" i="12"/>
  <c r="U820" i="12"/>
  <c r="V820" i="12"/>
  <c r="W820" i="12"/>
  <c r="X820" i="12"/>
  <c r="Y820" i="12"/>
  <c r="Z820" i="12"/>
  <c r="AA820" i="12"/>
  <c r="AB820" i="12"/>
  <c r="AC820" i="12"/>
  <c r="AD820" i="12"/>
  <c r="AE820" i="12"/>
  <c r="AF820" i="12"/>
  <c r="AG820" i="12"/>
  <c r="AH820" i="12"/>
  <c r="AI820" i="12"/>
  <c r="AJ820" i="12"/>
  <c r="AK820" i="12"/>
  <c r="AL820" i="12"/>
  <c r="AM820" i="12"/>
  <c r="AN820" i="12"/>
  <c r="AO820" i="12"/>
  <c r="AP820" i="12"/>
  <c r="AQ820" i="12"/>
  <c r="AR820" i="12"/>
  <c r="AS820" i="12"/>
  <c r="AT820" i="12"/>
  <c r="AU820" i="12"/>
  <c r="AV820" i="12"/>
  <c r="AW820" i="12"/>
  <c r="AX820" i="12"/>
  <c r="AY820" i="12"/>
  <c r="AZ820" i="12"/>
  <c r="BA820" i="12"/>
  <c r="BB820" i="12"/>
  <c r="O821" i="12"/>
  <c r="P821" i="12"/>
  <c r="Q821" i="12"/>
  <c r="R821" i="12"/>
  <c r="S821" i="12"/>
  <c r="T821" i="12"/>
  <c r="U821" i="12"/>
  <c r="V821" i="12"/>
  <c r="W821" i="12"/>
  <c r="X821" i="12"/>
  <c r="Y821" i="12"/>
  <c r="Z821" i="12"/>
  <c r="AA821" i="12"/>
  <c r="AB821" i="12"/>
  <c r="AC821" i="12"/>
  <c r="AD821" i="12"/>
  <c r="AE821" i="12"/>
  <c r="AF821" i="12"/>
  <c r="AG821" i="12"/>
  <c r="AH821" i="12"/>
  <c r="AI821" i="12"/>
  <c r="AJ821" i="12"/>
  <c r="AK821" i="12"/>
  <c r="AL821" i="12"/>
  <c r="AM821" i="12"/>
  <c r="AN821" i="12"/>
  <c r="AO821" i="12"/>
  <c r="AP821" i="12"/>
  <c r="AQ821" i="12"/>
  <c r="AR821" i="12"/>
  <c r="AS821" i="12"/>
  <c r="AT821" i="12"/>
  <c r="AU821" i="12"/>
  <c r="AV821" i="12"/>
  <c r="AW821" i="12"/>
  <c r="AX821" i="12"/>
  <c r="AY821" i="12"/>
  <c r="AZ821" i="12"/>
  <c r="BA821" i="12"/>
  <c r="BB821" i="12"/>
  <c r="O822" i="12"/>
  <c r="P822" i="12"/>
  <c r="Q822" i="12"/>
  <c r="R822" i="12"/>
  <c r="S822" i="12"/>
  <c r="T822" i="12"/>
  <c r="U822" i="12"/>
  <c r="V822" i="12"/>
  <c r="W822" i="12"/>
  <c r="X822" i="12"/>
  <c r="Y822" i="12"/>
  <c r="Z822" i="12"/>
  <c r="AA822" i="12"/>
  <c r="AB822" i="12"/>
  <c r="AC822" i="12"/>
  <c r="AD822" i="12"/>
  <c r="AE822" i="12"/>
  <c r="AF822" i="12"/>
  <c r="AG822" i="12"/>
  <c r="AH822" i="12"/>
  <c r="AI822" i="12"/>
  <c r="AJ822" i="12"/>
  <c r="AK822" i="12"/>
  <c r="AL822" i="12"/>
  <c r="AM822" i="12"/>
  <c r="AN822" i="12"/>
  <c r="AO822" i="12"/>
  <c r="AP822" i="12"/>
  <c r="AQ822" i="12"/>
  <c r="AR822" i="12"/>
  <c r="AS822" i="12"/>
  <c r="AT822" i="12"/>
  <c r="AU822" i="12"/>
  <c r="AV822" i="12"/>
  <c r="AW822" i="12"/>
  <c r="AX822" i="12"/>
  <c r="AY822" i="12"/>
  <c r="AZ822" i="12"/>
  <c r="BA822" i="12"/>
  <c r="BB822" i="12"/>
  <c r="O823" i="12"/>
  <c r="P823" i="12"/>
  <c r="Q823" i="12"/>
  <c r="R823" i="12"/>
  <c r="S823" i="12"/>
  <c r="T823" i="12"/>
  <c r="U823" i="12"/>
  <c r="V823" i="12"/>
  <c r="W823" i="12"/>
  <c r="X823" i="12"/>
  <c r="Y823" i="12"/>
  <c r="Z823" i="12"/>
  <c r="AA823" i="12"/>
  <c r="AB823" i="12"/>
  <c r="AC823" i="12"/>
  <c r="AD823" i="12"/>
  <c r="AE823" i="12"/>
  <c r="AF823" i="12"/>
  <c r="AG823" i="12"/>
  <c r="AH823" i="12"/>
  <c r="AI823" i="12"/>
  <c r="AJ823" i="12"/>
  <c r="AK823" i="12"/>
  <c r="AL823" i="12"/>
  <c r="AM823" i="12"/>
  <c r="AN823" i="12"/>
  <c r="AO823" i="12"/>
  <c r="AP823" i="12"/>
  <c r="AQ823" i="12"/>
  <c r="AR823" i="12"/>
  <c r="AS823" i="12"/>
  <c r="AT823" i="12"/>
  <c r="AU823" i="12"/>
  <c r="AV823" i="12"/>
  <c r="AW823" i="12"/>
  <c r="AX823" i="12"/>
  <c r="AY823" i="12"/>
  <c r="AZ823" i="12"/>
  <c r="BA823" i="12"/>
  <c r="BB823" i="12"/>
  <c r="O824" i="12"/>
  <c r="P824" i="12"/>
  <c r="Q824" i="12"/>
  <c r="R824" i="12"/>
  <c r="S824" i="12"/>
  <c r="T824" i="12"/>
  <c r="U824" i="12"/>
  <c r="V824" i="12"/>
  <c r="W824" i="12"/>
  <c r="X824" i="12"/>
  <c r="Y824" i="12"/>
  <c r="Z824" i="12"/>
  <c r="AA824" i="12"/>
  <c r="AB824" i="12"/>
  <c r="AC824" i="12"/>
  <c r="AD824" i="12"/>
  <c r="AE824" i="12"/>
  <c r="AF824" i="12"/>
  <c r="AG824" i="12"/>
  <c r="AH824" i="12"/>
  <c r="AI824" i="12"/>
  <c r="AJ824" i="12"/>
  <c r="AK824" i="12"/>
  <c r="AL824" i="12"/>
  <c r="AM824" i="12"/>
  <c r="AN824" i="12"/>
  <c r="AO824" i="12"/>
  <c r="AP824" i="12"/>
  <c r="AQ824" i="12"/>
  <c r="AR824" i="12"/>
  <c r="AS824" i="12"/>
  <c r="AT824" i="12"/>
  <c r="AU824" i="12"/>
  <c r="AV824" i="12"/>
  <c r="AW824" i="12"/>
  <c r="AX824" i="12"/>
  <c r="AY824" i="12"/>
  <c r="AZ824" i="12"/>
  <c r="BA824" i="12"/>
  <c r="BB824" i="12"/>
  <c r="O825" i="12"/>
  <c r="P825" i="12"/>
  <c r="Q825" i="12"/>
  <c r="R825" i="12"/>
  <c r="S825" i="12"/>
  <c r="T825" i="12"/>
  <c r="U825" i="12"/>
  <c r="V825" i="12"/>
  <c r="W825" i="12"/>
  <c r="X825" i="12"/>
  <c r="Y825" i="12"/>
  <c r="Z825" i="12"/>
  <c r="AA825" i="12"/>
  <c r="AB825" i="12"/>
  <c r="AC825" i="12"/>
  <c r="AD825" i="12"/>
  <c r="AE825" i="12"/>
  <c r="AF825" i="12"/>
  <c r="AG825" i="12"/>
  <c r="AH825" i="12"/>
  <c r="AI825" i="12"/>
  <c r="AJ825" i="12"/>
  <c r="AK825" i="12"/>
  <c r="AL825" i="12"/>
  <c r="AM825" i="12"/>
  <c r="AN825" i="12"/>
  <c r="AO825" i="12"/>
  <c r="AP825" i="12"/>
  <c r="AQ825" i="12"/>
  <c r="AR825" i="12"/>
  <c r="AS825" i="12"/>
  <c r="AT825" i="12"/>
  <c r="AU825" i="12"/>
  <c r="AV825" i="12"/>
  <c r="AW825" i="12"/>
  <c r="AX825" i="12"/>
  <c r="AY825" i="12"/>
  <c r="AZ825" i="12"/>
  <c r="BA825" i="12"/>
  <c r="BB825" i="12"/>
  <c r="O826" i="12"/>
  <c r="P826" i="12"/>
  <c r="Q826" i="12"/>
  <c r="R826" i="12"/>
  <c r="S826" i="12"/>
  <c r="T826" i="12"/>
  <c r="U826" i="12"/>
  <c r="V826" i="12"/>
  <c r="W826" i="12"/>
  <c r="X826" i="12"/>
  <c r="Y826" i="12"/>
  <c r="Z826" i="12"/>
  <c r="AA826" i="12"/>
  <c r="AB826" i="12"/>
  <c r="AC826" i="12"/>
  <c r="AD826" i="12"/>
  <c r="AE826" i="12"/>
  <c r="AF826" i="12"/>
  <c r="AG826" i="12"/>
  <c r="AH826" i="12"/>
  <c r="AI826" i="12"/>
  <c r="AJ826" i="12"/>
  <c r="AK826" i="12"/>
  <c r="AL826" i="12"/>
  <c r="AM826" i="12"/>
  <c r="AN826" i="12"/>
  <c r="AO826" i="12"/>
  <c r="AP826" i="12"/>
  <c r="AQ826" i="12"/>
  <c r="AR826" i="12"/>
  <c r="AS826" i="12"/>
  <c r="AT826" i="12"/>
  <c r="AU826" i="12"/>
  <c r="AV826" i="12"/>
  <c r="AW826" i="12"/>
  <c r="AX826" i="12"/>
  <c r="AY826" i="12"/>
  <c r="AZ826" i="12"/>
  <c r="BA826" i="12"/>
  <c r="BB826" i="12"/>
  <c r="O827" i="12"/>
  <c r="P827" i="12"/>
  <c r="Q827" i="12"/>
  <c r="R827" i="12"/>
  <c r="S827" i="12"/>
  <c r="T827" i="12"/>
  <c r="U827" i="12"/>
  <c r="V827" i="12"/>
  <c r="W827" i="12"/>
  <c r="X827" i="12"/>
  <c r="Y827" i="12"/>
  <c r="Z827" i="12"/>
  <c r="AA827" i="12"/>
  <c r="AB827" i="12"/>
  <c r="AC827" i="12"/>
  <c r="AD827" i="12"/>
  <c r="AE827" i="12"/>
  <c r="AF827" i="12"/>
  <c r="AG827" i="12"/>
  <c r="AH827" i="12"/>
  <c r="AI827" i="12"/>
  <c r="AJ827" i="12"/>
  <c r="AK827" i="12"/>
  <c r="AL827" i="12"/>
  <c r="AM827" i="12"/>
  <c r="AN827" i="12"/>
  <c r="AO827" i="12"/>
  <c r="AP827" i="12"/>
  <c r="AQ827" i="12"/>
  <c r="AR827" i="12"/>
  <c r="AS827" i="12"/>
  <c r="AT827" i="12"/>
  <c r="AU827" i="12"/>
  <c r="AV827" i="12"/>
  <c r="AW827" i="12"/>
  <c r="AX827" i="12"/>
  <c r="AY827" i="12"/>
  <c r="AZ827" i="12"/>
  <c r="BA827" i="12"/>
  <c r="BB827" i="12"/>
  <c r="O828" i="12"/>
  <c r="P828" i="12"/>
  <c r="Q828" i="12"/>
  <c r="R828" i="12"/>
  <c r="S828" i="12"/>
  <c r="T828" i="12"/>
  <c r="U828" i="12"/>
  <c r="V828" i="12"/>
  <c r="W828" i="12"/>
  <c r="X828" i="12"/>
  <c r="Y828" i="12"/>
  <c r="Z828" i="12"/>
  <c r="AA828" i="12"/>
  <c r="AB828" i="12"/>
  <c r="AC828" i="12"/>
  <c r="AD828" i="12"/>
  <c r="AE828" i="12"/>
  <c r="AF828" i="12"/>
  <c r="AG828" i="12"/>
  <c r="AH828" i="12"/>
  <c r="AI828" i="12"/>
  <c r="AJ828" i="12"/>
  <c r="AK828" i="12"/>
  <c r="AL828" i="12"/>
  <c r="AM828" i="12"/>
  <c r="AN828" i="12"/>
  <c r="AO828" i="12"/>
  <c r="AP828" i="12"/>
  <c r="AQ828" i="12"/>
  <c r="AR828" i="12"/>
  <c r="AS828" i="12"/>
  <c r="AT828" i="12"/>
  <c r="AU828" i="12"/>
  <c r="AV828" i="12"/>
  <c r="AW828" i="12"/>
  <c r="AX828" i="12"/>
  <c r="AY828" i="12"/>
  <c r="AZ828" i="12"/>
  <c r="BA828" i="12"/>
  <c r="BB828" i="12"/>
  <c r="O829" i="12"/>
  <c r="P829" i="12"/>
  <c r="Q829" i="12"/>
  <c r="R829" i="12"/>
  <c r="S829" i="12"/>
  <c r="T829" i="12"/>
  <c r="U829" i="12"/>
  <c r="V829" i="12"/>
  <c r="W829" i="12"/>
  <c r="X829" i="12"/>
  <c r="Y829" i="12"/>
  <c r="Z829" i="12"/>
  <c r="AA829" i="12"/>
  <c r="AB829" i="12"/>
  <c r="AC829" i="12"/>
  <c r="AD829" i="12"/>
  <c r="AE829" i="12"/>
  <c r="AF829" i="12"/>
  <c r="AG829" i="12"/>
  <c r="AH829" i="12"/>
  <c r="AI829" i="12"/>
  <c r="AJ829" i="12"/>
  <c r="AK829" i="12"/>
  <c r="AL829" i="12"/>
  <c r="AM829" i="12"/>
  <c r="AN829" i="12"/>
  <c r="AO829" i="12"/>
  <c r="AP829" i="12"/>
  <c r="AQ829" i="12"/>
  <c r="AR829" i="12"/>
  <c r="AS829" i="12"/>
  <c r="AT829" i="12"/>
  <c r="AU829" i="12"/>
  <c r="AV829" i="12"/>
  <c r="AW829" i="12"/>
  <c r="AX829" i="12"/>
  <c r="AY829" i="12"/>
  <c r="AZ829" i="12"/>
  <c r="BA829" i="12"/>
  <c r="BB829" i="12"/>
  <c r="O830" i="12"/>
  <c r="P830" i="12"/>
  <c r="Q830" i="12"/>
  <c r="R830" i="12"/>
  <c r="S830" i="12"/>
  <c r="T830" i="12"/>
  <c r="U830" i="12"/>
  <c r="V830" i="12"/>
  <c r="W830" i="12"/>
  <c r="X830" i="12"/>
  <c r="Y830" i="12"/>
  <c r="Z830" i="12"/>
  <c r="AA830" i="12"/>
  <c r="AB830" i="12"/>
  <c r="AC830" i="12"/>
  <c r="AD830" i="12"/>
  <c r="AE830" i="12"/>
  <c r="AF830" i="12"/>
  <c r="AG830" i="12"/>
  <c r="AH830" i="12"/>
  <c r="AI830" i="12"/>
  <c r="AJ830" i="12"/>
  <c r="AK830" i="12"/>
  <c r="AL830" i="12"/>
  <c r="AM830" i="12"/>
  <c r="AN830" i="12"/>
  <c r="AO830" i="12"/>
  <c r="AP830" i="12"/>
  <c r="AQ830" i="12"/>
  <c r="AR830" i="12"/>
  <c r="AS830" i="12"/>
  <c r="AT830" i="12"/>
  <c r="AU830" i="12"/>
  <c r="AV830" i="12"/>
  <c r="AW830" i="12"/>
  <c r="AX830" i="12"/>
  <c r="AY830" i="12"/>
  <c r="AZ830" i="12"/>
  <c r="BA830" i="12"/>
  <c r="BB830" i="12"/>
  <c r="O831" i="12"/>
  <c r="P831" i="12"/>
  <c r="Q831" i="12"/>
  <c r="R831" i="12"/>
  <c r="S831" i="12"/>
  <c r="T831" i="12"/>
  <c r="U831" i="12"/>
  <c r="V831" i="12"/>
  <c r="W831" i="12"/>
  <c r="X831" i="12"/>
  <c r="Y831" i="12"/>
  <c r="Z831" i="12"/>
  <c r="AA831" i="12"/>
  <c r="AB831" i="12"/>
  <c r="AC831" i="12"/>
  <c r="AD831" i="12"/>
  <c r="AE831" i="12"/>
  <c r="AF831" i="12"/>
  <c r="AG831" i="12"/>
  <c r="AH831" i="12"/>
  <c r="AI831" i="12"/>
  <c r="AJ831" i="12"/>
  <c r="AK831" i="12"/>
  <c r="AL831" i="12"/>
  <c r="AM831" i="12"/>
  <c r="AN831" i="12"/>
  <c r="AO831" i="12"/>
  <c r="AP831" i="12"/>
  <c r="AQ831" i="12"/>
  <c r="AR831" i="12"/>
  <c r="AS831" i="12"/>
  <c r="AT831" i="12"/>
  <c r="AU831" i="12"/>
  <c r="AV831" i="12"/>
  <c r="AW831" i="12"/>
  <c r="AX831" i="12"/>
  <c r="AY831" i="12"/>
  <c r="AZ831" i="12"/>
  <c r="BA831" i="12"/>
  <c r="BB831" i="12"/>
  <c r="O832" i="12"/>
  <c r="P832" i="12"/>
  <c r="Q832" i="12"/>
  <c r="R832" i="12"/>
  <c r="S832" i="12"/>
  <c r="T832" i="12"/>
  <c r="U832" i="12"/>
  <c r="V832" i="12"/>
  <c r="W832" i="12"/>
  <c r="X832" i="12"/>
  <c r="Y832" i="12"/>
  <c r="Z832" i="12"/>
  <c r="AA832" i="12"/>
  <c r="AB832" i="12"/>
  <c r="AC832" i="12"/>
  <c r="AD832" i="12"/>
  <c r="AE832" i="12"/>
  <c r="AF832" i="12"/>
  <c r="AG832" i="12"/>
  <c r="AH832" i="12"/>
  <c r="AI832" i="12"/>
  <c r="AJ832" i="12"/>
  <c r="AK832" i="12"/>
  <c r="AL832" i="12"/>
  <c r="AM832" i="12"/>
  <c r="AN832" i="12"/>
  <c r="AO832" i="12"/>
  <c r="AP832" i="12"/>
  <c r="AQ832" i="12"/>
  <c r="AR832" i="12"/>
  <c r="AS832" i="12"/>
  <c r="AT832" i="12"/>
  <c r="AU832" i="12"/>
  <c r="AV832" i="12"/>
  <c r="AW832" i="12"/>
  <c r="AX832" i="12"/>
  <c r="AY832" i="12"/>
  <c r="AZ832" i="12"/>
  <c r="BA832" i="12"/>
  <c r="BB832" i="12"/>
  <c r="O833" i="12"/>
  <c r="P833" i="12"/>
  <c r="Q833" i="12"/>
  <c r="R833" i="12"/>
  <c r="S833" i="12"/>
  <c r="T833" i="12"/>
  <c r="U833" i="12"/>
  <c r="V833" i="12"/>
  <c r="W833" i="12"/>
  <c r="X833" i="12"/>
  <c r="Y833" i="12"/>
  <c r="Z833" i="12"/>
  <c r="AA833" i="12"/>
  <c r="AB833" i="12"/>
  <c r="AC833" i="12"/>
  <c r="AD833" i="12"/>
  <c r="AE833" i="12"/>
  <c r="AF833" i="12"/>
  <c r="AG833" i="12"/>
  <c r="AH833" i="12"/>
  <c r="AI833" i="12"/>
  <c r="AJ833" i="12"/>
  <c r="AK833" i="12"/>
  <c r="AL833" i="12"/>
  <c r="AM833" i="12"/>
  <c r="AN833" i="12"/>
  <c r="AO833" i="12"/>
  <c r="AP833" i="12"/>
  <c r="AQ833" i="12"/>
  <c r="AR833" i="12"/>
  <c r="AS833" i="12"/>
  <c r="AT833" i="12"/>
  <c r="AU833" i="12"/>
  <c r="AV833" i="12"/>
  <c r="AW833" i="12"/>
  <c r="AX833" i="12"/>
  <c r="AY833" i="12"/>
  <c r="AZ833" i="12"/>
  <c r="BA833" i="12"/>
  <c r="BB833" i="12"/>
  <c r="O834" i="12"/>
  <c r="P834" i="12"/>
  <c r="Q834" i="12"/>
  <c r="R834" i="12"/>
  <c r="S834" i="12"/>
  <c r="T834" i="12"/>
  <c r="U834" i="12"/>
  <c r="V834" i="12"/>
  <c r="W834" i="12"/>
  <c r="X834" i="12"/>
  <c r="Y834" i="12"/>
  <c r="Z834" i="12"/>
  <c r="AA834" i="12"/>
  <c r="AB834" i="12"/>
  <c r="AC834" i="12"/>
  <c r="AD834" i="12"/>
  <c r="AE834" i="12"/>
  <c r="AF834" i="12"/>
  <c r="AG834" i="12"/>
  <c r="AH834" i="12"/>
  <c r="AI834" i="12"/>
  <c r="AJ834" i="12"/>
  <c r="AK834" i="12"/>
  <c r="AL834" i="12"/>
  <c r="AM834" i="12"/>
  <c r="AN834" i="12"/>
  <c r="AO834" i="12"/>
  <c r="AP834" i="12"/>
  <c r="AQ834" i="12"/>
  <c r="AR834" i="12"/>
  <c r="AS834" i="12"/>
  <c r="AT834" i="12"/>
  <c r="AU834" i="12"/>
  <c r="AV834" i="12"/>
  <c r="AW834" i="12"/>
  <c r="AX834" i="12"/>
  <c r="AY834" i="12"/>
  <c r="AZ834" i="12"/>
  <c r="BA834" i="12"/>
  <c r="BB834" i="12"/>
  <c r="O835" i="12"/>
  <c r="P835" i="12"/>
  <c r="Q835" i="12"/>
  <c r="R835" i="12"/>
  <c r="S835" i="12"/>
  <c r="T835" i="12"/>
  <c r="U835" i="12"/>
  <c r="V835" i="12"/>
  <c r="W835" i="12"/>
  <c r="X835" i="12"/>
  <c r="Y835" i="12"/>
  <c r="Z835" i="12"/>
  <c r="AA835" i="12"/>
  <c r="AB835" i="12"/>
  <c r="AC835" i="12"/>
  <c r="AD835" i="12"/>
  <c r="AE835" i="12"/>
  <c r="AF835" i="12"/>
  <c r="AG835" i="12"/>
  <c r="AH835" i="12"/>
  <c r="AI835" i="12"/>
  <c r="AJ835" i="12"/>
  <c r="AK835" i="12"/>
  <c r="AL835" i="12"/>
  <c r="AM835" i="12"/>
  <c r="AN835" i="12"/>
  <c r="AO835" i="12"/>
  <c r="AP835" i="12"/>
  <c r="AQ835" i="12"/>
  <c r="AR835" i="12"/>
  <c r="AS835" i="12"/>
  <c r="AT835" i="12"/>
  <c r="AU835" i="12"/>
  <c r="AV835" i="12"/>
  <c r="AW835" i="12"/>
  <c r="AX835" i="12"/>
  <c r="AY835" i="12"/>
  <c r="AZ835" i="12"/>
  <c r="BA835" i="12"/>
  <c r="BB835" i="12"/>
  <c r="O836" i="12"/>
  <c r="P836" i="12"/>
  <c r="Q836" i="12"/>
  <c r="R836" i="12"/>
  <c r="S836" i="12"/>
  <c r="T836" i="12"/>
  <c r="U836" i="12"/>
  <c r="V836" i="12"/>
  <c r="W836" i="12"/>
  <c r="X836" i="12"/>
  <c r="Y836" i="12"/>
  <c r="Z836" i="12"/>
  <c r="AA836" i="12"/>
  <c r="AB836" i="12"/>
  <c r="AC836" i="12"/>
  <c r="AD836" i="12"/>
  <c r="AE836" i="12"/>
  <c r="AF836" i="12"/>
  <c r="AG836" i="12"/>
  <c r="AH836" i="12"/>
  <c r="AI836" i="12"/>
  <c r="AJ836" i="12"/>
  <c r="AK836" i="12"/>
  <c r="AL836" i="12"/>
  <c r="AM836" i="12"/>
  <c r="AN836" i="12"/>
  <c r="AO836" i="12"/>
  <c r="AP836" i="12"/>
  <c r="AQ836" i="12"/>
  <c r="AR836" i="12"/>
  <c r="AS836" i="12"/>
  <c r="AT836" i="12"/>
  <c r="AU836" i="12"/>
  <c r="AV836" i="12"/>
  <c r="AW836" i="12"/>
  <c r="AX836" i="12"/>
  <c r="AY836" i="12"/>
  <c r="AZ836" i="12"/>
  <c r="BA836" i="12"/>
  <c r="BB836" i="12"/>
  <c r="O837" i="12"/>
  <c r="P837" i="12"/>
  <c r="Q837" i="12"/>
  <c r="R837" i="12"/>
  <c r="S837" i="12"/>
  <c r="T837" i="12"/>
  <c r="U837" i="12"/>
  <c r="V837" i="12"/>
  <c r="W837" i="12"/>
  <c r="X837" i="12"/>
  <c r="Y837" i="12"/>
  <c r="Z837" i="12"/>
  <c r="AA837" i="12"/>
  <c r="AB837" i="12"/>
  <c r="AC837" i="12"/>
  <c r="AD837" i="12"/>
  <c r="AE837" i="12"/>
  <c r="AF837" i="12"/>
  <c r="AG837" i="12"/>
  <c r="AH837" i="12"/>
  <c r="AI837" i="12"/>
  <c r="AJ837" i="12"/>
  <c r="AK837" i="12"/>
  <c r="AL837" i="12"/>
  <c r="AM837" i="12"/>
  <c r="AN837" i="12"/>
  <c r="AO837" i="12"/>
  <c r="AP837" i="12"/>
  <c r="AQ837" i="12"/>
  <c r="AR837" i="12"/>
  <c r="AS837" i="12"/>
  <c r="AT837" i="12"/>
  <c r="AU837" i="12"/>
  <c r="AV837" i="12"/>
  <c r="AW837" i="12"/>
  <c r="AX837" i="12"/>
  <c r="AY837" i="12"/>
  <c r="AZ837" i="12"/>
  <c r="BA837" i="12"/>
  <c r="BB837" i="12"/>
  <c r="O838" i="12"/>
  <c r="P838" i="12"/>
  <c r="Q838" i="12"/>
  <c r="R838" i="12"/>
  <c r="S838" i="12"/>
  <c r="T838" i="12"/>
  <c r="U838" i="12"/>
  <c r="V838" i="12"/>
  <c r="W838" i="12"/>
  <c r="X838" i="12"/>
  <c r="Y838" i="12"/>
  <c r="Z838" i="12"/>
  <c r="AA838" i="12"/>
  <c r="AB838" i="12"/>
  <c r="AC838" i="12"/>
  <c r="AD838" i="12"/>
  <c r="AE838" i="12"/>
  <c r="AF838" i="12"/>
  <c r="AG838" i="12"/>
  <c r="AH838" i="12"/>
  <c r="AI838" i="12"/>
  <c r="AJ838" i="12"/>
  <c r="AK838" i="12"/>
  <c r="AL838" i="12"/>
  <c r="AM838" i="12"/>
  <c r="AN838" i="12"/>
  <c r="AO838" i="12"/>
  <c r="AP838" i="12"/>
  <c r="AQ838" i="12"/>
  <c r="AR838" i="12"/>
  <c r="AS838" i="12"/>
  <c r="AT838" i="12"/>
  <c r="AU838" i="12"/>
  <c r="AV838" i="12"/>
  <c r="AW838" i="12"/>
  <c r="AX838" i="12"/>
  <c r="AY838" i="12"/>
  <c r="AZ838" i="12"/>
  <c r="BA838" i="12"/>
  <c r="BB838" i="12"/>
  <c r="O839" i="12"/>
  <c r="P839" i="12"/>
  <c r="Q839" i="12"/>
  <c r="R839" i="12"/>
  <c r="S839" i="12"/>
  <c r="T839" i="12"/>
  <c r="U839" i="12"/>
  <c r="V839" i="12"/>
  <c r="W839" i="12"/>
  <c r="X839" i="12"/>
  <c r="Y839" i="12"/>
  <c r="Z839" i="12"/>
  <c r="AA839" i="12"/>
  <c r="AB839" i="12"/>
  <c r="AC839" i="12"/>
  <c r="AD839" i="12"/>
  <c r="AE839" i="12"/>
  <c r="AF839" i="12"/>
  <c r="AG839" i="12"/>
  <c r="AH839" i="12"/>
  <c r="AI839" i="12"/>
  <c r="AJ839" i="12"/>
  <c r="AK839" i="12"/>
  <c r="AL839" i="12"/>
  <c r="AM839" i="12"/>
  <c r="AN839" i="12"/>
  <c r="AO839" i="12"/>
  <c r="AP839" i="12"/>
  <c r="AQ839" i="12"/>
  <c r="AR839" i="12"/>
  <c r="AS839" i="12"/>
  <c r="AT839" i="12"/>
  <c r="AU839" i="12"/>
  <c r="AV839" i="12"/>
  <c r="AW839" i="12"/>
  <c r="AX839" i="12"/>
  <c r="AY839" i="12"/>
  <c r="AZ839" i="12"/>
  <c r="BA839" i="12"/>
  <c r="BB839" i="12"/>
  <c r="O774" i="12"/>
  <c r="P774" i="12"/>
  <c r="Q774" i="12"/>
  <c r="R774" i="12"/>
  <c r="S774" i="12"/>
  <c r="T774" i="12"/>
  <c r="U774" i="12"/>
  <c r="V774" i="12"/>
  <c r="W774" i="12"/>
  <c r="X774" i="12"/>
  <c r="Y774" i="12"/>
  <c r="Z774" i="12"/>
  <c r="AA774" i="12"/>
  <c r="AB774" i="12"/>
  <c r="AC774" i="12"/>
  <c r="AD774" i="12"/>
  <c r="AE774" i="12"/>
  <c r="AF774" i="12"/>
  <c r="AG774" i="12"/>
  <c r="AH774" i="12"/>
  <c r="AI774" i="12"/>
  <c r="AJ774" i="12"/>
  <c r="AK774" i="12"/>
  <c r="AL774" i="12"/>
  <c r="AM774" i="12"/>
  <c r="AN774" i="12"/>
  <c r="AO774" i="12"/>
  <c r="AP774" i="12"/>
  <c r="AQ774" i="12"/>
  <c r="AR774" i="12"/>
  <c r="AS774" i="12"/>
  <c r="AT774" i="12"/>
  <c r="AU774" i="12"/>
  <c r="AV774" i="12"/>
  <c r="AW774" i="12"/>
  <c r="AX774" i="12"/>
  <c r="AY774" i="12"/>
  <c r="AZ774" i="12"/>
  <c r="BA774" i="12"/>
  <c r="BB774" i="12"/>
  <c r="O775" i="12"/>
  <c r="P775" i="12"/>
  <c r="Q775" i="12"/>
  <c r="R775" i="12"/>
  <c r="S775" i="12"/>
  <c r="T775" i="12"/>
  <c r="U775" i="12"/>
  <c r="V775" i="12"/>
  <c r="W775" i="12"/>
  <c r="X775" i="12"/>
  <c r="Y775" i="12"/>
  <c r="Z775" i="12"/>
  <c r="AA775" i="12"/>
  <c r="AB775" i="12"/>
  <c r="AC775" i="12"/>
  <c r="AD775" i="12"/>
  <c r="AE775" i="12"/>
  <c r="AF775" i="12"/>
  <c r="AG775" i="12"/>
  <c r="AH775" i="12"/>
  <c r="AI775" i="12"/>
  <c r="AJ775" i="12"/>
  <c r="AK775" i="12"/>
  <c r="AL775" i="12"/>
  <c r="AM775" i="12"/>
  <c r="AN775" i="12"/>
  <c r="AO775" i="12"/>
  <c r="AP775" i="12"/>
  <c r="AQ775" i="12"/>
  <c r="AR775" i="12"/>
  <c r="AS775" i="12"/>
  <c r="AT775" i="12"/>
  <c r="AU775" i="12"/>
  <c r="AV775" i="12"/>
  <c r="AW775" i="12"/>
  <c r="AX775" i="12"/>
  <c r="AY775" i="12"/>
  <c r="AZ775" i="12"/>
  <c r="BA775" i="12"/>
  <c r="BB775" i="12"/>
  <c r="O776" i="12"/>
  <c r="P776" i="12"/>
  <c r="Q776" i="12"/>
  <c r="R776" i="12"/>
  <c r="S776" i="12"/>
  <c r="T776" i="12"/>
  <c r="U776" i="12"/>
  <c r="V776" i="12"/>
  <c r="W776" i="12"/>
  <c r="X776" i="12"/>
  <c r="Y776" i="12"/>
  <c r="Z776" i="12"/>
  <c r="AA776" i="12"/>
  <c r="AB776" i="12"/>
  <c r="AC776" i="12"/>
  <c r="AD776" i="12"/>
  <c r="AE776" i="12"/>
  <c r="AF776" i="12"/>
  <c r="AG776" i="12"/>
  <c r="AH776" i="12"/>
  <c r="AI776" i="12"/>
  <c r="AJ776" i="12"/>
  <c r="AK776" i="12"/>
  <c r="AL776" i="12"/>
  <c r="AM776" i="12"/>
  <c r="AN776" i="12"/>
  <c r="AO776" i="12"/>
  <c r="AP776" i="12"/>
  <c r="AQ776" i="12"/>
  <c r="AR776" i="12"/>
  <c r="AS776" i="12"/>
  <c r="AT776" i="12"/>
  <c r="AU776" i="12"/>
  <c r="AV776" i="12"/>
  <c r="AW776" i="12"/>
  <c r="AX776" i="12"/>
  <c r="AY776" i="12"/>
  <c r="AZ776" i="12"/>
  <c r="BA776" i="12"/>
  <c r="BB776" i="12"/>
  <c r="O777" i="12"/>
  <c r="P777" i="12"/>
  <c r="Q777" i="12"/>
  <c r="R777" i="12"/>
  <c r="S777" i="12"/>
  <c r="T777" i="12"/>
  <c r="U777" i="12"/>
  <c r="V777" i="12"/>
  <c r="W777" i="12"/>
  <c r="X777" i="12"/>
  <c r="Y777" i="12"/>
  <c r="Z777" i="12"/>
  <c r="AA777" i="12"/>
  <c r="AB777" i="12"/>
  <c r="AC777" i="12"/>
  <c r="AD777" i="12"/>
  <c r="AE777" i="12"/>
  <c r="AF777" i="12"/>
  <c r="AG777" i="12"/>
  <c r="AH777" i="12"/>
  <c r="AI777" i="12"/>
  <c r="AJ777" i="12"/>
  <c r="AK777" i="12"/>
  <c r="AL777" i="12"/>
  <c r="AM777" i="12"/>
  <c r="AN777" i="12"/>
  <c r="AO777" i="12"/>
  <c r="AP777" i="12"/>
  <c r="AQ777" i="12"/>
  <c r="AR777" i="12"/>
  <c r="AS777" i="12"/>
  <c r="AT777" i="12"/>
  <c r="AU777" i="12"/>
  <c r="AV777" i="12"/>
  <c r="AW777" i="12"/>
  <c r="AX777" i="12"/>
  <c r="AY777" i="12"/>
  <c r="AZ777" i="12"/>
  <c r="BA777" i="12"/>
  <c r="BB777" i="12"/>
  <c r="O778" i="12"/>
  <c r="P778" i="12"/>
  <c r="Q778" i="12"/>
  <c r="R778" i="12"/>
  <c r="S778" i="12"/>
  <c r="T778" i="12"/>
  <c r="U778" i="12"/>
  <c r="V778" i="12"/>
  <c r="W778" i="12"/>
  <c r="X778" i="12"/>
  <c r="Y778" i="12"/>
  <c r="Z778" i="12"/>
  <c r="AA778" i="12"/>
  <c r="AB778" i="12"/>
  <c r="AC778" i="12"/>
  <c r="AD778" i="12"/>
  <c r="AE778" i="12"/>
  <c r="AF778" i="12"/>
  <c r="AG778" i="12"/>
  <c r="AH778" i="12"/>
  <c r="AI778" i="12"/>
  <c r="AJ778" i="12"/>
  <c r="AK778" i="12"/>
  <c r="AL778" i="12"/>
  <c r="AM778" i="12"/>
  <c r="AN778" i="12"/>
  <c r="AO778" i="12"/>
  <c r="AP778" i="12"/>
  <c r="AQ778" i="12"/>
  <c r="AR778" i="12"/>
  <c r="AS778" i="12"/>
  <c r="AT778" i="12"/>
  <c r="AU778" i="12"/>
  <c r="AV778" i="12"/>
  <c r="AW778" i="12"/>
  <c r="AX778" i="12"/>
  <c r="AY778" i="12"/>
  <c r="AZ778" i="12"/>
  <c r="BA778" i="12"/>
  <c r="BB778" i="12"/>
  <c r="O779" i="12"/>
  <c r="P779" i="12"/>
  <c r="Q779" i="12"/>
  <c r="R779" i="12"/>
  <c r="S779" i="12"/>
  <c r="T779" i="12"/>
  <c r="U779" i="12"/>
  <c r="V779" i="12"/>
  <c r="W779" i="12"/>
  <c r="X779" i="12"/>
  <c r="Y779" i="12"/>
  <c r="Z779" i="12"/>
  <c r="AA779" i="12"/>
  <c r="AB779" i="12"/>
  <c r="AC779" i="12"/>
  <c r="AD779" i="12"/>
  <c r="AE779" i="12"/>
  <c r="AF779" i="12"/>
  <c r="AG779" i="12"/>
  <c r="AH779" i="12"/>
  <c r="AI779" i="12"/>
  <c r="AJ779" i="12"/>
  <c r="AK779" i="12"/>
  <c r="AL779" i="12"/>
  <c r="AM779" i="12"/>
  <c r="AN779" i="12"/>
  <c r="AO779" i="12"/>
  <c r="AP779" i="12"/>
  <c r="AQ779" i="12"/>
  <c r="AR779" i="12"/>
  <c r="AS779" i="12"/>
  <c r="AT779" i="12"/>
  <c r="AU779" i="12"/>
  <c r="AV779" i="12"/>
  <c r="AW779" i="12"/>
  <c r="AX779" i="12"/>
  <c r="AY779" i="12"/>
  <c r="AZ779" i="12"/>
  <c r="BA779" i="12"/>
  <c r="BB779" i="12"/>
  <c r="O780" i="12"/>
  <c r="P780" i="12"/>
  <c r="Q780" i="12"/>
  <c r="R780" i="12"/>
  <c r="S780" i="12"/>
  <c r="T780" i="12"/>
  <c r="U780" i="12"/>
  <c r="V780" i="12"/>
  <c r="W780" i="12"/>
  <c r="X780" i="12"/>
  <c r="Y780" i="12"/>
  <c r="Z780" i="12"/>
  <c r="AA780" i="12"/>
  <c r="AB780" i="12"/>
  <c r="AC780" i="12"/>
  <c r="AD780" i="12"/>
  <c r="AE780" i="12"/>
  <c r="AF780" i="12"/>
  <c r="AG780" i="12"/>
  <c r="AH780" i="12"/>
  <c r="AI780" i="12"/>
  <c r="AJ780" i="12"/>
  <c r="AK780" i="12"/>
  <c r="AL780" i="12"/>
  <c r="AM780" i="12"/>
  <c r="AN780" i="12"/>
  <c r="AO780" i="12"/>
  <c r="AP780" i="12"/>
  <c r="AQ780" i="12"/>
  <c r="AR780" i="12"/>
  <c r="AS780" i="12"/>
  <c r="AT780" i="12"/>
  <c r="AU780" i="12"/>
  <c r="AV780" i="12"/>
  <c r="AW780" i="12"/>
  <c r="AX780" i="12"/>
  <c r="AY780" i="12"/>
  <c r="AZ780" i="12"/>
  <c r="BA780" i="12"/>
  <c r="BB780" i="12"/>
  <c r="O781" i="12"/>
  <c r="P781" i="12"/>
  <c r="Q781" i="12"/>
  <c r="R781" i="12"/>
  <c r="S781" i="12"/>
  <c r="T781" i="12"/>
  <c r="U781" i="12"/>
  <c r="V781" i="12"/>
  <c r="W781" i="12"/>
  <c r="X781" i="12"/>
  <c r="Y781" i="12"/>
  <c r="Z781" i="12"/>
  <c r="AA781" i="12"/>
  <c r="AB781" i="12"/>
  <c r="AC781" i="12"/>
  <c r="AD781" i="12"/>
  <c r="AE781" i="12"/>
  <c r="AF781" i="12"/>
  <c r="AG781" i="12"/>
  <c r="AH781" i="12"/>
  <c r="AI781" i="12"/>
  <c r="AJ781" i="12"/>
  <c r="AK781" i="12"/>
  <c r="AL781" i="12"/>
  <c r="AM781" i="12"/>
  <c r="AN781" i="12"/>
  <c r="AO781" i="12"/>
  <c r="AP781" i="12"/>
  <c r="AQ781" i="12"/>
  <c r="AR781" i="12"/>
  <c r="AS781" i="12"/>
  <c r="AT781" i="12"/>
  <c r="AU781" i="12"/>
  <c r="AV781" i="12"/>
  <c r="AW781" i="12"/>
  <c r="AX781" i="12"/>
  <c r="AY781" i="12"/>
  <c r="AZ781" i="12"/>
  <c r="BA781" i="12"/>
  <c r="BB781" i="12"/>
  <c r="O782" i="12"/>
  <c r="P782" i="12"/>
  <c r="Q782" i="12"/>
  <c r="R782" i="12"/>
  <c r="S782" i="12"/>
  <c r="T782" i="12"/>
  <c r="U782" i="12"/>
  <c r="V782" i="12"/>
  <c r="W782" i="12"/>
  <c r="X782" i="12"/>
  <c r="Y782" i="12"/>
  <c r="Z782" i="12"/>
  <c r="AA782" i="12"/>
  <c r="AB782" i="12"/>
  <c r="AC782" i="12"/>
  <c r="AD782" i="12"/>
  <c r="AE782" i="12"/>
  <c r="AF782" i="12"/>
  <c r="AG782" i="12"/>
  <c r="AH782" i="12"/>
  <c r="AI782" i="12"/>
  <c r="AJ782" i="12"/>
  <c r="AK782" i="12"/>
  <c r="AL782" i="12"/>
  <c r="AM782" i="12"/>
  <c r="AN782" i="12"/>
  <c r="AO782" i="12"/>
  <c r="AP782" i="12"/>
  <c r="AQ782" i="12"/>
  <c r="AR782" i="12"/>
  <c r="AS782" i="12"/>
  <c r="AT782" i="12"/>
  <c r="AU782" i="12"/>
  <c r="AV782" i="12"/>
  <c r="AW782" i="12"/>
  <c r="AX782" i="12"/>
  <c r="AY782" i="12"/>
  <c r="AZ782" i="12"/>
  <c r="BA782" i="12"/>
  <c r="BB782" i="12"/>
  <c r="O783" i="12"/>
  <c r="P783" i="12"/>
  <c r="Q783" i="12"/>
  <c r="R783" i="12"/>
  <c r="S783" i="12"/>
  <c r="T783" i="12"/>
  <c r="U783" i="12"/>
  <c r="V783" i="12"/>
  <c r="W783" i="12"/>
  <c r="X783" i="12"/>
  <c r="Y783" i="12"/>
  <c r="Z783" i="12"/>
  <c r="AA783" i="12"/>
  <c r="AB783" i="12"/>
  <c r="AC783" i="12"/>
  <c r="AD783" i="12"/>
  <c r="AE783" i="12"/>
  <c r="AF783" i="12"/>
  <c r="AG783" i="12"/>
  <c r="AH783" i="12"/>
  <c r="AI783" i="12"/>
  <c r="AJ783" i="12"/>
  <c r="AK783" i="12"/>
  <c r="AL783" i="12"/>
  <c r="AM783" i="12"/>
  <c r="AN783" i="12"/>
  <c r="AO783" i="12"/>
  <c r="AP783" i="12"/>
  <c r="AQ783" i="12"/>
  <c r="AR783" i="12"/>
  <c r="AS783" i="12"/>
  <c r="AT783" i="12"/>
  <c r="AU783" i="12"/>
  <c r="AV783" i="12"/>
  <c r="AW783" i="12"/>
  <c r="AX783" i="12"/>
  <c r="AY783" i="12"/>
  <c r="AZ783" i="12"/>
  <c r="BA783" i="12"/>
  <c r="BB783" i="12"/>
  <c r="O784" i="12"/>
  <c r="P784" i="12"/>
  <c r="Q784" i="12"/>
  <c r="R784" i="12"/>
  <c r="S784" i="12"/>
  <c r="T784" i="12"/>
  <c r="U784" i="12"/>
  <c r="V784" i="12"/>
  <c r="W784" i="12"/>
  <c r="X784" i="12"/>
  <c r="Y784" i="12"/>
  <c r="Z784" i="12"/>
  <c r="AA784" i="12"/>
  <c r="AB784" i="12"/>
  <c r="AC784" i="12"/>
  <c r="AD784" i="12"/>
  <c r="AE784" i="12"/>
  <c r="AF784" i="12"/>
  <c r="AG784" i="12"/>
  <c r="AH784" i="12"/>
  <c r="AI784" i="12"/>
  <c r="AJ784" i="12"/>
  <c r="AK784" i="12"/>
  <c r="AL784" i="12"/>
  <c r="AM784" i="12"/>
  <c r="AN784" i="12"/>
  <c r="AO784" i="12"/>
  <c r="AP784" i="12"/>
  <c r="AQ784" i="12"/>
  <c r="AR784" i="12"/>
  <c r="AS784" i="12"/>
  <c r="AT784" i="12"/>
  <c r="AU784" i="12"/>
  <c r="AV784" i="12"/>
  <c r="AW784" i="12"/>
  <c r="AX784" i="12"/>
  <c r="AY784" i="12"/>
  <c r="AZ784" i="12"/>
  <c r="BA784" i="12"/>
  <c r="BB784" i="12"/>
  <c r="O785" i="12"/>
  <c r="P785" i="12"/>
  <c r="Q785" i="12"/>
  <c r="R785" i="12"/>
  <c r="S785" i="12"/>
  <c r="T785" i="12"/>
  <c r="U785" i="12"/>
  <c r="V785" i="12"/>
  <c r="W785" i="12"/>
  <c r="X785" i="12"/>
  <c r="Y785" i="12"/>
  <c r="Z785" i="12"/>
  <c r="AA785" i="12"/>
  <c r="AB785" i="12"/>
  <c r="AC785" i="12"/>
  <c r="AD785" i="12"/>
  <c r="AE785" i="12"/>
  <c r="AF785" i="12"/>
  <c r="AG785" i="12"/>
  <c r="AH785" i="12"/>
  <c r="AI785" i="12"/>
  <c r="AJ785" i="12"/>
  <c r="AK785" i="12"/>
  <c r="AL785" i="12"/>
  <c r="AM785" i="12"/>
  <c r="AN785" i="12"/>
  <c r="AO785" i="12"/>
  <c r="AP785" i="12"/>
  <c r="AQ785" i="12"/>
  <c r="AR785" i="12"/>
  <c r="AS785" i="12"/>
  <c r="AT785" i="12"/>
  <c r="AU785" i="12"/>
  <c r="AV785" i="12"/>
  <c r="AW785" i="12"/>
  <c r="AX785" i="12"/>
  <c r="AY785" i="12"/>
  <c r="AZ785" i="12"/>
  <c r="BA785" i="12"/>
  <c r="BB785" i="12"/>
  <c r="O786" i="12"/>
  <c r="P786" i="12"/>
  <c r="Q786" i="12"/>
  <c r="R786" i="12"/>
  <c r="S786" i="12"/>
  <c r="T786" i="12"/>
  <c r="U786" i="12"/>
  <c r="V786" i="12"/>
  <c r="W786" i="12"/>
  <c r="X786" i="12"/>
  <c r="Y786" i="12"/>
  <c r="Z786" i="12"/>
  <c r="AA786" i="12"/>
  <c r="AB786" i="12"/>
  <c r="AC786" i="12"/>
  <c r="AD786" i="12"/>
  <c r="AE786" i="12"/>
  <c r="AF786" i="12"/>
  <c r="AG786" i="12"/>
  <c r="AH786" i="12"/>
  <c r="AI786" i="12"/>
  <c r="AJ786" i="12"/>
  <c r="AK786" i="12"/>
  <c r="AL786" i="12"/>
  <c r="AM786" i="12"/>
  <c r="AN786" i="12"/>
  <c r="AO786" i="12"/>
  <c r="AP786" i="12"/>
  <c r="AQ786" i="12"/>
  <c r="AR786" i="12"/>
  <c r="AS786" i="12"/>
  <c r="AT786" i="12"/>
  <c r="AU786" i="12"/>
  <c r="AV786" i="12"/>
  <c r="AW786" i="12"/>
  <c r="AX786" i="12"/>
  <c r="AY786" i="12"/>
  <c r="AZ786" i="12"/>
  <c r="BA786" i="12"/>
  <c r="BB786" i="12"/>
  <c r="O787" i="12"/>
  <c r="P787" i="12"/>
  <c r="Q787" i="12"/>
  <c r="R787" i="12"/>
  <c r="S787" i="12"/>
  <c r="T787" i="12"/>
  <c r="U787" i="12"/>
  <c r="V787" i="12"/>
  <c r="W787" i="12"/>
  <c r="X787" i="12"/>
  <c r="Y787" i="12"/>
  <c r="Z787" i="12"/>
  <c r="AA787" i="12"/>
  <c r="AB787" i="12"/>
  <c r="AC787" i="12"/>
  <c r="AD787" i="12"/>
  <c r="AE787" i="12"/>
  <c r="AF787" i="12"/>
  <c r="AG787" i="12"/>
  <c r="AH787" i="12"/>
  <c r="AI787" i="12"/>
  <c r="AJ787" i="12"/>
  <c r="AK787" i="12"/>
  <c r="AL787" i="12"/>
  <c r="AM787" i="12"/>
  <c r="AN787" i="12"/>
  <c r="AO787" i="12"/>
  <c r="AP787" i="12"/>
  <c r="AQ787" i="12"/>
  <c r="AR787" i="12"/>
  <c r="AS787" i="12"/>
  <c r="AT787" i="12"/>
  <c r="AU787" i="12"/>
  <c r="AV787" i="12"/>
  <c r="AW787" i="12"/>
  <c r="AX787" i="12"/>
  <c r="AY787" i="12"/>
  <c r="AZ787" i="12"/>
  <c r="BA787" i="12"/>
  <c r="BB787" i="12"/>
  <c r="O788" i="12"/>
  <c r="P788" i="12"/>
  <c r="Q788" i="12"/>
  <c r="R788" i="12"/>
  <c r="S788" i="12"/>
  <c r="T788" i="12"/>
  <c r="U788" i="12"/>
  <c r="V788" i="12"/>
  <c r="W788" i="12"/>
  <c r="X788" i="12"/>
  <c r="Y788" i="12"/>
  <c r="Z788" i="12"/>
  <c r="AA788" i="12"/>
  <c r="AB788" i="12"/>
  <c r="AC788" i="12"/>
  <c r="AD788" i="12"/>
  <c r="AE788" i="12"/>
  <c r="AF788" i="12"/>
  <c r="AG788" i="12"/>
  <c r="AH788" i="12"/>
  <c r="AI788" i="12"/>
  <c r="AJ788" i="12"/>
  <c r="AK788" i="12"/>
  <c r="AL788" i="12"/>
  <c r="AM788" i="12"/>
  <c r="AN788" i="12"/>
  <c r="AO788" i="12"/>
  <c r="AP788" i="12"/>
  <c r="AQ788" i="12"/>
  <c r="AR788" i="12"/>
  <c r="AS788" i="12"/>
  <c r="AT788" i="12"/>
  <c r="AU788" i="12"/>
  <c r="AV788" i="12"/>
  <c r="AW788" i="12"/>
  <c r="AX788" i="12"/>
  <c r="AY788" i="12"/>
  <c r="AZ788" i="12"/>
  <c r="BA788" i="12"/>
  <c r="BB788" i="12"/>
  <c r="O789" i="12"/>
  <c r="P789" i="12"/>
  <c r="Q789" i="12"/>
  <c r="R789" i="12"/>
  <c r="S789" i="12"/>
  <c r="T789" i="12"/>
  <c r="U789" i="12"/>
  <c r="V789" i="12"/>
  <c r="W789" i="12"/>
  <c r="X789" i="12"/>
  <c r="Y789" i="12"/>
  <c r="Z789" i="12"/>
  <c r="AA789" i="12"/>
  <c r="AB789" i="12"/>
  <c r="AC789" i="12"/>
  <c r="AD789" i="12"/>
  <c r="AE789" i="12"/>
  <c r="AF789" i="12"/>
  <c r="AG789" i="12"/>
  <c r="AH789" i="12"/>
  <c r="AI789" i="12"/>
  <c r="AJ789" i="12"/>
  <c r="AK789" i="12"/>
  <c r="AL789" i="12"/>
  <c r="AM789" i="12"/>
  <c r="AN789" i="12"/>
  <c r="AO789" i="12"/>
  <c r="AP789" i="12"/>
  <c r="AQ789" i="12"/>
  <c r="AR789" i="12"/>
  <c r="AS789" i="12"/>
  <c r="AT789" i="12"/>
  <c r="AU789" i="12"/>
  <c r="AV789" i="12"/>
  <c r="AW789" i="12"/>
  <c r="AX789" i="12"/>
  <c r="AY789" i="12"/>
  <c r="AZ789" i="12"/>
  <c r="BA789" i="12"/>
  <c r="BB789" i="12"/>
  <c r="O790" i="12"/>
  <c r="P790" i="12"/>
  <c r="Q790" i="12"/>
  <c r="R790" i="12"/>
  <c r="S790" i="12"/>
  <c r="T790" i="12"/>
  <c r="U790" i="12"/>
  <c r="V790" i="12"/>
  <c r="W790" i="12"/>
  <c r="X790" i="12"/>
  <c r="Y790" i="12"/>
  <c r="Z790" i="12"/>
  <c r="AA790" i="12"/>
  <c r="AB790" i="12"/>
  <c r="AC790" i="12"/>
  <c r="AD790" i="12"/>
  <c r="AE790" i="12"/>
  <c r="AF790" i="12"/>
  <c r="AG790" i="12"/>
  <c r="AH790" i="12"/>
  <c r="AI790" i="12"/>
  <c r="AJ790" i="12"/>
  <c r="AK790" i="12"/>
  <c r="AL790" i="12"/>
  <c r="AM790" i="12"/>
  <c r="AN790" i="12"/>
  <c r="AO790" i="12"/>
  <c r="AP790" i="12"/>
  <c r="AQ790" i="12"/>
  <c r="AR790" i="12"/>
  <c r="AS790" i="12"/>
  <c r="AT790" i="12"/>
  <c r="AU790" i="12"/>
  <c r="AV790" i="12"/>
  <c r="AW790" i="12"/>
  <c r="AX790" i="12"/>
  <c r="AY790" i="12"/>
  <c r="AZ790" i="12"/>
  <c r="BA790" i="12"/>
  <c r="BB790" i="12"/>
  <c r="O791" i="12"/>
  <c r="P791" i="12"/>
  <c r="Q791" i="12"/>
  <c r="R791" i="12"/>
  <c r="S791" i="12"/>
  <c r="T791" i="12"/>
  <c r="U791" i="12"/>
  <c r="V791" i="12"/>
  <c r="W791" i="12"/>
  <c r="X791" i="12"/>
  <c r="Y791" i="12"/>
  <c r="Z791" i="12"/>
  <c r="AA791" i="12"/>
  <c r="AB791" i="12"/>
  <c r="AC791" i="12"/>
  <c r="AD791" i="12"/>
  <c r="AE791" i="12"/>
  <c r="AF791" i="12"/>
  <c r="AG791" i="12"/>
  <c r="AH791" i="12"/>
  <c r="AI791" i="12"/>
  <c r="AJ791" i="12"/>
  <c r="AK791" i="12"/>
  <c r="AL791" i="12"/>
  <c r="AM791" i="12"/>
  <c r="AN791" i="12"/>
  <c r="AO791" i="12"/>
  <c r="AP791" i="12"/>
  <c r="AQ791" i="12"/>
  <c r="AR791" i="12"/>
  <c r="AS791" i="12"/>
  <c r="AT791" i="12"/>
  <c r="AU791" i="12"/>
  <c r="AV791" i="12"/>
  <c r="AW791" i="12"/>
  <c r="AX791" i="12"/>
  <c r="AY791" i="12"/>
  <c r="AZ791" i="12"/>
  <c r="BA791" i="12"/>
  <c r="BB791" i="12"/>
  <c r="O792" i="12"/>
  <c r="P792" i="12"/>
  <c r="Q792" i="12"/>
  <c r="R792" i="12"/>
  <c r="S792" i="12"/>
  <c r="T792" i="12"/>
  <c r="U792" i="12"/>
  <c r="V792" i="12"/>
  <c r="W792" i="12"/>
  <c r="X792" i="12"/>
  <c r="Y792" i="12"/>
  <c r="Z792" i="12"/>
  <c r="AA792" i="12"/>
  <c r="AB792" i="12"/>
  <c r="AC792" i="12"/>
  <c r="AD792" i="12"/>
  <c r="AE792" i="12"/>
  <c r="AF792" i="12"/>
  <c r="AG792" i="12"/>
  <c r="AH792" i="12"/>
  <c r="AI792" i="12"/>
  <c r="AJ792" i="12"/>
  <c r="AK792" i="12"/>
  <c r="AL792" i="12"/>
  <c r="AM792" i="12"/>
  <c r="AN792" i="12"/>
  <c r="AO792" i="12"/>
  <c r="AP792" i="12"/>
  <c r="AQ792" i="12"/>
  <c r="AR792" i="12"/>
  <c r="AS792" i="12"/>
  <c r="AT792" i="12"/>
  <c r="AU792" i="12"/>
  <c r="AV792" i="12"/>
  <c r="AW792" i="12"/>
  <c r="AX792" i="12"/>
  <c r="AY792" i="12"/>
  <c r="AZ792" i="12"/>
  <c r="BA792" i="12"/>
  <c r="BB792" i="12"/>
  <c r="O793" i="12"/>
  <c r="P793" i="12"/>
  <c r="Q793" i="12"/>
  <c r="R793" i="12"/>
  <c r="S793" i="12"/>
  <c r="T793" i="12"/>
  <c r="U793" i="12"/>
  <c r="V793" i="12"/>
  <c r="W793" i="12"/>
  <c r="X793" i="12"/>
  <c r="Y793" i="12"/>
  <c r="Z793" i="12"/>
  <c r="AA793" i="12"/>
  <c r="AB793" i="12"/>
  <c r="AC793" i="12"/>
  <c r="AD793" i="12"/>
  <c r="AE793" i="12"/>
  <c r="AF793" i="12"/>
  <c r="AG793" i="12"/>
  <c r="AH793" i="12"/>
  <c r="AI793" i="12"/>
  <c r="AJ793" i="12"/>
  <c r="AK793" i="12"/>
  <c r="AL793" i="12"/>
  <c r="AM793" i="12"/>
  <c r="AN793" i="12"/>
  <c r="AO793" i="12"/>
  <c r="AP793" i="12"/>
  <c r="AQ793" i="12"/>
  <c r="AR793" i="12"/>
  <c r="AS793" i="12"/>
  <c r="AT793" i="12"/>
  <c r="AU793" i="12"/>
  <c r="AV793" i="12"/>
  <c r="AW793" i="12"/>
  <c r="AX793" i="12"/>
  <c r="AY793" i="12"/>
  <c r="AZ793" i="12"/>
  <c r="BA793" i="12"/>
  <c r="BB793" i="12"/>
  <c r="O794" i="12"/>
  <c r="P794" i="12"/>
  <c r="Q794" i="12"/>
  <c r="R794" i="12"/>
  <c r="S794" i="12"/>
  <c r="T794" i="12"/>
  <c r="U794" i="12"/>
  <c r="V794" i="12"/>
  <c r="W794" i="12"/>
  <c r="X794" i="12"/>
  <c r="Y794" i="12"/>
  <c r="Z794" i="12"/>
  <c r="AA794" i="12"/>
  <c r="AB794" i="12"/>
  <c r="AC794" i="12"/>
  <c r="AD794" i="12"/>
  <c r="AE794" i="12"/>
  <c r="AF794" i="12"/>
  <c r="AG794" i="12"/>
  <c r="AH794" i="12"/>
  <c r="AI794" i="12"/>
  <c r="AJ794" i="12"/>
  <c r="AK794" i="12"/>
  <c r="AL794" i="12"/>
  <c r="AM794" i="12"/>
  <c r="AN794" i="12"/>
  <c r="AO794" i="12"/>
  <c r="AP794" i="12"/>
  <c r="AQ794" i="12"/>
  <c r="AR794" i="12"/>
  <c r="AS794" i="12"/>
  <c r="AT794" i="12"/>
  <c r="AU794" i="12"/>
  <c r="AV794" i="12"/>
  <c r="AW794" i="12"/>
  <c r="AX794" i="12"/>
  <c r="AY794" i="12"/>
  <c r="AZ794" i="12"/>
  <c r="BA794" i="12"/>
  <c r="BB794" i="12"/>
  <c r="O795" i="12"/>
  <c r="P795" i="12"/>
  <c r="Q795" i="12"/>
  <c r="R795" i="12"/>
  <c r="S795" i="12"/>
  <c r="T795" i="12"/>
  <c r="U795" i="12"/>
  <c r="V795" i="12"/>
  <c r="W795" i="12"/>
  <c r="X795" i="12"/>
  <c r="Y795" i="12"/>
  <c r="Z795" i="12"/>
  <c r="AA795" i="12"/>
  <c r="AB795" i="12"/>
  <c r="AC795" i="12"/>
  <c r="AD795" i="12"/>
  <c r="AE795" i="12"/>
  <c r="AF795" i="12"/>
  <c r="AG795" i="12"/>
  <c r="AH795" i="12"/>
  <c r="AI795" i="12"/>
  <c r="AJ795" i="12"/>
  <c r="AK795" i="12"/>
  <c r="AL795" i="12"/>
  <c r="AM795" i="12"/>
  <c r="AN795" i="12"/>
  <c r="AO795" i="12"/>
  <c r="AP795" i="12"/>
  <c r="AQ795" i="12"/>
  <c r="AR795" i="12"/>
  <c r="AS795" i="12"/>
  <c r="AT795" i="12"/>
  <c r="AU795" i="12"/>
  <c r="AV795" i="12"/>
  <c r="AW795" i="12"/>
  <c r="AX795" i="12"/>
  <c r="AY795" i="12"/>
  <c r="AZ795" i="12"/>
  <c r="BA795" i="12"/>
  <c r="BB795" i="12"/>
  <c r="O796" i="12"/>
  <c r="P796" i="12"/>
  <c r="Q796" i="12"/>
  <c r="R796" i="12"/>
  <c r="S796" i="12"/>
  <c r="T796" i="12"/>
  <c r="U796" i="12"/>
  <c r="V796" i="12"/>
  <c r="W796" i="12"/>
  <c r="X796" i="12"/>
  <c r="Y796" i="12"/>
  <c r="Z796" i="12"/>
  <c r="AA796" i="12"/>
  <c r="AB796" i="12"/>
  <c r="AC796" i="12"/>
  <c r="AD796" i="12"/>
  <c r="AE796" i="12"/>
  <c r="AF796" i="12"/>
  <c r="AG796" i="12"/>
  <c r="AH796" i="12"/>
  <c r="AI796" i="12"/>
  <c r="AJ796" i="12"/>
  <c r="AK796" i="12"/>
  <c r="AL796" i="12"/>
  <c r="AM796" i="12"/>
  <c r="AN796" i="12"/>
  <c r="AO796" i="12"/>
  <c r="AP796" i="12"/>
  <c r="AQ796" i="12"/>
  <c r="AR796" i="12"/>
  <c r="AS796" i="12"/>
  <c r="AT796" i="12"/>
  <c r="AU796" i="12"/>
  <c r="AV796" i="12"/>
  <c r="AW796" i="12"/>
  <c r="AX796" i="12"/>
  <c r="AY796" i="12"/>
  <c r="AZ796" i="12"/>
  <c r="BA796" i="12"/>
  <c r="BB796" i="12"/>
  <c r="O797" i="12"/>
  <c r="P797" i="12"/>
  <c r="Q797" i="12"/>
  <c r="R797" i="12"/>
  <c r="S797" i="12"/>
  <c r="T797" i="12"/>
  <c r="U797" i="12"/>
  <c r="V797" i="12"/>
  <c r="W797" i="12"/>
  <c r="X797" i="12"/>
  <c r="Y797" i="12"/>
  <c r="Z797" i="12"/>
  <c r="AA797" i="12"/>
  <c r="AB797" i="12"/>
  <c r="AC797" i="12"/>
  <c r="AD797" i="12"/>
  <c r="AE797" i="12"/>
  <c r="AF797" i="12"/>
  <c r="AG797" i="12"/>
  <c r="AH797" i="12"/>
  <c r="AI797" i="12"/>
  <c r="AJ797" i="12"/>
  <c r="AK797" i="12"/>
  <c r="AL797" i="12"/>
  <c r="AM797" i="12"/>
  <c r="AN797" i="12"/>
  <c r="AO797" i="12"/>
  <c r="AP797" i="12"/>
  <c r="AQ797" i="12"/>
  <c r="AR797" i="12"/>
  <c r="AS797" i="12"/>
  <c r="AT797" i="12"/>
  <c r="AU797" i="12"/>
  <c r="AV797" i="12"/>
  <c r="AW797" i="12"/>
  <c r="AX797" i="12"/>
  <c r="AY797" i="12"/>
  <c r="AZ797" i="12"/>
  <c r="BA797" i="12"/>
  <c r="BB797" i="12"/>
  <c r="O798" i="12"/>
  <c r="P798" i="12"/>
  <c r="Q798" i="12"/>
  <c r="R798" i="12"/>
  <c r="S798" i="12"/>
  <c r="T798" i="12"/>
  <c r="U798" i="12"/>
  <c r="V798" i="12"/>
  <c r="W798" i="12"/>
  <c r="X798" i="12"/>
  <c r="Y798" i="12"/>
  <c r="Z798" i="12"/>
  <c r="AA798" i="12"/>
  <c r="AB798" i="12"/>
  <c r="AC798" i="12"/>
  <c r="AD798" i="12"/>
  <c r="AE798" i="12"/>
  <c r="AF798" i="12"/>
  <c r="AG798" i="12"/>
  <c r="AH798" i="12"/>
  <c r="AI798" i="12"/>
  <c r="AJ798" i="12"/>
  <c r="AK798" i="12"/>
  <c r="AL798" i="12"/>
  <c r="AM798" i="12"/>
  <c r="AN798" i="12"/>
  <c r="AO798" i="12"/>
  <c r="AP798" i="12"/>
  <c r="AQ798" i="12"/>
  <c r="AR798" i="12"/>
  <c r="AS798" i="12"/>
  <c r="AT798" i="12"/>
  <c r="AU798" i="12"/>
  <c r="AV798" i="12"/>
  <c r="AW798" i="12"/>
  <c r="AX798" i="12"/>
  <c r="AY798" i="12"/>
  <c r="AZ798" i="12"/>
  <c r="BA798" i="12"/>
  <c r="BB798" i="12"/>
  <c r="O799" i="12"/>
  <c r="P799" i="12"/>
  <c r="Q799" i="12"/>
  <c r="R799" i="12"/>
  <c r="S799" i="12"/>
  <c r="T799" i="12"/>
  <c r="U799" i="12"/>
  <c r="V799" i="12"/>
  <c r="W799" i="12"/>
  <c r="X799" i="12"/>
  <c r="Y799" i="12"/>
  <c r="Z799" i="12"/>
  <c r="AA799" i="12"/>
  <c r="AB799" i="12"/>
  <c r="AC799" i="12"/>
  <c r="AD799" i="12"/>
  <c r="AE799" i="12"/>
  <c r="AF799" i="12"/>
  <c r="AG799" i="12"/>
  <c r="AH799" i="12"/>
  <c r="AI799" i="12"/>
  <c r="AJ799" i="12"/>
  <c r="AK799" i="12"/>
  <c r="AL799" i="12"/>
  <c r="AM799" i="12"/>
  <c r="AN799" i="12"/>
  <c r="AO799" i="12"/>
  <c r="AP799" i="12"/>
  <c r="AQ799" i="12"/>
  <c r="AR799" i="12"/>
  <c r="AS799" i="12"/>
  <c r="AT799" i="12"/>
  <c r="AU799" i="12"/>
  <c r="AV799" i="12"/>
  <c r="AW799" i="12"/>
  <c r="AX799" i="12"/>
  <c r="AY799" i="12"/>
  <c r="AZ799" i="12"/>
  <c r="BA799" i="12"/>
  <c r="BB799" i="12"/>
  <c r="O800" i="12"/>
  <c r="P800" i="12"/>
  <c r="Q800" i="12"/>
  <c r="R800" i="12"/>
  <c r="S800" i="12"/>
  <c r="T800" i="12"/>
  <c r="U800" i="12"/>
  <c r="V800" i="12"/>
  <c r="W800" i="12"/>
  <c r="X800" i="12"/>
  <c r="Y800" i="12"/>
  <c r="Z800" i="12"/>
  <c r="AA800" i="12"/>
  <c r="AB800" i="12"/>
  <c r="AC800" i="12"/>
  <c r="AD800" i="12"/>
  <c r="AE800" i="12"/>
  <c r="AF800" i="12"/>
  <c r="AG800" i="12"/>
  <c r="AH800" i="12"/>
  <c r="AI800" i="12"/>
  <c r="AJ800" i="12"/>
  <c r="AK800" i="12"/>
  <c r="AL800" i="12"/>
  <c r="AM800" i="12"/>
  <c r="AN800" i="12"/>
  <c r="AO800" i="12"/>
  <c r="AP800" i="12"/>
  <c r="AQ800" i="12"/>
  <c r="AR800" i="12"/>
  <c r="AS800" i="12"/>
  <c r="AT800" i="12"/>
  <c r="AU800" i="12"/>
  <c r="AV800" i="12"/>
  <c r="AW800" i="12"/>
  <c r="AX800" i="12"/>
  <c r="AY800" i="12"/>
  <c r="AZ800" i="12"/>
  <c r="BA800" i="12"/>
  <c r="BB800" i="12"/>
  <c r="O801" i="12"/>
  <c r="P801" i="12"/>
  <c r="Q801" i="12"/>
  <c r="R801" i="12"/>
  <c r="S801" i="12"/>
  <c r="T801" i="12"/>
  <c r="U801" i="12"/>
  <c r="V801" i="12"/>
  <c r="W801" i="12"/>
  <c r="X801" i="12"/>
  <c r="Y801" i="12"/>
  <c r="Z801" i="12"/>
  <c r="AA801" i="12"/>
  <c r="AB801" i="12"/>
  <c r="AC801" i="12"/>
  <c r="AD801" i="12"/>
  <c r="AE801" i="12"/>
  <c r="AF801" i="12"/>
  <c r="AG801" i="12"/>
  <c r="AH801" i="12"/>
  <c r="AI801" i="12"/>
  <c r="AJ801" i="12"/>
  <c r="AK801" i="12"/>
  <c r="AL801" i="12"/>
  <c r="AM801" i="12"/>
  <c r="AN801" i="12"/>
  <c r="AO801" i="12"/>
  <c r="AP801" i="12"/>
  <c r="AQ801" i="12"/>
  <c r="AR801" i="12"/>
  <c r="AS801" i="12"/>
  <c r="AT801" i="12"/>
  <c r="AU801" i="12"/>
  <c r="AV801" i="12"/>
  <c r="AW801" i="12"/>
  <c r="AX801" i="12"/>
  <c r="AY801" i="12"/>
  <c r="AZ801" i="12"/>
  <c r="BA801" i="12"/>
  <c r="BB801" i="12"/>
  <c r="O802" i="12"/>
  <c r="P802" i="12"/>
  <c r="Q802" i="12"/>
  <c r="R802" i="12"/>
  <c r="S802" i="12"/>
  <c r="T802" i="12"/>
  <c r="U802" i="12"/>
  <c r="V802" i="12"/>
  <c r="W802" i="12"/>
  <c r="X802" i="12"/>
  <c r="Y802" i="12"/>
  <c r="Z802" i="12"/>
  <c r="AA802" i="12"/>
  <c r="AB802" i="12"/>
  <c r="AC802" i="12"/>
  <c r="AD802" i="12"/>
  <c r="AE802" i="12"/>
  <c r="AF802" i="12"/>
  <c r="AG802" i="12"/>
  <c r="AH802" i="12"/>
  <c r="AI802" i="12"/>
  <c r="AJ802" i="12"/>
  <c r="AK802" i="12"/>
  <c r="AL802" i="12"/>
  <c r="AM802" i="12"/>
  <c r="AN802" i="12"/>
  <c r="AO802" i="12"/>
  <c r="AP802" i="12"/>
  <c r="AQ802" i="12"/>
  <c r="AR802" i="12"/>
  <c r="AS802" i="12"/>
  <c r="AT802" i="12"/>
  <c r="AU802" i="12"/>
  <c r="AV802" i="12"/>
  <c r="AW802" i="12"/>
  <c r="AX802" i="12"/>
  <c r="AY802" i="12"/>
  <c r="AZ802" i="12"/>
  <c r="BA802" i="12"/>
  <c r="BB802" i="12"/>
  <c r="O803" i="12"/>
  <c r="P803" i="12"/>
  <c r="Q803" i="12"/>
  <c r="R803" i="12"/>
  <c r="S803" i="12"/>
  <c r="T803" i="12"/>
  <c r="U803" i="12"/>
  <c r="V803" i="12"/>
  <c r="W803" i="12"/>
  <c r="X803" i="12"/>
  <c r="Y803" i="12"/>
  <c r="Z803" i="12"/>
  <c r="AA803" i="12"/>
  <c r="AB803" i="12"/>
  <c r="AC803" i="12"/>
  <c r="AD803" i="12"/>
  <c r="AE803" i="12"/>
  <c r="AF803" i="12"/>
  <c r="AG803" i="12"/>
  <c r="AH803" i="12"/>
  <c r="AI803" i="12"/>
  <c r="AJ803" i="12"/>
  <c r="AK803" i="12"/>
  <c r="AL803" i="12"/>
  <c r="AM803" i="12"/>
  <c r="AN803" i="12"/>
  <c r="AO803" i="12"/>
  <c r="AP803" i="12"/>
  <c r="AQ803" i="12"/>
  <c r="AR803" i="12"/>
  <c r="AS803" i="12"/>
  <c r="AT803" i="12"/>
  <c r="AU803" i="12"/>
  <c r="AV803" i="12"/>
  <c r="AW803" i="12"/>
  <c r="AX803" i="12"/>
  <c r="AY803" i="12"/>
  <c r="AZ803" i="12"/>
  <c r="BA803" i="12"/>
  <c r="BB803" i="12"/>
  <c r="O804" i="12"/>
  <c r="P804" i="12"/>
  <c r="Q804" i="12"/>
  <c r="R804" i="12"/>
  <c r="S804" i="12"/>
  <c r="T804" i="12"/>
  <c r="U804" i="12"/>
  <c r="V804" i="12"/>
  <c r="W804" i="12"/>
  <c r="X804" i="12"/>
  <c r="Y804" i="12"/>
  <c r="Z804" i="12"/>
  <c r="AA804" i="12"/>
  <c r="AB804" i="12"/>
  <c r="AC804" i="12"/>
  <c r="AD804" i="12"/>
  <c r="AE804" i="12"/>
  <c r="AF804" i="12"/>
  <c r="AG804" i="12"/>
  <c r="AH804" i="12"/>
  <c r="AI804" i="12"/>
  <c r="AJ804" i="12"/>
  <c r="AK804" i="12"/>
  <c r="AL804" i="12"/>
  <c r="AM804" i="12"/>
  <c r="AN804" i="12"/>
  <c r="AO804" i="12"/>
  <c r="AP804" i="12"/>
  <c r="AQ804" i="12"/>
  <c r="AR804" i="12"/>
  <c r="AS804" i="12"/>
  <c r="AT804" i="12"/>
  <c r="AU804" i="12"/>
  <c r="AV804" i="12"/>
  <c r="AW804" i="12"/>
  <c r="AX804" i="12"/>
  <c r="AY804" i="12"/>
  <c r="AZ804" i="12"/>
  <c r="BA804" i="12"/>
  <c r="BB804" i="12"/>
  <c r="O739" i="12"/>
  <c r="P739" i="12"/>
  <c r="Q739" i="12"/>
  <c r="R739" i="12"/>
  <c r="S739" i="12"/>
  <c r="T739" i="12"/>
  <c r="U739" i="12"/>
  <c r="V739" i="12"/>
  <c r="W739" i="12"/>
  <c r="X739" i="12"/>
  <c r="Y739" i="12"/>
  <c r="Z739" i="12"/>
  <c r="AA739" i="12"/>
  <c r="AB739" i="12"/>
  <c r="AC739" i="12"/>
  <c r="AD739" i="12"/>
  <c r="AE739" i="12"/>
  <c r="AF739" i="12"/>
  <c r="AG739" i="12"/>
  <c r="AH739" i="12"/>
  <c r="AI739" i="12"/>
  <c r="AJ739" i="12"/>
  <c r="AK739" i="12"/>
  <c r="AL739" i="12"/>
  <c r="AM739" i="12"/>
  <c r="AN739" i="12"/>
  <c r="AO739" i="12"/>
  <c r="AP739" i="12"/>
  <c r="AQ739" i="12"/>
  <c r="AR739" i="12"/>
  <c r="AS739" i="12"/>
  <c r="AT739" i="12"/>
  <c r="AU739" i="12"/>
  <c r="AV739" i="12"/>
  <c r="AW739" i="12"/>
  <c r="AX739" i="12"/>
  <c r="AY739" i="12"/>
  <c r="AZ739" i="12"/>
  <c r="BA739" i="12"/>
  <c r="BB739" i="12"/>
  <c r="O740" i="12"/>
  <c r="P740" i="12"/>
  <c r="Q740" i="12"/>
  <c r="R740" i="12"/>
  <c r="S740" i="12"/>
  <c r="T740" i="12"/>
  <c r="U740" i="12"/>
  <c r="V740" i="12"/>
  <c r="W740" i="12"/>
  <c r="X740" i="12"/>
  <c r="Y740" i="12"/>
  <c r="Z740" i="12"/>
  <c r="AA740" i="12"/>
  <c r="AB740" i="12"/>
  <c r="AC740" i="12"/>
  <c r="AD740" i="12"/>
  <c r="AE740" i="12"/>
  <c r="AF740" i="12"/>
  <c r="AG740" i="12"/>
  <c r="AH740" i="12"/>
  <c r="AI740" i="12"/>
  <c r="AJ740" i="12"/>
  <c r="AK740" i="12"/>
  <c r="AL740" i="12"/>
  <c r="AM740" i="12"/>
  <c r="AN740" i="12"/>
  <c r="AO740" i="12"/>
  <c r="AP740" i="12"/>
  <c r="AQ740" i="12"/>
  <c r="AR740" i="12"/>
  <c r="AS740" i="12"/>
  <c r="AT740" i="12"/>
  <c r="AU740" i="12"/>
  <c r="AV740" i="12"/>
  <c r="AW740" i="12"/>
  <c r="AX740" i="12"/>
  <c r="AY740" i="12"/>
  <c r="AZ740" i="12"/>
  <c r="BA740" i="12"/>
  <c r="BB740" i="12"/>
  <c r="O741" i="12"/>
  <c r="P741" i="12"/>
  <c r="Q741" i="12"/>
  <c r="R741" i="12"/>
  <c r="S741" i="12"/>
  <c r="T741" i="12"/>
  <c r="U741" i="12"/>
  <c r="V741" i="12"/>
  <c r="W741" i="12"/>
  <c r="X741" i="12"/>
  <c r="Y741" i="12"/>
  <c r="Z741" i="12"/>
  <c r="AA741" i="12"/>
  <c r="AB741" i="12"/>
  <c r="AC741" i="12"/>
  <c r="AD741" i="12"/>
  <c r="AE741" i="12"/>
  <c r="AF741" i="12"/>
  <c r="AG741" i="12"/>
  <c r="AH741" i="12"/>
  <c r="AI741" i="12"/>
  <c r="AJ741" i="12"/>
  <c r="AK741" i="12"/>
  <c r="AL741" i="12"/>
  <c r="AM741" i="12"/>
  <c r="AN741" i="12"/>
  <c r="AO741" i="12"/>
  <c r="AP741" i="12"/>
  <c r="AQ741" i="12"/>
  <c r="AR741" i="12"/>
  <c r="AS741" i="12"/>
  <c r="AT741" i="12"/>
  <c r="AU741" i="12"/>
  <c r="AV741" i="12"/>
  <c r="AW741" i="12"/>
  <c r="AX741" i="12"/>
  <c r="AY741" i="12"/>
  <c r="AZ741" i="12"/>
  <c r="BA741" i="12"/>
  <c r="BB741" i="12"/>
  <c r="O742" i="12"/>
  <c r="P742" i="12"/>
  <c r="Q742" i="12"/>
  <c r="R742" i="12"/>
  <c r="S742" i="12"/>
  <c r="T742" i="12"/>
  <c r="U742" i="12"/>
  <c r="V742" i="12"/>
  <c r="W742" i="12"/>
  <c r="X742" i="12"/>
  <c r="Y742" i="12"/>
  <c r="Z742" i="12"/>
  <c r="AA742" i="12"/>
  <c r="AB742" i="12"/>
  <c r="AC742" i="12"/>
  <c r="AD742" i="12"/>
  <c r="AE742" i="12"/>
  <c r="AF742" i="12"/>
  <c r="AG742" i="12"/>
  <c r="AH742" i="12"/>
  <c r="AI742" i="12"/>
  <c r="AJ742" i="12"/>
  <c r="AK742" i="12"/>
  <c r="AL742" i="12"/>
  <c r="AM742" i="12"/>
  <c r="AN742" i="12"/>
  <c r="AO742" i="12"/>
  <c r="AP742" i="12"/>
  <c r="AQ742" i="12"/>
  <c r="AR742" i="12"/>
  <c r="AS742" i="12"/>
  <c r="AT742" i="12"/>
  <c r="AU742" i="12"/>
  <c r="AV742" i="12"/>
  <c r="AW742" i="12"/>
  <c r="AX742" i="12"/>
  <c r="AY742" i="12"/>
  <c r="AZ742" i="12"/>
  <c r="BA742" i="12"/>
  <c r="BB742" i="12"/>
  <c r="O743" i="12"/>
  <c r="P743" i="12"/>
  <c r="Q743" i="12"/>
  <c r="R743" i="12"/>
  <c r="S743" i="12"/>
  <c r="T743" i="12"/>
  <c r="U743" i="12"/>
  <c r="V743" i="12"/>
  <c r="W743" i="12"/>
  <c r="X743" i="12"/>
  <c r="Y743" i="12"/>
  <c r="Z743" i="12"/>
  <c r="AA743" i="12"/>
  <c r="AB743" i="12"/>
  <c r="AC743" i="12"/>
  <c r="AD743" i="12"/>
  <c r="AE743" i="12"/>
  <c r="AF743" i="12"/>
  <c r="AG743" i="12"/>
  <c r="AH743" i="12"/>
  <c r="AI743" i="12"/>
  <c r="AJ743" i="12"/>
  <c r="AK743" i="12"/>
  <c r="AL743" i="12"/>
  <c r="AM743" i="12"/>
  <c r="AN743" i="12"/>
  <c r="AO743" i="12"/>
  <c r="AP743" i="12"/>
  <c r="AQ743" i="12"/>
  <c r="AR743" i="12"/>
  <c r="AS743" i="12"/>
  <c r="AT743" i="12"/>
  <c r="AU743" i="12"/>
  <c r="AV743" i="12"/>
  <c r="AW743" i="12"/>
  <c r="AX743" i="12"/>
  <c r="AY743" i="12"/>
  <c r="AZ743" i="12"/>
  <c r="BA743" i="12"/>
  <c r="BB743" i="12"/>
  <c r="O744" i="12"/>
  <c r="P744" i="12"/>
  <c r="Q744" i="12"/>
  <c r="R744" i="12"/>
  <c r="S744" i="12"/>
  <c r="T744" i="12"/>
  <c r="U744" i="12"/>
  <c r="V744" i="12"/>
  <c r="W744" i="12"/>
  <c r="X744" i="12"/>
  <c r="Y744" i="12"/>
  <c r="Z744" i="12"/>
  <c r="AA744" i="12"/>
  <c r="AB744" i="12"/>
  <c r="AC744" i="12"/>
  <c r="AD744" i="12"/>
  <c r="AE744" i="12"/>
  <c r="AF744" i="12"/>
  <c r="AG744" i="12"/>
  <c r="AH744" i="12"/>
  <c r="AI744" i="12"/>
  <c r="AJ744" i="12"/>
  <c r="AK744" i="12"/>
  <c r="AL744" i="12"/>
  <c r="AM744" i="12"/>
  <c r="AN744" i="12"/>
  <c r="AO744" i="12"/>
  <c r="AP744" i="12"/>
  <c r="AQ744" i="12"/>
  <c r="AR744" i="12"/>
  <c r="AS744" i="12"/>
  <c r="AT744" i="12"/>
  <c r="AU744" i="12"/>
  <c r="AV744" i="12"/>
  <c r="AW744" i="12"/>
  <c r="AX744" i="12"/>
  <c r="AY744" i="12"/>
  <c r="AZ744" i="12"/>
  <c r="BA744" i="12"/>
  <c r="BB744" i="12"/>
  <c r="O745" i="12"/>
  <c r="P745" i="12"/>
  <c r="Q745" i="12"/>
  <c r="R745" i="12"/>
  <c r="S745" i="12"/>
  <c r="T745" i="12"/>
  <c r="U745" i="12"/>
  <c r="V745" i="12"/>
  <c r="W745" i="12"/>
  <c r="X745" i="12"/>
  <c r="Y745" i="12"/>
  <c r="Z745" i="12"/>
  <c r="AA745" i="12"/>
  <c r="AB745" i="12"/>
  <c r="AC745" i="12"/>
  <c r="AD745" i="12"/>
  <c r="AE745" i="12"/>
  <c r="AF745" i="12"/>
  <c r="AG745" i="12"/>
  <c r="AH745" i="12"/>
  <c r="AI745" i="12"/>
  <c r="AJ745" i="12"/>
  <c r="AK745" i="12"/>
  <c r="AL745" i="12"/>
  <c r="AM745" i="12"/>
  <c r="AN745" i="12"/>
  <c r="AO745" i="12"/>
  <c r="AP745" i="12"/>
  <c r="AQ745" i="12"/>
  <c r="AR745" i="12"/>
  <c r="AS745" i="12"/>
  <c r="AT745" i="12"/>
  <c r="AU745" i="12"/>
  <c r="AV745" i="12"/>
  <c r="AW745" i="12"/>
  <c r="AX745" i="12"/>
  <c r="AY745" i="12"/>
  <c r="AZ745" i="12"/>
  <c r="BA745" i="12"/>
  <c r="BB745" i="12"/>
  <c r="O746" i="12"/>
  <c r="P746" i="12"/>
  <c r="Q746" i="12"/>
  <c r="R746" i="12"/>
  <c r="S746" i="12"/>
  <c r="T746" i="12"/>
  <c r="U746" i="12"/>
  <c r="V746" i="12"/>
  <c r="W746" i="12"/>
  <c r="X746" i="12"/>
  <c r="Y746" i="12"/>
  <c r="Z746" i="12"/>
  <c r="AA746" i="12"/>
  <c r="AB746" i="12"/>
  <c r="AC746" i="12"/>
  <c r="AD746" i="12"/>
  <c r="AE746" i="12"/>
  <c r="AF746" i="12"/>
  <c r="AG746" i="12"/>
  <c r="AH746" i="12"/>
  <c r="AI746" i="12"/>
  <c r="AJ746" i="12"/>
  <c r="AK746" i="12"/>
  <c r="AL746" i="12"/>
  <c r="AM746" i="12"/>
  <c r="AN746" i="12"/>
  <c r="AO746" i="12"/>
  <c r="AP746" i="12"/>
  <c r="AQ746" i="12"/>
  <c r="AR746" i="12"/>
  <c r="AS746" i="12"/>
  <c r="AT746" i="12"/>
  <c r="AU746" i="12"/>
  <c r="AV746" i="12"/>
  <c r="AW746" i="12"/>
  <c r="AX746" i="12"/>
  <c r="AY746" i="12"/>
  <c r="AZ746" i="12"/>
  <c r="BA746" i="12"/>
  <c r="BB746" i="12"/>
  <c r="O747" i="12"/>
  <c r="P747" i="12"/>
  <c r="Q747" i="12"/>
  <c r="R747" i="12"/>
  <c r="S747" i="12"/>
  <c r="T747" i="12"/>
  <c r="U747" i="12"/>
  <c r="V747" i="12"/>
  <c r="W747" i="12"/>
  <c r="X747" i="12"/>
  <c r="Y747" i="12"/>
  <c r="Z747" i="12"/>
  <c r="AA747" i="12"/>
  <c r="AB747" i="12"/>
  <c r="AC747" i="12"/>
  <c r="AD747" i="12"/>
  <c r="AE747" i="12"/>
  <c r="AF747" i="12"/>
  <c r="AG747" i="12"/>
  <c r="AH747" i="12"/>
  <c r="AI747" i="12"/>
  <c r="AJ747" i="12"/>
  <c r="AK747" i="12"/>
  <c r="AL747" i="12"/>
  <c r="AM747" i="12"/>
  <c r="AN747" i="12"/>
  <c r="AO747" i="12"/>
  <c r="AP747" i="12"/>
  <c r="AQ747" i="12"/>
  <c r="AR747" i="12"/>
  <c r="AS747" i="12"/>
  <c r="AT747" i="12"/>
  <c r="AU747" i="12"/>
  <c r="AV747" i="12"/>
  <c r="AW747" i="12"/>
  <c r="AX747" i="12"/>
  <c r="AY747" i="12"/>
  <c r="AZ747" i="12"/>
  <c r="BA747" i="12"/>
  <c r="BB747" i="12"/>
  <c r="O748" i="12"/>
  <c r="P748" i="12"/>
  <c r="Q748" i="12"/>
  <c r="R748" i="12"/>
  <c r="S748" i="12"/>
  <c r="T748" i="12"/>
  <c r="U748" i="12"/>
  <c r="V748" i="12"/>
  <c r="W748" i="12"/>
  <c r="X748" i="12"/>
  <c r="Y748" i="12"/>
  <c r="Z748" i="12"/>
  <c r="AA748" i="12"/>
  <c r="AB748" i="12"/>
  <c r="AC748" i="12"/>
  <c r="AD748" i="12"/>
  <c r="AE748" i="12"/>
  <c r="AF748" i="12"/>
  <c r="AG748" i="12"/>
  <c r="AH748" i="12"/>
  <c r="AI748" i="12"/>
  <c r="AJ748" i="12"/>
  <c r="AK748" i="12"/>
  <c r="AL748" i="12"/>
  <c r="AM748" i="12"/>
  <c r="AN748" i="12"/>
  <c r="AO748" i="12"/>
  <c r="AP748" i="12"/>
  <c r="AQ748" i="12"/>
  <c r="AR748" i="12"/>
  <c r="AS748" i="12"/>
  <c r="AT748" i="12"/>
  <c r="AU748" i="12"/>
  <c r="AV748" i="12"/>
  <c r="AW748" i="12"/>
  <c r="AX748" i="12"/>
  <c r="AY748" i="12"/>
  <c r="AZ748" i="12"/>
  <c r="BA748" i="12"/>
  <c r="BB748" i="12"/>
  <c r="O749" i="12"/>
  <c r="P749" i="12"/>
  <c r="Q749" i="12"/>
  <c r="R749" i="12"/>
  <c r="S749" i="12"/>
  <c r="T749" i="12"/>
  <c r="U749" i="12"/>
  <c r="V749" i="12"/>
  <c r="W749" i="12"/>
  <c r="X749" i="12"/>
  <c r="Y749" i="12"/>
  <c r="Z749" i="12"/>
  <c r="AA749" i="12"/>
  <c r="AB749" i="12"/>
  <c r="AC749" i="12"/>
  <c r="AD749" i="12"/>
  <c r="AE749" i="12"/>
  <c r="AF749" i="12"/>
  <c r="AG749" i="12"/>
  <c r="AH749" i="12"/>
  <c r="AI749" i="12"/>
  <c r="AJ749" i="12"/>
  <c r="AK749" i="12"/>
  <c r="AL749" i="12"/>
  <c r="AM749" i="12"/>
  <c r="AN749" i="12"/>
  <c r="AO749" i="12"/>
  <c r="AP749" i="12"/>
  <c r="AQ749" i="12"/>
  <c r="AR749" i="12"/>
  <c r="AS749" i="12"/>
  <c r="AT749" i="12"/>
  <c r="AU749" i="12"/>
  <c r="AV749" i="12"/>
  <c r="AW749" i="12"/>
  <c r="AX749" i="12"/>
  <c r="AY749" i="12"/>
  <c r="AZ749" i="12"/>
  <c r="BA749" i="12"/>
  <c r="BB749" i="12"/>
  <c r="O750" i="12"/>
  <c r="P750" i="12"/>
  <c r="Q750" i="12"/>
  <c r="R750" i="12"/>
  <c r="S750" i="12"/>
  <c r="T750" i="12"/>
  <c r="U750" i="12"/>
  <c r="V750" i="12"/>
  <c r="W750" i="12"/>
  <c r="X750" i="12"/>
  <c r="Y750" i="12"/>
  <c r="Z750" i="12"/>
  <c r="AA750" i="12"/>
  <c r="AB750" i="12"/>
  <c r="AC750" i="12"/>
  <c r="AD750" i="12"/>
  <c r="AE750" i="12"/>
  <c r="AF750" i="12"/>
  <c r="AG750" i="12"/>
  <c r="AH750" i="12"/>
  <c r="AI750" i="12"/>
  <c r="AJ750" i="12"/>
  <c r="AK750" i="12"/>
  <c r="AL750" i="12"/>
  <c r="AM750" i="12"/>
  <c r="AN750" i="12"/>
  <c r="AO750" i="12"/>
  <c r="AP750" i="12"/>
  <c r="AQ750" i="12"/>
  <c r="AR750" i="12"/>
  <c r="AS750" i="12"/>
  <c r="AT750" i="12"/>
  <c r="AU750" i="12"/>
  <c r="AV750" i="12"/>
  <c r="AW750" i="12"/>
  <c r="AX750" i="12"/>
  <c r="AY750" i="12"/>
  <c r="AZ750" i="12"/>
  <c r="BA750" i="12"/>
  <c r="BB750" i="12"/>
  <c r="O751" i="12"/>
  <c r="P751" i="12"/>
  <c r="Q751" i="12"/>
  <c r="R751" i="12"/>
  <c r="S751" i="12"/>
  <c r="T751" i="12"/>
  <c r="U751" i="12"/>
  <c r="V751" i="12"/>
  <c r="W751" i="12"/>
  <c r="X751" i="12"/>
  <c r="Y751" i="12"/>
  <c r="Z751" i="12"/>
  <c r="AA751" i="12"/>
  <c r="AB751" i="12"/>
  <c r="AC751" i="12"/>
  <c r="AD751" i="12"/>
  <c r="AE751" i="12"/>
  <c r="AF751" i="12"/>
  <c r="AG751" i="12"/>
  <c r="AH751" i="12"/>
  <c r="AI751" i="12"/>
  <c r="AJ751" i="12"/>
  <c r="AK751" i="12"/>
  <c r="AL751" i="12"/>
  <c r="AM751" i="12"/>
  <c r="AN751" i="12"/>
  <c r="AO751" i="12"/>
  <c r="AP751" i="12"/>
  <c r="AQ751" i="12"/>
  <c r="AR751" i="12"/>
  <c r="AS751" i="12"/>
  <c r="AT751" i="12"/>
  <c r="AU751" i="12"/>
  <c r="AV751" i="12"/>
  <c r="AW751" i="12"/>
  <c r="AX751" i="12"/>
  <c r="AY751" i="12"/>
  <c r="AZ751" i="12"/>
  <c r="BA751" i="12"/>
  <c r="BB751" i="12"/>
  <c r="O752" i="12"/>
  <c r="P752" i="12"/>
  <c r="Q752" i="12"/>
  <c r="R752" i="12"/>
  <c r="S752" i="12"/>
  <c r="T752" i="12"/>
  <c r="U752" i="12"/>
  <c r="V752" i="12"/>
  <c r="W752" i="12"/>
  <c r="X752" i="12"/>
  <c r="Y752" i="12"/>
  <c r="Z752" i="12"/>
  <c r="AA752" i="12"/>
  <c r="AB752" i="12"/>
  <c r="AC752" i="12"/>
  <c r="AD752" i="12"/>
  <c r="AE752" i="12"/>
  <c r="AF752" i="12"/>
  <c r="AG752" i="12"/>
  <c r="AH752" i="12"/>
  <c r="AI752" i="12"/>
  <c r="AJ752" i="12"/>
  <c r="AK752" i="12"/>
  <c r="AL752" i="12"/>
  <c r="AM752" i="12"/>
  <c r="AN752" i="12"/>
  <c r="AO752" i="12"/>
  <c r="AP752" i="12"/>
  <c r="AQ752" i="12"/>
  <c r="AR752" i="12"/>
  <c r="AS752" i="12"/>
  <c r="AT752" i="12"/>
  <c r="AU752" i="12"/>
  <c r="AV752" i="12"/>
  <c r="AW752" i="12"/>
  <c r="AX752" i="12"/>
  <c r="AY752" i="12"/>
  <c r="AZ752" i="12"/>
  <c r="BA752" i="12"/>
  <c r="BB752" i="12"/>
  <c r="O753" i="12"/>
  <c r="P753" i="12"/>
  <c r="Q753" i="12"/>
  <c r="R753" i="12"/>
  <c r="S753" i="12"/>
  <c r="T753" i="12"/>
  <c r="U753" i="12"/>
  <c r="V753" i="12"/>
  <c r="W753" i="12"/>
  <c r="X753" i="12"/>
  <c r="Y753" i="12"/>
  <c r="Z753" i="12"/>
  <c r="AA753" i="12"/>
  <c r="AB753" i="12"/>
  <c r="AC753" i="12"/>
  <c r="AD753" i="12"/>
  <c r="AE753" i="12"/>
  <c r="AF753" i="12"/>
  <c r="AG753" i="12"/>
  <c r="AH753" i="12"/>
  <c r="AI753" i="12"/>
  <c r="AJ753" i="12"/>
  <c r="AK753" i="12"/>
  <c r="AL753" i="12"/>
  <c r="AM753" i="12"/>
  <c r="AN753" i="12"/>
  <c r="AO753" i="12"/>
  <c r="AP753" i="12"/>
  <c r="AQ753" i="12"/>
  <c r="AR753" i="12"/>
  <c r="AS753" i="12"/>
  <c r="AT753" i="12"/>
  <c r="AU753" i="12"/>
  <c r="AV753" i="12"/>
  <c r="AW753" i="12"/>
  <c r="AX753" i="12"/>
  <c r="AY753" i="12"/>
  <c r="AZ753" i="12"/>
  <c r="BA753" i="12"/>
  <c r="BB753" i="12"/>
  <c r="O754" i="12"/>
  <c r="P754" i="12"/>
  <c r="Q754" i="12"/>
  <c r="R754" i="12"/>
  <c r="S754" i="12"/>
  <c r="T754" i="12"/>
  <c r="U754" i="12"/>
  <c r="V754" i="12"/>
  <c r="W754" i="12"/>
  <c r="X754" i="12"/>
  <c r="Y754" i="12"/>
  <c r="Z754" i="12"/>
  <c r="AA754" i="12"/>
  <c r="AB754" i="12"/>
  <c r="AC754" i="12"/>
  <c r="AD754" i="12"/>
  <c r="AE754" i="12"/>
  <c r="AF754" i="12"/>
  <c r="AG754" i="12"/>
  <c r="AH754" i="12"/>
  <c r="AI754" i="12"/>
  <c r="AJ754" i="12"/>
  <c r="AK754" i="12"/>
  <c r="AL754" i="12"/>
  <c r="AM754" i="12"/>
  <c r="AN754" i="12"/>
  <c r="AO754" i="12"/>
  <c r="AP754" i="12"/>
  <c r="AQ754" i="12"/>
  <c r="AR754" i="12"/>
  <c r="AS754" i="12"/>
  <c r="AT754" i="12"/>
  <c r="AU754" i="12"/>
  <c r="AV754" i="12"/>
  <c r="AW754" i="12"/>
  <c r="AX754" i="12"/>
  <c r="AY754" i="12"/>
  <c r="AZ754" i="12"/>
  <c r="BA754" i="12"/>
  <c r="BB754" i="12"/>
  <c r="O755" i="12"/>
  <c r="P755" i="12"/>
  <c r="Q755" i="12"/>
  <c r="R755" i="12"/>
  <c r="S755" i="12"/>
  <c r="T755" i="12"/>
  <c r="U755" i="12"/>
  <c r="V755" i="12"/>
  <c r="W755" i="12"/>
  <c r="X755" i="12"/>
  <c r="Y755" i="12"/>
  <c r="Z755" i="12"/>
  <c r="AA755" i="12"/>
  <c r="AB755" i="12"/>
  <c r="AC755" i="12"/>
  <c r="AD755" i="12"/>
  <c r="AE755" i="12"/>
  <c r="AF755" i="12"/>
  <c r="AG755" i="12"/>
  <c r="AH755" i="12"/>
  <c r="AI755" i="12"/>
  <c r="AJ755" i="12"/>
  <c r="AK755" i="12"/>
  <c r="AL755" i="12"/>
  <c r="AM755" i="12"/>
  <c r="AN755" i="12"/>
  <c r="AO755" i="12"/>
  <c r="AP755" i="12"/>
  <c r="AQ755" i="12"/>
  <c r="AR755" i="12"/>
  <c r="AS755" i="12"/>
  <c r="AT755" i="12"/>
  <c r="AU755" i="12"/>
  <c r="AV755" i="12"/>
  <c r="AW755" i="12"/>
  <c r="AX755" i="12"/>
  <c r="AY755" i="12"/>
  <c r="AZ755" i="12"/>
  <c r="BA755" i="12"/>
  <c r="BB755" i="12"/>
  <c r="O756" i="12"/>
  <c r="P756" i="12"/>
  <c r="Q756" i="12"/>
  <c r="R756" i="12"/>
  <c r="S756" i="12"/>
  <c r="T756" i="12"/>
  <c r="U756" i="12"/>
  <c r="V756" i="12"/>
  <c r="W756" i="12"/>
  <c r="X756" i="12"/>
  <c r="Y756" i="12"/>
  <c r="Z756" i="12"/>
  <c r="AA756" i="12"/>
  <c r="AB756" i="12"/>
  <c r="AC756" i="12"/>
  <c r="AD756" i="12"/>
  <c r="AE756" i="12"/>
  <c r="AF756" i="12"/>
  <c r="AG756" i="12"/>
  <c r="AH756" i="12"/>
  <c r="AI756" i="12"/>
  <c r="AJ756" i="12"/>
  <c r="AK756" i="12"/>
  <c r="AL756" i="12"/>
  <c r="AM756" i="12"/>
  <c r="AN756" i="12"/>
  <c r="AO756" i="12"/>
  <c r="AP756" i="12"/>
  <c r="AQ756" i="12"/>
  <c r="AR756" i="12"/>
  <c r="AS756" i="12"/>
  <c r="AT756" i="12"/>
  <c r="AU756" i="12"/>
  <c r="AV756" i="12"/>
  <c r="AW756" i="12"/>
  <c r="AX756" i="12"/>
  <c r="AY756" i="12"/>
  <c r="AZ756" i="12"/>
  <c r="BA756" i="12"/>
  <c r="BB756" i="12"/>
  <c r="O757" i="12"/>
  <c r="P757" i="12"/>
  <c r="Q757" i="12"/>
  <c r="R757" i="12"/>
  <c r="S757" i="12"/>
  <c r="T757" i="12"/>
  <c r="U757" i="12"/>
  <c r="V757" i="12"/>
  <c r="W757" i="12"/>
  <c r="X757" i="12"/>
  <c r="Y757" i="12"/>
  <c r="Z757" i="12"/>
  <c r="AA757" i="12"/>
  <c r="AB757" i="12"/>
  <c r="AC757" i="12"/>
  <c r="AD757" i="12"/>
  <c r="AE757" i="12"/>
  <c r="AF757" i="12"/>
  <c r="AG757" i="12"/>
  <c r="AH757" i="12"/>
  <c r="AI757" i="12"/>
  <c r="AJ757" i="12"/>
  <c r="AK757" i="12"/>
  <c r="AL757" i="12"/>
  <c r="AM757" i="12"/>
  <c r="AN757" i="12"/>
  <c r="AO757" i="12"/>
  <c r="AP757" i="12"/>
  <c r="AQ757" i="12"/>
  <c r="AR757" i="12"/>
  <c r="AS757" i="12"/>
  <c r="AT757" i="12"/>
  <c r="AU757" i="12"/>
  <c r="AV757" i="12"/>
  <c r="AW757" i="12"/>
  <c r="AX757" i="12"/>
  <c r="AY757" i="12"/>
  <c r="AZ757" i="12"/>
  <c r="BA757" i="12"/>
  <c r="BB757" i="12"/>
  <c r="O758" i="12"/>
  <c r="P758" i="12"/>
  <c r="Q758" i="12"/>
  <c r="R758" i="12"/>
  <c r="S758" i="12"/>
  <c r="T758" i="12"/>
  <c r="U758" i="12"/>
  <c r="V758" i="12"/>
  <c r="W758" i="12"/>
  <c r="X758" i="12"/>
  <c r="Y758" i="12"/>
  <c r="Z758" i="12"/>
  <c r="AA758" i="12"/>
  <c r="AB758" i="12"/>
  <c r="AC758" i="12"/>
  <c r="AD758" i="12"/>
  <c r="AE758" i="12"/>
  <c r="AF758" i="12"/>
  <c r="AG758" i="12"/>
  <c r="AH758" i="12"/>
  <c r="AI758" i="12"/>
  <c r="AJ758" i="12"/>
  <c r="AK758" i="12"/>
  <c r="AL758" i="12"/>
  <c r="AM758" i="12"/>
  <c r="AN758" i="12"/>
  <c r="AO758" i="12"/>
  <c r="AP758" i="12"/>
  <c r="AQ758" i="12"/>
  <c r="AR758" i="12"/>
  <c r="AS758" i="12"/>
  <c r="AT758" i="12"/>
  <c r="AU758" i="12"/>
  <c r="AV758" i="12"/>
  <c r="AW758" i="12"/>
  <c r="AX758" i="12"/>
  <c r="AY758" i="12"/>
  <c r="AZ758" i="12"/>
  <c r="BA758" i="12"/>
  <c r="BB758" i="12"/>
  <c r="O759" i="12"/>
  <c r="P759" i="12"/>
  <c r="Q759" i="12"/>
  <c r="R759" i="12"/>
  <c r="S759" i="12"/>
  <c r="T759" i="12"/>
  <c r="U759" i="12"/>
  <c r="V759" i="12"/>
  <c r="W759" i="12"/>
  <c r="X759" i="12"/>
  <c r="Y759" i="12"/>
  <c r="Z759" i="12"/>
  <c r="AA759" i="12"/>
  <c r="AB759" i="12"/>
  <c r="AC759" i="12"/>
  <c r="AD759" i="12"/>
  <c r="AE759" i="12"/>
  <c r="AF759" i="12"/>
  <c r="AG759" i="12"/>
  <c r="AH759" i="12"/>
  <c r="AI759" i="12"/>
  <c r="AJ759" i="12"/>
  <c r="AK759" i="12"/>
  <c r="AL759" i="12"/>
  <c r="AM759" i="12"/>
  <c r="AN759" i="12"/>
  <c r="AO759" i="12"/>
  <c r="AP759" i="12"/>
  <c r="AQ759" i="12"/>
  <c r="AR759" i="12"/>
  <c r="AS759" i="12"/>
  <c r="AT759" i="12"/>
  <c r="AU759" i="12"/>
  <c r="AV759" i="12"/>
  <c r="AW759" i="12"/>
  <c r="AX759" i="12"/>
  <c r="AY759" i="12"/>
  <c r="AZ759" i="12"/>
  <c r="BA759" i="12"/>
  <c r="BB759" i="12"/>
  <c r="O760" i="12"/>
  <c r="P760" i="12"/>
  <c r="Q760" i="12"/>
  <c r="R760" i="12"/>
  <c r="S760" i="12"/>
  <c r="T760" i="12"/>
  <c r="U760" i="12"/>
  <c r="V760" i="12"/>
  <c r="W760" i="12"/>
  <c r="X760" i="12"/>
  <c r="Y760" i="12"/>
  <c r="Z760" i="12"/>
  <c r="AA760" i="12"/>
  <c r="AB760" i="12"/>
  <c r="AC760" i="12"/>
  <c r="AD760" i="12"/>
  <c r="AE760" i="12"/>
  <c r="AF760" i="12"/>
  <c r="AG760" i="12"/>
  <c r="AH760" i="12"/>
  <c r="AI760" i="12"/>
  <c r="AJ760" i="12"/>
  <c r="AK760" i="12"/>
  <c r="AL760" i="12"/>
  <c r="AM760" i="12"/>
  <c r="AN760" i="12"/>
  <c r="AO760" i="12"/>
  <c r="AP760" i="12"/>
  <c r="AQ760" i="12"/>
  <c r="AR760" i="12"/>
  <c r="AS760" i="12"/>
  <c r="AT760" i="12"/>
  <c r="AU760" i="12"/>
  <c r="AV760" i="12"/>
  <c r="AW760" i="12"/>
  <c r="AX760" i="12"/>
  <c r="AY760" i="12"/>
  <c r="AZ760" i="12"/>
  <c r="BA760" i="12"/>
  <c r="BB760" i="12"/>
  <c r="O761" i="12"/>
  <c r="P761" i="12"/>
  <c r="Q761" i="12"/>
  <c r="R761" i="12"/>
  <c r="S761" i="12"/>
  <c r="T761" i="12"/>
  <c r="U761" i="12"/>
  <c r="V761" i="12"/>
  <c r="W761" i="12"/>
  <c r="X761" i="12"/>
  <c r="Y761" i="12"/>
  <c r="Z761" i="12"/>
  <c r="AA761" i="12"/>
  <c r="AB761" i="12"/>
  <c r="AC761" i="12"/>
  <c r="AD761" i="12"/>
  <c r="AE761" i="12"/>
  <c r="AF761" i="12"/>
  <c r="AG761" i="12"/>
  <c r="AH761" i="12"/>
  <c r="AI761" i="12"/>
  <c r="AJ761" i="12"/>
  <c r="AK761" i="12"/>
  <c r="AL761" i="12"/>
  <c r="AM761" i="12"/>
  <c r="AN761" i="12"/>
  <c r="AO761" i="12"/>
  <c r="AP761" i="12"/>
  <c r="AQ761" i="12"/>
  <c r="AR761" i="12"/>
  <c r="AS761" i="12"/>
  <c r="AT761" i="12"/>
  <c r="AU761" i="12"/>
  <c r="AV761" i="12"/>
  <c r="AW761" i="12"/>
  <c r="AX761" i="12"/>
  <c r="AY761" i="12"/>
  <c r="AZ761" i="12"/>
  <c r="BA761" i="12"/>
  <c r="BB761" i="12"/>
  <c r="O762" i="12"/>
  <c r="P762" i="12"/>
  <c r="Q762" i="12"/>
  <c r="R762" i="12"/>
  <c r="S762" i="12"/>
  <c r="T762" i="12"/>
  <c r="U762" i="12"/>
  <c r="V762" i="12"/>
  <c r="W762" i="12"/>
  <c r="X762" i="12"/>
  <c r="Y762" i="12"/>
  <c r="Z762" i="12"/>
  <c r="AA762" i="12"/>
  <c r="AB762" i="12"/>
  <c r="AC762" i="12"/>
  <c r="AD762" i="12"/>
  <c r="AE762" i="12"/>
  <c r="AF762" i="12"/>
  <c r="AG762" i="12"/>
  <c r="AH762" i="12"/>
  <c r="AI762" i="12"/>
  <c r="AJ762" i="12"/>
  <c r="AK762" i="12"/>
  <c r="AL762" i="12"/>
  <c r="AM762" i="12"/>
  <c r="AN762" i="12"/>
  <c r="AO762" i="12"/>
  <c r="AP762" i="12"/>
  <c r="AQ762" i="12"/>
  <c r="AR762" i="12"/>
  <c r="AS762" i="12"/>
  <c r="AT762" i="12"/>
  <c r="AU762" i="12"/>
  <c r="AV762" i="12"/>
  <c r="AW762" i="12"/>
  <c r="AX762" i="12"/>
  <c r="AY762" i="12"/>
  <c r="AZ762" i="12"/>
  <c r="BA762" i="12"/>
  <c r="BB762" i="12"/>
  <c r="O763" i="12"/>
  <c r="P763" i="12"/>
  <c r="Q763" i="12"/>
  <c r="R763" i="12"/>
  <c r="S763" i="12"/>
  <c r="T763" i="12"/>
  <c r="U763" i="12"/>
  <c r="V763" i="12"/>
  <c r="W763" i="12"/>
  <c r="X763" i="12"/>
  <c r="Y763" i="12"/>
  <c r="Z763" i="12"/>
  <c r="AA763" i="12"/>
  <c r="AB763" i="12"/>
  <c r="AC763" i="12"/>
  <c r="AD763" i="12"/>
  <c r="AE763" i="12"/>
  <c r="AF763" i="12"/>
  <c r="AG763" i="12"/>
  <c r="AH763" i="12"/>
  <c r="AI763" i="12"/>
  <c r="AJ763" i="12"/>
  <c r="AK763" i="12"/>
  <c r="AL763" i="12"/>
  <c r="AM763" i="12"/>
  <c r="AN763" i="12"/>
  <c r="AO763" i="12"/>
  <c r="AP763" i="12"/>
  <c r="AQ763" i="12"/>
  <c r="AR763" i="12"/>
  <c r="AS763" i="12"/>
  <c r="AT763" i="12"/>
  <c r="AU763" i="12"/>
  <c r="AV763" i="12"/>
  <c r="AW763" i="12"/>
  <c r="AX763" i="12"/>
  <c r="AY763" i="12"/>
  <c r="AZ763" i="12"/>
  <c r="BA763" i="12"/>
  <c r="BB763" i="12"/>
  <c r="O764" i="12"/>
  <c r="P764" i="12"/>
  <c r="Q764" i="12"/>
  <c r="R764" i="12"/>
  <c r="S764" i="12"/>
  <c r="T764" i="12"/>
  <c r="U764" i="12"/>
  <c r="V764" i="12"/>
  <c r="W764" i="12"/>
  <c r="X764" i="12"/>
  <c r="Y764" i="12"/>
  <c r="Z764" i="12"/>
  <c r="AA764" i="12"/>
  <c r="AB764" i="12"/>
  <c r="AC764" i="12"/>
  <c r="AD764" i="12"/>
  <c r="AE764" i="12"/>
  <c r="AF764" i="12"/>
  <c r="AG764" i="12"/>
  <c r="AH764" i="12"/>
  <c r="AI764" i="12"/>
  <c r="AJ764" i="12"/>
  <c r="AK764" i="12"/>
  <c r="AL764" i="12"/>
  <c r="AM764" i="12"/>
  <c r="AN764" i="12"/>
  <c r="AO764" i="12"/>
  <c r="AP764" i="12"/>
  <c r="AQ764" i="12"/>
  <c r="AR764" i="12"/>
  <c r="AS764" i="12"/>
  <c r="AT764" i="12"/>
  <c r="AU764" i="12"/>
  <c r="AV764" i="12"/>
  <c r="AW764" i="12"/>
  <c r="AX764" i="12"/>
  <c r="AY764" i="12"/>
  <c r="AZ764" i="12"/>
  <c r="BA764" i="12"/>
  <c r="BB764" i="12"/>
  <c r="O765" i="12"/>
  <c r="P765" i="12"/>
  <c r="Q765" i="12"/>
  <c r="R765" i="12"/>
  <c r="S765" i="12"/>
  <c r="T765" i="12"/>
  <c r="U765" i="12"/>
  <c r="V765" i="12"/>
  <c r="W765" i="12"/>
  <c r="X765" i="12"/>
  <c r="Y765" i="12"/>
  <c r="Z765" i="12"/>
  <c r="AA765" i="12"/>
  <c r="AB765" i="12"/>
  <c r="AC765" i="12"/>
  <c r="AD765" i="12"/>
  <c r="AE765" i="12"/>
  <c r="AF765" i="12"/>
  <c r="AG765" i="12"/>
  <c r="AH765" i="12"/>
  <c r="AI765" i="12"/>
  <c r="AJ765" i="12"/>
  <c r="AK765" i="12"/>
  <c r="AL765" i="12"/>
  <c r="AM765" i="12"/>
  <c r="AN765" i="12"/>
  <c r="AO765" i="12"/>
  <c r="AP765" i="12"/>
  <c r="AQ765" i="12"/>
  <c r="AR765" i="12"/>
  <c r="AS765" i="12"/>
  <c r="AT765" i="12"/>
  <c r="AU765" i="12"/>
  <c r="AV765" i="12"/>
  <c r="AW765" i="12"/>
  <c r="AX765" i="12"/>
  <c r="AY765" i="12"/>
  <c r="AZ765" i="12"/>
  <c r="BA765" i="12"/>
  <c r="BB765" i="12"/>
  <c r="O766" i="12"/>
  <c r="P766" i="12"/>
  <c r="Q766" i="12"/>
  <c r="R766" i="12"/>
  <c r="S766" i="12"/>
  <c r="T766" i="12"/>
  <c r="U766" i="12"/>
  <c r="V766" i="12"/>
  <c r="W766" i="12"/>
  <c r="X766" i="12"/>
  <c r="Y766" i="12"/>
  <c r="Z766" i="12"/>
  <c r="AA766" i="12"/>
  <c r="AB766" i="12"/>
  <c r="AC766" i="12"/>
  <c r="AD766" i="12"/>
  <c r="AE766" i="12"/>
  <c r="AF766" i="12"/>
  <c r="AG766" i="12"/>
  <c r="AH766" i="12"/>
  <c r="AI766" i="12"/>
  <c r="AJ766" i="12"/>
  <c r="AK766" i="12"/>
  <c r="AL766" i="12"/>
  <c r="AM766" i="12"/>
  <c r="AN766" i="12"/>
  <c r="AO766" i="12"/>
  <c r="AP766" i="12"/>
  <c r="AQ766" i="12"/>
  <c r="AR766" i="12"/>
  <c r="AS766" i="12"/>
  <c r="AT766" i="12"/>
  <c r="AU766" i="12"/>
  <c r="AV766" i="12"/>
  <c r="AW766" i="12"/>
  <c r="AX766" i="12"/>
  <c r="AY766" i="12"/>
  <c r="AZ766" i="12"/>
  <c r="BA766" i="12"/>
  <c r="BB766" i="12"/>
  <c r="O767" i="12"/>
  <c r="P767" i="12"/>
  <c r="Q767" i="12"/>
  <c r="R767" i="12"/>
  <c r="S767" i="12"/>
  <c r="T767" i="12"/>
  <c r="U767" i="12"/>
  <c r="V767" i="12"/>
  <c r="W767" i="12"/>
  <c r="X767" i="12"/>
  <c r="Y767" i="12"/>
  <c r="Z767" i="12"/>
  <c r="AA767" i="12"/>
  <c r="AB767" i="12"/>
  <c r="AC767" i="12"/>
  <c r="AD767" i="12"/>
  <c r="AE767" i="12"/>
  <c r="AF767" i="12"/>
  <c r="AG767" i="12"/>
  <c r="AH767" i="12"/>
  <c r="AI767" i="12"/>
  <c r="AJ767" i="12"/>
  <c r="AK767" i="12"/>
  <c r="AL767" i="12"/>
  <c r="AM767" i="12"/>
  <c r="AN767" i="12"/>
  <c r="AO767" i="12"/>
  <c r="AP767" i="12"/>
  <c r="AQ767" i="12"/>
  <c r="AR767" i="12"/>
  <c r="AS767" i="12"/>
  <c r="AT767" i="12"/>
  <c r="AU767" i="12"/>
  <c r="AV767" i="12"/>
  <c r="AW767" i="12"/>
  <c r="AX767" i="12"/>
  <c r="AY767" i="12"/>
  <c r="AZ767" i="12"/>
  <c r="BA767" i="12"/>
  <c r="BB767" i="12"/>
  <c r="O768" i="12"/>
  <c r="P768" i="12"/>
  <c r="Q768" i="12"/>
  <c r="R768" i="12"/>
  <c r="S768" i="12"/>
  <c r="T768" i="12"/>
  <c r="U768" i="12"/>
  <c r="V768" i="12"/>
  <c r="W768" i="12"/>
  <c r="X768" i="12"/>
  <c r="Y768" i="12"/>
  <c r="Z768" i="12"/>
  <c r="AA768" i="12"/>
  <c r="AB768" i="12"/>
  <c r="AC768" i="12"/>
  <c r="AD768" i="12"/>
  <c r="AE768" i="12"/>
  <c r="AF768" i="12"/>
  <c r="AG768" i="12"/>
  <c r="AH768" i="12"/>
  <c r="AI768" i="12"/>
  <c r="AJ768" i="12"/>
  <c r="AK768" i="12"/>
  <c r="AL768" i="12"/>
  <c r="AM768" i="12"/>
  <c r="AN768" i="12"/>
  <c r="AO768" i="12"/>
  <c r="AP768" i="12"/>
  <c r="AQ768" i="12"/>
  <c r="AR768" i="12"/>
  <c r="AS768" i="12"/>
  <c r="AT768" i="12"/>
  <c r="AU768" i="12"/>
  <c r="AV768" i="12"/>
  <c r="AW768" i="12"/>
  <c r="AX768" i="12"/>
  <c r="AY768" i="12"/>
  <c r="AZ768" i="12"/>
  <c r="BA768" i="12"/>
  <c r="BB768" i="12"/>
  <c r="O769" i="12"/>
  <c r="P769" i="12"/>
  <c r="Q769" i="12"/>
  <c r="R769" i="12"/>
  <c r="S769" i="12"/>
  <c r="T769" i="12"/>
  <c r="U769" i="12"/>
  <c r="V769" i="12"/>
  <c r="W769" i="12"/>
  <c r="X769" i="12"/>
  <c r="Y769" i="12"/>
  <c r="Z769" i="12"/>
  <c r="AA769" i="12"/>
  <c r="AB769" i="12"/>
  <c r="AC769" i="12"/>
  <c r="AD769" i="12"/>
  <c r="AE769" i="12"/>
  <c r="AF769" i="12"/>
  <c r="AG769" i="12"/>
  <c r="AH769" i="12"/>
  <c r="AI769" i="12"/>
  <c r="AJ769" i="12"/>
  <c r="AK769" i="12"/>
  <c r="AL769" i="12"/>
  <c r="AM769" i="12"/>
  <c r="AN769" i="12"/>
  <c r="AO769" i="12"/>
  <c r="AP769" i="12"/>
  <c r="AQ769" i="12"/>
  <c r="AR769" i="12"/>
  <c r="AS769" i="12"/>
  <c r="AT769" i="12"/>
  <c r="AU769" i="12"/>
  <c r="AV769" i="12"/>
  <c r="AW769" i="12"/>
  <c r="AX769" i="12"/>
  <c r="AY769" i="12"/>
  <c r="AZ769" i="12"/>
  <c r="BA769" i="12"/>
  <c r="BB769" i="12"/>
  <c r="O704" i="12"/>
  <c r="P704" i="12"/>
  <c r="Q704" i="12"/>
  <c r="R704" i="12"/>
  <c r="S704" i="12"/>
  <c r="T704" i="12"/>
  <c r="U704" i="12"/>
  <c r="V704" i="12"/>
  <c r="W704" i="12"/>
  <c r="X704" i="12"/>
  <c r="Y704" i="12"/>
  <c r="Z704" i="12"/>
  <c r="AA704" i="12"/>
  <c r="AB704" i="12"/>
  <c r="AC704" i="12"/>
  <c r="AD704" i="12"/>
  <c r="AE704" i="12"/>
  <c r="AF704" i="12"/>
  <c r="AG704" i="12"/>
  <c r="AH704" i="12"/>
  <c r="AI704" i="12"/>
  <c r="AJ704" i="12"/>
  <c r="AK704" i="12"/>
  <c r="AL704" i="12"/>
  <c r="AM704" i="12"/>
  <c r="AN704" i="12"/>
  <c r="AO704" i="12"/>
  <c r="AP704" i="12"/>
  <c r="AQ704" i="12"/>
  <c r="AR704" i="12"/>
  <c r="AS704" i="12"/>
  <c r="AT704" i="12"/>
  <c r="AU704" i="12"/>
  <c r="AV704" i="12"/>
  <c r="AW704" i="12"/>
  <c r="AX704" i="12"/>
  <c r="AY704" i="12"/>
  <c r="AZ704" i="12"/>
  <c r="BA704" i="12"/>
  <c r="BB704" i="12"/>
  <c r="O705" i="12"/>
  <c r="P705" i="12"/>
  <c r="Q705" i="12"/>
  <c r="R705" i="12"/>
  <c r="S705" i="12"/>
  <c r="T705" i="12"/>
  <c r="U705" i="12"/>
  <c r="V705" i="12"/>
  <c r="W705" i="12"/>
  <c r="X705" i="12"/>
  <c r="Y705" i="12"/>
  <c r="Z705" i="12"/>
  <c r="AA705" i="12"/>
  <c r="AB705" i="12"/>
  <c r="AC705" i="12"/>
  <c r="AD705" i="12"/>
  <c r="AE705" i="12"/>
  <c r="AF705" i="12"/>
  <c r="AG705" i="12"/>
  <c r="AH705" i="12"/>
  <c r="AI705" i="12"/>
  <c r="AJ705" i="12"/>
  <c r="AK705" i="12"/>
  <c r="AL705" i="12"/>
  <c r="AM705" i="12"/>
  <c r="AN705" i="12"/>
  <c r="AO705" i="12"/>
  <c r="AP705" i="12"/>
  <c r="AQ705" i="12"/>
  <c r="AR705" i="12"/>
  <c r="AS705" i="12"/>
  <c r="AT705" i="12"/>
  <c r="AU705" i="12"/>
  <c r="AV705" i="12"/>
  <c r="AW705" i="12"/>
  <c r="AX705" i="12"/>
  <c r="AY705" i="12"/>
  <c r="AZ705" i="12"/>
  <c r="BA705" i="12"/>
  <c r="BB705" i="12"/>
  <c r="O706" i="12"/>
  <c r="P706" i="12"/>
  <c r="Q706" i="12"/>
  <c r="R706" i="12"/>
  <c r="S706" i="12"/>
  <c r="T706" i="12"/>
  <c r="U706" i="12"/>
  <c r="V706" i="12"/>
  <c r="W706" i="12"/>
  <c r="X706" i="12"/>
  <c r="Y706" i="12"/>
  <c r="Z706" i="12"/>
  <c r="AA706" i="12"/>
  <c r="AB706" i="12"/>
  <c r="AC706" i="12"/>
  <c r="AD706" i="12"/>
  <c r="AE706" i="12"/>
  <c r="AF706" i="12"/>
  <c r="AG706" i="12"/>
  <c r="AH706" i="12"/>
  <c r="AI706" i="12"/>
  <c r="AJ706" i="12"/>
  <c r="AK706" i="12"/>
  <c r="AL706" i="12"/>
  <c r="AM706" i="12"/>
  <c r="AN706" i="12"/>
  <c r="AO706" i="12"/>
  <c r="AP706" i="12"/>
  <c r="AQ706" i="12"/>
  <c r="AR706" i="12"/>
  <c r="AS706" i="12"/>
  <c r="AT706" i="12"/>
  <c r="AU706" i="12"/>
  <c r="AV706" i="12"/>
  <c r="AW706" i="12"/>
  <c r="AX706" i="12"/>
  <c r="AY706" i="12"/>
  <c r="AZ706" i="12"/>
  <c r="BA706" i="12"/>
  <c r="BB706" i="12"/>
  <c r="O707" i="12"/>
  <c r="P707" i="12"/>
  <c r="Q707" i="12"/>
  <c r="R707" i="12"/>
  <c r="S707" i="12"/>
  <c r="T707" i="12"/>
  <c r="U707" i="12"/>
  <c r="V707" i="12"/>
  <c r="W707" i="12"/>
  <c r="X707" i="12"/>
  <c r="Y707" i="12"/>
  <c r="Z707" i="12"/>
  <c r="AA707" i="12"/>
  <c r="AB707" i="12"/>
  <c r="AC707" i="12"/>
  <c r="AD707" i="12"/>
  <c r="AE707" i="12"/>
  <c r="AF707" i="12"/>
  <c r="AG707" i="12"/>
  <c r="AH707" i="12"/>
  <c r="AI707" i="12"/>
  <c r="AJ707" i="12"/>
  <c r="AK707" i="12"/>
  <c r="AL707" i="12"/>
  <c r="AM707" i="12"/>
  <c r="AN707" i="12"/>
  <c r="AO707" i="12"/>
  <c r="AP707" i="12"/>
  <c r="AQ707" i="12"/>
  <c r="AR707" i="12"/>
  <c r="AS707" i="12"/>
  <c r="AT707" i="12"/>
  <c r="AU707" i="12"/>
  <c r="AV707" i="12"/>
  <c r="AW707" i="12"/>
  <c r="AX707" i="12"/>
  <c r="AY707" i="12"/>
  <c r="AZ707" i="12"/>
  <c r="BA707" i="12"/>
  <c r="BB707" i="12"/>
  <c r="O708" i="12"/>
  <c r="P708" i="12"/>
  <c r="Q708" i="12"/>
  <c r="R708" i="12"/>
  <c r="S708" i="12"/>
  <c r="T708" i="12"/>
  <c r="U708" i="12"/>
  <c r="V708" i="12"/>
  <c r="W708" i="12"/>
  <c r="X708" i="12"/>
  <c r="Y708" i="12"/>
  <c r="Z708" i="12"/>
  <c r="AA708" i="12"/>
  <c r="AB708" i="12"/>
  <c r="AC708" i="12"/>
  <c r="AD708" i="12"/>
  <c r="AE708" i="12"/>
  <c r="AF708" i="12"/>
  <c r="AG708" i="12"/>
  <c r="AH708" i="12"/>
  <c r="AI708" i="12"/>
  <c r="AJ708" i="12"/>
  <c r="AK708" i="12"/>
  <c r="AL708" i="12"/>
  <c r="AM708" i="12"/>
  <c r="AN708" i="12"/>
  <c r="AO708" i="12"/>
  <c r="AP708" i="12"/>
  <c r="AQ708" i="12"/>
  <c r="AR708" i="12"/>
  <c r="AS708" i="12"/>
  <c r="AT708" i="12"/>
  <c r="AU708" i="12"/>
  <c r="AV708" i="12"/>
  <c r="AW708" i="12"/>
  <c r="AX708" i="12"/>
  <c r="AY708" i="12"/>
  <c r="AZ708" i="12"/>
  <c r="BA708" i="12"/>
  <c r="BB708" i="12"/>
  <c r="O709" i="12"/>
  <c r="P709" i="12"/>
  <c r="Q709" i="12"/>
  <c r="R709" i="12"/>
  <c r="S709" i="12"/>
  <c r="T709" i="12"/>
  <c r="U709" i="12"/>
  <c r="V709" i="12"/>
  <c r="W709" i="12"/>
  <c r="X709" i="12"/>
  <c r="Y709" i="12"/>
  <c r="Z709" i="12"/>
  <c r="AA709" i="12"/>
  <c r="AB709" i="12"/>
  <c r="AC709" i="12"/>
  <c r="AD709" i="12"/>
  <c r="AE709" i="12"/>
  <c r="AF709" i="12"/>
  <c r="AG709" i="12"/>
  <c r="AH709" i="12"/>
  <c r="AI709" i="12"/>
  <c r="AJ709" i="12"/>
  <c r="AK709" i="12"/>
  <c r="AL709" i="12"/>
  <c r="AM709" i="12"/>
  <c r="AN709" i="12"/>
  <c r="AO709" i="12"/>
  <c r="AP709" i="12"/>
  <c r="AQ709" i="12"/>
  <c r="AR709" i="12"/>
  <c r="AS709" i="12"/>
  <c r="AT709" i="12"/>
  <c r="AU709" i="12"/>
  <c r="AV709" i="12"/>
  <c r="AW709" i="12"/>
  <c r="AX709" i="12"/>
  <c r="AY709" i="12"/>
  <c r="AZ709" i="12"/>
  <c r="BA709" i="12"/>
  <c r="BB709" i="12"/>
  <c r="O710" i="12"/>
  <c r="P710" i="12"/>
  <c r="Q710" i="12"/>
  <c r="R710" i="12"/>
  <c r="S710" i="12"/>
  <c r="T710" i="12"/>
  <c r="U710" i="12"/>
  <c r="V710" i="12"/>
  <c r="W710" i="12"/>
  <c r="X710" i="12"/>
  <c r="Y710" i="12"/>
  <c r="Z710" i="12"/>
  <c r="AA710" i="12"/>
  <c r="AB710" i="12"/>
  <c r="AC710" i="12"/>
  <c r="AD710" i="12"/>
  <c r="AE710" i="12"/>
  <c r="AF710" i="12"/>
  <c r="AG710" i="12"/>
  <c r="AH710" i="12"/>
  <c r="AI710" i="12"/>
  <c r="AJ710" i="12"/>
  <c r="AK710" i="12"/>
  <c r="AL710" i="12"/>
  <c r="AM710" i="12"/>
  <c r="AN710" i="12"/>
  <c r="AO710" i="12"/>
  <c r="AP710" i="12"/>
  <c r="AQ710" i="12"/>
  <c r="AR710" i="12"/>
  <c r="AS710" i="12"/>
  <c r="AT710" i="12"/>
  <c r="AU710" i="12"/>
  <c r="AV710" i="12"/>
  <c r="AW710" i="12"/>
  <c r="AX710" i="12"/>
  <c r="AY710" i="12"/>
  <c r="AZ710" i="12"/>
  <c r="BA710" i="12"/>
  <c r="BB710" i="12"/>
  <c r="O711" i="12"/>
  <c r="P711" i="12"/>
  <c r="Q711" i="12"/>
  <c r="R711" i="12"/>
  <c r="S711" i="12"/>
  <c r="T711" i="12"/>
  <c r="U711" i="12"/>
  <c r="V711" i="12"/>
  <c r="W711" i="12"/>
  <c r="X711" i="12"/>
  <c r="Y711" i="12"/>
  <c r="Z711" i="12"/>
  <c r="AA711" i="12"/>
  <c r="AB711" i="12"/>
  <c r="AC711" i="12"/>
  <c r="AD711" i="12"/>
  <c r="AE711" i="12"/>
  <c r="AF711" i="12"/>
  <c r="AG711" i="12"/>
  <c r="AH711" i="12"/>
  <c r="AI711" i="12"/>
  <c r="AJ711" i="12"/>
  <c r="AK711" i="12"/>
  <c r="AL711" i="12"/>
  <c r="AM711" i="12"/>
  <c r="AN711" i="12"/>
  <c r="AO711" i="12"/>
  <c r="AP711" i="12"/>
  <c r="AQ711" i="12"/>
  <c r="AR711" i="12"/>
  <c r="AS711" i="12"/>
  <c r="AT711" i="12"/>
  <c r="AU711" i="12"/>
  <c r="AV711" i="12"/>
  <c r="AW711" i="12"/>
  <c r="AX711" i="12"/>
  <c r="AY711" i="12"/>
  <c r="AZ711" i="12"/>
  <c r="BA711" i="12"/>
  <c r="BB711" i="12"/>
  <c r="O712" i="12"/>
  <c r="P712" i="12"/>
  <c r="Q712" i="12"/>
  <c r="R712" i="12"/>
  <c r="S712" i="12"/>
  <c r="T712" i="12"/>
  <c r="U712" i="12"/>
  <c r="V712" i="12"/>
  <c r="W712" i="12"/>
  <c r="X712" i="12"/>
  <c r="Y712" i="12"/>
  <c r="Z712" i="12"/>
  <c r="AA712" i="12"/>
  <c r="AB712" i="12"/>
  <c r="AC712" i="12"/>
  <c r="AD712" i="12"/>
  <c r="AE712" i="12"/>
  <c r="AF712" i="12"/>
  <c r="AG712" i="12"/>
  <c r="AH712" i="12"/>
  <c r="AI712" i="12"/>
  <c r="AJ712" i="12"/>
  <c r="AK712" i="12"/>
  <c r="AL712" i="12"/>
  <c r="AM712" i="12"/>
  <c r="AN712" i="12"/>
  <c r="AO712" i="12"/>
  <c r="AP712" i="12"/>
  <c r="AQ712" i="12"/>
  <c r="AR712" i="12"/>
  <c r="AS712" i="12"/>
  <c r="AT712" i="12"/>
  <c r="AU712" i="12"/>
  <c r="AV712" i="12"/>
  <c r="AW712" i="12"/>
  <c r="AX712" i="12"/>
  <c r="AY712" i="12"/>
  <c r="AZ712" i="12"/>
  <c r="BA712" i="12"/>
  <c r="BB712" i="12"/>
  <c r="O713" i="12"/>
  <c r="P713" i="12"/>
  <c r="Q713" i="12"/>
  <c r="R713" i="12"/>
  <c r="S713" i="12"/>
  <c r="T713" i="12"/>
  <c r="U713" i="12"/>
  <c r="V713" i="12"/>
  <c r="W713" i="12"/>
  <c r="X713" i="12"/>
  <c r="Y713" i="12"/>
  <c r="Z713" i="12"/>
  <c r="AA713" i="12"/>
  <c r="AB713" i="12"/>
  <c r="AC713" i="12"/>
  <c r="AD713" i="12"/>
  <c r="AE713" i="12"/>
  <c r="AF713" i="12"/>
  <c r="AG713" i="12"/>
  <c r="AH713" i="12"/>
  <c r="AI713" i="12"/>
  <c r="AJ713" i="12"/>
  <c r="AK713" i="12"/>
  <c r="AL713" i="12"/>
  <c r="AM713" i="12"/>
  <c r="AN713" i="12"/>
  <c r="AO713" i="12"/>
  <c r="AP713" i="12"/>
  <c r="AQ713" i="12"/>
  <c r="AR713" i="12"/>
  <c r="AS713" i="12"/>
  <c r="AT713" i="12"/>
  <c r="AU713" i="12"/>
  <c r="AV713" i="12"/>
  <c r="AW713" i="12"/>
  <c r="AX713" i="12"/>
  <c r="AY713" i="12"/>
  <c r="AZ713" i="12"/>
  <c r="BA713" i="12"/>
  <c r="BB713" i="12"/>
  <c r="O714" i="12"/>
  <c r="P714" i="12"/>
  <c r="Q714" i="12"/>
  <c r="R714" i="12"/>
  <c r="S714" i="12"/>
  <c r="T714" i="12"/>
  <c r="U714" i="12"/>
  <c r="V714" i="12"/>
  <c r="W714" i="12"/>
  <c r="X714" i="12"/>
  <c r="Y714" i="12"/>
  <c r="Z714" i="12"/>
  <c r="AA714" i="12"/>
  <c r="AB714" i="12"/>
  <c r="AC714" i="12"/>
  <c r="AD714" i="12"/>
  <c r="AE714" i="12"/>
  <c r="AF714" i="12"/>
  <c r="AG714" i="12"/>
  <c r="AH714" i="12"/>
  <c r="AI714" i="12"/>
  <c r="AJ714" i="12"/>
  <c r="AK714" i="12"/>
  <c r="AL714" i="12"/>
  <c r="AM714" i="12"/>
  <c r="AN714" i="12"/>
  <c r="AO714" i="12"/>
  <c r="AP714" i="12"/>
  <c r="AQ714" i="12"/>
  <c r="AR714" i="12"/>
  <c r="AS714" i="12"/>
  <c r="AT714" i="12"/>
  <c r="AU714" i="12"/>
  <c r="AV714" i="12"/>
  <c r="AW714" i="12"/>
  <c r="AX714" i="12"/>
  <c r="AY714" i="12"/>
  <c r="AZ714" i="12"/>
  <c r="BA714" i="12"/>
  <c r="BB714" i="12"/>
  <c r="O715" i="12"/>
  <c r="P715" i="12"/>
  <c r="Q715" i="12"/>
  <c r="R715" i="12"/>
  <c r="S715" i="12"/>
  <c r="T715" i="12"/>
  <c r="U715" i="12"/>
  <c r="V715" i="12"/>
  <c r="W715" i="12"/>
  <c r="X715" i="12"/>
  <c r="Y715" i="12"/>
  <c r="Z715" i="12"/>
  <c r="AA715" i="12"/>
  <c r="AB715" i="12"/>
  <c r="AC715" i="12"/>
  <c r="AD715" i="12"/>
  <c r="AE715" i="12"/>
  <c r="AF715" i="12"/>
  <c r="AG715" i="12"/>
  <c r="AH715" i="12"/>
  <c r="AI715" i="12"/>
  <c r="AJ715" i="12"/>
  <c r="AK715" i="12"/>
  <c r="AL715" i="12"/>
  <c r="AM715" i="12"/>
  <c r="AN715" i="12"/>
  <c r="AO715" i="12"/>
  <c r="AP715" i="12"/>
  <c r="AQ715" i="12"/>
  <c r="AR715" i="12"/>
  <c r="AS715" i="12"/>
  <c r="AT715" i="12"/>
  <c r="AU715" i="12"/>
  <c r="AV715" i="12"/>
  <c r="AW715" i="12"/>
  <c r="AX715" i="12"/>
  <c r="AY715" i="12"/>
  <c r="AZ715" i="12"/>
  <c r="BA715" i="12"/>
  <c r="BB715" i="12"/>
  <c r="O716" i="12"/>
  <c r="P716" i="12"/>
  <c r="Q716" i="12"/>
  <c r="R716" i="12"/>
  <c r="S716" i="12"/>
  <c r="T716" i="12"/>
  <c r="U716" i="12"/>
  <c r="V716" i="12"/>
  <c r="W716" i="12"/>
  <c r="X716" i="12"/>
  <c r="Y716" i="12"/>
  <c r="Z716" i="12"/>
  <c r="AA716" i="12"/>
  <c r="AB716" i="12"/>
  <c r="AC716" i="12"/>
  <c r="AD716" i="12"/>
  <c r="AE716" i="12"/>
  <c r="AF716" i="12"/>
  <c r="AG716" i="12"/>
  <c r="AH716" i="12"/>
  <c r="AI716" i="12"/>
  <c r="AJ716" i="12"/>
  <c r="AK716" i="12"/>
  <c r="AL716" i="12"/>
  <c r="AM716" i="12"/>
  <c r="AN716" i="12"/>
  <c r="AO716" i="12"/>
  <c r="AP716" i="12"/>
  <c r="AQ716" i="12"/>
  <c r="AR716" i="12"/>
  <c r="AS716" i="12"/>
  <c r="AT716" i="12"/>
  <c r="AU716" i="12"/>
  <c r="AV716" i="12"/>
  <c r="AW716" i="12"/>
  <c r="AX716" i="12"/>
  <c r="AY716" i="12"/>
  <c r="AZ716" i="12"/>
  <c r="BA716" i="12"/>
  <c r="BB716" i="12"/>
  <c r="O717" i="12"/>
  <c r="P717" i="12"/>
  <c r="Q717" i="12"/>
  <c r="R717" i="12"/>
  <c r="S717" i="12"/>
  <c r="T717" i="12"/>
  <c r="U717" i="12"/>
  <c r="V717" i="12"/>
  <c r="W717" i="12"/>
  <c r="X717" i="12"/>
  <c r="Y717" i="12"/>
  <c r="Z717" i="12"/>
  <c r="AA717" i="12"/>
  <c r="AB717" i="12"/>
  <c r="AC717" i="12"/>
  <c r="AD717" i="12"/>
  <c r="AE717" i="12"/>
  <c r="AF717" i="12"/>
  <c r="AG717" i="12"/>
  <c r="AH717" i="12"/>
  <c r="AI717" i="12"/>
  <c r="AJ717" i="12"/>
  <c r="AK717" i="12"/>
  <c r="AL717" i="12"/>
  <c r="AM717" i="12"/>
  <c r="AN717" i="12"/>
  <c r="AO717" i="12"/>
  <c r="AP717" i="12"/>
  <c r="AQ717" i="12"/>
  <c r="AR717" i="12"/>
  <c r="AS717" i="12"/>
  <c r="AT717" i="12"/>
  <c r="AU717" i="12"/>
  <c r="AV717" i="12"/>
  <c r="AW717" i="12"/>
  <c r="AX717" i="12"/>
  <c r="AY717" i="12"/>
  <c r="AZ717" i="12"/>
  <c r="BA717" i="12"/>
  <c r="BB717" i="12"/>
  <c r="O718" i="12"/>
  <c r="P718" i="12"/>
  <c r="Q718" i="12"/>
  <c r="R718" i="12"/>
  <c r="S718" i="12"/>
  <c r="T718" i="12"/>
  <c r="U718" i="12"/>
  <c r="V718" i="12"/>
  <c r="W718" i="12"/>
  <c r="X718" i="12"/>
  <c r="Y718" i="12"/>
  <c r="Z718" i="12"/>
  <c r="AA718" i="12"/>
  <c r="AB718" i="12"/>
  <c r="AC718" i="12"/>
  <c r="AD718" i="12"/>
  <c r="AE718" i="12"/>
  <c r="AF718" i="12"/>
  <c r="AG718" i="12"/>
  <c r="AH718" i="12"/>
  <c r="AI718" i="12"/>
  <c r="AJ718" i="12"/>
  <c r="AK718" i="12"/>
  <c r="AL718" i="12"/>
  <c r="AM718" i="12"/>
  <c r="AN718" i="12"/>
  <c r="AO718" i="12"/>
  <c r="AP718" i="12"/>
  <c r="AQ718" i="12"/>
  <c r="AR718" i="12"/>
  <c r="AS718" i="12"/>
  <c r="AT718" i="12"/>
  <c r="AU718" i="12"/>
  <c r="AV718" i="12"/>
  <c r="AW718" i="12"/>
  <c r="AX718" i="12"/>
  <c r="AY718" i="12"/>
  <c r="AZ718" i="12"/>
  <c r="BA718" i="12"/>
  <c r="BB718" i="12"/>
  <c r="O719" i="12"/>
  <c r="P719" i="12"/>
  <c r="Q719" i="12"/>
  <c r="R719" i="12"/>
  <c r="S719" i="12"/>
  <c r="T719" i="12"/>
  <c r="U719" i="12"/>
  <c r="V719" i="12"/>
  <c r="W719" i="12"/>
  <c r="X719" i="12"/>
  <c r="Y719" i="12"/>
  <c r="Z719" i="12"/>
  <c r="AA719" i="12"/>
  <c r="AB719" i="12"/>
  <c r="AC719" i="12"/>
  <c r="AD719" i="12"/>
  <c r="AE719" i="12"/>
  <c r="AF719" i="12"/>
  <c r="AG719" i="12"/>
  <c r="AH719" i="12"/>
  <c r="AI719" i="12"/>
  <c r="AJ719" i="12"/>
  <c r="AK719" i="12"/>
  <c r="AL719" i="12"/>
  <c r="AM719" i="12"/>
  <c r="AN719" i="12"/>
  <c r="AO719" i="12"/>
  <c r="AP719" i="12"/>
  <c r="AQ719" i="12"/>
  <c r="AR719" i="12"/>
  <c r="AS719" i="12"/>
  <c r="AT719" i="12"/>
  <c r="AU719" i="12"/>
  <c r="AV719" i="12"/>
  <c r="AW719" i="12"/>
  <c r="AX719" i="12"/>
  <c r="AY719" i="12"/>
  <c r="AZ719" i="12"/>
  <c r="BA719" i="12"/>
  <c r="BB719" i="12"/>
  <c r="O720" i="12"/>
  <c r="P720" i="12"/>
  <c r="Q720" i="12"/>
  <c r="R720" i="12"/>
  <c r="S720" i="12"/>
  <c r="T720" i="12"/>
  <c r="U720" i="12"/>
  <c r="V720" i="12"/>
  <c r="W720" i="12"/>
  <c r="X720" i="12"/>
  <c r="Y720" i="12"/>
  <c r="Z720" i="12"/>
  <c r="AA720" i="12"/>
  <c r="AB720" i="12"/>
  <c r="AC720" i="12"/>
  <c r="AD720" i="12"/>
  <c r="AE720" i="12"/>
  <c r="AF720" i="12"/>
  <c r="AG720" i="12"/>
  <c r="AH720" i="12"/>
  <c r="AI720" i="12"/>
  <c r="AJ720" i="12"/>
  <c r="AK720" i="12"/>
  <c r="AL720" i="12"/>
  <c r="AM720" i="12"/>
  <c r="AN720" i="12"/>
  <c r="AO720" i="12"/>
  <c r="AP720" i="12"/>
  <c r="AQ720" i="12"/>
  <c r="AR720" i="12"/>
  <c r="AS720" i="12"/>
  <c r="AT720" i="12"/>
  <c r="AU720" i="12"/>
  <c r="AV720" i="12"/>
  <c r="AW720" i="12"/>
  <c r="AX720" i="12"/>
  <c r="AY720" i="12"/>
  <c r="AZ720" i="12"/>
  <c r="BA720" i="12"/>
  <c r="BB720" i="12"/>
  <c r="O721" i="12"/>
  <c r="P721" i="12"/>
  <c r="Q721" i="12"/>
  <c r="R721" i="12"/>
  <c r="S721" i="12"/>
  <c r="T721" i="12"/>
  <c r="U721" i="12"/>
  <c r="V721" i="12"/>
  <c r="W721" i="12"/>
  <c r="X721" i="12"/>
  <c r="Y721" i="12"/>
  <c r="Z721" i="12"/>
  <c r="AA721" i="12"/>
  <c r="AB721" i="12"/>
  <c r="AC721" i="12"/>
  <c r="AD721" i="12"/>
  <c r="AE721" i="12"/>
  <c r="AF721" i="12"/>
  <c r="AG721" i="12"/>
  <c r="AH721" i="12"/>
  <c r="AI721" i="12"/>
  <c r="AJ721" i="12"/>
  <c r="AK721" i="12"/>
  <c r="AL721" i="12"/>
  <c r="AM721" i="12"/>
  <c r="AN721" i="12"/>
  <c r="AO721" i="12"/>
  <c r="AP721" i="12"/>
  <c r="AQ721" i="12"/>
  <c r="AR721" i="12"/>
  <c r="AS721" i="12"/>
  <c r="AT721" i="12"/>
  <c r="AU721" i="12"/>
  <c r="AV721" i="12"/>
  <c r="AW721" i="12"/>
  <c r="AX721" i="12"/>
  <c r="AY721" i="12"/>
  <c r="AZ721" i="12"/>
  <c r="BA721" i="12"/>
  <c r="BB721" i="12"/>
  <c r="O722" i="12"/>
  <c r="P722" i="12"/>
  <c r="Q722" i="12"/>
  <c r="R722" i="12"/>
  <c r="S722" i="12"/>
  <c r="T722" i="12"/>
  <c r="U722" i="12"/>
  <c r="V722" i="12"/>
  <c r="W722" i="12"/>
  <c r="X722" i="12"/>
  <c r="Y722" i="12"/>
  <c r="Z722" i="12"/>
  <c r="AA722" i="12"/>
  <c r="AB722" i="12"/>
  <c r="AC722" i="12"/>
  <c r="AD722" i="12"/>
  <c r="AE722" i="12"/>
  <c r="AF722" i="12"/>
  <c r="AG722" i="12"/>
  <c r="AH722" i="12"/>
  <c r="AI722" i="12"/>
  <c r="AJ722" i="12"/>
  <c r="AK722" i="12"/>
  <c r="AL722" i="12"/>
  <c r="AM722" i="12"/>
  <c r="AN722" i="12"/>
  <c r="AO722" i="12"/>
  <c r="AP722" i="12"/>
  <c r="AQ722" i="12"/>
  <c r="AR722" i="12"/>
  <c r="AS722" i="12"/>
  <c r="AT722" i="12"/>
  <c r="AU722" i="12"/>
  <c r="AV722" i="12"/>
  <c r="AW722" i="12"/>
  <c r="AX722" i="12"/>
  <c r="AY722" i="12"/>
  <c r="AZ722" i="12"/>
  <c r="BA722" i="12"/>
  <c r="BB722" i="12"/>
  <c r="O723" i="12"/>
  <c r="P723" i="12"/>
  <c r="Q723" i="12"/>
  <c r="R723" i="12"/>
  <c r="S723" i="12"/>
  <c r="T723" i="12"/>
  <c r="U723" i="12"/>
  <c r="V723" i="12"/>
  <c r="W723" i="12"/>
  <c r="X723" i="12"/>
  <c r="Y723" i="12"/>
  <c r="Z723" i="12"/>
  <c r="AA723" i="12"/>
  <c r="AB723" i="12"/>
  <c r="AC723" i="12"/>
  <c r="AD723" i="12"/>
  <c r="AE723" i="12"/>
  <c r="AF723" i="12"/>
  <c r="AG723" i="12"/>
  <c r="AH723" i="12"/>
  <c r="AI723" i="12"/>
  <c r="AJ723" i="12"/>
  <c r="AK723" i="12"/>
  <c r="AL723" i="12"/>
  <c r="AM723" i="12"/>
  <c r="AN723" i="12"/>
  <c r="AO723" i="12"/>
  <c r="AP723" i="12"/>
  <c r="AQ723" i="12"/>
  <c r="AR723" i="12"/>
  <c r="AS723" i="12"/>
  <c r="AT723" i="12"/>
  <c r="AU723" i="12"/>
  <c r="AV723" i="12"/>
  <c r="AW723" i="12"/>
  <c r="AX723" i="12"/>
  <c r="AY723" i="12"/>
  <c r="AZ723" i="12"/>
  <c r="BA723" i="12"/>
  <c r="BB723" i="12"/>
  <c r="O724" i="12"/>
  <c r="P724" i="12"/>
  <c r="Q724" i="12"/>
  <c r="R724" i="12"/>
  <c r="S724" i="12"/>
  <c r="T724" i="12"/>
  <c r="U724" i="12"/>
  <c r="V724" i="12"/>
  <c r="W724" i="12"/>
  <c r="X724" i="12"/>
  <c r="Y724" i="12"/>
  <c r="Z724" i="12"/>
  <c r="AA724" i="12"/>
  <c r="AB724" i="12"/>
  <c r="AC724" i="12"/>
  <c r="AD724" i="12"/>
  <c r="AE724" i="12"/>
  <c r="AF724" i="12"/>
  <c r="AG724" i="12"/>
  <c r="AH724" i="12"/>
  <c r="AI724" i="12"/>
  <c r="AJ724" i="12"/>
  <c r="AK724" i="12"/>
  <c r="AL724" i="12"/>
  <c r="AM724" i="12"/>
  <c r="AN724" i="12"/>
  <c r="AO724" i="12"/>
  <c r="AP724" i="12"/>
  <c r="AQ724" i="12"/>
  <c r="AR724" i="12"/>
  <c r="AS724" i="12"/>
  <c r="AT724" i="12"/>
  <c r="AU724" i="12"/>
  <c r="AV724" i="12"/>
  <c r="AW724" i="12"/>
  <c r="AX724" i="12"/>
  <c r="AY724" i="12"/>
  <c r="AZ724" i="12"/>
  <c r="BA724" i="12"/>
  <c r="BB724" i="12"/>
  <c r="O725" i="12"/>
  <c r="P725" i="12"/>
  <c r="Q725" i="12"/>
  <c r="R725" i="12"/>
  <c r="S725" i="12"/>
  <c r="T725" i="12"/>
  <c r="U725" i="12"/>
  <c r="V725" i="12"/>
  <c r="W725" i="12"/>
  <c r="X725" i="12"/>
  <c r="Y725" i="12"/>
  <c r="Z725" i="12"/>
  <c r="AA725" i="12"/>
  <c r="AB725" i="12"/>
  <c r="AC725" i="12"/>
  <c r="AD725" i="12"/>
  <c r="AE725" i="12"/>
  <c r="AF725" i="12"/>
  <c r="AG725" i="12"/>
  <c r="AH725" i="12"/>
  <c r="AI725" i="12"/>
  <c r="AJ725" i="12"/>
  <c r="AK725" i="12"/>
  <c r="AL725" i="12"/>
  <c r="AM725" i="12"/>
  <c r="AN725" i="12"/>
  <c r="AO725" i="12"/>
  <c r="AP725" i="12"/>
  <c r="AQ725" i="12"/>
  <c r="AR725" i="12"/>
  <c r="AS725" i="12"/>
  <c r="AT725" i="12"/>
  <c r="AU725" i="12"/>
  <c r="AV725" i="12"/>
  <c r="AW725" i="12"/>
  <c r="AX725" i="12"/>
  <c r="AY725" i="12"/>
  <c r="AZ725" i="12"/>
  <c r="BA725" i="12"/>
  <c r="BB725" i="12"/>
  <c r="O726" i="12"/>
  <c r="P726" i="12"/>
  <c r="Q726" i="12"/>
  <c r="R726" i="12"/>
  <c r="S726" i="12"/>
  <c r="T726" i="12"/>
  <c r="U726" i="12"/>
  <c r="V726" i="12"/>
  <c r="W726" i="12"/>
  <c r="X726" i="12"/>
  <c r="Y726" i="12"/>
  <c r="Z726" i="12"/>
  <c r="AA726" i="12"/>
  <c r="AB726" i="12"/>
  <c r="AC726" i="12"/>
  <c r="AD726" i="12"/>
  <c r="AE726" i="12"/>
  <c r="AF726" i="12"/>
  <c r="AG726" i="12"/>
  <c r="AH726" i="12"/>
  <c r="AI726" i="12"/>
  <c r="AJ726" i="12"/>
  <c r="AK726" i="12"/>
  <c r="AL726" i="12"/>
  <c r="AM726" i="12"/>
  <c r="AN726" i="12"/>
  <c r="AO726" i="12"/>
  <c r="AP726" i="12"/>
  <c r="AQ726" i="12"/>
  <c r="AR726" i="12"/>
  <c r="AS726" i="12"/>
  <c r="AT726" i="12"/>
  <c r="AU726" i="12"/>
  <c r="AV726" i="12"/>
  <c r="AW726" i="12"/>
  <c r="AX726" i="12"/>
  <c r="AY726" i="12"/>
  <c r="AZ726" i="12"/>
  <c r="BA726" i="12"/>
  <c r="BB726" i="12"/>
  <c r="O727" i="12"/>
  <c r="P727" i="12"/>
  <c r="Q727" i="12"/>
  <c r="R727" i="12"/>
  <c r="S727" i="12"/>
  <c r="T727" i="12"/>
  <c r="U727" i="12"/>
  <c r="V727" i="12"/>
  <c r="W727" i="12"/>
  <c r="X727" i="12"/>
  <c r="Y727" i="12"/>
  <c r="Z727" i="12"/>
  <c r="AA727" i="12"/>
  <c r="AB727" i="12"/>
  <c r="AC727" i="12"/>
  <c r="AD727" i="12"/>
  <c r="AE727" i="12"/>
  <c r="AF727" i="12"/>
  <c r="AG727" i="12"/>
  <c r="AH727" i="12"/>
  <c r="AI727" i="12"/>
  <c r="AJ727" i="12"/>
  <c r="AK727" i="12"/>
  <c r="AL727" i="12"/>
  <c r="AM727" i="12"/>
  <c r="AN727" i="12"/>
  <c r="AO727" i="12"/>
  <c r="AP727" i="12"/>
  <c r="AQ727" i="12"/>
  <c r="AR727" i="12"/>
  <c r="AS727" i="12"/>
  <c r="AT727" i="12"/>
  <c r="AU727" i="12"/>
  <c r="AV727" i="12"/>
  <c r="AW727" i="12"/>
  <c r="AX727" i="12"/>
  <c r="AY727" i="12"/>
  <c r="AZ727" i="12"/>
  <c r="BA727" i="12"/>
  <c r="BB727" i="12"/>
  <c r="O728" i="12"/>
  <c r="P728" i="12"/>
  <c r="Q728" i="12"/>
  <c r="R728" i="12"/>
  <c r="S728" i="12"/>
  <c r="T728" i="12"/>
  <c r="U728" i="12"/>
  <c r="V728" i="12"/>
  <c r="W728" i="12"/>
  <c r="X728" i="12"/>
  <c r="Y728" i="12"/>
  <c r="Z728" i="12"/>
  <c r="AA728" i="12"/>
  <c r="AB728" i="12"/>
  <c r="AC728" i="12"/>
  <c r="AD728" i="12"/>
  <c r="AE728" i="12"/>
  <c r="AF728" i="12"/>
  <c r="AG728" i="12"/>
  <c r="AH728" i="12"/>
  <c r="AI728" i="12"/>
  <c r="AJ728" i="12"/>
  <c r="AK728" i="12"/>
  <c r="AL728" i="12"/>
  <c r="AM728" i="12"/>
  <c r="AN728" i="12"/>
  <c r="AO728" i="12"/>
  <c r="AP728" i="12"/>
  <c r="AQ728" i="12"/>
  <c r="AR728" i="12"/>
  <c r="AS728" i="12"/>
  <c r="AT728" i="12"/>
  <c r="AU728" i="12"/>
  <c r="AV728" i="12"/>
  <c r="AW728" i="12"/>
  <c r="AX728" i="12"/>
  <c r="AY728" i="12"/>
  <c r="AZ728" i="12"/>
  <c r="BA728" i="12"/>
  <c r="BB728" i="12"/>
  <c r="O729" i="12"/>
  <c r="P729" i="12"/>
  <c r="Q729" i="12"/>
  <c r="R729" i="12"/>
  <c r="S729" i="12"/>
  <c r="T729" i="12"/>
  <c r="U729" i="12"/>
  <c r="V729" i="12"/>
  <c r="W729" i="12"/>
  <c r="X729" i="12"/>
  <c r="Y729" i="12"/>
  <c r="Z729" i="12"/>
  <c r="AA729" i="12"/>
  <c r="AB729" i="12"/>
  <c r="AC729" i="12"/>
  <c r="AD729" i="12"/>
  <c r="AE729" i="12"/>
  <c r="AF729" i="12"/>
  <c r="AG729" i="12"/>
  <c r="AH729" i="12"/>
  <c r="AI729" i="12"/>
  <c r="AJ729" i="12"/>
  <c r="AK729" i="12"/>
  <c r="AL729" i="12"/>
  <c r="AM729" i="12"/>
  <c r="AN729" i="12"/>
  <c r="AO729" i="12"/>
  <c r="AP729" i="12"/>
  <c r="AQ729" i="12"/>
  <c r="AR729" i="12"/>
  <c r="AS729" i="12"/>
  <c r="AT729" i="12"/>
  <c r="AU729" i="12"/>
  <c r="AV729" i="12"/>
  <c r="AW729" i="12"/>
  <c r="AX729" i="12"/>
  <c r="AY729" i="12"/>
  <c r="AZ729" i="12"/>
  <c r="BA729" i="12"/>
  <c r="BB729" i="12"/>
  <c r="O730" i="12"/>
  <c r="P730" i="12"/>
  <c r="Q730" i="12"/>
  <c r="R730" i="12"/>
  <c r="S730" i="12"/>
  <c r="T730" i="12"/>
  <c r="U730" i="12"/>
  <c r="V730" i="12"/>
  <c r="W730" i="12"/>
  <c r="X730" i="12"/>
  <c r="Y730" i="12"/>
  <c r="Z730" i="12"/>
  <c r="AA730" i="12"/>
  <c r="AB730" i="12"/>
  <c r="AC730" i="12"/>
  <c r="AD730" i="12"/>
  <c r="AE730" i="12"/>
  <c r="AF730" i="12"/>
  <c r="AG730" i="12"/>
  <c r="AH730" i="12"/>
  <c r="AI730" i="12"/>
  <c r="AJ730" i="12"/>
  <c r="AK730" i="12"/>
  <c r="AL730" i="12"/>
  <c r="AM730" i="12"/>
  <c r="AN730" i="12"/>
  <c r="AO730" i="12"/>
  <c r="AP730" i="12"/>
  <c r="AQ730" i="12"/>
  <c r="AR730" i="12"/>
  <c r="AS730" i="12"/>
  <c r="AT730" i="12"/>
  <c r="AU730" i="12"/>
  <c r="AV730" i="12"/>
  <c r="AW730" i="12"/>
  <c r="AX730" i="12"/>
  <c r="AY730" i="12"/>
  <c r="AZ730" i="12"/>
  <c r="BA730" i="12"/>
  <c r="BB730" i="12"/>
  <c r="O731" i="12"/>
  <c r="P731" i="12"/>
  <c r="Q731" i="12"/>
  <c r="R731" i="12"/>
  <c r="S731" i="12"/>
  <c r="T731" i="12"/>
  <c r="U731" i="12"/>
  <c r="V731" i="12"/>
  <c r="W731" i="12"/>
  <c r="X731" i="12"/>
  <c r="Y731" i="12"/>
  <c r="Z731" i="12"/>
  <c r="AA731" i="12"/>
  <c r="AB731" i="12"/>
  <c r="AC731" i="12"/>
  <c r="AD731" i="12"/>
  <c r="AE731" i="12"/>
  <c r="AF731" i="12"/>
  <c r="AG731" i="12"/>
  <c r="AH731" i="12"/>
  <c r="AI731" i="12"/>
  <c r="AJ731" i="12"/>
  <c r="AK731" i="12"/>
  <c r="AL731" i="12"/>
  <c r="AM731" i="12"/>
  <c r="AN731" i="12"/>
  <c r="AO731" i="12"/>
  <c r="AP731" i="12"/>
  <c r="AQ731" i="12"/>
  <c r="AR731" i="12"/>
  <c r="AS731" i="12"/>
  <c r="AT731" i="12"/>
  <c r="AU731" i="12"/>
  <c r="AV731" i="12"/>
  <c r="AW731" i="12"/>
  <c r="AX731" i="12"/>
  <c r="AY731" i="12"/>
  <c r="AZ731" i="12"/>
  <c r="BA731" i="12"/>
  <c r="BB731" i="12"/>
  <c r="O732" i="12"/>
  <c r="P732" i="12"/>
  <c r="Q732" i="12"/>
  <c r="R732" i="12"/>
  <c r="S732" i="12"/>
  <c r="T732" i="12"/>
  <c r="U732" i="12"/>
  <c r="V732" i="12"/>
  <c r="W732" i="12"/>
  <c r="X732" i="12"/>
  <c r="Y732" i="12"/>
  <c r="Z732" i="12"/>
  <c r="AA732" i="12"/>
  <c r="AB732" i="12"/>
  <c r="AC732" i="12"/>
  <c r="AD732" i="12"/>
  <c r="AE732" i="12"/>
  <c r="AF732" i="12"/>
  <c r="AG732" i="12"/>
  <c r="AH732" i="12"/>
  <c r="AI732" i="12"/>
  <c r="AJ732" i="12"/>
  <c r="AK732" i="12"/>
  <c r="AL732" i="12"/>
  <c r="AM732" i="12"/>
  <c r="AN732" i="12"/>
  <c r="AO732" i="12"/>
  <c r="AP732" i="12"/>
  <c r="AQ732" i="12"/>
  <c r="AR732" i="12"/>
  <c r="AS732" i="12"/>
  <c r="AT732" i="12"/>
  <c r="AU732" i="12"/>
  <c r="AV732" i="12"/>
  <c r="AW732" i="12"/>
  <c r="AX732" i="12"/>
  <c r="AY732" i="12"/>
  <c r="AZ732" i="12"/>
  <c r="BA732" i="12"/>
  <c r="BB732" i="12"/>
  <c r="O733" i="12"/>
  <c r="P733" i="12"/>
  <c r="Q733" i="12"/>
  <c r="R733" i="12"/>
  <c r="S733" i="12"/>
  <c r="T733" i="12"/>
  <c r="U733" i="12"/>
  <c r="V733" i="12"/>
  <c r="W733" i="12"/>
  <c r="X733" i="12"/>
  <c r="Y733" i="12"/>
  <c r="Z733" i="12"/>
  <c r="AA733" i="12"/>
  <c r="AB733" i="12"/>
  <c r="AC733" i="12"/>
  <c r="AD733" i="12"/>
  <c r="AE733" i="12"/>
  <c r="AF733" i="12"/>
  <c r="AG733" i="12"/>
  <c r="AH733" i="12"/>
  <c r="AI733" i="12"/>
  <c r="AJ733" i="12"/>
  <c r="AK733" i="12"/>
  <c r="AL733" i="12"/>
  <c r="AM733" i="12"/>
  <c r="AN733" i="12"/>
  <c r="AO733" i="12"/>
  <c r="AP733" i="12"/>
  <c r="AQ733" i="12"/>
  <c r="AR733" i="12"/>
  <c r="AS733" i="12"/>
  <c r="AT733" i="12"/>
  <c r="AU733" i="12"/>
  <c r="AV733" i="12"/>
  <c r="AW733" i="12"/>
  <c r="AX733" i="12"/>
  <c r="AY733" i="12"/>
  <c r="AZ733" i="12"/>
  <c r="BA733" i="12"/>
  <c r="BB733" i="12"/>
  <c r="O734" i="12"/>
  <c r="P734" i="12"/>
  <c r="Q734" i="12"/>
  <c r="R734" i="12"/>
  <c r="S734" i="12"/>
  <c r="T734" i="12"/>
  <c r="U734" i="12"/>
  <c r="V734" i="12"/>
  <c r="W734" i="12"/>
  <c r="X734" i="12"/>
  <c r="Y734" i="12"/>
  <c r="Z734" i="12"/>
  <c r="AA734" i="12"/>
  <c r="AB734" i="12"/>
  <c r="AC734" i="12"/>
  <c r="AD734" i="12"/>
  <c r="AE734" i="12"/>
  <c r="AF734" i="12"/>
  <c r="AG734" i="12"/>
  <c r="AH734" i="12"/>
  <c r="AI734" i="12"/>
  <c r="AJ734" i="12"/>
  <c r="AK734" i="12"/>
  <c r="AL734" i="12"/>
  <c r="AM734" i="12"/>
  <c r="AN734" i="12"/>
  <c r="AO734" i="12"/>
  <c r="AP734" i="12"/>
  <c r="AQ734" i="12"/>
  <c r="AR734" i="12"/>
  <c r="AS734" i="12"/>
  <c r="AT734" i="12"/>
  <c r="AU734" i="12"/>
  <c r="AV734" i="12"/>
  <c r="AW734" i="12"/>
  <c r="AX734" i="12"/>
  <c r="AY734" i="12"/>
  <c r="AZ734" i="12"/>
  <c r="BA734" i="12"/>
  <c r="BB734" i="12"/>
  <c r="O669" i="12"/>
  <c r="P669" i="12"/>
  <c r="Q669" i="12"/>
  <c r="R669" i="12"/>
  <c r="S669" i="12"/>
  <c r="T669" i="12"/>
  <c r="U669" i="12"/>
  <c r="V669" i="12"/>
  <c r="W669" i="12"/>
  <c r="X669" i="12"/>
  <c r="Y669" i="12"/>
  <c r="Z669" i="12"/>
  <c r="AA669" i="12"/>
  <c r="AB669" i="12"/>
  <c r="AC669" i="12"/>
  <c r="AD669" i="12"/>
  <c r="AE669" i="12"/>
  <c r="AF669" i="12"/>
  <c r="AG669" i="12"/>
  <c r="AH669" i="12"/>
  <c r="AI669" i="12"/>
  <c r="AJ669" i="12"/>
  <c r="AK669" i="12"/>
  <c r="AL669" i="12"/>
  <c r="AM669" i="12"/>
  <c r="AN669" i="12"/>
  <c r="AO669" i="12"/>
  <c r="AP669" i="12"/>
  <c r="AQ669" i="12"/>
  <c r="AR669" i="12"/>
  <c r="AS669" i="12"/>
  <c r="AT669" i="12"/>
  <c r="AU669" i="12"/>
  <c r="AV669" i="12"/>
  <c r="AW669" i="12"/>
  <c r="AX669" i="12"/>
  <c r="AY669" i="12"/>
  <c r="AZ669" i="12"/>
  <c r="BA669" i="12"/>
  <c r="BB669" i="12"/>
  <c r="O670" i="12"/>
  <c r="P670" i="12"/>
  <c r="Q670" i="12"/>
  <c r="R670" i="12"/>
  <c r="S670" i="12"/>
  <c r="T670" i="12"/>
  <c r="U670" i="12"/>
  <c r="V670" i="12"/>
  <c r="W670" i="12"/>
  <c r="X670" i="12"/>
  <c r="Y670" i="12"/>
  <c r="Z670" i="12"/>
  <c r="AA670" i="12"/>
  <c r="AB670" i="12"/>
  <c r="AC670" i="12"/>
  <c r="AD670" i="12"/>
  <c r="AE670" i="12"/>
  <c r="AF670" i="12"/>
  <c r="AG670" i="12"/>
  <c r="AH670" i="12"/>
  <c r="AI670" i="12"/>
  <c r="AJ670" i="12"/>
  <c r="AK670" i="12"/>
  <c r="AL670" i="12"/>
  <c r="AM670" i="12"/>
  <c r="AN670" i="12"/>
  <c r="AO670" i="12"/>
  <c r="AP670" i="12"/>
  <c r="AQ670" i="12"/>
  <c r="AR670" i="12"/>
  <c r="AS670" i="12"/>
  <c r="AT670" i="12"/>
  <c r="AU670" i="12"/>
  <c r="AV670" i="12"/>
  <c r="AW670" i="12"/>
  <c r="AX670" i="12"/>
  <c r="AY670" i="12"/>
  <c r="AZ670" i="12"/>
  <c r="BA670" i="12"/>
  <c r="BB670" i="12"/>
  <c r="O671" i="12"/>
  <c r="P671" i="12"/>
  <c r="Q671" i="12"/>
  <c r="R671" i="12"/>
  <c r="S671" i="12"/>
  <c r="T671" i="12"/>
  <c r="U671" i="12"/>
  <c r="V671" i="12"/>
  <c r="W671" i="12"/>
  <c r="X671" i="12"/>
  <c r="Y671" i="12"/>
  <c r="Z671" i="12"/>
  <c r="AA671" i="12"/>
  <c r="AB671" i="12"/>
  <c r="AC671" i="12"/>
  <c r="AD671" i="12"/>
  <c r="AE671" i="12"/>
  <c r="AF671" i="12"/>
  <c r="AG671" i="12"/>
  <c r="AH671" i="12"/>
  <c r="AI671" i="12"/>
  <c r="AJ671" i="12"/>
  <c r="AK671" i="12"/>
  <c r="AL671" i="12"/>
  <c r="AM671" i="12"/>
  <c r="AN671" i="12"/>
  <c r="AO671" i="12"/>
  <c r="AP671" i="12"/>
  <c r="AQ671" i="12"/>
  <c r="AR671" i="12"/>
  <c r="AS671" i="12"/>
  <c r="AT671" i="12"/>
  <c r="AU671" i="12"/>
  <c r="AV671" i="12"/>
  <c r="AW671" i="12"/>
  <c r="AX671" i="12"/>
  <c r="AY671" i="12"/>
  <c r="AZ671" i="12"/>
  <c r="BA671" i="12"/>
  <c r="BB671" i="12"/>
  <c r="O672" i="12"/>
  <c r="P672" i="12"/>
  <c r="Q672" i="12"/>
  <c r="R672" i="12"/>
  <c r="S672" i="12"/>
  <c r="T672" i="12"/>
  <c r="U672" i="12"/>
  <c r="V672" i="12"/>
  <c r="W672" i="12"/>
  <c r="X672" i="12"/>
  <c r="Y672" i="12"/>
  <c r="Z672" i="12"/>
  <c r="AA672" i="12"/>
  <c r="AB672" i="12"/>
  <c r="AC672" i="12"/>
  <c r="AD672" i="12"/>
  <c r="AE672" i="12"/>
  <c r="AF672" i="12"/>
  <c r="AG672" i="12"/>
  <c r="AH672" i="12"/>
  <c r="AI672" i="12"/>
  <c r="AJ672" i="12"/>
  <c r="AK672" i="12"/>
  <c r="AL672" i="12"/>
  <c r="AM672" i="12"/>
  <c r="AN672" i="12"/>
  <c r="AO672" i="12"/>
  <c r="AP672" i="12"/>
  <c r="AQ672" i="12"/>
  <c r="AR672" i="12"/>
  <c r="AS672" i="12"/>
  <c r="AT672" i="12"/>
  <c r="AU672" i="12"/>
  <c r="AV672" i="12"/>
  <c r="AW672" i="12"/>
  <c r="AX672" i="12"/>
  <c r="AY672" i="12"/>
  <c r="AZ672" i="12"/>
  <c r="BA672" i="12"/>
  <c r="BB672" i="12"/>
  <c r="O673" i="12"/>
  <c r="P673" i="12"/>
  <c r="Q673" i="12"/>
  <c r="R673" i="12"/>
  <c r="S673" i="12"/>
  <c r="T673" i="12"/>
  <c r="U673" i="12"/>
  <c r="V673" i="12"/>
  <c r="W673" i="12"/>
  <c r="X673" i="12"/>
  <c r="Y673" i="12"/>
  <c r="Z673" i="12"/>
  <c r="AA673" i="12"/>
  <c r="AB673" i="12"/>
  <c r="AC673" i="12"/>
  <c r="AD673" i="12"/>
  <c r="AE673" i="12"/>
  <c r="AF673" i="12"/>
  <c r="AG673" i="12"/>
  <c r="AH673" i="12"/>
  <c r="AI673" i="12"/>
  <c r="AJ673" i="12"/>
  <c r="AK673" i="12"/>
  <c r="AL673" i="12"/>
  <c r="AM673" i="12"/>
  <c r="AN673" i="12"/>
  <c r="AO673" i="12"/>
  <c r="AP673" i="12"/>
  <c r="AQ673" i="12"/>
  <c r="AR673" i="12"/>
  <c r="AS673" i="12"/>
  <c r="AT673" i="12"/>
  <c r="AU673" i="12"/>
  <c r="AV673" i="12"/>
  <c r="AW673" i="12"/>
  <c r="AX673" i="12"/>
  <c r="AY673" i="12"/>
  <c r="AZ673" i="12"/>
  <c r="BA673" i="12"/>
  <c r="BB673" i="12"/>
  <c r="O674" i="12"/>
  <c r="P674" i="12"/>
  <c r="Q674" i="12"/>
  <c r="R674" i="12"/>
  <c r="S674" i="12"/>
  <c r="T674" i="12"/>
  <c r="U674" i="12"/>
  <c r="V674" i="12"/>
  <c r="W674" i="12"/>
  <c r="X674" i="12"/>
  <c r="Y674" i="12"/>
  <c r="Z674" i="12"/>
  <c r="AA674" i="12"/>
  <c r="AB674" i="12"/>
  <c r="AC674" i="12"/>
  <c r="AD674" i="12"/>
  <c r="AE674" i="12"/>
  <c r="AF674" i="12"/>
  <c r="AG674" i="12"/>
  <c r="AH674" i="12"/>
  <c r="AI674" i="12"/>
  <c r="AJ674" i="12"/>
  <c r="AK674" i="12"/>
  <c r="AL674" i="12"/>
  <c r="AM674" i="12"/>
  <c r="AN674" i="12"/>
  <c r="AO674" i="12"/>
  <c r="AP674" i="12"/>
  <c r="AQ674" i="12"/>
  <c r="AR674" i="12"/>
  <c r="AS674" i="12"/>
  <c r="AT674" i="12"/>
  <c r="AU674" i="12"/>
  <c r="AV674" i="12"/>
  <c r="AW674" i="12"/>
  <c r="AX674" i="12"/>
  <c r="AY674" i="12"/>
  <c r="AZ674" i="12"/>
  <c r="BA674" i="12"/>
  <c r="BB674" i="12"/>
  <c r="O675" i="12"/>
  <c r="P675" i="12"/>
  <c r="Q675" i="12"/>
  <c r="R675" i="12"/>
  <c r="S675" i="12"/>
  <c r="T675" i="12"/>
  <c r="U675" i="12"/>
  <c r="V675" i="12"/>
  <c r="W675" i="12"/>
  <c r="X675" i="12"/>
  <c r="Y675" i="12"/>
  <c r="Z675" i="12"/>
  <c r="AA675" i="12"/>
  <c r="AB675" i="12"/>
  <c r="AC675" i="12"/>
  <c r="AD675" i="12"/>
  <c r="AE675" i="12"/>
  <c r="AF675" i="12"/>
  <c r="AG675" i="12"/>
  <c r="AH675" i="12"/>
  <c r="AI675" i="12"/>
  <c r="AJ675" i="12"/>
  <c r="AK675" i="12"/>
  <c r="AL675" i="12"/>
  <c r="AM675" i="12"/>
  <c r="AN675" i="12"/>
  <c r="AO675" i="12"/>
  <c r="AP675" i="12"/>
  <c r="AQ675" i="12"/>
  <c r="AR675" i="12"/>
  <c r="AS675" i="12"/>
  <c r="AT675" i="12"/>
  <c r="AU675" i="12"/>
  <c r="AV675" i="12"/>
  <c r="AW675" i="12"/>
  <c r="AX675" i="12"/>
  <c r="AY675" i="12"/>
  <c r="AZ675" i="12"/>
  <c r="BA675" i="12"/>
  <c r="BB675" i="12"/>
  <c r="O676" i="12"/>
  <c r="P676" i="12"/>
  <c r="Q676" i="12"/>
  <c r="R676" i="12"/>
  <c r="S676" i="12"/>
  <c r="T676" i="12"/>
  <c r="U676" i="12"/>
  <c r="V676" i="12"/>
  <c r="W676" i="12"/>
  <c r="X676" i="12"/>
  <c r="Y676" i="12"/>
  <c r="Z676" i="12"/>
  <c r="AA676" i="12"/>
  <c r="AB676" i="12"/>
  <c r="AC676" i="12"/>
  <c r="AD676" i="12"/>
  <c r="AE676" i="12"/>
  <c r="AF676" i="12"/>
  <c r="AG676" i="12"/>
  <c r="AH676" i="12"/>
  <c r="AI676" i="12"/>
  <c r="AJ676" i="12"/>
  <c r="AK676" i="12"/>
  <c r="AL676" i="12"/>
  <c r="AM676" i="12"/>
  <c r="AN676" i="12"/>
  <c r="AO676" i="12"/>
  <c r="AP676" i="12"/>
  <c r="AQ676" i="12"/>
  <c r="AR676" i="12"/>
  <c r="AS676" i="12"/>
  <c r="AT676" i="12"/>
  <c r="AU676" i="12"/>
  <c r="AV676" i="12"/>
  <c r="AW676" i="12"/>
  <c r="AX676" i="12"/>
  <c r="AY676" i="12"/>
  <c r="AZ676" i="12"/>
  <c r="BA676" i="12"/>
  <c r="BB676" i="12"/>
  <c r="O677" i="12"/>
  <c r="P677" i="12"/>
  <c r="Q677" i="12"/>
  <c r="R677" i="12"/>
  <c r="S677" i="12"/>
  <c r="T677" i="12"/>
  <c r="U677" i="12"/>
  <c r="V677" i="12"/>
  <c r="W677" i="12"/>
  <c r="X677" i="12"/>
  <c r="Y677" i="12"/>
  <c r="Z677" i="12"/>
  <c r="AA677" i="12"/>
  <c r="AB677" i="12"/>
  <c r="AC677" i="12"/>
  <c r="AD677" i="12"/>
  <c r="AE677" i="12"/>
  <c r="AF677" i="12"/>
  <c r="AG677" i="12"/>
  <c r="AH677" i="12"/>
  <c r="AI677" i="12"/>
  <c r="AJ677" i="12"/>
  <c r="AK677" i="12"/>
  <c r="AL677" i="12"/>
  <c r="AM677" i="12"/>
  <c r="AN677" i="12"/>
  <c r="AO677" i="12"/>
  <c r="AP677" i="12"/>
  <c r="AQ677" i="12"/>
  <c r="AR677" i="12"/>
  <c r="AS677" i="12"/>
  <c r="AT677" i="12"/>
  <c r="AU677" i="12"/>
  <c r="AV677" i="12"/>
  <c r="AW677" i="12"/>
  <c r="AX677" i="12"/>
  <c r="AY677" i="12"/>
  <c r="AZ677" i="12"/>
  <c r="BA677" i="12"/>
  <c r="BB677" i="12"/>
  <c r="O678" i="12"/>
  <c r="P678" i="12"/>
  <c r="Q678" i="12"/>
  <c r="R678" i="12"/>
  <c r="S678" i="12"/>
  <c r="T678" i="12"/>
  <c r="U678" i="12"/>
  <c r="V678" i="12"/>
  <c r="W678" i="12"/>
  <c r="X678" i="12"/>
  <c r="Y678" i="12"/>
  <c r="Z678" i="12"/>
  <c r="AA678" i="12"/>
  <c r="AB678" i="12"/>
  <c r="AC678" i="12"/>
  <c r="AD678" i="12"/>
  <c r="AE678" i="12"/>
  <c r="AF678" i="12"/>
  <c r="AG678" i="12"/>
  <c r="AH678" i="12"/>
  <c r="AI678" i="12"/>
  <c r="AJ678" i="12"/>
  <c r="AK678" i="12"/>
  <c r="AL678" i="12"/>
  <c r="AM678" i="12"/>
  <c r="AN678" i="12"/>
  <c r="AO678" i="12"/>
  <c r="AP678" i="12"/>
  <c r="AQ678" i="12"/>
  <c r="AR678" i="12"/>
  <c r="AS678" i="12"/>
  <c r="AT678" i="12"/>
  <c r="AU678" i="12"/>
  <c r="AV678" i="12"/>
  <c r="AW678" i="12"/>
  <c r="AX678" i="12"/>
  <c r="AY678" i="12"/>
  <c r="AZ678" i="12"/>
  <c r="BA678" i="12"/>
  <c r="BB678" i="12"/>
  <c r="O679" i="12"/>
  <c r="P679" i="12"/>
  <c r="Q679" i="12"/>
  <c r="R679" i="12"/>
  <c r="S679" i="12"/>
  <c r="T679" i="12"/>
  <c r="U679" i="12"/>
  <c r="V679" i="12"/>
  <c r="W679" i="12"/>
  <c r="X679" i="12"/>
  <c r="Y679" i="12"/>
  <c r="Z679" i="12"/>
  <c r="AA679" i="12"/>
  <c r="AB679" i="12"/>
  <c r="AC679" i="12"/>
  <c r="AD679" i="12"/>
  <c r="AE679" i="12"/>
  <c r="AF679" i="12"/>
  <c r="AG679" i="12"/>
  <c r="AH679" i="12"/>
  <c r="AI679" i="12"/>
  <c r="AJ679" i="12"/>
  <c r="AK679" i="12"/>
  <c r="AL679" i="12"/>
  <c r="AM679" i="12"/>
  <c r="AN679" i="12"/>
  <c r="AO679" i="12"/>
  <c r="AP679" i="12"/>
  <c r="AQ679" i="12"/>
  <c r="AR679" i="12"/>
  <c r="AS679" i="12"/>
  <c r="AT679" i="12"/>
  <c r="AU679" i="12"/>
  <c r="AV679" i="12"/>
  <c r="AW679" i="12"/>
  <c r="AX679" i="12"/>
  <c r="AY679" i="12"/>
  <c r="AZ679" i="12"/>
  <c r="BA679" i="12"/>
  <c r="BB679" i="12"/>
  <c r="O680" i="12"/>
  <c r="P680" i="12"/>
  <c r="Q680" i="12"/>
  <c r="R680" i="12"/>
  <c r="S680" i="12"/>
  <c r="T680" i="12"/>
  <c r="U680" i="12"/>
  <c r="V680" i="12"/>
  <c r="W680" i="12"/>
  <c r="X680" i="12"/>
  <c r="Y680" i="12"/>
  <c r="Z680" i="12"/>
  <c r="AA680" i="12"/>
  <c r="AB680" i="12"/>
  <c r="AC680" i="12"/>
  <c r="AD680" i="12"/>
  <c r="AE680" i="12"/>
  <c r="AF680" i="12"/>
  <c r="AG680" i="12"/>
  <c r="AH680" i="12"/>
  <c r="AI680" i="12"/>
  <c r="AJ680" i="12"/>
  <c r="AK680" i="12"/>
  <c r="AL680" i="12"/>
  <c r="AM680" i="12"/>
  <c r="AN680" i="12"/>
  <c r="AO680" i="12"/>
  <c r="AP680" i="12"/>
  <c r="AQ680" i="12"/>
  <c r="AR680" i="12"/>
  <c r="AS680" i="12"/>
  <c r="AT680" i="12"/>
  <c r="AU680" i="12"/>
  <c r="AV680" i="12"/>
  <c r="AW680" i="12"/>
  <c r="AX680" i="12"/>
  <c r="AY680" i="12"/>
  <c r="AZ680" i="12"/>
  <c r="BA680" i="12"/>
  <c r="BB680" i="12"/>
  <c r="O681" i="12"/>
  <c r="P681" i="12"/>
  <c r="Q681" i="12"/>
  <c r="R681" i="12"/>
  <c r="S681" i="12"/>
  <c r="T681" i="12"/>
  <c r="U681" i="12"/>
  <c r="V681" i="12"/>
  <c r="W681" i="12"/>
  <c r="X681" i="12"/>
  <c r="Y681" i="12"/>
  <c r="Z681" i="12"/>
  <c r="AA681" i="12"/>
  <c r="AB681" i="12"/>
  <c r="AC681" i="12"/>
  <c r="AD681" i="12"/>
  <c r="AE681" i="12"/>
  <c r="AF681" i="12"/>
  <c r="AG681" i="12"/>
  <c r="AH681" i="12"/>
  <c r="AI681" i="12"/>
  <c r="AJ681" i="12"/>
  <c r="AK681" i="12"/>
  <c r="AL681" i="12"/>
  <c r="AM681" i="12"/>
  <c r="AN681" i="12"/>
  <c r="AO681" i="12"/>
  <c r="AP681" i="12"/>
  <c r="AQ681" i="12"/>
  <c r="AR681" i="12"/>
  <c r="AS681" i="12"/>
  <c r="AT681" i="12"/>
  <c r="AU681" i="12"/>
  <c r="AV681" i="12"/>
  <c r="AW681" i="12"/>
  <c r="AX681" i="12"/>
  <c r="AY681" i="12"/>
  <c r="AZ681" i="12"/>
  <c r="BA681" i="12"/>
  <c r="BB681" i="12"/>
  <c r="O682" i="12"/>
  <c r="P682" i="12"/>
  <c r="Q682" i="12"/>
  <c r="R682" i="12"/>
  <c r="S682" i="12"/>
  <c r="T682" i="12"/>
  <c r="U682" i="12"/>
  <c r="V682" i="12"/>
  <c r="W682" i="12"/>
  <c r="X682" i="12"/>
  <c r="Y682" i="12"/>
  <c r="Z682" i="12"/>
  <c r="AA682" i="12"/>
  <c r="AB682" i="12"/>
  <c r="AC682" i="12"/>
  <c r="AD682" i="12"/>
  <c r="AE682" i="12"/>
  <c r="AF682" i="12"/>
  <c r="AG682" i="12"/>
  <c r="AH682" i="12"/>
  <c r="AI682" i="12"/>
  <c r="AJ682" i="12"/>
  <c r="AK682" i="12"/>
  <c r="AL682" i="12"/>
  <c r="AM682" i="12"/>
  <c r="AN682" i="12"/>
  <c r="AO682" i="12"/>
  <c r="AP682" i="12"/>
  <c r="AQ682" i="12"/>
  <c r="AR682" i="12"/>
  <c r="AS682" i="12"/>
  <c r="AT682" i="12"/>
  <c r="AU682" i="12"/>
  <c r="AV682" i="12"/>
  <c r="AW682" i="12"/>
  <c r="AX682" i="12"/>
  <c r="AY682" i="12"/>
  <c r="AZ682" i="12"/>
  <c r="BA682" i="12"/>
  <c r="BB682" i="12"/>
  <c r="O683" i="12"/>
  <c r="P683" i="12"/>
  <c r="Q683" i="12"/>
  <c r="R683" i="12"/>
  <c r="S683" i="12"/>
  <c r="T683" i="12"/>
  <c r="U683" i="12"/>
  <c r="V683" i="12"/>
  <c r="W683" i="12"/>
  <c r="X683" i="12"/>
  <c r="Y683" i="12"/>
  <c r="Z683" i="12"/>
  <c r="AA683" i="12"/>
  <c r="AB683" i="12"/>
  <c r="AC683" i="12"/>
  <c r="AD683" i="12"/>
  <c r="AE683" i="12"/>
  <c r="AF683" i="12"/>
  <c r="AG683" i="12"/>
  <c r="AH683" i="12"/>
  <c r="AI683" i="12"/>
  <c r="AJ683" i="12"/>
  <c r="AK683" i="12"/>
  <c r="AL683" i="12"/>
  <c r="AM683" i="12"/>
  <c r="AN683" i="12"/>
  <c r="AO683" i="12"/>
  <c r="AP683" i="12"/>
  <c r="AQ683" i="12"/>
  <c r="AR683" i="12"/>
  <c r="AS683" i="12"/>
  <c r="AT683" i="12"/>
  <c r="AU683" i="12"/>
  <c r="AV683" i="12"/>
  <c r="AW683" i="12"/>
  <c r="AX683" i="12"/>
  <c r="AY683" i="12"/>
  <c r="AZ683" i="12"/>
  <c r="BA683" i="12"/>
  <c r="BB683" i="12"/>
  <c r="O684" i="12"/>
  <c r="P684" i="12"/>
  <c r="Q684" i="12"/>
  <c r="R684" i="12"/>
  <c r="S684" i="12"/>
  <c r="T684" i="12"/>
  <c r="U684" i="12"/>
  <c r="V684" i="12"/>
  <c r="W684" i="12"/>
  <c r="X684" i="12"/>
  <c r="Y684" i="12"/>
  <c r="Z684" i="12"/>
  <c r="AA684" i="12"/>
  <c r="AB684" i="12"/>
  <c r="AC684" i="12"/>
  <c r="AD684" i="12"/>
  <c r="AE684" i="12"/>
  <c r="AF684" i="12"/>
  <c r="AG684" i="12"/>
  <c r="AH684" i="12"/>
  <c r="AI684" i="12"/>
  <c r="AJ684" i="12"/>
  <c r="AK684" i="12"/>
  <c r="AL684" i="12"/>
  <c r="AM684" i="12"/>
  <c r="AN684" i="12"/>
  <c r="AO684" i="12"/>
  <c r="AP684" i="12"/>
  <c r="AQ684" i="12"/>
  <c r="AR684" i="12"/>
  <c r="AS684" i="12"/>
  <c r="AT684" i="12"/>
  <c r="AU684" i="12"/>
  <c r="AV684" i="12"/>
  <c r="AW684" i="12"/>
  <c r="AX684" i="12"/>
  <c r="AY684" i="12"/>
  <c r="AZ684" i="12"/>
  <c r="BA684" i="12"/>
  <c r="BB684" i="12"/>
  <c r="O685" i="12"/>
  <c r="P685" i="12"/>
  <c r="Q685" i="12"/>
  <c r="R685" i="12"/>
  <c r="S685" i="12"/>
  <c r="T685" i="12"/>
  <c r="U685" i="12"/>
  <c r="V685" i="12"/>
  <c r="W685" i="12"/>
  <c r="X685" i="12"/>
  <c r="Y685" i="12"/>
  <c r="Z685" i="12"/>
  <c r="AA685" i="12"/>
  <c r="AB685" i="12"/>
  <c r="AC685" i="12"/>
  <c r="AD685" i="12"/>
  <c r="AE685" i="12"/>
  <c r="AF685" i="12"/>
  <c r="AG685" i="12"/>
  <c r="AH685" i="12"/>
  <c r="AI685" i="12"/>
  <c r="AJ685" i="12"/>
  <c r="AK685" i="12"/>
  <c r="AL685" i="12"/>
  <c r="AM685" i="12"/>
  <c r="AN685" i="12"/>
  <c r="AO685" i="12"/>
  <c r="AP685" i="12"/>
  <c r="AQ685" i="12"/>
  <c r="AR685" i="12"/>
  <c r="AS685" i="12"/>
  <c r="AT685" i="12"/>
  <c r="AU685" i="12"/>
  <c r="AV685" i="12"/>
  <c r="AW685" i="12"/>
  <c r="AX685" i="12"/>
  <c r="AY685" i="12"/>
  <c r="AZ685" i="12"/>
  <c r="BA685" i="12"/>
  <c r="BB685" i="12"/>
  <c r="O686" i="12"/>
  <c r="P686" i="12"/>
  <c r="Q686" i="12"/>
  <c r="R686" i="12"/>
  <c r="S686" i="12"/>
  <c r="T686" i="12"/>
  <c r="U686" i="12"/>
  <c r="V686" i="12"/>
  <c r="W686" i="12"/>
  <c r="X686" i="12"/>
  <c r="Y686" i="12"/>
  <c r="Z686" i="12"/>
  <c r="AA686" i="12"/>
  <c r="AB686" i="12"/>
  <c r="AC686" i="12"/>
  <c r="AD686" i="12"/>
  <c r="AE686" i="12"/>
  <c r="AF686" i="12"/>
  <c r="AG686" i="12"/>
  <c r="AH686" i="12"/>
  <c r="AI686" i="12"/>
  <c r="AJ686" i="12"/>
  <c r="AK686" i="12"/>
  <c r="AL686" i="12"/>
  <c r="AM686" i="12"/>
  <c r="AN686" i="12"/>
  <c r="AO686" i="12"/>
  <c r="AP686" i="12"/>
  <c r="AQ686" i="12"/>
  <c r="AR686" i="12"/>
  <c r="AS686" i="12"/>
  <c r="AT686" i="12"/>
  <c r="AU686" i="12"/>
  <c r="AV686" i="12"/>
  <c r="AW686" i="12"/>
  <c r="AX686" i="12"/>
  <c r="AY686" i="12"/>
  <c r="AZ686" i="12"/>
  <c r="BA686" i="12"/>
  <c r="BB686" i="12"/>
  <c r="O687" i="12"/>
  <c r="P687" i="12"/>
  <c r="Q687" i="12"/>
  <c r="R687" i="12"/>
  <c r="S687" i="12"/>
  <c r="T687" i="12"/>
  <c r="U687" i="12"/>
  <c r="V687" i="12"/>
  <c r="W687" i="12"/>
  <c r="X687" i="12"/>
  <c r="Y687" i="12"/>
  <c r="Z687" i="12"/>
  <c r="AA687" i="12"/>
  <c r="AB687" i="12"/>
  <c r="AC687" i="12"/>
  <c r="AD687" i="12"/>
  <c r="AE687" i="12"/>
  <c r="AF687" i="12"/>
  <c r="AG687" i="12"/>
  <c r="AH687" i="12"/>
  <c r="AI687" i="12"/>
  <c r="AJ687" i="12"/>
  <c r="AK687" i="12"/>
  <c r="AL687" i="12"/>
  <c r="AM687" i="12"/>
  <c r="AN687" i="12"/>
  <c r="AO687" i="12"/>
  <c r="AP687" i="12"/>
  <c r="AQ687" i="12"/>
  <c r="AR687" i="12"/>
  <c r="AS687" i="12"/>
  <c r="AT687" i="12"/>
  <c r="AU687" i="12"/>
  <c r="AV687" i="12"/>
  <c r="AW687" i="12"/>
  <c r="AX687" i="12"/>
  <c r="AY687" i="12"/>
  <c r="AZ687" i="12"/>
  <c r="BA687" i="12"/>
  <c r="BB687" i="12"/>
  <c r="O688" i="12"/>
  <c r="P688" i="12"/>
  <c r="Q688" i="12"/>
  <c r="R688" i="12"/>
  <c r="S688" i="12"/>
  <c r="T688" i="12"/>
  <c r="U688" i="12"/>
  <c r="V688" i="12"/>
  <c r="W688" i="12"/>
  <c r="X688" i="12"/>
  <c r="Y688" i="12"/>
  <c r="Z688" i="12"/>
  <c r="AA688" i="12"/>
  <c r="AB688" i="12"/>
  <c r="AC688" i="12"/>
  <c r="AD688" i="12"/>
  <c r="AE688" i="12"/>
  <c r="AF688" i="12"/>
  <c r="AG688" i="12"/>
  <c r="AH688" i="12"/>
  <c r="AI688" i="12"/>
  <c r="AJ688" i="12"/>
  <c r="AK688" i="12"/>
  <c r="AL688" i="12"/>
  <c r="AM688" i="12"/>
  <c r="AN688" i="12"/>
  <c r="AO688" i="12"/>
  <c r="AP688" i="12"/>
  <c r="AQ688" i="12"/>
  <c r="AR688" i="12"/>
  <c r="AS688" i="12"/>
  <c r="AT688" i="12"/>
  <c r="AU688" i="12"/>
  <c r="AV688" i="12"/>
  <c r="AW688" i="12"/>
  <c r="AX688" i="12"/>
  <c r="AY688" i="12"/>
  <c r="AZ688" i="12"/>
  <c r="BA688" i="12"/>
  <c r="BB688" i="12"/>
  <c r="O689" i="12"/>
  <c r="P689" i="12"/>
  <c r="Q689" i="12"/>
  <c r="R689" i="12"/>
  <c r="S689" i="12"/>
  <c r="T689" i="12"/>
  <c r="U689" i="12"/>
  <c r="V689" i="12"/>
  <c r="W689" i="12"/>
  <c r="X689" i="12"/>
  <c r="Y689" i="12"/>
  <c r="Z689" i="12"/>
  <c r="AA689" i="12"/>
  <c r="AB689" i="12"/>
  <c r="AC689" i="12"/>
  <c r="AD689" i="12"/>
  <c r="AE689" i="12"/>
  <c r="AF689" i="12"/>
  <c r="AG689" i="12"/>
  <c r="AH689" i="12"/>
  <c r="AI689" i="12"/>
  <c r="AJ689" i="12"/>
  <c r="AK689" i="12"/>
  <c r="AL689" i="12"/>
  <c r="AM689" i="12"/>
  <c r="AN689" i="12"/>
  <c r="AO689" i="12"/>
  <c r="AP689" i="12"/>
  <c r="AQ689" i="12"/>
  <c r="AR689" i="12"/>
  <c r="AS689" i="12"/>
  <c r="AT689" i="12"/>
  <c r="AU689" i="12"/>
  <c r="AV689" i="12"/>
  <c r="AW689" i="12"/>
  <c r="AX689" i="12"/>
  <c r="AY689" i="12"/>
  <c r="AZ689" i="12"/>
  <c r="BA689" i="12"/>
  <c r="BB689" i="12"/>
  <c r="O690" i="12"/>
  <c r="P690" i="12"/>
  <c r="Q690" i="12"/>
  <c r="R690" i="12"/>
  <c r="S690" i="12"/>
  <c r="T690" i="12"/>
  <c r="U690" i="12"/>
  <c r="V690" i="12"/>
  <c r="W690" i="12"/>
  <c r="X690" i="12"/>
  <c r="Y690" i="12"/>
  <c r="Z690" i="12"/>
  <c r="AA690" i="12"/>
  <c r="AB690" i="12"/>
  <c r="AC690" i="12"/>
  <c r="AD690" i="12"/>
  <c r="AE690" i="12"/>
  <c r="AF690" i="12"/>
  <c r="AG690" i="12"/>
  <c r="AH690" i="12"/>
  <c r="AI690" i="12"/>
  <c r="AJ690" i="12"/>
  <c r="AK690" i="12"/>
  <c r="AL690" i="12"/>
  <c r="AM690" i="12"/>
  <c r="AN690" i="12"/>
  <c r="AO690" i="12"/>
  <c r="AP690" i="12"/>
  <c r="AQ690" i="12"/>
  <c r="AR690" i="12"/>
  <c r="AS690" i="12"/>
  <c r="AT690" i="12"/>
  <c r="AU690" i="12"/>
  <c r="AV690" i="12"/>
  <c r="AW690" i="12"/>
  <c r="AX690" i="12"/>
  <c r="AY690" i="12"/>
  <c r="AZ690" i="12"/>
  <c r="BA690" i="12"/>
  <c r="BB690" i="12"/>
  <c r="O691" i="12"/>
  <c r="P691" i="12"/>
  <c r="Q691" i="12"/>
  <c r="R691" i="12"/>
  <c r="S691" i="12"/>
  <c r="T691" i="12"/>
  <c r="U691" i="12"/>
  <c r="V691" i="12"/>
  <c r="W691" i="12"/>
  <c r="X691" i="12"/>
  <c r="Y691" i="12"/>
  <c r="Z691" i="12"/>
  <c r="AA691" i="12"/>
  <c r="AB691" i="12"/>
  <c r="AC691" i="12"/>
  <c r="AD691" i="12"/>
  <c r="AE691" i="12"/>
  <c r="AF691" i="12"/>
  <c r="AG691" i="12"/>
  <c r="AH691" i="12"/>
  <c r="AI691" i="12"/>
  <c r="AJ691" i="12"/>
  <c r="AK691" i="12"/>
  <c r="AL691" i="12"/>
  <c r="AM691" i="12"/>
  <c r="AN691" i="12"/>
  <c r="AO691" i="12"/>
  <c r="AP691" i="12"/>
  <c r="AQ691" i="12"/>
  <c r="AR691" i="12"/>
  <c r="AS691" i="12"/>
  <c r="AT691" i="12"/>
  <c r="AU691" i="12"/>
  <c r="AV691" i="12"/>
  <c r="AW691" i="12"/>
  <c r="AX691" i="12"/>
  <c r="AY691" i="12"/>
  <c r="AZ691" i="12"/>
  <c r="BA691" i="12"/>
  <c r="BB691" i="12"/>
  <c r="O692" i="12"/>
  <c r="P692" i="12"/>
  <c r="Q692" i="12"/>
  <c r="R692" i="12"/>
  <c r="S692" i="12"/>
  <c r="T692" i="12"/>
  <c r="U692" i="12"/>
  <c r="V692" i="12"/>
  <c r="W692" i="12"/>
  <c r="X692" i="12"/>
  <c r="Y692" i="12"/>
  <c r="Z692" i="12"/>
  <c r="AA692" i="12"/>
  <c r="AB692" i="12"/>
  <c r="AC692" i="12"/>
  <c r="AD692" i="12"/>
  <c r="AE692" i="12"/>
  <c r="AF692" i="12"/>
  <c r="AG692" i="12"/>
  <c r="AH692" i="12"/>
  <c r="AI692" i="12"/>
  <c r="AJ692" i="12"/>
  <c r="AK692" i="12"/>
  <c r="AL692" i="12"/>
  <c r="AM692" i="12"/>
  <c r="AN692" i="12"/>
  <c r="AO692" i="12"/>
  <c r="AP692" i="12"/>
  <c r="AQ692" i="12"/>
  <c r="AR692" i="12"/>
  <c r="AS692" i="12"/>
  <c r="AT692" i="12"/>
  <c r="AU692" i="12"/>
  <c r="AV692" i="12"/>
  <c r="AW692" i="12"/>
  <c r="AX692" i="12"/>
  <c r="AY692" i="12"/>
  <c r="AZ692" i="12"/>
  <c r="BA692" i="12"/>
  <c r="BB692" i="12"/>
  <c r="O693" i="12"/>
  <c r="P693" i="12"/>
  <c r="Q693" i="12"/>
  <c r="R693" i="12"/>
  <c r="S693" i="12"/>
  <c r="T693" i="12"/>
  <c r="U693" i="12"/>
  <c r="V693" i="12"/>
  <c r="W693" i="12"/>
  <c r="X693" i="12"/>
  <c r="Y693" i="12"/>
  <c r="Z693" i="12"/>
  <c r="AA693" i="12"/>
  <c r="AB693" i="12"/>
  <c r="AC693" i="12"/>
  <c r="AD693" i="12"/>
  <c r="AE693" i="12"/>
  <c r="AF693" i="12"/>
  <c r="AG693" i="12"/>
  <c r="AH693" i="12"/>
  <c r="AI693" i="12"/>
  <c r="AJ693" i="12"/>
  <c r="AK693" i="12"/>
  <c r="AL693" i="12"/>
  <c r="AM693" i="12"/>
  <c r="AN693" i="12"/>
  <c r="AO693" i="12"/>
  <c r="AP693" i="12"/>
  <c r="AQ693" i="12"/>
  <c r="AR693" i="12"/>
  <c r="AS693" i="12"/>
  <c r="AT693" i="12"/>
  <c r="AU693" i="12"/>
  <c r="AV693" i="12"/>
  <c r="AW693" i="12"/>
  <c r="AX693" i="12"/>
  <c r="AY693" i="12"/>
  <c r="AZ693" i="12"/>
  <c r="BA693" i="12"/>
  <c r="BB693" i="12"/>
  <c r="O694" i="12"/>
  <c r="P694" i="12"/>
  <c r="Q694" i="12"/>
  <c r="R694" i="12"/>
  <c r="S694" i="12"/>
  <c r="T694" i="12"/>
  <c r="U694" i="12"/>
  <c r="V694" i="12"/>
  <c r="W694" i="12"/>
  <c r="X694" i="12"/>
  <c r="Y694" i="12"/>
  <c r="Z694" i="12"/>
  <c r="AA694" i="12"/>
  <c r="AB694" i="12"/>
  <c r="AC694" i="12"/>
  <c r="AD694" i="12"/>
  <c r="AE694" i="12"/>
  <c r="AF694" i="12"/>
  <c r="AG694" i="12"/>
  <c r="AH694" i="12"/>
  <c r="AI694" i="12"/>
  <c r="AJ694" i="12"/>
  <c r="AK694" i="12"/>
  <c r="AL694" i="12"/>
  <c r="AM694" i="12"/>
  <c r="AN694" i="12"/>
  <c r="AO694" i="12"/>
  <c r="AP694" i="12"/>
  <c r="AQ694" i="12"/>
  <c r="AR694" i="12"/>
  <c r="AS694" i="12"/>
  <c r="AT694" i="12"/>
  <c r="AU694" i="12"/>
  <c r="AV694" i="12"/>
  <c r="AW694" i="12"/>
  <c r="AX694" i="12"/>
  <c r="AY694" i="12"/>
  <c r="AZ694" i="12"/>
  <c r="BA694" i="12"/>
  <c r="BB694" i="12"/>
  <c r="O695" i="12"/>
  <c r="P695" i="12"/>
  <c r="Q695" i="12"/>
  <c r="R695" i="12"/>
  <c r="S695" i="12"/>
  <c r="T695" i="12"/>
  <c r="U695" i="12"/>
  <c r="V695" i="12"/>
  <c r="W695" i="12"/>
  <c r="X695" i="12"/>
  <c r="Y695" i="12"/>
  <c r="Z695" i="12"/>
  <c r="AA695" i="12"/>
  <c r="AB695" i="12"/>
  <c r="AC695" i="12"/>
  <c r="AD695" i="12"/>
  <c r="AE695" i="12"/>
  <c r="AF695" i="12"/>
  <c r="AG695" i="12"/>
  <c r="AH695" i="12"/>
  <c r="AI695" i="12"/>
  <c r="AJ695" i="12"/>
  <c r="AK695" i="12"/>
  <c r="AL695" i="12"/>
  <c r="AM695" i="12"/>
  <c r="AN695" i="12"/>
  <c r="AO695" i="12"/>
  <c r="AP695" i="12"/>
  <c r="AQ695" i="12"/>
  <c r="AR695" i="12"/>
  <c r="AS695" i="12"/>
  <c r="AT695" i="12"/>
  <c r="AU695" i="12"/>
  <c r="AV695" i="12"/>
  <c r="AW695" i="12"/>
  <c r="AX695" i="12"/>
  <c r="AY695" i="12"/>
  <c r="AZ695" i="12"/>
  <c r="BA695" i="12"/>
  <c r="BB695" i="12"/>
  <c r="O696" i="12"/>
  <c r="P696" i="12"/>
  <c r="Q696" i="12"/>
  <c r="R696" i="12"/>
  <c r="S696" i="12"/>
  <c r="T696" i="12"/>
  <c r="U696" i="12"/>
  <c r="V696" i="12"/>
  <c r="W696" i="12"/>
  <c r="X696" i="12"/>
  <c r="Y696" i="12"/>
  <c r="Z696" i="12"/>
  <c r="AA696" i="12"/>
  <c r="AB696" i="12"/>
  <c r="AC696" i="12"/>
  <c r="AD696" i="12"/>
  <c r="AE696" i="12"/>
  <c r="AF696" i="12"/>
  <c r="AG696" i="12"/>
  <c r="AH696" i="12"/>
  <c r="AI696" i="12"/>
  <c r="AJ696" i="12"/>
  <c r="AK696" i="12"/>
  <c r="AL696" i="12"/>
  <c r="AM696" i="12"/>
  <c r="AN696" i="12"/>
  <c r="AO696" i="12"/>
  <c r="AP696" i="12"/>
  <c r="AQ696" i="12"/>
  <c r="AR696" i="12"/>
  <c r="AS696" i="12"/>
  <c r="AT696" i="12"/>
  <c r="AU696" i="12"/>
  <c r="AV696" i="12"/>
  <c r="AW696" i="12"/>
  <c r="AX696" i="12"/>
  <c r="AY696" i="12"/>
  <c r="AZ696" i="12"/>
  <c r="BA696" i="12"/>
  <c r="BB696" i="12"/>
  <c r="O697" i="12"/>
  <c r="P697" i="12"/>
  <c r="Q697" i="12"/>
  <c r="R697" i="12"/>
  <c r="S697" i="12"/>
  <c r="T697" i="12"/>
  <c r="U697" i="12"/>
  <c r="V697" i="12"/>
  <c r="W697" i="12"/>
  <c r="X697" i="12"/>
  <c r="Y697" i="12"/>
  <c r="Z697" i="12"/>
  <c r="AA697" i="12"/>
  <c r="AB697" i="12"/>
  <c r="AC697" i="12"/>
  <c r="AD697" i="12"/>
  <c r="AE697" i="12"/>
  <c r="AF697" i="12"/>
  <c r="AG697" i="12"/>
  <c r="AH697" i="12"/>
  <c r="AI697" i="12"/>
  <c r="AJ697" i="12"/>
  <c r="AK697" i="12"/>
  <c r="AL697" i="12"/>
  <c r="AM697" i="12"/>
  <c r="AN697" i="12"/>
  <c r="AO697" i="12"/>
  <c r="AP697" i="12"/>
  <c r="AQ697" i="12"/>
  <c r="AR697" i="12"/>
  <c r="AS697" i="12"/>
  <c r="AT697" i="12"/>
  <c r="AU697" i="12"/>
  <c r="AV697" i="12"/>
  <c r="AW697" i="12"/>
  <c r="AX697" i="12"/>
  <c r="AY697" i="12"/>
  <c r="AZ697" i="12"/>
  <c r="BA697" i="12"/>
  <c r="BB697" i="12"/>
  <c r="O698" i="12"/>
  <c r="P698" i="12"/>
  <c r="Q698" i="12"/>
  <c r="R698" i="12"/>
  <c r="S698" i="12"/>
  <c r="T698" i="12"/>
  <c r="U698" i="12"/>
  <c r="V698" i="12"/>
  <c r="W698" i="12"/>
  <c r="X698" i="12"/>
  <c r="Y698" i="12"/>
  <c r="Z698" i="12"/>
  <c r="AA698" i="12"/>
  <c r="AB698" i="12"/>
  <c r="AC698" i="12"/>
  <c r="AD698" i="12"/>
  <c r="AE698" i="12"/>
  <c r="AF698" i="12"/>
  <c r="AG698" i="12"/>
  <c r="AH698" i="12"/>
  <c r="AI698" i="12"/>
  <c r="AJ698" i="12"/>
  <c r="AK698" i="12"/>
  <c r="AL698" i="12"/>
  <c r="AM698" i="12"/>
  <c r="AN698" i="12"/>
  <c r="AO698" i="12"/>
  <c r="AP698" i="12"/>
  <c r="AQ698" i="12"/>
  <c r="AR698" i="12"/>
  <c r="AS698" i="12"/>
  <c r="AT698" i="12"/>
  <c r="AU698" i="12"/>
  <c r="AV698" i="12"/>
  <c r="AW698" i="12"/>
  <c r="AX698" i="12"/>
  <c r="AY698" i="12"/>
  <c r="AZ698" i="12"/>
  <c r="BA698" i="12"/>
  <c r="BB698" i="12"/>
  <c r="O699" i="12"/>
  <c r="P699" i="12"/>
  <c r="Q699" i="12"/>
  <c r="R699" i="12"/>
  <c r="S699" i="12"/>
  <c r="T699" i="12"/>
  <c r="U699" i="12"/>
  <c r="V699" i="12"/>
  <c r="W699" i="12"/>
  <c r="X699" i="12"/>
  <c r="Y699" i="12"/>
  <c r="Z699" i="12"/>
  <c r="AA699" i="12"/>
  <c r="AB699" i="12"/>
  <c r="AC699" i="12"/>
  <c r="AD699" i="12"/>
  <c r="AE699" i="12"/>
  <c r="AF699" i="12"/>
  <c r="AG699" i="12"/>
  <c r="AH699" i="12"/>
  <c r="AI699" i="12"/>
  <c r="AJ699" i="12"/>
  <c r="AK699" i="12"/>
  <c r="AL699" i="12"/>
  <c r="AM699" i="12"/>
  <c r="AN699" i="12"/>
  <c r="AO699" i="12"/>
  <c r="AP699" i="12"/>
  <c r="AQ699" i="12"/>
  <c r="AR699" i="12"/>
  <c r="AS699" i="12"/>
  <c r="AT699" i="12"/>
  <c r="AU699" i="12"/>
  <c r="AV699" i="12"/>
  <c r="AW699" i="12"/>
  <c r="AX699" i="12"/>
  <c r="AY699" i="12"/>
  <c r="AZ699" i="12"/>
  <c r="BA699" i="12"/>
  <c r="BB699" i="12"/>
  <c r="O634" i="12"/>
  <c r="P634" i="12"/>
  <c r="Q634" i="12"/>
  <c r="R634" i="12"/>
  <c r="S634" i="12"/>
  <c r="T634" i="12"/>
  <c r="U634" i="12"/>
  <c r="V634" i="12"/>
  <c r="W634" i="12"/>
  <c r="X634" i="12"/>
  <c r="Y634" i="12"/>
  <c r="Z634" i="12"/>
  <c r="AA634" i="12"/>
  <c r="AB634" i="12"/>
  <c r="AC634" i="12"/>
  <c r="AD634" i="12"/>
  <c r="AE634" i="12"/>
  <c r="AF634" i="12"/>
  <c r="AG634" i="12"/>
  <c r="AH634" i="12"/>
  <c r="AI634" i="12"/>
  <c r="AJ634" i="12"/>
  <c r="AK634" i="12"/>
  <c r="AL634" i="12"/>
  <c r="AM634" i="12"/>
  <c r="AN634" i="12"/>
  <c r="AO634" i="12"/>
  <c r="AP634" i="12"/>
  <c r="AQ634" i="12"/>
  <c r="AR634" i="12"/>
  <c r="AS634" i="12"/>
  <c r="AT634" i="12"/>
  <c r="AU634" i="12"/>
  <c r="AV634" i="12"/>
  <c r="AW634" i="12"/>
  <c r="AX634" i="12"/>
  <c r="AY634" i="12"/>
  <c r="AZ634" i="12"/>
  <c r="BA634" i="12"/>
  <c r="BB634" i="12"/>
  <c r="O635" i="12"/>
  <c r="P635" i="12"/>
  <c r="Q635" i="12"/>
  <c r="R635" i="12"/>
  <c r="S635" i="12"/>
  <c r="T635" i="12"/>
  <c r="U635" i="12"/>
  <c r="V635" i="12"/>
  <c r="W635" i="12"/>
  <c r="X635" i="12"/>
  <c r="Y635" i="12"/>
  <c r="Z635" i="12"/>
  <c r="AA635" i="12"/>
  <c r="AB635" i="12"/>
  <c r="AC635" i="12"/>
  <c r="AD635" i="12"/>
  <c r="AE635" i="12"/>
  <c r="AF635" i="12"/>
  <c r="AG635" i="12"/>
  <c r="AH635" i="12"/>
  <c r="AI635" i="12"/>
  <c r="AJ635" i="12"/>
  <c r="AK635" i="12"/>
  <c r="AL635" i="12"/>
  <c r="AM635" i="12"/>
  <c r="AN635" i="12"/>
  <c r="AO635" i="12"/>
  <c r="AP635" i="12"/>
  <c r="AQ635" i="12"/>
  <c r="AR635" i="12"/>
  <c r="AS635" i="12"/>
  <c r="AT635" i="12"/>
  <c r="AU635" i="12"/>
  <c r="AV635" i="12"/>
  <c r="AW635" i="12"/>
  <c r="AX635" i="12"/>
  <c r="AY635" i="12"/>
  <c r="AZ635" i="12"/>
  <c r="BA635" i="12"/>
  <c r="BB635" i="12"/>
  <c r="O636" i="12"/>
  <c r="P636" i="12"/>
  <c r="Q636" i="12"/>
  <c r="R636" i="12"/>
  <c r="S636" i="12"/>
  <c r="T636" i="12"/>
  <c r="U636" i="12"/>
  <c r="V636" i="12"/>
  <c r="W636" i="12"/>
  <c r="X636" i="12"/>
  <c r="Y636" i="12"/>
  <c r="Z636" i="12"/>
  <c r="AA636" i="12"/>
  <c r="AB636" i="12"/>
  <c r="AC636" i="12"/>
  <c r="AD636" i="12"/>
  <c r="AE636" i="12"/>
  <c r="AF636" i="12"/>
  <c r="AG636" i="12"/>
  <c r="AH636" i="12"/>
  <c r="AI636" i="12"/>
  <c r="AJ636" i="12"/>
  <c r="AK636" i="12"/>
  <c r="AL636" i="12"/>
  <c r="AM636" i="12"/>
  <c r="AN636" i="12"/>
  <c r="AO636" i="12"/>
  <c r="AP636" i="12"/>
  <c r="AQ636" i="12"/>
  <c r="AR636" i="12"/>
  <c r="AS636" i="12"/>
  <c r="AT636" i="12"/>
  <c r="AU636" i="12"/>
  <c r="AV636" i="12"/>
  <c r="AW636" i="12"/>
  <c r="AX636" i="12"/>
  <c r="AY636" i="12"/>
  <c r="AZ636" i="12"/>
  <c r="BA636" i="12"/>
  <c r="BB636" i="12"/>
  <c r="O637" i="12"/>
  <c r="P637" i="12"/>
  <c r="Q637" i="12"/>
  <c r="R637" i="12"/>
  <c r="S637" i="12"/>
  <c r="T637" i="12"/>
  <c r="U637" i="12"/>
  <c r="V637" i="12"/>
  <c r="W637" i="12"/>
  <c r="X637" i="12"/>
  <c r="Y637" i="12"/>
  <c r="Z637" i="12"/>
  <c r="AA637" i="12"/>
  <c r="AB637" i="12"/>
  <c r="AC637" i="12"/>
  <c r="AD637" i="12"/>
  <c r="AE637" i="12"/>
  <c r="AF637" i="12"/>
  <c r="AG637" i="12"/>
  <c r="AH637" i="12"/>
  <c r="AI637" i="12"/>
  <c r="AJ637" i="12"/>
  <c r="AK637" i="12"/>
  <c r="AL637" i="12"/>
  <c r="AM637" i="12"/>
  <c r="AN637" i="12"/>
  <c r="AO637" i="12"/>
  <c r="AP637" i="12"/>
  <c r="AQ637" i="12"/>
  <c r="AR637" i="12"/>
  <c r="AS637" i="12"/>
  <c r="AT637" i="12"/>
  <c r="AU637" i="12"/>
  <c r="AV637" i="12"/>
  <c r="AW637" i="12"/>
  <c r="AX637" i="12"/>
  <c r="AY637" i="12"/>
  <c r="AZ637" i="12"/>
  <c r="BA637" i="12"/>
  <c r="BB637" i="12"/>
  <c r="O638" i="12"/>
  <c r="P638" i="12"/>
  <c r="Q638" i="12"/>
  <c r="R638" i="12"/>
  <c r="S638" i="12"/>
  <c r="T638" i="12"/>
  <c r="U638" i="12"/>
  <c r="V638" i="12"/>
  <c r="W638" i="12"/>
  <c r="X638" i="12"/>
  <c r="Y638" i="12"/>
  <c r="Z638" i="12"/>
  <c r="AA638" i="12"/>
  <c r="AB638" i="12"/>
  <c r="AC638" i="12"/>
  <c r="AD638" i="12"/>
  <c r="AE638" i="12"/>
  <c r="AF638" i="12"/>
  <c r="AG638" i="12"/>
  <c r="AH638" i="12"/>
  <c r="AI638" i="12"/>
  <c r="AJ638" i="12"/>
  <c r="AK638" i="12"/>
  <c r="AL638" i="12"/>
  <c r="AM638" i="12"/>
  <c r="AN638" i="12"/>
  <c r="AO638" i="12"/>
  <c r="AP638" i="12"/>
  <c r="AQ638" i="12"/>
  <c r="AR638" i="12"/>
  <c r="AS638" i="12"/>
  <c r="AT638" i="12"/>
  <c r="AU638" i="12"/>
  <c r="AV638" i="12"/>
  <c r="AW638" i="12"/>
  <c r="AX638" i="12"/>
  <c r="AY638" i="12"/>
  <c r="AZ638" i="12"/>
  <c r="BA638" i="12"/>
  <c r="BB638" i="12"/>
  <c r="O639" i="12"/>
  <c r="P639" i="12"/>
  <c r="Q639" i="12"/>
  <c r="R639" i="12"/>
  <c r="S639" i="12"/>
  <c r="T639" i="12"/>
  <c r="U639" i="12"/>
  <c r="V639" i="12"/>
  <c r="W639" i="12"/>
  <c r="X639" i="12"/>
  <c r="Y639" i="12"/>
  <c r="Z639" i="12"/>
  <c r="AA639" i="12"/>
  <c r="AB639" i="12"/>
  <c r="AC639" i="12"/>
  <c r="AD639" i="12"/>
  <c r="AE639" i="12"/>
  <c r="AF639" i="12"/>
  <c r="AG639" i="12"/>
  <c r="AH639" i="12"/>
  <c r="AI639" i="12"/>
  <c r="AJ639" i="12"/>
  <c r="AK639" i="12"/>
  <c r="AL639" i="12"/>
  <c r="AM639" i="12"/>
  <c r="AN639" i="12"/>
  <c r="AO639" i="12"/>
  <c r="AP639" i="12"/>
  <c r="AQ639" i="12"/>
  <c r="AR639" i="12"/>
  <c r="AS639" i="12"/>
  <c r="AT639" i="12"/>
  <c r="AU639" i="12"/>
  <c r="AV639" i="12"/>
  <c r="AW639" i="12"/>
  <c r="AX639" i="12"/>
  <c r="AY639" i="12"/>
  <c r="AZ639" i="12"/>
  <c r="BA639" i="12"/>
  <c r="BB639" i="12"/>
  <c r="O640" i="12"/>
  <c r="P640" i="12"/>
  <c r="Q640" i="12"/>
  <c r="R640" i="12"/>
  <c r="S640" i="12"/>
  <c r="T640" i="12"/>
  <c r="U640" i="12"/>
  <c r="V640" i="12"/>
  <c r="W640" i="12"/>
  <c r="X640" i="12"/>
  <c r="Y640" i="12"/>
  <c r="Z640" i="12"/>
  <c r="AA640" i="12"/>
  <c r="AB640" i="12"/>
  <c r="AC640" i="12"/>
  <c r="AD640" i="12"/>
  <c r="AE640" i="12"/>
  <c r="AF640" i="12"/>
  <c r="AG640" i="12"/>
  <c r="AH640" i="12"/>
  <c r="AI640" i="12"/>
  <c r="AJ640" i="12"/>
  <c r="AK640" i="12"/>
  <c r="AL640" i="12"/>
  <c r="AM640" i="12"/>
  <c r="AN640" i="12"/>
  <c r="AO640" i="12"/>
  <c r="AP640" i="12"/>
  <c r="AQ640" i="12"/>
  <c r="AR640" i="12"/>
  <c r="AS640" i="12"/>
  <c r="AT640" i="12"/>
  <c r="AU640" i="12"/>
  <c r="AV640" i="12"/>
  <c r="AW640" i="12"/>
  <c r="AX640" i="12"/>
  <c r="AY640" i="12"/>
  <c r="AZ640" i="12"/>
  <c r="BA640" i="12"/>
  <c r="BB640" i="12"/>
  <c r="O641" i="12"/>
  <c r="P641" i="12"/>
  <c r="Q641" i="12"/>
  <c r="R641" i="12"/>
  <c r="S641" i="12"/>
  <c r="T641" i="12"/>
  <c r="U641" i="12"/>
  <c r="V641" i="12"/>
  <c r="W641" i="12"/>
  <c r="X641" i="12"/>
  <c r="Y641" i="12"/>
  <c r="Z641" i="12"/>
  <c r="AA641" i="12"/>
  <c r="AB641" i="12"/>
  <c r="AC641" i="12"/>
  <c r="AD641" i="12"/>
  <c r="AE641" i="12"/>
  <c r="AF641" i="12"/>
  <c r="AG641" i="12"/>
  <c r="AH641" i="12"/>
  <c r="AI641" i="12"/>
  <c r="AJ641" i="12"/>
  <c r="AK641" i="12"/>
  <c r="AL641" i="12"/>
  <c r="AM641" i="12"/>
  <c r="AN641" i="12"/>
  <c r="AO641" i="12"/>
  <c r="AP641" i="12"/>
  <c r="AQ641" i="12"/>
  <c r="AR641" i="12"/>
  <c r="AS641" i="12"/>
  <c r="AT641" i="12"/>
  <c r="AU641" i="12"/>
  <c r="AV641" i="12"/>
  <c r="AW641" i="12"/>
  <c r="AX641" i="12"/>
  <c r="AY641" i="12"/>
  <c r="AZ641" i="12"/>
  <c r="BA641" i="12"/>
  <c r="BB641" i="12"/>
  <c r="O642" i="12"/>
  <c r="P642" i="12"/>
  <c r="Q642" i="12"/>
  <c r="R642" i="12"/>
  <c r="S642" i="12"/>
  <c r="T642" i="12"/>
  <c r="U642" i="12"/>
  <c r="V642" i="12"/>
  <c r="W642" i="12"/>
  <c r="X642" i="12"/>
  <c r="Y642" i="12"/>
  <c r="Z642" i="12"/>
  <c r="AA642" i="12"/>
  <c r="AB642" i="12"/>
  <c r="AC642" i="12"/>
  <c r="AD642" i="12"/>
  <c r="AE642" i="12"/>
  <c r="AF642" i="12"/>
  <c r="AG642" i="12"/>
  <c r="AH642" i="12"/>
  <c r="AI642" i="12"/>
  <c r="AJ642" i="12"/>
  <c r="AK642" i="12"/>
  <c r="AL642" i="12"/>
  <c r="AM642" i="12"/>
  <c r="AN642" i="12"/>
  <c r="AO642" i="12"/>
  <c r="AP642" i="12"/>
  <c r="AQ642" i="12"/>
  <c r="AR642" i="12"/>
  <c r="AS642" i="12"/>
  <c r="AT642" i="12"/>
  <c r="AU642" i="12"/>
  <c r="AV642" i="12"/>
  <c r="AW642" i="12"/>
  <c r="AX642" i="12"/>
  <c r="AY642" i="12"/>
  <c r="AZ642" i="12"/>
  <c r="BA642" i="12"/>
  <c r="BB642" i="12"/>
  <c r="O643" i="12"/>
  <c r="P643" i="12"/>
  <c r="Q643" i="12"/>
  <c r="R643" i="12"/>
  <c r="S643" i="12"/>
  <c r="T643" i="12"/>
  <c r="U643" i="12"/>
  <c r="V643" i="12"/>
  <c r="W643" i="12"/>
  <c r="X643" i="12"/>
  <c r="Y643" i="12"/>
  <c r="Z643" i="12"/>
  <c r="AA643" i="12"/>
  <c r="AB643" i="12"/>
  <c r="AC643" i="12"/>
  <c r="AD643" i="12"/>
  <c r="AE643" i="12"/>
  <c r="AF643" i="12"/>
  <c r="AG643" i="12"/>
  <c r="AH643" i="12"/>
  <c r="AI643" i="12"/>
  <c r="AJ643" i="12"/>
  <c r="AK643" i="12"/>
  <c r="AL643" i="12"/>
  <c r="AM643" i="12"/>
  <c r="AN643" i="12"/>
  <c r="AO643" i="12"/>
  <c r="AP643" i="12"/>
  <c r="AQ643" i="12"/>
  <c r="AR643" i="12"/>
  <c r="AS643" i="12"/>
  <c r="AT643" i="12"/>
  <c r="AU643" i="12"/>
  <c r="AV643" i="12"/>
  <c r="AW643" i="12"/>
  <c r="AX643" i="12"/>
  <c r="AY643" i="12"/>
  <c r="AZ643" i="12"/>
  <c r="BA643" i="12"/>
  <c r="BB643" i="12"/>
  <c r="O644" i="12"/>
  <c r="P644" i="12"/>
  <c r="Q644" i="12"/>
  <c r="R644" i="12"/>
  <c r="S644" i="12"/>
  <c r="T644" i="12"/>
  <c r="U644" i="12"/>
  <c r="V644" i="12"/>
  <c r="W644" i="12"/>
  <c r="X644" i="12"/>
  <c r="Y644" i="12"/>
  <c r="Z644" i="12"/>
  <c r="AA644" i="12"/>
  <c r="AB644" i="12"/>
  <c r="AC644" i="12"/>
  <c r="AD644" i="12"/>
  <c r="AE644" i="12"/>
  <c r="AF644" i="12"/>
  <c r="AG644" i="12"/>
  <c r="AH644" i="12"/>
  <c r="AI644" i="12"/>
  <c r="AJ644" i="12"/>
  <c r="AK644" i="12"/>
  <c r="AL644" i="12"/>
  <c r="AM644" i="12"/>
  <c r="AN644" i="12"/>
  <c r="AO644" i="12"/>
  <c r="AP644" i="12"/>
  <c r="AQ644" i="12"/>
  <c r="AR644" i="12"/>
  <c r="AS644" i="12"/>
  <c r="AT644" i="12"/>
  <c r="AU644" i="12"/>
  <c r="AV644" i="12"/>
  <c r="AW644" i="12"/>
  <c r="AX644" i="12"/>
  <c r="AY644" i="12"/>
  <c r="AZ644" i="12"/>
  <c r="BA644" i="12"/>
  <c r="BB644" i="12"/>
  <c r="O645" i="12"/>
  <c r="P645" i="12"/>
  <c r="Q645" i="12"/>
  <c r="R645" i="12"/>
  <c r="S645" i="12"/>
  <c r="T645" i="12"/>
  <c r="U645" i="12"/>
  <c r="V645" i="12"/>
  <c r="W645" i="12"/>
  <c r="X645" i="12"/>
  <c r="Y645" i="12"/>
  <c r="Z645" i="12"/>
  <c r="AA645" i="12"/>
  <c r="AB645" i="12"/>
  <c r="AC645" i="12"/>
  <c r="AD645" i="12"/>
  <c r="AE645" i="12"/>
  <c r="AF645" i="12"/>
  <c r="AG645" i="12"/>
  <c r="AH645" i="12"/>
  <c r="AI645" i="12"/>
  <c r="AJ645" i="12"/>
  <c r="AK645" i="12"/>
  <c r="AL645" i="12"/>
  <c r="AM645" i="12"/>
  <c r="AN645" i="12"/>
  <c r="AO645" i="12"/>
  <c r="AP645" i="12"/>
  <c r="AQ645" i="12"/>
  <c r="AR645" i="12"/>
  <c r="AS645" i="12"/>
  <c r="AT645" i="12"/>
  <c r="AU645" i="12"/>
  <c r="AV645" i="12"/>
  <c r="AW645" i="12"/>
  <c r="AX645" i="12"/>
  <c r="AY645" i="12"/>
  <c r="AZ645" i="12"/>
  <c r="BA645" i="12"/>
  <c r="BB645" i="12"/>
  <c r="O646" i="12"/>
  <c r="P646" i="12"/>
  <c r="Q646" i="12"/>
  <c r="R646" i="12"/>
  <c r="S646" i="12"/>
  <c r="T646" i="12"/>
  <c r="U646" i="12"/>
  <c r="V646" i="12"/>
  <c r="W646" i="12"/>
  <c r="X646" i="12"/>
  <c r="Y646" i="12"/>
  <c r="Z646" i="12"/>
  <c r="AA646" i="12"/>
  <c r="AB646" i="12"/>
  <c r="AC646" i="12"/>
  <c r="AD646" i="12"/>
  <c r="AE646" i="12"/>
  <c r="AF646" i="12"/>
  <c r="AG646" i="12"/>
  <c r="AH646" i="12"/>
  <c r="AI646" i="12"/>
  <c r="AJ646" i="12"/>
  <c r="AK646" i="12"/>
  <c r="AL646" i="12"/>
  <c r="AM646" i="12"/>
  <c r="AN646" i="12"/>
  <c r="AO646" i="12"/>
  <c r="AP646" i="12"/>
  <c r="AQ646" i="12"/>
  <c r="AR646" i="12"/>
  <c r="AS646" i="12"/>
  <c r="AT646" i="12"/>
  <c r="AU646" i="12"/>
  <c r="AV646" i="12"/>
  <c r="AW646" i="12"/>
  <c r="AX646" i="12"/>
  <c r="AY646" i="12"/>
  <c r="AZ646" i="12"/>
  <c r="BA646" i="12"/>
  <c r="BB646" i="12"/>
  <c r="O647" i="12"/>
  <c r="P647" i="12"/>
  <c r="Q647" i="12"/>
  <c r="R647" i="12"/>
  <c r="S647" i="12"/>
  <c r="T647" i="12"/>
  <c r="U647" i="12"/>
  <c r="V647" i="12"/>
  <c r="W647" i="12"/>
  <c r="X647" i="12"/>
  <c r="Y647" i="12"/>
  <c r="Z647" i="12"/>
  <c r="AA647" i="12"/>
  <c r="AB647" i="12"/>
  <c r="AC647" i="12"/>
  <c r="AD647" i="12"/>
  <c r="AE647" i="12"/>
  <c r="AF647" i="12"/>
  <c r="AG647" i="12"/>
  <c r="AH647" i="12"/>
  <c r="AI647" i="12"/>
  <c r="AJ647" i="12"/>
  <c r="AK647" i="12"/>
  <c r="AL647" i="12"/>
  <c r="AM647" i="12"/>
  <c r="AN647" i="12"/>
  <c r="AO647" i="12"/>
  <c r="AP647" i="12"/>
  <c r="AQ647" i="12"/>
  <c r="AR647" i="12"/>
  <c r="AS647" i="12"/>
  <c r="AT647" i="12"/>
  <c r="AU647" i="12"/>
  <c r="AV647" i="12"/>
  <c r="AW647" i="12"/>
  <c r="AX647" i="12"/>
  <c r="AY647" i="12"/>
  <c r="AZ647" i="12"/>
  <c r="BA647" i="12"/>
  <c r="BB647" i="12"/>
  <c r="O648" i="12"/>
  <c r="P648" i="12"/>
  <c r="Q648" i="12"/>
  <c r="R648" i="12"/>
  <c r="S648" i="12"/>
  <c r="T648" i="12"/>
  <c r="U648" i="12"/>
  <c r="V648" i="12"/>
  <c r="W648" i="12"/>
  <c r="X648" i="12"/>
  <c r="Y648" i="12"/>
  <c r="Z648" i="12"/>
  <c r="AA648" i="12"/>
  <c r="AB648" i="12"/>
  <c r="AC648" i="12"/>
  <c r="AD648" i="12"/>
  <c r="AE648" i="12"/>
  <c r="AF648" i="12"/>
  <c r="AG648" i="12"/>
  <c r="AH648" i="12"/>
  <c r="AI648" i="12"/>
  <c r="AJ648" i="12"/>
  <c r="AK648" i="12"/>
  <c r="AL648" i="12"/>
  <c r="AM648" i="12"/>
  <c r="AN648" i="12"/>
  <c r="AO648" i="12"/>
  <c r="AP648" i="12"/>
  <c r="AQ648" i="12"/>
  <c r="AR648" i="12"/>
  <c r="AS648" i="12"/>
  <c r="AT648" i="12"/>
  <c r="AU648" i="12"/>
  <c r="AV648" i="12"/>
  <c r="AW648" i="12"/>
  <c r="AX648" i="12"/>
  <c r="AY648" i="12"/>
  <c r="AZ648" i="12"/>
  <c r="BA648" i="12"/>
  <c r="BB648" i="12"/>
  <c r="O649" i="12"/>
  <c r="P649" i="12"/>
  <c r="Q649" i="12"/>
  <c r="R649" i="12"/>
  <c r="S649" i="12"/>
  <c r="T649" i="12"/>
  <c r="U649" i="12"/>
  <c r="V649" i="12"/>
  <c r="W649" i="12"/>
  <c r="X649" i="12"/>
  <c r="Y649" i="12"/>
  <c r="Z649" i="12"/>
  <c r="AA649" i="12"/>
  <c r="AB649" i="12"/>
  <c r="AC649" i="12"/>
  <c r="AD649" i="12"/>
  <c r="AE649" i="12"/>
  <c r="AF649" i="12"/>
  <c r="AG649" i="12"/>
  <c r="AH649" i="12"/>
  <c r="AI649" i="12"/>
  <c r="AJ649" i="12"/>
  <c r="AK649" i="12"/>
  <c r="AL649" i="12"/>
  <c r="AM649" i="12"/>
  <c r="AN649" i="12"/>
  <c r="AO649" i="12"/>
  <c r="AP649" i="12"/>
  <c r="AQ649" i="12"/>
  <c r="AR649" i="12"/>
  <c r="AS649" i="12"/>
  <c r="AT649" i="12"/>
  <c r="AU649" i="12"/>
  <c r="AV649" i="12"/>
  <c r="AW649" i="12"/>
  <c r="AX649" i="12"/>
  <c r="AY649" i="12"/>
  <c r="AZ649" i="12"/>
  <c r="BA649" i="12"/>
  <c r="BB649" i="12"/>
  <c r="O650" i="12"/>
  <c r="P650" i="12"/>
  <c r="Q650" i="12"/>
  <c r="R650" i="12"/>
  <c r="S650" i="12"/>
  <c r="T650" i="12"/>
  <c r="U650" i="12"/>
  <c r="V650" i="12"/>
  <c r="W650" i="12"/>
  <c r="X650" i="12"/>
  <c r="Y650" i="12"/>
  <c r="Z650" i="12"/>
  <c r="AA650" i="12"/>
  <c r="AB650" i="12"/>
  <c r="AC650" i="12"/>
  <c r="AD650" i="12"/>
  <c r="AE650" i="12"/>
  <c r="AF650" i="12"/>
  <c r="AG650" i="12"/>
  <c r="AH650" i="12"/>
  <c r="AI650" i="12"/>
  <c r="AJ650" i="12"/>
  <c r="AK650" i="12"/>
  <c r="AL650" i="12"/>
  <c r="AM650" i="12"/>
  <c r="AN650" i="12"/>
  <c r="AO650" i="12"/>
  <c r="AP650" i="12"/>
  <c r="AQ650" i="12"/>
  <c r="AR650" i="12"/>
  <c r="AS650" i="12"/>
  <c r="AT650" i="12"/>
  <c r="AU650" i="12"/>
  <c r="AV650" i="12"/>
  <c r="AW650" i="12"/>
  <c r="AX650" i="12"/>
  <c r="AY650" i="12"/>
  <c r="AZ650" i="12"/>
  <c r="BA650" i="12"/>
  <c r="BB650" i="12"/>
  <c r="O651" i="12"/>
  <c r="P651" i="12"/>
  <c r="Q651" i="12"/>
  <c r="R651" i="12"/>
  <c r="S651" i="12"/>
  <c r="T651" i="12"/>
  <c r="U651" i="12"/>
  <c r="V651" i="12"/>
  <c r="W651" i="12"/>
  <c r="X651" i="12"/>
  <c r="Y651" i="12"/>
  <c r="Z651" i="12"/>
  <c r="AA651" i="12"/>
  <c r="AB651" i="12"/>
  <c r="AC651" i="12"/>
  <c r="AD651" i="12"/>
  <c r="AE651" i="12"/>
  <c r="AF651" i="12"/>
  <c r="AG651" i="12"/>
  <c r="AH651" i="12"/>
  <c r="AI651" i="12"/>
  <c r="AJ651" i="12"/>
  <c r="AK651" i="12"/>
  <c r="AL651" i="12"/>
  <c r="AM651" i="12"/>
  <c r="AN651" i="12"/>
  <c r="AO651" i="12"/>
  <c r="AP651" i="12"/>
  <c r="AQ651" i="12"/>
  <c r="AR651" i="12"/>
  <c r="AS651" i="12"/>
  <c r="AT651" i="12"/>
  <c r="AU651" i="12"/>
  <c r="AV651" i="12"/>
  <c r="AW651" i="12"/>
  <c r="AX651" i="12"/>
  <c r="AY651" i="12"/>
  <c r="AZ651" i="12"/>
  <c r="BA651" i="12"/>
  <c r="BB651" i="12"/>
  <c r="O652" i="12"/>
  <c r="P652" i="12"/>
  <c r="Q652" i="12"/>
  <c r="R652" i="12"/>
  <c r="S652" i="12"/>
  <c r="T652" i="12"/>
  <c r="U652" i="12"/>
  <c r="V652" i="12"/>
  <c r="W652" i="12"/>
  <c r="X652" i="12"/>
  <c r="Y652" i="12"/>
  <c r="Z652" i="12"/>
  <c r="AA652" i="12"/>
  <c r="AB652" i="12"/>
  <c r="AC652" i="12"/>
  <c r="AD652" i="12"/>
  <c r="AE652" i="12"/>
  <c r="AF652" i="12"/>
  <c r="AG652" i="12"/>
  <c r="AH652" i="12"/>
  <c r="AI652" i="12"/>
  <c r="AJ652" i="12"/>
  <c r="AK652" i="12"/>
  <c r="AL652" i="12"/>
  <c r="AM652" i="12"/>
  <c r="AN652" i="12"/>
  <c r="AO652" i="12"/>
  <c r="AP652" i="12"/>
  <c r="AQ652" i="12"/>
  <c r="AR652" i="12"/>
  <c r="AS652" i="12"/>
  <c r="AT652" i="12"/>
  <c r="AU652" i="12"/>
  <c r="AV652" i="12"/>
  <c r="AW652" i="12"/>
  <c r="AX652" i="12"/>
  <c r="AY652" i="12"/>
  <c r="AZ652" i="12"/>
  <c r="BA652" i="12"/>
  <c r="BB652" i="12"/>
  <c r="O653" i="12"/>
  <c r="P653" i="12"/>
  <c r="Q653" i="12"/>
  <c r="R653" i="12"/>
  <c r="S653" i="12"/>
  <c r="T653" i="12"/>
  <c r="U653" i="12"/>
  <c r="V653" i="12"/>
  <c r="W653" i="12"/>
  <c r="X653" i="12"/>
  <c r="Y653" i="12"/>
  <c r="Z653" i="12"/>
  <c r="AA653" i="12"/>
  <c r="AB653" i="12"/>
  <c r="AC653" i="12"/>
  <c r="AD653" i="12"/>
  <c r="AE653" i="12"/>
  <c r="AF653" i="12"/>
  <c r="AG653" i="12"/>
  <c r="AH653" i="12"/>
  <c r="AI653" i="12"/>
  <c r="AJ653" i="12"/>
  <c r="AK653" i="12"/>
  <c r="AL653" i="12"/>
  <c r="AM653" i="12"/>
  <c r="AN653" i="12"/>
  <c r="AO653" i="12"/>
  <c r="AP653" i="12"/>
  <c r="AQ653" i="12"/>
  <c r="AR653" i="12"/>
  <c r="AS653" i="12"/>
  <c r="AT653" i="12"/>
  <c r="AU653" i="12"/>
  <c r="AV653" i="12"/>
  <c r="AW653" i="12"/>
  <c r="AX653" i="12"/>
  <c r="AY653" i="12"/>
  <c r="AZ653" i="12"/>
  <c r="BA653" i="12"/>
  <c r="BB653" i="12"/>
  <c r="O654" i="12"/>
  <c r="P654" i="12"/>
  <c r="Q654" i="12"/>
  <c r="R654" i="12"/>
  <c r="S654" i="12"/>
  <c r="T654" i="12"/>
  <c r="U654" i="12"/>
  <c r="V654" i="12"/>
  <c r="W654" i="12"/>
  <c r="X654" i="12"/>
  <c r="Y654" i="12"/>
  <c r="Z654" i="12"/>
  <c r="AA654" i="12"/>
  <c r="AB654" i="12"/>
  <c r="AC654" i="12"/>
  <c r="AD654" i="12"/>
  <c r="AE654" i="12"/>
  <c r="AF654" i="12"/>
  <c r="AG654" i="12"/>
  <c r="AH654" i="12"/>
  <c r="AI654" i="12"/>
  <c r="AJ654" i="12"/>
  <c r="AK654" i="12"/>
  <c r="AL654" i="12"/>
  <c r="AM654" i="12"/>
  <c r="AN654" i="12"/>
  <c r="AO654" i="12"/>
  <c r="AP654" i="12"/>
  <c r="AQ654" i="12"/>
  <c r="AR654" i="12"/>
  <c r="AS654" i="12"/>
  <c r="AT654" i="12"/>
  <c r="AU654" i="12"/>
  <c r="AV654" i="12"/>
  <c r="AW654" i="12"/>
  <c r="AX654" i="12"/>
  <c r="AY654" i="12"/>
  <c r="AZ654" i="12"/>
  <c r="BA654" i="12"/>
  <c r="BB654" i="12"/>
  <c r="O655" i="12"/>
  <c r="P655" i="12"/>
  <c r="Q655" i="12"/>
  <c r="R655" i="12"/>
  <c r="S655" i="12"/>
  <c r="T655" i="12"/>
  <c r="U655" i="12"/>
  <c r="V655" i="12"/>
  <c r="W655" i="12"/>
  <c r="X655" i="12"/>
  <c r="Y655" i="12"/>
  <c r="Z655" i="12"/>
  <c r="AA655" i="12"/>
  <c r="AB655" i="12"/>
  <c r="AC655" i="12"/>
  <c r="AD655" i="12"/>
  <c r="AE655" i="12"/>
  <c r="AF655" i="12"/>
  <c r="AG655" i="12"/>
  <c r="AH655" i="12"/>
  <c r="AI655" i="12"/>
  <c r="AJ655" i="12"/>
  <c r="AK655" i="12"/>
  <c r="AL655" i="12"/>
  <c r="AM655" i="12"/>
  <c r="AN655" i="12"/>
  <c r="AO655" i="12"/>
  <c r="AP655" i="12"/>
  <c r="AQ655" i="12"/>
  <c r="AR655" i="12"/>
  <c r="AS655" i="12"/>
  <c r="AT655" i="12"/>
  <c r="AU655" i="12"/>
  <c r="AV655" i="12"/>
  <c r="AW655" i="12"/>
  <c r="AX655" i="12"/>
  <c r="AY655" i="12"/>
  <c r="AZ655" i="12"/>
  <c r="BA655" i="12"/>
  <c r="BB655" i="12"/>
  <c r="O656" i="12"/>
  <c r="P656" i="12"/>
  <c r="Q656" i="12"/>
  <c r="R656" i="12"/>
  <c r="S656" i="12"/>
  <c r="T656" i="12"/>
  <c r="U656" i="12"/>
  <c r="V656" i="12"/>
  <c r="W656" i="12"/>
  <c r="X656" i="12"/>
  <c r="Y656" i="12"/>
  <c r="Z656" i="12"/>
  <c r="AA656" i="12"/>
  <c r="AB656" i="12"/>
  <c r="AC656" i="12"/>
  <c r="AD656" i="12"/>
  <c r="AE656" i="12"/>
  <c r="AF656" i="12"/>
  <c r="AG656" i="12"/>
  <c r="AH656" i="12"/>
  <c r="AI656" i="12"/>
  <c r="AJ656" i="12"/>
  <c r="AK656" i="12"/>
  <c r="AL656" i="12"/>
  <c r="AM656" i="12"/>
  <c r="AN656" i="12"/>
  <c r="AO656" i="12"/>
  <c r="AP656" i="12"/>
  <c r="AQ656" i="12"/>
  <c r="AR656" i="12"/>
  <c r="AS656" i="12"/>
  <c r="AT656" i="12"/>
  <c r="AU656" i="12"/>
  <c r="AV656" i="12"/>
  <c r="AW656" i="12"/>
  <c r="AX656" i="12"/>
  <c r="AY656" i="12"/>
  <c r="AZ656" i="12"/>
  <c r="BA656" i="12"/>
  <c r="BB656" i="12"/>
  <c r="O657" i="12"/>
  <c r="P657" i="12"/>
  <c r="Q657" i="12"/>
  <c r="R657" i="12"/>
  <c r="S657" i="12"/>
  <c r="T657" i="12"/>
  <c r="U657" i="12"/>
  <c r="V657" i="12"/>
  <c r="W657" i="12"/>
  <c r="X657" i="12"/>
  <c r="Y657" i="12"/>
  <c r="Z657" i="12"/>
  <c r="AA657" i="12"/>
  <c r="AB657" i="12"/>
  <c r="AC657" i="12"/>
  <c r="AD657" i="12"/>
  <c r="AE657" i="12"/>
  <c r="AF657" i="12"/>
  <c r="AG657" i="12"/>
  <c r="AH657" i="12"/>
  <c r="AI657" i="12"/>
  <c r="AJ657" i="12"/>
  <c r="AK657" i="12"/>
  <c r="AL657" i="12"/>
  <c r="AM657" i="12"/>
  <c r="AN657" i="12"/>
  <c r="AO657" i="12"/>
  <c r="AP657" i="12"/>
  <c r="AQ657" i="12"/>
  <c r="AR657" i="12"/>
  <c r="AS657" i="12"/>
  <c r="AT657" i="12"/>
  <c r="AU657" i="12"/>
  <c r="AV657" i="12"/>
  <c r="AW657" i="12"/>
  <c r="AX657" i="12"/>
  <c r="AY657" i="12"/>
  <c r="AZ657" i="12"/>
  <c r="BA657" i="12"/>
  <c r="BB657" i="12"/>
  <c r="O658" i="12"/>
  <c r="P658" i="12"/>
  <c r="Q658" i="12"/>
  <c r="R658" i="12"/>
  <c r="S658" i="12"/>
  <c r="T658" i="12"/>
  <c r="U658" i="12"/>
  <c r="V658" i="12"/>
  <c r="W658" i="12"/>
  <c r="X658" i="12"/>
  <c r="Y658" i="12"/>
  <c r="Z658" i="12"/>
  <c r="AA658" i="12"/>
  <c r="AB658" i="12"/>
  <c r="AC658" i="12"/>
  <c r="AD658" i="12"/>
  <c r="AE658" i="12"/>
  <c r="AF658" i="12"/>
  <c r="AG658" i="12"/>
  <c r="AH658" i="12"/>
  <c r="AI658" i="12"/>
  <c r="AJ658" i="12"/>
  <c r="AK658" i="12"/>
  <c r="AL658" i="12"/>
  <c r="AM658" i="12"/>
  <c r="AN658" i="12"/>
  <c r="AO658" i="12"/>
  <c r="AP658" i="12"/>
  <c r="AQ658" i="12"/>
  <c r="AR658" i="12"/>
  <c r="AS658" i="12"/>
  <c r="AT658" i="12"/>
  <c r="AU658" i="12"/>
  <c r="AV658" i="12"/>
  <c r="AW658" i="12"/>
  <c r="AX658" i="12"/>
  <c r="AY658" i="12"/>
  <c r="AZ658" i="12"/>
  <c r="BA658" i="12"/>
  <c r="BB658" i="12"/>
  <c r="O659" i="12"/>
  <c r="P659" i="12"/>
  <c r="Q659" i="12"/>
  <c r="R659" i="12"/>
  <c r="S659" i="12"/>
  <c r="T659" i="12"/>
  <c r="U659" i="12"/>
  <c r="V659" i="12"/>
  <c r="W659" i="12"/>
  <c r="X659" i="12"/>
  <c r="Y659" i="12"/>
  <c r="Z659" i="12"/>
  <c r="AA659" i="12"/>
  <c r="AB659" i="12"/>
  <c r="AC659" i="12"/>
  <c r="AD659" i="12"/>
  <c r="AE659" i="12"/>
  <c r="AF659" i="12"/>
  <c r="AG659" i="12"/>
  <c r="AH659" i="12"/>
  <c r="AI659" i="12"/>
  <c r="AJ659" i="12"/>
  <c r="AK659" i="12"/>
  <c r="AL659" i="12"/>
  <c r="AM659" i="12"/>
  <c r="AN659" i="12"/>
  <c r="AO659" i="12"/>
  <c r="AP659" i="12"/>
  <c r="AQ659" i="12"/>
  <c r="AR659" i="12"/>
  <c r="AS659" i="12"/>
  <c r="AT659" i="12"/>
  <c r="AU659" i="12"/>
  <c r="AV659" i="12"/>
  <c r="AW659" i="12"/>
  <c r="AX659" i="12"/>
  <c r="AY659" i="12"/>
  <c r="AZ659" i="12"/>
  <c r="BA659" i="12"/>
  <c r="BB659" i="12"/>
  <c r="O660" i="12"/>
  <c r="P660" i="12"/>
  <c r="Q660" i="12"/>
  <c r="R660" i="12"/>
  <c r="S660" i="12"/>
  <c r="T660" i="12"/>
  <c r="U660" i="12"/>
  <c r="V660" i="12"/>
  <c r="W660" i="12"/>
  <c r="X660" i="12"/>
  <c r="Y660" i="12"/>
  <c r="Z660" i="12"/>
  <c r="AA660" i="12"/>
  <c r="AB660" i="12"/>
  <c r="AC660" i="12"/>
  <c r="AD660" i="12"/>
  <c r="AE660" i="12"/>
  <c r="AF660" i="12"/>
  <c r="AG660" i="12"/>
  <c r="AH660" i="12"/>
  <c r="AI660" i="12"/>
  <c r="AJ660" i="12"/>
  <c r="AK660" i="12"/>
  <c r="AL660" i="12"/>
  <c r="AM660" i="12"/>
  <c r="AN660" i="12"/>
  <c r="AO660" i="12"/>
  <c r="AP660" i="12"/>
  <c r="AQ660" i="12"/>
  <c r="AR660" i="12"/>
  <c r="AS660" i="12"/>
  <c r="AT660" i="12"/>
  <c r="AU660" i="12"/>
  <c r="AV660" i="12"/>
  <c r="AW660" i="12"/>
  <c r="AX660" i="12"/>
  <c r="AY660" i="12"/>
  <c r="AZ660" i="12"/>
  <c r="BA660" i="12"/>
  <c r="BB660" i="12"/>
  <c r="O661" i="12"/>
  <c r="P661" i="12"/>
  <c r="Q661" i="12"/>
  <c r="R661" i="12"/>
  <c r="S661" i="12"/>
  <c r="T661" i="12"/>
  <c r="U661" i="12"/>
  <c r="V661" i="12"/>
  <c r="W661" i="12"/>
  <c r="X661" i="12"/>
  <c r="Y661" i="12"/>
  <c r="Z661" i="12"/>
  <c r="AA661" i="12"/>
  <c r="AB661" i="12"/>
  <c r="AC661" i="12"/>
  <c r="AD661" i="12"/>
  <c r="AE661" i="12"/>
  <c r="AF661" i="12"/>
  <c r="AG661" i="12"/>
  <c r="AH661" i="12"/>
  <c r="AI661" i="12"/>
  <c r="AJ661" i="12"/>
  <c r="AK661" i="12"/>
  <c r="AL661" i="12"/>
  <c r="AM661" i="12"/>
  <c r="AN661" i="12"/>
  <c r="AO661" i="12"/>
  <c r="AP661" i="12"/>
  <c r="AQ661" i="12"/>
  <c r="AR661" i="12"/>
  <c r="AS661" i="12"/>
  <c r="AT661" i="12"/>
  <c r="AU661" i="12"/>
  <c r="AV661" i="12"/>
  <c r="AW661" i="12"/>
  <c r="AX661" i="12"/>
  <c r="AY661" i="12"/>
  <c r="AZ661" i="12"/>
  <c r="BA661" i="12"/>
  <c r="BB661" i="12"/>
  <c r="O662" i="12"/>
  <c r="P662" i="12"/>
  <c r="Q662" i="12"/>
  <c r="R662" i="12"/>
  <c r="S662" i="12"/>
  <c r="T662" i="12"/>
  <c r="U662" i="12"/>
  <c r="V662" i="12"/>
  <c r="W662" i="12"/>
  <c r="X662" i="12"/>
  <c r="Y662" i="12"/>
  <c r="Z662" i="12"/>
  <c r="AA662" i="12"/>
  <c r="AB662" i="12"/>
  <c r="AC662" i="12"/>
  <c r="AD662" i="12"/>
  <c r="AE662" i="12"/>
  <c r="AF662" i="12"/>
  <c r="AG662" i="12"/>
  <c r="AH662" i="12"/>
  <c r="AI662" i="12"/>
  <c r="AJ662" i="12"/>
  <c r="AK662" i="12"/>
  <c r="AL662" i="12"/>
  <c r="AM662" i="12"/>
  <c r="AN662" i="12"/>
  <c r="AO662" i="12"/>
  <c r="AP662" i="12"/>
  <c r="AQ662" i="12"/>
  <c r="AR662" i="12"/>
  <c r="AS662" i="12"/>
  <c r="AT662" i="12"/>
  <c r="AU662" i="12"/>
  <c r="AV662" i="12"/>
  <c r="AW662" i="12"/>
  <c r="AX662" i="12"/>
  <c r="AY662" i="12"/>
  <c r="AZ662" i="12"/>
  <c r="BA662" i="12"/>
  <c r="BB662" i="12"/>
  <c r="O663" i="12"/>
  <c r="P663" i="12"/>
  <c r="Q663" i="12"/>
  <c r="R663" i="12"/>
  <c r="S663" i="12"/>
  <c r="T663" i="12"/>
  <c r="U663" i="12"/>
  <c r="V663" i="12"/>
  <c r="W663" i="12"/>
  <c r="X663" i="12"/>
  <c r="Y663" i="12"/>
  <c r="Z663" i="12"/>
  <c r="AA663" i="12"/>
  <c r="AB663" i="12"/>
  <c r="AC663" i="12"/>
  <c r="AD663" i="12"/>
  <c r="AE663" i="12"/>
  <c r="AF663" i="12"/>
  <c r="AG663" i="12"/>
  <c r="AH663" i="12"/>
  <c r="AI663" i="12"/>
  <c r="AJ663" i="12"/>
  <c r="AK663" i="12"/>
  <c r="AL663" i="12"/>
  <c r="AM663" i="12"/>
  <c r="AN663" i="12"/>
  <c r="AO663" i="12"/>
  <c r="AP663" i="12"/>
  <c r="AQ663" i="12"/>
  <c r="AR663" i="12"/>
  <c r="AS663" i="12"/>
  <c r="AT663" i="12"/>
  <c r="AU663" i="12"/>
  <c r="AV663" i="12"/>
  <c r="AW663" i="12"/>
  <c r="AX663" i="12"/>
  <c r="AY663" i="12"/>
  <c r="AZ663" i="12"/>
  <c r="BA663" i="12"/>
  <c r="BB663" i="12"/>
  <c r="O664" i="12"/>
  <c r="P664" i="12"/>
  <c r="Q664" i="12"/>
  <c r="R664" i="12"/>
  <c r="S664" i="12"/>
  <c r="T664" i="12"/>
  <c r="U664" i="12"/>
  <c r="V664" i="12"/>
  <c r="W664" i="12"/>
  <c r="X664" i="12"/>
  <c r="Y664" i="12"/>
  <c r="Z664" i="12"/>
  <c r="AA664" i="12"/>
  <c r="AB664" i="12"/>
  <c r="AC664" i="12"/>
  <c r="AD664" i="12"/>
  <c r="AE664" i="12"/>
  <c r="AF664" i="12"/>
  <c r="AG664" i="12"/>
  <c r="AH664" i="12"/>
  <c r="AI664" i="12"/>
  <c r="AJ664" i="12"/>
  <c r="AK664" i="12"/>
  <c r="AL664" i="12"/>
  <c r="AM664" i="12"/>
  <c r="AN664" i="12"/>
  <c r="AO664" i="12"/>
  <c r="AP664" i="12"/>
  <c r="AQ664" i="12"/>
  <c r="AR664" i="12"/>
  <c r="AS664" i="12"/>
  <c r="AT664" i="12"/>
  <c r="AU664" i="12"/>
  <c r="AV664" i="12"/>
  <c r="AW664" i="12"/>
  <c r="AX664" i="12"/>
  <c r="AY664" i="12"/>
  <c r="AZ664" i="12"/>
  <c r="BA664" i="12"/>
  <c r="BB664" i="12"/>
  <c r="O599" i="12"/>
  <c r="P599" i="12"/>
  <c r="Q599" i="12"/>
  <c r="R599" i="12"/>
  <c r="S599" i="12"/>
  <c r="T599" i="12"/>
  <c r="U599" i="12"/>
  <c r="V599" i="12"/>
  <c r="W599" i="12"/>
  <c r="X599" i="12"/>
  <c r="Y599" i="12"/>
  <c r="Z599" i="12"/>
  <c r="AA599" i="12"/>
  <c r="AB599" i="12"/>
  <c r="AC599" i="12"/>
  <c r="AD599" i="12"/>
  <c r="AE599" i="12"/>
  <c r="AF599" i="12"/>
  <c r="AG599" i="12"/>
  <c r="AH599" i="12"/>
  <c r="AI599" i="12"/>
  <c r="AJ599" i="12"/>
  <c r="AK599" i="12"/>
  <c r="AL599" i="12"/>
  <c r="AM599" i="12"/>
  <c r="AN599" i="12"/>
  <c r="AO599" i="12"/>
  <c r="AP599" i="12"/>
  <c r="AQ599" i="12"/>
  <c r="AR599" i="12"/>
  <c r="AS599" i="12"/>
  <c r="AT599" i="12"/>
  <c r="AU599" i="12"/>
  <c r="AV599" i="12"/>
  <c r="AW599" i="12"/>
  <c r="AX599" i="12"/>
  <c r="AY599" i="12"/>
  <c r="AZ599" i="12"/>
  <c r="BA599" i="12"/>
  <c r="BB599" i="12"/>
  <c r="O600" i="12"/>
  <c r="P600" i="12"/>
  <c r="Q600" i="12"/>
  <c r="R600" i="12"/>
  <c r="S600" i="12"/>
  <c r="T600" i="12"/>
  <c r="U600" i="12"/>
  <c r="V600" i="12"/>
  <c r="W600" i="12"/>
  <c r="X600" i="12"/>
  <c r="Y600" i="12"/>
  <c r="Z600" i="12"/>
  <c r="AA600" i="12"/>
  <c r="AB600" i="12"/>
  <c r="AC600" i="12"/>
  <c r="AD600" i="12"/>
  <c r="AE600" i="12"/>
  <c r="AF600" i="12"/>
  <c r="AG600" i="12"/>
  <c r="AH600" i="12"/>
  <c r="AI600" i="12"/>
  <c r="AJ600" i="12"/>
  <c r="AK600" i="12"/>
  <c r="AL600" i="12"/>
  <c r="AM600" i="12"/>
  <c r="AN600" i="12"/>
  <c r="AO600" i="12"/>
  <c r="AP600" i="12"/>
  <c r="AQ600" i="12"/>
  <c r="AR600" i="12"/>
  <c r="AS600" i="12"/>
  <c r="AT600" i="12"/>
  <c r="AU600" i="12"/>
  <c r="AV600" i="12"/>
  <c r="AW600" i="12"/>
  <c r="AX600" i="12"/>
  <c r="AY600" i="12"/>
  <c r="AZ600" i="12"/>
  <c r="BA600" i="12"/>
  <c r="BB600" i="12"/>
  <c r="O601" i="12"/>
  <c r="P601" i="12"/>
  <c r="Q601" i="12"/>
  <c r="R601" i="12"/>
  <c r="S601" i="12"/>
  <c r="T601" i="12"/>
  <c r="U601" i="12"/>
  <c r="V601" i="12"/>
  <c r="W601" i="12"/>
  <c r="X601" i="12"/>
  <c r="Y601" i="12"/>
  <c r="Z601" i="12"/>
  <c r="AA601" i="12"/>
  <c r="AB601" i="12"/>
  <c r="AC601" i="12"/>
  <c r="AD601" i="12"/>
  <c r="AE601" i="12"/>
  <c r="AF601" i="12"/>
  <c r="AG601" i="12"/>
  <c r="AH601" i="12"/>
  <c r="AI601" i="12"/>
  <c r="AJ601" i="12"/>
  <c r="AK601" i="12"/>
  <c r="AL601" i="12"/>
  <c r="AM601" i="12"/>
  <c r="AN601" i="12"/>
  <c r="AO601" i="12"/>
  <c r="AP601" i="12"/>
  <c r="AQ601" i="12"/>
  <c r="AR601" i="12"/>
  <c r="AS601" i="12"/>
  <c r="AT601" i="12"/>
  <c r="AU601" i="12"/>
  <c r="AV601" i="12"/>
  <c r="AW601" i="12"/>
  <c r="AX601" i="12"/>
  <c r="AY601" i="12"/>
  <c r="AZ601" i="12"/>
  <c r="BA601" i="12"/>
  <c r="BB601" i="12"/>
  <c r="O602" i="12"/>
  <c r="P602" i="12"/>
  <c r="Q602" i="12"/>
  <c r="R602" i="12"/>
  <c r="S602" i="12"/>
  <c r="T602" i="12"/>
  <c r="U602" i="12"/>
  <c r="V602" i="12"/>
  <c r="W602" i="12"/>
  <c r="X602" i="12"/>
  <c r="Y602" i="12"/>
  <c r="Z602" i="12"/>
  <c r="AA602" i="12"/>
  <c r="AB602" i="12"/>
  <c r="AC602" i="12"/>
  <c r="AD602" i="12"/>
  <c r="AE602" i="12"/>
  <c r="AF602" i="12"/>
  <c r="AG602" i="12"/>
  <c r="AH602" i="12"/>
  <c r="AI602" i="12"/>
  <c r="AJ602" i="12"/>
  <c r="AK602" i="12"/>
  <c r="AL602" i="12"/>
  <c r="AM602" i="12"/>
  <c r="AN602" i="12"/>
  <c r="AO602" i="12"/>
  <c r="AP602" i="12"/>
  <c r="AQ602" i="12"/>
  <c r="AR602" i="12"/>
  <c r="AS602" i="12"/>
  <c r="AT602" i="12"/>
  <c r="AU602" i="12"/>
  <c r="AV602" i="12"/>
  <c r="AW602" i="12"/>
  <c r="AX602" i="12"/>
  <c r="AY602" i="12"/>
  <c r="AZ602" i="12"/>
  <c r="BA602" i="12"/>
  <c r="BB602" i="12"/>
  <c r="O603" i="12"/>
  <c r="P603" i="12"/>
  <c r="Q603" i="12"/>
  <c r="R603" i="12"/>
  <c r="S603" i="12"/>
  <c r="T603" i="12"/>
  <c r="U603" i="12"/>
  <c r="V603" i="12"/>
  <c r="W603" i="12"/>
  <c r="X603" i="12"/>
  <c r="Y603" i="12"/>
  <c r="Z603" i="12"/>
  <c r="AA603" i="12"/>
  <c r="AB603" i="12"/>
  <c r="AC603" i="12"/>
  <c r="AD603" i="12"/>
  <c r="AE603" i="12"/>
  <c r="AF603" i="12"/>
  <c r="AG603" i="12"/>
  <c r="AH603" i="12"/>
  <c r="AI603" i="12"/>
  <c r="AJ603" i="12"/>
  <c r="AK603" i="12"/>
  <c r="AL603" i="12"/>
  <c r="AM603" i="12"/>
  <c r="AN603" i="12"/>
  <c r="AO603" i="12"/>
  <c r="AP603" i="12"/>
  <c r="AQ603" i="12"/>
  <c r="AR603" i="12"/>
  <c r="AS603" i="12"/>
  <c r="AT603" i="12"/>
  <c r="AU603" i="12"/>
  <c r="AV603" i="12"/>
  <c r="AW603" i="12"/>
  <c r="AX603" i="12"/>
  <c r="AY603" i="12"/>
  <c r="AZ603" i="12"/>
  <c r="BA603" i="12"/>
  <c r="BB603" i="12"/>
  <c r="O604" i="12"/>
  <c r="P604" i="12"/>
  <c r="Q604" i="12"/>
  <c r="R604" i="12"/>
  <c r="S604" i="12"/>
  <c r="T604" i="12"/>
  <c r="U604" i="12"/>
  <c r="V604" i="12"/>
  <c r="W604" i="12"/>
  <c r="X604" i="12"/>
  <c r="Y604" i="12"/>
  <c r="Z604" i="12"/>
  <c r="AA604" i="12"/>
  <c r="AB604" i="12"/>
  <c r="AC604" i="12"/>
  <c r="AD604" i="12"/>
  <c r="AE604" i="12"/>
  <c r="AF604" i="12"/>
  <c r="AG604" i="12"/>
  <c r="AH604" i="12"/>
  <c r="AI604" i="12"/>
  <c r="AJ604" i="12"/>
  <c r="AK604" i="12"/>
  <c r="AL604" i="12"/>
  <c r="AM604" i="12"/>
  <c r="AN604" i="12"/>
  <c r="AO604" i="12"/>
  <c r="AP604" i="12"/>
  <c r="AQ604" i="12"/>
  <c r="AR604" i="12"/>
  <c r="AS604" i="12"/>
  <c r="AT604" i="12"/>
  <c r="AU604" i="12"/>
  <c r="AV604" i="12"/>
  <c r="AW604" i="12"/>
  <c r="AX604" i="12"/>
  <c r="AY604" i="12"/>
  <c r="AZ604" i="12"/>
  <c r="BA604" i="12"/>
  <c r="BB604" i="12"/>
  <c r="O605" i="12"/>
  <c r="P605" i="12"/>
  <c r="Q605" i="12"/>
  <c r="R605" i="12"/>
  <c r="S605" i="12"/>
  <c r="T605" i="12"/>
  <c r="U605" i="12"/>
  <c r="V605" i="12"/>
  <c r="W605" i="12"/>
  <c r="X605" i="12"/>
  <c r="Y605" i="12"/>
  <c r="Z605" i="12"/>
  <c r="AA605" i="12"/>
  <c r="AB605" i="12"/>
  <c r="AC605" i="12"/>
  <c r="AD605" i="12"/>
  <c r="AE605" i="12"/>
  <c r="AF605" i="12"/>
  <c r="AG605" i="12"/>
  <c r="AH605" i="12"/>
  <c r="AI605" i="12"/>
  <c r="AJ605" i="12"/>
  <c r="AK605" i="12"/>
  <c r="AL605" i="12"/>
  <c r="AM605" i="12"/>
  <c r="AN605" i="12"/>
  <c r="AO605" i="12"/>
  <c r="AP605" i="12"/>
  <c r="AQ605" i="12"/>
  <c r="AR605" i="12"/>
  <c r="AS605" i="12"/>
  <c r="AT605" i="12"/>
  <c r="AU605" i="12"/>
  <c r="AV605" i="12"/>
  <c r="AW605" i="12"/>
  <c r="AX605" i="12"/>
  <c r="AY605" i="12"/>
  <c r="AZ605" i="12"/>
  <c r="BA605" i="12"/>
  <c r="BB605" i="12"/>
  <c r="O606" i="12"/>
  <c r="P606" i="12"/>
  <c r="Q606" i="12"/>
  <c r="R606" i="12"/>
  <c r="S606" i="12"/>
  <c r="T606" i="12"/>
  <c r="U606" i="12"/>
  <c r="V606" i="12"/>
  <c r="W606" i="12"/>
  <c r="X606" i="12"/>
  <c r="Y606" i="12"/>
  <c r="Z606" i="12"/>
  <c r="AA606" i="12"/>
  <c r="AB606" i="12"/>
  <c r="AC606" i="12"/>
  <c r="AD606" i="12"/>
  <c r="AE606" i="12"/>
  <c r="AF606" i="12"/>
  <c r="AG606" i="12"/>
  <c r="AH606" i="12"/>
  <c r="AI606" i="12"/>
  <c r="AJ606" i="12"/>
  <c r="AK606" i="12"/>
  <c r="AL606" i="12"/>
  <c r="AM606" i="12"/>
  <c r="AN606" i="12"/>
  <c r="AO606" i="12"/>
  <c r="AP606" i="12"/>
  <c r="AQ606" i="12"/>
  <c r="AR606" i="12"/>
  <c r="AS606" i="12"/>
  <c r="AT606" i="12"/>
  <c r="AU606" i="12"/>
  <c r="AV606" i="12"/>
  <c r="AW606" i="12"/>
  <c r="AX606" i="12"/>
  <c r="AY606" i="12"/>
  <c r="AZ606" i="12"/>
  <c r="BA606" i="12"/>
  <c r="BB606" i="12"/>
  <c r="O607" i="12"/>
  <c r="P607" i="12"/>
  <c r="Q607" i="12"/>
  <c r="R607" i="12"/>
  <c r="S607" i="12"/>
  <c r="T607" i="12"/>
  <c r="U607" i="12"/>
  <c r="V607" i="12"/>
  <c r="W607" i="12"/>
  <c r="X607" i="12"/>
  <c r="Y607" i="12"/>
  <c r="Z607" i="12"/>
  <c r="AA607" i="12"/>
  <c r="AB607" i="12"/>
  <c r="AC607" i="12"/>
  <c r="AD607" i="12"/>
  <c r="AE607" i="12"/>
  <c r="AF607" i="12"/>
  <c r="AG607" i="12"/>
  <c r="AH607" i="12"/>
  <c r="AI607" i="12"/>
  <c r="AJ607" i="12"/>
  <c r="AK607" i="12"/>
  <c r="AL607" i="12"/>
  <c r="AM607" i="12"/>
  <c r="AN607" i="12"/>
  <c r="AO607" i="12"/>
  <c r="AP607" i="12"/>
  <c r="AQ607" i="12"/>
  <c r="AR607" i="12"/>
  <c r="AS607" i="12"/>
  <c r="AT607" i="12"/>
  <c r="AU607" i="12"/>
  <c r="AV607" i="12"/>
  <c r="AW607" i="12"/>
  <c r="AX607" i="12"/>
  <c r="AY607" i="12"/>
  <c r="AZ607" i="12"/>
  <c r="BA607" i="12"/>
  <c r="BB607" i="12"/>
  <c r="O608" i="12"/>
  <c r="P608" i="12"/>
  <c r="Q608" i="12"/>
  <c r="R608" i="12"/>
  <c r="S608" i="12"/>
  <c r="T608" i="12"/>
  <c r="U608" i="12"/>
  <c r="V608" i="12"/>
  <c r="W608" i="12"/>
  <c r="X608" i="12"/>
  <c r="Y608" i="12"/>
  <c r="Z608" i="12"/>
  <c r="AA608" i="12"/>
  <c r="AB608" i="12"/>
  <c r="AC608" i="12"/>
  <c r="AD608" i="12"/>
  <c r="AE608" i="12"/>
  <c r="AF608" i="12"/>
  <c r="AG608" i="12"/>
  <c r="AH608" i="12"/>
  <c r="AI608" i="12"/>
  <c r="AJ608" i="12"/>
  <c r="AK608" i="12"/>
  <c r="AL608" i="12"/>
  <c r="AM608" i="12"/>
  <c r="AN608" i="12"/>
  <c r="AO608" i="12"/>
  <c r="AP608" i="12"/>
  <c r="AQ608" i="12"/>
  <c r="AR608" i="12"/>
  <c r="AS608" i="12"/>
  <c r="AT608" i="12"/>
  <c r="AU608" i="12"/>
  <c r="AV608" i="12"/>
  <c r="AW608" i="12"/>
  <c r="AX608" i="12"/>
  <c r="AY608" i="12"/>
  <c r="AZ608" i="12"/>
  <c r="BA608" i="12"/>
  <c r="BB608" i="12"/>
  <c r="O609" i="12"/>
  <c r="P609" i="12"/>
  <c r="Q609" i="12"/>
  <c r="R609" i="12"/>
  <c r="S609" i="12"/>
  <c r="T609" i="12"/>
  <c r="U609" i="12"/>
  <c r="V609" i="12"/>
  <c r="W609" i="12"/>
  <c r="X609" i="12"/>
  <c r="Y609" i="12"/>
  <c r="Z609" i="12"/>
  <c r="AA609" i="12"/>
  <c r="AB609" i="12"/>
  <c r="AC609" i="12"/>
  <c r="AD609" i="12"/>
  <c r="AE609" i="12"/>
  <c r="AF609" i="12"/>
  <c r="AG609" i="12"/>
  <c r="AH609" i="12"/>
  <c r="AI609" i="12"/>
  <c r="AJ609" i="12"/>
  <c r="AK609" i="12"/>
  <c r="AL609" i="12"/>
  <c r="AM609" i="12"/>
  <c r="AN609" i="12"/>
  <c r="AO609" i="12"/>
  <c r="AP609" i="12"/>
  <c r="AQ609" i="12"/>
  <c r="AR609" i="12"/>
  <c r="AS609" i="12"/>
  <c r="AT609" i="12"/>
  <c r="AU609" i="12"/>
  <c r="AV609" i="12"/>
  <c r="AW609" i="12"/>
  <c r="AX609" i="12"/>
  <c r="AY609" i="12"/>
  <c r="AZ609" i="12"/>
  <c r="BA609" i="12"/>
  <c r="BB609" i="12"/>
  <c r="O610" i="12"/>
  <c r="P610" i="12"/>
  <c r="Q610" i="12"/>
  <c r="R610" i="12"/>
  <c r="S610" i="12"/>
  <c r="T610" i="12"/>
  <c r="U610" i="12"/>
  <c r="V610" i="12"/>
  <c r="W610" i="12"/>
  <c r="X610" i="12"/>
  <c r="Y610" i="12"/>
  <c r="Z610" i="12"/>
  <c r="AA610" i="12"/>
  <c r="AB610" i="12"/>
  <c r="AC610" i="12"/>
  <c r="AD610" i="12"/>
  <c r="AE610" i="12"/>
  <c r="AF610" i="12"/>
  <c r="AG610" i="12"/>
  <c r="AH610" i="12"/>
  <c r="AI610" i="12"/>
  <c r="AJ610" i="12"/>
  <c r="AK610" i="12"/>
  <c r="AL610" i="12"/>
  <c r="AM610" i="12"/>
  <c r="AN610" i="12"/>
  <c r="AO610" i="12"/>
  <c r="AP610" i="12"/>
  <c r="AQ610" i="12"/>
  <c r="AR610" i="12"/>
  <c r="AS610" i="12"/>
  <c r="AT610" i="12"/>
  <c r="AU610" i="12"/>
  <c r="AV610" i="12"/>
  <c r="AW610" i="12"/>
  <c r="AX610" i="12"/>
  <c r="AY610" i="12"/>
  <c r="AZ610" i="12"/>
  <c r="BA610" i="12"/>
  <c r="BB610" i="12"/>
  <c r="O611" i="12"/>
  <c r="P611" i="12"/>
  <c r="Q611" i="12"/>
  <c r="R611" i="12"/>
  <c r="S611" i="12"/>
  <c r="T611" i="12"/>
  <c r="U611" i="12"/>
  <c r="V611" i="12"/>
  <c r="W611" i="12"/>
  <c r="X611" i="12"/>
  <c r="Y611" i="12"/>
  <c r="Z611" i="12"/>
  <c r="AA611" i="12"/>
  <c r="AB611" i="12"/>
  <c r="AC611" i="12"/>
  <c r="AD611" i="12"/>
  <c r="AE611" i="12"/>
  <c r="AF611" i="12"/>
  <c r="AG611" i="12"/>
  <c r="AH611" i="12"/>
  <c r="AI611" i="12"/>
  <c r="AJ611" i="12"/>
  <c r="AK611" i="12"/>
  <c r="AL611" i="12"/>
  <c r="AM611" i="12"/>
  <c r="AN611" i="12"/>
  <c r="AO611" i="12"/>
  <c r="AP611" i="12"/>
  <c r="AQ611" i="12"/>
  <c r="AR611" i="12"/>
  <c r="AS611" i="12"/>
  <c r="AT611" i="12"/>
  <c r="AU611" i="12"/>
  <c r="AV611" i="12"/>
  <c r="AW611" i="12"/>
  <c r="AX611" i="12"/>
  <c r="AY611" i="12"/>
  <c r="AZ611" i="12"/>
  <c r="BA611" i="12"/>
  <c r="BB611" i="12"/>
  <c r="O612" i="12"/>
  <c r="P612" i="12"/>
  <c r="Q612" i="12"/>
  <c r="R612" i="12"/>
  <c r="S612" i="12"/>
  <c r="T612" i="12"/>
  <c r="U612" i="12"/>
  <c r="V612" i="12"/>
  <c r="W612" i="12"/>
  <c r="X612" i="12"/>
  <c r="Y612" i="12"/>
  <c r="Z612" i="12"/>
  <c r="AA612" i="12"/>
  <c r="AB612" i="12"/>
  <c r="AC612" i="12"/>
  <c r="AD612" i="12"/>
  <c r="AE612" i="12"/>
  <c r="AF612" i="12"/>
  <c r="AG612" i="12"/>
  <c r="AH612" i="12"/>
  <c r="AI612" i="12"/>
  <c r="AJ612" i="12"/>
  <c r="AK612" i="12"/>
  <c r="AL612" i="12"/>
  <c r="AM612" i="12"/>
  <c r="AN612" i="12"/>
  <c r="AO612" i="12"/>
  <c r="AP612" i="12"/>
  <c r="AQ612" i="12"/>
  <c r="AR612" i="12"/>
  <c r="AS612" i="12"/>
  <c r="AT612" i="12"/>
  <c r="AU612" i="12"/>
  <c r="AV612" i="12"/>
  <c r="AW612" i="12"/>
  <c r="AX612" i="12"/>
  <c r="AY612" i="12"/>
  <c r="AZ612" i="12"/>
  <c r="BA612" i="12"/>
  <c r="BB612" i="12"/>
  <c r="O613" i="12"/>
  <c r="P613" i="12"/>
  <c r="Q613" i="12"/>
  <c r="R613" i="12"/>
  <c r="S613" i="12"/>
  <c r="T613" i="12"/>
  <c r="U613" i="12"/>
  <c r="V613" i="12"/>
  <c r="W613" i="12"/>
  <c r="X613" i="12"/>
  <c r="Y613" i="12"/>
  <c r="Z613" i="12"/>
  <c r="AA613" i="12"/>
  <c r="AB613" i="12"/>
  <c r="AC613" i="12"/>
  <c r="AD613" i="12"/>
  <c r="AE613" i="12"/>
  <c r="AF613" i="12"/>
  <c r="AG613" i="12"/>
  <c r="AH613" i="12"/>
  <c r="AI613" i="12"/>
  <c r="AJ613" i="12"/>
  <c r="AK613" i="12"/>
  <c r="AL613" i="12"/>
  <c r="AM613" i="12"/>
  <c r="AN613" i="12"/>
  <c r="AO613" i="12"/>
  <c r="AP613" i="12"/>
  <c r="AQ613" i="12"/>
  <c r="AR613" i="12"/>
  <c r="AS613" i="12"/>
  <c r="AT613" i="12"/>
  <c r="AU613" i="12"/>
  <c r="AV613" i="12"/>
  <c r="AW613" i="12"/>
  <c r="AX613" i="12"/>
  <c r="AY613" i="12"/>
  <c r="AZ613" i="12"/>
  <c r="BA613" i="12"/>
  <c r="BB613" i="12"/>
  <c r="O614" i="12"/>
  <c r="P614" i="12"/>
  <c r="Q614" i="12"/>
  <c r="R614" i="12"/>
  <c r="S614" i="12"/>
  <c r="T614" i="12"/>
  <c r="U614" i="12"/>
  <c r="V614" i="12"/>
  <c r="W614" i="12"/>
  <c r="X614" i="12"/>
  <c r="Y614" i="12"/>
  <c r="Z614" i="12"/>
  <c r="AA614" i="12"/>
  <c r="AB614" i="12"/>
  <c r="AC614" i="12"/>
  <c r="AD614" i="12"/>
  <c r="AE614" i="12"/>
  <c r="AF614" i="12"/>
  <c r="AG614" i="12"/>
  <c r="AH614" i="12"/>
  <c r="AI614" i="12"/>
  <c r="AJ614" i="12"/>
  <c r="AK614" i="12"/>
  <c r="AL614" i="12"/>
  <c r="AM614" i="12"/>
  <c r="AN614" i="12"/>
  <c r="AO614" i="12"/>
  <c r="AP614" i="12"/>
  <c r="AQ614" i="12"/>
  <c r="AR614" i="12"/>
  <c r="AS614" i="12"/>
  <c r="AT614" i="12"/>
  <c r="AU614" i="12"/>
  <c r="AV614" i="12"/>
  <c r="AW614" i="12"/>
  <c r="AX614" i="12"/>
  <c r="AY614" i="12"/>
  <c r="AZ614" i="12"/>
  <c r="BA614" i="12"/>
  <c r="BB614" i="12"/>
  <c r="O615" i="12"/>
  <c r="P615" i="12"/>
  <c r="Q615" i="12"/>
  <c r="R615" i="12"/>
  <c r="S615" i="12"/>
  <c r="T615" i="12"/>
  <c r="U615" i="12"/>
  <c r="V615" i="12"/>
  <c r="W615" i="12"/>
  <c r="X615" i="12"/>
  <c r="Y615" i="12"/>
  <c r="Z615" i="12"/>
  <c r="AA615" i="12"/>
  <c r="AB615" i="12"/>
  <c r="AC615" i="12"/>
  <c r="AD615" i="12"/>
  <c r="AE615" i="12"/>
  <c r="AF615" i="12"/>
  <c r="AG615" i="12"/>
  <c r="AH615" i="12"/>
  <c r="AI615" i="12"/>
  <c r="AJ615" i="12"/>
  <c r="AK615" i="12"/>
  <c r="AL615" i="12"/>
  <c r="AM615" i="12"/>
  <c r="AN615" i="12"/>
  <c r="AO615" i="12"/>
  <c r="AP615" i="12"/>
  <c r="AQ615" i="12"/>
  <c r="AR615" i="12"/>
  <c r="AS615" i="12"/>
  <c r="AT615" i="12"/>
  <c r="AU615" i="12"/>
  <c r="AV615" i="12"/>
  <c r="AW615" i="12"/>
  <c r="AX615" i="12"/>
  <c r="AY615" i="12"/>
  <c r="AZ615" i="12"/>
  <c r="BA615" i="12"/>
  <c r="BB615" i="12"/>
  <c r="O616" i="12"/>
  <c r="P616" i="12"/>
  <c r="Q616" i="12"/>
  <c r="R616" i="12"/>
  <c r="S616" i="12"/>
  <c r="T616" i="12"/>
  <c r="U616" i="12"/>
  <c r="V616" i="12"/>
  <c r="W616" i="12"/>
  <c r="X616" i="12"/>
  <c r="Y616" i="12"/>
  <c r="Z616" i="12"/>
  <c r="AA616" i="12"/>
  <c r="AB616" i="12"/>
  <c r="AC616" i="12"/>
  <c r="AD616" i="12"/>
  <c r="AE616" i="12"/>
  <c r="AF616" i="12"/>
  <c r="AG616" i="12"/>
  <c r="AH616" i="12"/>
  <c r="AI616" i="12"/>
  <c r="AJ616" i="12"/>
  <c r="AK616" i="12"/>
  <c r="AL616" i="12"/>
  <c r="AM616" i="12"/>
  <c r="AN616" i="12"/>
  <c r="AO616" i="12"/>
  <c r="AP616" i="12"/>
  <c r="AQ616" i="12"/>
  <c r="AR616" i="12"/>
  <c r="AS616" i="12"/>
  <c r="AT616" i="12"/>
  <c r="AU616" i="12"/>
  <c r="AV616" i="12"/>
  <c r="AW616" i="12"/>
  <c r="AX616" i="12"/>
  <c r="AY616" i="12"/>
  <c r="AZ616" i="12"/>
  <c r="BA616" i="12"/>
  <c r="BB616" i="12"/>
  <c r="O617" i="12"/>
  <c r="P617" i="12"/>
  <c r="Q617" i="12"/>
  <c r="R617" i="12"/>
  <c r="S617" i="12"/>
  <c r="T617" i="12"/>
  <c r="U617" i="12"/>
  <c r="V617" i="12"/>
  <c r="W617" i="12"/>
  <c r="X617" i="12"/>
  <c r="Y617" i="12"/>
  <c r="Z617" i="12"/>
  <c r="AA617" i="12"/>
  <c r="AB617" i="12"/>
  <c r="AC617" i="12"/>
  <c r="AD617" i="12"/>
  <c r="AE617" i="12"/>
  <c r="AF617" i="12"/>
  <c r="AG617" i="12"/>
  <c r="AH617" i="12"/>
  <c r="AI617" i="12"/>
  <c r="AJ617" i="12"/>
  <c r="AK617" i="12"/>
  <c r="AL617" i="12"/>
  <c r="AM617" i="12"/>
  <c r="AN617" i="12"/>
  <c r="AO617" i="12"/>
  <c r="AP617" i="12"/>
  <c r="AQ617" i="12"/>
  <c r="AR617" i="12"/>
  <c r="AS617" i="12"/>
  <c r="AT617" i="12"/>
  <c r="AU617" i="12"/>
  <c r="AV617" i="12"/>
  <c r="AW617" i="12"/>
  <c r="AX617" i="12"/>
  <c r="AY617" i="12"/>
  <c r="AZ617" i="12"/>
  <c r="BA617" i="12"/>
  <c r="BB617" i="12"/>
  <c r="O618" i="12"/>
  <c r="P618" i="12"/>
  <c r="Q618" i="12"/>
  <c r="R618" i="12"/>
  <c r="S618" i="12"/>
  <c r="T618" i="12"/>
  <c r="U618" i="12"/>
  <c r="V618" i="12"/>
  <c r="W618" i="12"/>
  <c r="X618" i="12"/>
  <c r="Y618" i="12"/>
  <c r="Z618" i="12"/>
  <c r="AA618" i="12"/>
  <c r="AB618" i="12"/>
  <c r="AC618" i="12"/>
  <c r="AD618" i="12"/>
  <c r="AE618" i="12"/>
  <c r="AF618" i="12"/>
  <c r="AG618" i="12"/>
  <c r="AH618" i="12"/>
  <c r="AI618" i="12"/>
  <c r="AJ618" i="12"/>
  <c r="AK618" i="12"/>
  <c r="AL618" i="12"/>
  <c r="AM618" i="12"/>
  <c r="AN618" i="12"/>
  <c r="AO618" i="12"/>
  <c r="AP618" i="12"/>
  <c r="AQ618" i="12"/>
  <c r="AR618" i="12"/>
  <c r="AS618" i="12"/>
  <c r="AT618" i="12"/>
  <c r="AU618" i="12"/>
  <c r="AV618" i="12"/>
  <c r="AW618" i="12"/>
  <c r="AX618" i="12"/>
  <c r="AY618" i="12"/>
  <c r="AZ618" i="12"/>
  <c r="BA618" i="12"/>
  <c r="BB618" i="12"/>
  <c r="O619" i="12"/>
  <c r="P619" i="12"/>
  <c r="Q619" i="12"/>
  <c r="R619" i="12"/>
  <c r="S619" i="12"/>
  <c r="T619" i="12"/>
  <c r="U619" i="12"/>
  <c r="V619" i="12"/>
  <c r="W619" i="12"/>
  <c r="X619" i="12"/>
  <c r="Y619" i="12"/>
  <c r="Z619" i="12"/>
  <c r="AA619" i="12"/>
  <c r="AB619" i="12"/>
  <c r="AC619" i="12"/>
  <c r="AD619" i="12"/>
  <c r="AE619" i="12"/>
  <c r="AF619" i="12"/>
  <c r="AG619" i="12"/>
  <c r="AH619" i="12"/>
  <c r="AI619" i="12"/>
  <c r="AJ619" i="12"/>
  <c r="AK619" i="12"/>
  <c r="AL619" i="12"/>
  <c r="AM619" i="12"/>
  <c r="AN619" i="12"/>
  <c r="AO619" i="12"/>
  <c r="AP619" i="12"/>
  <c r="AQ619" i="12"/>
  <c r="AR619" i="12"/>
  <c r="AS619" i="12"/>
  <c r="AT619" i="12"/>
  <c r="AU619" i="12"/>
  <c r="AV619" i="12"/>
  <c r="AW619" i="12"/>
  <c r="AX619" i="12"/>
  <c r="AY619" i="12"/>
  <c r="AZ619" i="12"/>
  <c r="BA619" i="12"/>
  <c r="BB619" i="12"/>
  <c r="O620" i="12"/>
  <c r="P620" i="12"/>
  <c r="Q620" i="12"/>
  <c r="R620" i="12"/>
  <c r="S620" i="12"/>
  <c r="T620" i="12"/>
  <c r="U620" i="12"/>
  <c r="V620" i="12"/>
  <c r="W620" i="12"/>
  <c r="X620" i="12"/>
  <c r="Y620" i="12"/>
  <c r="Z620" i="12"/>
  <c r="AA620" i="12"/>
  <c r="AB620" i="12"/>
  <c r="AC620" i="12"/>
  <c r="AD620" i="12"/>
  <c r="AE620" i="12"/>
  <c r="AF620" i="12"/>
  <c r="AG620" i="12"/>
  <c r="AH620" i="12"/>
  <c r="AI620" i="12"/>
  <c r="AJ620" i="12"/>
  <c r="AK620" i="12"/>
  <c r="AL620" i="12"/>
  <c r="AM620" i="12"/>
  <c r="AN620" i="12"/>
  <c r="AO620" i="12"/>
  <c r="AP620" i="12"/>
  <c r="AQ620" i="12"/>
  <c r="AR620" i="12"/>
  <c r="AS620" i="12"/>
  <c r="AT620" i="12"/>
  <c r="AU620" i="12"/>
  <c r="AV620" i="12"/>
  <c r="AW620" i="12"/>
  <c r="AX620" i="12"/>
  <c r="AY620" i="12"/>
  <c r="AZ620" i="12"/>
  <c r="BA620" i="12"/>
  <c r="BB620" i="12"/>
  <c r="O621" i="12"/>
  <c r="P621" i="12"/>
  <c r="Q621" i="12"/>
  <c r="R621" i="12"/>
  <c r="S621" i="12"/>
  <c r="T621" i="12"/>
  <c r="U621" i="12"/>
  <c r="V621" i="12"/>
  <c r="W621" i="12"/>
  <c r="X621" i="12"/>
  <c r="Y621" i="12"/>
  <c r="Z621" i="12"/>
  <c r="AA621" i="12"/>
  <c r="AB621" i="12"/>
  <c r="AC621" i="12"/>
  <c r="AD621" i="12"/>
  <c r="AE621" i="12"/>
  <c r="AF621" i="12"/>
  <c r="AG621" i="12"/>
  <c r="AH621" i="12"/>
  <c r="AI621" i="12"/>
  <c r="AJ621" i="12"/>
  <c r="AK621" i="12"/>
  <c r="AL621" i="12"/>
  <c r="AM621" i="12"/>
  <c r="AN621" i="12"/>
  <c r="AO621" i="12"/>
  <c r="AP621" i="12"/>
  <c r="AQ621" i="12"/>
  <c r="AR621" i="12"/>
  <c r="AS621" i="12"/>
  <c r="AT621" i="12"/>
  <c r="AU621" i="12"/>
  <c r="AV621" i="12"/>
  <c r="AW621" i="12"/>
  <c r="AX621" i="12"/>
  <c r="AY621" i="12"/>
  <c r="AZ621" i="12"/>
  <c r="BA621" i="12"/>
  <c r="BB621" i="12"/>
  <c r="O622" i="12"/>
  <c r="P622" i="12"/>
  <c r="Q622" i="12"/>
  <c r="R622" i="12"/>
  <c r="S622" i="12"/>
  <c r="T622" i="12"/>
  <c r="U622" i="12"/>
  <c r="V622" i="12"/>
  <c r="W622" i="12"/>
  <c r="X622" i="12"/>
  <c r="Y622" i="12"/>
  <c r="Z622" i="12"/>
  <c r="AA622" i="12"/>
  <c r="AB622" i="12"/>
  <c r="AC622" i="12"/>
  <c r="AD622" i="12"/>
  <c r="AE622" i="12"/>
  <c r="AF622" i="12"/>
  <c r="AG622" i="12"/>
  <c r="AH622" i="12"/>
  <c r="AI622" i="12"/>
  <c r="AJ622" i="12"/>
  <c r="AK622" i="12"/>
  <c r="AL622" i="12"/>
  <c r="AM622" i="12"/>
  <c r="AN622" i="12"/>
  <c r="AO622" i="12"/>
  <c r="AP622" i="12"/>
  <c r="AQ622" i="12"/>
  <c r="AR622" i="12"/>
  <c r="AS622" i="12"/>
  <c r="AT622" i="12"/>
  <c r="AU622" i="12"/>
  <c r="AV622" i="12"/>
  <c r="AW622" i="12"/>
  <c r="AX622" i="12"/>
  <c r="AY622" i="12"/>
  <c r="AZ622" i="12"/>
  <c r="BA622" i="12"/>
  <c r="BB622" i="12"/>
  <c r="O623" i="12"/>
  <c r="P623" i="12"/>
  <c r="Q623" i="12"/>
  <c r="R623" i="12"/>
  <c r="S623" i="12"/>
  <c r="T623" i="12"/>
  <c r="U623" i="12"/>
  <c r="V623" i="12"/>
  <c r="W623" i="12"/>
  <c r="X623" i="12"/>
  <c r="Y623" i="12"/>
  <c r="Z623" i="12"/>
  <c r="AA623" i="12"/>
  <c r="AB623" i="12"/>
  <c r="AC623" i="12"/>
  <c r="AD623" i="12"/>
  <c r="AE623" i="12"/>
  <c r="AF623" i="12"/>
  <c r="AG623" i="12"/>
  <c r="AH623" i="12"/>
  <c r="AI623" i="12"/>
  <c r="AJ623" i="12"/>
  <c r="AK623" i="12"/>
  <c r="AL623" i="12"/>
  <c r="AM623" i="12"/>
  <c r="AN623" i="12"/>
  <c r="AO623" i="12"/>
  <c r="AP623" i="12"/>
  <c r="AQ623" i="12"/>
  <c r="AR623" i="12"/>
  <c r="AS623" i="12"/>
  <c r="AT623" i="12"/>
  <c r="AU623" i="12"/>
  <c r="AV623" i="12"/>
  <c r="AW623" i="12"/>
  <c r="AX623" i="12"/>
  <c r="AY623" i="12"/>
  <c r="AZ623" i="12"/>
  <c r="BA623" i="12"/>
  <c r="BB623" i="12"/>
  <c r="O624" i="12"/>
  <c r="P624" i="12"/>
  <c r="Q624" i="12"/>
  <c r="R624" i="12"/>
  <c r="S624" i="12"/>
  <c r="T624" i="12"/>
  <c r="U624" i="12"/>
  <c r="V624" i="12"/>
  <c r="W624" i="12"/>
  <c r="X624" i="12"/>
  <c r="Y624" i="12"/>
  <c r="Z624" i="12"/>
  <c r="AA624" i="12"/>
  <c r="AB624" i="12"/>
  <c r="AC624" i="12"/>
  <c r="AD624" i="12"/>
  <c r="AE624" i="12"/>
  <c r="AF624" i="12"/>
  <c r="AG624" i="12"/>
  <c r="AH624" i="12"/>
  <c r="AI624" i="12"/>
  <c r="AJ624" i="12"/>
  <c r="AK624" i="12"/>
  <c r="AL624" i="12"/>
  <c r="AM624" i="12"/>
  <c r="AN624" i="12"/>
  <c r="AO624" i="12"/>
  <c r="AP624" i="12"/>
  <c r="AQ624" i="12"/>
  <c r="AR624" i="12"/>
  <c r="AS624" i="12"/>
  <c r="AT624" i="12"/>
  <c r="AU624" i="12"/>
  <c r="AV624" i="12"/>
  <c r="AW624" i="12"/>
  <c r="AX624" i="12"/>
  <c r="AY624" i="12"/>
  <c r="AZ624" i="12"/>
  <c r="BA624" i="12"/>
  <c r="BB624" i="12"/>
  <c r="O625" i="12"/>
  <c r="P625" i="12"/>
  <c r="Q625" i="12"/>
  <c r="R625" i="12"/>
  <c r="S625" i="12"/>
  <c r="T625" i="12"/>
  <c r="U625" i="12"/>
  <c r="V625" i="12"/>
  <c r="W625" i="12"/>
  <c r="X625" i="12"/>
  <c r="Y625" i="12"/>
  <c r="Z625" i="12"/>
  <c r="AA625" i="12"/>
  <c r="AB625" i="12"/>
  <c r="AC625" i="12"/>
  <c r="AD625" i="12"/>
  <c r="AE625" i="12"/>
  <c r="AF625" i="12"/>
  <c r="AG625" i="12"/>
  <c r="AH625" i="12"/>
  <c r="AI625" i="12"/>
  <c r="AJ625" i="12"/>
  <c r="AK625" i="12"/>
  <c r="AL625" i="12"/>
  <c r="AM625" i="12"/>
  <c r="AN625" i="12"/>
  <c r="AO625" i="12"/>
  <c r="AP625" i="12"/>
  <c r="AQ625" i="12"/>
  <c r="AR625" i="12"/>
  <c r="AS625" i="12"/>
  <c r="AT625" i="12"/>
  <c r="AU625" i="12"/>
  <c r="AV625" i="12"/>
  <c r="AW625" i="12"/>
  <c r="AX625" i="12"/>
  <c r="AY625" i="12"/>
  <c r="AZ625" i="12"/>
  <c r="BA625" i="12"/>
  <c r="BB625" i="12"/>
  <c r="O626" i="12"/>
  <c r="P626" i="12"/>
  <c r="Q626" i="12"/>
  <c r="R626" i="12"/>
  <c r="S626" i="12"/>
  <c r="T626" i="12"/>
  <c r="U626" i="12"/>
  <c r="V626" i="12"/>
  <c r="W626" i="12"/>
  <c r="X626" i="12"/>
  <c r="Y626" i="12"/>
  <c r="Z626" i="12"/>
  <c r="AA626" i="12"/>
  <c r="AB626" i="12"/>
  <c r="AC626" i="12"/>
  <c r="AD626" i="12"/>
  <c r="AE626" i="12"/>
  <c r="AF626" i="12"/>
  <c r="AG626" i="12"/>
  <c r="AH626" i="12"/>
  <c r="AI626" i="12"/>
  <c r="AJ626" i="12"/>
  <c r="AK626" i="12"/>
  <c r="AL626" i="12"/>
  <c r="AM626" i="12"/>
  <c r="AN626" i="12"/>
  <c r="AO626" i="12"/>
  <c r="AP626" i="12"/>
  <c r="AQ626" i="12"/>
  <c r="AR626" i="12"/>
  <c r="AS626" i="12"/>
  <c r="AT626" i="12"/>
  <c r="AU626" i="12"/>
  <c r="AV626" i="12"/>
  <c r="AW626" i="12"/>
  <c r="AX626" i="12"/>
  <c r="AY626" i="12"/>
  <c r="AZ626" i="12"/>
  <c r="BA626" i="12"/>
  <c r="BB626" i="12"/>
  <c r="O627" i="12"/>
  <c r="P627" i="12"/>
  <c r="Q627" i="12"/>
  <c r="R627" i="12"/>
  <c r="S627" i="12"/>
  <c r="T627" i="12"/>
  <c r="U627" i="12"/>
  <c r="V627" i="12"/>
  <c r="W627" i="12"/>
  <c r="X627" i="12"/>
  <c r="Y627" i="12"/>
  <c r="Z627" i="12"/>
  <c r="AA627" i="12"/>
  <c r="AB627" i="12"/>
  <c r="AC627" i="12"/>
  <c r="AD627" i="12"/>
  <c r="AE627" i="12"/>
  <c r="AF627" i="12"/>
  <c r="AG627" i="12"/>
  <c r="AH627" i="12"/>
  <c r="AI627" i="12"/>
  <c r="AJ627" i="12"/>
  <c r="AK627" i="12"/>
  <c r="AL627" i="12"/>
  <c r="AM627" i="12"/>
  <c r="AN627" i="12"/>
  <c r="AO627" i="12"/>
  <c r="AP627" i="12"/>
  <c r="AQ627" i="12"/>
  <c r="AR627" i="12"/>
  <c r="AS627" i="12"/>
  <c r="AT627" i="12"/>
  <c r="AU627" i="12"/>
  <c r="AV627" i="12"/>
  <c r="AW627" i="12"/>
  <c r="AX627" i="12"/>
  <c r="AY627" i="12"/>
  <c r="AZ627" i="12"/>
  <c r="BA627" i="12"/>
  <c r="BB627" i="12"/>
  <c r="O628" i="12"/>
  <c r="P628" i="12"/>
  <c r="Q628" i="12"/>
  <c r="R628" i="12"/>
  <c r="S628" i="12"/>
  <c r="T628" i="12"/>
  <c r="U628" i="12"/>
  <c r="V628" i="12"/>
  <c r="W628" i="12"/>
  <c r="X628" i="12"/>
  <c r="Y628" i="12"/>
  <c r="Z628" i="12"/>
  <c r="AA628" i="12"/>
  <c r="AB628" i="12"/>
  <c r="AC628" i="12"/>
  <c r="AD628" i="12"/>
  <c r="AE628" i="12"/>
  <c r="AF628" i="12"/>
  <c r="AG628" i="12"/>
  <c r="AH628" i="12"/>
  <c r="AI628" i="12"/>
  <c r="AJ628" i="12"/>
  <c r="AK628" i="12"/>
  <c r="AL628" i="12"/>
  <c r="AM628" i="12"/>
  <c r="AN628" i="12"/>
  <c r="AO628" i="12"/>
  <c r="AP628" i="12"/>
  <c r="AQ628" i="12"/>
  <c r="AR628" i="12"/>
  <c r="AS628" i="12"/>
  <c r="AT628" i="12"/>
  <c r="AU628" i="12"/>
  <c r="AV628" i="12"/>
  <c r="AW628" i="12"/>
  <c r="AX628" i="12"/>
  <c r="AY628" i="12"/>
  <c r="AZ628" i="12"/>
  <c r="BA628" i="12"/>
  <c r="BB628" i="12"/>
  <c r="O629" i="12"/>
  <c r="P629" i="12"/>
  <c r="Q629" i="12"/>
  <c r="R629" i="12"/>
  <c r="S629" i="12"/>
  <c r="T629" i="12"/>
  <c r="U629" i="12"/>
  <c r="V629" i="12"/>
  <c r="W629" i="12"/>
  <c r="X629" i="12"/>
  <c r="Y629" i="12"/>
  <c r="Z629" i="12"/>
  <c r="AA629" i="12"/>
  <c r="AB629" i="12"/>
  <c r="AC629" i="12"/>
  <c r="AD629" i="12"/>
  <c r="AE629" i="12"/>
  <c r="AF629" i="12"/>
  <c r="AG629" i="12"/>
  <c r="AH629" i="12"/>
  <c r="AI629" i="12"/>
  <c r="AJ629" i="12"/>
  <c r="AK629" i="12"/>
  <c r="AL629" i="12"/>
  <c r="AM629" i="12"/>
  <c r="AN629" i="12"/>
  <c r="AO629" i="12"/>
  <c r="AP629" i="12"/>
  <c r="AQ629" i="12"/>
  <c r="AR629" i="12"/>
  <c r="AS629" i="12"/>
  <c r="AT629" i="12"/>
  <c r="AU629" i="12"/>
  <c r="AV629" i="12"/>
  <c r="AW629" i="12"/>
  <c r="AX629" i="12"/>
  <c r="AY629" i="12"/>
  <c r="AZ629" i="12"/>
  <c r="BA629" i="12"/>
  <c r="BB629" i="12"/>
  <c r="O564" i="12"/>
  <c r="P564" i="12"/>
  <c r="Q564" i="12"/>
  <c r="R564" i="12"/>
  <c r="S564" i="12"/>
  <c r="T564" i="12"/>
  <c r="U564" i="12"/>
  <c r="V564" i="12"/>
  <c r="W564" i="12"/>
  <c r="X564" i="12"/>
  <c r="Y564" i="12"/>
  <c r="Z564" i="12"/>
  <c r="AA564" i="12"/>
  <c r="AB564" i="12"/>
  <c r="AC564" i="12"/>
  <c r="AD564" i="12"/>
  <c r="AE564" i="12"/>
  <c r="AF564" i="12"/>
  <c r="AG564" i="12"/>
  <c r="AH564" i="12"/>
  <c r="AI564" i="12"/>
  <c r="AJ564" i="12"/>
  <c r="AK564" i="12"/>
  <c r="AL564" i="12"/>
  <c r="AM564" i="12"/>
  <c r="AN564" i="12"/>
  <c r="AO564" i="12"/>
  <c r="AP564" i="12"/>
  <c r="AQ564" i="12"/>
  <c r="AR564" i="12"/>
  <c r="AS564" i="12"/>
  <c r="AT564" i="12"/>
  <c r="AU564" i="12"/>
  <c r="AV564" i="12"/>
  <c r="AW564" i="12"/>
  <c r="AX564" i="12"/>
  <c r="AY564" i="12"/>
  <c r="AZ564" i="12"/>
  <c r="BA564" i="12"/>
  <c r="BB564" i="12"/>
  <c r="O565" i="12"/>
  <c r="P565" i="12"/>
  <c r="Q565" i="12"/>
  <c r="R565" i="12"/>
  <c r="S565" i="12"/>
  <c r="T565" i="12"/>
  <c r="U565" i="12"/>
  <c r="V565" i="12"/>
  <c r="W565" i="12"/>
  <c r="X565" i="12"/>
  <c r="Y565" i="12"/>
  <c r="Z565" i="12"/>
  <c r="AA565" i="12"/>
  <c r="AB565" i="12"/>
  <c r="AC565" i="12"/>
  <c r="AD565" i="12"/>
  <c r="AE565" i="12"/>
  <c r="AF565" i="12"/>
  <c r="AG565" i="12"/>
  <c r="AH565" i="12"/>
  <c r="AI565" i="12"/>
  <c r="AJ565" i="12"/>
  <c r="AK565" i="12"/>
  <c r="AL565" i="12"/>
  <c r="AM565" i="12"/>
  <c r="AN565" i="12"/>
  <c r="AO565" i="12"/>
  <c r="AP565" i="12"/>
  <c r="AQ565" i="12"/>
  <c r="AR565" i="12"/>
  <c r="AS565" i="12"/>
  <c r="AT565" i="12"/>
  <c r="AU565" i="12"/>
  <c r="AV565" i="12"/>
  <c r="AW565" i="12"/>
  <c r="AX565" i="12"/>
  <c r="AY565" i="12"/>
  <c r="AZ565" i="12"/>
  <c r="BA565" i="12"/>
  <c r="BB565" i="12"/>
  <c r="O566" i="12"/>
  <c r="P566" i="12"/>
  <c r="Q566" i="12"/>
  <c r="R566" i="12"/>
  <c r="S566" i="12"/>
  <c r="T566" i="12"/>
  <c r="U566" i="12"/>
  <c r="V566" i="12"/>
  <c r="W566" i="12"/>
  <c r="X566" i="12"/>
  <c r="Y566" i="12"/>
  <c r="Z566" i="12"/>
  <c r="AA566" i="12"/>
  <c r="AB566" i="12"/>
  <c r="AC566" i="12"/>
  <c r="AD566" i="12"/>
  <c r="AE566" i="12"/>
  <c r="AF566" i="12"/>
  <c r="AG566" i="12"/>
  <c r="AH566" i="12"/>
  <c r="AI566" i="12"/>
  <c r="AJ566" i="12"/>
  <c r="AK566" i="12"/>
  <c r="AL566" i="12"/>
  <c r="AM566" i="12"/>
  <c r="AN566" i="12"/>
  <c r="AO566" i="12"/>
  <c r="AP566" i="12"/>
  <c r="AQ566" i="12"/>
  <c r="AR566" i="12"/>
  <c r="AS566" i="12"/>
  <c r="AT566" i="12"/>
  <c r="AU566" i="12"/>
  <c r="AV566" i="12"/>
  <c r="AW566" i="12"/>
  <c r="AX566" i="12"/>
  <c r="AY566" i="12"/>
  <c r="AZ566" i="12"/>
  <c r="BA566" i="12"/>
  <c r="BB566" i="12"/>
  <c r="O567" i="12"/>
  <c r="P567" i="12"/>
  <c r="Q567" i="12"/>
  <c r="R567" i="12"/>
  <c r="S567" i="12"/>
  <c r="T567" i="12"/>
  <c r="U567" i="12"/>
  <c r="V567" i="12"/>
  <c r="W567" i="12"/>
  <c r="X567" i="12"/>
  <c r="Y567" i="12"/>
  <c r="Z567" i="12"/>
  <c r="AA567" i="12"/>
  <c r="AB567" i="12"/>
  <c r="AC567" i="12"/>
  <c r="AD567" i="12"/>
  <c r="AE567" i="12"/>
  <c r="AF567" i="12"/>
  <c r="AG567" i="12"/>
  <c r="AH567" i="12"/>
  <c r="AI567" i="12"/>
  <c r="AJ567" i="12"/>
  <c r="AK567" i="12"/>
  <c r="AL567" i="12"/>
  <c r="AM567" i="12"/>
  <c r="AN567" i="12"/>
  <c r="AO567" i="12"/>
  <c r="AP567" i="12"/>
  <c r="AQ567" i="12"/>
  <c r="AR567" i="12"/>
  <c r="AS567" i="12"/>
  <c r="AT567" i="12"/>
  <c r="AU567" i="12"/>
  <c r="AV567" i="12"/>
  <c r="AW567" i="12"/>
  <c r="AX567" i="12"/>
  <c r="AY567" i="12"/>
  <c r="AZ567" i="12"/>
  <c r="BA567" i="12"/>
  <c r="BB567" i="12"/>
  <c r="O568" i="12"/>
  <c r="P568" i="12"/>
  <c r="Q568" i="12"/>
  <c r="R568" i="12"/>
  <c r="S568" i="12"/>
  <c r="T568" i="12"/>
  <c r="U568" i="12"/>
  <c r="V568" i="12"/>
  <c r="W568" i="12"/>
  <c r="X568" i="12"/>
  <c r="Y568" i="12"/>
  <c r="Z568" i="12"/>
  <c r="AA568" i="12"/>
  <c r="AB568" i="12"/>
  <c r="AC568" i="12"/>
  <c r="AD568" i="12"/>
  <c r="AE568" i="12"/>
  <c r="AF568" i="12"/>
  <c r="AG568" i="12"/>
  <c r="AH568" i="12"/>
  <c r="AI568" i="12"/>
  <c r="AJ568" i="12"/>
  <c r="AK568" i="12"/>
  <c r="AL568" i="12"/>
  <c r="AM568" i="12"/>
  <c r="AN568" i="12"/>
  <c r="AO568" i="12"/>
  <c r="AP568" i="12"/>
  <c r="AQ568" i="12"/>
  <c r="AR568" i="12"/>
  <c r="AS568" i="12"/>
  <c r="AT568" i="12"/>
  <c r="AU568" i="12"/>
  <c r="AV568" i="12"/>
  <c r="AW568" i="12"/>
  <c r="AX568" i="12"/>
  <c r="AY568" i="12"/>
  <c r="AZ568" i="12"/>
  <c r="BA568" i="12"/>
  <c r="BB568" i="12"/>
  <c r="O569" i="12"/>
  <c r="P569" i="12"/>
  <c r="Q569" i="12"/>
  <c r="R569" i="12"/>
  <c r="S569" i="12"/>
  <c r="T569" i="12"/>
  <c r="U569" i="12"/>
  <c r="V569" i="12"/>
  <c r="W569" i="12"/>
  <c r="X569" i="12"/>
  <c r="Y569" i="12"/>
  <c r="Z569" i="12"/>
  <c r="AA569" i="12"/>
  <c r="AB569" i="12"/>
  <c r="AC569" i="12"/>
  <c r="AD569" i="12"/>
  <c r="AE569" i="12"/>
  <c r="AF569" i="12"/>
  <c r="AG569" i="12"/>
  <c r="AH569" i="12"/>
  <c r="AI569" i="12"/>
  <c r="AJ569" i="12"/>
  <c r="AK569" i="12"/>
  <c r="AL569" i="12"/>
  <c r="AM569" i="12"/>
  <c r="AN569" i="12"/>
  <c r="AO569" i="12"/>
  <c r="AP569" i="12"/>
  <c r="AQ569" i="12"/>
  <c r="AR569" i="12"/>
  <c r="AS569" i="12"/>
  <c r="AT569" i="12"/>
  <c r="AU569" i="12"/>
  <c r="AV569" i="12"/>
  <c r="AW569" i="12"/>
  <c r="AX569" i="12"/>
  <c r="AY569" i="12"/>
  <c r="AZ569" i="12"/>
  <c r="BA569" i="12"/>
  <c r="BB569" i="12"/>
  <c r="O570" i="12"/>
  <c r="P570" i="12"/>
  <c r="Q570" i="12"/>
  <c r="R570" i="12"/>
  <c r="S570" i="12"/>
  <c r="T570" i="12"/>
  <c r="U570" i="12"/>
  <c r="V570" i="12"/>
  <c r="W570" i="12"/>
  <c r="X570" i="12"/>
  <c r="Y570" i="12"/>
  <c r="Z570" i="12"/>
  <c r="AA570" i="12"/>
  <c r="AB570" i="12"/>
  <c r="AC570" i="12"/>
  <c r="AD570" i="12"/>
  <c r="AE570" i="12"/>
  <c r="AF570" i="12"/>
  <c r="AG570" i="12"/>
  <c r="AH570" i="12"/>
  <c r="AI570" i="12"/>
  <c r="AJ570" i="12"/>
  <c r="AK570" i="12"/>
  <c r="AL570" i="12"/>
  <c r="AM570" i="12"/>
  <c r="AN570" i="12"/>
  <c r="AO570" i="12"/>
  <c r="AP570" i="12"/>
  <c r="AQ570" i="12"/>
  <c r="AR570" i="12"/>
  <c r="AS570" i="12"/>
  <c r="AT570" i="12"/>
  <c r="AU570" i="12"/>
  <c r="AV570" i="12"/>
  <c r="AW570" i="12"/>
  <c r="AX570" i="12"/>
  <c r="AY570" i="12"/>
  <c r="AZ570" i="12"/>
  <c r="BA570" i="12"/>
  <c r="BB570" i="12"/>
  <c r="O571" i="12"/>
  <c r="P571" i="12"/>
  <c r="Q571" i="12"/>
  <c r="R571" i="12"/>
  <c r="S571" i="12"/>
  <c r="T571" i="12"/>
  <c r="U571" i="12"/>
  <c r="V571" i="12"/>
  <c r="W571" i="12"/>
  <c r="X571" i="12"/>
  <c r="Y571" i="12"/>
  <c r="Z571" i="12"/>
  <c r="AA571" i="12"/>
  <c r="AB571" i="12"/>
  <c r="AC571" i="12"/>
  <c r="AD571" i="12"/>
  <c r="AE571" i="12"/>
  <c r="AF571" i="12"/>
  <c r="AG571" i="12"/>
  <c r="AH571" i="12"/>
  <c r="AI571" i="12"/>
  <c r="AJ571" i="12"/>
  <c r="AK571" i="12"/>
  <c r="AL571" i="12"/>
  <c r="AM571" i="12"/>
  <c r="AN571" i="12"/>
  <c r="AO571" i="12"/>
  <c r="AP571" i="12"/>
  <c r="AQ571" i="12"/>
  <c r="AR571" i="12"/>
  <c r="AS571" i="12"/>
  <c r="AT571" i="12"/>
  <c r="AU571" i="12"/>
  <c r="AV571" i="12"/>
  <c r="AW571" i="12"/>
  <c r="AX571" i="12"/>
  <c r="AY571" i="12"/>
  <c r="AZ571" i="12"/>
  <c r="BA571" i="12"/>
  <c r="BB571" i="12"/>
  <c r="O572" i="12"/>
  <c r="P572" i="12"/>
  <c r="Q572" i="12"/>
  <c r="R572" i="12"/>
  <c r="S572" i="12"/>
  <c r="T572" i="12"/>
  <c r="U572" i="12"/>
  <c r="V572" i="12"/>
  <c r="W572" i="12"/>
  <c r="X572" i="12"/>
  <c r="Y572" i="12"/>
  <c r="Z572" i="12"/>
  <c r="AA572" i="12"/>
  <c r="AB572" i="12"/>
  <c r="AC572" i="12"/>
  <c r="AD572" i="12"/>
  <c r="AE572" i="12"/>
  <c r="AF572" i="12"/>
  <c r="AG572" i="12"/>
  <c r="AH572" i="12"/>
  <c r="AI572" i="12"/>
  <c r="AJ572" i="12"/>
  <c r="AK572" i="12"/>
  <c r="AL572" i="12"/>
  <c r="AM572" i="12"/>
  <c r="AN572" i="12"/>
  <c r="AO572" i="12"/>
  <c r="AP572" i="12"/>
  <c r="AQ572" i="12"/>
  <c r="AR572" i="12"/>
  <c r="AS572" i="12"/>
  <c r="AT572" i="12"/>
  <c r="AU572" i="12"/>
  <c r="AV572" i="12"/>
  <c r="AW572" i="12"/>
  <c r="AX572" i="12"/>
  <c r="AY572" i="12"/>
  <c r="AZ572" i="12"/>
  <c r="BA572" i="12"/>
  <c r="BB572" i="12"/>
  <c r="O573" i="12"/>
  <c r="P573" i="12"/>
  <c r="Q573" i="12"/>
  <c r="R573" i="12"/>
  <c r="S573" i="12"/>
  <c r="T573" i="12"/>
  <c r="U573" i="12"/>
  <c r="V573" i="12"/>
  <c r="W573" i="12"/>
  <c r="X573" i="12"/>
  <c r="Y573" i="12"/>
  <c r="Z573" i="12"/>
  <c r="AA573" i="12"/>
  <c r="AB573" i="12"/>
  <c r="AC573" i="12"/>
  <c r="AD573" i="12"/>
  <c r="AE573" i="12"/>
  <c r="AF573" i="12"/>
  <c r="AG573" i="12"/>
  <c r="AH573" i="12"/>
  <c r="AI573" i="12"/>
  <c r="AJ573" i="12"/>
  <c r="AK573" i="12"/>
  <c r="AL573" i="12"/>
  <c r="AM573" i="12"/>
  <c r="AN573" i="12"/>
  <c r="AO573" i="12"/>
  <c r="AP573" i="12"/>
  <c r="AQ573" i="12"/>
  <c r="AR573" i="12"/>
  <c r="AS573" i="12"/>
  <c r="AT573" i="12"/>
  <c r="AU573" i="12"/>
  <c r="AV573" i="12"/>
  <c r="AW573" i="12"/>
  <c r="AX573" i="12"/>
  <c r="AY573" i="12"/>
  <c r="AZ573" i="12"/>
  <c r="BA573" i="12"/>
  <c r="BB573" i="12"/>
  <c r="O574" i="12"/>
  <c r="P574" i="12"/>
  <c r="Q574" i="12"/>
  <c r="R574" i="12"/>
  <c r="S574" i="12"/>
  <c r="T574" i="12"/>
  <c r="U574" i="12"/>
  <c r="V574" i="12"/>
  <c r="W574" i="12"/>
  <c r="X574" i="12"/>
  <c r="Y574" i="12"/>
  <c r="Z574" i="12"/>
  <c r="AA574" i="12"/>
  <c r="AB574" i="12"/>
  <c r="AC574" i="12"/>
  <c r="AD574" i="12"/>
  <c r="AE574" i="12"/>
  <c r="AF574" i="12"/>
  <c r="AG574" i="12"/>
  <c r="AH574" i="12"/>
  <c r="AI574" i="12"/>
  <c r="AJ574" i="12"/>
  <c r="AK574" i="12"/>
  <c r="AL574" i="12"/>
  <c r="AM574" i="12"/>
  <c r="AN574" i="12"/>
  <c r="AO574" i="12"/>
  <c r="AP574" i="12"/>
  <c r="AQ574" i="12"/>
  <c r="AR574" i="12"/>
  <c r="AS574" i="12"/>
  <c r="AT574" i="12"/>
  <c r="AU574" i="12"/>
  <c r="AV574" i="12"/>
  <c r="AW574" i="12"/>
  <c r="AX574" i="12"/>
  <c r="AY574" i="12"/>
  <c r="AZ574" i="12"/>
  <c r="BA574" i="12"/>
  <c r="BB574" i="12"/>
  <c r="O575" i="12"/>
  <c r="P575" i="12"/>
  <c r="Q575" i="12"/>
  <c r="R575" i="12"/>
  <c r="S575" i="12"/>
  <c r="T575" i="12"/>
  <c r="U575" i="12"/>
  <c r="V575" i="12"/>
  <c r="W575" i="12"/>
  <c r="X575" i="12"/>
  <c r="Y575" i="12"/>
  <c r="Z575" i="12"/>
  <c r="AA575" i="12"/>
  <c r="AB575" i="12"/>
  <c r="AC575" i="12"/>
  <c r="AD575" i="12"/>
  <c r="AE575" i="12"/>
  <c r="AF575" i="12"/>
  <c r="AG575" i="12"/>
  <c r="AH575" i="12"/>
  <c r="AI575" i="12"/>
  <c r="AJ575" i="12"/>
  <c r="AK575" i="12"/>
  <c r="AL575" i="12"/>
  <c r="AM575" i="12"/>
  <c r="AN575" i="12"/>
  <c r="AO575" i="12"/>
  <c r="AP575" i="12"/>
  <c r="AQ575" i="12"/>
  <c r="AR575" i="12"/>
  <c r="AS575" i="12"/>
  <c r="AT575" i="12"/>
  <c r="AU575" i="12"/>
  <c r="AV575" i="12"/>
  <c r="AW575" i="12"/>
  <c r="AX575" i="12"/>
  <c r="AY575" i="12"/>
  <c r="AZ575" i="12"/>
  <c r="BA575" i="12"/>
  <c r="BB575" i="12"/>
  <c r="O576" i="12"/>
  <c r="P576" i="12"/>
  <c r="Q576" i="12"/>
  <c r="R576" i="12"/>
  <c r="S576" i="12"/>
  <c r="T576" i="12"/>
  <c r="U576" i="12"/>
  <c r="V576" i="12"/>
  <c r="W576" i="12"/>
  <c r="X576" i="12"/>
  <c r="Y576" i="12"/>
  <c r="Z576" i="12"/>
  <c r="AA576" i="12"/>
  <c r="AB576" i="12"/>
  <c r="AC576" i="12"/>
  <c r="AD576" i="12"/>
  <c r="AE576" i="12"/>
  <c r="AF576" i="12"/>
  <c r="AG576" i="12"/>
  <c r="AH576" i="12"/>
  <c r="AI576" i="12"/>
  <c r="AJ576" i="12"/>
  <c r="AK576" i="12"/>
  <c r="AL576" i="12"/>
  <c r="AM576" i="12"/>
  <c r="AN576" i="12"/>
  <c r="AO576" i="12"/>
  <c r="AP576" i="12"/>
  <c r="AQ576" i="12"/>
  <c r="AR576" i="12"/>
  <c r="AS576" i="12"/>
  <c r="AT576" i="12"/>
  <c r="AU576" i="12"/>
  <c r="AV576" i="12"/>
  <c r="AW576" i="12"/>
  <c r="AX576" i="12"/>
  <c r="AY576" i="12"/>
  <c r="AZ576" i="12"/>
  <c r="BA576" i="12"/>
  <c r="BB576" i="12"/>
  <c r="O577" i="12"/>
  <c r="P577" i="12"/>
  <c r="Q577" i="12"/>
  <c r="R577" i="12"/>
  <c r="S577" i="12"/>
  <c r="T577" i="12"/>
  <c r="U577" i="12"/>
  <c r="V577" i="12"/>
  <c r="W577" i="12"/>
  <c r="X577" i="12"/>
  <c r="Y577" i="12"/>
  <c r="Z577" i="12"/>
  <c r="AA577" i="12"/>
  <c r="AB577" i="12"/>
  <c r="AC577" i="12"/>
  <c r="AD577" i="12"/>
  <c r="AE577" i="12"/>
  <c r="AF577" i="12"/>
  <c r="AG577" i="12"/>
  <c r="AH577" i="12"/>
  <c r="AI577" i="12"/>
  <c r="AJ577" i="12"/>
  <c r="AK577" i="12"/>
  <c r="AL577" i="12"/>
  <c r="AM577" i="12"/>
  <c r="AN577" i="12"/>
  <c r="AO577" i="12"/>
  <c r="AP577" i="12"/>
  <c r="AQ577" i="12"/>
  <c r="AR577" i="12"/>
  <c r="AS577" i="12"/>
  <c r="AT577" i="12"/>
  <c r="AU577" i="12"/>
  <c r="AV577" i="12"/>
  <c r="AW577" i="12"/>
  <c r="AX577" i="12"/>
  <c r="AY577" i="12"/>
  <c r="AZ577" i="12"/>
  <c r="BA577" i="12"/>
  <c r="BB577" i="12"/>
  <c r="O578" i="12"/>
  <c r="P578" i="12"/>
  <c r="Q578" i="12"/>
  <c r="R578" i="12"/>
  <c r="S578" i="12"/>
  <c r="T578" i="12"/>
  <c r="U578" i="12"/>
  <c r="V578" i="12"/>
  <c r="W578" i="12"/>
  <c r="X578" i="12"/>
  <c r="Y578" i="12"/>
  <c r="Z578" i="12"/>
  <c r="AA578" i="12"/>
  <c r="AB578" i="12"/>
  <c r="AC578" i="12"/>
  <c r="AD578" i="12"/>
  <c r="AE578" i="12"/>
  <c r="AF578" i="12"/>
  <c r="AG578" i="12"/>
  <c r="AH578" i="12"/>
  <c r="AI578" i="12"/>
  <c r="AJ578" i="12"/>
  <c r="AK578" i="12"/>
  <c r="AL578" i="12"/>
  <c r="AM578" i="12"/>
  <c r="AN578" i="12"/>
  <c r="AO578" i="12"/>
  <c r="AP578" i="12"/>
  <c r="AQ578" i="12"/>
  <c r="AR578" i="12"/>
  <c r="AS578" i="12"/>
  <c r="AT578" i="12"/>
  <c r="AU578" i="12"/>
  <c r="AV578" i="12"/>
  <c r="AW578" i="12"/>
  <c r="AX578" i="12"/>
  <c r="AY578" i="12"/>
  <c r="AZ578" i="12"/>
  <c r="BA578" i="12"/>
  <c r="BB578" i="12"/>
  <c r="O579" i="12"/>
  <c r="P579" i="12"/>
  <c r="Q579" i="12"/>
  <c r="R579" i="12"/>
  <c r="S579" i="12"/>
  <c r="T579" i="12"/>
  <c r="U579" i="12"/>
  <c r="V579" i="12"/>
  <c r="W579" i="12"/>
  <c r="X579" i="12"/>
  <c r="Y579" i="12"/>
  <c r="Z579" i="12"/>
  <c r="AA579" i="12"/>
  <c r="AB579" i="12"/>
  <c r="AC579" i="12"/>
  <c r="AD579" i="12"/>
  <c r="AE579" i="12"/>
  <c r="AF579" i="12"/>
  <c r="AG579" i="12"/>
  <c r="AH579" i="12"/>
  <c r="AI579" i="12"/>
  <c r="AJ579" i="12"/>
  <c r="AK579" i="12"/>
  <c r="AL579" i="12"/>
  <c r="AM579" i="12"/>
  <c r="AN579" i="12"/>
  <c r="AO579" i="12"/>
  <c r="AP579" i="12"/>
  <c r="AQ579" i="12"/>
  <c r="AR579" i="12"/>
  <c r="AS579" i="12"/>
  <c r="AT579" i="12"/>
  <c r="AU579" i="12"/>
  <c r="AV579" i="12"/>
  <c r="AW579" i="12"/>
  <c r="AX579" i="12"/>
  <c r="AY579" i="12"/>
  <c r="AZ579" i="12"/>
  <c r="BA579" i="12"/>
  <c r="BB579" i="12"/>
  <c r="O580" i="12"/>
  <c r="P580" i="12"/>
  <c r="Q580" i="12"/>
  <c r="R580" i="12"/>
  <c r="S580" i="12"/>
  <c r="T580" i="12"/>
  <c r="U580" i="12"/>
  <c r="V580" i="12"/>
  <c r="W580" i="12"/>
  <c r="X580" i="12"/>
  <c r="Y580" i="12"/>
  <c r="Z580" i="12"/>
  <c r="AA580" i="12"/>
  <c r="AB580" i="12"/>
  <c r="AC580" i="12"/>
  <c r="AD580" i="12"/>
  <c r="AE580" i="12"/>
  <c r="AF580" i="12"/>
  <c r="AG580" i="12"/>
  <c r="AH580" i="12"/>
  <c r="AI580" i="12"/>
  <c r="AJ580" i="12"/>
  <c r="AK580" i="12"/>
  <c r="AL580" i="12"/>
  <c r="AM580" i="12"/>
  <c r="AN580" i="12"/>
  <c r="AO580" i="12"/>
  <c r="AP580" i="12"/>
  <c r="AQ580" i="12"/>
  <c r="AR580" i="12"/>
  <c r="AS580" i="12"/>
  <c r="AT580" i="12"/>
  <c r="AU580" i="12"/>
  <c r="AV580" i="12"/>
  <c r="AW580" i="12"/>
  <c r="AX580" i="12"/>
  <c r="AY580" i="12"/>
  <c r="AZ580" i="12"/>
  <c r="BA580" i="12"/>
  <c r="BB580" i="12"/>
  <c r="O581" i="12"/>
  <c r="P581" i="12"/>
  <c r="Q581" i="12"/>
  <c r="R581" i="12"/>
  <c r="S581" i="12"/>
  <c r="T581" i="12"/>
  <c r="U581" i="12"/>
  <c r="V581" i="12"/>
  <c r="W581" i="12"/>
  <c r="X581" i="12"/>
  <c r="Y581" i="12"/>
  <c r="Z581" i="12"/>
  <c r="AA581" i="12"/>
  <c r="AB581" i="12"/>
  <c r="AC581" i="12"/>
  <c r="AD581" i="12"/>
  <c r="AE581" i="12"/>
  <c r="AF581" i="12"/>
  <c r="AG581" i="12"/>
  <c r="AH581" i="12"/>
  <c r="AI581" i="12"/>
  <c r="AJ581" i="12"/>
  <c r="AK581" i="12"/>
  <c r="AL581" i="12"/>
  <c r="AM581" i="12"/>
  <c r="AN581" i="12"/>
  <c r="AO581" i="12"/>
  <c r="AP581" i="12"/>
  <c r="AQ581" i="12"/>
  <c r="AR581" i="12"/>
  <c r="AS581" i="12"/>
  <c r="AT581" i="12"/>
  <c r="AU581" i="12"/>
  <c r="AV581" i="12"/>
  <c r="AW581" i="12"/>
  <c r="AX581" i="12"/>
  <c r="AY581" i="12"/>
  <c r="AZ581" i="12"/>
  <c r="BA581" i="12"/>
  <c r="BB581" i="12"/>
  <c r="O582" i="12"/>
  <c r="P582" i="12"/>
  <c r="Q582" i="12"/>
  <c r="R582" i="12"/>
  <c r="S582" i="12"/>
  <c r="T582" i="12"/>
  <c r="U582" i="12"/>
  <c r="V582" i="12"/>
  <c r="W582" i="12"/>
  <c r="X582" i="12"/>
  <c r="Y582" i="12"/>
  <c r="Z582" i="12"/>
  <c r="AA582" i="12"/>
  <c r="AB582" i="12"/>
  <c r="AC582" i="12"/>
  <c r="AD582" i="12"/>
  <c r="AE582" i="12"/>
  <c r="AF582" i="12"/>
  <c r="AG582" i="12"/>
  <c r="AH582" i="12"/>
  <c r="AI582" i="12"/>
  <c r="AJ582" i="12"/>
  <c r="AK582" i="12"/>
  <c r="AL582" i="12"/>
  <c r="AM582" i="12"/>
  <c r="AN582" i="12"/>
  <c r="AO582" i="12"/>
  <c r="AP582" i="12"/>
  <c r="AQ582" i="12"/>
  <c r="AR582" i="12"/>
  <c r="AS582" i="12"/>
  <c r="AT582" i="12"/>
  <c r="AU582" i="12"/>
  <c r="AV582" i="12"/>
  <c r="AW582" i="12"/>
  <c r="AX582" i="12"/>
  <c r="AY582" i="12"/>
  <c r="AZ582" i="12"/>
  <c r="BA582" i="12"/>
  <c r="BB582" i="12"/>
  <c r="O583" i="12"/>
  <c r="P583" i="12"/>
  <c r="Q583" i="12"/>
  <c r="R583" i="12"/>
  <c r="S583" i="12"/>
  <c r="T583" i="12"/>
  <c r="U583" i="12"/>
  <c r="V583" i="12"/>
  <c r="W583" i="12"/>
  <c r="X583" i="12"/>
  <c r="Y583" i="12"/>
  <c r="Z583" i="12"/>
  <c r="AA583" i="12"/>
  <c r="AB583" i="12"/>
  <c r="AC583" i="12"/>
  <c r="AD583" i="12"/>
  <c r="AE583" i="12"/>
  <c r="AF583" i="12"/>
  <c r="AG583" i="12"/>
  <c r="AH583" i="12"/>
  <c r="AI583" i="12"/>
  <c r="AJ583" i="12"/>
  <c r="AK583" i="12"/>
  <c r="AL583" i="12"/>
  <c r="AM583" i="12"/>
  <c r="AN583" i="12"/>
  <c r="AO583" i="12"/>
  <c r="AP583" i="12"/>
  <c r="AQ583" i="12"/>
  <c r="AR583" i="12"/>
  <c r="AS583" i="12"/>
  <c r="AT583" i="12"/>
  <c r="AU583" i="12"/>
  <c r="AV583" i="12"/>
  <c r="AW583" i="12"/>
  <c r="AX583" i="12"/>
  <c r="AY583" i="12"/>
  <c r="AZ583" i="12"/>
  <c r="BA583" i="12"/>
  <c r="BB583" i="12"/>
  <c r="O584" i="12"/>
  <c r="P584" i="12"/>
  <c r="Q584" i="12"/>
  <c r="R584" i="12"/>
  <c r="S584" i="12"/>
  <c r="T584" i="12"/>
  <c r="U584" i="12"/>
  <c r="V584" i="12"/>
  <c r="W584" i="12"/>
  <c r="X584" i="12"/>
  <c r="Y584" i="12"/>
  <c r="Z584" i="12"/>
  <c r="AA584" i="12"/>
  <c r="AB584" i="12"/>
  <c r="AC584" i="12"/>
  <c r="AD584" i="12"/>
  <c r="AE584" i="12"/>
  <c r="AF584" i="12"/>
  <c r="AG584" i="12"/>
  <c r="AH584" i="12"/>
  <c r="AI584" i="12"/>
  <c r="AJ584" i="12"/>
  <c r="AK584" i="12"/>
  <c r="AL584" i="12"/>
  <c r="AM584" i="12"/>
  <c r="AN584" i="12"/>
  <c r="AO584" i="12"/>
  <c r="AP584" i="12"/>
  <c r="AQ584" i="12"/>
  <c r="AR584" i="12"/>
  <c r="AS584" i="12"/>
  <c r="AT584" i="12"/>
  <c r="AU584" i="12"/>
  <c r="AV584" i="12"/>
  <c r="AW584" i="12"/>
  <c r="AX584" i="12"/>
  <c r="AY584" i="12"/>
  <c r="AZ584" i="12"/>
  <c r="BA584" i="12"/>
  <c r="BB584" i="12"/>
  <c r="O585" i="12"/>
  <c r="P585" i="12"/>
  <c r="Q585" i="12"/>
  <c r="R585" i="12"/>
  <c r="S585" i="12"/>
  <c r="T585" i="12"/>
  <c r="U585" i="12"/>
  <c r="V585" i="12"/>
  <c r="W585" i="12"/>
  <c r="X585" i="12"/>
  <c r="Y585" i="12"/>
  <c r="Z585" i="12"/>
  <c r="AA585" i="12"/>
  <c r="AB585" i="12"/>
  <c r="AC585" i="12"/>
  <c r="AD585" i="12"/>
  <c r="AE585" i="12"/>
  <c r="AF585" i="12"/>
  <c r="AG585" i="12"/>
  <c r="AH585" i="12"/>
  <c r="AI585" i="12"/>
  <c r="AJ585" i="12"/>
  <c r="AK585" i="12"/>
  <c r="AL585" i="12"/>
  <c r="AM585" i="12"/>
  <c r="AN585" i="12"/>
  <c r="AO585" i="12"/>
  <c r="AP585" i="12"/>
  <c r="AQ585" i="12"/>
  <c r="AR585" i="12"/>
  <c r="AS585" i="12"/>
  <c r="AT585" i="12"/>
  <c r="AU585" i="12"/>
  <c r="AV585" i="12"/>
  <c r="AW585" i="12"/>
  <c r="AX585" i="12"/>
  <c r="AY585" i="12"/>
  <c r="AZ585" i="12"/>
  <c r="BA585" i="12"/>
  <c r="BB585" i="12"/>
  <c r="O586" i="12"/>
  <c r="P586" i="12"/>
  <c r="Q586" i="12"/>
  <c r="R586" i="12"/>
  <c r="S586" i="12"/>
  <c r="T586" i="12"/>
  <c r="U586" i="12"/>
  <c r="V586" i="12"/>
  <c r="W586" i="12"/>
  <c r="X586" i="12"/>
  <c r="Y586" i="12"/>
  <c r="Z586" i="12"/>
  <c r="AA586" i="12"/>
  <c r="AB586" i="12"/>
  <c r="AC586" i="12"/>
  <c r="AD586" i="12"/>
  <c r="AE586" i="12"/>
  <c r="AF586" i="12"/>
  <c r="AG586" i="12"/>
  <c r="AH586" i="12"/>
  <c r="AI586" i="12"/>
  <c r="AJ586" i="12"/>
  <c r="AK586" i="12"/>
  <c r="AL586" i="12"/>
  <c r="AM586" i="12"/>
  <c r="AN586" i="12"/>
  <c r="AO586" i="12"/>
  <c r="AP586" i="12"/>
  <c r="AQ586" i="12"/>
  <c r="AR586" i="12"/>
  <c r="AS586" i="12"/>
  <c r="AT586" i="12"/>
  <c r="AU586" i="12"/>
  <c r="AV586" i="12"/>
  <c r="AW586" i="12"/>
  <c r="AX586" i="12"/>
  <c r="AY586" i="12"/>
  <c r="AZ586" i="12"/>
  <c r="BA586" i="12"/>
  <c r="BB586" i="12"/>
  <c r="O587" i="12"/>
  <c r="P587" i="12"/>
  <c r="Q587" i="12"/>
  <c r="R587" i="12"/>
  <c r="S587" i="12"/>
  <c r="T587" i="12"/>
  <c r="U587" i="12"/>
  <c r="V587" i="12"/>
  <c r="W587" i="12"/>
  <c r="X587" i="12"/>
  <c r="Y587" i="12"/>
  <c r="Z587" i="12"/>
  <c r="AA587" i="12"/>
  <c r="AB587" i="12"/>
  <c r="AC587" i="12"/>
  <c r="AD587" i="12"/>
  <c r="AE587" i="12"/>
  <c r="AF587" i="12"/>
  <c r="AG587" i="12"/>
  <c r="AH587" i="12"/>
  <c r="AI587" i="12"/>
  <c r="AJ587" i="12"/>
  <c r="AK587" i="12"/>
  <c r="AL587" i="12"/>
  <c r="AM587" i="12"/>
  <c r="AN587" i="12"/>
  <c r="AO587" i="12"/>
  <c r="AP587" i="12"/>
  <c r="AQ587" i="12"/>
  <c r="AR587" i="12"/>
  <c r="AS587" i="12"/>
  <c r="AT587" i="12"/>
  <c r="AU587" i="12"/>
  <c r="AV587" i="12"/>
  <c r="AW587" i="12"/>
  <c r="AX587" i="12"/>
  <c r="AY587" i="12"/>
  <c r="AZ587" i="12"/>
  <c r="BA587" i="12"/>
  <c r="BB587" i="12"/>
  <c r="O588" i="12"/>
  <c r="P588" i="12"/>
  <c r="Q588" i="12"/>
  <c r="R588" i="12"/>
  <c r="S588" i="12"/>
  <c r="T588" i="12"/>
  <c r="U588" i="12"/>
  <c r="V588" i="12"/>
  <c r="W588" i="12"/>
  <c r="X588" i="12"/>
  <c r="Y588" i="12"/>
  <c r="Z588" i="12"/>
  <c r="AA588" i="12"/>
  <c r="AB588" i="12"/>
  <c r="AC588" i="12"/>
  <c r="AD588" i="12"/>
  <c r="AE588" i="12"/>
  <c r="AF588" i="12"/>
  <c r="AG588" i="12"/>
  <c r="AH588" i="12"/>
  <c r="AI588" i="12"/>
  <c r="AJ588" i="12"/>
  <c r="AK588" i="12"/>
  <c r="AL588" i="12"/>
  <c r="AM588" i="12"/>
  <c r="AN588" i="12"/>
  <c r="AO588" i="12"/>
  <c r="AP588" i="12"/>
  <c r="AQ588" i="12"/>
  <c r="AR588" i="12"/>
  <c r="AS588" i="12"/>
  <c r="AT588" i="12"/>
  <c r="AU588" i="12"/>
  <c r="AV588" i="12"/>
  <c r="AW588" i="12"/>
  <c r="AX588" i="12"/>
  <c r="AY588" i="12"/>
  <c r="AZ588" i="12"/>
  <c r="BA588" i="12"/>
  <c r="BB588" i="12"/>
  <c r="O589" i="12"/>
  <c r="P589" i="12"/>
  <c r="Q589" i="12"/>
  <c r="R589" i="12"/>
  <c r="S589" i="12"/>
  <c r="T589" i="12"/>
  <c r="U589" i="12"/>
  <c r="V589" i="12"/>
  <c r="W589" i="12"/>
  <c r="X589" i="12"/>
  <c r="Y589" i="12"/>
  <c r="Z589" i="12"/>
  <c r="AA589" i="12"/>
  <c r="AB589" i="12"/>
  <c r="AC589" i="12"/>
  <c r="AD589" i="12"/>
  <c r="AE589" i="12"/>
  <c r="AF589" i="12"/>
  <c r="AG589" i="12"/>
  <c r="AH589" i="12"/>
  <c r="AI589" i="12"/>
  <c r="AJ589" i="12"/>
  <c r="AK589" i="12"/>
  <c r="AL589" i="12"/>
  <c r="AM589" i="12"/>
  <c r="AN589" i="12"/>
  <c r="AO589" i="12"/>
  <c r="AP589" i="12"/>
  <c r="AQ589" i="12"/>
  <c r="AR589" i="12"/>
  <c r="AS589" i="12"/>
  <c r="AT589" i="12"/>
  <c r="AU589" i="12"/>
  <c r="AV589" i="12"/>
  <c r="AW589" i="12"/>
  <c r="AX589" i="12"/>
  <c r="AY589" i="12"/>
  <c r="AZ589" i="12"/>
  <c r="BA589" i="12"/>
  <c r="BB589" i="12"/>
  <c r="O590" i="12"/>
  <c r="P590" i="12"/>
  <c r="Q590" i="12"/>
  <c r="R590" i="12"/>
  <c r="S590" i="12"/>
  <c r="T590" i="12"/>
  <c r="U590" i="12"/>
  <c r="V590" i="12"/>
  <c r="W590" i="12"/>
  <c r="X590" i="12"/>
  <c r="Y590" i="12"/>
  <c r="Z590" i="12"/>
  <c r="AA590" i="12"/>
  <c r="AB590" i="12"/>
  <c r="AC590" i="12"/>
  <c r="AD590" i="12"/>
  <c r="AE590" i="12"/>
  <c r="AF590" i="12"/>
  <c r="AG590" i="12"/>
  <c r="AH590" i="12"/>
  <c r="AI590" i="12"/>
  <c r="AJ590" i="12"/>
  <c r="AK590" i="12"/>
  <c r="AL590" i="12"/>
  <c r="AM590" i="12"/>
  <c r="AN590" i="12"/>
  <c r="AO590" i="12"/>
  <c r="AP590" i="12"/>
  <c r="AQ590" i="12"/>
  <c r="AR590" i="12"/>
  <c r="AS590" i="12"/>
  <c r="AT590" i="12"/>
  <c r="AU590" i="12"/>
  <c r="AV590" i="12"/>
  <c r="AW590" i="12"/>
  <c r="AX590" i="12"/>
  <c r="AY590" i="12"/>
  <c r="AZ590" i="12"/>
  <c r="BA590" i="12"/>
  <c r="BB590" i="12"/>
  <c r="O591" i="12"/>
  <c r="P591" i="12"/>
  <c r="Q591" i="12"/>
  <c r="R591" i="12"/>
  <c r="S591" i="12"/>
  <c r="T591" i="12"/>
  <c r="U591" i="12"/>
  <c r="V591" i="12"/>
  <c r="W591" i="12"/>
  <c r="X591" i="12"/>
  <c r="Y591" i="12"/>
  <c r="Z591" i="12"/>
  <c r="AA591" i="12"/>
  <c r="AB591" i="12"/>
  <c r="AC591" i="12"/>
  <c r="AD591" i="12"/>
  <c r="AE591" i="12"/>
  <c r="AF591" i="12"/>
  <c r="AG591" i="12"/>
  <c r="AH591" i="12"/>
  <c r="AI591" i="12"/>
  <c r="AJ591" i="12"/>
  <c r="AK591" i="12"/>
  <c r="AL591" i="12"/>
  <c r="AM591" i="12"/>
  <c r="AN591" i="12"/>
  <c r="AO591" i="12"/>
  <c r="AP591" i="12"/>
  <c r="AQ591" i="12"/>
  <c r="AR591" i="12"/>
  <c r="AS591" i="12"/>
  <c r="AT591" i="12"/>
  <c r="AU591" i="12"/>
  <c r="AV591" i="12"/>
  <c r="AW591" i="12"/>
  <c r="AX591" i="12"/>
  <c r="AY591" i="12"/>
  <c r="AZ591" i="12"/>
  <c r="BA591" i="12"/>
  <c r="BB591" i="12"/>
  <c r="O592" i="12"/>
  <c r="P592" i="12"/>
  <c r="Q592" i="12"/>
  <c r="R592" i="12"/>
  <c r="S592" i="12"/>
  <c r="T592" i="12"/>
  <c r="U592" i="12"/>
  <c r="V592" i="12"/>
  <c r="W592" i="12"/>
  <c r="X592" i="12"/>
  <c r="Y592" i="12"/>
  <c r="Z592" i="12"/>
  <c r="AA592" i="12"/>
  <c r="AB592" i="12"/>
  <c r="AC592" i="12"/>
  <c r="AD592" i="12"/>
  <c r="AE592" i="12"/>
  <c r="AF592" i="12"/>
  <c r="AG592" i="12"/>
  <c r="AH592" i="12"/>
  <c r="AI592" i="12"/>
  <c r="AJ592" i="12"/>
  <c r="AK592" i="12"/>
  <c r="AL592" i="12"/>
  <c r="AM592" i="12"/>
  <c r="AN592" i="12"/>
  <c r="AO592" i="12"/>
  <c r="AP592" i="12"/>
  <c r="AQ592" i="12"/>
  <c r="AR592" i="12"/>
  <c r="AS592" i="12"/>
  <c r="AT592" i="12"/>
  <c r="AU592" i="12"/>
  <c r="AV592" i="12"/>
  <c r="AW592" i="12"/>
  <c r="AX592" i="12"/>
  <c r="AY592" i="12"/>
  <c r="AZ592" i="12"/>
  <c r="BA592" i="12"/>
  <c r="BB592" i="12"/>
  <c r="O593" i="12"/>
  <c r="P593" i="12"/>
  <c r="Q593" i="12"/>
  <c r="R593" i="12"/>
  <c r="S593" i="12"/>
  <c r="T593" i="12"/>
  <c r="U593" i="12"/>
  <c r="V593" i="12"/>
  <c r="W593" i="12"/>
  <c r="X593" i="12"/>
  <c r="Y593" i="12"/>
  <c r="Z593" i="12"/>
  <c r="AA593" i="12"/>
  <c r="AB593" i="12"/>
  <c r="AC593" i="12"/>
  <c r="AD593" i="12"/>
  <c r="AE593" i="12"/>
  <c r="AF593" i="12"/>
  <c r="AG593" i="12"/>
  <c r="AH593" i="12"/>
  <c r="AI593" i="12"/>
  <c r="AJ593" i="12"/>
  <c r="AK593" i="12"/>
  <c r="AL593" i="12"/>
  <c r="AM593" i="12"/>
  <c r="AN593" i="12"/>
  <c r="AO593" i="12"/>
  <c r="AP593" i="12"/>
  <c r="AQ593" i="12"/>
  <c r="AR593" i="12"/>
  <c r="AS593" i="12"/>
  <c r="AT593" i="12"/>
  <c r="AU593" i="12"/>
  <c r="AV593" i="12"/>
  <c r="AW593" i="12"/>
  <c r="AX593" i="12"/>
  <c r="AY593" i="12"/>
  <c r="AZ593" i="12"/>
  <c r="BA593" i="12"/>
  <c r="BB593" i="12"/>
  <c r="O594" i="12"/>
  <c r="P594" i="12"/>
  <c r="Q594" i="12"/>
  <c r="R594" i="12"/>
  <c r="S594" i="12"/>
  <c r="T594" i="12"/>
  <c r="U594" i="12"/>
  <c r="V594" i="12"/>
  <c r="W594" i="12"/>
  <c r="X594" i="12"/>
  <c r="Y594" i="12"/>
  <c r="Z594" i="12"/>
  <c r="AA594" i="12"/>
  <c r="AB594" i="12"/>
  <c r="AC594" i="12"/>
  <c r="AD594" i="12"/>
  <c r="AE594" i="12"/>
  <c r="AF594" i="12"/>
  <c r="AG594" i="12"/>
  <c r="AH594" i="12"/>
  <c r="AI594" i="12"/>
  <c r="AJ594" i="12"/>
  <c r="AK594" i="12"/>
  <c r="AL594" i="12"/>
  <c r="AM594" i="12"/>
  <c r="AN594" i="12"/>
  <c r="AO594" i="12"/>
  <c r="AP594" i="12"/>
  <c r="AQ594" i="12"/>
  <c r="AR594" i="12"/>
  <c r="AS594" i="12"/>
  <c r="AT594" i="12"/>
  <c r="AU594" i="12"/>
  <c r="AV594" i="12"/>
  <c r="AW594" i="12"/>
  <c r="AX594" i="12"/>
  <c r="AY594" i="12"/>
  <c r="AZ594" i="12"/>
  <c r="BA594" i="12"/>
  <c r="BB594" i="12"/>
  <c r="O551" i="12"/>
  <c r="P551" i="12"/>
  <c r="Q551" i="12"/>
  <c r="R551" i="12"/>
  <c r="S551" i="12"/>
  <c r="T551" i="12"/>
  <c r="U551" i="12"/>
  <c r="V551" i="12"/>
  <c r="W551" i="12"/>
  <c r="X551" i="12"/>
  <c r="Y551" i="12"/>
  <c r="Z551" i="12"/>
  <c r="AA551" i="12"/>
  <c r="AB551" i="12"/>
  <c r="AC551" i="12"/>
  <c r="AD551" i="12"/>
  <c r="AE551" i="12"/>
  <c r="AF551" i="12"/>
  <c r="AG551" i="12"/>
  <c r="AH551" i="12"/>
  <c r="AI551" i="12"/>
  <c r="AJ551" i="12"/>
  <c r="O552" i="12"/>
  <c r="P552" i="12"/>
  <c r="Q552" i="12"/>
  <c r="R552" i="12"/>
  <c r="S552" i="12"/>
  <c r="T552" i="12"/>
  <c r="U552" i="12"/>
  <c r="V552" i="12"/>
  <c r="W552" i="12"/>
  <c r="X552" i="12"/>
  <c r="Y552" i="12"/>
  <c r="Z552" i="12"/>
  <c r="AA552" i="12"/>
  <c r="AB552" i="12"/>
  <c r="AC552" i="12"/>
  <c r="AD552" i="12"/>
  <c r="AE552" i="12"/>
  <c r="AF552" i="12"/>
  <c r="AG552" i="12"/>
  <c r="AH552" i="12"/>
  <c r="AI552" i="12"/>
  <c r="AJ552" i="12"/>
  <c r="O558" i="12"/>
  <c r="P558" i="12"/>
  <c r="Q558" i="12"/>
  <c r="R558" i="12"/>
  <c r="S558" i="12"/>
  <c r="T558" i="12"/>
  <c r="U558" i="12"/>
  <c r="V558" i="12"/>
  <c r="W558" i="12"/>
  <c r="X558" i="12"/>
  <c r="Y558" i="12"/>
  <c r="Z558" i="12"/>
  <c r="AA558" i="12"/>
  <c r="AB558" i="12"/>
  <c r="AC558" i="12"/>
  <c r="AD558" i="12"/>
  <c r="O529" i="12"/>
  <c r="P529" i="12"/>
  <c r="Q529" i="12"/>
  <c r="R529" i="12"/>
  <c r="S529" i="12"/>
  <c r="T529" i="12"/>
  <c r="U529" i="12"/>
  <c r="V529" i="12"/>
  <c r="W529" i="12"/>
  <c r="X529" i="12"/>
  <c r="Y529" i="12"/>
  <c r="Z529" i="12"/>
  <c r="AA529" i="12"/>
  <c r="AB529" i="12"/>
  <c r="AC529" i="12"/>
  <c r="AD529" i="12"/>
  <c r="AE529" i="12"/>
  <c r="AF529" i="12"/>
  <c r="AG529" i="12"/>
  <c r="AH529" i="12"/>
  <c r="AI529" i="12"/>
  <c r="AJ529" i="12"/>
  <c r="AK529" i="12"/>
  <c r="AL529" i="12"/>
  <c r="AM529" i="12"/>
  <c r="AN529" i="12"/>
  <c r="AO529" i="12"/>
  <c r="AP529" i="12"/>
  <c r="AQ529" i="12"/>
  <c r="AR529" i="12"/>
  <c r="AS529" i="12"/>
  <c r="AT529" i="12"/>
  <c r="AU529" i="12"/>
  <c r="AV529" i="12"/>
  <c r="AW529" i="12"/>
  <c r="AX529" i="12"/>
  <c r="AY529" i="12"/>
  <c r="AZ529" i="12"/>
  <c r="BA529" i="12"/>
  <c r="BB529" i="12"/>
  <c r="O530" i="12"/>
  <c r="P530" i="12"/>
  <c r="Q530" i="12"/>
  <c r="R530" i="12"/>
  <c r="S530" i="12"/>
  <c r="T530" i="12"/>
  <c r="U530" i="12"/>
  <c r="V530" i="12"/>
  <c r="W530" i="12"/>
  <c r="X530" i="12"/>
  <c r="Y530" i="12"/>
  <c r="Z530" i="12"/>
  <c r="AA530" i="12"/>
  <c r="AB530" i="12"/>
  <c r="AC530" i="12"/>
  <c r="AD530" i="12"/>
  <c r="AE530" i="12"/>
  <c r="AF530" i="12"/>
  <c r="AG530" i="12"/>
  <c r="AH530" i="12"/>
  <c r="AI530" i="12"/>
  <c r="AJ530" i="12"/>
  <c r="AK530" i="12"/>
  <c r="AL530" i="12"/>
  <c r="AM530" i="12"/>
  <c r="AN530" i="12"/>
  <c r="AO530" i="12"/>
  <c r="AP530" i="12"/>
  <c r="AQ530" i="12"/>
  <c r="AR530" i="12"/>
  <c r="AS530" i="12"/>
  <c r="AT530" i="12"/>
  <c r="AU530" i="12"/>
  <c r="AV530" i="12"/>
  <c r="AW530" i="12"/>
  <c r="AX530" i="12"/>
  <c r="AY530" i="12"/>
  <c r="AZ530" i="12"/>
  <c r="BA530" i="12"/>
  <c r="BB530" i="12"/>
  <c r="O531" i="12"/>
  <c r="P531" i="12"/>
  <c r="Q531" i="12"/>
  <c r="R531" i="12"/>
  <c r="S531" i="12"/>
  <c r="T531" i="12"/>
  <c r="U531" i="12"/>
  <c r="V531" i="12"/>
  <c r="W531" i="12"/>
  <c r="X531" i="12"/>
  <c r="Y531" i="12"/>
  <c r="Z531" i="12"/>
  <c r="AA531" i="12"/>
  <c r="AB531" i="12"/>
  <c r="AC531" i="12"/>
  <c r="AD531" i="12"/>
  <c r="AE531" i="12"/>
  <c r="AF531" i="12"/>
  <c r="AG531" i="12"/>
  <c r="AH531" i="12"/>
  <c r="AI531" i="12"/>
  <c r="AJ531" i="12"/>
  <c r="AK531" i="12"/>
  <c r="AL531" i="12"/>
  <c r="AM531" i="12"/>
  <c r="AN531" i="12"/>
  <c r="AO531" i="12"/>
  <c r="AP531" i="12"/>
  <c r="AQ531" i="12"/>
  <c r="AR531" i="12"/>
  <c r="AS531" i="12"/>
  <c r="AT531" i="12"/>
  <c r="AU531" i="12"/>
  <c r="AV531" i="12"/>
  <c r="AW531" i="12"/>
  <c r="AX531" i="12"/>
  <c r="AY531" i="12"/>
  <c r="AZ531" i="12"/>
  <c r="BA531" i="12"/>
  <c r="BB531" i="12"/>
  <c r="O532" i="12"/>
  <c r="P532" i="12"/>
  <c r="Q532" i="12"/>
  <c r="R532" i="12"/>
  <c r="S532" i="12"/>
  <c r="T532" i="12"/>
  <c r="U532" i="12"/>
  <c r="V532" i="12"/>
  <c r="W532" i="12"/>
  <c r="X532" i="12"/>
  <c r="Y532" i="12"/>
  <c r="Z532" i="12"/>
  <c r="AA532" i="12"/>
  <c r="AB532" i="12"/>
  <c r="AC532" i="12"/>
  <c r="AD532" i="12"/>
  <c r="AE532" i="12"/>
  <c r="AF532" i="12"/>
  <c r="AG532" i="12"/>
  <c r="AH532" i="12"/>
  <c r="AI532" i="12"/>
  <c r="AJ532" i="12"/>
  <c r="AK532" i="12"/>
  <c r="AL532" i="12"/>
  <c r="AM532" i="12"/>
  <c r="AN532" i="12"/>
  <c r="AO532" i="12"/>
  <c r="AP532" i="12"/>
  <c r="AQ532" i="12"/>
  <c r="AR532" i="12"/>
  <c r="AS532" i="12"/>
  <c r="AT532" i="12"/>
  <c r="AU532" i="12"/>
  <c r="AV532" i="12"/>
  <c r="AW532" i="12"/>
  <c r="AX532" i="12"/>
  <c r="AY532" i="12"/>
  <c r="AZ532" i="12"/>
  <c r="BA532" i="12"/>
  <c r="BB532" i="12"/>
  <c r="O533" i="12"/>
  <c r="P533" i="12"/>
  <c r="Q533" i="12"/>
  <c r="R533" i="12"/>
  <c r="S533" i="12"/>
  <c r="T533" i="12"/>
  <c r="U533" i="12"/>
  <c r="V533" i="12"/>
  <c r="W533" i="12"/>
  <c r="X533" i="12"/>
  <c r="Y533" i="12"/>
  <c r="Z533" i="12"/>
  <c r="AA533" i="12"/>
  <c r="AB533" i="12"/>
  <c r="AC533" i="12"/>
  <c r="AD533" i="12"/>
  <c r="AE533" i="12"/>
  <c r="AF533" i="12"/>
  <c r="AG533" i="12"/>
  <c r="AH533" i="12"/>
  <c r="AI533" i="12"/>
  <c r="AJ533" i="12"/>
  <c r="AK533" i="12"/>
  <c r="AL533" i="12"/>
  <c r="AM533" i="12"/>
  <c r="AN533" i="12"/>
  <c r="AO533" i="12"/>
  <c r="AP533" i="12"/>
  <c r="AQ533" i="12"/>
  <c r="AR533" i="12"/>
  <c r="AS533" i="12"/>
  <c r="AT533" i="12"/>
  <c r="AU533" i="12"/>
  <c r="AV533" i="12"/>
  <c r="AW533" i="12"/>
  <c r="AX533" i="12"/>
  <c r="AY533" i="12"/>
  <c r="AZ533" i="12"/>
  <c r="BA533" i="12"/>
  <c r="BB533" i="12"/>
  <c r="O534" i="12"/>
  <c r="P534" i="12"/>
  <c r="Q534" i="12"/>
  <c r="R534" i="12"/>
  <c r="S534" i="12"/>
  <c r="T534" i="12"/>
  <c r="U534" i="12"/>
  <c r="V534" i="12"/>
  <c r="W534" i="12"/>
  <c r="X534" i="12"/>
  <c r="Y534" i="12"/>
  <c r="Z534" i="12"/>
  <c r="AA534" i="12"/>
  <c r="AB534" i="12"/>
  <c r="AC534" i="12"/>
  <c r="AD534" i="12"/>
  <c r="AE534" i="12"/>
  <c r="AF534" i="12"/>
  <c r="AG534" i="12"/>
  <c r="AH534" i="12"/>
  <c r="AI534" i="12"/>
  <c r="AJ534" i="12"/>
  <c r="AK534" i="12"/>
  <c r="AL534" i="12"/>
  <c r="AM534" i="12"/>
  <c r="AN534" i="12"/>
  <c r="AO534" i="12"/>
  <c r="AP534" i="12"/>
  <c r="AQ534" i="12"/>
  <c r="AR534" i="12"/>
  <c r="AS534" i="12"/>
  <c r="AT534" i="12"/>
  <c r="AU534" i="12"/>
  <c r="AV534" i="12"/>
  <c r="AW534" i="12"/>
  <c r="AX534" i="12"/>
  <c r="AY534" i="12"/>
  <c r="AZ534" i="12"/>
  <c r="BA534" i="12"/>
  <c r="BB534" i="12"/>
  <c r="O535" i="12"/>
  <c r="P535" i="12"/>
  <c r="Q535" i="12"/>
  <c r="R535" i="12"/>
  <c r="S535" i="12"/>
  <c r="T535" i="12"/>
  <c r="U535" i="12"/>
  <c r="V535" i="12"/>
  <c r="W535" i="12"/>
  <c r="X535" i="12"/>
  <c r="Y535" i="12"/>
  <c r="Z535" i="12"/>
  <c r="AA535" i="12"/>
  <c r="AB535" i="12"/>
  <c r="AC535" i="12"/>
  <c r="AD535" i="12"/>
  <c r="AE535" i="12"/>
  <c r="AF535" i="12"/>
  <c r="AG535" i="12"/>
  <c r="AH535" i="12"/>
  <c r="AI535" i="12"/>
  <c r="AJ535" i="12"/>
  <c r="AK535" i="12"/>
  <c r="AL535" i="12"/>
  <c r="AM535" i="12"/>
  <c r="AN535" i="12"/>
  <c r="AO535" i="12"/>
  <c r="AP535" i="12"/>
  <c r="AQ535" i="12"/>
  <c r="AR535" i="12"/>
  <c r="AS535" i="12"/>
  <c r="AT535" i="12"/>
  <c r="AU535" i="12"/>
  <c r="AV535" i="12"/>
  <c r="AW535" i="12"/>
  <c r="AX535" i="12"/>
  <c r="AY535" i="12"/>
  <c r="AZ535" i="12"/>
  <c r="BA535" i="12"/>
  <c r="BB535" i="12"/>
  <c r="O536" i="12"/>
  <c r="P536" i="12"/>
  <c r="Q536" i="12"/>
  <c r="R536" i="12"/>
  <c r="S536" i="12"/>
  <c r="T536" i="12"/>
  <c r="U536" i="12"/>
  <c r="V536" i="12"/>
  <c r="W536" i="12"/>
  <c r="X536" i="12"/>
  <c r="Y536" i="12"/>
  <c r="Z536" i="12"/>
  <c r="AA536" i="12"/>
  <c r="AB536" i="12"/>
  <c r="AC536" i="12"/>
  <c r="AD536" i="12"/>
  <c r="AE536" i="12"/>
  <c r="AF536" i="12"/>
  <c r="AG536" i="12"/>
  <c r="AH536" i="12"/>
  <c r="AI536" i="12"/>
  <c r="AJ536" i="12"/>
  <c r="AK536" i="12"/>
  <c r="AL536" i="12"/>
  <c r="AM536" i="12"/>
  <c r="AN536" i="12"/>
  <c r="AO536" i="12"/>
  <c r="AP536" i="12"/>
  <c r="AQ536" i="12"/>
  <c r="AR536" i="12"/>
  <c r="AS536" i="12"/>
  <c r="AT536" i="12"/>
  <c r="AU536" i="12"/>
  <c r="AV536" i="12"/>
  <c r="AW536" i="12"/>
  <c r="AX536" i="12"/>
  <c r="AY536" i="12"/>
  <c r="AZ536" i="12"/>
  <c r="BA536" i="12"/>
  <c r="BB536" i="12"/>
  <c r="O537" i="12"/>
  <c r="P537" i="12"/>
  <c r="Q537" i="12"/>
  <c r="R537" i="12"/>
  <c r="S537" i="12"/>
  <c r="T537" i="12"/>
  <c r="U537" i="12"/>
  <c r="V537" i="12"/>
  <c r="W537" i="12"/>
  <c r="X537" i="12"/>
  <c r="Y537" i="12"/>
  <c r="Z537" i="12"/>
  <c r="AA537" i="12"/>
  <c r="AB537" i="12"/>
  <c r="AC537" i="12"/>
  <c r="AD537" i="12"/>
  <c r="AE537" i="12"/>
  <c r="AF537" i="12"/>
  <c r="AG537" i="12"/>
  <c r="AH537" i="12"/>
  <c r="AI537" i="12"/>
  <c r="AJ537" i="12"/>
  <c r="AK537" i="12"/>
  <c r="AL537" i="12"/>
  <c r="AM537" i="12"/>
  <c r="AN537" i="12"/>
  <c r="AO537" i="12"/>
  <c r="AP537" i="12"/>
  <c r="AQ537" i="12"/>
  <c r="AR537" i="12"/>
  <c r="AS537" i="12"/>
  <c r="AT537" i="12"/>
  <c r="AU537" i="12"/>
  <c r="AV537" i="12"/>
  <c r="AW537" i="12"/>
  <c r="AX537" i="12"/>
  <c r="AY537" i="12"/>
  <c r="AZ537" i="12"/>
  <c r="BA537" i="12"/>
  <c r="BB537" i="12"/>
  <c r="O538" i="12"/>
  <c r="P538" i="12"/>
  <c r="Q538" i="12"/>
  <c r="R538" i="12"/>
  <c r="S538" i="12"/>
  <c r="T538" i="12"/>
  <c r="U538" i="12"/>
  <c r="V538" i="12"/>
  <c r="W538" i="12"/>
  <c r="X538" i="12"/>
  <c r="Y538" i="12"/>
  <c r="Z538" i="12"/>
  <c r="AA538" i="12"/>
  <c r="AB538" i="12"/>
  <c r="AC538" i="12"/>
  <c r="AD538" i="12"/>
  <c r="AE538" i="12"/>
  <c r="AF538" i="12"/>
  <c r="AG538" i="12"/>
  <c r="AH538" i="12"/>
  <c r="AI538" i="12"/>
  <c r="AJ538" i="12"/>
  <c r="AK538" i="12"/>
  <c r="AL538" i="12"/>
  <c r="AM538" i="12"/>
  <c r="AN538" i="12"/>
  <c r="AO538" i="12"/>
  <c r="AP538" i="12"/>
  <c r="AQ538" i="12"/>
  <c r="AR538" i="12"/>
  <c r="AS538" i="12"/>
  <c r="AT538" i="12"/>
  <c r="AU538" i="12"/>
  <c r="AV538" i="12"/>
  <c r="AW538" i="12"/>
  <c r="AX538" i="12"/>
  <c r="AY538" i="12"/>
  <c r="AZ538" i="12"/>
  <c r="BA538" i="12"/>
  <c r="BB538" i="12"/>
  <c r="O539" i="12"/>
  <c r="P539" i="12"/>
  <c r="Q539" i="12"/>
  <c r="R539" i="12"/>
  <c r="S539" i="12"/>
  <c r="T539" i="12"/>
  <c r="U539" i="12"/>
  <c r="V539" i="12"/>
  <c r="W539" i="12"/>
  <c r="X539" i="12"/>
  <c r="Y539" i="12"/>
  <c r="Z539" i="12"/>
  <c r="AA539" i="12"/>
  <c r="AB539" i="12"/>
  <c r="AC539" i="12"/>
  <c r="AD539" i="12"/>
  <c r="AE539" i="12"/>
  <c r="AF539" i="12"/>
  <c r="AG539" i="12"/>
  <c r="AH539" i="12"/>
  <c r="AI539" i="12"/>
  <c r="AJ539" i="12"/>
  <c r="AK539" i="12"/>
  <c r="AL539" i="12"/>
  <c r="AM539" i="12"/>
  <c r="AN539" i="12"/>
  <c r="AO539" i="12"/>
  <c r="AP539" i="12"/>
  <c r="AQ539" i="12"/>
  <c r="AR539" i="12"/>
  <c r="AS539" i="12"/>
  <c r="AT539" i="12"/>
  <c r="AU539" i="12"/>
  <c r="AV539" i="12"/>
  <c r="AW539" i="12"/>
  <c r="AX539" i="12"/>
  <c r="AY539" i="12"/>
  <c r="AZ539" i="12"/>
  <c r="BA539" i="12"/>
  <c r="BB539" i="12"/>
  <c r="O540" i="12"/>
  <c r="P540" i="12"/>
  <c r="Q540" i="12"/>
  <c r="R540" i="12"/>
  <c r="S540" i="12"/>
  <c r="T540" i="12"/>
  <c r="U540" i="12"/>
  <c r="V540" i="12"/>
  <c r="W540" i="12"/>
  <c r="X540" i="12"/>
  <c r="Y540" i="12"/>
  <c r="Z540" i="12"/>
  <c r="AA540" i="12"/>
  <c r="AB540" i="12"/>
  <c r="AC540" i="12"/>
  <c r="AD540" i="12"/>
  <c r="AE540" i="12"/>
  <c r="AF540" i="12"/>
  <c r="AG540" i="12"/>
  <c r="AH540" i="12"/>
  <c r="AI540" i="12"/>
  <c r="AJ540" i="12"/>
  <c r="AK540" i="12"/>
  <c r="AL540" i="12"/>
  <c r="AM540" i="12"/>
  <c r="AN540" i="12"/>
  <c r="AO540" i="12"/>
  <c r="AP540" i="12"/>
  <c r="AQ540" i="12"/>
  <c r="AR540" i="12"/>
  <c r="AS540" i="12"/>
  <c r="AT540" i="12"/>
  <c r="AU540" i="12"/>
  <c r="AV540" i="12"/>
  <c r="AW540" i="12"/>
  <c r="AX540" i="12"/>
  <c r="AY540" i="12"/>
  <c r="AZ540" i="12"/>
  <c r="BA540" i="12"/>
  <c r="BB540" i="12"/>
  <c r="O541" i="12"/>
  <c r="P541" i="12"/>
  <c r="Q541" i="12"/>
  <c r="R541" i="12"/>
  <c r="S541" i="12"/>
  <c r="T541" i="12"/>
  <c r="U541" i="12"/>
  <c r="V541" i="12"/>
  <c r="W541" i="12"/>
  <c r="X541" i="12"/>
  <c r="Y541" i="12"/>
  <c r="Z541" i="12"/>
  <c r="AA541" i="12"/>
  <c r="AB541" i="12"/>
  <c r="AC541" i="12"/>
  <c r="AD541" i="12"/>
  <c r="AE541" i="12"/>
  <c r="AF541" i="12"/>
  <c r="AG541" i="12"/>
  <c r="AH541" i="12"/>
  <c r="AI541" i="12"/>
  <c r="AJ541" i="12"/>
  <c r="AK541" i="12"/>
  <c r="AL541" i="12"/>
  <c r="AM541" i="12"/>
  <c r="AN541" i="12"/>
  <c r="AO541" i="12"/>
  <c r="AP541" i="12"/>
  <c r="AQ541" i="12"/>
  <c r="AR541" i="12"/>
  <c r="AS541" i="12"/>
  <c r="AT541" i="12"/>
  <c r="AU541" i="12"/>
  <c r="AV541" i="12"/>
  <c r="AW541" i="12"/>
  <c r="AX541" i="12"/>
  <c r="AY541" i="12"/>
  <c r="AZ541" i="12"/>
  <c r="BA541" i="12"/>
  <c r="BB541" i="12"/>
  <c r="O542" i="12"/>
  <c r="P542" i="12"/>
  <c r="Q542" i="12"/>
  <c r="R542" i="12"/>
  <c r="S542" i="12"/>
  <c r="T542" i="12"/>
  <c r="U542" i="12"/>
  <c r="V542" i="12"/>
  <c r="W542" i="12"/>
  <c r="X542" i="12"/>
  <c r="Y542" i="12"/>
  <c r="Z542" i="12"/>
  <c r="AA542" i="12"/>
  <c r="AB542" i="12"/>
  <c r="AC542" i="12"/>
  <c r="AD542" i="12"/>
  <c r="AE542" i="12"/>
  <c r="AF542" i="12"/>
  <c r="AG542" i="12"/>
  <c r="AH542" i="12"/>
  <c r="AI542" i="12"/>
  <c r="AJ542" i="12"/>
  <c r="AK542" i="12"/>
  <c r="AL542" i="12"/>
  <c r="AM542" i="12"/>
  <c r="AN542" i="12"/>
  <c r="AO542" i="12"/>
  <c r="AP542" i="12"/>
  <c r="AQ542" i="12"/>
  <c r="AR542" i="12"/>
  <c r="AS542" i="12"/>
  <c r="AT542" i="12"/>
  <c r="AU542" i="12"/>
  <c r="AV542" i="12"/>
  <c r="AW542" i="12"/>
  <c r="AX542" i="12"/>
  <c r="AY542" i="12"/>
  <c r="AZ542" i="12"/>
  <c r="BA542" i="12"/>
  <c r="BB542" i="12"/>
  <c r="O543" i="12"/>
  <c r="P543" i="12"/>
  <c r="Q543" i="12"/>
  <c r="R543" i="12"/>
  <c r="S543" i="12"/>
  <c r="T543" i="12"/>
  <c r="U543" i="12"/>
  <c r="V543" i="12"/>
  <c r="W543" i="12"/>
  <c r="X543" i="12"/>
  <c r="Y543" i="12"/>
  <c r="Z543" i="12"/>
  <c r="AA543" i="12"/>
  <c r="AB543" i="12"/>
  <c r="AC543" i="12"/>
  <c r="AD543" i="12"/>
  <c r="AE543" i="12"/>
  <c r="AF543" i="12"/>
  <c r="AG543" i="12"/>
  <c r="AH543" i="12"/>
  <c r="AI543" i="12"/>
  <c r="AJ543" i="12"/>
  <c r="AK543" i="12"/>
  <c r="AL543" i="12"/>
  <c r="AM543" i="12"/>
  <c r="AN543" i="12"/>
  <c r="AO543" i="12"/>
  <c r="AP543" i="12"/>
  <c r="AQ543" i="12"/>
  <c r="AR543" i="12"/>
  <c r="AS543" i="12"/>
  <c r="AT543" i="12"/>
  <c r="AU543" i="12"/>
  <c r="AV543" i="12"/>
  <c r="AW543" i="12"/>
  <c r="AX543" i="12"/>
  <c r="AY543" i="12"/>
  <c r="AZ543" i="12"/>
  <c r="BA543" i="12"/>
  <c r="BB543" i="12"/>
  <c r="O544" i="12"/>
  <c r="P544" i="12"/>
  <c r="Q544" i="12"/>
  <c r="R544" i="12"/>
  <c r="S544" i="12"/>
  <c r="T544" i="12"/>
  <c r="U544" i="12"/>
  <c r="V544" i="12"/>
  <c r="W544" i="12"/>
  <c r="X544" i="12"/>
  <c r="Y544" i="12"/>
  <c r="Z544" i="12"/>
  <c r="AA544" i="12"/>
  <c r="AB544" i="12"/>
  <c r="AC544" i="12"/>
  <c r="AD544" i="12"/>
  <c r="AE544" i="12"/>
  <c r="AF544" i="12"/>
  <c r="AG544" i="12"/>
  <c r="AH544" i="12"/>
  <c r="AI544" i="12"/>
  <c r="AJ544" i="12"/>
  <c r="AK544" i="12"/>
  <c r="AL544" i="12"/>
  <c r="AM544" i="12"/>
  <c r="AN544" i="12"/>
  <c r="AO544" i="12"/>
  <c r="AP544" i="12"/>
  <c r="AQ544" i="12"/>
  <c r="AR544" i="12"/>
  <c r="AS544" i="12"/>
  <c r="AT544" i="12"/>
  <c r="AU544" i="12"/>
  <c r="AV544" i="12"/>
  <c r="AW544" i="12"/>
  <c r="AX544" i="12"/>
  <c r="AY544" i="12"/>
  <c r="AZ544" i="12"/>
  <c r="BA544" i="12"/>
  <c r="BB544" i="12"/>
  <c r="O545" i="12"/>
  <c r="P545" i="12"/>
  <c r="Q545" i="12"/>
  <c r="R545" i="12"/>
  <c r="S545" i="12"/>
  <c r="T545" i="12"/>
  <c r="U545" i="12"/>
  <c r="V545" i="12"/>
  <c r="W545" i="12"/>
  <c r="X545" i="12"/>
  <c r="Y545" i="12"/>
  <c r="Z545" i="12"/>
  <c r="AA545" i="12"/>
  <c r="AB545" i="12"/>
  <c r="AC545" i="12"/>
  <c r="AD545" i="12"/>
  <c r="AE545" i="12"/>
  <c r="AF545" i="12"/>
  <c r="AG545" i="12"/>
  <c r="AH545" i="12"/>
  <c r="AI545" i="12"/>
  <c r="AJ545" i="12"/>
  <c r="AK545" i="12"/>
  <c r="AL545" i="12"/>
  <c r="AM545" i="12"/>
  <c r="AN545" i="12"/>
  <c r="AO545" i="12"/>
  <c r="AP545" i="12"/>
  <c r="AQ545" i="12"/>
  <c r="AR545" i="12"/>
  <c r="AS545" i="12"/>
  <c r="AT545" i="12"/>
  <c r="AU545" i="12"/>
  <c r="AV545" i="12"/>
  <c r="AW545" i="12"/>
  <c r="AX545" i="12"/>
  <c r="AY545" i="12"/>
  <c r="AZ545" i="12"/>
  <c r="BA545" i="12"/>
  <c r="BB545" i="12"/>
  <c r="O546" i="12"/>
  <c r="P546" i="12"/>
  <c r="Q546" i="12"/>
  <c r="R546" i="12"/>
  <c r="S546" i="12"/>
  <c r="T546" i="12"/>
  <c r="U546" i="12"/>
  <c r="V546" i="12"/>
  <c r="W546" i="12"/>
  <c r="X546" i="12"/>
  <c r="Y546" i="12"/>
  <c r="Z546" i="12"/>
  <c r="AA546" i="12"/>
  <c r="AB546" i="12"/>
  <c r="AC546" i="12"/>
  <c r="AD546" i="12"/>
  <c r="AE546" i="12"/>
  <c r="AF546" i="12"/>
  <c r="AG546" i="12"/>
  <c r="AH546" i="12"/>
  <c r="AI546" i="12"/>
  <c r="AJ546" i="12"/>
  <c r="AK546" i="12"/>
  <c r="AL546" i="12"/>
  <c r="AM546" i="12"/>
  <c r="AN546" i="12"/>
  <c r="AO546" i="12"/>
  <c r="AP546" i="12"/>
  <c r="AQ546" i="12"/>
  <c r="AR546" i="12"/>
  <c r="AS546" i="12"/>
  <c r="AT546" i="12"/>
  <c r="AU546" i="12"/>
  <c r="AV546" i="12"/>
  <c r="AW546" i="12"/>
  <c r="AX546" i="12"/>
  <c r="AY546" i="12"/>
  <c r="AZ546" i="12"/>
  <c r="BA546" i="12"/>
  <c r="BB546" i="12"/>
  <c r="O547" i="12"/>
  <c r="P547" i="12"/>
  <c r="Q547" i="12"/>
  <c r="R547" i="12"/>
  <c r="S547" i="12"/>
  <c r="T547" i="12"/>
  <c r="U547" i="12"/>
  <c r="V547" i="12"/>
  <c r="W547" i="12"/>
  <c r="X547" i="12"/>
  <c r="Y547" i="12"/>
  <c r="Z547" i="12"/>
  <c r="AA547" i="12"/>
  <c r="AB547" i="12"/>
  <c r="AC547" i="12"/>
  <c r="AD547" i="12"/>
  <c r="AE547" i="12"/>
  <c r="AF547" i="12"/>
  <c r="AG547" i="12"/>
  <c r="AH547" i="12"/>
  <c r="AI547" i="12"/>
  <c r="AJ547" i="12"/>
  <c r="AK547" i="12"/>
  <c r="AL547" i="12"/>
  <c r="AM547" i="12"/>
  <c r="AN547" i="12"/>
  <c r="AO547" i="12"/>
  <c r="AP547" i="12"/>
  <c r="AQ547" i="12"/>
  <c r="AR547" i="12"/>
  <c r="AS547" i="12"/>
  <c r="AT547" i="12"/>
  <c r="AU547" i="12"/>
  <c r="AV547" i="12"/>
  <c r="AW547" i="12"/>
  <c r="AX547" i="12"/>
  <c r="AY547" i="12"/>
  <c r="AZ547" i="12"/>
  <c r="BA547" i="12"/>
  <c r="BB547" i="12"/>
  <c r="O548" i="12"/>
  <c r="P548" i="12"/>
  <c r="Q548" i="12"/>
  <c r="R548" i="12"/>
  <c r="S548" i="12"/>
  <c r="T548" i="12"/>
  <c r="U548" i="12"/>
  <c r="V548" i="12"/>
  <c r="W548" i="12"/>
  <c r="X548" i="12"/>
  <c r="Y548" i="12"/>
  <c r="Z548" i="12"/>
  <c r="AA548" i="12"/>
  <c r="AB548" i="12"/>
  <c r="AC548" i="12"/>
  <c r="AD548" i="12"/>
  <c r="AE548" i="12"/>
  <c r="AF548" i="12"/>
  <c r="AG548" i="12"/>
  <c r="AH548" i="12"/>
  <c r="AI548" i="12"/>
  <c r="AJ548" i="12"/>
  <c r="AK548" i="12"/>
  <c r="AL548" i="12"/>
  <c r="AM548" i="12"/>
  <c r="AN548" i="12"/>
  <c r="AO548" i="12"/>
  <c r="AP548" i="12"/>
  <c r="AQ548" i="12"/>
  <c r="AR548" i="12"/>
  <c r="AS548" i="12"/>
  <c r="AT548" i="12"/>
  <c r="AU548" i="12"/>
  <c r="AV548" i="12"/>
  <c r="AW548" i="12"/>
  <c r="AX548" i="12"/>
  <c r="AY548" i="12"/>
  <c r="AZ548" i="12"/>
  <c r="BA548" i="12"/>
  <c r="BB548" i="12"/>
  <c r="O549" i="12"/>
  <c r="P549" i="12"/>
  <c r="Q549" i="12"/>
  <c r="R549" i="12"/>
  <c r="S549" i="12"/>
  <c r="T549" i="12"/>
  <c r="U549" i="12"/>
  <c r="V549" i="12"/>
  <c r="W549" i="12"/>
  <c r="X549" i="12"/>
  <c r="Y549" i="12"/>
  <c r="Z549" i="12"/>
  <c r="AA549" i="12"/>
  <c r="AB549" i="12"/>
  <c r="AC549" i="12"/>
  <c r="AD549" i="12"/>
  <c r="AE549" i="12"/>
  <c r="AF549" i="12"/>
  <c r="AG549" i="12"/>
  <c r="AH549" i="12"/>
  <c r="AI549" i="12"/>
  <c r="AJ549" i="12"/>
  <c r="AK549" i="12"/>
  <c r="AL549" i="12"/>
  <c r="AM549" i="12"/>
  <c r="AN549" i="12"/>
  <c r="AO549" i="12"/>
  <c r="AP549" i="12"/>
  <c r="AQ549" i="12"/>
  <c r="AR549" i="12"/>
  <c r="AS549" i="12"/>
  <c r="AT549" i="12"/>
  <c r="AU549" i="12"/>
  <c r="AV549" i="12"/>
  <c r="AW549" i="12"/>
  <c r="AX549" i="12"/>
  <c r="AY549" i="12"/>
  <c r="AZ549" i="12"/>
  <c r="BA549" i="12"/>
  <c r="BB549" i="12"/>
  <c r="O550" i="12"/>
  <c r="P550" i="12"/>
  <c r="Q550" i="12"/>
  <c r="R550" i="12"/>
  <c r="S550" i="12"/>
  <c r="T550" i="12"/>
  <c r="U550" i="12"/>
  <c r="V550" i="12"/>
  <c r="W550" i="12"/>
  <c r="X550" i="12"/>
  <c r="Y550" i="12"/>
  <c r="Z550" i="12"/>
  <c r="AA550" i="12"/>
  <c r="AB550" i="12"/>
  <c r="AC550" i="12"/>
  <c r="AD550" i="12"/>
  <c r="AE550" i="12"/>
  <c r="AF550" i="12"/>
  <c r="AG550" i="12"/>
  <c r="AH550" i="12"/>
  <c r="AI550" i="12"/>
  <c r="AJ550" i="12"/>
  <c r="AK550" i="12"/>
  <c r="AL550" i="12"/>
  <c r="AM550" i="12"/>
  <c r="AN550" i="12"/>
  <c r="AO550" i="12"/>
  <c r="AP550" i="12"/>
  <c r="AQ550" i="12"/>
  <c r="AR550" i="12"/>
  <c r="AS550" i="12"/>
  <c r="AT550" i="12"/>
  <c r="AU550" i="12"/>
  <c r="AV550" i="12"/>
  <c r="AW550" i="12"/>
  <c r="AX550" i="12"/>
  <c r="AY550" i="12"/>
  <c r="AZ550" i="12"/>
  <c r="BA550" i="12"/>
  <c r="BB550" i="12"/>
  <c r="AK551" i="12"/>
  <c r="AL551" i="12"/>
  <c r="AM551" i="12"/>
  <c r="AN551" i="12"/>
  <c r="AO551" i="12"/>
  <c r="AP551" i="12"/>
  <c r="AQ551" i="12"/>
  <c r="AR551" i="12"/>
  <c r="AS551" i="12"/>
  <c r="AT551" i="12"/>
  <c r="AU551" i="12"/>
  <c r="AV551" i="12"/>
  <c r="AW551" i="12"/>
  <c r="AX551" i="12"/>
  <c r="AY551" i="12"/>
  <c r="AZ551" i="12"/>
  <c r="BA551" i="12"/>
  <c r="BB551" i="12"/>
  <c r="AK552" i="12"/>
  <c r="AL552" i="12"/>
  <c r="AM552" i="12"/>
  <c r="AN552" i="12"/>
  <c r="AO552" i="12"/>
  <c r="AP552" i="12"/>
  <c r="AQ552" i="12"/>
  <c r="AR552" i="12"/>
  <c r="AS552" i="12"/>
  <c r="AT552" i="12"/>
  <c r="AU552" i="12"/>
  <c r="AV552" i="12"/>
  <c r="AW552" i="12"/>
  <c r="AX552" i="12"/>
  <c r="AY552" i="12"/>
  <c r="AZ552" i="12"/>
  <c r="BA552" i="12"/>
  <c r="BB552" i="12"/>
  <c r="O553" i="12"/>
  <c r="P553" i="12"/>
  <c r="Q553" i="12"/>
  <c r="R553" i="12"/>
  <c r="S553" i="12"/>
  <c r="T553" i="12"/>
  <c r="U553" i="12"/>
  <c r="V553" i="12"/>
  <c r="W553" i="12"/>
  <c r="X553" i="12"/>
  <c r="Y553" i="12"/>
  <c r="Z553" i="12"/>
  <c r="AA553" i="12"/>
  <c r="AB553" i="12"/>
  <c r="AC553" i="12"/>
  <c r="AD553" i="12"/>
  <c r="AE553" i="12"/>
  <c r="AF553" i="12"/>
  <c r="AG553" i="12"/>
  <c r="AH553" i="12"/>
  <c r="AI553" i="12"/>
  <c r="AJ553" i="12"/>
  <c r="AK553" i="12"/>
  <c r="AL553" i="12"/>
  <c r="AM553" i="12"/>
  <c r="AN553" i="12"/>
  <c r="AO553" i="12"/>
  <c r="AP553" i="12"/>
  <c r="AQ553" i="12"/>
  <c r="AR553" i="12"/>
  <c r="AS553" i="12"/>
  <c r="AT553" i="12"/>
  <c r="AU553" i="12"/>
  <c r="AV553" i="12"/>
  <c r="AW553" i="12"/>
  <c r="AX553" i="12"/>
  <c r="AY553" i="12"/>
  <c r="AZ553" i="12"/>
  <c r="BA553" i="12"/>
  <c r="BB553" i="12"/>
  <c r="O554" i="12"/>
  <c r="P554" i="12"/>
  <c r="Q554" i="12"/>
  <c r="R554" i="12"/>
  <c r="S554" i="12"/>
  <c r="T554" i="12"/>
  <c r="U554" i="12"/>
  <c r="V554" i="12"/>
  <c r="W554" i="12"/>
  <c r="X554" i="12"/>
  <c r="Y554" i="12"/>
  <c r="Z554" i="12"/>
  <c r="AA554" i="12"/>
  <c r="AB554" i="12"/>
  <c r="AC554" i="12"/>
  <c r="AD554" i="12"/>
  <c r="AE554" i="12"/>
  <c r="AF554" i="12"/>
  <c r="AG554" i="12"/>
  <c r="AH554" i="12"/>
  <c r="AI554" i="12"/>
  <c r="AJ554" i="12"/>
  <c r="AK554" i="12"/>
  <c r="AL554" i="12"/>
  <c r="AM554" i="12"/>
  <c r="AN554" i="12"/>
  <c r="AO554" i="12"/>
  <c r="AP554" i="12"/>
  <c r="AQ554" i="12"/>
  <c r="AR554" i="12"/>
  <c r="AS554" i="12"/>
  <c r="AT554" i="12"/>
  <c r="AU554" i="12"/>
  <c r="AV554" i="12"/>
  <c r="AW554" i="12"/>
  <c r="AX554" i="12"/>
  <c r="AY554" i="12"/>
  <c r="AZ554" i="12"/>
  <c r="BA554" i="12"/>
  <c r="BB554" i="12"/>
  <c r="O555" i="12"/>
  <c r="P555" i="12"/>
  <c r="Q555" i="12"/>
  <c r="R555" i="12"/>
  <c r="S555" i="12"/>
  <c r="T555" i="12"/>
  <c r="U555" i="12"/>
  <c r="V555" i="12"/>
  <c r="W555" i="12"/>
  <c r="X555" i="12"/>
  <c r="Y555" i="12"/>
  <c r="Z555" i="12"/>
  <c r="AA555" i="12"/>
  <c r="AB555" i="12"/>
  <c r="AC555" i="12"/>
  <c r="AD555" i="12"/>
  <c r="AE555" i="12"/>
  <c r="AF555" i="12"/>
  <c r="AG555" i="12"/>
  <c r="AH555" i="12"/>
  <c r="AI555" i="12"/>
  <c r="AJ555" i="12"/>
  <c r="AK555" i="12"/>
  <c r="AL555" i="12"/>
  <c r="AM555" i="12"/>
  <c r="AN555" i="12"/>
  <c r="AO555" i="12"/>
  <c r="AP555" i="12"/>
  <c r="AQ555" i="12"/>
  <c r="AR555" i="12"/>
  <c r="AS555" i="12"/>
  <c r="AT555" i="12"/>
  <c r="AU555" i="12"/>
  <c r="AV555" i="12"/>
  <c r="AW555" i="12"/>
  <c r="AX555" i="12"/>
  <c r="AY555" i="12"/>
  <c r="AZ555" i="12"/>
  <c r="BA555" i="12"/>
  <c r="BB555" i="12"/>
  <c r="O556" i="12"/>
  <c r="P556" i="12"/>
  <c r="Q556" i="12"/>
  <c r="R556" i="12"/>
  <c r="S556" i="12"/>
  <c r="T556" i="12"/>
  <c r="U556" i="12"/>
  <c r="V556" i="12"/>
  <c r="W556" i="12"/>
  <c r="X556" i="12"/>
  <c r="Y556" i="12"/>
  <c r="Z556" i="12"/>
  <c r="AA556" i="12"/>
  <c r="AB556" i="12"/>
  <c r="AC556" i="12"/>
  <c r="AD556" i="12"/>
  <c r="AE556" i="12"/>
  <c r="AF556" i="12"/>
  <c r="AG556" i="12"/>
  <c r="AH556" i="12"/>
  <c r="AI556" i="12"/>
  <c r="AJ556" i="12"/>
  <c r="AK556" i="12"/>
  <c r="AL556" i="12"/>
  <c r="AM556" i="12"/>
  <c r="AN556" i="12"/>
  <c r="AO556" i="12"/>
  <c r="AP556" i="12"/>
  <c r="AQ556" i="12"/>
  <c r="AR556" i="12"/>
  <c r="AS556" i="12"/>
  <c r="AT556" i="12"/>
  <c r="AU556" i="12"/>
  <c r="AV556" i="12"/>
  <c r="AW556" i="12"/>
  <c r="AX556" i="12"/>
  <c r="AY556" i="12"/>
  <c r="AZ556" i="12"/>
  <c r="BA556" i="12"/>
  <c r="BB556" i="12"/>
  <c r="O557" i="12"/>
  <c r="P557" i="12"/>
  <c r="Q557" i="12"/>
  <c r="R557" i="12"/>
  <c r="S557" i="12"/>
  <c r="T557" i="12"/>
  <c r="U557" i="12"/>
  <c r="V557" i="12"/>
  <c r="W557" i="12"/>
  <c r="X557" i="12"/>
  <c r="Y557" i="12"/>
  <c r="Z557" i="12"/>
  <c r="AA557" i="12"/>
  <c r="AB557" i="12"/>
  <c r="AC557" i="12"/>
  <c r="AD557" i="12"/>
  <c r="AE557" i="12"/>
  <c r="AF557" i="12"/>
  <c r="AG557" i="12"/>
  <c r="AH557" i="12"/>
  <c r="AI557" i="12"/>
  <c r="AJ557" i="12"/>
  <c r="AK557" i="12"/>
  <c r="AL557" i="12"/>
  <c r="AM557" i="12"/>
  <c r="AN557" i="12"/>
  <c r="AO557" i="12"/>
  <c r="AP557" i="12"/>
  <c r="AQ557" i="12"/>
  <c r="AR557" i="12"/>
  <c r="AS557" i="12"/>
  <c r="AT557" i="12"/>
  <c r="AU557" i="12"/>
  <c r="AV557" i="12"/>
  <c r="AW557" i="12"/>
  <c r="AX557" i="12"/>
  <c r="AY557" i="12"/>
  <c r="AZ557" i="12"/>
  <c r="BA557" i="12"/>
  <c r="BB557" i="12"/>
  <c r="AE558" i="12"/>
  <c r="AF558" i="12"/>
  <c r="AG558" i="12"/>
  <c r="AH558" i="12"/>
  <c r="AI558" i="12"/>
  <c r="AJ558" i="12"/>
  <c r="AK558" i="12"/>
  <c r="AL558" i="12"/>
  <c r="AM558" i="12"/>
  <c r="AN558" i="12"/>
  <c r="AO558" i="12"/>
  <c r="AP558" i="12"/>
  <c r="AQ558" i="12"/>
  <c r="AR558" i="12"/>
  <c r="AS558" i="12"/>
  <c r="AT558" i="12"/>
  <c r="AU558" i="12"/>
  <c r="AV558" i="12"/>
  <c r="AW558" i="12"/>
  <c r="AX558" i="12"/>
  <c r="AY558" i="12"/>
  <c r="AZ558" i="12"/>
  <c r="BA558" i="12"/>
  <c r="BB558" i="12"/>
  <c r="O559" i="12"/>
  <c r="P559" i="12"/>
  <c r="Q559" i="12"/>
  <c r="R559" i="12"/>
  <c r="S559" i="12"/>
  <c r="T559" i="12"/>
  <c r="U559" i="12"/>
  <c r="V559" i="12"/>
  <c r="W559" i="12"/>
  <c r="X559" i="12"/>
  <c r="Y559" i="12"/>
  <c r="Z559" i="12"/>
  <c r="AA559" i="12"/>
  <c r="AB559" i="12"/>
  <c r="AC559" i="12"/>
  <c r="AD559" i="12"/>
  <c r="AE559" i="12"/>
  <c r="AF559" i="12"/>
  <c r="AG559" i="12"/>
  <c r="AH559" i="12"/>
  <c r="AI559" i="12"/>
  <c r="AJ559" i="12"/>
  <c r="AK559" i="12"/>
  <c r="AL559" i="12"/>
  <c r="AM559" i="12"/>
  <c r="AN559" i="12"/>
  <c r="AO559" i="12"/>
  <c r="AP559" i="12"/>
  <c r="AQ559" i="12"/>
  <c r="AR559" i="12"/>
  <c r="AS559" i="12"/>
  <c r="AT559" i="12"/>
  <c r="AU559" i="12"/>
  <c r="AV559" i="12"/>
  <c r="AW559" i="12"/>
  <c r="AX559" i="12"/>
  <c r="AY559" i="12"/>
  <c r="AZ559" i="12"/>
  <c r="BA559" i="12"/>
  <c r="BB559" i="12"/>
  <c r="AE516" i="12"/>
  <c r="AF516" i="12"/>
  <c r="AG516" i="12"/>
  <c r="AH516" i="12"/>
  <c r="AI516" i="12"/>
  <c r="AJ516" i="12"/>
  <c r="AK516" i="12"/>
  <c r="AL516" i="12"/>
  <c r="AM516" i="12"/>
  <c r="AN516" i="12"/>
  <c r="AO516" i="12"/>
  <c r="AP516" i="12"/>
  <c r="AQ516" i="12"/>
  <c r="AR516" i="12"/>
  <c r="AS516" i="12"/>
  <c r="AT516" i="12"/>
  <c r="AU516" i="12"/>
  <c r="AV516" i="12"/>
  <c r="AW516" i="12"/>
  <c r="AX516" i="12"/>
  <c r="AY516" i="12"/>
  <c r="AK517" i="12"/>
  <c r="AL517" i="12"/>
  <c r="AM517" i="12"/>
  <c r="AN517" i="12"/>
  <c r="AO517" i="12"/>
  <c r="AP517" i="12"/>
  <c r="AQ517" i="12"/>
  <c r="AR517" i="12"/>
  <c r="AS517" i="12"/>
  <c r="AT517" i="12"/>
  <c r="AU517" i="12"/>
  <c r="AV517" i="12"/>
  <c r="AW517" i="12"/>
  <c r="AX517" i="12"/>
  <c r="AK520" i="12"/>
  <c r="AL520" i="12"/>
  <c r="AM520" i="12"/>
  <c r="AN520" i="12"/>
  <c r="AO520" i="12"/>
  <c r="AP520" i="12"/>
  <c r="AQ520" i="12"/>
  <c r="AR520" i="12"/>
  <c r="AS520" i="12"/>
  <c r="AT520" i="12"/>
  <c r="AU520" i="12"/>
  <c r="AV520" i="12"/>
  <c r="AK521" i="12"/>
  <c r="AL521" i="12"/>
  <c r="AM521" i="12"/>
  <c r="AN521" i="12"/>
  <c r="AO521" i="12"/>
  <c r="AP521" i="12"/>
  <c r="AQ521" i="12"/>
  <c r="AR521" i="12"/>
  <c r="AS521" i="12"/>
  <c r="AT521" i="12"/>
  <c r="AU521" i="12"/>
  <c r="AV521" i="12"/>
  <c r="AK522" i="12"/>
  <c r="AL522" i="12"/>
  <c r="AM522" i="12"/>
  <c r="AN522" i="12"/>
  <c r="AO522" i="12"/>
  <c r="AP522" i="12"/>
  <c r="AQ522" i="12"/>
  <c r="AR522" i="12"/>
  <c r="AS522" i="12"/>
  <c r="AT522" i="12"/>
  <c r="AU522" i="12"/>
  <c r="AV522" i="12"/>
  <c r="AW522" i="12"/>
  <c r="AI522" i="12"/>
  <c r="AJ522" i="12"/>
  <c r="AE522" i="12"/>
  <c r="AF522" i="12"/>
  <c r="AG522" i="12"/>
  <c r="AH522" i="12"/>
  <c r="W523" i="12"/>
  <c r="X523" i="12"/>
  <c r="Y523" i="12"/>
  <c r="Z523" i="12"/>
  <c r="AA523" i="12"/>
  <c r="AB523" i="12"/>
  <c r="AC523" i="12"/>
  <c r="AD523" i="12"/>
  <c r="AE523" i="12"/>
  <c r="AF523" i="12"/>
  <c r="AG523" i="12"/>
  <c r="AH523" i="12"/>
  <c r="AI523" i="12"/>
  <c r="AJ523" i="12"/>
  <c r="AK523" i="12"/>
  <c r="AL523" i="12"/>
  <c r="AM523" i="12"/>
  <c r="AN523" i="12"/>
  <c r="AO523" i="12"/>
  <c r="AP523" i="12"/>
  <c r="AQ523" i="12"/>
  <c r="AR523" i="12"/>
  <c r="AS523" i="12"/>
  <c r="AT523" i="12"/>
  <c r="AU523" i="12"/>
  <c r="AV523" i="12"/>
  <c r="AW523" i="12"/>
  <c r="AX523" i="12"/>
  <c r="O494" i="12"/>
  <c r="P494" i="12"/>
  <c r="Q494" i="12"/>
  <c r="R494" i="12"/>
  <c r="S494" i="12"/>
  <c r="T494" i="12"/>
  <c r="U494" i="12"/>
  <c r="V494" i="12"/>
  <c r="W494" i="12"/>
  <c r="X494" i="12"/>
  <c r="Y494" i="12"/>
  <c r="Z494" i="12"/>
  <c r="AA494" i="12"/>
  <c r="AB494" i="12"/>
  <c r="AC494" i="12"/>
  <c r="AD494" i="12"/>
  <c r="AE494" i="12"/>
  <c r="AF494" i="12"/>
  <c r="AG494" i="12"/>
  <c r="AH494" i="12"/>
  <c r="AI494" i="12"/>
  <c r="AJ494" i="12"/>
  <c r="AK494" i="12"/>
  <c r="AL494" i="12"/>
  <c r="AM494" i="12"/>
  <c r="AN494" i="12"/>
  <c r="AO494" i="12"/>
  <c r="AP494" i="12"/>
  <c r="AQ494" i="12"/>
  <c r="AR494" i="12"/>
  <c r="AS494" i="12"/>
  <c r="AT494" i="12"/>
  <c r="AU494" i="12"/>
  <c r="AV494" i="12"/>
  <c r="AW494" i="12"/>
  <c r="AX494" i="12"/>
  <c r="AY494" i="12"/>
  <c r="AZ494" i="12"/>
  <c r="BA494" i="12"/>
  <c r="BB494" i="12"/>
  <c r="O495" i="12"/>
  <c r="P495" i="12"/>
  <c r="Q495" i="12"/>
  <c r="R495" i="12"/>
  <c r="S495" i="12"/>
  <c r="T495" i="12"/>
  <c r="U495" i="12"/>
  <c r="V495" i="12"/>
  <c r="W495" i="12"/>
  <c r="X495" i="12"/>
  <c r="Y495" i="12"/>
  <c r="Z495" i="12"/>
  <c r="AA495" i="12"/>
  <c r="AB495" i="12"/>
  <c r="AC495" i="12"/>
  <c r="AD495" i="12"/>
  <c r="AE495" i="12"/>
  <c r="AF495" i="12"/>
  <c r="AG495" i="12"/>
  <c r="AH495" i="12"/>
  <c r="AI495" i="12"/>
  <c r="AJ495" i="12"/>
  <c r="AK495" i="12"/>
  <c r="AL495" i="12"/>
  <c r="AM495" i="12"/>
  <c r="AN495" i="12"/>
  <c r="AO495" i="12"/>
  <c r="AP495" i="12"/>
  <c r="AQ495" i="12"/>
  <c r="AR495" i="12"/>
  <c r="AS495" i="12"/>
  <c r="AT495" i="12"/>
  <c r="AU495" i="12"/>
  <c r="AV495" i="12"/>
  <c r="AW495" i="12"/>
  <c r="AX495" i="12"/>
  <c r="AY495" i="12"/>
  <c r="AZ495" i="12"/>
  <c r="BA495" i="12"/>
  <c r="BB495" i="12"/>
  <c r="O496" i="12"/>
  <c r="P496" i="12"/>
  <c r="Q496" i="12"/>
  <c r="R496" i="12"/>
  <c r="S496" i="12"/>
  <c r="T496" i="12"/>
  <c r="U496" i="12"/>
  <c r="V496" i="12"/>
  <c r="W496" i="12"/>
  <c r="X496" i="12"/>
  <c r="Y496" i="12"/>
  <c r="Z496" i="12"/>
  <c r="AA496" i="12"/>
  <c r="AB496" i="12"/>
  <c r="AC496" i="12"/>
  <c r="AD496" i="12"/>
  <c r="AE496" i="12"/>
  <c r="AF496" i="12"/>
  <c r="AG496" i="12"/>
  <c r="AH496" i="12"/>
  <c r="AI496" i="12"/>
  <c r="AJ496" i="12"/>
  <c r="AK496" i="12"/>
  <c r="AL496" i="12"/>
  <c r="AM496" i="12"/>
  <c r="AN496" i="12"/>
  <c r="AO496" i="12"/>
  <c r="AP496" i="12"/>
  <c r="AQ496" i="12"/>
  <c r="AR496" i="12"/>
  <c r="AS496" i="12"/>
  <c r="AT496" i="12"/>
  <c r="AU496" i="12"/>
  <c r="AV496" i="12"/>
  <c r="AW496" i="12"/>
  <c r="AX496" i="12"/>
  <c r="AY496" i="12"/>
  <c r="AZ496" i="12"/>
  <c r="BA496" i="12"/>
  <c r="BB496" i="12"/>
  <c r="O497" i="12"/>
  <c r="P497" i="12"/>
  <c r="Q497" i="12"/>
  <c r="R497" i="12"/>
  <c r="S497" i="12"/>
  <c r="T497" i="12"/>
  <c r="U497" i="12"/>
  <c r="V497" i="12"/>
  <c r="W497" i="12"/>
  <c r="X497" i="12"/>
  <c r="Y497" i="12"/>
  <c r="Z497" i="12"/>
  <c r="AA497" i="12"/>
  <c r="AB497" i="12"/>
  <c r="AC497" i="12"/>
  <c r="AD497" i="12"/>
  <c r="AE497" i="12"/>
  <c r="AF497" i="12"/>
  <c r="AG497" i="12"/>
  <c r="AH497" i="12"/>
  <c r="AI497" i="12"/>
  <c r="AJ497" i="12"/>
  <c r="AK497" i="12"/>
  <c r="AL497" i="12"/>
  <c r="AM497" i="12"/>
  <c r="AN497" i="12"/>
  <c r="AO497" i="12"/>
  <c r="AP497" i="12"/>
  <c r="AQ497" i="12"/>
  <c r="AR497" i="12"/>
  <c r="AS497" i="12"/>
  <c r="AT497" i="12"/>
  <c r="AU497" i="12"/>
  <c r="AV497" i="12"/>
  <c r="AW497" i="12"/>
  <c r="AX497" i="12"/>
  <c r="AY497" i="12"/>
  <c r="AZ497" i="12"/>
  <c r="BA497" i="12"/>
  <c r="BB497" i="12"/>
  <c r="O498" i="12"/>
  <c r="P498" i="12"/>
  <c r="Q498" i="12"/>
  <c r="R498" i="12"/>
  <c r="S498" i="12"/>
  <c r="T498" i="12"/>
  <c r="U498" i="12"/>
  <c r="V498" i="12"/>
  <c r="W498" i="12"/>
  <c r="X498" i="12"/>
  <c r="Y498" i="12"/>
  <c r="Z498" i="12"/>
  <c r="AA498" i="12"/>
  <c r="AB498" i="12"/>
  <c r="AC498" i="12"/>
  <c r="AD498" i="12"/>
  <c r="AE498" i="12"/>
  <c r="AF498" i="12"/>
  <c r="AG498" i="12"/>
  <c r="AH498" i="12"/>
  <c r="AI498" i="12"/>
  <c r="AJ498" i="12"/>
  <c r="AK498" i="12"/>
  <c r="AL498" i="12"/>
  <c r="AM498" i="12"/>
  <c r="AN498" i="12"/>
  <c r="AO498" i="12"/>
  <c r="AP498" i="12"/>
  <c r="AQ498" i="12"/>
  <c r="AR498" i="12"/>
  <c r="AS498" i="12"/>
  <c r="AT498" i="12"/>
  <c r="AU498" i="12"/>
  <c r="AV498" i="12"/>
  <c r="AW498" i="12"/>
  <c r="AX498" i="12"/>
  <c r="AY498" i="12"/>
  <c r="AZ498" i="12"/>
  <c r="BA498" i="12"/>
  <c r="BB498" i="12"/>
  <c r="O499" i="12"/>
  <c r="P499" i="12"/>
  <c r="Q499" i="12"/>
  <c r="R499" i="12"/>
  <c r="S499" i="12"/>
  <c r="T499" i="12"/>
  <c r="U499" i="12"/>
  <c r="V499" i="12"/>
  <c r="W499" i="12"/>
  <c r="X499" i="12"/>
  <c r="Y499" i="12"/>
  <c r="Z499" i="12"/>
  <c r="AA499" i="12"/>
  <c r="AB499" i="12"/>
  <c r="AC499" i="12"/>
  <c r="AD499" i="12"/>
  <c r="AE499" i="12"/>
  <c r="AF499" i="12"/>
  <c r="AG499" i="12"/>
  <c r="AH499" i="12"/>
  <c r="AI499" i="12"/>
  <c r="AJ499" i="12"/>
  <c r="AK499" i="12"/>
  <c r="AL499" i="12"/>
  <c r="AM499" i="12"/>
  <c r="AN499" i="12"/>
  <c r="AO499" i="12"/>
  <c r="AP499" i="12"/>
  <c r="AQ499" i="12"/>
  <c r="AR499" i="12"/>
  <c r="AS499" i="12"/>
  <c r="AT499" i="12"/>
  <c r="AU499" i="12"/>
  <c r="AV499" i="12"/>
  <c r="AW499" i="12"/>
  <c r="AX499" i="12"/>
  <c r="AY499" i="12"/>
  <c r="AZ499" i="12"/>
  <c r="BA499" i="12"/>
  <c r="BB499" i="12"/>
  <c r="O500" i="12"/>
  <c r="P500" i="12"/>
  <c r="Q500" i="12"/>
  <c r="R500" i="12"/>
  <c r="S500" i="12"/>
  <c r="T500" i="12"/>
  <c r="U500" i="12"/>
  <c r="V500" i="12"/>
  <c r="W500" i="12"/>
  <c r="X500" i="12"/>
  <c r="Y500" i="12"/>
  <c r="Z500" i="12"/>
  <c r="AA500" i="12"/>
  <c r="AB500" i="12"/>
  <c r="AC500" i="12"/>
  <c r="AD500" i="12"/>
  <c r="AE500" i="12"/>
  <c r="AF500" i="12"/>
  <c r="AG500" i="12"/>
  <c r="AH500" i="12"/>
  <c r="AI500" i="12"/>
  <c r="AJ500" i="12"/>
  <c r="AK500" i="12"/>
  <c r="AL500" i="12"/>
  <c r="AM500" i="12"/>
  <c r="AN500" i="12"/>
  <c r="AO500" i="12"/>
  <c r="AP500" i="12"/>
  <c r="AQ500" i="12"/>
  <c r="AR500" i="12"/>
  <c r="AS500" i="12"/>
  <c r="AT500" i="12"/>
  <c r="AU500" i="12"/>
  <c r="AV500" i="12"/>
  <c r="AW500" i="12"/>
  <c r="AX500" i="12"/>
  <c r="AY500" i="12"/>
  <c r="AZ500" i="12"/>
  <c r="BA500" i="12"/>
  <c r="BB500" i="12"/>
  <c r="O501" i="12"/>
  <c r="P501" i="12"/>
  <c r="Q501" i="12"/>
  <c r="R501" i="12"/>
  <c r="S501" i="12"/>
  <c r="T501" i="12"/>
  <c r="U501" i="12"/>
  <c r="V501" i="12"/>
  <c r="W501" i="12"/>
  <c r="X501" i="12"/>
  <c r="Y501" i="12"/>
  <c r="Z501" i="12"/>
  <c r="AA501" i="12"/>
  <c r="AB501" i="12"/>
  <c r="AC501" i="12"/>
  <c r="AD501" i="12"/>
  <c r="AE501" i="12"/>
  <c r="AF501" i="12"/>
  <c r="AG501" i="12"/>
  <c r="AH501" i="12"/>
  <c r="AI501" i="12"/>
  <c r="AJ501" i="12"/>
  <c r="AK501" i="12"/>
  <c r="AL501" i="12"/>
  <c r="AM501" i="12"/>
  <c r="AN501" i="12"/>
  <c r="AO501" i="12"/>
  <c r="AP501" i="12"/>
  <c r="AQ501" i="12"/>
  <c r="AR501" i="12"/>
  <c r="AS501" i="12"/>
  <c r="AT501" i="12"/>
  <c r="AU501" i="12"/>
  <c r="AV501" i="12"/>
  <c r="AW501" i="12"/>
  <c r="AX501" i="12"/>
  <c r="AY501" i="12"/>
  <c r="AZ501" i="12"/>
  <c r="BA501" i="12"/>
  <c r="BB501" i="12"/>
  <c r="O502" i="12"/>
  <c r="P502" i="12"/>
  <c r="Q502" i="12"/>
  <c r="R502" i="12"/>
  <c r="S502" i="12"/>
  <c r="T502" i="12"/>
  <c r="U502" i="12"/>
  <c r="V502" i="12"/>
  <c r="W502" i="12"/>
  <c r="X502" i="12"/>
  <c r="Y502" i="12"/>
  <c r="Z502" i="12"/>
  <c r="AA502" i="12"/>
  <c r="AB502" i="12"/>
  <c r="AC502" i="12"/>
  <c r="AD502" i="12"/>
  <c r="AE502" i="12"/>
  <c r="AF502" i="12"/>
  <c r="AG502" i="12"/>
  <c r="AH502" i="12"/>
  <c r="AI502" i="12"/>
  <c r="AJ502" i="12"/>
  <c r="AK502" i="12"/>
  <c r="AL502" i="12"/>
  <c r="AM502" i="12"/>
  <c r="AN502" i="12"/>
  <c r="AO502" i="12"/>
  <c r="AP502" i="12"/>
  <c r="AQ502" i="12"/>
  <c r="AR502" i="12"/>
  <c r="AS502" i="12"/>
  <c r="AT502" i="12"/>
  <c r="AU502" i="12"/>
  <c r="AV502" i="12"/>
  <c r="AW502" i="12"/>
  <c r="AX502" i="12"/>
  <c r="AY502" i="12"/>
  <c r="AZ502" i="12"/>
  <c r="BA502" i="12"/>
  <c r="BB502" i="12"/>
  <c r="O503" i="12"/>
  <c r="P503" i="12"/>
  <c r="Q503" i="12"/>
  <c r="R503" i="12"/>
  <c r="S503" i="12"/>
  <c r="T503" i="12"/>
  <c r="U503" i="12"/>
  <c r="V503" i="12"/>
  <c r="W503" i="12"/>
  <c r="X503" i="12"/>
  <c r="Y503" i="12"/>
  <c r="Z503" i="12"/>
  <c r="AA503" i="12"/>
  <c r="AB503" i="12"/>
  <c r="AC503" i="12"/>
  <c r="AD503" i="12"/>
  <c r="AE503" i="12"/>
  <c r="AF503" i="12"/>
  <c r="AG503" i="12"/>
  <c r="AH503" i="12"/>
  <c r="AI503" i="12"/>
  <c r="AJ503" i="12"/>
  <c r="AK503" i="12"/>
  <c r="AL503" i="12"/>
  <c r="AM503" i="12"/>
  <c r="AN503" i="12"/>
  <c r="AO503" i="12"/>
  <c r="AP503" i="12"/>
  <c r="AQ503" i="12"/>
  <c r="AR503" i="12"/>
  <c r="AS503" i="12"/>
  <c r="AT503" i="12"/>
  <c r="AU503" i="12"/>
  <c r="AV503" i="12"/>
  <c r="AW503" i="12"/>
  <c r="AX503" i="12"/>
  <c r="AY503" i="12"/>
  <c r="AZ503" i="12"/>
  <c r="BA503" i="12"/>
  <c r="BB503" i="12"/>
  <c r="O504" i="12"/>
  <c r="P504" i="12"/>
  <c r="Q504" i="12"/>
  <c r="R504" i="12"/>
  <c r="S504" i="12"/>
  <c r="T504" i="12"/>
  <c r="U504" i="12"/>
  <c r="V504" i="12"/>
  <c r="W504" i="12"/>
  <c r="X504" i="12"/>
  <c r="Y504" i="12"/>
  <c r="Z504" i="12"/>
  <c r="AA504" i="12"/>
  <c r="AB504" i="12"/>
  <c r="AC504" i="12"/>
  <c r="AD504" i="12"/>
  <c r="AE504" i="12"/>
  <c r="AF504" i="12"/>
  <c r="AG504" i="12"/>
  <c r="AH504" i="12"/>
  <c r="AI504" i="12"/>
  <c r="AJ504" i="12"/>
  <c r="AK504" i="12"/>
  <c r="AL504" i="12"/>
  <c r="AM504" i="12"/>
  <c r="AN504" i="12"/>
  <c r="AO504" i="12"/>
  <c r="AP504" i="12"/>
  <c r="AQ504" i="12"/>
  <c r="AR504" i="12"/>
  <c r="AS504" i="12"/>
  <c r="AT504" i="12"/>
  <c r="AU504" i="12"/>
  <c r="AV504" i="12"/>
  <c r="AW504" i="12"/>
  <c r="AX504" i="12"/>
  <c r="AY504" i="12"/>
  <c r="AZ504" i="12"/>
  <c r="BA504" i="12"/>
  <c r="BB504" i="12"/>
  <c r="O505" i="12"/>
  <c r="P505" i="12"/>
  <c r="Q505" i="12"/>
  <c r="R505" i="12"/>
  <c r="S505" i="12"/>
  <c r="T505" i="12"/>
  <c r="U505" i="12"/>
  <c r="V505" i="12"/>
  <c r="W505" i="12"/>
  <c r="X505" i="12"/>
  <c r="Y505" i="12"/>
  <c r="Z505" i="12"/>
  <c r="AA505" i="12"/>
  <c r="AB505" i="12"/>
  <c r="AC505" i="12"/>
  <c r="AD505" i="12"/>
  <c r="AE505" i="12"/>
  <c r="AF505" i="12"/>
  <c r="AG505" i="12"/>
  <c r="AH505" i="12"/>
  <c r="AI505" i="12"/>
  <c r="AJ505" i="12"/>
  <c r="AK505" i="12"/>
  <c r="AL505" i="12"/>
  <c r="AM505" i="12"/>
  <c r="AN505" i="12"/>
  <c r="AO505" i="12"/>
  <c r="AP505" i="12"/>
  <c r="AQ505" i="12"/>
  <c r="AR505" i="12"/>
  <c r="AS505" i="12"/>
  <c r="AT505" i="12"/>
  <c r="AU505" i="12"/>
  <c r="AV505" i="12"/>
  <c r="AW505" i="12"/>
  <c r="AX505" i="12"/>
  <c r="AY505" i="12"/>
  <c r="AZ505" i="12"/>
  <c r="BA505" i="12"/>
  <c r="BB505" i="12"/>
  <c r="O506" i="12"/>
  <c r="P506" i="12"/>
  <c r="Q506" i="12"/>
  <c r="R506" i="12"/>
  <c r="S506" i="12"/>
  <c r="T506" i="12"/>
  <c r="U506" i="12"/>
  <c r="V506" i="12"/>
  <c r="W506" i="12"/>
  <c r="X506" i="12"/>
  <c r="Y506" i="12"/>
  <c r="Z506" i="12"/>
  <c r="AA506" i="12"/>
  <c r="AB506" i="12"/>
  <c r="AC506" i="12"/>
  <c r="AD506" i="12"/>
  <c r="AE506" i="12"/>
  <c r="AF506" i="12"/>
  <c r="AG506" i="12"/>
  <c r="AH506" i="12"/>
  <c r="AI506" i="12"/>
  <c r="AJ506" i="12"/>
  <c r="AK506" i="12"/>
  <c r="AL506" i="12"/>
  <c r="AM506" i="12"/>
  <c r="AN506" i="12"/>
  <c r="AO506" i="12"/>
  <c r="AP506" i="12"/>
  <c r="AQ506" i="12"/>
  <c r="AR506" i="12"/>
  <c r="AS506" i="12"/>
  <c r="AT506" i="12"/>
  <c r="AU506" i="12"/>
  <c r="AV506" i="12"/>
  <c r="AW506" i="12"/>
  <c r="AX506" i="12"/>
  <c r="AY506" i="12"/>
  <c r="AZ506" i="12"/>
  <c r="BA506" i="12"/>
  <c r="BB506" i="12"/>
  <c r="O507" i="12"/>
  <c r="P507" i="12"/>
  <c r="Q507" i="12"/>
  <c r="R507" i="12"/>
  <c r="S507" i="12"/>
  <c r="T507" i="12"/>
  <c r="U507" i="12"/>
  <c r="V507" i="12"/>
  <c r="W507" i="12"/>
  <c r="X507" i="12"/>
  <c r="Y507" i="12"/>
  <c r="Z507" i="12"/>
  <c r="AA507" i="12"/>
  <c r="AB507" i="12"/>
  <c r="AC507" i="12"/>
  <c r="AD507" i="12"/>
  <c r="AE507" i="12"/>
  <c r="AF507" i="12"/>
  <c r="AG507" i="12"/>
  <c r="AH507" i="12"/>
  <c r="AI507" i="12"/>
  <c r="AJ507" i="12"/>
  <c r="AK507" i="12"/>
  <c r="AL507" i="12"/>
  <c r="AM507" i="12"/>
  <c r="AN507" i="12"/>
  <c r="AO507" i="12"/>
  <c r="AP507" i="12"/>
  <c r="AQ507" i="12"/>
  <c r="AR507" i="12"/>
  <c r="AS507" i="12"/>
  <c r="AT507" i="12"/>
  <c r="AU507" i="12"/>
  <c r="AV507" i="12"/>
  <c r="AW507" i="12"/>
  <c r="AX507" i="12"/>
  <c r="AY507" i="12"/>
  <c r="AZ507" i="12"/>
  <c r="BA507" i="12"/>
  <c r="BB507" i="12"/>
  <c r="O508" i="12"/>
  <c r="P508" i="12"/>
  <c r="Q508" i="12"/>
  <c r="R508" i="12"/>
  <c r="S508" i="12"/>
  <c r="T508" i="12"/>
  <c r="U508" i="12"/>
  <c r="V508" i="12"/>
  <c r="W508" i="12"/>
  <c r="X508" i="12"/>
  <c r="Y508" i="12"/>
  <c r="Z508" i="12"/>
  <c r="AA508" i="12"/>
  <c r="AB508" i="12"/>
  <c r="AC508" i="12"/>
  <c r="AD508" i="12"/>
  <c r="AE508" i="12"/>
  <c r="AF508" i="12"/>
  <c r="AG508" i="12"/>
  <c r="AH508" i="12"/>
  <c r="AI508" i="12"/>
  <c r="AJ508" i="12"/>
  <c r="AK508" i="12"/>
  <c r="AL508" i="12"/>
  <c r="AM508" i="12"/>
  <c r="AN508" i="12"/>
  <c r="AO508" i="12"/>
  <c r="AP508" i="12"/>
  <c r="AQ508" i="12"/>
  <c r="AR508" i="12"/>
  <c r="AS508" i="12"/>
  <c r="AT508" i="12"/>
  <c r="AU508" i="12"/>
  <c r="AV508" i="12"/>
  <c r="AW508" i="12"/>
  <c r="AX508" i="12"/>
  <c r="AY508" i="12"/>
  <c r="AZ508" i="12"/>
  <c r="BA508" i="12"/>
  <c r="BB508" i="12"/>
  <c r="O509" i="12"/>
  <c r="P509" i="12"/>
  <c r="Q509" i="12"/>
  <c r="R509" i="12"/>
  <c r="S509" i="12"/>
  <c r="T509" i="12"/>
  <c r="U509" i="12"/>
  <c r="V509" i="12"/>
  <c r="W509" i="12"/>
  <c r="X509" i="12"/>
  <c r="Y509" i="12"/>
  <c r="Z509" i="12"/>
  <c r="AA509" i="12"/>
  <c r="AB509" i="12"/>
  <c r="AC509" i="12"/>
  <c r="AD509" i="12"/>
  <c r="AE509" i="12"/>
  <c r="AF509" i="12"/>
  <c r="AG509" i="12"/>
  <c r="AH509" i="12"/>
  <c r="AI509" i="12"/>
  <c r="AJ509" i="12"/>
  <c r="AK509" i="12"/>
  <c r="AL509" i="12"/>
  <c r="AM509" i="12"/>
  <c r="AN509" i="12"/>
  <c r="AO509" i="12"/>
  <c r="AP509" i="12"/>
  <c r="AQ509" i="12"/>
  <c r="AR509" i="12"/>
  <c r="AS509" i="12"/>
  <c r="AT509" i="12"/>
  <c r="AU509" i="12"/>
  <c r="AV509" i="12"/>
  <c r="AW509" i="12"/>
  <c r="AX509" i="12"/>
  <c r="AY509" i="12"/>
  <c r="AZ509" i="12"/>
  <c r="BA509" i="12"/>
  <c r="BB509" i="12"/>
  <c r="O510" i="12"/>
  <c r="P510" i="12"/>
  <c r="Q510" i="12"/>
  <c r="R510" i="12"/>
  <c r="S510" i="12"/>
  <c r="T510" i="12"/>
  <c r="U510" i="12"/>
  <c r="V510" i="12"/>
  <c r="W510" i="12"/>
  <c r="X510" i="12"/>
  <c r="Y510" i="12"/>
  <c r="Z510" i="12"/>
  <c r="AA510" i="12"/>
  <c r="AB510" i="12"/>
  <c r="AC510" i="12"/>
  <c r="AD510" i="12"/>
  <c r="AE510" i="12"/>
  <c r="AF510" i="12"/>
  <c r="AG510" i="12"/>
  <c r="AH510" i="12"/>
  <c r="AI510" i="12"/>
  <c r="AJ510" i="12"/>
  <c r="AK510" i="12"/>
  <c r="AL510" i="12"/>
  <c r="AM510" i="12"/>
  <c r="AN510" i="12"/>
  <c r="AO510" i="12"/>
  <c r="AP510" i="12"/>
  <c r="AQ510" i="12"/>
  <c r="AR510" i="12"/>
  <c r="AS510" i="12"/>
  <c r="AT510" i="12"/>
  <c r="AU510" i="12"/>
  <c r="AV510" i="12"/>
  <c r="AW510" i="12"/>
  <c r="AX510" i="12"/>
  <c r="AY510" i="12"/>
  <c r="AZ510" i="12"/>
  <c r="BA510" i="12"/>
  <c r="BB510" i="12"/>
  <c r="O511" i="12"/>
  <c r="P511" i="12"/>
  <c r="Q511" i="12"/>
  <c r="R511" i="12"/>
  <c r="S511" i="12"/>
  <c r="T511" i="12"/>
  <c r="U511" i="12"/>
  <c r="V511" i="12"/>
  <c r="W511" i="12"/>
  <c r="X511" i="12"/>
  <c r="Y511" i="12"/>
  <c r="Z511" i="12"/>
  <c r="AA511" i="12"/>
  <c r="AB511" i="12"/>
  <c r="AC511" i="12"/>
  <c r="AD511" i="12"/>
  <c r="AE511" i="12"/>
  <c r="AF511" i="12"/>
  <c r="AG511" i="12"/>
  <c r="AH511" i="12"/>
  <c r="AI511" i="12"/>
  <c r="AJ511" i="12"/>
  <c r="AK511" i="12"/>
  <c r="AL511" i="12"/>
  <c r="AM511" i="12"/>
  <c r="AN511" i="12"/>
  <c r="AO511" i="12"/>
  <c r="AP511" i="12"/>
  <c r="AQ511" i="12"/>
  <c r="AR511" i="12"/>
  <c r="AS511" i="12"/>
  <c r="AT511" i="12"/>
  <c r="AU511" i="12"/>
  <c r="AV511" i="12"/>
  <c r="AW511" i="12"/>
  <c r="AX511" i="12"/>
  <c r="AY511" i="12"/>
  <c r="AZ511" i="12"/>
  <c r="BA511" i="12"/>
  <c r="BB511" i="12"/>
  <c r="O512" i="12"/>
  <c r="P512" i="12"/>
  <c r="Q512" i="12"/>
  <c r="R512" i="12"/>
  <c r="S512" i="12"/>
  <c r="T512" i="12"/>
  <c r="U512" i="12"/>
  <c r="V512" i="12"/>
  <c r="W512" i="12"/>
  <c r="X512" i="12"/>
  <c r="Y512" i="12"/>
  <c r="Z512" i="12"/>
  <c r="AA512" i="12"/>
  <c r="AB512" i="12"/>
  <c r="AC512" i="12"/>
  <c r="AD512" i="12"/>
  <c r="AE512" i="12"/>
  <c r="AF512" i="12"/>
  <c r="AG512" i="12"/>
  <c r="AH512" i="12"/>
  <c r="AI512" i="12"/>
  <c r="AJ512" i="12"/>
  <c r="AK512" i="12"/>
  <c r="AL512" i="12"/>
  <c r="AM512" i="12"/>
  <c r="AN512" i="12"/>
  <c r="AO512" i="12"/>
  <c r="AP512" i="12"/>
  <c r="AQ512" i="12"/>
  <c r="AR512" i="12"/>
  <c r="AS512" i="12"/>
  <c r="AT512" i="12"/>
  <c r="AU512" i="12"/>
  <c r="AV512" i="12"/>
  <c r="AW512" i="12"/>
  <c r="AX512" i="12"/>
  <c r="AY512" i="12"/>
  <c r="AZ512" i="12"/>
  <c r="BA512" i="12"/>
  <c r="BB512" i="12"/>
  <c r="O513" i="12"/>
  <c r="P513" i="12"/>
  <c r="Q513" i="12"/>
  <c r="R513" i="12"/>
  <c r="S513" i="12"/>
  <c r="T513" i="12"/>
  <c r="U513" i="12"/>
  <c r="V513" i="12"/>
  <c r="W513" i="12"/>
  <c r="X513" i="12"/>
  <c r="Y513" i="12"/>
  <c r="Z513" i="12"/>
  <c r="AA513" i="12"/>
  <c r="AB513" i="12"/>
  <c r="AC513" i="12"/>
  <c r="AD513" i="12"/>
  <c r="AE513" i="12"/>
  <c r="AF513" i="12"/>
  <c r="AG513" i="12"/>
  <c r="AH513" i="12"/>
  <c r="AI513" i="12"/>
  <c r="AJ513" i="12"/>
  <c r="AK513" i="12"/>
  <c r="AL513" i="12"/>
  <c r="AM513" i="12"/>
  <c r="AN513" i="12"/>
  <c r="AO513" i="12"/>
  <c r="AP513" i="12"/>
  <c r="AQ513" i="12"/>
  <c r="AR513" i="12"/>
  <c r="AS513" i="12"/>
  <c r="AT513" i="12"/>
  <c r="AU513" i="12"/>
  <c r="AV513" i="12"/>
  <c r="AW513" i="12"/>
  <c r="AX513" i="12"/>
  <c r="AY513" i="12"/>
  <c r="AZ513" i="12"/>
  <c r="BA513" i="12"/>
  <c r="BB513" i="12"/>
  <c r="O514" i="12"/>
  <c r="P514" i="12"/>
  <c r="Q514" i="12"/>
  <c r="R514" i="12"/>
  <c r="S514" i="12"/>
  <c r="T514" i="12"/>
  <c r="U514" i="12"/>
  <c r="V514" i="12"/>
  <c r="W514" i="12"/>
  <c r="X514" i="12"/>
  <c r="Y514" i="12"/>
  <c r="Z514" i="12"/>
  <c r="AA514" i="12"/>
  <c r="AB514" i="12"/>
  <c r="AC514" i="12"/>
  <c r="AD514" i="12"/>
  <c r="AE514" i="12"/>
  <c r="AF514" i="12"/>
  <c r="AG514" i="12"/>
  <c r="AH514" i="12"/>
  <c r="AI514" i="12"/>
  <c r="AJ514" i="12"/>
  <c r="AK514" i="12"/>
  <c r="AL514" i="12"/>
  <c r="AM514" i="12"/>
  <c r="AN514" i="12"/>
  <c r="AO514" i="12"/>
  <c r="AP514" i="12"/>
  <c r="AQ514" i="12"/>
  <c r="AR514" i="12"/>
  <c r="AS514" i="12"/>
  <c r="AT514" i="12"/>
  <c r="AU514" i="12"/>
  <c r="AV514" i="12"/>
  <c r="AW514" i="12"/>
  <c r="AX514" i="12"/>
  <c r="AY514" i="12"/>
  <c r="AZ514" i="12"/>
  <c r="BA514" i="12"/>
  <c r="BB514" i="12"/>
  <c r="O515" i="12"/>
  <c r="P515" i="12"/>
  <c r="Q515" i="12"/>
  <c r="R515" i="12"/>
  <c r="S515" i="12"/>
  <c r="T515" i="12"/>
  <c r="U515" i="12"/>
  <c r="V515" i="12"/>
  <c r="W515" i="12"/>
  <c r="X515" i="12"/>
  <c r="Y515" i="12"/>
  <c r="Z515" i="12"/>
  <c r="AA515" i="12"/>
  <c r="AB515" i="12"/>
  <c r="AC515" i="12"/>
  <c r="AD515" i="12"/>
  <c r="AE515" i="12"/>
  <c r="AF515" i="12"/>
  <c r="AG515" i="12"/>
  <c r="AH515" i="12"/>
  <c r="AI515" i="12"/>
  <c r="AJ515" i="12"/>
  <c r="AK515" i="12"/>
  <c r="AL515" i="12"/>
  <c r="AM515" i="12"/>
  <c r="AN515" i="12"/>
  <c r="AO515" i="12"/>
  <c r="AP515" i="12"/>
  <c r="AQ515" i="12"/>
  <c r="AR515" i="12"/>
  <c r="AS515" i="12"/>
  <c r="AT515" i="12"/>
  <c r="AU515" i="12"/>
  <c r="AV515" i="12"/>
  <c r="AW515" i="12"/>
  <c r="AX515" i="12"/>
  <c r="AY515" i="12"/>
  <c r="AZ515" i="12"/>
  <c r="BA515" i="12"/>
  <c r="BB515" i="12"/>
  <c r="O516" i="12"/>
  <c r="P516" i="12"/>
  <c r="Q516" i="12"/>
  <c r="R516" i="12"/>
  <c r="S516" i="12"/>
  <c r="T516" i="12"/>
  <c r="U516" i="12"/>
  <c r="V516" i="12"/>
  <c r="W516" i="12"/>
  <c r="X516" i="12"/>
  <c r="Y516" i="12"/>
  <c r="Z516" i="12"/>
  <c r="AA516" i="12"/>
  <c r="AB516" i="12"/>
  <c r="AC516" i="12"/>
  <c r="AD516" i="12"/>
  <c r="AZ516" i="12"/>
  <c r="BA516" i="12"/>
  <c r="BB516" i="12"/>
  <c r="O517" i="12"/>
  <c r="P517" i="12"/>
  <c r="Q517" i="12"/>
  <c r="R517" i="12"/>
  <c r="S517" i="12"/>
  <c r="T517" i="12"/>
  <c r="U517" i="12"/>
  <c r="V517" i="12"/>
  <c r="W517" i="12"/>
  <c r="X517" i="12"/>
  <c r="Y517" i="12"/>
  <c r="Z517" i="12"/>
  <c r="AA517" i="12"/>
  <c r="AB517" i="12"/>
  <c r="AC517" i="12"/>
  <c r="AD517" i="12"/>
  <c r="AE517" i="12"/>
  <c r="AF517" i="12"/>
  <c r="AG517" i="12"/>
  <c r="AH517" i="12"/>
  <c r="AI517" i="12"/>
  <c r="AJ517" i="12"/>
  <c r="AY517" i="12"/>
  <c r="AZ517" i="12"/>
  <c r="BA517" i="12"/>
  <c r="BB517" i="12"/>
  <c r="O518" i="12"/>
  <c r="P518" i="12"/>
  <c r="Q518" i="12"/>
  <c r="R518" i="12"/>
  <c r="S518" i="12"/>
  <c r="T518" i="12"/>
  <c r="U518" i="12"/>
  <c r="V518" i="12"/>
  <c r="W518" i="12"/>
  <c r="X518" i="12"/>
  <c r="Y518" i="12"/>
  <c r="Z518" i="12"/>
  <c r="AA518" i="12"/>
  <c r="AB518" i="12"/>
  <c r="AC518" i="12"/>
  <c r="AD518" i="12"/>
  <c r="AE518" i="12"/>
  <c r="AF518" i="12"/>
  <c r="AG518" i="12"/>
  <c r="AH518" i="12"/>
  <c r="AI518" i="12"/>
  <c r="AJ518" i="12"/>
  <c r="AK518" i="12"/>
  <c r="AL518" i="12"/>
  <c r="AM518" i="12"/>
  <c r="AN518" i="12"/>
  <c r="AO518" i="12"/>
  <c r="AP518" i="12"/>
  <c r="AQ518" i="12"/>
  <c r="AR518" i="12"/>
  <c r="AS518" i="12"/>
  <c r="AT518" i="12"/>
  <c r="AU518" i="12"/>
  <c r="AV518" i="12"/>
  <c r="AW518" i="12"/>
  <c r="AX518" i="12"/>
  <c r="AY518" i="12"/>
  <c r="AZ518" i="12"/>
  <c r="BA518" i="12"/>
  <c r="BB518" i="12"/>
  <c r="O519" i="12"/>
  <c r="P519" i="12"/>
  <c r="Q519" i="12"/>
  <c r="R519" i="12"/>
  <c r="S519" i="12"/>
  <c r="T519" i="12"/>
  <c r="U519" i="12"/>
  <c r="V519" i="12"/>
  <c r="W519" i="12"/>
  <c r="X519" i="12"/>
  <c r="Y519" i="12"/>
  <c r="Z519" i="12"/>
  <c r="AA519" i="12"/>
  <c r="AB519" i="12"/>
  <c r="AC519" i="12"/>
  <c r="AD519" i="12"/>
  <c r="AE519" i="12"/>
  <c r="AF519" i="12"/>
  <c r="AG519" i="12"/>
  <c r="AH519" i="12"/>
  <c r="AI519" i="12"/>
  <c r="AJ519" i="12"/>
  <c r="AK519" i="12"/>
  <c r="AL519" i="12"/>
  <c r="AM519" i="12"/>
  <c r="AN519" i="12"/>
  <c r="AO519" i="12"/>
  <c r="AP519" i="12"/>
  <c r="AQ519" i="12"/>
  <c r="AR519" i="12"/>
  <c r="AS519" i="12"/>
  <c r="AT519" i="12"/>
  <c r="AU519" i="12"/>
  <c r="AV519" i="12"/>
  <c r="AW519" i="12"/>
  <c r="AX519" i="12"/>
  <c r="AY519" i="12"/>
  <c r="AZ519" i="12"/>
  <c r="BA519" i="12"/>
  <c r="BB519" i="12"/>
  <c r="O520" i="12"/>
  <c r="P520" i="12"/>
  <c r="Q520" i="12"/>
  <c r="R520" i="12"/>
  <c r="S520" i="12"/>
  <c r="T520" i="12"/>
  <c r="U520" i="12"/>
  <c r="V520" i="12"/>
  <c r="W520" i="12"/>
  <c r="X520" i="12"/>
  <c r="Y520" i="12"/>
  <c r="Z520" i="12"/>
  <c r="AA520" i="12"/>
  <c r="AB520" i="12"/>
  <c r="AC520" i="12"/>
  <c r="AD520" i="12"/>
  <c r="AE520" i="12"/>
  <c r="AF520" i="12"/>
  <c r="AG520" i="12"/>
  <c r="AH520" i="12"/>
  <c r="AI520" i="12"/>
  <c r="AJ520" i="12"/>
  <c r="AW520" i="12"/>
  <c r="AX520" i="12"/>
  <c r="AY520" i="12"/>
  <c r="AZ520" i="12"/>
  <c r="BA520" i="12"/>
  <c r="BB520" i="12"/>
  <c r="O521" i="12"/>
  <c r="P521" i="12"/>
  <c r="Q521" i="12"/>
  <c r="R521" i="12"/>
  <c r="S521" i="12"/>
  <c r="T521" i="12"/>
  <c r="U521" i="12"/>
  <c r="V521" i="12"/>
  <c r="W521" i="12"/>
  <c r="X521" i="12"/>
  <c r="Y521" i="12"/>
  <c r="Z521" i="12"/>
  <c r="AA521" i="12"/>
  <c r="AB521" i="12"/>
  <c r="AC521" i="12"/>
  <c r="AD521" i="12"/>
  <c r="AE521" i="12"/>
  <c r="AF521" i="12"/>
  <c r="AG521" i="12"/>
  <c r="AH521" i="12"/>
  <c r="AI521" i="12"/>
  <c r="AJ521" i="12"/>
  <c r="AW521" i="12"/>
  <c r="AX521" i="12"/>
  <c r="AY521" i="12"/>
  <c r="AZ521" i="12"/>
  <c r="BA521" i="12"/>
  <c r="BB521" i="12"/>
  <c r="O522" i="12"/>
  <c r="P522" i="12"/>
  <c r="Q522" i="12"/>
  <c r="R522" i="12"/>
  <c r="S522" i="12"/>
  <c r="T522" i="12"/>
  <c r="U522" i="12"/>
  <c r="V522" i="12"/>
  <c r="W522" i="12"/>
  <c r="X522" i="12"/>
  <c r="Y522" i="12"/>
  <c r="Z522" i="12"/>
  <c r="AA522" i="12"/>
  <c r="AB522" i="12"/>
  <c r="AC522" i="12"/>
  <c r="AD522" i="12"/>
  <c r="AX522" i="12"/>
  <c r="AY522" i="12"/>
  <c r="AZ522" i="12"/>
  <c r="BA522" i="12"/>
  <c r="BB522" i="12"/>
  <c r="O523" i="12"/>
  <c r="P523" i="12"/>
  <c r="Q523" i="12"/>
  <c r="R523" i="12"/>
  <c r="S523" i="12"/>
  <c r="T523" i="12"/>
  <c r="U523" i="12"/>
  <c r="V523" i="12"/>
  <c r="AY523" i="12"/>
  <c r="AZ523" i="12"/>
  <c r="BA523" i="12"/>
  <c r="BB523" i="12"/>
  <c r="O524" i="12"/>
  <c r="P524" i="12"/>
  <c r="Q524" i="12"/>
  <c r="R524" i="12"/>
  <c r="S524" i="12"/>
  <c r="T524" i="12"/>
  <c r="U524" i="12"/>
  <c r="V524" i="12"/>
  <c r="W524" i="12"/>
  <c r="X524" i="12"/>
  <c r="Y524" i="12"/>
  <c r="Z524" i="12"/>
  <c r="AA524" i="12"/>
  <c r="AB524" i="12"/>
  <c r="AC524" i="12"/>
  <c r="AD524" i="12"/>
  <c r="AE524" i="12"/>
  <c r="AF524" i="12"/>
  <c r="AG524" i="12"/>
  <c r="AH524" i="12"/>
  <c r="AI524" i="12"/>
  <c r="AJ524" i="12"/>
  <c r="AK524" i="12"/>
  <c r="AL524" i="12"/>
  <c r="AM524" i="12"/>
  <c r="AN524" i="12"/>
  <c r="AO524" i="12"/>
  <c r="AP524" i="12"/>
  <c r="AQ524" i="12"/>
  <c r="AR524" i="12"/>
  <c r="AS524" i="12"/>
  <c r="AT524" i="12"/>
  <c r="AU524" i="12"/>
  <c r="AV524" i="12"/>
  <c r="AW524" i="12"/>
  <c r="AX524" i="12"/>
  <c r="AY524" i="12"/>
  <c r="AZ524" i="12"/>
  <c r="BA524" i="12"/>
  <c r="BB524" i="12"/>
  <c r="W482" i="12"/>
  <c r="X482" i="12"/>
  <c r="Y482" i="12"/>
  <c r="Z482" i="12"/>
  <c r="AA482" i="12"/>
  <c r="AB482" i="12"/>
  <c r="AC482" i="12"/>
  <c r="AD482" i="12"/>
  <c r="AE482" i="12"/>
  <c r="AF482" i="12"/>
  <c r="AG482" i="12"/>
  <c r="AH482" i="12"/>
  <c r="AI482" i="12"/>
  <c r="AJ482" i="12"/>
  <c r="AK482" i="12"/>
  <c r="AL482" i="12"/>
  <c r="AM482" i="12"/>
  <c r="AN482" i="12"/>
  <c r="O483" i="12"/>
  <c r="P483" i="12"/>
  <c r="Q483" i="12"/>
  <c r="R483" i="12"/>
  <c r="S483" i="12"/>
  <c r="T483" i="12"/>
  <c r="U483" i="12"/>
  <c r="V483" i="12"/>
  <c r="W483" i="12"/>
  <c r="X483" i="12"/>
  <c r="Y483" i="12"/>
  <c r="Z483" i="12"/>
  <c r="AA483" i="12"/>
  <c r="AB483" i="12"/>
  <c r="AC483" i="12"/>
  <c r="AD483" i="12"/>
  <c r="AE483" i="12"/>
  <c r="AF483" i="12"/>
  <c r="AG483" i="12"/>
  <c r="AH483" i="12"/>
  <c r="AI483" i="12"/>
  <c r="AJ483" i="12"/>
  <c r="O484" i="12"/>
  <c r="P484" i="12"/>
  <c r="Q484" i="12"/>
  <c r="R484" i="12"/>
  <c r="S484" i="12"/>
  <c r="T484" i="12"/>
  <c r="U484" i="12"/>
  <c r="V484" i="12"/>
  <c r="W484" i="12"/>
  <c r="X484" i="12"/>
  <c r="Y484" i="12"/>
  <c r="Z484" i="12"/>
  <c r="AA484" i="12"/>
  <c r="AB484" i="12"/>
  <c r="AC484" i="12"/>
  <c r="AD484" i="12"/>
  <c r="O485" i="12"/>
  <c r="P485" i="12"/>
  <c r="Q485" i="12"/>
  <c r="R485" i="12"/>
  <c r="S485" i="12"/>
  <c r="T485" i="12"/>
  <c r="U485" i="12"/>
  <c r="V485" i="12"/>
  <c r="W485" i="12"/>
  <c r="X485" i="12"/>
  <c r="Y485" i="12"/>
  <c r="Z485" i="12"/>
  <c r="AA485" i="12"/>
  <c r="AB485" i="12"/>
  <c r="AC485" i="12"/>
  <c r="AD485" i="12"/>
  <c r="AE485" i="12"/>
  <c r="AF485" i="12"/>
  <c r="AG485" i="12"/>
  <c r="AH485" i="12"/>
  <c r="AI485" i="12"/>
  <c r="AJ485" i="12"/>
  <c r="AE484" i="12"/>
  <c r="AF484" i="12"/>
  <c r="U486" i="12"/>
  <c r="V486" i="12"/>
  <c r="W486" i="12"/>
  <c r="X486" i="12"/>
  <c r="Y486" i="12"/>
  <c r="Z486" i="12"/>
  <c r="AA486" i="12"/>
  <c r="AB486" i="12"/>
  <c r="AC486" i="12"/>
  <c r="AD486" i="12"/>
  <c r="AE486" i="12"/>
  <c r="AF486" i="12"/>
  <c r="AG486" i="12"/>
  <c r="AH486" i="12"/>
  <c r="AI486" i="12"/>
  <c r="AJ486" i="12"/>
  <c r="O486" i="12"/>
  <c r="P486" i="12"/>
  <c r="Q486" i="12"/>
  <c r="R486" i="12"/>
  <c r="S486" i="12"/>
  <c r="T486" i="12"/>
  <c r="O459" i="12"/>
  <c r="P459" i="12"/>
  <c r="Q459" i="12"/>
  <c r="R459" i="12"/>
  <c r="S459" i="12"/>
  <c r="T459" i="12"/>
  <c r="U459" i="12"/>
  <c r="V459" i="12"/>
  <c r="W459" i="12"/>
  <c r="X459" i="12"/>
  <c r="Y459" i="12"/>
  <c r="Z459" i="12"/>
  <c r="AA459" i="12"/>
  <c r="AB459" i="12"/>
  <c r="AC459" i="12"/>
  <c r="AD459" i="12"/>
  <c r="AE459" i="12"/>
  <c r="AF459" i="12"/>
  <c r="AG459" i="12"/>
  <c r="AH459" i="12"/>
  <c r="AI459" i="12"/>
  <c r="AJ459" i="12"/>
  <c r="AK459" i="12"/>
  <c r="AL459" i="12"/>
  <c r="AM459" i="12"/>
  <c r="AN459" i="12"/>
  <c r="AO459" i="12"/>
  <c r="AP459" i="12"/>
  <c r="AQ459" i="12"/>
  <c r="AR459" i="12"/>
  <c r="AS459" i="12"/>
  <c r="AT459" i="12"/>
  <c r="AU459" i="12"/>
  <c r="AV459" i="12"/>
  <c r="AW459" i="12"/>
  <c r="AX459" i="12"/>
  <c r="AY459" i="12"/>
  <c r="AZ459" i="12"/>
  <c r="BA459" i="12"/>
  <c r="BB459" i="12"/>
  <c r="O460" i="12"/>
  <c r="P460" i="12"/>
  <c r="Q460" i="12"/>
  <c r="R460" i="12"/>
  <c r="S460" i="12"/>
  <c r="T460" i="12"/>
  <c r="U460" i="12"/>
  <c r="V460" i="12"/>
  <c r="W460" i="12"/>
  <c r="X460" i="12"/>
  <c r="Y460" i="12"/>
  <c r="Z460" i="12"/>
  <c r="AA460" i="12"/>
  <c r="AB460" i="12"/>
  <c r="AC460" i="12"/>
  <c r="AD460" i="12"/>
  <c r="AE460" i="12"/>
  <c r="AF460" i="12"/>
  <c r="AG460" i="12"/>
  <c r="AH460" i="12"/>
  <c r="AI460" i="12"/>
  <c r="AJ460" i="12"/>
  <c r="AK460" i="12"/>
  <c r="AL460" i="12"/>
  <c r="AM460" i="12"/>
  <c r="AN460" i="12"/>
  <c r="AO460" i="12"/>
  <c r="AP460" i="12"/>
  <c r="AQ460" i="12"/>
  <c r="AR460" i="12"/>
  <c r="AS460" i="12"/>
  <c r="AT460" i="12"/>
  <c r="AU460" i="12"/>
  <c r="AV460" i="12"/>
  <c r="AW460" i="12"/>
  <c r="AX460" i="12"/>
  <c r="AY460" i="12"/>
  <c r="AZ460" i="12"/>
  <c r="BA460" i="12"/>
  <c r="BB460" i="12"/>
  <c r="O461" i="12"/>
  <c r="P461" i="12"/>
  <c r="Q461" i="12"/>
  <c r="R461" i="12"/>
  <c r="S461" i="12"/>
  <c r="T461" i="12"/>
  <c r="U461" i="12"/>
  <c r="V461" i="12"/>
  <c r="W461" i="12"/>
  <c r="X461" i="12"/>
  <c r="Y461" i="12"/>
  <c r="Z461" i="12"/>
  <c r="AA461" i="12"/>
  <c r="AB461" i="12"/>
  <c r="AC461" i="12"/>
  <c r="AD461" i="12"/>
  <c r="AE461" i="12"/>
  <c r="AF461" i="12"/>
  <c r="AG461" i="12"/>
  <c r="AH461" i="12"/>
  <c r="AI461" i="12"/>
  <c r="AJ461" i="12"/>
  <c r="AK461" i="12"/>
  <c r="AL461" i="12"/>
  <c r="AM461" i="12"/>
  <c r="AN461" i="12"/>
  <c r="AO461" i="12"/>
  <c r="AP461" i="12"/>
  <c r="AQ461" i="12"/>
  <c r="AR461" i="12"/>
  <c r="AS461" i="12"/>
  <c r="AT461" i="12"/>
  <c r="AU461" i="12"/>
  <c r="AV461" i="12"/>
  <c r="AW461" i="12"/>
  <c r="AX461" i="12"/>
  <c r="AY461" i="12"/>
  <c r="AZ461" i="12"/>
  <c r="BA461" i="12"/>
  <c r="BB461" i="12"/>
  <c r="O462" i="12"/>
  <c r="P462" i="12"/>
  <c r="Q462" i="12"/>
  <c r="R462" i="12"/>
  <c r="S462" i="12"/>
  <c r="T462" i="12"/>
  <c r="U462" i="12"/>
  <c r="V462" i="12"/>
  <c r="W462" i="12"/>
  <c r="X462" i="12"/>
  <c r="Y462" i="12"/>
  <c r="Z462" i="12"/>
  <c r="AA462" i="12"/>
  <c r="AB462" i="12"/>
  <c r="AC462" i="12"/>
  <c r="AD462" i="12"/>
  <c r="AE462" i="12"/>
  <c r="AF462" i="12"/>
  <c r="AG462" i="12"/>
  <c r="AH462" i="12"/>
  <c r="AI462" i="12"/>
  <c r="AJ462" i="12"/>
  <c r="AK462" i="12"/>
  <c r="AL462" i="12"/>
  <c r="AM462" i="12"/>
  <c r="AN462" i="12"/>
  <c r="AO462" i="12"/>
  <c r="AP462" i="12"/>
  <c r="AQ462" i="12"/>
  <c r="AR462" i="12"/>
  <c r="AS462" i="12"/>
  <c r="AT462" i="12"/>
  <c r="AU462" i="12"/>
  <c r="AV462" i="12"/>
  <c r="AW462" i="12"/>
  <c r="AX462" i="12"/>
  <c r="AY462" i="12"/>
  <c r="AZ462" i="12"/>
  <c r="BA462" i="12"/>
  <c r="BB462" i="12"/>
  <c r="O463" i="12"/>
  <c r="P463" i="12"/>
  <c r="Q463" i="12"/>
  <c r="R463" i="12"/>
  <c r="S463" i="12"/>
  <c r="T463" i="12"/>
  <c r="U463" i="12"/>
  <c r="V463" i="12"/>
  <c r="W463" i="12"/>
  <c r="X463" i="12"/>
  <c r="Y463" i="12"/>
  <c r="Z463" i="12"/>
  <c r="AA463" i="12"/>
  <c r="AB463" i="12"/>
  <c r="AC463" i="12"/>
  <c r="AD463" i="12"/>
  <c r="AE463" i="12"/>
  <c r="AF463" i="12"/>
  <c r="AG463" i="12"/>
  <c r="AH463" i="12"/>
  <c r="AI463" i="12"/>
  <c r="AJ463" i="12"/>
  <c r="AK463" i="12"/>
  <c r="AL463" i="12"/>
  <c r="AM463" i="12"/>
  <c r="AN463" i="12"/>
  <c r="AO463" i="12"/>
  <c r="AP463" i="12"/>
  <c r="AQ463" i="12"/>
  <c r="AR463" i="12"/>
  <c r="AS463" i="12"/>
  <c r="AT463" i="12"/>
  <c r="AU463" i="12"/>
  <c r="AV463" i="12"/>
  <c r="AW463" i="12"/>
  <c r="AX463" i="12"/>
  <c r="AY463" i="12"/>
  <c r="AZ463" i="12"/>
  <c r="BA463" i="12"/>
  <c r="BB463" i="12"/>
  <c r="O464" i="12"/>
  <c r="P464" i="12"/>
  <c r="Q464" i="12"/>
  <c r="R464" i="12"/>
  <c r="S464" i="12"/>
  <c r="T464" i="12"/>
  <c r="U464" i="12"/>
  <c r="V464" i="12"/>
  <c r="W464" i="12"/>
  <c r="X464" i="12"/>
  <c r="Y464" i="12"/>
  <c r="Z464" i="12"/>
  <c r="AA464" i="12"/>
  <c r="AB464" i="12"/>
  <c r="AC464" i="12"/>
  <c r="AD464" i="12"/>
  <c r="AE464" i="12"/>
  <c r="AF464" i="12"/>
  <c r="AG464" i="12"/>
  <c r="AH464" i="12"/>
  <c r="AI464" i="12"/>
  <c r="AJ464" i="12"/>
  <c r="AK464" i="12"/>
  <c r="AL464" i="12"/>
  <c r="AM464" i="12"/>
  <c r="AN464" i="12"/>
  <c r="AO464" i="12"/>
  <c r="AP464" i="12"/>
  <c r="AQ464" i="12"/>
  <c r="AR464" i="12"/>
  <c r="AS464" i="12"/>
  <c r="AT464" i="12"/>
  <c r="AU464" i="12"/>
  <c r="AV464" i="12"/>
  <c r="AW464" i="12"/>
  <c r="AX464" i="12"/>
  <c r="AY464" i="12"/>
  <c r="AZ464" i="12"/>
  <c r="BA464" i="12"/>
  <c r="BB464" i="12"/>
  <c r="O465" i="12"/>
  <c r="P465" i="12"/>
  <c r="Q465" i="12"/>
  <c r="R465" i="12"/>
  <c r="S465" i="12"/>
  <c r="T465" i="12"/>
  <c r="U465" i="12"/>
  <c r="V465" i="12"/>
  <c r="W465" i="12"/>
  <c r="X465" i="12"/>
  <c r="Y465" i="12"/>
  <c r="Z465" i="12"/>
  <c r="AA465" i="12"/>
  <c r="AB465" i="12"/>
  <c r="AC465" i="12"/>
  <c r="AD465" i="12"/>
  <c r="AE465" i="12"/>
  <c r="AF465" i="12"/>
  <c r="AG465" i="12"/>
  <c r="AH465" i="12"/>
  <c r="AI465" i="12"/>
  <c r="AJ465" i="12"/>
  <c r="AK465" i="12"/>
  <c r="AL465" i="12"/>
  <c r="AM465" i="12"/>
  <c r="AN465" i="12"/>
  <c r="AO465" i="12"/>
  <c r="AP465" i="12"/>
  <c r="AQ465" i="12"/>
  <c r="AR465" i="12"/>
  <c r="AS465" i="12"/>
  <c r="AT465" i="12"/>
  <c r="AU465" i="12"/>
  <c r="AV465" i="12"/>
  <c r="AW465" i="12"/>
  <c r="AX465" i="12"/>
  <c r="AY465" i="12"/>
  <c r="AZ465" i="12"/>
  <c r="BA465" i="12"/>
  <c r="BB465" i="12"/>
  <c r="O466" i="12"/>
  <c r="P466" i="12"/>
  <c r="Q466" i="12"/>
  <c r="R466" i="12"/>
  <c r="S466" i="12"/>
  <c r="T466" i="12"/>
  <c r="U466" i="12"/>
  <c r="V466" i="12"/>
  <c r="W466" i="12"/>
  <c r="X466" i="12"/>
  <c r="Y466" i="12"/>
  <c r="Z466" i="12"/>
  <c r="AA466" i="12"/>
  <c r="AB466" i="12"/>
  <c r="AC466" i="12"/>
  <c r="AD466" i="12"/>
  <c r="AE466" i="12"/>
  <c r="AF466" i="12"/>
  <c r="AG466" i="12"/>
  <c r="AH466" i="12"/>
  <c r="AI466" i="12"/>
  <c r="AJ466" i="12"/>
  <c r="AK466" i="12"/>
  <c r="AL466" i="12"/>
  <c r="AM466" i="12"/>
  <c r="AN466" i="12"/>
  <c r="AO466" i="12"/>
  <c r="AP466" i="12"/>
  <c r="AQ466" i="12"/>
  <c r="AR466" i="12"/>
  <c r="AS466" i="12"/>
  <c r="AT466" i="12"/>
  <c r="AU466" i="12"/>
  <c r="AV466" i="12"/>
  <c r="AW466" i="12"/>
  <c r="AX466" i="12"/>
  <c r="AY466" i="12"/>
  <c r="AZ466" i="12"/>
  <c r="BA466" i="12"/>
  <c r="BB466" i="12"/>
  <c r="O467" i="12"/>
  <c r="P467" i="12"/>
  <c r="Q467" i="12"/>
  <c r="R467" i="12"/>
  <c r="S467" i="12"/>
  <c r="T467" i="12"/>
  <c r="U467" i="12"/>
  <c r="V467" i="12"/>
  <c r="W467" i="12"/>
  <c r="X467" i="12"/>
  <c r="Y467" i="12"/>
  <c r="Z467" i="12"/>
  <c r="AA467" i="12"/>
  <c r="AB467" i="12"/>
  <c r="AC467" i="12"/>
  <c r="AD467" i="12"/>
  <c r="AE467" i="12"/>
  <c r="AF467" i="12"/>
  <c r="AG467" i="12"/>
  <c r="AH467" i="12"/>
  <c r="AI467" i="12"/>
  <c r="AJ467" i="12"/>
  <c r="AK467" i="12"/>
  <c r="AL467" i="12"/>
  <c r="AM467" i="12"/>
  <c r="AN467" i="12"/>
  <c r="AO467" i="12"/>
  <c r="AP467" i="12"/>
  <c r="AQ467" i="12"/>
  <c r="AR467" i="12"/>
  <c r="AS467" i="12"/>
  <c r="AT467" i="12"/>
  <c r="AU467" i="12"/>
  <c r="AV467" i="12"/>
  <c r="AW467" i="12"/>
  <c r="AX467" i="12"/>
  <c r="AY467" i="12"/>
  <c r="AZ467" i="12"/>
  <c r="BA467" i="12"/>
  <c r="BB467" i="12"/>
  <c r="O468" i="12"/>
  <c r="P468" i="12"/>
  <c r="Q468" i="12"/>
  <c r="R468" i="12"/>
  <c r="S468" i="12"/>
  <c r="T468" i="12"/>
  <c r="U468" i="12"/>
  <c r="V468" i="12"/>
  <c r="W468" i="12"/>
  <c r="X468" i="12"/>
  <c r="Y468" i="12"/>
  <c r="Z468" i="12"/>
  <c r="AA468" i="12"/>
  <c r="AB468" i="12"/>
  <c r="AC468" i="12"/>
  <c r="AD468" i="12"/>
  <c r="AE468" i="12"/>
  <c r="AF468" i="12"/>
  <c r="AG468" i="12"/>
  <c r="AH468" i="12"/>
  <c r="AI468" i="12"/>
  <c r="AJ468" i="12"/>
  <c r="AK468" i="12"/>
  <c r="AL468" i="12"/>
  <c r="AM468" i="12"/>
  <c r="AN468" i="12"/>
  <c r="AO468" i="12"/>
  <c r="AP468" i="12"/>
  <c r="AQ468" i="12"/>
  <c r="AR468" i="12"/>
  <c r="AS468" i="12"/>
  <c r="AT468" i="12"/>
  <c r="AU468" i="12"/>
  <c r="AV468" i="12"/>
  <c r="AW468" i="12"/>
  <c r="AX468" i="12"/>
  <c r="AY468" i="12"/>
  <c r="AZ468" i="12"/>
  <c r="BA468" i="12"/>
  <c r="BB468" i="12"/>
  <c r="O469" i="12"/>
  <c r="P469" i="12"/>
  <c r="Q469" i="12"/>
  <c r="R469" i="12"/>
  <c r="S469" i="12"/>
  <c r="T469" i="12"/>
  <c r="U469" i="12"/>
  <c r="V469" i="12"/>
  <c r="W469" i="12"/>
  <c r="X469" i="12"/>
  <c r="Y469" i="12"/>
  <c r="Z469" i="12"/>
  <c r="AA469" i="12"/>
  <c r="AB469" i="12"/>
  <c r="AC469" i="12"/>
  <c r="AD469" i="12"/>
  <c r="AE469" i="12"/>
  <c r="AF469" i="12"/>
  <c r="AG469" i="12"/>
  <c r="AH469" i="12"/>
  <c r="AI469" i="12"/>
  <c r="AJ469" i="12"/>
  <c r="AK469" i="12"/>
  <c r="AL469" i="12"/>
  <c r="AM469" i="12"/>
  <c r="AN469" i="12"/>
  <c r="AO469" i="12"/>
  <c r="AP469" i="12"/>
  <c r="AQ469" i="12"/>
  <c r="AR469" i="12"/>
  <c r="AS469" i="12"/>
  <c r="AT469" i="12"/>
  <c r="AU469" i="12"/>
  <c r="AV469" i="12"/>
  <c r="AW469" i="12"/>
  <c r="AX469" i="12"/>
  <c r="AY469" i="12"/>
  <c r="AZ469" i="12"/>
  <c r="BA469" i="12"/>
  <c r="BB469" i="12"/>
  <c r="O470" i="12"/>
  <c r="P470" i="12"/>
  <c r="Q470" i="12"/>
  <c r="R470" i="12"/>
  <c r="S470" i="12"/>
  <c r="T470" i="12"/>
  <c r="U470" i="12"/>
  <c r="V470" i="12"/>
  <c r="W470" i="12"/>
  <c r="X470" i="12"/>
  <c r="Y470" i="12"/>
  <c r="Z470" i="12"/>
  <c r="AA470" i="12"/>
  <c r="AB470" i="12"/>
  <c r="AC470" i="12"/>
  <c r="AD470" i="12"/>
  <c r="AE470" i="12"/>
  <c r="AF470" i="12"/>
  <c r="AG470" i="12"/>
  <c r="AH470" i="12"/>
  <c r="AI470" i="12"/>
  <c r="AJ470" i="12"/>
  <c r="AK470" i="12"/>
  <c r="AL470" i="12"/>
  <c r="AM470" i="12"/>
  <c r="AN470" i="12"/>
  <c r="AO470" i="12"/>
  <c r="AP470" i="12"/>
  <c r="AQ470" i="12"/>
  <c r="AR470" i="12"/>
  <c r="AS470" i="12"/>
  <c r="AT470" i="12"/>
  <c r="AU470" i="12"/>
  <c r="AV470" i="12"/>
  <c r="AW470" i="12"/>
  <c r="AX470" i="12"/>
  <c r="AY470" i="12"/>
  <c r="AZ470" i="12"/>
  <c r="BA470" i="12"/>
  <c r="BB470" i="12"/>
  <c r="O471" i="12"/>
  <c r="P471" i="12"/>
  <c r="Q471" i="12"/>
  <c r="R471" i="12"/>
  <c r="S471" i="12"/>
  <c r="T471" i="12"/>
  <c r="U471" i="12"/>
  <c r="V471" i="12"/>
  <c r="W471" i="12"/>
  <c r="X471" i="12"/>
  <c r="Y471" i="12"/>
  <c r="Z471" i="12"/>
  <c r="AA471" i="12"/>
  <c r="AB471" i="12"/>
  <c r="AC471" i="12"/>
  <c r="AD471" i="12"/>
  <c r="AE471" i="12"/>
  <c r="AF471" i="12"/>
  <c r="AG471" i="12"/>
  <c r="AH471" i="12"/>
  <c r="AI471" i="12"/>
  <c r="AJ471" i="12"/>
  <c r="AK471" i="12"/>
  <c r="AL471" i="12"/>
  <c r="AM471" i="12"/>
  <c r="AN471" i="12"/>
  <c r="AO471" i="12"/>
  <c r="AP471" i="12"/>
  <c r="AQ471" i="12"/>
  <c r="AR471" i="12"/>
  <c r="AS471" i="12"/>
  <c r="AT471" i="12"/>
  <c r="AU471" i="12"/>
  <c r="AV471" i="12"/>
  <c r="AW471" i="12"/>
  <c r="AX471" i="12"/>
  <c r="AY471" i="12"/>
  <c r="AZ471" i="12"/>
  <c r="BA471" i="12"/>
  <c r="BB471" i="12"/>
  <c r="O472" i="12"/>
  <c r="P472" i="12"/>
  <c r="Q472" i="12"/>
  <c r="R472" i="12"/>
  <c r="S472" i="12"/>
  <c r="T472" i="12"/>
  <c r="U472" i="12"/>
  <c r="V472" i="12"/>
  <c r="W472" i="12"/>
  <c r="X472" i="12"/>
  <c r="Y472" i="12"/>
  <c r="Z472" i="12"/>
  <c r="AA472" i="12"/>
  <c r="AB472" i="12"/>
  <c r="AC472" i="12"/>
  <c r="AD472" i="12"/>
  <c r="AE472" i="12"/>
  <c r="AF472" i="12"/>
  <c r="AG472" i="12"/>
  <c r="AH472" i="12"/>
  <c r="AI472" i="12"/>
  <c r="AJ472" i="12"/>
  <c r="AK472" i="12"/>
  <c r="AL472" i="12"/>
  <c r="AM472" i="12"/>
  <c r="AN472" i="12"/>
  <c r="AO472" i="12"/>
  <c r="AP472" i="12"/>
  <c r="AQ472" i="12"/>
  <c r="AR472" i="12"/>
  <c r="AS472" i="12"/>
  <c r="AT472" i="12"/>
  <c r="AU472" i="12"/>
  <c r="AV472" i="12"/>
  <c r="AW472" i="12"/>
  <c r="AX472" i="12"/>
  <c r="AY472" i="12"/>
  <c r="AZ472" i="12"/>
  <c r="BA472" i="12"/>
  <c r="BB472" i="12"/>
  <c r="O473" i="12"/>
  <c r="P473" i="12"/>
  <c r="Q473" i="12"/>
  <c r="R473" i="12"/>
  <c r="S473" i="12"/>
  <c r="T473" i="12"/>
  <c r="U473" i="12"/>
  <c r="V473" i="12"/>
  <c r="W473" i="12"/>
  <c r="X473" i="12"/>
  <c r="Y473" i="12"/>
  <c r="Z473" i="12"/>
  <c r="AA473" i="12"/>
  <c r="AB473" i="12"/>
  <c r="AC473" i="12"/>
  <c r="AD473" i="12"/>
  <c r="AE473" i="12"/>
  <c r="AF473" i="12"/>
  <c r="AG473" i="12"/>
  <c r="AH473" i="12"/>
  <c r="AI473" i="12"/>
  <c r="AJ473" i="12"/>
  <c r="AK473" i="12"/>
  <c r="AL473" i="12"/>
  <c r="AM473" i="12"/>
  <c r="AN473" i="12"/>
  <c r="AO473" i="12"/>
  <c r="AP473" i="12"/>
  <c r="AQ473" i="12"/>
  <c r="AR473" i="12"/>
  <c r="AS473" i="12"/>
  <c r="AT473" i="12"/>
  <c r="AU473" i="12"/>
  <c r="AV473" i="12"/>
  <c r="AW473" i="12"/>
  <c r="AX473" i="12"/>
  <c r="AY473" i="12"/>
  <c r="AZ473" i="12"/>
  <c r="BA473" i="12"/>
  <c r="BB473" i="12"/>
  <c r="O474" i="12"/>
  <c r="P474" i="12"/>
  <c r="Q474" i="12"/>
  <c r="R474" i="12"/>
  <c r="S474" i="12"/>
  <c r="T474" i="12"/>
  <c r="U474" i="12"/>
  <c r="V474" i="12"/>
  <c r="W474" i="12"/>
  <c r="X474" i="12"/>
  <c r="Y474" i="12"/>
  <c r="Z474" i="12"/>
  <c r="AA474" i="12"/>
  <c r="AB474" i="12"/>
  <c r="AC474" i="12"/>
  <c r="AD474" i="12"/>
  <c r="AE474" i="12"/>
  <c r="AF474" i="12"/>
  <c r="AG474" i="12"/>
  <c r="AH474" i="12"/>
  <c r="AI474" i="12"/>
  <c r="AJ474" i="12"/>
  <c r="AK474" i="12"/>
  <c r="AL474" i="12"/>
  <c r="AM474" i="12"/>
  <c r="AN474" i="12"/>
  <c r="AO474" i="12"/>
  <c r="AP474" i="12"/>
  <c r="AQ474" i="12"/>
  <c r="AR474" i="12"/>
  <c r="AS474" i="12"/>
  <c r="AT474" i="12"/>
  <c r="AU474" i="12"/>
  <c r="AV474" i="12"/>
  <c r="AW474" i="12"/>
  <c r="AX474" i="12"/>
  <c r="AY474" i="12"/>
  <c r="AZ474" i="12"/>
  <c r="BA474" i="12"/>
  <c r="BB474" i="12"/>
  <c r="O475" i="12"/>
  <c r="P475" i="12"/>
  <c r="Q475" i="12"/>
  <c r="R475" i="12"/>
  <c r="S475" i="12"/>
  <c r="T475" i="12"/>
  <c r="U475" i="12"/>
  <c r="V475" i="12"/>
  <c r="W475" i="12"/>
  <c r="X475" i="12"/>
  <c r="Y475" i="12"/>
  <c r="Z475" i="12"/>
  <c r="AA475" i="12"/>
  <c r="AB475" i="12"/>
  <c r="AC475" i="12"/>
  <c r="AD475" i="12"/>
  <c r="AE475" i="12"/>
  <c r="AF475" i="12"/>
  <c r="AG475" i="12"/>
  <c r="AH475" i="12"/>
  <c r="AI475" i="12"/>
  <c r="AJ475" i="12"/>
  <c r="AK475" i="12"/>
  <c r="AL475" i="12"/>
  <c r="AM475" i="12"/>
  <c r="AN475" i="12"/>
  <c r="AO475" i="12"/>
  <c r="AP475" i="12"/>
  <c r="AQ475" i="12"/>
  <c r="AR475" i="12"/>
  <c r="AS475" i="12"/>
  <c r="AT475" i="12"/>
  <c r="AU475" i="12"/>
  <c r="AV475" i="12"/>
  <c r="AW475" i="12"/>
  <c r="AX475" i="12"/>
  <c r="AY475" i="12"/>
  <c r="AZ475" i="12"/>
  <c r="BA475" i="12"/>
  <c r="BB475" i="12"/>
  <c r="O476" i="12"/>
  <c r="P476" i="12"/>
  <c r="Q476" i="12"/>
  <c r="R476" i="12"/>
  <c r="S476" i="12"/>
  <c r="T476" i="12"/>
  <c r="U476" i="12"/>
  <c r="V476" i="12"/>
  <c r="W476" i="12"/>
  <c r="X476" i="12"/>
  <c r="Y476" i="12"/>
  <c r="Z476" i="12"/>
  <c r="AA476" i="12"/>
  <c r="AB476" i="12"/>
  <c r="AC476" i="12"/>
  <c r="AD476" i="12"/>
  <c r="AE476" i="12"/>
  <c r="AF476" i="12"/>
  <c r="AG476" i="12"/>
  <c r="AH476" i="12"/>
  <c r="AI476" i="12"/>
  <c r="AJ476" i="12"/>
  <c r="AK476" i="12"/>
  <c r="AL476" i="12"/>
  <c r="AM476" i="12"/>
  <c r="AN476" i="12"/>
  <c r="AO476" i="12"/>
  <c r="AP476" i="12"/>
  <c r="AQ476" i="12"/>
  <c r="AR476" i="12"/>
  <c r="AS476" i="12"/>
  <c r="AT476" i="12"/>
  <c r="AU476" i="12"/>
  <c r="AV476" i="12"/>
  <c r="AW476" i="12"/>
  <c r="AX476" i="12"/>
  <c r="AY476" i="12"/>
  <c r="AZ476" i="12"/>
  <c r="BA476" i="12"/>
  <c r="BB476" i="12"/>
  <c r="O477" i="12"/>
  <c r="P477" i="12"/>
  <c r="Q477" i="12"/>
  <c r="R477" i="12"/>
  <c r="S477" i="12"/>
  <c r="T477" i="12"/>
  <c r="U477" i="12"/>
  <c r="V477" i="12"/>
  <c r="W477" i="12"/>
  <c r="X477" i="12"/>
  <c r="Y477" i="12"/>
  <c r="Z477" i="12"/>
  <c r="AA477" i="12"/>
  <c r="AB477" i="12"/>
  <c r="AC477" i="12"/>
  <c r="AD477" i="12"/>
  <c r="AE477" i="12"/>
  <c r="AF477" i="12"/>
  <c r="AG477" i="12"/>
  <c r="AH477" i="12"/>
  <c r="AI477" i="12"/>
  <c r="AJ477" i="12"/>
  <c r="AK477" i="12"/>
  <c r="AL477" i="12"/>
  <c r="AM477" i="12"/>
  <c r="AN477" i="12"/>
  <c r="AO477" i="12"/>
  <c r="AP477" i="12"/>
  <c r="AQ477" i="12"/>
  <c r="AR477" i="12"/>
  <c r="AS477" i="12"/>
  <c r="AT477" i="12"/>
  <c r="AU477" i="12"/>
  <c r="AV477" i="12"/>
  <c r="AW477" i="12"/>
  <c r="AX477" i="12"/>
  <c r="AY477" i="12"/>
  <c r="AZ477" i="12"/>
  <c r="BA477" i="12"/>
  <c r="BB477" i="12"/>
  <c r="O478" i="12"/>
  <c r="P478" i="12"/>
  <c r="Q478" i="12"/>
  <c r="R478" i="12"/>
  <c r="S478" i="12"/>
  <c r="T478" i="12"/>
  <c r="U478" i="12"/>
  <c r="V478" i="12"/>
  <c r="W478" i="12"/>
  <c r="X478" i="12"/>
  <c r="Y478" i="12"/>
  <c r="Z478" i="12"/>
  <c r="AA478" i="12"/>
  <c r="AB478" i="12"/>
  <c r="AC478" i="12"/>
  <c r="AD478" i="12"/>
  <c r="AE478" i="12"/>
  <c r="AF478" i="12"/>
  <c r="AG478" i="12"/>
  <c r="AH478" i="12"/>
  <c r="AI478" i="12"/>
  <c r="AJ478" i="12"/>
  <c r="AK478" i="12"/>
  <c r="AL478" i="12"/>
  <c r="AM478" i="12"/>
  <c r="AN478" i="12"/>
  <c r="AO478" i="12"/>
  <c r="AP478" i="12"/>
  <c r="AQ478" i="12"/>
  <c r="AR478" i="12"/>
  <c r="AS478" i="12"/>
  <c r="AT478" i="12"/>
  <c r="AU478" i="12"/>
  <c r="AV478" i="12"/>
  <c r="AW478" i="12"/>
  <c r="AX478" i="12"/>
  <c r="AY478" i="12"/>
  <c r="AZ478" i="12"/>
  <c r="BA478" i="12"/>
  <c r="BB478" i="12"/>
  <c r="O479" i="12"/>
  <c r="P479" i="12"/>
  <c r="Q479" i="12"/>
  <c r="R479" i="12"/>
  <c r="S479" i="12"/>
  <c r="T479" i="12"/>
  <c r="U479" i="12"/>
  <c r="V479" i="12"/>
  <c r="W479" i="12"/>
  <c r="X479" i="12"/>
  <c r="Y479" i="12"/>
  <c r="Z479" i="12"/>
  <c r="AA479" i="12"/>
  <c r="AB479" i="12"/>
  <c r="AC479" i="12"/>
  <c r="AD479" i="12"/>
  <c r="AE479" i="12"/>
  <c r="AF479" i="12"/>
  <c r="AG479" i="12"/>
  <c r="AH479" i="12"/>
  <c r="AI479" i="12"/>
  <c r="AJ479" i="12"/>
  <c r="AK479" i="12"/>
  <c r="AL479" i="12"/>
  <c r="AM479" i="12"/>
  <c r="AN479" i="12"/>
  <c r="AO479" i="12"/>
  <c r="AP479" i="12"/>
  <c r="AQ479" i="12"/>
  <c r="AR479" i="12"/>
  <c r="AS479" i="12"/>
  <c r="AT479" i="12"/>
  <c r="AU479" i="12"/>
  <c r="AV479" i="12"/>
  <c r="AW479" i="12"/>
  <c r="AX479" i="12"/>
  <c r="AY479" i="12"/>
  <c r="AZ479" i="12"/>
  <c r="BA479" i="12"/>
  <c r="BB479" i="12"/>
  <c r="O480" i="12"/>
  <c r="P480" i="12"/>
  <c r="Q480" i="12"/>
  <c r="R480" i="12"/>
  <c r="S480" i="12"/>
  <c r="T480" i="12"/>
  <c r="U480" i="12"/>
  <c r="V480" i="12"/>
  <c r="W480" i="12"/>
  <c r="X480" i="12"/>
  <c r="Y480" i="12"/>
  <c r="Z480" i="12"/>
  <c r="AA480" i="12"/>
  <c r="AB480" i="12"/>
  <c r="AC480" i="12"/>
  <c r="AD480" i="12"/>
  <c r="AE480" i="12"/>
  <c r="AF480" i="12"/>
  <c r="AG480" i="12"/>
  <c r="AH480" i="12"/>
  <c r="AI480" i="12"/>
  <c r="AJ480" i="12"/>
  <c r="AK480" i="12"/>
  <c r="AL480" i="12"/>
  <c r="AM480" i="12"/>
  <c r="AN480" i="12"/>
  <c r="AO480" i="12"/>
  <c r="AP480" i="12"/>
  <c r="AQ480" i="12"/>
  <c r="AR480" i="12"/>
  <c r="AS480" i="12"/>
  <c r="AT480" i="12"/>
  <c r="AU480" i="12"/>
  <c r="AV480" i="12"/>
  <c r="AW480" i="12"/>
  <c r="AX480" i="12"/>
  <c r="AY480" i="12"/>
  <c r="AZ480" i="12"/>
  <c r="BA480" i="12"/>
  <c r="BB480" i="12"/>
  <c r="O481" i="12"/>
  <c r="P481" i="12"/>
  <c r="Q481" i="12"/>
  <c r="R481" i="12"/>
  <c r="S481" i="12"/>
  <c r="T481" i="12"/>
  <c r="U481" i="12"/>
  <c r="V481" i="12"/>
  <c r="W481" i="12"/>
  <c r="X481" i="12"/>
  <c r="Y481" i="12"/>
  <c r="Z481" i="12"/>
  <c r="AA481" i="12"/>
  <c r="AB481" i="12"/>
  <c r="AC481" i="12"/>
  <c r="AD481" i="12"/>
  <c r="AE481" i="12"/>
  <c r="AF481" i="12"/>
  <c r="AG481" i="12"/>
  <c r="AH481" i="12"/>
  <c r="AI481" i="12"/>
  <c r="AJ481" i="12"/>
  <c r="AK481" i="12"/>
  <c r="AL481" i="12"/>
  <c r="AM481" i="12"/>
  <c r="AN481" i="12"/>
  <c r="AO481" i="12"/>
  <c r="AP481" i="12"/>
  <c r="AQ481" i="12"/>
  <c r="AR481" i="12"/>
  <c r="AS481" i="12"/>
  <c r="AT481" i="12"/>
  <c r="AU481" i="12"/>
  <c r="AV481" i="12"/>
  <c r="AW481" i="12"/>
  <c r="AX481" i="12"/>
  <c r="AY481" i="12"/>
  <c r="AZ481" i="12"/>
  <c r="BA481" i="12"/>
  <c r="BB481" i="12"/>
  <c r="O482" i="12"/>
  <c r="P482" i="12"/>
  <c r="Q482" i="12"/>
  <c r="R482" i="12"/>
  <c r="S482" i="12"/>
  <c r="T482" i="12"/>
  <c r="U482" i="12"/>
  <c r="V482" i="12"/>
  <c r="AO482" i="12"/>
  <c r="AP482" i="12"/>
  <c r="AQ482" i="12"/>
  <c r="AR482" i="12"/>
  <c r="AS482" i="12"/>
  <c r="AT482" i="12"/>
  <c r="AU482" i="12"/>
  <c r="AV482" i="12"/>
  <c r="AW482" i="12"/>
  <c r="AX482" i="12"/>
  <c r="AY482" i="12"/>
  <c r="AZ482" i="12"/>
  <c r="BA482" i="12"/>
  <c r="BB482" i="12"/>
  <c r="AK483" i="12"/>
  <c r="AL483" i="12"/>
  <c r="AM483" i="12"/>
  <c r="AN483" i="12"/>
  <c r="AO483" i="12"/>
  <c r="AP483" i="12"/>
  <c r="AQ483" i="12"/>
  <c r="AR483" i="12"/>
  <c r="AS483" i="12"/>
  <c r="AT483" i="12"/>
  <c r="AU483" i="12"/>
  <c r="AV483" i="12"/>
  <c r="AW483" i="12"/>
  <c r="AX483" i="12"/>
  <c r="AY483" i="12"/>
  <c r="AZ483" i="12"/>
  <c r="BA483" i="12"/>
  <c r="BB483" i="12"/>
  <c r="AG484" i="12"/>
  <c r="AH484" i="12"/>
  <c r="AI484" i="12"/>
  <c r="AJ484" i="12"/>
  <c r="AK484" i="12"/>
  <c r="AL484" i="12"/>
  <c r="AM484" i="12"/>
  <c r="AN484" i="12"/>
  <c r="AO484" i="12"/>
  <c r="AP484" i="12"/>
  <c r="AQ484" i="12"/>
  <c r="AR484" i="12"/>
  <c r="AS484" i="12"/>
  <c r="AT484" i="12"/>
  <c r="AU484" i="12"/>
  <c r="AV484" i="12"/>
  <c r="AW484" i="12"/>
  <c r="AX484" i="12"/>
  <c r="AY484" i="12"/>
  <c r="AZ484" i="12"/>
  <c r="BA484" i="12"/>
  <c r="BB484" i="12"/>
  <c r="AK485" i="12"/>
  <c r="AL485" i="12"/>
  <c r="AM485" i="12"/>
  <c r="AN485" i="12"/>
  <c r="AO485" i="12"/>
  <c r="AP485" i="12"/>
  <c r="AQ485" i="12"/>
  <c r="AR485" i="12"/>
  <c r="AS485" i="12"/>
  <c r="AT485" i="12"/>
  <c r="AU485" i="12"/>
  <c r="AV485" i="12"/>
  <c r="AW485" i="12"/>
  <c r="AX485" i="12"/>
  <c r="AY485" i="12"/>
  <c r="AZ485" i="12"/>
  <c r="BA485" i="12"/>
  <c r="BB485" i="12"/>
  <c r="AK486" i="12"/>
  <c r="AL486" i="12"/>
  <c r="AM486" i="12"/>
  <c r="AN486" i="12"/>
  <c r="AO486" i="12"/>
  <c r="AP486" i="12"/>
  <c r="AQ486" i="12"/>
  <c r="AR486" i="12"/>
  <c r="AS486" i="12"/>
  <c r="AT486" i="12"/>
  <c r="AU486" i="12"/>
  <c r="AV486" i="12"/>
  <c r="AW486" i="12"/>
  <c r="AX486" i="12"/>
  <c r="AY486" i="12"/>
  <c r="AZ486" i="12"/>
  <c r="BA486" i="12"/>
  <c r="BB486" i="12"/>
  <c r="O487" i="12"/>
  <c r="P487" i="12"/>
  <c r="Q487" i="12"/>
  <c r="R487" i="12"/>
  <c r="S487" i="12"/>
  <c r="T487" i="12"/>
  <c r="U487" i="12"/>
  <c r="V487" i="12"/>
  <c r="W487" i="12"/>
  <c r="X487" i="12"/>
  <c r="Y487" i="12"/>
  <c r="Z487" i="12"/>
  <c r="AA487" i="12"/>
  <c r="AB487" i="12"/>
  <c r="AC487" i="12"/>
  <c r="AD487" i="12"/>
  <c r="AE487" i="12"/>
  <c r="AF487" i="12"/>
  <c r="AG487" i="12"/>
  <c r="AH487" i="12"/>
  <c r="AI487" i="12"/>
  <c r="AJ487" i="12"/>
  <c r="AK487" i="12"/>
  <c r="AL487" i="12"/>
  <c r="AM487" i="12"/>
  <c r="AN487" i="12"/>
  <c r="AO487" i="12"/>
  <c r="AP487" i="12"/>
  <c r="AQ487" i="12"/>
  <c r="AR487" i="12"/>
  <c r="AS487" i="12"/>
  <c r="AT487" i="12"/>
  <c r="AU487" i="12"/>
  <c r="AV487" i="12"/>
  <c r="AW487" i="12"/>
  <c r="AX487" i="12"/>
  <c r="AY487" i="12"/>
  <c r="AZ487" i="12"/>
  <c r="BA487" i="12"/>
  <c r="BB487" i="12"/>
  <c r="O488" i="12"/>
  <c r="P488" i="12"/>
  <c r="Q488" i="12"/>
  <c r="R488" i="12"/>
  <c r="S488" i="12"/>
  <c r="T488" i="12"/>
  <c r="U488" i="12"/>
  <c r="V488" i="12"/>
  <c r="W488" i="12"/>
  <c r="X488" i="12"/>
  <c r="Y488" i="12"/>
  <c r="Z488" i="12"/>
  <c r="AA488" i="12"/>
  <c r="AB488" i="12"/>
  <c r="AC488" i="12"/>
  <c r="AD488" i="12"/>
  <c r="AE488" i="12"/>
  <c r="AF488" i="12"/>
  <c r="AG488" i="12"/>
  <c r="AH488" i="12"/>
  <c r="AI488" i="12"/>
  <c r="AJ488" i="12"/>
  <c r="AK488" i="12"/>
  <c r="AL488" i="12"/>
  <c r="AM488" i="12"/>
  <c r="AN488" i="12"/>
  <c r="AO488" i="12"/>
  <c r="AP488" i="12"/>
  <c r="AQ488" i="12"/>
  <c r="AR488" i="12"/>
  <c r="AS488" i="12"/>
  <c r="AT488" i="12"/>
  <c r="AU488" i="12"/>
  <c r="AV488" i="12"/>
  <c r="AW488" i="12"/>
  <c r="AX488" i="12"/>
  <c r="AY488" i="12"/>
  <c r="AZ488" i="12"/>
  <c r="BA488" i="12"/>
  <c r="BB488" i="12"/>
  <c r="O489" i="12"/>
  <c r="P489" i="12"/>
  <c r="Q489" i="12"/>
  <c r="R489" i="12"/>
  <c r="S489" i="12"/>
  <c r="T489" i="12"/>
  <c r="U489" i="12"/>
  <c r="V489" i="12"/>
  <c r="W489" i="12"/>
  <c r="X489" i="12"/>
  <c r="Y489" i="12"/>
  <c r="Z489" i="12"/>
  <c r="AA489" i="12"/>
  <c r="AB489" i="12"/>
  <c r="AC489" i="12"/>
  <c r="AD489" i="12"/>
  <c r="AE489" i="12"/>
  <c r="AF489" i="12"/>
  <c r="AG489" i="12"/>
  <c r="AH489" i="12"/>
  <c r="AI489" i="12"/>
  <c r="AJ489" i="12"/>
  <c r="AK489" i="12"/>
  <c r="AL489" i="12"/>
  <c r="AM489" i="12"/>
  <c r="AN489" i="12"/>
  <c r="AO489" i="12"/>
  <c r="AP489" i="12"/>
  <c r="AQ489" i="12"/>
  <c r="AR489" i="12"/>
  <c r="AS489" i="12"/>
  <c r="AT489" i="12"/>
  <c r="AU489" i="12"/>
  <c r="AV489" i="12"/>
  <c r="AW489" i="12"/>
  <c r="AX489" i="12"/>
  <c r="AY489" i="12"/>
  <c r="AZ489" i="12"/>
  <c r="BA489" i="12"/>
  <c r="BB489" i="12"/>
  <c r="W446" i="12"/>
  <c r="X446" i="12"/>
  <c r="Y446" i="12"/>
  <c r="Z446" i="12"/>
  <c r="AA446" i="12"/>
  <c r="AB446" i="12"/>
  <c r="AC446" i="12"/>
  <c r="AD446" i="12"/>
  <c r="AE446" i="12"/>
  <c r="AF446" i="12"/>
  <c r="AK446" i="12"/>
  <c r="AL446" i="12"/>
  <c r="AM446" i="12"/>
  <c r="AN446" i="12"/>
  <c r="AO446" i="12"/>
  <c r="AP446" i="12"/>
  <c r="AQ446" i="12"/>
  <c r="AR446" i="12"/>
  <c r="AS446" i="12"/>
  <c r="AT446" i="12"/>
  <c r="AU446" i="12"/>
  <c r="AV446" i="12"/>
  <c r="AI446" i="12"/>
  <c r="AJ446" i="12"/>
  <c r="AE447" i="12"/>
  <c r="AF447" i="12"/>
  <c r="AG447" i="12"/>
  <c r="AH447" i="12"/>
  <c r="AI447" i="12"/>
  <c r="AJ447" i="12"/>
  <c r="AK447" i="12"/>
  <c r="AL447" i="12"/>
  <c r="AO447" i="12"/>
  <c r="AP447" i="12"/>
  <c r="AQ447" i="12"/>
  <c r="AR447" i="12"/>
  <c r="AS447" i="12"/>
  <c r="AT447" i="12"/>
  <c r="AU447" i="12"/>
  <c r="AV447" i="12"/>
  <c r="AW447" i="12"/>
  <c r="AX447" i="12"/>
  <c r="AK448" i="12"/>
  <c r="AL448" i="12"/>
  <c r="AM448" i="12"/>
  <c r="AN448" i="12"/>
  <c r="AO448" i="12"/>
  <c r="AP448" i="12"/>
  <c r="AQ448" i="12"/>
  <c r="AR448" i="12"/>
  <c r="AS448" i="12"/>
  <c r="AT448" i="12"/>
  <c r="AU448" i="12"/>
  <c r="AV448" i="12"/>
  <c r="AW448" i="12"/>
  <c r="AX448" i="12"/>
  <c r="AK449" i="12"/>
  <c r="AL449" i="12"/>
  <c r="AM449" i="12"/>
  <c r="AN449" i="12"/>
  <c r="AO449" i="12"/>
  <c r="AP449" i="12"/>
  <c r="AQ449" i="12"/>
  <c r="AR449" i="12"/>
  <c r="AS449" i="12"/>
  <c r="AT449" i="12"/>
  <c r="AU449" i="12"/>
  <c r="AV449" i="12"/>
  <c r="U452" i="12"/>
  <c r="V452" i="12"/>
  <c r="W452" i="12"/>
  <c r="X452" i="12"/>
  <c r="Y452" i="12"/>
  <c r="Z452" i="12"/>
  <c r="AA452" i="12"/>
  <c r="AB452" i="12"/>
  <c r="AC452" i="12"/>
  <c r="AD452" i="12"/>
  <c r="AE452" i="12"/>
  <c r="AF452" i="12"/>
  <c r="AG452" i="12"/>
  <c r="AH452" i="12"/>
  <c r="AI452" i="12"/>
  <c r="AJ452" i="12"/>
  <c r="O424" i="12"/>
  <c r="P424" i="12"/>
  <c r="Q424" i="12"/>
  <c r="R424" i="12"/>
  <c r="S424" i="12"/>
  <c r="T424" i="12"/>
  <c r="U424" i="12"/>
  <c r="V424" i="12"/>
  <c r="W424" i="12"/>
  <c r="X424" i="12"/>
  <c r="Y424" i="12"/>
  <c r="Z424" i="12"/>
  <c r="AA424" i="12"/>
  <c r="AB424" i="12"/>
  <c r="AC424" i="12"/>
  <c r="AD424" i="12"/>
  <c r="AE424" i="12"/>
  <c r="AF424" i="12"/>
  <c r="AG424" i="12"/>
  <c r="AH424" i="12"/>
  <c r="AI424" i="12"/>
  <c r="AJ424" i="12"/>
  <c r="AK424" i="12"/>
  <c r="AL424" i="12"/>
  <c r="AM424" i="12"/>
  <c r="AN424" i="12"/>
  <c r="AO424" i="12"/>
  <c r="AP424" i="12"/>
  <c r="AQ424" i="12"/>
  <c r="AR424" i="12"/>
  <c r="AS424" i="12"/>
  <c r="AT424" i="12"/>
  <c r="AU424" i="12"/>
  <c r="AV424" i="12"/>
  <c r="AW424" i="12"/>
  <c r="AX424" i="12"/>
  <c r="AY424" i="12"/>
  <c r="AZ424" i="12"/>
  <c r="BA424" i="12"/>
  <c r="BB424" i="12"/>
  <c r="O425" i="12"/>
  <c r="P425" i="12"/>
  <c r="Q425" i="12"/>
  <c r="R425" i="12"/>
  <c r="S425" i="12"/>
  <c r="T425" i="12"/>
  <c r="U425" i="12"/>
  <c r="V425" i="12"/>
  <c r="W425" i="12"/>
  <c r="X425" i="12"/>
  <c r="Y425" i="12"/>
  <c r="Z425" i="12"/>
  <c r="AA425" i="12"/>
  <c r="AB425" i="12"/>
  <c r="AC425" i="12"/>
  <c r="AD425" i="12"/>
  <c r="AE425" i="12"/>
  <c r="AF425" i="12"/>
  <c r="AG425" i="12"/>
  <c r="AH425" i="12"/>
  <c r="AI425" i="12"/>
  <c r="AJ425" i="12"/>
  <c r="AK425" i="12"/>
  <c r="AL425" i="12"/>
  <c r="AM425" i="12"/>
  <c r="AN425" i="12"/>
  <c r="AO425" i="12"/>
  <c r="AP425" i="12"/>
  <c r="AQ425" i="12"/>
  <c r="AR425" i="12"/>
  <c r="AS425" i="12"/>
  <c r="AT425" i="12"/>
  <c r="AU425" i="12"/>
  <c r="AV425" i="12"/>
  <c r="AW425" i="12"/>
  <c r="AX425" i="12"/>
  <c r="AY425" i="12"/>
  <c r="AZ425" i="12"/>
  <c r="BA425" i="12"/>
  <c r="BB425" i="12"/>
  <c r="O426" i="12"/>
  <c r="P426" i="12"/>
  <c r="Q426" i="12"/>
  <c r="R426" i="12"/>
  <c r="S426" i="12"/>
  <c r="T426" i="12"/>
  <c r="U426" i="12"/>
  <c r="V426" i="12"/>
  <c r="W426" i="12"/>
  <c r="X426" i="12"/>
  <c r="Y426" i="12"/>
  <c r="Z426" i="12"/>
  <c r="AA426" i="12"/>
  <c r="AB426" i="12"/>
  <c r="AC426" i="12"/>
  <c r="AD426" i="12"/>
  <c r="AE426" i="12"/>
  <c r="AF426" i="12"/>
  <c r="AG426" i="12"/>
  <c r="AH426" i="12"/>
  <c r="AI426" i="12"/>
  <c r="AJ426" i="12"/>
  <c r="AK426" i="12"/>
  <c r="AL426" i="12"/>
  <c r="AM426" i="12"/>
  <c r="AN426" i="12"/>
  <c r="AO426" i="12"/>
  <c r="AP426" i="12"/>
  <c r="AQ426" i="12"/>
  <c r="AR426" i="12"/>
  <c r="AS426" i="12"/>
  <c r="AT426" i="12"/>
  <c r="AU426" i="12"/>
  <c r="AV426" i="12"/>
  <c r="AW426" i="12"/>
  <c r="AX426" i="12"/>
  <c r="AY426" i="12"/>
  <c r="AZ426" i="12"/>
  <c r="BA426" i="12"/>
  <c r="BB426" i="12"/>
  <c r="O427" i="12"/>
  <c r="P427" i="12"/>
  <c r="Q427" i="12"/>
  <c r="R427" i="12"/>
  <c r="S427" i="12"/>
  <c r="T427" i="12"/>
  <c r="U427" i="12"/>
  <c r="V427" i="12"/>
  <c r="W427" i="12"/>
  <c r="X427" i="12"/>
  <c r="Y427" i="12"/>
  <c r="Z427" i="12"/>
  <c r="AA427" i="12"/>
  <c r="AB427" i="12"/>
  <c r="AC427" i="12"/>
  <c r="AD427" i="12"/>
  <c r="AE427" i="12"/>
  <c r="AF427" i="12"/>
  <c r="AG427" i="12"/>
  <c r="AH427" i="12"/>
  <c r="AI427" i="12"/>
  <c r="AJ427" i="12"/>
  <c r="AK427" i="12"/>
  <c r="AL427" i="12"/>
  <c r="AM427" i="12"/>
  <c r="AN427" i="12"/>
  <c r="AO427" i="12"/>
  <c r="AP427" i="12"/>
  <c r="AQ427" i="12"/>
  <c r="AR427" i="12"/>
  <c r="AS427" i="12"/>
  <c r="AT427" i="12"/>
  <c r="AU427" i="12"/>
  <c r="AV427" i="12"/>
  <c r="AW427" i="12"/>
  <c r="AX427" i="12"/>
  <c r="AY427" i="12"/>
  <c r="AZ427" i="12"/>
  <c r="BA427" i="12"/>
  <c r="BB427" i="12"/>
  <c r="O428" i="12"/>
  <c r="P428" i="12"/>
  <c r="Q428" i="12"/>
  <c r="R428" i="12"/>
  <c r="S428" i="12"/>
  <c r="T428" i="12"/>
  <c r="U428" i="12"/>
  <c r="V428" i="12"/>
  <c r="W428" i="12"/>
  <c r="X428" i="12"/>
  <c r="Y428" i="12"/>
  <c r="Z428" i="12"/>
  <c r="AA428" i="12"/>
  <c r="AB428" i="12"/>
  <c r="AC428" i="12"/>
  <c r="AD428" i="12"/>
  <c r="AE428" i="12"/>
  <c r="AF428" i="12"/>
  <c r="AG428" i="12"/>
  <c r="AH428" i="12"/>
  <c r="AI428" i="12"/>
  <c r="AJ428" i="12"/>
  <c r="AK428" i="12"/>
  <c r="AL428" i="12"/>
  <c r="AM428" i="12"/>
  <c r="AN428" i="12"/>
  <c r="AO428" i="12"/>
  <c r="AP428" i="12"/>
  <c r="AQ428" i="12"/>
  <c r="AR428" i="12"/>
  <c r="AS428" i="12"/>
  <c r="AT428" i="12"/>
  <c r="AU428" i="12"/>
  <c r="AV428" i="12"/>
  <c r="AW428" i="12"/>
  <c r="AX428" i="12"/>
  <c r="AY428" i="12"/>
  <c r="AZ428" i="12"/>
  <c r="BA428" i="12"/>
  <c r="BB428" i="12"/>
  <c r="O429" i="12"/>
  <c r="P429" i="12"/>
  <c r="Q429" i="12"/>
  <c r="R429" i="12"/>
  <c r="S429" i="12"/>
  <c r="T429" i="12"/>
  <c r="U429" i="12"/>
  <c r="V429" i="12"/>
  <c r="W429" i="12"/>
  <c r="X429" i="12"/>
  <c r="Y429" i="12"/>
  <c r="Z429" i="12"/>
  <c r="AA429" i="12"/>
  <c r="AB429" i="12"/>
  <c r="AC429" i="12"/>
  <c r="AD429" i="12"/>
  <c r="AE429" i="12"/>
  <c r="AF429" i="12"/>
  <c r="AG429" i="12"/>
  <c r="AH429" i="12"/>
  <c r="AI429" i="12"/>
  <c r="AJ429" i="12"/>
  <c r="AK429" i="12"/>
  <c r="AL429" i="12"/>
  <c r="AM429" i="12"/>
  <c r="AN429" i="12"/>
  <c r="AO429" i="12"/>
  <c r="AP429" i="12"/>
  <c r="AQ429" i="12"/>
  <c r="AR429" i="12"/>
  <c r="AS429" i="12"/>
  <c r="AT429" i="12"/>
  <c r="AU429" i="12"/>
  <c r="AV429" i="12"/>
  <c r="AW429" i="12"/>
  <c r="AX429" i="12"/>
  <c r="AY429" i="12"/>
  <c r="AZ429" i="12"/>
  <c r="BA429" i="12"/>
  <c r="BB429" i="12"/>
  <c r="O430" i="12"/>
  <c r="P430" i="12"/>
  <c r="Q430" i="12"/>
  <c r="R430" i="12"/>
  <c r="S430" i="12"/>
  <c r="T430" i="12"/>
  <c r="U430" i="12"/>
  <c r="V430" i="12"/>
  <c r="W430" i="12"/>
  <c r="X430" i="12"/>
  <c r="Y430" i="12"/>
  <c r="Z430" i="12"/>
  <c r="AA430" i="12"/>
  <c r="AB430" i="12"/>
  <c r="AC430" i="12"/>
  <c r="AD430" i="12"/>
  <c r="AE430" i="12"/>
  <c r="AF430" i="12"/>
  <c r="AG430" i="12"/>
  <c r="AH430" i="12"/>
  <c r="AI430" i="12"/>
  <c r="AJ430" i="12"/>
  <c r="AK430" i="12"/>
  <c r="AL430" i="12"/>
  <c r="AM430" i="12"/>
  <c r="AN430" i="12"/>
  <c r="AO430" i="12"/>
  <c r="AP430" i="12"/>
  <c r="AQ430" i="12"/>
  <c r="AR430" i="12"/>
  <c r="AS430" i="12"/>
  <c r="AT430" i="12"/>
  <c r="AU430" i="12"/>
  <c r="AV430" i="12"/>
  <c r="AW430" i="12"/>
  <c r="AX430" i="12"/>
  <c r="AY430" i="12"/>
  <c r="AZ430" i="12"/>
  <c r="BA430" i="12"/>
  <c r="BB430" i="12"/>
  <c r="O431" i="12"/>
  <c r="P431" i="12"/>
  <c r="Q431" i="12"/>
  <c r="R431" i="12"/>
  <c r="S431" i="12"/>
  <c r="T431" i="12"/>
  <c r="U431" i="12"/>
  <c r="V431" i="12"/>
  <c r="W431" i="12"/>
  <c r="X431" i="12"/>
  <c r="Y431" i="12"/>
  <c r="Z431" i="12"/>
  <c r="AA431" i="12"/>
  <c r="AB431" i="12"/>
  <c r="AC431" i="12"/>
  <c r="AD431" i="12"/>
  <c r="AE431" i="12"/>
  <c r="AF431" i="12"/>
  <c r="AG431" i="12"/>
  <c r="AH431" i="12"/>
  <c r="AI431" i="12"/>
  <c r="AJ431" i="12"/>
  <c r="AK431" i="12"/>
  <c r="AL431" i="12"/>
  <c r="AM431" i="12"/>
  <c r="AN431" i="12"/>
  <c r="AO431" i="12"/>
  <c r="AP431" i="12"/>
  <c r="AQ431" i="12"/>
  <c r="AR431" i="12"/>
  <c r="AS431" i="12"/>
  <c r="AT431" i="12"/>
  <c r="AU431" i="12"/>
  <c r="AV431" i="12"/>
  <c r="AW431" i="12"/>
  <c r="AX431" i="12"/>
  <c r="AY431" i="12"/>
  <c r="AZ431" i="12"/>
  <c r="BA431" i="12"/>
  <c r="BB431" i="12"/>
  <c r="O432" i="12"/>
  <c r="P432" i="12"/>
  <c r="Q432" i="12"/>
  <c r="R432" i="12"/>
  <c r="S432" i="12"/>
  <c r="T432" i="12"/>
  <c r="U432" i="12"/>
  <c r="V432" i="12"/>
  <c r="W432" i="12"/>
  <c r="X432" i="12"/>
  <c r="Y432" i="12"/>
  <c r="Z432" i="12"/>
  <c r="AA432" i="12"/>
  <c r="AB432" i="12"/>
  <c r="AC432" i="12"/>
  <c r="AD432" i="12"/>
  <c r="AE432" i="12"/>
  <c r="AF432" i="12"/>
  <c r="AG432" i="12"/>
  <c r="AH432" i="12"/>
  <c r="AI432" i="12"/>
  <c r="AJ432" i="12"/>
  <c r="AK432" i="12"/>
  <c r="AL432" i="12"/>
  <c r="AM432" i="12"/>
  <c r="AN432" i="12"/>
  <c r="AO432" i="12"/>
  <c r="AP432" i="12"/>
  <c r="AQ432" i="12"/>
  <c r="AR432" i="12"/>
  <c r="AS432" i="12"/>
  <c r="AT432" i="12"/>
  <c r="AU432" i="12"/>
  <c r="AV432" i="12"/>
  <c r="AW432" i="12"/>
  <c r="AX432" i="12"/>
  <c r="AY432" i="12"/>
  <c r="AZ432" i="12"/>
  <c r="BA432" i="12"/>
  <c r="BB432" i="12"/>
  <c r="O433" i="12"/>
  <c r="P433" i="12"/>
  <c r="Q433" i="12"/>
  <c r="R433" i="12"/>
  <c r="S433" i="12"/>
  <c r="T433" i="12"/>
  <c r="U433" i="12"/>
  <c r="V433" i="12"/>
  <c r="W433" i="12"/>
  <c r="X433" i="12"/>
  <c r="Y433" i="12"/>
  <c r="Z433" i="12"/>
  <c r="AA433" i="12"/>
  <c r="AB433" i="12"/>
  <c r="AC433" i="12"/>
  <c r="AD433" i="12"/>
  <c r="AE433" i="12"/>
  <c r="AF433" i="12"/>
  <c r="AG433" i="12"/>
  <c r="AH433" i="12"/>
  <c r="AI433" i="12"/>
  <c r="AJ433" i="12"/>
  <c r="AK433" i="12"/>
  <c r="AL433" i="12"/>
  <c r="AM433" i="12"/>
  <c r="AN433" i="12"/>
  <c r="AO433" i="12"/>
  <c r="AP433" i="12"/>
  <c r="AQ433" i="12"/>
  <c r="AR433" i="12"/>
  <c r="AS433" i="12"/>
  <c r="AT433" i="12"/>
  <c r="AU433" i="12"/>
  <c r="AV433" i="12"/>
  <c r="AW433" i="12"/>
  <c r="AX433" i="12"/>
  <c r="AY433" i="12"/>
  <c r="AZ433" i="12"/>
  <c r="BA433" i="12"/>
  <c r="BB433" i="12"/>
  <c r="O434" i="12"/>
  <c r="P434" i="12"/>
  <c r="Q434" i="12"/>
  <c r="R434" i="12"/>
  <c r="S434" i="12"/>
  <c r="T434" i="12"/>
  <c r="U434" i="12"/>
  <c r="V434" i="12"/>
  <c r="W434" i="12"/>
  <c r="X434" i="12"/>
  <c r="Y434" i="12"/>
  <c r="Z434" i="12"/>
  <c r="AA434" i="12"/>
  <c r="AB434" i="12"/>
  <c r="AC434" i="12"/>
  <c r="AD434" i="12"/>
  <c r="AE434" i="12"/>
  <c r="AF434" i="12"/>
  <c r="AG434" i="12"/>
  <c r="AH434" i="12"/>
  <c r="AI434" i="12"/>
  <c r="AJ434" i="12"/>
  <c r="AK434" i="12"/>
  <c r="AL434" i="12"/>
  <c r="AM434" i="12"/>
  <c r="AN434" i="12"/>
  <c r="AO434" i="12"/>
  <c r="AP434" i="12"/>
  <c r="AQ434" i="12"/>
  <c r="AR434" i="12"/>
  <c r="AS434" i="12"/>
  <c r="AT434" i="12"/>
  <c r="AU434" i="12"/>
  <c r="AV434" i="12"/>
  <c r="AW434" i="12"/>
  <c r="AX434" i="12"/>
  <c r="AY434" i="12"/>
  <c r="AZ434" i="12"/>
  <c r="BA434" i="12"/>
  <c r="BB434" i="12"/>
  <c r="O435" i="12"/>
  <c r="P435" i="12"/>
  <c r="Q435" i="12"/>
  <c r="R435" i="12"/>
  <c r="S435" i="12"/>
  <c r="T435" i="12"/>
  <c r="U435" i="12"/>
  <c r="V435" i="12"/>
  <c r="W435" i="12"/>
  <c r="X435" i="12"/>
  <c r="Y435" i="12"/>
  <c r="Z435" i="12"/>
  <c r="AA435" i="12"/>
  <c r="AB435" i="12"/>
  <c r="AC435" i="12"/>
  <c r="AD435" i="12"/>
  <c r="AE435" i="12"/>
  <c r="AF435" i="12"/>
  <c r="AG435" i="12"/>
  <c r="AH435" i="12"/>
  <c r="AI435" i="12"/>
  <c r="AJ435" i="12"/>
  <c r="AK435" i="12"/>
  <c r="AL435" i="12"/>
  <c r="AM435" i="12"/>
  <c r="AN435" i="12"/>
  <c r="AO435" i="12"/>
  <c r="AP435" i="12"/>
  <c r="AQ435" i="12"/>
  <c r="AR435" i="12"/>
  <c r="AS435" i="12"/>
  <c r="AT435" i="12"/>
  <c r="AU435" i="12"/>
  <c r="AV435" i="12"/>
  <c r="AW435" i="12"/>
  <c r="AX435" i="12"/>
  <c r="AY435" i="12"/>
  <c r="AZ435" i="12"/>
  <c r="BA435" i="12"/>
  <c r="BB435" i="12"/>
  <c r="O436" i="12"/>
  <c r="P436" i="12"/>
  <c r="Q436" i="12"/>
  <c r="R436" i="12"/>
  <c r="S436" i="12"/>
  <c r="T436" i="12"/>
  <c r="U436" i="12"/>
  <c r="V436" i="12"/>
  <c r="W436" i="12"/>
  <c r="X436" i="12"/>
  <c r="Y436" i="12"/>
  <c r="Z436" i="12"/>
  <c r="AA436" i="12"/>
  <c r="AB436" i="12"/>
  <c r="AC436" i="12"/>
  <c r="AD436" i="12"/>
  <c r="AE436" i="12"/>
  <c r="AF436" i="12"/>
  <c r="AG436" i="12"/>
  <c r="AH436" i="12"/>
  <c r="AI436" i="12"/>
  <c r="AJ436" i="12"/>
  <c r="AK436" i="12"/>
  <c r="AL436" i="12"/>
  <c r="AM436" i="12"/>
  <c r="AN436" i="12"/>
  <c r="AO436" i="12"/>
  <c r="AP436" i="12"/>
  <c r="AQ436" i="12"/>
  <c r="AR436" i="12"/>
  <c r="AS436" i="12"/>
  <c r="AT436" i="12"/>
  <c r="AU436" i="12"/>
  <c r="AV436" i="12"/>
  <c r="AW436" i="12"/>
  <c r="AX436" i="12"/>
  <c r="AY436" i="12"/>
  <c r="AZ436" i="12"/>
  <c r="BA436" i="12"/>
  <c r="BB436" i="12"/>
  <c r="O437" i="12"/>
  <c r="P437" i="12"/>
  <c r="Q437" i="12"/>
  <c r="R437" i="12"/>
  <c r="S437" i="12"/>
  <c r="T437" i="12"/>
  <c r="U437" i="12"/>
  <c r="V437" i="12"/>
  <c r="W437" i="12"/>
  <c r="X437" i="12"/>
  <c r="Y437" i="12"/>
  <c r="Z437" i="12"/>
  <c r="AA437" i="12"/>
  <c r="AB437" i="12"/>
  <c r="AC437" i="12"/>
  <c r="AD437" i="12"/>
  <c r="AE437" i="12"/>
  <c r="AF437" i="12"/>
  <c r="AG437" i="12"/>
  <c r="AH437" i="12"/>
  <c r="AI437" i="12"/>
  <c r="AJ437" i="12"/>
  <c r="AK437" i="12"/>
  <c r="AL437" i="12"/>
  <c r="AM437" i="12"/>
  <c r="AN437" i="12"/>
  <c r="AO437" i="12"/>
  <c r="AP437" i="12"/>
  <c r="AQ437" i="12"/>
  <c r="AR437" i="12"/>
  <c r="AS437" i="12"/>
  <c r="AT437" i="12"/>
  <c r="AU437" i="12"/>
  <c r="AV437" i="12"/>
  <c r="AW437" i="12"/>
  <c r="AX437" i="12"/>
  <c r="AY437" i="12"/>
  <c r="AZ437" i="12"/>
  <c r="BA437" i="12"/>
  <c r="BB437" i="12"/>
  <c r="O438" i="12"/>
  <c r="P438" i="12"/>
  <c r="Q438" i="12"/>
  <c r="R438" i="12"/>
  <c r="S438" i="12"/>
  <c r="T438" i="12"/>
  <c r="U438" i="12"/>
  <c r="V438" i="12"/>
  <c r="W438" i="12"/>
  <c r="X438" i="12"/>
  <c r="Y438" i="12"/>
  <c r="Z438" i="12"/>
  <c r="AA438" i="12"/>
  <c r="AB438" i="12"/>
  <c r="AC438" i="12"/>
  <c r="AD438" i="12"/>
  <c r="AE438" i="12"/>
  <c r="AF438" i="12"/>
  <c r="AG438" i="12"/>
  <c r="AH438" i="12"/>
  <c r="AI438" i="12"/>
  <c r="AJ438" i="12"/>
  <c r="AK438" i="12"/>
  <c r="AL438" i="12"/>
  <c r="AM438" i="12"/>
  <c r="AN438" i="12"/>
  <c r="AO438" i="12"/>
  <c r="AP438" i="12"/>
  <c r="AQ438" i="12"/>
  <c r="AR438" i="12"/>
  <c r="AS438" i="12"/>
  <c r="AT438" i="12"/>
  <c r="AU438" i="12"/>
  <c r="AV438" i="12"/>
  <c r="AW438" i="12"/>
  <c r="AX438" i="12"/>
  <c r="AY438" i="12"/>
  <c r="AZ438" i="12"/>
  <c r="BA438" i="12"/>
  <c r="BB438" i="12"/>
  <c r="O439" i="12"/>
  <c r="P439" i="12"/>
  <c r="Q439" i="12"/>
  <c r="R439" i="12"/>
  <c r="S439" i="12"/>
  <c r="T439" i="12"/>
  <c r="U439" i="12"/>
  <c r="V439" i="12"/>
  <c r="W439" i="12"/>
  <c r="X439" i="12"/>
  <c r="Y439" i="12"/>
  <c r="Z439" i="12"/>
  <c r="AA439" i="12"/>
  <c r="AB439" i="12"/>
  <c r="AC439" i="12"/>
  <c r="AD439" i="12"/>
  <c r="AE439" i="12"/>
  <c r="AF439" i="12"/>
  <c r="AG439" i="12"/>
  <c r="AH439" i="12"/>
  <c r="AI439" i="12"/>
  <c r="AJ439" i="12"/>
  <c r="AK439" i="12"/>
  <c r="AL439" i="12"/>
  <c r="AM439" i="12"/>
  <c r="AN439" i="12"/>
  <c r="AO439" i="12"/>
  <c r="AP439" i="12"/>
  <c r="AQ439" i="12"/>
  <c r="AR439" i="12"/>
  <c r="AS439" i="12"/>
  <c r="AT439" i="12"/>
  <c r="AU439" i="12"/>
  <c r="AV439" i="12"/>
  <c r="AW439" i="12"/>
  <c r="AX439" i="12"/>
  <c r="AY439" i="12"/>
  <c r="AZ439" i="12"/>
  <c r="BA439" i="12"/>
  <c r="BB439" i="12"/>
  <c r="O440" i="12"/>
  <c r="P440" i="12"/>
  <c r="Q440" i="12"/>
  <c r="R440" i="12"/>
  <c r="S440" i="12"/>
  <c r="T440" i="12"/>
  <c r="U440" i="12"/>
  <c r="V440" i="12"/>
  <c r="W440" i="12"/>
  <c r="X440" i="12"/>
  <c r="Y440" i="12"/>
  <c r="Z440" i="12"/>
  <c r="AA440" i="12"/>
  <c r="AB440" i="12"/>
  <c r="AC440" i="12"/>
  <c r="AD440" i="12"/>
  <c r="AE440" i="12"/>
  <c r="AF440" i="12"/>
  <c r="AG440" i="12"/>
  <c r="AH440" i="12"/>
  <c r="AI440" i="12"/>
  <c r="AJ440" i="12"/>
  <c r="AK440" i="12"/>
  <c r="AL440" i="12"/>
  <c r="AM440" i="12"/>
  <c r="AN440" i="12"/>
  <c r="AO440" i="12"/>
  <c r="AP440" i="12"/>
  <c r="AQ440" i="12"/>
  <c r="AR440" i="12"/>
  <c r="AS440" i="12"/>
  <c r="AT440" i="12"/>
  <c r="AU440" i="12"/>
  <c r="AV440" i="12"/>
  <c r="AW440" i="12"/>
  <c r="AX440" i="12"/>
  <c r="AY440" i="12"/>
  <c r="AZ440" i="12"/>
  <c r="BA440" i="12"/>
  <c r="BB440" i="12"/>
  <c r="O441" i="12"/>
  <c r="P441" i="12"/>
  <c r="Q441" i="12"/>
  <c r="R441" i="12"/>
  <c r="S441" i="12"/>
  <c r="T441" i="12"/>
  <c r="U441" i="12"/>
  <c r="V441" i="12"/>
  <c r="W441" i="12"/>
  <c r="X441" i="12"/>
  <c r="Y441" i="12"/>
  <c r="Z441" i="12"/>
  <c r="AA441" i="12"/>
  <c r="AB441" i="12"/>
  <c r="AC441" i="12"/>
  <c r="AD441" i="12"/>
  <c r="AE441" i="12"/>
  <c r="AF441" i="12"/>
  <c r="AG441" i="12"/>
  <c r="AH441" i="12"/>
  <c r="AI441" i="12"/>
  <c r="AJ441" i="12"/>
  <c r="AK441" i="12"/>
  <c r="AL441" i="12"/>
  <c r="AM441" i="12"/>
  <c r="AN441" i="12"/>
  <c r="AO441" i="12"/>
  <c r="AP441" i="12"/>
  <c r="AQ441" i="12"/>
  <c r="AR441" i="12"/>
  <c r="AS441" i="12"/>
  <c r="AT441" i="12"/>
  <c r="AU441" i="12"/>
  <c r="AV441" i="12"/>
  <c r="AW441" i="12"/>
  <c r="AX441" i="12"/>
  <c r="AY441" i="12"/>
  <c r="AZ441" i="12"/>
  <c r="BA441" i="12"/>
  <c r="BB441" i="12"/>
  <c r="O442" i="12"/>
  <c r="P442" i="12"/>
  <c r="Q442" i="12"/>
  <c r="R442" i="12"/>
  <c r="S442" i="12"/>
  <c r="T442" i="12"/>
  <c r="U442" i="12"/>
  <c r="V442" i="12"/>
  <c r="W442" i="12"/>
  <c r="X442" i="12"/>
  <c r="Y442" i="12"/>
  <c r="Z442" i="12"/>
  <c r="AA442" i="12"/>
  <c r="AB442" i="12"/>
  <c r="AC442" i="12"/>
  <c r="AD442" i="12"/>
  <c r="AE442" i="12"/>
  <c r="AF442" i="12"/>
  <c r="AG442" i="12"/>
  <c r="AH442" i="12"/>
  <c r="AI442" i="12"/>
  <c r="AJ442" i="12"/>
  <c r="AK442" i="12"/>
  <c r="AL442" i="12"/>
  <c r="AM442" i="12"/>
  <c r="AN442" i="12"/>
  <c r="AO442" i="12"/>
  <c r="AP442" i="12"/>
  <c r="AQ442" i="12"/>
  <c r="AR442" i="12"/>
  <c r="AS442" i="12"/>
  <c r="AT442" i="12"/>
  <c r="AU442" i="12"/>
  <c r="AV442" i="12"/>
  <c r="AW442" i="12"/>
  <c r="AX442" i="12"/>
  <c r="AY442" i="12"/>
  <c r="AZ442" i="12"/>
  <c r="BA442" i="12"/>
  <c r="BB442" i="12"/>
  <c r="O443" i="12"/>
  <c r="P443" i="12"/>
  <c r="Q443" i="12"/>
  <c r="R443" i="12"/>
  <c r="S443" i="12"/>
  <c r="T443" i="12"/>
  <c r="U443" i="12"/>
  <c r="V443" i="12"/>
  <c r="W443" i="12"/>
  <c r="X443" i="12"/>
  <c r="Y443" i="12"/>
  <c r="Z443" i="12"/>
  <c r="AA443" i="12"/>
  <c r="AB443" i="12"/>
  <c r="AC443" i="12"/>
  <c r="AD443" i="12"/>
  <c r="AE443" i="12"/>
  <c r="AF443" i="12"/>
  <c r="AG443" i="12"/>
  <c r="AH443" i="12"/>
  <c r="AI443" i="12"/>
  <c r="AJ443" i="12"/>
  <c r="AK443" i="12"/>
  <c r="AL443" i="12"/>
  <c r="AM443" i="12"/>
  <c r="AN443" i="12"/>
  <c r="AO443" i="12"/>
  <c r="AP443" i="12"/>
  <c r="AQ443" i="12"/>
  <c r="AR443" i="12"/>
  <c r="AS443" i="12"/>
  <c r="AT443" i="12"/>
  <c r="AU443" i="12"/>
  <c r="AV443" i="12"/>
  <c r="AW443" i="12"/>
  <c r="AX443" i="12"/>
  <c r="AY443" i="12"/>
  <c r="AZ443" i="12"/>
  <c r="BA443" i="12"/>
  <c r="BB443" i="12"/>
  <c r="O444" i="12"/>
  <c r="P444" i="12"/>
  <c r="Q444" i="12"/>
  <c r="R444" i="12"/>
  <c r="S444" i="12"/>
  <c r="T444" i="12"/>
  <c r="U444" i="12"/>
  <c r="V444" i="12"/>
  <c r="W444" i="12"/>
  <c r="X444" i="12"/>
  <c r="Y444" i="12"/>
  <c r="Z444" i="12"/>
  <c r="AA444" i="12"/>
  <c r="AB444" i="12"/>
  <c r="AC444" i="12"/>
  <c r="AD444" i="12"/>
  <c r="AE444" i="12"/>
  <c r="AF444" i="12"/>
  <c r="AG444" i="12"/>
  <c r="AH444" i="12"/>
  <c r="AI444" i="12"/>
  <c r="AJ444" i="12"/>
  <c r="AK444" i="12"/>
  <c r="AL444" i="12"/>
  <c r="AM444" i="12"/>
  <c r="AN444" i="12"/>
  <c r="AO444" i="12"/>
  <c r="AP444" i="12"/>
  <c r="AQ444" i="12"/>
  <c r="AR444" i="12"/>
  <c r="AS444" i="12"/>
  <c r="AT444" i="12"/>
  <c r="AU444" i="12"/>
  <c r="AV444" i="12"/>
  <c r="AW444" i="12"/>
  <c r="AX444" i="12"/>
  <c r="AY444" i="12"/>
  <c r="AZ444" i="12"/>
  <c r="BA444" i="12"/>
  <c r="BB444" i="12"/>
  <c r="O445" i="12"/>
  <c r="P445" i="12"/>
  <c r="Q445" i="12"/>
  <c r="R445" i="12"/>
  <c r="S445" i="12"/>
  <c r="T445" i="12"/>
  <c r="U445" i="12"/>
  <c r="V445" i="12"/>
  <c r="W445" i="12"/>
  <c r="X445" i="12"/>
  <c r="Y445" i="12"/>
  <c r="Z445" i="12"/>
  <c r="AA445" i="12"/>
  <c r="AB445" i="12"/>
  <c r="AC445" i="12"/>
  <c r="AD445" i="12"/>
  <c r="AE445" i="12"/>
  <c r="AF445" i="12"/>
  <c r="AG445" i="12"/>
  <c r="AH445" i="12"/>
  <c r="AI445" i="12"/>
  <c r="AJ445" i="12"/>
  <c r="AK445" i="12"/>
  <c r="AL445" i="12"/>
  <c r="AM445" i="12"/>
  <c r="AN445" i="12"/>
  <c r="AO445" i="12"/>
  <c r="AP445" i="12"/>
  <c r="AQ445" i="12"/>
  <c r="AR445" i="12"/>
  <c r="AS445" i="12"/>
  <c r="AT445" i="12"/>
  <c r="AU445" i="12"/>
  <c r="AV445" i="12"/>
  <c r="AW445" i="12"/>
  <c r="AX445" i="12"/>
  <c r="AY445" i="12"/>
  <c r="AZ445" i="12"/>
  <c r="BA445" i="12"/>
  <c r="BB445" i="12"/>
  <c r="O446" i="12"/>
  <c r="P446" i="12"/>
  <c r="Q446" i="12"/>
  <c r="R446" i="12"/>
  <c r="S446" i="12"/>
  <c r="T446" i="12"/>
  <c r="U446" i="12"/>
  <c r="V446" i="12"/>
  <c r="AG446" i="12"/>
  <c r="AH446" i="12"/>
  <c r="AW446" i="12"/>
  <c r="AX446" i="12"/>
  <c r="AY446" i="12"/>
  <c r="AZ446" i="12"/>
  <c r="BA446" i="12"/>
  <c r="BB446" i="12"/>
  <c r="O447" i="12"/>
  <c r="P447" i="12"/>
  <c r="Q447" i="12"/>
  <c r="R447" i="12"/>
  <c r="S447" i="12"/>
  <c r="T447" i="12"/>
  <c r="U447" i="12"/>
  <c r="V447" i="12"/>
  <c r="W447" i="12"/>
  <c r="X447" i="12"/>
  <c r="Y447" i="12"/>
  <c r="Z447" i="12"/>
  <c r="AA447" i="12"/>
  <c r="AB447" i="12"/>
  <c r="AC447" i="12"/>
  <c r="AD447" i="12"/>
  <c r="AM447" i="12"/>
  <c r="AN447" i="12"/>
  <c r="AY447" i="12"/>
  <c r="AZ447" i="12"/>
  <c r="BA447" i="12"/>
  <c r="BB447" i="12"/>
  <c r="O448" i="12"/>
  <c r="P448" i="12"/>
  <c r="Q448" i="12"/>
  <c r="R448" i="12"/>
  <c r="S448" i="12"/>
  <c r="T448" i="12"/>
  <c r="U448" i="12"/>
  <c r="V448" i="12"/>
  <c r="W448" i="12"/>
  <c r="X448" i="12"/>
  <c r="Y448" i="12"/>
  <c r="Z448" i="12"/>
  <c r="AA448" i="12"/>
  <c r="AB448" i="12"/>
  <c r="AC448" i="12"/>
  <c r="AD448" i="12"/>
  <c r="AE448" i="12"/>
  <c r="AF448" i="12"/>
  <c r="AG448" i="12"/>
  <c r="AH448" i="12"/>
  <c r="AI448" i="12"/>
  <c r="AJ448" i="12"/>
  <c r="AY448" i="12"/>
  <c r="AZ448" i="12"/>
  <c r="BA448" i="12"/>
  <c r="BB448" i="12"/>
  <c r="O449" i="12"/>
  <c r="P449" i="12"/>
  <c r="Q449" i="12"/>
  <c r="R449" i="12"/>
  <c r="S449" i="12"/>
  <c r="T449" i="12"/>
  <c r="U449" i="12"/>
  <c r="V449" i="12"/>
  <c r="W449" i="12"/>
  <c r="X449" i="12"/>
  <c r="Y449" i="12"/>
  <c r="Z449" i="12"/>
  <c r="AA449" i="12"/>
  <c r="AB449" i="12"/>
  <c r="AC449" i="12"/>
  <c r="AD449" i="12"/>
  <c r="AE449" i="12"/>
  <c r="AF449" i="12"/>
  <c r="AG449" i="12"/>
  <c r="AH449" i="12"/>
  <c r="AI449" i="12"/>
  <c r="AJ449" i="12"/>
  <c r="AW449" i="12"/>
  <c r="AX449" i="12"/>
  <c r="AY449" i="12"/>
  <c r="AZ449" i="12"/>
  <c r="BA449" i="12"/>
  <c r="BB449" i="12"/>
  <c r="O450" i="12"/>
  <c r="P450" i="12"/>
  <c r="Q450" i="12"/>
  <c r="R450" i="12"/>
  <c r="S450" i="12"/>
  <c r="T450" i="12"/>
  <c r="U450" i="12"/>
  <c r="V450" i="12"/>
  <c r="W450" i="12"/>
  <c r="X450" i="12"/>
  <c r="Y450" i="12"/>
  <c r="Z450" i="12"/>
  <c r="AA450" i="12"/>
  <c r="AB450" i="12"/>
  <c r="AC450" i="12"/>
  <c r="AD450" i="12"/>
  <c r="AE450" i="12"/>
  <c r="AF450" i="12"/>
  <c r="AG450" i="12"/>
  <c r="AH450" i="12"/>
  <c r="AI450" i="12"/>
  <c r="AJ450" i="12"/>
  <c r="AK450" i="12"/>
  <c r="AL450" i="12"/>
  <c r="AM450" i="12"/>
  <c r="AN450" i="12"/>
  <c r="AO450" i="12"/>
  <c r="AP450" i="12"/>
  <c r="AQ450" i="12"/>
  <c r="AR450" i="12"/>
  <c r="AS450" i="12"/>
  <c r="AT450" i="12"/>
  <c r="AU450" i="12"/>
  <c r="AV450" i="12"/>
  <c r="AW450" i="12"/>
  <c r="AX450" i="12"/>
  <c r="AY450" i="12"/>
  <c r="AZ450" i="12"/>
  <c r="BA450" i="12"/>
  <c r="BB450" i="12"/>
  <c r="O451" i="12"/>
  <c r="P451" i="12"/>
  <c r="Q451" i="12"/>
  <c r="R451" i="12"/>
  <c r="S451" i="12"/>
  <c r="T451" i="12"/>
  <c r="U451" i="12"/>
  <c r="V451" i="12"/>
  <c r="W451" i="12"/>
  <c r="X451" i="12"/>
  <c r="Y451" i="12"/>
  <c r="Z451" i="12"/>
  <c r="AA451" i="12"/>
  <c r="AB451" i="12"/>
  <c r="AC451" i="12"/>
  <c r="AD451" i="12"/>
  <c r="AE451" i="12"/>
  <c r="AF451" i="12"/>
  <c r="AG451" i="12"/>
  <c r="AH451" i="12"/>
  <c r="AI451" i="12"/>
  <c r="AJ451" i="12"/>
  <c r="AK451" i="12"/>
  <c r="AL451" i="12"/>
  <c r="AM451" i="12"/>
  <c r="AN451" i="12"/>
  <c r="AO451" i="12"/>
  <c r="AP451" i="12"/>
  <c r="AQ451" i="12"/>
  <c r="AR451" i="12"/>
  <c r="AS451" i="12"/>
  <c r="AT451" i="12"/>
  <c r="AU451" i="12"/>
  <c r="AV451" i="12"/>
  <c r="AW451" i="12"/>
  <c r="AX451" i="12"/>
  <c r="AY451" i="12"/>
  <c r="AZ451" i="12"/>
  <c r="BA451" i="12"/>
  <c r="BB451" i="12"/>
  <c r="O452" i="12"/>
  <c r="P452" i="12"/>
  <c r="Q452" i="12"/>
  <c r="R452" i="12"/>
  <c r="S452" i="12"/>
  <c r="T452" i="12"/>
  <c r="AK452" i="12"/>
  <c r="AL452" i="12"/>
  <c r="AM452" i="12"/>
  <c r="AN452" i="12"/>
  <c r="AO452" i="12"/>
  <c r="AP452" i="12"/>
  <c r="AQ452" i="12"/>
  <c r="AR452" i="12"/>
  <c r="AS452" i="12"/>
  <c r="AT452" i="12"/>
  <c r="AU452" i="12"/>
  <c r="AV452" i="12"/>
  <c r="AW452" i="12"/>
  <c r="AX452" i="12"/>
  <c r="AY452" i="12"/>
  <c r="AZ452" i="12"/>
  <c r="BA452" i="12"/>
  <c r="BB452" i="12"/>
  <c r="O453" i="12"/>
  <c r="P453" i="12"/>
  <c r="Q453" i="12"/>
  <c r="R453" i="12"/>
  <c r="S453" i="12"/>
  <c r="T453" i="12"/>
  <c r="U453" i="12"/>
  <c r="V453" i="12"/>
  <c r="W453" i="12"/>
  <c r="X453" i="12"/>
  <c r="Y453" i="12"/>
  <c r="Z453" i="12"/>
  <c r="AA453" i="12"/>
  <c r="AB453" i="12"/>
  <c r="AC453" i="12"/>
  <c r="AD453" i="12"/>
  <c r="AE453" i="12"/>
  <c r="AF453" i="12"/>
  <c r="AG453" i="12"/>
  <c r="AH453" i="12"/>
  <c r="AI453" i="12"/>
  <c r="AJ453" i="12"/>
  <c r="AK453" i="12"/>
  <c r="AL453" i="12"/>
  <c r="AM453" i="12"/>
  <c r="AN453" i="12"/>
  <c r="AO453" i="12"/>
  <c r="AP453" i="12"/>
  <c r="AQ453" i="12"/>
  <c r="AR453" i="12"/>
  <c r="AS453" i="12"/>
  <c r="AT453" i="12"/>
  <c r="AU453" i="12"/>
  <c r="AV453" i="12"/>
  <c r="AW453" i="12"/>
  <c r="AX453" i="12"/>
  <c r="AY453" i="12"/>
  <c r="AZ453" i="12"/>
  <c r="BA453" i="12"/>
  <c r="BB453" i="12"/>
  <c r="O454" i="12"/>
  <c r="P454" i="12"/>
  <c r="Q454" i="12"/>
  <c r="R454" i="12"/>
  <c r="S454" i="12"/>
  <c r="T454" i="12"/>
  <c r="U454" i="12"/>
  <c r="V454" i="12"/>
  <c r="W454" i="12"/>
  <c r="X454" i="12"/>
  <c r="Y454" i="12"/>
  <c r="Z454" i="12"/>
  <c r="AA454" i="12"/>
  <c r="AB454" i="12"/>
  <c r="AC454" i="12"/>
  <c r="AD454" i="12"/>
  <c r="AE454" i="12"/>
  <c r="AF454" i="12"/>
  <c r="AG454" i="12"/>
  <c r="AH454" i="12"/>
  <c r="AI454" i="12"/>
  <c r="AJ454" i="12"/>
  <c r="AK454" i="12"/>
  <c r="AL454" i="12"/>
  <c r="AM454" i="12"/>
  <c r="AN454" i="12"/>
  <c r="AO454" i="12"/>
  <c r="AP454" i="12"/>
  <c r="AQ454" i="12"/>
  <c r="AR454" i="12"/>
  <c r="AS454" i="12"/>
  <c r="AT454" i="12"/>
  <c r="AU454" i="12"/>
  <c r="AV454" i="12"/>
  <c r="AW454" i="12"/>
  <c r="AX454" i="12"/>
  <c r="AY454" i="12"/>
  <c r="AZ454" i="12"/>
  <c r="BA454" i="12"/>
  <c r="BB454" i="12"/>
  <c r="AW413" i="12"/>
  <c r="AX413" i="12"/>
  <c r="O389" i="12"/>
  <c r="P389" i="12"/>
  <c r="Q389" i="12"/>
  <c r="R389" i="12"/>
  <c r="S389" i="12"/>
  <c r="T389" i="12"/>
  <c r="U389" i="12"/>
  <c r="V389" i="12"/>
  <c r="W389" i="12"/>
  <c r="X389" i="12"/>
  <c r="Y389" i="12"/>
  <c r="Z389" i="12"/>
  <c r="AA389" i="12"/>
  <c r="AB389" i="12"/>
  <c r="AC389" i="12"/>
  <c r="AD389" i="12"/>
  <c r="AE389" i="12"/>
  <c r="AF389" i="12"/>
  <c r="AG389" i="12"/>
  <c r="AH389" i="12"/>
  <c r="AI389" i="12"/>
  <c r="AJ389" i="12"/>
  <c r="AK389" i="12"/>
  <c r="AL389" i="12"/>
  <c r="AM389" i="12"/>
  <c r="AN389" i="12"/>
  <c r="AO389" i="12"/>
  <c r="AP389" i="12"/>
  <c r="AQ389" i="12"/>
  <c r="AR389" i="12"/>
  <c r="AS389" i="12"/>
  <c r="AT389" i="12"/>
  <c r="AU389" i="12"/>
  <c r="AV389" i="12"/>
  <c r="AW389" i="12"/>
  <c r="AX389" i="12"/>
  <c r="AY389" i="12"/>
  <c r="AZ389" i="12"/>
  <c r="BA389" i="12"/>
  <c r="BB389" i="12"/>
  <c r="O390" i="12"/>
  <c r="P390" i="12"/>
  <c r="Q390" i="12"/>
  <c r="R390" i="12"/>
  <c r="S390" i="12"/>
  <c r="T390" i="12"/>
  <c r="U390" i="12"/>
  <c r="V390" i="12"/>
  <c r="W390" i="12"/>
  <c r="X390" i="12"/>
  <c r="Y390" i="12"/>
  <c r="Z390" i="12"/>
  <c r="AA390" i="12"/>
  <c r="AB390" i="12"/>
  <c r="AC390" i="12"/>
  <c r="AD390" i="12"/>
  <c r="AE390" i="12"/>
  <c r="AF390" i="12"/>
  <c r="AG390" i="12"/>
  <c r="AH390" i="12"/>
  <c r="AI390" i="12"/>
  <c r="AJ390" i="12"/>
  <c r="AK390" i="12"/>
  <c r="AL390" i="12"/>
  <c r="AM390" i="12"/>
  <c r="AN390" i="12"/>
  <c r="AO390" i="12"/>
  <c r="AP390" i="12"/>
  <c r="AQ390" i="12"/>
  <c r="AR390" i="12"/>
  <c r="AS390" i="12"/>
  <c r="AT390" i="12"/>
  <c r="AU390" i="12"/>
  <c r="AV390" i="12"/>
  <c r="AW390" i="12"/>
  <c r="AX390" i="12"/>
  <c r="AY390" i="12"/>
  <c r="AZ390" i="12"/>
  <c r="BA390" i="12"/>
  <c r="BB390" i="12"/>
  <c r="O391" i="12"/>
  <c r="P391" i="12"/>
  <c r="Q391" i="12"/>
  <c r="R391" i="12"/>
  <c r="S391" i="12"/>
  <c r="T391" i="12"/>
  <c r="U391" i="12"/>
  <c r="V391" i="12"/>
  <c r="W391" i="12"/>
  <c r="X391" i="12"/>
  <c r="Y391" i="12"/>
  <c r="Z391" i="12"/>
  <c r="AA391" i="12"/>
  <c r="AB391" i="12"/>
  <c r="AC391" i="12"/>
  <c r="AD391" i="12"/>
  <c r="AE391" i="12"/>
  <c r="AF391" i="12"/>
  <c r="AG391" i="12"/>
  <c r="AH391" i="12"/>
  <c r="AI391" i="12"/>
  <c r="AJ391" i="12"/>
  <c r="AK391" i="12"/>
  <c r="AL391" i="12"/>
  <c r="AM391" i="12"/>
  <c r="AN391" i="12"/>
  <c r="AO391" i="12"/>
  <c r="AP391" i="12"/>
  <c r="AQ391" i="12"/>
  <c r="AR391" i="12"/>
  <c r="AS391" i="12"/>
  <c r="AT391" i="12"/>
  <c r="AU391" i="12"/>
  <c r="AV391" i="12"/>
  <c r="AW391" i="12"/>
  <c r="AX391" i="12"/>
  <c r="AY391" i="12"/>
  <c r="AZ391" i="12"/>
  <c r="BA391" i="12"/>
  <c r="BB391" i="12"/>
  <c r="O392" i="12"/>
  <c r="P392" i="12"/>
  <c r="Q392" i="12"/>
  <c r="R392" i="12"/>
  <c r="S392" i="12"/>
  <c r="T392" i="12"/>
  <c r="U392" i="12"/>
  <c r="V392" i="12"/>
  <c r="W392" i="12"/>
  <c r="X392" i="12"/>
  <c r="Y392" i="12"/>
  <c r="Z392" i="12"/>
  <c r="AA392" i="12"/>
  <c r="AB392" i="12"/>
  <c r="AC392" i="12"/>
  <c r="AD392" i="12"/>
  <c r="AE392" i="12"/>
  <c r="AF392" i="12"/>
  <c r="AG392" i="12"/>
  <c r="AH392" i="12"/>
  <c r="AI392" i="12"/>
  <c r="AJ392" i="12"/>
  <c r="AK392" i="12"/>
  <c r="AL392" i="12"/>
  <c r="AM392" i="12"/>
  <c r="AN392" i="12"/>
  <c r="AO392" i="12"/>
  <c r="AP392" i="12"/>
  <c r="AQ392" i="12"/>
  <c r="AR392" i="12"/>
  <c r="AS392" i="12"/>
  <c r="AT392" i="12"/>
  <c r="AU392" i="12"/>
  <c r="AV392" i="12"/>
  <c r="AW392" i="12"/>
  <c r="AX392" i="12"/>
  <c r="AY392" i="12"/>
  <c r="AZ392" i="12"/>
  <c r="BA392" i="12"/>
  <c r="BB392" i="12"/>
  <c r="O393" i="12"/>
  <c r="P393" i="12"/>
  <c r="Q393" i="12"/>
  <c r="R393" i="12"/>
  <c r="S393" i="12"/>
  <c r="T393" i="12"/>
  <c r="U393" i="12"/>
  <c r="V393" i="12"/>
  <c r="W393" i="12"/>
  <c r="X393" i="12"/>
  <c r="Y393" i="12"/>
  <c r="Z393" i="12"/>
  <c r="AA393" i="12"/>
  <c r="AB393" i="12"/>
  <c r="AC393" i="12"/>
  <c r="AD393" i="12"/>
  <c r="AE393" i="12"/>
  <c r="AF393" i="12"/>
  <c r="AG393" i="12"/>
  <c r="AH393" i="12"/>
  <c r="AI393" i="12"/>
  <c r="AJ393" i="12"/>
  <c r="AK393" i="12"/>
  <c r="AL393" i="12"/>
  <c r="AM393" i="12"/>
  <c r="AN393" i="12"/>
  <c r="AO393" i="12"/>
  <c r="AP393" i="12"/>
  <c r="AQ393" i="12"/>
  <c r="AR393" i="12"/>
  <c r="AS393" i="12"/>
  <c r="AT393" i="12"/>
  <c r="AU393" i="12"/>
  <c r="AV393" i="12"/>
  <c r="AW393" i="12"/>
  <c r="AX393" i="12"/>
  <c r="AY393" i="12"/>
  <c r="AZ393" i="12"/>
  <c r="BA393" i="12"/>
  <c r="BB393" i="12"/>
  <c r="O394" i="12"/>
  <c r="P394" i="12"/>
  <c r="Q394" i="12"/>
  <c r="R394" i="12"/>
  <c r="S394" i="12"/>
  <c r="T394" i="12"/>
  <c r="U394" i="12"/>
  <c r="V394" i="12"/>
  <c r="W394" i="12"/>
  <c r="X394" i="12"/>
  <c r="Y394" i="12"/>
  <c r="Z394" i="12"/>
  <c r="AA394" i="12"/>
  <c r="AB394" i="12"/>
  <c r="AC394" i="12"/>
  <c r="AD394" i="12"/>
  <c r="AE394" i="12"/>
  <c r="AF394" i="12"/>
  <c r="AG394" i="12"/>
  <c r="AH394" i="12"/>
  <c r="AI394" i="12"/>
  <c r="AJ394" i="12"/>
  <c r="AK394" i="12"/>
  <c r="AL394" i="12"/>
  <c r="AM394" i="12"/>
  <c r="AN394" i="12"/>
  <c r="AO394" i="12"/>
  <c r="AP394" i="12"/>
  <c r="AQ394" i="12"/>
  <c r="AR394" i="12"/>
  <c r="AS394" i="12"/>
  <c r="AT394" i="12"/>
  <c r="AU394" i="12"/>
  <c r="AV394" i="12"/>
  <c r="AW394" i="12"/>
  <c r="AX394" i="12"/>
  <c r="AY394" i="12"/>
  <c r="AZ394" i="12"/>
  <c r="BA394" i="12"/>
  <c r="BB394" i="12"/>
  <c r="O395" i="12"/>
  <c r="P395" i="12"/>
  <c r="Q395" i="12"/>
  <c r="R395" i="12"/>
  <c r="S395" i="12"/>
  <c r="T395" i="12"/>
  <c r="U395" i="12"/>
  <c r="V395" i="12"/>
  <c r="W395" i="12"/>
  <c r="X395" i="12"/>
  <c r="Y395" i="12"/>
  <c r="Z395" i="12"/>
  <c r="AA395" i="12"/>
  <c r="AB395" i="12"/>
  <c r="AC395" i="12"/>
  <c r="AD395" i="12"/>
  <c r="AE395" i="12"/>
  <c r="AF395" i="12"/>
  <c r="AG395" i="12"/>
  <c r="AH395" i="12"/>
  <c r="AI395" i="12"/>
  <c r="AJ395" i="12"/>
  <c r="AK395" i="12"/>
  <c r="AL395" i="12"/>
  <c r="AM395" i="12"/>
  <c r="AN395" i="12"/>
  <c r="AO395" i="12"/>
  <c r="AP395" i="12"/>
  <c r="AQ395" i="12"/>
  <c r="AR395" i="12"/>
  <c r="AS395" i="12"/>
  <c r="AT395" i="12"/>
  <c r="AU395" i="12"/>
  <c r="AV395" i="12"/>
  <c r="AW395" i="12"/>
  <c r="AX395" i="12"/>
  <c r="AY395" i="12"/>
  <c r="AZ395" i="12"/>
  <c r="BA395" i="12"/>
  <c r="BB395" i="12"/>
  <c r="O396" i="12"/>
  <c r="P396" i="12"/>
  <c r="Q396" i="12"/>
  <c r="R396" i="12"/>
  <c r="S396" i="12"/>
  <c r="T396" i="12"/>
  <c r="U396" i="12"/>
  <c r="V396" i="12"/>
  <c r="W396" i="12"/>
  <c r="X396" i="12"/>
  <c r="Y396" i="12"/>
  <c r="Z396" i="12"/>
  <c r="AA396" i="12"/>
  <c r="AB396" i="12"/>
  <c r="AC396" i="12"/>
  <c r="AD396" i="12"/>
  <c r="AE396" i="12"/>
  <c r="AF396" i="12"/>
  <c r="AG396" i="12"/>
  <c r="AH396" i="12"/>
  <c r="AI396" i="12"/>
  <c r="AJ396" i="12"/>
  <c r="AK396" i="12"/>
  <c r="AL396" i="12"/>
  <c r="AM396" i="12"/>
  <c r="AN396" i="12"/>
  <c r="AO396" i="12"/>
  <c r="AP396" i="12"/>
  <c r="AQ396" i="12"/>
  <c r="AR396" i="12"/>
  <c r="AS396" i="12"/>
  <c r="AT396" i="12"/>
  <c r="AU396" i="12"/>
  <c r="AV396" i="12"/>
  <c r="AW396" i="12"/>
  <c r="AX396" i="12"/>
  <c r="AY396" i="12"/>
  <c r="AZ396" i="12"/>
  <c r="BA396" i="12"/>
  <c r="BB396" i="12"/>
  <c r="O397" i="12"/>
  <c r="P397" i="12"/>
  <c r="Q397" i="12"/>
  <c r="R397" i="12"/>
  <c r="S397" i="12"/>
  <c r="T397" i="12"/>
  <c r="U397" i="12"/>
  <c r="V397" i="12"/>
  <c r="W397" i="12"/>
  <c r="X397" i="12"/>
  <c r="Y397" i="12"/>
  <c r="Z397" i="12"/>
  <c r="AA397" i="12"/>
  <c r="AB397" i="12"/>
  <c r="AC397" i="12"/>
  <c r="AD397" i="12"/>
  <c r="AE397" i="12"/>
  <c r="AF397" i="12"/>
  <c r="AG397" i="12"/>
  <c r="AH397" i="12"/>
  <c r="AI397" i="12"/>
  <c r="AJ397" i="12"/>
  <c r="AK397" i="12"/>
  <c r="AL397" i="12"/>
  <c r="AM397" i="12"/>
  <c r="AN397" i="12"/>
  <c r="AO397" i="12"/>
  <c r="AP397" i="12"/>
  <c r="AQ397" i="12"/>
  <c r="AR397" i="12"/>
  <c r="AS397" i="12"/>
  <c r="AT397" i="12"/>
  <c r="AU397" i="12"/>
  <c r="AV397" i="12"/>
  <c r="AW397" i="12"/>
  <c r="AX397" i="12"/>
  <c r="AY397" i="12"/>
  <c r="AZ397" i="12"/>
  <c r="BA397" i="12"/>
  <c r="BB397" i="12"/>
  <c r="O398" i="12"/>
  <c r="P398" i="12"/>
  <c r="Q398" i="12"/>
  <c r="R398" i="12"/>
  <c r="S398" i="12"/>
  <c r="T398" i="12"/>
  <c r="U398" i="12"/>
  <c r="V398" i="12"/>
  <c r="W398" i="12"/>
  <c r="X398" i="12"/>
  <c r="Y398" i="12"/>
  <c r="Z398" i="12"/>
  <c r="AA398" i="12"/>
  <c r="AB398" i="12"/>
  <c r="AC398" i="12"/>
  <c r="AD398" i="12"/>
  <c r="AE398" i="12"/>
  <c r="AF398" i="12"/>
  <c r="AG398" i="12"/>
  <c r="AH398" i="12"/>
  <c r="AI398" i="12"/>
  <c r="AJ398" i="12"/>
  <c r="AK398" i="12"/>
  <c r="AL398" i="12"/>
  <c r="AM398" i="12"/>
  <c r="AN398" i="12"/>
  <c r="AO398" i="12"/>
  <c r="AP398" i="12"/>
  <c r="AQ398" i="12"/>
  <c r="AR398" i="12"/>
  <c r="AS398" i="12"/>
  <c r="AT398" i="12"/>
  <c r="AU398" i="12"/>
  <c r="AV398" i="12"/>
  <c r="AW398" i="12"/>
  <c r="AX398" i="12"/>
  <c r="AY398" i="12"/>
  <c r="AZ398" i="12"/>
  <c r="BA398" i="12"/>
  <c r="BB398" i="12"/>
  <c r="O399" i="12"/>
  <c r="P399" i="12"/>
  <c r="Q399" i="12"/>
  <c r="R399" i="12"/>
  <c r="S399" i="12"/>
  <c r="T399" i="12"/>
  <c r="U399" i="12"/>
  <c r="V399" i="12"/>
  <c r="W399" i="12"/>
  <c r="X399" i="12"/>
  <c r="Y399" i="12"/>
  <c r="Z399" i="12"/>
  <c r="AA399" i="12"/>
  <c r="AB399" i="12"/>
  <c r="AC399" i="12"/>
  <c r="AD399" i="12"/>
  <c r="AE399" i="12"/>
  <c r="AF399" i="12"/>
  <c r="AG399" i="12"/>
  <c r="AH399" i="12"/>
  <c r="AI399" i="12"/>
  <c r="AJ399" i="12"/>
  <c r="AK399" i="12"/>
  <c r="AL399" i="12"/>
  <c r="AM399" i="12"/>
  <c r="AN399" i="12"/>
  <c r="AO399" i="12"/>
  <c r="AP399" i="12"/>
  <c r="AQ399" i="12"/>
  <c r="AR399" i="12"/>
  <c r="AS399" i="12"/>
  <c r="AT399" i="12"/>
  <c r="AU399" i="12"/>
  <c r="AV399" i="12"/>
  <c r="AW399" i="12"/>
  <c r="AX399" i="12"/>
  <c r="AY399" i="12"/>
  <c r="AZ399" i="12"/>
  <c r="BA399" i="12"/>
  <c r="BB399" i="12"/>
  <c r="O400" i="12"/>
  <c r="P400" i="12"/>
  <c r="Q400" i="12"/>
  <c r="R400" i="12"/>
  <c r="S400" i="12"/>
  <c r="T400" i="12"/>
  <c r="U400" i="12"/>
  <c r="V400" i="12"/>
  <c r="W400" i="12"/>
  <c r="X400" i="12"/>
  <c r="Y400" i="12"/>
  <c r="Z400" i="12"/>
  <c r="AA400" i="12"/>
  <c r="AB400" i="12"/>
  <c r="AC400" i="12"/>
  <c r="AD400" i="12"/>
  <c r="AE400" i="12"/>
  <c r="AF400" i="12"/>
  <c r="AG400" i="12"/>
  <c r="AH400" i="12"/>
  <c r="AI400" i="12"/>
  <c r="AJ400" i="12"/>
  <c r="AK400" i="12"/>
  <c r="AL400" i="12"/>
  <c r="AM400" i="12"/>
  <c r="AN400" i="12"/>
  <c r="AO400" i="12"/>
  <c r="AP400" i="12"/>
  <c r="AQ400" i="12"/>
  <c r="AR400" i="12"/>
  <c r="AS400" i="12"/>
  <c r="AT400" i="12"/>
  <c r="AU400" i="12"/>
  <c r="AV400" i="12"/>
  <c r="AW400" i="12"/>
  <c r="AX400" i="12"/>
  <c r="AY400" i="12"/>
  <c r="AZ400" i="12"/>
  <c r="BA400" i="12"/>
  <c r="BB400" i="12"/>
  <c r="O401" i="12"/>
  <c r="P401" i="12"/>
  <c r="Q401" i="12"/>
  <c r="R401" i="12"/>
  <c r="S401" i="12"/>
  <c r="T401" i="12"/>
  <c r="U401" i="12"/>
  <c r="V401" i="12"/>
  <c r="W401" i="12"/>
  <c r="X401" i="12"/>
  <c r="Y401" i="12"/>
  <c r="Z401" i="12"/>
  <c r="AA401" i="12"/>
  <c r="AB401" i="12"/>
  <c r="AC401" i="12"/>
  <c r="AD401" i="12"/>
  <c r="AE401" i="12"/>
  <c r="AF401" i="12"/>
  <c r="AG401" i="12"/>
  <c r="AH401" i="12"/>
  <c r="AI401" i="12"/>
  <c r="AJ401" i="12"/>
  <c r="AK401" i="12"/>
  <c r="AL401" i="12"/>
  <c r="AM401" i="12"/>
  <c r="AN401" i="12"/>
  <c r="AO401" i="12"/>
  <c r="AP401" i="12"/>
  <c r="AQ401" i="12"/>
  <c r="AR401" i="12"/>
  <c r="AS401" i="12"/>
  <c r="AT401" i="12"/>
  <c r="AU401" i="12"/>
  <c r="AV401" i="12"/>
  <c r="AW401" i="12"/>
  <c r="AX401" i="12"/>
  <c r="AY401" i="12"/>
  <c r="AZ401" i="12"/>
  <c r="BA401" i="12"/>
  <c r="BB401" i="12"/>
  <c r="O402" i="12"/>
  <c r="P402" i="12"/>
  <c r="Q402" i="12"/>
  <c r="R402" i="12"/>
  <c r="S402" i="12"/>
  <c r="T402" i="12"/>
  <c r="U402" i="12"/>
  <c r="V402" i="12"/>
  <c r="W402" i="12"/>
  <c r="X402" i="12"/>
  <c r="Y402" i="12"/>
  <c r="Z402" i="12"/>
  <c r="AA402" i="12"/>
  <c r="AB402" i="12"/>
  <c r="AC402" i="12"/>
  <c r="AD402" i="12"/>
  <c r="AE402" i="12"/>
  <c r="AF402" i="12"/>
  <c r="AG402" i="12"/>
  <c r="AH402" i="12"/>
  <c r="AI402" i="12"/>
  <c r="AJ402" i="12"/>
  <c r="AK402" i="12"/>
  <c r="AL402" i="12"/>
  <c r="AM402" i="12"/>
  <c r="AN402" i="12"/>
  <c r="AO402" i="12"/>
  <c r="AP402" i="12"/>
  <c r="AQ402" i="12"/>
  <c r="AR402" i="12"/>
  <c r="AS402" i="12"/>
  <c r="AT402" i="12"/>
  <c r="AU402" i="12"/>
  <c r="AV402" i="12"/>
  <c r="AW402" i="12"/>
  <c r="AX402" i="12"/>
  <c r="AY402" i="12"/>
  <c r="AZ402" i="12"/>
  <c r="BA402" i="12"/>
  <c r="BB402" i="12"/>
  <c r="O403" i="12"/>
  <c r="P403" i="12"/>
  <c r="Q403" i="12"/>
  <c r="R403" i="12"/>
  <c r="S403" i="12"/>
  <c r="T403" i="12"/>
  <c r="U403" i="12"/>
  <c r="V403" i="12"/>
  <c r="W403" i="12"/>
  <c r="X403" i="12"/>
  <c r="Y403" i="12"/>
  <c r="Z403" i="12"/>
  <c r="AA403" i="12"/>
  <c r="AB403" i="12"/>
  <c r="AC403" i="12"/>
  <c r="AD403" i="12"/>
  <c r="AE403" i="12"/>
  <c r="AF403" i="12"/>
  <c r="AG403" i="12"/>
  <c r="AH403" i="12"/>
  <c r="AI403" i="12"/>
  <c r="AJ403" i="12"/>
  <c r="AK403" i="12"/>
  <c r="AL403" i="12"/>
  <c r="AM403" i="12"/>
  <c r="AN403" i="12"/>
  <c r="AO403" i="12"/>
  <c r="AP403" i="12"/>
  <c r="AQ403" i="12"/>
  <c r="AR403" i="12"/>
  <c r="AS403" i="12"/>
  <c r="AT403" i="12"/>
  <c r="AU403" i="12"/>
  <c r="AV403" i="12"/>
  <c r="AW403" i="12"/>
  <c r="AX403" i="12"/>
  <c r="AY403" i="12"/>
  <c r="AZ403" i="12"/>
  <c r="BA403" i="12"/>
  <c r="BB403" i="12"/>
  <c r="O404" i="12"/>
  <c r="P404" i="12"/>
  <c r="Q404" i="12"/>
  <c r="R404" i="12"/>
  <c r="S404" i="12"/>
  <c r="T404" i="12"/>
  <c r="U404" i="12"/>
  <c r="V404" i="12"/>
  <c r="W404" i="12"/>
  <c r="X404" i="12"/>
  <c r="Y404" i="12"/>
  <c r="Z404" i="12"/>
  <c r="AA404" i="12"/>
  <c r="AB404" i="12"/>
  <c r="AC404" i="12"/>
  <c r="AD404" i="12"/>
  <c r="AE404" i="12"/>
  <c r="AF404" i="12"/>
  <c r="AG404" i="12"/>
  <c r="AH404" i="12"/>
  <c r="AI404" i="12"/>
  <c r="AJ404" i="12"/>
  <c r="AK404" i="12"/>
  <c r="AL404" i="12"/>
  <c r="AM404" i="12"/>
  <c r="AN404" i="12"/>
  <c r="AO404" i="12"/>
  <c r="AP404" i="12"/>
  <c r="AQ404" i="12"/>
  <c r="AR404" i="12"/>
  <c r="AS404" i="12"/>
  <c r="AT404" i="12"/>
  <c r="AU404" i="12"/>
  <c r="AV404" i="12"/>
  <c r="AW404" i="12"/>
  <c r="AX404" i="12"/>
  <c r="AY404" i="12"/>
  <c r="AZ404" i="12"/>
  <c r="BA404" i="12"/>
  <c r="BB404" i="12"/>
  <c r="O405" i="12"/>
  <c r="P405" i="12"/>
  <c r="Q405" i="12"/>
  <c r="R405" i="12"/>
  <c r="S405" i="12"/>
  <c r="T405" i="12"/>
  <c r="U405" i="12"/>
  <c r="V405" i="12"/>
  <c r="W405" i="12"/>
  <c r="X405" i="12"/>
  <c r="Y405" i="12"/>
  <c r="Z405" i="12"/>
  <c r="AA405" i="12"/>
  <c r="AB405" i="12"/>
  <c r="AC405" i="12"/>
  <c r="AD405" i="12"/>
  <c r="AE405" i="12"/>
  <c r="AF405" i="12"/>
  <c r="AG405" i="12"/>
  <c r="AH405" i="12"/>
  <c r="AI405" i="12"/>
  <c r="AJ405" i="12"/>
  <c r="AK405" i="12"/>
  <c r="AL405" i="12"/>
  <c r="AM405" i="12"/>
  <c r="AN405" i="12"/>
  <c r="AO405" i="12"/>
  <c r="AP405" i="12"/>
  <c r="AQ405" i="12"/>
  <c r="AR405" i="12"/>
  <c r="AS405" i="12"/>
  <c r="AT405" i="12"/>
  <c r="AU405" i="12"/>
  <c r="AV405" i="12"/>
  <c r="AW405" i="12"/>
  <c r="AX405" i="12"/>
  <c r="AY405" i="12"/>
  <c r="AZ405" i="12"/>
  <c r="BA405" i="12"/>
  <c r="BB405" i="12"/>
  <c r="O406" i="12"/>
  <c r="P406" i="12"/>
  <c r="Q406" i="12"/>
  <c r="R406" i="12"/>
  <c r="S406" i="12"/>
  <c r="T406" i="12"/>
  <c r="U406" i="12"/>
  <c r="V406" i="12"/>
  <c r="W406" i="12"/>
  <c r="X406" i="12"/>
  <c r="Y406" i="12"/>
  <c r="Z406" i="12"/>
  <c r="AA406" i="12"/>
  <c r="AB406" i="12"/>
  <c r="AC406" i="12"/>
  <c r="AD406" i="12"/>
  <c r="AE406" i="12"/>
  <c r="AF406" i="12"/>
  <c r="AG406" i="12"/>
  <c r="AH406" i="12"/>
  <c r="AI406" i="12"/>
  <c r="AJ406" i="12"/>
  <c r="AK406" i="12"/>
  <c r="AL406" i="12"/>
  <c r="AM406" i="12"/>
  <c r="AN406" i="12"/>
  <c r="AO406" i="12"/>
  <c r="AP406" i="12"/>
  <c r="AQ406" i="12"/>
  <c r="AR406" i="12"/>
  <c r="AS406" i="12"/>
  <c r="AT406" i="12"/>
  <c r="AU406" i="12"/>
  <c r="AV406" i="12"/>
  <c r="AW406" i="12"/>
  <c r="AX406" i="12"/>
  <c r="AY406" i="12"/>
  <c r="AZ406" i="12"/>
  <c r="BA406" i="12"/>
  <c r="BB406" i="12"/>
  <c r="O407" i="12"/>
  <c r="P407" i="12"/>
  <c r="Q407" i="12"/>
  <c r="R407" i="12"/>
  <c r="S407" i="12"/>
  <c r="T407" i="12"/>
  <c r="U407" i="12"/>
  <c r="V407" i="12"/>
  <c r="W407" i="12"/>
  <c r="X407" i="12"/>
  <c r="Y407" i="12"/>
  <c r="Z407" i="12"/>
  <c r="AA407" i="12"/>
  <c r="AB407" i="12"/>
  <c r="AC407" i="12"/>
  <c r="AD407" i="12"/>
  <c r="AE407" i="12"/>
  <c r="AF407" i="12"/>
  <c r="AG407" i="12"/>
  <c r="AH407" i="12"/>
  <c r="AI407" i="12"/>
  <c r="AJ407" i="12"/>
  <c r="AK407" i="12"/>
  <c r="AL407" i="12"/>
  <c r="AM407" i="12"/>
  <c r="AN407" i="12"/>
  <c r="AO407" i="12"/>
  <c r="AP407" i="12"/>
  <c r="AQ407" i="12"/>
  <c r="AR407" i="12"/>
  <c r="AS407" i="12"/>
  <c r="AT407" i="12"/>
  <c r="AU407" i="12"/>
  <c r="AV407" i="12"/>
  <c r="AW407" i="12"/>
  <c r="AX407" i="12"/>
  <c r="AY407" i="12"/>
  <c r="AZ407" i="12"/>
  <c r="BA407" i="12"/>
  <c r="BB407" i="12"/>
  <c r="O408" i="12"/>
  <c r="P408" i="12"/>
  <c r="Q408" i="12"/>
  <c r="R408" i="12"/>
  <c r="S408" i="12"/>
  <c r="T408" i="12"/>
  <c r="U408" i="12"/>
  <c r="V408" i="12"/>
  <c r="W408" i="12"/>
  <c r="X408" i="12"/>
  <c r="Y408" i="12"/>
  <c r="Z408" i="12"/>
  <c r="AA408" i="12"/>
  <c r="AB408" i="12"/>
  <c r="AC408" i="12"/>
  <c r="AD408" i="12"/>
  <c r="AE408" i="12"/>
  <c r="AF408" i="12"/>
  <c r="AG408" i="12"/>
  <c r="AH408" i="12"/>
  <c r="AI408" i="12"/>
  <c r="AJ408" i="12"/>
  <c r="AK408" i="12"/>
  <c r="AL408" i="12"/>
  <c r="AM408" i="12"/>
  <c r="AN408" i="12"/>
  <c r="AO408" i="12"/>
  <c r="AP408" i="12"/>
  <c r="AQ408" i="12"/>
  <c r="AR408" i="12"/>
  <c r="AS408" i="12"/>
  <c r="AT408" i="12"/>
  <c r="AU408" i="12"/>
  <c r="AV408" i="12"/>
  <c r="AW408" i="12"/>
  <c r="AX408" i="12"/>
  <c r="AY408" i="12"/>
  <c r="AZ408" i="12"/>
  <c r="BA408" i="12"/>
  <c r="BB408" i="12"/>
  <c r="O409" i="12"/>
  <c r="P409" i="12"/>
  <c r="Q409" i="12"/>
  <c r="R409" i="12"/>
  <c r="S409" i="12"/>
  <c r="T409" i="12"/>
  <c r="U409" i="12"/>
  <c r="V409" i="12"/>
  <c r="W409" i="12"/>
  <c r="X409" i="12"/>
  <c r="Y409" i="12"/>
  <c r="Z409" i="12"/>
  <c r="AA409" i="12"/>
  <c r="AB409" i="12"/>
  <c r="AC409" i="12"/>
  <c r="AD409" i="12"/>
  <c r="AE409" i="12"/>
  <c r="AF409" i="12"/>
  <c r="AG409" i="12"/>
  <c r="AH409" i="12"/>
  <c r="AI409" i="12"/>
  <c r="AJ409" i="12"/>
  <c r="AK409" i="12"/>
  <c r="AL409" i="12"/>
  <c r="AM409" i="12"/>
  <c r="AN409" i="12"/>
  <c r="AO409" i="12"/>
  <c r="AP409" i="12"/>
  <c r="AQ409" i="12"/>
  <c r="AR409" i="12"/>
  <c r="AS409" i="12"/>
  <c r="AT409" i="12"/>
  <c r="AU409" i="12"/>
  <c r="AV409" i="12"/>
  <c r="AW409" i="12"/>
  <c r="AX409" i="12"/>
  <c r="AY409" i="12"/>
  <c r="AZ409" i="12"/>
  <c r="BA409" i="12"/>
  <c r="BB409" i="12"/>
  <c r="O410" i="12"/>
  <c r="P410" i="12"/>
  <c r="Q410" i="12"/>
  <c r="R410" i="12"/>
  <c r="S410" i="12"/>
  <c r="T410" i="12"/>
  <c r="U410" i="12"/>
  <c r="V410" i="12"/>
  <c r="W410" i="12"/>
  <c r="X410" i="12"/>
  <c r="Y410" i="12"/>
  <c r="Z410" i="12"/>
  <c r="AA410" i="12"/>
  <c r="AB410" i="12"/>
  <c r="AC410" i="12"/>
  <c r="AD410" i="12"/>
  <c r="AE410" i="12"/>
  <c r="AF410" i="12"/>
  <c r="AG410" i="12"/>
  <c r="AH410" i="12"/>
  <c r="AI410" i="12"/>
  <c r="AJ410" i="12"/>
  <c r="AK410" i="12"/>
  <c r="AL410" i="12"/>
  <c r="AM410" i="12"/>
  <c r="AN410" i="12"/>
  <c r="AO410" i="12"/>
  <c r="AP410" i="12"/>
  <c r="AQ410" i="12"/>
  <c r="AR410" i="12"/>
  <c r="AS410" i="12"/>
  <c r="AT410" i="12"/>
  <c r="AU410" i="12"/>
  <c r="AV410" i="12"/>
  <c r="AW410" i="12"/>
  <c r="AX410" i="12"/>
  <c r="AY410" i="12"/>
  <c r="AZ410" i="12"/>
  <c r="BA410" i="12"/>
  <c r="BB410" i="12"/>
  <c r="O411" i="12"/>
  <c r="P411" i="12"/>
  <c r="Q411" i="12"/>
  <c r="R411" i="12"/>
  <c r="S411" i="12"/>
  <c r="T411" i="12"/>
  <c r="U411" i="12"/>
  <c r="V411" i="12"/>
  <c r="W411" i="12"/>
  <c r="X411" i="12"/>
  <c r="Y411" i="12"/>
  <c r="Z411" i="12"/>
  <c r="AA411" i="12"/>
  <c r="AB411" i="12"/>
  <c r="AC411" i="12"/>
  <c r="AD411" i="12"/>
  <c r="AE411" i="12"/>
  <c r="AF411" i="12"/>
  <c r="AG411" i="12"/>
  <c r="AH411" i="12"/>
  <c r="AI411" i="12"/>
  <c r="AJ411" i="12"/>
  <c r="AK411" i="12"/>
  <c r="AL411" i="12"/>
  <c r="AM411" i="12"/>
  <c r="AN411" i="12"/>
  <c r="AO411" i="12"/>
  <c r="AP411" i="12"/>
  <c r="AQ411" i="12"/>
  <c r="AR411" i="12"/>
  <c r="AS411" i="12"/>
  <c r="AT411" i="12"/>
  <c r="AU411" i="12"/>
  <c r="AV411" i="12"/>
  <c r="AW411" i="12"/>
  <c r="AX411" i="12"/>
  <c r="AY411" i="12"/>
  <c r="AZ411" i="12"/>
  <c r="BA411" i="12"/>
  <c r="BB411" i="12"/>
  <c r="O412" i="12"/>
  <c r="P412" i="12"/>
  <c r="Q412" i="12"/>
  <c r="R412" i="12"/>
  <c r="S412" i="12"/>
  <c r="T412" i="12"/>
  <c r="U412" i="12"/>
  <c r="V412" i="12"/>
  <c r="W412" i="12"/>
  <c r="X412" i="12"/>
  <c r="Y412" i="12"/>
  <c r="Z412" i="12"/>
  <c r="AA412" i="12"/>
  <c r="AB412" i="12"/>
  <c r="AC412" i="12"/>
  <c r="AD412" i="12"/>
  <c r="AE412" i="12"/>
  <c r="AF412" i="12"/>
  <c r="AG412" i="12"/>
  <c r="AH412" i="12"/>
  <c r="AI412" i="12"/>
  <c r="AJ412" i="12"/>
  <c r="AK412" i="12"/>
  <c r="AL412" i="12"/>
  <c r="AM412" i="12"/>
  <c r="AN412" i="12"/>
  <c r="AO412" i="12"/>
  <c r="AP412" i="12"/>
  <c r="AQ412" i="12"/>
  <c r="AR412" i="12"/>
  <c r="AS412" i="12"/>
  <c r="AT412" i="12"/>
  <c r="AU412" i="12"/>
  <c r="AV412" i="12"/>
  <c r="AW412" i="12"/>
  <c r="AX412" i="12"/>
  <c r="AY412" i="12"/>
  <c r="AZ412" i="12"/>
  <c r="BA412" i="12"/>
  <c r="BB412" i="12"/>
  <c r="O413" i="12"/>
  <c r="P413" i="12"/>
  <c r="Q413" i="12"/>
  <c r="R413" i="12"/>
  <c r="S413" i="12"/>
  <c r="T413" i="12"/>
  <c r="U413" i="12"/>
  <c r="V413" i="12"/>
  <c r="W413" i="12"/>
  <c r="X413" i="12"/>
  <c r="Y413" i="12"/>
  <c r="Z413" i="12"/>
  <c r="AA413" i="12"/>
  <c r="AB413" i="12"/>
  <c r="AC413" i="12"/>
  <c r="AD413" i="12"/>
  <c r="AE413" i="12"/>
  <c r="AF413" i="12"/>
  <c r="AG413" i="12"/>
  <c r="AH413" i="12"/>
  <c r="AI413" i="12"/>
  <c r="AJ413" i="12"/>
  <c r="AK413" i="12"/>
  <c r="AL413" i="12"/>
  <c r="AM413" i="12"/>
  <c r="AN413" i="12"/>
  <c r="AO413" i="12"/>
  <c r="AP413" i="12"/>
  <c r="AQ413" i="12"/>
  <c r="AR413" i="12"/>
  <c r="AS413" i="12"/>
  <c r="AT413" i="12"/>
  <c r="AU413" i="12"/>
  <c r="AV413" i="12"/>
  <c r="AY413" i="12"/>
  <c r="AZ413" i="12"/>
  <c r="BA413" i="12"/>
  <c r="BB413" i="12"/>
  <c r="O414" i="12"/>
  <c r="P414" i="12"/>
  <c r="Q414" i="12"/>
  <c r="R414" i="12"/>
  <c r="S414" i="12"/>
  <c r="T414" i="12"/>
  <c r="U414" i="12"/>
  <c r="V414" i="12"/>
  <c r="W414" i="12"/>
  <c r="X414" i="12"/>
  <c r="Y414" i="12"/>
  <c r="Z414" i="12"/>
  <c r="AA414" i="12"/>
  <c r="AB414" i="12"/>
  <c r="AC414" i="12"/>
  <c r="AD414" i="12"/>
  <c r="AE414" i="12"/>
  <c r="AF414" i="12"/>
  <c r="AG414" i="12"/>
  <c r="AH414" i="12"/>
  <c r="AI414" i="12"/>
  <c r="AJ414" i="12"/>
  <c r="AK414" i="12"/>
  <c r="AL414" i="12"/>
  <c r="AM414" i="12"/>
  <c r="AN414" i="12"/>
  <c r="AO414" i="12"/>
  <c r="AP414" i="12"/>
  <c r="AQ414" i="12"/>
  <c r="AR414" i="12"/>
  <c r="AS414" i="12"/>
  <c r="AT414" i="12"/>
  <c r="AU414" i="12"/>
  <c r="AV414" i="12"/>
  <c r="AW414" i="12"/>
  <c r="AX414" i="12"/>
  <c r="AY414" i="12"/>
  <c r="AZ414" i="12"/>
  <c r="BA414" i="12"/>
  <c r="BB414" i="12"/>
  <c r="O415" i="12"/>
  <c r="P415" i="12"/>
  <c r="Q415" i="12"/>
  <c r="R415" i="12"/>
  <c r="S415" i="12"/>
  <c r="T415" i="12"/>
  <c r="U415" i="12"/>
  <c r="V415" i="12"/>
  <c r="W415" i="12"/>
  <c r="X415" i="12"/>
  <c r="Y415" i="12"/>
  <c r="Z415" i="12"/>
  <c r="AA415" i="12"/>
  <c r="AB415" i="12"/>
  <c r="AC415" i="12"/>
  <c r="AD415" i="12"/>
  <c r="AE415" i="12"/>
  <c r="AF415" i="12"/>
  <c r="AG415" i="12"/>
  <c r="AH415" i="12"/>
  <c r="AI415" i="12"/>
  <c r="AJ415" i="12"/>
  <c r="AK415" i="12"/>
  <c r="AL415" i="12"/>
  <c r="AM415" i="12"/>
  <c r="AN415" i="12"/>
  <c r="AO415" i="12"/>
  <c r="AP415" i="12"/>
  <c r="AQ415" i="12"/>
  <c r="AR415" i="12"/>
  <c r="AS415" i="12"/>
  <c r="AT415" i="12"/>
  <c r="AU415" i="12"/>
  <c r="AV415" i="12"/>
  <c r="AW415" i="12"/>
  <c r="AX415" i="12"/>
  <c r="AY415" i="12"/>
  <c r="AZ415" i="12"/>
  <c r="BA415" i="12"/>
  <c r="BB415" i="12"/>
  <c r="O416" i="12"/>
  <c r="P416" i="12"/>
  <c r="Q416" i="12"/>
  <c r="R416" i="12"/>
  <c r="S416" i="12"/>
  <c r="T416" i="12"/>
  <c r="U416" i="12"/>
  <c r="V416" i="12"/>
  <c r="W416" i="12"/>
  <c r="X416" i="12"/>
  <c r="Y416" i="12"/>
  <c r="Z416" i="12"/>
  <c r="AA416" i="12"/>
  <c r="AB416" i="12"/>
  <c r="AC416" i="12"/>
  <c r="AD416" i="12"/>
  <c r="AE416" i="12"/>
  <c r="AF416" i="12"/>
  <c r="AG416" i="12"/>
  <c r="AH416" i="12"/>
  <c r="AI416" i="12"/>
  <c r="AJ416" i="12"/>
  <c r="AK416" i="12"/>
  <c r="AL416" i="12"/>
  <c r="AM416" i="12"/>
  <c r="AN416" i="12"/>
  <c r="AO416" i="12"/>
  <c r="AP416" i="12"/>
  <c r="AQ416" i="12"/>
  <c r="AR416" i="12"/>
  <c r="AS416" i="12"/>
  <c r="AT416" i="12"/>
  <c r="AU416" i="12"/>
  <c r="AV416" i="12"/>
  <c r="AW416" i="12"/>
  <c r="AX416" i="12"/>
  <c r="AY416" i="12"/>
  <c r="AZ416" i="12"/>
  <c r="BA416" i="12"/>
  <c r="BB416" i="12"/>
  <c r="O417" i="12"/>
  <c r="P417" i="12"/>
  <c r="Q417" i="12"/>
  <c r="R417" i="12"/>
  <c r="S417" i="12"/>
  <c r="T417" i="12"/>
  <c r="U417" i="12"/>
  <c r="V417" i="12"/>
  <c r="W417" i="12"/>
  <c r="X417" i="12"/>
  <c r="Y417" i="12"/>
  <c r="Z417" i="12"/>
  <c r="AA417" i="12"/>
  <c r="AB417" i="12"/>
  <c r="AC417" i="12"/>
  <c r="AD417" i="12"/>
  <c r="AE417" i="12"/>
  <c r="AF417" i="12"/>
  <c r="AG417" i="12"/>
  <c r="AH417" i="12"/>
  <c r="AI417" i="12"/>
  <c r="AJ417" i="12"/>
  <c r="AK417" i="12"/>
  <c r="AL417" i="12"/>
  <c r="AM417" i="12"/>
  <c r="AN417" i="12"/>
  <c r="AO417" i="12"/>
  <c r="AP417" i="12"/>
  <c r="AQ417" i="12"/>
  <c r="AR417" i="12"/>
  <c r="AS417" i="12"/>
  <c r="AT417" i="12"/>
  <c r="AU417" i="12"/>
  <c r="AV417" i="12"/>
  <c r="AW417" i="12"/>
  <c r="AX417" i="12"/>
  <c r="AY417" i="12"/>
  <c r="AZ417" i="12"/>
  <c r="BA417" i="12"/>
  <c r="BB417" i="12"/>
  <c r="O418" i="12"/>
  <c r="P418" i="12"/>
  <c r="Q418" i="12"/>
  <c r="R418" i="12"/>
  <c r="S418" i="12"/>
  <c r="T418" i="12"/>
  <c r="U418" i="12"/>
  <c r="V418" i="12"/>
  <c r="W418" i="12"/>
  <c r="X418" i="12"/>
  <c r="Y418" i="12"/>
  <c r="Z418" i="12"/>
  <c r="AA418" i="12"/>
  <c r="AB418" i="12"/>
  <c r="AC418" i="12"/>
  <c r="AD418" i="12"/>
  <c r="AE418" i="12"/>
  <c r="AF418" i="12"/>
  <c r="AG418" i="12"/>
  <c r="AH418" i="12"/>
  <c r="AI418" i="12"/>
  <c r="AJ418" i="12"/>
  <c r="AK418" i="12"/>
  <c r="AL418" i="12"/>
  <c r="AM418" i="12"/>
  <c r="AN418" i="12"/>
  <c r="AO418" i="12"/>
  <c r="AP418" i="12"/>
  <c r="AQ418" i="12"/>
  <c r="AR418" i="12"/>
  <c r="AS418" i="12"/>
  <c r="AT418" i="12"/>
  <c r="AU418" i="12"/>
  <c r="AV418" i="12"/>
  <c r="AW418" i="12"/>
  <c r="AX418" i="12"/>
  <c r="AY418" i="12"/>
  <c r="AZ418" i="12"/>
  <c r="BA418" i="12"/>
  <c r="BB418" i="12"/>
  <c r="O419" i="12"/>
  <c r="P419" i="12"/>
  <c r="Q419" i="12"/>
  <c r="R419" i="12"/>
  <c r="S419" i="12"/>
  <c r="T419" i="12"/>
  <c r="U419" i="12"/>
  <c r="V419" i="12"/>
  <c r="W419" i="12"/>
  <c r="X419" i="12"/>
  <c r="Y419" i="12"/>
  <c r="Z419" i="12"/>
  <c r="AA419" i="12"/>
  <c r="AB419" i="12"/>
  <c r="AC419" i="12"/>
  <c r="AD419" i="12"/>
  <c r="AE419" i="12"/>
  <c r="AF419" i="12"/>
  <c r="AG419" i="12"/>
  <c r="AH419" i="12"/>
  <c r="AI419" i="12"/>
  <c r="AJ419" i="12"/>
  <c r="AK419" i="12"/>
  <c r="AL419" i="12"/>
  <c r="AM419" i="12"/>
  <c r="AN419" i="12"/>
  <c r="AO419" i="12"/>
  <c r="AP419" i="12"/>
  <c r="AQ419" i="12"/>
  <c r="AR419" i="12"/>
  <c r="AS419" i="12"/>
  <c r="AT419" i="12"/>
  <c r="AU419" i="12"/>
  <c r="AV419" i="12"/>
  <c r="AW419" i="12"/>
  <c r="AX419" i="12"/>
  <c r="AY419" i="12"/>
  <c r="AZ419" i="12"/>
  <c r="BA419" i="12"/>
  <c r="BB419" i="12"/>
  <c r="AW378" i="12"/>
  <c r="AX378" i="12"/>
  <c r="O354" i="12"/>
  <c r="P354" i="12"/>
  <c r="Q354" i="12"/>
  <c r="R354" i="12"/>
  <c r="S354" i="12"/>
  <c r="T354" i="12"/>
  <c r="U354" i="12"/>
  <c r="V354" i="12"/>
  <c r="W354" i="12"/>
  <c r="X354" i="12"/>
  <c r="Y354" i="12"/>
  <c r="Z354" i="12"/>
  <c r="AA354" i="12"/>
  <c r="AB354" i="12"/>
  <c r="AC354" i="12"/>
  <c r="AD354" i="12"/>
  <c r="AE354" i="12"/>
  <c r="AF354" i="12"/>
  <c r="AG354" i="12"/>
  <c r="AH354" i="12"/>
  <c r="AI354" i="12"/>
  <c r="AJ354" i="12"/>
  <c r="AK354" i="12"/>
  <c r="AL354" i="12"/>
  <c r="AM354" i="12"/>
  <c r="AN354" i="12"/>
  <c r="AO354" i="12"/>
  <c r="AP354" i="12"/>
  <c r="AQ354" i="12"/>
  <c r="AR354" i="12"/>
  <c r="AS354" i="12"/>
  <c r="AT354" i="12"/>
  <c r="AU354" i="12"/>
  <c r="AV354" i="12"/>
  <c r="AW354" i="12"/>
  <c r="AX354" i="12"/>
  <c r="AY354" i="12"/>
  <c r="AZ354" i="12"/>
  <c r="BA354" i="12"/>
  <c r="BB354" i="12"/>
  <c r="O355" i="12"/>
  <c r="P355" i="12"/>
  <c r="Q355" i="12"/>
  <c r="R355" i="12"/>
  <c r="S355" i="12"/>
  <c r="T355" i="12"/>
  <c r="U355" i="12"/>
  <c r="V355" i="12"/>
  <c r="W355" i="12"/>
  <c r="X355" i="12"/>
  <c r="Y355" i="12"/>
  <c r="Z355" i="12"/>
  <c r="AA355" i="12"/>
  <c r="AB355" i="12"/>
  <c r="AC355" i="12"/>
  <c r="AD355" i="12"/>
  <c r="AE355" i="12"/>
  <c r="AF355" i="12"/>
  <c r="AG355" i="12"/>
  <c r="AH355" i="12"/>
  <c r="AI355" i="12"/>
  <c r="AJ355" i="12"/>
  <c r="AK355" i="12"/>
  <c r="AL355" i="12"/>
  <c r="AM355" i="12"/>
  <c r="AN355" i="12"/>
  <c r="AO355" i="12"/>
  <c r="AP355" i="12"/>
  <c r="AQ355" i="12"/>
  <c r="AR355" i="12"/>
  <c r="AS355" i="12"/>
  <c r="AT355" i="12"/>
  <c r="AU355" i="12"/>
  <c r="AV355" i="12"/>
  <c r="AW355" i="12"/>
  <c r="AX355" i="12"/>
  <c r="AY355" i="12"/>
  <c r="AZ355" i="12"/>
  <c r="BA355" i="12"/>
  <c r="BB355" i="12"/>
  <c r="O356" i="12"/>
  <c r="P356" i="12"/>
  <c r="Q356" i="12"/>
  <c r="R356" i="12"/>
  <c r="S356" i="12"/>
  <c r="T356" i="12"/>
  <c r="U356" i="12"/>
  <c r="V356" i="12"/>
  <c r="W356" i="12"/>
  <c r="X356" i="12"/>
  <c r="Y356" i="12"/>
  <c r="Z356" i="12"/>
  <c r="AA356" i="12"/>
  <c r="AB356" i="12"/>
  <c r="AC356" i="12"/>
  <c r="AD356" i="12"/>
  <c r="AE356" i="12"/>
  <c r="AF356" i="12"/>
  <c r="AG356" i="12"/>
  <c r="AH356" i="12"/>
  <c r="AI356" i="12"/>
  <c r="AJ356" i="12"/>
  <c r="AK356" i="12"/>
  <c r="AL356" i="12"/>
  <c r="AM356" i="12"/>
  <c r="AN356" i="12"/>
  <c r="AO356" i="12"/>
  <c r="AP356" i="12"/>
  <c r="AQ356" i="12"/>
  <c r="AR356" i="12"/>
  <c r="AS356" i="12"/>
  <c r="AT356" i="12"/>
  <c r="AU356" i="12"/>
  <c r="AV356" i="12"/>
  <c r="AW356" i="12"/>
  <c r="AX356" i="12"/>
  <c r="AY356" i="12"/>
  <c r="AZ356" i="12"/>
  <c r="BA356" i="12"/>
  <c r="BB356" i="12"/>
  <c r="O357" i="12"/>
  <c r="P357" i="12"/>
  <c r="Q357" i="12"/>
  <c r="R357" i="12"/>
  <c r="S357" i="12"/>
  <c r="T357" i="12"/>
  <c r="U357" i="12"/>
  <c r="V357" i="12"/>
  <c r="W357" i="12"/>
  <c r="X357" i="12"/>
  <c r="Y357" i="12"/>
  <c r="Z357" i="12"/>
  <c r="AA357" i="12"/>
  <c r="AB357" i="12"/>
  <c r="AC357" i="12"/>
  <c r="AD357" i="12"/>
  <c r="AE357" i="12"/>
  <c r="AF357" i="12"/>
  <c r="AG357" i="12"/>
  <c r="AH357" i="12"/>
  <c r="AI357" i="12"/>
  <c r="AJ357" i="12"/>
  <c r="AK357" i="12"/>
  <c r="AL357" i="12"/>
  <c r="AM357" i="12"/>
  <c r="AN357" i="12"/>
  <c r="AO357" i="12"/>
  <c r="AP357" i="12"/>
  <c r="AQ357" i="12"/>
  <c r="AR357" i="12"/>
  <c r="AS357" i="12"/>
  <c r="AT357" i="12"/>
  <c r="AU357" i="12"/>
  <c r="AV357" i="12"/>
  <c r="AW357" i="12"/>
  <c r="AX357" i="12"/>
  <c r="AY357" i="12"/>
  <c r="AZ357" i="12"/>
  <c r="BA357" i="12"/>
  <c r="BB357" i="12"/>
  <c r="O358" i="12"/>
  <c r="P358" i="12"/>
  <c r="Q358" i="12"/>
  <c r="R358" i="12"/>
  <c r="S358" i="12"/>
  <c r="T358" i="12"/>
  <c r="U358" i="12"/>
  <c r="V358" i="12"/>
  <c r="W358" i="12"/>
  <c r="X358" i="12"/>
  <c r="Y358" i="12"/>
  <c r="Z358" i="12"/>
  <c r="AA358" i="12"/>
  <c r="AB358" i="12"/>
  <c r="AC358" i="12"/>
  <c r="AD358" i="12"/>
  <c r="AE358" i="12"/>
  <c r="AF358" i="12"/>
  <c r="AG358" i="12"/>
  <c r="AH358" i="12"/>
  <c r="AI358" i="12"/>
  <c r="AJ358" i="12"/>
  <c r="AK358" i="12"/>
  <c r="AL358" i="12"/>
  <c r="AM358" i="12"/>
  <c r="AN358" i="12"/>
  <c r="AO358" i="12"/>
  <c r="AP358" i="12"/>
  <c r="AQ358" i="12"/>
  <c r="AR358" i="12"/>
  <c r="AS358" i="12"/>
  <c r="AT358" i="12"/>
  <c r="AU358" i="12"/>
  <c r="AV358" i="12"/>
  <c r="AW358" i="12"/>
  <c r="AX358" i="12"/>
  <c r="AY358" i="12"/>
  <c r="AZ358" i="12"/>
  <c r="BA358" i="12"/>
  <c r="BB358" i="12"/>
  <c r="O359" i="12"/>
  <c r="P359" i="12"/>
  <c r="Q359" i="12"/>
  <c r="R359" i="12"/>
  <c r="S359" i="12"/>
  <c r="T359" i="12"/>
  <c r="U359" i="12"/>
  <c r="V359" i="12"/>
  <c r="W359" i="12"/>
  <c r="X359" i="12"/>
  <c r="Y359" i="12"/>
  <c r="Z359" i="12"/>
  <c r="AA359" i="12"/>
  <c r="AB359" i="12"/>
  <c r="AC359" i="12"/>
  <c r="AD359" i="12"/>
  <c r="AE359" i="12"/>
  <c r="AF359" i="12"/>
  <c r="AG359" i="12"/>
  <c r="AH359" i="12"/>
  <c r="AI359" i="12"/>
  <c r="AJ359" i="12"/>
  <c r="AK359" i="12"/>
  <c r="AL359" i="12"/>
  <c r="AM359" i="12"/>
  <c r="AN359" i="12"/>
  <c r="AO359" i="12"/>
  <c r="AP359" i="12"/>
  <c r="AQ359" i="12"/>
  <c r="AR359" i="12"/>
  <c r="AS359" i="12"/>
  <c r="AT359" i="12"/>
  <c r="AU359" i="12"/>
  <c r="AV359" i="12"/>
  <c r="AW359" i="12"/>
  <c r="AX359" i="12"/>
  <c r="AY359" i="12"/>
  <c r="AZ359" i="12"/>
  <c r="BA359" i="12"/>
  <c r="BB359" i="12"/>
  <c r="O360" i="12"/>
  <c r="P360" i="12"/>
  <c r="Q360" i="12"/>
  <c r="R360" i="12"/>
  <c r="S360" i="12"/>
  <c r="T360" i="12"/>
  <c r="U360" i="12"/>
  <c r="V360" i="12"/>
  <c r="W360" i="12"/>
  <c r="X360" i="12"/>
  <c r="Y360" i="12"/>
  <c r="Z360" i="12"/>
  <c r="AA360" i="12"/>
  <c r="AB360" i="12"/>
  <c r="AC360" i="12"/>
  <c r="AD360" i="12"/>
  <c r="AE360" i="12"/>
  <c r="AF360" i="12"/>
  <c r="AG360" i="12"/>
  <c r="AH360" i="12"/>
  <c r="AI360" i="12"/>
  <c r="AJ360" i="12"/>
  <c r="AK360" i="12"/>
  <c r="AL360" i="12"/>
  <c r="AM360" i="12"/>
  <c r="AN360" i="12"/>
  <c r="AO360" i="12"/>
  <c r="AP360" i="12"/>
  <c r="AQ360" i="12"/>
  <c r="AR360" i="12"/>
  <c r="AS360" i="12"/>
  <c r="AT360" i="12"/>
  <c r="AU360" i="12"/>
  <c r="AV360" i="12"/>
  <c r="AW360" i="12"/>
  <c r="AX360" i="12"/>
  <c r="AY360" i="12"/>
  <c r="AZ360" i="12"/>
  <c r="BA360" i="12"/>
  <c r="BB360" i="12"/>
  <c r="O361" i="12"/>
  <c r="P361" i="12"/>
  <c r="Q361" i="12"/>
  <c r="R361" i="12"/>
  <c r="S361" i="12"/>
  <c r="T361" i="12"/>
  <c r="U361" i="12"/>
  <c r="V361" i="12"/>
  <c r="W361" i="12"/>
  <c r="X361" i="12"/>
  <c r="Y361" i="12"/>
  <c r="Z361" i="12"/>
  <c r="AA361" i="12"/>
  <c r="AB361" i="12"/>
  <c r="AC361" i="12"/>
  <c r="AD361" i="12"/>
  <c r="AE361" i="12"/>
  <c r="AF361" i="12"/>
  <c r="AG361" i="12"/>
  <c r="AH361" i="12"/>
  <c r="AI361" i="12"/>
  <c r="AJ361" i="12"/>
  <c r="AK361" i="12"/>
  <c r="AL361" i="12"/>
  <c r="AM361" i="12"/>
  <c r="AN361" i="12"/>
  <c r="AO361" i="12"/>
  <c r="AP361" i="12"/>
  <c r="AQ361" i="12"/>
  <c r="AR361" i="12"/>
  <c r="AS361" i="12"/>
  <c r="AT361" i="12"/>
  <c r="AU361" i="12"/>
  <c r="AV361" i="12"/>
  <c r="AW361" i="12"/>
  <c r="AX361" i="12"/>
  <c r="AY361" i="12"/>
  <c r="AZ361" i="12"/>
  <c r="BA361" i="12"/>
  <c r="BB361" i="12"/>
  <c r="O362" i="12"/>
  <c r="P362" i="12"/>
  <c r="Q362" i="12"/>
  <c r="R362" i="12"/>
  <c r="S362" i="12"/>
  <c r="T362" i="12"/>
  <c r="U362" i="12"/>
  <c r="V362" i="12"/>
  <c r="W362" i="12"/>
  <c r="X362" i="12"/>
  <c r="Y362" i="12"/>
  <c r="Z362" i="12"/>
  <c r="AA362" i="12"/>
  <c r="AB362" i="12"/>
  <c r="AC362" i="12"/>
  <c r="AD362" i="12"/>
  <c r="AE362" i="12"/>
  <c r="AF362" i="12"/>
  <c r="AG362" i="12"/>
  <c r="AH362" i="12"/>
  <c r="AI362" i="12"/>
  <c r="AJ362" i="12"/>
  <c r="AK362" i="12"/>
  <c r="AL362" i="12"/>
  <c r="AM362" i="12"/>
  <c r="AN362" i="12"/>
  <c r="AO362" i="12"/>
  <c r="AP362" i="12"/>
  <c r="AQ362" i="12"/>
  <c r="AR362" i="12"/>
  <c r="AS362" i="12"/>
  <c r="AT362" i="12"/>
  <c r="AU362" i="12"/>
  <c r="AV362" i="12"/>
  <c r="AW362" i="12"/>
  <c r="AX362" i="12"/>
  <c r="AY362" i="12"/>
  <c r="AZ362" i="12"/>
  <c r="BA362" i="12"/>
  <c r="BB362" i="12"/>
  <c r="O363" i="12"/>
  <c r="P363" i="12"/>
  <c r="Q363" i="12"/>
  <c r="R363" i="12"/>
  <c r="S363" i="12"/>
  <c r="T363" i="12"/>
  <c r="U363" i="12"/>
  <c r="V363" i="12"/>
  <c r="W363" i="12"/>
  <c r="X363" i="12"/>
  <c r="Y363" i="12"/>
  <c r="Z363" i="12"/>
  <c r="AA363" i="12"/>
  <c r="AB363" i="12"/>
  <c r="AC363" i="12"/>
  <c r="AD363" i="12"/>
  <c r="AE363" i="12"/>
  <c r="AF363" i="12"/>
  <c r="AG363" i="12"/>
  <c r="AH363" i="12"/>
  <c r="AI363" i="12"/>
  <c r="AJ363" i="12"/>
  <c r="AK363" i="12"/>
  <c r="AL363" i="12"/>
  <c r="AM363" i="12"/>
  <c r="AN363" i="12"/>
  <c r="AO363" i="12"/>
  <c r="AP363" i="12"/>
  <c r="AQ363" i="12"/>
  <c r="AR363" i="12"/>
  <c r="AS363" i="12"/>
  <c r="AT363" i="12"/>
  <c r="AU363" i="12"/>
  <c r="AV363" i="12"/>
  <c r="AW363" i="12"/>
  <c r="AX363" i="12"/>
  <c r="AY363" i="12"/>
  <c r="AZ363" i="12"/>
  <c r="BA363" i="12"/>
  <c r="BB363" i="12"/>
  <c r="O364" i="12"/>
  <c r="P364" i="12"/>
  <c r="Q364" i="12"/>
  <c r="R364" i="12"/>
  <c r="S364" i="12"/>
  <c r="T364" i="12"/>
  <c r="U364" i="12"/>
  <c r="V364" i="12"/>
  <c r="W364" i="12"/>
  <c r="X364" i="12"/>
  <c r="Y364" i="12"/>
  <c r="Z364" i="12"/>
  <c r="AA364" i="12"/>
  <c r="AB364" i="12"/>
  <c r="AC364" i="12"/>
  <c r="AD364" i="12"/>
  <c r="AE364" i="12"/>
  <c r="AF364" i="12"/>
  <c r="AG364" i="12"/>
  <c r="AH364" i="12"/>
  <c r="AI364" i="12"/>
  <c r="AJ364" i="12"/>
  <c r="AK364" i="12"/>
  <c r="AL364" i="12"/>
  <c r="AM364" i="12"/>
  <c r="AN364" i="12"/>
  <c r="AO364" i="12"/>
  <c r="AP364" i="12"/>
  <c r="AQ364" i="12"/>
  <c r="AR364" i="12"/>
  <c r="AS364" i="12"/>
  <c r="AT364" i="12"/>
  <c r="AU364" i="12"/>
  <c r="AV364" i="12"/>
  <c r="AW364" i="12"/>
  <c r="AX364" i="12"/>
  <c r="AY364" i="12"/>
  <c r="AZ364" i="12"/>
  <c r="BA364" i="12"/>
  <c r="BB364" i="12"/>
  <c r="O365" i="12"/>
  <c r="P365" i="12"/>
  <c r="Q365" i="12"/>
  <c r="R365" i="12"/>
  <c r="S365" i="12"/>
  <c r="T365" i="12"/>
  <c r="U365" i="12"/>
  <c r="V365" i="12"/>
  <c r="W365" i="12"/>
  <c r="X365" i="12"/>
  <c r="Y365" i="12"/>
  <c r="Z365" i="12"/>
  <c r="AA365" i="12"/>
  <c r="AB365" i="12"/>
  <c r="AC365" i="12"/>
  <c r="AD365" i="12"/>
  <c r="AE365" i="12"/>
  <c r="AF365" i="12"/>
  <c r="AG365" i="12"/>
  <c r="AH365" i="12"/>
  <c r="AI365" i="12"/>
  <c r="AJ365" i="12"/>
  <c r="AK365" i="12"/>
  <c r="AL365" i="12"/>
  <c r="AM365" i="12"/>
  <c r="AN365" i="12"/>
  <c r="AO365" i="12"/>
  <c r="AP365" i="12"/>
  <c r="AQ365" i="12"/>
  <c r="AR365" i="12"/>
  <c r="AS365" i="12"/>
  <c r="AT365" i="12"/>
  <c r="AU365" i="12"/>
  <c r="AV365" i="12"/>
  <c r="AW365" i="12"/>
  <c r="AX365" i="12"/>
  <c r="AY365" i="12"/>
  <c r="AZ365" i="12"/>
  <c r="BA365" i="12"/>
  <c r="BB365" i="12"/>
  <c r="O366" i="12"/>
  <c r="P366" i="12"/>
  <c r="Q366" i="12"/>
  <c r="R366" i="12"/>
  <c r="S366" i="12"/>
  <c r="T366" i="12"/>
  <c r="U366" i="12"/>
  <c r="V366" i="12"/>
  <c r="W366" i="12"/>
  <c r="X366" i="12"/>
  <c r="Y366" i="12"/>
  <c r="Z366" i="12"/>
  <c r="AA366" i="12"/>
  <c r="AB366" i="12"/>
  <c r="AC366" i="12"/>
  <c r="AD366" i="12"/>
  <c r="AE366" i="12"/>
  <c r="AF366" i="12"/>
  <c r="AG366" i="12"/>
  <c r="AH366" i="12"/>
  <c r="AI366" i="12"/>
  <c r="AJ366" i="12"/>
  <c r="AK366" i="12"/>
  <c r="AL366" i="12"/>
  <c r="AM366" i="12"/>
  <c r="AN366" i="12"/>
  <c r="AO366" i="12"/>
  <c r="AP366" i="12"/>
  <c r="AQ366" i="12"/>
  <c r="AR366" i="12"/>
  <c r="AS366" i="12"/>
  <c r="AT366" i="12"/>
  <c r="AU366" i="12"/>
  <c r="AV366" i="12"/>
  <c r="AW366" i="12"/>
  <c r="AX366" i="12"/>
  <c r="AY366" i="12"/>
  <c r="AZ366" i="12"/>
  <c r="BA366" i="12"/>
  <c r="BB366" i="12"/>
  <c r="O367" i="12"/>
  <c r="P367" i="12"/>
  <c r="Q367" i="12"/>
  <c r="R367" i="12"/>
  <c r="S367" i="12"/>
  <c r="T367" i="12"/>
  <c r="U367" i="12"/>
  <c r="V367" i="12"/>
  <c r="W367" i="12"/>
  <c r="X367" i="12"/>
  <c r="Y367" i="12"/>
  <c r="Z367" i="12"/>
  <c r="AA367" i="12"/>
  <c r="AB367" i="12"/>
  <c r="AC367" i="12"/>
  <c r="AD367" i="12"/>
  <c r="AE367" i="12"/>
  <c r="AF367" i="12"/>
  <c r="AG367" i="12"/>
  <c r="AH367" i="12"/>
  <c r="AI367" i="12"/>
  <c r="AJ367" i="12"/>
  <c r="AK367" i="12"/>
  <c r="AL367" i="12"/>
  <c r="AM367" i="12"/>
  <c r="AN367" i="12"/>
  <c r="AO367" i="12"/>
  <c r="AP367" i="12"/>
  <c r="AQ367" i="12"/>
  <c r="AR367" i="12"/>
  <c r="AS367" i="12"/>
  <c r="AT367" i="12"/>
  <c r="AU367" i="12"/>
  <c r="AV367" i="12"/>
  <c r="AW367" i="12"/>
  <c r="AX367" i="12"/>
  <c r="AY367" i="12"/>
  <c r="AZ367" i="12"/>
  <c r="BA367" i="12"/>
  <c r="BB367" i="12"/>
  <c r="O368" i="12"/>
  <c r="P368" i="12"/>
  <c r="Q368" i="12"/>
  <c r="R368" i="12"/>
  <c r="S368" i="12"/>
  <c r="T368" i="12"/>
  <c r="U368" i="12"/>
  <c r="V368" i="12"/>
  <c r="W368" i="12"/>
  <c r="X368" i="12"/>
  <c r="Y368" i="12"/>
  <c r="Z368" i="12"/>
  <c r="AA368" i="12"/>
  <c r="AB368" i="12"/>
  <c r="AC368" i="12"/>
  <c r="AD368" i="12"/>
  <c r="AE368" i="12"/>
  <c r="AF368" i="12"/>
  <c r="AG368" i="12"/>
  <c r="AH368" i="12"/>
  <c r="AI368" i="12"/>
  <c r="AJ368" i="12"/>
  <c r="AK368" i="12"/>
  <c r="AL368" i="12"/>
  <c r="AM368" i="12"/>
  <c r="AN368" i="12"/>
  <c r="AO368" i="12"/>
  <c r="AP368" i="12"/>
  <c r="AQ368" i="12"/>
  <c r="AR368" i="12"/>
  <c r="AS368" i="12"/>
  <c r="AT368" i="12"/>
  <c r="AU368" i="12"/>
  <c r="AV368" i="12"/>
  <c r="AW368" i="12"/>
  <c r="AX368" i="12"/>
  <c r="AY368" i="12"/>
  <c r="AZ368" i="12"/>
  <c r="BA368" i="12"/>
  <c r="BB368" i="12"/>
  <c r="O369" i="12"/>
  <c r="P369" i="12"/>
  <c r="Q369" i="12"/>
  <c r="R369" i="12"/>
  <c r="S369" i="12"/>
  <c r="T369" i="12"/>
  <c r="U369" i="12"/>
  <c r="V369" i="12"/>
  <c r="W369" i="12"/>
  <c r="X369" i="12"/>
  <c r="Y369" i="12"/>
  <c r="Z369" i="12"/>
  <c r="AA369" i="12"/>
  <c r="AB369" i="12"/>
  <c r="AC369" i="12"/>
  <c r="AD369" i="12"/>
  <c r="AE369" i="12"/>
  <c r="AF369" i="12"/>
  <c r="AG369" i="12"/>
  <c r="AH369" i="12"/>
  <c r="AI369" i="12"/>
  <c r="AJ369" i="12"/>
  <c r="AK369" i="12"/>
  <c r="AL369" i="12"/>
  <c r="AM369" i="12"/>
  <c r="AN369" i="12"/>
  <c r="AO369" i="12"/>
  <c r="AP369" i="12"/>
  <c r="AQ369" i="12"/>
  <c r="AR369" i="12"/>
  <c r="AS369" i="12"/>
  <c r="AT369" i="12"/>
  <c r="AU369" i="12"/>
  <c r="AV369" i="12"/>
  <c r="AW369" i="12"/>
  <c r="AX369" i="12"/>
  <c r="AY369" i="12"/>
  <c r="AZ369" i="12"/>
  <c r="BA369" i="12"/>
  <c r="BB369" i="12"/>
  <c r="O370" i="12"/>
  <c r="P370" i="12"/>
  <c r="Q370" i="12"/>
  <c r="R370" i="12"/>
  <c r="S370" i="12"/>
  <c r="T370" i="12"/>
  <c r="U370" i="12"/>
  <c r="V370" i="12"/>
  <c r="W370" i="12"/>
  <c r="X370" i="12"/>
  <c r="Y370" i="12"/>
  <c r="Z370" i="12"/>
  <c r="AA370" i="12"/>
  <c r="AB370" i="12"/>
  <c r="AC370" i="12"/>
  <c r="AD370" i="12"/>
  <c r="AE370" i="12"/>
  <c r="AF370" i="12"/>
  <c r="AG370" i="12"/>
  <c r="AH370" i="12"/>
  <c r="AI370" i="12"/>
  <c r="AJ370" i="12"/>
  <c r="AK370" i="12"/>
  <c r="AL370" i="12"/>
  <c r="AM370" i="12"/>
  <c r="AN370" i="12"/>
  <c r="AO370" i="12"/>
  <c r="AP370" i="12"/>
  <c r="AQ370" i="12"/>
  <c r="AR370" i="12"/>
  <c r="AS370" i="12"/>
  <c r="AT370" i="12"/>
  <c r="AU370" i="12"/>
  <c r="AV370" i="12"/>
  <c r="AW370" i="12"/>
  <c r="AX370" i="12"/>
  <c r="AY370" i="12"/>
  <c r="AZ370" i="12"/>
  <c r="BA370" i="12"/>
  <c r="BB370" i="12"/>
  <c r="O371" i="12"/>
  <c r="P371" i="12"/>
  <c r="Q371" i="12"/>
  <c r="R371" i="12"/>
  <c r="S371" i="12"/>
  <c r="T371" i="12"/>
  <c r="U371" i="12"/>
  <c r="V371" i="12"/>
  <c r="W371" i="12"/>
  <c r="X371" i="12"/>
  <c r="Y371" i="12"/>
  <c r="Z371" i="12"/>
  <c r="AA371" i="12"/>
  <c r="AB371" i="12"/>
  <c r="AC371" i="12"/>
  <c r="AD371" i="12"/>
  <c r="AE371" i="12"/>
  <c r="AF371" i="12"/>
  <c r="AG371" i="12"/>
  <c r="AH371" i="12"/>
  <c r="AI371" i="12"/>
  <c r="AJ371" i="12"/>
  <c r="AK371" i="12"/>
  <c r="AL371" i="12"/>
  <c r="AM371" i="12"/>
  <c r="AN371" i="12"/>
  <c r="AO371" i="12"/>
  <c r="AP371" i="12"/>
  <c r="AQ371" i="12"/>
  <c r="AR371" i="12"/>
  <c r="AS371" i="12"/>
  <c r="AT371" i="12"/>
  <c r="AU371" i="12"/>
  <c r="AV371" i="12"/>
  <c r="AW371" i="12"/>
  <c r="AX371" i="12"/>
  <c r="AY371" i="12"/>
  <c r="AZ371" i="12"/>
  <c r="BA371" i="12"/>
  <c r="BB371" i="12"/>
  <c r="O372" i="12"/>
  <c r="P372" i="12"/>
  <c r="Q372" i="12"/>
  <c r="R372" i="12"/>
  <c r="S372" i="12"/>
  <c r="T372" i="12"/>
  <c r="U372" i="12"/>
  <c r="V372" i="12"/>
  <c r="W372" i="12"/>
  <c r="X372" i="12"/>
  <c r="Y372" i="12"/>
  <c r="Z372" i="12"/>
  <c r="AA372" i="12"/>
  <c r="AB372" i="12"/>
  <c r="AC372" i="12"/>
  <c r="AD372" i="12"/>
  <c r="AE372" i="12"/>
  <c r="AF372" i="12"/>
  <c r="AG372" i="12"/>
  <c r="AH372" i="12"/>
  <c r="AI372" i="12"/>
  <c r="AJ372" i="12"/>
  <c r="AK372" i="12"/>
  <c r="AL372" i="12"/>
  <c r="AM372" i="12"/>
  <c r="AN372" i="12"/>
  <c r="AO372" i="12"/>
  <c r="AP372" i="12"/>
  <c r="AQ372" i="12"/>
  <c r="AR372" i="12"/>
  <c r="AS372" i="12"/>
  <c r="AT372" i="12"/>
  <c r="AU372" i="12"/>
  <c r="AV372" i="12"/>
  <c r="AW372" i="12"/>
  <c r="AX372" i="12"/>
  <c r="AY372" i="12"/>
  <c r="AZ372" i="12"/>
  <c r="BA372" i="12"/>
  <c r="BB372" i="12"/>
  <c r="O373" i="12"/>
  <c r="P373" i="12"/>
  <c r="Q373" i="12"/>
  <c r="R373" i="12"/>
  <c r="S373" i="12"/>
  <c r="T373" i="12"/>
  <c r="U373" i="12"/>
  <c r="V373" i="12"/>
  <c r="W373" i="12"/>
  <c r="X373" i="12"/>
  <c r="Y373" i="12"/>
  <c r="Z373" i="12"/>
  <c r="AA373" i="12"/>
  <c r="AB373" i="12"/>
  <c r="AC373" i="12"/>
  <c r="AD373" i="12"/>
  <c r="AE373" i="12"/>
  <c r="AF373" i="12"/>
  <c r="AG373" i="12"/>
  <c r="AH373" i="12"/>
  <c r="AI373" i="12"/>
  <c r="AJ373" i="12"/>
  <c r="AK373" i="12"/>
  <c r="AL373" i="12"/>
  <c r="AM373" i="12"/>
  <c r="AN373" i="12"/>
  <c r="AO373" i="12"/>
  <c r="AP373" i="12"/>
  <c r="AQ373" i="12"/>
  <c r="AR373" i="12"/>
  <c r="AS373" i="12"/>
  <c r="AT373" i="12"/>
  <c r="AU373" i="12"/>
  <c r="AV373" i="12"/>
  <c r="AW373" i="12"/>
  <c r="AX373" i="12"/>
  <c r="AY373" i="12"/>
  <c r="AZ373" i="12"/>
  <c r="BA373" i="12"/>
  <c r="BB373" i="12"/>
  <c r="O374" i="12"/>
  <c r="P374" i="12"/>
  <c r="Q374" i="12"/>
  <c r="R374" i="12"/>
  <c r="S374" i="12"/>
  <c r="T374" i="12"/>
  <c r="U374" i="12"/>
  <c r="V374" i="12"/>
  <c r="W374" i="12"/>
  <c r="X374" i="12"/>
  <c r="Y374" i="12"/>
  <c r="Z374" i="12"/>
  <c r="AA374" i="12"/>
  <c r="AB374" i="12"/>
  <c r="AC374" i="12"/>
  <c r="AD374" i="12"/>
  <c r="AE374" i="12"/>
  <c r="AF374" i="12"/>
  <c r="AG374" i="12"/>
  <c r="AH374" i="12"/>
  <c r="AI374" i="12"/>
  <c r="AJ374" i="12"/>
  <c r="AK374" i="12"/>
  <c r="AL374" i="12"/>
  <c r="AM374" i="12"/>
  <c r="AN374" i="12"/>
  <c r="AO374" i="12"/>
  <c r="AP374" i="12"/>
  <c r="AQ374" i="12"/>
  <c r="AR374" i="12"/>
  <c r="AS374" i="12"/>
  <c r="AT374" i="12"/>
  <c r="AU374" i="12"/>
  <c r="AV374" i="12"/>
  <c r="AW374" i="12"/>
  <c r="AX374" i="12"/>
  <c r="AY374" i="12"/>
  <c r="AZ374" i="12"/>
  <c r="BA374" i="12"/>
  <c r="BB374" i="12"/>
  <c r="O375" i="12"/>
  <c r="P375" i="12"/>
  <c r="Q375" i="12"/>
  <c r="R375" i="12"/>
  <c r="S375" i="12"/>
  <c r="T375" i="12"/>
  <c r="U375" i="12"/>
  <c r="V375" i="12"/>
  <c r="W375" i="12"/>
  <c r="X375" i="12"/>
  <c r="Y375" i="12"/>
  <c r="Z375" i="12"/>
  <c r="AA375" i="12"/>
  <c r="AB375" i="12"/>
  <c r="AC375" i="12"/>
  <c r="AD375" i="12"/>
  <c r="AE375" i="12"/>
  <c r="AF375" i="12"/>
  <c r="AG375" i="12"/>
  <c r="AH375" i="12"/>
  <c r="AI375" i="12"/>
  <c r="AJ375" i="12"/>
  <c r="AK375" i="12"/>
  <c r="AL375" i="12"/>
  <c r="AM375" i="12"/>
  <c r="AN375" i="12"/>
  <c r="AO375" i="12"/>
  <c r="AP375" i="12"/>
  <c r="AQ375" i="12"/>
  <c r="AR375" i="12"/>
  <c r="AS375" i="12"/>
  <c r="AT375" i="12"/>
  <c r="AU375" i="12"/>
  <c r="AV375" i="12"/>
  <c r="AW375" i="12"/>
  <c r="AX375" i="12"/>
  <c r="AY375" i="12"/>
  <c r="AZ375" i="12"/>
  <c r="BA375" i="12"/>
  <c r="BB375" i="12"/>
  <c r="O376" i="12"/>
  <c r="P376" i="12"/>
  <c r="Q376" i="12"/>
  <c r="R376" i="12"/>
  <c r="S376" i="12"/>
  <c r="T376" i="12"/>
  <c r="U376" i="12"/>
  <c r="V376" i="12"/>
  <c r="W376" i="12"/>
  <c r="X376" i="12"/>
  <c r="Y376" i="12"/>
  <c r="Z376" i="12"/>
  <c r="AA376" i="12"/>
  <c r="AB376" i="12"/>
  <c r="AC376" i="12"/>
  <c r="AD376" i="12"/>
  <c r="AE376" i="12"/>
  <c r="AF376" i="12"/>
  <c r="AG376" i="12"/>
  <c r="AH376" i="12"/>
  <c r="AI376" i="12"/>
  <c r="AJ376" i="12"/>
  <c r="AK376" i="12"/>
  <c r="AL376" i="12"/>
  <c r="AM376" i="12"/>
  <c r="AN376" i="12"/>
  <c r="AO376" i="12"/>
  <c r="AP376" i="12"/>
  <c r="AQ376" i="12"/>
  <c r="AR376" i="12"/>
  <c r="AS376" i="12"/>
  <c r="AT376" i="12"/>
  <c r="AU376" i="12"/>
  <c r="AV376" i="12"/>
  <c r="AW376" i="12"/>
  <c r="AX376" i="12"/>
  <c r="AY376" i="12"/>
  <c r="AZ376" i="12"/>
  <c r="BA376" i="12"/>
  <c r="BB376" i="12"/>
  <c r="O377" i="12"/>
  <c r="P377" i="12"/>
  <c r="Q377" i="12"/>
  <c r="R377" i="12"/>
  <c r="S377" i="12"/>
  <c r="T377" i="12"/>
  <c r="U377" i="12"/>
  <c r="V377" i="12"/>
  <c r="W377" i="12"/>
  <c r="X377" i="12"/>
  <c r="Y377" i="12"/>
  <c r="Z377" i="12"/>
  <c r="AA377" i="12"/>
  <c r="AB377" i="12"/>
  <c r="AC377" i="12"/>
  <c r="AD377" i="12"/>
  <c r="AE377" i="12"/>
  <c r="AF377" i="12"/>
  <c r="AG377" i="12"/>
  <c r="AH377" i="12"/>
  <c r="AI377" i="12"/>
  <c r="AJ377" i="12"/>
  <c r="AK377" i="12"/>
  <c r="AL377" i="12"/>
  <c r="AM377" i="12"/>
  <c r="AN377" i="12"/>
  <c r="AO377" i="12"/>
  <c r="AP377" i="12"/>
  <c r="AQ377" i="12"/>
  <c r="AR377" i="12"/>
  <c r="AS377" i="12"/>
  <c r="AT377" i="12"/>
  <c r="AU377" i="12"/>
  <c r="AV377" i="12"/>
  <c r="AW377" i="12"/>
  <c r="AX377" i="12"/>
  <c r="AY377" i="12"/>
  <c r="AZ377" i="12"/>
  <c r="BA377" i="12"/>
  <c r="BB377" i="12"/>
  <c r="O378" i="12"/>
  <c r="P378" i="12"/>
  <c r="Q378" i="12"/>
  <c r="R378" i="12"/>
  <c r="S378" i="12"/>
  <c r="T378" i="12"/>
  <c r="U378" i="12"/>
  <c r="V378" i="12"/>
  <c r="W378" i="12"/>
  <c r="X378" i="12"/>
  <c r="Y378" i="12"/>
  <c r="Z378" i="12"/>
  <c r="AA378" i="12"/>
  <c r="AB378" i="12"/>
  <c r="AC378" i="12"/>
  <c r="AD378" i="12"/>
  <c r="AE378" i="12"/>
  <c r="AF378" i="12"/>
  <c r="AG378" i="12"/>
  <c r="AH378" i="12"/>
  <c r="AI378" i="12"/>
  <c r="AJ378" i="12"/>
  <c r="AK378" i="12"/>
  <c r="AL378" i="12"/>
  <c r="AM378" i="12"/>
  <c r="AN378" i="12"/>
  <c r="AO378" i="12"/>
  <c r="AP378" i="12"/>
  <c r="AQ378" i="12"/>
  <c r="AR378" i="12"/>
  <c r="AS378" i="12"/>
  <c r="AT378" i="12"/>
  <c r="AU378" i="12"/>
  <c r="AV378" i="12"/>
  <c r="AY378" i="12"/>
  <c r="AZ378" i="12"/>
  <c r="BA378" i="12"/>
  <c r="BB378" i="12"/>
  <c r="O379" i="12"/>
  <c r="P379" i="12"/>
  <c r="Q379" i="12"/>
  <c r="R379" i="12"/>
  <c r="S379" i="12"/>
  <c r="T379" i="12"/>
  <c r="U379" i="12"/>
  <c r="V379" i="12"/>
  <c r="W379" i="12"/>
  <c r="X379" i="12"/>
  <c r="Y379" i="12"/>
  <c r="Z379" i="12"/>
  <c r="AA379" i="12"/>
  <c r="AB379" i="12"/>
  <c r="AC379" i="12"/>
  <c r="AD379" i="12"/>
  <c r="AE379" i="12"/>
  <c r="AF379" i="12"/>
  <c r="AG379" i="12"/>
  <c r="AH379" i="12"/>
  <c r="AI379" i="12"/>
  <c r="AJ379" i="12"/>
  <c r="AK379" i="12"/>
  <c r="AL379" i="12"/>
  <c r="AM379" i="12"/>
  <c r="AN379" i="12"/>
  <c r="AO379" i="12"/>
  <c r="AP379" i="12"/>
  <c r="AQ379" i="12"/>
  <c r="AR379" i="12"/>
  <c r="AS379" i="12"/>
  <c r="AT379" i="12"/>
  <c r="AU379" i="12"/>
  <c r="AV379" i="12"/>
  <c r="AW379" i="12"/>
  <c r="AX379" i="12"/>
  <c r="AY379" i="12"/>
  <c r="AZ379" i="12"/>
  <c r="BA379" i="12"/>
  <c r="BB379" i="12"/>
  <c r="O380" i="12"/>
  <c r="P380" i="12"/>
  <c r="Q380" i="12"/>
  <c r="R380" i="12"/>
  <c r="S380" i="12"/>
  <c r="T380" i="12"/>
  <c r="U380" i="12"/>
  <c r="V380" i="12"/>
  <c r="W380" i="12"/>
  <c r="X380" i="12"/>
  <c r="Y380" i="12"/>
  <c r="Z380" i="12"/>
  <c r="AA380" i="12"/>
  <c r="AB380" i="12"/>
  <c r="AC380" i="12"/>
  <c r="AD380" i="12"/>
  <c r="AE380" i="12"/>
  <c r="AF380" i="12"/>
  <c r="AG380" i="12"/>
  <c r="AH380" i="12"/>
  <c r="AI380" i="12"/>
  <c r="AJ380" i="12"/>
  <c r="AK380" i="12"/>
  <c r="AL380" i="12"/>
  <c r="AM380" i="12"/>
  <c r="AN380" i="12"/>
  <c r="AO380" i="12"/>
  <c r="AP380" i="12"/>
  <c r="AQ380" i="12"/>
  <c r="AR380" i="12"/>
  <c r="AS380" i="12"/>
  <c r="AT380" i="12"/>
  <c r="AU380" i="12"/>
  <c r="AV380" i="12"/>
  <c r="AW380" i="12"/>
  <c r="AX380" i="12"/>
  <c r="AY380" i="12"/>
  <c r="AZ380" i="12"/>
  <c r="BA380" i="12"/>
  <c r="BB380" i="12"/>
  <c r="O381" i="12"/>
  <c r="P381" i="12"/>
  <c r="Q381" i="12"/>
  <c r="R381" i="12"/>
  <c r="S381" i="12"/>
  <c r="T381" i="12"/>
  <c r="U381" i="12"/>
  <c r="V381" i="12"/>
  <c r="W381" i="12"/>
  <c r="X381" i="12"/>
  <c r="Y381" i="12"/>
  <c r="Z381" i="12"/>
  <c r="AA381" i="12"/>
  <c r="AB381" i="12"/>
  <c r="AC381" i="12"/>
  <c r="AD381" i="12"/>
  <c r="AE381" i="12"/>
  <c r="AF381" i="12"/>
  <c r="AG381" i="12"/>
  <c r="AH381" i="12"/>
  <c r="AI381" i="12"/>
  <c r="AJ381" i="12"/>
  <c r="AK381" i="12"/>
  <c r="AL381" i="12"/>
  <c r="AM381" i="12"/>
  <c r="AN381" i="12"/>
  <c r="AO381" i="12"/>
  <c r="AP381" i="12"/>
  <c r="AQ381" i="12"/>
  <c r="AR381" i="12"/>
  <c r="AS381" i="12"/>
  <c r="AT381" i="12"/>
  <c r="AU381" i="12"/>
  <c r="AV381" i="12"/>
  <c r="AW381" i="12"/>
  <c r="AX381" i="12"/>
  <c r="AY381" i="12"/>
  <c r="AZ381" i="12"/>
  <c r="BA381" i="12"/>
  <c r="BB381" i="12"/>
  <c r="O382" i="12"/>
  <c r="P382" i="12"/>
  <c r="Q382" i="12"/>
  <c r="R382" i="12"/>
  <c r="S382" i="12"/>
  <c r="T382" i="12"/>
  <c r="U382" i="12"/>
  <c r="V382" i="12"/>
  <c r="W382" i="12"/>
  <c r="X382" i="12"/>
  <c r="Y382" i="12"/>
  <c r="Z382" i="12"/>
  <c r="AA382" i="12"/>
  <c r="AB382" i="12"/>
  <c r="AC382" i="12"/>
  <c r="AD382" i="12"/>
  <c r="AE382" i="12"/>
  <c r="AF382" i="12"/>
  <c r="AG382" i="12"/>
  <c r="AH382" i="12"/>
  <c r="AI382" i="12"/>
  <c r="AJ382" i="12"/>
  <c r="AK382" i="12"/>
  <c r="AL382" i="12"/>
  <c r="AM382" i="12"/>
  <c r="AN382" i="12"/>
  <c r="AO382" i="12"/>
  <c r="AP382" i="12"/>
  <c r="AQ382" i="12"/>
  <c r="AR382" i="12"/>
  <c r="AS382" i="12"/>
  <c r="AT382" i="12"/>
  <c r="AU382" i="12"/>
  <c r="AV382" i="12"/>
  <c r="AW382" i="12"/>
  <c r="AX382" i="12"/>
  <c r="AY382" i="12"/>
  <c r="AZ382" i="12"/>
  <c r="BA382" i="12"/>
  <c r="BB382" i="12"/>
  <c r="O383" i="12"/>
  <c r="P383" i="12"/>
  <c r="Q383" i="12"/>
  <c r="R383" i="12"/>
  <c r="S383" i="12"/>
  <c r="T383" i="12"/>
  <c r="U383" i="12"/>
  <c r="V383" i="12"/>
  <c r="W383" i="12"/>
  <c r="X383" i="12"/>
  <c r="Y383" i="12"/>
  <c r="Z383" i="12"/>
  <c r="AA383" i="12"/>
  <c r="AB383" i="12"/>
  <c r="AC383" i="12"/>
  <c r="AD383" i="12"/>
  <c r="AE383" i="12"/>
  <c r="AF383" i="12"/>
  <c r="AG383" i="12"/>
  <c r="AH383" i="12"/>
  <c r="AI383" i="12"/>
  <c r="AJ383" i="12"/>
  <c r="AK383" i="12"/>
  <c r="AL383" i="12"/>
  <c r="AM383" i="12"/>
  <c r="AN383" i="12"/>
  <c r="AO383" i="12"/>
  <c r="AP383" i="12"/>
  <c r="AQ383" i="12"/>
  <c r="AR383" i="12"/>
  <c r="AS383" i="12"/>
  <c r="AT383" i="12"/>
  <c r="AU383" i="12"/>
  <c r="AV383" i="12"/>
  <c r="AW383" i="12"/>
  <c r="AX383" i="12"/>
  <c r="AY383" i="12"/>
  <c r="AZ383" i="12"/>
  <c r="BA383" i="12"/>
  <c r="BB383" i="12"/>
  <c r="O384" i="12"/>
  <c r="P384" i="12"/>
  <c r="Q384" i="12"/>
  <c r="R384" i="12"/>
  <c r="S384" i="12"/>
  <c r="T384" i="12"/>
  <c r="U384" i="12"/>
  <c r="V384" i="12"/>
  <c r="W384" i="12"/>
  <c r="X384" i="12"/>
  <c r="Y384" i="12"/>
  <c r="Z384" i="12"/>
  <c r="AA384" i="12"/>
  <c r="AB384" i="12"/>
  <c r="AC384" i="12"/>
  <c r="AD384" i="12"/>
  <c r="AE384" i="12"/>
  <c r="AF384" i="12"/>
  <c r="AG384" i="12"/>
  <c r="AH384" i="12"/>
  <c r="AI384" i="12"/>
  <c r="AJ384" i="12"/>
  <c r="AK384" i="12"/>
  <c r="AL384" i="12"/>
  <c r="AM384" i="12"/>
  <c r="AN384" i="12"/>
  <c r="AO384" i="12"/>
  <c r="AP384" i="12"/>
  <c r="AQ384" i="12"/>
  <c r="AR384" i="12"/>
  <c r="AS384" i="12"/>
  <c r="AT384" i="12"/>
  <c r="AU384" i="12"/>
  <c r="AV384" i="12"/>
  <c r="AW384" i="12"/>
  <c r="AX384" i="12"/>
  <c r="AY384" i="12"/>
  <c r="AZ384" i="12"/>
  <c r="BA384" i="12"/>
  <c r="BB384" i="12"/>
  <c r="AE341" i="12"/>
  <c r="AF341" i="12"/>
  <c r="AG341" i="12"/>
  <c r="AH341" i="12"/>
  <c r="AI341" i="12"/>
  <c r="AJ341" i="12"/>
  <c r="AK341" i="12"/>
  <c r="AL341" i="12"/>
  <c r="AM341" i="12"/>
  <c r="AN341" i="12"/>
  <c r="AO341" i="12"/>
  <c r="AP341" i="12"/>
  <c r="AQ341" i="12"/>
  <c r="AR341" i="12"/>
  <c r="AS341" i="12"/>
  <c r="AT341" i="12"/>
  <c r="AU341" i="12"/>
  <c r="AV341" i="12"/>
  <c r="AW341" i="12"/>
  <c r="AX341" i="12"/>
  <c r="AY341" i="12"/>
  <c r="AK342" i="12"/>
  <c r="AL342" i="12"/>
  <c r="AM342" i="12"/>
  <c r="AN342" i="12"/>
  <c r="AO342" i="12"/>
  <c r="AP342" i="12"/>
  <c r="AQ342" i="12"/>
  <c r="AR342" i="12"/>
  <c r="AS342" i="12"/>
  <c r="AT342" i="12"/>
  <c r="AU342" i="12"/>
  <c r="AV342" i="12"/>
  <c r="AW342" i="12"/>
  <c r="AX342" i="12"/>
  <c r="W342" i="12"/>
  <c r="X342" i="12"/>
  <c r="Y342" i="12"/>
  <c r="Z342" i="12"/>
  <c r="AA342" i="12"/>
  <c r="AB342" i="12"/>
  <c r="AC342" i="12"/>
  <c r="AD342" i="12"/>
  <c r="AE342" i="12"/>
  <c r="AF342" i="12"/>
  <c r="AI342" i="12"/>
  <c r="AJ342" i="12"/>
  <c r="AK343" i="12"/>
  <c r="AL343" i="12"/>
  <c r="AM343" i="12"/>
  <c r="AN343" i="12"/>
  <c r="AO343" i="12"/>
  <c r="AP343" i="12"/>
  <c r="AQ343" i="12"/>
  <c r="AR343" i="12"/>
  <c r="AS343" i="12"/>
  <c r="AT343" i="12"/>
  <c r="AU343" i="12"/>
  <c r="AV343" i="12"/>
  <c r="AW343" i="12"/>
  <c r="AX343" i="12"/>
  <c r="AK344" i="12"/>
  <c r="AL344" i="12"/>
  <c r="AM344" i="12"/>
  <c r="AN344" i="12"/>
  <c r="AO344" i="12"/>
  <c r="AP344" i="12"/>
  <c r="AQ344" i="12"/>
  <c r="AR344" i="12"/>
  <c r="AS344" i="12"/>
  <c r="AT344" i="12"/>
  <c r="AU344" i="12"/>
  <c r="AV344" i="12"/>
  <c r="AK345" i="12"/>
  <c r="AL345" i="12"/>
  <c r="AM345" i="12"/>
  <c r="AN345" i="12"/>
  <c r="AO345" i="12"/>
  <c r="AP345" i="12"/>
  <c r="AQ345" i="12"/>
  <c r="AR345" i="12"/>
  <c r="AS345" i="12"/>
  <c r="AT345" i="12"/>
  <c r="AU345" i="12"/>
  <c r="AV345" i="12"/>
  <c r="AE348" i="12"/>
  <c r="AF348" i="12"/>
  <c r="AG348" i="12"/>
  <c r="AH348" i="12"/>
  <c r="AK348" i="12"/>
  <c r="AL348" i="12"/>
  <c r="AM348" i="12"/>
  <c r="AN348" i="12"/>
  <c r="AO348" i="12"/>
  <c r="AP348" i="12"/>
  <c r="AQ348" i="12"/>
  <c r="AR348" i="12"/>
  <c r="AS348" i="12"/>
  <c r="AT348" i="12"/>
  <c r="AU348" i="12"/>
  <c r="AV348" i="12"/>
  <c r="AW348" i="12"/>
  <c r="AX348" i="12"/>
  <c r="AI348" i="12"/>
  <c r="AJ348" i="12"/>
  <c r="O319" i="12"/>
  <c r="P319" i="12"/>
  <c r="Q319" i="12"/>
  <c r="R319" i="12"/>
  <c r="S319" i="12"/>
  <c r="T319" i="12"/>
  <c r="U319" i="12"/>
  <c r="V319" i="12"/>
  <c r="W319" i="12"/>
  <c r="X319" i="12"/>
  <c r="Y319" i="12"/>
  <c r="Z319" i="12"/>
  <c r="AA319" i="12"/>
  <c r="AB319" i="12"/>
  <c r="AC319" i="12"/>
  <c r="AD319" i="12"/>
  <c r="AE319" i="12"/>
  <c r="AF319" i="12"/>
  <c r="AG319" i="12"/>
  <c r="AH319" i="12"/>
  <c r="AI319" i="12"/>
  <c r="AJ319" i="12"/>
  <c r="AK319" i="12"/>
  <c r="AL319" i="12"/>
  <c r="AM319" i="12"/>
  <c r="AN319" i="12"/>
  <c r="AO319" i="12"/>
  <c r="AP319" i="12"/>
  <c r="AQ319" i="12"/>
  <c r="AR319" i="12"/>
  <c r="AS319" i="12"/>
  <c r="AT319" i="12"/>
  <c r="AU319" i="12"/>
  <c r="AV319" i="12"/>
  <c r="AW319" i="12"/>
  <c r="AX319" i="12"/>
  <c r="AY319" i="12"/>
  <c r="AZ319" i="12"/>
  <c r="BA319" i="12"/>
  <c r="BB319" i="12"/>
  <c r="O320" i="12"/>
  <c r="P320" i="12"/>
  <c r="Q320" i="12"/>
  <c r="R320" i="12"/>
  <c r="S320" i="12"/>
  <c r="T320" i="12"/>
  <c r="U320" i="12"/>
  <c r="V320" i="12"/>
  <c r="W320" i="12"/>
  <c r="X320" i="12"/>
  <c r="Y320" i="12"/>
  <c r="Z320" i="12"/>
  <c r="AA320" i="12"/>
  <c r="AB320" i="12"/>
  <c r="AC320" i="12"/>
  <c r="AD320" i="12"/>
  <c r="AE320" i="12"/>
  <c r="AF320" i="12"/>
  <c r="AG320" i="12"/>
  <c r="AH320" i="12"/>
  <c r="AI320" i="12"/>
  <c r="AJ320" i="12"/>
  <c r="AK320" i="12"/>
  <c r="AL320" i="12"/>
  <c r="AM320" i="12"/>
  <c r="AN320" i="12"/>
  <c r="AO320" i="12"/>
  <c r="AP320" i="12"/>
  <c r="AQ320" i="12"/>
  <c r="AR320" i="12"/>
  <c r="AS320" i="12"/>
  <c r="AT320" i="12"/>
  <c r="AU320" i="12"/>
  <c r="AV320" i="12"/>
  <c r="AW320" i="12"/>
  <c r="AX320" i="12"/>
  <c r="AY320" i="12"/>
  <c r="AZ320" i="12"/>
  <c r="BA320" i="12"/>
  <c r="BB320" i="12"/>
  <c r="O321" i="12"/>
  <c r="P321" i="12"/>
  <c r="Q321" i="12"/>
  <c r="R321" i="12"/>
  <c r="S321" i="12"/>
  <c r="T321" i="12"/>
  <c r="U321" i="12"/>
  <c r="V321" i="12"/>
  <c r="W321" i="12"/>
  <c r="X321" i="12"/>
  <c r="Y321" i="12"/>
  <c r="Z321" i="12"/>
  <c r="AA321" i="12"/>
  <c r="AB321" i="12"/>
  <c r="AC321" i="12"/>
  <c r="AD321" i="12"/>
  <c r="AE321" i="12"/>
  <c r="AF321" i="12"/>
  <c r="AG321" i="12"/>
  <c r="AH321" i="12"/>
  <c r="AI321" i="12"/>
  <c r="AJ321" i="12"/>
  <c r="AK321" i="12"/>
  <c r="AL321" i="12"/>
  <c r="AM321" i="12"/>
  <c r="AN321" i="12"/>
  <c r="AO321" i="12"/>
  <c r="AP321" i="12"/>
  <c r="AQ321" i="12"/>
  <c r="AR321" i="12"/>
  <c r="AS321" i="12"/>
  <c r="AT321" i="12"/>
  <c r="AU321" i="12"/>
  <c r="AV321" i="12"/>
  <c r="AW321" i="12"/>
  <c r="AX321" i="12"/>
  <c r="AY321" i="12"/>
  <c r="AZ321" i="12"/>
  <c r="BA321" i="12"/>
  <c r="BB321" i="12"/>
  <c r="O322" i="12"/>
  <c r="P322" i="12"/>
  <c r="Q322" i="12"/>
  <c r="R322" i="12"/>
  <c r="S322" i="12"/>
  <c r="T322" i="12"/>
  <c r="U322" i="12"/>
  <c r="V322" i="12"/>
  <c r="W322" i="12"/>
  <c r="X322" i="12"/>
  <c r="Y322" i="12"/>
  <c r="Z322" i="12"/>
  <c r="AA322" i="12"/>
  <c r="AB322" i="12"/>
  <c r="AC322" i="12"/>
  <c r="AD322" i="12"/>
  <c r="AE322" i="12"/>
  <c r="AF322" i="12"/>
  <c r="AG322" i="12"/>
  <c r="AH322" i="12"/>
  <c r="AI322" i="12"/>
  <c r="AJ322" i="12"/>
  <c r="AK322" i="12"/>
  <c r="AL322" i="12"/>
  <c r="AM322" i="12"/>
  <c r="AN322" i="12"/>
  <c r="AO322" i="12"/>
  <c r="AP322" i="12"/>
  <c r="AQ322" i="12"/>
  <c r="AR322" i="12"/>
  <c r="AS322" i="12"/>
  <c r="AT322" i="12"/>
  <c r="AU322" i="12"/>
  <c r="AV322" i="12"/>
  <c r="AW322" i="12"/>
  <c r="AX322" i="12"/>
  <c r="AY322" i="12"/>
  <c r="AZ322" i="12"/>
  <c r="BA322" i="12"/>
  <c r="BB322" i="12"/>
  <c r="O323" i="12"/>
  <c r="P323" i="12"/>
  <c r="Q323" i="12"/>
  <c r="R323" i="12"/>
  <c r="S323" i="12"/>
  <c r="T323" i="12"/>
  <c r="U323" i="12"/>
  <c r="V323" i="12"/>
  <c r="W323" i="12"/>
  <c r="X323" i="12"/>
  <c r="Y323" i="12"/>
  <c r="Z323" i="12"/>
  <c r="AA323" i="12"/>
  <c r="AB323" i="12"/>
  <c r="AC323" i="12"/>
  <c r="AD323" i="12"/>
  <c r="AE323" i="12"/>
  <c r="AF323" i="12"/>
  <c r="AG323" i="12"/>
  <c r="AH323" i="12"/>
  <c r="AI323" i="12"/>
  <c r="AJ323" i="12"/>
  <c r="AK323" i="12"/>
  <c r="AL323" i="12"/>
  <c r="AM323" i="12"/>
  <c r="AN323" i="12"/>
  <c r="AO323" i="12"/>
  <c r="AP323" i="12"/>
  <c r="AQ323" i="12"/>
  <c r="AR323" i="12"/>
  <c r="AS323" i="12"/>
  <c r="AT323" i="12"/>
  <c r="AU323" i="12"/>
  <c r="AV323" i="12"/>
  <c r="AW323" i="12"/>
  <c r="AX323" i="12"/>
  <c r="AY323" i="12"/>
  <c r="AZ323" i="12"/>
  <c r="BA323" i="12"/>
  <c r="BB323" i="12"/>
  <c r="O324" i="12"/>
  <c r="P324" i="12"/>
  <c r="Q324" i="12"/>
  <c r="R324" i="12"/>
  <c r="S324" i="12"/>
  <c r="T324" i="12"/>
  <c r="U324" i="12"/>
  <c r="V324" i="12"/>
  <c r="W324" i="12"/>
  <c r="X324" i="12"/>
  <c r="Y324" i="12"/>
  <c r="Z324" i="12"/>
  <c r="AA324" i="12"/>
  <c r="AB324" i="12"/>
  <c r="AC324" i="12"/>
  <c r="AD324" i="12"/>
  <c r="AE324" i="12"/>
  <c r="AF324" i="12"/>
  <c r="AG324" i="12"/>
  <c r="AH324" i="12"/>
  <c r="AI324" i="12"/>
  <c r="AJ324" i="12"/>
  <c r="AK324" i="12"/>
  <c r="AL324" i="12"/>
  <c r="AM324" i="12"/>
  <c r="AN324" i="12"/>
  <c r="AO324" i="12"/>
  <c r="AP324" i="12"/>
  <c r="AQ324" i="12"/>
  <c r="AR324" i="12"/>
  <c r="AS324" i="12"/>
  <c r="AT324" i="12"/>
  <c r="AU324" i="12"/>
  <c r="AV324" i="12"/>
  <c r="AW324" i="12"/>
  <c r="AX324" i="12"/>
  <c r="AY324" i="12"/>
  <c r="AZ324" i="12"/>
  <c r="BA324" i="12"/>
  <c r="BB324" i="12"/>
  <c r="O325" i="12"/>
  <c r="P325" i="12"/>
  <c r="Q325" i="12"/>
  <c r="R325" i="12"/>
  <c r="S325" i="12"/>
  <c r="T325" i="12"/>
  <c r="U325" i="12"/>
  <c r="V325" i="12"/>
  <c r="W325" i="12"/>
  <c r="X325" i="12"/>
  <c r="Y325" i="12"/>
  <c r="Z325" i="12"/>
  <c r="AA325" i="12"/>
  <c r="AB325" i="12"/>
  <c r="AC325" i="12"/>
  <c r="AD325" i="12"/>
  <c r="AE325" i="12"/>
  <c r="AF325" i="12"/>
  <c r="AG325" i="12"/>
  <c r="AH325" i="12"/>
  <c r="AI325" i="12"/>
  <c r="AJ325" i="12"/>
  <c r="AK325" i="12"/>
  <c r="AL325" i="12"/>
  <c r="AM325" i="12"/>
  <c r="AN325" i="12"/>
  <c r="AO325" i="12"/>
  <c r="AP325" i="12"/>
  <c r="AQ325" i="12"/>
  <c r="AR325" i="12"/>
  <c r="AS325" i="12"/>
  <c r="AT325" i="12"/>
  <c r="AU325" i="12"/>
  <c r="AV325" i="12"/>
  <c r="AW325" i="12"/>
  <c r="AX325" i="12"/>
  <c r="AY325" i="12"/>
  <c r="AZ325" i="12"/>
  <c r="BA325" i="12"/>
  <c r="BB325" i="12"/>
  <c r="O326" i="12"/>
  <c r="P326" i="12"/>
  <c r="Q326" i="12"/>
  <c r="R326" i="12"/>
  <c r="S326" i="12"/>
  <c r="T326" i="12"/>
  <c r="U326" i="12"/>
  <c r="V326" i="12"/>
  <c r="W326" i="12"/>
  <c r="X326" i="12"/>
  <c r="Y326" i="12"/>
  <c r="Z326" i="12"/>
  <c r="AA326" i="12"/>
  <c r="AB326" i="12"/>
  <c r="AC326" i="12"/>
  <c r="AD326" i="12"/>
  <c r="AE326" i="12"/>
  <c r="AF326" i="12"/>
  <c r="AG326" i="12"/>
  <c r="AH326" i="12"/>
  <c r="AI326" i="12"/>
  <c r="AJ326" i="12"/>
  <c r="AK326" i="12"/>
  <c r="AL326" i="12"/>
  <c r="AM326" i="12"/>
  <c r="AN326" i="12"/>
  <c r="AO326" i="12"/>
  <c r="AP326" i="12"/>
  <c r="AQ326" i="12"/>
  <c r="AR326" i="12"/>
  <c r="AS326" i="12"/>
  <c r="AT326" i="12"/>
  <c r="AU326" i="12"/>
  <c r="AV326" i="12"/>
  <c r="AW326" i="12"/>
  <c r="AX326" i="12"/>
  <c r="AY326" i="12"/>
  <c r="AZ326" i="12"/>
  <c r="BA326" i="12"/>
  <c r="BB326" i="12"/>
  <c r="O327" i="12"/>
  <c r="P327" i="12"/>
  <c r="Q327" i="12"/>
  <c r="R327" i="12"/>
  <c r="S327" i="12"/>
  <c r="T327" i="12"/>
  <c r="U327" i="12"/>
  <c r="V327" i="12"/>
  <c r="W327" i="12"/>
  <c r="X327" i="12"/>
  <c r="Y327" i="12"/>
  <c r="Z327" i="12"/>
  <c r="AA327" i="12"/>
  <c r="AB327" i="12"/>
  <c r="AC327" i="12"/>
  <c r="AD327" i="12"/>
  <c r="AE327" i="12"/>
  <c r="AF327" i="12"/>
  <c r="AG327" i="12"/>
  <c r="AH327" i="12"/>
  <c r="AI327" i="12"/>
  <c r="AJ327" i="12"/>
  <c r="AK327" i="12"/>
  <c r="AL327" i="12"/>
  <c r="AM327" i="12"/>
  <c r="AN327" i="12"/>
  <c r="AO327" i="12"/>
  <c r="AP327" i="12"/>
  <c r="AQ327" i="12"/>
  <c r="AR327" i="12"/>
  <c r="AS327" i="12"/>
  <c r="AT327" i="12"/>
  <c r="AU327" i="12"/>
  <c r="AV327" i="12"/>
  <c r="AW327" i="12"/>
  <c r="AX327" i="12"/>
  <c r="AY327" i="12"/>
  <c r="AZ327" i="12"/>
  <c r="BA327" i="12"/>
  <c r="BB327" i="12"/>
  <c r="O328" i="12"/>
  <c r="P328" i="12"/>
  <c r="Q328" i="12"/>
  <c r="R328" i="12"/>
  <c r="S328" i="12"/>
  <c r="T328" i="12"/>
  <c r="U328" i="12"/>
  <c r="V328" i="12"/>
  <c r="W328" i="12"/>
  <c r="X328" i="12"/>
  <c r="Y328" i="12"/>
  <c r="Z328" i="12"/>
  <c r="AA328" i="12"/>
  <c r="AB328" i="12"/>
  <c r="AC328" i="12"/>
  <c r="AD328" i="12"/>
  <c r="AE328" i="12"/>
  <c r="AF328" i="12"/>
  <c r="AG328" i="12"/>
  <c r="AH328" i="12"/>
  <c r="AI328" i="12"/>
  <c r="AJ328" i="12"/>
  <c r="AK328" i="12"/>
  <c r="AL328" i="12"/>
  <c r="AM328" i="12"/>
  <c r="AN328" i="12"/>
  <c r="AO328" i="12"/>
  <c r="AP328" i="12"/>
  <c r="AQ328" i="12"/>
  <c r="AR328" i="12"/>
  <c r="AS328" i="12"/>
  <c r="AT328" i="12"/>
  <c r="AU328" i="12"/>
  <c r="AV328" i="12"/>
  <c r="AW328" i="12"/>
  <c r="AX328" i="12"/>
  <c r="AY328" i="12"/>
  <c r="AZ328" i="12"/>
  <c r="BA328" i="12"/>
  <c r="BB328" i="12"/>
  <c r="O329" i="12"/>
  <c r="P329" i="12"/>
  <c r="Q329" i="12"/>
  <c r="R329" i="12"/>
  <c r="S329" i="12"/>
  <c r="T329" i="12"/>
  <c r="U329" i="12"/>
  <c r="V329" i="12"/>
  <c r="W329" i="12"/>
  <c r="X329" i="12"/>
  <c r="Y329" i="12"/>
  <c r="Z329" i="12"/>
  <c r="AA329" i="12"/>
  <c r="AB329" i="12"/>
  <c r="AC329" i="12"/>
  <c r="AD329" i="12"/>
  <c r="AE329" i="12"/>
  <c r="AF329" i="12"/>
  <c r="AG329" i="12"/>
  <c r="AH329" i="12"/>
  <c r="AI329" i="12"/>
  <c r="AJ329" i="12"/>
  <c r="AK329" i="12"/>
  <c r="AL329" i="12"/>
  <c r="AM329" i="12"/>
  <c r="AN329" i="12"/>
  <c r="AO329" i="12"/>
  <c r="AP329" i="12"/>
  <c r="AQ329" i="12"/>
  <c r="AR329" i="12"/>
  <c r="AS329" i="12"/>
  <c r="AT329" i="12"/>
  <c r="AU329" i="12"/>
  <c r="AV329" i="12"/>
  <c r="AW329" i="12"/>
  <c r="AX329" i="12"/>
  <c r="AY329" i="12"/>
  <c r="AZ329" i="12"/>
  <c r="BA329" i="12"/>
  <c r="BB329" i="12"/>
  <c r="O330" i="12"/>
  <c r="P330" i="12"/>
  <c r="Q330" i="12"/>
  <c r="R330" i="12"/>
  <c r="S330" i="12"/>
  <c r="T330" i="12"/>
  <c r="U330" i="12"/>
  <c r="V330" i="12"/>
  <c r="W330" i="12"/>
  <c r="X330" i="12"/>
  <c r="Y330" i="12"/>
  <c r="Z330" i="12"/>
  <c r="AA330" i="12"/>
  <c r="AB330" i="12"/>
  <c r="AC330" i="12"/>
  <c r="AD330" i="12"/>
  <c r="AE330" i="12"/>
  <c r="AF330" i="12"/>
  <c r="AG330" i="12"/>
  <c r="AH330" i="12"/>
  <c r="AI330" i="12"/>
  <c r="AJ330" i="12"/>
  <c r="AK330" i="12"/>
  <c r="AL330" i="12"/>
  <c r="AM330" i="12"/>
  <c r="AN330" i="12"/>
  <c r="AO330" i="12"/>
  <c r="AP330" i="12"/>
  <c r="AQ330" i="12"/>
  <c r="AR330" i="12"/>
  <c r="AS330" i="12"/>
  <c r="AT330" i="12"/>
  <c r="AU330" i="12"/>
  <c r="AV330" i="12"/>
  <c r="AW330" i="12"/>
  <c r="AX330" i="12"/>
  <c r="AY330" i="12"/>
  <c r="AZ330" i="12"/>
  <c r="BA330" i="12"/>
  <c r="BB330" i="12"/>
  <c r="O331" i="12"/>
  <c r="P331" i="12"/>
  <c r="Q331" i="12"/>
  <c r="R331" i="12"/>
  <c r="S331" i="12"/>
  <c r="T331" i="12"/>
  <c r="U331" i="12"/>
  <c r="V331" i="12"/>
  <c r="W331" i="12"/>
  <c r="X331" i="12"/>
  <c r="Y331" i="12"/>
  <c r="Z331" i="12"/>
  <c r="AA331" i="12"/>
  <c r="AB331" i="12"/>
  <c r="AC331" i="12"/>
  <c r="AD331" i="12"/>
  <c r="AE331" i="12"/>
  <c r="AF331" i="12"/>
  <c r="AG331" i="12"/>
  <c r="AH331" i="12"/>
  <c r="AI331" i="12"/>
  <c r="AJ331" i="12"/>
  <c r="AK331" i="12"/>
  <c r="AL331" i="12"/>
  <c r="AM331" i="12"/>
  <c r="AN331" i="12"/>
  <c r="AO331" i="12"/>
  <c r="AP331" i="12"/>
  <c r="AQ331" i="12"/>
  <c r="AR331" i="12"/>
  <c r="AS331" i="12"/>
  <c r="AT331" i="12"/>
  <c r="AU331" i="12"/>
  <c r="AV331" i="12"/>
  <c r="AW331" i="12"/>
  <c r="AX331" i="12"/>
  <c r="AY331" i="12"/>
  <c r="AZ331" i="12"/>
  <c r="BA331" i="12"/>
  <c r="BB331" i="12"/>
  <c r="O332" i="12"/>
  <c r="P332" i="12"/>
  <c r="Q332" i="12"/>
  <c r="R332" i="12"/>
  <c r="S332" i="12"/>
  <c r="T332" i="12"/>
  <c r="U332" i="12"/>
  <c r="V332" i="12"/>
  <c r="W332" i="12"/>
  <c r="X332" i="12"/>
  <c r="Y332" i="12"/>
  <c r="Z332" i="12"/>
  <c r="AA332" i="12"/>
  <c r="AB332" i="12"/>
  <c r="AC332" i="12"/>
  <c r="AD332" i="12"/>
  <c r="AE332" i="12"/>
  <c r="AF332" i="12"/>
  <c r="AG332" i="12"/>
  <c r="AH332" i="12"/>
  <c r="AI332" i="12"/>
  <c r="AJ332" i="12"/>
  <c r="AK332" i="12"/>
  <c r="AL332" i="12"/>
  <c r="AM332" i="12"/>
  <c r="AN332" i="12"/>
  <c r="AO332" i="12"/>
  <c r="AP332" i="12"/>
  <c r="AQ332" i="12"/>
  <c r="AR332" i="12"/>
  <c r="AS332" i="12"/>
  <c r="AT332" i="12"/>
  <c r="AU332" i="12"/>
  <c r="AV332" i="12"/>
  <c r="AW332" i="12"/>
  <c r="AX332" i="12"/>
  <c r="AY332" i="12"/>
  <c r="AZ332" i="12"/>
  <c r="BA332" i="12"/>
  <c r="BB332" i="12"/>
  <c r="O333" i="12"/>
  <c r="P333" i="12"/>
  <c r="Q333" i="12"/>
  <c r="R333" i="12"/>
  <c r="S333" i="12"/>
  <c r="T333" i="12"/>
  <c r="U333" i="12"/>
  <c r="V333" i="12"/>
  <c r="W333" i="12"/>
  <c r="X333" i="12"/>
  <c r="Y333" i="12"/>
  <c r="Z333" i="12"/>
  <c r="AA333" i="12"/>
  <c r="AB333" i="12"/>
  <c r="AC333" i="12"/>
  <c r="AD333" i="12"/>
  <c r="AE333" i="12"/>
  <c r="AF333" i="12"/>
  <c r="AG333" i="12"/>
  <c r="AH333" i="12"/>
  <c r="AI333" i="12"/>
  <c r="AJ333" i="12"/>
  <c r="AK333" i="12"/>
  <c r="AL333" i="12"/>
  <c r="AM333" i="12"/>
  <c r="AN333" i="12"/>
  <c r="AO333" i="12"/>
  <c r="AP333" i="12"/>
  <c r="AQ333" i="12"/>
  <c r="AR333" i="12"/>
  <c r="AS333" i="12"/>
  <c r="AT333" i="12"/>
  <c r="AU333" i="12"/>
  <c r="AV333" i="12"/>
  <c r="AW333" i="12"/>
  <c r="AX333" i="12"/>
  <c r="AY333" i="12"/>
  <c r="AZ333" i="12"/>
  <c r="BA333" i="12"/>
  <c r="BB333" i="12"/>
  <c r="O334" i="12"/>
  <c r="P334" i="12"/>
  <c r="Q334" i="12"/>
  <c r="R334" i="12"/>
  <c r="S334" i="12"/>
  <c r="T334" i="12"/>
  <c r="U334" i="12"/>
  <c r="V334" i="12"/>
  <c r="W334" i="12"/>
  <c r="X334" i="12"/>
  <c r="Y334" i="12"/>
  <c r="Z334" i="12"/>
  <c r="AA334" i="12"/>
  <c r="AB334" i="12"/>
  <c r="AC334" i="12"/>
  <c r="AD334" i="12"/>
  <c r="AE334" i="12"/>
  <c r="AF334" i="12"/>
  <c r="AG334" i="12"/>
  <c r="AH334" i="12"/>
  <c r="AI334" i="12"/>
  <c r="AJ334" i="12"/>
  <c r="AK334" i="12"/>
  <c r="AL334" i="12"/>
  <c r="AM334" i="12"/>
  <c r="AN334" i="12"/>
  <c r="AO334" i="12"/>
  <c r="AP334" i="12"/>
  <c r="AQ334" i="12"/>
  <c r="AR334" i="12"/>
  <c r="AS334" i="12"/>
  <c r="AT334" i="12"/>
  <c r="AU334" i="12"/>
  <c r="AV334" i="12"/>
  <c r="AW334" i="12"/>
  <c r="AX334" i="12"/>
  <c r="AY334" i="12"/>
  <c r="AZ334" i="12"/>
  <c r="BA334" i="12"/>
  <c r="BB334" i="12"/>
  <c r="O335" i="12"/>
  <c r="P335" i="12"/>
  <c r="Q335" i="12"/>
  <c r="R335" i="12"/>
  <c r="S335" i="12"/>
  <c r="T335" i="12"/>
  <c r="U335" i="12"/>
  <c r="V335" i="12"/>
  <c r="W335" i="12"/>
  <c r="X335" i="12"/>
  <c r="Y335" i="12"/>
  <c r="Z335" i="12"/>
  <c r="AA335" i="12"/>
  <c r="AB335" i="12"/>
  <c r="AC335" i="12"/>
  <c r="AD335" i="12"/>
  <c r="AE335" i="12"/>
  <c r="AF335" i="12"/>
  <c r="AG335" i="12"/>
  <c r="AH335" i="12"/>
  <c r="AI335" i="12"/>
  <c r="AJ335" i="12"/>
  <c r="AK335" i="12"/>
  <c r="AL335" i="12"/>
  <c r="AM335" i="12"/>
  <c r="AN335" i="12"/>
  <c r="AO335" i="12"/>
  <c r="AP335" i="12"/>
  <c r="AQ335" i="12"/>
  <c r="AR335" i="12"/>
  <c r="AS335" i="12"/>
  <c r="AT335" i="12"/>
  <c r="AU335" i="12"/>
  <c r="AV335" i="12"/>
  <c r="AW335" i="12"/>
  <c r="AX335" i="12"/>
  <c r="AY335" i="12"/>
  <c r="AZ335" i="12"/>
  <c r="BA335" i="12"/>
  <c r="BB335" i="12"/>
  <c r="O336" i="12"/>
  <c r="P336" i="12"/>
  <c r="Q336" i="12"/>
  <c r="R336" i="12"/>
  <c r="S336" i="12"/>
  <c r="T336" i="12"/>
  <c r="U336" i="12"/>
  <c r="V336" i="12"/>
  <c r="W336" i="12"/>
  <c r="X336" i="12"/>
  <c r="Y336" i="12"/>
  <c r="Z336" i="12"/>
  <c r="AA336" i="12"/>
  <c r="AB336" i="12"/>
  <c r="AC336" i="12"/>
  <c r="AD336" i="12"/>
  <c r="AE336" i="12"/>
  <c r="AF336" i="12"/>
  <c r="AG336" i="12"/>
  <c r="AH336" i="12"/>
  <c r="AI336" i="12"/>
  <c r="AJ336" i="12"/>
  <c r="AK336" i="12"/>
  <c r="AL336" i="12"/>
  <c r="AM336" i="12"/>
  <c r="AN336" i="12"/>
  <c r="AO336" i="12"/>
  <c r="AP336" i="12"/>
  <c r="AQ336" i="12"/>
  <c r="AR336" i="12"/>
  <c r="AS336" i="12"/>
  <c r="AT336" i="12"/>
  <c r="AU336" i="12"/>
  <c r="AV336" i="12"/>
  <c r="AW336" i="12"/>
  <c r="AX336" i="12"/>
  <c r="AY336" i="12"/>
  <c r="AZ336" i="12"/>
  <c r="BA336" i="12"/>
  <c r="BB336" i="12"/>
  <c r="O337" i="12"/>
  <c r="P337" i="12"/>
  <c r="Q337" i="12"/>
  <c r="R337" i="12"/>
  <c r="S337" i="12"/>
  <c r="T337" i="12"/>
  <c r="U337" i="12"/>
  <c r="V337" i="12"/>
  <c r="W337" i="12"/>
  <c r="X337" i="12"/>
  <c r="Y337" i="12"/>
  <c r="Z337" i="12"/>
  <c r="AA337" i="12"/>
  <c r="AB337" i="12"/>
  <c r="AC337" i="12"/>
  <c r="AD337" i="12"/>
  <c r="AE337" i="12"/>
  <c r="AF337" i="12"/>
  <c r="AG337" i="12"/>
  <c r="AH337" i="12"/>
  <c r="AI337" i="12"/>
  <c r="AJ337" i="12"/>
  <c r="AK337" i="12"/>
  <c r="AL337" i="12"/>
  <c r="AM337" i="12"/>
  <c r="AN337" i="12"/>
  <c r="AO337" i="12"/>
  <c r="AP337" i="12"/>
  <c r="AQ337" i="12"/>
  <c r="AR337" i="12"/>
  <c r="AS337" i="12"/>
  <c r="AT337" i="12"/>
  <c r="AU337" i="12"/>
  <c r="AV337" i="12"/>
  <c r="AW337" i="12"/>
  <c r="AX337" i="12"/>
  <c r="AY337" i="12"/>
  <c r="AZ337" i="12"/>
  <c r="BA337" i="12"/>
  <c r="BB337" i="12"/>
  <c r="O338" i="12"/>
  <c r="P338" i="12"/>
  <c r="Q338" i="12"/>
  <c r="R338" i="12"/>
  <c r="S338" i="12"/>
  <c r="T338" i="12"/>
  <c r="U338" i="12"/>
  <c r="V338" i="12"/>
  <c r="W338" i="12"/>
  <c r="X338" i="12"/>
  <c r="Y338" i="12"/>
  <c r="Z338" i="12"/>
  <c r="AA338" i="12"/>
  <c r="AB338" i="12"/>
  <c r="AC338" i="12"/>
  <c r="AD338" i="12"/>
  <c r="AE338" i="12"/>
  <c r="AF338" i="12"/>
  <c r="AG338" i="12"/>
  <c r="AH338" i="12"/>
  <c r="AI338" i="12"/>
  <c r="AJ338" i="12"/>
  <c r="AK338" i="12"/>
  <c r="AL338" i="12"/>
  <c r="AM338" i="12"/>
  <c r="AN338" i="12"/>
  <c r="AO338" i="12"/>
  <c r="AP338" i="12"/>
  <c r="AQ338" i="12"/>
  <c r="AR338" i="12"/>
  <c r="AS338" i="12"/>
  <c r="AT338" i="12"/>
  <c r="AU338" i="12"/>
  <c r="AV338" i="12"/>
  <c r="AW338" i="12"/>
  <c r="AX338" i="12"/>
  <c r="AY338" i="12"/>
  <c r="AZ338" i="12"/>
  <c r="BA338" i="12"/>
  <c r="BB338" i="12"/>
  <c r="O339" i="12"/>
  <c r="P339" i="12"/>
  <c r="Q339" i="12"/>
  <c r="R339" i="12"/>
  <c r="S339" i="12"/>
  <c r="T339" i="12"/>
  <c r="U339" i="12"/>
  <c r="V339" i="12"/>
  <c r="W339" i="12"/>
  <c r="X339" i="12"/>
  <c r="Y339" i="12"/>
  <c r="Z339" i="12"/>
  <c r="AA339" i="12"/>
  <c r="AB339" i="12"/>
  <c r="AC339" i="12"/>
  <c r="AD339" i="12"/>
  <c r="AE339" i="12"/>
  <c r="AF339" i="12"/>
  <c r="AG339" i="12"/>
  <c r="AH339" i="12"/>
  <c r="AI339" i="12"/>
  <c r="AJ339" i="12"/>
  <c r="AK339" i="12"/>
  <c r="AL339" i="12"/>
  <c r="AM339" i="12"/>
  <c r="AN339" i="12"/>
  <c r="AO339" i="12"/>
  <c r="AP339" i="12"/>
  <c r="AQ339" i="12"/>
  <c r="AR339" i="12"/>
  <c r="AS339" i="12"/>
  <c r="AT339" i="12"/>
  <c r="AU339" i="12"/>
  <c r="AV339" i="12"/>
  <c r="AW339" i="12"/>
  <c r="AX339" i="12"/>
  <c r="AY339" i="12"/>
  <c r="AZ339" i="12"/>
  <c r="BA339" i="12"/>
  <c r="BB339" i="12"/>
  <c r="O340" i="12"/>
  <c r="P340" i="12"/>
  <c r="Q340" i="12"/>
  <c r="R340" i="12"/>
  <c r="S340" i="12"/>
  <c r="T340" i="12"/>
  <c r="U340" i="12"/>
  <c r="V340" i="12"/>
  <c r="W340" i="12"/>
  <c r="X340" i="12"/>
  <c r="Y340" i="12"/>
  <c r="Z340" i="12"/>
  <c r="AA340" i="12"/>
  <c r="AB340" i="12"/>
  <c r="AC340" i="12"/>
  <c r="AD340" i="12"/>
  <c r="AE340" i="12"/>
  <c r="AF340" i="12"/>
  <c r="AG340" i="12"/>
  <c r="AH340" i="12"/>
  <c r="AI340" i="12"/>
  <c r="AJ340" i="12"/>
  <c r="AK340" i="12"/>
  <c r="AL340" i="12"/>
  <c r="AM340" i="12"/>
  <c r="AN340" i="12"/>
  <c r="AO340" i="12"/>
  <c r="AP340" i="12"/>
  <c r="AQ340" i="12"/>
  <c r="AR340" i="12"/>
  <c r="AS340" i="12"/>
  <c r="AT340" i="12"/>
  <c r="AU340" i="12"/>
  <c r="AV340" i="12"/>
  <c r="AW340" i="12"/>
  <c r="AX340" i="12"/>
  <c r="AY340" i="12"/>
  <c r="AZ340" i="12"/>
  <c r="BA340" i="12"/>
  <c r="BB340" i="12"/>
  <c r="O341" i="12"/>
  <c r="P341" i="12"/>
  <c r="Q341" i="12"/>
  <c r="R341" i="12"/>
  <c r="S341" i="12"/>
  <c r="T341" i="12"/>
  <c r="U341" i="12"/>
  <c r="V341" i="12"/>
  <c r="W341" i="12"/>
  <c r="X341" i="12"/>
  <c r="Y341" i="12"/>
  <c r="Z341" i="12"/>
  <c r="AA341" i="12"/>
  <c r="AB341" i="12"/>
  <c r="AC341" i="12"/>
  <c r="AD341" i="12"/>
  <c r="AZ341" i="12"/>
  <c r="BA341" i="12"/>
  <c r="BB341" i="12"/>
  <c r="O342" i="12"/>
  <c r="P342" i="12"/>
  <c r="Q342" i="12"/>
  <c r="R342" i="12"/>
  <c r="S342" i="12"/>
  <c r="T342" i="12"/>
  <c r="U342" i="12"/>
  <c r="V342" i="12"/>
  <c r="AG342" i="12"/>
  <c r="AH342" i="12"/>
  <c r="AY342" i="12"/>
  <c r="AZ342" i="12"/>
  <c r="BA342" i="12"/>
  <c r="BB342" i="12"/>
  <c r="O343" i="12"/>
  <c r="P343" i="12"/>
  <c r="Q343" i="12"/>
  <c r="R343" i="12"/>
  <c r="S343" i="12"/>
  <c r="T343" i="12"/>
  <c r="U343" i="12"/>
  <c r="V343" i="12"/>
  <c r="W343" i="12"/>
  <c r="X343" i="12"/>
  <c r="Y343" i="12"/>
  <c r="Z343" i="12"/>
  <c r="AA343" i="12"/>
  <c r="AB343" i="12"/>
  <c r="AC343" i="12"/>
  <c r="AD343" i="12"/>
  <c r="AE343" i="12"/>
  <c r="AF343" i="12"/>
  <c r="AG343" i="12"/>
  <c r="AH343" i="12"/>
  <c r="AI343" i="12"/>
  <c r="AJ343" i="12"/>
  <c r="AY343" i="12"/>
  <c r="AZ343" i="12"/>
  <c r="BA343" i="12"/>
  <c r="BB343" i="12"/>
  <c r="O344" i="12"/>
  <c r="P344" i="12"/>
  <c r="Q344" i="12"/>
  <c r="R344" i="12"/>
  <c r="S344" i="12"/>
  <c r="T344" i="12"/>
  <c r="U344" i="12"/>
  <c r="V344" i="12"/>
  <c r="W344" i="12"/>
  <c r="X344" i="12"/>
  <c r="Y344" i="12"/>
  <c r="Z344" i="12"/>
  <c r="AA344" i="12"/>
  <c r="AB344" i="12"/>
  <c r="AC344" i="12"/>
  <c r="AD344" i="12"/>
  <c r="AE344" i="12"/>
  <c r="AF344" i="12"/>
  <c r="AG344" i="12"/>
  <c r="AH344" i="12"/>
  <c r="AI344" i="12"/>
  <c r="AJ344" i="12"/>
  <c r="AW344" i="12"/>
  <c r="AX344" i="12"/>
  <c r="AY344" i="12"/>
  <c r="AZ344" i="12"/>
  <c r="BA344" i="12"/>
  <c r="BB344" i="12"/>
  <c r="O345" i="12"/>
  <c r="P345" i="12"/>
  <c r="Q345" i="12"/>
  <c r="R345" i="12"/>
  <c r="S345" i="12"/>
  <c r="T345" i="12"/>
  <c r="U345" i="12"/>
  <c r="V345" i="12"/>
  <c r="W345" i="12"/>
  <c r="X345" i="12"/>
  <c r="Y345" i="12"/>
  <c r="Z345" i="12"/>
  <c r="AA345" i="12"/>
  <c r="AB345" i="12"/>
  <c r="AC345" i="12"/>
  <c r="AD345" i="12"/>
  <c r="AE345" i="12"/>
  <c r="AF345" i="12"/>
  <c r="AG345" i="12"/>
  <c r="AH345" i="12"/>
  <c r="AI345" i="12"/>
  <c r="AJ345" i="12"/>
  <c r="AW345" i="12"/>
  <c r="AX345" i="12"/>
  <c r="AY345" i="12"/>
  <c r="AZ345" i="12"/>
  <c r="BA345" i="12"/>
  <c r="BB345" i="12"/>
  <c r="O346" i="12"/>
  <c r="P346" i="12"/>
  <c r="Q346" i="12"/>
  <c r="R346" i="12"/>
  <c r="S346" i="12"/>
  <c r="T346" i="12"/>
  <c r="U346" i="12"/>
  <c r="V346" i="12"/>
  <c r="W346" i="12"/>
  <c r="X346" i="12"/>
  <c r="Y346" i="12"/>
  <c r="Z346" i="12"/>
  <c r="AA346" i="12"/>
  <c r="AB346" i="12"/>
  <c r="AC346" i="12"/>
  <c r="AD346" i="12"/>
  <c r="AE346" i="12"/>
  <c r="AF346" i="12"/>
  <c r="AG346" i="12"/>
  <c r="AH346" i="12"/>
  <c r="AI346" i="12"/>
  <c r="AJ346" i="12"/>
  <c r="AK346" i="12"/>
  <c r="AL346" i="12"/>
  <c r="AM346" i="12"/>
  <c r="AN346" i="12"/>
  <c r="AO346" i="12"/>
  <c r="AP346" i="12"/>
  <c r="AQ346" i="12"/>
  <c r="AR346" i="12"/>
  <c r="AS346" i="12"/>
  <c r="AT346" i="12"/>
  <c r="AU346" i="12"/>
  <c r="AV346" i="12"/>
  <c r="AW346" i="12"/>
  <c r="AX346" i="12"/>
  <c r="AY346" i="12"/>
  <c r="AZ346" i="12"/>
  <c r="BA346" i="12"/>
  <c r="BB346" i="12"/>
  <c r="O347" i="12"/>
  <c r="P347" i="12"/>
  <c r="Q347" i="12"/>
  <c r="R347" i="12"/>
  <c r="S347" i="12"/>
  <c r="T347" i="12"/>
  <c r="U347" i="12"/>
  <c r="V347" i="12"/>
  <c r="W347" i="12"/>
  <c r="X347" i="12"/>
  <c r="Y347" i="12"/>
  <c r="Z347" i="12"/>
  <c r="AA347" i="12"/>
  <c r="AB347" i="12"/>
  <c r="AC347" i="12"/>
  <c r="AD347" i="12"/>
  <c r="AE347" i="12"/>
  <c r="AF347" i="12"/>
  <c r="AG347" i="12"/>
  <c r="AH347" i="12"/>
  <c r="AI347" i="12"/>
  <c r="AJ347" i="12"/>
  <c r="AK347" i="12"/>
  <c r="AL347" i="12"/>
  <c r="AM347" i="12"/>
  <c r="AN347" i="12"/>
  <c r="AO347" i="12"/>
  <c r="AP347" i="12"/>
  <c r="AQ347" i="12"/>
  <c r="AR347" i="12"/>
  <c r="AS347" i="12"/>
  <c r="AT347" i="12"/>
  <c r="AU347" i="12"/>
  <c r="AV347" i="12"/>
  <c r="AW347" i="12"/>
  <c r="AX347" i="12"/>
  <c r="AY347" i="12"/>
  <c r="AZ347" i="12"/>
  <c r="BA347" i="12"/>
  <c r="BB347" i="12"/>
  <c r="O348" i="12"/>
  <c r="P348" i="12"/>
  <c r="Q348" i="12"/>
  <c r="R348" i="12"/>
  <c r="S348" i="12"/>
  <c r="T348" i="12"/>
  <c r="U348" i="12"/>
  <c r="V348" i="12"/>
  <c r="W348" i="12"/>
  <c r="X348" i="12"/>
  <c r="Y348" i="12"/>
  <c r="Z348" i="12"/>
  <c r="AA348" i="12"/>
  <c r="AB348" i="12"/>
  <c r="AC348" i="12"/>
  <c r="AD348" i="12"/>
  <c r="AY348" i="12"/>
  <c r="AZ348" i="12"/>
  <c r="BA348" i="12"/>
  <c r="BB348" i="12"/>
  <c r="O349" i="12"/>
  <c r="P349" i="12"/>
  <c r="Q349" i="12"/>
  <c r="R349" i="12"/>
  <c r="S349" i="12"/>
  <c r="T349" i="12"/>
  <c r="U349" i="12"/>
  <c r="V349" i="12"/>
  <c r="W349" i="12"/>
  <c r="X349" i="12"/>
  <c r="Y349" i="12"/>
  <c r="Z349" i="12"/>
  <c r="AA349" i="12"/>
  <c r="AB349" i="12"/>
  <c r="AC349" i="12"/>
  <c r="AD349" i="12"/>
  <c r="AE349" i="12"/>
  <c r="AF349" i="12"/>
  <c r="AG349" i="12"/>
  <c r="AH349" i="12"/>
  <c r="AI349" i="12"/>
  <c r="AJ349" i="12"/>
  <c r="AK349" i="12"/>
  <c r="AL349" i="12"/>
  <c r="AM349" i="12"/>
  <c r="AN349" i="12"/>
  <c r="AO349" i="12"/>
  <c r="AP349" i="12"/>
  <c r="AQ349" i="12"/>
  <c r="AR349" i="12"/>
  <c r="AS349" i="12"/>
  <c r="AT349" i="12"/>
  <c r="AU349" i="12"/>
  <c r="AV349" i="12"/>
  <c r="AW349" i="12"/>
  <c r="AX349" i="12"/>
  <c r="AY349" i="12"/>
  <c r="AZ349" i="12"/>
  <c r="BA349" i="12"/>
  <c r="BB349" i="12"/>
  <c r="AE306" i="12"/>
  <c r="AF306" i="12"/>
  <c r="AG306" i="12"/>
  <c r="AH306" i="12"/>
  <c r="AI306" i="12"/>
  <c r="AJ306" i="12"/>
  <c r="AK306" i="12"/>
  <c r="AL306" i="12"/>
  <c r="AM306" i="12"/>
  <c r="AN306" i="12"/>
  <c r="AO306" i="12"/>
  <c r="AP306" i="12"/>
  <c r="AQ306" i="12"/>
  <c r="AR306" i="12"/>
  <c r="AS306" i="12"/>
  <c r="AT306" i="12"/>
  <c r="AU306" i="12"/>
  <c r="AV306" i="12"/>
  <c r="AW306" i="12"/>
  <c r="AX306" i="12"/>
  <c r="AY306" i="12"/>
  <c r="AK307" i="12"/>
  <c r="AL307" i="12"/>
  <c r="AM307" i="12"/>
  <c r="AN307" i="12"/>
  <c r="AO307" i="12"/>
  <c r="AP307" i="12"/>
  <c r="AQ307" i="12"/>
  <c r="AR307" i="12"/>
  <c r="AS307" i="12"/>
  <c r="AT307" i="12"/>
  <c r="AU307" i="12"/>
  <c r="AV307" i="12"/>
  <c r="AW307" i="12"/>
  <c r="AX307" i="12"/>
  <c r="AE307" i="12"/>
  <c r="AF307" i="12"/>
  <c r="AG307" i="12"/>
  <c r="AH307" i="12"/>
  <c r="AA307" i="12"/>
  <c r="AB307" i="12"/>
  <c r="AC307" i="12"/>
  <c r="AD307" i="12"/>
  <c r="AI307" i="12"/>
  <c r="AJ307" i="12"/>
  <c r="AK308" i="12"/>
  <c r="AL308" i="12"/>
  <c r="AM308" i="12"/>
  <c r="AN308" i="12"/>
  <c r="AO308" i="12"/>
  <c r="AP308" i="12"/>
  <c r="AQ308" i="12"/>
  <c r="AR308" i="12"/>
  <c r="AS308" i="12"/>
  <c r="AT308" i="12"/>
  <c r="AU308" i="12"/>
  <c r="AV308" i="12"/>
  <c r="AW308" i="12"/>
  <c r="W308" i="12"/>
  <c r="X308" i="12"/>
  <c r="Y308" i="12"/>
  <c r="Z308" i="12"/>
  <c r="AA308" i="12"/>
  <c r="AB308" i="12"/>
  <c r="AC308" i="12"/>
  <c r="AD308" i="12"/>
  <c r="AE308" i="12"/>
  <c r="AF308" i="12"/>
  <c r="AX308" i="12"/>
  <c r="AK311" i="12"/>
  <c r="AL311" i="12"/>
  <c r="AM311" i="12"/>
  <c r="AN311" i="12"/>
  <c r="AO311" i="12"/>
  <c r="AP311" i="12"/>
  <c r="AQ311" i="12"/>
  <c r="AR311" i="12"/>
  <c r="AS311" i="12"/>
  <c r="AT311" i="12"/>
  <c r="AU311" i="12"/>
  <c r="AV311" i="12"/>
  <c r="AK312" i="12"/>
  <c r="AL312" i="12"/>
  <c r="AM312" i="12"/>
  <c r="AN312" i="12"/>
  <c r="AO312" i="12"/>
  <c r="AP312" i="12"/>
  <c r="AQ312" i="12"/>
  <c r="AR312" i="12"/>
  <c r="AS312" i="12"/>
  <c r="AT312" i="12"/>
  <c r="AU312" i="12"/>
  <c r="AV312" i="12"/>
  <c r="AW312" i="12"/>
  <c r="O284" i="12"/>
  <c r="P284" i="12"/>
  <c r="Q284" i="12"/>
  <c r="R284" i="12"/>
  <c r="S284" i="12"/>
  <c r="T284" i="12"/>
  <c r="U284" i="12"/>
  <c r="V284" i="12"/>
  <c r="W284" i="12"/>
  <c r="X284" i="12"/>
  <c r="Y284" i="12"/>
  <c r="Z284" i="12"/>
  <c r="AA284" i="12"/>
  <c r="AB284" i="12"/>
  <c r="AC284" i="12"/>
  <c r="AD284" i="12"/>
  <c r="AE284" i="12"/>
  <c r="AF284" i="12"/>
  <c r="AG284" i="12"/>
  <c r="AH284" i="12"/>
  <c r="AI284" i="12"/>
  <c r="AJ284" i="12"/>
  <c r="AK284" i="12"/>
  <c r="AL284" i="12"/>
  <c r="AM284" i="12"/>
  <c r="AN284" i="12"/>
  <c r="AO284" i="12"/>
  <c r="AP284" i="12"/>
  <c r="AQ284" i="12"/>
  <c r="AR284" i="12"/>
  <c r="AS284" i="12"/>
  <c r="AT284" i="12"/>
  <c r="AU284" i="12"/>
  <c r="AV284" i="12"/>
  <c r="AW284" i="12"/>
  <c r="AX284" i="12"/>
  <c r="AY284" i="12"/>
  <c r="AZ284" i="12"/>
  <c r="BA284" i="12"/>
  <c r="BB284" i="12"/>
  <c r="O285" i="12"/>
  <c r="P285" i="12"/>
  <c r="Q285" i="12"/>
  <c r="R285" i="12"/>
  <c r="S285" i="12"/>
  <c r="T285" i="12"/>
  <c r="U285" i="12"/>
  <c r="V285" i="12"/>
  <c r="W285" i="12"/>
  <c r="X285" i="12"/>
  <c r="Y285" i="12"/>
  <c r="Z285" i="12"/>
  <c r="AA285" i="12"/>
  <c r="AB285" i="12"/>
  <c r="AC285" i="12"/>
  <c r="AD285" i="12"/>
  <c r="AE285" i="12"/>
  <c r="AF285" i="12"/>
  <c r="AG285" i="12"/>
  <c r="AH285" i="12"/>
  <c r="AI285" i="12"/>
  <c r="AJ285" i="12"/>
  <c r="AK285" i="12"/>
  <c r="AL285" i="12"/>
  <c r="AM285" i="12"/>
  <c r="AN285" i="12"/>
  <c r="AO285" i="12"/>
  <c r="AP285" i="12"/>
  <c r="AQ285" i="12"/>
  <c r="AR285" i="12"/>
  <c r="AS285" i="12"/>
  <c r="AT285" i="12"/>
  <c r="AU285" i="12"/>
  <c r="AV285" i="12"/>
  <c r="AW285" i="12"/>
  <c r="AX285" i="12"/>
  <c r="AY285" i="12"/>
  <c r="AZ285" i="12"/>
  <c r="BA285" i="12"/>
  <c r="BB285" i="12"/>
  <c r="O286" i="12"/>
  <c r="P286" i="12"/>
  <c r="Q286" i="12"/>
  <c r="R286" i="12"/>
  <c r="S286" i="12"/>
  <c r="T286" i="12"/>
  <c r="U286" i="12"/>
  <c r="V286" i="12"/>
  <c r="W286" i="12"/>
  <c r="X286" i="12"/>
  <c r="Y286" i="12"/>
  <c r="Z286" i="12"/>
  <c r="AA286" i="12"/>
  <c r="AB286" i="12"/>
  <c r="AC286" i="12"/>
  <c r="AD286" i="12"/>
  <c r="AE286" i="12"/>
  <c r="AF286" i="12"/>
  <c r="AG286" i="12"/>
  <c r="AH286" i="12"/>
  <c r="AI286" i="12"/>
  <c r="AJ286" i="12"/>
  <c r="AK286" i="12"/>
  <c r="AL286" i="12"/>
  <c r="AM286" i="12"/>
  <c r="AN286" i="12"/>
  <c r="AO286" i="12"/>
  <c r="AP286" i="12"/>
  <c r="AQ286" i="12"/>
  <c r="AR286" i="12"/>
  <c r="AS286" i="12"/>
  <c r="AT286" i="12"/>
  <c r="AU286" i="12"/>
  <c r="AV286" i="12"/>
  <c r="AW286" i="12"/>
  <c r="AX286" i="12"/>
  <c r="AY286" i="12"/>
  <c r="AZ286" i="12"/>
  <c r="BA286" i="12"/>
  <c r="BB286" i="12"/>
  <c r="O287" i="12"/>
  <c r="P287" i="12"/>
  <c r="Q287" i="12"/>
  <c r="R287" i="12"/>
  <c r="S287" i="12"/>
  <c r="T287" i="12"/>
  <c r="U287" i="12"/>
  <c r="V287" i="12"/>
  <c r="W287" i="12"/>
  <c r="X287" i="12"/>
  <c r="Y287" i="12"/>
  <c r="Z287" i="12"/>
  <c r="AA287" i="12"/>
  <c r="AB287" i="12"/>
  <c r="AC287" i="12"/>
  <c r="AD287" i="12"/>
  <c r="AE287" i="12"/>
  <c r="AF287" i="12"/>
  <c r="AG287" i="12"/>
  <c r="AH287" i="12"/>
  <c r="AI287" i="12"/>
  <c r="AJ287" i="12"/>
  <c r="AK287" i="12"/>
  <c r="AL287" i="12"/>
  <c r="AM287" i="12"/>
  <c r="AN287" i="12"/>
  <c r="AO287" i="12"/>
  <c r="AP287" i="12"/>
  <c r="AQ287" i="12"/>
  <c r="AR287" i="12"/>
  <c r="AS287" i="12"/>
  <c r="AT287" i="12"/>
  <c r="AU287" i="12"/>
  <c r="AV287" i="12"/>
  <c r="AW287" i="12"/>
  <c r="AX287" i="12"/>
  <c r="AY287" i="12"/>
  <c r="AZ287" i="12"/>
  <c r="BA287" i="12"/>
  <c r="BB287" i="12"/>
  <c r="O288" i="12"/>
  <c r="P288" i="12"/>
  <c r="Q288" i="12"/>
  <c r="R288" i="12"/>
  <c r="S288" i="12"/>
  <c r="T288" i="12"/>
  <c r="U288" i="12"/>
  <c r="V288" i="12"/>
  <c r="W288" i="12"/>
  <c r="X288" i="12"/>
  <c r="Y288" i="12"/>
  <c r="Z288" i="12"/>
  <c r="AA288" i="12"/>
  <c r="AB288" i="12"/>
  <c r="AC288" i="12"/>
  <c r="AD288" i="12"/>
  <c r="AE288" i="12"/>
  <c r="AF288" i="12"/>
  <c r="AG288" i="12"/>
  <c r="AH288" i="12"/>
  <c r="AI288" i="12"/>
  <c r="AJ288" i="12"/>
  <c r="AK288" i="12"/>
  <c r="AL288" i="12"/>
  <c r="AM288" i="12"/>
  <c r="AN288" i="12"/>
  <c r="AO288" i="12"/>
  <c r="AP288" i="12"/>
  <c r="AQ288" i="12"/>
  <c r="AR288" i="12"/>
  <c r="AS288" i="12"/>
  <c r="AT288" i="12"/>
  <c r="AU288" i="12"/>
  <c r="AV288" i="12"/>
  <c r="AW288" i="12"/>
  <c r="AX288" i="12"/>
  <c r="AY288" i="12"/>
  <c r="AZ288" i="12"/>
  <c r="BA288" i="12"/>
  <c r="BB288" i="12"/>
  <c r="O289" i="12"/>
  <c r="P289" i="12"/>
  <c r="Q289" i="12"/>
  <c r="R289" i="12"/>
  <c r="S289" i="12"/>
  <c r="T289" i="12"/>
  <c r="U289" i="12"/>
  <c r="V289" i="12"/>
  <c r="W289" i="12"/>
  <c r="X289" i="12"/>
  <c r="Y289" i="12"/>
  <c r="Z289" i="12"/>
  <c r="AA289" i="12"/>
  <c r="AB289" i="12"/>
  <c r="AC289" i="12"/>
  <c r="AD289" i="12"/>
  <c r="AE289" i="12"/>
  <c r="AF289" i="12"/>
  <c r="AG289" i="12"/>
  <c r="AH289" i="12"/>
  <c r="AI289" i="12"/>
  <c r="AJ289" i="12"/>
  <c r="AK289" i="12"/>
  <c r="AL289" i="12"/>
  <c r="AM289" i="12"/>
  <c r="AN289" i="12"/>
  <c r="AO289" i="12"/>
  <c r="AP289" i="12"/>
  <c r="AQ289" i="12"/>
  <c r="AR289" i="12"/>
  <c r="AS289" i="12"/>
  <c r="AT289" i="12"/>
  <c r="AU289" i="12"/>
  <c r="AV289" i="12"/>
  <c r="AW289" i="12"/>
  <c r="AX289" i="12"/>
  <c r="AY289" i="12"/>
  <c r="AZ289" i="12"/>
  <c r="BA289" i="12"/>
  <c r="BB289" i="12"/>
  <c r="O290" i="12"/>
  <c r="P290" i="12"/>
  <c r="Q290" i="12"/>
  <c r="R290" i="12"/>
  <c r="S290" i="12"/>
  <c r="T290" i="12"/>
  <c r="U290" i="12"/>
  <c r="V290" i="12"/>
  <c r="W290" i="12"/>
  <c r="X290" i="12"/>
  <c r="Y290" i="12"/>
  <c r="Z290" i="12"/>
  <c r="AA290" i="12"/>
  <c r="AB290" i="12"/>
  <c r="AC290" i="12"/>
  <c r="AD290" i="12"/>
  <c r="AE290" i="12"/>
  <c r="AF290" i="12"/>
  <c r="AG290" i="12"/>
  <c r="AH290" i="12"/>
  <c r="AI290" i="12"/>
  <c r="AJ290" i="12"/>
  <c r="AK290" i="12"/>
  <c r="AL290" i="12"/>
  <c r="AM290" i="12"/>
  <c r="AN290" i="12"/>
  <c r="AO290" i="12"/>
  <c r="AP290" i="12"/>
  <c r="AQ290" i="12"/>
  <c r="AR290" i="12"/>
  <c r="AS290" i="12"/>
  <c r="AT290" i="12"/>
  <c r="AU290" i="12"/>
  <c r="AV290" i="12"/>
  <c r="AW290" i="12"/>
  <c r="AX290" i="12"/>
  <c r="AY290" i="12"/>
  <c r="AZ290" i="12"/>
  <c r="BA290" i="12"/>
  <c r="BB290" i="12"/>
  <c r="O291" i="12"/>
  <c r="P291" i="12"/>
  <c r="Q291" i="12"/>
  <c r="R291" i="12"/>
  <c r="S291" i="12"/>
  <c r="T291" i="12"/>
  <c r="U291" i="12"/>
  <c r="V291" i="12"/>
  <c r="W291" i="12"/>
  <c r="X291" i="12"/>
  <c r="Y291" i="12"/>
  <c r="Z291" i="12"/>
  <c r="AA291" i="12"/>
  <c r="AB291" i="12"/>
  <c r="AC291" i="12"/>
  <c r="AD291" i="12"/>
  <c r="AE291" i="12"/>
  <c r="AF291" i="12"/>
  <c r="AG291" i="12"/>
  <c r="AH291" i="12"/>
  <c r="AI291" i="12"/>
  <c r="AJ291" i="12"/>
  <c r="AK291" i="12"/>
  <c r="AL291" i="12"/>
  <c r="AM291" i="12"/>
  <c r="AN291" i="12"/>
  <c r="AO291" i="12"/>
  <c r="AP291" i="12"/>
  <c r="AQ291" i="12"/>
  <c r="AR291" i="12"/>
  <c r="AS291" i="12"/>
  <c r="AT291" i="12"/>
  <c r="AU291" i="12"/>
  <c r="AV291" i="12"/>
  <c r="AW291" i="12"/>
  <c r="AX291" i="12"/>
  <c r="AY291" i="12"/>
  <c r="AZ291" i="12"/>
  <c r="BA291" i="12"/>
  <c r="BB291" i="12"/>
  <c r="O292" i="12"/>
  <c r="P292" i="12"/>
  <c r="Q292" i="12"/>
  <c r="R292" i="12"/>
  <c r="S292" i="12"/>
  <c r="T292" i="12"/>
  <c r="U292" i="12"/>
  <c r="V292" i="12"/>
  <c r="W292" i="12"/>
  <c r="X292" i="12"/>
  <c r="Y292" i="12"/>
  <c r="Z292" i="12"/>
  <c r="AA292" i="12"/>
  <c r="AB292" i="12"/>
  <c r="AC292" i="12"/>
  <c r="AD292" i="12"/>
  <c r="AE292" i="12"/>
  <c r="AF292" i="12"/>
  <c r="AG292" i="12"/>
  <c r="AH292" i="12"/>
  <c r="AI292" i="12"/>
  <c r="AJ292" i="12"/>
  <c r="AK292" i="12"/>
  <c r="AL292" i="12"/>
  <c r="AM292" i="12"/>
  <c r="AN292" i="12"/>
  <c r="AO292" i="12"/>
  <c r="AP292" i="12"/>
  <c r="AQ292" i="12"/>
  <c r="AR292" i="12"/>
  <c r="AS292" i="12"/>
  <c r="AT292" i="12"/>
  <c r="AU292" i="12"/>
  <c r="AV292" i="12"/>
  <c r="AW292" i="12"/>
  <c r="AX292" i="12"/>
  <c r="AY292" i="12"/>
  <c r="AZ292" i="12"/>
  <c r="BA292" i="12"/>
  <c r="BB292" i="12"/>
  <c r="O293" i="12"/>
  <c r="P293" i="12"/>
  <c r="Q293" i="12"/>
  <c r="R293" i="12"/>
  <c r="S293" i="12"/>
  <c r="T293" i="12"/>
  <c r="U293" i="12"/>
  <c r="V293" i="12"/>
  <c r="W293" i="12"/>
  <c r="X293" i="12"/>
  <c r="Y293" i="12"/>
  <c r="Z293" i="12"/>
  <c r="AA293" i="12"/>
  <c r="AB293" i="12"/>
  <c r="AC293" i="12"/>
  <c r="AD293" i="12"/>
  <c r="AE293" i="12"/>
  <c r="AF293" i="12"/>
  <c r="AG293" i="12"/>
  <c r="AH293" i="12"/>
  <c r="AI293" i="12"/>
  <c r="AJ293" i="12"/>
  <c r="AK293" i="12"/>
  <c r="AL293" i="12"/>
  <c r="AM293" i="12"/>
  <c r="AN293" i="12"/>
  <c r="AO293" i="12"/>
  <c r="AP293" i="12"/>
  <c r="AQ293" i="12"/>
  <c r="AR293" i="12"/>
  <c r="AS293" i="12"/>
  <c r="AT293" i="12"/>
  <c r="AU293" i="12"/>
  <c r="AV293" i="12"/>
  <c r="AW293" i="12"/>
  <c r="AX293" i="12"/>
  <c r="AY293" i="12"/>
  <c r="AZ293" i="12"/>
  <c r="BA293" i="12"/>
  <c r="BB293" i="12"/>
  <c r="O294" i="12"/>
  <c r="P294" i="12"/>
  <c r="Q294" i="12"/>
  <c r="R294" i="12"/>
  <c r="S294" i="12"/>
  <c r="T294" i="12"/>
  <c r="U294" i="12"/>
  <c r="V294" i="12"/>
  <c r="W294" i="12"/>
  <c r="X294" i="12"/>
  <c r="Y294" i="12"/>
  <c r="Z294" i="12"/>
  <c r="AA294" i="12"/>
  <c r="AB294" i="12"/>
  <c r="AC294" i="12"/>
  <c r="AD294" i="12"/>
  <c r="AE294" i="12"/>
  <c r="AF294" i="12"/>
  <c r="AG294" i="12"/>
  <c r="AH294" i="12"/>
  <c r="AI294" i="12"/>
  <c r="AJ294" i="12"/>
  <c r="AK294" i="12"/>
  <c r="AL294" i="12"/>
  <c r="AM294" i="12"/>
  <c r="AN294" i="12"/>
  <c r="AO294" i="12"/>
  <c r="AP294" i="12"/>
  <c r="AQ294" i="12"/>
  <c r="AR294" i="12"/>
  <c r="AS294" i="12"/>
  <c r="AT294" i="12"/>
  <c r="AU294" i="12"/>
  <c r="AV294" i="12"/>
  <c r="AW294" i="12"/>
  <c r="AX294" i="12"/>
  <c r="AY294" i="12"/>
  <c r="AZ294" i="12"/>
  <c r="BA294" i="12"/>
  <c r="BB294" i="12"/>
  <c r="O295" i="12"/>
  <c r="P295" i="12"/>
  <c r="Q295" i="12"/>
  <c r="R295" i="12"/>
  <c r="S295" i="12"/>
  <c r="T295" i="12"/>
  <c r="U295" i="12"/>
  <c r="V295" i="12"/>
  <c r="W295" i="12"/>
  <c r="X295" i="12"/>
  <c r="Y295" i="12"/>
  <c r="Z295" i="12"/>
  <c r="AA295" i="12"/>
  <c r="AB295" i="12"/>
  <c r="AC295" i="12"/>
  <c r="AD295" i="12"/>
  <c r="AE295" i="12"/>
  <c r="AF295" i="12"/>
  <c r="AG295" i="12"/>
  <c r="AH295" i="12"/>
  <c r="AI295" i="12"/>
  <c r="AJ295" i="12"/>
  <c r="AK295" i="12"/>
  <c r="AL295" i="12"/>
  <c r="AM295" i="12"/>
  <c r="AN295" i="12"/>
  <c r="AO295" i="12"/>
  <c r="AP295" i="12"/>
  <c r="AQ295" i="12"/>
  <c r="AR295" i="12"/>
  <c r="AS295" i="12"/>
  <c r="AT295" i="12"/>
  <c r="AU295" i="12"/>
  <c r="AV295" i="12"/>
  <c r="AW295" i="12"/>
  <c r="AX295" i="12"/>
  <c r="AY295" i="12"/>
  <c r="AZ295" i="12"/>
  <c r="BA295" i="12"/>
  <c r="BB295" i="12"/>
  <c r="O296" i="12"/>
  <c r="P296" i="12"/>
  <c r="Q296" i="12"/>
  <c r="R296" i="12"/>
  <c r="S296" i="12"/>
  <c r="T296" i="12"/>
  <c r="U296" i="12"/>
  <c r="V296" i="12"/>
  <c r="W296" i="12"/>
  <c r="X296" i="12"/>
  <c r="Y296" i="12"/>
  <c r="Z296" i="12"/>
  <c r="AA296" i="12"/>
  <c r="AB296" i="12"/>
  <c r="AC296" i="12"/>
  <c r="AD296" i="12"/>
  <c r="AE296" i="12"/>
  <c r="AF296" i="12"/>
  <c r="AG296" i="12"/>
  <c r="AH296" i="12"/>
  <c r="AI296" i="12"/>
  <c r="AJ296" i="12"/>
  <c r="AK296" i="12"/>
  <c r="AL296" i="12"/>
  <c r="AM296" i="12"/>
  <c r="AN296" i="12"/>
  <c r="AO296" i="12"/>
  <c r="AP296" i="12"/>
  <c r="AQ296" i="12"/>
  <c r="AR296" i="12"/>
  <c r="AS296" i="12"/>
  <c r="AT296" i="12"/>
  <c r="AU296" i="12"/>
  <c r="AV296" i="12"/>
  <c r="AW296" i="12"/>
  <c r="AX296" i="12"/>
  <c r="AY296" i="12"/>
  <c r="AZ296" i="12"/>
  <c r="BA296" i="12"/>
  <c r="BB296" i="12"/>
  <c r="O297" i="12"/>
  <c r="P297" i="12"/>
  <c r="Q297" i="12"/>
  <c r="R297" i="12"/>
  <c r="S297" i="12"/>
  <c r="T297" i="12"/>
  <c r="U297" i="12"/>
  <c r="V297" i="12"/>
  <c r="W297" i="12"/>
  <c r="X297" i="12"/>
  <c r="Y297" i="12"/>
  <c r="Z297" i="12"/>
  <c r="AA297" i="12"/>
  <c r="AB297" i="12"/>
  <c r="AC297" i="12"/>
  <c r="AD297" i="12"/>
  <c r="AE297" i="12"/>
  <c r="AF297" i="12"/>
  <c r="AG297" i="12"/>
  <c r="AH297" i="12"/>
  <c r="AI297" i="12"/>
  <c r="AJ297" i="12"/>
  <c r="AK297" i="12"/>
  <c r="AL297" i="12"/>
  <c r="AM297" i="12"/>
  <c r="AN297" i="12"/>
  <c r="AO297" i="12"/>
  <c r="AP297" i="12"/>
  <c r="AQ297" i="12"/>
  <c r="AR297" i="12"/>
  <c r="AS297" i="12"/>
  <c r="AT297" i="12"/>
  <c r="AU297" i="12"/>
  <c r="AV297" i="12"/>
  <c r="AW297" i="12"/>
  <c r="AX297" i="12"/>
  <c r="AY297" i="12"/>
  <c r="AZ297" i="12"/>
  <c r="BA297" i="12"/>
  <c r="BB297" i="12"/>
  <c r="O298" i="12"/>
  <c r="P298" i="12"/>
  <c r="Q298" i="12"/>
  <c r="R298" i="12"/>
  <c r="S298" i="12"/>
  <c r="T298" i="12"/>
  <c r="U298" i="12"/>
  <c r="V298" i="12"/>
  <c r="W298" i="12"/>
  <c r="X298" i="12"/>
  <c r="Y298" i="12"/>
  <c r="Z298" i="12"/>
  <c r="AA298" i="12"/>
  <c r="AB298" i="12"/>
  <c r="AC298" i="12"/>
  <c r="AD298" i="12"/>
  <c r="AE298" i="12"/>
  <c r="AF298" i="12"/>
  <c r="AG298" i="12"/>
  <c r="AH298" i="12"/>
  <c r="AI298" i="12"/>
  <c r="AJ298" i="12"/>
  <c r="AK298" i="12"/>
  <c r="AL298" i="12"/>
  <c r="AM298" i="12"/>
  <c r="AN298" i="12"/>
  <c r="AO298" i="12"/>
  <c r="AP298" i="12"/>
  <c r="AQ298" i="12"/>
  <c r="AR298" i="12"/>
  <c r="AS298" i="12"/>
  <c r="AT298" i="12"/>
  <c r="AU298" i="12"/>
  <c r="AV298" i="12"/>
  <c r="AW298" i="12"/>
  <c r="AX298" i="12"/>
  <c r="AY298" i="12"/>
  <c r="AZ298" i="12"/>
  <c r="BA298" i="12"/>
  <c r="BB298" i="12"/>
  <c r="O299" i="12"/>
  <c r="P299" i="12"/>
  <c r="Q299" i="12"/>
  <c r="R299" i="12"/>
  <c r="S299" i="12"/>
  <c r="T299" i="12"/>
  <c r="U299" i="12"/>
  <c r="V299" i="12"/>
  <c r="W299" i="12"/>
  <c r="X299" i="12"/>
  <c r="Y299" i="12"/>
  <c r="Z299" i="12"/>
  <c r="AA299" i="12"/>
  <c r="AB299" i="12"/>
  <c r="AC299" i="12"/>
  <c r="AD299" i="12"/>
  <c r="AE299" i="12"/>
  <c r="AF299" i="12"/>
  <c r="AG299" i="12"/>
  <c r="AH299" i="12"/>
  <c r="AI299" i="12"/>
  <c r="AJ299" i="12"/>
  <c r="AK299" i="12"/>
  <c r="AL299" i="12"/>
  <c r="AM299" i="12"/>
  <c r="AN299" i="12"/>
  <c r="AO299" i="12"/>
  <c r="AP299" i="12"/>
  <c r="AQ299" i="12"/>
  <c r="AR299" i="12"/>
  <c r="AS299" i="12"/>
  <c r="AT299" i="12"/>
  <c r="AU299" i="12"/>
  <c r="AV299" i="12"/>
  <c r="AW299" i="12"/>
  <c r="AX299" i="12"/>
  <c r="AY299" i="12"/>
  <c r="AZ299" i="12"/>
  <c r="BA299" i="12"/>
  <c r="BB299" i="12"/>
  <c r="O300" i="12"/>
  <c r="P300" i="12"/>
  <c r="Q300" i="12"/>
  <c r="R300" i="12"/>
  <c r="S300" i="12"/>
  <c r="T300" i="12"/>
  <c r="U300" i="12"/>
  <c r="V300" i="12"/>
  <c r="W300" i="12"/>
  <c r="X300" i="12"/>
  <c r="Y300" i="12"/>
  <c r="Z300" i="12"/>
  <c r="AA300" i="12"/>
  <c r="AB300" i="12"/>
  <c r="AC300" i="12"/>
  <c r="AD300" i="12"/>
  <c r="AE300" i="12"/>
  <c r="AF300" i="12"/>
  <c r="AG300" i="12"/>
  <c r="AH300" i="12"/>
  <c r="AI300" i="12"/>
  <c r="AJ300" i="12"/>
  <c r="AK300" i="12"/>
  <c r="AL300" i="12"/>
  <c r="AM300" i="12"/>
  <c r="AN300" i="12"/>
  <c r="AO300" i="12"/>
  <c r="AP300" i="12"/>
  <c r="AQ300" i="12"/>
  <c r="AR300" i="12"/>
  <c r="AS300" i="12"/>
  <c r="AT300" i="12"/>
  <c r="AU300" i="12"/>
  <c r="AV300" i="12"/>
  <c r="AW300" i="12"/>
  <c r="AX300" i="12"/>
  <c r="AY300" i="12"/>
  <c r="AZ300" i="12"/>
  <c r="BA300" i="12"/>
  <c r="BB300" i="12"/>
  <c r="O301" i="12"/>
  <c r="P301" i="12"/>
  <c r="Q301" i="12"/>
  <c r="R301" i="12"/>
  <c r="S301" i="12"/>
  <c r="T301" i="12"/>
  <c r="U301" i="12"/>
  <c r="V301" i="12"/>
  <c r="W301" i="12"/>
  <c r="X301" i="12"/>
  <c r="Y301" i="12"/>
  <c r="Z301" i="12"/>
  <c r="AA301" i="12"/>
  <c r="AB301" i="12"/>
  <c r="AC301" i="12"/>
  <c r="AD301" i="12"/>
  <c r="AE301" i="12"/>
  <c r="AF301" i="12"/>
  <c r="AG301" i="12"/>
  <c r="AH301" i="12"/>
  <c r="AI301" i="12"/>
  <c r="AJ301" i="12"/>
  <c r="AK301" i="12"/>
  <c r="AL301" i="12"/>
  <c r="AM301" i="12"/>
  <c r="AN301" i="12"/>
  <c r="AO301" i="12"/>
  <c r="AP301" i="12"/>
  <c r="AQ301" i="12"/>
  <c r="AR301" i="12"/>
  <c r="AS301" i="12"/>
  <c r="AT301" i="12"/>
  <c r="AU301" i="12"/>
  <c r="AV301" i="12"/>
  <c r="AW301" i="12"/>
  <c r="AX301" i="12"/>
  <c r="AY301" i="12"/>
  <c r="AZ301" i="12"/>
  <c r="BA301" i="12"/>
  <c r="BB301" i="12"/>
  <c r="O302" i="12"/>
  <c r="P302" i="12"/>
  <c r="Q302" i="12"/>
  <c r="R302" i="12"/>
  <c r="S302" i="12"/>
  <c r="T302" i="12"/>
  <c r="U302" i="12"/>
  <c r="V302" i="12"/>
  <c r="W302" i="12"/>
  <c r="X302" i="12"/>
  <c r="Y302" i="12"/>
  <c r="Z302" i="12"/>
  <c r="AA302" i="12"/>
  <c r="AB302" i="12"/>
  <c r="AC302" i="12"/>
  <c r="AD302" i="12"/>
  <c r="AE302" i="12"/>
  <c r="AF302" i="12"/>
  <c r="AG302" i="12"/>
  <c r="AH302" i="12"/>
  <c r="AI302" i="12"/>
  <c r="AJ302" i="12"/>
  <c r="AK302" i="12"/>
  <c r="AL302" i="12"/>
  <c r="AM302" i="12"/>
  <c r="AN302" i="12"/>
  <c r="AO302" i="12"/>
  <c r="AP302" i="12"/>
  <c r="AQ302" i="12"/>
  <c r="AR302" i="12"/>
  <c r="AS302" i="12"/>
  <c r="AT302" i="12"/>
  <c r="AU302" i="12"/>
  <c r="AV302" i="12"/>
  <c r="AW302" i="12"/>
  <c r="AX302" i="12"/>
  <c r="AY302" i="12"/>
  <c r="AZ302" i="12"/>
  <c r="BA302" i="12"/>
  <c r="BB302" i="12"/>
  <c r="O303" i="12"/>
  <c r="P303" i="12"/>
  <c r="Q303" i="12"/>
  <c r="R303" i="12"/>
  <c r="S303" i="12"/>
  <c r="T303" i="12"/>
  <c r="U303" i="12"/>
  <c r="V303" i="12"/>
  <c r="W303" i="12"/>
  <c r="X303" i="12"/>
  <c r="Y303" i="12"/>
  <c r="Z303" i="12"/>
  <c r="AA303" i="12"/>
  <c r="AB303" i="12"/>
  <c r="AC303" i="12"/>
  <c r="AD303" i="12"/>
  <c r="AE303" i="12"/>
  <c r="AF303" i="12"/>
  <c r="AG303" i="12"/>
  <c r="AH303" i="12"/>
  <c r="AI303" i="12"/>
  <c r="AJ303" i="12"/>
  <c r="AK303" i="12"/>
  <c r="AL303" i="12"/>
  <c r="AM303" i="12"/>
  <c r="AN303" i="12"/>
  <c r="AO303" i="12"/>
  <c r="AP303" i="12"/>
  <c r="AQ303" i="12"/>
  <c r="AR303" i="12"/>
  <c r="AS303" i="12"/>
  <c r="AT303" i="12"/>
  <c r="AU303" i="12"/>
  <c r="AV303" i="12"/>
  <c r="AW303" i="12"/>
  <c r="AX303" i="12"/>
  <c r="AY303" i="12"/>
  <c r="AZ303" i="12"/>
  <c r="BA303" i="12"/>
  <c r="BB303" i="12"/>
  <c r="O304" i="12"/>
  <c r="P304" i="12"/>
  <c r="Q304" i="12"/>
  <c r="R304" i="12"/>
  <c r="S304" i="12"/>
  <c r="T304" i="12"/>
  <c r="U304" i="12"/>
  <c r="V304" i="12"/>
  <c r="W304" i="12"/>
  <c r="X304" i="12"/>
  <c r="Y304" i="12"/>
  <c r="Z304" i="12"/>
  <c r="AA304" i="12"/>
  <c r="AB304" i="12"/>
  <c r="AC304" i="12"/>
  <c r="AD304" i="12"/>
  <c r="AE304" i="12"/>
  <c r="AF304" i="12"/>
  <c r="AG304" i="12"/>
  <c r="AH304" i="12"/>
  <c r="AI304" i="12"/>
  <c r="AJ304" i="12"/>
  <c r="AK304" i="12"/>
  <c r="AL304" i="12"/>
  <c r="AM304" i="12"/>
  <c r="AN304" i="12"/>
  <c r="AO304" i="12"/>
  <c r="AP304" i="12"/>
  <c r="AQ304" i="12"/>
  <c r="AR304" i="12"/>
  <c r="AS304" i="12"/>
  <c r="AT304" i="12"/>
  <c r="AU304" i="12"/>
  <c r="AV304" i="12"/>
  <c r="AW304" i="12"/>
  <c r="AX304" i="12"/>
  <c r="AY304" i="12"/>
  <c r="AZ304" i="12"/>
  <c r="BA304" i="12"/>
  <c r="BB304" i="12"/>
  <c r="O305" i="12"/>
  <c r="P305" i="12"/>
  <c r="Q305" i="12"/>
  <c r="R305" i="12"/>
  <c r="S305" i="12"/>
  <c r="T305" i="12"/>
  <c r="U305" i="12"/>
  <c r="V305" i="12"/>
  <c r="W305" i="12"/>
  <c r="X305" i="12"/>
  <c r="Y305" i="12"/>
  <c r="Z305" i="12"/>
  <c r="AA305" i="12"/>
  <c r="AB305" i="12"/>
  <c r="AC305" i="12"/>
  <c r="AD305" i="12"/>
  <c r="AE305" i="12"/>
  <c r="AF305" i="12"/>
  <c r="AG305" i="12"/>
  <c r="AH305" i="12"/>
  <c r="AI305" i="12"/>
  <c r="AJ305" i="12"/>
  <c r="AK305" i="12"/>
  <c r="AL305" i="12"/>
  <c r="AM305" i="12"/>
  <c r="AN305" i="12"/>
  <c r="AO305" i="12"/>
  <c r="AP305" i="12"/>
  <c r="AQ305" i="12"/>
  <c r="AR305" i="12"/>
  <c r="AS305" i="12"/>
  <c r="AT305" i="12"/>
  <c r="AU305" i="12"/>
  <c r="AV305" i="12"/>
  <c r="AW305" i="12"/>
  <c r="AX305" i="12"/>
  <c r="AY305" i="12"/>
  <c r="AZ305" i="12"/>
  <c r="BA305" i="12"/>
  <c r="BB305" i="12"/>
  <c r="O306" i="12"/>
  <c r="P306" i="12"/>
  <c r="Q306" i="12"/>
  <c r="R306" i="12"/>
  <c r="S306" i="12"/>
  <c r="T306" i="12"/>
  <c r="U306" i="12"/>
  <c r="V306" i="12"/>
  <c r="W306" i="12"/>
  <c r="X306" i="12"/>
  <c r="Y306" i="12"/>
  <c r="Z306" i="12"/>
  <c r="AA306" i="12"/>
  <c r="AB306" i="12"/>
  <c r="AC306" i="12"/>
  <c r="AD306" i="12"/>
  <c r="AZ306" i="12"/>
  <c r="BA306" i="12"/>
  <c r="BB306" i="12"/>
  <c r="O307" i="12"/>
  <c r="P307" i="12"/>
  <c r="Q307" i="12"/>
  <c r="R307" i="12"/>
  <c r="S307" i="12"/>
  <c r="T307" i="12"/>
  <c r="U307" i="12"/>
  <c r="V307" i="12"/>
  <c r="W307" i="12"/>
  <c r="X307" i="12"/>
  <c r="Y307" i="12"/>
  <c r="Z307" i="12"/>
  <c r="AY307" i="12"/>
  <c r="AZ307" i="12"/>
  <c r="BA307" i="12"/>
  <c r="BB307" i="12"/>
  <c r="O308" i="12"/>
  <c r="P308" i="12"/>
  <c r="Q308" i="12"/>
  <c r="R308" i="12"/>
  <c r="S308" i="12"/>
  <c r="T308" i="12"/>
  <c r="U308" i="12"/>
  <c r="V308" i="12"/>
  <c r="AG308" i="12"/>
  <c r="AH308" i="12"/>
  <c r="AI308" i="12"/>
  <c r="AJ308" i="12"/>
  <c r="AY308" i="12"/>
  <c r="AZ308" i="12"/>
  <c r="BA308" i="12"/>
  <c r="BB308" i="12"/>
  <c r="O309" i="12"/>
  <c r="P309" i="12"/>
  <c r="Q309" i="12"/>
  <c r="R309" i="12"/>
  <c r="S309" i="12"/>
  <c r="T309" i="12"/>
  <c r="U309" i="12"/>
  <c r="V309" i="12"/>
  <c r="W309" i="12"/>
  <c r="X309" i="12"/>
  <c r="Y309" i="12"/>
  <c r="Z309" i="12"/>
  <c r="AA309" i="12"/>
  <c r="AB309" i="12"/>
  <c r="AC309" i="12"/>
  <c r="AD309" i="12"/>
  <c r="AE309" i="12"/>
  <c r="AF309" i="12"/>
  <c r="AG309" i="12"/>
  <c r="AH309" i="12"/>
  <c r="AI309" i="12"/>
  <c r="AJ309" i="12"/>
  <c r="AK309" i="12"/>
  <c r="AL309" i="12"/>
  <c r="AM309" i="12"/>
  <c r="AN309" i="12"/>
  <c r="AO309" i="12"/>
  <c r="AP309" i="12"/>
  <c r="AQ309" i="12"/>
  <c r="AR309" i="12"/>
  <c r="AS309" i="12"/>
  <c r="AT309" i="12"/>
  <c r="AU309" i="12"/>
  <c r="AV309" i="12"/>
  <c r="AW309" i="12"/>
  <c r="AX309" i="12"/>
  <c r="AY309" i="12"/>
  <c r="AZ309" i="12"/>
  <c r="BA309" i="12"/>
  <c r="BB309" i="12"/>
  <c r="O310" i="12"/>
  <c r="P310" i="12"/>
  <c r="Q310" i="12"/>
  <c r="R310" i="12"/>
  <c r="S310" i="12"/>
  <c r="T310" i="12"/>
  <c r="U310" i="12"/>
  <c r="V310" i="12"/>
  <c r="W310" i="12"/>
  <c r="X310" i="12"/>
  <c r="Y310" i="12"/>
  <c r="Z310" i="12"/>
  <c r="AA310" i="12"/>
  <c r="AB310" i="12"/>
  <c r="AC310" i="12"/>
  <c r="AD310" i="12"/>
  <c r="AE310" i="12"/>
  <c r="AF310" i="12"/>
  <c r="AG310" i="12"/>
  <c r="AH310" i="12"/>
  <c r="AI310" i="12"/>
  <c r="AJ310" i="12"/>
  <c r="AK310" i="12"/>
  <c r="AL310" i="12"/>
  <c r="AM310" i="12"/>
  <c r="AN310" i="12"/>
  <c r="AO310" i="12"/>
  <c r="AP310" i="12"/>
  <c r="AQ310" i="12"/>
  <c r="AR310" i="12"/>
  <c r="AS310" i="12"/>
  <c r="AT310" i="12"/>
  <c r="AU310" i="12"/>
  <c r="AV310" i="12"/>
  <c r="AW310" i="12"/>
  <c r="AX310" i="12"/>
  <c r="AY310" i="12"/>
  <c r="AZ310" i="12"/>
  <c r="BA310" i="12"/>
  <c r="BB310" i="12"/>
  <c r="O311" i="12"/>
  <c r="P311" i="12"/>
  <c r="Q311" i="12"/>
  <c r="R311" i="12"/>
  <c r="S311" i="12"/>
  <c r="T311" i="12"/>
  <c r="U311" i="12"/>
  <c r="V311" i="12"/>
  <c r="W311" i="12"/>
  <c r="X311" i="12"/>
  <c r="Y311" i="12"/>
  <c r="Z311" i="12"/>
  <c r="AA311" i="12"/>
  <c r="AB311" i="12"/>
  <c r="AC311" i="12"/>
  <c r="AD311" i="12"/>
  <c r="AE311" i="12"/>
  <c r="AF311" i="12"/>
  <c r="AG311" i="12"/>
  <c r="AH311" i="12"/>
  <c r="AI311" i="12"/>
  <c r="AJ311" i="12"/>
  <c r="AW311" i="12"/>
  <c r="AX311" i="12"/>
  <c r="AY311" i="12"/>
  <c r="AZ311" i="12"/>
  <c r="BA311" i="12"/>
  <c r="BB311" i="12"/>
  <c r="O312" i="12"/>
  <c r="P312" i="12"/>
  <c r="Q312" i="12"/>
  <c r="R312" i="12"/>
  <c r="S312" i="12"/>
  <c r="T312" i="12"/>
  <c r="U312" i="12"/>
  <c r="V312" i="12"/>
  <c r="W312" i="12"/>
  <c r="X312" i="12"/>
  <c r="Y312" i="12"/>
  <c r="Z312" i="12"/>
  <c r="AA312" i="12"/>
  <c r="AB312" i="12"/>
  <c r="AC312" i="12"/>
  <c r="AD312" i="12"/>
  <c r="AE312" i="12"/>
  <c r="AF312" i="12"/>
  <c r="AG312" i="12"/>
  <c r="AH312" i="12"/>
  <c r="AI312" i="12"/>
  <c r="AJ312" i="12"/>
  <c r="AX312" i="12"/>
  <c r="AY312" i="12"/>
  <c r="AZ312" i="12"/>
  <c r="BA312" i="12"/>
  <c r="BB312" i="12"/>
  <c r="O313" i="12"/>
  <c r="P313" i="12"/>
  <c r="Q313" i="12"/>
  <c r="R313" i="12"/>
  <c r="S313" i="12"/>
  <c r="T313" i="12"/>
  <c r="U313" i="12"/>
  <c r="V313" i="12"/>
  <c r="W313" i="12"/>
  <c r="X313" i="12"/>
  <c r="Y313" i="12"/>
  <c r="Z313" i="12"/>
  <c r="AA313" i="12"/>
  <c r="AB313" i="12"/>
  <c r="AC313" i="12"/>
  <c r="AD313" i="12"/>
  <c r="AE313" i="12"/>
  <c r="AF313" i="12"/>
  <c r="AG313" i="12"/>
  <c r="AH313" i="12"/>
  <c r="AI313" i="12"/>
  <c r="AJ313" i="12"/>
  <c r="AK313" i="12"/>
  <c r="AL313" i="12"/>
  <c r="AM313" i="12"/>
  <c r="AN313" i="12"/>
  <c r="AO313" i="12"/>
  <c r="AP313" i="12"/>
  <c r="AQ313" i="12"/>
  <c r="AR313" i="12"/>
  <c r="AS313" i="12"/>
  <c r="AT313" i="12"/>
  <c r="AU313" i="12"/>
  <c r="AV313" i="12"/>
  <c r="AW313" i="12"/>
  <c r="AX313" i="12"/>
  <c r="AY313" i="12"/>
  <c r="AZ313" i="12"/>
  <c r="BA313" i="12"/>
  <c r="BB313" i="12"/>
  <c r="O314" i="12"/>
  <c r="P314" i="12"/>
  <c r="Q314" i="12"/>
  <c r="R314" i="12"/>
  <c r="S314" i="12"/>
  <c r="T314" i="12"/>
  <c r="U314" i="12"/>
  <c r="V314" i="12"/>
  <c r="W314" i="12"/>
  <c r="X314" i="12"/>
  <c r="Y314" i="12"/>
  <c r="Z314" i="12"/>
  <c r="AA314" i="12"/>
  <c r="AB314" i="12"/>
  <c r="AC314" i="12"/>
  <c r="AD314" i="12"/>
  <c r="AE314" i="12"/>
  <c r="AF314" i="12"/>
  <c r="AG314" i="12"/>
  <c r="AH314" i="12"/>
  <c r="AI314" i="12"/>
  <c r="AJ314" i="12"/>
  <c r="AK314" i="12"/>
  <c r="AL314" i="12"/>
  <c r="AM314" i="12"/>
  <c r="AN314" i="12"/>
  <c r="AO314" i="12"/>
  <c r="AP314" i="12"/>
  <c r="AQ314" i="12"/>
  <c r="AR314" i="12"/>
  <c r="AS314" i="12"/>
  <c r="AT314" i="12"/>
  <c r="AU314" i="12"/>
  <c r="AV314" i="12"/>
  <c r="AW314" i="12"/>
  <c r="AX314" i="12"/>
  <c r="AY314" i="12"/>
  <c r="AZ314" i="12"/>
  <c r="BA314" i="12"/>
  <c r="BB314" i="12"/>
  <c r="W271" i="12"/>
  <c r="X271" i="12"/>
  <c r="Y271" i="12"/>
  <c r="Z271" i="12"/>
  <c r="AA271" i="12"/>
  <c r="AB271" i="12"/>
  <c r="AC271" i="12"/>
  <c r="AD271" i="12"/>
  <c r="AE271" i="12"/>
  <c r="AF271" i="12"/>
  <c r="AI271" i="12"/>
  <c r="AJ271" i="12"/>
  <c r="AK271" i="12"/>
  <c r="AL271" i="12"/>
  <c r="AM271" i="12"/>
  <c r="AN271" i="12"/>
  <c r="AO271" i="12"/>
  <c r="AP271" i="12"/>
  <c r="AQ271" i="12"/>
  <c r="AR271" i="12"/>
  <c r="AW273" i="12"/>
  <c r="AX273" i="12"/>
  <c r="AK274" i="12"/>
  <c r="AL274" i="12"/>
  <c r="AM274" i="12"/>
  <c r="AN274" i="12"/>
  <c r="AO274" i="12"/>
  <c r="AP274" i="12"/>
  <c r="AQ274" i="12"/>
  <c r="AR274" i="12"/>
  <c r="AS274" i="12"/>
  <c r="AT274" i="12"/>
  <c r="AU274" i="12"/>
  <c r="AV274" i="12"/>
  <c r="AE274" i="12"/>
  <c r="AF274" i="12"/>
  <c r="AG274" i="12"/>
  <c r="AH274" i="12"/>
  <c r="AI274" i="12"/>
  <c r="AJ274" i="12"/>
  <c r="AK275" i="12"/>
  <c r="AL275" i="12"/>
  <c r="AM275" i="12"/>
  <c r="AN275" i="12"/>
  <c r="AO275" i="12"/>
  <c r="AP275" i="12"/>
  <c r="AQ275" i="12"/>
  <c r="AR275" i="12"/>
  <c r="AS275" i="12"/>
  <c r="AT275" i="12"/>
  <c r="AU275" i="12"/>
  <c r="AV275" i="12"/>
  <c r="AK276" i="12"/>
  <c r="AL276" i="12"/>
  <c r="AM276" i="12"/>
  <c r="AN276" i="12"/>
  <c r="AO276" i="12"/>
  <c r="AP276" i="12"/>
  <c r="AQ276" i="12"/>
  <c r="AR276" i="12"/>
  <c r="AS276" i="12"/>
  <c r="AT276" i="12"/>
  <c r="AU276" i="12"/>
  <c r="AV276" i="12"/>
  <c r="AE276" i="12"/>
  <c r="AF276" i="12"/>
  <c r="AG276" i="12"/>
  <c r="AH276" i="12"/>
  <c r="AI276" i="12"/>
  <c r="AJ276" i="12"/>
  <c r="AK277" i="12"/>
  <c r="AL277" i="12"/>
  <c r="AM277" i="12"/>
  <c r="AN277" i="12"/>
  <c r="AO277" i="12"/>
  <c r="AP277" i="12"/>
  <c r="AQ277" i="12"/>
  <c r="AR277" i="12"/>
  <c r="AS277" i="12"/>
  <c r="AT277" i="12"/>
  <c r="AU277" i="12"/>
  <c r="AV277" i="12"/>
  <c r="AW277" i="12"/>
  <c r="AI277" i="12"/>
  <c r="AJ277" i="12"/>
  <c r="W278" i="12"/>
  <c r="X278" i="12"/>
  <c r="Y278" i="12"/>
  <c r="Z278" i="12"/>
  <c r="AA278" i="12"/>
  <c r="AB278" i="12"/>
  <c r="AC278" i="12"/>
  <c r="AD278" i="12"/>
  <c r="AE278" i="12"/>
  <c r="AF278" i="12"/>
  <c r="AG278" i="12"/>
  <c r="AH278" i="12"/>
  <c r="AI278" i="12"/>
  <c r="AJ278" i="12"/>
  <c r="AK278" i="12"/>
  <c r="AL278" i="12"/>
  <c r="AM278" i="12"/>
  <c r="AN278" i="12"/>
  <c r="O249" i="12"/>
  <c r="P249" i="12"/>
  <c r="Q249" i="12"/>
  <c r="R249" i="12"/>
  <c r="S249" i="12"/>
  <c r="T249" i="12"/>
  <c r="U249" i="12"/>
  <c r="V249" i="12"/>
  <c r="W249" i="12"/>
  <c r="X249" i="12"/>
  <c r="Y249" i="12"/>
  <c r="Z249" i="12"/>
  <c r="AA249" i="12"/>
  <c r="AB249" i="12"/>
  <c r="AC249" i="12"/>
  <c r="AD249" i="12"/>
  <c r="AE249" i="12"/>
  <c r="AF249" i="12"/>
  <c r="AG249" i="12"/>
  <c r="AH249" i="12"/>
  <c r="AI249" i="12"/>
  <c r="AJ249" i="12"/>
  <c r="AK249" i="12"/>
  <c r="AL249" i="12"/>
  <c r="AM249" i="12"/>
  <c r="AN249" i="12"/>
  <c r="AO249" i="12"/>
  <c r="AP249" i="12"/>
  <c r="AQ249" i="12"/>
  <c r="AR249" i="12"/>
  <c r="AS249" i="12"/>
  <c r="AT249" i="12"/>
  <c r="AU249" i="12"/>
  <c r="AV249" i="12"/>
  <c r="AW249" i="12"/>
  <c r="AX249" i="12"/>
  <c r="AY249" i="12"/>
  <c r="AZ249" i="12"/>
  <c r="BA249" i="12"/>
  <c r="BB249" i="12"/>
  <c r="O250" i="12"/>
  <c r="P250" i="12"/>
  <c r="Q250" i="12"/>
  <c r="R250" i="12"/>
  <c r="S250" i="12"/>
  <c r="T250" i="12"/>
  <c r="U250" i="12"/>
  <c r="V250" i="12"/>
  <c r="W250" i="12"/>
  <c r="X250" i="12"/>
  <c r="Y250" i="12"/>
  <c r="Z250" i="12"/>
  <c r="AA250" i="12"/>
  <c r="AB250" i="12"/>
  <c r="AC250" i="12"/>
  <c r="AD250" i="12"/>
  <c r="AE250" i="12"/>
  <c r="AF250" i="12"/>
  <c r="AG250" i="12"/>
  <c r="AH250" i="12"/>
  <c r="AI250" i="12"/>
  <c r="AJ250" i="12"/>
  <c r="AK250" i="12"/>
  <c r="AL250" i="12"/>
  <c r="AM250" i="12"/>
  <c r="AN250" i="12"/>
  <c r="AO250" i="12"/>
  <c r="AP250" i="12"/>
  <c r="AQ250" i="12"/>
  <c r="AR250" i="12"/>
  <c r="AS250" i="12"/>
  <c r="AT250" i="12"/>
  <c r="AU250" i="12"/>
  <c r="AV250" i="12"/>
  <c r="AW250" i="12"/>
  <c r="AX250" i="12"/>
  <c r="AY250" i="12"/>
  <c r="AZ250" i="12"/>
  <c r="BA250" i="12"/>
  <c r="BB250" i="12"/>
  <c r="O251" i="12"/>
  <c r="P251" i="12"/>
  <c r="Q251" i="12"/>
  <c r="R251" i="12"/>
  <c r="S251" i="12"/>
  <c r="T251" i="12"/>
  <c r="U251" i="12"/>
  <c r="V251" i="12"/>
  <c r="W251" i="12"/>
  <c r="X251" i="12"/>
  <c r="Y251" i="12"/>
  <c r="Z251" i="12"/>
  <c r="AA251" i="12"/>
  <c r="AB251" i="12"/>
  <c r="AC251" i="12"/>
  <c r="AD251" i="12"/>
  <c r="AE251" i="12"/>
  <c r="AF251" i="12"/>
  <c r="AG251" i="12"/>
  <c r="AH251" i="12"/>
  <c r="AI251" i="12"/>
  <c r="AJ251" i="12"/>
  <c r="AK251" i="12"/>
  <c r="AL251" i="12"/>
  <c r="AM251" i="12"/>
  <c r="AN251" i="12"/>
  <c r="AO251" i="12"/>
  <c r="AP251" i="12"/>
  <c r="AQ251" i="12"/>
  <c r="AR251" i="12"/>
  <c r="AS251" i="12"/>
  <c r="AT251" i="12"/>
  <c r="AU251" i="12"/>
  <c r="AV251" i="12"/>
  <c r="AW251" i="12"/>
  <c r="AX251" i="12"/>
  <c r="AY251" i="12"/>
  <c r="AZ251" i="12"/>
  <c r="BA251" i="12"/>
  <c r="BB251" i="12"/>
  <c r="O252" i="12"/>
  <c r="P252" i="12"/>
  <c r="Q252" i="12"/>
  <c r="R252" i="12"/>
  <c r="S252" i="12"/>
  <c r="T252" i="12"/>
  <c r="U252" i="12"/>
  <c r="V252" i="12"/>
  <c r="W252" i="12"/>
  <c r="X252" i="12"/>
  <c r="Y252" i="12"/>
  <c r="Z252" i="12"/>
  <c r="AA252" i="12"/>
  <c r="AB252" i="12"/>
  <c r="AC252" i="12"/>
  <c r="AD252" i="12"/>
  <c r="AE252" i="12"/>
  <c r="AF252" i="12"/>
  <c r="AG252" i="12"/>
  <c r="AH252" i="12"/>
  <c r="AI252" i="12"/>
  <c r="AJ252" i="12"/>
  <c r="AK252" i="12"/>
  <c r="AL252" i="12"/>
  <c r="AM252" i="12"/>
  <c r="AN252" i="12"/>
  <c r="AO252" i="12"/>
  <c r="AP252" i="12"/>
  <c r="AQ252" i="12"/>
  <c r="AR252" i="12"/>
  <c r="AS252" i="12"/>
  <c r="AT252" i="12"/>
  <c r="AU252" i="12"/>
  <c r="AV252" i="12"/>
  <c r="AW252" i="12"/>
  <c r="AX252" i="12"/>
  <c r="AY252" i="12"/>
  <c r="AZ252" i="12"/>
  <c r="BA252" i="12"/>
  <c r="BB252" i="12"/>
  <c r="O253" i="12"/>
  <c r="P253" i="12"/>
  <c r="Q253" i="12"/>
  <c r="R253" i="12"/>
  <c r="S253" i="12"/>
  <c r="T253" i="12"/>
  <c r="U253" i="12"/>
  <c r="V253" i="12"/>
  <c r="W253" i="12"/>
  <c r="X253" i="12"/>
  <c r="Y253" i="12"/>
  <c r="Z253" i="12"/>
  <c r="AA253" i="12"/>
  <c r="AB253" i="12"/>
  <c r="AC253" i="12"/>
  <c r="AD253" i="12"/>
  <c r="AE253" i="12"/>
  <c r="AF253" i="12"/>
  <c r="AG253" i="12"/>
  <c r="AH253" i="12"/>
  <c r="AI253" i="12"/>
  <c r="AJ253" i="12"/>
  <c r="AK253" i="12"/>
  <c r="AL253" i="12"/>
  <c r="AM253" i="12"/>
  <c r="AN253" i="12"/>
  <c r="AO253" i="12"/>
  <c r="AP253" i="12"/>
  <c r="AQ253" i="12"/>
  <c r="AR253" i="12"/>
  <c r="AS253" i="12"/>
  <c r="AT253" i="12"/>
  <c r="AU253" i="12"/>
  <c r="AV253" i="12"/>
  <c r="AW253" i="12"/>
  <c r="AX253" i="12"/>
  <c r="AY253" i="12"/>
  <c r="AZ253" i="12"/>
  <c r="BA253" i="12"/>
  <c r="BB253" i="12"/>
  <c r="O254" i="12"/>
  <c r="P254" i="12"/>
  <c r="Q254" i="12"/>
  <c r="R254" i="12"/>
  <c r="S254" i="12"/>
  <c r="T254" i="12"/>
  <c r="U254" i="12"/>
  <c r="V254" i="12"/>
  <c r="W254" i="12"/>
  <c r="X254" i="12"/>
  <c r="Y254" i="12"/>
  <c r="Z254" i="12"/>
  <c r="AA254" i="12"/>
  <c r="AB254" i="12"/>
  <c r="AC254" i="12"/>
  <c r="AD254" i="12"/>
  <c r="AE254" i="12"/>
  <c r="AF254" i="12"/>
  <c r="AG254" i="12"/>
  <c r="AH254" i="12"/>
  <c r="AI254" i="12"/>
  <c r="AJ254" i="12"/>
  <c r="AK254" i="12"/>
  <c r="AL254" i="12"/>
  <c r="AM254" i="12"/>
  <c r="AN254" i="12"/>
  <c r="AO254" i="12"/>
  <c r="AP254" i="12"/>
  <c r="AQ254" i="12"/>
  <c r="AR254" i="12"/>
  <c r="AS254" i="12"/>
  <c r="AT254" i="12"/>
  <c r="AU254" i="12"/>
  <c r="AV254" i="12"/>
  <c r="AW254" i="12"/>
  <c r="AX254" i="12"/>
  <c r="AY254" i="12"/>
  <c r="AZ254" i="12"/>
  <c r="BA254" i="12"/>
  <c r="BB254" i="12"/>
  <c r="O255" i="12"/>
  <c r="P255" i="12"/>
  <c r="Q255" i="12"/>
  <c r="R255" i="12"/>
  <c r="S255" i="12"/>
  <c r="T255" i="12"/>
  <c r="U255" i="12"/>
  <c r="V255" i="12"/>
  <c r="W255" i="12"/>
  <c r="X255" i="12"/>
  <c r="Y255" i="12"/>
  <c r="Z255" i="12"/>
  <c r="AA255" i="12"/>
  <c r="AB255" i="12"/>
  <c r="AC255" i="12"/>
  <c r="AD255" i="12"/>
  <c r="AE255" i="12"/>
  <c r="AF255" i="12"/>
  <c r="AG255" i="12"/>
  <c r="AH255" i="12"/>
  <c r="AI255" i="12"/>
  <c r="AJ255" i="12"/>
  <c r="AK255" i="12"/>
  <c r="AL255" i="12"/>
  <c r="AM255" i="12"/>
  <c r="AN255" i="12"/>
  <c r="AO255" i="12"/>
  <c r="AP255" i="12"/>
  <c r="AQ255" i="12"/>
  <c r="AR255" i="12"/>
  <c r="AS255" i="12"/>
  <c r="AT255" i="12"/>
  <c r="AU255" i="12"/>
  <c r="AV255" i="12"/>
  <c r="AW255" i="12"/>
  <c r="AX255" i="12"/>
  <c r="AY255" i="12"/>
  <c r="AZ255" i="12"/>
  <c r="BA255" i="12"/>
  <c r="BB255" i="12"/>
  <c r="O256" i="12"/>
  <c r="P256" i="12"/>
  <c r="Q256" i="12"/>
  <c r="R256" i="12"/>
  <c r="S256" i="12"/>
  <c r="T256" i="12"/>
  <c r="U256" i="12"/>
  <c r="V256" i="12"/>
  <c r="W256" i="12"/>
  <c r="X256" i="12"/>
  <c r="Y256" i="12"/>
  <c r="Z256" i="12"/>
  <c r="AA256" i="12"/>
  <c r="AB256" i="12"/>
  <c r="AC256" i="12"/>
  <c r="AD256" i="12"/>
  <c r="AE256" i="12"/>
  <c r="AF256" i="12"/>
  <c r="AG256" i="12"/>
  <c r="AH256" i="12"/>
  <c r="AI256" i="12"/>
  <c r="AJ256" i="12"/>
  <c r="AK256" i="12"/>
  <c r="AL256" i="12"/>
  <c r="AM256" i="12"/>
  <c r="AN256" i="12"/>
  <c r="AO256" i="12"/>
  <c r="AP256" i="12"/>
  <c r="AQ256" i="12"/>
  <c r="AR256" i="12"/>
  <c r="AS256" i="12"/>
  <c r="AT256" i="12"/>
  <c r="AU256" i="12"/>
  <c r="AV256" i="12"/>
  <c r="AW256" i="12"/>
  <c r="AX256" i="12"/>
  <c r="AY256" i="12"/>
  <c r="AZ256" i="12"/>
  <c r="BA256" i="12"/>
  <c r="BB256" i="12"/>
  <c r="O257" i="12"/>
  <c r="P257" i="12"/>
  <c r="Q257" i="12"/>
  <c r="R257" i="12"/>
  <c r="S257" i="12"/>
  <c r="T257" i="12"/>
  <c r="U257" i="12"/>
  <c r="V257" i="12"/>
  <c r="W257" i="12"/>
  <c r="X257" i="12"/>
  <c r="Y257" i="12"/>
  <c r="Z257" i="12"/>
  <c r="AA257" i="12"/>
  <c r="AB257" i="12"/>
  <c r="AC257" i="12"/>
  <c r="AD257" i="12"/>
  <c r="AE257" i="12"/>
  <c r="AF257" i="12"/>
  <c r="AG257" i="12"/>
  <c r="AH257" i="12"/>
  <c r="AI257" i="12"/>
  <c r="AJ257" i="12"/>
  <c r="AK257" i="12"/>
  <c r="AL257" i="12"/>
  <c r="AM257" i="12"/>
  <c r="AN257" i="12"/>
  <c r="AO257" i="12"/>
  <c r="AP257" i="12"/>
  <c r="AQ257" i="12"/>
  <c r="AR257" i="12"/>
  <c r="AS257" i="12"/>
  <c r="AT257" i="12"/>
  <c r="AU257" i="12"/>
  <c r="AV257" i="12"/>
  <c r="AW257" i="12"/>
  <c r="AX257" i="12"/>
  <c r="AY257" i="12"/>
  <c r="AZ257" i="12"/>
  <c r="BA257" i="12"/>
  <c r="BB257" i="12"/>
  <c r="O258" i="12"/>
  <c r="P258" i="12"/>
  <c r="Q258" i="12"/>
  <c r="R258" i="12"/>
  <c r="S258" i="12"/>
  <c r="T258" i="12"/>
  <c r="U258" i="12"/>
  <c r="V258" i="12"/>
  <c r="W258" i="12"/>
  <c r="X258" i="12"/>
  <c r="Y258" i="12"/>
  <c r="Z258" i="12"/>
  <c r="AA258" i="12"/>
  <c r="AB258" i="12"/>
  <c r="AC258" i="12"/>
  <c r="AD258" i="12"/>
  <c r="AE258" i="12"/>
  <c r="AF258" i="12"/>
  <c r="AG258" i="12"/>
  <c r="AH258" i="12"/>
  <c r="AI258" i="12"/>
  <c r="AJ258" i="12"/>
  <c r="AK258" i="12"/>
  <c r="AL258" i="12"/>
  <c r="AM258" i="12"/>
  <c r="AN258" i="12"/>
  <c r="AO258" i="12"/>
  <c r="AP258" i="12"/>
  <c r="AQ258" i="12"/>
  <c r="AR258" i="12"/>
  <c r="AS258" i="12"/>
  <c r="AT258" i="12"/>
  <c r="AU258" i="12"/>
  <c r="AV258" i="12"/>
  <c r="AW258" i="12"/>
  <c r="AX258" i="12"/>
  <c r="AY258" i="12"/>
  <c r="AZ258" i="12"/>
  <c r="BA258" i="12"/>
  <c r="BB258" i="12"/>
  <c r="O259" i="12"/>
  <c r="P259" i="12"/>
  <c r="Q259" i="12"/>
  <c r="R259" i="12"/>
  <c r="S259" i="12"/>
  <c r="T259" i="12"/>
  <c r="U259" i="12"/>
  <c r="V259" i="12"/>
  <c r="W259" i="12"/>
  <c r="X259" i="12"/>
  <c r="Y259" i="12"/>
  <c r="Z259" i="12"/>
  <c r="AA259" i="12"/>
  <c r="AB259" i="12"/>
  <c r="AC259" i="12"/>
  <c r="AD259" i="12"/>
  <c r="AE259" i="12"/>
  <c r="AF259" i="12"/>
  <c r="AG259" i="12"/>
  <c r="AH259" i="12"/>
  <c r="AI259" i="12"/>
  <c r="AJ259" i="12"/>
  <c r="AK259" i="12"/>
  <c r="AL259" i="12"/>
  <c r="AM259" i="12"/>
  <c r="AN259" i="12"/>
  <c r="AO259" i="12"/>
  <c r="AP259" i="12"/>
  <c r="AQ259" i="12"/>
  <c r="AR259" i="12"/>
  <c r="AS259" i="12"/>
  <c r="AT259" i="12"/>
  <c r="AU259" i="12"/>
  <c r="AV259" i="12"/>
  <c r="AW259" i="12"/>
  <c r="AX259" i="12"/>
  <c r="AY259" i="12"/>
  <c r="AZ259" i="12"/>
  <c r="BA259" i="12"/>
  <c r="BB259" i="12"/>
  <c r="O260" i="12"/>
  <c r="P260" i="12"/>
  <c r="Q260" i="12"/>
  <c r="R260" i="12"/>
  <c r="S260" i="12"/>
  <c r="T260" i="12"/>
  <c r="U260" i="12"/>
  <c r="V260" i="12"/>
  <c r="W260" i="12"/>
  <c r="X260" i="12"/>
  <c r="Y260" i="12"/>
  <c r="Z260" i="12"/>
  <c r="AA260" i="12"/>
  <c r="AB260" i="12"/>
  <c r="AC260" i="12"/>
  <c r="AD260" i="12"/>
  <c r="AE260" i="12"/>
  <c r="AF260" i="12"/>
  <c r="AG260" i="12"/>
  <c r="AH260" i="12"/>
  <c r="AI260" i="12"/>
  <c r="AJ260" i="12"/>
  <c r="AK260" i="12"/>
  <c r="AL260" i="12"/>
  <c r="AM260" i="12"/>
  <c r="AN260" i="12"/>
  <c r="AO260" i="12"/>
  <c r="AP260" i="12"/>
  <c r="AQ260" i="12"/>
  <c r="AR260" i="12"/>
  <c r="AS260" i="12"/>
  <c r="AT260" i="12"/>
  <c r="AU260" i="12"/>
  <c r="AV260" i="12"/>
  <c r="AW260" i="12"/>
  <c r="AX260" i="12"/>
  <c r="AY260" i="12"/>
  <c r="AZ260" i="12"/>
  <c r="BA260" i="12"/>
  <c r="BB260" i="12"/>
  <c r="O261" i="12"/>
  <c r="P261" i="12"/>
  <c r="Q261" i="12"/>
  <c r="R261" i="12"/>
  <c r="S261" i="12"/>
  <c r="T261" i="12"/>
  <c r="U261" i="12"/>
  <c r="V261" i="12"/>
  <c r="W261" i="12"/>
  <c r="X261" i="12"/>
  <c r="Y261" i="12"/>
  <c r="Z261" i="12"/>
  <c r="AA261" i="12"/>
  <c r="AB261" i="12"/>
  <c r="AC261" i="12"/>
  <c r="AD261" i="12"/>
  <c r="AE261" i="12"/>
  <c r="AF261" i="12"/>
  <c r="AG261" i="12"/>
  <c r="AH261" i="12"/>
  <c r="AI261" i="12"/>
  <c r="AJ261" i="12"/>
  <c r="AK261" i="12"/>
  <c r="AL261" i="12"/>
  <c r="AM261" i="12"/>
  <c r="AN261" i="12"/>
  <c r="AO261" i="12"/>
  <c r="AP261" i="12"/>
  <c r="AQ261" i="12"/>
  <c r="AR261" i="12"/>
  <c r="AS261" i="12"/>
  <c r="AT261" i="12"/>
  <c r="AU261" i="12"/>
  <c r="AV261" i="12"/>
  <c r="AW261" i="12"/>
  <c r="AX261" i="12"/>
  <c r="AY261" i="12"/>
  <c r="AZ261" i="12"/>
  <c r="BA261" i="12"/>
  <c r="BB261" i="12"/>
  <c r="O262" i="12"/>
  <c r="P262" i="12"/>
  <c r="Q262" i="12"/>
  <c r="R262" i="12"/>
  <c r="S262" i="12"/>
  <c r="T262" i="12"/>
  <c r="U262" i="12"/>
  <c r="V262" i="12"/>
  <c r="W262" i="12"/>
  <c r="X262" i="12"/>
  <c r="Y262" i="12"/>
  <c r="Z262" i="12"/>
  <c r="AA262" i="12"/>
  <c r="AB262" i="12"/>
  <c r="AC262" i="12"/>
  <c r="AD262" i="12"/>
  <c r="AE262" i="12"/>
  <c r="AF262" i="12"/>
  <c r="AG262" i="12"/>
  <c r="AH262" i="12"/>
  <c r="AI262" i="12"/>
  <c r="AJ262" i="12"/>
  <c r="AK262" i="12"/>
  <c r="AL262" i="12"/>
  <c r="AM262" i="12"/>
  <c r="AN262" i="12"/>
  <c r="AO262" i="12"/>
  <c r="AP262" i="12"/>
  <c r="AQ262" i="12"/>
  <c r="AR262" i="12"/>
  <c r="AS262" i="12"/>
  <c r="AT262" i="12"/>
  <c r="AU262" i="12"/>
  <c r="AV262" i="12"/>
  <c r="AW262" i="12"/>
  <c r="AX262" i="12"/>
  <c r="AY262" i="12"/>
  <c r="AZ262" i="12"/>
  <c r="BA262" i="12"/>
  <c r="BB262" i="12"/>
  <c r="O263" i="12"/>
  <c r="P263" i="12"/>
  <c r="Q263" i="12"/>
  <c r="R263" i="12"/>
  <c r="S263" i="12"/>
  <c r="T263" i="12"/>
  <c r="U263" i="12"/>
  <c r="V263" i="12"/>
  <c r="W263" i="12"/>
  <c r="X263" i="12"/>
  <c r="Y263" i="12"/>
  <c r="Z263" i="12"/>
  <c r="AA263" i="12"/>
  <c r="AB263" i="12"/>
  <c r="AC263" i="12"/>
  <c r="AD263" i="12"/>
  <c r="AE263" i="12"/>
  <c r="AF263" i="12"/>
  <c r="AG263" i="12"/>
  <c r="AH263" i="12"/>
  <c r="AI263" i="12"/>
  <c r="AJ263" i="12"/>
  <c r="AK263" i="12"/>
  <c r="AL263" i="12"/>
  <c r="AM263" i="12"/>
  <c r="AN263" i="12"/>
  <c r="AO263" i="12"/>
  <c r="AP263" i="12"/>
  <c r="AQ263" i="12"/>
  <c r="AR263" i="12"/>
  <c r="AS263" i="12"/>
  <c r="AT263" i="12"/>
  <c r="AU263" i="12"/>
  <c r="AV263" i="12"/>
  <c r="AW263" i="12"/>
  <c r="AX263" i="12"/>
  <c r="AY263" i="12"/>
  <c r="AZ263" i="12"/>
  <c r="BA263" i="12"/>
  <c r="BB263" i="12"/>
  <c r="O264" i="12"/>
  <c r="P264" i="12"/>
  <c r="Q264" i="12"/>
  <c r="R264" i="12"/>
  <c r="S264" i="12"/>
  <c r="T264" i="12"/>
  <c r="U264" i="12"/>
  <c r="V264" i="12"/>
  <c r="W264" i="12"/>
  <c r="X264" i="12"/>
  <c r="Y264" i="12"/>
  <c r="Z264" i="12"/>
  <c r="AA264" i="12"/>
  <c r="AB264" i="12"/>
  <c r="AC264" i="12"/>
  <c r="AD264" i="12"/>
  <c r="AE264" i="12"/>
  <c r="AF264" i="12"/>
  <c r="AG264" i="12"/>
  <c r="AH264" i="12"/>
  <c r="AI264" i="12"/>
  <c r="AJ264" i="12"/>
  <c r="AK264" i="12"/>
  <c r="AL264" i="12"/>
  <c r="AM264" i="12"/>
  <c r="AN264" i="12"/>
  <c r="AO264" i="12"/>
  <c r="AP264" i="12"/>
  <c r="AQ264" i="12"/>
  <c r="AR264" i="12"/>
  <c r="AS264" i="12"/>
  <c r="AT264" i="12"/>
  <c r="AU264" i="12"/>
  <c r="AV264" i="12"/>
  <c r="AW264" i="12"/>
  <c r="AX264" i="12"/>
  <c r="AY264" i="12"/>
  <c r="AZ264" i="12"/>
  <c r="BA264" i="12"/>
  <c r="BB264" i="12"/>
  <c r="O265" i="12"/>
  <c r="P265" i="12"/>
  <c r="Q265" i="12"/>
  <c r="R265" i="12"/>
  <c r="S265" i="12"/>
  <c r="T265" i="12"/>
  <c r="U265" i="12"/>
  <c r="V265" i="12"/>
  <c r="W265" i="12"/>
  <c r="X265" i="12"/>
  <c r="Y265" i="12"/>
  <c r="Z265" i="12"/>
  <c r="AA265" i="12"/>
  <c r="AB265" i="12"/>
  <c r="AC265" i="12"/>
  <c r="AD265" i="12"/>
  <c r="AE265" i="12"/>
  <c r="AF265" i="12"/>
  <c r="AG265" i="12"/>
  <c r="AH265" i="12"/>
  <c r="AI265" i="12"/>
  <c r="AJ265" i="12"/>
  <c r="AK265" i="12"/>
  <c r="AL265" i="12"/>
  <c r="AM265" i="12"/>
  <c r="AN265" i="12"/>
  <c r="AO265" i="12"/>
  <c r="AP265" i="12"/>
  <c r="AQ265" i="12"/>
  <c r="AR265" i="12"/>
  <c r="AS265" i="12"/>
  <c r="AT265" i="12"/>
  <c r="AU265" i="12"/>
  <c r="AV265" i="12"/>
  <c r="AW265" i="12"/>
  <c r="AX265" i="12"/>
  <c r="AY265" i="12"/>
  <c r="AZ265" i="12"/>
  <c r="BA265" i="12"/>
  <c r="BB265" i="12"/>
  <c r="O266" i="12"/>
  <c r="P266" i="12"/>
  <c r="Q266" i="12"/>
  <c r="R266" i="12"/>
  <c r="S266" i="12"/>
  <c r="T266" i="12"/>
  <c r="U266" i="12"/>
  <c r="V266" i="12"/>
  <c r="W266" i="12"/>
  <c r="X266" i="12"/>
  <c r="Y266" i="12"/>
  <c r="Z266" i="12"/>
  <c r="AA266" i="12"/>
  <c r="AB266" i="12"/>
  <c r="AC266" i="12"/>
  <c r="AD266" i="12"/>
  <c r="AE266" i="12"/>
  <c r="AF266" i="12"/>
  <c r="AG266" i="12"/>
  <c r="AH266" i="12"/>
  <c r="AI266" i="12"/>
  <c r="AJ266" i="12"/>
  <c r="AK266" i="12"/>
  <c r="AL266" i="12"/>
  <c r="AM266" i="12"/>
  <c r="AN266" i="12"/>
  <c r="AO266" i="12"/>
  <c r="AP266" i="12"/>
  <c r="AQ266" i="12"/>
  <c r="AR266" i="12"/>
  <c r="AS266" i="12"/>
  <c r="AT266" i="12"/>
  <c r="AU266" i="12"/>
  <c r="AV266" i="12"/>
  <c r="AW266" i="12"/>
  <c r="AX266" i="12"/>
  <c r="AY266" i="12"/>
  <c r="AZ266" i="12"/>
  <c r="BA266" i="12"/>
  <c r="BB266" i="12"/>
  <c r="O267" i="12"/>
  <c r="P267" i="12"/>
  <c r="Q267" i="12"/>
  <c r="R267" i="12"/>
  <c r="S267" i="12"/>
  <c r="T267" i="12"/>
  <c r="U267" i="12"/>
  <c r="V267" i="12"/>
  <c r="W267" i="12"/>
  <c r="X267" i="12"/>
  <c r="Y267" i="12"/>
  <c r="Z267" i="12"/>
  <c r="AA267" i="12"/>
  <c r="AB267" i="12"/>
  <c r="AC267" i="12"/>
  <c r="AD267" i="12"/>
  <c r="AE267" i="12"/>
  <c r="AF267" i="12"/>
  <c r="AG267" i="12"/>
  <c r="AH267" i="12"/>
  <c r="AI267" i="12"/>
  <c r="AJ267" i="12"/>
  <c r="AK267" i="12"/>
  <c r="AL267" i="12"/>
  <c r="AM267" i="12"/>
  <c r="AN267" i="12"/>
  <c r="AO267" i="12"/>
  <c r="AP267" i="12"/>
  <c r="AQ267" i="12"/>
  <c r="AR267" i="12"/>
  <c r="AS267" i="12"/>
  <c r="AT267" i="12"/>
  <c r="AU267" i="12"/>
  <c r="AV267" i="12"/>
  <c r="AW267" i="12"/>
  <c r="AX267" i="12"/>
  <c r="AY267" i="12"/>
  <c r="AZ267" i="12"/>
  <c r="BA267" i="12"/>
  <c r="BB267" i="12"/>
  <c r="O268" i="12"/>
  <c r="P268" i="12"/>
  <c r="Q268" i="12"/>
  <c r="R268" i="12"/>
  <c r="S268" i="12"/>
  <c r="T268" i="12"/>
  <c r="U268" i="12"/>
  <c r="V268" i="12"/>
  <c r="W268" i="12"/>
  <c r="X268" i="12"/>
  <c r="Y268" i="12"/>
  <c r="Z268" i="12"/>
  <c r="AA268" i="12"/>
  <c r="AB268" i="12"/>
  <c r="AC268" i="12"/>
  <c r="AD268" i="12"/>
  <c r="AE268" i="12"/>
  <c r="AF268" i="12"/>
  <c r="AG268" i="12"/>
  <c r="AH268" i="12"/>
  <c r="AI268" i="12"/>
  <c r="AJ268" i="12"/>
  <c r="AK268" i="12"/>
  <c r="AL268" i="12"/>
  <c r="AM268" i="12"/>
  <c r="AN268" i="12"/>
  <c r="AO268" i="12"/>
  <c r="AP268" i="12"/>
  <c r="AQ268" i="12"/>
  <c r="AR268" i="12"/>
  <c r="AS268" i="12"/>
  <c r="AT268" i="12"/>
  <c r="AU268" i="12"/>
  <c r="AV268" i="12"/>
  <c r="AW268" i="12"/>
  <c r="AX268" i="12"/>
  <c r="AY268" i="12"/>
  <c r="AZ268" i="12"/>
  <c r="BA268" i="12"/>
  <c r="BB268" i="12"/>
  <c r="O269" i="12"/>
  <c r="P269" i="12"/>
  <c r="Q269" i="12"/>
  <c r="R269" i="12"/>
  <c r="S269" i="12"/>
  <c r="T269" i="12"/>
  <c r="U269" i="12"/>
  <c r="V269" i="12"/>
  <c r="W269" i="12"/>
  <c r="X269" i="12"/>
  <c r="Y269" i="12"/>
  <c r="Z269" i="12"/>
  <c r="AA269" i="12"/>
  <c r="AB269" i="12"/>
  <c r="AC269" i="12"/>
  <c r="AD269" i="12"/>
  <c r="AE269" i="12"/>
  <c r="AF269" i="12"/>
  <c r="AG269" i="12"/>
  <c r="AH269" i="12"/>
  <c r="AI269" i="12"/>
  <c r="AJ269" i="12"/>
  <c r="AK269" i="12"/>
  <c r="AL269" i="12"/>
  <c r="AM269" i="12"/>
  <c r="AN269" i="12"/>
  <c r="AO269" i="12"/>
  <c r="AP269" i="12"/>
  <c r="AQ269" i="12"/>
  <c r="AR269" i="12"/>
  <c r="AS269" i="12"/>
  <c r="AT269" i="12"/>
  <c r="AU269" i="12"/>
  <c r="AV269" i="12"/>
  <c r="AW269" i="12"/>
  <c r="AX269" i="12"/>
  <c r="AY269" i="12"/>
  <c r="AZ269" i="12"/>
  <c r="BA269" i="12"/>
  <c r="BB269" i="12"/>
  <c r="O270" i="12"/>
  <c r="P270" i="12"/>
  <c r="Q270" i="12"/>
  <c r="R270" i="12"/>
  <c r="S270" i="12"/>
  <c r="T270" i="12"/>
  <c r="U270" i="12"/>
  <c r="V270" i="12"/>
  <c r="W270" i="12"/>
  <c r="X270" i="12"/>
  <c r="Y270" i="12"/>
  <c r="Z270" i="12"/>
  <c r="AA270" i="12"/>
  <c r="AB270" i="12"/>
  <c r="AC270" i="12"/>
  <c r="AD270" i="12"/>
  <c r="AE270" i="12"/>
  <c r="AF270" i="12"/>
  <c r="AG270" i="12"/>
  <c r="AH270" i="12"/>
  <c r="AI270" i="12"/>
  <c r="AJ270" i="12"/>
  <c r="AK270" i="12"/>
  <c r="AL270" i="12"/>
  <c r="AM270" i="12"/>
  <c r="AN270" i="12"/>
  <c r="AO270" i="12"/>
  <c r="AP270" i="12"/>
  <c r="AQ270" i="12"/>
  <c r="AR270" i="12"/>
  <c r="AS270" i="12"/>
  <c r="AT270" i="12"/>
  <c r="AU270" i="12"/>
  <c r="AV270" i="12"/>
  <c r="AW270" i="12"/>
  <c r="AX270" i="12"/>
  <c r="AY270" i="12"/>
  <c r="AZ270" i="12"/>
  <c r="BA270" i="12"/>
  <c r="BB270" i="12"/>
  <c r="O271" i="12"/>
  <c r="P271" i="12"/>
  <c r="Q271" i="12"/>
  <c r="R271" i="12"/>
  <c r="S271" i="12"/>
  <c r="T271" i="12"/>
  <c r="U271" i="12"/>
  <c r="V271" i="12"/>
  <c r="AG271" i="12"/>
  <c r="AH271" i="12"/>
  <c r="AS271" i="12"/>
  <c r="AT271" i="12"/>
  <c r="AU271" i="12"/>
  <c r="AV271" i="12"/>
  <c r="AW271" i="12"/>
  <c r="AX271" i="12"/>
  <c r="AY271" i="12"/>
  <c r="AZ271" i="12"/>
  <c r="BA271" i="12"/>
  <c r="BB271" i="12"/>
  <c r="O272" i="12"/>
  <c r="P272" i="12"/>
  <c r="Q272" i="12"/>
  <c r="R272" i="12"/>
  <c r="S272" i="12"/>
  <c r="T272" i="12"/>
  <c r="U272" i="12"/>
  <c r="V272" i="12"/>
  <c r="W272" i="12"/>
  <c r="X272" i="12"/>
  <c r="Y272" i="12"/>
  <c r="Z272" i="12"/>
  <c r="AA272" i="12"/>
  <c r="AB272" i="12"/>
  <c r="AC272" i="12"/>
  <c r="AD272" i="12"/>
  <c r="AE272" i="12"/>
  <c r="AF272" i="12"/>
  <c r="AG272" i="12"/>
  <c r="AH272" i="12"/>
  <c r="AI272" i="12"/>
  <c r="AJ272" i="12"/>
  <c r="AK272" i="12"/>
  <c r="AL272" i="12"/>
  <c r="AM272" i="12"/>
  <c r="AN272" i="12"/>
  <c r="AO272" i="12"/>
  <c r="AP272" i="12"/>
  <c r="AQ272" i="12"/>
  <c r="AR272" i="12"/>
  <c r="AS272" i="12"/>
  <c r="AT272" i="12"/>
  <c r="AU272" i="12"/>
  <c r="AV272" i="12"/>
  <c r="AW272" i="12"/>
  <c r="AX272" i="12"/>
  <c r="AY272" i="12"/>
  <c r="AZ272" i="12"/>
  <c r="BA272" i="12"/>
  <c r="BB272" i="12"/>
  <c r="O273" i="12"/>
  <c r="P273" i="12"/>
  <c r="Q273" i="12"/>
  <c r="R273" i="12"/>
  <c r="S273" i="12"/>
  <c r="T273" i="12"/>
  <c r="U273" i="12"/>
  <c r="V273" i="12"/>
  <c r="W273" i="12"/>
  <c r="X273" i="12"/>
  <c r="Y273" i="12"/>
  <c r="Z273" i="12"/>
  <c r="AA273" i="12"/>
  <c r="AB273" i="12"/>
  <c r="AC273" i="12"/>
  <c r="AD273" i="12"/>
  <c r="AE273" i="12"/>
  <c r="AF273" i="12"/>
  <c r="AG273" i="12"/>
  <c r="AH273" i="12"/>
  <c r="AI273" i="12"/>
  <c r="AJ273" i="12"/>
  <c r="AK273" i="12"/>
  <c r="AL273" i="12"/>
  <c r="AM273" i="12"/>
  <c r="AN273" i="12"/>
  <c r="AO273" i="12"/>
  <c r="AP273" i="12"/>
  <c r="AQ273" i="12"/>
  <c r="AR273" i="12"/>
  <c r="AS273" i="12"/>
  <c r="AT273" i="12"/>
  <c r="AU273" i="12"/>
  <c r="AV273" i="12"/>
  <c r="AY273" i="12"/>
  <c r="AZ273" i="12"/>
  <c r="BA273" i="12"/>
  <c r="BB273" i="12"/>
  <c r="O274" i="12"/>
  <c r="P274" i="12"/>
  <c r="Q274" i="12"/>
  <c r="R274" i="12"/>
  <c r="S274" i="12"/>
  <c r="T274" i="12"/>
  <c r="U274" i="12"/>
  <c r="V274" i="12"/>
  <c r="W274" i="12"/>
  <c r="X274" i="12"/>
  <c r="Y274" i="12"/>
  <c r="Z274" i="12"/>
  <c r="AA274" i="12"/>
  <c r="AB274" i="12"/>
  <c r="AC274" i="12"/>
  <c r="AD274" i="12"/>
  <c r="AW274" i="12"/>
  <c r="AX274" i="12"/>
  <c r="AY274" i="12"/>
  <c r="AZ274" i="12"/>
  <c r="BA274" i="12"/>
  <c r="BB274" i="12"/>
  <c r="O275" i="12"/>
  <c r="P275" i="12"/>
  <c r="Q275" i="12"/>
  <c r="R275" i="12"/>
  <c r="S275" i="12"/>
  <c r="T275" i="12"/>
  <c r="U275" i="12"/>
  <c r="V275" i="12"/>
  <c r="W275" i="12"/>
  <c r="X275" i="12"/>
  <c r="Y275" i="12"/>
  <c r="Z275" i="12"/>
  <c r="AA275" i="12"/>
  <c r="AB275" i="12"/>
  <c r="AC275" i="12"/>
  <c r="AD275" i="12"/>
  <c r="AE275" i="12"/>
  <c r="AF275" i="12"/>
  <c r="AG275" i="12"/>
  <c r="AH275" i="12"/>
  <c r="AI275" i="12"/>
  <c r="AJ275" i="12"/>
  <c r="AW275" i="12"/>
  <c r="AX275" i="12"/>
  <c r="AY275" i="12"/>
  <c r="AZ275" i="12"/>
  <c r="BA275" i="12"/>
  <c r="BB275" i="12"/>
  <c r="O276" i="12"/>
  <c r="P276" i="12"/>
  <c r="Q276" i="12"/>
  <c r="R276" i="12"/>
  <c r="S276" i="12"/>
  <c r="T276" i="12"/>
  <c r="U276" i="12"/>
  <c r="V276" i="12"/>
  <c r="W276" i="12"/>
  <c r="X276" i="12"/>
  <c r="Y276" i="12"/>
  <c r="Z276" i="12"/>
  <c r="AA276" i="12"/>
  <c r="AB276" i="12"/>
  <c r="AC276" i="12"/>
  <c r="AD276" i="12"/>
  <c r="AW276" i="12"/>
  <c r="AX276" i="12"/>
  <c r="AY276" i="12"/>
  <c r="AZ276" i="12"/>
  <c r="BA276" i="12"/>
  <c r="BB276" i="12"/>
  <c r="O277" i="12"/>
  <c r="P277" i="12"/>
  <c r="Q277" i="12"/>
  <c r="R277" i="12"/>
  <c r="S277" i="12"/>
  <c r="T277" i="12"/>
  <c r="U277" i="12"/>
  <c r="V277" i="12"/>
  <c r="W277" i="12"/>
  <c r="X277" i="12"/>
  <c r="Y277" i="12"/>
  <c r="Z277" i="12"/>
  <c r="AA277" i="12"/>
  <c r="AB277" i="12"/>
  <c r="AC277" i="12"/>
  <c r="AD277" i="12"/>
  <c r="AE277" i="12"/>
  <c r="AF277" i="12"/>
  <c r="AG277" i="12"/>
  <c r="AH277" i="12"/>
  <c r="AX277" i="12"/>
  <c r="AY277" i="12"/>
  <c r="AZ277" i="12"/>
  <c r="BA277" i="12"/>
  <c r="BB277" i="12"/>
  <c r="O278" i="12"/>
  <c r="P278" i="12"/>
  <c r="Q278" i="12"/>
  <c r="R278" i="12"/>
  <c r="S278" i="12"/>
  <c r="T278" i="12"/>
  <c r="U278" i="12"/>
  <c r="V278" i="12"/>
  <c r="AO278" i="12"/>
  <c r="AP278" i="12"/>
  <c r="AQ278" i="12"/>
  <c r="AR278" i="12"/>
  <c r="AS278" i="12"/>
  <c r="AT278" i="12"/>
  <c r="AU278" i="12"/>
  <c r="AV278" i="12"/>
  <c r="AW278" i="12"/>
  <c r="AX278" i="12"/>
  <c r="AY278" i="12"/>
  <c r="AZ278" i="12"/>
  <c r="BA278" i="12"/>
  <c r="BB278" i="12"/>
  <c r="O279" i="12"/>
  <c r="P279" i="12"/>
  <c r="Q279" i="12"/>
  <c r="R279" i="12"/>
  <c r="S279" i="12"/>
  <c r="T279" i="12"/>
  <c r="U279" i="12"/>
  <c r="V279" i="12"/>
  <c r="W279" i="12"/>
  <c r="X279" i="12"/>
  <c r="Y279" i="12"/>
  <c r="Z279" i="12"/>
  <c r="AA279" i="12"/>
  <c r="AB279" i="12"/>
  <c r="AC279" i="12"/>
  <c r="AD279" i="12"/>
  <c r="AE279" i="12"/>
  <c r="AF279" i="12"/>
  <c r="AG279" i="12"/>
  <c r="AH279" i="12"/>
  <c r="AI279" i="12"/>
  <c r="AJ279" i="12"/>
  <c r="AK279" i="12"/>
  <c r="AL279" i="12"/>
  <c r="AM279" i="12"/>
  <c r="AN279" i="12"/>
  <c r="AO279" i="12"/>
  <c r="AP279" i="12"/>
  <c r="AQ279" i="12"/>
  <c r="AR279" i="12"/>
  <c r="AS279" i="12"/>
  <c r="AT279" i="12"/>
  <c r="AU279" i="12"/>
  <c r="AV279" i="12"/>
  <c r="AW279" i="12"/>
  <c r="AX279" i="12"/>
  <c r="AY279" i="12"/>
  <c r="AZ279" i="12"/>
  <c r="BA279" i="12"/>
  <c r="BB279" i="12"/>
  <c r="S237" i="12"/>
  <c r="T237" i="12"/>
  <c r="U237" i="12"/>
  <c r="V237" i="12"/>
  <c r="W237" i="12"/>
  <c r="X237" i="12"/>
  <c r="Y237" i="12"/>
  <c r="Z237" i="12"/>
  <c r="AA237" i="12"/>
  <c r="AB237" i="12"/>
  <c r="AC237" i="12"/>
  <c r="AD237" i="12"/>
  <c r="AG237" i="12"/>
  <c r="AH237" i="12"/>
  <c r="AI237" i="12"/>
  <c r="AJ237" i="12"/>
  <c r="AK237" i="12"/>
  <c r="AL237" i="12"/>
  <c r="AM237" i="12"/>
  <c r="AN237" i="12"/>
  <c r="U238" i="12"/>
  <c r="V238" i="12"/>
  <c r="W238" i="12"/>
  <c r="X238" i="12"/>
  <c r="Y238" i="12"/>
  <c r="Z238" i="12"/>
  <c r="AA238" i="12"/>
  <c r="AB238" i="12"/>
  <c r="AC238" i="12"/>
  <c r="AD238" i="12"/>
  <c r="AE238" i="12"/>
  <c r="AF238" i="12"/>
  <c r="AG238" i="12"/>
  <c r="AH238" i="12"/>
  <c r="AI238" i="12"/>
  <c r="AJ238" i="12"/>
  <c r="AK238" i="12"/>
  <c r="AL238" i="12"/>
  <c r="AW238" i="12"/>
  <c r="AX238" i="12"/>
  <c r="U239" i="12"/>
  <c r="V239" i="12"/>
  <c r="W239" i="12"/>
  <c r="X239" i="12"/>
  <c r="Y239" i="12"/>
  <c r="Z239" i="12"/>
  <c r="AA239" i="12"/>
  <c r="AB239" i="12"/>
  <c r="AC239" i="12"/>
  <c r="AD239" i="12"/>
  <c r="AE239" i="12"/>
  <c r="AF239" i="12"/>
  <c r="AG239" i="12"/>
  <c r="AH239" i="12"/>
  <c r="AI239" i="12"/>
  <c r="AJ239" i="12"/>
  <c r="AK239" i="12"/>
  <c r="AL239" i="12"/>
  <c r="AM239" i="12"/>
  <c r="AN239" i="12"/>
  <c r="U240" i="12"/>
  <c r="V240" i="12"/>
  <c r="W240" i="12"/>
  <c r="X240" i="12"/>
  <c r="Y240" i="12"/>
  <c r="Z240" i="12"/>
  <c r="AA240" i="12"/>
  <c r="AB240" i="12"/>
  <c r="AC240" i="12"/>
  <c r="AD240" i="12"/>
  <c r="AE240" i="12"/>
  <c r="AF240" i="12"/>
  <c r="AG240" i="12"/>
  <c r="AH240" i="12"/>
  <c r="AI240" i="12"/>
  <c r="AJ240" i="12"/>
  <c r="AK240" i="12"/>
  <c r="AL240" i="12"/>
  <c r="Y241" i="12"/>
  <c r="Z241" i="12"/>
  <c r="AA241" i="12"/>
  <c r="AB241" i="12"/>
  <c r="AC241" i="12"/>
  <c r="AD241" i="12"/>
  <c r="AE241" i="12"/>
  <c r="AF241" i="12"/>
  <c r="AI241" i="12"/>
  <c r="AJ241" i="12"/>
  <c r="AK241" i="12"/>
  <c r="AL241" i="12"/>
  <c r="AM241" i="12"/>
  <c r="AN241" i="12"/>
  <c r="W241" i="12"/>
  <c r="X241" i="12"/>
  <c r="U241" i="12"/>
  <c r="V241" i="12"/>
  <c r="AG241" i="12"/>
  <c r="AH241" i="12"/>
  <c r="AO241" i="12"/>
  <c r="O214" i="12"/>
  <c r="P214" i="12"/>
  <c r="Q214" i="12"/>
  <c r="R214" i="12"/>
  <c r="S214" i="12"/>
  <c r="T214" i="12"/>
  <c r="U214" i="12"/>
  <c r="V214" i="12"/>
  <c r="W214" i="12"/>
  <c r="X214" i="12"/>
  <c r="Y214" i="12"/>
  <c r="Z214" i="12"/>
  <c r="AA214" i="12"/>
  <c r="AB214" i="12"/>
  <c r="AC214" i="12"/>
  <c r="AD214" i="12"/>
  <c r="AE214" i="12"/>
  <c r="AF214" i="12"/>
  <c r="AG214" i="12"/>
  <c r="AH214" i="12"/>
  <c r="AI214" i="12"/>
  <c r="AJ214" i="12"/>
  <c r="AK214" i="12"/>
  <c r="AL214" i="12"/>
  <c r="AM214" i="12"/>
  <c r="AN214" i="12"/>
  <c r="AO214" i="12"/>
  <c r="AP214" i="12"/>
  <c r="AQ214" i="12"/>
  <c r="AR214" i="12"/>
  <c r="AS214" i="12"/>
  <c r="AT214" i="12"/>
  <c r="AU214" i="12"/>
  <c r="AV214" i="12"/>
  <c r="AW214" i="12"/>
  <c r="AX214" i="12"/>
  <c r="AY214" i="12"/>
  <c r="AZ214" i="12"/>
  <c r="BA214" i="12"/>
  <c r="BB214" i="12"/>
  <c r="O215" i="12"/>
  <c r="P215" i="12"/>
  <c r="Q215" i="12"/>
  <c r="R215" i="12"/>
  <c r="S215" i="12"/>
  <c r="T215" i="12"/>
  <c r="U215" i="12"/>
  <c r="V215" i="12"/>
  <c r="W215" i="12"/>
  <c r="X215" i="12"/>
  <c r="Y215" i="12"/>
  <c r="Z215" i="12"/>
  <c r="AA215" i="12"/>
  <c r="AB215" i="12"/>
  <c r="AC215" i="12"/>
  <c r="AD215" i="12"/>
  <c r="AE215" i="12"/>
  <c r="AF215" i="12"/>
  <c r="AG215" i="12"/>
  <c r="AH215" i="12"/>
  <c r="AI215" i="12"/>
  <c r="AJ215" i="12"/>
  <c r="AK215" i="12"/>
  <c r="AL215" i="12"/>
  <c r="AM215" i="12"/>
  <c r="AN215" i="12"/>
  <c r="AO215" i="12"/>
  <c r="AP215" i="12"/>
  <c r="AQ215" i="12"/>
  <c r="AR215" i="12"/>
  <c r="AS215" i="12"/>
  <c r="AT215" i="12"/>
  <c r="AU215" i="12"/>
  <c r="AV215" i="12"/>
  <c r="AW215" i="12"/>
  <c r="AX215" i="12"/>
  <c r="AY215" i="12"/>
  <c r="AZ215" i="12"/>
  <c r="BA215" i="12"/>
  <c r="BB215" i="12"/>
  <c r="O216" i="12"/>
  <c r="P216" i="12"/>
  <c r="Q216" i="12"/>
  <c r="R216" i="12"/>
  <c r="S216" i="12"/>
  <c r="T216" i="12"/>
  <c r="U216" i="12"/>
  <c r="V216" i="12"/>
  <c r="W216" i="12"/>
  <c r="X216" i="12"/>
  <c r="Y216" i="12"/>
  <c r="Z216" i="12"/>
  <c r="AA216" i="12"/>
  <c r="AB216" i="12"/>
  <c r="AC216" i="12"/>
  <c r="AD216" i="12"/>
  <c r="AE216" i="12"/>
  <c r="AF216" i="12"/>
  <c r="AG216" i="12"/>
  <c r="AH216" i="12"/>
  <c r="AI216" i="12"/>
  <c r="AJ216" i="12"/>
  <c r="AK216" i="12"/>
  <c r="AL216" i="12"/>
  <c r="AM216" i="12"/>
  <c r="AN216" i="12"/>
  <c r="AO216" i="12"/>
  <c r="AP216" i="12"/>
  <c r="AQ216" i="12"/>
  <c r="AR216" i="12"/>
  <c r="AS216" i="12"/>
  <c r="AT216" i="12"/>
  <c r="AU216" i="12"/>
  <c r="AV216" i="12"/>
  <c r="AW216" i="12"/>
  <c r="AX216" i="12"/>
  <c r="AY216" i="12"/>
  <c r="AZ216" i="12"/>
  <c r="BA216" i="12"/>
  <c r="BB216" i="12"/>
  <c r="O217" i="12"/>
  <c r="P217" i="12"/>
  <c r="Q217" i="12"/>
  <c r="R217" i="12"/>
  <c r="S217" i="12"/>
  <c r="T217" i="12"/>
  <c r="U217" i="12"/>
  <c r="V217" i="12"/>
  <c r="W217" i="12"/>
  <c r="X217" i="12"/>
  <c r="Y217" i="12"/>
  <c r="Z217" i="12"/>
  <c r="AA217" i="12"/>
  <c r="AB217" i="12"/>
  <c r="AC217" i="12"/>
  <c r="AD217" i="12"/>
  <c r="AE217" i="12"/>
  <c r="AF217" i="12"/>
  <c r="AG217" i="12"/>
  <c r="AH217" i="12"/>
  <c r="AI217" i="12"/>
  <c r="AJ217" i="12"/>
  <c r="AK217" i="12"/>
  <c r="AL217" i="12"/>
  <c r="AM217" i="12"/>
  <c r="AN217" i="12"/>
  <c r="AO217" i="12"/>
  <c r="AP217" i="12"/>
  <c r="AQ217" i="12"/>
  <c r="AR217" i="12"/>
  <c r="AS217" i="12"/>
  <c r="AT217" i="12"/>
  <c r="AU217" i="12"/>
  <c r="AV217" i="12"/>
  <c r="AW217" i="12"/>
  <c r="AX217" i="12"/>
  <c r="AY217" i="12"/>
  <c r="AZ217" i="12"/>
  <c r="BA217" i="12"/>
  <c r="BB217" i="12"/>
  <c r="O218" i="12"/>
  <c r="P218" i="12"/>
  <c r="Q218" i="12"/>
  <c r="R218" i="12"/>
  <c r="S218" i="12"/>
  <c r="T218" i="12"/>
  <c r="U218" i="12"/>
  <c r="V218" i="12"/>
  <c r="W218" i="12"/>
  <c r="X218" i="12"/>
  <c r="Y218" i="12"/>
  <c r="Z218" i="12"/>
  <c r="AA218" i="12"/>
  <c r="AB218" i="12"/>
  <c r="AC218" i="12"/>
  <c r="AD218" i="12"/>
  <c r="AE218" i="12"/>
  <c r="AF218" i="12"/>
  <c r="AG218" i="12"/>
  <c r="AH218" i="12"/>
  <c r="AI218" i="12"/>
  <c r="AJ218" i="12"/>
  <c r="AK218" i="12"/>
  <c r="AL218" i="12"/>
  <c r="AM218" i="12"/>
  <c r="AN218" i="12"/>
  <c r="AO218" i="12"/>
  <c r="AP218" i="12"/>
  <c r="AQ218" i="12"/>
  <c r="AR218" i="12"/>
  <c r="AS218" i="12"/>
  <c r="AT218" i="12"/>
  <c r="AU218" i="12"/>
  <c r="AV218" i="12"/>
  <c r="AW218" i="12"/>
  <c r="AX218" i="12"/>
  <c r="AY218" i="12"/>
  <c r="AZ218" i="12"/>
  <c r="BA218" i="12"/>
  <c r="BB218" i="12"/>
  <c r="O219" i="12"/>
  <c r="P219" i="12"/>
  <c r="Q219" i="12"/>
  <c r="R219" i="12"/>
  <c r="S219" i="12"/>
  <c r="T219" i="12"/>
  <c r="U219" i="12"/>
  <c r="V219" i="12"/>
  <c r="W219" i="12"/>
  <c r="X219" i="12"/>
  <c r="Y219" i="12"/>
  <c r="Z219" i="12"/>
  <c r="AA219" i="12"/>
  <c r="AB219" i="12"/>
  <c r="AC219" i="12"/>
  <c r="AD219" i="12"/>
  <c r="AE219" i="12"/>
  <c r="AF219" i="12"/>
  <c r="AG219" i="12"/>
  <c r="AH219" i="12"/>
  <c r="AI219" i="12"/>
  <c r="AJ219" i="12"/>
  <c r="AK219" i="12"/>
  <c r="AL219" i="12"/>
  <c r="AM219" i="12"/>
  <c r="AN219" i="12"/>
  <c r="AO219" i="12"/>
  <c r="AP219" i="12"/>
  <c r="AQ219" i="12"/>
  <c r="AR219" i="12"/>
  <c r="AS219" i="12"/>
  <c r="AT219" i="12"/>
  <c r="AU219" i="12"/>
  <c r="AV219" i="12"/>
  <c r="AW219" i="12"/>
  <c r="AX219" i="12"/>
  <c r="AY219" i="12"/>
  <c r="AZ219" i="12"/>
  <c r="BA219" i="12"/>
  <c r="BB219" i="12"/>
  <c r="O220" i="12"/>
  <c r="P220" i="12"/>
  <c r="Q220" i="12"/>
  <c r="R220" i="12"/>
  <c r="S220" i="12"/>
  <c r="T220" i="12"/>
  <c r="U220" i="12"/>
  <c r="V220" i="12"/>
  <c r="W220" i="12"/>
  <c r="X220" i="12"/>
  <c r="Y220" i="12"/>
  <c r="Z220" i="12"/>
  <c r="AA220" i="12"/>
  <c r="AB220" i="12"/>
  <c r="AC220" i="12"/>
  <c r="AD220" i="12"/>
  <c r="AE220" i="12"/>
  <c r="AF220" i="12"/>
  <c r="AG220" i="12"/>
  <c r="AH220" i="12"/>
  <c r="AI220" i="12"/>
  <c r="AJ220" i="12"/>
  <c r="AK220" i="12"/>
  <c r="AL220" i="12"/>
  <c r="AM220" i="12"/>
  <c r="AN220" i="12"/>
  <c r="AO220" i="12"/>
  <c r="AP220" i="12"/>
  <c r="AQ220" i="12"/>
  <c r="AR220" i="12"/>
  <c r="AS220" i="12"/>
  <c r="AT220" i="12"/>
  <c r="AU220" i="12"/>
  <c r="AV220" i="12"/>
  <c r="AW220" i="12"/>
  <c r="AX220" i="12"/>
  <c r="AY220" i="12"/>
  <c r="AZ220" i="12"/>
  <c r="BA220" i="12"/>
  <c r="BB220" i="12"/>
  <c r="O221" i="12"/>
  <c r="P221" i="12"/>
  <c r="Q221" i="12"/>
  <c r="R221" i="12"/>
  <c r="S221" i="12"/>
  <c r="T221" i="12"/>
  <c r="U221" i="12"/>
  <c r="V221" i="12"/>
  <c r="W221" i="12"/>
  <c r="X221" i="12"/>
  <c r="Y221" i="12"/>
  <c r="Z221" i="12"/>
  <c r="AA221" i="12"/>
  <c r="AB221" i="12"/>
  <c r="AC221" i="12"/>
  <c r="AD221" i="12"/>
  <c r="AE221" i="12"/>
  <c r="AF221" i="12"/>
  <c r="AG221" i="12"/>
  <c r="AH221" i="12"/>
  <c r="AI221" i="12"/>
  <c r="AJ221" i="12"/>
  <c r="AK221" i="12"/>
  <c r="AL221" i="12"/>
  <c r="AM221" i="12"/>
  <c r="AN221" i="12"/>
  <c r="AO221" i="12"/>
  <c r="AP221" i="12"/>
  <c r="AQ221" i="12"/>
  <c r="AR221" i="12"/>
  <c r="AS221" i="12"/>
  <c r="AT221" i="12"/>
  <c r="AU221" i="12"/>
  <c r="AV221" i="12"/>
  <c r="AW221" i="12"/>
  <c r="AX221" i="12"/>
  <c r="AY221" i="12"/>
  <c r="AZ221" i="12"/>
  <c r="BA221" i="12"/>
  <c r="BB221" i="12"/>
  <c r="O222" i="12"/>
  <c r="P222" i="12"/>
  <c r="Q222" i="12"/>
  <c r="R222" i="12"/>
  <c r="S222" i="12"/>
  <c r="T222" i="12"/>
  <c r="U222" i="12"/>
  <c r="V222" i="12"/>
  <c r="W222" i="12"/>
  <c r="X222" i="12"/>
  <c r="Y222" i="12"/>
  <c r="Z222" i="12"/>
  <c r="AA222" i="12"/>
  <c r="AB222" i="12"/>
  <c r="AC222" i="12"/>
  <c r="AD222" i="12"/>
  <c r="AE222" i="12"/>
  <c r="AF222" i="12"/>
  <c r="AG222" i="12"/>
  <c r="AH222" i="12"/>
  <c r="AI222" i="12"/>
  <c r="AJ222" i="12"/>
  <c r="AK222" i="12"/>
  <c r="AL222" i="12"/>
  <c r="AM222" i="12"/>
  <c r="AN222" i="12"/>
  <c r="AO222" i="12"/>
  <c r="AP222" i="12"/>
  <c r="AQ222" i="12"/>
  <c r="AR222" i="12"/>
  <c r="AS222" i="12"/>
  <c r="AT222" i="12"/>
  <c r="AU222" i="12"/>
  <c r="AV222" i="12"/>
  <c r="AW222" i="12"/>
  <c r="AX222" i="12"/>
  <c r="AY222" i="12"/>
  <c r="AZ222" i="12"/>
  <c r="BA222" i="12"/>
  <c r="BB222" i="12"/>
  <c r="O223" i="12"/>
  <c r="P223" i="12"/>
  <c r="Q223" i="12"/>
  <c r="R223" i="12"/>
  <c r="S223" i="12"/>
  <c r="T223" i="12"/>
  <c r="U223" i="12"/>
  <c r="V223" i="12"/>
  <c r="W223" i="12"/>
  <c r="X223" i="12"/>
  <c r="Y223" i="12"/>
  <c r="Z223" i="12"/>
  <c r="AA223" i="12"/>
  <c r="AB223" i="12"/>
  <c r="AC223" i="12"/>
  <c r="AD223" i="12"/>
  <c r="AE223" i="12"/>
  <c r="AF223" i="12"/>
  <c r="AG223" i="12"/>
  <c r="AH223" i="12"/>
  <c r="AI223" i="12"/>
  <c r="AJ223" i="12"/>
  <c r="AK223" i="12"/>
  <c r="AL223" i="12"/>
  <c r="AM223" i="12"/>
  <c r="AN223" i="12"/>
  <c r="AO223" i="12"/>
  <c r="AP223" i="12"/>
  <c r="AQ223" i="12"/>
  <c r="AR223" i="12"/>
  <c r="AS223" i="12"/>
  <c r="AT223" i="12"/>
  <c r="AU223" i="12"/>
  <c r="AV223" i="12"/>
  <c r="AW223" i="12"/>
  <c r="AX223" i="12"/>
  <c r="AY223" i="12"/>
  <c r="AZ223" i="12"/>
  <c r="BA223" i="12"/>
  <c r="BB223" i="12"/>
  <c r="O224" i="12"/>
  <c r="P224" i="12"/>
  <c r="Q224" i="12"/>
  <c r="R224" i="12"/>
  <c r="S224" i="12"/>
  <c r="T224" i="12"/>
  <c r="U224" i="12"/>
  <c r="V224" i="12"/>
  <c r="W224" i="12"/>
  <c r="X224" i="12"/>
  <c r="Y224" i="12"/>
  <c r="Z224" i="12"/>
  <c r="AA224" i="12"/>
  <c r="AB224" i="12"/>
  <c r="AC224" i="12"/>
  <c r="AD224" i="12"/>
  <c r="AE224" i="12"/>
  <c r="AF224" i="12"/>
  <c r="AG224" i="12"/>
  <c r="AH224" i="12"/>
  <c r="AI224" i="12"/>
  <c r="AJ224" i="12"/>
  <c r="AK224" i="12"/>
  <c r="AL224" i="12"/>
  <c r="AM224" i="12"/>
  <c r="AN224" i="12"/>
  <c r="AO224" i="12"/>
  <c r="AP224" i="12"/>
  <c r="AQ224" i="12"/>
  <c r="AR224" i="12"/>
  <c r="AS224" i="12"/>
  <c r="AT224" i="12"/>
  <c r="AU224" i="12"/>
  <c r="AV224" i="12"/>
  <c r="AW224" i="12"/>
  <c r="AX224" i="12"/>
  <c r="AY224" i="12"/>
  <c r="AZ224" i="12"/>
  <c r="BA224" i="12"/>
  <c r="BB224" i="12"/>
  <c r="O225" i="12"/>
  <c r="P225" i="12"/>
  <c r="Q225" i="12"/>
  <c r="R225" i="12"/>
  <c r="S225" i="12"/>
  <c r="T225" i="12"/>
  <c r="U225" i="12"/>
  <c r="V225" i="12"/>
  <c r="W225" i="12"/>
  <c r="X225" i="12"/>
  <c r="Y225" i="12"/>
  <c r="Z225" i="12"/>
  <c r="AA225" i="12"/>
  <c r="AB225" i="12"/>
  <c r="AC225" i="12"/>
  <c r="AD225" i="12"/>
  <c r="AE225" i="12"/>
  <c r="AF225" i="12"/>
  <c r="AG225" i="12"/>
  <c r="AH225" i="12"/>
  <c r="AI225" i="12"/>
  <c r="AJ225" i="12"/>
  <c r="AK225" i="12"/>
  <c r="AL225" i="12"/>
  <c r="AM225" i="12"/>
  <c r="AN225" i="12"/>
  <c r="AO225" i="12"/>
  <c r="AP225" i="12"/>
  <c r="AQ225" i="12"/>
  <c r="AR225" i="12"/>
  <c r="AS225" i="12"/>
  <c r="AT225" i="12"/>
  <c r="AU225" i="12"/>
  <c r="AV225" i="12"/>
  <c r="AW225" i="12"/>
  <c r="AX225" i="12"/>
  <c r="AY225" i="12"/>
  <c r="AZ225" i="12"/>
  <c r="BA225" i="12"/>
  <c r="BB225" i="12"/>
  <c r="O226" i="12"/>
  <c r="P226" i="12"/>
  <c r="Q226" i="12"/>
  <c r="R226" i="12"/>
  <c r="S226" i="12"/>
  <c r="T226" i="12"/>
  <c r="U226" i="12"/>
  <c r="V226" i="12"/>
  <c r="W226" i="12"/>
  <c r="X226" i="12"/>
  <c r="Y226" i="12"/>
  <c r="Z226" i="12"/>
  <c r="AA226" i="12"/>
  <c r="AB226" i="12"/>
  <c r="AC226" i="12"/>
  <c r="AD226" i="12"/>
  <c r="AE226" i="12"/>
  <c r="AF226" i="12"/>
  <c r="AG226" i="12"/>
  <c r="AH226" i="12"/>
  <c r="AI226" i="12"/>
  <c r="AJ226" i="12"/>
  <c r="AK226" i="12"/>
  <c r="AL226" i="12"/>
  <c r="AM226" i="12"/>
  <c r="AN226" i="12"/>
  <c r="AO226" i="12"/>
  <c r="AP226" i="12"/>
  <c r="AQ226" i="12"/>
  <c r="AR226" i="12"/>
  <c r="AS226" i="12"/>
  <c r="AT226" i="12"/>
  <c r="AU226" i="12"/>
  <c r="AV226" i="12"/>
  <c r="AW226" i="12"/>
  <c r="AX226" i="12"/>
  <c r="AY226" i="12"/>
  <c r="AZ226" i="12"/>
  <c r="BA226" i="12"/>
  <c r="BB226" i="12"/>
  <c r="O227" i="12"/>
  <c r="P227" i="12"/>
  <c r="Q227" i="12"/>
  <c r="R227" i="12"/>
  <c r="S227" i="12"/>
  <c r="T227" i="12"/>
  <c r="U227" i="12"/>
  <c r="V227" i="12"/>
  <c r="W227" i="12"/>
  <c r="X227" i="12"/>
  <c r="Y227" i="12"/>
  <c r="Z227" i="12"/>
  <c r="AA227" i="12"/>
  <c r="AB227" i="12"/>
  <c r="AC227" i="12"/>
  <c r="AD227" i="12"/>
  <c r="AE227" i="12"/>
  <c r="AF227" i="12"/>
  <c r="AG227" i="12"/>
  <c r="AH227" i="12"/>
  <c r="AI227" i="12"/>
  <c r="AJ227" i="12"/>
  <c r="AK227" i="12"/>
  <c r="AL227" i="12"/>
  <c r="AM227" i="12"/>
  <c r="AN227" i="12"/>
  <c r="AO227" i="12"/>
  <c r="AP227" i="12"/>
  <c r="AQ227" i="12"/>
  <c r="AR227" i="12"/>
  <c r="AS227" i="12"/>
  <c r="AT227" i="12"/>
  <c r="AU227" i="12"/>
  <c r="AV227" i="12"/>
  <c r="AW227" i="12"/>
  <c r="AX227" i="12"/>
  <c r="AY227" i="12"/>
  <c r="AZ227" i="12"/>
  <c r="BA227" i="12"/>
  <c r="BB227" i="12"/>
  <c r="O228" i="12"/>
  <c r="P228" i="12"/>
  <c r="Q228" i="12"/>
  <c r="R228" i="12"/>
  <c r="S228" i="12"/>
  <c r="T228" i="12"/>
  <c r="U228" i="12"/>
  <c r="V228" i="12"/>
  <c r="W228" i="12"/>
  <c r="X228" i="12"/>
  <c r="Y228" i="12"/>
  <c r="Z228" i="12"/>
  <c r="AA228" i="12"/>
  <c r="AB228" i="12"/>
  <c r="AC228" i="12"/>
  <c r="AD228" i="12"/>
  <c r="AE228" i="12"/>
  <c r="AF228" i="12"/>
  <c r="AG228" i="12"/>
  <c r="AH228" i="12"/>
  <c r="AI228" i="12"/>
  <c r="AJ228" i="12"/>
  <c r="AK228" i="12"/>
  <c r="AL228" i="12"/>
  <c r="AM228" i="12"/>
  <c r="AN228" i="12"/>
  <c r="AO228" i="12"/>
  <c r="AP228" i="12"/>
  <c r="AQ228" i="12"/>
  <c r="AR228" i="12"/>
  <c r="AS228" i="12"/>
  <c r="AT228" i="12"/>
  <c r="AU228" i="12"/>
  <c r="AV228" i="12"/>
  <c r="AW228" i="12"/>
  <c r="AX228" i="12"/>
  <c r="AY228" i="12"/>
  <c r="AZ228" i="12"/>
  <c r="BA228" i="12"/>
  <c r="BB228" i="12"/>
  <c r="O229" i="12"/>
  <c r="P229" i="12"/>
  <c r="Q229" i="12"/>
  <c r="R229" i="12"/>
  <c r="S229" i="12"/>
  <c r="T229" i="12"/>
  <c r="U229" i="12"/>
  <c r="V229" i="12"/>
  <c r="W229" i="12"/>
  <c r="X229" i="12"/>
  <c r="Y229" i="12"/>
  <c r="Z229" i="12"/>
  <c r="AA229" i="12"/>
  <c r="AB229" i="12"/>
  <c r="AC229" i="12"/>
  <c r="AD229" i="12"/>
  <c r="AE229" i="12"/>
  <c r="AF229" i="12"/>
  <c r="AG229" i="12"/>
  <c r="AH229" i="12"/>
  <c r="AI229" i="12"/>
  <c r="AJ229" i="12"/>
  <c r="AK229" i="12"/>
  <c r="AL229" i="12"/>
  <c r="AM229" i="12"/>
  <c r="AN229" i="12"/>
  <c r="AO229" i="12"/>
  <c r="AP229" i="12"/>
  <c r="AQ229" i="12"/>
  <c r="AR229" i="12"/>
  <c r="AS229" i="12"/>
  <c r="AT229" i="12"/>
  <c r="AU229" i="12"/>
  <c r="AV229" i="12"/>
  <c r="AW229" i="12"/>
  <c r="AX229" i="12"/>
  <c r="AY229" i="12"/>
  <c r="AZ229" i="12"/>
  <c r="BA229" i="12"/>
  <c r="BB229" i="12"/>
  <c r="O230" i="12"/>
  <c r="P230" i="12"/>
  <c r="Q230" i="12"/>
  <c r="R230" i="12"/>
  <c r="S230" i="12"/>
  <c r="T230" i="12"/>
  <c r="U230" i="12"/>
  <c r="V230" i="12"/>
  <c r="W230" i="12"/>
  <c r="X230" i="12"/>
  <c r="Y230" i="12"/>
  <c r="Z230" i="12"/>
  <c r="AA230" i="12"/>
  <c r="AB230" i="12"/>
  <c r="AC230" i="12"/>
  <c r="AD230" i="12"/>
  <c r="AE230" i="12"/>
  <c r="AF230" i="12"/>
  <c r="AG230" i="12"/>
  <c r="AH230" i="12"/>
  <c r="AI230" i="12"/>
  <c r="AJ230" i="12"/>
  <c r="AK230" i="12"/>
  <c r="AL230" i="12"/>
  <c r="AM230" i="12"/>
  <c r="AN230" i="12"/>
  <c r="AO230" i="12"/>
  <c r="AP230" i="12"/>
  <c r="AQ230" i="12"/>
  <c r="AR230" i="12"/>
  <c r="AS230" i="12"/>
  <c r="AT230" i="12"/>
  <c r="AU230" i="12"/>
  <c r="AV230" i="12"/>
  <c r="AW230" i="12"/>
  <c r="AX230" i="12"/>
  <c r="AY230" i="12"/>
  <c r="AZ230" i="12"/>
  <c r="BA230" i="12"/>
  <c r="BB230" i="12"/>
  <c r="O231" i="12"/>
  <c r="P231" i="12"/>
  <c r="Q231" i="12"/>
  <c r="R231" i="12"/>
  <c r="S231" i="12"/>
  <c r="T231" i="12"/>
  <c r="U231" i="12"/>
  <c r="V231" i="12"/>
  <c r="W231" i="12"/>
  <c r="X231" i="12"/>
  <c r="Y231" i="12"/>
  <c r="Z231" i="12"/>
  <c r="AA231" i="12"/>
  <c r="AB231" i="12"/>
  <c r="AC231" i="12"/>
  <c r="AD231" i="12"/>
  <c r="AE231" i="12"/>
  <c r="AF231" i="12"/>
  <c r="AG231" i="12"/>
  <c r="AH231" i="12"/>
  <c r="AI231" i="12"/>
  <c r="AJ231" i="12"/>
  <c r="AK231" i="12"/>
  <c r="AL231" i="12"/>
  <c r="AM231" i="12"/>
  <c r="AN231" i="12"/>
  <c r="AO231" i="12"/>
  <c r="AP231" i="12"/>
  <c r="AQ231" i="12"/>
  <c r="AR231" i="12"/>
  <c r="AS231" i="12"/>
  <c r="AT231" i="12"/>
  <c r="AU231" i="12"/>
  <c r="AV231" i="12"/>
  <c r="AW231" i="12"/>
  <c r="AX231" i="12"/>
  <c r="AY231" i="12"/>
  <c r="AZ231" i="12"/>
  <c r="BA231" i="12"/>
  <c r="BB231" i="12"/>
  <c r="O232" i="12"/>
  <c r="P232" i="12"/>
  <c r="Q232" i="12"/>
  <c r="R232" i="12"/>
  <c r="S232" i="12"/>
  <c r="T232" i="12"/>
  <c r="U232" i="12"/>
  <c r="V232" i="12"/>
  <c r="W232" i="12"/>
  <c r="X232" i="12"/>
  <c r="Y232" i="12"/>
  <c r="Z232" i="12"/>
  <c r="AA232" i="12"/>
  <c r="AB232" i="12"/>
  <c r="AC232" i="12"/>
  <c r="AD232" i="12"/>
  <c r="AE232" i="12"/>
  <c r="AF232" i="12"/>
  <c r="AG232" i="12"/>
  <c r="AH232" i="12"/>
  <c r="AI232" i="12"/>
  <c r="AJ232" i="12"/>
  <c r="AK232" i="12"/>
  <c r="AL232" i="12"/>
  <c r="AM232" i="12"/>
  <c r="AN232" i="12"/>
  <c r="AO232" i="12"/>
  <c r="AP232" i="12"/>
  <c r="AQ232" i="12"/>
  <c r="AR232" i="12"/>
  <c r="AS232" i="12"/>
  <c r="AT232" i="12"/>
  <c r="AU232" i="12"/>
  <c r="AV232" i="12"/>
  <c r="AW232" i="12"/>
  <c r="AX232" i="12"/>
  <c r="AY232" i="12"/>
  <c r="AZ232" i="12"/>
  <c r="BA232" i="12"/>
  <c r="BB232" i="12"/>
  <c r="O233" i="12"/>
  <c r="P233" i="12"/>
  <c r="Q233" i="12"/>
  <c r="R233" i="12"/>
  <c r="S233" i="12"/>
  <c r="T233" i="12"/>
  <c r="U233" i="12"/>
  <c r="V233" i="12"/>
  <c r="W233" i="12"/>
  <c r="X233" i="12"/>
  <c r="Y233" i="12"/>
  <c r="Z233" i="12"/>
  <c r="AA233" i="12"/>
  <c r="AB233" i="12"/>
  <c r="AC233" i="12"/>
  <c r="AD233" i="12"/>
  <c r="AE233" i="12"/>
  <c r="AF233" i="12"/>
  <c r="AG233" i="12"/>
  <c r="AH233" i="12"/>
  <c r="AI233" i="12"/>
  <c r="AJ233" i="12"/>
  <c r="AK233" i="12"/>
  <c r="AL233" i="12"/>
  <c r="AM233" i="12"/>
  <c r="AN233" i="12"/>
  <c r="AO233" i="12"/>
  <c r="AP233" i="12"/>
  <c r="AQ233" i="12"/>
  <c r="AR233" i="12"/>
  <c r="AS233" i="12"/>
  <c r="AT233" i="12"/>
  <c r="AU233" i="12"/>
  <c r="AV233" i="12"/>
  <c r="AW233" i="12"/>
  <c r="AX233" i="12"/>
  <c r="AY233" i="12"/>
  <c r="AZ233" i="12"/>
  <c r="BA233" i="12"/>
  <c r="BB233" i="12"/>
  <c r="O234" i="12"/>
  <c r="P234" i="12"/>
  <c r="Q234" i="12"/>
  <c r="R234" i="12"/>
  <c r="S234" i="12"/>
  <c r="T234" i="12"/>
  <c r="U234" i="12"/>
  <c r="V234" i="12"/>
  <c r="W234" i="12"/>
  <c r="X234" i="12"/>
  <c r="Y234" i="12"/>
  <c r="Z234" i="12"/>
  <c r="AA234" i="12"/>
  <c r="AB234" i="12"/>
  <c r="AC234" i="12"/>
  <c r="AD234" i="12"/>
  <c r="AE234" i="12"/>
  <c r="AF234" i="12"/>
  <c r="AG234" i="12"/>
  <c r="AH234" i="12"/>
  <c r="AI234" i="12"/>
  <c r="AJ234" i="12"/>
  <c r="AK234" i="12"/>
  <c r="AL234" i="12"/>
  <c r="AM234" i="12"/>
  <c r="AN234" i="12"/>
  <c r="AO234" i="12"/>
  <c r="AP234" i="12"/>
  <c r="AQ234" i="12"/>
  <c r="AR234" i="12"/>
  <c r="AS234" i="12"/>
  <c r="AT234" i="12"/>
  <c r="AU234" i="12"/>
  <c r="AV234" i="12"/>
  <c r="AW234" i="12"/>
  <c r="AX234" i="12"/>
  <c r="AY234" i="12"/>
  <c r="AZ234" i="12"/>
  <c r="BA234" i="12"/>
  <c r="BB234" i="12"/>
  <c r="O235" i="12"/>
  <c r="P235" i="12"/>
  <c r="Q235" i="12"/>
  <c r="R235" i="12"/>
  <c r="S235" i="12"/>
  <c r="T235" i="12"/>
  <c r="U235" i="12"/>
  <c r="V235" i="12"/>
  <c r="W235" i="12"/>
  <c r="X235" i="12"/>
  <c r="Y235" i="12"/>
  <c r="Z235" i="12"/>
  <c r="AA235" i="12"/>
  <c r="AB235" i="12"/>
  <c r="AC235" i="12"/>
  <c r="AD235" i="12"/>
  <c r="AE235" i="12"/>
  <c r="AF235" i="12"/>
  <c r="AG235" i="12"/>
  <c r="AH235" i="12"/>
  <c r="AI235" i="12"/>
  <c r="AJ235" i="12"/>
  <c r="AK235" i="12"/>
  <c r="AL235" i="12"/>
  <c r="AM235" i="12"/>
  <c r="AN235" i="12"/>
  <c r="AO235" i="12"/>
  <c r="AP235" i="12"/>
  <c r="AQ235" i="12"/>
  <c r="AR235" i="12"/>
  <c r="AS235" i="12"/>
  <c r="AT235" i="12"/>
  <c r="AU235" i="12"/>
  <c r="AV235" i="12"/>
  <c r="AW235" i="12"/>
  <c r="AX235" i="12"/>
  <c r="AY235" i="12"/>
  <c r="AZ235" i="12"/>
  <c r="BA235" i="12"/>
  <c r="BB235" i="12"/>
  <c r="O236" i="12"/>
  <c r="P236" i="12"/>
  <c r="Q236" i="12"/>
  <c r="R236" i="12"/>
  <c r="S236" i="12"/>
  <c r="T236" i="12"/>
  <c r="U236" i="12"/>
  <c r="V236" i="12"/>
  <c r="W236" i="12"/>
  <c r="X236" i="12"/>
  <c r="Y236" i="12"/>
  <c r="Z236" i="12"/>
  <c r="AA236" i="12"/>
  <c r="AB236" i="12"/>
  <c r="AC236" i="12"/>
  <c r="AD236" i="12"/>
  <c r="AE236" i="12"/>
  <c r="AF236" i="12"/>
  <c r="AG236" i="12"/>
  <c r="AH236" i="12"/>
  <c r="AI236" i="12"/>
  <c r="AJ236" i="12"/>
  <c r="AK236" i="12"/>
  <c r="AL236" i="12"/>
  <c r="AM236" i="12"/>
  <c r="AN236" i="12"/>
  <c r="AO236" i="12"/>
  <c r="AP236" i="12"/>
  <c r="AQ236" i="12"/>
  <c r="AR236" i="12"/>
  <c r="AS236" i="12"/>
  <c r="AT236" i="12"/>
  <c r="AU236" i="12"/>
  <c r="AV236" i="12"/>
  <c r="AW236" i="12"/>
  <c r="AX236" i="12"/>
  <c r="AY236" i="12"/>
  <c r="AZ236" i="12"/>
  <c r="BA236" i="12"/>
  <c r="BB236" i="12"/>
  <c r="O237" i="12"/>
  <c r="P237" i="12"/>
  <c r="Q237" i="12"/>
  <c r="R237" i="12"/>
  <c r="AE237" i="12"/>
  <c r="AF237" i="12"/>
  <c r="AO237" i="12"/>
  <c r="AP237" i="12"/>
  <c r="AQ237" i="12"/>
  <c r="AR237" i="12"/>
  <c r="AS237" i="12"/>
  <c r="AT237" i="12"/>
  <c r="AU237" i="12"/>
  <c r="AV237" i="12"/>
  <c r="AW237" i="12"/>
  <c r="AX237" i="12"/>
  <c r="AY237" i="12"/>
  <c r="AZ237" i="12"/>
  <c r="BA237" i="12"/>
  <c r="BB237" i="12"/>
  <c r="O238" i="12"/>
  <c r="P238" i="12"/>
  <c r="Q238" i="12"/>
  <c r="R238" i="12"/>
  <c r="S238" i="12"/>
  <c r="T238" i="12"/>
  <c r="AM238" i="12"/>
  <c r="AN238" i="12"/>
  <c r="AO238" i="12"/>
  <c r="AP238" i="12"/>
  <c r="AQ238" i="12"/>
  <c r="AR238" i="12"/>
  <c r="AS238" i="12"/>
  <c r="AT238" i="12"/>
  <c r="AU238" i="12"/>
  <c r="AV238" i="12"/>
  <c r="AY238" i="12"/>
  <c r="AZ238" i="12"/>
  <c r="BA238" i="12"/>
  <c r="BB238" i="12"/>
  <c r="O239" i="12"/>
  <c r="P239" i="12"/>
  <c r="Q239" i="12"/>
  <c r="R239" i="12"/>
  <c r="S239" i="12"/>
  <c r="T239" i="12"/>
  <c r="AO239" i="12"/>
  <c r="AP239" i="12"/>
  <c r="AQ239" i="12"/>
  <c r="AR239" i="12"/>
  <c r="AS239" i="12"/>
  <c r="AT239" i="12"/>
  <c r="AU239" i="12"/>
  <c r="AV239" i="12"/>
  <c r="AW239" i="12"/>
  <c r="AX239" i="12"/>
  <c r="AY239" i="12"/>
  <c r="AZ239" i="12"/>
  <c r="BA239" i="12"/>
  <c r="BB239" i="12"/>
  <c r="O240" i="12"/>
  <c r="P240" i="12"/>
  <c r="Q240" i="12"/>
  <c r="R240" i="12"/>
  <c r="S240" i="12"/>
  <c r="T240" i="12"/>
  <c r="AM240" i="12"/>
  <c r="AN240" i="12"/>
  <c r="AO240" i="12"/>
  <c r="AP240" i="12"/>
  <c r="AQ240" i="12"/>
  <c r="AR240" i="12"/>
  <c r="AS240" i="12"/>
  <c r="AT240" i="12"/>
  <c r="AU240" i="12"/>
  <c r="AV240" i="12"/>
  <c r="AW240" i="12"/>
  <c r="AX240" i="12"/>
  <c r="AY240" i="12"/>
  <c r="AZ240" i="12"/>
  <c r="BA240" i="12"/>
  <c r="BB240" i="12"/>
  <c r="O241" i="12"/>
  <c r="P241" i="12"/>
  <c r="Q241" i="12"/>
  <c r="R241" i="12"/>
  <c r="S241" i="12"/>
  <c r="T241" i="12"/>
  <c r="AP241" i="12"/>
  <c r="AQ241" i="12"/>
  <c r="AR241" i="12"/>
  <c r="AS241" i="12"/>
  <c r="AT241" i="12"/>
  <c r="AU241" i="12"/>
  <c r="AV241" i="12"/>
  <c r="AW241" i="12"/>
  <c r="AX241" i="12"/>
  <c r="AY241" i="12"/>
  <c r="AZ241" i="12"/>
  <c r="BA241" i="12"/>
  <c r="BB241" i="12"/>
  <c r="O242" i="12"/>
  <c r="P242" i="12"/>
  <c r="Q242" i="12"/>
  <c r="R242" i="12"/>
  <c r="S242" i="12"/>
  <c r="T242" i="12"/>
  <c r="U242" i="12"/>
  <c r="V242" i="12"/>
  <c r="W242" i="12"/>
  <c r="X242" i="12"/>
  <c r="Y242" i="12"/>
  <c r="Z242" i="12"/>
  <c r="AA242" i="12"/>
  <c r="AB242" i="12"/>
  <c r="AC242" i="12"/>
  <c r="AD242" i="12"/>
  <c r="AE242" i="12"/>
  <c r="AF242" i="12"/>
  <c r="AG242" i="12"/>
  <c r="AH242" i="12"/>
  <c r="AI242" i="12"/>
  <c r="AJ242" i="12"/>
  <c r="AK242" i="12"/>
  <c r="AL242" i="12"/>
  <c r="AM242" i="12"/>
  <c r="AN242" i="12"/>
  <c r="AO242" i="12"/>
  <c r="AP242" i="12"/>
  <c r="AQ242" i="12"/>
  <c r="AR242" i="12"/>
  <c r="AS242" i="12"/>
  <c r="AT242" i="12"/>
  <c r="AU242" i="12"/>
  <c r="AV242" i="12"/>
  <c r="AW242" i="12"/>
  <c r="AX242" i="12"/>
  <c r="AY242" i="12"/>
  <c r="AZ242" i="12"/>
  <c r="BA242" i="12"/>
  <c r="BB242" i="12"/>
  <c r="O243" i="12"/>
  <c r="P243" i="12"/>
  <c r="Q243" i="12"/>
  <c r="R243" i="12"/>
  <c r="S243" i="12"/>
  <c r="T243" i="12"/>
  <c r="U243" i="12"/>
  <c r="V243" i="12"/>
  <c r="W243" i="12"/>
  <c r="X243" i="12"/>
  <c r="Y243" i="12"/>
  <c r="Z243" i="12"/>
  <c r="AA243" i="12"/>
  <c r="AB243" i="12"/>
  <c r="AC243" i="12"/>
  <c r="AD243" i="12"/>
  <c r="AE243" i="12"/>
  <c r="AF243" i="12"/>
  <c r="AG243" i="12"/>
  <c r="AH243" i="12"/>
  <c r="AI243" i="12"/>
  <c r="AJ243" i="12"/>
  <c r="AK243" i="12"/>
  <c r="AL243" i="12"/>
  <c r="AM243" i="12"/>
  <c r="AN243" i="12"/>
  <c r="AO243" i="12"/>
  <c r="AP243" i="12"/>
  <c r="AQ243" i="12"/>
  <c r="AR243" i="12"/>
  <c r="AS243" i="12"/>
  <c r="AT243" i="12"/>
  <c r="AU243" i="12"/>
  <c r="AV243" i="12"/>
  <c r="AW243" i="12"/>
  <c r="AX243" i="12"/>
  <c r="AY243" i="12"/>
  <c r="AZ243" i="12"/>
  <c r="BA243" i="12"/>
  <c r="BB243" i="12"/>
  <c r="O244" i="12"/>
  <c r="P244" i="12"/>
  <c r="Q244" i="12"/>
  <c r="R244" i="12"/>
  <c r="S244" i="12"/>
  <c r="T244" i="12"/>
  <c r="U244" i="12"/>
  <c r="V244" i="12"/>
  <c r="W244" i="12"/>
  <c r="X244" i="12"/>
  <c r="Y244" i="12"/>
  <c r="Z244" i="12"/>
  <c r="AA244" i="12"/>
  <c r="AB244" i="12"/>
  <c r="AC244" i="12"/>
  <c r="AD244" i="12"/>
  <c r="AE244" i="12"/>
  <c r="AF244" i="12"/>
  <c r="AG244" i="12"/>
  <c r="AH244" i="12"/>
  <c r="AI244" i="12"/>
  <c r="AJ244" i="12"/>
  <c r="AK244" i="12"/>
  <c r="AL244" i="12"/>
  <c r="AM244" i="12"/>
  <c r="AN244" i="12"/>
  <c r="AO244" i="12"/>
  <c r="AP244" i="12"/>
  <c r="AQ244" i="12"/>
  <c r="AR244" i="12"/>
  <c r="AS244" i="12"/>
  <c r="AT244" i="12"/>
  <c r="AU244" i="12"/>
  <c r="AV244" i="12"/>
  <c r="AW244" i="12"/>
  <c r="AX244" i="12"/>
  <c r="AY244" i="12"/>
  <c r="AZ244" i="12"/>
  <c r="BA244" i="12"/>
  <c r="BB244" i="12"/>
  <c r="AW203" i="12"/>
  <c r="AX203" i="12"/>
  <c r="O179" i="12"/>
  <c r="P179" i="12"/>
  <c r="Q179" i="12"/>
  <c r="R179" i="12"/>
  <c r="S179" i="12"/>
  <c r="T179" i="12"/>
  <c r="U179" i="12"/>
  <c r="V179" i="12"/>
  <c r="W179" i="12"/>
  <c r="X179" i="12"/>
  <c r="Y179" i="12"/>
  <c r="Z179" i="12"/>
  <c r="AA179" i="12"/>
  <c r="AB179" i="12"/>
  <c r="AC179" i="12"/>
  <c r="AD179" i="12"/>
  <c r="AE179" i="12"/>
  <c r="AF179" i="12"/>
  <c r="AG179" i="12"/>
  <c r="AH179" i="12"/>
  <c r="AI179" i="12"/>
  <c r="AJ179" i="12"/>
  <c r="AK179" i="12"/>
  <c r="AL179" i="12"/>
  <c r="AM179" i="12"/>
  <c r="AN179" i="12"/>
  <c r="AO179" i="12"/>
  <c r="AP179" i="12"/>
  <c r="AQ179" i="12"/>
  <c r="AR179" i="12"/>
  <c r="AS179" i="12"/>
  <c r="AT179" i="12"/>
  <c r="AU179" i="12"/>
  <c r="AV179" i="12"/>
  <c r="AW179" i="12"/>
  <c r="AX179" i="12"/>
  <c r="AY179" i="12"/>
  <c r="AZ179" i="12"/>
  <c r="BA179" i="12"/>
  <c r="BB179" i="12"/>
  <c r="O180" i="12"/>
  <c r="P180" i="12"/>
  <c r="Q180" i="12"/>
  <c r="R180" i="12"/>
  <c r="S180" i="12"/>
  <c r="T180" i="12"/>
  <c r="U180" i="12"/>
  <c r="V180" i="12"/>
  <c r="W180" i="12"/>
  <c r="X180" i="12"/>
  <c r="Y180" i="12"/>
  <c r="Z180" i="12"/>
  <c r="AA180" i="12"/>
  <c r="AB180" i="12"/>
  <c r="AC180" i="12"/>
  <c r="AD180" i="12"/>
  <c r="AE180" i="12"/>
  <c r="AF180" i="12"/>
  <c r="AG180" i="12"/>
  <c r="AH180" i="12"/>
  <c r="AI180" i="12"/>
  <c r="AJ180" i="12"/>
  <c r="AK180" i="12"/>
  <c r="AL180" i="12"/>
  <c r="AM180" i="12"/>
  <c r="AN180" i="12"/>
  <c r="AO180" i="12"/>
  <c r="AP180" i="12"/>
  <c r="AQ180" i="12"/>
  <c r="AR180" i="12"/>
  <c r="AS180" i="12"/>
  <c r="AT180" i="12"/>
  <c r="AU180" i="12"/>
  <c r="AV180" i="12"/>
  <c r="AW180" i="12"/>
  <c r="AX180" i="12"/>
  <c r="AY180" i="12"/>
  <c r="AZ180" i="12"/>
  <c r="BA180" i="12"/>
  <c r="BB180" i="12"/>
  <c r="O181" i="12"/>
  <c r="P181" i="12"/>
  <c r="Q181" i="12"/>
  <c r="R181" i="12"/>
  <c r="S181" i="12"/>
  <c r="T181" i="12"/>
  <c r="U181" i="12"/>
  <c r="V181" i="12"/>
  <c r="W181" i="12"/>
  <c r="X181" i="12"/>
  <c r="Y181" i="12"/>
  <c r="Z181" i="12"/>
  <c r="AA181" i="12"/>
  <c r="AB181" i="12"/>
  <c r="AC181" i="12"/>
  <c r="AD181" i="12"/>
  <c r="AE181" i="12"/>
  <c r="AF181" i="12"/>
  <c r="AG181" i="12"/>
  <c r="AH181" i="12"/>
  <c r="AI181" i="12"/>
  <c r="AJ181" i="12"/>
  <c r="AK181" i="12"/>
  <c r="AL181" i="12"/>
  <c r="AM181" i="12"/>
  <c r="AN181" i="12"/>
  <c r="AO181" i="12"/>
  <c r="AP181" i="12"/>
  <c r="AQ181" i="12"/>
  <c r="AR181" i="12"/>
  <c r="AS181" i="12"/>
  <c r="AT181" i="12"/>
  <c r="AU181" i="12"/>
  <c r="AV181" i="12"/>
  <c r="AW181" i="12"/>
  <c r="AX181" i="12"/>
  <c r="AY181" i="12"/>
  <c r="AZ181" i="12"/>
  <c r="BA181" i="12"/>
  <c r="BB181" i="12"/>
  <c r="O182" i="12"/>
  <c r="P182" i="12"/>
  <c r="Q182" i="12"/>
  <c r="R182" i="12"/>
  <c r="S182" i="12"/>
  <c r="T182" i="12"/>
  <c r="U182" i="12"/>
  <c r="V182" i="12"/>
  <c r="W182" i="12"/>
  <c r="X182" i="12"/>
  <c r="Y182" i="12"/>
  <c r="Z182" i="12"/>
  <c r="AA182" i="12"/>
  <c r="AB182" i="12"/>
  <c r="AC182" i="12"/>
  <c r="AD182" i="12"/>
  <c r="AE182" i="12"/>
  <c r="AF182" i="12"/>
  <c r="AG182" i="12"/>
  <c r="AH182" i="12"/>
  <c r="AI182" i="12"/>
  <c r="AJ182" i="12"/>
  <c r="AK182" i="12"/>
  <c r="AL182" i="12"/>
  <c r="AM182" i="12"/>
  <c r="AN182" i="12"/>
  <c r="AO182" i="12"/>
  <c r="AP182" i="12"/>
  <c r="AQ182" i="12"/>
  <c r="AR182" i="12"/>
  <c r="AS182" i="12"/>
  <c r="AT182" i="12"/>
  <c r="AU182" i="12"/>
  <c r="AV182" i="12"/>
  <c r="AW182" i="12"/>
  <c r="AX182" i="12"/>
  <c r="AY182" i="12"/>
  <c r="AZ182" i="12"/>
  <c r="BA182" i="12"/>
  <c r="BB182" i="12"/>
  <c r="O183" i="12"/>
  <c r="P183" i="12"/>
  <c r="Q183" i="12"/>
  <c r="R183" i="12"/>
  <c r="S183" i="12"/>
  <c r="T183" i="12"/>
  <c r="U183" i="12"/>
  <c r="V183" i="12"/>
  <c r="W183" i="12"/>
  <c r="X183" i="12"/>
  <c r="Y183" i="12"/>
  <c r="Z183" i="12"/>
  <c r="AA183" i="12"/>
  <c r="AB183" i="12"/>
  <c r="AC183" i="12"/>
  <c r="AD183" i="12"/>
  <c r="AE183" i="12"/>
  <c r="AF183" i="12"/>
  <c r="AG183" i="12"/>
  <c r="AH183" i="12"/>
  <c r="AI183" i="12"/>
  <c r="AJ183" i="12"/>
  <c r="AK183" i="12"/>
  <c r="AL183" i="12"/>
  <c r="AM183" i="12"/>
  <c r="AN183" i="12"/>
  <c r="AO183" i="12"/>
  <c r="AP183" i="12"/>
  <c r="AQ183" i="12"/>
  <c r="AR183" i="12"/>
  <c r="AS183" i="12"/>
  <c r="AT183" i="12"/>
  <c r="AU183" i="12"/>
  <c r="AV183" i="12"/>
  <c r="AW183" i="12"/>
  <c r="AX183" i="12"/>
  <c r="AY183" i="12"/>
  <c r="AZ183" i="12"/>
  <c r="BA183" i="12"/>
  <c r="BB183" i="12"/>
  <c r="O184" i="12"/>
  <c r="P184" i="12"/>
  <c r="Q184" i="12"/>
  <c r="R184" i="12"/>
  <c r="S184" i="12"/>
  <c r="T184" i="12"/>
  <c r="U184" i="12"/>
  <c r="V184" i="12"/>
  <c r="W184" i="12"/>
  <c r="X184" i="12"/>
  <c r="Y184" i="12"/>
  <c r="Z184" i="12"/>
  <c r="AA184" i="12"/>
  <c r="AB184" i="12"/>
  <c r="AC184" i="12"/>
  <c r="AD184" i="12"/>
  <c r="AE184" i="12"/>
  <c r="AF184" i="12"/>
  <c r="AG184" i="12"/>
  <c r="AH184" i="12"/>
  <c r="AI184" i="12"/>
  <c r="AJ184" i="12"/>
  <c r="AK184" i="12"/>
  <c r="AL184" i="12"/>
  <c r="AM184" i="12"/>
  <c r="AN184" i="12"/>
  <c r="AO184" i="12"/>
  <c r="AP184" i="12"/>
  <c r="AQ184" i="12"/>
  <c r="AR184" i="12"/>
  <c r="AS184" i="12"/>
  <c r="AT184" i="12"/>
  <c r="AU184" i="12"/>
  <c r="AV184" i="12"/>
  <c r="AW184" i="12"/>
  <c r="AX184" i="12"/>
  <c r="AY184" i="12"/>
  <c r="AZ184" i="12"/>
  <c r="BA184" i="12"/>
  <c r="BB184" i="12"/>
  <c r="O185" i="12"/>
  <c r="P185" i="12"/>
  <c r="Q185" i="12"/>
  <c r="R185" i="12"/>
  <c r="S185" i="12"/>
  <c r="T185" i="12"/>
  <c r="U185" i="12"/>
  <c r="V185" i="12"/>
  <c r="W185" i="12"/>
  <c r="X185" i="12"/>
  <c r="Y185" i="12"/>
  <c r="Z185" i="12"/>
  <c r="AA185" i="12"/>
  <c r="AB185" i="12"/>
  <c r="AC185" i="12"/>
  <c r="AD185" i="12"/>
  <c r="AE185" i="12"/>
  <c r="AF185" i="12"/>
  <c r="AG185" i="12"/>
  <c r="AH185" i="12"/>
  <c r="AI185" i="12"/>
  <c r="AJ185" i="12"/>
  <c r="AK185" i="12"/>
  <c r="AL185" i="12"/>
  <c r="AM185" i="12"/>
  <c r="AN185" i="12"/>
  <c r="AO185" i="12"/>
  <c r="AP185" i="12"/>
  <c r="AQ185" i="12"/>
  <c r="AR185" i="12"/>
  <c r="AS185" i="12"/>
  <c r="AT185" i="12"/>
  <c r="AU185" i="12"/>
  <c r="AV185" i="12"/>
  <c r="AW185" i="12"/>
  <c r="AX185" i="12"/>
  <c r="AY185" i="12"/>
  <c r="AZ185" i="12"/>
  <c r="BA185" i="12"/>
  <c r="BB185" i="12"/>
  <c r="O186" i="12"/>
  <c r="P186" i="12"/>
  <c r="Q186" i="12"/>
  <c r="R186" i="12"/>
  <c r="S186" i="12"/>
  <c r="T186" i="12"/>
  <c r="U186" i="12"/>
  <c r="V186" i="12"/>
  <c r="W186" i="12"/>
  <c r="X186" i="12"/>
  <c r="Y186" i="12"/>
  <c r="Z186" i="12"/>
  <c r="AA186" i="12"/>
  <c r="AB186" i="12"/>
  <c r="AC186" i="12"/>
  <c r="AD186" i="12"/>
  <c r="AE186" i="12"/>
  <c r="AF186" i="12"/>
  <c r="AG186" i="12"/>
  <c r="AH186" i="12"/>
  <c r="AI186" i="12"/>
  <c r="AJ186" i="12"/>
  <c r="AK186" i="12"/>
  <c r="AL186" i="12"/>
  <c r="AM186" i="12"/>
  <c r="AN186" i="12"/>
  <c r="AO186" i="12"/>
  <c r="AP186" i="12"/>
  <c r="AQ186" i="12"/>
  <c r="AR186" i="12"/>
  <c r="AS186" i="12"/>
  <c r="AT186" i="12"/>
  <c r="AU186" i="12"/>
  <c r="AV186" i="12"/>
  <c r="AW186" i="12"/>
  <c r="AX186" i="12"/>
  <c r="AY186" i="12"/>
  <c r="AZ186" i="12"/>
  <c r="BA186" i="12"/>
  <c r="BB186" i="12"/>
  <c r="O187" i="12"/>
  <c r="P187" i="12"/>
  <c r="Q187" i="12"/>
  <c r="R187" i="12"/>
  <c r="S187" i="12"/>
  <c r="T187" i="12"/>
  <c r="U187" i="12"/>
  <c r="V187" i="12"/>
  <c r="W187" i="12"/>
  <c r="X187" i="12"/>
  <c r="Y187" i="12"/>
  <c r="Z187" i="12"/>
  <c r="AA187" i="12"/>
  <c r="AB187" i="12"/>
  <c r="AC187" i="12"/>
  <c r="AD187" i="12"/>
  <c r="AE187" i="12"/>
  <c r="AF187" i="12"/>
  <c r="AG187" i="12"/>
  <c r="AH187" i="12"/>
  <c r="AI187" i="12"/>
  <c r="AJ187" i="12"/>
  <c r="AK187" i="12"/>
  <c r="AL187" i="12"/>
  <c r="AM187" i="12"/>
  <c r="AN187" i="12"/>
  <c r="AO187" i="12"/>
  <c r="AP187" i="12"/>
  <c r="AQ187" i="12"/>
  <c r="AR187" i="12"/>
  <c r="AS187" i="12"/>
  <c r="AT187" i="12"/>
  <c r="AU187" i="12"/>
  <c r="AV187" i="12"/>
  <c r="AW187" i="12"/>
  <c r="AX187" i="12"/>
  <c r="AY187" i="12"/>
  <c r="AZ187" i="12"/>
  <c r="BA187" i="12"/>
  <c r="BB187" i="12"/>
  <c r="O188" i="12"/>
  <c r="P188" i="12"/>
  <c r="Q188" i="12"/>
  <c r="R188" i="12"/>
  <c r="S188" i="12"/>
  <c r="T188" i="12"/>
  <c r="U188" i="12"/>
  <c r="V188" i="12"/>
  <c r="W188" i="12"/>
  <c r="X188" i="12"/>
  <c r="Y188" i="12"/>
  <c r="Z188" i="12"/>
  <c r="AA188" i="12"/>
  <c r="AB188" i="12"/>
  <c r="AC188" i="12"/>
  <c r="AD188" i="12"/>
  <c r="AE188" i="12"/>
  <c r="AF188" i="12"/>
  <c r="AG188" i="12"/>
  <c r="AH188" i="12"/>
  <c r="AI188" i="12"/>
  <c r="AJ188" i="12"/>
  <c r="AK188" i="12"/>
  <c r="AL188" i="12"/>
  <c r="AM188" i="12"/>
  <c r="AN188" i="12"/>
  <c r="AO188" i="12"/>
  <c r="AP188" i="12"/>
  <c r="AQ188" i="12"/>
  <c r="AR188" i="12"/>
  <c r="AS188" i="12"/>
  <c r="AT188" i="12"/>
  <c r="AU188" i="12"/>
  <c r="AV188" i="12"/>
  <c r="AW188" i="12"/>
  <c r="AX188" i="12"/>
  <c r="AY188" i="12"/>
  <c r="AZ188" i="12"/>
  <c r="BA188" i="12"/>
  <c r="BB188" i="12"/>
  <c r="O189" i="12"/>
  <c r="P189" i="12"/>
  <c r="Q189" i="12"/>
  <c r="R189" i="12"/>
  <c r="S189" i="12"/>
  <c r="T189" i="12"/>
  <c r="U189" i="12"/>
  <c r="V189" i="12"/>
  <c r="W189" i="12"/>
  <c r="X189" i="12"/>
  <c r="Y189" i="12"/>
  <c r="Z189" i="12"/>
  <c r="AA189" i="12"/>
  <c r="AB189" i="12"/>
  <c r="AC189" i="12"/>
  <c r="AD189" i="12"/>
  <c r="AE189" i="12"/>
  <c r="AF189" i="12"/>
  <c r="AG189" i="12"/>
  <c r="AH189" i="12"/>
  <c r="AI189" i="12"/>
  <c r="AJ189" i="12"/>
  <c r="AK189" i="12"/>
  <c r="AL189" i="12"/>
  <c r="AM189" i="12"/>
  <c r="AN189" i="12"/>
  <c r="AO189" i="12"/>
  <c r="AP189" i="12"/>
  <c r="AQ189" i="12"/>
  <c r="AR189" i="12"/>
  <c r="AS189" i="12"/>
  <c r="AT189" i="12"/>
  <c r="AU189" i="12"/>
  <c r="AV189" i="12"/>
  <c r="AW189" i="12"/>
  <c r="AX189" i="12"/>
  <c r="AY189" i="12"/>
  <c r="AZ189" i="12"/>
  <c r="BA189" i="12"/>
  <c r="BB189" i="12"/>
  <c r="O190" i="12"/>
  <c r="P190" i="12"/>
  <c r="Q190" i="12"/>
  <c r="R190" i="12"/>
  <c r="S190" i="12"/>
  <c r="T190" i="12"/>
  <c r="U190" i="12"/>
  <c r="V190" i="12"/>
  <c r="W190" i="12"/>
  <c r="X190" i="12"/>
  <c r="Y190" i="12"/>
  <c r="Z190" i="12"/>
  <c r="AA190" i="12"/>
  <c r="AB190" i="12"/>
  <c r="AC190" i="12"/>
  <c r="AD190" i="12"/>
  <c r="AE190" i="12"/>
  <c r="AF190" i="12"/>
  <c r="AG190" i="12"/>
  <c r="AH190" i="12"/>
  <c r="AI190" i="12"/>
  <c r="AJ190" i="12"/>
  <c r="AK190" i="12"/>
  <c r="AL190" i="12"/>
  <c r="AM190" i="12"/>
  <c r="AN190" i="12"/>
  <c r="AO190" i="12"/>
  <c r="AP190" i="12"/>
  <c r="AQ190" i="12"/>
  <c r="AR190" i="12"/>
  <c r="AS190" i="12"/>
  <c r="AT190" i="12"/>
  <c r="AU190" i="12"/>
  <c r="AV190" i="12"/>
  <c r="AW190" i="12"/>
  <c r="AX190" i="12"/>
  <c r="AY190" i="12"/>
  <c r="AZ190" i="12"/>
  <c r="BA190" i="12"/>
  <c r="BB190" i="12"/>
  <c r="O191" i="12"/>
  <c r="P191" i="12"/>
  <c r="Q191" i="12"/>
  <c r="R191" i="12"/>
  <c r="S191" i="12"/>
  <c r="T191" i="12"/>
  <c r="U191" i="12"/>
  <c r="V191" i="12"/>
  <c r="W191" i="12"/>
  <c r="X191" i="12"/>
  <c r="Y191" i="12"/>
  <c r="Z191" i="12"/>
  <c r="AA191" i="12"/>
  <c r="AB191" i="12"/>
  <c r="AC191" i="12"/>
  <c r="AD191" i="12"/>
  <c r="AE191" i="12"/>
  <c r="AF191" i="12"/>
  <c r="AG191" i="12"/>
  <c r="AH191" i="12"/>
  <c r="AI191" i="12"/>
  <c r="AJ191" i="12"/>
  <c r="AK191" i="12"/>
  <c r="AL191" i="12"/>
  <c r="AM191" i="12"/>
  <c r="AN191" i="12"/>
  <c r="AO191" i="12"/>
  <c r="AP191" i="12"/>
  <c r="AQ191" i="12"/>
  <c r="AR191" i="12"/>
  <c r="AS191" i="12"/>
  <c r="AT191" i="12"/>
  <c r="AU191" i="12"/>
  <c r="AV191" i="12"/>
  <c r="AW191" i="12"/>
  <c r="AX191" i="12"/>
  <c r="AY191" i="12"/>
  <c r="AZ191" i="12"/>
  <c r="BA191" i="12"/>
  <c r="BB191" i="12"/>
  <c r="O192" i="12"/>
  <c r="P192" i="12"/>
  <c r="Q192" i="12"/>
  <c r="R192" i="12"/>
  <c r="S192" i="12"/>
  <c r="T192" i="12"/>
  <c r="U192" i="12"/>
  <c r="V192" i="12"/>
  <c r="W192" i="12"/>
  <c r="X192" i="12"/>
  <c r="Y192" i="12"/>
  <c r="Z192" i="12"/>
  <c r="AA192" i="12"/>
  <c r="AB192" i="12"/>
  <c r="AC192" i="12"/>
  <c r="AD192" i="12"/>
  <c r="AE192" i="12"/>
  <c r="AF192" i="12"/>
  <c r="AG192" i="12"/>
  <c r="AH192" i="12"/>
  <c r="AI192" i="12"/>
  <c r="AJ192" i="12"/>
  <c r="AK192" i="12"/>
  <c r="AL192" i="12"/>
  <c r="AM192" i="12"/>
  <c r="AN192" i="12"/>
  <c r="AO192" i="12"/>
  <c r="AP192" i="12"/>
  <c r="AQ192" i="12"/>
  <c r="AR192" i="12"/>
  <c r="AS192" i="12"/>
  <c r="AT192" i="12"/>
  <c r="AU192" i="12"/>
  <c r="AV192" i="12"/>
  <c r="AW192" i="12"/>
  <c r="AX192" i="12"/>
  <c r="AY192" i="12"/>
  <c r="AZ192" i="12"/>
  <c r="BA192" i="12"/>
  <c r="BB192" i="12"/>
  <c r="O193" i="12"/>
  <c r="P193" i="12"/>
  <c r="Q193" i="12"/>
  <c r="R193" i="12"/>
  <c r="S193" i="12"/>
  <c r="T193" i="12"/>
  <c r="U193" i="12"/>
  <c r="V193" i="12"/>
  <c r="W193" i="12"/>
  <c r="X193" i="12"/>
  <c r="Y193" i="12"/>
  <c r="Z193" i="12"/>
  <c r="AA193" i="12"/>
  <c r="AB193" i="12"/>
  <c r="AC193" i="12"/>
  <c r="AD193" i="12"/>
  <c r="AE193" i="12"/>
  <c r="AF193" i="12"/>
  <c r="AG193" i="12"/>
  <c r="AH193" i="12"/>
  <c r="AI193" i="12"/>
  <c r="AJ193" i="12"/>
  <c r="AK193" i="12"/>
  <c r="AL193" i="12"/>
  <c r="AM193" i="12"/>
  <c r="AN193" i="12"/>
  <c r="AO193" i="12"/>
  <c r="AP193" i="12"/>
  <c r="AQ193" i="12"/>
  <c r="AR193" i="12"/>
  <c r="AS193" i="12"/>
  <c r="AT193" i="12"/>
  <c r="AU193" i="12"/>
  <c r="AV193" i="12"/>
  <c r="AW193" i="12"/>
  <c r="AX193" i="12"/>
  <c r="AY193" i="12"/>
  <c r="AZ193" i="12"/>
  <c r="BA193" i="12"/>
  <c r="BB193" i="12"/>
  <c r="O194" i="12"/>
  <c r="P194" i="12"/>
  <c r="Q194" i="12"/>
  <c r="R194" i="12"/>
  <c r="S194" i="12"/>
  <c r="T194" i="12"/>
  <c r="U194" i="12"/>
  <c r="V194" i="12"/>
  <c r="W194" i="12"/>
  <c r="X194" i="12"/>
  <c r="Y194" i="12"/>
  <c r="Z194" i="12"/>
  <c r="AA194" i="12"/>
  <c r="AB194" i="12"/>
  <c r="AC194" i="12"/>
  <c r="AD194" i="12"/>
  <c r="AE194" i="12"/>
  <c r="AF194" i="12"/>
  <c r="AG194" i="12"/>
  <c r="AH194" i="12"/>
  <c r="AI194" i="12"/>
  <c r="AJ194" i="12"/>
  <c r="AK194" i="12"/>
  <c r="AL194" i="12"/>
  <c r="AM194" i="12"/>
  <c r="AN194" i="12"/>
  <c r="AO194" i="12"/>
  <c r="AP194" i="12"/>
  <c r="AQ194" i="12"/>
  <c r="AR194" i="12"/>
  <c r="AS194" i="12"/>
  <c r="AT194" i="12"/>
  <c r="AU194" i="12"/>
  <c r="AV194" i="12"/>
  <c r="AW194" i="12"/>
  <c r="AX194" i="12"/>
  <c r="AY194" i="12"/>
  <c r="AZ194" i="12"/>
  <c r="BA194" i="12"/>
  <c r="BB194" i="12"/>
  <c r="O195" i="12"/>
  <c r="P195" i="12"/>
  <c r="Q195" i="12"/>
  <c r="R195" i="12"/>
  <c r="S195" i="12"/>
  <c r="T195" i="12"/>
  <c r="U195" i="12"/>
  <c r="V195" i="12"/>
  <c r="W195" i="12"/>
  <c r="X195" i="12"/>
  <c r="Y195" i="12"/>
  <c r="Z195" i="12"/>
  <c r="AA195" i="12"/>
  <c r="AB195" i="12"/>
  <c r="AC195" i="12"/>
  <c r="AD195" i="12"/>
  <c r="AE195" i="12"/>
  <c r="AF195" i="12"/>
  <c r="AG195" i="12"/>
  <c r="AH195" i="12"/>
  <c r="AI195" i="12"/>
  <c r="AJ195" i="12"/>
  <c r="AK195" i="12"/>
  <c r="AL195" i="12"/>
  <c r="AM195" i="12"/>
  <c r="AN195" i="12"/>
  <c r="AO195" i="12"/>
  <c r="AP195" i="12"/>
  <c r="AQ195" i="12"/>
  <c r="AR195" i="12"/>
  <c r="AS195" i="12"/>
  <c r="AT195" i="12"/>
  <c r="AU195" i="12"/>
  <c r="AV195" i="12"/>
  <c r="AW195" i="12"/>
  <c r="AX195" i="12"/>
  <c r="AY195" i="12"/>
  <c r="AZ195" i="12"/>
  <c r="BA195" i="12"/>
  <c r="BB195" i="12"/>
  <c r="O196" i="12"/>
  <c r="P196" i="12"/>
  <c r="Q196" i="12"/>
  <c r="R196" i="12"/>
  <c r="S196" i="12"/>
  <c r="T196" i="12"/>
  <c r="U196" i="12"/>
  <c r="V196" i="12"/>
  <c r="W196" i="12"/>
  <c r="X196" i="12"/>
  <c r="Y196" i="12"/>
  <c r="Z196" i="12"/>
  <c r="AA196" i="12"/>
  <c r="AB196" i="12"/>
  <c r="AC196" i="12"/>
  <c r="AD196" i="12"/>
  <c r="AE196" i="12"/>
  <c r="AF196" i="12"/>
  <c r="AG196" i="12"/>
  <c r="AH196" i="12"/>
  <c r="AI196" i="12"/>
  <c r="AJ196" i="12"/>
  <c r="AK196" i="12"/>
  <c r="AL196" i="12"/>
  <c r="AM196" i="12"/>
  <c r="AN196" i="12"/>
  <c r="AO196" i="12"/>
  <c r="AP196" i="12"/>
  <c r="AQ196" i="12"/>
  <c r="AR196" i="12"/>
  <c r="AS196" i="12"/>
  <c r="AT196" i="12"/>
  <c r="AU196" i="12"/>
  <c r="AV196" i="12"/>
  <c r="AW196" i="12"/>
  <c r="AX196" i="12"/>
  <c r="AY196" i="12"/>
  <c r="AZ196" i="12"/>
  <c r="BA196" i="12"/>
  <c r="BB196" i="12"/>
  <c r="O197" i="12"/>
  <c r="P197" i="12"/>
  <c r="Q197" i="12"/>
  <c r="R197" i="12"/>
  <c r="S197" i="12"/>
  <c r="T197" i="12"/>
  <c r="U197" i="12"/>
  <c r="V197" i="12"/>
  <c r="W197" i="12"/>
  <c r="X197" i="12"/>
  <c r="Y197" i="12"/>
  <c r="Z197" i="12"/>
  <c r="AA197" i="12"/>
  <c r="AB197" i="12"/>
  <c r="AC197" i="12"/>
  <c r="AD197" i="12"/>
  <c r="AE197" i="12"/>
  <c r="AF197" i="12"/>
  <c r="AG197" i="12"/>
  <c r="AH197" i="12"/>
  <c r="AI197" i="12"/>
  <c r="AJ197" i="12"/>
  <c r="AK197" i="12"/>
  <c r="AL197" i="12"/>
  <c r="AM197" i="12"/>
  <c r="AN197" i="12"/>
  <c r="AO197" i="12"/>
  <c r="AP197" i="12"/>
  <c r="AQ197" i="12"/>
  <c r="AR197" i="12"/>
  <c r="AS197" i="12"/>
  <c r="AT197" i="12"/>
  <c r="AU197" i="12"/>
  <c r="AV197" i="12"/>
  <c r="AW197" i="12"/>
  <c r="AX197" i="12"/>
  <c r="AY197" i="12"/>
  <c r="AZ197" i="12"/>
  <c r="BA197" i="12"/>
  <c r="BB197" i="12"/>
  <c r="O198" i="12"/>
  <c r="P198" i="12"/>
  <c r="Q198" i="12"/>
  <c r="R198" i="12"/>
  <c r="S198" i="12"/>
  <c r="T198" i="12"/>
  <c r="U198" i="12"/>
  <c r="V198" i="12"/>
  <c r="W198" i="12"/>
  <c r="X198" i="12"/>
  <c r="Y198" i="12"/>
  <c r="Z198" i="12"/>
  <c r="AA198" i="12"/>
  <c r="AB198" i="12"/>
  <c r="AC198" i="12"/>
  <c r="AD198" i="12"/>
  <c r="AE198" i="12"/>
  <c r="AF198" i="12"/>
  <c r="AG198" i="12"/>
  <c r="AH198" i="12"/>
  <c r="AI198" i="12"/>
  <c r="AJ198" i="12"/>
  <c r="AK198" i="12"/>
  <c r="AL198" i="12"/>
  <c r="AM198" i="12"/>
  <c r="AN198" i="12"/>
  <c r="AO198" i="12"/>
  <c r="AP198" i="12"/>
  <c r="AQ198" i="12"/>
  <c r="AR198" i="12"/>
  <c r="AS198" i="12"/>
  <c r="AT198" i="12"/>
  <c r="AU198" i="12"/>
  <c r="AV198" i="12"/>
  <c r="AW198" i="12"/>
  <c r="AX198" i="12"/>
  <c r="AY198" i="12"/>
  <c r="AZ198" i="12"/>
  <c r="BA198" i="12"/>
  <c r="BB198" i="12"/>
  <c r="O199" i="12"/>
  <c r="P199" i="12"/>
  <c r="Q199" i="12"/>
  <c r="R199" i="12"/>
  <c r="S199" i="12"/>
  <c r="T199" i="12"/>
  <c r="U199" i="12"/>
  <c r="V199" i="12"/>
  <c r="W199" i="12"/>
  <c r="X199" i="12"/>
  <c r="Y199" i="12"/>
  <c r="Z199" i="12"/>
  <c r="AA199" i="12"/>
  <c r="AB199" i="12"/>
  <c r="AC199" i="12"/>
  <c r="AD199" i="12"/>
  <c r="AE199" i="12"/>
  <c r="AF199" i="12"/>
  <c r="AG199" i="12"/>
  <c r="AH199" i="12"/>
  <c r="AI199" i="12"/>
  <c r="AJ199" i="12"/>
  <c r="AK199" i="12"/>
  <c r="AL199" i="12"/>
  <c r="AM199" i="12"/>
  <c r="AN199" i="12"/>
  <c r="AO199" i="12"/>
  <c r="AP199" i="12"/>
  <c r="AQ199" i="12"/>
  <c r="AR199" i="12"/>
  <c r="AS199" i="12"/>
  <c r="AT199" i="12"/>
  <c r="AU199" i="12"/>
  <c r="AV199" i="12"/>
  <c r="AW199" i="12"/>
  <c r="AX199" i="12"/>
  <c r="AY199" i="12"/>
  <c r="AZ199" i="12"/>
  <c r="BA199" i="12"/>
  <c r="BB199" i="12"/>
  <c r="O200" i="12"/>
  <c r="P200" i="12"/>
  <c r="Q200" i="12"/>
  <c r="R200" i="12"/>
  <c r="S200" i="12"/>
  <c r="T200" i="12"/>
  <c r="U200" i="12"/>
  <c r="V200" i="12"/>
  <c r="W200" i="12"/>
  <c r="X200" i="12"/>
  <c r="Y200" i="12"/>
  <c r="Z200" i="12"/>
  <c r="AA200" i="12"/>
  <c r="AB200" i="12"/>
  <c r="AC200" i="12"/>
  <c r="AD200" i="12"/>
  <c r="AE200" i="12"/>
  <c r="AF200" i="12"/>
  <c r="AG200" i="12"/>
  <c r="AH200" i="12"/>
  <c r="AI200" i="12"/>
  <c r="AJ200" i="12"/>
  <c r="AK200" i="12"/>
  <c r="AL200" i="12"/>
  <c r="AM200" i="12"/>
  <c r="AN200" i="12"/>
  <c r="AO200" i="12"/>
  <c r="AP200" i="12"/>
  <c r="AQ200" i="12"/>
  <c r="AR200" i="12"/>
  <c r="AS200" i="12"/>
  <c r="AT200" i="12"/>
  <c r="AU200" i="12"/>
  <c r="AV200" i="12"/>
  <c r="AW200" i="12"/>
  <c r="AX200" i="12"/>
  <c r="AY200" i="12"/>
  <c r="AZ200" i="12"/>
  <c r="BA200" i="12"/>
  <c r="BB200" i="12"/>
  <c r="O201" i="12"/>
  <c r="P201" i="12"/>
  <c r="Q201" i="12"/>
  <c r="R201" i="12"/>
  <c r="S201" i="12"/>
  <c r="T201" i="12"/>
  <c r="U201" i="12"/>
  <c r="V201" i="12"/>
  <c r="W201" i="12"/>
  <c r="X201" i="12"/>
  <c r="Y201" i="12"/>
  <c r="Z201" i="12"/>
  <c r="AA201" i="12"/>
  <c r="AB201" i="12"/>
  <c r="AC201" i="12"/>
  <c r="AD201" i="12"/>
  <c r="AE201" i="12"/>
  <c r="AF201" i="12"/>
  <c r="AG201" i="12"/>
  <c r="AH201" i="12"/>
  <c r="AI201" i="12"/>
  <c r="AJ201" i="12"/>
  <c r="AK201" i="12"/>
  <c r="AL201" i="12"/>
  <c r="AM201" i="12"/>
  <c r="AN201" i="12"/>
  <c r="AO201" i="12"/>
  <c r="AP201" i="12"/>
  <c r="AQ201" i="12"/>
  <c r="AR201" i="12"/>
  <c r="AS201" i="12"/>
  <c r="AT201" i="12"/>
  <c r="AU201" i="12"/>
  <c r="AV201" i="12"/>
  <c r="AW201" i="12"/>
  <c r="AX201" i="12"/>
  <c r="AY201" i="12"/>
  <c r="AZ201" i="12"/>
  <c r="BA201" i="12"/>
  <c r="BB201" i="12"/>
  <c r="O202" i="12"/>
  <c r="P202" i="12"/>
  <c r="Q202" i="12"/>
  <c r="R202" i="12"/>
  <c r="S202" i="12"/>
  <c r="T202" i="12"/>
  <c r="U202" i="12"/>
  <c r="V202" i="12"/>
  <c r="W202" i="12"/>
  <c r="X202" i="12"/>
  <c r="Y202" i="12"/>
  <c r="Z202" i="12"/>
  <c r="AA202" i="12"/>
  <c r="AB202" i="12"/>
  <c r="AC202" i="12"/>
  <c r="AD202" i="12"/>
  <c r="AE202" i="12"/>
  <c r="AF202" i="12"/>
  <c r="AG202" i="12"/>
  <c r="AH202" i="12"/>
  <c r="AI202" i="12"/>
  <c r="AJ202" i="12"/>
  <c r="AK202" i="12"/>
  <c r="AL202" i="12"/>
  <c r="AM202" i="12"/>
  <c r="AN202" i="12"/>
  <c r="AO202" i="12"/>
  <c r="AP202" i="12"/>
  <c r="AQ202" i="12"/>
  <c r="AR202" i="12"/>
  <c r="AS202" i="12"/>
  <c r="AT202" i="12"/>
  <c r="AU202" i="12"/>
  <c r="AV202" i="12"/>
  <c r="AW202" i="12"/>
  <c r="AX202" i="12"/>
  <c r="AY202" i="12"/>
  <c r="AZ202" i="12"/>
  <c r="BA202" i="12"/>
  <c r="BB202" i="12"/>
  <c r="O203" i="12"/>
  <c r="P203" i="12"/>
  <c r="Q203" i="12"/>
  <c r="R203" i="12"/>
  <c r="S203" i="12"/>
  <c r="T203" i="12"/>
  <c r="U203" i="12"/>
  <c r="V203" i="12"/>
  <c r="W203" i="12"/>
  <c r="X203" i="12"/>
  <c r="Y203" i="12"/>
  <c r="Z203" i="12"/>
  <c r="AA203" i="12"/>
  <c r="AB203" i="12"/>
  <c r="AC203" i="12"/>
  <c r="AD203" i="12"/>
  <c r="AE203" i="12"/>
  <c r="AF203" i="12"/>
  <c r="AG203" i="12"/>
  <c r="AH203" i="12"/>
  <c r="AI203" i="12"/>
  <c r="AJ203" i="12"/>
  <c r="AK203" i="12"/>
  <c r="AL203" i="12"/>
  <c r="AM203" i="12"/>
  <c r="AN203" i="12"/>
  <c r="AO203" i="12"/>
  <c r="AP203" i="12"/>
  <c r="AQ203" i="12"/>
  <c r="AR203" i="12"/>
  <c r="AS203" i="12"/>
  <c r="AT203" i="12"/>
  <c r="AU203" i="12"/>
  <c r="AV203" i="12"/>
  <c r="AY203" i="12"/>
  <c r="AZ203" i="12"/>
  <c r="BA203" i="12"/>
  <c r="BB203" i="12"/>
  <c r="O204" i="12"/>
  <c r="P204" i="12"/>
  <c r="Q204" i="12"/>
  <c r="R204" i="12"/>
  <c r="S204" i="12"/>
  <c r="T204" i="12"/>
  <c r="U204" i="12"/>
  <c r="V204" i="12"/>
  <c r="W204" i="12"/>
  <c r="X204" i="12"/>
  <c r="Y204" i="12"/>
  <c r="Z204" i="12"/>
  <c r="AA204" i="12"/>
  <c r="AB204" i="12"/>
  <c r="AC204" i="12"/>
  <c r="AD204" i="12"/>
  <c r="AE204" i="12"/>
  <c r="AF204" i="12"/>
  <c r="AG204" i="12"/>
  <c r="AH204" i="12"/>
  <c r="AI204" i="12"/>
  <c r="AJ204" i="12"/>
  <c r="AK204" i="12"/>
  <c r="AL204" i="12"/>
  <c r="AM204" i="12"/>
  <c r="AN204" i="12"/>
  <c r="AO204" i="12"/>
  <c r="AP204" i="12"/>
  <c r="AQ204" i="12"/>
  <c r="AR204" i="12"/>
  <c r="AS204" i="12"/>
  <c r="AT204" i="12"/>
  <c r="AU204" i="12"/>
  <c r="AV204" i="12"/>
  <c r="AW204" i="12"/>
  <c r="AX204" i="12"/>
  <c r="AY204" i="12"/>
  <c r="AZ204" i="12"/>
  <c r="BA204" i="12"/>
  <c r="BB204" i="12"/>
  <c r="O205" i="12"/>
  <c r="P205" i="12"/>
  <c r="Q205" i="12"/>
  <c r="R205" i="12"/>
  <c r="S205" i="12"/>
  <c r="T205" i="12"/>
  <c r="U205" i="12"/>
  <c r="V205" i="12"/>
  <c r="W205" i="12"/>
  <c r="X205" i="12"/>
  <c r="Y205" i="12"/>
  <c r="Z205" i="12"/>
  <c r="AA205" i="12"/>
  <c r="AB205" i="12"/>
  <c r="AC205" i="12"/>
  <c r="AD205" i="12"/>
  <c r="AE205" i="12"/>
  <c r="AF205" i="12"/>
  <c r="AG205" i="12"/>
  <c r="AH205" i="12"/>
  <c r="AI205" i="12"/>
  <c r="AJ205" i="12"/>
  <c r="AK205" i="12"/>
  <c r="AL205" i="12"/>
  <c r="AM205" i="12"/>
  <c r="AN205" i="12"/>
  <c r="AO205" i="12"/>
  <c r="AP205" i="12"/>
  <c r="AQ205" i="12"/>
  <c r="AR205" i="12"/>
  <c r="AS205" i="12"/>
  <c r="AT205" i="12"/>
  <c r="AU205" i="12"/>
  <c r="AV205" i="12"/>
  <c r="AW205" i="12"/>
  <c r="AX205" i="12"/>
  <c r="AY205" i="12"/>
  <c r="AZ205" i="12"/>
  <c r="BA205" i="12"/>
  <c r="BB205" i="12"/>
  <c r="O206" i="12"/>
  <c r="P206" i="12"/>
  <c r="Q206" i="12"/>
  <c r="R206" i="12"/>
  <c r="S206" i="12"/>
  <c r="T206" i="12"/>
  <c r="U206" i="12"/>
  <c r="V206" i="12"/>
  <c r="W206" i="12"/>
  <c r="X206" i="12"/>
  <c r="Y206" i="12"/>
  <c r="Z206" i="12"/>
  <c r="AA206" i="12"/>
  <c r="AB206" i="12"/>
  <c r="AC206" i="12"/>
  <c r="AD206" i="12"/>
  <c r="AE206" i="12"/>
  <c r="AF206" i="12"/>
  <c r="AG206" i="12"/>
  <c r="AH206" i="12"/>
  <c r="AI206" i="12"/>
  <c r="AJ206" i="12"/>
  <c r="AK206" i="12"/>
  <c r="AL206" i="12"/>
  <c r="AM206" i="12"/>
  <c r="AN206" i="12"/>
  <c r="AO206" i="12"/>
  <c r="AP206" i="12"/>
  <c r="AQ206" i="12"/>
  <c r="AR206" i="12"/>
  <c r="AS206" i="12"/>
  <c r="AT206" i="12"/>
  <c r="AU206" i="12"/>
  <c r="AV206" i="12"/>
  <c r="AW206" i="12"/>
  <c r="AX206" i="12"/>
  <c r="AY206" i="12"/>
  <c r="AZ206" i="12"/>
  <c r="BA206" i="12"/>
  <c r="BB206" i="12"/>
  <c r="O207" i="12"/>
  <c r="P207" i="12"/>
  <c r="Q207" i="12"/>
  <c r="R207" i="12"/>
  <c r="S207" i="12"/>
  <c r="T207" i="12"/>
  <c r="U207" i="12"/>
  <c r="V207" i="12"/>
  <c r="W207" i="12"/>
  <c r="X207" i="12"/>
  <c r="Y207" i="12"/>
  <c r="Z207" i="12"/>
  <c r="AA207" i="12"/>
  <c r="AB207" i="12"/>
  <c r="AC207" i="12"/>
  <c r="AD207" i="12"/>
  <c r="AE207" i="12"/>
  <c r="AF207" i="12"/>
  <c r="AG207" i="12"/>
  <c r="AH207" i="12"/>
  <c r="AI207" i="12"/>
  <c r="AJ207" i="12"/>
  <c r="AK207" i="12"/>
  <c r="AL207" i="12"/>
  <c r="AM207" i="12"/>
  <c r="AN207" i="12"/>
  <c r="AO207" i="12"/>
  <c r="AP207" i="12"/>
  <c r="AQ207" i="12"/>
  <c r="AR207" i="12"/>
  <c r="AS207" i="12"/>
  <c r="AT207" i="12"/>
  <c r="AU207" i="12"/>
  <c r="AV207" i="12"/>
  <c r="AW207" i="12"/>
  <c r="AX207" i="12"/>
  <c r="AY207" i="12"/>
  <c r="AZ207" i="12"/>
  <c r="BA207" i="12"/>
  <c r="BB207" i="12"/>
  <c r="O208" i="12"/>
  <c r="P208" i="12"/>
  <c r="Q208" i="12"/>
  <c r="R208" i="12"/>
  <c r="S208" i="12"/>
  <c r="T208" i="12"/>
  <c r="U208" i="12"/>
  <c r="V208" i="12"/>
  <c r="W208" i="12"/>
  <c r="X208" i="12"/>
  <c r="Y208" i="12"/>
  <c r="Z208" i="12"/>
  <c r="AA208" i="12"/>
  <c r="AB208" i="12"/>
  <c r="AC208" i="12"/>
  <c r="AD208" i="12"/>
  <c r="AE208" i="12"/>
  <c r="AF208" i="12"/>
  <c r="AG208" i="12"/>
  <c r="AH208" i="12"/>
  <c r="AI208" i="12"/>
  <c r="AJ208" i="12"/>
  <c r="AK208" i="12"/>
  <c r="AL208" i="12"/>
  <c r="AM208" i="12"/>
  <c r="AN208" i="12"/>
  <c r="AO208" i="12"/>
  <c r="AP208" i="12"/>
  <c r="AQ208" i="12"/>
  <c r="AR208" i="12"/>
  <c r="AS208" i="12"/>
  <c r="AT208" i="12"/>
  <c r="AU208" i="12"/>
  <c r="AV208" i="12"/>
  <c r="AW208" i="12"/>
  <c r="AX208" i="12"/>
  <c r="AY208" i="12"/>
  <c r="AZ208" i="12"/>
  <c r="BA208" i="12"/>
  <c r="BB208" i="12"/>
  <c r="O209" i="12"/>
  <c r="P209" i="12"/>
  <c r="Q209" i="12"/>
  <c r="R209" i="12"/>
  <c r="S209" i="12"/>
  <c r="T209" i="12"/>
  <c r="U209" i="12"/>
  <c r="V209" i="12"/>
  <c r="W209" i="12"/>
  <c r="X209" i="12"/>
  <c r="Y209" i="12"/>
  <c r="Z209" i="12"/>
  <c r="AA209" i="12"/>
  <c r="AB209" i="12"/>
  <c r="AC209" i="12"/>
  <c r="AD209" i="12"/>
  <c r="AE209" i="12"/>
  <c r="AF209" i="12"/>
  <c r="AG209" i="12"/>
  <c r="AH209" i="12"/>
  <c r="AI209" i="12"/>
  <c r="AJ209" i="12"/>
  <c r="AK209" i="12"/>
  <c r="AL209" i="12"/>
  <c r="AM209" i="12"/>
  <c r="AN209" i="12"/>
  <c r="AO209" i="12"/>
  <c r="AP209" i="12"/>
  <c r="AQ209" i="12"/>
  <c r="AR209" i="12"/>
  <c r="AS209" i="12"/>
  <c r="AT209" i="12"/>
  <c r="AU209" i="12"/>
  <c r="AV209" i="12"/>
  <c r="AW209" i="12"/>
  <c r="AX209" i="12"/>
  <c r="AY209" i="12"/>
  <c r="AZ209" i="12"/>
  <c r="BA209" i="12"/>
  <c r="BB209" i="12"/>
  <c r="S166" i="12"/>
  <c r="T166" i="12"/>
  <c r="U166" i="12"/>
  <c r="V166" i="12"/>
  <c r="W166" i="12"/>
  <c r="X166" i="12"/>
  <c r="Y166" i="12"/>
  <c r="Z166" i="12"/>
  <c r="AA166" i="12"/>
  <c r="AB166" i="12"/>
  <c r="AC166" i="12"/>
  <c r="AD166" i="12"/>
  <c r="AG166" i="12"/>
  <c r="AH166" i="12"/>
  <c r="AI166" i="12"/>
  <c r="AJ166" i="12"/>
  <c r="AK166" i="12"/>
  <c r="AL166" i="12"/>
  <c r="AW168" i="12"/>
  <c r="AX168" i="12"/>
  <c r="O169" i="12"/>
  <c r="P169" i="12"/>
  <c r="Q169" i="12"/>
  <c r="R169" i="12"/>
  <c r="S169" i="12"/>
  <c r="T169" i="12"/>
  <c r="U169" i="12"/>
  <c r="V169" i="12"/>
  <c r="W169" i="12"/>
  <c r="X169" i="12"/>
  <c r="Y169" i="12"/>
  <c r="Z169" i="12"/>
  <c r="AA169" i="12"/>
  <c r="AB169" i="12"/>
  <c r="AC169" i="12"/>
  <c r="AD169" i="12"/>
  <c r="AE169" i="12"/>
  <c r="AF169" i="12"/>
  <c r="AG169" i="12"/>
  <c r="AH169" i="12"/>
  <c r="AI169" i="12"/>
  <c r="AJ169" i="12"/>
  <c r="O170" i="12"/>
  <c r="P170" i="12"/>
  <c r="Q170" i="12"/>
  <c r="R170" i="12"/>
  <c r="S170" i="12"/>
  <c r="T170" i="12"/>
  <c r="U170" i="12"/>
  <c r="V170" i="12"/>
  <c r="W170" i="12"/>
  <c r="X170" i="12"/>
  <c r="Y170" i="12"/>
  <c r="Z170" i="12"/>
  <c r="AA170" i="12"/>
  <c r="AB170" i="12"/>
  <c r="AC170" i="12"/>
  <c r="AD170" i="12"/>
  <c r="AE170" i="12"/>
  <c r="AF170" i="12"/>
  <c r="O171" i="12"/>
  <c r="P171" i="12"/>
  <c r="Q171" i="12"/>
  <c r="R171" i="12"/>
  <c r="S171" i="12"/>
  <c r="T171" i="12"/>
  <c r="U171" i="12"/>
  <c r="V171" i="12"/>
  <c r="W171" i="12"/>
  <c r="X171" i="12"/>
  <c r="Y171" i="12"/>
  <c r="Z171" i="12"/>
  <c r="AA171" i="12"/>
  <c r="AB171" i="12"/>
  <c r="AC171" i="12"/>
  <c r="AD171" i="12"/>
  <c r="AE171" i="12"/>
  <c r="AF171" i="12"/>
  <c r="AG171" i="12"/>
  <c r="AH171" i="12"/>
  <c r="AI171" i="12"/>
  <c r="AJ171" i="12"/>
  <c r="O172" i="12"/>
  <c r="P172" i="12"/>
  <c r="Q172" i="12"/>
  <c r="R172" i="12"/>
  <c r="S172" i="12"/>
  <c r="T172" i="12"/>
  <c r="U172" i="12"/>
  <c r="V172" i="12"/>
  <c r="W172" i="12"/>
  <c r="X172" i="12"/>
  <c r="Y172" i="12"/>
  <c r="Z172" i="12"/>
  <c r="AA172" i="12"/>
  <c r="AB172" i="12"/>
  <c r="AC172" i="12"/>
  <c r="AD172" i="12"/>
  <c r="AE172" i="12"/>
  <c r="AF172" i="12"/>
  <c r="S173" i="12"/>
  <c r="T173" i="12"/>
  <c r="U173" i="12"/>
  <c r="V173" i="12"/>
  <c r="W173" i="12"/>
  <c r="X173" i="12"/>
  <c r="Y173" i="12"/>
  <c r="Z173" i="12"/>
  <c r="AA173" i="12"/>
  <c r="AB173" i="12"/>
  <c r="AC173" i="12"/>
  <c r="AD173" i="12"/>
  <c r="AG173" i="12"/>
  <c r="AH173" i="12"/>
  <c r="AI173" i="12"/>
  <c r="AJ173" i="12"/>
  <c r="O144" i="12"/>
  <c r="P144" i="12"/>
  <c r="Q144" i="12"/>
  <c r="R144" i="12"/>
  <c r="S144" i="12"/>
  <c r="T144" i="12"/>
  <c r="U144" i="12"/>
  <c r="V144" i="12"/>
  <c r="W144" i="12"/>
  <c r="X144" i="12"/>
  <c r="Y144" i="12"/>
  <c r="Z144" i="12"/>
  <c r="AA144" i="12"/>
  <c r="AB144" i="12"/>
  <c r="AC144" i="12"/>
  <c r="AD144" i="12"/>
  <c r="AE144" i="12"/>
  <c r="AF144" i="12"/>
  <c r="AG144" i="12"/>
  <c r="AH144" i="12"/>
  <c r="AI144" i="12"/>
  <c r="AJ144" i="12"/>
  <c r="AK144" i="12"/>
  <c r="AL144" i="12"/>
  <c r="AM144" i="12"/>
  <c r="AN144" i="12"/>
  <c r="AO144" i="12"/>
  <c r="AP144" i="12"/>
  <c r="AQ144" i="12"/>
  <c r="AR144" i="12"/>
  <c r="AS144" i="12"/>
  <c r="AT144" i="12"/>
  <c r="AU144" i="12"/>
  <c r="AV144" i="12"/>
  <c r="AW144" i="12"/>
  <c r="AX144" i="12"/>
  <c r="AY144" i="12"/>
  <c r="AZ144" i="12"/>
  <c r="BA144" i="12"/>
  <c r="BB144" i="12"/>
  <c r="O145" i="12"/>
  <c r="P145" i="12"/>
  <c r="Q145" i="12"/>
  <c r="R145" i="12"/>
  <c r="S145" i="12"/>
  <c r="T145" i="12"/>
  <c r="U145" i="12"/>
  <c r="V145" i="12"/>
  <c r="W145" i="12"/>
  <c r="X145" i="12"/>
  <c r="Y145" i="12"/>
  <c r="Z145" i="12"/>
  <c r="AA145" i="12"/>
  <c r="AB145" i="12"/>
  <c r="AC145" i="12"/>
  <c r="AD145" i="12"/>
  <c r="AE145" i="12"/>
  <c r="AF145" i="12"/>
  <c r="AG145" i="12"/>
  <c r="AH145" i="12"/>
  <c r="AI145" i="12"/>
  <c r="AJ145" i="12"/>
  <c r="AK145" i="12"/>
  <c r="AL145" i="12"/>
  <c r="AM145" i="12"/>
  <c r="AN145" i="12"/>
  <c r="AO145" i="12"/>
  <c r="AP145" i="12"/>
  <c r="AQ145" i="12"/>
  <c r="AR145" i="12"/>
  <c r="AS145" i="12"/>
  <c r="AT145" i="12"/>
  <c r="AU145" i="12"/>
  <c r="AV145" i="12"/>
  <c r="AW145" i="12"/>
  <c r="AX145" i="12"/>
  <c r="AY145" i="12"/>
  <c r="AZ145" i="12"/>
  <c r="BA145" i="12"/>
  <c r="BB145" i="12"/>
  <c r="O146" i="12"/>
  <c r="P146" i="12"/>
  <c r="Q146" i="12"/>
  <c r="R146" i="12"/>
  <c r="S146" i="12"/>
  <c r="T146" i="12"/>
  <c r="U146" i="12"/>
  <c r="V146" i="12"/>
  <c r="W146" i="12"/>
  <c r="X146" i="12"/>
  <c r="Y146" i="12"/>
  <c r="Z146" i="12"/>
  <c r="AA146" i="12"/>
  <c r="AB146" i="12"/>
  <c r="AC146" i="12"/>
  <c r="AD146" i="12"/>
  <c r="AE146" i="12"/>
  <c r="AF146" i="12"/>
  <c r="AG146" i="12"/>
  <c r="AH146" i="12"/>
  <c r="AI146" i="12"/>
  <c r="AJ146" i="12"/>
  <c r="AK146" i="12"/>
  <c r="AL146" i="12"/>
  <c r="AM146" i="12"/>
  <c r="AN146" i="12"/>
  <c r="AO146" i="12"/>
  <c r="AP146" i="12"/>
  <c r="AQ146" i="12"/>
  <c r="AR146" i="12"/>
  <c r="AS146" i="12"/>
  <c r="AT146" i="12"/>
  <c r="AU146" i="12"/>
  <c r="AV146" i="12"/>
  <c r="AW146" i="12"/>
  <c r="AX146" i="12"/>
  <c r="AY146" i="12"/>
  <c r="AZ146" i="12"/>
  <c r="BA146" i="12"/>
  <c r="BB146" i="12"/>
  <c r="O147" i="12"/>
  <c r="P147" i="12"/>
  <c r="Q147" i="12"/>
  <c r="R147" i="12"/>
  <c r="S147" i="12"/>
  <c r="T147" i="12"/>
  <c r="U147" i="12"/>
  <c r="V147" i="12"/>
  <c r="W147" i="12"/>
  <c r="X147" i="12"/>
  <c r="Y147" i="12"/>
  <c r="Z147" i="12"/>
  <c r="AA147" i="12"/>
  <c r="AB147" i="12"/>
  <c r="AC147" i="12"/>
  <c r="AD147" i="12"/>
  <c r="AE147" i="12"/>
  <c r="AF147" i="12"/>
  <c r="AG147" i="12"/>
  <c r="AH147" i="12"/>
  <c r="AI147" i="12"/>
  <c r="AJ147" i="12"/>
  <c r="AK147" i="12"/>
  <c r="AL147" i="12"/>
  <c r="AM147" i="12"/>
  <c r="AN147" i="12"/>
  <c r="AO147" i="12"/>
  <c r="AP147" i="12"/>
  <c r="AQ147" i="12"/>
  <c r="AR147" i="12"/>
  <c r="AS147" i="12"/>
  <c r="AT147" i="12"/>
  <c r="AU147" i="12"/>
  <c r="AV147" i="12"/>
  <c r="AW147" i="12"/>
  <c r="AX147" i="12"/>
  <c r="AY147" i="12"/>
  <c r="AZ147" i="12"/>
  <c r="BA147" i="12"/>
  <c r="BB147" i="12"/>
  <c r="O148" i="12"/>
  <c r="P148" i="12"/>
  <c r="Q148" i="12"/>
  <c r="R148" i="12"/>
  <c r="S148" i="12"/>
  <c r="T148" i="12"/>
  <c r="U148" i="12"/>
  <c r="V148" i="12"/>
  <c r="W148" i="12"/>
  <c r="X148" i="12"/>
  <c r="Y148" i="12"/>
  <c r="Z148" i="12"/>
  <c r="AA148" i="12"/>
  <c r="AB148" i="12"/>
  <c r="AC148" i="12"/>
  <c r="AD148" i="12"/>
  <c r="AE148" i="12"/>
  <c r="AF148" i="12"/>
  <c r="AG148" i="12"/>
  <c r="AH148" i="12"/>
  <c r="AI148" i="12"/>
  <c r="AJ148" i="12"/>
  <c r="AK148" i="12"/>
  <c r="AL148" i="12"/>
  <c r="AM148" i="12"/>
  <c r="AN148" i="12"/>
  <c r="AO148" i="12"/>
  <c r="AP148" i="12"/>
  <c r="AQ148" i="12"/>
  <c r="AR148" i="12"/>
  <c r="AS148" i="12"/>
  <c r="AT148" i="12"/>
  <c r="AU148" i="12"/>
  <c r="AV148" i="12"/>
  <c r="AW148" i="12"/>
  <c r="AX148" i="12"/>
  <c r="AY148" i="12"/>
  <c r="AZ148" i="12"/>
  <c r="BA148" i="12"/>
  <c r="BB148" i="12"/>
  <c r="O149" i="12"/>
  <c r="P149" i="12"/>
  <c r="Q149" i="12"/>
  <c r="R149" i="12"/>
  <c r="S149" i="12"/>
  <c r="T149" i="12"/>
  <c r="U149" i="12"/>
  <c r="V149" i="12"/>
  <c r="W149" i="12"/>
  <c r="X149" i="12"/>
  <c r="Y149" i="12"/>
  <c r="Z149" i="12"/>
  <c r="AA149" i="12"/>
  <c r="AB149" i="12"/>
  <c r="AC149" i="12"/>
  <c r="AD149" i="12"/>
  <c r="AE149" i="12"/>
  <c r="AF149" i="12"/>
  <c r="AG149" i="12"/>
  <c r="AH149" i="12"/>
  <c r="AI149" i="12"/>
  <c r="AJ149" i="12"/>
  <c r="AK149" i="12"/>
  <c r="AL149" i="12"/>
  <c r="AM149" i="12"/>
  <c r="AN149" i="12"/>
  <c r="AO149" i="12"/>
  <c r="AP149" i="12"/>
  <c r="AQ149" i="12"/>
  <c r="AR149" i="12"/>
  <c r="AS149" i="12"/>
  <c r="AT149" i="12"/>
  <c r="AU149" i="12"/>
  <c r="AV149" i="12"/>
  <c r="AW149" i="12"/>
  <c r="AX149" i="12"/>
  <c r="AY149" i="12"/>
  <c r="AZ149" i="12"/>
  <c r="BA149" i="12"/>
  <c r="BB149" i="12"/>
  <c r="O150" i="12"/>
  <c r="P150" i="12"/>
  <c r="Q150" i="12"/>
  <c r="R150" i="12"/>
  <c r="S150" i="12"/>
  <c r="T150" i="12"/>
  <c r="U150" i="12"/>
  <c r="V150" i="12"/>
  <c r="W150" i="12"/>
  <c r="X150" i="12"/>
  <c r="Y150" i="12"/>
  <c r="Z150" i="12"/>
  <c r="AA150" i="12"/>
  <c r="AB150" i="12"/>
  <c r="AC150" i="12"/>
  <c r="AD150" i="12"/>
  <c r="AE150" i="12"/>
  <c r="AF150" i="12"/>
  <c r="AG150" i="12"/>
  <c r="AH150" i="12"/>
  <c r="AI150" i="12"/>
  <c r="AJ150" i="12"/>
  <c r="AK150" i="12"/>
  <c r="AL150" i="12"/>
  <c r="AM150" i="12"/>
  <c r="AN150" i="12"/>
  <c r="AO150" i="12"/>
  <c r="AP150" i="12"/>
  <c r="AQ150" i="12"/>
  <c r="AR150" i="12"/>
  <c r="AS150" i="12"/>
  <c r="AT150" i="12"/>
  <c r="AU150" i="12"/>
  <c r="AV150" i="12"/>
  <c r="AW150" i="12"/>
  <c r="AX150" i="12"/>
  <c r="AY150" i="12"/>
  <c r="AZ150" i="12"/>
  <c r="BA150" i="12"/>
  <c r="BB150" i="12"/>
  <c r="O151" i="12"/>
  <c r="P151" i="12"/>
  <c r="Q151" i="12"/>
  <c r="R151" i="12"/>
  <c r="S151" i="12"/>
  <c r="T151" i="12"/>
  <c r="U151" i="12"/>
  <c r="V151" i="12"/>
  <c r="W151" i="12"/>
  <c r="X151" i="12"/>
  <c r="Y151" i="12"/>
  <c r="Z151" i="12"/>
  <c r="AA151" i="12"/>
  <c r="AB151" i="12"/>
  <c r="AC151" i="12"/>
  <c r="AD151" i="12"/>
  <c r="AE151" i="12"/>
  <c r="AF151" i="12"/>
  <c r="AG151" i="12"/>
  <c r="AH151" i="12"/>
  <c r="AI151" i="12"/>
  <c r="AJ151" i="12"/>
  <c r="AK151" i="12"/>
  <c r="AL151" i="12"/>
  <c r="AM151" i="12"/>
  <c r="AN151" i="12"/>
  <c r="AO151" i="12"/>
  <c r="AP151" i="12"/>
  <c r="AQ151" i="12"/>
  <c r="AR151" i="12"/>
  <c r="AS151" i="12"/>
  <c r="AT151" i="12"/>
  <c r="AU151" i="12"/>
  <c r="AV151" i="12"/>
  <c r="AW151" i="12"/>
  <c r="AX151" i="12"/>
  <c r="AY151" i="12"/>
  <c r="AZ151" i="12"/>
  <c r="BA151" i="12"/>
  <c r="BB151" i="12"/>
  <c r="O152" i="12"/>
  <c r="P152" i="12"/>
  <c r="Q152" i="12"/>
  <c r="R152" i="12"/>
  <c r="S152" i="12"/>
  <c r="T152" i="12"/>
  <c r="U152" i="12"/>
  <c r="V152" i="12"/>
  <c r="W152" i="12"/>
  <c r="X152" i="12"/>
  <c r="Y152" i="12"/>
  <c r="Z152" i="12"/>
  <c r="AA152" i="12"/>
  <c r="AB152" i="12"/>
  <c r="AC152" i="12"/>
  <c r="AD152" i="12"/>
  <c r="AE152" i="12"/>
  <c r="AF152" i="12"/>
  <c r="AG152" i="12"/>
  <c r="AH152" i="12"/>
  <c r="AI152" i="12"/>
  <c r="AJ152" i="12"/>
  <c r="AK152" i="12"/>
  <c r="AL152" i="12"/>
  <c r="AM152" i="12"/>
  <c r="AN152" i="12"/>
  <c r="AO152" i="12"/>
  <c r="AP152" i="12"/>
  <c r="AQ152" i="12"/>
  <c r="AR152" i="12"/>
  <c r="AS152" i="12"/>
  <c r="AT152" i="12"/>
  <c r="AU152" i="12"/>
  <c r="AV152" i="12"/>
  <c r="AW152" i="12"/>
  <c r="AX152" i="12"/>
  <c r="AY152" i="12"/>
  <c r="AZ152" i="12"/>
  <c r="BA152" i="12"/>
  <c r="BB152" i="12"/>
  <c r="O153" i="12"/>
  <c r="P153" i="12"/>
  <c r="Q153" i="12"/>
  <c r="R153" i="12"/>
  <c r="S153" i="12"/>
  <c r="T153" i="12"/>
  <c r="U153" i="12"/>
  <c r="V153" i="12"/>
  <c r="W153" i="12"/>
  <c r="X153" i="12"/>
  <c r="Y153" i="12"/>
  <c r="Z153" i="12"/>
  <c r="AA153" i="12"/>
  <c r="AB153" i="12"/>
  <c r="AC153" i="12"/>
  <c r="AD153" i="12"/>
  <c r="AE153" i="12"/>
  <c r="AF153" i="12"/>
  <c r="AG153" i="12"/>
  <c r="AH153" i="12"/>
  <c r="AI153" i="12"/>
  <c r="AJ153" i="12"/>
  <c r="AK153" i="12"/>
  <c r="AL153" i="12"/>
  <c r="AM153" i="12"/>
  <c r="AN153" i="12"/>
  <c r="AO153" i="12"/>
  <c r="AP153" i="12"/>
  <c r="AQ153" i="12"/>
  <c r="AR153" i="12"/>
  <c r="AS153" i="12"/>
  <c r="AT153" i="12"/>
  <c r="AU153" i="12"/>
  <c r="AV153" i="12"/>
  <c r="AW153" i="12"/>
  <c r="AX153" i="12"/>
  <c r="AY153" i="12"/>
  <c r="AZ153" i="12"/>
  <c r="BA153" i="12"/>
  <c r="BB153" i="12"/>
  <c r="O154" i="12"/>
  <c r="P154" i="12"/>
  <c r="Q154" i="12"/>
  <c r="R154" i="12"/>
  <c r="S154" i="12"/>
  <c r="T154" i="12"/>
  <c r="U154" i="12"/>
  <c r="V154" i="12"/>
  <c r="W154" i="12"/>
  <c r="X154" i="12"/>
  <c r="Y154" i="12"/>
  <c r="Z154" i="12"/>
  <c r="AA154" i="12"/>
  <c r="AB154" i="12"/>
  <c r="AC154" i="12"/>
  <c r="AD154" i="12"/>
  <c r="AE154" i="12"/>
  <c r="AF154" i="12"/>
  <c r="AG154" i="12"/>
  <c r="AH154" i="12"/>
  <c r="AI154" i="12"/>
  <c r="AJ154" i="12"/>
  <c r="AK154" i="12"/>
  <c r="AL154" i="12"/>
  <c r="AM154" i="12"/>
  <c r="AN154" i="12"/>
  <c r="AO154" i="12"/>
  <c r="AP154" i="12"/>
  <c r="AQ154" i="12"/>
  <c r="AR154" i="12"/>
  <c r="AS154" i="12"/>
  <c r="AT154" i="12"/>
  <c r="AU154" i="12"/>
  <c r="AV154" i="12"/>
  <c r="AW154" i="12"/>
  <c r="AX154" i="12"/>
  <c r="AY154" i="12"/>
  <c r="AZ154" i="12"/>
  <c r="BA154" i="12"/>
  <c r="BB154" i="12"/>
  <c r="O155" i="12"/>
  <c r="P155" i="12"/>
  <c r="Q155" i="12"/>
  <c r="R155" i="12"/>
  <c r="S155" i="12"/>
  <c r="T155" i="12"/>
  <c r="U155" i="12"/>
  <c r="V155" i="12"/>
  <c r="W155" i="12"/>
  <c r="X155" i="12"/>
  <c r="Y155" i="12"/>
  <c r="Z155" i="12"/>
  <c r="AA155" i="12"/>
  <c r="AB155" i="12"/>
  <c r="AC155" i="12"/>
  <c r="AD155" i="12"/>
  <c r="AE155" i="12"/>
  <c r="AF155" i="12"/>
  <c r="AG155" i="12"/>
  <c r="AH155" i="12"/>
  <c r="AI155" i="12"/>
  <c r="AJ155" i="12"/>
  <c r="AK155" i="12"/>
  <c r="AL155" i="12"/>
  <c r="AM155" i="12"/>
  <c r="AN155" i="12"/>
  <c r="AO155" i="12"/>
  <c r="AP155" i="12"/>
  <c r="AQ155" i="12"/>
  <c r="AR155" i="12"/>
  <c r="AS155" i="12"/>
  <c r="AT155" i="12"/>
  <c r="AU155" i="12"/>
  <c r="AV155" i="12"/>
  <c r="AW155" i="12"/>
  <c r="AX155" i="12"/>
  <c r="AY155" i="12"/>
  <c r="AZ155" i="12"/>
  <c r="BA155" i="12"/>
  <c r="BB155" i="12"/>
  <c r="O156" i="12"/>
  <c r="P156" i="12"/>
  <c r="Q156" i="12"/>
  <c r="R156" i="12"/>
  <c r="S156" i="12"/>
  <c r="T156" i="12"/>
  <c r="U156" i="12"/>
  <c r="V156" i="12"/>
  <c r="W156" i="12"/>
  <c r="X156" i="12"/>
  <c r="Y156" i="12"/>
  <c r="Z156" i="12"/>
  <c r="AA156" i="12"/>
  <c r="AB156" i="12"/>
  <c r="AC156" i="12"/>
  <c r="AD156" i="12"/>
  <c r="AE156" i="12"/>
  <c r="AF156" i="12"/>
  <c r="AG156" i="12"/>
  <c r="AH156" i="12"/>
  <c r="AI156" i="12"/>
  <c r="AJ156" i="12"/>
  <c r="AK156" i="12"/>
  <c r="AL156" i="12"/>
  <c r="AM156" i="12"/>
  <c r="AN156" i="12"/>
  <c r="AO156" i="12"/>
  <c r="AP156" i="12"/>
  <c r="AQ156" i="12"/>
  <c r="AR156" i="12"/>
  <c r="AS156" i="12"/>
  <c r="AT156" i="12"/>
  <c r="AU156" i="12"/>
  <c r="AV156" i="12"/>
  <c r="AW156" i="12"/>
  <c r="AX156" i="12"/>
  <c r="AY156" i="12"/>
  <c r="AZ156" i="12"/>
  <c r="BA156" i="12"/>
  <c r="BB156" i="12"/>
  <c r="O157" i="12"/>
  <c r="P157" i="12"/>
  <c r="Q157" i="12"/>
  <c r="R157" i="12"/>
  <c r="S157" i="12"/>
  <c r="T157" i="12"/>
  <c r="U157" i="12"/>
  <c r="V157" i="12"/>
  <c r="W157" i="12"/>
  <c r="X157" i="12"/>
  <c r="Y157" i="12"/>
  <c r="Z157" i="12"/>
  <c r="AA157" i="12"/>
  <c r="AB157" i="12"/>
  <c r="AC157" i="12"/>
  <c r="AD157" i="12"/>
  <c r="AE157" i="12"/>
  <c r="AF157" i="12"/>
  <c r="AG157" i="12"/>
  <c r="AH157" i="12"/>
  <c r="AI157" i="12"/>
  <c r="AJ157" i="12"/>
  <c r="AK157" i="12"/>
  <c r="AL157" i="12"/>
  <c r="AM157" i="12"/>
  <c r="AN157" i="12"/>
  <c r="AO157" i="12"/>
  <c r="AP157" i="12"/>
  <c r="AQ157" i="12"/>
  <c r="AR157" i="12"/>
  <c r="AS157" i="12"/>
  <c r="AT157" i="12"/>
  <c r="AU157" i="12"/>
  <c r="AV157" i="12"/>
  <c r="AW157" i="12"/>
  <c r="AX157" i="12"/>
  <c r="AY157" i="12"/>
  <c r="AZ157" i="12"/>
  <c r="BA157" i="12"/>
  <c r="BB157" i="12"/>
  <c r="O158" i="12"/>
  <c r="P158" i="12"/>
  <c r="Q158" i="12"/>
  <c r="R158" i="12"/>
  <c r="S158" i="12"/>
  <c r="T158" i="12"/>
  <c r="U158" i="12"/>
  <c r="V158" i="12"/>
  <c r="W158" i="12"/>
  <c r="X158" i="12"/>
  <c r="Y158" i="12"/>
  <c r="Z158" i="12"/>
  <c r="AA158" i="12"/>
  <c r="AB158" i="12"/>
  <c r="AC158" i="12"/>
  <c r="AD158" i="12"/>
  <c r="AE158" i="12"/>
  <c r="AF158" i="12"/>
  <c r="AG158" i="12"/>
  <c r="AH158" i="12"/>
  <c r="AI158" i="12"/>
  <c r="AJ158" i="12"/>
  <c r="AK158" i="12"/>
  <c r="AL158" i="12"/>
  <c r="AM158" i="12"/>
  <c r="AN158" i="12"/>
  <c r="AO158" i="12"/>
  <c r="AP158" i="12"/>
  <c r="AQ158" i="12"/>
  <c r="AR158" i="12"/>
  <c r="AS158" i="12"/>
  <c r="AT158" i="12"/>
  <c r="AU158" i="12"/>
  <c r="AV158" i="12"/>
  <c r="AW158" i="12"/>
  <c r="AX158" i="12"/>
  <c r="AY158" i="12"/>
  <c r="AZ158" i="12"/>
  <c r="BA158" i="12"/>
  <c r="BB158" i="12"/>
  <c r="O159" i="12"/>
  <c r="P159" i="12"/>
  <c r="Q159" i="12"/>
  <c r="R159" i="12"/>
  <c r="S159" i="12"/>
  <c r="T159" i="12"/>
  <c r="U159" i="12"/>
  <c r="V159" i="12"/>
  <c r="W159" i="12"/>
  <c r="X159" i="12"/>
  <c r="Y159" i="12"/>
  <c r="Z159" i="12"/>
  <c r="AA159" i="12"/>
  <c r="AB159" i="12"/>
  <c r="AC159" i="12"/>
  <c r="AD159" i="12"/>
  <c r="AE159" i="12"/>
  <c r="AF159" i="12"/>
  <c r="AG159" i="12"/>
  <c r="AH159" i="12"/>
  <c r="AI159" i="12"/>
  <c r="AJ159" i="12"/>
  <c r="AK159" i="12"/>
  <c r="AL159" i="12"/>
  <c r="AM159" i="12"/>
  <c r="AN159" i="12"/>
  <c r="AO159" i="12"/>
  <c r="AP159" i="12"/>
  <c r="AQ159" i="12"/>
  <c r="AR159" i="12"/>
  <c r="AS159" i="12"/>
  <c r="AT159" i="12"/>
  <c r="AU159" i="12"/>
  <c r="AV159" i="12"/>
  <c r="AW159" i="12"/>
  <c r="AX159" i="12"/>
  <c r="AY159" i="12"/>
  <c r="AZ159" i="12"/>
  <c r="BA159" i="12"/>
  <c r="BB159" i="12"/>
  <c r="O160" i="12"/>
  <c r="P160" i="12"/>
  <c r="Q160" i="12"/>
  <c r="R160" i="12"/>
  <c r="S160" i="12"/>
  <c r="T160" i="12"/>
  <c r="U160" i="12"/>
  <c r="V160" i="12"/>
  <c r="W160" i="12"/>
  <c r="X160" i="12"/>
  <c r="Y160" i="12"/>
  <c r="Z160" i="12"/>
  <c r="AA160" i="12"/>
  <c r="AB160" i="12"/>
  <c r="AC160" i="12"/>
  <c r="AD160" i="12"/>
  <c r="AE160" i="12"/>
  <c r="AF160" i="12"/>
  <c r="AG160" i="12"/>
  <c r="AH160" i="12"/>
  <c r="AI160" i="12"/>
  <c r="AJ160" i="12"/>
  <c r="AK160" i="12"/>
  <c r="AL160" i="12"/>
  <c r="AM160" i="12"/>
  <c r="AN160" i="12"/>
  <c r="AO160" i="12"/>
  <c r="AP160" i="12"/>
  <c r="AQ160" i="12"/>
  <c r="AR160" i="12"/>
  <c r="AS160" i="12"/>
  <c r="AT160" i="12"/>
  <c r="AU160" i="12"/>
  <c r="AV160" i="12"/>
  <c r="AW160" i="12"/>
  <c r="AX160" i="12"/>
  <c r="AY160" i="12"/>
  <c r="AZ160" i="12"/>
  <c r="BA160" i="12"/>
  <c r="BB160" i="12"/>
  <c r="O161" i="12"/>
  <c r="P161" i="12"/>
  <c r="Q161" i="12"/>
  <c r="R161" i="12"/>
  <c r="S161" i="12"/>
  <c r="T161" i="12"/>
  <c r="U161" i="12"/>
  <c r="V161" i="12"/>
  <c r="W161" i="12"/>
  <c r="X161" i="12"/>
  <c r="Y161" i="12"/>
  <c r="Z161" i="12"/>
  <c r="AA161" i="12"/>
  <c r="AB161" i="12"/>
  <c r="AC161" i="12"/>
  <c r="AD161" i="12"/>
  <c r="AE161" i="12"/>
  <c r="AF161" i="12"/>
  <c r="AG161" i="12"/>
  <c r="AH161" i="12"/>
  <c r="AI161" i="12"/>
  <c r="AJ161" i="12"/>
  <c r="AK161" i="12"/>
  <c r="AL161" i="12"/>
  <c r="AM161" i="12"/>
  <c r="AN161" i="12"/>
  <c r="AO161" i="12"/>
  <c r="AP161" i="12"/>
  <c r="AQ161" i="12"/>
  <c r="AR161" i="12"/>
  <c r="AS161" i="12"/>
  <c r="AT161" i="12"/>
  <c r="AU161" i="12"/>
  <c r="AV161" i="12"/>
  <c r="AW161" i="12"/>
  <c r="AX161" i="12"/>
  <c r="AY161" i="12"/>
  <c r="AZ161" i="12"/>
  <c r="BA161" i="12"/>
  <c r="BB161" i="12"/>
  <c r="O162" i="12"/>
  <c r="P162" i="12"/>
  <c r="Q162" i="12"/>
  <c r="R162" i="12"/>
  <c r="S162" i="12"/>
  <c r="T162" i="12"/>
  <c r="U162" i="12"/>
  <c r="V162" i="12"/>
  <c r="W162" i="12"/>
  <c r="X162" i="12"/>
  <c r="Y162" i="12"/>
  <c r="Z162" i="12"/>
  <c r="AA162" i="12"/>
  <c r="AB162" i="12"/>
  <c r="AC162" i="12"/>
  <c r="AD162" i="12"/>
  <c r="AE162" i="12"/>
  <c r="AF162" i="12"/>
  <c r="AG162" i="12"/>
  <c r="AH162" i="12"/>
  <c r="AI162" i="12"/>
  <c r="AJ162" i="12"/>
  <c r="AK162" i="12"/>
  <c r="AL162" i="12"/>
  <c r="AM162" i="12"/>
  <c r="AN162" i="12"/>
  <c r="AO162" i="12"/>
  <c r="AP162" i="12"/>
  <c r="AQ162" i="12"/>
  <c r="AR162" i="12"/>
  <c r="AS162" i="12"/>
  <c r="AT162" i="12"/>
  <c r="AU162" i="12"/>
  <c r="AV162" i="12"/>
  <c r="AW162" i="12"/>
  <c r="AX162" i="12"/>
  <c r="AY162" i="12"/>
  <c r="AZ162" i="12"/>
  <c r="BA162" i="12"/>
  <c r="BB162" i="12"/>
  <c r="O163" i="12"/>
  <c r="P163" i="12"/>
  <c r="Q163" i="12"/>
  <c r="R163" i="12"/>
  <c r="S163" i="12"/>
  <c r="T163" i="12"/>
  <c r="U163" i="12"/>
  <c r="V163" i="12"/>
  <c r="W163" i="12"/>
  <c r="X163" i="12"/>
  <c r="Y163" i="12"/>
  <c r="Z163" i="12"/>
  <c r="AA163" i="12"/>
  <c r="AB163" i="12"/>
  <c r="AC163" i="12"/>
  <c r="AD163" i="12"/>
  <c r="AE163" i="12"/>
  <c r="AF163" i="12"/>
  <c r="AG163" i="12"/>
  <c r="AH163" i="12"/>
  <c r="AI163" i="12"/>
  <c r="AJ163" i="12"/>
  <c r="AK163" i="12"/>
  <c r="AL163" i="12"/>
  <c r="AM163" i="12"/>
  <c r="AN163" i="12"/>
  <c r="AO163" i="12"/>
  <c r="AP163" i="12"/>
  <c r="AQ163" i="12"/>
  <c r="AR163" i="12"/>
  <c r="AS163" i="12"/>
  <c r="AT163" i="12"/>
  <c r="AU163" i="12"/>
  <c r="AV163" i="12"/>
  <c r="AW163" i="12"/>
  <c r="AX163" i="12"/>
  <c r="AY163" i="12"/>
  <c r="AZ163" i="12"/>
  <c r="BA163" i="12"/>
  <c r="BB163" i="12"/>
  <c r="O164" i="12"/>
  <c r="P164" i="12"/>
  <c r="Q164" i="12"/>
  <c r="R164" i="12"/>
  <c r="S164" i="12"/>
  <c r="T164" i="12"/>
  <c r="U164" i="12"/>
  <c r="V164" i="12"/>
  <c r="W164" i="12"/>
  <c r="X164" i="12"/>
  <c r="Y164" i="12"/>
  <c r="Z164" i="12"/>
  <c r="AA164" i="12"/>
  <c r="AB164" i="12"/>
  <c r="AC164" i="12"/>
  <c r="AD164" i="12"/>
  <c r="AE164" i="12"/>
  <c r="AF164" i="12"/>
  <c r="AG164" i="12"/>
  <c r="AH164" i="12"/>
  <c r="AI164" i="12"/>
  <c r="AJ164" i="12"/>
  <c r="AK164" i="12"/>
  <c r="AL164" i="12"/>
  <c r="AM164" i="12"/>
  <c r="AN164" i="12"/>
  <c r="AO164" i="12"/>
  <c r="AP164" i="12"/>
  <c r="AQ164" i="12"/>
  <c r="AR164" i="12"/>
  <c r="AS164" i="12"/>
  <c r="AT164" i="12"/>
  <c r="AU164" i="12"/>
  <c r="AV164" i="12"/>
  <c r="AW164" i="12"/>
  <c r="AX164" i="12"/>
  <c r="AY164" i="12"/>
  <c r="AZ164" i="12"/>
  <c r="BA164" i="12"/>
  <c r="BB164" i="12"/>
  <c r="O165" i="12"/>
  <c r="P165" i="12"/>
  <c r="Q165" i="12"/>
  <c r="R165" i="12"/>
  <c r="S165" i="12"/>
  <c r="T165" i="12"/>
  <c r="U165" i="12"/>
  <c r="V165" i="12"/>
  <c r="W165" i="12"/>
  <c r="X165" i="12"/>
  <c r="Y165" i="12"/>
  <c r="Z165" i="12"/>
  <c r="AA165" i="12"/>
  <c r="AB165" i="12"/>
  <c r="AC165" i="12"/>
  <c r="AD165" i="12"/>
  <c r="AE165" i="12"/>
  <c r="AF165" i="12"/>
  <c r="AG165" i="12"/>
  <c r="AH165" i="12"/>
  <c r="AI165" i="12"/>
  <c r="AJ165" i="12"/>
  <c r="AK165" i="12"/>
  <c r="AL165" i="12"/>
  <c r="AM165" i="12"/>
  <c r="AN165" i="12"/>
  <c r="AO165" i="12"/>
  <c r="AP165" i="12"/>
  <c r="AQ165" i="12"/>
  <c r="AR165" i="12"/>
  <c r="AS165" i="12"/>
  <c r="AT165" i="12"/>
  <c r="AU165" i="12"/>
  <c r="AV165" i="12"/>
  <c r="AW165" i="12"/>
  <c r="AX165" i="12"/>
  <c r="AY165" i="12"/>
  <c r="AZ165" i="12"/>
  <c r="BA165" i="12"/>
  <c r="BB165" i="12"/>
  <c r="O166" i="12"/>
  <c r="P166" i="12"/>
  <c r="Q166" i="12"/>
  <c r="R166" i="12"/>
  <c r="AE166" i="12"/>
  <c r="AF166" i="12"/>
  <c r="AM166" i="12"/>
  <c r="AN166" i="12"/>
  <c r="AO166" i="12"/>
  <c r="AP166" i="12"/>
  <c r="AQ166" i="12"/>
  <c r="AR166" i="12"/>
  <c r="AS166" i="12"/>
  <c r="AT166" i="12"/>
  <c r="AU166" i="12"/>
  <c r="AV166" i="12"/>
  <c r="AW166" i="12"/>
  <c r="AX166" i="12"/>
  <c r="AY166" i="12"/>
  <c r="AZ166" i="12"/>
  <c r="BA166" i="12"/>
  <c r="BB166" i="12"/>
  <c r="O167" i="12"/>
  <c r="P167" i="12"/>
  <c r="Q167" i="12"/>
  <c r="R167" i="12"/>
  <c r="S167" i="12"/>
  <c r="T167" i="12"/>
  <c r="U167" i="12"/>
  <c r="V167" i="12"/>
  <c r="W167" i="12"/>
  <c r="X167" i="12"/>
  <c r="Y167" i="12"/>
  <c r="Z167" i="12"/>
  <c r="AA167" i="12"/>
  <c r="AB167" i="12"/>
  <c r="AC167" i="12"/>
  <c r="AD167" i="12"/>
  <c r="AE167" i="12"/>
  <c r="AF167" i="12"/>
  <c r="AG167" i="12"/>
  <c r="AH167" i="12"/>
  <c r="AI167" i="12"/>
  <c r="AJ167" i="12"/>
  <c r="AK167" i="12"/>
  <c r="AL167" i="12"/>
  <c r="AM167" i="12"/>
  <c r="AN167" i="12"/>
  <c r="AO167" i="12"/>
  <c r="AP167" i="12"/>
  <c r="AQ167" i="12"/>
  <c r="AR167" i="12"/>
  <c r="AS167" i="12"/>
  <c r="AT167" i="12"/>
  <c r="AU167" i="12"/>
  <c r="AV167" i="12"/>
  <c r="AW167" i="12"/>
  <c r="AX167" i="12"/>
  <c r="AY167" i="12"/>
  <c r="AZ167" i="12"/>
  <c r="BA167" i="12"/>
  <c r="BB167" i="12"/>
  <c r="O168" i="12"/>
  <c r="P168" i="12"/>
  <c r="Q168" i="12"/>
  <c r="R168" i="12"/>
  <c r="S168" i="12"/>
  <c r="T168" i="12"/>
  <c r="U168" i="12"/>
  <c r="V168" i="12"/>
  <c r="W168" i="12"/>
  <c r="X168" i="12"/>
  <c r="Y168" i="12"/>
  <c r="Z168" i="12"/>
  <c r="AA168" i="12"/>
  <c r="AB168" i="12"/>
  <c r="AC168" i="12"/>
  <c r="AD168" i="12"/>
  <c r="AE168" i="12"/>
  <c r="AF168" i="12"/>
  <c r="AG168" i="12"/>
  <c r="AH168" i="12"/>
  <c r="AI168" i="12"/>
  <c r="AJ168" i="12"/>
  <c r="AK168" i="12"/>
  <c r="AL168" i="12"/>
  <c r="AM168" i="12"/>
  <c r="AN168" i="12"/>
  <c r="AO168" i="12"/>
  <c r="AP168" i="12"/>
  <c r="AQ168" i="12"/>
  <c r="AR168" i="12"/>
  <c r="AS168" i="12"/>
  <c r="AT168" i="12"/>
  <c r="AU168" i="12"/>
  <c r="AV168" i="12"/>
  <c r="AY168" i="12"/>
  <c r="AZ168" i="12"/>
  <c r="BA168" i="12"/>
  <c r="BB168" i="12"/>
  <c r="AK169" i="12"/>
  <c r="AL169" i="12"/>
  <c r="AM169" i="12"/>
  <c r="AN169" i="12"/>
  <c r="AO169" i="12"/>
  <c r="AP169" i="12"/>
  <c r="AQ169" i="12"/>
  <c r="AR169" i="12"/>
  <c r="AS169" i="12"/>
  <c r="AT169" i="12"/>
  <c r="AU169" i="12"/>
  <c r="AV169" i="12"/>
  <c r="AW169" i="12"/>
  <c r="AX169" i="12"/>
  <c r="AY169" i="12"/>
  <c r="AZ169" i="12"/>
  <c r="BA169" i="12"/>
  <c r="BB169" i="12"/>
  <c r="AG170" i="12"/>
  <c r="AH170" i="12"/>
  <c r="AI170" i="12"/>
  <c r="AJ170" i="12"/>
  <c r="AK170" i="12"/>
  <c r="AL170" i="12"/>
  <c r="AM170" i="12"/>
  <c r="AN170" i="12"/>
  <c r="AO170" i="12"/>
  <c r="AP170" i="12"/>
  <c r="AQ170" i="12"/>
  <c r="AR170" i="12"/>
  <c r="AS170" i="12"/>
  <c r="AT170" i="12"/>
  <c r="AU170" i="12"/>
  <c r="AV170" i="12"/>
  <c r="AW170" i="12"/>
  <c r="AX170" i="12"/>
  <c r="AY170" i="12"/>
  <c r="AZ170" i="12"/>
  <c r="BA170" i="12"/>
  <c r="BB170" i="12"/>
  <c r="AK171" i="12"/>
  <c r="AL171" i="12"/>
  <c r="AM171" i="12"/>
  <c r="AN171" i="12"/>
  <c r="AO171" i="12"/>
  <c r="AP171" i="12"/>
  <c r="AQ171" i="12"/>
  <c r="AR171" i="12"/>
  <c r="AS171" i="12"/>
  <c r="AT171" i="12"/>
  <c r="AU171" i="12"/>
  <c r="AV171" i="12"/>
  <c r="AW171" i="12"/>
  <c r="AX171" i="12"/>
  <c r="AY171" i="12"/>
  <c r="AZ171" i="12"/>
  <c r="BA171" i="12"/>
  <c r="BB171" i="12"/>
  <c r="AG172" i="12"/>
  <c r="AH172" i="12"/>
  <c r="AI172" i="12"/>
  <c r="AJ172" i="12"/>
  <c r="AK172" i="12"/>
  <c r="AL172" i="12"/>
  <c r="AM172" i="12"/>
  <c r="AN172" i="12"/>
  <c r="AO172" i="12"/>
  <c r="AP172" i="12"/>
  <c r="AQ172" i="12"/>
  <c r="AR172" i="12"/>
  <c r="AS172" i="12"/>
  <c r="AT172" i="12"/>
  <c r="AU172" i="12"/>
  <c r="AV172" i="12"/>
  <c r="AW172" i="12"/>
  <c r="AX172" i="12"/>
  <c r="AY172" i="12"/>
  <c r="AZ172" i="12"/>
  <c r="BA172" i="12"/>
  <c r="BB172" i="12"/>
  <c r="O173" i="12"/>
  <c r="P173" i="12"/>
  <c r="Q173" i="12"/>
  <c r="R173" i="12"/>
  <c r="AE173" i="12"/>
  <c r="AF173" i="12"/>
  <c r="AK173" i="12"/>
  <c r="AL173" i="12"/>
  <c r="AM173" i="12"/>
  <c r="AN173" i="12"/>
  <c r="AO173" i="12"/>
  <c r="AP173" i="12"/>
  <c r="AQ173" i="12"/>
  <c r="AR173" i="12"/>
  <c r="AS173" i="12"/>
  <c r="AT173" i="12"/>
  <c r="AU173" i="12"/>
  <c r="AV173" i="12"/>
  <c r="AW173" i="12"/>
  <c r="AX173" i="12"/>
  <c r="AY173" i="12"/>
  <c r="AZ173" i="12"/>
  <c r="BA173" i="12"/>
  <c r="BB173" i="12"/>
  <c r="O174" i="12"/>
  <c r="P174" i="12"/>
  <c r="Q174" i="12"/>
  <c r="R174" i="12"/>
  <c r="S174" i="12"/>
  <c r="T174" i="12"/>
  <c r="U174" i="12"/>
  <c r="V174" i="12"/>
  <c r="W174" i="12"/>
  <c r="X174" i="12"/>
  <c r="Y174" i="12"/>
  <c r="Z174" i="12"/>
  <c r="AA174" i="12"/>
  <c r="AB174" i="12"/>
  <c r="AC174" i="12"/>
  <c r="AD174" i="12"/>
  <c r="AE174" i="12"/>
  <c r="AF174" i="12"/>
  <c r="AG174" i="12"/>
  <c r="AH174" i="12"/>
  <c r="AI174" i="12"/>
  <c r="AJ174" i="12"/>
  <c r="AK174" i="12"/>
  <c r="AL174" i="12"/>
  <c r="AM174" i="12"/>
  <c r="AN174" i="12"/>
  <c r="AO174" i="12"/>
  <c r="AP174" i="12"/>
  <c r="AQ174" i="12"/>
  <c r="AR174" i="12"/>
  <c r="AS174" i="12"/>
  <c r="AT174" i="12"/>
  <c r="AU174" i="12"/>
  <c r="AV174" i="12"/>
  <c r="AW174" i="12"/>
  <c r="AX174" i="12"/>
  <c r="AY174" i="12"/>
  <c r="AZ174" i="12"/>
  <c r="BA174" i="12"/>
  <c r="BB174" i="12"/>
  <c r="O131" i="12"/>
  <c r="P131" i="12"/>
  <c r="Q131" i="12"/>
  <c r="R131" i="12"/>
  <c r="S131" i="12"/>
  <c r="T131" i="12"/>
  <c r="U131" i="12"/>
  <c r="V131" i="12"/>
  <c r="W131" i="12"/>
  <c r="X131" i="12"/>
  <c r="Y131" i="12"/>
  <c r="Z131" i="12"/>
  <c r="AA131" i="12"/>
  <c r="AB131" i="12"/>
  <c r="AC131" i="12"/>
  <c r="AD131" i="12"/>
  <c r="AE131" i="12"/>
  <c r="AF131" i="12"/>
  <c r="O132" i="12"/>
  <c r="P132" i="12"/>
  <c r="Q132" i="12"/>
  <c r="R132" i="12"/>
  <c r="S132" i="12"/>
  <c r="T132" i="12"/>
  <c r="U132" i="12"/>
  <c r="V132" i="12"/>
  <c r="Y132" i="12"/>
  <c r="Z132" i="12"/>
  <c r="AA132" i="12"/>
  <c r="AB132" i="12"/>
  <c r="AC132" i="12"/>
  <c r="AD132" i="12"/>
  <c r="AE132" i="12"/>
  <c r="AF132" i="12"/>
  <c r="AG132" i="12"/>
  <c r="AH132" i="12"/>
  <c r="O133" i="12"/>
  <c r="P133" i="12"/>
  <c r="Q133" i="12"/>
  <c r="R133" i="12"/>
  <c r="S133" i="12"/>
  <c r="T133" i="12"/>
  <c r="U133" i="12"/>
  <c r="V133" i="12"/>
  <c r="Y133" i="12"/>
  <c r="Z133" i="12"/>
  <c r="AA133" i="12"/>
  <c r="AB133" i="12"/>
  <c r="AC133" i="12"/>
  <c r="AD133" i="12"/>
  <c r="W133" i="12"/>
  <c r="X133" i="12"/>
  <c r="AE133" i="12"/>
  <c r="AF133" i="12"/>
  <c r="AW133" i="12"/>
  <c r="AX133" i="12"/>
  <c r="O136" i="12"/>
  <c r="P136" i="12"/>
  <c r="Q136" i="12"/>
  <c r="R136" i="12"/>
  <c r="S136" i="12"/>
  <c r="T136" i="12"/>
  <c r="U136" i="12"/>
  <c r="V136" i="12"/>
  <c r="W136" i="12"/>
  <c r="X136" i="12"/>
  <c r="Y136" i="12"/>
  <c r="Z136" i="12"/>
  <c r="AA136" i="12"/>
  <c r="AB136" i="12"/>
  <c r="AC136" i="12"/>
  <c r="AD136" i="12"/>
  <c r="O137" i="12"/>
  <c r="P137" i="12"/>
  <c r="Q137" i="12"/>
  <c r="R137" i="12"/>
  <c r="S137" i="12"/>
  <c r="T137" i="12"/>
  <c r="U137" i="12"/>
  <c r="V137" i="12"/>
  <c r="W137" i="12"/>
  <c r="X137" i="12"/>
  <c r="Y137" i="12"/>
  <c r="Z137" i="12"/>
  <c r="AA137" i="12"/>
  <c r="AB137" i="12"/>
  <c r="AC137" i="12"/>
  <c r="AD137" i="12"/>
  <c r="O138" i="12"/>
  <c r="P138" i="12"/>
  <c r="Q138" i="12"/>
  <c r="R138" i="12"/>
  <c r="S138" i="12"/>
  <c r="T138" i="12"/>
  <c r="U138" i="12"/>
  <c r="V138" i="12"/>
  <c r="W138" i="12"/>
  <c r="X138" i="12"/>
  <c r="Y138" i="12"/>
  <c r="Z138" i="12"/>
  <c r="AA138" i="12"/>
  <c r="AB138" i="12"/>
  <c r="AC138" i="12"/>
  <c r="AD138" i="12"/>
  <c r="AE138" i="12"/>
  <c r="AF138" i="12"/>
  <c r="O109" i="12"/>
  <c r="P109" i="12"/>
  <c r="Q109" i="12"/>
  <c r="R109" i="12"/>
  <c r="S109" i="12"/>
  <c r="T109" i="12"/>
  <c r="U109" i="12"/>
  <c r="V109" i="12"/>
  <c r="W109" i="12"/>
  <c r="X109" i="12"/>
  <c r="Y109" i="12"/>
  <c r="Z109" i="12"/>
  <c r="AA109" i="12"/>
  <c r="AB109" i="12"/>
  <c r="AC109" i="12"/>
  <c r="AD109" i="12"/>
  <c r="AE109" i="12"/>
  <c r="AF109" i="12"/>
  <c r="AG109" i="12"/>
  <c r="AH109" i="12"/>
  <c r="AI109" i="12"/>
  <c r="AJ109" i="12"/>
  <c r="AK109" i="12"/>
  <c r="AL109" i="12"/>
  <c r="AM109" i="12"/>
  <c r="AN109" i="12"/>
  <c r="AO109" i="12"/>
  <c r="AP109" i="12"/>
  <c r="AQ109" i="12"/>
  <c r="AR109" i="12"/>
  <c r="AS109" i="12"/>
  <c r="AT109" i="12"/>
  <c r="AU109" i="12"/>
  <c r="AV109" i="12"/>
  <c r="AW109" i="12"/>
  <c r="AX109" i="12"/>
  <c r="AY109" i="12"/>
  <c r="AZ109" i="12"/>
  <c r="BA109" i="12"/>
  <c r="BB109" i="12"/>
  <c r="O110" i="12"/>
  <c r="P110" i="12"/>
  <c r="Q110" i="12"/>
  <c r="R110" i="12"/>
  <c r="S110" i="12"/>
  <c r="T110" i="12"/>
  <c r="U110" i="12"/>
  <c r="V110" i="12"/>
  <c r="W110" i="12"/>
  <c r="X110" i="12"/>
  <c r="Y110" i="12"/>
  <c r="Z110" i="12"/>
  <c r="AA110" i="12"/>
  <c r="AB110" i="12"/>
  <c r="AC110" i="12"/>
  <c r="AD110" i="12"/>
  <c r="AE110" i="12"/>
  <c r="AF110" i="12"/>
  <c r="AG110" i="12"/>
  <c r="AH110" i="12"/>
  <c r="AI110" i="12"/>
  <c r="AJ110" i="12"/>
  <c r="AK110" i="12"/>
  <c r="AL110" i="12"/>
  <c r="AM110" i="12"/>
  <c r="AN110" i="12"/>
  <c r="AO110" i="12"/>
  <c r="AP110" i="12"/>
  <c r="AQ110" i="12"/>
  <c r="AR110" i="12"/>
  <c r="AS110" i="12"/>
  <c r="AT110" i="12"/>
  <c r="AU110" i="12"/>
  <c r="AV110" i="12"/>
  <c r="AW110" i="12"/>
  <c r="AX110" i="12"/>
  <c r="AY110" i="12"/>
  <c r="AZ110" i="12"/>
  <c r="BA110" i="12"/>
  <c r="BB110" i="12"/>
  <c r="O111" i="12"/>
  <c r="P111" i="12"/>
  <c r="Q111" i="12"/>
  <c r="R111" i="12"/>
  <c r="S111" i="12"/>
  <c r="T111" i="12"/>
  <c r="U111" i="12"/>
  <c r="V111" i="12"/>
  <c r="W111" i="12"/>
  <c r="X111" i="12"/>
  <c r="Y111" i="12"/>
  <c r="Z111" i="12"/>
  <c r="AA111" i="12"/>
  <c r="AB111" i="12"/>
  <c r="AC111" i="12"/>
  <c r="AD111" i="12"/>
  <c r="AE111" i="12"/>
  <c r="AF111" i="12"/>
  <c r="AG111" i="12"/>
  <c r="AH111" i="12"/>
  <c r="AI111" i="12"/>
  <c r="AJ111" i="12"/>
  <c r="AK111" i="12"/>
  <c r="AL111" i="12"/>
  <c r="AM111" i="12"/>
  <c r="AN111" i="12"/>
  <c r="AO111" i="12"/>
  <c r="AP111" i="12"/>
  <c r="AQ111" i="12"/>
  <c r="AR111" i="12"/>
  <c r="AS111" i="12"/>
  <c r="AT111" i="12"/>
  <c r="AU111" i="12"/>
  <c r="AV111" i="12"/>
  <c r="AW111" i="12"/>
  <c r="AX111" i="12"/>
  <c r="AY111" i="12"/>
  <c r="AZ111" i="12"/>
  <c r="BA111" i="12"/>
  <c r="BB111" i="12"/>
  <c r="O112" i="12"/>
  <c r="P112" i="12"/>
  <c r="Q112" i="12"/>
  <c r="R112" i="12"/>
  <c r="S112" i="12"/>
  <c r="T112" i="12"/>
  <c r="U112" i="12"/>
  <c r="V112" i="12"/>
  <c r="W112" i="12"/>
  <c r="X112" i="12"/>
  <c r="Y112" i="12"/>
  <c r="Z112" i="12"/>
  <c r="AA112" i="12"/>
  <c r="AB112" i="12"/>
  <c r="AC112" i="12"/>
  <c r="AD112" i="12"/>
  <c r="AE112" i="12"/>
  <c r="AF112" i="12"/>
  <c r="AG112" i="12"/>
  <c r="AH112" i="12"/>
  <c r="AI112" i="12"/>
  <c r="AJ112" i="12"/>
  <c r="AK112" i="12"/>
  <c r="AL112" i="12"/>
  <c r="AM112" i="12"/>
  <c r="AN112" i="12"/>
  <c r="AO112" i="12"/>
  <c r="AP112" i="12"/>
  <c r="AQ112" i="12"/>
  <c r="AR112" i="12"/>
  <c r="AS112" i="12"/>
  <c r="AT112" i="12"/>
  <c r="AU112" i="12"/>
  <c r="AV112" i="12"/>
  <c r="AW112" i="12"/>
  <c r="AX112" i="12"/>
  <c r="AY112" i="12"/>
  <c r="AZ112" i="12"/>
  <c r="BA112" i="12"/>
  <c r="BB112" i="12"/>
  <c r="O113" i="12"/>
  <c r="P113" i="12"/>
  <c r="Q113" i="12"/>
  <c r="R113" i="12"/>
  <c r="S113" i="12"/>
  <c r="T113" i="12"/>
  <c r="U113" i="12"/>
  <c r="V113" i="12"/>
  <c r="W113" i="12"/>
  <c r="X113" i="12"/>
  <c r="Y113" i="12"/>
  <c r="Z113" i="12"/>
  <c r="AA113" i="12"/>
  <c r="AB113" i="12"/>
  <c r="AC113" i="12"/>
  <c r="AD113" i="12"/>
  <c r="AE113" i="12"/>
  <c r="AF113" i="12"/>
  <c r="AG113" i="12"/>
  <c r="AH113" i="12"/>
  <c r="AI113" i="12"/>
  <c r="AJ113" i="12"/>
  <c r="AK113" i="12"/>
  <c r="AL113" i="12"/>
  <c r="AM113" i="12"/>
  <c r="AN113" i="12"/>
  <c r="AO113" i="12"/>
  <c r="AP113" i="12"/>
  <c r="AQ113" i="12"/>
  <c r="AR113" i="12"/>
  <c r="AS113" i="12"/>
  <c r="AT113" i="12"/>
  <c r="AU113" i="12"/>
  <c r="AV113" i="12"/>
  <c r="AW113" i="12"/>
  <c r="AX113" i="12"/>
  <c r="AY113" i="12"/>
  <c r="AZ113" i="12"/>
  <c r="BA113" i="12"/>
  <c r="BB113" i="12"/>
  <c r="O114" i="12"/>
  <c r="P114" i="12"/>
  <c r="Q114" i="12"/>
  <c r="R114" i="12"/>
  <c r="S114" i="12"/>
  <c r="T114" i="12"/>
  <c r="U114" i="12"/>
  <c r="V114" i="12"/>
  <c r="W114" i="12"/>
  <c r="X114" i="12"/>
  <c r="Y114" i="12"/>
  <c r="Z114" i="12"/>
  <c r="AA114" i="12"/>
  <c r="AB114" i="12"/>
  <c r="AC114" i="12"/>
  <c r="AD114" i="12"/>
  <c r="AE114" i="12"/>
  <c r="AF114" i="12"/>
  <c r="AG114" i="12"/>
  <c r="AH114" i="12"/>
  <c r="AI114" i="12"/>
  <c r="AJ114" i="12"/>
  <c r="AK114" i="12"/>
  <c r="AL114" i="12"/>
  <c r="AM114" i="12"/>
  <c r="AN114" i="12"/>
  <c r="AO114" i="12"/>
  <c r="AP114" i="12"/>
  <c r="AQ114" i="12"/>
  <c r="AR114" i="12"/>
  <c r="AS114" i="12"/>
  <c r="AT114" i="12"/>
  <c r="AU114" i="12"/>
  <c r="AV114" i="12"/>
  <c r="AW114" i="12"/>
  <c r="AX114" i="12"/>
  <c r="AY114" i="12"/>
  <c r="AZ114" i="12"/>
  <c r="BA114" i="12"/>
  <c r="BB114" i="12"/>
  <c r="O115" i="12"/>
  <c r="P115" i="12"/>
  <c r="Q115" i="12"/>
  <c r="R115" i="12"/>
  <c r="S115" i="12"/>
  <c r="T115" i="12"/>
  <c r="U115" i="12"/>
  <c r="V115" i="12"/>
  <c r="W115" i="12"/>
  <c r="X115" i="12"/>
  <c r="Y115" i="12"/>
  <c r="Z115" i="12"/>
  <c r="AA115" i="12"/>
  <c r="AB115" i="12"/>
  <c r="AC115" i="12"/>
  <c r="AD115" i="12"/>
  <c r="AE115" i="12"/>
  <c r="AF115" i="12"/>
  <c r="AG115" i="12"/>
  <c r="AH115" i="12"/>
  <c r="AI115" i="12"/>
  <c r="AJ115" i="12"/>
  <c r="AK115" i="12"/>
  <c r="AL115" i="12"/>
  <c r="AM115" i="12"/>
  <c r="AN115" i="12"/>
  <c r="AO115" i="12"/>
  <c r="AP115" i="12"/>
  <c r="AQ115" i="12"/>
  <c r="AR115" i="12"/>
  <c r="AS115" i="12"/>
  <c r="AT115" i="12"/>
  <c r="AU115" i="12"/>
  <c r="AV115" i="12"/>
  <c r="AW115" i="12"/>
  <c r="AX115" i="12"/>
  <c r="AY115" i="12"/>
  <c r="AZ115" i="12"/>
  <c r="BA115" i="12"/>
  <c r="BB115" i="12"/>
  <c r="O116" i="12"/>
  <c r="P116" i="12"/>
  <c r="Q116" i="12"/>
  <c r="R116" i="12"/>
  <c r="S116" i="12"/>
  <c r="T116" i="12"/>
  <c r="U116" i="12"/>
  <c r="V116" i="12"/>
  <c r="W116" i="12"/>
  <c r="X116" i="12"/>
  <c r="Y116" i="12"/>
  <c r="Z116" i="12"/>
  <c r="AA116" i="12"/>
  <c r="AB116" i="12"/>
  <c r="AC116" i="12"/>
  <c r="AD116" i="12"/>
  <c r="AE116" i="12"/>
  <c r="AF116" i="12"/>
  <c r="AG116" i="12"/>
  <c r="AH116" i="12"/>
  <c r="AI116" i="12"/>
  <c r="AJ116" i="12"/>
  <c r="AK116" i="12"/>
  <c r="AL116" i="12"/>
  <c r="AM116" i="12"/>
  <c r="AN116" i="12"/>
  <c r="AO116" i="12"/>
  <c r="AP116" i="12"/>
  <c r="AQ116" i="12"/>
  <c r="AR116" i="12"/>
  <c r="AS116" i="12"/>
  <c r="AT116" i="12"/>
  <c r="AU116" i="12"/>
  <c r="AV116" i="12"/>
  <c r="AW116" i="12"/>
  <c r="AX116" i="12"/>
  <c r="AY116" i="12"/>
  <c r="AZ116" i="12"/>
  <c r="BA116" i="12"/>
  <c r="BB116" i="12"/>
  <c r="O117" i="12"/>
  <c r="P117" i="12"/>
  <c r="Q117" i="12"/>
  <c r="R117" i="12"/>
  <c r="S117" i="12"/>
  <c r="T117" i="12"/>
  <c r="U117" i="12"/>
  <c r="V117" i="12"/>
  <c r="W117" i="12"/>
  <c r="X117" i="12"/>
  <c r="Y117" i="12"/>
  <c r="Z117" i="12"/>
  <c r="AA117" i="12"/>
  <c r="AB117" i="12"/>
  <c r="AC117" i="12"/>
  <c r="AD117" i="12"/>
  <c r="AE117" i="12"/>
  <c r="AF117" i="12"/>
  <c r="AG117" i="12"/>
  <c r="AH117" i="12"/>
  <c r="AI117" i="12"/>
  <c r="AJ117" i="12"/>
  <c r="AK117" i="12"/>
  <c r="AL117" i="12"/>
  <c r="AM117" i="12"/>
  <c r="AN117" i="12"/>
  <c r="AO117" i="12"/>
  <c r="AP117" i="12"/>
  <c r="AQ117" i="12"/>
  <c r="AR117" i="12"/>
  <c r="AS117" i="12"/>
  <c r="AT117" i="12"/>
  <c r="AU117" i="12"/>
  <c r="AV117" i="12"/>
  <c r="AW117" i="12"/>
  <c r="AX117" i="12"/>
  <c r="AY117" i="12"/>
  <c r="AZ117" i="12"/>
  <c r="BA117" i="12"/>
  <c r="BB117" i="12"/>
  <c r="O118" i="12"/>
  <c r="P118" i="12"/>
  <c r="Q118" i="12"/>
  <c r="R118" i="12"/>
  <c r="S118" i="12"/>
  <c r="T118" i="12"/>
  <c r="U118" i="12"/>
  <c r="V118" i="12"/>
  <c r="W118" i="12"/>
  <c r="X118" i="12"/>
  <c r="Y118" i="12"/>
  <c r="Z118" i="12"/>
  <c r="AA118" i="12"/>
  <c r="AB118" i="12"/>
  <c r="AC118" i="12"/>
  <c r="AD118" i="12"/>
  <c r="AE118" i="12"/>
  <c r="AF118" i="12"/>
  <c r="AG118" i="12"/>
  <c r="AH118" i="12"/>
  <c r="AI118" i="12"/>
  <c r="AJ118" i="12"/>
  <c r="AK118" i="12"/>
  <c r="AL118" i="12"/>
  <c r="AM118" i="12"/>
  <c r="AN118" i="12"/>
  <c r="AO118" i="12"/>
  <c r="AP118" i="12"/>
  <c r="AQ118" i="12"/>
  <c r="AR118" i="12"/>
  <c r="AS118" i="12"/>
  <c r="AT118" i="12"/>
  <c r="AU118" i="12"/>
  <c r="AV118" i="12"/>
  <c r="AW118" i="12"/>
  <c r="AX118" i="12"/>
  <c r="AY118" i="12"/>
  <c r="AZ118" i="12"/>
  <c r="BA118" i="12"/>
  <c r="BB118" i="12"/>
  <c r="O119" i="12"/>
  <c r="P119" i="12"/>
  <c r="Q119" i="12"/>
  <c r="R119" i="12"/>
  <c r="S119" i="12"/>
  <c r="T119" i="12"/>
  <c r="U119" i="12"/>
  <c r="V119" i="12"/>
  <c r="W119" i="12"/>
  <c r="X119" i="12"/>
  <c r="Y119" i="12"/>
  <c r="Z119" i="12"/>
  <c r="AA119" i="12"/>
  <c r="AB119" i="12"/>
  <c r="AC119" i="12"/>
  <c r="AD119" i="12"/>
  <c r="AE119" i="12"/>
  <c r="AF119" i="12"/>
  <c r="AG119" i="12"/>
  <c r="AH119" i="12"/>
  <c r="AI119" i="12"/>
  <c r="AJ119" i="12"/>
  <c r="AK119" i="12"/>
  <c r="AL119" i="12"/>
  <c r="AM119" i="12"/>
  <c r="AN119" i="12"/>
  <c r="AO119" i="12"/>
  <c r="AP119" i="12"/>
  <c r="AQ119" i="12"/>
  <c r="AR119" i="12"/>
  <c r="AS119" i="12"/>
  <c r="AT119" i="12"/>
  <c r="AU119" i="12"/>
  <c r="AV119" i="12"/>
  <c r="AW119" i="12"/>
  <c r="AX119" i="12"/>
  <c r="AY119" i="12"/>
  <c r="AZ119" i="12"/>
  <c r="BA119" i="12"/>
  <c r="BB119" i="12"/>
  <c r="O120" i="12"/>
  <c r="P120" i="12"/>
  <c r="Q120" i="12"/>
  <c r="R120" i="12"/>
  <c r="S120" i="12"/>
  <c r="T120" i="12"/>
  <c r="U120" i="12"/>
  <c r="V120" i="12"/>
  <c r="W120" i="12"/>
  <c r="X120" i="12"/>
  <c r="Y120" i="12"/>
  <c r="Z120" i="12"/>
  <c r="AA120" i="12"/>
  <c r="AB120" i="12"/>
  <c r="AC120" i="12"/>
  <c r="AD120" i="12"/>
  <c r="AE120" i="12"/>
  <c r="AF120" i="12"/>
  <c r="AG120" i="12"/>
  <c r="AH120" i="12"/>
  <c r="AI120" i="12"/>
  <c r="AJ120" i="12"/>
  <c r="AK120" i="12"/>
  <c r="AL120" i="12"/>
  <c r="AM120" i="12"/>
  <c r="AN120" i="12"/>
  <c r="AO120" i="12"/>
  <c r="AP120" i="12"/>
  <c r="AQ120" i="12"/>
  <c r="AR120" i="12"/>
  <c r="AS120" i="12"/>
  <c r="AT120" i="12"/>
  <c r="AU120" i="12"/>
  <c r="AV120" i="12"/>
  <c r="AW120" i="12"/>
  <c r="AX120" i="12"/>
  <c r="AY120" i="12"/>
  <c r="AZ120" i="12"/>
  <c r="BA120" i="12"/>
  <c r="BB120" i="12"/>
  <c r="O121" i="12"/>
  <c r="P121" i="12"/>
  <c r="Q121" i="12"/>
  <c r="R121" i="12"/>
  <c r="S121" i="12"/>
  <c r="T121" i="12"/>
  <c r="U121" i="12"/>
  <c r="V121" i="12"/>
  <c r="W121" i="12"/>
  <c r="X121" i="12"/>
  <c r="Y121" i="12"/>
  <c r="Z121" i="12"/>
  <c r="AA121" i="12"/>
  <c r="AB121" i="12"/>
  <c r="AC121" i="12"/>
  <c r="AD121" i="12"/>
  <c r="AE121" i="12"/>
  <c r="AF121" i="12"/>
  <c r="AG121" i="12"/>
  <c r="AH121" i="12"/>
  <c r="AI121" i="12"/>
  <c r="AJ121" i="12"/>
  <c r="AK121" i="12"/>
  <c r="AL121" i="12"/>
  <c r="AM121" i="12"/>
  <c r="AN121" i="12"/>
  <c r="AO121" i="12"/>
  <c r="AP121" i="12"/>
  <c r="AQ121" i="12"/>
  <c r="AR121" i="12"/>
  <c r="AS121" i="12"/>
  <c r="AT121" i="12"/>
  <c r="AU121" i="12"/>
  <c r="AV121" i="12"/>
  <c r="AW121" i="12"/>
  <c r="AX121" i="12"/>
  <c r="AY121" i="12"/>
  <c r="AZ121" i="12"/>
  <c r="BA121" i="12"/>
  <c r="BB121" i="12"/>
  <c r="O122" i="12"/>
  <c r="P122" i="12"/>
  <c r="Q122" i="12"/>
  <c r="R122" i="12"/>
  <c r="S122" i="12"/>
  <c r="T122" i="12"/>
  <c r="U122" i="12"/>
  <c r="V122" i="12"/>
  <c r="W122" i="12"/>
  <c r="X122" i="12"/>
  <c r="Y122" i="12"/>
  <c r="Z122" i="12"/>
  <c r="AA122" i="12"/>
  <c r="AB122" i="12"/>
  <c r="AC122" i="12"/>
  <c r="AD122" i="12"/>
  <c r="AE122" i="12"/>
  <c r="AF122" i="12"/>
  <c r="AG122" i="12"/>
  <c r="AH122" i="12"/>
  <c r="AI122" i="12"/>
  <c r="AJ122" i="12"/>
  <c r="AK122" i="12"/>
  <c r="AL122" i="12"/>
  <c r="AM122" i="12"/>
  <c r="AN122" i="12"/>
  <c r="AO122" i="12"/>
  <c r="AP122" i="12"/>
  <c r="AQ122" i="12"/>
  <c r="AR122" i="12"/>
  <c r="AS122" i="12"/>
  <c r="AT122" i="12"/>
  <c r="AU122" i="12"/>
  <c r="AV122" i="12"/>
  <c r="AW122" i="12"/>
  <c r="AX122" i="12"/>
  <c r="AY122" i="12"/>
  <c r="AZ122" i="12"/>
  <c r="BA122" i="12"/>
  <c r="BB122" i="12"/>
  <c r="O123" i="12"/>
  <c r="P123" i="12"/>
  <c r="Q123" i="12"/>
  <c r="R123" i="12"/>
  <c r="S123" i="12"/>
  <c r="T123" i="12"/>
  <c r="U123" i="12"/>
  <c r="V123" i="12"/>
  <c r="W123" i="12"/>
  <c r="X123" i="12"/>
  <c r="Y123" i="12"/>
  <c r="Z123" i="12"/>
  <c r="AA123" i="12"/>
  <c r="AB123" i="12"/>
  <c r="AC123" i="12"/>
  <c r="AD123" i="12"/>
  <c r="AE123" i="12"/>
  <c r="AF123" i="12"/>
  <c r="AG123" i="12"/>
  <c r="AH123" i="12"/>
  <c r="AI123" i="12"/>
  <c r="AJ123" i="12"/>
  <c r="AK123" i="12"/>
  <c r="AL123" i="12"/>
  <c r="AM123" i="12"/>
  <c r="AN123" i="12"/>
  <c r="AO123" i="12"/>
  <c r="AP123" i="12"/>
  <c r="AQ123" i="12"/>
  <c r="AR123" i="12"/>
  <c r="AS123" i="12"/>
  <c r="AT123" i="12"/>
  <c r="AU123" i="12"/>
  <c r="AV123" i="12"/>
  <c r="AW123" i="12"/>
  <c r="AX123" i="12"/>
  <c r="AY123" i="12"/>
  <c r="AZ123" i="12"/>
  <c r="BA123" i="12"/>
  <c r="BB123" i="12"/>
  <c r="O124" i="12"/>
  <c r="P124" i="12"/>
  <c r="Q124" i="12"/>
  <c r="R124" i="12"/>
  <c r="S124" i="12"/>
  <c r="T124" i="12"/>
  <c r="U124" i="12"/>
  <c r="V124" i="12"/>
  <c r="W124" i="12"/>
  <c r="X124" i="12"/>
  <c r="Y124" i="12"/>
  <c r="Z124" i="12"/>
  <c r="AA124" i="12"/>
  <c r="AB124" i="12"/>
  <c r="AC124" i="12"/>
  <c r="AD124" i="12"/>
  <c r="AE124" i="12"/>
  <c r="AF124" i="12"/>
  <c r="AG124" i="12"/>
  <c r="AH124" i="12"/>
  <c r="AI124" i="12"/>
  <c r="AJ124" i="12"/>
  <c r="AK124" i="12"/>
  <c r="AL124" i="12"/>
  <c r="AM124" i="12"/>
  <c r="AN124" i="12"/>
  <c r="AO124" i="12"/>
  <c r="AP124" i="12"/>
  <c r="AQ124" i="12"/>
  <c r="AR124" i="12"/>
  <c r="AS124" i="12"/>
  <c r="AT124" i="12"/>
  <c r="AU124" i="12"/>
  <c r="AV124" i="12"/>
  <c r="AW124" i="12"/>
  <c r="AX124" i="12"/>
  <c r="AY124" i="12"/>
  <c r="AZ124" i="12"/>
  <c r="BA124" i="12"/>
  <c r="BB124" i="12"/>
  <c r="O125" i="12"/>
  <c r="P125" i="12"/>
  <c r="Q125" i="12"/>
  <c r="R125" i="12"/>
  <c r="S125" i="12"/>
  <c r="T125" i="12"/>
  <c r="U125" i="12"/>
  <c r="V125" i="12"/>
  <c r="W125" i="12"/>
  <c r="X125" i="12"/>
  <c r="Y125" i="12"/>
  <c r="Z125" i="12"/>
  <c r="AA125" i="12"/>
  <c r="AB125" i="12"/>
  <c r="AC125" i="12"/>
  <c r="AD125" i="12"/>
  <c r="AE125" i="12"/>
  <c r="AF125" i="12"/>
  <c r="AG125" i="12"/>
  <c r="AH125" i="12"/>
  <c r="AI125" i="12"/>
  <c r="AJ125" i="12"/>
  <c r="AK125" i="12"/>
  <c r="AL125" i="12"/>
  <c r="AM125" i="12"/>
  <c r="AN125" i="12"/>
  <c r="AO125" i="12"/>
  <c r="AP125" i="12"/>
  <c r="AQ125" i="12"/>
  <c r="AR125" i="12"/>
  <c r="AS125" i="12"/>
  <c r="AT125" i="12"/>
  <c r="AU125" i="12"/>
  <c r="AV125" i="12"/>
  <c r="AW125" i="12"/>
  <c r="AX125" i="12"/>
  <c r="AY125" i="12"/>
  <c r="AZ125" i="12"/>
  <c r="BA125" i="12"/>
  <c r="BB125" i="12"/>
  <c r="O126" i="12"/>
  <c r="P126" i="12"/>
  <c r="Q126" i="12"/>
  <c r="R126" i="12"/>
  <c r="S126" i="12"/>
  <c r="T126" i="12"/>
  <c r="U126" i="12"/>
  <c r="V126" i="12"/>
  <c r="W126" i="12"/>
  <c r="X126" i="12"/>
  <c r="Y126" i="12"/>
  <c r="Z126" i="12"/>
  <c r="AA126" i="12"/>
  <c r="AB126" i="12"/>
  <c r="AC126" i="12"/>
  <c r="AD126" i="12"/>
  <c r="AE126" i="12"/>
  <c r="AF126" i="12"/>
  <c r="AG126" i="12"/>
  <c r="AH126" i="12"/>
  <c r="AI126" i="12"/>
  <c r="AJ126" i="12"/>
  <c r="AK126" i="12"/>
  <c r="AL126" i="12"/>
  <c r="AM126" i="12"/>
  <c r="AN126" i="12"/>
  <c r="AO126" i="12"/>
  <c r="AP126" i="12"/>
  <c r="AQ126" i="12"/>
  <c r="AR126" i="12"/>
  <c r="AS126" i="12"/>
  <c r="AT126" i="12"/>
  <c r="AU126" i="12"/>
  <c r="AV126" i="12"/>
  <c r="AW126" i="12"/>
  <c r="AX126" i="12"/>
  <c r="AY126" i="12"/>
  <c r="AZ126" i="12"/>
  <c r="BA126" i="12"/>
  <c r="BB126" i="12"/>
  <c r="O127" i="12"/>
  <c r="P127" i="12"/>
  <c r="Q127" i="12"/>
  <c r="R127" i="12"/>
  <c r="S127" i="12"/>
  <c r="T127" i="12"/>
  <c r="U127" i="12"/>
  <c r="V127" i="12"/>
  <c r="W127" i="12"/>
  <c r="X127" i="12"/>
  <c r="Y127" i="12"/>
  <c r="Z127" i="12"/>
  <c r="AA127" i="12"/>
  <c r="AB127" i="12"/>
  <c r="AC127" i="12"/>
  <c r="AD127" i="12"/>
  <c r="AE127" i="12"/>
  <c r="AF127" i="12"/>
  <c r="AG127" i="12"/>
  <c r="AH127" i="12"/>
  <c r="AI127" i="12"/>
  <c r="AJ127" i="12"/>
  <c r="AK127" i="12"/>
  <c r="AL127" i="12"/>
  <c r="AM127" i="12"/>
  <c r="AN127" i="12"/>
  <c r="AO127" i="12"/>
  <c r="AP127" i="12"/>
  <c r="AQ127" i="12"/>
  <c r="AR127" i="12"/>
  <c r="AS127" i="12"/>
  <c r="AT127" i="12"/>
  <c r="AU127" i="12"/>
  <c r="AV127" i="12"/>
  <c r="AW127" i="12"/>
  <c r="AX127" i="12"/>
  <c r="AY127" i="12"/>
  <c r="AZ127" i="12"/>
  <c r="BA127" i="12"/>
  <c r="BB127" i="12"/>
  <c r="O128" i="12"/>
  <c r="P128" i="12"/>
  <c r="Q128" i="12"/>
  <c r="R128" i="12"/>
  <c r="S128" i="12"/>
  <c r="T128" i="12"/>
  <c r="U128" i="12"/>
  <c r="V128" i="12"/>
  <c r="W128" i="12"/>
  <c r="X128" i="12"/>
  <c r="Y128" i="12"/>
  <c r="Z128" i="12"/>
  <c r="AA128" i="12"/>
  <c r="AB128" i="12"/>
  <c r="AC128" i="12"/>
  <c r="AD128" i="12"/>
  <c r="AE128" i="12"/>
  <c r="AF128" i="12"/>
  <c r="AG128" i="12"/>
  <c r="AH128" i="12"/>
  <c r="AI128" i="12"/>
  <c r="AJ128" i="12"/>
  <c r="AK128" i="12"/>
  <c r="AL128" i="12"/>
  <c r="AM128" i="12"/>
  <c r="AN128" i="12"/>
  <c r="AO128" i="12"/>
  <c r="AP128" i="12"/>
  <c r="AQ128" i="12"/>
  <c r="AR128" i="12"/>
  <c r="AS128" i="12"/>
  <c r="AT128" i="12"/>
  <c r="AU128" i="12"/>
  <c r="AV128" i="12"/>
  <c r="AW128" i="12"/>
  <c r="AX128" i="12"/>
  <c r="AY128" i="12"/>
  <c r="AZ128" i="12"/>
  <c r="BA128" i="12"/>
  <c r="BB128" i="12"/>
  <c r="O129" i="12"/>
  <c r="P129" i="12"/>
  <c r="Q129" i="12"/>
  <c r="R129" i="12"/>
  <c r="S129" i="12"/>
  <c r="T129" i="12"/>
  <c r="U129" i="12"/>
  <c r="V129" i="12"/>
  <c r="W129" i="12"/>
  <c r="X129" i="12"/>
  <c r="Y129" i="12"/>
  <c r="Z129" i="12"/>
  <c r="AA129" i="12"/>
  <c r="AB129" i="12"/>
  <c r="AC129" i="12"/>
  <c r="AD129" i="12"/>
  <c r="AE129" i="12"/>
  <c r="AF129" i="12"/>
  <c r="AG129" i="12"/>
  <c r="AH129" i="12"/>
  <c r="AI129" i="12"/>
  <c r="AJ129" i="12"/>
  <c r="AK129" i="12"/>
  <c r="AL129" i="12"/>
  <c r="AM129" i="12"/>
  <c r="AN129" i="12"/>
  <c r="AO129" i="12"/>
  <c r="AP129" i="12"/>
  <c r="AQ129" i="12"/>
  <c r="AR129" i="12"/>
  <c r="AS129" i="12"/>
  <c r="AT129" i="12"/>
  <c r="AU129" i="12"/>
  <c r="AV129" i="12"/>
  <c r="AW129" i="12"/>
  <c r="AX129" i="12"/>
  <c r="AY129" i="12"/>
  <c r="AZ129" i="12"/>
  <c r="BA129" i="12"/>
  <c r="BB129" i="12"/>
  <c r="O130" i="12"/>
  <c r="P130" i="12"/>
  <c r="Q130" i="12"/>
  <c r="R130" i="12"/>
  <c r="S130" i="12"/>
  <c r="T130" i="12"/>
  <c r="U130" i="12"/>
  <c r="V130" i="12"/>
  <c r="W130" i="12"/>
  <c r="X130" i="12"/>
  <c r="Y130" i="12"/>
  <c r="Z130" i="12"/>
  <c r="AA130" i="12"/>
  <c r="AB130" i="12"/>
  <c r="AC130" i="12"/>
  <c r="AD130" i="12"/>
  <c r="AE130" i="12"/>
  <c r="AF130" i="12"/>
  <c r="AG130" i="12"/>
  <c r="AH130" i="12"/>
  <c r="AI130" i="12"/>
  <c r="AJ130" i="12"/>
  <c r="AK130" i="12"/>
  <c r="AL130" i="12"/>
  <c r="AM130" i="12"/>
  <c r="AN130" i="12"/>
  <c r="AO130" i="12"/>
  <c r="AP130" i="12"/>
  <c r="AQ130" i="12"/>
  <c r="AR130" i="12"/>
  <c r="AS130" i="12"/>
  <c r="AT130" i="12"/>
  <c r="AU130" i="12"/>
  <c r="AV130" i="12"/>
  <c r="AW130" i="12"/>
  <c r="AX130" i="12"/>
  <c r="AY130" i="12"/>
  <c r="AZ130" i="12"/>
  <c r="BA130" i="12"/>
  <c r="BB130" i="12"/>
  <c r="AG131" i="12"/>
  <c r="AH131" i="12"/>
  <c r="AI131" i="12"/>
  <c r="AJ131" i="12"/>
  <c r="AK131" i="12"/>
  <c r="AL131" i="12"/>
  <c r="AM131" i="12"/>
  <c r="AN131" i="12"/>
  <c r="AO131" i="12"/>
  <c r="AP131" i="12"/>
  <c r="AQ131" i="12"/>
  <c r="AR131" i="12"/>
  <c r="AS131" i="12"/>
  <c r="AT131" i="12"/>
  <c r="AU131" i="12"/>
  <c r="AV131" i="12"/>
  <c r="AW131" i="12"/>
  <c r="AX131" i="12"/>
  <c r="AY131" i="12"/>
  <c r="AZ131" i="12"/>
  <c r="BA131" i="12"/>
  <c r="BB131" i="12"/>
  <c r="W132" i="12"/>
  <c r="X132" i="12"/>
  <c r="AI132" i="12"/>
  <c r="AJ132" i="12"/>
  <c r="AK132" i="12"/>
  <c r="AL132" i="12"/>
  <c r="AM132" i="12"/>
  <c r="AN132" i="12"/>
  <c r="AO132" i="12"/>
  <c r="AP132" i="12"/>
  <c r="AQ132" i="12"/>
  <c r="AR132" i="12"/>
  <c r="AS132" i="12"/>
  <c r="AT132" i="12"/>
  <c r="AU132" i="12"/>
  <c r="AV132" i="12"/>
  <c r="AW132" i="12"/>
  <c r="AX132" i="12"/>
  <c r="AY132" i="12"/>
  <c r="AZ132" i="12"/>
  <c r="BA132" i="12"/>
  <c r="BB132" i="12"/>
  <c r="AG133" i="12"/>
  <c r="AH133" i="12"/>
  <c r="AI133" i="12"/>
  <c r="AJ133" i="12"/>
  <c r="AK133" i="12"/>
  <c r="AL133" i="12"/>
  <c r="AM133" i="12"/>
  <c r="AN133" i="12"/>
  <c r="AO133" i="12"/>
  <c r="AP133" i="12"/>
  <c r="AQ133" i="12"/>
  <c r="AR133" i="12"/>
  <c r="AS133" i="12"/>
  <c r="AT133" i="12"/>
  <c r="AU133" i="12"/>
  <c r="AV133" i="12"/>
  <c r="AY133" i="12"/>
  <c r="AZ133" i="12"/>
  <c r="BA133" i="12"/>
  <c r="BB133" i="12"/>
  <c r="O134" i="12"/>
  <c r="P134" i="12"/>
  <c r="Q134" i="12"/>
  <c r="R134" i="12"/>
  <c r="S134" i="12"/>
  <c r="T134" i="12"/>
  <c r="U134" i="12"/>
  <c r="V134" i="12"/>
  <c r="W134" i="12"/>
  <c r="X134" i="12"/>
  <c r="Y134" i="12"/>
  <c r="Z134" i="12"/>
  <c r="AA134" i="12"/>
  <c r="AB134" i="12"/>
  <c r="AC134" i="12"/>
  <c r="AD134" i="12"/>
  <c r="AE134" i="12"/>
  <c r="AF134" i="12"/>
  <c r="AG134" i="12"/>
  <c r="AH134" i="12"/>
  <c r="AI134" i="12"/>
  <c r="AJ134" i="12"/>
  <c r="AK134" i="12"/>
  <c r="AL134" i="12"/>
  <c r="AM134" i="12"/>
  <c r="AN134" i="12"/>
  <c r="AO134" i="12"/>
  <c r="AP134" i="12"/>
  <c r="AQ134" i="12"/>
  <c r="AR134" i="12"/>
  <c r="AS134" i="12"/>
  <c r="AT134" i="12"/>
  <c r="AU134" i="12"/>
  <c r="AV134" i="12"/>
  <c r="AW134" i="12"/>
  <c r="AX134" i="12"/>
  <c r="AY134" i="12"/>
  <c r="AZ134" i="12"/>
  <c r="BA134" i="12"/>
  <c r="BB134" i="12"/>
  <c r="O135" i="12"/>
  <c r="P135" i="12"/>
  <c r="Q135" i="12"/>
  <c r="R135" i="12"/>
  <c r="S135" i="12"/>
  <c r="T135" i="12"/>
  <c r="U135" i="12"/>
  <c r="V135" i="12"/>
  <c r="W135" i="12"/>
  <c r="X135" i="12"/>
  <c r="Y135" i="12"/>
  <c r="Z135" i="12"/>
  <c r="AA135" i="12"/>
  <c r="AB135" i="12"/>
  <c r="AC135" i="12"/>
  <c r="AD135" i="12"/>
  <c r="AE135" i="12"/>
  <c r="AF135" i="12"/>
  <c r="AG135" i="12"/>
  <c r="AH135" i="12"/>
  <c r="AI135" i="12"/>
  <c r="AJ135" i="12"/>
  <c r="AK135" i="12"/>
  <c r="AL135" i="12"/>
  <c r="AM135" i="12"/>
  <c r="AN135" i="12"/>
  <c r="AO135" i="12"/>
  <c r="AP135" i="12"/>
  <c r="AQ135" i="12"/>
  <c r="AR135" i="12"/>
  <c r="AS135" i="12"/>
  <c r="AT135" i="12"/>
  <c r="AU135" i="12"/>
  <c r="AV135" i="12"/>
  <c r="AW135" i="12"/>
  <c r="AX135" i="12"/>
  <c r="AY135" i="12"/>
  <c r="AZ135" i="12"/>
  <c r="BA135" i="12"/>
  <c r="BB135" i="12"/>
  <c r="AE136" i="12"/>
  <c r="AF136" i="12"/>
  <c r="AG136" i="12"/>
  <c r="AH136" i="12"/>
  <c r="AI136" i="12"/>
  <c r="AJ136" i="12"/>
  <c r="AK136" i="12"/>
  <c r="AL136" i="12"/>
  <c r="AM136" i="12"/>
  <c r="AN136" i="12"/>
  <c r="AO136" i="12"/>
  <c r="AP136" i="12"/>
  <c r="AQ136" i="12"/>
  <c r="AR136" i="12"/>
  <c r="AS136" i="12"/>
  <c r="AT136" i="12"/>
  <c r="AU136" i="12"/>
  <c r="AV136" i="12"/>
  <c r="AW136" i="12"/>
  <c r="AX136" i="12"/>
  <c r="AY136" i="12"/>
  <c r="AZ136" i="12"/>
  <c r="BA136" i="12"/>
  <c r="BB136" i="12"/>
  <c r="AE137" i="12"/>
  <c r="AF137" i="12"/>
  <c r="AG137" i="12"/>
  <c r="AH137" i="12"/>
  <c r="AI137" i="12"/>
  <c r="AJ137" i="12"/>
  <c r="AK137" i="12"/>
  <c r="AL137" i="12"/>
  <c r="AM137" i="12"/>
  <c r="AN137" i="12"/>
  <c r="AO137" i="12"/>
  <c r="AP137" i="12"/>
  <c r="AQ137" i="12"/>
  <c r="AR137" i="12"/>
  <c r="AS137" i="12"/>
  <c r="AT137" i="12"/>
  <c r="AU137" i="12"/>
  <c r="AV137" i="12"/>
  <c r="AW137" i="12"/>
  <c r="AX137" i="12"/>
  <c r="AY137" i="12"/>
  <c r="AZ137" i="12"/>
  <c r="BA137" i="12"/>
  <c r="BB137" i="12"/>
  <c r="AG138" i="12"/>
  <c r="AH138" i="12"/>
  <c r="AI138" i="12"/>
  <c r="AJ138" i="12"/>
  <c r="AK138" i="12"/>
  <c r="AL138" i="12"/>
  <c r="AM138" i="12"/>
  <c r="AN138" i="12"/>
  <c r="AO138" i="12"/>
  <c r="AP138" i="12"/>
  <c r="AQ138" i="12"/>
  <c r="AR138" i="12"/>
  <c r="AS138" i="12"/>
  <c r="AT138" i="12"/>
  <c r="AU138" i="12"/>
  <c r="AV138" i="12"/>
  <c r="AW138" i="12"/>
  <c r="AX138" i="12"/>
  <c r="AY138" i="12"/>
  <c r="AZ138" i="12"/>
  <c r="BA138" i="12"/>
  <c r="BB138" i="12"/>
  <c r="O139" i="12"/>
  <c r="P139" i="12"/>
  <c r="Q139" i="12"/>
  <c r="R139" i="12"/>
  <c r="S139" i="12"/>
  <c r="T139" i="12"/>
  <c r="U139" i="12"/>
  <c r="V139" i="12"/>
  <c r="W139" i="12"/>
  <c r="X139" i="12"/>
  <c r="Y139" i="12"/>
  <c r="Z139" i="12"/>
  <c r="AA139" i="12"/>
  <c r="AB139" i="12"/>
  <c r="AC139" i="12"/>
  <c r="AD139" i="12"/>
  <c r="AE139" i="12"/>
  <c r="AF139" i="12"/>
  <c r="AG139" i="12"/>
  <c r="AH139" i="12"/>
  <c r="AI139" i="12"/>
  <c r="AJ139" i="12"/>
  <c r="AK139" i="12"/>
  <c r="AL139" i="12"/>
  <c r="AM139" i="12"/>
  <c r="AN139" i="12"/>
  <c r="AO139" i="12"/>
  <c r="AP139" i="12"/>
  <c r="AQ139" i="12"/>
  <c r="AR139" i="12"/>
  <c r="AS139" i="12"/>
  <c r="AT139" i="12"/>
  <c r="AU139" i="12"/>
  <c r="AV139" i="12"/>
  <c r="AW139" i="12"/>
  <c r="AX139" i="12"/>
  <c r="AY139" i="12"/>
  <c r="AZ139" i="12"/>
  <c r="BA139" i="12"/>
  <c r="BB139" i="12"/>
  <c r="AW98" i="12"/>
  <c r="AX98" i="12"/>
  <c r="O74" i="12"/>
  <c r="P74" i="12"/>
  <c r="Q74" i="12"/>
  <c r="R74" i="12"/>
  <c r="S74" i="12"/>
  <c r="T74" i="12"/>
  <c r="U74" i="12"/>
  <c r="V74" i="12"/>
  <c r="W74" i="12"/>
  <c r="X74" i="12"/>
  <c r="Y74" i="12"/>
  <c r="Z74" i="12"/>
  <c r="AA74" i="12"/>
  <c r="AB74" i="12"/>
  <c r="AC74" i="12"/>
  <c r="AD74" i="12"/>
  <c r="AE74" i="12"/>
  <c r="AF74" i="12"/>
  <c r="AG74" i="12"/>
  <c r="AH74" i="12"/>
  <c r="AI74" i="12"/>
  <c r="AJ74" i="12"/>
  <c r="AK74" i="12"/>
  <c r="AL74" i="12"/>
  <c r="AM74" i="12"/>
  <c r="AN74" i="12"/>
  <c r="AO74" i="12"/>
  <c r="AP74" i="12"/>
  <c r="AQ74" i="12"/>
  <c r="AR74" i="12"/>
  <c r="AS74" i="12"/>
  <c r="AT74" i="12"/>
  <c r="AU74" i="12"/>
  <c r="AV74" i="12"/>
  <c r="AW74" i="12"/>
  <c r="AX74" i="12"/>
  <c r="AY74" i="12"/>
  <c r="AZ74" i="12"/>
  <c r="BA74" i="12"/>
  <c r="BB74" i="12"/>
  <c r="O75" i="12"/>
  <c r="P75" i="12"/>
  <c r="Q75" i="12"/>
  <c r="R75" i="12"/>
  <c r="S75" i="12"/>
  <c r="T75" i="12"/>
  <c r="U75" i="12"/>
  <c r="V75" i="12"/>
  <c r="W75" i="12"/>
  <c r="X75" i="12"/>
  <c r="Y75" i="12"/>
  <c r="Z75" i="12"/>
  <c r="AA75" i="12"/>
  <c r="AB75" i="12"/>
  <c r="AC75" i="12"/>
  <c r="AD75" i="12"/>
  <c r="AE75" i="12"/>
  <c r="AF75" i="12"/>
  <c r="AG75" i="12"/>
  <c r="AH75" i="12"/>
  <c r="AI75" i="12"/>
  <c r="AJ75" i="12"/>
  <c r="AK75" i="12"/>
  <c r="AL75" i="12"/>
  <c r="AM75" i="12"/>
  <c r="AN75" i="12"/>
  <c r="AO75" i="12"/>
  <c r="AP75" i="12"/>
  <c r="AQ75" i="12"/>
  <c r="AR75" i="12"/>
  <c r="AS75" i="12"/>
  <c r="AT75" i="12"/>
  <c r="AU75" i="12"/>
  <c r="AV75" i="12"/>
  <c r="AW75" i="12"/>
  <c r="AX75" i="12"/>
  <c r="AY75" i="12"/>
  <c r="AZ75" i="12"/>
  <c r="BA75" i="12"/>
  <c r="BB75" i="12"/>
  <c r="O76" i="12"/>
  <c r="P76" i="12"/>
  <c r="Q76" i="12"/>
  <c r="R76" i="12"/>
  <c r="S76" i="12"/>
  <c r="T76" i="12"/>
  <c r="U76" i="12"/>
  <c r="V76" i="12"/>
  <c r="W76" i="12"/>
  <c r="X76" i="12"/>
  <c r="Y76" i="12"/>
  <c r="Z76" i="12"/>
  <c r="AA76" i="12"/>
  <c r="AB76" i="12"/>
  <c r="AC76" i="12"/>
  <c r="AD76" i="12"/>
  <c r="AE76" i="12"/>
  <c r="AF76" i="12"/>
  <c r="AG76" i="12"/>
  <c r="AH76" i="12"/>
  <c r="AI76" i="12"/>
  <c r="AJ76" i="12"/>
  <c r="AK76" i="12"/>
  <c r="AL76" i="12"/>
  <c r="AM76" i="12"/>
  <c r="AN76" i="12"/>
  <c r="AO76" i="12"/>
  <c r="AP76" i="12"/>
  <c r="AQ76" i="12"/>
  <c r="AR76" i="12"/>
  <c r="AS76" i="12"/>
  <c r="AT76" i="12"/>
  <c r="AU76" i="12"/>
  <c r="AV76" i="12"/>
  <c r="AW76" i="12"/>
  <c r="AX76" i="12"/>
  <c r="AY76" i="12"/>
  <c r="AZ76" i="12"/>
  <c r="BA76" i="12"/>
  <c r="BB76" i="12"/>
  <c r="O77" i="12"/>
  <c r="P77" i="12"/>
  <c r="Q77" i="12"/>
  <c r="R77" i="12"/>
  <c r="S77" i="12"/>
  <c r="T77" i="12"/>
  <c r="U77" i="12"/>
  <c r="V77" i="12"/>
  <c r="W77" i="12"/>
  <c r="X77" i="12"/>
  <c r="Y77" i="12"/>
  <c r="Z77" i="12"/>
  <c r="AA77" i="12"/>
  <c r="AB77" i="12"/>
  <c r="AC77" i="12"/>
  <c r="AD77" i="12"/>
  <c r="AE77" i="12"/>
  <c r="AF77" i="12"/>
  <c r="AG77" i="12"/>
  <c r="AH77" i="12"/>
  <c r="AI77" i="12"/>
  <c r="AJ77" i="12"/>
  <c r="AK77" i="12"/>
  <c r="AL77" i="12"/>
  <c r="AM77" i="12"/>
  <c r="AN77" i="12"/>
  <c r="AO77" i="12"/>
  <c r="AP77" i="12"/>
  <c r="AQ77" i="12"/>
  <c r="AR77" i="12"/>
  <c r="AS77" i="12"/>
  <c r="AT77" i="12"/>
  <c r="AU77" i="12"/>
  <c r="AV77" i="12"/>
  <c r="AW77" i="12"/>
  <c r="AX77" i="12"/>
  <c r="AY77" i="12"/>
  <c r="AZ77" i="12"/>
  <c r="BA77" i="12"/>
  <c r="BB77" i="12"/>
  <c r="O78" i="12"/>
  <c r="P78" i="12"/>
  <c r="Q78" i="12"/>
  <c r="R78" i="12"/>
  <c r="S78" i="12"/>
  <c r="T78" i="12"/>
  <c r="U78" i="12"/>
  <c r="V78" i="12"/>
  <c r="W78" i="12"/>
  <c r="X78" i="12"/>
  <c r="Y78" i="12"/>
  <c r="Z78" i="12"/>
  <c r="AA78" i="12"/>
  <c r="AB78" i="12"/>
  <c r="AC78" i="12"/>
  <c r="AD78" i="12"/>
  <c r="AE78" i="12"/>
  <c r="AF78" i="12"/>
  <c r="AG78" i="12"/>
  <c r="AH78" i="12"/>
  <c r="AI78" i="12"/>
  <c r="AJ78" i="12"/>
  <c r="AK78" i="12"/>
  <c r="AL78" i="12"/>
  <c r="AM78" i="12"/>
  <c r="AN78" i="12"/>
  <c r="AO78" i="12"/>
  <c r="AP78" i="12"/>
  <c r="AQ78" i="12"/>
  <c r="AR78" i="12"/>
  <c r="AS78" i="12"/>
  <c r="AT78" i="12"/>
  <c r="AU78" i="12"/>
  <c r="AV78" i="12"/>
  <c r="AW78" i="12"/>
  <c r="AX78" i="12"/>
  <c r="AY78" i="12"/>
  <c r="AZ78" i="12"/>
  <c r="BA78" i="12"/>
  <c r="BB78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O80" i="12"/>
  <c r="P80" i="12"/>
  <c r="Q80" i="12"/>
  <c r="R80" i="12"/>
  <c r="S80" i="12"/>
  <c r="T80" i="12"/>
  <c r="U80" i="12"/>
  <c r="V80" i="12"/>
  <c r="W80" i="12"/>
  <c r="X80" i="12"/>
  <c r="Y80" i="12"/>
  <c r="Z80" i="12"/>
  <c r="AA80" i="12"/>
  <c r="AB80" i="12"/>
  <c r="AC80" i="12"/>
  <c r="AD80" i="12"/>
  <c r="AE80" i="12"/>
  <c r="AF80" i="12"/>
  <c r="AG80" i="12"/>
  <c r="AH80" i="12"/>
  <c r="AI80" i="12"/>
  <c r="AJ80" i="12"/>
  <c r="AK80" i="12"/>
  <c r="AL80" i="12"/>
  <c r="AM80" i="12"/>
  <c r="AN80" i="12"/>
  <c r="AO80" i="12"/>
  <c r="AP80" i="12"/>
  <c r="AQ80" i="12"/>
  <c r="AR80" i="12"/>
  <c r="AS80" i="12"/>
  <c r="AT80" i="12"/>
  <c r="AU80" i="12"/>
  <c r="AV80" i="12"/>
  <c r="AW80" i="12"/>
  <c r="AX80" i="12"/>
  <c r="AY80" i="12"/>
  <c r="AZ80" i="12"/>
  <c r="BA80" i="12"/>
  <c r="BB80" i="12"/>
  <c r="O81" i="12"/>
  <c r="P81" i="12"/>
  <c r="Q81" i="12"/>
  <c r="R81" i="12"/>
  <c r="S81" i="12"/>
  <c r="T81" i="12"/>
  <c r="U81" i="12"/>
  <c r="V81" i="12"/>
  <c r="W81" i="12"/>
  <c r="X81" i="12"/>
  <c r="Y81" i="12"/>
  <c r="Z81" i="12"/>
  <c r="AA81" i="12"/>
  <c r="AB81" i="12"/>
  <c r="AC81" i="12"/>
  <c r="AD81" i="12"/>
  <c r="AE81" i="12"/>
  <c r="AF81" i="12"/>
  <c r="AG81" i="12"/>
  <c r="AH81" i="12"/>
  <c r="AI81" i="12"/>
  <c r="AJ81" i="12"/>
  <c r="AK81" i="12"/>
  <c r="AL81" i="12"/>
  <c r="AM81" i="12"/>
  <c r="AN81" i="12"/>
  <c r="AO81" i="12"/>
  <c r="AP81" i="12"/>
  <c r="AQ81" i="12"/>
  <c r="AR81" i="12"/>
  <c r="AS81" i="12"/>
  <c r="AT81" i="12"/>
  <c r="AU81" i="12"/>
  <c r="AV81" i="12"/>
  <c r="AW81" i="12"/>
  <c r="AX81" i="12"/>
  <c r="AY81" i="12"/>
  <c r="AZ81" i="12"/>
  <c r="BA81" i="12"/>
  <c r="BB81" i="12"/>
  <c r="O82" i="12"/>
  <c r="P82" i="12"/>
  <c r="Q82" i="12"/>
  <c r="R82" i="12"/>
  <c r="S82" i="12"/>
  <c r="T82" i="12"/>
  <c r="U82" i="12"/>
  <c r="V82" i="12"/>
  <c r="W82" i="12"/>
  <c r="X82" i="12"/>
  <c r="Y82" i="12"/>
  <c r="Z82" i="12"/>
  <c r="AA82" i="12"/>
  <c r="AB82" i="12"/>
  <c r="AC82" i="12"/>
  <c r="AD82" i="12"/>
  <c r="AE82" i="12"/>
  <c r="AF82" i="12"/>
  <c r="AG82" i="12"/>
  <c r="AH82" i="12"/>
  <c r="AI82" i="12"/>
  <c r="AJ82" i="12"/>
  <c r="AK82" i="12"/>
  <c r="AL82" i="12"/>
  <c r="AM82" i="12"/>
  <c r="AN82" i="12"/>
  <c r="AO82" i="12"/>
  <c r="AP82" i="12"/>
  <c r="AQ82" i="12"/>
  <c r="AR82" i="12"/>
  <c r="AS82" i="12"/>
  <c r="AT82" i="12"/>
  <c r="AU82" i="12"/>
  <c r="AV82" i="12"/>
  <c r="AW82" i="12"/>
  <c r="AX82" i="12"/>
  <c r="AY82" i="12"/>
  <c r="AZ82" i="12"/>
  <c r="BA82" i="12"/>
  <c r="BB82" i="12"/>
  <c r="O83" i="12"/>
  <c r="P83" i="12"/>
  <c r="Q83" i="12"/>
  <c r="R83" i="12"/>
  <c r="S83" i="12"/>
  <c r="T83" i="12"/>
  <c r="U83" i="12"/>
  <c r="V83" i="12"/>
  <c r="W83" i="12"/>
  <c r="X83" i="12"/>
  <c r="Y83" i="12"/>
  <c r="Z83" i="12"/>
  <c r="AA83" i="12"/>
  <c r="AB83" i="12"/>
  <c r="AC83" i="12"/>
  <c r="AD83" i="12"/>
  <c r="AE83" i="12"/>
  <c r="AF83" i="12"/>
  <c r="AG83" i="12"/>
  <c r="AH83" i="12"/>
  <c r="AI83" i="12"/>
  <c r="AJ83" i="12"/>
  <c r="AK83" i="12"/>
  <c r="AL83" i="12"/>
  <c r="AM83" i="12"/>
  <c r="AN83" i="12"/>
  <c r="AO83" i="12"/>
  <c r="AP83" i="12"/>
  <c r="AQ83" i="12"/>
  <c r="AR83" i="12"/>
  <c r="AS83" i="12"/>
  <c r="AT83" i="12"/>
  <c r="AU83" i="12"/>
  <c r="AV83" i="12"/>
  <c r="AW83" i="12"/>
  <c r="AX83" i="12"/>
  <c r="AY83" i="12"/>
  <c r="AZ83" i="12"/>
  <c r="BA83" i="12"/>
  <c r="BB83" i="12"/>
  <c r="O84" i="12"/>
  <c r="P84" i="12"/>
  <c r="Q84" i="12"/>
  <c r="R84" i="12"/>
  <c r="S84" i="12"/>
  <c r="T84" i="12"/>
  <c r="U84" i="12"/>
  <c r="V84" i="12"/>
  <c r="W84" i="12"/>
  <c r="X84" i="12"/>
  <c r="Y84" i="12"/>
  <c r="Z84" i="12"/>
  <c r="AA84" i="12"/>
  <c r="AB84" i="12"/>
  <c r="AC84" i="12"/>
  <c r="AD84" i="12"/>
  <c r="AE84" i="12"/>
  <c r="AF84" i="12"/>
  <c r="AG84" i="12"/>
  <c r="AH84" i="12"/>
  <c r="AI84" i="12"/>
  <c r="AJ84" i="12"/>
  <c r="AK84" i="12"/>
  <c r="AL84" i="12"/>
  <c r="AM84" i="12"/>
  <c r="AN84" i="12"/>
  <c r="AO84" i="12"/>
  <c r="AP84" i="12"/>
  <c r="AQ84" i="12"/>
  <c r="AR84" i="12"/>
  <c r="AS84" i="12"/>
  <c r="AT84" i="12"/>
  <c r="AU84" i="12"/>
  <c r="AV84" i="12"/>
  <c r="AW84" i="12"/>
  <c r="AX84" i="12"/>
  <c r="AY84" i="12"/>
  <c r="AZ84" i="12"/>
  <c r="BA84" i="12"/>
  <c r="BB84" i="12"/>
  <c r="O85" i="12"/>
  <c r="P85" i="12"/>
  <c r="Q85" i="12"/>
  <c r="R85" i="12"/>
  <c r="S85" i="12"/>
  <c r="T85" i="12"/>
  <c r="U85" i="12"/>
  <c r="V85" i="12"/>
  <c r="W85" i="12"/>
  <c r="X85" i="12"/>
  <c r="Y85" i="12"/>
  <c r="Z85" i="12"/>
  <c r="AA85" i="12"/>
  <c r="AB85" i="12"/>
  <c r="AC85" i="12"/>
  <c r="AD85" i="12"/>
  <c r="AE85" i="12"/>
  <c r="AF85" i="12"/>
  <c r="AG85" i="12"/>
  <c r="AH85" i="12"/>
  <c r="AI85" i="12"/>
  <c r="AJ85" i="12"/>
  <c r="AK85" i="12"/>
  <c r="AL85" i="12"/>
  <c r="AM85" i="12"/>
  <c r="AN85" i="12"/>
  <c r="AO85" i="12"/>
  <c r="AP85" i="12"/>
  <c r="AQ85" i="12"/>
  <c r="AR85" i="12"/>
  <c r="AS85" i="12"/>
  <c r="AT85" i="12"/>
  <c r="AU85" i="12"/>
  <c r="AV85" i="12"/>
  <c r="AW85" i="12"/>
  <c r="AX85" i="12"/>
  <c r="AY85" i="12"/>
  <c r="AZ85" i="12"/>
  <c r="BA85" i="12"/>
  <c r="BB85" i="12"/>
  <c r="O86" i="12"/>
  <c r="P86" i="12"/>
  <c r="Q86" i="12"/>
  <c r="R86" i="12"/>
  <c r="S86" i="12"/>
  <c r="T86" i="12"/>
  <c r="U86" i="12"/>
  <c r="V86" i="12"/>
  <c r="W86" i="12"/>
  <c r="X86" i="12"/>
  <c r="Y86" i="12"/>
  <c r="Z86" i="12"/>
  <c r="AA86" i="12"/>
  <c r="AB86" i="12"/>
  <c r="AC86" i="12"/>
  <c r="AD86" i="12"/>
  <c r="AE86" i="12"/>
  <c r="AF86" i="12"/>
  <c r="AG86" i="12"/>
  <c r="AH86" i="12"/>
  <c r="AI86" i="12"/>
  <c r="AJ86" i="12"/>
  <c r="AK86" i="12"/>
  <c r="AL86" i="12"/>
  <c r="AM86" i="12"/>
  <c r="AN86" i="12"/>
  <c r="AO86" i="12"/>
  <c r="AP86" i="12"/>
  <c r="AQ86" i="12"/>
  <c r="AR86" i="12"/>
  <c r="AS86" i="12"/>
  <c r="AT86" i="12"/>
  <c r="AU86" i="12"/>
  <c r="AV86" i="12"/>
  <c r="AW86" i="12"/>
  <c r="AX86" i="12"/>
  <c r="AY86" i="12"/>
  <c r="AZ86" i="12"/>
  <c r="BA86" i="12"/>
  <c r="BB86" i="12"/>
  <c r="O87" i="12"/>
  <c r="P87" i="12"/>
  <c r="Q87" i="12"/>
  <c r="R87" i="12"/>
  <c r="S87" i="12"/>
  <c r="T87" i="12"/>
  <c r="U87" i="12"/>
  <c r="V87" i="12"/>
  <c r="W87" i="12"/>
  <c r="X87" i="12"/>
  <c r="Y87" i="12"/>
  <c r="Z87" i="12"/>
  <c r="AA87" i="12"/>
  <c r="AB87" i="12"/>
  <c r="AC87" i="12"/>
  <c r="AD87" i="12"/>
  <c r="AE87" i="12"/>
  <c r="AF87" i="12"/>
  <c r="AG87" i="12"/>
  <c r="AH87" i="12"/>
  <c r="AI87" i="12"/>
  <c r="AJ87" i="12"/>
  <c r="AK87" i="12"/>
  <c r="AL87" i="12"/>
  <c r="AM87" i="12"/>
  <c r="AN87" i="12"/>
  <c r="AO87" i="12"/>
  <c r="AP87" i="12"/>
  <c r="AQ87" i="12"/>
  <c r="AR87" i="12"/>
  <c r="AS87" i="12"/>
  <c r="AT87" i="12"/>
  <c r="AU87" i="12"/>
  <c r="AV87" i="12"/>
  <c r="AW87" i="12"/>
  <c r="AX87" i="12"/>
  <c r="AY87" i="12"/>
  <c r="AZ87" i="12"/>
  <c r="BA87" i="12"/>
  <c r="BB87" i="12"/>
  <c r="O88" i="12"/>
  <c r="P88" i="12"/>
  <c r="Q88" i="12"/>
  <c r="R88" i="12"/>
  <c r="S88" i="12"/>
  <c r="T88" i="12"/>
  <c r="U88" i="12"/>
  <c r="V88" i="12"/>
  <c r="W88" i="12"/>
  <c r="X88" i="12"/>
  <c r="Y88" i="12"/>
  <c r="Z88" i="12"/>
  <c r="AA88" i="12"/>
  <c r="AB88" i="12"/>
  <c r="AC88" i="12"/>
  <c r="AD88" i="12"/>
  <c r="AE88" i="12"/>
  <c r="AF88" i="12"/>
  <c r="AG88" i="12"/>
  <c r="AH88" i="12"/>
  <c r="AI88" i="12"/>
  <c r="AJ88" i="12"/>
  <c r="AK88" i="12"/>
  <c r="AL88" i="12"/>
  <c r="AM88" i="12"/>
  <c r="AN88" i="12"/>
  <c r="AO88" i="12"/>
  <c r="AP88" i="12"/>
  <c r="AQ88" i="12"/>
  <c r="AR88" i="12"/>
  <c r="AS88" i="12"/>
  <c r="AT88" i="12"/>
  <c r="AU88" i="12"/>
  <c r="AV88" i="12"/>
  <c r="AW88" i="12"/>
  <c r="AX88" i="12"/>
  <c r="AY88" i="12"/>
  <c r="AZ88" i="12"/>
  <c r="BA88" i="12"/>
  <c r="BB88" i="12"/>
  <c r="O89" i="12"/>
  <c r="P89" i="12"/>
  <c r="Q89" i="12"/>
  <c r="R89" i="12"/>
  <c r="S89" i="12"/>
  <c r="T89" i="12"/>
  <c r="U89" i="12"/>
  <c r="V89" i="12"/>
  <c r="W89" i="12"/>
  <c r="X89" i="12"/>
  <c r="Y89" i="12"/>
  <c r="Z89" i="12"/>
  <c r="AA89" i="12"/>
  <c r="AB89" i="12"/>
  <c r="AC89" i="12"/>
  <c r="AD89" i="12"/>
  <c r="AE89" i="12"/>
  <c r="AF89" i="12"/>
  <c r="AG89" i="12"/>
  <c r="AH89" i="12"/>
  <c r="AI89" i="12"/>
  <c r="AJ89" i="12"/>
  <c r="AK89" i="12"/>
  <c r="AL89" i="12"/>
  <c r="AM89" i="12"/>
  <c r="AN89" i="12"/>
  <c r="AO89" i="12"/>
  <c r="AP89" i="12"/>
  <c r="AQ89" i="12"/>
  <c r="AR89" i="12"/>
  <c r="AS89" i="12"/>
  <c r="AT89" i="12"/>
  <c r="AU89" i="12"/>
  <c r="AV89" i="12"/>
  <c r="AW89" i="12"/>
  <c r="AX89" i="12"/>
  <c r="AY89" i="12"/>
  <c r="AZ89" i="12"/>
  <c r="BA89" i="12"/>
  <c r="BB89" i="12"/>
  <c r="O90" i="12"/>
  <c r="P90" i="12"/>
  <c r="Q90" i="12"/>
  <c r="R90" i="12"/>
  <c r="S90" i="12"/>
  <c r="T90" i="12"/>
  <c r="U90" i="12"/>
  <c r="V90" i="12"/>
  <c r="W90" i="12"/>
  <c r="X90" i="12"/>
  <c r="Y90" i="12"/>
  <c r="Z90" i="12"/>
  <c r="AA90" i="12"/>
  <c r="AB90" i="12"/>
  <c r="AC90" i="12"/>
  <c r="AD90" i="12"/>
  <c r="AE90" i="12"/>
  <c r="AF90" i="12"/>
  <c r="AG90" i="12"/>
  <c r="AH90" i="12"/>
  <c r="AI90" i="12"/>
  <c r="AJ90" i="12"/>
  <c r="AK90" i="12"/>
  <c r="AL90" i="12"/>
  <c r="AM90" i="12"/>
  <c r="AN90" i="12"/>
  <c r="AO90" i="12"/>
  <c r="AP90" i="12"/>
  <c r="AQ90" i="12"/>
  <c r="AR90" i="12"/>
  <c r="AS90" i="12"/>
  <c r="AT90" i="12"/>
  <c r="AU90" i="12"/>
  <c r="AV90" i="12"/>
  <c r="AW90" i="12"/>
  <c r="AX90" i="12"/>
  <c r="AY90" i="12"/>
  <c r="AZ90" i="12"/>
  <c r="BA90" i="12"/>
  <c r="BB90" i="12"/>
  <c r="O91" i="12"/>
  <c r="P91" i="12"/>
  <c r="Q91" i="12"/>
  <c r="R91" i="12"/>
  <c r="S91" i="12"/>
  <c r="T91" i="12"/>
  <c r="U91" i="12"/>
  <c r="V91" i="12"/>
  <c r="W91" i="12"/>
  <c r="X91" i="12"/>
  <c r="Y91" i="12"/>
  <c r="Z91" i="12"/>
  <c r="AA91" i="12"/>
  <c r="AB91" i="12"/>
  <c r="AC91" i="12"/>
  <c r="AD91" i="12"/>
  <c r="AE91" i="12"/>
  <c r="AF91" i="12"/>
  <c r="AG91" i="12"/>
  <c r="AH91" i="12"/>
  <c r="AI91" i="12"/>
  <c r="AJ91" i="12"/>
  <c r="AK91" i="12"/>
  <c r="AL91" i="12"/>
  <c r="AM91" i="12"/>
  <c r="AN91" i="12"/>
  <c r="AO91" i="12"/>
  <c r="AP91" i="12"/>
  <c r="AQ91" i="12"/>
  <c r="AR91" i="12"/>
  <c r="AS91" i="12"/>
  <c r="AT91" i="12"/>
  <c r="AU91" i="12"/>
  <c r="AV91" i="12"/>
  <c r="AW91" i="12"/>
  <c r="AX91" i="12"/>
  <c r="AY91" i="12"/>
  <c r="AZ91" i="12"/>
  <c r="BA91" i="12"/>
  <c r="BB91" i="12"/>
  <c r="O92" i="12"/>
  <c r="P92" i="12"/>
  <c r="Q92" i="12"/>
  <c r="R92" i="12"/>
  <c r="S92" i="12"/>
  <c r="T92" i="12"/>
  <c r="U92" i="12"/>
  <c r="V92" i="12"/>
  <c r="W92" i="12"/>
  <c r="X92" i="12"/>
  <c r="Y92" i="12"/>
  <c r="Z92" i="12"/>
  <c r="AA92" i="12"/>
  <c r="AB92" i="12"/>
  <c r="AC92" i="12"/>
  <c r="AD92" i="12"/>
  <c r="AE92" i="12"/>
  <c r="AF92" i="12"/>
  <c r="AG92" i="12"/>
  <c r="AH92" i="12"/>
  <c r="AI92" i="12"/>
  <c r="AJ92" i="12"/>
  <c r="AK92" i="12"/>
  <c r="AL92" i="12"/>
  <c r="AM92" i="12"/>
  <c r="AN92" i="12"/>
  <c r="AO92" i="12"/>
  <c r="AP92" i="12"/>
  <c r="AQ92" i="12"/>
  <c r="AR92" i="12"/>
  <c r="AS92" i="12"/>
  <c r="AT92" i="12"/>
  <c r="AU92" i="12"/>
  <c r="AV92" i="12"/>
  <c r="AW92" i="12"/>
  <c r="AX92" i="12"/>
  <c r="AY92" i="12"/>
  <c r="AZ92" i="12"/>
  <c r="BA92" i="12"/>
  <c r="BB92" i="12"/>
  <c r="O93" i="12"/>
  <c r="P93" i="12"/>
  <c r="Q93" i="12"/>
  <c r="R93" i="12"/>
  <c r="S93" i="12"/>
  <c r="T93" i="12"/>
  <c r="U93" i="12"/>
  <c r="V93" i="12"/>
  <c r="W93" i="12"/>
  <c r="X93" i="12"/>
  <c r="Y93" i="12"/>
  <c r="Z93" i="12"/>
  <c r="AA93" i="12"/>
  <c r="AB93" i="12"/>
  <c r="AC93" i="12"/>
  <c r="AD93" i="12"/>
  <c r="AE93" i="12"/>
  <c r="AF93" i="12"/>
  <c r="AG93" i="12"/>
  <c r="AH93" i="12"/>
  <c r="AI93" i="12"/>
  <c r="AJ93" i="12"/>
  <c r="AK93" i="12"/>
  <c r="AL93" i="12"/>
  <c r="AM93" i="12"/>
  <c r="AN93" i="12"/>
  <c r="AO93" i="12"/>
  <c r="AP93" i="12"/>
  <c r="AQ93" i="12"/>
  <c r="AR93" i="12"/>
  <c r="AS93" i="12"/>
  <c r="AT93" i="12"/>
  <c r="AU93" i="12"/>
  <c r="AV93" i="12"/>
  <c r="AW93" i="12"/>
  <c r="AX93" i="12"/>
  <c r="AY93" i="12"/>
  <c r="AZ93" i="12"/>
  <c r="BA93" i="12"/>
  <c r="BB93" i="12"/>
  <c r="O94" i="12"/>
  <c r="P94" i="12"/>
  <c r="Q94" i="12"/>
  <c r="R94" i="12"/>
  <c r="S94" i="12"/>
  <c r="T94" i="12"/>
  <c r="U94" i="12"/>
  <c r="V94" i="12"/>
  <c r="W94" i="12"/>
  <c r="X94" i="12"/>
  <c r="Y94" i="12"/>
  <c r="Z94" i="12"/>
  <c r="AA94" i="12"/>
  <c r="AB94" i="12"/>
  <c r="AC94" i="12"/>
  <c r="AD94" i="12"/>
  <c r="AE94" i="12"/>
  <c r="AF94" i="12"/>
  <c r="AG94" i="12"/>
  <c r="AH94" i="12"/>
  <c r="AI94" i="12"/>
  <c r="AJ94" i="12"/>
  <c r="AK94" i="12"/>
  <c r="AL94" i="12"/>
  <c r="AM94" i="12"/>
  <c r="AN94" i="12"/>
  <c r="AO94" i="12"/>
  <c r="AP94" i="12"/>
  <c r="AQ94" i="12"/>
  <c r="AR94" i="12"/>
  <c r="AS94" i="12"/>
  <c r="AT94" i="12"/>
  <c r="AU94" i="12"/>
  <c r="AV94" i="12"/>
  <c r="AW94" i="12"/>
  <c r="AX94" i="12"/>
  <c r="AY94" i="12"/>
  <c r="AZ94" i="12"/>
  <c r="BA94" i="12"/>
  <c r="BB94" i="12"/>
  <c r="O95" i="12"/>
  <c r="P95" i="12"/>
  <c r="Q95" i="12"/>
  <c r="R95" i="12"/>
  <c r="S95" i="12"/>
  <c r="T95" i="12"/>
  <c r="U95" i="12"/>
  <c r="V95" i="12"/>
  <c r="W95" i="12"/>
  <c r="X95" i="12"/>
  <c r="Y95" i="12"/>
  <c r="Z95" i="12"/>
  <c r="AA95" i="12"/>
  <c r="AB95" i="12"/>
  <c r="AC95" i="12"/>
  <c r="AD95" i="12"/>
  <c r="AE95" i="12"/>
  <c r="AF95" i="12"/>
  <c r="AG95" i="12"/>
  <c r="AH95" i="12"/>
  <c r="AI95" i="12"/>
  <c r="AJ95" i="12"/>
  <c r="AK95" i="12"/>
  <c r="AL95" i="12"/>
  <c r="AM95" i="12"/>
  <c r="AN95" i="12"/>
  <c r="AO95" i="12"/>
  <c r="AP95" i="12"/>
  <c r="AQ95" i="12"/>
  <c r="AR95" i="12"/>
  <c r="AS95" i="12"/>
  <c r="AT95" i="12"/>
  <c r="AU95" i="12"/>
  <c r="AV95" i="12"/>
  <c r="AW95" i="12"/>
  <c r="AX95" i="12"/>
  <c r="AY95" i="12"/>
  <c r="AZ95" i="12"/>
  <c r="BA95" i="12"/>
  <c r="BB95" i="12"/>
  <c r="O96" i="12"/>
  <c r="P96" i="12"/>
  <c r="Q96" i="12"/>
  <c r="R96" i="12"/>
  <c r="S96" i="12"/>
  <c r="T96" i="12"/>
  <c r="U96" i="12"/>
  <c r="V96" i="12"/>
  <c r="W96" i="12"/>
  <c r="X96" i="12"/>
  <c r="Y96" i="12"/>
  <c r="Z96" i="12"/>
  <c r="AA96" i="12"/>
  <c r="AB96" i="12"/>
  <c r="AC96" i="12"/>
  <c r="AD96" i="12"/>
  <c r="AE96" i="12"/>
  <c r="AF96" i="12"/>
  <c r="AG96" i="12"/>
  <c r="AH96" i="12"/>
  <c r="AI96" i="12"/>
  <c r="AJ96" i="12"/>
  <c r="AK96" i="12"/>
  <c r="AL96" i="12"/>
  <c r="AM96" i="12"/>
  <c r="AN96" i="12"/>
  <c r="AO96" i="12"/>
  <c r="AP96" i="12"/>
  <c r="AQ96" i="12"/>
  <c r="AR96" i="12"/>
  <c r="AS96" i="12"/>
  <c r="AT96" i="12"/>
  <c r="AU96" i="12"/>
  <c r="AV96" i="12"/>
  <c r="AW96" i="12"/>
  <c r="AX96" i="12"/>
  <c r="AY96" i="12"/>
  <c r="AZ96" i="12"/>
  <c r="BA96" i="12"/>
  <c r="BB96" i="12"/>
  <c r="O97" i="12"/>
  <c r="P97" i="12"/>
  <c r="Q97" i="12"/>
  <c r="R97" i="12"/>
  <c r="S97" i="12"/>
  <c r="T97" i="12"/>
  <c r="U97" i="12"/>
  <c r="V97" i="12"/>
  <c r="W97" i="12"/>
  <c r="X97" i="12"/>
  <c r="Y97" i="12"/>
  <c r="Z97" i="12"/>
  <c r="AA97" i="12"/>
  <c r="AB97" i="12"/>
  <c r="AC97" i="12"/>
  <c r="AD97" i="12"/>
  <c r="AE97" i="12"/>
  <c r="AF97" i="12"/>
  <c r="AG97" i="12"/>
  <c r="AH97" i="12"/>
  <c r="AI97" i="12"/>
  <c r="AJ97" i="12"/>
  <c r="AK97" i="12"/>
  <c r="AL97" i="12"/>
  <c r="AM97" i="12"/>
  <c r="AN97" i="12"/>
  <c r="AO97" i="12"/>
  <c r="AP97" i="12"/>
  <c r="AQ97" i="12"/>
  <c r="AR97" i="12"/>
  <c r="AS97" i="12"/>
  <c r="AT97" i="12"/>
  <c r="AU97" i="12"/>
  <c r="AV97" i="12"/>
  <c r="AW97" i="12"/>
  <c r="AX97" i="12"/>
  <c r="AY97" i="12"/>
  <c r="AZ97" i="12"/>
  <c r="BA97" i="12"/>
  <c r="BB97" i="12"/>
  <c r="O98" i="12"/>
  <c r="P98" i="12"/>
  <c r="Q98" i="12"/>
  <c r="R98" i="12"/>
  <c r="S98" i="12"/>
  <c r="T98" i="12"/>
  <c r="U98" i="12"/>
  <c r="V98" i="12"/>
  <c r="W98" i="12"/>
  <c r="X98" i="12"/>
  <c r="Y98" i="12"/>
  <c r="Z98" i="12"/>
  <c r="AA98" i="12"/>
  <c r="AB98" i="12"/>
  <c r="AC98" i="12"/>
  <c r="AD98" i="12"/>
  <c r="AE98" i="12"/>
  <c r="AF98" i="12"/>
  <c r="AG98" i="12"/>
  <c r="AH98" i="12"/>
  <c r="AI98" i="12"/>
  <c r="AJ98" i="12"/>
  <c r="AK98" i="12"/>
  <c r="AL98" i="12"/>
  <c r="AM98" i="12"/>
  <c r="AN98" i="12"/>
  <c r="AO98" i="12"/>
  <c r="AP98" i="12"/>
  <c r="AQ98" i="12"/>
  <c r="AR98" i="12"/>
  <c r="AS98" i="12"/>
  <c r="AT98" i="12"/>
  <c r="AU98" i="12"/>
  <c r="AV98" i="12"/>
  <c r="AY98" i="12"/>
  <c r="AZ98" i="12"/>
  <c r="BA98" i="12"/>
  <c r="BB98" i="12"/>
  <c r="O99" i="12"/>
  <c r="P99" i="12"/>
  <c r="Q99" i="12"/>
  <c r="R99" i="12"/>
  <c r="S99" i="12"/>
  <c r="T99" i="12"/>
  <c r="U99" i="12"/>
  <c r="V99" i="12"/>
  <c r="W99" i="12"/>
  <c r="X99" i="12"/>
  <c r="Y99" i="12"/>
  <c r="Z99" i="12"/>
  <c r="AA99" i="12"/>
  <c r="AB99" i="12"/>
  <c r="AC99" i="12"/>
  <c r="AD99" i="12"/>
  <c r="AE99" i="12"/>
  <c r="AF99" i="12"/>
  <c r="AG99" i="12"/>
  <c r="AH99" i="12"/>
  <c r="AI99" i="12"/>
  <c r="AJ99" i="12"/>
  <c r="AK99" i="12"/>
  <c r="AL99" i="12"/>
  <c r="AM99" i="12"/>
  <c r="AN99" i="12"/>
  <c r="AO99" i="12"/>
  <c r="AP99" i="12"/>
  <c r="AQ99" i="12"/>
  <c r="AR99" i="12"/>
  <c r="AS99" i="12"/>
  <c r="AT99" i="12"/>
  <c r="AU99" i="12"/>
  <c r="AV99" i="12"/>
  <c r="AW99" i="12"/>
  <c r="AX99" i="12"/>
  <c r="AY99" i="12"/>
  <c r="AZ99" i="12"/>
  <c r="BA99" i="12"/>
  <c r="BB99" i="12"/>
  <c r="O100" i="12"/>
  <c r="P100" i="12"/>
  <c r="Q100" i="12"/>
  <c r="R100" i="12"/>
  <c r="S100" i="12"/>
  <c r="T100" i="12"/>
  <c r="U100" i="12"/>
  <c r="V100" i="12"/>
  <c r="W100" i="12"/>
  <c r="X100" i="12"/>
  <c r="Y100" i="12"/>
  <c r="Z100" i="12"/>
  <c r="AA100" i="12"/>
  <c r="AB100" i="12"/>
  <c r="AC100" i="12"/>
  <c r="AD100" i="12"/>
  <c r="AE100" i="12"/>
  <c r="AF100" i="12"/>
  <c r="AG100" i="12"/>
  <c r="AH100" i="12"/>
  <c r="AI100" i="12"/>
  <c r="AJ100" i="12"/>
  <c r="AK100" i="12"/>
  <c r="AL100" i="12"/>
  <c r="AM100" i="12"/>
  <c r="AN100" i="12"/>
  <c r="AO100" i="12"/>
  <c r="AP100" i="12"/>
  <c r="AQ100" i="12"/>
  <c r="AR100" i="12"/>
  <c r="AS100" i="12"/>
  <c r="AT100" i="12"/>
  <c r="AU100" i="12"/>
  <c r="AV100" i="12"/>
  <c r="AW100" i="12"/>
  <c r="AX100" i="12"/>
  <c r="AY100" i="12"/>
  <c r="AZ100" i="12"/>
  <c r="BA100" i="12"/>
  <c r="BB100" i="12"/>
  <c r="O101" i="12"/>
  <c r="P101" i="12"/>
  <c r="Q101" i="12"/>
  <c r="R101" i="12"/>
  <c r="S101" i="12"/>
  <c r="T101" i="12"/>
  <c r="U101" i="12"/>
  <c r="V101" i="12"/>
  <c r="W101" i="12"/>
  <c r="X101" i="12"/>
  <c r="Y101" i="12"/>
  <c r="Z101" i="12"/>
  <c r="AA101" i="12"/>
  <c r="AB101" i="12"/>
  <c r="AC101" i="12"/>
  <c r="AD101" i="12"/>
  <c r="AE101" i="12"/>
  <c r="AF101" i="12"/>
  <c r="AG101" i="12"/>
  <c r="AH101" i="12"/>
  <c r="AI101" i="12"/>
  <c r="AJ101" i="12"/>
  <c r="AK101" i="12"/>
  <c r="AL101" i="12"/>
  <c r="AM101" i="12"/>
  <c r="AN101" i="12"/>
  <c r="AO101" i="12"/>
  <c r="AP101" i="12"/>
  <c r="AQ101" i="12"/>
  <c r="AR101" i="12"/>
  <c r="AS101" i="12"/>
  <c r="AT101" i="12"/>
  <c r="AU101" i="12"/>
  <c r="AV101" i="12"/>
  <c r="AW101" i="12"/>
  <c r="AX101" i="12"/>
  <c r="AY101" i="12"/>
  <c r="AZ101" i="12"/>
  <c r="BA101" i="12"/>
  <c r="BB101" i="12"/>
  <c r="O102" i="12"/>
  <c r="P102" i="12"/>
  <c r="Q102" i="12"/>
  <c r="R102" i="12"/>
  <c r="S102" i="12"/>
  <c r="T102" i="12"/>
  <c r="U102" i="12"/>
  <c r="V102" i="12"/>
  <c r="W102" i="12"/>
  <c r="X102" i="12"/>
  <c r="Y102" i="12"/>
  <c r="Z102" i="12"/>
  <c r="AA102" i="12"/>
  <c r="AB102" i="12"/>
  <c r="AC102" i="12"/>
  <c r="AD102" i="12"/>
  <c r="AE102" i="12"/>
  <c r="AF102" i="12"/>
  <c r="AG102" i="12"/>
  <c r="AH102" i="12"/>
  <c r="AI102" i="12"/>
  <c r="AJ102" i="12"/>
  <c r="AK102" i="12"/>
  <c r="AL102" i="12"/>
  <c r="AM102" i="12"/>
  <c r="AN102" i="12"/>
  <c r="AO102" i="12"/>
  <c r="AP102" i="12"/>
  <c r="AQ102" i="12"/>
  <c r="AR102" i="12"/>
  <c r="AS102" i="12"/>
  <c r="AT102" i="12"/>
  <c r="AU102" i="12"/>
  <c r="AV102" i="12"/>
  <c r="AW102" i="12"/>
  <c r="AX102" i="12"/>
  <c r="AY102" i="12"/>
  <c r="AZ102" i="12"/>
  <c r="BA102" i="12"/>
  <c r="BB102" i="12"/>
  <c r="O103" i="12"/>
  <c r="P103" i="12"/>
  <c r="Q103" i="12"/>
  <c r="R103" i="12"/>
  <c r="S103" i="12"/>
  <c r="T103" i="12"/>
  <c r="U103" i="12"/>
  <c r="V103" i="12"/>
  <c r="W103" i="12"/>
  <c r="X103" i="12"/>
  <c r="Y103" i="12"/>
  <c r="Z103" i="12"/>
  <c r="AA103" i="12"/>
  <c r="AB103" i="12"/>
  <c r="AC103" i="12"/>
  <c r="AD103" i="12"/>
  <c r="AE103" i="12"/>
  <c r="AF103" i="12"/>
  <c r="AG103" i="12"/>
  <c r="AH103" i="12"/>
  <c r="AI103" i="12"/>
  <c r="AJ103" i="12"/>
  <c r="AK103" i="12"/>
  <c r="AL103" i="12"/>
  <c r="AM103" i="12"/>
  <c r="AN103" i="12"/>
  <c r="AO103" i="12"/>
  <c r="AP103" i="12"/>
  <c r="AQ103" i="12"/>
  <c r="AR103" i="12"/>
  <c r="AS103" i="12"/>
  <c r="AT103" i="12"/>
  <c r="AU103" i="12"/>
  <c r="AV103" i="12"/>
  <c r="AW103" i="12"/>
  <c r="AX103" i="12"/>
  <c r="AY103" i="12"/>
  <c r="AZ103" i="12"/>
  <c r="BA103" i="12"/>
  <c r="BB103" i="12"/>
  <c r="O104" i="12"/>
  <c r="P104" i="12"/>
  <c r="Q104" i="12"/>
  <c r="R104" i="12"/>
  <c r="S104" i="12"/>
  <c r="T104" i="12"/>
  <c r="U104" i="12"/>
  <c r="V104" i="12"/>
  <c r="W104" i="12"/>
  <c r="X104" i="12"/>
  <c r="Y104" i="12"/>
  <c r="Z104" i="12"/>
  <c r="AA104" i="12"/>
  <c r="AB104" i="12"/>
  <c r="AC104" i="12"/>
  <c r="AD104" i="12"/>
  <c r="AE104" i="12"/>
  <c r="AF104" i="12"/>
  <c r="AG104" i="12"/>
  <c r="AH104" i="12"/>
  <c r="AI104" i="12"/>
  <c r="AJ104" i="12"/>
  <c r="AK104" i="12"/>
  <c r="AL104" i="12"/>
  <c r="AM104" i="12"/>
  <c r="AN104" i="12"/>
  <c r="AO104" i="12"/>
  <c r="AP104" i="12"/>
  <c r="AQ104" i="12"/>
  <c r="AR104" i="12"/>
  <c r="AS104" i="12"/>
  <c r="AT104" i="12"/>
  <c r="AU104" i="12"/>
  <c r="AV104" i="12"/>
  <c r="AW104" i="12"/>
  <c r="AX104" i="12"/>
  <c r="AY104" i="12"/>
  <c r="AZ104" i="12"/>
  <c r="BA104" i="12"/>
  <c r="BB104" i="12"/>
  <c r="AE61" i="12"/>
  <c r="AF61" i="12"/>
  <c r="AG61" i="12"/>
  <c r="AH61" i="12"/>
  <c r="AI61" i="12"/>
  <c r="AJ61" i="12"/>
  <c r="AK61" i="12"/>
  <c r="AL61" i="12"/>
  <c r="AM61" i="12"/>
  <c r="AN61" i="12"/>
  <c r="AO61" i="12"/>
  <c r="AP61" i="12"/>
  <c r="AQ61" i="12"/>
  <c r="AR61" i="12"/>
  <c r="AS61" i="12"/>
  <c r="AT61" i="12"/>
  <c r="AU61" i="12"/>
  <c r="AV61" i="12"/>
  <c r="AW61" i="12"/>
  <c r="AX61" i="12"/>
  <c r="AY61" i="12"/>
  <c r="AK62" i="12"/>
  <c r="AL62" i="12"/>
  <c r="AM62" i="12"/>
  <c r="AN62" i="12"/>
  <c r="AO62" i="12"/>
  <c r="AP62" i="12"/>
  <c r="AQ62" i="12"/>
  <c r="AR62" i="12"/>
  <c r="AS62" i="12"/>
  <c r="AT62" i="12"/>
  <c r="AU62" i="12"/>
  <c r="AV62" i="12"/>
  <c r="AW62" i="12"/>
  <c r="AX62" i="12"/>
  <c r="W63" i="12"/>
  <c r="X63" i="12"/>
  <c r="Y63" i="12"/>
  <c r="Z63" i="12"/>
  <c r="AA63" i="12"/>
  <c r="AB63" i="12"/>
  <c r="AC63" i="12"/>
  <c r="AD63" i="12"/>
  <c r="AE63" i="12"/>
  <c r="AF63" i="12"/>
  <c r="AG63" i="12"/>
  <c r="AH63" i="12"/>
  <c r="AI63" i="12"/>
  <c r="AJ63" i="12"/>
  <c r="AK63" i="12"/>
  <c r="AL63" i="12"/>
  <c r="AM63" i="12"/>
  <c r="AN63" i="12"/>
  <c r="AO63" i="12"/>
  <c r="AP63" i="12"/>
  <c r="AQ63" i="12"/>
  <c r="AR63" i="12"/>
  <c r="AS63" i="12"/>
  <c r="AT63" i="12"/>
  <c r="AU63" i="12"/>
  <c r="AV63" i="12"/>
  <c r="AW63" i="12"/>
  <c r="AX63" i="12"/>
  <c r="W64" i="12"/>
  <c r="X64" i="12"/>
  <c r="Y64" i="12"/>
  <c r="Z64" i="12"/>
  <c r="AA64" i="12"/>
  <c r="AB64" i="12"/>
  <c r="AC64" i="12"/>
  <c r="AD64" i="12"/>
  <c r="AE64" i="12"/>
  <c r="AF64" i="12"/>
  <c r="AG64" i="12"/>
  <c r="AH64" i="12"/>
  <c r="AI64" i="12"/>
  <c r="AJ64" i="12"/>
  <c r="AK64" i="12"/>
  <c r="AL64" i="12"/>
  <c r="AM64" i="12"/>
  <c r="AN64" i="12"/>
  <c r="AO64" i="12"/>
  <c r="AP64" i="12"/>
  <c r="AQ64" i="12"/>
  <c r="AR64" i="12"/>
  <c r="AS64" i="12"/>
  <c r="AT64" i="12"/>
  <c r="AU64" i="12"/>
  <c r="AV64" i="12"/>
  <c r="AE67" i="12"/>
  <c r="AF67" i="12"/>
  <c r="AG67" i="12"/>
  <c r="AH67" i="12"/>
  <c r="AI67" i="12"/>
  <c r="AJ67" i="12"/>
  <c r="AK67" i="12"/>
  <c r="AL67" i="12"/>
  <c r="AM67" i="12"/>
  <c r="AN67" i="12"/>
  <c r="AO67" i="12"/>
  <c r="AP67" i="12"/>
  <c r="AQ67" i="12"/>
  <c r="AR67" i="12"/>
  <c r="AS67" i="12"/>
  <c r="AT67" i="12"/>
  <c r="AU67" i="12"/>
  <c r="AV67" i="12"/>
  <c r="AW67" i="12"/>
  <c r="AX67" i="12"/>
  <c r="AY67" i="12"/>
  <c r="W67" i="12"/>
  <c r="X67" i="12"/>
  <c r="Y67" i="12"/>
  <c r="Z67" i="12"/>
  <c r="AA67" i="12"/>
  <c r="AB67" i="12"/>
  <c r="AC67" i="12"/>
  <c r="AD67" i="12"/>
  <c r="AE68" i="12"/>
  <c r="AF68" i="12"/>
  <c r="AG68" i="12"/>
  <c r="AH68" i="12"/>
  <c r="AK68" i="12"/>
  <c r="AL68" i="12"/>
  <c r="AM68" i="12"/>
  <c r="AN68" i="12"/>
  <c r="AO68" i="12"/>
  <c r="AP68" i="12"/>
  <c r="AQ68" i="12"/>
  <c r="AR68" i="12"/>
  <c r="AS68" i="12"/>
  <c r="AT68" i="12"/>
  <c r="AU68" i="12"/>
  <c r="AV68" i="12"/>
  <c r="AW68" i="12"/>
  <c r="AX68" i="12"/>
  <c r="O39" i="12"/>
  <c r="P39" i="12"/>
  <c r="Q39" i="12"/>
  <c r="R39" i="12"/>
  <c r="S39" i="12"/>
  <c r="T39" i="12"/>
  <c r="U39" i="12"/>
  <c r="V39" i="12"/>
  <c r="W39" i="12"/>
  <c r="X39" i="12"/>
  <c r="Y39" i="12"/>
  <c r="Z39" i="12"/>
  <c r="AA39" i="12"/>
  <c r="AB39" i="12"/>
  <c r="AC39" i="12"/>
  <c r="AD39" i="12"/>
  <c r="AE39" i="12"/>
  <c r="AF39" i="12"/>
  <c r="AG39" i="12"/>
  <c r="AH39" i="12"/>
  <c r="AI39" i="12"/>
  <c r="AJ39" i="12"/>
  <c r="AK39" i="12"/>
  <c r="AL39" i="12"/>
  <c r="AM39" i="12"/>
  <c r="AN39" i="12"/>
  <c r="AO39" i="12"/>
  <c r="AP39" i="12"/>
  <c r="AQ39" i="12"/>
  <c r="AR39" i="12"/>
  <c r="AS39" i="12"/>
  <c r="AT39" i="12"/>
  <c r="AU39" i="12"/>
  <c r="AV39" i="12"/>
  <c r="AW39" i="12"/>
  <c r="AX39" i="12"/>
  <c r="AY39" i="12"/>
  <c r="AZ39" i="12"/>
  <c r="BA39" i="12"/>
  <c r="BB39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O41" i="12"/>
  <c r="P41" i="12"/>
  <c r="Q41" i="12"/>
  <c r="R41" i="12"/>
  <c r="S41" i="12"/>
  <c r="T41" i="12"/>
  <c r="U41" i="12"/>
  <c r="V41" i="12"/>
  <c r="W41" i="12"/>
  <c r="X41" i="12"/>
  <c r="Y41" i="12"/>
  <c r="Z41" i="12"/>
  <c r="AA41" i="12"/>
  <c r="AB41" i="12"/>
  <c r="AC41" i="12"/>
  <c r="AD41" i="12"/>
  <c r="AE41" i="12"/>
  <c r="AF41" i="12"/>
  <c r="AG41" i="12"/>
  <c r="AH41" i="12"/>
  <c r="AI41" i="12"/>
  <c r="AJ41" i="12"/>
  <c r="AK41" i="12"/>
  <c r="AL41" i="12"/>
  <c r="AM41" i="12"/>
  <c r="AN41" i="12"/>
  <c r="AO41" i="12"/>
  <c r="AP41" i="12"/>
  <c r="AQ41" i="12"/>
  <c r="AR41" i="12"/>
  <c r="AS41" i="12"/>
  <c r="AT41" i="12"/>
  <c r="AU41" i="12"/>
  <c r="AV41" i="12"/>
  <c r="AW41" i="12"/>
  <c r="AX41" i="12"/>
  <c r="AY41" i="12"/>
  <c r="AZ41" i="12"/>
  <c r="BA41" i="12"/>
  <c r="BB41" i="12"/>
  <c r="O42" i="12"/>
  <c r="P42" i="12"/>
  <c r="Q42" i="12"/>
  <c r="R42" i="12"/>
  <c r="S42" i="12"/>
  <c r="T42" i="12"/>
  <c r="U42" i="12"/>
  <c r="V42" i="12"/>
  <c r="W42" i="12"/>
  <c r="X42" i="12"/>
  <c r="Y42" i="12"/>
  <c r="Z42" i="12"/>
  <c r="AA42" i="12"/>
  <c r="AB42" i="12"/>
  <c r="AC42" i="12"/>
  <c r="AD42" i="12"/>
  <c r="AE42" i="12"/>
  <c r="AF42" i="12"/>
  <c r="AG42" i="12"/>
  <c r="AH42" i="12"/>
  <c r="AI42" i="12"/>
  <c r="AJ42" i="12"/>
  <c r="AK42" i="12"/>
  <c r="AL42" i="12"/>
  <c r="AM42" i="12"/>
  <c r="AN42" i="12"/>
  <c r="AO42" i="12"/>
  <c r="AP42" i="12"/>
  <c r="AQ42" i="12"/>
  <c r="AR42" i="12"/>
  <c r="AS42" i="12"/>
  <c r="AT42" i="12"/>
  <c r="AU42" i="12"/>
  <c r="AV42" i="12"/>
  <c r="AW42" i="12"/>
  <c r="AX42" i="12"/>
  <c r="AY42" i="12"/>
  <c r="AZ42" i="12"/>
  <c r="BA42" i="12"/>
  <c r="BB42" i="12"/>
  <c r="O43" i="12"/>
  <c r="P43" i="12"/>
  <c r="Q43" i="12"/>
  <c r="R43" i="12"/>
  <c r="S43" i="12"/>
  <c r="T43" i="12"/>
  <c r="U43" i="12"/>
  <c r="V43" i="12"/>
  <c r="W43" i="12"/>
  <c r="X43" i="12"/>
  <c r="Y43" i="12"/>
  <c r="Z43" i="12"/>
  <c r="AA43" i="12"/>
  <c r="AB43" i="12"/>
  <c r="AC43" i="12"/>
  <c r="AD43" i="12"/>
  <c r="AE43" i="12"/>
  <c r="AF43" i="12"/>
  <c r="AG43" i="12"/>
  <c r="AH43" i="12"/>
  <c r="AI43" i="12"/>
  <c r="AJ43" i="12"/>
  <c r="AK43" i="12"/>
  <c r="AL43" i="12"/>
  <c r="AM43" i="12"/>
  <c r="AN43" i="12"/>
  <c r="AO43" i="12"/>
  <c r="AP43" i="12"/>
  <c r="AQ43" i="12"/>
  <c r="AR43" i="12"/>
  <c r="AS43" i="12"/>
  <c r="AT43" i="12"/>
  <c r="AU43" i="12"/>
  <c r="AV43" i="12"/>
  <c r="AW43" i="12"/>
  <c r="AX43" i="12"/>
  <c r="AY43" i="12"/>
  <c r="AZ43" i="12"/>
  <c r="BA43" i="12"/>
  <c r="BB43" i="12"/>
  <c r="O44" i="12"/>
  <c r="P44" i="12"/>
  <c r="Q44" i="12"/>
  <c r="R44" i="12"/>
  <c r="S44" i="12"/>
  <c r="T44" i="12"/>
  <c r="U44" i="12"/>
  <c r="V44" i="12"/>
  <c r="W44" i="12"/>
  <c r="X44" i="12"/>
  <c r="Y44" i="12"/>
  <c r="Z44" i="12"/>
  <c r="AA44" i="12"/>
  <c r="AB44" i="12"/>
  <c r="AC44" i="12"/>
  <c r="AD44" i="12"/>
  <c r="AE44" i="12"/>
  <c r="AF44" i="12"/>
  <c r="AG44" i="12"/>
  <c r="AH44" i="12"/>
  <c r="AI44" i="12"/>
  <c r="AJ44" i="12"/>
  <c r="AK44" i="12"/>
  <c r="AL44" i="12"/>
  <c r="AM44" i="12"/>
  <c r="AN44" i="12"/>
  <c r="AO44" i="12"/>
  <c r="AP44" i="12"/>
  <c r="AQ44" i="12"/>
  <c r="AR44" i="12"/>
  <c r="AS44" i="12"/>
  <c r="AT44" i="12"/>
  <c r="AU44" i="12"/>
  <c r="AV44" i="12"/>
  <c r="AW44" i="12"/>
  <c r="AX44" i="12"/>
  <c r="AY44" i="12"/>
  <c r="AZ44" i="12"/>
  <c r="BA44" i="12"/>
  <c r="BB44" i="12"/>
  <c r="O45" i="12"/>
  <c r="P45" i="12"/>
  <c r="Q45" i="12"/>
  <c r="R45" i="12"/>
  <c r="S45" i="12"/>
  <c r="T45" i="12"/>
  <c r="U45" i="12"/>
  <c r="V45" i="12"/>
  <c r="W45" i="12"/>
  <c r="X45" i="12"/>
  <c r="Y45" i="12"/>
  <c r="Z45" i="12"/>
  <c r="AA45" i="12"/>
  <c r="AB45" i="12"/>
  <c r="AC45" i="12"/>
  <c r="AD45" i="12"/>
  <c r="AE45" i="12"/>
  <c r="AF45" i="12"/>
  <c r="AG45" i="12"/>
  <c r="AH45" i="12"/>
  <c r="AI45" i="12"/>
  <c r="AJ45" i="12"/>
  <c r="AK45" i="12"/>
  <c r="AL45" i="12"/>
  <c r="AM45" i="12"/>
  <c r="AN45" i="12"/>
  <c r="AO45" i="12"/>
  <c r="AP45" i="12"/>
  <c r="AQ45" i="12"/>
  <c r="AR45" i="12"/>
  <c r="AS45" i="12"/>
  <c r="AT45" i="12"/>
  <c r="AU45" i="12"/>
  <c r="AV45" i="12"/>
  <c r="AW45" i="12"/>
  <c r="AX45" i="12"/>
  <c r="AY45" i="12"/>
  <c r="AZ45" i="12"/>
  <c r="BA45" i="12"/>
  <c r="BB45" i="12"/>
  <c r="O46" i="12"/>
  <c r="P46" i="12"/>
  <c r="Q46" i="12"/>
  <c r="R46" i="12"/>
  <c r="S46" i="12"/>
  <c r="T46" i="12"/>
  <c r="U46" i="12"/>
  <c r="V46" i="12"/>
  <c r="W46" i="12"/>
  <c r="X46" i="12"/>
  <c r="Y46" i="12"/>
  <c r="Z46" i="12"/>
  <c r="AA46" i="12"/>
  <c r="AB46" i="12"/>
  <c r="AC46" i="12"/>
  <c r="AD46" i="12"/>
  <c r="AE46" i="12"/>
  <c r="AF46" i="12"/>
  <c r="AG46" i="12"/>
  <c r="AH46" i="12"/>
  <c r="AI46" i="12"/>
  <c r="AJ46" i="12"/>
  <c r="AK46" i="12"/>
  <c r="AL46" i="12"/>
  <c r="AM46" i="12"/>
  <c r="AN46" i="12"/>
  <c r="AO46" i="12"/>
  <c r="AP46" i="12"/>
  <c r="AQ46" i="12"/>
  <c r="AR46" i="12"/>
  <c r="AS46" i="12"/>
  <c r="AT46" i="12"/>
  <c r="AU46" i="12"/>
  <c r="AV46" i="12"/>
  <c r="AW46" i="12"/>
  <c r="AX46" i="12"/>
  <c r="AY46" i="12"/>
  <c r="AZ46" i="12"/>
  <c r="BA46" i="12"/>
  <c r="BB46" i="12"/>
  <c r="O47" i="12"/>
  <c r="P47" i="12"/>
  <c r="Q47" i="12"/>
  <c r="R47" i="12"/>
  <c r="S47" i="12"/>
  <c r="T47" i="12"/>
  <c r="U47" i="12"/>
  <c r="V47" i="12"/>
  <c r="W47" i="12"/>
  <c r="X47" i="12"/>
  <c r="Y47" i="12"/>
  <c r="Z47" i="12"/>
  <c r="AA47" i="12"/>
  <c r="AB47" i="12"/>
  <c r="AC47" i="12"/>
  <c r="AD47" i="12"/>
  <c r="AE47" i="12"/>
  <c r="AF47" i="12"/>
  <c r="AG47" i="12"/>
  <c r="AH47" i="12"/>
  <c r="AI47" i="12"/>
  <c r="AJ47" i="12"/>
  <c r="AK47" i="12"/>
  <c r="AL47" i="12"/>
  <c r="AM47" i="12"/>
  <c r="AN47" i="12"/>
  <c r="AO47" i="12"/>
  <c r="AP47" i="12"/>
  <c r="AQ47" i="12"/>
  <c r="AR47" i="12"/>
  <c r="AS47" i="12"/>
  <c r="AT47" i="12"/>
  <c r="AU47" i="12"/>
  <c r="AV47" i="12"/>
  <c r="AW47" i="12"/>
  <c r="AX47" i="12"/>
  <c r="AY47" i="12"/>
  <c r="AZ47" i="12"/>
  <c r="BA47" i="12"/>
  <c r="BB47" i="12"/>
  <c r="O48" i="12"/>
  <c r="P48" i="12"/>
  <c r="Q48" i="12"/>
  <c r="R48" i="12"/>
  <c r="S48" i="12"/>
  <c r="T48" i="12"/>
  <c r="U48" i="12"/>
  <c r="V48" i="12"/>
  <c r="W48" i="12"/>
  <c r="X48" i="12"/>
  <c r="Y48" i="12"/>
  <c r="Z48" i="12"/>
  <c r="AA48" i="12"/>
  <c r="AB48" i="12"/>
  <c r="AC48" i="12"/>
  <c r="AD48" i="12"/>
  <c r="AE48" i="12"/>
  <c r="AF48" i="12"/>
  <c r="AG48" i="12"/>
  <c r="AH48" i="12"/>
  <c r="AI48" i="12"/>
  <c r="AJ48" i="12"/>
  <c r="AK48" i="12"/>
  <c r="AL48" i="12"/>
  <c r="AM48" i="12"/>
  <c r="AN48" i="12"/>
  <c r="AO48" i="12"/>
  <c r="AP48" i="12"/>
  <c r="AQ48" i="12"/>
  <c r="AR48" i="12"/>
  <c r="AS48" i="12"/>
  <c r="AT48" i="12"/>
  <c r="AU48" i="12"/>
  <c r="AV48" i="12"/>
  <c r="AW48" i="12"/>
  <c r="AX48" i="12"/>
  <c r="AY48" i="12"/>
  <c r="AZ48" i="12"/>
  <c r="BA48" i="12"/>
  <c r="BB48" i="12"/>
  <c r="O49" i="12"/>
  <c r="P49" i="12"/>
  <c r="Q49" i="12"/>
  <c r="R49" i="12"/>
  <c r="S49" i="12"/>
  <c r="T49" i="12"/>
  <c r="U49" i="12"/>
  <c r="V49" i="12"/>
  <c r="W49" i="12"/>
  <c r="X49" i="12"/>
  <c r="Y49" i="12"/>
  <c r="Z49" i="12"/>
  <c r="AA49" i="12"/>
  <c r="AB49" i="12"/>
  <c r="AC49" i="12"/>
  <c r="AD49" i="12"/>
  <c r="AE49" i="12"/>
  <c r="AF49" i="12"/>
  <c r="AG49" i="12"/>
  <c r="AH49" i="12"/>
  <c r="AI49" i="12"/>
  <c r="AJ49" i="12"/>
  <c r="AK49" i="12"/>
  <c r="AL49" i="12"/>
  <c r="AM49" i="12"/>
  <c r="AN49" i="12"/>
  <c r="AO49" i="12"/>
  <c r="AP49" i="12"/>
  <c r="AQ49" i="12"/>
  <c r="AR49" i="12"/>
  <c r="AS49" i="12"/>
  <c r="AT49" i="12"/>
  <c r="AU49" i="12"/>
  <c r="AV49" i="12"/>
  <c r="AW49" i="12"/>
  <c r="AX49" i="12"/>
  <c r="AY49" i="12"/>
  <c r="AZ49" i="12"/>
  <c r="BA49" i="12"/>
  <c r="BB49" i="12"/>
  <c r="O50" i="12"/>
  <c r="P50" i="12"/>
  <c r="Q50" i="12"/>
  <c r="R50" i="12"/>
  <c r="S50" i="12"/>
  <c r="T50" i="12"/>
  <c r="U50" i="12"/>
  <c r="V50" i="12"/>
  <c r="W50" i="12"/>
  <c r="X50" i="12"/>
  <c r="Y50" i="12"/>
  <c r="Z50" i="12"/>
  <c r="AA50" i="12"/>
  <c r="AB50" i="12"/>
  <c r="AC50" i="12"/>
  <c r="AD50" i="12"/>
  <c r="AE50" i="12"/>
  <c r="AF50" i="12"/>
  <c r="AG50" i="12"/>
  <c r="AH50" i="12"/>
  <c r="AI50" i="12"/>
  <c r="AJ50" i="12"/>
  <c r="AK50" i="12"/>
  <c r="AL50" i="12"/>
  <c r="AM50" i="12"/>
  <c r="AN50" i="12"/>
  <c r="AO50" i="12"/>
  <c r="AP50" i="12"/>
  <c r="AQ50" i="12"/>
  <c r="AR50" i="12"/>
  <c r="AS50" i="12"/>
  <c r="AT50" i="12"/>
  <c r="AU50" i="12"/>
  <c r="AV50" i="12"/>
  <c r="AW50" i="12"/>
  <c r="AX50" i="12"/>
  <c r="AY50" i="12"/>
  <c r="AZ50" i="12"/>
  <c r="BA50" i="12"/>
  <c r="BB50" i="12"/>
  <c r="O51" i="12"/>
  <c r="P51" i="12"/>
  <c r="Q51" i="12"/>
  <c r="R51" i="12"/>
  <c r="S51" i="12"/>
  <c r="T51" i="12"/>
  <c r="U51" i="12"/>
  <c r="V51" i="12"/>
  <c r="W51" i="12"/>
  <c r="X51" i="12"/>
  <c r="Y51" i="12"/>
  <c r="Z51" i="12"/>
  <c r="AA51" i="12"/>
  <c r="AB51" i="12"/>
  <c r="AC51" i="12"/>
  <c r="AD51" i="12"/>
  <c r="AE51" i="12"/>
  <c r="AF51" i="12"/>
  <c r="AG51" i="12"/>
  <c r="AH51" i="12"/>
  <c r="AI51" i="12"/>
  <c r="AJ51" i="12"/>
  <c r="AK51" i="12"/>
  <c r="AL51" i="12"/>
  <c r="AM51" i="12"/>
  <c r="AN51" i="12"/>
  <c r="AO51" i="12"/>
  <c r="AP51" i="12"/>
  <c r="AQ51" i="12"/>
  <c r="AR51" i="12"/>
  <c r="AS51" i="12"/>
  <c r="AT51" i="12"/>
  <c r="AU51" i="12"/>
  <c r="AV51" i="12"/>
  <c r="AW51" i="12"/>
  <c r="AX51" i="12"/>
  <c r="AY51" i="12"/>
  <c r="AZ51" i="12"/>
  <c r="BA51" i="12"/>
  <c r="BB51" i="12"/>
  <c r="O52" i="12"/>
  <c r="P52" i="12"/>
  <c r="Q52" i="12"/>
  <c r="R52" i="12"/>
  <c r="S52" i="12"/>
  <c r="T52" i="12"/>
  <c r="U52" i="12"/>
  <c r="V52" i="12"/>
  <c r="W52" i="12"/>
  <c r="X52" i="12"/>
  <c r="Y52" i="12"/>
  <c r="Z52" i="12"/>
  <c r="AA52" i="12"/>
  <c r="AB52" i="12"/>
  <c r="AC52" i="12"/>
  <c r="AD52" i="12"/>
  <c r="AE52" i="12"/>
  <c r="AF52" i="12"/>
  <c r="AG52" i="12"/>
  <c r="AH52" i="12"/>
  <c r="AI52" i="12"/>
  <c r="AJ52" i="12"/>
  <c r="AK52" i="12"/>
  <c r="AL52" i="12"/>
  <c r="AM52" i="12"/>
  <c r="AN52" i="12"/>
  <c r="AO52" i="12"/>
  <c r="AP52" i="12"/>
  <c r="AQ52" i="12"/>
  <c r="AR52" i="12"/>
  <c r="AS52" i="12"/>
  <c r="AT52" i="12"/>
  <c r="AU52" i="12"/>
  <c r="AV52" i="12"/>
  <c r="AW52" i="12"/>
  <c r="AX52" i="12"/>
  <c r="AY52" i="12"/>
  <c r="AZ52" i="12"/>
  <c r="BA52" i="12"/>
  <c r="BB52" i="12"/>
  <c r="O53" i="12"/>
  <c r="P53" i="12"/>
  <c r="Q53" i="12"/>
  <c r="R53" i="12"/>
  <c r="S53" i="12"/>
  <c r="T53" i="12"/>
  <c r="U53" i="12"/>
  <c r="V53" i="12"/>
  <c r="W53" i="12"/>
  <c r="X53" i="12"/>
  <c r="Y53" i="12"/>
  <c r="Z53" i="12"/>
  <c r="AA53" i="12"/>
  <c r="AB53" i="12"/>
  <c r="AC53" i="12"/>
  <c r="AD53" i="12"/>
  <c r="AE53" i="12"/>
  <c r="AF53" i="12"/>
  <c r="AG53" i="12"/>
  <c r="AH53" i="12"/>
  <c r="AI53" i="12"/>
  <c r="AJ53" i="12"/>
  <c r="AK53" i="12"/>
  <c r="AL53" i="12"/>
  <c r="AM53" i="12"/>
  <c r="AN53" i="12"/>
  <c r="AO53" i="12"/>
  <c r="AP53" i="12"/>
  <c r="AQ53" i="12"/>
  <c r="AR53" i="12"/>
  <c r="AS53" i="12"/>
  <c r="AT53" i="12"/>
  <c r="AU53" i="12"/>
  <c r="AV53" i="12"/>
  <c r="AW53" i="12"/>
  <c r="AX53" i="12"/>
  <c r="AY53" i="12"/>
  <c r="AZ53" i="12"/>
  <c r="BA53" i="12"/>
  <c r="BB53" i="12"/>
  <c r="O54" i="12"/>
  <c r="P54" i="12"/>
  <c r="Q54" i="12"/>
  <c r="R54" i="12"/>
  <c r="S54" i="12"/>
  <c r="T54" i="12"/>
  <c r="U54" i="12"/>
  <c r="V54" i="12"/>
  <c r="W54" i="12"/>
  <c r="X54" i="12"/>
  <c r="Y54" i="12"/>
  <c r="Z54" i="12"/>
  <c r="AA54" i="12"/>
  <c r="AB54" i="12"/>
  <c r="AC54" i="12"/>
  <c r="AD54" i="12"/>
  <c r="AE54" i="12"/>
  <c r="AF54" i="12"/>
  <c r="AG54" i="12"/>
  <c r="AH54" i="12"/>
  <c r="AI54" i="12"/>
  <c r="AJ54" i="12"/>
  <c r="AK54" i="12"/>
  <c r="AL54" i="12"/>
  <c r="AM54" i="12"/>
  <c r="AN54" i="12"/>
  <c r="AO54" i="12"/>
  <c r="AP54" i="12"/>
  <c r="AQ54" i="12"/>
  <c r="AR54" i="12"/>
  <c r="AS54" i="12"/>
  <c r="AT54" i="12"/>
  <c r="AU54" i="12"/>
  <c r="AV54" i="12"/>
  <c r="AW54" i="12"/>
  <c r="AX54" i="12"/>
  <c r="AY54" i="12"/>
  <c r="AZ54" i="12"/>
  <c r="BA54" i="12"/>
  <c r="BB54" i="12"/>
  <c r="O55" i="12"/>
  <c r="P55" i="12"/>
  <c r="Q55" i="12"/>
  <c r="R55" i="12"/>
  <c r="S55" i="12"/>
  <c r="T55" i="12"/>
  <c r="U55" i="12"/>
  <c r="V55" i="12"/>
  <c r="W55" i="12"/>
  <c r="X55" i="12"/>
  <c r="Y55" i="12"/>
  <c r="Z55" i="12"/>
  <c r="AA55" i="12"/>
  <c r="AB55" i="12"/>
  <c r="AC55" i="12"/>
  <c r="AD55" i="12"/>
  <c r="AE55" i="12"/>
  <c r="AF55" i="12"/>
  <c r="AG55" i="12"/>
  <c r="AH55" i="12"/>
  <c r="AI55" i="12"/>
  <c r="AJ55" i="12"/>
  <c r="AK55" i="12"/>
  <c r="AL55" i="12"/>
  <c r="AM55" i="12"/>
  <c r="AN55" i="12"/>
  <c r="AO55" i="12"/>
  <c r="AP55" i="12"/>
  <c r="AQ55" i="12"/>
  <c r="AR55" i="12"/>
  <c r="AS55" i="12"/>
  <c r="AT55" i="12"/>
  <c r="AU55" i="12"/>
  <c r="AV55" i="12"/>
  <c r="AW55" i="12"/>
  <c r="AX55" i="12"/>
  <c r="AY55" i="12"/>
  <c r="AZ55" i="12"/>
  <c r="BA55" i="12"/>
  <c r="BB55" i="12"/>
  <c r="O56" i="12"/>
  <c r="P56" i="12"/>
  <c r="Q56" i="12"/>
  <c r="R56" i="12"/>
  <c r="S56" i="12"/>
  <c r="T56" i="12"/>
  <c r="U56" i="12"/>
  <c r="V56" i="12"/>
  <c r="W56" i="12"/>
  <c r="X56" i="12"/>
  <c r="Y56" i="12"/>
  <c r="Z56" i="12"/>
  <c r="AA56" i="12"/>
  <c r="AB56" i="12"/>
  <c r="AC56" i="12"/>
  <c r="AD56" i="12"/>
  <c r="AE56" i="12"/>
  <c r="AF56" i="12"/>
  <c r="AG56" i="12"/>
  <c r="AH56" i="12"/>
  <c r="AI56" i="12"/>
  <c r="AJ56" i="12"/>
  <c r="AK56" i="12"/>
  <c r="AL56" i="12"/>
  <c r="AM56" i="12"/>
  <c r="AN56" i="12"/>
  <c r="AO56" i="12"/>
  <c r="AP56" i="12"/>
  <c r="AQ56" i="12"/>
  <c r="AR56" i="12"/>
  <c r="AS56" i="12"/>
  <c r="AT56" i="12"/>
  <c r="AU56" i="12"/>
  <c r="AV56" i="12"/>
  <c r="AW56" i="12"/>
  <c r="AX56" i="12"/>
  <c r="AY56" i="12"/>
  <c r="AZ56" i="12"/>
  <c r="BA56" i="12"/>
  <c r="BB56" i="12"/>
  <c r="O57" i="12"/>
  <c r="P57" i="12"/>
  <c r="Q57" i="12"/>
  <c r="R57" i="12"/>
  <c r="S57" i="12"/>
  <c r="T57" i="12"/>
  <c r="U57" i="12"/>
  <c r="V57" i="12"/>
  <c r="W57" i="12"/>
  <c r="X57" i="12"/>
  <c r="Y57" i="12"/>
  <c r="Z57" i="12"/>
  <c r="AA57" i="12"/>
  <c r="AB57" i="12"/>
  <c r="AC57" i="12"/>
  <c r="AD57" i="12"/>
  <c r="AE57" i="12"/>
  <c r="AF57" i="12"/>
  <c r="AG57" i="12"/>
  <c r="AH57" i="12"/>
  <c r="AI57" i="12"/>
  <c r="AJ57" i="12"/>
  <c r="AK57" i="12"/>
  <c r="AL57" i="12"/>
  <c r="AM57" i="12"/>
  <c r="AN57" i="12"/>
  <c r="AO57" i="12"/>
  <c r="AP57" i="12"/>
  <c r="AQ57" i="12"/>
  <c r="AR57" i="12"/>
  <c r="AS57" i="12"/>
  <c r="AT57" i="12"/>
  <c r="AU57" i="12"/>
  <c r="AV57" i="12"/>
  <c r="AW57" i="12"/>
  <c r="AX57" i="12"/>
  <c r="AY57" i="12"/>
  <c r="AZ57" i="12"/>
  <c r="BA57" i="12"/>
  <c r="BB57" i="12"/>
  <c r="O58" i="12"/>
  <c r="P58" i="12"/>
  <c r="Q58" i="12"/>
  <c r="R58" i="12"/>
  <c r="S58" i="12"/>
  <c r="T58" i="12"/>
  <c r="U58" i="12"/>
  <c r="V58" i="12"/>
  <c r="W58" i="12"/>
  <c r="X58" i="12"/>
  <c r="Y58" i="12"/>
  <c r="Z58" i="12"/>
  <c r="AA58" i="12"/>
  <c r="AB58" i="12"/>
  <c r="AC58" i="12"/>
  <c r="AD58" i="12"/>
  <c r="AE58" i="12"/>
  <c r="AF58" i="12"/>
  <c r="AG58" i="12"/>
  <c r="AH58" i="12"/>
  <c r="AI58" i="12"/>
  <c r="AJ58" i="12"/>
  <c r="AK58" i="12"/>
  <c r="AL58" i="12"/>
  <c r="AM58" i="12"/>
  <c r="AN58" i="12"/>
  <c r="AO58" i="12"/>
  <c r="AP58" i="12"/>
  <c r="AQ58" i="12"/>
  <c r="AR58" i="12"/>
  <c r="AS58" i="12"/>
  <c r="AT58" i="12"/>
  <c r="AU58" i="12"/>
  <c r="AV58" i="12"/>
  <c r="AW58" i="12"/>
  <c r="AX58" i="12"/>
  <c r="AY58" i="12"/>
  <c r="AZ58" i="12"/>
  <c r="BA58" i="12"/>
  <c r="BB58" i="12"/>
  <c r="O59" i="12"/>
  <c r="P59" i="12"/>
  <c r="Q59" i="12"/>
  <c r="R59" i="12"/>
  <c r="S59" i="12"/>
  <c r="T59" i="12"/>
  <c r="U59" i="12"/>
  <c r="V59" i="12"/>
  <c r="W59" i="12"/>
  <c r="X59" i="12"/>
  <c r="Y59" i="12"/>
  <c r="Z59" i="12"/>
  <c r="AA59" i="12"/>
  <c r="AB59" i="12"/>
  <c r="AC59" i="12"/>
  <c r="AD59" i="12"/>
  <c r="AE59" i="12"/>
  <c r="AF59" i="12"/>
  <c r="AG59" i="12"/>
  <c r="AH59" i="12"/>
  <c r="AI59" i="12"/>
  <c r="AJ59" i="12"/>
  <c r="AK59" i="12"/>
  <c r="AL59" i="12"/>
  <c r="AM59" i="12"/>
  <c r="AN59" i="12"/>
  <c r="AO59" i="12"/>
  <c r="AP59" i="12"/>
  <c r="AQ59" i="12"/>
  <c r="AR59" i="12"/>
  <c r="AS59" i="12"/>
  <c r="AT59" i="12"/>
  <c r="AU59" i="12"/>
  <c r="AV59" i="12"/>
  <c r="AW59" i="12"/>
  <c r="AX59" i="12"/>
  <c r="AY59" i="12"/>
  <c r="AZ59" i="12"/>
  <c r="BA59" i="12"/>
  <c r="BB59" i="12"/>
  <c r="O60" i="12"/>
  <c r="P60" i="12"/>
  <c r="Q60" i="12"/>
  <c r="R60" i="12"/>
  <c r="S60" i="12"/>
  <c r="T60" i="12"/>
  <c r="U60" i="12"/>
  <c r="V60" i="12"/>
  <c r="W60" i="12"/>
  <c r="X60" i="12"/>
  <c r="Y60" i="12"/>
  <c r="Z60" i="12"/>
  <c r="AA60" i="12"/>
  <c r="AB60" i="12"/>
  <c r="AC60" i="12"/>
  <c r="AD60" i="12"/>
  <c r="AE60" i="12"/>
  <c r="AF60" i="12"/>
  <c r="AG60" i="12"/>
  <c r="AH60" i="12"/>
  <c r="AI60" i="12"/>
  <c r="AJ60" i="12"/>
  <c r="AK60" i="12"/>
  <c r="AL60" i="12"/>
  <c r="AM60" i="12"/>
  <c r="AN60" i="12"/>
  <c r="AO60" i="12"/>
  <c r="AP60" i="12"/>
  <c r="AQ60" i="12"/>
  <c r="AR60" i="12"/>
  <c r="AS60" i="12"/>
  <c r="AT60" i="12"/>
  <c r="AU60" i="12"/>
  <c r="AV60" i="12"/>
  <c r="AW60" i="12"/>
  <c r="AX60" i="12"/>
  <c r="AY60" i="12"/>
  <c r="AZ60" i="12"/>
  <c r="BA60" i="12"/>
  <c r="BB60" i="12"/>
  <c r="O61" i="12"/>
  <c r="P61" i="12"/>
  <c r="Q61" i="12"/>
  <c r="R61" i="12"/>
  <c r="S61" i="12"/>
  <c r="T61" i="12"/>
  <c r="U61" i="12"/>
  <c r="V61" i="12"/>
  <c r="W61" i="12"/>
  <c r="X61" i="12"/>
  <c r="Y61" i="12"/>
  <c r="Z61" i="12"/>
  <c r="AA61" i="12"/>
  <c r="AB61" i="12"/>
  <c r="AC61" i="12"/>
  <c r="AD61" i="12"/>
  <c r="AZ61" i="12"/>
  <c r="BA61" i="12"/>
  <c r="BB61" i="12"/>
  <c r="O62" i="12"/>
  <c r="P62" i="12"/>
  <c r="Q62" i="12"/>
  <c r="R62" i="12"/>
  <c r="S62" i="12"/>
  <c r="T62" i="12"/>
  <c r="U62" i="12"/>
  <c r="V62" i="12"/>
  <c r="W62" i="12"/>
  <c r="X62" i="12"/>
  <c r="Y62" i="12"/>
  <c r="Z62" i="12"/>
  <c r="AA62" i="12"/>
  <c r="AB62" i="12"/>
  <c r="AC62" i="12"/>
  <c r="AD62" i="12"/>
  <c r="AE62" i="12"/>
  <c r="AF62" i="12"/>
  <c r="AG62" i="12"/>
  <c r="AH62" i="12"/>
  <c r="AI62" i="12"/>
  <c r="AJ62" i="12"/>
  <c r="AY62" i="12"/>
  <c r="AZ62" i="12"/>
  <c r="BA62" i="12"/>
  <c r="BB62" i="12"/>
  <c r="O63" i="12"/>
  <c r="P63" i="12"/>
  <c r="Q63" i="12"/>
  <c r="R63" i="12"/>
  <c r="S63" i="12"/>
  <c r="T63" i="12"/>
  <c r="U63" i="12"/>
  <c r="V63" i="12"/>
  <c r="AY63" i="12"/>
  <c r="AZ63" i="12"/>
  <c r="BA63" i="12"/>
  <c r="BB63" i="12"/>
  <c r="O64" i="12"/>
  <c r="P64" i="12"/>
  <c r="Q64" i="12"/>
  <c r="R64" i="12"/>
  <c r="S64" i="12"/>
  <c r="T64" i="12"/>
  <c r="U64" i="12"/>
  <c r="V64" i="12"/>
  <c r="AW64" i="12"/>
  <c r="AX64" i="12"/>
  <c r="AY64" i="12"/>
  <c r="AZ64" i="12"/>
  <c r="BA64" i="12"/>
  <c r="BB64" i="12"/>
  <c r="O65" i="12"/>
  <c r="P65" i="12"/>
  <c r="Q65" i="12"/>
  <c r="R65" i="12"/>
  <c r="S65" i="12"/>
  <c r="T65" i="12"/>
  <c r="U65" i="12"/>
  <c r="V65" i="12"/>
  <c r="W65" i="12"/>
  <c r="X65" i="12"/>
  <c r="Y65" i="12"/>
  <c r="Z65" i="12"/>
  <c r="AA65" i="12"/>
  <c r="AB65" i="12"/>
  <c r="AC65" i="12"/>
  <c r="AD65" i="12"/>
  <c r="AE65" i="12"/>
  <c r="AF65" i="12"/>
  <c r="AG65" i="12"/>
  <c r="AH65" i="12"/>
  <c r="AI65" i="12"/>
  <c r="AJ65" i="12"/>
  <c r="AK65" i="12"/>
  <c r="AL65" i="12"/>
  <c r="AM65" i="12"/>
  <c r="AN65" i="12"/>
  <c r="AO65" i="12"/>
  <c r="AP65" i="12"/>
  <c r="AQ65" i="12"/>
  <c r="AR65" i="12"/>
  <c r="AS65" i="12"/>
  <c r="AT65" i="12"/>
  <c r="AU65" i="12"/>
  <c r="AV65" i="12"/>
  <c r="AW65" i="12"/>
  <c r="AX65" i="12"/>
  <c r="AY65" i="12"/>
  <c r="AZ65" i="12"/>
  <c r="BA65" i="12"/>
  <c r="BB65" i="12"/>
  <c r="O66" i="12"/>
  <c r="P66" i="12"/>
  <c r="Q66" i="12"/>
  <c r="R66" i="12"/>
  <c r="S66" i="12"/>
  <c r="T66" i="12"/>
  <c r="U66" i="12"/>
  <c r="V66" i="12"/>
  <c r="W66" i="12"/>
  <c r="X66" i="12"/>
  <c r="Y66" i="12"/>
  <c r="Z66" i="12"/>
  <c r="AA66" i="12"/>
  <c r="AB66" i="12"/>
  <c r="AC66" i="12"/>
  <c r="AD66" i="12"/>
  <c r="AE66" i="12"/>
  <c r="AF66" i="12"/>
  <c r="AG66" i="12"/>
  <c r="AH66" i="12"/>
  <c r="AI66" i="12"/>
  <c r="AJ66" i="12"/>
  <c r="AK66" i="12"/>
  <c r="AL66" i="12"/>
  <c r="AM66" i="12"/>
  <c r="AN66" i="12"/>
  <c r="AO66" i="12"/>
  <c r="AP66" i="12"/>
  <c r="AQ66" i="12"/>
  <c r="AR66" i="12"/>
  <c r="AS66" i="12"/>
  <c r="AT66" i="12"/>
  <c r="AU66" i="12"/>
  <c r="AV66" i="12"/>
  <c r="AW66" i="12"/>
  <c r="AX66" i="12"/>
  <c r="AY66" i="12"/>
  <c r="AZ66" i="12"/>
  <c r="BA66" i="12"/>
  <c r="BB66" i="12"/>
  <c r="O67" i="12"/>
  <c r="P67" i="12"/>
  <c r="Q67" i="12"/>
  <c r="R67" i="12"/>
  <c r="S67" i="12"/>
  <c r="T67" i="12"/>
  <c r="U67" i="12"/>
  <c r="V67" i="12"/>
  <c r="AZ67" i="12"/>
  <c r="BA67" i="12"/>
  <c r="BB67" i="12"/>
  <c r="O68" i="12"/>
  <c r="P68" i="12"/>
  <c r="Q68" i="12"/>
  <c r="R68" i="12"/>
  <c r="S68" i="12"/>
  <c r="T68" i="12"/>
  <c r="U68" i="12"/>
  <c r="V68" i="12"/>
  <c r="W68" i="12"/>
  <c r="X68" i="12"/>
  <c r="Y68" i="12"/>
  <c r="Z68" i="12"/>
  <c r="AA68" i="12"/>
  <c r="AB68" i="12"/>
  <c r="AC68" i="12"/>
  <c r="AD68" i="12"/>
  <c r="AI68" i="12"/>
  <c r="AJ68" i="12"/>
  <c r="AY68" i="12"/>
  <c r="AZ68" i="12"/>
  <c r="BA68" i="12"/>
  <c r="BB68" i="12"/>
  <c r="O69" i="12"/>
  <c r="P69" i="12"/>
  <c r="Q69" i="12"/>
  <c r="R69" i="12"/>
  <c r="S69" i="12"/>
  <c r="T69" i="12"/>
  <c r="U69" i="12"/>
  <c r="V69" i="12"/>
  <c r="W69" i="12"/>
  <c r="X69" i="12"/>
  <c r="Y69" i="12"/>
  <c r="Z69" i="12"/>
  <c r="AA69" i="12"/>
  <c r="AB69" i="12"/>
  <c r="AC69" i="12"/>
  <c r="AD69" i="12"/>
  <c r="AE69" i="12"/>
  <c r="AF69" i="12"/>
  <c r="AG69" i="12"/>
  <c r="AH69" i="12"/>
  <c r="AI69" i="12"/>
  <c r="AJ69" i="12"/>
  <c r="AK69" i="12"/>
  <c r="AL69" i="12"/>
  <c r="AM69" i="12"/>
  <c r="AN69" i="12"/>
  <c r="AO69" i="12"/>
  <c r="AP69" i="12"/>
  <c r="AQ69" i="12"/>
  <c r="AR69" i="12"/>
  <c r="AS69" i="12"/>
  <c r="AT69" i="12"/>
  <c r="AU69" i="12"/>
  <c r="AV69" i="12"/>
  <c r="AW69" i="12"/>
  <c r="AX69" i="12"/>
  <c r="AY69" i="12"/>
  <c r="AZ69" i="12"/>
  <c r="BA69" i="12"/>
  <c r="BB69" i="12"/>
  <c r="L31" i="2"/>
  <c r="ACZ3" i="15"/>
  <c r="L30" i="2"/>
  <c r="ABZ3" i="15"/>
  <c r="L29" i="2"/>
  <c r="AAZ3" i="15"/>
  <c r="L28" i="2"/>
  <c r="ZZ3" i="15"/>
  <c r="L27" i="2"/>
  <c r="YZ3" i="15"/>
  <c r="L26" i="2"/>
  <c r="XZ3" i="15"/>
  <c r="L25" i="2"/>
  <c r="WZ3" i="15"/>
  <c r="L24" i="2"/>
  <c r="VZ3" i="15"/>
  <c r="L23" i="2"/>
  <c r="UZ3" i="15"/>
  <c r="L22" i="2"/>
  <c r="TZ3" i="15"/>
  <c r="L20" i="2"/>
  <c r="RZ3" i="15"/>
  <c r="L16" i="2"/>
  <c r="NZ3" i="15"/>
  <c r="L15" i="2"/>
  <c r="MZ3" i="15"/>
  <c r="L11" i="2"/>
  <c r="IZ3" i="15"/>
  <c r="L10" i="2"/>
  <c r="HZ3" i="15"/>
  <c r="L9" i="2"/>
  <c r="GZ3" i="15"/>
  <c r="L8" i="2"/>
  <c r="FZ3" i="15"/>
  <c r="L7" i="2"/>
  <c r="EZ3" i="15"/>
  <c r="L6" i="2"/>
  <c r="DZ3" i="15"/>
  <c r="L5" i="2"/>
  <c r="CZ3" i="15"/>
  <c r="L4" i="2"/>
  <c r="BZ3" i="15"/>
  <c r="L3" i="2"/>
  <c r="AZ3" i="15"/>
  <c r="E19" i="4"/>
  <c r="E18" i="4"/>
  <c r="E88" i="4"/>
  <c r="BB175" i="4"/>
  <c r="BA175" i="4"/>
  <c r="AZ175" i="4"/>
  <c r="AY175" i="4"/>
  <c r="AX175" i="4"/>
  <c r="AW175" i="4"/>
  <c r="AV175" i="4"/>
  <c r="AU175" i="4"/>
  <c r="AT175" i="4"/>
  <c r="AS175" i="4"/>
  <c r="AR175" i="4"/>
  <c r="AQ175" i="4"/>
  <c r="AP175" i="4"/>
  <c r="AO175" i="4"/>
  <c r="AN175" i="4"/>
  <c r="AM175" i="4"/>
  <c r="AL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O175" i="4"/>
  <c r="I35" i="4"/>
  <c r="I70" i="4"/>
  <c r="I105" i="4" s="1"/>
  <c r="I140" i="4" s="1"/>
  <c r="I175" i="4" s="1"/>
  <c r="I210" i="4" s="1"/>
  <c r="I245" i="4" s="1"/>
  <c r="I280" i="4" s="1"/>
  <c r="I315" i="4" s="1"/>
  <c r="I350" i="4" s="1"/>
  <c r="I385" i="4" s="1"/>
  <c r="I420" i="4" s="1"/>
  <c r="I455" i="4" s="1"/>
  <c r="I490" i="4" s="1"/>
  <c r="I525" i="4" s="1"/>
  <c r="I560" i="4" s="1"/>
  <c r="I595" i="4" s="1"/>
  <c r="I630" i="4" s="1"/>
  <c r="I665" i="4" s="1"/>
  <c r="I700" i="4" s="1"/>
  <c r="I735" i="4" s="1"/>
  <c r="I770" i="4" s="1"/>
  <c r="I805" i="4" s="1"/>
  <c r="I840" i="4" s="1"/>
  <c r="I875" i="4" s="1"/>
  <c r="I910" i="4" s="1"/>
  <c r="I945" i="4" s="1"/>
  <c r="I980" i="4" s="1"/>
  <c r="I1015" i="4" s="1"/>
  <c r="I1050" i="4" s="1"/>
  <c r="I1085" i="4" s="1"/>
  <c r="BB174" i="4"/>
  <c r="BA174" i="4"/>
  <c r="AZ174" i="4"/>
  <c r="AY174" i="4"/>
  <c r="AX174" i="4"/>
  <c r="AW174" i="4"/>
  <c r="AV174" i="4"/>
  <c r="AU174" i="4"/>
  <c r="AT174" i="4"/>
  <c r="AS174" i="4"/>
  <c r="AR174" i="4"/>
  <c r="AQ174" i="4"/>
  <c r="AP174" i="4"/>
  <c r="AO174" i="4"/>
  <c r="AN174" i="4"/>
  <c r="AM174" i="4"/>
  <c r="AL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O174" i="4"/>
  <c r="I34" i="4"/>
  <c r="I69" i="4" s="1"/>
  <c r="I104" i="4" s="1"/>
  <c r="I139" i="4" s="1"/>
  <c r="I174" i="4" s="1"/>
  <c r="I209" i="4" s="1"/>
  <c r="I244" i="4" s="1"/>
  <c r="I279" i="4" s="1"/>
  <c r="I314" i="4" s="1"/>
  <c r="I349" i="4" s="1"/>
  <c r="I384" i="4" s="1"/>
  <c r="I419" i="4" s="1"/>
  <c r="I454" i="4" s="1"/>
  <c r="I489" i="4" s="1"/>
  <c r="I524" i="4" s="1"/>
  <c r="I559" i="4" s="1"/>
  <c r="I594" i="4" s="1"/>
  <c r="I629" i="4" s="1"/>
  <c r="I664" i="4" s="1"/>
  <c r="I699" i="4" s="1"/>
  <c r="I734" i="4" s="1"/>
  <c r="I769" i="4" s="1"/>
  <c r="I804" i="4" s="1"/>
  <c r="I839" i="4" s="1"/>
  <c r="I874" i="4" s="1"/>
  <c r="I909" i="4" s="1"/>
  <c r="I944" i="4" s="1"/>
  <c r="I979" i="4" s="1"/>
  <c r="I1014" i="4" s="1"/>
  <c r="I1049" i="4" s="1"/>
  <c r="I1084" i="4" s="1"/>
  <c r="BB210" i="4"/>
  <c r="BA210" i="4"/>
  <c r="AZ210" i="4"/>
  <c r="AY210" i="4"/>
  <c r="AX210" i="4"/>
  <c r="AW210" i="4"/>
  <c r="AV210" i="4"/>
  <c r="AU210" i="4"/>
  <c r="AT210" i="4"/>
  <c r="AS210" i="4"/>
  <c r="AR210" i="4"/>
  <c r="AQ210" i="4"/>
  <c r="AP210" i="4"/>
  <c r="AO210" i="4"/>
  <c r="AN210" i="4"/>
  <c r="AM210" i="4"/>
  <c r="AL210" i="4"/>
  <c r="AK210" i="4"/>
  <c r="AJ210" i="4"/>
  <c r="AI210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O210" i="4"/>
  <c r="BB209" i="4"/>
  <c r="BA209" i="4"/>
  <c r="AZ209" i="4"/>
  <c r="AY209" i="4"/>
  <c r="AX209" i="4"/>
  <c r="AW209" i="4"/>
  <c r="AV209" i="4"/>
  <c r="AU209" i="4"/>
  <c r="AT209" i="4"/>
  <c r="AS209" i="4"/>
  <c r="AR209" i="4"/>
  <c r="AQ209" i="4"/>
  <c r="AP209" i="4"/>
  <c r="AO209" i="4"/>
  <c r="AN209" i="4"/>
  <c r="AM209" i="4"/>
  <c r="AL209" i="4"/>
  <c r="AK209" i="4"/>
  <c r="AJ209" i="4"/>
  <c r="AI209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O209" i="4"/>
  <c r="BB245" i="4"/>
  <c r="BA245" i="4"/>
  <c r="AZ245" i="4"/>
  <c r="AY245" i="4"/>
  <c r="AX245" i="4"/>
  <c r="AW245" i="4"/>
  <c r="AV245" i="4"/>
  <c r="AU245" i="4"/>
  <c r="AT245" i="4"/>
  <c r="AS245" i="4"/>
  <c r="AR245" i="4"/>
  <c r="AQ245" i="4"/>
  <c r="AP245" i="4"/>
  <c r="AO245" i="4"/>
  <c r="AN245" i="4"/>
  <c r="AM245" i="4"/>
  <c r="AL245" i="4"/>
  <c r="AK245" i="4"/>
  <c r="AJ245" i="4"/>
  <c r="AI245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O245" i="4"/>
  <c r="BB244" i="4"/>
  <c r="BA244" i="4"/>
  <c r="AZ244" i="4"/>
  <c r="AY244" i="4"/>
  <c r="AX244" i="4"/>
  <c r="AW244" i="4"/>
  <c r="AV244" i="4"/>
  <c r="AU244" i="4"/>
  <c r="AT244" i="4"/>
  <c r="AS244" i="4"/>
  <c r="AR244" i="4"/>
  <c r="AQ244" i="4"/>
  <c r="AP244" i="4"/>
  <c r="AO244" i="4"/>
  <c r="AN244" i="4"/>
  <c r="AM244" i="4"/>
  <c r="AL244" i="4"/>
  <c r="AK244" i="4"/>
  <c r="AJ244" i="4"/>
  <c r="AI244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O244" i="4"/>
  <c r="BB280" i="4"/>
  <c r="BA280" i="4"/>
  <c r="AZ280" i="4"/>
  <c r="AY280" i="4"/>
  <c r="AX280" i="4"/>
  <c r="AW280" i="4"/>
  <c r="AV280" i="4"/>
  <c r="AU280" i="4"/>
  <c r="AT280" i="4"/>
  <c r="AS280" i="4"/>
  <c r="AR280" i="4"/>
  <c r="AQ280" i="4"/>
  <c r="AP280" i="4"/>
  <c r="AO280" i="4"/>
  <c r="AN280" i="4"/>
  <c r="AM280" i="4"/>
  <c r="AL280" i="4"/>
  <c r="AK280" i="4"/>
  <c r="AJ280" i="4"/>
  <c r="AI280" i="4"/>
  <c r="AH280" i="4"/>
  <c r="AG280" i="4"/>
  <c r="AF280" i="4"/>
  <c r="AE280" i="4"/>
  <c r="AD280" i="4"/>
  <c r="AC280" i="4"/>
  <c r="AB280" i="4"/>
  <c r="AA280" i="4"/>
  <c r="Z280" i="4"/>
  <c r="Y280" i="4"/>
  <c r="X280" i="4"/>
  <c r="W280" i="4"/>
  <c r="V280" i="4"/>
  <c r="U280" i="4"/>
  <c r="T280" i="4"/>
  <c r="S280" i="4"/>
  <c r="R280" i="4"/>
  <c r="Q280" i="4"/>
  <c r="P280" i="4"/>
  <c r="O280" i="4"/>
  <c r="BB279" i="4"/>
  <c r="BA279" i="4"/>
  <c r="AZ279" i="4"/>
  <c r="AY279" i="4"/>
  <c r="AX279" i="4"/>
  <c r="AW279" i="4"/>
  <c r="AV279" i="4"/>
  <c r="AU279" i="4"/>
  <c r="AT279" i="4"/>
  <c r="AS279" i="4"/>
  <c r="AR279" i="4"/>
  <c r="AQ279" i="4"/>
  <c r="AP279" i="4"/>
  <c r="AO279" i="4"/>
  <c r="AN279" i="4"/>
  <c r="AM279" i="4"/>
  <c r="AL279" i="4"/>
  <c r="AK279" i="4"/>
  <c r="AJ279" i="4"/>
  <c r="AI279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P279" i="4"/>
  <c r="O279" i="4"/>
  <c r="BB315" i="4"/>
  <c r="BA315" i="4"/>
  <c r="AZ315" i="4"/>
  <c r="AY315" i="4"/>
  <c r="AX315" i="4"/>
  <c r="AW315" i="4"/>
  <c r="AV315" i="4"/>
  <c r="AU315" i="4"/>
  <c r="AT315" i="4"/>
  <c r="AS315" i="4"/>
  <c r="AR315" i="4"/>
  <c r="AQ315" i="4"/>
  <c r="AP315" i="4"/>
  <c r="AO315" i="4"/>
  <c r="AN315" i="4"/>
  <c r="AM315" i="4"/>
  <c r="AL315" i="4"/>
  <c r="AK315" i="4"/>
  <c r="AJ315" i="4"/>
  <c r="AI315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O315" i="4"/>
  <c r="BB314" i="4"/>
  <c r="BA314" i="4"/>
  <c r="AZ314" i="4"/>
  <c r="AY314" i="4"/>
  <c r="AX314" i="4"/>
  <c r="AW314" i="4"/>
  <c r="AV314" i="4"/>
  <c r="AU314" i="4"/>
  <c r="AT314" i="4"/>
  <c r="AS314" i="4"/>
  <c r="AR314" i="4"/>
  <c r="AQ314" i="4"/>
  <c r="AP314" i="4"/>
  <c r="AO314" i="4"/>
  <c r="AN314" i="4"/>
  <c r="AM314" i="4"/>
  <c r="AL314" i="4"/>
  <c r="AK314" i="4"/>
  <c r="AJ314" i="4"/>
  <c r="AI314" i="4"/>
  <c r="AH314" i="4"/>
  <c r="AG314" i="4"/>
  <c r="AF314" i="4"/>
  <c r="AE314" i="4"/>
  <c r="AD314" i="4"/>
  <c r="AC314" i="4"/>
  <c r="AB314" i="4"/>
  <c r="AA314" i="4"/>
  <c r="Z314" i="4"/>
  <c r="Y314" i="4"/>
  <c r="X314" i="4"/>
  <c r="W314" i="4"/>
  <c r="V314" i="4"/>
  <c r="U314" i="4"/>
  <c r="T314" i="4"/>
  <c r="S314" i="4"/>
  <c r="R314" i="4"/>
  <c r="Q314" i="4"/>
  <c r="P314" i="4"/>
  <c r="O314" i="4"/>
  <c r="BB350" i="4"/>
  <c r="BA350" i="4"/>
  <c r="AZ350" i="4"/>
  <c r="AY350" i="4"/>
  <c r="AX350" i="4"/>
  <c r="AW350" i="4"/>
  <c r="AV350" i="4"/>
  <c r="AU350" i="4"/>
  <c r="AT350" i="4"/>
  <c r="AS350" i="4"/>
  <c r="AR350" i="4"/>
  <c r="AQ350" i="4"/>
  <c r="AP350" i="4"/>
  <c r="AO350" i="4"/>
  <c r="AN350" i="4"/>
  <c r="AM350" i="4"/>
  <c r="AL350" i="4"/>
  <c r="AK350" i="4"/>
  <c r="AJ350" i="4"/>
  <c r="AI350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O350" i="4"/>
  <c r="BB349" i="4"/>
  <c r="BA349" i="4"/>
  <c r="AZ349" i="4"/>
  <c r="AY349" i="4"/>
  <c r="AX349" i="4"/>
  <c r="AW349" i="4"/>
  <c r="AV349" i="4"/>
  <c r="AU349" i="4"/>
  <c r="AT349" i="4"/>
  <c r="AS349" i="4"/>
  <c r="AR349" i="4"/>
  <c r="AQ349" i="4"/>
  <c r="AP349" i="4"/>
  <c r="AO349" i="4"/>
  <c r="AN349" i="4"/>
  <c r="AM349" i="4"/>
  <c r="AL349" i="4"/>
  <c r="AK349" i="4"/>
  <c r="AJ349" i="4"/>
  <c r="AI349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P349" i="4"/>
  <c r="O349" i="4"/>
  <c r="BB385" i="4"/>
  <c r="BA385" i="4"/>
  <c r="AZ385" i="4"/>
  <c r="AY385" i="4"/>
  <c r="AX385" i="4"/>
  <c r="AW385" i="4"/>
  <c r="AV385" i="4"/>
  <c r="AU385" i="4"/>
  <c r="AT385" i="4"/>
  <c r="AS385" i="4"/>
  <c r="AR385" i="4"/>
  <c r="AQ385" i="4"/>
  <c r="AP385" i="4"/>
  <c r="AO385" i="4"/>
  <c r="AN385" i="4"/>
  <c r="AM385" i="4"/>
  <c r="AL385" i="4"/>
  <c r="AK385" i="4"/>
  <c r="AJ385" i="4"/>
  <c r="AI385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P385" i="4"/>
  <c r="O385" i="4"/>
  <c r="BB384" i="4"/>
  <c r="BA384" i="4"/>
  <c r="AZ384" i="4"/>
  <c r="AY384" i="4"/>
  <c r="AX384" i="4"/>
  <c r="AW384" i="4"/>
  <c r="AV384" i="4"/>
  <c r="AU384" i="4"/>
  <c r="AT384" i="4"/>
  <c r="AS384" i="4"/>
  <c r="AR384" i="4"/>
  <c r="AQ384" i="4"/>
  <c r="AP384" i="4"/>
  <c r="AO384" i="4"/>
  <c r="AN384" i="4"/>
  <c r="AM384" i="4"/>
  <c r="AL384" i="4"/>
  <c r="AK384" i="4"/>
  <c r="AJ384" i="4"/>
  <c r="AI384" i="4"/>
  <c r="AH384" i="4"/>
  <c r="AG384" i="4"/>
  <c r="AF384" i="4"/>
  <c r="AE384" i="4"/>
  <c r="AD384" i="4"/>
  <c r="AC384" i="4"/>
  <c r="AB384" i="4"/>
  <c r="AA384" i="4"/>
  <c r="Z384" i="4"/>
  <c r="Y384" i="4"/>
  <c r="X384" i="4"/>
  <c r="W384" i="4"/>
  <c r="V384" i="4"/>
  <c r="U384" i="4"/>
  <c r="T384" i="4"/>
  <c r="S384" i="4"/>
  <c r="R384" i="4"/>
  <c r="Q384" i="4"/>
  <c r="P384" i="4"/>
  <c r="O384" i="4"/>
  <c r="BB420" i="4"/>
  <c r="BA420" i="4"/>
  <c r="AZ420" i="4"/>
  <c r="AY420" i="4"/>
  <c r="AX420" i="4"/>
  <c r="AW420" i="4"/>
  <c r="AV420" i="4"/>
  <c r="AU420" i="4"/>
  <c r="AT420" i="4"/>
  <c r="AS420" i="4"/>
  <c r="AR420" i="4"/>
  <c r="AQ420" i="4"/>
  <c r="AP420" i="4"/>
  <c r="AO420" i="4"/>
  <c r="AN420" i="4"/>
  <c r="AM420" i="4"/>
  <c r="AL420" i="4"/>
  <c r="AK420" i="4"/>
  <c r="AJ420" i="4"/>
  <c r="AI420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O420" i="4"/>
  <c r="BB419" i="4"/>
  <c r="BA419" i="4"/>
  <c r="AZ419" i="4"/>
  <c r="AY419" i="4"/>
  <c r="AX419" i="4"/>
  <c r="AW419" i="4"/>
  <c r="AV419" i="4"/>
  <c r="AU419" i="4"/>
  <c r="AT419" i="4"/>
  <c r="AS419" i="4"/>
  <c r="AR419" i="4"/>
  <c r="AQ419" i="4"/>
  <c r="AP419" i="4"/>
  <c r="AO419" i="4"/>
  <c r="AN419" i="4"/>
  <c r="AM419" i="4"/>
  <c r="AL419" i="4"/>
  <c r="AK419" i="4"/>
  <c r="AJ419" i="4"/>
  <c r="AI419" i="4"/>
  <c r="AH419" i="4"/>
  <c r="AG419" i="4"/>
  <c r="AF419" i="4"/>
  <c r="AE419" i="4"/>
  <c r="AD419" i="4"/>
  <c r="AC419" i="4"/>
  <c r="AB419" i="4"/>
  <c r="AA419" i="4"/>
  <c r="Z419" i="4"/>
  <c r="Y419" i="4"/>
  <c r="X419" i="4"/>
  <c r="W419" i="4"/>
  <c r="V419" i="4"/>
  <c r="U419" i="4"/>
  <c r="T419" i="4"/>
  <c r="S419" i="4"/>
  <c r="R419" i="4"/>
  <c r="Q419" i="4"/>
  <c r="P419" i="4"/>
  <c r="O419" i="4"/>
  <c r="BB455" i="4"/>
  <c r="BA455" i="4"/>
  <c r="AZ455" i="4"/>
  <c r="AY455" i="4"/>
  <c r="AX455" i="4"/>
  <c r="AW455" i="4"/>
  <c r="AV455" i="4"/>
  <c r="AU455" i="4"/>
  <c r="AT455" i="4"/>
  <c r="AS455" i="4"/>
  <c r="AR455" i="4"/>
  <c r="AQ455" i="4"/>
  <c r="AP455" i="4"/>
  <c r="AO455" i="4"/>
  <c r="AN455" i="4"/>
  <c r="AM455" i="4"/>
  <c r="AL455" i="4"/>
  <c r="AK455" i="4"/>
  <c r="AJ455" i="4"/>
  <c r="AI455" i="4"/>
  <c r="AH455" i="4"/>
  <c r="AG455" i="4"/>
  <c r="AF455" i="4"/>
  <c r="AE455" i="4"/>
  <c r="AD455" i="4"/>
  <c r="AC455" i="4"/>
  <c r="AB455" i="4"/>
  <c r="AA455" i="4"/>
  <c r="Z455" i="4"/>
  <c r="Y455" i="4"/>
  <c r="X455" i="4"/>
  <c r="W455" i="4"/>
  <c r="V455" i="4"/>
  <c r="U455" i="4"/>
  <c r="T455" i="4"/>
  <c r="S455" i="4"/>
  <c r="R455" i="4"/>
  <c r="Q455" i="4"/>
  <c r="P455" i="4"/>
  <c r="O455" i="4"/>
  <c r="BB454" i="4"/>
  <c r="BA454" i="4"/>
  <c r="AZ454" i="4"/>
  <c r="AY454" i="4"/>
  <c r="AX454" i="4"/>
  <c r="AW454" i="4"/>
  <c r="AV454" i="4"/>
  <c r="AU454" i="4"/>
  <c r="AT454" i="4"/>
  <c r="AS454" i="4"/>
  <c r="AR454" i="4"/>
  <c r="AQ454" i="4"/>
  <c r="AP454" i="4"/>
  <c r="AO454" i="4"/>
  <c r="AN454" i="4"/>
  <c r="AM454" i="4"/>
  <c r="AL454" i="4"/>
  <c r="AK454" i="4"/>
  <c r="AJ454" i="4"/>
  <c r="AI454" i="4"/>
  <c r="AH454" i="4"/>
  <c r="AG454" i="4"/>
  <c r="AF454" i="4"/>
  <c r="AE454" i="4"/>
  <c r="AD454" i="4"/>
  <c r="AC454" i="4"/>
  <c r="AB454" i="4"/>
  <c r="AA454" i="4"/>
  <c r="Z454" i="4"/>
  <c r="Y454" i="4"/>
  <c r="X454" i="4"/>
  <c r="W454" i="4"/>
  <c r="V454" i="4"/>
  <c r="U454" i="4"/>
  <c r="T454" i="4"/>
  <c r="S454" i="4"/>
  <c r="R454" i="4"/>
  <c r="Q454" i="4"/>
  <c r="P454" i="4"/>
  <c r="O454" i="4"/>
  <c r="BB490" i="4"/>
  <c r="BA490" i="4"/>
  <c r="AZ490" i="4"/>
  <c r="AY490" i="4"/>
  <c r="AX490" i="4"/>
  <c r="AW490" i="4"/>
  <c r="AV490" i="4"/>
  <c r="AU490" i="4"/>
  <c r="AT490" i="4"/>
  <c r="AS490" i="4"/>
  <c r="AR490" i="4"/>
  <c r="AQ490" i="4"/>
  <c r="AP490" i="4"/>
  <c r="AO490" i="4"/>
  <c r="AN490" i="4"/>
  <c r="AM490" i="4"/>
  <c r="AL490" i="4"/>
  <c r="AK490" i="4"/>
  <c r="AJ490" i="4"/>
  <c r="AI490" i="4"/>
  <c r="AH490" i="4"/>
  <c r="AG490" i="4"/>
  <c r="AF490" i="4"/>
  <c r="AE490" i="4"/>
  <c r="AD490" i="4"/>
  <c r="AC490" i="4"/>
  <c r="AB490" i="4"/>
  <c r="AA490" i="4"/>
  <c r="Z490" i="4"/>
  <c r="Y490" i="4"/>
  <c r="X490" i="4"/>
  <c r="W490" i="4"/>
  <c r="V490" i="4"/>
  <c r="U490" i="4"/>
  <c r="T490" i="4"/>
  <c r="S490" i="4"/>
  <c r="R490" i="4"/>
  <c r="Q490" i="4"/>
  <c r="P490" i="4"/>
  <c r="O490" i="4"/>
  <c r="BB489" i="4"/>
  <c r="BA489" i="4"/>
  <c r="AZ489" i="4"/>
  <c r="AY489" i="4"/>
  <c r="AX489" i="4"/>
  <c r="AW489" i="4"/>
  <c r="AV489" i="4"/>
  <c r="AU489" i="4"/>
  <c r="AT489" i="4"/>
  <c r="AS489" i="4"/>
  <c r="AR489" i="4"/>
  <c r="AQ489" i="4"/>
  <c r="AP489" i="4"/>
  <c r="AO489" i="4"/>
  <c r="AN489" i="4"/>
  <c r="AM489" i="4"/>
  <c r="AL489" i="4"/>
  <c r="AK489" i="4"/>
  <c r="AJ489" i="4"/>
  <c r="AI489" i="4"/>
  <c r="AH489" i="4"/>
  <c r="AG489" i="4"/>
  <c r="AF489" i="4"/>
  <c r="AE489" i="4"/>
  <c r="AD489" i="4"/>
  <c r="AC489" i="4"/>
  <c r="AB489" i="4"/>
  <c r="AA489" i="4"/>
  <c r="Z489" i="4"/>
  <c r="Y489" i="4"/>
  <c r="X489" i="4"/>
  <c r="W489" i="4"/>
  <c r="V489" i="4"/>
  <c r="U489" i="4"/>
  <c r="T489" i="4"/>
  <c r="S489" i="4"/>
  <c r="R489" i="4"/>
  <c r="Q489" i="4"/>
  <c r="P489" i="4"/>
  <c r="O489" i="4"/>
  <c r="BB525" i="4"/>
  <c r="BA525" i="4"/>
  <c r="AZ525" i="4"/>
  <c r="AY525" i="4"/>
  <c r="AX525" i="4"/>
  <c r="AW525" i="4"/>
  <c r="AV525" i="4"/>
  <c r="AU525" i="4"/>
  <c r="AT525" i="4"/>
  <c r="AS525" i="4"/>
  <c r="AR525" i="4"/>
  <c r="AQ525" i="4"/>
  <c r="AP525" i="4"/>
  <c r="AO525" i="4"/>
  <c r="AN525" i="4"/>
  <c r="AM525" i="4"/>
  <c r="AL525" i="4"/>
  <c r="AK525" i="4"/>
  <c r="AJ525" i="4"/>
  <c r="AI525" i="4"/>
  <c r="AH525" i="4"/>
  <c r="AG525" i="4"/>
  <c r="AF525" i="4"/>
  <c r="AE525" i="4"/>
  <c r="AD525" i="4"/>
  <c r="AC525" i="4"/>
  <c r="AB525" i="4"/>
  <c r="AA525" i="4"/>
  <c r="Z525" i="4"/>
  <c r="Y525" i="4"/>
  <c r="X525" i="4"/>
  <c r="W525" i="4"/>
  <c r="V525" i="4"/>
  <c r="U525" i="4"/>
  <c r="T525" i="4"/>
  <c r="S525" i="4"/>
  <c r="R525" i="4"/>
  <c r="Q525" i="4"/>
  <c r="P525" i="4"/>
  <c r="O525" i="4"/>
  <c r="BB524" i="4"/>
  <c r="BA524" i="4"/>
  <c r="AZ524" i="4"/>
  <c r="AY524" i="4"/>
  <c r="AX524" i="4"/>
  <c r="AW524" i="4"/>
  <c r="AV524" i="4"/>
  <c r="AU524" i="4"/>
  <c r="AT524" i="4"/>
  <c r="AS524" i="4"/>
  <c r="AR524" i="4"/>
  <c r="AQ524" i="4"/>
  <c r="AP524" i="4"/>
  <c r="AO524" i="4"/>
  <c r="AN524" i="4"/>
  <c r="AM524" i="4"/>
  <c r="AL524" i="4"/>
  <c r="AK524" i="4"/>
  <c r="AJ524" i="4"/>
  <c r="AI524" i="4"/>
  <c r="AH524" i="4"/>
  <c r="AG524" i="4"/>
  <c r="AF524" i="4"/>
  <c r="AE524" i="4"/>
  <c r="AD524" i="4"/>
  <c r="AC524" i="4"/>
  <c r="AB524" i="4"/>
  <c r="AA524" i="4"/>
  <c r="Z524" i="4"/>
  <c r="Y524" i="4"/>
  <c r="X524" i="4"/>
  <c r="W524" i="4"/>
  <c r="V524" i="4"/>
  <c r="U524" i="4"/>
  <c r="T524" i="4"/>
  <c r="S524" i="4"/>
  <c r="R524" i="4"/>
  <c r="Q524" i="4"/>
  <c r="P524" i="4"/>
  <c r="O524" i="4"/>
  <c r="BB560" i="4"/>
  <c r="BA560" i="4"/>
  <c r="AZ560" i="4"/>
  <c r="AY560" i="4"/>
  <c r="AX560" i="4"/>
  <c r="AW560" i="4"/>
  <c r="AV560" i="4"/>
  <c r="AU560" i="4"/>
  <c r="AT560" i="4"/>
  <c r="AS560" i="4"/>
  <c r="AR560" i="4"/>
  <c r="AQ560" i="4"/>
  <c r="AP560" i="4"/>
  <c r="AO560" i="4"/>
  <c r="AN560" i="4"/>
  <c r="AM560" i="4"/>
  <c r="AL560" i="4"/>
  <c r="AK560" i="4"/>
  <c r="AJ560" i="4"/>
  <c r="AI560" i="4"/>
  <c r="AH560" i="4"/>
  <c r="AG560" i="4"/>
  <c r="AF560" i="4"/>
  <c r="AE560" i="4"/>
  <c r="AD560" i="4"/>
  <c r="AC560" i="4"/>
  <c r="AB560" i="4"/>
  <c r="AA560" i="4"/>
  <c r="Z560" i="4"/>
  <c r="Y560" i="4"/>
  <c r="X560" i="4"/>
  <c r="W560" i="4"/>
  <c r="V560" i="4"/>
  <c r="U560" i="4"/>
  <c r="T560" i="4"/>
  <c r="S560" i="4"/>
  <c r="R560" i="4"/>
  <c r="Q560" i="4"/>
  <c r="P560" i="4"/>
  <c r="O560" i="4"/>
  <c r="BB559" i="4"/>
  <c r="BA559" i="4"/>
  <c r="AZ559" i="4"/>
  <c r="AY559" i="4"/>
  <c r="AX559" i="4"/>
  <c r="AW559" i="4"/>
  <c r="AV559" i="4"/>
  <c r="AU559" i="4"/>
  <c r="AT559" i="4"/>
  <c r="AS559" i="4"/>
  <c r="AR559" i="4"/>
  <c r="AQ559" i="4"/>
  <c r="AP559" i="4"/>
  <c r="AO559" i="4"/>
  <c r="AN559" i="4"/>
  <c r="AM559" i="4"/>
  <c r="AL559" i="4"/>
  <c r="AK559" i="4"/>
  <c r="AJ559" i="4"/>
  <c r="AI559" i="4"/>
  <c r="AH559" i="4"/>
  <c r="AG559" i="4"/>
  <c r="AF559" i="4"/>
  <c r="AE559" i="4"/>
  <c r="AD559" i="4"/>
  <c r="AC559" i="4"/>
  <c r="AB559" i="4"/>
  <c r="AA559" i="4"/>
  <c r="Z559" i="4"/>
  <c r="Y559" i="4"/>
  <c r="X559" i="4"/>
  <c r="W559" i="4"/>
  <c r="V559" i="4"/>
  <c r="U559" i="4"/>
  <c r="T559" i="4"/>
  <c r="S559" i="4"/>
  <c r="R559" i="4"/>
  <c r="Q559" i="4"/>
  <c r="P559" i="4"/>
  <c r="O559" i="4"/>
  <c r="BB595" i="4"/>
  <c r="BA595" i="4"/>
  <c r="AZ595" i="4"/>
  <c r="AY595" i="4"/>
  <c r="AX595" i="4"/>
  <c r="AW595" i="4"/>
  <c r="AV595" i="4"/>
  <c r="AU595" i="4"/>
  <c r="AT595" i="4"/>
  <c r="AS595" i="4"/>
  <c r="AR595" i="4"/>
  <c r="AQ595" i="4"/>
  <c r="AP595" i="4"/>
  <c r="AO595" i="4"/>
  <c r="AN595" i="4"/>
  <c r="AM595" i="4"/>
  <c r="AL595" i="4"/>
  <c r="AK595" i="4"/>
  <c r="AJ595" i="4"/>
  <c r="AI595" i="4"/>
  <c r="AH595" i="4"/>
  <c r="AG595" i="4"/>
  <c r="AF595" i="4"/>
  <c r="AE595" i="4"/>
  <c r="AD595" i="4"/>
  <c r="AC595" i="4"/>
  <c r="AB595" i="4"/>
  <c r="AA595" i="4"/>
  <c r="Z595" i="4"/>
  <c r="Y595" i="4"/>
  <c r="X595" i="4"/>
  <c r="W595" i="4"/>
  <c r="V595" i="4"/>
  <c r="U595" i="4"/>
  <c r="T595" i="4"/>
  <c r="S595" i="4"/>
  <c r="R595" i="4"/>
  <c r="Q595" i="4"/>
  <c r="P595" i="4"/>
  <c r="O595" i="4"/>
  <c r="BB594" i="4"/>
  <c r="BA594" i="4"/>
  <c r="AZ594" i="4"/>
  <c r="AY594" i="4"/>
  <c r="AX594" i="4"/>
  <c r="AW594" i="4"/>
  <c r="AV594" i="4"/>
  <c r="AU594" i="4"/>
  <c r="AT594" i="4"/>
  <c r="AS594" i="4"/>
  <c r="AR594" i="4"/>
  <c r="AQ594" i="4"/>
  <c r="AP594" i="4"/>
  <c r="AO594" i="4"/>
  <c r="AN594" i="4"/>
  <c r="AM594" i="4"/>
  <c r="AL594" i="4"/>
  <c r="AK594" i="4"/>
  <c r="AJ594" i="4"/>
  <c r="AI594" i="4"/>
  <c r="AH594" i="4"/>
  <c r="AG594" i="4"/>
  <c r="AF594" i="4"/>
  <c r="AE594" i="4"/>
  <c r="AD594" i="4"/>
  <c r="AC594" i="4"/>
  <c r="AB594" i="4"/>
  <c r="AA594" i="4"/>
  <c r="Z594" i="4"/>
  <c r="Y594" i="4"/>
  <c r="X594" i="4"/>
  <c r="W594" i="4"/>
  <c r="V594" i="4"/>
  <c r="U594" i="4"/>
  <c r="T594" i="4"/>
  <c r="S594" i="4"/>
  <c r="R594" i="4"/>
  <c r="Q594" i="4"/>
  <c r="P594" i="4"/>
  <c r="O594" i="4"/>
  <c r="BB630" i="4"/>
  <c r="BA630" i="4"/>
  <c r="AZ630" i="4"/>
  <c r="AY630" i="4"/>
  <c r="AX630" i="4"/>
  <c r="AW630" i="4"/>
  <c r="AV630" i="4"/>
  <c r="AU630" i="4"/>
  <c r="AT630" i="4"/>
  <c r="AS630" i="4"/>
  <c r="AR630" i="4"/>
  <c r="AQ630" i="4"/>
  <c r="AP630" i="4"/>
  <c r="AO630" i="4"/>
  <c r="AN630" i="4"/>
  <c r="AM630" i="4"/>
  <c r="AL630" i="4"/>
  <c r="AK630" i="4"/>
  <c r="AJ630" i="4"/>
  <c r="AI630" i="4"/>
  <c r="AH630" i="4"/>
  <c r="AG630" i="4"/>
  <c r="AF630" i="4"/>
  <c r="AE630" i="4"/>
  <c r="AD630" i="4"/>
  <c r="AC630" i="4"/>
  <c r="AB630" i="4"/>
  <c r="AA630" i="4"/>
  <c r="Z630" i="4"/>
  <c r="Y630" i="4"/>
  <c r="X630" i="4"/>
  <c r="W630" i="4"/>
  <c r="V630" i="4"/>
  <c r="U630" i="4"/>
  <c r="T630" i="4"/>
  <c r="S630" i="4"/>
  <c r="R630" i="4"/>
  <c r="Q630" i="4"/>
  <c r="P630" i="4"/>
  <c r="O630" i="4"/>
  <c r="BB629" i="4"/>
  <c r="BA629" i="4"/>
  <c r="AZ629" i="4"/>
  <c r="AY629" i="4"/>
  <c r="AX629" i="4"/>
  <c r="AW629" i="4"/>
  <c r="AV629" i="4"/>
  <c r="AU629" i="4"/>
  <c r="AT629" i="4"/>
  <c r="AS629" i="4"/>
  <c r="AR629" i="4"/>
  <c r="AQ629" i="4"/>
  <c r="AP629" i="4"/>
  <c r="AO629" i="4"/>
  <c r="AN629" i="4"/>
  <c r="AM629" i="4"/>
  <c r="AL629" i="4"/>
  <c r="AK629" i="4"/>
  <c r="AJ629" i="4"/>
  <c r="AI629" i="4"/>
  <c r="AH629" i="4"/>
  <c r="AG629" i="4"/>
  <c r="AF629" i="4"/>
  <c r="AE629" i="4"/>
  <c r="AD629" i="4"/>
  <c r="AC629" i="4"/>
  <c r="AB629" i="4"/>
  <c r="AA629" i="4"/>
  <c r="Z629" i="4"/>
  <c r="Y629" i="4"/>
  <c r="X629" i="4"/>
  <c r="W629" i="4"/>
  <c r="V629" i="4"/>
  <c r="U629" i="4"/>
  <c r="T629" i="4"/>
  <c r="S629" i="4"/>
  <c r="R629" i="4"/>
  <c r="Q629" i="4"/>
  <c r="P629" i="4"/>
  <c r="O629" i="4"/>
  <c r="BB665" i="4"/>
  <c r="BA665" i="4"/>
  <c r="AZ665" i="4"/>
  <c r="AY665" i="4"/>
  <c r="AX665" i="4"/>
  <c r="AW665" i="4"/>
  <c r="AV665" i="4"/>
  <c r="AU665" i="4"/>
  <c r="AT665" i="4"/>
  <c r="AS665" i="4"/>
  <c r="AR665" i="4"/>
  <c r="AQ665" i="4"/>
  <c r="AP665" i="4"/>
  <c r="AO665" i="4"/>
  <c r="AN665" i="4"/>
  <c r="AM665" i="4"/>
  <c r="AL665" i="4"/>
  <c r="AK665" i="4"/>
  <c r="AJ665" i="4"/>
  <c r="AI665" i="4"/>
  <c r="AH665" i="4"/>
  <c r="AG665" i="4"/>
  <c r="AF665" i="4"/>
  <c r="AE665" i="4"/>
  <c r="AD665" i="4"/>
  <c r="AC665" i="4"/>
  <c r="AB665" i="4"/>
  <c r="AA665" i="4"/>
  <c r="Z665" i="4"/>
  <c r="Y665" i="4"/>
  <c r="X665" i="4"/>
  <c r="W665" i="4"/>
  <c r="V665" i="4"/>
  <c r="U665" i="4"/>
  <c r="T665" i="4"/>
  <c r="S665" i="4"/>
  <c r="R665" i="4"/>
  <c r="Q665" i="4"/>
  <c r="P665" i="4"/>
  <c r="O665" i="4"/>
  <c r="BB664" i="4"/>
  <c r="BA664" i="4"/>
  <c r="AZ664" i="4"/>
  <c r="AY664" i="4"/>
  <c r="AX664" i="4"/>
  <c r="AW664" i="4"/>
  <c r="AV664" i="4"/>
  <c r="AU664" i="4"/>
  <c r="AT664" i="4"/>
  <c r="AS664" i="4"/>
  <c r="AR664" i="4"/>
  <c r="AQ664" i="4"/>
  <c r="AP664" i="4"/>
  <c r="AO664" i="4"/>
  <c r="AN664" i="4"/>
  <c r="AM664" i="4"/>
  <c r="AL664" i="4"/>
  <c r="AK664" i="4"/>
  <c r="AJ664" i="4"/>
  <c r="AI664" i="4"/>
  <c r="AH664" i="4"/>
  <c r="AG664" i="4"/>
  <c r="AF664" i="4"/>
  <c r="AE664" i="4"/>
  <c r="AD664" i="4"/>
  <c r="AC664" i="4"/>
  <c r="AB664" i="4"/>
  <c r="AA664" i="4"/>
  <c r="Z664" i="4"/>
  <c r="Y664" i="4"/>
  <c r="X664" i="4"/>
  <c r="W664" i="4"/>
  <c r="V664" i="4"/>
  <c r="U664" i="4"/>
  <c r="T664" i="4"/>
  <c r="S664" i="4"/>
  <c r="R664" i="4"/>
  <c r="Q664" i="4"/>
  <c r="P664" i="4"/>
  <c r="O664" i="4"/>
  <c r="BB700" i="4"/>
  <c r="BA700" i="4"/>
  <c r="AZ700" i="4"/>
  <c r="AY700" i="4"/>
  <c r="AX700" i="4"/>
  <c r="AW700" i="4"/>
  <c r="AV700" i="4"/>
  <c r="AU700" i="4"/>
  <c r="AT700" i="4"/>
  <c r="AS700" i="4"/>
  <c r="AR700" i="4"/>
  <c r="AQ700" i="4"/>
  <c r="AP700" i="4"/>
  <c r="AO700" i="4"/>
  <c r="AN700" i="4"/>
  <c r="AM700" i="4"/>
  <c r="AL700" i="4"/>
  <c r="AK700" i="4"/>
  <c r="AJ700" i="4"/>
  <c r="AI700" i="4"/>
  <c r="AH700" i="4"/>
  <c r="AG700" i="4"/>
  <c r="AF700" i="4"/>
  <c r="AE700" i="4"/>
  <c r="AD700" i="4"/>
  <c r="AC700" i="4"/>
  <c r="AB700" i="4"/>
  <c r="AA700" i="4"/>
  <c r="Z700" i="4"/>
  <c r="Y700" i="4"/>
  <c r="X700" i="4"/>
  <c r="W700" i="4"/>
  <c r="V700" i="4"/>
  <c r="U700" i="4"/>
  <c r="T700" i="4"/>
  <c r="S700" i="4"/>
  <c r="R700" i="4"/>
  <c r="Q700" i="4"/>
  <c r="P700" i="4"/>
  <c r="O700" i="4"/>
  <c r="BB699" i="4"/>
  <c r="BA699" i="4"/>
  <c r="AZ699" i="4"/>
  <c r="AY699" i="4"/>
  <c r="AX699" i="4"/>
  <c r="AW699" i="4"/>
  <c r="AV699" i="4"/>
  <c r="AU699" i="4"/>
  <c r="AT699" i="4"/>
  <c r="AS699" i="4"/>
  <c r="AR699" i="4"/>
  <c r="AQ699" i="4"/>
  <c r="AP699" i="4"/>
  <c r="AO699" i="4"/>
  <c r="AN699" i="4"/>
  <c r="AM699" i="4"/>
  <c r="AL699" i="4"/>
  <c r="AK699" i="4"/>
  <c r="AJ699" i="4"/>
  <c r="AI699" i="4"/>
  <c r="AH699" i="4"/>
  <c r="AG699" i="4"/>
  <c r="AF699" i="4"/>
  <c r="AE699" i="4"/>
  <c r="AD699" i="4"/>
  <c r="AC699" i="4"/>
  <c r="AB699" i="4"/>
  <c r="AA699" i="4"/>
  <c r="Z699" i="4"/>
  <c r="Y699" i="4"/>
  <c r="X699" i="4"/>
  <c r="W699" i="4"/>
  <c r="V699" i="4"/>
  <c r="U699" i="4"/>
  <c r="T699" i="4"/>
  <c r="S699" i="4"/>
  <c r="R699" i="4"/>
  <c r="Q699" i="4"/>
  <c r="P699" i="4"/>
  <c r="O699" i="4"/>
  <c r="BB735" i="4"/>
  <c r="BA735" i="4"/>
  <c r="AZ735" i="4"/>
  <c r="AY735" i="4"/>
  <c r="AX735" i="4"/>
  <c r="AW735" i="4"/>
  <c r="AV735" i="4"/>
  <c r="AU735" i="4"/>
  <c r="AT735" i="4"/>
  <c r="AS735" i="4"/>
  <c r="AR735" i="4"/>
  <c r="AQ735" i="4"/>
  <c r="AP735" i="4"/>
  <c r="AO735" i="4"/>
  <c r="AN735" i="4"/>
  <c r="AM735" i="4"/>
  <c r="AL735" i="4"/>
  <c r="AK735" i="4"/>
  <c r="AJ735" i="4"/>
  <c r="AI735" i="4"/>
  <c r="AH735" i="4"/>
  <c r="AG735" i="4"/>
  <c r="AF735" i="4"/>
  <c r="AE735" i="4"/>
  <c r="AD735" i="4"/>
  <c r="AC735" i="4"/>
  <c r="AB735" i="4"/>
  <c r="AA735" i="4"/>
  <c r="Z735" i="4"/>
  <c r="Y735" i="4"/>
  <c r="X735" i="4"/>
  <c r="W735" i="4"/>
  <c r="V735" i="4"/>
  <c r="U735" i="4"/>
  <c r="T735" i="4"/>
  <c r="S735" i="4"/>
  <c r="R735" i="4"/>
  <c r="Q735" i="4"/>
  <c r="P735" i="4"/>
  <c r="O735" i="4"/>
  <c r="BB734" i="4"/>
  <c r="BA734" i="4"/>
  <c r="AZ734" i="4"/>
  <c r="AY734" i="4"/>
  <c r="AX734" i="4"/>
  <c r="AW734" i="4"/>
  <c r="AV734" i="4"/>
  <c r="AU734" i="4"/>
  <c r="AT734" i="4"/>
  <c r="AS734" i="4"/>
  <c r="AR734" i="4"/>
  <c r="AQ734" i="4"/>
  <c r="AP734" i="4"/>
  <c r="AO734" i="4"/>
  <c r="AN734" i="4"/>
  <c r="AM734" i="4"/>
  <c r="AL734" i="4"/>
  <c r="AK734" i="4"/>
  <c r="AJ734" i="4"/>
  <c r="AI734" i="4"/>
  <c r="AH734" i="4"/>
  <c r="AG734" i="4"/>
  <c r="AF734" i="4"/>
  <c r="AE734" i="4"/>
  <c r="AD734" i="4"/>
  <c r="AC734" i="4"/>
  <c r="AB734" i="4"/>
  <c r="AA734" i="4"/>
  <c r="Z734" i="4"/>
  <c r="Y734" i="4"/>
  <c r="X734" i="4"/>
  <c r="W734" i="4"/>
  <c r="V734" i="4"/>
  <c r="U734" i="4"/>
  <c r="T734" i="4"/>
  <c r="S734" i="4"/>
  <c r="R734" i="4"/>
  <c r="Q734" i="4"/>
  <c r="P734" i="4"/>
  <c r="O734" i="4"/>
  <c r="BB770" i="4"/>
  <c r="BA770" i="4"/>
  <c r="AZ770" i="4"/>
  <c r="AY770" i="4"/>
  <c r="AX770" i="4"/>
  <c r="AW770" i="4"/>
  <c r="AV770" i="4"/>
  <c r="AU770" i="4"/>
  <c r="AT770" i="4"/>
  <c r="AS770" i="4"/>
  <c r="AR770" i="4"/>
  <c r="AQ770" i="4"/>
  <c r="AP770" i="4"/>
  <c r="AO770" i="4"/>
  <c r="AN770" i="4"/>
  <c r="AM770" i="4"/>
  <c r="AL770" i="4"/>
  <c r="AK770" i="4"/>
  <c r="AJ770" i="4"/>
  <c r="AI770" i="4"/>
  <c r="AH770" i="4"/>
  <c r="AG770" i="4"/>
  <c r="AF770" i="4"/>
  <c r="AE770" i="4"/>
  <c r="AD770" i="4"/>
  <c r="AC770" i="4"/>
  <c r="AB770" i="4"/>
  <c r="AA770" i="4"/>
  <c r="Z770" i="4"/>
  <c r="Y770" i="4"/>
  <c r="X770" i="4"/>
  <c r="W770" i="4"/>
  <c r="V770" i="4"/>
  <c r="U770" i="4"/>
  <c r="T770" i="4"/>
  <c r="S770" i="4"/>
  <c r="R770" i="4"/>
  <c r="Q770" i="4"/>
  <c r="P770" i="4"/>
  <c r="O770" i="4"/>
  <c r="BB769" i="4"/>
  <c r="BA769" i="4"/>
  <c r="AZ769" i="4"/>
  <c r="AY769" i="4"/>
  <c r="AX769" i="4"/>
  <c r="AW769" i="4"/>
  <c r="AV769" i="4"/>
  <c r="AU769" i="4"/>
  <c r="AT769" i="4"/>
  <c r="AS769" i="4"/>
  <c r="AR769" i="4"/>
  <c r="AQ769" i="4"/>
  <c r="AP769" i="4"/>
  <c r="AO769" i="4"/>
  <c r="AN769" i="4"/>
  <c r="AM769" i="4"/>
  <c r="AL769" i="4"/>
  <c r="AK769" i="4"/>
  <c r="AJ769" i="4"/>
  <c r="AI769" i="4"/>
  <c r="AH769" i="4"/>
  <c r="AG769" i="4"/>
  <c r="AF769" i="4"/>
  <c r="AE769" i="4"/>
  <c r="AD769" i="4"/>
  <c r="AC769" i="4"/>
  <c r="AB769" i="4"/>
  <c r="AA769" i="4"/>
  <c r="Z769" i="4"/>
  <c r="Y769" i="4"/>
  <c r="X769" i="4"/>
  <c r="W769" i="4"/>
  <c r="V769" i="4"/>
  <c r="U769" i="4"/>
  <c r="T769" i="4"/>
  <c r="S769" i="4"/>
  <c r="R769" i="4"/>
  <c r="Q769" i="4"/>
  <c r="P769" i="4"/>
  <c r="O769" i="4"/>
  <c r="BB805" i="4"/>
  <c r="BA805" i="4"/>
  <c r="AZ805" i="4"/>
  <c r="AY805" i="4"/>
  <c r="AX805" i="4"/>
  <c r="AW805" i="4"/>
  <c r="AV805" i="4"/>
  <c r="AU805" i="4"/>
  <c r="AT805" i="4"/>
  <c r="AS805" i="4"/>
  <c r="AR805" i="4"/>
  <c r="AQ805" i="4"/>
  <c r="AP805" i="4"/>
  <c r="AO805" i="4"/>
  <c r="AN805" i="4"/>
  <c r="AM805" i="4"/>
  <c r="AL805" i="4"/>
  <c r="AK805" i="4"/>
  <c r="AJ805" i="4"/>
  <c r="AI805" i="4"/>
  <c r="AH805" i="4"/>
  <c r="AG805" i="4"/>
  <c r="AF805" i="4"/>
  <c r="AE805" i="4"/>
  <c r="AD805" i="4"/>
  <c r="AC805" i="4"/>
  <c r="AB805" i="4"/>
  <c r="AA805" i="4"/>
  <c r="Z805" i="4"/>
  <c r="Y805" i="4"/>
  <c r="X805" i="4"/>
  <c r="W805" i="4"/>
  <c r="V805" i="4"/>
  <c r="U805" i="4"/>
  <c r="T805" i="4"/>
  <c r="S805" i="4"/>
  <c r="R805" i="4"/>
  <c r="Q805" i="4"/>
  <c r="P805" i="4"/>
  <c r="O805" i="4"/>
  <c r="BB804" i="4"/>
  <c r="BA804" i="4"/>
  <c r="AZ804" i="4"/>
  <c r="AY804" i="4"/>
  <c r="AX804" i="4"/>
  <c r="AW804" i="4"/>
  <c r="AV804" i="4"/>
  <c r="AU804" i="4"/>
  <c r="AT804" i="4"/>
  <c r="AS804" i="4"/>
  <c r="AR804" i="4"/>
  <c r="AQ804" i="4"/>
  <c r="AP804" i="4"/>
  <c r="AO804" i="4"/>
  <c r="AN804" i="4"/>
  <c r="AM804" i="4"/>
  <c r="AL804" i="4"/>
  <c r="AK804" i="4"/>
  <c r="AJ804" i="4"/>
  <c r="AI804" i="4"/>
  <c r="AH804" i="4"/>
  <c r="AG804" i="4"/>
  <c r="AF804" i="4"/>
  <c r="AE804" i="4"/>
  <c r="AD804" i="4"/>
  <c r="AC804" i="4"/>
  <c r="AB804" i="4"/>
  <c r="AA804" i="4"/>
  <c r="Z804" i="4"/>
  <c r="Y804" i="4"/>
  <c r="X804" i="4"/>
  <c r="W804" i="4"/>
  <c r="V804" i="4"/>
  <c r="U804" i="4"/>
  <c r="T804" i="4"/>
  <c r="S804" i="4"/>
  <c r="R804" i="4"/>
  <c r="Q804" i="4"/>
  <c r="P804" i="4"/>
  <c r="O804" i="4"/>
  <c r="BB840" i="4"/>
  <c r="BA840" i="4"/>
  <c r="AZ840" i="4"/>
  <c r="AY840" i="4"/>
  <c r="AX840" i="4"/>
  <c r="AW840" i="4"/>
  <c r="AV840" i="4"/>
  <c r="AU840" i="4"/>
  <c r="AT840" i="4"/>
  <c r="AS840" i="4"/>
  <c r="AR840" i="4"/>
  <c r="AQ840" i="4"/>
  <c r="AP840" i="4"/>
  <c r="AO840" i="4"/>
  <c r="AN840" i="4"/>
  <c r="AM840" i="4"/>
  <c r="AL840" i="4"/>
  <c r="AK840" i="4"/>
  <c r="AJ840" i="4"/>
  <c r="AI840" i="4"/>
  <c r="AH840" i="4"/>
  <c r="AG840" i="4"/>
  <c r="AF840" i="4"/>
  <c r="AE840" i="4"/>
  <c r="AD840" i="4"/>
  <c r="AC840" i="4"/>
  <c r="AB840" i="4"/>
  <c r="AA840" i="4"/>
  <c r="Z840" i="4"/>
  <c r="Y840" i="4"/>
  <c r="X840" i="4"/>
  <c r="W840" i="4"/>
  <c r="V840" i="4"/>
  <c r="U840" i="4"/>
  <c r="T840" i="4"/>
  <c r="S840" i="4"/>
  <c r="R840" i="4"/>
  <c r="Q840" i="4"/>
  <c r="P840" i="4"/>
  <c r="O840" i="4"/>
  <c r="BB839" i="4"/>
  <c r="BA839" i="4"/>
  <c r="AZ839" i="4"/>
  <c r="AY839" i="4"/>
  <c r="AX839" i="4"/>
  <c r="AW839" i="4"/>
  <c r="AV839" i="4"/>
  <c r="AU839" i="4"/>
  <c r="AT839" i="4"/>
  <c r="AS839" i="4"/>
  <c r="AR839" i="4"/>
  <c r="AQ839" i="4"/>
  <c r="AP839" i="4"/>
  <c r="AO839" i="4"/>
  <c r="AN839" i="4"/>
  <c r="AM839" i="4"/>
  <c r="AL839" i="4"/>
  <c r="AK839" i="4"/>
  <c r="AJ839" i="4"/>
  <c r="AI839" i="4"/>
  <c r="AH839" i="4"/>
  <c r="AG839" i="4"/>
  <c r="AF839" i="4"/>
  <c r="AE839" i="4"/>
  <c r="AD839" i="4"/>
  <c r="AC839" i="4"/>
  <c r="AB839" i="4"/>
  <c r="AA839" i="4"/>
  <c r="Z839" i="4"/>
  <c r="Y839" i="4"/>
  <c r="X839" i="4"/>
  <c r="W839" i="4"/>
  <c r="V839" i="4"/>
  <c r="U839" i="4"/>
  <c r="T839" i="4"/>
  <c r="S839" i="4"/>
  <c r="R839" i="4"/>
  <c r="Q839" i="4"/>
  <c r="P839" i="4"/>
  <c r="O839" i="4"/>
  <c r="BB875" i="4"/>
  <c r="BA875" i="4"/>
  <c r="AZ875" i="4"/>
  <c r="AY875" i="4"/>
  <c r="AX875" i="4"/>
  <c r="AW875" i="4"/>
  <c r="AV875" i="4"/>
  <c r="AU875" i="4"/>
  <c r="AT875" i="4"/>
  <c r="AS875" i="4"/>
  <c r="AR875" i="4"/>
  <c r="AQ875" i="4"/>
  <c r="AP875" i="4"/>
  <c r="AO875" i="4"/>
  <c r="AN875" i="4"/>
  <c r="AM875" i="4"/>
  <c r="AL875" i="4"/>
  <c r="AK875" i="4"/>
  <c r="AJ875" i="4"/>
  <c r="AI875" i="4"/>
  <c r="AH875" i="4"/>
  <c r="AG875" i="4"/>
  <c r="AF875" i="4"/>
  <c r="AE875" i="4"/>
  <c r="AD875" i="4"/>
  <c r="AC875" i="4"/>
  <c r="AB875" i="4"/>
  <c r="AA875" i="4"/>
  <c r="Z875" i="4"/>
  <c r="Y875" i="4"/>
  <c r="X875" i="4"/>
  <c r="W875" i="4"/>
  <c r="V875" i="4"/>
  <c r="U875" i="4"/>
  <c r="T875" i="4"/>
  <c r="S875" i="4"/>
  <c r="R875" i="4"/>
  <c r="Q875" i="4"/>
  <c r="P875" i="4"/>
  <c r="O875" i="4"/>
  <c r="BB874" i="4"/>
  <c r="BA874" i="4"/>
  <c r="AZ874" i="4"/>
  <c r="AY874" i="4"/>
  <c r="AX874" i="4"/>
  <c r="AW874" i="4"/>
  <c r="AV874" i="4"/>
  <c r="AU874" i="4"/>
  <c r="AT874" i="4"/>
  <c r="AS874" i="4"/>
  <c r="AR874" i="4"/>
  <c r="AQ874" i="4"/>
  <c r="AP874" i="4"/>
  <c r="AO874" i="4"/>
  <c r="AN874" i="4"/>
  <c r="AM874" i="4"/>
  <c r="AL874" i="4"/>
  <c r="AK874" i="4"/>
  <c r="AJ874" i="4"/>
  <c r="AI874" i="4"/>
  <c r="AH874" i="4"/>
  <c r="AG874" i="4"/>
  <c r="AF874" i="4"/>
  <c r="AE874" i="4"/>
  <c r="AD874" i="4"/>
  <c r="AC874" i="4"/>
  <c r="AB874" i="4"/>
  <c r="AA874" i="4"/>
  <c r="Z874" i="4"/>
  <c r="Y874" i="4"/>
  <c r="X874" i="4"/>
  <c r="W874" i="4"/>
  <c r="V874" i="4"/>
  <c r="U874" i="4"/>
  <c r="T874" i="4"/>
  <c r="S874" i="4"/>
  <c r="R874" i="4"/>
  <c r="Q874" i="4"/>
  <c r="P874" i="4"/>
  <c r="O874" i="4"/>
  <c r="BB910" i="4"/>
  <c r="BA910" i="4"/>
  <c r="AZ910" i="4"/>
  <c r="AY910" i="4"/>
  <c r="AX910" i="4"/>
  <c r="AW910" i="4"/>
  <c r="AV910" i="4"/>
  <c r="AU910" i="4"/>
  <c r="AT910" i="4"/>
  <c r="AS910" i="4"/>
  <c r="AR910" i="4"/>
  <c r="AQ910" i="4"/>
  <c r="AP910" i="4"/>
  <c r="AO910" i="4"/>
  <c r="AN910" i="4"/>
  <c r="AM910" i="4"/>
  <c r="AL910" i="4"/>
  <c r="AK910" i="4"/>
  <c r="AJ910" i="4"/>
  <c r="AI910" i="4"/>
  <c r="AH910" i="4"/>
  <c r="AG910" i="4"/>
  <c r="AF910" i="4"/>
  <c r="AE910" i="4"/>
  <c r="AD910" i="4"/>
  <c r="AC910" i="4"/>
  <c r="AB910" i="4"/>
  <c r="AA910" i="4"/>
  <c r="Z910" i="4"/>
  <c r="Y910" i="4"/>
  <c r="X910" i="4"/>
  <c r="W910" i="4"/>
  <c r="V910" i="4"/>
  <c r="U910" i="4"/>
  <c r="T910" i="4"/>
  <c r="S910" i="4"/>
  <c r="R910" i="4"/>
  <c r="Q910" i="4"/>
  <c r="P910" i="4"/>
  <c r="O910" i="4"/>
  <c r="BB909" i="4"/>
  <c r="BA909" i="4"/>
  <c r="AZ909" i="4"/>
  <c r="AY909" i="4"/>
  <c r="AX909" i="4"/>
  <c r="AW909" i="4"/>
  <c r="AV909" i="4"/>
  <c r="AU909" i="4"/>
  <c r="AT909" i="4"/>
  <c r="AS909" i="4"/>
  <c r="AR909" i="4"/>
  <c r="AQ909" i="4"/>
  <c r="AP909" i="4"/>
  <c r="AO909" i="4"/>
  <c r="AN909" i="4"/>
  <c r="AM909" i="4"/>
  <c r="AL909" i="4"/>
  <c r="AK909" i="4"/>
  <c r="AJ909" i="4"/>
  <c r="AI909" i="4"/>
  <c r="AH909" i="4"/>
  <c r="AG909" i="4"/>
  <c r="AF909" i="4"/>
  <c r="AE909" i="4"/>
  <c r="AD909" i="4"/>
  <c r="AC909" i="4"/>
  <c r="AB909" i="4"/>
  <c r="AA909" i="4"/>
  <c r="Z909" i="4"/>
  <c r="Y909" i="4"/>
  <c r="X909" i="4"/>
  <c r="W909" i="4"/>
  <c r="V909" i="4"/>
  <c r="U909" i="4"/>
  <c r="T909" i="4"/>
  <c r="S909" i="4"/>
  <c r="R909" i="4"/>
  <c r="Q909" i="4"/>
  <c r="P909" i="4"/>
  <c r="O909" i="4"/>
  <c r="BB945" i="4"/>
  <c r="BA945" i="4"/>
  <c r="AZ945" i="4"/>
  <c r="AY945" i="4"/>
  <c r="AX945" i="4"/>
  <c r="AW945" i="4"/>
  <c r="AV945" i="4"/>
  <c r="AU945" i="4"/>
  <c r="AT945" i="4"/>
  <c r="AS945" i="4"/>
  <c r="AR945" i="4"/>
  <c r="AQ945" i="4"/>
  <c r="AP945" i="4"/>
  <c r="AO945" i="4"/>
  <c r="AN945" i="4"/>
  <c r="AM945" i="4"/>
  <c r="AL945" i="4"/>
  <c r="AK945" i="4"/>
  <c r="AJ945" i="4"/>
  <c r="AI945" i="4"/>
  <c r="AH945" i="4"/>
  <c r="AG945" i="4"/>
  <c r="AF945" i="4"/>
  <c r="AE945" i="4"/>
  <c r="AD945" i="4"/>
  <c r="AC945" i="4"/>
  <c r="AB945" i="4"/>
  <c r="AA945" i="4"/>
  <c r="Z945" i="4"/>
  <c r="Y945" i="4"/>
  <c r="X945" i="4"/>
  <c r="W945" i="4"/>
  <c r="V945" i="4"/>
  <c r="U945" i="4"/>
  <c r="T945" i="4"/>
  <c r="S945" i="4"/>
  <c r="R945" i="4"/>
  <c r="Q945" i="4"/>
  <c r="P945" i="4"/>
  <c r="O945" i="4"/>
  <c r="BB944" i="4"/>
  <c r="BA944" i="4"/>
  <c r="AZ944" i="4"/>
  <c r="AY944" i="4"/>
  <c r="AX944" i="4"/>
  <c r="AW944" i="4"/>
  <c r="AV944" i="4"/>
  <c r="AU944" i="4"/>
  <c r="AT944" i="4"/>
  <c r="AS944" i="4"/>
  <c r="AR944" i="4"/>
  <c r="AQ944" i="4"/>
  <c r="AP944" i="4"/>
  <c r="AO944" i="4"/>
  <c r="AN944" i="4"/>
  <c r="AM944" i="4"/>
  <c r="AL944" i="4"/>
  <c r="AK944" i="4"/>
  <c r="AJ944" i="4"/>
  <c r="AI944" i="4"/>
  <c r="AH944" i="4"/>
  <c r="AG944" i="4"/>
  <c r="AF944" i="4"/>
  <c r="AE944" i="4"/>
  <c r="AD944" i="4"/>
  <c r="AC944" i="4"/>
  <c r="AB944" i="4"/>
  <c r="AA944" i="4"/>
  <c r="Z944" i="4"/>
  <c r="Y944" i="4"/>
  <c r="X944" i="4"/>
  <c r="W944" i="4"/>
  <c r="V944" i="4"/>
  <c r="U944" i="4"/>
  <c r="T944" i="4"/>
  <c r="S944" i="4"/>
  <c r="R944" i="4"/>
  <c r="Q944" i="4"/>
  <c r="P944" i="4"/>
  <c r="O944" i="4"/>
  <c r="BB980" i="4"/>
  <c r="BA980" i="4"/>
  <c r="AZ980" i="4"/>
  <c r="AY980" i="4"/>
  <c r="AX980" i="4"/>
  <c r="AW980" i="4"/>
  <c r="AV980" i="4"/>
  <c r="AU980" i="4"/>
  <c r="AT980" i="4"/>
  <c r="AS980" i="4"/>
  <c r="AR980" i="4"/>
  <c r="AQ980" i="4"/>
  <c r="AP980" i="4"/>
  <c r="AO980" i="4"/>
  <c r="AN980" i="4"/>
  <c r="AM980" i="4"/>
  <c r="AL980" i="4"/>
  <c r="AK980" i="4"/>
  <c r="AJ980" i="4"/>
  <c r="AI980" i="4"/>
  <c r="AH980" i="4"/>
  <c r="AG980" i="4"/>
  <c r="AF980" i="4"/>
  <c r="AE980" i="4"/>
  <c r="AD980" i="4"/>
  <c r="AC980" i="4"/>
  <c r="AB980" i="4"/>
  <c r="AA980" i="4"/>
  <c r="Z980" i="4"/>
  <c r="Y980" i="4"/>
  <c r="X980" i="4"/>
  <c r="W980" i="4"/>
  <c r="V980" i="4"/>
  <c r="U980" i="4"/>
  <c r="T980" i="4"/>
  <c r="S980" i="4"/>
  <c r="R980" i="4"/>
  <c r="Q980" i="4"/>
  <c r="P980" i="4"/>
  <c r="O980" i="4"/>
  <c r="BB979" i="4"/>
  <c r="BA979" i="4"/>
  <c r="AZ979" i="4"/>
  <c r="AY979" i="4"/>
  <c r="AX979" i="4"/>
  <c r="AW979" i="4"/>
  <c r="AV979" i="4"/>
  <c r="AU979" i="4"/>
  <c r="AT979" i="4"/>
  <c r="AS979" i="4"/>
  <c r="AR979" i="4"/>
  <c r="AQ979" i="4"/>
  <c r="AP979" i="4"/>
  <c r="AO979" i="4"/>
  <c r="AN979" i="4"/>
  <c r="AM979" i="4"/>
  <c r="AL979" i="4"/>
  <c r="AK979" i="4"/>
  <c r="AJ979" i="4"/>
  <c r="AI979" i="4"/>
  <c r="AH979" i="4"/>
  <c r="AG979" i="4"/>
  <c r="AF979" i="4"/>
  <c r="AE979" i="4"/>
  <c r="AD979" i="4"/>
  <c r="AC979" i="4"/>
  <c r="AB979" i="4"/>
  <c r="AA979" i="4"/>
  <c r="Z979" i="4"/>
  <c r="Y979" i="4"/>
  <c r="X979" i="4"/>
  <c r="W979" i="4"/>
  <c r="V979" i="4"/>
  <c r="U979" i="4"/>
  <c r="T979" i="4"/>
  <c r="S979" i="4"/>
  <c r="R979" i="4"/>
  <c r="Q979" i="4"/>
  <c r="P979" i="4"/>
  <c r="O979" i="4"/>
  <c r="BB1015" i="4"/>
  <c r="BA1015" i="4"/>
  <c r="AZ1015" i="4"/>
  <c r="AY1015" i="4"/>
  <c r="AX1015" i="4"/>
  <c r="AW1015" i="4"/>
  <c r="AV1015" i="4"/>
  <c r="AU1015" i="4"/>
  <c r="AT1015" i="4"/>
  <c r="AS1015" i="4"/>
  <c r="AR1015" i="4"/>
  <c r="AQ1015" i="4"/>
  <c r="AP1015" i="4"/>
  <c r="AO1015" i="4"/>
  <c r="AN1015" i="4"/>
  <c r="AM1015" i="4"/>
  <c r="AL1015" i="4"/>
  <c r="AK1015" i="4"/>
  <c r="AJ1015" i="4"/>
  <c r="AI1015" i="4"/>
  <c r="AH1015" i="4"/>
  <c r="AG1015" i="4"/>
  <c r="AF1015" i="4"/>
  <c r="AE1015" i="4"/>
  <c r="AD1015" i="4"/>
  <c r="AC1015" i="4"/>
  <c r="AB1015" i="4"/>
  <c r="AA1015" i="4"/>
  <c r="Z1015" i="4"/>
  <c r="Y1015" i="4"/>
  <c r="X1015" i="4"/>
  <c r="W1015" i="4"/>
  <c r="V1015" i="4"/>
  <c r="U1015" i="4"/>
  <c r="T1015" i="4"/>
  <c r="S1015" i="4"/>
  <c r="R1015" i="4"/>
  <c r="Q1015" i="4"/>
  <c r="P1015" i="4"/>
  <c r="O1015" i="4"/>
  <c r="BB1014" i="4"/>
  <c r="BA1014" i="4"/>
  <c r="AZ1014" i="4"/>
  <c r="AY1014" i="4"/>
  <c r="AX1014" i="4"/>
  <c r="AW1014" i="4"/>
  <c r="AV1014" i="4"/>
  <c r="AU1014" i="4"/>
  <c r="AT1014" i="4"/>
  <c r="AS1014" i="4"/>
  <c r="AR1014" i="4"/>
  <c r="AQ1014" i="4"/>
  <c r="AP1014" i="4"/>
  <c r="AO1014" i="4"/>
  <c r="AN1014" i="4"/>
  <c r="AM1014" i="4"/>
  <c r="AL1014" i="4"/>
  <c r="AK1014" i="4"/>
  <c r="AJ1014" i="4"/>
  <c r="AI1014" i="4"/>
  <c r="AH1014" i="4"/>
  <c r="AG1014" i="4"/>
  <c r="AF1014" i="4"/>
  <c r="AE1014" i="4"/>
  <c r="AD1014" i="4"/>
  <c r="AC1014" i="4"/>
  <c r="AB1014" i="4"/>
  <c r="AA1014" i="4"/>
  <c r="Z1014" i="4"/>
  <c r="Y1014" i="4"/>
  <c r="X1014" i="4"/>
  <c r="W1014" i="4"/>
  <c r="V1014" i="4"/>
  <c r="U1014" i="4"/>
  <c r="T1014" i="4"/>
  <c r="S1014" i="4"/>
  <c r="R1014" i="4"/>
  <c r="Q1014" i="4"/>
  <c r="P1014" i="4"/>
  <c r="O1014" i="4"/>
  <c r="BB1050" i="4"/>
  <c r="BA1050" i="4"/>
  <c r="AZ1050" i="4"/>
  <c r="AY1050" i="4"/>
  <c r="AX1050" i="4"/>
  <c r="AW1050" i="4"/>
  <c r="AV1050" i="4"/>
  <c r="AU1050" i="4"/>
  <c r="AT1050" i="4"/>
  <c r="AS1050" i="4"/>
  <c r="AR1050" i="4"/>
  <c r="AQ1050" i="4"/>
  <c r="AP1050" i="4"/>
  <c r="AO1050" i="4"/>
  <c r="AN1050" i="4"/>
  <c r="AM1050" i="4"/>
  <c r="AL1050" i="4"/>
  <c r="AK1050" i="4"/>
  <c r="AJ1050" i="4"/>
  <c r="AI1050" i="4"/>
  <c r="AH1050" i="4"/>
  <c r="AG1050" i="4"/>
  <c r="AF1050" i="4"/>
  <c r="AE1050" i="4"/>
  <c r="AD1050" i="4"/>
  <c r="AC1050" i="4"/>
  <c r="AB1050" i="4"/>
  <c r="AA1050" i="4"/>
  <c r="Z1050" i="4"/>
  <c r="Y1050" i="4"/>
  <c r="X1050" i="4"/>
  <c r="W1050" i="4"/>
  <c r="V1050" i="4"/>
  <c r="U1050" i="4"/>
  <c r="T1050" i="4"/>
  <c r="S1050" i="4"/>
  <c r="R1050" i="4"/>
  <c r="Q1050" i="4"/>
  <c r="P1050" i="4"/>
  <c r="O1050" i="4"/>
  <c r="BB1049" i="4"/>
  <c r="BA1049" i="4"/>
  <c r="AZ1049" i="4"/>
  <c r="AY1049" i="4"/>
  <c r="AX1049" i="4"/>
  <c r="AW1049" i="4"/>
  <c r="AV1049" i="4"/>
  <c r="AU1049" i="4"/>
  <c r="AT1049" i="4"/>
  <c r="AS1049" i="4"/>
  <c r="AR1049" i="4"/>
  <c r="AQ1049" i="4"/>
  <c r="AP1049" i="4"/>
  <c r="AO1049" i="4"/>
  <c r="AN1049" i="4"/>
  <c r="AM1049" i="4"/>
  <c r="AL1049" i="4"/>
  <c r="AK1049" i="4"/>
  <c r="AJ1049" i="4"/>
  <c r="AI1049" i="4"/>
  <c r="AH1049" i="4"/>
  <c r="AG1049" i="4"/>
  <c r="AF1049" i="4"/>
  <c r="AE1049" i="4"/>
  <c r="AD1049" i="4"/>
  <c r="AC1049" i="4"/>
  <c r="AB1049" i="4"/>
  <c r="AA1049" i="4"/>
  <c r="Z1049" i="4"/>
  <c r="Y1049" i="4"/>
  <c r="X1049" i="4"/>
  <c r="W1049" i="4"/>
  <c r="V1049" i="4"/>
  <c r="U1049" i="4"/>
  <c r="T1049" i="4"/>
  <c r="S1049" i="4"/>
  <c r="R1049" i="4"/>
  <c r="Q1049" i="4"/>
  <c r="P1049" i="4"/>
  <c r="O1049" i="4"/>
  <c r="BB1085" i="4"/>
  <c r="BA1085" i="4"/>
  <c r="AZ1085" i="4"/>
  <c r="AY1085" i="4"/>
  <c r="AX1085" i="4"/>
  <c r="AW1085" i="4"/>
  <c r="AV1085" i="4"/>
  <c r="AU1085" i="4"/>
  <c r="AT1085" i="4"/>
  <c r="AS1085" i="4"/>
  <c r="AR1085" i="4"/>
  <c r="AQ1085" i="4"/>
  <c r="AP1085" i="4"/>
  <c r="AO1085" i="4"/>
  <c r="AN1085" i="4"/>
  <c r="AM1085" i="4"/>
  <c r="AL1085" i="4"/>
  <c r="AK1085" i="4"/>
  <c r="AJ1085" i="4"/>
  <c r="AI1085" i="4"/>
  <c r="AH1085" i="4"/>
  <c r="AG1085" i="4"/>
  <c r="AF1085" i="4"/>
  <c r="AE1085" i="4"/>
  <c r="AD1085" i="4"/>
  <c r="AC1085" i="4"/>
  <c r="AB1085" i="4"/>
  <c r="AA1085" i="4"/>
  <c r="Z1085" i="4"/>
  <c r="Y1085" i="4"/>
  <c r="X1085" i="4"/>
  <c r="W1085" i="4"/>
  <c r="V1085" i="4"/>
  <c r="U1085" i="4"/>
  <c r="T1085" i="4"/>
  <c r="S1085" i="4"/>
  <c r="R1085" i="4"/>
  <c r="Q1085" i="4"/>
  <c r="P1085" i="4"/>
  <c r="O1085" i="4"/>
  <c r="BB1084" i="4"/>
  <c r="BA1084" i="4"/>
  <c r="AZ1084" i="4"/>
  <c r="AY1084" i="4"/>
  <c r="AX1084" i="4"/>
  <c r="AW1084" i="4"/>
  <c r="AV1084" i="4"/>
  <c r="AU1084" i="4"/>
  <c r="AT1084" i="4"/>
  <c r="AS1084" i="4"/>
  <c r="AR1084" i="4"/>
  <c r="AQ1084" i="4"/>
  <c r="AP1084" i="4"/>
  <c r="AO1084" i="4"/>
  <c r="AN1084" i="4"/>
  <c r="AM1084" i="4"/>
  <c r="AL1084" i="4"/>
  <c r="AK1084" i="4"/>
  <c r="AJ1084" i="4"/>
  <c r="AI1084" i="4"/>
  <c r="AH1084" i="4"/>
  <c r="AG1084" i="4"/>
  <c r="AF1084" i="4"/>
  <c r="AE1084" i="4"/>
  <c r="AD1084" i="4"/>
  <c r="AC1084" i="4"/>
  <c r="AB1084" i="4"/>
  <c r="AA1084" i="4"/>
  <c r="Z1084" i="4"/>
  <c r="Y1084" i="4"/>
  <c r="X1084" i="4"/>
  <c r="W1084" i="4"/>
  <c r="V1084" i="4"/>
  <c r="U1084" i="4"/>
  <c r="T1084" i="4"/>
  <c r="S1084" i="4"/>
  <c r="R1084" i="4"/>
  <c r="Q1084" i="4"/>
  <c r="P1084" i="4"/>
  <c r="O1084" i="4"/>
  <c r="BB140" i="4"/>
  <c r="BA140" i="4"/>
  <c r="AZ140" i="4"/>
  <c r="AY140" i="4"/>
  <c r="AX140" i="4"/>
  <c r="AW140" i="4"/>
  <c r="AV140" i="4"/>
  <c r="AU140" i="4"/>
  <c r="AT140" i="4"/>
  <c r="AS140" i="4"/>
  <c r="AR140" i="4"/>
  <c r="AQ140" i="4"/>
  <c r="AP140" i="4"/>
  <c r="AO140" i="4"/>
  <c r="AN140" i="4"/>
  <c r="AM140" i="4"/>
  <c r="AL140" i="4"/>
  <c r="AK140" i="4"/>
  <c r="AJ140" i="4"/>
  <c r="AI140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O140" i="4"/>
  <c r="BB139" i="4"/>
  <c r="BA139" i="4"/>
  <c r="AZ139" i="4"/>
  <c r="AY139" i="4"/>
  <c r="AX139" i="4"/>
  <c r="AW139" i="4"/>
  <c r="AV139" i="4"/>
  <c r="AU139" i="4"/>
  <c r="AT139" i="4"/>
  <c r="AS139" i="4"/>
  <c r="AR139" i="4"/>
  <c r="AQ139" i="4"/>
  <c r="AP139" i="4"/>
  <c r="AO139" i="4"/>
  <c r="AN139" i="4"/>
  <c r="AM139" i="4"/>
  <c r="AL139" i="4"/>
  <c r="AK139" i="4"/>
  <c r="AJ139" i="4"/>
  <c r="AI139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O139" i="4"/>
  <c r="BB105" i="4"/>
  <c r="BA105" i="4"/>
  <c r="AZ105" i="4"/>
  <c r="AY105" i="4"/>
  <c r="AX105" i="4"/>
  <c r="AW105" i="4"/>
  <c r="AV105" i="4"/>
  <c r="AU105" i="4"/>
  <c r="AT105" i="4"/>
  <c r="AS105" i="4"/>
  <c r="AR105" i="4"/>
  <c r="AQ105" i="4"/>
  <c r="AP105" i="4"/>
  <c r="AO105" i="4"/>
  <c r="AN105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O105" i="4"/>
  <c r="BB104" i="4"/>
  <c r="BA104" i="4"/>
  <c r="AZ104" i="4"/>
  <c r="AY104" i="4"/>
  <c r="AX104" i="4"/>
  <c r="AW104" i="4"/>
  <c r="AV104" i="4"/>
  <c r="AU104" i="4"/>
  <c r="AT104" i="4"/>
  <c r="AS104" i="4"/>
  <c r="AR104" i="4"/>
  <c r="AQ104" i="4"/>
  <c r="AP104" i="4"/>
  <c r="AO104" i="4"/>
  <c r="AN104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O104" i="4"/>
  <c r="BB70" i="4"/>
  <c r="BA70" i="4"/>
  <c r="AZ70" i="4"/>
  <c r="AY70" i="4"/>
  <c r="AX70" i="4"/>
  <c r="AW70" i="4"/>
  <c r="AV70" i="4"/>
  <c r="AU70" i="4"/>
  <c r="AT70" i="4"/>
  <c r="AS70" i="4"/>
  <c r="AR70" i="4"/>
  <c r="AQ70" i="4"/>
  <c r="AP70" i="4"/>
  <c r="AO70" i="4"/>
  <c r="AN70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O70" i="4"/>
  <c r="BB69" i="4"/>
  <c r="BA69" i="4"/>
  <c r="AZ69" i="4"/>
  <c r="AY69" i="4"/>
  <c r="AX69" i="4"/>
  <c r="AW69" i="4"/>
  <c r="AV69" i="4"/>
  <c r="AU69" i="4"/>
  <c r="AT69" i="4"/>
  <c r="AS69" i="4"/>
  <c r="AR69" i="4"/>
  <c r="AQ69" i="4"/>
  <c r="AP69" i="4"/>
  <c r="AO69" i="4"/>
  <c r="AN69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O69" i="4"/>
  <c r="BB34" i="4"/>
  <c r="BA34" i="4"/>
  <c r="AZ34" i="4"/>
  <c r="AY34" i="4"/>
  <c r="AX34" i="4"/>
  <c r="AW34" i="4"/>
  <c r="AV34" i="4"/>
  <c r="AU34" i="4"/>
  <c r="AT34" i="4"/>
  <c r="AS34" i="4"/>
  <c r="AR34" i="4"/>
  <c r="AQ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BB35" i="4"/>
  <c r="BA35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E87" i="4"/>
  <c r="E86" i="4"/>
  <c r="E85" i="4"/>
  <c r="E84" i="4"/>
  <c r="E83" i="4"/>
  <c r="E82" i="4"/>
  <c r="E81" i="4"/>
  <c r="E80" i="4"/>
  <c r="E79" i="4"/>
  <c r="E122" i="4"/>
  <c r="E121" i="4"/>
  <c r="E120" i="4"/>
  <c r="E119" i="4"/>
  <c r="E118" i="4"/>
  <c r="E117" i="4"/>
  <c r="E116" i="4"/>
  <c r="E115" i="4"/>
  <c r="E114" i="4"/>
  <c r="E157" i="4"/>
  <c r="E156" i="4"/>
  <c r="E155" i="4"/>
  <c r="E154" i="4"/>
  <c r="E153" i="4"/>
  <c r="E152" i="4"/>
  <c r="E151" i="4"/>
  <c r="E150" i="4"/>
  <c r="E149" i="4"/>
  <c r="E192" i="4"/>
  <c r="E191" i="4"/>
  <c r="E190" i="4"/>
  <c r="E189" i="4"/>
  <c r="E188" i="4"/>
  <c r="E187" i="4"/>
  <c r="E186" i="4"/>
  <c r="E185" i="4"/>
  <c r="E184" i="4"/>
  <c r="E227" i="4"/>
  <c r="E226" i="4"/>
  <c r="E225" i="4"/>
  <c r="E224" i="4"/>
  <c r="E223" i="4"/>
  <c r="E222" i="4"/>
  <c r="E221" i="4"/>
  <c r="E220" i="4"/>
  <c r="E219" i="4"/>
  <c r="E262" i="4"/>
  <c r="E261" i="4"/>
  <c r="E260" i="4"/>
  <c r="E259" i="4"/>
  <c r="E258" i="4"/>
  <c r="E257" i="4"/>
  <c r="E256" i="4"/>
  <c r="E255" i="4"/>
  <c r="E254" i="4"/>
  <c r="E297" i="4"/>
  <c r="E296" i="4"/>
  <c r="E295" i="4"/>
  <c r="E294" i="4"/>
  <c r="E293" i="4"/>
  <c r="E292" i="4"/>
  <c r="E291" i="4"/>
  <c r="E290" i="4"/>
  <c r="E289" i="4"/>
  <c r="E332" i="4"/>
  <c r="E331" i="4"/>
  <c r="E330" i="4"/>
  <c r="E329" i="4"/>
  <c r="E328" i="4"/>
  <c r="E327" i="4"/>
  <c r="E326" i="4"/>
  <c r="E325" i="4"/>
  <c r="E324" i="4"/>
  <c r="E367" i="4"/>
  <c r="E366" i="4"/>
  <c r="E365" i="4"/>
  <c r="E364" i="4"/>
  <c r="E363" i="4"/>
  <c r="E362" i="4"/>
  <c r="E361" i="4"/>
  <c r="E360" i="4"/>
  <c r="E359" i="4"/>
  <c r="E402" i="4"/>
  <c r="E401" i="4"/>
  <c r="E400" i="4"/>
  <c r="E399" i="4"/>
  <c r="E398" i="4"/>
  <c r="E397" i="4"/>
  <c r="E396" i="4"/>
  <c r="E395" i="4"/>
  <c r="E394" i="4"/>
  <c r="E437" i="4"/>
  <c r="E436" i="4"/>
  <c r="E435" i="4"/>
  <c r="E434" i="4"/>
  <c r="E433" i="4"/>
  <c r="E432" i="4"/>
  <c r="E431" i="4"/>
  <c r="E430" i="4"/>
  <c r="E429" i="4"/>
  <c r="E472" i="4"/>
  <c r="E471" i="4"/>
  <c r="E470" i="4"/>
  <c r="E469" i="4"/>
  <c r="E468" i="4"/>
  <c r="E467" i="4"/>
  <c r="E466" i="4"/>
  <c r="E465" i="4"/>
  <c r="E464" i="4"/>
  <c r="E507" i="4"/>
  <c r="E506" i="4"/>
  <c r="E505" i="4"/>
  <c r="E504" i="4"/>
  <c r="E503" i="4"/>
  <c r="E502" i="4"/>
  <c r="E501" i="4"/>
  <c r="E500" i="4"/>
  <c r="E499" i="4"/>
  <c r="E542" i="4"/>
  <c r="E541" i="4"/>
  <c r="E540" i="4"/>
  <c r="E539" i="4"/>
  <c r="E538" i="4"/>
  <c r="E537" i="4"/>
  <c r="E536" i="4"/>
  <c r="E535" i="4"/>
  <c r="E534" i="4"/>
  <c r="E577" i="4"/>
  <c r="E576" i="4"/>
  <c r="E575" i="4"/>
  <c r="E574" i="4"/>
  <c r="E573" i="4"/>
  <c r="E572" i="4"/>
  <c r="E571" i="4"/>
  <c r="E570" i="4"/>
  <c r="E569" i="4"/>
  <c r="E612" i="4"/>
  <c r="E611" i="4"/>
  <c r="E610" i="4"/>
  <c r="E609" i="4"/>
  <c r="E608" i="4"/>
  <c r="E607" i="4"/>
  <c r="E606" i="4"/>
  <c r="E605" i="4"/>
  <c r="E604" i="4"/>
  <c r="E647" i="4"/>
  <c r="E646" i="4"/>
  <c r="E645" i="4"/>
  <c r="E644" i="4"/>
  <c r="E643" i="4"/>
  <c r="E642" i="4"/>
  <c r="E641" i="4"/>
  <c r="E640" i="4"/>
  <c r="E639" i="4"/>
  <c r="E682" i="4"/>
  <c r="E681" i="4"/>
  <c r="E680" i="4"/>
  <c r="E679" i="4"/>
  <c r="E678" i="4"/>
  <c r="E677" i="4"/>
  <c r="E676" i="4"/>
  <c r="E675" i="4"/>
  <c r="E674" i="4"/>
  <c r="E717" i="4"/>
  <c r="E716" i="4"/>
  <c r="E715" i="4"/>
  <c r="E714" i="4"/>
  <c r="E713" i="4"/>
  <c r="E712" i="4"/>
  <c r="E711" i="4"/>
  <c r="E710" i="4"/>
  <c r="E709" i="4"/>
  <c r="E752" i="4"/>
  <c r="E751" i="4"/>
  <c r="E750" i="4"/>
  <c r="E749" i="4"/>
  <c r="E748" i="4"/>
  <c r="E747" i="4"/>
  <c r="E746" i="4"/>
  <c r="E745" i="4"/>
  <c r="E744" i="4"/>
  <c r="E787" i="4"/>
  <c r="E786" i="4"/>
  <c r="E785" i="4"/>
  <c r="E784" i="4"/>
  <c r="E783" i="4"/>
  <c r="E782" i="4"/>
  <c r="E781" i="4"/>
  <c r="E780" i="4"/>
  <c r="E779" i="4"/>
  <c r="E822" i="4"/>
  <c r="E821" i="4"/>
  <c r="E820" i="4"/>
  <c r="E819" i="4"/>
  <c r="E818" i="4"/>
  <c r="E817" i="4"/>
  <c r="E816" i="4"/>
  <c r="E815" i="4"/>
  <c r="E814" i="4"/>
  <c r="E857" i="4"/>
  <c r="E856" i="4"/>
  <c r="E855" i="4"/>
  <c r="E854" i="4"/>
  <c r="E853" i="4"/>
  <c r="E852" i="4"/>
  <c r="E851" i="4"/>
  <c r="E850" i="4"/>
  <c r="E849" i="4"/>
  <c r="E892" i="4"/>
  <c r="E891" i="4"/>
  <c r="E890" i="4"/>
  <c r="E889" i="4"/>
  <c r="E888" i="4"/>
  <c r="E887" i="4"/>
  <c r="E886" i="4"/>
  <c r="E885" i="4"/>
  <c r="E884" i="4"/>
  <c r="E927" i="4"/>
  <c r="E926" i="4"/>
  <c r="E925" i="4"/>
  <c r="E924" i="4"/>
  <c r="E923" i="4"/>
  <c r="E922" i="4"/>
  <c r="E921" i="4"/>
  <c r="E920" i="4"/>
  <c r="E919" i="4"/>
  <c r="E964" i="4"/>
  <c r="E962" i="4"/>
  <c r="E961" i="4"/>
  <c r="E960" i="4"/>
  <c r="E959" i="4"/>
  <c r="E958" i="4"/>
  <c r="E957" i="4"/>
  <c r="E956" i="4"/>
  <c r="E955" i="4"/>
  <c r="E954" i="4"/>
  <c r="E997" i="4"/>
  <c r="E996" i="4"/>
  <c r="E995" i="4"/>
  <c r="E994" i="4"/>
  <c r="E993" i="4"/>
  <c r="E992" i="4"/>
  <c r="E991" i="4"/>
  <c r="E990" i="4"/>
  <c r="E989" i="4"/>
  <c r="E1032" i="4"/>
  <c r="E1031" i="4"/>
  <c r="E1030" i="4"/>
  <c r="E1029" i="4"/>
  <c r="E1028" i="4"/>
  <c r="E1027" i="4"/>
  <c r="E1026" i="4"/>
  <c r="E1025" i="4"/>
  <c r="E1024" i="4"/>
  <c r="E1067" i="4"/>
  <c r="E1066" i="4"/>
  <c r="E1065" i="4"/>
  <c r="E1064" i="4"/>
  <c r="E1063" i="4"/>
  <c r="E1062" i="4"/>
  <c r="E1061" i="4"/>
  <c r="E1060" i="4"/>
  <c r="E1059" i="4"/>
  <c r="E52" i="4"/>
  <c r="E51" i="4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Z5" i="12"/>
  <c r="BA5" i="12"/>
  <c r="BB5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  <c r="AT6" i="12"/>
  <c r="AU6" i="12"/>
  <c r="AV6" i="12"/>
  <c r="AW6" i="12"/>
  <c r="AX6" i="12"/>
  <c r="AY6" i="12"/>
  <c r="AZ6" i="12"/>
  <c r="BA6" i="12"/>
  <c r="BB6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AT7" i="12"/>
  <c r="AU7" i="12"/>
  <c r="AV7" i="12"/>
  <c r="AW7" i="12"/>
  <c r="AX7" i="12"/>
  <c r="AY7" i="12"/>
  <c r="AZ7" i="12"/>
  <c r="BA7" i="12"/>
  <c r="BB7" i="12"/>
  <c r="O8" i="12"/>
  <c r="P8" i="12"/>
  <c r="Q8" i="12"/>
  <c r="R8" i="12"/>
  <c r="S8" i="12"/>
  <c r="T8" i="12"/>
  <c r="U8" i="12"/>
  <c r="V8" i="12"/>
  <c r="W8" i="12"/>
  <c r="X8" i="12"/>
  <c r="Y8" i="12"/>
  <c r="Z8" i="12"/>
  <c r="AA8" i="12"/>
  <c r="AB8" i="12"/>
  <c r="AC8" i="12"/>
  <c r="AD8" i="12"/>
  <c r="AE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AS8" i="12"/>
  <c r="AT8" i="12"/>
  <c r="AU8" i="12"/>
  <c r="AV8" i="12"/>
  <c r="AW8" i="12"/>
  <c r="AX8" i="12"/>
  <c r="AY8" i="12"/>
  <c r="AZ8" i="12"/>
  <c r="BA8" i="12"/>
  <c r="BB8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U9" i="12"/>
  <c r="AV9" i="12"/>
  <c r="AW9" i="12"/>
  <c r="AX9" i="12"/>
  <c r="AY9" i="12"/>
  <c r="AZ9" i="12"/>
  <c r="BA9" i="12"/>
  <c r="BB9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U10" i="12"/>
  <c r="AV10" i="12"/>
  <c r="AW10" i="12"/>
  <c r="AX10" i="12"/>
  <c r="AY10" i="12"/>
  <c r="AZ10" i="12"/>
  <c r="BA10" i="12"/>
  <c r="BB10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AA11" i="12"/>
  <c r="AB11" i="12"/>
  <c r="AC11" i="12"/>
  <c r="AD11" i="12"/>
  <c r="AE11" i="12"/>
  <c r="AF11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AV11" i="12"/>
  <c r="AW11" i="12"/>
  <c r="AX11" i="12"/>
  <c r="AY11" i="12"/>
  <c r="AZ11" i="12"/>
  <c r="BA11" i="12"/>
  <c r="BB11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AA12" i="12"/>
  <c r="AB12" i="12"/>
  <c r="AC12" i="12"/>
  <c r="AD12" i="12"/>
  <c r="AE12" i="12"/>
  <c r="AF12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AV12" i="12"/>
  <c r="AW12" i="12"/>
  <c r="AX12" i="12"/>
  <c r="AY12" i="12"/>
  <c r="AZ12" i="12"/>
  <c r="BA12" i="12"/>
  <c r="BB12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AA13" i="12"/>
  <c r="AB13" i="12"/>
  <c r="AC13" i="12"/>
  <c r="AD13" i="12"/>
  <c r="AE13" i="12"/>
  <c r="AF13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AU13" i="12"/>
  <c r="AV13" i="12"/>
  <c r="AW13" i="12"/>
  <c r="AX13" i="12"/>
  <c r="AY13" i="12"/>
  <c r="AZ13" i="12"/>
  <c r="BA13" i="12"/>
  <c r="BB13" i="12"/>
  <c r="O14" i="12"/>
  <c r="P14" i="12"/>
  <c r="Q14" i="12"/>
  <c r="R14" i="12"/>
  <c r="S14" i="12"/>
  <c r="T14" i="12"/>
  <c r="U14" i="12"/>
  <c r="V14" i="12"/>
  <c r="W14" i="12"/>
  <c r="X14" i="12"/>
  <c r="Y14" i="12"/>
  <c r="Z14" i="12"/>
  <c r="AA14" i="12"/>
  <c r="AB14" i="12"/>
  <c r="AC14" i="12"/>
  <c r="AD14" i="12"/>
  <c r="AE14" i="12"/>
  <c r="AF14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AS14" i="12"/>
  <c r="AT14" i="12"/>
  <c r="AU14" i="12"/>
  <c r="AV14" i="12"/>
  <c r="AW14" i="12"/>
  <c r="AX14" i="12"/>
  <c r="AY14" i="12"/>
  <c r="AZ14" i="12"/>
  <c r="BA14" i="12"/>
  <c r="BB14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AU15" i="12"/>
  <c r="AV15" i="12"/>
  <c r="AW15" i="12"/>
  <c r="AX15" i="12"/>
  <c r="AY15" i="12"/>
  <c r="AZ15" i="12"/>
  <c r="BA15" i="12"/>
  <c r="BB15" i="12"/>
  <c r="O16" i="12"/>
  <c r="P16" i="12"/>
  <c r="Q16" i="12"/>
  <c r="R16" i="12"/>
  <c r="S16" i="12"/>
  <c r="T16" i="12"/>
  <c r="U16" i="12"/>
  <c r="V16" i="12"/>
  <c r="W16" i="12"/>
  <c r="X16" i="12"/>
  <c r="Y16" i="12"/>
  <c r="Z16" i="12"/>
  <c r="AA16" i="12"/>
  <c r="AB16" i="12"/>
  <c r="AC16" i="12"/>
  <c r="AD16" i="12"/>
  <c r="AE16" i="12"/>
  <c r="AF16" i="12"/>
  <c r="AG16" i="12"/>
  <c r="AH16" i="12"/>
  <c r="AI16" i="12"/>
  <c r="AJ16" i="12"/>
  <c r="AK16" i="12"/>
  <c r="AL16" i="12"/>
  <c r="AM16" i="12"/>
  <c r="AN16" i="12"/>
  <c r="AO16" i="12"/>
  <c r="AP16" i="12"/>
  <c r="AQ16" i="12"/>
  <c r="AR16" i="12"/>
  <c r="AS16" i="12"/>
  <c r="AT16" i="12"/>
  <c r="AU16" i="12"/>
  <c r="AV16" i="12"/>
  <c r="AW16" i="12"/>
  <c r="AX16" i="12"/>
  <c r="AY16" i="12"/>
  <c r="AZ16" i="12"/>
  <c r="BA16" i="12"/>
  <c r="BB16" i="12"/>
  <c r="O17" i="12"/>
  <c r="P17" i="12"/>
  <c r="Q17" i="12"/>
  <c r="R17" i="12"/>
  <c r="S17" i="12"/>
  <c r="T17" i="12"/>
  <c r="U17" i="12"/>
  <c r="V17" i="12"/>
  <c r="W17" i="12"/>
  <c r="X17" i="12"/>
  <c r="Y17" i="12"/>
  <c r="Z17" i="12"/>
  <c r="AA17" i="12"/>
  <c r="AB17" i="12"/>
  <c r="AC17" i="12"/>
  <c r="AD17" i="12"/>
  <c r="AE17" i="12"/>
  <c r="AF17" i="12"/>
  <c r="AG17" i="12"/>
  <c r="AH17" i="12"/>
  <c r="AI17" i="12"/>
  <c r="AJ17" i="12"/>
  <c r="AK17" i="12"/>
  <c r="AL17" i="12"/>
  <c r="AM17" i="12"/>
  <c r="AN17" i="12"/>
  <c r="AO17" i="12"/>
  <c r="AP17" i="12"/>
  <c r="AQ17" i="12"/>
  <c r="AR17" i="12"/>
  <c r="AS17" i="12"/>
  <c r="AT17" i="12"/>
  <c r="AU17" i="12"/>
  <c r="AV17" i="12"/>
  <c r="AW17" i="12"/>
  <c r="AX17" i="12"/>
  <c r="AY17" i="12"/>
  <c r="AZ17" i="12"/>
  <c r="BA17" i="12"/>
  <c r="BB17" i="12"/>
  <c r="O18" i="12"/>
  <c r="P18" i="12"/>
  <c r="Q18" i="12"/>
  <c r="R18" i="12"/>
  <c r="S18" i="12"/>
  <c r="T18" i="12"/>
  <c r="U18" i="12"/>
  <c r="V18" i="12"/>
  <c r="W18" i="12"/>
  <c r="X18" i="12"/>
  <c r="Y18" i="12"/>
  <c r="Z18" i="12"/>
  <c r="AA18" i="12"/>
  <c r="AB18" i="12"/>
  <c r="AC18" i="12"/>
  <c r="AD18" i="12"/>
  <c r="AE18" i="12"/>
  <c r="AF18" i="12"/>
  <c r="AG18" i="12"/>
  <c r="AH18" i="12"/>
  <c r="AI18" i="12"/>
  <c r="AJ18" i="12"/>
  <c r="AK18" i="12"/>
  <c r="AL18" i="12"/>
  <c r="AM18" i="12"/>
  <c r="AN18" i="12"/>
  <c r="AO18" i="12"/>
  <c r="AP18" i="12"/>
  <c r="AQ18" i="12"/>
  <c r="AR18" i="12"/>
  <c r="AS18" i="12"/>
  <c r="AT18" i="12"/>
  <c r="AU18" i="12"/>
  <c r="AV18" i="12"/>
  <c r="AW18" i="12"/>
  <c r="AX18" i="12"/>
  <c r="AY18" i="12"/>
  <c r="AZ18" i="12"/>
  <c r="BA18" i="12"/>
  <c r="BB18" i="12"/>
  <c r="O19" i="12"/>
  <c r="P19" i="12"/>
  <c r="Q19" i="12"/>
  <c r="R19" i="12"/>
  <c r="S19" i="12"/>
  <c r="T19" i="12"/>
  <c r="U19" i="12"/>
  <c r="V19" i="12"/>
  <c r="W19" i="12"/>
  <c r="X19" i="12"/>
  <c r="Y19" i="12"/>
  <c r="Z19" i="12"/>
  <c r="AA19" i="12"/>
  <c r="AB19" i="12"/>
  <c r="AC19" i="12"/>
  <c r="AD19" i="12"/>
  <c r="AE19" i="12"/>
  <c r="AF19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AS19" i="12"/>
  <c r="AT19" i="12"/>
  <c r="AU19" i="12"/>
  <c r="AV19" i="12"/>
  <c r="AW19" i="12"/>
  <c r="AX19" i="12"/>
  <c r="AY19" i="12"/>
  <c r="AZ19" i="12"/>
  <c r="BA19" i="12"/>
  <c r="BB19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AS20" i="12"/>
  <c r="AT20" i="12"/>
  <c r="AU20" i="12"/>
  <c r="AV20" i="12"/>
  <c r="AW20" i="12"/>
  <c r="AX20" i="12"/>
  <c r="AY20" i="12"/>
  <c r="AZ20" i="12"/>
  <c r="BA20" i="12"/>
  <c r="BB20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AD21" i="12"/>
  <c r="AE21" i="12"/>
  <c r="AF21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AV21" i="12"/>
  <c r="AW21" i="12"/>
  <c r="AX21" i="12"/>
  <c r="AY21" i="12"/>
  <c r="AZ21" i="12"/>
  <c r="BA21" i="12"/>
  <c r="BB21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AC22" i="12"/>
  <c r="AD22" i="12"/>
  <c r="AE22" i="12"/>
  <c r="AF22" i="12"/>
  <c r="AG22" i="12"/>
  <c r="AH22" i="12"/>
  <c r="AI22" i="12"/>
  <c r="AJ22" i="12"/>
  <c r="AK22" i="12"/>
  <c r="AL22" i="12"/>
  <c r="AM22" i="12"/>
  <c r="AN22" i="12"/>
  <c r="AO22" i="12"/>
  <c r="AP22" i="12"/>
  <c r="AQ22" i="12"/>
  <c r="AR22" i="12"/>
  <c r="AS22" i="12"/>
  <c r="AT22" i="12"/>
  <c r="AU22" i="12"/>
  <c r="AV22" i="12"/>
  <c r="AW22" i="12"/>
  <c r="AX22" i="12"/>
  <c r="AY22" i="12"/>
  <c r="AZ22" i="12"/>
  <c r="BA22" i="12"/>
  <c r="BB22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AC23" i="12"/>
  <c r="AD23" i="12"/>
  <c r="AE23" i="12"/>
  <c r="AF23" i="12"/>
  <c r="AG23" i="12"/>
  <c r="AH23" i="12"/>
  <c r="AI23" i="12"/>
  <c r="AJ23" i="12"/>
  <c r="AK23" i="12"/>
  <c r="AL23" i="12"/>
  <c r="AM23" i="12"/>
  <c r="AN23" i="12"/>
  <c r="AO23" i="12"/>
  <c r="AP23" i="12"/>
  <c r="AQ23" i="12"/>
  <c r="AR23" i="12"/>
  <c r="AS23" i="12"/>
  <c r="AT23" i="12"/>
  <c r="AU23" i="12"/>
  <c r="AV23" i="12"/>
  <c r="AW23" i="12"/>
  <c r="AX23" i="12"/>
  <c r="AY23" i="12"/>
  <c r="AZ23" i="12"/>
  <c r="BA23" i="12"/>
  <c r="BB23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AC24" i="12"/>
  <c r="AD24" i="12"/>
  <c r="AE24" i="12"/>
  <c r="AF24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AV24" i="12"/>
  <c r="AW24" i="12"/>
  <c r="AX24" i="12"/>
  <c r="AY24" i="12"/>
  <c r="AZ24" i="12"/>
  <c r="BA24" i="12"/>
  <c r="BB24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AC25" i="12"/>
  <c r="AD25" i="12"/>
  <c r="AE25" i="12"/>
  <c r="AF25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AS25" i="12"/>
  <c r="AT25" i="12"/>
  <c r="AU25" i="12"/>
  <c r="AV25" i="12"/>
  <c r="AW25" i="12"/>
  <c r="AX25" i="12"/>
  <c r="AY25" i="12"/>
  <c r="AZ25" i="12"/>
  <c r="BA25" i="12"/>
  <c r="BB25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AD26" i="12"/>
  <c r="AE26" i="12"/>
  <c r="AF26" i="12"/>
  <c r="AG26" i="12"/>
  <c r="AH26" i="12"/>
  <c r="AI26" i="12"/>
  <c r="AJ26" i="12"/>
  <c r="AK26" i="12"/>
  <c r="AL26" i="12"/>
  <c r="AM26" i="12"/>
  <c r="AN26" i="12"/>
  <c r="AO26" i="12"/>
  <c r="AP26" i="12"/>
  <c r="AQ26" i="12"/>
  <c r="AR26" i="12"/>
  <c r="AS26" i="12"/>
  <c r="AT26" i="12"/>
  <c r="AU26" i="12"/>
  <c r="AV26" i="12"/>
  <c r="AW26" i="12"/>
  <c r="AX26" i="12"/>
  <c r="AY26" i="12"/>
  <c r="AZ26" i="12"/>
  <c r="BA26" i="12"/>
  <c r="BB26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AS27" i="12"/>
  <c r="AT27" i="12"/>
  <c r="AU27" i="12"/>
  <c r="AV27" i="12"/>
  <c r="AW27" i="12"/>
  <c r="AX27" i="12"/>
  <c r="AY27" i="12"/>
  <c r="AZ27" i="12"/>
  <c r="BA27" i="12"/>
  <c r="BB27" i="12"/>
  <c r="O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AC28" i="12"/>
  <c r="AD28" i="12"/>
  <c r="AE28" i="12"/>
  <c r="AF28" i="12"/>
  <c r="AG28" i="12"/>
  <c r="AH28" i="12"/>
  <c r="AI28" i="12"/>
  <c r="AJ28" i="12"/>
  <c r="AK28" i="12"/>
  <c r="AL28" i="12"/>
  <c r="AM28" i="12"/>
  <c r="AN28" i="12"/>
  <c r="AO28" i="12"/>
  <c r="AP28" i="12"/>
  <c r="AQ28" i="12"/>
  <c r="AR28" i="12"/>
  <c r="AS28" i="12"/>
  <c r="AT28" i="12"/>
  <c r="AU28" i="12"/>
  <c r="AV28" i="12"/>
  <c r="AW28" i="12"/>
  <c r="AX28" i="12"/>
  <c r="AY28" i="12"/>
  <c r="AZ28" i="12"/>
  <c r="BA28" i="12"/>
  <c r="BB28" i="12"/>
  <c r="O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AC29" i="12"/>
  <c r="AD29" i="12"/>
  <c r="AE29" i="12"/>
  <c r="AF29" i="12"/>
  <c r="AG29" i="12"/>
  <c r="AH29" i="12"/>
  <c r="AI29" i="12"/>
  <c r="AJ29" i="12"/>
  <c r="AK29" i="12"/>
  <c r="AL29" i="12"/>
  <c r="AM29" i="12"/>
  <c r="AN29" i="12"/>
  <c r="AO29" i="12"/>
  <c r="AP29" i="12"/>
  <c r="AQ29" i="12"/>
  <c r="AR29" i="12"/>
  <c r="AS29" i="12"/>
  <c r="AT29" i="12"/>
  <c r="AU29" i="12"/>
  <c r="AV29" i="12"/>
  <c r="AW29" i="12"/>
  <c r="AX29" i="12"/>
  <c r="AY29" i="12"/>
  <c r="AZ29" i="12"/>
  <c r="BA29" i="12"/>
  <c r="BB29" i="12"/>
  <c r="O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AC30" i="12"/>
  <c r="AD30" i="12"/>
  <c r="AE30" i="12"/>
  <c r="AF30" i="12"/>
  <c r="AG30" i="12"/>
  <c r="AH30" i="12"/>
  <c r="AI30" i="12"/>
  <c r="AJ30" i="12"/>
  <c r="AK30" i="12"/>
  <c r="AL30" i="12"/>
  <c r="AM30" i="12"/>
  <c r="AN30" i="12"/>
  <c r="AO30" i="12"/>
  <c r="AP30" i="12"/>
  <c r="AQ30" i="12"/>
  <c r="AR30" i="12"/>
  <c r="AS30" i="12"/>
  <c r="AT30" i="12"/>
  <c r="AU30" i="12"/>
  <c r="AV30" i="12"/>
  <c r="AW30" i="12"/>
  <c r="AX30" i="12"/>
  <c r="AY30" i="12"/>
  <c r="AZ30" i="12"/>
  <c r="BA30" i="12"/>
  <c r="BB30" i="12"/>
  <c r="O31" i="12"/>
  <c r="Q31" i="12"/>
  <c r="R31" i="12"/>
  <c r="S31" i="12"/>
  <c r="T31" i="12"/>
  <c r="U31" i="12"/>
  <c r="V31" i="12"/>
  <c r="W31" i="12"/>
  <c r="X31" i="12"/>
  <c r="Y31" i="12"/>
  <c r="Z31" i="12"/>
  <c r="AA31" i="12"/>
  <c r="AB31" i="12"/>
  <c r="AC31" i="12"/>
  <c r="AD31" i="12"/>
  <c r="AE31" i="12"/>
  <c r="AF31" i="12"/>
  <c r="AG31" i="12"/>
  <c r="AH31" i="12"/>
  <c r="AI31" i="12"/>
  <c r="AJ31" i="12"/>
  <c r="AK31" i="12"/>
  <c r="AL31" i="12"/>
  <c r="AM31" i="12"/>
  <c r="AN31" i="12"/>
  <c r="AO31" i="12"/>
  <c r="AP31" i="12"/>
  <c r="AQ31" i="12"/>
  <c r="AR31" i="12"/>
  <c r="AS31" i="12"/>
  <c r="AT31" i="12"/>
  <c r="AU31" i="12"/>
  <c r="AV31" i="12"/>
  <c r="AW31" i="12"/>
  <c r="AX31" i="12"/>
  <c r="AY31" i="12"/>
  <c r="AZ31" i="12"/>
  <c r="BA31" i="12"/>
  <c r="BB31" i="12"/>
  <c r="O32" i="12"/>
  <c r="Q32" i="12"/>
  <c r="R32" i="12"/>
  <c r="S32" i="12"/>
  <c r="T32" i="12"/>
  <c r="U32" i="12"/>
  <c r="V32" i="12"/>
  <c r="W32" i="12"/>
  <c r="X32" i="12"/>
  <c r="Y32" i="12"/>
  <c r="Z32" i="12"/>
  <c r="AA32" i="12"/>
  <c r="AB32" i="12"/>
  <c r="AC32" i="12"/>
  <c r="AD32" i="12"/>
  <c r="AE32" i="12"/>
  <c r="AF32" i="12"/>
  <c r="AG32" i="12"/>
  <c r="AH32" i="12"/>
  <c r="AI32" i="12"/>
  <c r="AJ32" i="12"/>
  <c r="AK32" i="12"/>
  <c r="AL32" i="12"/>
  <c r="AM32" i="12"/>
  <c r="AN32" i="12"/>
  <c r="AO32" i="12"/>
  <c r="AP32" i="12"/>
  <c r="AQ32" i="12"/>
  <c r="AR32" i="12"/>
  <c r="AS32" i="12"/>
  <c r="AT32" i="12"/>
  <c r="AU32" i="12"/>
  <c r="AV32" i="12"/>
  <c r="AW32" i="12"/>
  <c r="AX32" i="12"/>
  <c r="AY32" i="12"/>
  <c r="AZ32" i="12"/>
  <c r="BA32" i="12"/>
  <c r="BB32" i="12"/>
  <c r="O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O34" i="12"/>
  <c r="Q34" i="12"/>
  <c r="R34" i="12"/>
  <c r="S34" i="12"/>
  <c r="T34" i="12"/>
  <c r="U34" i="12"/>
  <c r="V34" i="12"/>
  <c r="W34" i="12"/>
  <c r="X34" i="12"/>
  <c r="Y34" i="12"/>
  <c r="Z34" i="12"/>
  <c r="AA34" i="12"/>
  <c r="AB34" i="12"/>
  <c r="AC34" i="12"/>
  <c r="AD34" i="12"/>
  <c r="AE34" i="12"/>
  <c r="AF34" i="12"/>
  <c r="AG34" i="12"/>
  <c r="AH34" i="12"/>
  <c r="AI34" i="12"/>
  <c r="AJ34" i="12"/>
  <c r="AK34" i="12"/>
  <c r="AL34" i="12"/>
  <c r="AM34" i="12"/>
  <c r="AN34" i="12"/>
  <c r="AO34" i="12"/>
  <c r="AP34" i="12"/>
  <c r="AQ34" i="12"/>
  <c r="AR34" i="12"/>
  <c r="AS34" i="12"/>
  <c r="AT34" i="12"/>
  <c r="AU34" i="12"/>
  <c r="AV34" i="12"/>
  <c r="AW34" i="12"/>
  <c r="AX34" i="12"/>
  <c r="AY34" i="12"/>
  <c r="AZ34" i="12"/>
  <c r="BA34" i="12"/>
  <c r="BB34" i="12"/>
  <c r="O4" i="12"/>
  <c r="AR4" i="12"/>
  <c r="AS4" i="12"/>
  <c r="AT4" i="12"/>
  <c r="AU4" i="12"/>
  <c r="AV4" i="12"/>
  <c r="AW4" i="12"/>
  <c r="AX4" i="12"/>
  <c r="P4" i="12"/>
  <c r="Q4" i="12"/>
  <c r="R4" i="12"/>
  <c r="S4" i="12"/>
  <c r="T4" i="12"/>
  <c r="U4" i="12"/>
  <c r="V4" i="12"/>
  <c r="W4" i="12"/>
  <c r="X4" i="12"/>
  <c r="Y4" i="12"/>
  <c r="Z4" i="12"/>
  <c r="AA4" i="12"/>
  <c r="AB4" i="12"/>
  <c r="AC4" i="12"/>
  <c r="AD4" i="12"/>
  <c r="AE4" i="12"/>
  <c r="AF4" i="12"/>
  <c r="AG4" i="12"/>
  <c r="AH4" i="12"/>
  <c r="AI4" i="12"/>
  <c r="AJ4" i="12"/>
  <c r="AK4" i="12"/>
  <c r="AL4" i="12"/>
  <c r="AM4" i="12"/>
  <c r="AN4" i="12"/>
  <c r="AO4" i="12"/>
  <c r="AP4" i="12"/>
  <c r="AQ4" i="12"/>
  <c r="AY4" i="12"/>
  <c r="AZ4" i="12"/>
  <c r="BA4" i="12"/>
  <c r="BB4" i="12"/>
  <c r="E17" i="12"/>
  <c r="E16" i="12"/>
  <c r="E6" i="4"/>
  <c r="E286" i="4" s="1"/>
  <c r="E3" i="4"/>
  <c r="BG8" i="12"/>
  <c r="BG7" i="12"/>
  <c r="BG6" i="12"/>
  <c r="BG5" i="12"/>
  <c r="BG1049" i="12"/>
  <c r="BF1049" i="12"/>
  <c r="BG1048" i="12"/>
  <c r="BF1048" i="12"/>
  <c r="BG1047" i="12"/>
  <c r="BF1047" i="12"/>
  <c r="BG1046" i="12"/>
  <c r="BF1046" i="12"/>
  <c r="BG1045" i="12"/>
  <c r="BF1045" i="12"/>
  <c r="BG1044" i="12"/>
  <c r="BF1044" i="12"/>
  <c r="BG1043" i="12"/>
  <c r="BF1043" i="12"/>
  <c r="BG1042" i="12"/>
  <c r="BF1042" i="12"/>
  <c r="BG1041" i="12"/>
  <c r="BF1041" i="12"/>
  <c r="BG1040" i="12"/>
  <c r="BF1040" i="12"/>
  <c r="BG1039" i="12"/>
  <c r="BF1039" i="12"/>
  <c r="BG1038" i="12"/>
  <c r="BF1038" i="12"/>
  <c r="BG1037" i="12"/>
  <c r="BF1037" i="12"/>
  <c r="BG1036" i="12"/>
  <c r="BF1036" i="12"/>
  <c r="BG1035" i="12"/>
  <c r="BF1035" i="12"/>
  <c r="BG1034" i="12"/>
  <c r="BF1034" i="12"/>
  <c r="BG1033" i="12"/>
  <c r="BF1033" i="12"/>
  <c r="BG1032" i="12"/>
  <c r="BF1032" i="12"/>
  <c r="BG1031" i="12"/>
  <c r="BF1031" i="12"/>
  <c r="BG1030" i="12"/>
  <c r="BF1030" i="12"/>
  <c r="BG1029" i="12"/>
  <c r="BF1029" i="12"/>
  <c r="BG1028" i="12"/>
  <c r="BF1028" i="12"/>
  <c r="BG1027" i="12"/>
  <c r="BF1027" i="12"/>
  <c r="BG1026" i="12"/>
  <c r="BF1026" i="12"/>
  <c r="BG1025" i="12"/>
  <c r="BF1025" i="12"/>
  <c r="BG1024" i="12"/>
  <c r="BF1024" i="12"/>
  <c r="BG1023" i="12"/>
  <c r="BF1023" i="12"/>
  <c r="BJ1022" i="12"/>
  <c r="BG1022" i="12"/>
  <c r="BF1022" i="12"/>
  <c r="BG1021" i="12"/>
  <c r="BF1021" i="12"/>
  <c r="BG1020" i="12"/>
  <c r="BF1020" i="12"/>
  <c r="BG1019" i="12"/>
  <c r="BF1019" i="12"/>
  <c r="BJ1014" i="12"/>
  <c r="BG1014" i="12"/>
  <c r="BF1014" i="12"/>
  <c r="BG1013" i="12"/>
  <c r="BF1013" i="12"/>
  <c r="BG1012" i="12"/>
  <c r="BF1012" i="12"/>
  <c r="BG1011" i="12"/>
  <c r="BF1011" i="12"/>
  <c r="BJ1010" i="12"/>
  <c r="BG1010" i="12"/>
  <c r="BF1010" i="12"/>
  <c r="BG1009" i="12"/>
  <c r="BF1009" i="12"/>
  <c r="BG1008" i="12"/>
  <c r="BF1008" i="12"/>
  <c r="BG1007" i="12"/>
  <c r="BF1007" i="12"/>
  <c r="BJ1006" i="12"/>
  <c r="BG1006" i="12"/>
  <c r="BF1006" i="12"/>
  <c r="BG1005" i="12"/>
  <c r="BF1005" i="12"/>
  <c r="BJ1004" i="12"/>
  <c r="BG1004" i="12"/>
  <c r="BF1004" i="12"/>
  <c r="BG1003" i="12"/>
  <c r="BF1003" i="12"/>
  <c r="BJ1002" i="12"/>
  <c r="BG1002" i="12"/>
  <c r="BF1002" i="12"/>
  <c r="BJ1001" i="12"/>
  <c r="BG1001" i="12"/>
  <c r="BF1001" i="12"/>
  <c r="BJ1000" i="12"/>
  <c r="BG1000" i="12"/>
  <c r="BF1000" i="12"/>
  <c r="BJ999" i="12"/>
  <c r="BG999" i="12"/>
  <c r="BF999" i="12"/>
  <c r="BJ998" i="12"/>
  <c r="BG998" i="12"/>
  <c r="BF998" i="12"/>
  <c r="BJ997" i="12"/>
  <c r="BG997" i="12"/>
  <c r="BF997" i="12"/>
  <c r="BJ996" i="12"/>
  <c r="BG996" i="12"/>
  <c r="BF996" i="12"/>
  <c r="BJ995" i="12"/>
  <c r="BG995" i="12"/>
  <c r="BF995" i="12"/>
  <c r="BJ994" i="12"/>
  <c r="BG994" i="12"/>
  <c r="BF994" i="12"/>
  <c r="BJ993" i="12"/>
  <c r="BG993" i="12"/>
  <c r="BF993" i="12"/>
  <c r="BJ992" i="12"/>
  <c r="BG992" i="12"/>
  <c r="BF992" i="12"/>
  <c r="BJ991" i="12"/>
  <c r="BG991" i="12"/>
  <c r="BF991" i="12"/>
  <c r="BJ990" i="12"/>
  <c r="BG990" i="12"/>
  <c r="BF990" i="12"/>
  <c r="BJ989" i="12"/>
  <c r="BG989" i="12"/>
  <c r="BF989" i="12"/>
  <c r="BJ988" i="12"/>
  <c r="BG988" i="12"/>
  <c r="BF988" i="12"/>
  <c r="BJ987" i="12"/>
  <c r="BG987" i="12"/>
  <c r="BF987" i="12"/>
  <c r="BJ986" i="12"/>
  <c r="BG986" i="12"/>
  <c r="BF986" i="12"/>
  <c r="BJ985" i="12"/>
  <c r="BG985" i="12"/>
  <c r="BF985" i="12"/>
  <c r="BJ984" i="12"/>
  <c r="BG984" i="12"/>
  <c r="BF984" i="12"/>
  <c r="BJ979" i="12"/>
  <c r="BG979" i="12"/>
  <c r="BF979" i="12"/>
  <c r="BJ978" i="12"/>
  <c r="BG978" i="12"/>
  <c r="BF978" i="12"/>
  <c r="BJ977" i="12"/>
  <c r="BG977" i="12"/>
  <c r="BF977" i="12"/>
  <c r="BJ976" i="12"/>
  <c r="BG976" i="12"/>
  <c r="BF976" i="12"/>
  <c r="BJ975" i="12"/>
  <c r="BG975" i="12"/>
  <c r="BF975" i="12"/>
  <c r="BJ974" i="12"/>
  <c r="BG974" i="12"/>
  <c r="BF974" i="12"/>
  <c r="BJ973" i="12"/>
  <c r="BG973" i="12"/>
  <c r="BF973" i="12"/>
  <c r="BJ972" i="12"/>
  <c r="BG972" i="12"/>
  <c r="BF972" i="12"/>
  <c r="BJ971" i="12"/>
  <c r="BG971" i="12"/>
  <c r="BF971" i="12"/>
  <c r="BJ970" i="12"/>
  <c r="BG970" i="12"/>
  <c r="BF970" i="12"/>
  <c r="BJ969" i="12"/>
  <c r="BG969" i="12"/>
  <c r="BF969" i="12"/>
  <c r="BJ968" i="12"/>
  <c r="BG968" i="12"/>
  <c r="BF968" i="12"/>
  <c r="BJ967" i="12"/>
  <c r="BG967" i="12"/>
  <c r="BF967" i="12"/>
  <c r="BJ966" i="12"/>
  <c r="BG966" i="12"/>
  <c r="BF966" i="12"/>
  <c r="BJ965" i="12"/>
  <c r="BG965" i="12"/>
  <c r="BF965" i="12"/>
  <c r="BJ964" i="12"/>
  <c r="BG964" i="12"/>
  <c r="BF964" i="12"/>
  <c r="BJ963" i="12"/>
  <c r="BG963" i="12"/>
  <c r="BF963" i="12"/>
  <c r="BJ962" i="12"/>
  <c r="BG962" i="12"/>
  <c r="BF962" i="12"/>
  <c r="BJ961" i="12"/>
  <c r="BG961" i="12"/>
  <c r="BF961" i="12"/>
  <c r="BJ960" i="12"/>
  <c r="BG960" i="12"/>
  <c r="BF960" i="12"/>
  <c r="BJ959" i="12"/>
  <c r="BG959" i="12"/>
  <c r="BF959" i="12"/>
  <c r="BJ958" i="12"/>
  <c r="BG958" i="12"/>
  <c r="BF958" i="12"/>
  <c r="BJ957" i="12"/>
  <c r="BG957" i="12"/>
  <c r="BF957" i="12"/>
  <c r="BJ956" i="12"/>
  <c r="BG956" i="12"/>
  <c r="BF956" i="12"/>
  <c r="BJ955" i="12"/>
  <c r="BG955" i="12"/>
  <c r="BF955" i="12"/>
  <c r="BJ954" i="12"/>
  <c r="BG954" i="12"/>
  <c r="BF954" i="12"/>
  <c r="BJ953" i="12"/>
  <c r="BG953" i="12"/>
  <c r="BF953" i="12"/>
  <c r="BJ952" i="12"/>
  <c r="BG952" i="12"/>
  <c r="BF952" i="12"/>
  <c r="BJ951" i="12"/>
  <c r="BG951" i="12"/>
  <c r="BF951" i="12"/>
  <c r="BJ950" i="12"/>
  <c r="BG950" i="12"/>
  <c r="BF950" i="12"/>
  <c r="BJ949" i="12"/>
  <c r="BG949" i="12"/>
  <c r="BF949" i="12"/>
  <c r="BJ944" i="12"/>
  <c r="BG944" i="12"/>
  <c r="BF944" i="12"/>
  <c r="BJ943" i="12"/>
  <c r="BG943" i="12"/>
  <c r="BF943" i="12"/>
  <c r="BJ942" i="12"/>
  <c r="BG942" i="12"/>
  <c r="BF942" i="12"/>
  <c r="BJ941" i="12"/>
  <c r="BG941" i="12"/>
  <c r="BF941" i="12"/>
  <c r="BJ940" i="12"/>
  <c r="BG940" i="12"/>
  <c r="BF940" i="12"/>
  <c r="BJ939" i="12"/>
  <c r="BG939" i="12"/>
  <c r="BF939" i="12"/>
  <c r="BJ938" i="12"/>
  <c r="BG938" i="12"/>
  <c r="BF938" i="12"/>
  <c r="BJ937" i="12"/>
  <c r="BG937" i="12"/>
  <c r="BF937" i="12"/>
  <c r="BJ936" i="12"/>
  <c r="BG936" i="12"/>
  <c r="BF936" i="12"/>
  <c r="BJ935" i="12"/>
  <c r="BG935" i="12"/>
  <c r="BF935" i="12"/>
  <c r="BJ934" i="12"/>
  <c r="BG934" i="12"/>
  <c r="BF934" i="12"/>
  <c r="BJ933" i="12"/>
  <c r="BG933" i="12"/>
  <c r="BF933" i="12"/>
  <c r="BJ932" i="12"/>
  <c r="BG932" i="12"/>
  <c r="BF932" i="12"/>
  <c r="BJ931" i="12"/>
  <c r="BG931" i="12"/>
  <c r="BF931" i="12"/>
  <c r="BJ930" i="12"/>
  <c r="BG930" i="12"/>
  <c r="BF930" i="12"/>
  <c r="BJ929" i="12"/>
  <c r="BG929" i="12"/>
  <c r="BF929" i="12"/>
  <c r="BJ928" i="12"/>
  <c r="BG928" i="12"/>
  <c r="BF928" i="12"/>
  <c r="BJ927" i="12"/>
  <c r="BG927" i="12"/>
  <c r="BF927" i="12"/>
  <c r="BJ926" i="12"/>
  <c r="BG926" i="12"/>
  <c r="BF926" i="12"/>
  <c r="BJ925" i="12"/>
  <c r="BG925" i="12"/>
  <c r="BF925" i="12"/>
  <c r="BJ924" i="12"/>
  <c r="BG924" i="12"/>
  <c r="BF924" i="12"/>
  <c r="BJ923" i="12"/>
  <c r="BG923" i="12"/>
  <c r="BF923" i="12"/>
  <c r="BJ922" i="12"/>
  <c r="BG922" i="12"/>
  <c r="BF922" i="12"/>
  <c r="BJ921" i="12"/>
  <c r="BG921" i="12"/>
  <c r="BF921" i="12"/>
  <c r="BJ920" i="12"/>
  <c r="BG920" i="12"/>
  <c r="BF920" i="12"/>
  <c r="BJ919" i="12"/>
  <c r="BG919" i="12"/>
  <c r="BF919" i="12"/>
  <c r="BJ918" i="12"/>
  <c r="BG918" i="12"/>
  <c r="BF918" i="12"/>
  <c r="BJ917" i="12"/>
  <c r="BG917" i="12"/>
  <c r="BF917" i="12"/>
  <c r="BJ916" i="12"/>
  <c r="BG916" i="12"/>
  <c r="BF916" i="12"/>
  <c r="BJ915" i="12"/>
  <c r="BG915" i="12"/>
  <c r="BF915" i="12"/>
  <c r="BJ914" i="12"/>
  <c r="BG914" i="12"/>
  <c r="BF914" i="12"/>
  <c r="BJ909" i="12"/>
  <c r="BG909" i="12"/>
  <c r="BF909" i="12"/>
  <c r="BJ908" i="12"/>
  <c r="BG908" i="12"/>
  <c r="BF908" i="12"/>
  <c r="BJ907" i="12"/>
  <c r="BG907" i="12"/>
  <c r="BF907" i="12"/>
  <c r="BJ906" i="12"/>
  <c r="BG906" i="12"/>
  <c r="BF906" i="12"/>
  <c r="BJ905" i="12"/>
  <c r="BG905" i="12"/>
  <c r="BF905" i="12"/>
  <c r="BJ904" i="12"/>
  <c r="BG904" i="12"/>
  <c r="BF904" i="12"/>
  <c r="BJ903" i="12"/>
  <c r="BG903" i="12"/>
  <c r="BF903" i="12"/>
  <c r="BJ902" i="12"/>
  <c r="BG902" i="12"/>
  <c r="BF902" i="12"/>
  <c r="BJ901" i="12"/>
  <c r="BG901" i="12"/>
  <c r="BF901" i="12"/>
  <c r="BJ900" i="12"/>
  <c r="BG900" i="12"/>
  <c r="BF900" i="12"/>
  <c r="BJ899" i="12"/>
  <c r="BG899" i="12"/>
  <c r="BF899" i="12"/>
  <c r="BJ898" i="12"/>
  <c r="BG898" i="12"/>
  <c r="BF898" i="12"/>
  <c r="BJ897" i="12"/>
  <c r="BG897" i="12"/>
  <c r="BF897" i="12"/>
  <c r="BJ896" i="12"/>
  <c r="BG896" i="12"/>
  <c r="BF896" i="12"/>
  <c r="BJ895" i="12"/>
  <c r="BG895" i="12"/>
  <c r="BF895" i="12"/>
  <c r="BJ894" i="12"/>
  <c r="BG894" i="12"/>
  <c r="BF894" i="12"/>
  <c r="BJ893" i="12"/>
  <c r="BG893" i="12"/>
  <c r="BF893" i="12"/>
  <c r="BJ892" i="12"/>
  <c r="BG892" i="12"/>
  <c r="BF892" i="12"/>
  <c r="BJ891" i="12"/>
  <c r="BG891" i="12"/>
  <c r="BF891" i="12"/>
  <c r="BJ890" i="12"/>
  <c r="BG890" i="12"/>
  <c r="BF890" i="12"/>
  <c r="BJ889" i="12"/>
  <c r="BG889" i="12"/>
  <c r="BF889" i="12"/>
  <c r="BJ888" i="12"/>
  <c r="BG888" i="12"/>
  <c r="BF888" i="12"/>
  <c r="BJ887" i="12"/>
  <c r="BG887" i="12"/>
  <c r="BF887" i="12"/>
  <c r="BJ886" i="12"/>
  <c r="BG886" i="12"/>
  <c r="BF886" i="12"/>
  <c r="BJ885" i="12"/>
  <c r="BG885" i="12"/>
  <c r="BF885" i="12"/>
  <c r="BJ884" i="12"/>
  <c r="BG884" i="12"/>
  <c r="BF884" i="12"/>
  <c r="BJ883" i="12"/>
  <c r="BG883" i="12"/>
  <c r="BF883" i="12"/>
  <c r="BJ882" i="12"/>
  <c r="BG882" i="12"/>
  <c r="BF882" i="12"/>
  <c r="BJ881" i="12"/>
  <c r="BG881" i="12"/>
  <c r="BF881" i="12"/>
  <c r="BJ880" i="12"/>
  <c r="BG880" i="12"/>
  <c r="BF880" i="12"/>
  <c r="BJ879" i="12"/>
  <c r="BG879" i="12"/>
  <c r="BF879" i="12"/>
  <c r="BJ874" i="12"/>
  <c r="BG874" i="12"/>
  <c r="BF874" i="12"/>
  <c r="BJ873" i="12"/>
  <c r="BG873" i="12"/>
  <c r="BF873" i="12"/>
  <c r="BJ872" i="12"/>
  <c r="BG872" i="12"/>
  <c r="BF872" i="12"/>
  <c r="BJ871" i="12"/>
  <c r="BG871" i="12"/>
  <c r="BF871" i="12"/>
  <c r="BJ870" i="12"/>
  <c r="BG870" i="12"/>
  <c r="BF870" i="12"/>
  <c r="BJ869" i="12"/>
  <c r="BG869" i="12"/>
  <c r="BF869" i="12"/>
  <c r="BJ868" i="12"/>
  <c r="BG868" i="12"/>
  <c r="BF868" i="12"/>
  <c r="BJ867" i="12"/>
  <c r="BG867" i="12"/>
  <c r="BF867" i="12"/>
  <c r="BJ866" i="12"/>
  <c r="BG866" i="12"/>
  <c r="BF866" i="12"/>
  <c r="BJ865" i="12"/>
  <c r="BG865" i="12"/>
  <c r="BF865" i="12"/>
  <c r="BJ864" i="12"/>
  <c r="BG864" i="12"/>
  <c r="BF864" i="12"/>
  <c r="BJ863" i="12"/>
  <c r="BG863" i="12"/>
  <c r="BF863" i="12"/>
  <c r="BJ862" i="12"/>
  <c r="BG862" i="12"/>
  <c r="BF862" i="12"/>
  <c r="BJ861" i="12"/>
  <c r="BG861" i="12"/>
  <c r="BF861" i="12"/>
  <c r="BJ860" i="12"/>
  <c r="BG860" i="12"/>
  <c r="BF860" i="12"/>
  <c r="BJ859" i="12"/>
  <c r="BG859" i="12"/>
  <c r="BF859" i="12"/>
  <c r="BJ858" i="12"/>
  <c r="BG858" i="12"/>
  <c r="BF858" i="12"/>
  <c r="BJ857" i="12"/>
  <c r="BG857" i="12"/>
  <c r="BF857" i="12"/>
  <c r="BJ856" i="12"/>
  <c r="BG856" i="12"/>
  <c r="BF856" i="12"/>
  <c r="BJ855" i="12"/>
  <c r="BG855" i="12"/>
  <c r="BF855" i="12"/>
  <c r="BJ854" i="12"/>
  <c r="BG854" i="12"/>
  <c r="BF854" i="12"/>
  <c r="BJ853" i="12"/>
  <c r="BG853" i="12"/>
  <c r="BF853" i="12"/>
  <c r="BJ852" i="12"/>
  <c r="BG852" i="12"/>
  <c r="BF852" i="12"/>
  <c r="BJ851" i="12"/>
  <c r="BG851" i="12"/>
  <c r="BF851" i="12"/>
  <c r="BJ850" i="12"/>
  <c r="BG850" i="12"/>
  <c r="BF850" i="12"/>
  <c r="BJ849" i="12"/>
  <c r="BG849" i="12"/>
  <c r="BF849" i="12"/>
  <c r="BJ848" i="12"/>
  <c r="BG848" i="12"/>
  <c r="BF848" i="12"/>
  <c r="BJ847" i="12"/>
  <c r="BG847" i="12"/>
  <c r="BF847" i="12"/>
  <c r="BJ846" i="12"/>
  <c r="BG846" i="12"/>
  <c r="BF846" i="12"/>
  <c r="BJ845" i="12"/>
  <c r="BG845" i="12"/>
  <c r="BF845" i="12"/>
  <c r="BJ844" i="12"/>
  <c r="BG844" i="12"/>
  <c r="BF844" i="12"/>
  <c r="BJ839" i="12"/>
  <c r="BG839" i="12"/>
  <c r="BF839" i="12"/>
  <c r="BJ838" i="12"/>
  <c r="BG838" i="12"/>
  <c r="BF838" i="12"/>
  <c r="BJ837" i="12"/>
  <c r="BG837" i="12"/>
  <c r="BF837" i="12"/>
  <c r="BJ836" i="12"/>
  <c r="BG836" i="12"/>
  <c r="BF836" i="12"/>
  <c r="BJ835" i="12"/>
  <c r="BG835" i="12"/>
  <c r="BF835" i="12"/>
  <c r="BJ834" i="12"/>
  <c r="BG834" i="12"/>
  <c r="BF834" i="12"/>
  <c r="BJ833" i="12"/>
  <c r="BG833" i="12"/>
  <c r="BF833" i="12"/>
  <c r="BJ832" i="12"/>
  <c r="BG832" i="12"/>
  <c r="BF832" i="12"/>
  <c r="BJ831" i="12"/>
  <c r="BG831" i="12"/>
  <c r="BF831" i="12"/>
  <c r="BJ830" i="12"/>
  <c r="BG830" i="12"/>
  <c r="BF830" i="12"/>
  <c r="BJ829" i="12"/>
  <c r="BG829" i="12"/>
  <c r="BF829" i="12"/>
  <c r="BJ828" i="12"/>
  <c r="BG828" i="12"/>
  <c r="BF828" i="12"/>
  <c r="BJ827" i="12"/>
  <c r="BG827" i="12"/>
  <c r="BF827" i="12"/>
  <c r="BJ826" i="12"/>
  <c r="BG826" i="12"/>
  <c r="BF826" i="12"/>
  <c r="BJ825" i="12"/>
  <c r="BG825" i="12"/>
  <c r="BF825" i="12"/>
  <c r="BJ824" i="12"/>
  <c r="BG824" i="12"/>
  <c r="BF824" i="12"/>
  <c r="BJ823" i="12"/>
  <c r="BG823" i="12"/>
  <c r="BF823" i="12"/>
  <c r="BJ822" i="12"/>
  <c r="BG822" i="12"/>
  <c r="BF822" i="12"/>
  <c r="BJ821" i="12"/>
  <c r="BG821" i="12"/>
  <c r="BF821" i="12"/>
  <c r="BJ820" i="12"/>
  <c r="BG820" i="12"/>
  <c r="BF820" i="12"/>
  <c r="BJ819" i="12"/>
  <c r="BG819" i="12"/>
  <c r="BF819" i="12"/>
  <c r="BJ818" i="12"/>
  <c r="BG818" i="12"/>
  <c r="BF818" i="12"/>
  <c r="BJ817" i="12"/>
  <c r="BG817" i="12"/>
  <c r="BF817" i="12"/>
  <c r="BJ816" i="12"/>
  <c r="BG816" i="12"/>
  <c r="BF816" i="12"/>
  <c r="BJ815" i="12"/>
  <c r="BG815" i="12"/>
  <c r="BF815" i="12"/>
  <c r="BJ814" i="12"/>
  <c r="BG814" i="12"/>
  <c r="BF814" i="12"/>
  <c r="BJ813" i="12"/>
  <c r="BG813" i="12"/>
  <c r="BF813" i="12"/>
  <c r="BJ812" i="12"/>
  <c r="BG812" i="12"/>
  <c r="BF812" i="12"/>
  <c r="BJ811" i="12"/>
  <c r="BG811" i="12"/>
  <c r="BF811" i="12"/>
  <c r="BJ810" i="12"/>
  <c r="BG810" i="12"/>
  <c r="BF810" i="12"/>
  <c r="BJ809" i="12"/>
  <c r="BG809" i="12"/>
  <c r="BF809" i="12"/>
  <c r="BJ804" i="12"/>
  <c r="BG804" i="12"/>
  <c r="BF804" i="12"/>
  <c r="BJ803" i="12"/>
  <c r="BG803" i="12"/>
  <c r="BF803" i="12"/>
  <c r="BJ802" i="12"/>
  <c r="BG802" i="12"/>
  <c r="BF802" i="12"/>
  <c r="BJ801" i="12"/>
  <c r="BG801" i="12"/>
  <c r="BF801" i="12"/>
  <c r="BJ800" i="12"/>
  <c r="BG800" i="12"/>
  <c r="BF800" i="12"/>
  <c r="BJ799" i="12"/>
  <c r="BG799" i="12"/>
  <c r="BF799" i="12"/>
  <c r="BJ798" i="12"/>
  <c r="BG798" i="12"/>
  <c r="BF798" i="12"/>
  <c r="BJ797" i="12"/>
  <c r="BG797" i="12"/>
  <c r="BF797" i="12"/>
  <c r="BJ796" i="12"/>
  <c r="BG796" i="12"/>
  <c r="BF796" i="12"/>
  <c r="BJ795" i="12"/>
  <c r="BG795" i="12"/>
  <c r="BF795" i="12"/>
  <c r="BJ794" i="12"/>
  <c r="BG794" i="12"/>
  <c r="BF794" i="12"/>
  <c r="BJ793" i="12"/>
  <c r="BG793" i="12"/>
  <c r="BF793" i="12"/>
  <c r="BJ792" i="12"/>
  <c r="BG792" i="12"/>
  <c r="BF792" i="12"/>
  <c r="BJ791" i="12"/>
  <c r="BG791" i="12"/>
  <c r="BF791" i="12"/>
  <c r="BJ790" i="12"/>
  <c r="BG790" i="12"/>
  <c r="BF790" i="12"/>
  <c r="BJ789" i="12"/>
  <c r="BG789" i="12"/>
  <c r="BF789" i="12"/>
  <c r="BJ788" i="12"/>
  <c r="BG788" i="12"/>
  <c r="BF788" i="12"/>
  <c r="BJ787" i="12"/>
  <c r="BG787" i="12"/>
  <c r="BF787" i="12"/>
  <c r="BJ786" i="12"/>
  <c r="BG786" i="12"/>
  <c r="BF786" i="12"/>
  <c r="BJ785" i="12"/>
  <c r="BG785" i="12"/>
  <c r="BF785" i="12"/>
  <c r="BJ784" i="12"/>
  <c r="BG784" i="12"/>
  <c r="BF784" i="12"/>
  <c r="BJ783" i="12"/>
  <c r="BG783" i="12"/>
  <c r="BF783" i="12"/>
  <c r="BJ782" i="12"/>
  <c r="BG782" i="12"/>
  <c r="BF782" i="12"/>
  <c r="BJ781" i="12"/>
  <c r="BG781" i="12"/>
  <c r="BF781" i="12"/>
  <c r="BJ780" i="12"/>
  <c r="BG780" i="12"/>
  <c r="BF780" i="12"/>
  <c r="BJ779" i="12"/>
  <c r="BG779" i="12"/>
  <c r="BF779" i="12"/>
  <c r="BJ778" i="12"/>
  <c r="BG778" i="12"/>
  <c r="BF778" i="12"/>
  <c r="BJ777" i="12"/>
  <c r="BG777" i="12"/>
  <c r="BF777" i="12"/>
  <c r="BJ776" i="12"/>
  <c r="BG776" i="12"/>
  <c r="BF776" i="12"/>
  <c r="BJ775" i="12"/>
  <c r="BG775" i="12"/>
  <c r="BF775" i="12"/>
  <c r="BJ774" i="12"/>
  <c r="BG774" i="12"/>
  <c r="BF774" i="12"/>
  <c r="BJ769" i="12"/>
  <c r="BG769" i="12"/>
  <c r="BF769" i="12"/>
  <c r="BJ768" i="12"/>
  <c r="BG768" i="12"/>
  <c r="BF768" i="12"/>
  <c r="BJ767" i="12"/>
  <c r="BG767" i="12"/>
  <c r="BF767" i="12"/>
  <c r="BJ766" i="12"/>
  <c r="BG766" i="12"/>
  <c r="BF766" i="12"/>
  <c r="BJ765" i="12"/>
  <c r="BG765" i="12"/>
  <c r="BF765" i="12"/>
  <c r="BJ764" i="12"/>
  <c r="BG764" i="12"/>
  <c r="BF764" i="12"/>
  <c r="BJ763" i="12"/>
  <c r="BG763" i="12"/>
  <c r="BF763" i="12"/>
  <c r="BJ762" i="12"/>
  <c r="BG762" i="12"/>
  <c r="BF762" i="12"/>
  <c r="BJ761" i="12"/>
  <c r="BG761" i="12"/>
  <c r="BF761" i="12"/>
  <c r="BJ760" i="12"/>
  <c r="BG760" i="12"/>
  <c r="BF760" i="12"/>
  <c r="BJ759" i="12"/>
  <c r="BG759" i="12"/>
  <c r="BF759" i="12"/>
  <c r="BJ758" i="12"/>
  <c r="BG758" i="12"/>
  <c r="BF758" i="12"/>
  <c r="BJ757" i="12"/>
  <c r="BG757" i="12"/>
  <c r="BF757" i="12"/>
  <c r="BJ756" i="12"/>
  <c r="BG756" i="12"/>
  <c r="BF756" i="12"/>
  <c r="BJ755" i="12"/>
  <c r="BG755" i="12"/>
  <c r="BF755" i="12"/>
  <c r="BJ754" i="12"/>
  <c r="BG754" i="12"/>
  <c r="BF754" i="12"/>
  <c r="BJ753" i="12"/>
  <c r="BG753" i="12"/>
  <c r="BF753" i="12"/>
  <c r="BJ752" i="12"/>
  <c r="BG752" i="12"/>
  <c r="BF752" i="12"/>
  <c r="BJ751" i="12"/>
  <c r="BG751" i="12"/>
  <c r="BF751" i="12"/>
  <c r="BJ750" i="12"/>
  <c r="BG750" i="12"/>
  <c r="BF750" i="12"/>
  <c r="BJ749" i="12"/>
  <c r="BG749" i="12"/>
  <c r="BF749" i="12"/>
  <c r="BJ748" i="12"/>
  <c r="BG748" i="12"/>
  <c r="BF748" i="12"/>
  <c r="BJ747" i="12"/>
  <c r="BG747" i="12"/>
  <c r="BF747" i="12"/>
  <c r="BJ746" i="12"/>
  <c r="BG746" i="12"/>
  <c r="BF746" i="12"/>
  <c r="BJ745" i="12"/>
  <c r="BG745" i="12"/>
  <c r="BF745" i="12"/>
  <c r="BJ744" i="12"/>
  <c r="BG744" i="12"/>
  <c r="BF744" i="12"/>
  <c r="BJ743" i="12"/>
  <c r="BG743" i="12"/>
  <c r="BF743" i="12"/>
  <c r="BJ742" i="12"/>
  <c r="BG742" i="12"/>
  <c r="BF742" i="12"/>
  <c r="BJ741" i="12"/>
  <c r="BG741" i="12"/>
  <c r="BF741" i="12"/>
  <c r="BJ740" i="12"/>
  <c r="BG740" i="12"/>
  <c r="BF740" i="12"/>
  <c r="BJ739" i="12"/>
  <c r="BG739" i="12"/>
  <c r="BF739" i="12"/>
  <c r="BJ734" i="12"/>
  <c r="BG734" i="12"/>
  <c r="BF734" i="12"/>
  <c r="BJ733" i="12"/>
  <c r="BG733" i="12"/>
  <c r="BF733" i="12"/>
  <c r="BJ732" i="12"/>
  <c r="BG732" i="12"/>
  <c r="BF732" i="12"/>
  <c r="BJ731" i="12"/>
  <c r="BG731" i="12"/>
  <c r="BF731" i="12"/>
  <c r="BJ730" i="12"/>
  <c r="BG730" i="12"/>
  <c r="BF730" i="12"/>
  <c r="BJ729" i="12"/>
  <c r="BG729" i="12"/>
  <c r="BF729" i="12"/>
  <c r="BJ728" i="12"/>
  <c r="BG728" i="12"/>
  <c r="BF728" i="12"/>
  <c r="BJ727" i="12"/>
  <c r="BG727" i="12"/>
  <c r="BF727" i="12"/>
  <c r="BJ726" i="12"/>
  <c r="BG726" i="12"/>
  <c r="BF726" i="12"/>
  <c r="BJ725" i="12"/>
  <c r="BG725" i="12"/>
  <c r="BF725" i="12"/>
  <c r="BJ724" i="12"/>
  <c r="BG724" i="12"/>
  <c r="BF724" i="12"/>
  <c r="BJ723" i="12"/>
  <c r="BG723" i="12"/>
  <c r="BF723" i="12"/>
  <c r="BJ722" i="12"/>
  <c r="BG722" i="12"/>
  <c r="BF722" i="12"/>
  <c r="BJ721" i="12"/>
  <c r="BG721" i="12"/>
  <c r="BF721" i="12"/>
  <c r="BJ720" i="12"/>
  <c r="BG720" i="12"/>
  <c r="BF720" i="12"/>
  <c r="BJ719" i="12"/>
  <c r="BG719" i="12"/>
  <c r="BF719" i="12"/>
  <c r="BJ718" i="12"/>
  <c r="BG718" i="12"/>
  <c r="BF718" i="12"/>
  <c r="BJ717" i="12"/>
  <c r="BG717" i="12"/>
  <c r="BF717" i="12"/>
  <c r="BJ716" i="12"/>
  <c r="BG716" i="12"/>
  <c r="BF716" i="12"/>
  <c r="BJ715" i="12"/>
  <c r="BG715" i="12"/>
  <c r="BF715" i="12"/>
  <c r="BJ714" i="12"/>
  <c r="BG714" i="12"/>
  <c r="BF714" i="12"/>
  <c r="BJ713" i="12"/>
  <c r="BG713" i="12"/>
  <c r="BF713" i="12"/>
  <c r="BJ712" i="12"/>
  <c r="BG712" i="12"/>
  <c r="BF712" i="12"/>
  <c r="BJ711" i="12"/>
  <c r="BG711" i="12"/>
  <c r="BF711" i="12"/>
  <c r="BJ710" i="12"/>
  <c r="BG710" i="12"/>
  <c r="BF710" i="12"/>
  <c r="BJ709" i="12"/>
  <c r="BG709" i="12"/>
  <c r="BF709" i="12"/>
  <c r="BJ708" i="12"/>
  <c r="BG708" i="12"/>
  <c r="BF708" i="12"/>
  <c r="BJ707" i="12"/>
  <c r="BG707" i="12"/>
  <c r="BF707" i="12"/>
  <c r="BJ706" i="12"/>
  <c r="BG706" i="12"/>
  <c r="BF706" i="12"/>
  <c r="BJ705" i="12"/>
  <c r="BG705" i="12"/>
  <c r="BF705" i="12"/>
  <c r="BJ704" i="12"/>
  <c r="BG704" i="12"/>
  <c r="BF704" i="12"/>
  <c r="BJ699" i="12"/>
  <c r="BG699" i="12"/>
  <c r="BF699" i="12"/>
  <c r="BJ698" i="12"/>
  <c r="BG698" i="12"/>
  <c r="BF698" i="12"/>
  <c r="BJ697" i="12"/>
  <c r="BG697" i="12"/>
  <c r="BF697" i="12"/>
  <c r="BJ696" i="12"/>
  <c r="BG696" i="12"/>
  <c r="BF696" i="12"/>
  <c r="BJ695" i="12"/>
  <c r="BG695" i="12"/>
  <c r="BF695" i="12"/>
  <c r="BJ694" i="12"/>
  <c r="BG694" i="12"/>
  <c r="BF694" i="12"/>
  <c r="BJ693" i="12"/>
  <c r="BG693" i="12"/>
  <c r="BF693" i="12"/>
  <c r="BJ692" i="12"/>
  <c r="BG692" i="12"/>
  <c r="BF692" i="12"/>
  <c r="BJ691" i="12"/>
  <c r="BG691" i="12"/>
  <c r="BF691" i="12"/>
  <c r="BJ690" i="12"/>
  <c r="BG690" i="12"/>
  <c r="BF690" i="12"/>
  <c r="BJ689" i="12"/>
  <c r="BG689" i="12"/>
  <c r="BF689" i="12"/>
  <c r="BJ688" i="12"/>
  <c r="BG688" i="12"/>
  <c r="BF688" i="12"/>
  <c r="BJ687" i="12"/>
  <c r="BG687" i="12"/>
  <c r="BF687" i="12"/>
  <c r="BJ686" i="12"/>
  <c r="BG686" i="12"/>
  <c r="BF686" i="12"/>
  <c r="BJ685" i="12"/>
  <c r="BG685" i="12"/>
  <c r="BF685" i="12"/>
  <c r="BJ684" i="12"/>
  <c r="BG684" i="12"/>
  <c r="BF684" i="12"/>
  <c r="BJ683" i="12"/>
  <c r="BG683" i="12"/>
  <c r="BF683" i="12"/>
  <c r="BJ682" i="12"/>
  <c r="BG682" i="12"/>
  <c r="BF682" i="12"/>
  <c r="BJ681" i="12"/>
  <c r="BG681" i="12"/>
  <c r="BF681" i="12"/>
  <c r="BJ680" i="12"/>
  <c r="BG680" i="12"/>
  <c r="BF680" i="12"/>
  <c r="BJ679" i="12"/>
  <c r="BG679" i="12"/>
  <c r="BF679" i="12"/>
  <c r="BJ678" i="12"/>
  <c r="BG678" i="12"/>
  <c r="BF678" i="12"/>
  <c r="BJ677" i="12"/>
  <c r="BG677" i="12"/>
  <c r="BF677" i="12"/>
  <c r="BJ676" i="12"/>
  <c r="BG676" i="12"/>
  <c r="BF676" i="12"/>
  <c r="BJ675" i="12"/>
  <c r="BG675" i="12"/>
  <c r="BF675" i="12"/>
  <c r="BJ674" i="12"/>
  <c r="BG674" i="12"/>
  <c r="BF674" i="12"/>
  <c r="BJ673" i="12"/>
  <c r="BG673" i="12"/>
  <c r="BF673" i="12"/>
  <c r="BJ672" i="12"/>
  <c r="BG672" i="12"/>
  <c r="BF672" i="12"/>
  <c r="BJ671" i="12"/>
  <c r="BG671" i="12"/>
  <c r="BF671" i="12"/>
  <c r="BJ670" i="12"/>
  <c r="BG670" i="12"/>
  <c r="BF670" i="12"/>
  <c r="BJ669" i="12"/>
  <c r="BG669" i="12"/>
  <c r="BF669" i="12"/>
  <c r="BJ664" i="12"/>
  <c r="BG664" i="12"/>
  <c r="BF664" i="12"/>
  <c r="BJ663" i="12"/>
  <c r="BG663" i="12"/>
  <c r="BF663" i="12"/>
  <c r="BJ662" i="12"/>
  <c r="BG662" i="12"/>
  <c r="BF662" i="12"/>
  <c r="BJ661" i="12"/>
  <c r="BG661" i="12"/>
  <c r="BF661" i="12"/>
  <c r="BJ660" i="12"/>
  <c r="BG660" i="12"/>
  <c r="BF660" i="12"/>
  <c r="BJ659" i="12"/>
  <c r="BG659" i="12"/>
  <c r="BF659" i="12"/>
  <c r="BJ658" i="12"/>
  <c r="BG658" i="12"/>
  <c r="BF658" i="12"/>
  <c r="BJ657" i="12"/>
  <c r="BG657" i="12"/>
  <c r="BF657" i="12"/>
  <c r="BJ656" i="12"/>
  <c r="BG656" i="12"/>
  <c r="BF656" i="12"/>
  <c r="BJ655" i="12"/>
  <c r="BG655" i="12"/>
  <c r="BF655" i="12"/>
  <c r="BJ654" i="12"/>
  <c r="BG654" i="12"/>
  <c r="BF654" i="12"/>
  <c r="BJ653" i="12"/>
  <c r="BG653" i="12"/>
  <c r="BF653" i="12"/>
  <c r="BJ652" i="12"/>
  <c r="BG652" i="12"/>
  <c r="BF652" i="12"/>
  <c r="BJ651" i="12"/>
  <c r="BG651" i="12"/>
  <c r="BF651" i="12"/>
  <c r="BJ650" i="12"/>
  <c r="BG650" i="12"/>
  <c r="BF650" i="12"/>
  <c r="BJ649" i="12"/>
  <c r="BG649" i="12"/>
  <c r="BF649" i="12"/>
  <c r="BJ648" i="12"/>
  <c r="BG648" i="12"/>
  <c r="BF648" i="12"/>
  <c r="BJ647" i="12"/>
  <c r="BG647" i="12"/>
  <c r="BF647" i="12"/>
  <c r="BJ646" i="12"/>
  <c r="BG646" i="12"/>
  <c r="BF646" i="12"/>
  <c r="BJ645" i="12"/>
  <c r="BG645" i="12"/>
  <c r="BF645" i="12"/>
  <c r="BJ644" i="12"/>
  <c r="BG644" i="12"/>
  <c r="BF644" i="12"/>
  <c r="BJ643" i="12"/>
  <c r="BG643" i="12"/>
  <c r="BF643" i="12"/>
  <c r="BJ642" i="12"/>
  <c r="BG642" i="12"/>
  <c r="BF642" i="12"/>
  <c r="BJ641" i="12"/>
  <c r="BG641" i="12"/>
  <c r="BF641" i="12"/>
  <c r="BJ640" i="12"/>
  <c r="BG640" i="12"/>
  <c r="BF640" i="12"/>
  <c r="BJ639" i="12"/>
  <c r="BG639" i="12"/>
  <c r="BF639" i="12"/>
  <c r="BJ638" i="12"/>
  <c r="BG638" i="12"/>
  <c r="BF638" i="12"/>
  <c r="BJ637" i="12"/>
  <c r="BG637" i="12"/>
  <c r="BF637" i="12"/>
  <c r="BJ636" i="12"/>
  <c r="BG636" i="12"/>
  <c r="BF636" i="12"/>
  <c r="BJ635" i="12"/>
  <c r="BG635" i="12"/>
  <c r="BF635" i="12"/>
  <c r="BJ634" i="12"/>
  <c r="BG634" i="12"/>
  <c r="BF634" i="12"/>
  <c r="BJ629" i="12"/>
  <c r="BG629" i="12"/>
  <c r="BF629" i="12"/>
  <c r="BJ628" i="12"/>
  <c r="BG628" i="12"/>
  <c r="BF628" i="12"/>
  <c r="BJ627" i="12"/>
  <c r="BG627" i="12"/>
  <c r="BF627" i="12"/>
  <c r="BJ626" i="12"/>
  <c r="BG626" i="12"/>
  <c r="BF626" i="12"/>
  <c r="BJ625" i="12"/>
  <c r="BG625" i="12"/>
  <c r="BF625" i="12"/>
  <c r="BJ624" i="12"/>
  <c r="BG624" i="12"/>
  <c r="BF624" i="12"/>
  <c r="BJ623" i="12"/>
  <c r="BG623" i="12"/>
  <c r="BF623" i="12"/>
  <c r="BJ622" i="12"/>
  <c r="BG622" i="12"/>
  <c r="BF622" i="12"/>
  <c r="BJ621" i="12"/>
  <c r="BG621" i="12"/>
  <c r="BF621" i="12"/>
  <c r="BJ620" i="12"/>
  <c r="BG620" i="12"/>
  <c r="BF620" i="12"/>
  <c r="BJ619" i="12"/>
  <c r="BG619" i="12"/>
  <c r="BF619" i="12"/>
  <c r="BJ618" i="12"/>
  <c r="BG618" i="12"/>
  <c r="BF618" i="12"/>
  <c r="BJ617" i="12"/>
  <c r="BG617" i="12"/>
  <c r="BF617" i="12"/>
  <c r="BJ616" i="12"/>
  <c r="BG616" i="12"/>
  <c r="BF616" i="12"/>
  <c r="BJ615" i="12"/>
  <c r="BG615" i="12"/>
  <c r="BF615" i="12"/>
  <c r="BJ614" i="12"/>
  <c r="BG614" i="12"/>
  <c r="BF614" i="12"/>
  <c r="BJ613" i="12"/>
  <c r="BG613" i="12"/>
  <c r="BF613" i="12"/>
  <c r="BJ612" i="12"/>
  <c r="BG612" i="12"/>
  <c r="BF612" i="12"/>
  <c r="BJ611" i="12"/>
  <c r="BG611" i="12"/>
  <c r="BF611" i="12"/>
  <c r="BJ610" i="12"/>
  <c r="BG610" i="12"/>
  <c r="BF610" i="12"/>
  <c r="BJ609" i="12"/>
  <c r="BG609" i="12"/>
  <c r="BF609" i="12"/>
  <c r="BJ608" i="12"/>
  <c r="BG608" i="12"/>
  <c r="BF608" i="12"/>
  <c r="BJ607" i="12"/>
  <c r="BG607" i="12"/>
  <c r="BF607" i="12"/>
  <c r="BJ606" i="12"/>
  <c r="BG606" i="12"/>
  <c r="BF606" i="12"/>
  <c r="BJ605" i="12"/>
  <c r="BG605" i="12"/>
  <c r="BF605" i="12"/>
  <c r="BJ604" i="12"/>
  <c r="BG604" i="12"/>
  <c r="BF604" i="12"/>
  <c r="BJ603" i="12"/>
  <c r="BG603" i="12"/>
  <c r="BF603" i="12"/>
  <c r="BJ602" i="12"/>
  <c r="BG602" i="12"/>
  <c r="BF602" i="12"/>
  <c r="BJ601" i="12"/>
  <c r="BG601" i="12"/>
  <c r="BF601" i="12"/>
  <c r="BJ600" i="12"/>
  <c r="BG600" i="12"/>
  <c r="BF600" i="12"/>
  <c r="BJ599" i="12"/>
  <c r="BG599" i="12"/>
  <c r="BF599" i="12"/>
  <c r="BJ594" i="12"/>
  <c r="BG594" i="12"/>
  <c r="BF594" i="12"/>
  <c r="BJ593" i="12"/>
  <c r="BG593" i="12"/>
  <c r="BF593" i="12"/>
  <c r="BJ592" i="12"/>
  <c r="BG592" i="12"/>
  <c r="BF592" i="12"/>
  <c r="BJ591" i="12"/>
  <c r="BG591" i="12"/>
  <c r="BF591" i="12"/>
  <c r="BJ590" i="12"/>
  <c r="BG590" i="12"/>
  <c r="BF590" i="12"/>
  <c r="BJ589" i="12"/>
  <c r="BG589" i="12"/>
  <c r="BF589" i="12"/>
  <c r="BJ588" i="12"/>
  <c r="BG588" i="12"/>
  <c r="BF588" i="12"/>
  <c r="BJ587" i="12"/>
  <c r="BG587" i="12"/>
  <c r="BF587" i="12"/>
  <c r="BJ586" i="12"/>
  <c r="BG586" i="12"/>
  <c r="BF586" i="12"/>
  <c r="BJ585" i="12"/>
  <c r="BG585" i="12"/>
  <c r="BF585" i="12"/>
  <c r="BJ584" i="12"/>
  <c r="BG584" i="12"/>
  <c r="BF584" i="12"/>
  <c r="BJ583" i="12"/>
  <c r="BG583" i="12"/>
  <c r="BF583" i="12"/>
  <c r="BJ582" i="12"/>
  <c r="BG582" i="12"/>
  <c r="BF582" i="12"/>
  <c r="BJ581" i="12"/>
  <c r="BG581" i="12"/>
  <c r="BF581" i="12"/>
  <c r="BJ580" i="12"/>
  <c r="BG580" i="12"/>
  <c r="BF580" i="12"/>
  <c r="BJ579" i="12"/>
  <c r="BG579" i="12"/>
  <c r="BF579" i="12"/>
  <c r="BJ578" i="12"/>
  <c r="BG578" i="12"/>
  <c r="BF578" i="12"/>
  <c r="BJ577" i="12"/>
  <c r="BG577" i="12"/>
  <c r="BF577" i="12"/>
  <c r="BJ576" i="12"/>
  <c r="BG576" i="12"/>
  <c r="BF576" i="12"/>
  <c r="BJ575" i="12"/>
  <c r="BG575" i="12"/>
  <c r="BF575" i="12"/>
  <c r="BJ574" i="12"/>
  <c r="BG574" i="12"/>
  <c r="BF574" i="12"/>
  <c r="BJ573" i="12"/>
  <c r="BG573" i="12"/>
  <c r="BF573" i="12"/>
  <c r="BJ572" i="12"/>
  <c r="BG572" i="12"/>
  <c r="BF572" i="12"/>
  <c r="BJ571" i="12"/>
  <c r="BG571" i="12"/>
  <c r="BF571" i="12"/>
  <c r="BJ570" i="12"/>
  <c r="BG570" i="12"/>
  <c r="BF570" i="12"/>
  <c r="BJ569" i="12"/>
  <c r="BG569" i="12"/>
  <c r="BF569" i="12"/>
  <c r="BJ568" i="12"/>
  <c r="BG568" i="12"/>
  <c r="BF568" i="12"/>
  <c r="BJ567" i="12"/>
  <c r="BG567" i="12"/>
  <c r="BF567" i="12"/>
  <c r="BJ566" i="12"/>
  <c r="BG566" i="12"/>
  <c r="BF566" i="12"/>
  <c r="BJ565" i="12"/>
  <c r="BG565" i="12"/>
  <c r="BF565" i="12"/>
  <c r="BJ564" i="12"/>
  <c r="BG564" i="12"/>
  <c r="BF564" i="12"/>
  <c r="BJ559" i="12"/>
  <c r="BG559" i="12"/>
  <c r="BF559" i="12"/>
  <c r="BJ558" i="12"/>
  <c r="BG558" i="12"/>
  <c r="BF558" i="12"/>
  <c r="BJ557" i="12"/>
  <c r="BG557" i="12"/>
  <c r="BF557" i="12"/>
  <c r="BJ556" i="12"/>
  <c r="BG556" i="12"/>
  <c r="BF556" i="12"/>
  <c r="BJ555" i="12"/>
  <c r="BG555" i="12"/>
  <c r="BF555" i="12"/>
  <c r="BJ554" i="12"/>
  <c r="BG554" i="12"/>
  <c r="BF554" i="12"/>
  <c r="BJ553" i="12"/>
  <c r="BG553" i="12"/>
  <c r="BF553" i="12"/>
  <c r="BJ552" i="12"/>
  <c r="BG552" i="12"/>
  <c r="BF552" i="12"/>
  <c r="BJ551" i="12"/>
  <c r="BG551" i="12"/>
  <c r="BF551" i="12"/>
  <c r="BJ550" i="12"/>
  <c r="BG550" i="12"/>
  <c r="BF550" i="12"/>
  <c r="BJ549" i="12"/>
  <c r="BG549" i="12"/>
  <c r="BF549" i="12"/>
  <c r="BJ548" i="12"/>
  <c r="BG548" i="12"/>
  <c r="BF548" i="12"/>
  <c r="BJ547" i="12"/>
  <c r="BG547" i="12"/>
  <c r="BF547" i="12"/>
  <c r="BJ546" i="12"/>
  <c r="BG546" i="12"/>
  <c r="BF546" i="12"/>
  <c r="BJ545" i="12"/>
  <c r="BG545" i="12"/>
  <c r="BF545" i="12"/>
  <c r="BJ544" i="12"/>
  <c r="BG544" i="12"/>
  <c r="BF544" i="12"/>
  <c r="BJ543" i="12"/>
  <c r="BG543" i="12"/>
  <c r="BF543" i="12"/>
  <c r="BJ542" i="12"/>
  <c r="BG542" i="12"/>
  <c r="BF542" i="12"/>
  <c r="BJ541" i="12"/>
  <c r="BG541" i="12"/>
  <c r="BF541" i="12"/>
  <c r="BJ540" i="12"/>
  <c r="BG540" i="12"/>
  <c r="BF540" i="12"/>
  <c r="BJ539" i="12"/>
  <c r="BG539" i="12"/>
  <c r="BF539" i="12"/>
  <c r="BJ538" i="12"/>
  <c r="BG538" i="12"/>
  <c r="BF538" i="12"/>
  <c r="BJ537" i="12"/>
  <c r="BG537" i="12"/>
  <c r="BF537" i="12"/>
  <c r="BJ536" i="12"/>
  <c r="BG536" i="12"/>
  <c r="BF536" i="12"/>
  <c r="BJ535" i="12"/>
  <c r="BG535" i="12"/>
  <c r="BF535" i="12"/>
  <c r="BJ534" i="12"/>
  <c r="BG534" i="12"/>
  <c r="BF534" i="12"/>
  <c r="BJ533" i="12"/>
  <c r="BG533" i="12"/>
  <c r="BF533" i="12"/>
  <c r="BJ532" i="12"/>
  <c r="BG532" i="12"/>
  <c r="BF532" i="12"/>
  <c r="BJ531" i="12"/>
  <c r="BG531" i="12"/>
  <c r="BF531" i="12"/>
  <c r="BJ530" i="12"/>
  <c r="BG530" i="12"/>
  <c r="BF530" i="12"/>
  <c r="BJ529" i="12"/>
  <c r="BG529" i="12"/>
  <c r="BF529" i="12"/>
  <c r="BJ524" i="12"/>
  <c r="BG524" i="12"/>
  <c r="BF524" i="12"/>
  <c r="BJ523" i="12"/>
  <c r="BG523" i="12"/>
  <c r="BF523" i="12"/>
  <c r="BJ522" i="12"/>
  <c r="BG522" i="12"/>
  <c r="BF522" i="12"/>
  <c r="BJ521" i="12"/>
  <c r="BG521" i="12"/>
  <c r="BF521" i="12"/>
  <c r="BJ520" i="12"/>
  <c r="BG520" i="12"/>
  <c r="BF520" i="12"/>
  <c r="BJ519" i="12"/>
  <c r="BG519" i="12"/>
  <c r="BF519" i="12"/>
  <c r="BJ518" i="12"/>
  <c r="BG518" i="12"/>
  <c r="BF518" i="12"/>
  <c r="BJ517" i="12"/>
  <c r="BG517" i="12"/>
  <c r="BF517" i="12"/>
  <c r="BJ516" i="12"/>
  <c r="BG516" i="12"/>
  <c r="BF516" i="12"/>
  <c r="BJ515" i="12"/>
  <c r="BG515" i="12"/>
  <c r="BF515" i="12"/>
  <c r="BJ514" i="12"/>
  <c r="BG514" i="12"/>
  <c r="BF514" i="12"/>
  <c r="BJ513" i="12"/>
  <c r="BG513" i="12"/>
  <c r="BF513" i="12"/>
  <c r="BJ512" i="12"/>
  <c r="BG512" i="12"/>
  <c r="BF512" i="12"/>
  <c r="BJ511" i="12"/>
  <c r="BG511" i="12"/>
  <c r="BF511" i="12"/>
  <c r="BJ510" i="12"/>
  <c r="BG510" i="12"/>
  <c r="BF510" i="12"/>
  <c r="BJ509" i="12"/>
  <c r="BG509" i="12"/>
  <c r="BF509" i="12"/>
  <c r="BJ508" i="12"/>
  <c r="BG508" i="12"/>
  <c r="BF508" i="12"/>
  <c r="BJ507" i="12"/>
  <c r="BG507" i="12"/>
  <c r="BF507" i="12"/>
  <c r="BJ506" i="12"/>
  <c r="BG506" i="12"/>
  <c r="BF506" i="12"/>
  <c r="BJ505" i="12"/>
  <c r="BG505" i="12"/>
  <c r="BF505" i="12"/>
  <c r="BJ504" i="12"/>
  <c r="BG504" i="12"/>
  <c r="BF504" i="12"/>
  <c r="BJ503" i="12"/>
  <c r="BG503" i="12"/>
  <c r="BF503" i="12"/>
  <c r="BJ502" i="12"/>
  <c r="BG502" i="12"/>
  <c r="BF502" i="12"/>
  <c r="BJ501" i="12"/>
  <c r="BG501" i="12"/>
  <c r="BF501" i="12"/>
  <c r="BJ500" i="12"/>
  <c r="BG500" i="12"/>
  <c r="BF500" i="12"/>
  <c r="BJ499" i="12"/>
  <c r="BG499" i="12"/>
  <c r="BF499" i="12"/>
  <c r="BJ498" i="12"/>
  <c r="BG498" i="12"/>
  <c r="BF498" i="12"/>
  <c r="BJ497" i="12"/>
  <c r="BG497" i="12"/>
  <c r="BF497" i="12"/>
  <c r="BJ496" i="12"/>
  <c r="BG496" i="12"/>
  <c r="BF496" i="12"/>
  <c r="BJ495" i="12"/>
  <c r="BG495" i="12"/>
  <c r="BF495" i="12"/>
  <c r="BJ494" i="12"/>
  <c r="BG494" i="12"/>
  <c r="BF494" i="12"/>
  <c r="BJ489" i="12"/>
  <c r="BG489" i="12"/>
  <c r="BF489" i="12"/>
  <c r="BJ488" i="12"/>
  <c r="BG488" i="12"/>
  <c r="BF488" i="12"/>
  <c r="BJ487" i="12"/>
  <c r="BG487" i="12"/>
  <c r="BF487" i="12"/>
  <c r="BJ486" i="12"/>
  <c r="BG486" i="12"/>
  <c r="BF486" i="12"/>
  <c r="BJ485" i="12"/>
  <c r="BG485" i="12"/>
  <c r="BF485" i="12"/>
  <c r="BJ484" i="12"/>
  <c r="BG484" i="12"/>
  <c r="BF484" i="12"/>
  <c r="BJ483" i="12"/>
  <c r="BG483" i="12"/>
  <c r="BF483" i="12"/>
  <c r="BJ482" i="12"/>
  <c r="BG482" i="12"/>
  <c r="BF482" i="12"/>
  <c r="BJ481" i="12"/>
  <c r="BG481" i="12"/>
  <c r="BF481" i="12"/>
  <c r="BJ480" i="12"/>
  <c r="BG480" i="12"/>
  <c r="BF480" i="12"/>
  <c r="BJ479" i="12"/>
  <c r="BG479" i="12"/>
  <c r="BF479" i="12"/>
  <c r="BJ478" i="12"/>
  <c r="BG478" i="12"/>
  <c r="BF478" i="12"/>
  <c r="BJ477" i="12"/>
  <c r="BG477" i="12"/>
  <c r="BF477" i="12"/>
  <c r="BJ476" i="12"/>
  <c r="BG476" i="12"/>
  <c r="BF476" i="12"/>
  <c r="BJ475" i="12"/>
  <c r="BG475" i="12"/>
  <c r="BF475" i="12"/>
  <c r="BJ474" i="12"/>
  <c r="BG474" i="12"/>
  <c r="BF474" i="12"/>
  <c r="BJ473" i="12"/>
  <c r="BG473" i="12"/>
  <c r="BF473" i="12"/>
  <c r="BJ472" i="12"/>
  <c r="BG472" i="12"/>
  <c r="BF472" i="12"/>
  <c r="BJ471" i="12"/>
  <c r="BG471" i="12"/>
  <c r="BF471" i="12"/>
  <c r="BJ470" i="12"/>
  <c r="BG470" i="12"/>
  <c r="BF470" i="12"/>
  <c r="BJ469" i="12"/>
  <c r="BG469" i="12"/>
  <c r="BF469" i="12"/>
  <c r="BJ468" i="12"/>
  <c r="BG468" i="12"/>
  <c r="BF468" i="12"/>
  <c r="BJ467" i="12"/>
  <c r="BG467" i="12"/>
  <c r="BF467" i="12"/>
  <c r="BJ466" i="12"/>
  <c r="BG466" i="12"/>
  <c r="BF466" i="12"/>
  <c r="BJ465" i="12"/>
  <c r="BG465" i="12"/>
  <c r="BF465" i="12"/>
  <c r="BJ464" i="12"/>
  <c r="BG464" i="12"/>
  <c r="BF464" i="12"/>
  <c r="BJ463" i="12"/>
  <c r="BG463" i="12"/>
  <c r="BF463" i="12"/>
  <c r="BJ462" i="12"/>
  <c r="BG462" i="12"/>
  <c r="BF462" i="12"/>
  <c r="BJ461" i="12"/>
  <c r="BG461" i="12"/>
  <c r="BF461" i="12"/>
  <c r="BJ460" i="12"/>
  <c r="BG460" i="12"/>
  <c r="BF460" i="12"/>
  <c r="BJ459" i="12"/>
  <c r="BG459" i="12"/>
  <c r="BF459" i="12"/>
  <c r="BJ454" i="12"/>
  <c r="BG454" i="12"/>
  <c r="BF454" i="12"/>
  <c r="BJ453" i="12"/>
  <c r="BG453" i="12"/>
  <c r="BF453" i="12"/>
  <c r="BJ452" i="12"/>
  <c r="BG452" i="12"/>
  <c r="BF452" i="12"/>
  <c r="BJ451" i="12"/>
  <c r="BG451" i="12"/>
  <c r="BF451" i="12"/>
  <c r="BJ450" i="12"/>
  <c r="BG450" i="12"/>
  <c r="BF450" i="12"/>
  <c r="BJ449" i="12"/>
  <c r="BG449" i="12"/>
  <c r="BF449" i="12"/>
  <c r="BJ448" i="12"/>
  <c r="BG448" i="12"/>
  <c r="BF448" i="12"/>
  <c r="BJ447" i="12"/>
  <c r="BG447" i="12"/>
  <c r="BF447" i="12"/>
  <c r="BJ446" i="12"/>
  <c r="BG446" i="12"/>
  <c r="BF446" i="12"/>
  <c r="BJ445" i="12"/>
  <c r="BG445" i="12"/>
  <c r="BF445" i="12"/>
  <c r="BJ444" i="12"/>
  <c r="BG444" i="12"/>
  <c r="BF444" i="12"/>
  <c r="BJ443" i="12"/>
  <c r="BG443" i="12"/>
  <c r="BF443" i="12"/>
  <c r="BJ442" i="12"/>
  <c r="BG442" i="12"/>
  <c r="BF442" i="12"/>
  <c r="BJ441" i="12"/>
  <c r="BG441" i="12"/>
  <c r="BF441" i="12"/>
  <c r="BJ440" i="12"/>
  <c r="BG440" i="12"/>
  <c r="BF440" i="12"/>
  <c r="BJ439" i="12"/>
  <c r="BG439" i="12"/>
  <c r="BF439" i="12"/>
  <c r="BJ438" i="12"/>
  <c r="BG438" i="12"/>
  <c r="BF438" i="12"/>
  <c r="BJ437" i="12"/>
  <c r="BG437" i="12"/>
  <c r="BF437" i="12"/>
  <c r="BJ436" i="12"/>
  <c r="BG436" i="12"/>
  <c r="BF436" i="12"/>
  <c r="BJ435" i="12"/>
  <c r="BG435" i="12"/>
  <c r="BF435" i="12"/>
  <c r="BJ434" i="12"/>
  <c r="BG434" i="12"/>
  <c r="BF434" i="12"/>
  <c r="BJ433" i="12"/>
  <c r="BG433" i="12"/>
  <c r="BF433" i="12"/>
  <c r="BJ432" i="12"/>
  <c r="BG432" i="12"/>
  <c r="BF432" i="12"/>
  <c r="BJ431" i="12"/>
  <c r="BG431" i="12"/>
  <c r="BF431" i="12"/>
  <c r="BJ430" i="12"/>
  <c r="BG430" i="12"/>
  <c r="BF430" i="12"/>
  <c r="BJ429" i="12"/>
  <c r="BG429" i="12"/>
  <c r="BF429" i="12"/>
  <c r="BJ428" i="12"/>
  <c r="BG428" i="12"/>
  <c r="BF428" i="12"/>
  <c r="BJ427" i="12"/>
  <c r="BG427" i="12"/>
  <c r="BF427" i="12"/>
  <c r="BJ426" i="12"/>
  <c r="BG426" i="12"/>
  <c r="BF426" i="12"/>
  <c r="BJ425" i="12"/>
  <c r="BG425" i="12"/>
  <c r="BF425" i="12"/>
  <c r="BJ424" i="12"/>
  <c r="BG424" i="12"/>
  <c r="BF424" i="12"/>
  <c r="BJ419" i="12"/>
  <c r="BG419" i="12"/>
  <c r="BF419" i="12"/>
  <c r="BJ418" i="12"/>
  <c r="BG418" i="12"/>
  <c r="BF418" i="12"/>
  <c r="BJ417" i="12"/>
  <c r="BG417" i="12"/>
  <c r="BF417" i="12"/>
  <c r="BJ416" i="12"/>
  <c r="BG416" i="12"/>
  <c r="BF416" i="12"/>
  <c r="BJ415" i="12"/>
  <c r="BG415" i="12"/>
  <c r="BF415" i="12"/>
  <c r="BJ414" i="12"/>
  <c r="BG414" i="12"/>
  <c r="BF414" i="12"/>
  <c r="BJ413" i="12"/>
  <c r="BG413" i="12"/>
  <c r="BF413" i="12"/>
  <c r="BJ412" i="12"/>
  <c r="BG412" i="12"/>
  <c r="BF412" i="12"/>
  <c r="BJ411" i="12"/>
  <c r="BG411" i="12"/>
  <c r="BF411" i="12"/>
  <c r="BJ410" i="12"/>
  <c r="BG410" i="12"/>
  <c r="BF410" i="12"/>
  <c r="BJ409" i="12"/>
  <c r="BG409" i="12"/>
  <c r="BF409" i="12"/>
  <c r="BJ408" i="12"/>
  <c r="BG408" i="12"/>
  <c r="BF408" i="12"/>
  <c r="BJ407" i="12"/>
  <c r="BG407" i="12"/>
  <c r="BF407" i="12"/>
  <c r="BJ406" i="12"/>
  <c r="BG406" i="12"/>
  <c r="BF406" i="12"/>
  <c r="BJ405" i="12"/>
  <c r="BG405" i="12"/>
  <c r="BF405" i="12"/>
  <c r="BJ404" i="12"/>
  <c r="BG404" i="12"/>
  <c r="BF404" i="12"/>
  <c r="BJ403" i="12"/>
  <c r="BG403" i="12"/>
  <c r="BF403" i="12"/>
  <c r="BJ402" i="12"/>
  <c r="BG402" i="12"/>
  <c r="BF402" i="12"/>
  <c r="BJ401" i="12"/>
  <c r="BG401" i="12"/>
  <c r="BF401" i="12"/>
  <c r="BJ400" i="12"/>
  <c r="BG400" i="12"/>
  <c r="BF400" i="12"/>
  <c r="BJ399" i="12"/>
  <c r="BG399" i="12"/>
  <c r="BF399" i="12"/>
  <c r="BJ398" i="12"/>
  <c r="BG398" i="12"/>
  <c r="BF398" i="12"/>
  <c r="BJ397" i="12"/>
  <c r="BG397" i="12"/>
  <c r="BF397" i="12"/>
  <c r="BJ396" i="12"/>
  <c r="BG396" i="12"/>
  <c r="BF396" i="12"/>
  <c r="BJ395" i="12"/>
  <c r="BG395" i="12"/>
  <c r="BF395" i="12"/>
  <c r="BJ394" i="12"/>
  <c r="BG394" i="12"/>
  <c r="BF394" i="12"/>
  <c r="BJ393" i="12"/>
  <c r="BG393" i="12"/>
  <c r="BF393" i="12"/>
  <c r="BJ392" i="12"/>
  <c r="BG392" i="12"/>
  <c r="BF392" i="12"/>
  <c r="BJ391" i="12"/>
  <c r="BG391" i="12"/>
  <c r="BF391" i="12"/>
  <c r="BJ390" i="12"/>
  <c r="BG390" i="12"/>
  <c r="BF390" i="12"/>
  <c r="BJ389" i="12"/>
  <c r="BG389" i="12"/>
  <c r="BF389" i="12"/>
  <c r="BJ384" i="12"/>
  <c r="BG384" i="12"/>
  <c r="BF384" i="12"/>
  <c r="BJ383" i="12"/>
  <c r="BG383" i="12"/>
  <c r="BF383" i="12"/>
  <c r="BJ382" i="12"/>
  <c r="BG382" i="12"/>
  <c r="BF382" i="12"/>
  <c r="BJ381" i="12"/>
  <c r="BG381" i="12"/>
  <c r="BF381" i="12"/>
  <c r="BJ380" i="12"/>
  <c r="BG380" i="12"/>
  <c r="BF380" i="12"/>
  <c r="BJ379" i="12"/>
  <c r="BG379" i="12"/>
  <c r="BF379" i="12"/>
  <c r="BJ378" i="12"/>
  <c r="BG378" i="12"/>
  <c r="BF378" i="12"/>
  <c r="BJ377" i="12"/>
  <c r="BG377" i="12"/>
  <c r="BF377" i="12"/>
  <c r="BJ376" i="12"/>
  <c r="BG376" i="12"/>
  <c r="BF376" i="12"/>
  <c r="BJ375" i="12"/>
  <c r="BG375" i="12"/>
  <c r="BF375" i="12"/>
  <c r="BJ374" i="12"/>
  <c r="BG374" i="12"/>
  <c r="BF374" i="12"/>
  <c r="BJ373" i="12"/>
  <c r="BG373" i="12"/>
  <c r="BF373" i="12"/>
  <c r="BJ372" i="12"/>
  <c r="BG372" i="12"/>
  <c r="BF372" i="12"/>
  <c r="BJ371" i="12"/>
  <c r="BG371" i="12"/>
  <c r="BF371" i="12"/>
  <c r="BJ370" i="12"/>
  <c r="BG370" i="12"/>
  <c r="BF370" i="12"/>
  <c r="BJ369" i="12"/>
  <c r="BG369" i="12"/>
  <c r="BF369" i="12"/>
  <c r="BJ368" i="12"/>
  <c r="BG368" i="12"/>
  <c r="BF368" i="12"/>
  <c r="BJ367" i="12"/>
  <c r="BG367" i="12"/>
  <c r="BF367" i="12"/>
  <c r="BJ366" i="12"/>
  <c r="BG366" i="12"/>
  <c r="BF366" i="12"/>
  <c r="BJ365" i="12"/>
  <c r="BG365" i="12"/>
  <c r="BF365" i="12"/>
  <c r="BJ364" i="12"/>
  <c r="BG364" i="12"/>
  <c r="BF364" i="12"/>
  <c r="BJ363" i="12"/>
  <c r="BG363" i="12"/>
  <c r="BF363" i="12"/>
  <c r="BJ362" i="12"/>
  <c r="BG362" i="12"/>
  <c r="BF362" i="12"/>
  <c r="BJ361" i="12"/>
  <c r="BG361" i="12"/>
  <c r="BF361" i="12"/>
  <c r="BJ360" i="12"/>
  <c r="BG360" i="12"/>
  <c r="BF360" i="12"/>
  <c r="BJ359" i="12"/>
  <c r="BG359" i="12"/>
  <c r="BF359" i="12"/>
  <c r="BJ358" i="12"/>
  <c r="BG358" i="12"/>
  <c r="BF358" i="12"/>
  <c r="BJ357" i="12"/>
  <c r="BG357" i="12"/>
  <c r="BF357" i="12"/>
  <c r="BJ356" i="12"/>
  <c r="BG356" i="12"/>
  <c r="BF356" i="12"/>
  <c r="BJ355" i="12"/>
  <c r="BG355" i="12"/>
  <c r="BF355" i="12"/>
  <c r="BJ354" i="12"/>
  <c r="BG354" i="12"/>
  <c r="BF354" i="12"/>
  <c r="BJ349" i="12"/>
  <c r="BG349" i="12"/>
  <c r="BF349" i="12"/>
  <c r="BJ348" i="12"/>
  <c r="BG348" i="12"/>
  <c r="BF348" i="12"/>
  <c r="BJ347" i="12"/>
  <c r="BG347" i="12"/>
  <c r="BF347" i="12"/>
  <c r="BJ346" i="12"/>
  <c r="BG346" i="12"/>
  <c r="BF346" i="12"/>
  <c r="BJ345" i="12"/>
  <c r="BG345" i="12"/>
  <c r="BF345" i="12"/>
  <c r="BJ344" i="12"/>
  <c r="BG344" i="12"/>
  <c r="BF344" i="12"/>
  <c r="BJ343" i="12"/>
  <c r="BG343" i="12"/>
  <c r="BF343" i="12"/>
  <c r="BJ342" i="12"/>
  <c r="BG342" i="12"/>
  <c r="BF342" i="12"/>
  <c r="BJ341" i="12"/>
  <c r="BG341" i="12"/>
  <c r="BF341" i="12"/>
  <c r="BJ340" i="12"/>
  <c r="BG340" i="12"/>
  <c r="BF340" i="12"/>
  <c r="BJ339" i="12"/>
  <c r="BG339" i="12"/>
  <c r="BF339" i="12"/>
  <c r="BJ338" i="12"/>
  <c r="BG338" i="12"/>
  <c r="BF338" i="12"/>
  <c r="BJ337" i="12"/>
  <c r="BG337" i="12"/>
  <c r="BF337" i="12"/>
  <c r="BJ336" i="12"/>
  <c r="BG336" i="12"/>
  <c r="BF336" i="12"/>
  <c r="BJ335" i="12"/>
  <c r="BG335" i="12"/>
  <c r="BF335" i="12"/>
  <c r="BJ334" i="12"/>
  <c r="BG334" i="12"/>
  <c r="BF334" i="12"/>
  <c r="BJ333" i="12"/>
  <c r="BG333" i="12"/>
  <c r="BF333" i="12"/>
  <c r="BJ332" i="12"/>
  <c r="BG332" i="12"/>
  <c r="BF332" i="12"/>
  <c r="BJ331" i="12"/>
  <c r="BG331" i="12"/>
  <c r="BF331" i="12"/>
  <c r="BJ330" i="12"/>
  <c r="BG330" i="12"/>
  <c r="BF330" i="12"/>
  <c r="BJ329" i="12"/>
  <c r="BG329" i="12"/>
  <c r="BF329" i="12"/>
  <c r="BJ328" i="12"/>
  <c r="BG328" i="12"/>
  <c r="BF328" i="12"/>
  <c r="BJ327" i="12"/>
  <c r="BG327" i="12"/>
  <c r="BF327" i="12"/>
  <c r="BJ326" i="12"/>
  <c r="BG326" i="12"/>
  <c r="BF326" i="12"/>
  <c r="BJ325" i="12"/>
  <c r="BG325" i="12"/>
  <c r="BF325" i="12"/>
  <c r="BJ324" i="12"/>
  <c r="BG324" i="12"/>
  <c r="BF324" i="12"/>
  <c r="BJ323" i="12"/>
  <c r="BG323" i="12"/>
  <c r="BF323" i="12"/>
  <c r="BJ322" i="12"/>
  <c r="BG322" i="12"/>
  <c r="BF322" i="12"/>
  <c r="BJ321" i="12"/>
  <c r="BG321" i="12"/>
  <c r="BF321" i="12"/>
  <c r="BJ320" i="12"/>
  <c r="BG320" i="12"/>
  <c r="BF320" i="12"/>
  <c r="BJ319" i="12"/>
  <c r="BG319" i="12"/>
  <c r="BF319" i="12"/>
  <c r="BJ314" i="12"/>
  <c r="BG314" i="12"/>
  <c r="BF314" i="12"/>
  <c r="BJ313" i="12"/>
  <c r="BG313" i="12"/>
  <c r="BF313" i="12"/>
  <c r="BJ312" i="12"/>
  <c r="BG312" i="12"/>
  <c r="BF312" i="12"/>
  <c r="BJ311" i="12"/>
  <c r="BG311" i="12"/>
  <c r="BF311" i="12"/>
  <c r="BJ310" i="12"/>
  <c r="BG310" i="12"/>
  <c r="BF310" i="12"/>
  <c r="BJ309" i="12"/>
  <c r="BG309" i="12"/>
  <c r="BF309" i="12"/>
  <c r="BJ308" i="12"/>
  <c r="BG308" i="12"/>
  <c r="BF308" i="12"/>
  <c r="BJ307" i="12"/>
  <c r="BG307" i="12"/>
  <c r="BF307" i="12"/>
  <c r="BJ306" i="12"/>
  <c r="BG306" i="12"/>
  <c r="BF306" i="12"/>
  <c r="BJ305" i="12"/>
  <c r="BG305" i="12"/>
  <c r="BF305" i="12"/>
  <c r="BJ304" i="12"/>
  <c r="BG304" i="12"/>
  <c r="BF304" i="12"/>
  <c r="BJ303" i="12"/>
  <c r="BG303" i="12"/>
  <c r="BF303" i="12"/>
  <c r="BJ302" i="12"/>
  <c r="BG302" i="12"/>
  <c r="BF302" i="12"/>
  <c r="BJ301" i="12"/>
  <c r="BG301" i="12"/>
  <c r="BF301" i="12"/>
  <c r="BJ300" i="12"/>
  <c r="BG300" i="12"/>
  <c r="BF300" i="12"/>
  <c r="BJ299" i="12"/>
  <c r="BG299" i="12"/>
  <c r="BF299" i="12"/>
  <c r="BJ298" i="12"/>
  <c r="BG298" i="12"/>
  <c r="BF298" i="12"/>
  <c r="BJ297" i="12"/>
  <c r="BG297" i="12"/>
  <c r="BF297" i="12"/>
  <c r="BJ296" i="12"/>
  <c r="BG296" i="12"/>
  <c r="BF296" i="12"/>
  <c r="BJ295" i="12"/>
  <c r="BG295" i="12"/>
  <c r="BF295" i="12"/>
  <c r="BJ294" i="12"/>
  <c r="BG294" i="12"/>
  <c r="BF294" i="12"/>
  <c r="BJ293" i="12"/>
  <c r="BG293" i="12"/>
  <c r="BF293" i="12"/>
  <c r="BJ292" i="12"/>
  <c r="BG292" i="12"/>
  <c r="BF292" i="12"/>
  <c r="BJ291" i="12"/>
  <c r="BG291" i="12"/>
  <c r="BF291" i="12"/>
  <c r="BJ290" i="12"/>
  <c r="BG290" i="12"/>
  <c r="BF290" i="12"/>
  <c r="BJ289" i="12"/>
  <c r="BG289" i="12"/>
  <c r="BF289" i="12"/>
  <c r="BJ288" i="12"/>
  <c r="BG288" i="12"/>
  <c r="BF288" i="12"/>
  <c r="BJ287" i="12"/>
  <c r="BG287" i="12"/>
  <c r="BF287" i="12"/>
  <c r="BJ286" i="12"/>
  <c r="BG286" i="12"/>
  <c r="BF286" i="12"/>
  <c r="BJ285" i="12"/>
  <c r="BG285" i="12"/>
  <c r="BF285" i="12"/>
  <c r="BJ284" i="12"/>
  <c r="BG284" i="12"/>
  <c r="BF284" i="12"/>
  <c r="BJ279" i="12"/>
  <c r="BG279" i="12"/>
  <c r="BF279" i="12"/>
  <c r="BJ278" i="12"/>
  <c r="BG278" i="12"/>
  <c r="BF278" i="12"/>
  <c r="BJ277" i="12"/>
  <c r="BG277" i="12"/>
  <c r="BF277" i="12"/>
  <c r="BJ276" i="12"/>
  <c r="BG276" i="12"/>
  <c r="BF276" i="12"/>
  <c r="BJ275" i="12"/>
  <c r="BG275" i="12"/>
  <c r="BF275" i="12"/>
  <c r="BJ274" i="12"/>
  <c r="BG274" i="12"/>
  <c r="BF274" i="12"/>
  <c r="BJ273" i="12"/>
  <c r="BG273" i="12"/>
  <c r="BF273" i="12"/>
  <c r="BJ272" i="12"/>
  <c r="BG272" i="12"/>
  <c r="BF272" i="12"/>
  <c r="BJ271" i="12"/>
  <c r="BG271" i="12"/>
  <c r="BF271" i="12"/>
  <c r="BJ270" i="12"/>
  <c r="BG270" i="12"/>
  <c r="BF270" i="12"/>
  <c r="BJ269" i="12"/>
  <c r="BG269" i="12"/>
  <c r="BF269" i="12"/>
  <c r="BJ268" i="12"/>
  <c r="BG268" i="12"/>
  <c r="BF268" i="12"/>
  <c r="BJ267" i="12"/>
  <c r="BG267" i="12"/>
  <c r="BF267" i="12"/>
  <c r="BJ266" i="12"/>
  <c r="BG266" i="12"/>
  <c r="BF266" i="12"/>
  <c r="BJ265" i="12"/>
  <c r="BG265" i="12"/>
  <c r="BF265" i="12"/>
  <c r="BJ264" i="12"/>
  <c r="BG264" i="12"/>
  <c r="BF264" i="12"/>
  <c r="BJ263" i="12"/>
  <c r="BG263" i="12"/>
  <c r="BF263" i="12"/>
  <c r="BJ262" i="12"/>
  <c r="BG262" i="12"/>
  <c r="BF262" i="12"/>
  <c r="BJ261" i="12"/>
  <c r="BG261" i="12"/>
  <c r="BF261" i="12"/>
  <c r="BJ260" i="12"/>
  <c r="BG260" i="12"/>
  <c r="BF260" i="12"/>
  <c r="BJ259" i="12"/>
  <c r="BG259" i="12"/>
  <c r="BF259" i="12"/>
  <c r="BJ258" i="12"/>
  <c r="BG258" i="12"/>
  <c r="BF258" i="12"/>
  <c r="BJ257" i="12"/>
  <c r="BG257" i="12"/>
  <c r="BF257" i="12"/>
  <c r="BJ256" i="12"/>
  <c r="BG256" i="12"/>
  <c r="BF256" i="12"/>
  <c r="BJ255" i="12"/>
  <c r="BG255" i="12"/>
  <c r="BF255" i="12"/>
  <c r="BJ254" i="12"/>
  <c r="BG254" i="12"/>
  <c r="BF254" i="12"/>
  <c r="BJ253" i="12"/>
  <c r="BG253" i="12"/>
  <c r="BF253" i="12"/>
  <c r="BJ252" i="12"/>
  <c r="BG252" i="12"/>
  <c r="BF252" i="12"/>
  <c r="BJ251" i="12"/>
  <c r="BG251" i="12"/>
  <c r="BF251" i="12"/>
  <c r="BJ250" i="12"/>
  <c r="BG250" i="12"/>
  <c r="BF250" i="12"/>
  <c r="BJ249" i="12"/>
  <c r="BG249" i="12"/>
  <c r="BF249" i="12"/>
  <c r="BJ244" i="12"/>
  <c r="BG244" i="12"/>
  <c r="BF244" i="12"/>
  <c r="BJ243" i="12"/>
  <c r="BG243" i="12"/>
  <c r="BF243" i="12"/>
  <c r="BJ242" i="12"/>
  <c r="BG242" i="12"/>
  <c r="BF242" i="12"/>
  <c r="BJ241" i="12"/>
  <c r="BG241" i="12"/>
  <c r="BF241" i="12"/>
  <c r="BJ240" i="12"/>
  <c r="BG240" i="12"/>
  <c r="BF240" i="12"/>
  <c r="BJ239" i="12"/>
  <c r="BG239" i="12"/>
  <c r="BF239" i="12"/>
  <c r="BJ238" i="12"/>
  <c r="BG238" i="12"/>
  <c r="BF238" i="12"/>
  <c r="BJ237" i="12"/>
  <c r="BG237" i="12"/>
  <c r="BF237" i="12"/>
  <c r="BJ236" i="12"/>
  <c r="BG236" i="12"/>
  <c r="BF236" i="12"/>
  <c r="BJ235" i="12"/>
  <c r="BG235" i="12"/>
  <c r="BF235" i="12"/>
  <c r="BJ234" i="12"/>
  <c r="BG234" i="12"/>
  <c r="BF234" i="12"/>
  <c r="BJ233" i="12"/>
  <c r="BG233" i="12"/>
  <c r="BF233" i="12"/>
  <c r="BJ232" i="12"/>
  <c r="BG232" i="12"/>
  <c r="BF232" i="12"/>
  <c r="BJ231" i="12"/>
  <c r="BG231" i="12"/>
  <c r="BF231" i="12"/>
  <c r="BJ230" i="12"/>
  <c r="BG230" i="12"/>
  <c r="BF230" i="12"/>
  <c r="BJ229" i="12"/>
  <c r="BG229" i="12"/>
  <c r="BF229" i="12"/>
  <c r="BJ228" i="12"/>
  <c r="BG228" i="12"/>
  <c r="BF228" i="12"/>
  <c r="BJ227" i="12"/>
  <c r="BG227" i="12"/>
  <c r="BF227" i="12"/>
  <c r="BJ226" i="12"/>
  <c r="BG226" i="12"/>
  <c r="BF226" i="12"/>
  <c r="BJ225" i="12"/>
  <c r="BG225" i="12"/>
  <c r="BF225" i="12"/>
  <c r="BJ224" i="12"/>
  <c r="BG224" i="12"/>
  <c r="BF224" i="12"/>
  <c r="BJ223" i="12"/>
  <c r="BG223" i="12"/>
  <c r="BF223" i="12"/>
  <c r="BJ222" i="12"/>
  <c r="BG222" i="12"/>
  <c r="BF222" i="12"/>
  <c r="BJ221" i="12"/>
  <c r="BG221" i="12"/>
  <c r="BF221" i="12"/>
  <c r="BJ220" i="12"/>
  <c r="BG220" i="12"/>
  <c r="BF220" i="12"/>
  <c r="BJ219" i="12"/>
  <c r="BG219" i="12"/>
  <c r="BF219" i="12"/>
  <c r="BJ218" i="12"/>
  <c r="BG218" i="12"/>
  <c r="BF218" i="12"/>
  <c r="BJ217" i="12"/>
  <c r="BG217" i="12"/>
  <c r="BF217" i="12"/>
  <c r="BJ216" i="12"/>
  <c r="BG216" i="12"/>
  <c r="BF216" i="12"/>
  <c r="BJ215" i="12"/>
  <c r="BG215" i="12"/>
  <c r="BF215" i="12"/>
  <c r="BJ214" i="12"/>
  <c r="BG214" i="12"/>
  <c r="BF214" i="12"/>
  <c r="BJ209" i="12"/>
  <c r="BG209" i="12"/>
  <c r="BF209" i="12"/>
  <c r="BJ208" i="12"/>
  <c r="BG208" i="12"/>
  <c r="BF208" i="12"/>
  <c r="BJ207" i="12"/>
  <c r="BG207" i="12"/>
  <c r="BF207" i="12"/>
  <c r="BJ206" i="12"/>
  <c r="BG206" i="12"/>
  <c r="BF206" i="12"/>
  <c r="BJ205" i="12"/>
  <c r="BG205" i="12"/>
  <c r="BF205" i="12"/>
  <c r="BJ204" i="12"/>
  <c r="BG204" i="12"/>
  <c r="BF204" i="12"/>
  <c r="BJ203" i="12"/>
  <c r="BG203" i="12"/>
  <c r="BF203" i="12"/>
  <c r="BJ202" i="12"/>
  <c r="BG202" i="12"/>
  <c r="BF202" i="12"/>
  <c r="BJ201" i="12"/>
  <c r="BG201" i="12"/>
  <c r="BF201" i="12"/>
  <c r="BJ200" i="12"/>
  <c r="BG200" i="12"/>
  <c r="BF200" i="12"/>
  <c r="BJ199" i="12"/>
  <c r="BG199" i="12"/>
  <c r="BF199" i="12"/>
  <c r="BJ198" i="12"/>
  <c r="BG198" i="12"/>
  <c r="BF198" i="12"/>
  <c r="BJ197" i="12"/>
  <c r="BG197" i="12"/>
  <c r="BF197" i="12"/>
  <c r="BJ196" i="12"/>
  <c r="BG196" i="12"/>
  <c r="BF196" i="12"/>
  <c r="BJ195" i="12"/>
  <c r="BG195" i="12"/>
  <c r="BF195" i="12"/>
  <c r="BJ194" i="12"/>
  <c r="BG194" i="12"/>
  <c r="BF194" i="12"/>
  <c r="BJ193" i="12"/>
  <c r="BG193" i="12"/>
  <c r="BF193" i="12"/>
  <c r="BJ192" i="12"/>
  <c r="BG192" i="12"/>
  <c r="BF192" i="12"/>
  <c r="BJ191" i="12"/>
  <c r="BG191" i="12"/>
  <c r="BF191" i="12"/>
  <c r="BJ190" i="12"/>
  <c r="BG190" i="12"/>
  <c r="BF190" i="12"/>
  <c r="BJ189" i="12"/>
  <c r="BG189" i="12"/>
  <c r="BF189" i="12"/>
  <c r="BJ188" i="12"/>
  <c r="BG188" i="12"/>
  <c r="BF188" i="12"/>
  <c r="BJ187" i="12"/>
  <c r="BG187" i="12"/>
  <c r="BF187" i="12"/>
  <c r="BJ186" i="12"/>
  <c r="BG186" i="12"/>
  <c r="BF186" i="12"/>
  <c r="BJ185" i="12"/>
  <c r="BG185" i="12"/>
  <c r="BF185" i="12"/>
  <c r="BJ184" i="12"/>
  <c r="BG184" i="12"/>
  <c r="BF184" i="12"/>
  <c r="BJ183" i="12"/>
  <c r="BG183" i="12"/>
  <c r="BF183" i="12"/>
  <c r="BJ182" i="12"/>
  <c r="BG182" i="12"/>
  <c r="BF182" i="12"/>
  <c r="BJ181" i="12"/>
  <c r="BG181" i="12"/>
  <c r="BF181" i="12"/>
  <c r="BJ180" i="12"/>
  <c r="BG180" i="12"/>
  <c r="BF180" i="12"/>
  <c r="BJ179" i="12"/>
  <c r="BG179" i="12"/>
  <c r="BF179" i="12"/>
  <c r="BJ174" i="12"/>
  <c r="BG174" i="12"/>
  <c r="BF174" i="12"/>
  <c r="BJ173" i="12"/>
  <c r="BG173" i="12"/>
  <c r="BF173" i="12"/>
  <c r="BJ172" i="12"/>
  <c r="BG172" i="12"/>
  <c r="BF172" i="12"/>
  <c r="BJ171" i="12"/>
  <c r="BG171" i="12"/>
  <c r="BF171" i="12"/>
  <c r="BJ170" i="12"/>
  <c r="BG170" i="12"/>
  <c r="BF170" i="12"/>
  <c r="BJ169" i="12"/>
  <c r="BG169" i="12"/>
  <c r="BF169" i="12"/>
  <c r="BJ168" i="12"/>
  <c r="BG168" i="12"/>
  <c r="BF168" i="12"/>
  <c r="BJ167" i="12"/>
  <c r="BG167" i="12"/>
  <c r="BF167" i="12"/>
  <c r="BJ166" i="12"/>
  <c r="BG166" i="12"/>
  <c r="BF166" i="12"/>
  <c r="BJ165" i="12"/>
  <c r="BG165" i="12"/>
  <c r="BF165" i="12"/>
  <c r="BJ164" i="12"/>
  <c r="BG164" i="12"/>
  <c r="BF164" i="12"/>
  <c r="BJ163" i="12"/>
  <c r="BG163" i="12"/>
  <c r="BF163" i="12"/>
  <c r="BJ162" i="12"/>
  <c r="BG162" i="12"/>
  <c r="BF162" i="12"/>
  <c r="BJ161" i="12"/>
  <c r="BG161" i="12"/>
  <c r="BF161" i="12"/>
  <c r="BJ160" i="12"/>
  <c r="BG160" i="12"/>
  <c r="BF160" i="12"/>
  <c r="BJ159" i="12"/>
  <c r="BG159" i="12"/>
  <c r="BF159" i="12"/>
  <c r="BJ158" i="12"/>
  <c r="BG158" i="12"/>
  <c r="BF158" i="12"/>
  <c r="BJ157" i="12"/>
  <c r="BG157" i="12"/>
  <c r="BF157" i="12"/>
  <c r="BJ156" i="12"/>
  <c r="BG156" i="12"/>
  <c r="BF156" i="12"/>
  <c r="BJ155" i="12"/>
  <c r="BG155" i="12"/>
  <c r="BF155" i="12"/>
  <c r="BJ154" i="12"/>
  <c r="BG154" i="12"/>
  <c r="BF154" i="12"/>
  <c r="BJ153" i="12"/>
  <c r="BG153" i="12"/>
  <c r="BF153" i="12"/>
  <c r="BJ152" i="12"/>
  <c r="BG152" i="12"/>
  <c r="BF152" i="12"/>
  <c r="BJ151" i="12"/>
  <c r="BG151" i="12"/>
  <c r="BF151" i="12"/>
  <c r="BJ150" i="12"/>
  <c r="BG150" i="12"/>
  <c r="BF150" i="12"/>
  <c r="BJ149" i="12"/>
  <c r="BG149" i="12"/>
  <c r="BF149" i="12"/>
  <c r="BJ148" i="12"/>
  <c r="BG148" i="12"/>
  <c r="BF148" i="12"/>
  <c r="BJ147" i="12"/>
  <c r="BG147" i="12"/>
  <c r="BF147" i="12"/>
  <c r="BJ146" i="12"/>
  <c r="BG146" i="12"/>
  <c r="BF146" i="12"/>
  <c r="BJ145" i="12"/>
  <c r="BG145" i="12"/>
  <c r="BF145" i="12"/>
  <c r="BJ144" i="12"/>
  <c r="BG144" i="12"/>
  <c r="BF144" i="12"/>
  <c r="BJ139" i="12"/>
  <c r="BG139" i="12"/>
  <c r="BF139" i="12"/>
  <c r="BJ138" i="12"/>
  <c r="BG138" i="12"/>
  <c r="BF138" i="12"/>
  <c r="BJ137" i="12"/>
  <c r="BG137" i="12"/>
  <c r="BF137" i="12"/>
  <c r="BJ136" i="12"/>
  <c r="BG136" i="12"/>
  <c r="BF136" i="12"/>
  <c r="BJ135" i="12"/>
  <c r="BG135" i="12"/>
  <c r="BF135" i="12"/>
  <c r="BJ134" i="12"/>
  <c r="BG134" i="12"/>
  <c r="BF134" i="12"/>
  <c r="BJ133" i="12"/>
  <c r="BG133" i="12"/>
  <c r="BF133" i="12"/>
  <c r="BJ132" i="12"/>
  <c r="BG132" i="12"/>
  <c r="BF132" i="12"/>
  <c r="BJ131" i="12"/>
  <c r="BG131" i="12"/>
  <c r="BF131" i="12"/>
  <c r="BJ130" i="12"/>
  <c r="BG130" i="12"/>
  <c r="BF130" i="12"/>
  <c r="BJ129" i="12"/>
  <c r="BG129" i="12"/>
  <c r="BF129" i="12"/>
  <c r="BJ128" i="12"/>
  <c r="BG128" i="12"/>
  <c r="BF128" i="12"/>
  <c r="BJ127" i="12"/>
  <c r="BG127" i="12"/>
  <c r="BF127" i="12"/>
  <c r="BJ126" i="12"/>
  <c r="BG126" i="12"/>
  <c r="BF126" i="12"/>
  <c r="BJ125" i="12"/>
  <c r="BG125" i="12"/>
  <c r="BF125" i="12"/>
  <c r="BJ124" i="12"/>
  <c r="BG124" i="12"/>
  <c r="BF124" i="12"/>
  <c r="BJ123" i="12"/>
  <c r="BG123" i="12"/>
  <c r="BF123" i="12"/>
  <c r="BJ122" i="12"/>
  <c r="BG122" i="12"/>
  <c r="BF122" i="12"/>
  <c r="BJ121" i="12"/>
  <c r="BG121" i="12"/>
  <c r="BF121" i="12"/>
  <c r="BJ120" i="12"/>
  <c r="BG120" i="12"/>
  <c r="BF120" i="12"/>
  <c r="BJ119" i="12"/>
  <c r="BG119" i="12"/>
  <c r="BF119" i="12"/>
  <c r="BJ118" i="12"/>
  <c r="BG118" i="12"/>
  <c r="BF118" i="12"/>
  <c r="BJ117" i="12"/>
  <c r="BG117" i="12"/>
  <c r="BF117" i="12"/>
  <c r="BJ116" i="12"/>
  <c r="BG116" i="12"/>
  <c r="BF116" i="12"/>
  <c r="BJ115" i="12"/>
  <c r="BG115" i="12"/>
  <c r="BF115" i="12"/>
  <c r="BJ114" i="12"/>
  <c r="BG114" i="12"/>
  <c r="BF114" i="12"/>
  <c r="BJ113" i="12"/>
  <c r="BG113" i="12"/>
  <c r="BF113" i="12"/>
  <c r="BJ112" i="12"/>
  <c r="BG112" i="12"/>
  <c r="BF112" i="12"/>
  <c r="BJ111" i="12"/>
  <c r="BG111" i="12"/>
  <c r="BF111" i="12"/>
  <c r="BJ110" i="12"/>
  <c r="BG110" i="12"/>
  <c r="BF110" i="12"/>
  <c r="BJ109" i="12"/>
  <c r="BG109" i="12"/>
  <c r="BF109" i="12"/>
  <c r="BJ104" i="12"/>
  <c r="BG104" i="12"/>
  <c r="BF104" i="12"/>
  <c r="BJ103" i="12"/>
  <c r="BG103" i="12"/>
  <c r="BF103" i="12"/>
  <c r="BJ102" i="12"/>
  <c r="BG102" i="12"/>
  <c r="BF102" i="12"/>
  <c r="BJ101" i="12"/>
  <c r="BG101" i="12"/>
  <c r="BF101" i="12"/>
  <c r="BJ100" i="12"/>
  <c r="BG100" i="12"/>
  <c r="BF100" i="12"/>
  <c r="BJ99" i="12"/>
  <c r="BG99" i="12"/>
  <c r="BF99" i="12"/>
  <c r="BJ98" i="12"/>
  <c r="BG98" i="12"/>
  <c r="BF98" i="12"/>
  <c r="BJ97" i="12"/>
  <c r="BG97" i="12"/>
  <c r="BF97" i="12"/>
  <c r="BJ96" i="12"/>
  <c r="BG96" i="12"/>
  <c r="BF96" i="12"/>
  <c r="BJ95" i="12"/>
  <c r="BG95" i="12"/>
  <c r="BF95" i="12"/>
  <c r="BJ94" i="12"/>
  <c r="BG94" i="12"/>
  <c r="BF94" i="12"/>
  <c r="BJ93" i="12"/>
  <c r="BG93" i="12"/>
  <c r="BF93" i="12"/>
  <c r="BJ92" i="12"/>
  <c r="BG92" i="12"/>
  <c r="BF92" i="12"/>
  <c r="BJ91" i="12"/>
  <c r="BG91" i="12"/>
  <c r="BF91" i="12"/>
  <c r="BJ90" i="12"/>
  <c r="BG90" i="12"/>
  <c r="BF90" i="12"/>
  <c r="BJ89" i="12"/>
  <c r="BG89" i="12"/>
  <c r="BF89" i="12"/>
  <c r="BJ88" i="12"/>
  <c r="BG88" i="12"/>
  <c r="BF88" i="12"/>
  <c r="BJ87" i="12"/>
  <c r="BG87" i="12"/>
  <c r="BF87" i="12"/>
  <c r="BJ86" i="12"/>
  <c r="BG86" i="12"/>
  <c r="BF86" i="12"/>
  <c r="BJ85" i="12"/>
  <c r="BG85" i="12"/>
  <c r="BF85" i="12"/>
  <c r="BJ84" i="12"/>
  <c r="BG84" i="12"/>
  <c r="BF84" i="12"/>
  <c r="BJ83" i="12"/>
  <c r="BG83" i="12"/>
  <c r="BF83" i="12"/>
  <c r="BJ82" i="12"/>
  <c r="BG82" i="12"/>
  <c r="BF82" i="12"/>
  <c r="BJ81" i="12"/>
  <c r="BG81" i="12"/>
  <c r="BF81" i="12"/>
  <c r="BJ80" i="12"/>
  <c r="BG80" i="12"/>
  <c r="BF80" i="12"/>
  <c r="BJ79" i="12"/>
  <c r="BG79" i="12"/>
  <c r="BF79" i="12"/>
  <c r="BJ78" i="12"/>
  <c r="BG78" i="12"/>
  <c r="BF78" i="12"/>
  <c r="BJ77" i="12"/>
  <c r="BG77" i="12"/>
  <c r="BF77" i="12"/>
  <c r="BJ76" i="12"/>
  <c r="BG76" i="12"/>
  <c r="BF76" i="12"/>
  <c r="BJ75" i="12"/>
  <c r="BG75" i="12"/>
  <c r="BF75" i="12"/>
  <c r="BJ74" i="12"/>
  <c r="BG74" i="12"/>
  <c r="BF74" i="12"/>
  <c r="BJ69" i="12"/>
  <c r="BG69" i="12"/>
  <c r="BF69" i="12"/>
  <c r="BJ68" i="12"/>
  <c r="BG68" i="12"/>
  <c r="BF68" i="12"/>
  <c r="BJ67" i="12"/>
  <c r="BG67" i="12"/>
  <c r="BF67" i="12"/>
  <c r="BJ66" i="12"/>
  <c r="BG66" i="12"/>
  <c r="BF66" i="12"/>
  <c r="BJ65" i="12"/>
  <c r="BG65" i="12"/>
  <c r="BF65" i="12"/>
  <c r="BJ64" i="12"/>
  <c r="BG64" i="12"/>
  <c r="BF64" i="12"/>
  <c r="BJ63" i="12"/>
  <c r="BG63" i="12"/>
  <c r="BF63" i="12"/>
  <c r="BJ62" i="12"/>
  <c r="BG62" i="12"/>
  <c r="BF62" i="12"/>
  <c r="BJ61" i="12"/>
  <c r="BG61" i="12"/>
  <c r="BF61" i="12"/>
  <c r="BJ60" i="12"/>
  <c r="BG60" i="12"/>
  <c r="BF60" i="12"/>
  <c r="BJ59" i="12"/>
  <c r="BG59" i="12"/>
  <c r="BF59" i="12"/>
  <c r="BJ58" i="12"/>
  <c r="BG58" i="12"/>
  <c r="BF58" i="12"/>
  <c r="BJ57" i="12"/>
  <c r="BG57" i="12"/>
  <c r="BF57" i="12"/>
  <c r="BJ56" i="12"/>
  <c r="BG56" i="12"/>
  <c r="BF56" i="12"/>
  <c r="BJ55" i="12"/>
  <c r="BG55" i="12"/>
  <c r="BF55" i="12"/>
  <c r="BJ54" i="12"/>
  <c r="BG54" i="12"/>
  <c r="BF54" i="12"/>
  <c r="BJ53" i="12"/>
  <c r="BG53" i="12"/>
  <c r="BF53" i="12"/>
  <c r="BJ52" i="12"/>
  <c r="BG52" i="12"/>
  <c r="BF52" i="12"/>
  <c r="BJ51" i="12"/>
  <c r="BG51" i="12"/>
  <c r="BF51" i="12"/>
  <c r="BJ50" i="12"/>
  <c r="BG50" i="12"/>
  <c r="BF50" i="12"/>
  <c r="BJ49" i="12"/>
  <c r="BG49" i="12"/>
  <c r="BF49" i="12"/>
  <c r="BJ48" i="12"/>
  <c r="BG48" i="12"/>
  <c r="BF48" i="12"/>
  <c r="BJ47" i="12"/>
  <c r="BG47" i="12"/>
  <c r="BF47" i="12"/>
  <c r="BJ46" i="12"/>
  <c r="BG46" i="12"/>
  <c r="BF46" i="12"/>
  <c r="BJ45" i="12"/>
  <c r="BG45" i="12"/>
  <c r="BF45" i="12"/>
  <c r="BJ44" i="12"/>
  <c r="BG44" i="12"/>
  <c r="BF44" i="12"/>
  <c r="BJ43" i="12"/>
  <c r="BG43" i="12"/>
  <c r="BF43" i="12"/>
  <c r="BJ42" i="12"/>
  <c r="BG42" i="12"/>
  <c r="BF42" i="12"/>
  <c r="BJ41" i="12"/>
  <c r="BG41" i="12"/>
  <c r="BF41" i="12"/>
  <c r="BJ40" i="12"/>
  <c r="BG40" i="12"/>
  <c r="BF40" i="12"/>
  <c r="BJ39" i="12"/>
  <c r="BG39" i="12"/>
  <c r="BF39" i="12"/>
  <c r="C947" i="12"/>
  <c r="C948" i="12"/>
  <c r="C912" i="12"/>
  <c r="C913" i="12"/>
  <c r="C877" i="12"/>
  <c r="C878" i="12"/>
  <c r="C842" i="12"/>
  <c r="C807" i="12"/>
  <c r="C772" i="12"/>
  <c r="C737" i="12"/>
  <c r="C702" i="12"/>
  <c r="C667" i="12"/>
  <c r="C668" i="12"/>
  <c r="C632" i="12"/>
  <c r="C597" i="12"/>
  <c r="C562" i="12"/>
  <c r="C527" i="12"/>
  <c r="C492" i="12"/>
  <c r="C457" i="12"/>
  <c r="C422" i="12"/>
  <c r="C387" i="12"/>
  <c r="C388" i="12"/>
  <c r="C352" i="12"/>
  <c r="C317" i="12"/>
  <c r="C282" i="12"/>
  <c r="C247" i="12"/>
  <c r="C212" i="12"/>
  <c r="C177" i="12"/>
  <c r="C142" i="12"/>
  <c r="C143" i="12"/>
  <c r="C107" i="12"/>
  <c r="C72" i="12"/>
  <c r="C982" i="12"/>
  <c r="C983" i="12"/>
  <c r="C1017" i="12"/>
  <c r="C1018" i="12"/>
  <c r="I558" i="12"/>
  <c r="I171" i="12"/>
  <c r="I308" i="12"/>
  <c r="I1006" i="12"/>
  <c r="I760" i="12"/>
  <c r="I93" i="12"/>
  <c r="I195" i="12"/>
  <c r="I928" i="12"/>
  <c r="I752" i="12"/>
  <c r="I751" i="12"/>
  <c r="E1030" i="12"/>
  <c r="I749" i="12"/>
  <c r="E1029" i="12"/>
  <c r="E1028" i="12"/>
  <c r="I852" i="12"/>
  <c r="E1027" i="12"/>
  <c r="E1026" i="12"/>
  <c r="E1025" i="12"/>
  <c r="I954" i="12"/>
  <c r="E1024" i="12"/>
  <c r="I43" i="12"/>
  <c r="I707" i="12"/>
  <c r="I6" i="12"/>
  <c r="H1019" i="12"/>
  <c r="I998" i="12"/>
  <c r="E995" i="12"/>
  <c r="E994" i="12"/>
  <c r="E993" i="12"/>
  <c r="E992" i="12"/>
  <c r="E991" i="12"/>
  <c r="E990" i="12"/>
  <c r="E989" i="12"/>
  <c r="H984" i="12"/>
  <c r="E960" i="12"/>
  <c r="E959" i="12"/>
  <c r="E958" i="12"/>
  <c r="E957" i="12"/>
  <c r="E956" i="12"/>
  <c r="E955" i="12"/>
  <c r="E954" i="12"/>
  <c r="H949" i="12"/>
  <c r="I936" i="12"/>
  <c r="E925" i="12"/>
  <c r="E924" i="12"/>
  <c r="E923" i="12"/>
  <c r="E922" i="12"/>
  <c r="E921" i="12"/>
  <c r="E920" i="12"/>
  <c r="E919" i="12"/>
  <c r="H914" i="12"/>
  <c r="E890" i="12"/>
  <c r="E889" i="12"/>
  <c r="E888" i="12"/>
  <c r="E887" i="12"/>
  <c r="E886" i="12"/>
  <c r="E885" i="12"/>
  <c r="E884" i="12"/>
  <c r="H879" i="12"/>
  <c r="E575" i="12"/>
  <c r="E574" i="12"/>
  <c r="E573" i="12"/>
  <c r="E572" i="12"/>
  <c r="E571" i="12"/>
  <c r="E570" i="12"/>
  <c r="E569" i="12"/>
  <c r="H564" i="12"/>
  <c r="C563" i="12"/>
  <c r="E540" i="12"/>
  <c r="E539" i="12"/>
  <c r="E538" i="12"/>
  <c r="E537" i="12"/>
  <c r="E536" i="12"/>
  <c r="E535" i="12"/>
  <c r="E534" i="12"/>
  <c r="H529" i="12"/>
  <c r="C528" i="12"/>
  <c r="I516" i="12"/>
  <c r="E505" i="12"/>
  <c r="E504" i="12"/>
  <c r="E503" i="12"/>
  <c r="E502" i="12"/>
  <c r="E501" i="12"/>
  <c r="E500" i="12"/>
  <c r="E499" i="12"/>
  <c r="H494" i="12"/>
  <c r="C493" i="12"/>
  <c r="I478" i="12"/>
  <c r="E470" i="12"/>
  <c r="E469" i="12"/>
  <c r="E468" i="12"/>
  <c r="E467" i="12"/>
  <c r="E466" i="12"/>
  <c r="E465" i="12"/>
  <c r="E464" i="12"/>
  <c r="I462" i="12"/>
  <c r="H459" i="12"/>
  <c r="C458" i="12"/>
  <c r="I450" i="12"/>
  <c r="E435" i="12"/>
  <c r="E434" i="12"/>
  <c r="E433" i="12"/>
  <c r="E432" i="12"/>
  <c r="E431" i="12"/>
  <c r="E430" i="12"/>
  <c r="E429" i="12"/>
  <c r="H424" i="12"/>
  <c r="C423" i="12"/>
  <c r="E400" i="12"/>
  <c r="E399" i="12"/>
  <c r="E398" i="12"/>
  <c r="E397" i="12"/>
  <c r="E396" i="12"/>
  <c r="E395" i="12"/>
  <c r="E394" i="12"/>
  <c r="H389" i="12"/>
  <c r="I376" i="12"/>
  <c r="E365" i="12"/>
  <c r="E364" i="12"/>
  <c r="E363" i="12"/>
  <c r="E362" i="12"/>
  <c r="E361" i="12"/>
  <c r="E360" i="12"/>
  <c r="E359" i="12"/>
  <c r="H354" i="12"/>
  <c r="C353" i="12"/>
  <c r="I345" i="12"/>
  <c r="E330" i="12"/>
  <c r="E329" i="12"/>
  <c r="E328" i="12"/>
  <c r="E327" i="12"/>
  <c r="E326" i="12"/>
  <c r="E325" i="12"/>
  <c r="E324" i="12"/>
  <c r="H319" i="12"/>
  <c r="C318" i="12"/>
  <c r="I300" i="12"/>
  <c r="E295" i="12"/>
  <c r="E294" i="12"/>
  <c r="E293" i="12"/>
  <c r="E292" i="12"/>
  <c r="E291" i="12"/>
  <c r="E290" i="12"/>
  <c r="E289" i="12"/>
  <c r="H284" i="12"/>
  <c r="C283" i="12"/>
  <c r="I267" i="12"/>
  <c r="E260" i="12"/>
  <c r="E259" i="12"/>
  <c r="E258" i="12"/>
  <c r="E257" i="12"/>
  <c r="E256" i="12"/>
  <c r="E255" i="12"/>
  <c r="E254" i="12"/>
  <c r="H249" i="12"/>
  <c r="C248" i="12"/>
  <c r="E225" i="12"/>
  <c r="E224" i="12"/>
  <c r="E223" i="12"/>
  <c r="E222" i="12"/>
  <c r="E221" i="12"/>
  <c r="E220" i="12"/>
  <c r="E219" i="12"/>
  <c r="H214" i="12"/>
  <c r="C213" i="12"/>
  <c r="E190" i="12"/>
  <c r="E189" i="12"/>
  <c r="E188" i="12"/>
  <c r="E187" i="12"/>
  <c r="E186" i="12"/>
  <c r="E185" i="12"/>
  <c r="E184" i="12"/>
  <c r="H179" i="12"/>
  <c r="C178" i="12"/>
  <c r="I163" i="12"/>
  <c r="E155" i="12"/>
  <c r="E154" i="12"/>
  <c r="E153" i="12"/>
  <c r="E152" i="12"/>
  <c r="E151" i="12"/>
  <c r="E150" i="12"/>
  <c r="E149" i="12"/>
  <c r="H144" i="12"/>
  <c r="E120" i="12"/>
  <c r="E119" i="12"/>
  <c r="E118" i="12"/>
  <c r="E117" i="12"/>
  <c r="E116" i="12"/>
  <c r="E115" i="12"/>
  <c r="E114" i="12"/>
  <c r="H109" i="12"/>
  <c r="C108" i="12"/>
  <c r="I101" i="12"/>
  <c r="E85" i="12"/>
  <c r="E84" i="12"/>
  <c r="E83" i="12"/>
  <c r="E82" i="12"/>
  <c r="E81" i="12"/>
  <c r="E80" i="12"/>
  <c r="E79" i="12"/>
  <c r="H74" i="12"/>
  <c r="C73" i="12"/>
  <c r="E50" i="12"/>
  <c r="E49" i="12"/>
  <c r="E48" i="12"/>
  <c r="E47" i="12"/>
  <c r="E46" i="12"/>
  <c r="E45" i="12"/>
  <c r="E44" i="12"/>
  <c r="H39" i="12"/>
  <c r="C37" i="12"/>
  <c r="C38" i="12"/>
  <c r="E715" i="12"/>
  <c r="E714" i="12"/>
  <c r="E713" i="12"/>
  <c r="E712" i="12"/>
  <c r="E711" i="12"/>
  <c r="E710" i="12"/>
  <c r="E709" i="12"/>
  <c r="H704" i="12"/>
  <c r="C703" i="12"/>
  <c r="I685" i="12"/>
  <c r="E680" i="12"/>
  <c r="E679" i="12"/>
  <c r="E678" i="12"/>
  <c r="E677" i="12"/>
  <c r="E676" i="12"/>
  <c r="E675" i="12"/>
  <c r="E674" i="12"/>
  <c r="H669" i="12"/>
  <c r="I662" i="12"/>
  <c r="E645" i="12"/>
  <c r="E644" i="12"/>
  <c r="E643" i="12"/>
  <c r="E642" i="12"/>
  <c r="E641" i="12"/>
  <c r="E640" i="12"/>
  <c r="E639" i="12"/>
  <c r="I635" i="12"/>
  <c r="H634" i="12"/>
  <c r="C633" i="12"/>
  <c r="I623" i="12"/>
  <c r="E610" i="12"/>
  <c r="E609" i="12"/>
  <c r="E608" i="12"/>
  <c r="E607" i="12"/>
  <c r="E606" i="12"/>
  <c r="E605" i="12"/>
  <c r="E604" i="12"/>
  <c r="H599" i="12"/>
  <c r="C598" i="12"/>
  <c r="I790" i="12"/>
  <c r="E785" i="12"/>
  <c r="E784" i="12"/>
  <c r="E783" i="12"/>
  <c r="E782" i="12"/>
  <c r="E781" i="12"/>
  <c r="E780" i="12"/>
  <c r="E779" i="12"/>
  <c r="H774" i="12"/>
  <c r="C773" i="12"/>
  <c r="I766" i="12"/>
  <c r="I762" i="12"/>
  <c r="I758" i="12"/>
  <c r="I754" i="12"/>
  <c r="E750" i="12"/>
  <c r="E749" i="12"/>
  <c r="E748" i="12"/>
  <c r="E747" i="12"/>
  <c r="E746" i="12"/>
  <c r="E745" i="12"/>
  <c r="E744" i="12"/>
  <c r="H739" i="12"/>
  <c r="C738" i="12"/>
  <c r="I871" i="12"/>
  <c r="I867" i="12"/>
  <c r="I863" i="12"/>
  <c r="I859" i="12"/>
  <c r="E855" i="12"/>
  <c r="E854" i="12"/>
  <c r="E853" i="12"/>
  <c r="E852" i="12"/>
  <c r="E851" i="12"/>
  <c r="E850" i="12"/>
  <c r="E849" i="12"/>
  <c r="H844" i="12"/>
  <c r="C843" i="12"/>
  <c r="I838" i="12"/>
  <c r="I836" i="12"/>
  <c r="I828" i="12"/>
  <c r="I824" i="12"/>
  <c r="E820" i="12"/>
  <c r="E819" i="12"/>
  <c r="E818" i="12"/>
  <c r="E817" i="12"/>
  <c r="E816" i="12"/>
  <c r="E815" i="12"/>
  <c r="E814" i="12"/>
  <c r="H809" i="12"/>
  <c r="C808" i="12"/>
  <c r="C2" i="12"/>
  <c r="C3" i="12"/>
  <c r="E15" i="12"/>
  <c r="E14" i="12"/>
  <c r="E13" i="12"/>
  <c r="E12" i="12"/>
  <c r="E11" i="12"/>
  <c r="E10" i="12"/>
  <c r="E9" i="12"/>
  <c r="I33" i="12"/>
  <c r="I31" i="12"/>
  <c r="I23" i="12"/>
  <c r="I17" i="12"/>
  <c r="I7" i="12"/>
  <c r="BJ34" i="12"/>
  <c r="BG34" i="12"/>
  <c r="BF34" i="12"/>
  <c r="BJ33" i="12"/>
  <c r="BG33" i="12"/>
  <c r="BF33" i="12"/>
  <c r="BJ32" i="12"/>
  <c r="BG32" i="12"/>
  <c r="BF32" i="12"/>
  <c r="BJ31" i="12"/>
  <c r="BG31" i="12"/>
  <c r="BF31" i="12"/>
  <c r="BJ30" i="12"/>
  <c r="BG30" i="12"/>
  <c r="BF30" i="12"/>
  <c r="BJ29" i="12"/>
  <c r="BG29" i="12"/>
  <c r="BF29" i="12"/>
  <c r="BJ28" i="12"/>
  <c r="BG28" i="12"/>
  <c r="BF28" i="12"/>
  <c r="BJ27" i="12"/>
  <c r="BG27" i="12"/>
  <c r="BF27" i="12"/>
  <c r="BJ26" i="12"/>
  <c r="BG26" i="12"/>
  <c r="BF26" i="12"/>
  <c r="BJ25" i="12"/>
  <c r="BG25" i="12"/>
  <c r="BJ24" i="12"/>
  <c r="BG24" i="12"/>
  <c r="BJ23" i="12"/>
  <c r="BG23" i="12"/>
  <c r="BF23" i="12"/>
  <c r="BJ22" i="12"/>
  <c r="BG22" i="12"/>
  <c r="BF22" i="12"/>
  <c r="BJ21" i="12"/>
  <c r="BG21" i="12"/>
  <c r="BF21" i="12"/>
  <c r="BJ20" i="12"/>
  <c r="BG20" i="12"/>
  <c r="BF20" i="12"/>
  <c r="BJ19" i="12"/>
  <c r="BG19" i="12"/>
  <c r="BF19" i="12"/>
  <c r="BJ18" i="12"/>
  <c r="BG18" i="12"/>
  <c r="BF18" i="12"/>
  <c r="BJ17" i="12"/>
  <c r="BG17" i="12"/>
  <c r="BF17" i="12"/>
  <c r="BJ16" i="12"/>
  <c r="BG16" i="12"/>
  <c r="BF16" i="12"/>
  <c r="BJ15" i="12"/>
  <c r="BG15" i="12"/>
  <c r="BF15" i="12"/>
  <c r="BJ14" i="12"/>
  <c r="BG14" i="12"/>
  <c r="BF14" i="12"/>
  <c r="BJ13" i="12"/>
  <c r="BG13" i="12"/>
  <c r="BF13" i="12"/>
  <c r="BJ12" i="12"/>
  <c r="BG12" i="12"/>
  <c r="BF12" i="12"/>
  <c r="BJ11" i="12"/>
  <c r="BG11" i="12"/>
  <c r="BF11" i="12"/>
  <c r="BJ10" i="12"/>
  <c r="BG10" i="12"/>
  <c r="BF10" i="12"/>
  <c r="BJ9" i="12"/>
  <c r="BG9" i="12"/>
  <c r="BF9" i="12"/>
  <c r="BF8" i="12"/>
  <c r="BF7" i="12"/>
  <c r="BF6" i="12"/>
  <c r="BF5" i="12"/>
  <c r="BF4" i="12"/>
  <c r="H4" i="12"/>
  <c r="E50" i="4"/>
  <c r="E49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E47" i="4"/>
  <c r="E48" i="4"/>
  <c r="E46" i="4"/>
  <c r="E45" i="4"/>
  <c r="E44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BE37" i="4"/>
  <c r="BJ37" i="4"/>
  <c r="I1083" i="4"/>
  <c r="I1082" i="4"/>
  <c r="I1081" i="4"/>
  <c r="I1080" i="4"/>
  <c r="I1079" i="4"/>
  <c r="I1078" i="4"/>
  <c r="I1077" i="4"/>
  <c r="I1076" i="4"/>
  <c r="I1075" i="4"/>
  <c r="I1074" i="4"/>
  <c r="I1073" i="4"/>
  <c r="I1072" i="4"/>
  <c r="I1071" i="4"/>
  <c r="I1070" i="4"/>
  <c r="I1069" i="4"/>
  <c r="I1068" i="4"/>
  <c r="I1067" i="4"/>
  <c r="I1066" i="4"/>
  <c r="I1065" i="4"/>
  <c r="I1064" i="4"/>
  <c r="I1063" i="4"/>
  <c r="I1062" i="4"/>
  <c r="I1061" i="4"/>
  <c r="I1060" i="4"/>
  <c r="I1059" i="4"/>
  <c r="I1058" i="4"/>
  <c r="I1057" i="4"/>
  <c r="I1056" i="4"/>
  <c r="I1055" i="4"/>
  <c r="I1054" i="4"/>
  <c r="I1048" i="4"/>
  <c r="I1047" i="4"/>
  <c r="I1046" i="4"/>
  <c r="I1045" i="4"/>
  <c r="I1044" i="4"/>
  <c r="I1043" i="4"/>
  <c r="I1042" i="4"/>
  <c r="I1041" i="4"/>
  <c r="I1040" i="4"/>
  <c r="I1039" i="4"/>
  <c r="I1038" i="4"/>
  <c r="I1037" i="4"/>
  <c r="I1036" i="4"/>
  <c r="I1035" i="4"/>
  <c r="I1034" i="4"/>
  <c r="I1033" i="4"/>
  <c r="I1032" i="4"/>
  <c r="I1031" i="4"/>
  <c r="I1030" i="4"/>
  <c r="I1029" i="4"/>
  <c r="I1028" i="4"/>
  <c r="I1027" i="4"/>
  <c r="I1026" i="4"/>
  <c r="I1025" i="4"/>
  <c r="I1024" i="4"/>
  <c r="I1023" i="4"/>
  <c r="I1022" i="4"/>
  <c r="I1021" i="4"/>
  <c r="I1020" i="4"/>
  <c r="I1019" i="4"/>
  <c r="I1013" i="4"/>
  <c r="I1012" i="4"/>
  <c r="I1011" i="4"/>
  <c r="I1010" i="4"/>
  <c r="I1009" i="4"/>
  <c r="I1008" i="4"/>
  <c r="I1007" i="4"/>
  <c r="I1006" i="4"/>
  <c r="I1005" i="4"/>
  <c r="I1004" i="4"/>
  <c r="I1003" i="4"/>
  <c r="I1002" i="4"/>
  <c r="I1001" i="4"/>
  <c r="I1000" i="4"/>
  <c r="I999" i="4"/>
  <c r="I998" i="4"/>
  <c r="I997" i="4"/>
  <c r="I996" i="4"/>
  <c r="I995" i="4"/>
  <c r="I994" i="4"/>
  <c r="I993" i="4"/>
  <c r="I992" i="4"/>
  <c r="I991" i="4"/>
  <c r="I990" i="4"/>
  <c r="I989" i="4"/>
  <c r="I988" i="4"/>
  <c r="I987" i="4"/>
  <c r="I986" i="4"/>
  <c r="I985" i="4"/>
  <c r="I984" i="4"/>
  <c r="I908" i="4"/>
  <c r="I907" i="4"/>
  <c r="I906" i="4"/>
  <c r="I905" i="4"/>
  <c r="I904" i="4"/>
  <c r="I903" i="4"/>
  <c r="I902" i="4"/>
  <c r="I901" i="4"/>
  <c r="I900" i="4"/>
  <c r="I899" i="4"/>
  <c r="I898" i="4"/>
  <c r="I897" i="4"/>
  <c r="I896" i="4"/>
  <c r="I895" i="4"/>
  <c r="I894" i="4"/>
  <c r="I893" i="4"/>
  <c r="I892" i="4"/>
  <c r="I891" i="4"/>
  <c r="I890" i="4"/>
  <c r="I889" i="4"/>
  <c r="I888" i="4"/>
  <c r="I887" i="4"/>
  <c r="I886" i="4"/>
  <c r="I885" i="4"/>
  <c r="I884" i="4"/>
  <c r="I883" i="4"/>
  <c r="I882" i="4"/>
  <c r="I881" i="4"/>
  <c r="I880" i="4"/>
  <c r="I879" i="4"/>
  <c r="I873" i="4"/>
  <c r="I872" i="4"/>
  <c r="I871" i="4"/>
  <c r="I870" i="4"/>
  <c r="I869" i="4"/>
  <c r="I868" i="4"/>
  <c r="I867" i="4"/>
  <c r="I866" i="4"/>
  <c r="I865" i="4"/>
  <c r="I864" i="4"/>
  <c r="I863" i="4"/>
  <c r="I862" i="4"/>
  <c r="I861" i="4"/>
  <c r="I860" i="4"/>
  <c r="I859" i="4"/>
  <c r="I858" i="4"/>
  <c r="I857" i="4"/>
  <c r="I856" i="4"/>
  <c r="I855" i="4"/>
  <c r="I854" i="4"/>
  <c r="I853" i="4"/>
  <c r="I852" i="4"/>
  <c r="I851" i="4"/>
  <c r="I850" i="4"/>
  <c r="I849" i="4"/>
  <c r="I848" i="4"/>
  <c r="I847" i="4"/>
  <c r="I846" i="4"/>
  <c r="I845" i="4"/>
  <c r="I844" i="4"/>
  <c r="I838" i="4"/>
  <c r="I837" i="4"/>
  <c r="I836" i="4"/>
  <c r="I835" i="4"/>
  <c r="I834" i="4"/>
  <c r="I833" i="4"/>
  <c r="I832" i="4"/>
  <c r="I831" i="4"/>
  <c r="I830" i="4"/>
  <c r="I829" i="4"/>
  <c r="I828" i="4"/>
  <c r="I827" i="4"/>
  <c r="I826" i="4"/>
  <c r="I825" i="4"/>
  <c r="I824" i="4"/>
  <c r="I823" i="4"/>
  <c r="I822" i="4"/>
  <c r="I821" i="4"/>
  <c r="I820" i="4"/>
  <c r="I819" i="4"/>
  <c r="I818" i="4"/>
  <c r="I817" i="4"/>
  <c r="I816" i="4"/>
  <c r="I815" i="4"/>
  <c r="I814" i="4"/>
  <c r="I813" i="4"/>
  <c r="I812" i="4"/>
  <c r="I811" i="4"/>
  <c r="I810" i="4"/>
  <c r="I809" i="4"/>
  <c r="I803" i="4"/>
  <c r="I802" i="4"/>
  <c r="I801" i="4"/>
  <c r="I800" i="4"/>
  <c r="I799" i="4"/>
  <c r="I798" i="4"/>
  <c r="I797" i="4"/>
  <c r="I796" i="4"/>
  <c r="I795" i="4"/>
  <c r="I794" i="4"/>
  <c r="I793" i="4"/>
  <c r="I792" i="4"/>
  <c r="I791" i="4"/>
  <c r="I790" i="4"/>
  <c r="I789" i="4"/>
  <c r="I788" i="4"/>
  <c r="I787" i="4"/>
  <c r="I786" i="4"/>
  <c r="I785" i="4"/>
  <c r="I784" i="4"/>
  <c r="I783" i="4"/>
  <c r="I782" i="4"/>
  <c r="I781" i="4"/>
  <c r="I780" i="4"/>
  <c r="I779" i="4"/>
  <c r="I778" i="4"/>
  <c r="I777" i="4"/>
  <c r="I776" i="4"/>
  <c r="I775" i="4"/>
  <c r="I774" i="4"/>
  <c r="I768" i="4"/>
  <c r="I767" i="4"/>
  <c r="I766" i="4"/>
  <c r="I765" i="4"/>
  <c r="I764" i="4"/>
  <c r="I763" i="4"/>
  <c r="I762" i="4"/>
  <c r="I761" i="4"/>
  <c r="I760" i="4"/>
  <c r="I759" i="4"/>
  <c r="I758" i="4"/>
  <c r="I757" i="4"/>
  <c r="I756" i="4"/>
  <c r="I755" i="4"/>
  <c r="I754" i="4"/>
  <c r="I753" i="4"/>
  <c r="I752" i="4"/>
  <c r="I751" i="4"/>
  <c r="I750" i="4"/>
  <c r="I749" i="4"/>
  <c r="I748" i="4"/>
  <c r="I747" i="4"/>
  <c r="I746" i="4"/>
  <c r="I745" i="4"/>
  <c r="I744" i="4"/>
  <c r="I743" i="4"/>
  <c r="I742" i="4"/>
  <c r="I741" i="4"/>
  <c r="I740" i="4"/>
  <c r="I739" i="4"/>
  <c r="I733" i="4"/>
  <c r="I732" i="4"/>
  <c r="I731" i="4"/>
  <c r="I730" i="4"/>
  <c r="I729" i="4"/>
  <c r="I728" i="4"/>
  <c r="I727" i="4"/>
  <c r="I726" i="4"/>
  <c r="I725" i="4"/>
  <c r="I724" i="4"/>
  <c r="I723" i="4"/>
  <c r="I722" i="4"/>
  <c r="I721" i="4"/>
  <c r="I720" i="4"/>
  <c r="I719" i="4"/>
  <c r="I718" i="4"/>
  <c r="I717" i="4"/>
  <c r="I716" i="4"/>
  <c r="I715" i="4"/>
  <c r="I714" i="4"/>
  <c r="I713" i="4"/>
  <c r="I712" i="4"/>
  <c r="I711" i="4"/>
  <c r="I710" i="4"/>
  <c r="I709" i="4"/>
  <c r="I708" i="4"/>
  <c r="I707" i="4"/>
  <c r="I706" i="4"/>
  <c r="I705" i="4"/>
  <c r="I704" i="4"/>
  <c r="I698" i="4"/>
  <c r="I697" i="4"/>
  <c r="I696" i="4"/>
  <c r="I695" i="4"/>
  <c r="I694" i="4"/>
  <c r="I693" i="4"/>
  <c r="I692" i="4"/>
  <c r="I691" i="4"/>
  <c r="I690" i="4"/>
  <c r="I689" i="4"/>
  <c r="I688" i="4"/>
  <c r="I687" i="4"/>
  <c r="I686" i="4"/>
  <c r="I685" i="4"/>
  <c r="I684" i="4"/>
  <c r="I683" i="4"/>
  <c r="I682" i="4"/>
  <c r="I681" i="4"/>
  <c r="I680" i="4"/>
  <c r="I679" i="4"/>
  <c r="I678" i="4"/>
  <c r="I677" i="4"/>
  <c r="I676" i="4"/>
  <c r="I675" i="4"/>
  <c r="I674" i="4"/>
  <c r="I673" i="4"/>
  <c r="I672" i="4"/>
  <c r="I671" i="4"/>
  <c r="I670" i="4"/>
  <c r="I669" i="4"/>
  <c r="I663" i="4"/>
  <c r="I662" i="4"/>
  <c r="I661" i="4"/>
  <c r="I660" i="4"/>
  <c r="I659" i="4"/>
  <c r="I658" i="4"/>
  <c r="I657" i="4"/>
  <c r="I656" i="4"/>
  <c r="I655" i="4"/>
  <c r="I654" i="4"/>
  <c r="I653" i="4"/>
  <c r="I652" i="4"/>
  <c r="I651" i="4"/>
  <c r="I650" i="4"/>
  <c r="I649" i="4"/>
  <c r="I648" i="4"/>
  <c r="I647" i="4"/>
  <c r="I646" i="4"/>
  <c r="I645" i="4"/>
  <c r="I644" i="4"/>
  <c r="I643" i="4"/>
  <c r="I642" i="4"/>
  <c r="I641" i="4"/>
  <c r="I640" i="4"/>
  <c r="I639" i="4"/>
  <c r="I638" i="4"/>
  <c r="I637" i="4"/>
  <c r="I636" i="4"/>
  <c r="I635" i="4"/>
  <c r="I634" i="4"/>
  <c r="I628" i="4"/>
  <c r="I627" i="4"/>
  <c r="I626" i="4"/>
  <c r="I625" i="4"/>
  <c r="I624" i="4"/>
  <c r="I623" i="4"/>
  <c r="I622" i="4"/>
  <c r="I621" i="4"/>
  <c r="I620" i="4"/>
  <c r="I619" i="4"/>
  <c r="I618" i="4"/>
  <c r="I617" i="4"/>
  <c r="I616" i="4"/>
  <c r="I615" i="4"/>
  <c r="I614" i="4"/>
  <c r="I613" i="4"/>
  <c r="I612" i="4"/>
  <c r="I611" i="4"/>
  <c r="I610" i="4"/>
  <c r="I609" i="4"/>
  <c r="I608" i="4"/>
  <c r="I607" i="4"/>
  <c r="I606" i="4"/>
  <c r="I605" i="4"/>
  <c r="I604" i="4"/>
  <c r="I603" i="4"/>
  <c r="I602" i="4"/>
  <c r="I601" i="4"/>
  <c r="I600" i="4"/>
  <c r="I599" i="4"/>
  <c r="I593" i="4"/>
  <c r="I592" i="4"/>
  <c r="I591" i="4"/>
  <c r="I590" i="4"/>
  <c r="I589" i="4"/>
  <c r="I588" i="4"/>
  <c r="I587" i="4"/>
  <c r="I586" i="4"/>
  <c r="I585" i="4"/>
  <c r="I584" i="4"/>
  <c r="I583" i="4"/>
  <c r="I582" i="4"/>
  <c r="I581" i="4"/>
  <c r="I580" i="4"/>
  <c r="I579" i="4"/>
  <c r="I578" i="4"/>
  <c r="I577" i="4"/>
  <c r="I576" i="4"/>
  <c r="I575" i="4"/>
  <c r="I574" i="4"/>
  <c r="I573" i="4"/>
  <c r="I572" i="4"/>
  <c r="I571" i="4"/>
  <c r="I570" i="4"/>
  <c r="I569" i="4"/>
  <c r="I568" i="4"/>
  <c r="I567" i="4"/>
  <c r="I566" i="4"/>
  <c r="I565" i="4"/>
  <c r="I564" i="4"/>
  <c r="I558" i="4"/>
  <c r="I557" i="4"/>
  <c r="I556" i="4"/>
  <c r="I555" i="4"/>
  <c r="I554" i="4"/>
  <c r="I553" i="4"/>
  <c r="I552" i="4"/>
  <c r="I551" i="4"/>
  <c r="I550" i="4"/>
  <c r="I549" i="4"/>
  <c r="I548" i="4"/>
  <c r="I547" i="4"/>
  <c r="I546" i="4"/>
  <c r="I545" i="4"/>
  <c r="I544" i="4"/>
  <c r="I543" i="4"/>
  <c r="I542" i="4"/>
  <c r="I541" i="4"/>
  <c r="I540" i="4"/>
  <c r="I539" i="4"/>
  <c r="I538" i="4"/>
  <c r="I537" i="4"/>
  <c r="I536" i="4"/>
  <c r="I535" i="4"/>
  <c r="I534" i="4"/>
  <c r="I533" i="4"/>
  <c r="I532" i="4"/>
  <c r="I531" i="4"/>
  <c r="I530" i="4"/>
  <c r="I529" i="4"/>
  <c r="I523" i="4"/>
  <c r="I522" i="4"/>
  <c r="I521" i="4"/>
  <c r="I520" i="4"/>
  <c r="I519" i="4"/>
  <c r="I518" i="4"/>
  <c r="I517" i="4"/>
  <c r="I516" i="4"/>
  <c r="I515" i="4"/>
  <c r="I514" i="4"/>
  <c r="I513" i="4"/>
  <c r="I512" i="4"/>
  <c r="I511" i="4"/>
  <c r="I510" i="4"/>
  <c r="I509" i="4"/>
  <c r="I508" i="4"/>
  <c r="I507" i="4"/>
  <c r="I506" i="4"/>
  <c r="I505" i="4"/>
  <c r="I504" i="4"/>
  <c r="I503" i="4"/>
  <c r="I502" i="4"/>
  <c r="I501" i="4"/>
  <c r="I500" i="4"/>
  <c r="I499" i="4"/>
  <c r="I498" i="4"/>
  <c r="I497" i="4"/>
  <c r="I496" i="4"/>
  <c r="I495" i="4"/>
  <c r="I494" i="4"/>
  <c r="I488" i="4"/>
  <c r="I487" i="4"/>
  <c r="I486" i="4"/>
  <c r="I485" i="4"/>
  <c r="I484" i="4"/>
  <c r="I483" i="4"/>
  <c r="I482" i="4"/>
  <c r="I481" i="4"/>
  <c r="I480" i="4"/>
  <c r="I479" i="4"/>
  <c r="I478" i="4"/>
  <c r="I477" i="4"/>
  <c r="I476" i="4"/>
  <c r="I475" i="4"/>
  <c r="I474" i="4"/>
  <c r="I473" i="4"/>
  <c r="I472" i="4"/>
  <c r="I471" i="4"/>
  <c r="I470" i="4"/>
  <c r="I469" i="4"/>
  <c r="I468" i="4"/>
  <c r="I467" i="4"/>
  <c r="I466" i="4"/>
  <c r="I465" i="4"/>
  <c r="I464" i="4"/>
  <c r="I463" i="4"/>
  <c r="I462" i="4"/>
  <c r="I461" i="4"/>
  <c r="I460" i="4"/>
  <c r="I459" i="4"/>
  <c r="I453" i="4"/>
  <c r="I452" i="4"/>
  <c r="I451" i="4"/>
  <c r="I450" i="4"/>
  <c r="I449" i="4"/>
  <c r="I448" i="4"/>
  <c r="I447" i="4"/>
  <c r="I446" i="4"/>
  <c r="I445" i="4"/>
  <c r="I444" i="4"/>
  <c r="I443" i="4"/>
  <c r="I442" i="4"/>
  <c r="I441" i="4"/>
  <c r="I440" i="4"/>
  <c r="I439" i="4"/>
  <c r="I438" i="4"/>
  <c r="I437" i="4"/>
  <c r="I436" i="4"/>
  <c r="I435" i="4"/>
  <c r="I434" i="4"/>
  <c r="I433" i="4"/>
  <c r="I432" i="4"/>
  <c r="I431" i="4"/>
  <c r="I430" i="4"/>
  <c r="I429" i="4"/>
  <c r="I428" i="4"/>
  <c r="I427" i="4"/>
  <c r="I426" i="4"/>
  <c r="I425" i="4"/>
  <c r="I424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BJ1017" i="4"/>
  <c r="BE1017" i="4"/>
  <c r="BJ947" i="4"/>
  <c r="BE947" i="4"/>
  <c r="BJ877" i="4"/>
  <c r="BE877" i="4"/>
  <c r="BJ807" i="4"/>
  <c r="BE807" i="4"/>
  <c r="BJ737" i="4"/>
  <c r="BE737" i="4"/>
  <c r="BJ667" i="4"/>
  <c r="BE667" i="4"/>
  <c r="BJ597" i="4"/>
  <c r="BE597" i="4"/>
  <c r="BJ527" i="4"/>
  <c r="BE527" i="4"/>
  <c r="BJ457" i="4"/>
  <c r="BE457" i="4"/>
  <c r="BJ387" i="4"/>
  <c r="BE387" i="4"/>
  <c r="BJ317" i="4"/>
  <c r="BE317" i="4"/>
  <c r="BJ247" i="4"/>
  <c r="BE247" i="4"/>
  <c r="BJ177" i="4"/>
  <c r="BE177" i="4"/>
  <c r="BJ107" i="4"/>
  <c r="BE107" i="4"/>
  <c r="C667" i="4"/>
  <c r="C668" i="4" s="1"/>
  <c r="C387" i="4"/>
  <c r="C388" i="4" s="1"/>
  <c r="C107" i="4"/>
  <c r="C108" i="4"/>
  <c r="C142" i="4"/>
  <c r="C143" i="4" s="1"/>
  <c r="C212" i="4"/>
  <c r="C213" i="4" s="1"/>
  <c r="C352" i="4"/>
  <c r="C353" i="4" s="1"/>
  <c r="C422" i="4"/>
  <c r="C423" i="4" s="1"/>
  <c r="C492" i="4"/>
  <c r="C493" i="4" s="1"/>
  <c r="C562" i="4"/>
  <c r="C563" i="4" s="1"/>
  <c r="C807" i="4"/>
  <c r="C808" i="4" s="1"/>
  <c r="C247" i="4"/>
  <c r="C248" i="4" s="1"/>
  <c r="C527" i="4"/>
  <c r="C528" i="4" s="1"/>
  <c r="C737" i="4"/>
  <c r="C738" i="4" s="1"/>
  <c r="C457" i="4"/>
  <c r="C458" i="4" s="1"/>
  <c r="C842" i="4"/>
  <c r="C843" i="4" s="1"/>
  <c r="C702" i="4"/>
  <c r="C703" i="4" s="1"/>
  <c r="C947" i="4"/>
  <c r="C948" i="4" s="1"/>
  <c r="C772" i="4"/>
  <c r="C773" i="4" s="1"/>
  <c r="C912" i="4"/>
  <c r="C913" i="4" s="1"/>
  <c r="BG4" i="12"/>
  <c r="I21" i="12"/>
  <c r="I861" i="12"/>
  <c r="I29" i="12"/>
  <c r="I995" i="12"/>
  <c r="I619" i="12"/>
  <c r="I697" i="12"/>
  <c r="I794" i="12"/>
  <c r="I802" i="12"/>
  <c r="C982" i="4"/>
  <c r="C983" i="4" s="1"/>
  <c r="I732" i="12"/>
  <c r="I199" i="12"/>
  <c r="BJ1026" i="12"/>
  <c r="BJ1029" i="12"/>
  <c r="BJ1038" i="12"/>
  <c r="BJ1044" i="12"/>
  <c r="BJ5" i="12"/>
  <c r="BJ1009" i="12"/>
  <c r="BJ1021" i="12"/>
  <c r="BJ1012" i="12"/>
  <c r="BJ1024" i="12"/>
  <c r="BJ1048" i="12"/>
  <c r="BJ1007" i="12"/>
  <c r="BJ1019" i="12"/>
  <c r="BJ1030" i="12"/>
  <c r="BJ1033" i="12"/>
  <c r="BJ1039" i="12"/>
  <c r="BJ1005" i="12"/>
  <c r="BJ1013" i="12"/>
  <c r="BJ1025" i="12"/>
  <c r="BJ1028" i="12"/>
  <c r="BJ1043" i="12"/>
  <c r="BJ1008" i="12"/>
  <c r="BJ1020" i="12"/>
  <c r="BJ1034" i="12"/>
  <c r="BJ1003" i="12"/>
  <c r="BJ1011" i="12"/>
  <c r="BJ1023" i="12"/>
  <c r="NT85" i="4"/>
  <c r="BP85" i="4" s="1"/>
  <c r="BM391" i="12" s="1"/>
  <c r="NT815" i="4"/>
  <c r="BP815" i="4" s="1"/>
  <c r="BM237" i="12" s="1"/>
  <c r="BJ1031" i="12"/>
  <c r="BJ1046" i="12"/>
  <c r="BJ1036" i="12"/>
  <c r="BJ1041" i="12"/>
  <c r="BJ6" i="12"/>
  <c r="BJ1047" i="12"/>
  <c r="BJ1049" i="12"/>
  <c r="BJ7" i="12"/>
  <c r="BJ1027" i="12"/>
  <c r="BJ1032" i="12"/>
  <c r="BJ1037" i="12"/>
  <c r="BJ1042" i="12"/>
  <c r="BJ1035" i="12"/>
  <c r="BJ1045" i="12"/>
  <c r="BJ4" i="12"/>
  <c r="BJ1040" i="12"/>
  <c r="BJ8" i="12"/>
  <c r="NT168" i="4"/>
  <c r="BP168" i="4" s="1"/>
  <c r="BM848" i="12" s="1"/>
  <c r="NT484" i="4"/>
  <c r="BP484" i="4" s="1"/>
  <c r="BM892" i="12" s="1"/>
  <c r="NT521" i="4"/>
  <c r="BP521" i="4" s="1"/>
  <c r="BM963" i="12" s="1"/>
  <c r="NT276" i="4"/>
  <c r="BP276" i="4"/>
  <c r="BM956" i="12" s="1"/>
  <c r="NT1078" i="4"/>
  <c r="BP1078" i="4" s="1"/>
  <c r="BM874" i="12" s="1"/>
  <c r="NT1028" i="4"/>
  <c r="BP1028" i="4" s="1"/>
  <c r="BM348" i="12" s="1"/>
  <c r="NT65" i="4"/>
  <c r="BP65" i="4" s="1"/>
  <c r="BM915" i="12" s="1"/>
  <c r="NT860" i="4"/>
  <c r="BP860" i="4"/>
  <c r="BM588" i="12" s="1"/>
  <c r="NT270" i="4"/>
  <c r="BP270" i="4"/>
  <c r="BM746" i="12"/>
  <c r="NT949" i="4"/>
  <c r="BP949" i="4" s="1"/>
  <c r="BM31" i="12" s="1"/>
  <c r="NT382" i="4"/>
  <c r="BP382" i="4" s="1"/>
  <c r="BM994" i="12" s="1"/>
  <c r="BP29" i="4"/>
  <c r="BM879" i="12" s="1"/>
  <c r="NT151" i="4"/>
  <c r="BP151" i="4" s="1"/>
  <c r="BM253" i="12" s="1"/>
  <c r="BP418" i="4"/>
  <c r="BM1030" i="12" s="1"/>
  <c r="NT250" i="4"/>
  <c r="BP250" i="4" s="1"/>
  <c r="BM46" i="12" s="1"/>
  <c r="NT698" i="4"/>
  <c r="BP698" i="4" s="1"/>
  <c r="BM1038" i="12" s="1"/>
  <c r="NT970" i="4"/>
  <c r="BP970" i="4" s="1"/>
  <c r="BM766" i="12" s="1"/>
  <c r="NT1074" i="4"/>
  <c r="BP1074" i="4" s="1"/>
  <c r="BM734" i="12" s="1"/>
  <c r="NT1070" i="4"/>
  <c r="BP1070" i="4" s="1"/>
  <c r="BM594" i="12" s="1"/>
  <c r="NT653" i="4"/>
  <c r="BP653" i="4" s="1"/>
  <c r="BM687" i="12" s="1"/>
  <c r="NT963" i="4"/>
  <c r="BP963" i="4" s="1"/>
  <c r="BM521" i="12" s="1"/>
  <c r="NT300" i="4"/>
  <c r="BP300" i="4" s="1"/>
  <c r="BM572" i="12" s="1"/>
  <c r="NT485" i="4"/>
  <c r="BP485" i="4" s="1"/>
  <c r="BM927" i="12" s="1"/>
  <c r="NT881" i="4"/>
  <c r="BP881" i="4" s="1"/>
  <c r="BM99" i="12" s="1"/>
  <c r="NT962" i="4"/>
  <c r="BP962" i="4" s="1"/>
  <c r="BM486" i="12" s="1"/>
  <c r="NT896" i="4"/>
  <c r="BP896" i="4" s="1"/>
  <c r="BM624" i="12" s="1"/>
  <c r="NT497" i="4"/>
  <c r="BP497" i="4" s="1"/>
  <c r="BM123" i="12" s="1"/>
  <c r="C177" i="4"/>
  <c r="C178" i="4" s="1"/>
  <c r="I865" i="12"/>
  <c r="I615" i="12"/>
  <c r="I230" i="12"/>
  <c r="I978" i="12"/>
  <c r="I768" i="12"/>
  <c r="I798" i="12"/>
  <c r="I650" i="12"/>
  <c r="I5" i="12"/>
  <c r="I25" i="12"/>
  <c r="I830" i="12"/>
  <c r="I658" i="12"/>
  <c r="I720" i="12"/>
  <c r="C317" i="4"/>
  <c r="C318" i="4" s="1"/>
  <c r="C1017" i="4"/>
  <c r="C1018" i="4" s="1"/>
  <c r="I873" i="12"/>
  <c r="I693" i="12"/>
  <c r="I728" i="12"/>
  <c r="I600" i="12"/>
  <c r="I812" i="12"/>
  <c r="I823" i="12"/>
  <c r="I825" i="12"/>
  <c r="I829" i="12"/>
  <c r="I831" i="12"/>
  <c r="I833" i="12"/>
  <c r="I837" i="12"/>
  <c r="I847" i="12"/>
  <c r="I858" i="12"/>
  <c r="I860" i="12"/>
  <c r="I862" i="12"/>
  <c r="I866" i="12"/>
  <c r="I868" i="12"/>
  <c r="I870" i="12"/>
  <c r="I742" i="12"/>
  <c r="I753" i="12"/>
  <c r="I755" i="12"/>
  <c r="I761" i="12"/>
  <c r="I763" i="12"/>
  <c r="I765" i="12"/>
  <c r="I777" i="12"/>
  <c r="I788" i="12"/>
  <c r="I796" i="12"/>
  <c r="I602" i="12"/>
  <c r="I613" i="12"/>
  <c r="I617" i="12"/>
  <c r="I621" i="12"/>
  <c r="I625" i="12"/>
  <c r="I637" i="12"/>
  <c r="I648" i="12"/>
  <c r="I656" i="12"/>
  <c r="I672" i="12"/>
  <c r="I683" i="12"/>
  <c r="I687" i="12"/>
  <c r="I691" i="12"/>
  <c r="I695" i="12"/>
  <c r="I718" i="12"/>
  <c r="I722" i="12"/>
  <c r="I726" i="12"/>
  <c r="I730" i="12"/>
  <c r="I203" i="12"/>
  <c r="I238" i="12"/>
  <c r="I368" i="12"/>
  <c r="I442" i="12"/>
  <c r="I508" i="12"/>
  <c r="I9" i="12"/>
  <c r="I39" i="12"/>
  <c r="I132" i="12"/>
  <c r="I4" i="12"/>
  <c r="I8" i="12"/>
  <c r="I10" i="12"/>
  <c r="I14" i="12"/>
  <c r="I16" i="12"/>
  <c r="I813" i="12"/>
  <c r="I814" i="12"/>
  <c r="I815" i="12"/>
  <c r="I818" i="12"/>
  <c r="I819" i="12"/>
  <c r="I820" i="12"/>
  <c r="I821" i="12"/>
  <c r="I822" i="12"/>
  <c r="I848" i="12"/>
  <c r="I849" i="12"/>
  <c r="I850" i="12"/>
  <c r="I853" i="12"/>
  <c r="I854" i="12"/>
  <c r="I855" i="12"/>
  <c r="I856" i="12"/>
  <c r="I857" i="12"/>
  <c r="I743" i="12"/>
  <c r="I744" i="12"/>
  <c r="I745" i="12"/>
  <c r="I748" i="12"/>
  <c r="I776" i="12"/>
  <c r="I778" i="12"/>
  <c r="I779" i="12"/>
  <c r="I781" i="12"/>
  <c r="I284" i="12"/>
  <c r="I144" i="12"/>
  <c r="I74" i="12"/>
  <c r="I288" i="12"/>
  <c r="I148" i="12"/>
  <c r="I113" i="12"/>
  <c r="I78" i="12"/>
  <c r="I149" i="12"/>
  <c r="I114" i="12"/>
  <c r="I79" i="12"/>
  <c r="I44" i="12"/>
  <c r="I115" i="12"/>
  <c r="I45" i="12"/>
  <c r="I466" i="12"/>
  <c r="I151" i="12"/>
  <c r="I81" i="12"/>
  <c r="I46" i="12"/>
  <c r="I82" i="12"/>
  <c r="I958" i="12"/>
  <c r="I503" i="12"/>
  <c r="I433" i="12"/>
  <c r="I363" i="12"/>
  <c r="I293" i="12"/>
  <c r="I153" i="12"/>
  <c r="I118" i="12"/>
  <c r="I83" i="12"/>
  <c r="I48" i="12"/>
  <c r="I294" i="12"/>
  <c r="I154" i="12"/>
  <c r="I119" i="12"/>
  <c r="I84" i="12"/>
  <c r="I49" i="12"/>
  <c r="I890" i="12"/>
  <c r="I575" i="12"/>
  <c r="I540" i="12"/>
  <c r="I400" i="12"/>
  <c r="I295" i="12"/>
  <c r="I155" i="12"/>
  <c r="I120" i="12"/>
  <c r="I85" i="12"/>
  <c r="I50" i="12"/>
  <c r="I296" i="12"/>
  <c r="I156" i="12"/>
  <c r="I121" i="12"/>
  <c r="I86" i="12"/>
  <c r="I51" i="12"/>
  <c r="I157" i="12"/>
  <c r="I122" i="12"/>
  <c r="I87" i="12"/>
  <c r="I52" i="12"/>
  <c r="I161" i="12"/>
  <c r="I126" i="12"/>
  <c r="I91" i="12"/>
  <c r="I56" i="12"/>
  <c r="I198" i="12"/>
  <c r="I408" i="12"/>
  <c r="I970" i="12"/>
  <c r="I550" i="12"/>
  <c r="I165" i="12"/>
  <c r="I130" i="12"/>
  <c r="I95" i="12"/>
  <c r="I60" i="12"/>
  <c r="I202" i="12"/>
  <c r="I482" i="12"/>
  <c r="I904" i="12"/>
  <c r="I169" i="12"/>
  <c r="I134" i="12"/>
  <c r="I99" i="12"/>
  <c r="I64" i="12"/>
  <c r="I206" i="12"/>
  <c r="I416" i="12"/>
  <c r="I173" i="12"/>
  <c r="I138" i="12"/>
  <c r="I103" i="12"/>
  <c r="I68" i="12"/>
  <c r="I784" i="12"/>
  <c r="I785" i="12"/>
  <c r="I786" i="12"/>
  <c r="I787" i="12"/>
  <c r="I789" i="12"/>
  <c r="I791" i="12"/>
  <c r="I793" i="12"/>
  <c r="I795" i="12"/>
  <c r="I797" i="12"/>
  <c r="I799" i="12"/>
  <c r="I801" i="12"/>
  <c r="I803" i="12"/>
  <c r="I599" i="12"/>
  <c r="I601" i="12"/>
  <c r="I603" i="12"/>
  <c r="I604" i="12"/>
  <c r="I605" i="12"/>
  <c r="I606" i="12"/>
  <c r="I608" i="12"/>
  <c r="I609" i="12"/>
  <c r="I610" i="12"/>
  <c r="I611" i="12"/>
  <c r="I612" i="12"/>
  <c r="I614" i="12"/>
  <c r="I616" i="12"/>
  <c r="I618" i="12"/>
  <c r="I620" i="12"/>
  <c r="I622" i="12"/>
  <c r="I624" i="12"/>
  <c r="I626" i="12"/>
  <c r="I628" i="12"/>
  <c r="I634" i="12"/>
  <c r="I638" i="12"/>
  <c r="I639" i="12"/>
  <c r="I640" i="12"/>
  <c r="I641" i="12"/>
  <c r="I642" i="12"/>
  <c r="I643" i="12"/>
  <c r="I644" i="12"/>
  <c r="I645" i="12"/>
  <c r="I646" i="12"/>
  <c r="I647" i="12"/>
  <c r="I649" i="12"/>
  <c r="I651" i="12"/>
  <c r="I653" i="12"/>
  <c r="I655" i="12"/>
  <c r="I657" i="12"/>
  <c r="I659" i="12"/>
  <c r="I661" i="12"/>
  <c r="I663" i="12"/>
  <c r="I669" i="12"/>
  <c r="I671" i="12"/>
  <c r="I673" i="12"/>
  <c r="I674" i="12"/>
  <c r="I675" i="12"/>
  <c r="I676" i="12"/>
  <c r="I677" i="12"/>
  <c r="I678" i="12"/>
  <c r="I679" i="12"/>
  <c r="I680" i="12"/>
  <c r="I681" i="12"/>
  <c r="I682" i="12"/>
  <c r="I684" i="12"/>
  <c r="I686" i="12"/>
  <c r="I688" i="12"/>
  <c r="I690" i="12"/>
  <c r="I692" i="12"/>
  <c r="I694" i="12"/>
  <c r="I696" i="12"/>
  <c r="I698" i="12"/>
  <c r="I704" i="12"/>
  <c r="I706" i="12"/>
  <c r="I708" i="12"/>
  <c r="I709" i="12"/>
  <c r="I710" i="12"/>
  <c r="I711" i="12"/>
  <c r="I712" i="12"/>
  <c r="I713" i="12"/>
  <c r="I714" i="12"/>
  <c r="I715" i="12"/>
  <c r="I716" i="12"/>
  <c r="I717" i="12"/>
  <c r="I719" i="12"/>
  <c r="I721" i="12"/>
  <c r="I723" i="12"/>
  <c r="I725" i="12"/>
  <c r="I727" i="12"/>
  <c r="I729" i="12"/>
  <c r="I731" i="12"/>
  <c r="I733" i="12"/>
  <c r="I41" i="12"/>
  <c r="I58" i="12"/>
  <c r="I66" i="12"/>
  <c r="I76" i="12"/>
  <c r="I89" i="12"/>
  <c r="I97" i="12"/>
  <c r="I128" i="12"/>
  <c r="I136" i="12"/>
  <c r="I146" i="12"/>
  <c r="I159" i="12"/>
  <c r="I167" i="12"/>
  <c r="I286" i="12"/>
  <c r="I404" i="12"/>
  <c r="I470" i="12"/>
  <c r="I486" i="12"/>
  <c r="I544" i="12"/>
  <c r="I886" i="12"/>
  <c r="I962" i="12"/>
  <c r="I530" i="12"/>
  <c r="I985" i="12"/>
  <c r="I915" i="12"/>
  <c r="I495" i="12"/>
  <c r="I355" i="12"/>
  <c r="I285" i="12"/>
  <c r="I180" i="12"/>
  <c r="I145" i="12"/>
  <c r="I110" i="12"/>
  <c r="I75" i="12"/>
  <c r="I40" i="12"/>
  <c r="I952" i="12"/>
  <c r="I532" i="12"/>
  <c r="I392" i="12"/>
  <c r="I287" i="12"/>
  <c r="I217" i="12"/>
  <c r="I182" i="12"/>
  <c r="I147" i="12"/>
  <c r="I112" i="12"/>
  <c r="I77" i="12"/>
  <c r="I42" i="12"/>
  <c r="I543" i="12"/>
  <c r="I578" i="12"/>
  <c r="I438" i="12"/>
  <c r="I333" i="12"/>
  <c r="I263" i="12"/>
  <c r="I228" i="12"/>
  <c r="I193" i="12"/>
  <c r="I158" i="12"/>
  <c r="I123" i="12"/>
  <c r="I88" i="12"/>
  <c r="I53" i="12"/>
  <c r="I18" i="12"/>
  <c r="I1000" i="12"/>
  <c r="I160" i="12"/>
  <c r="I125" i="12"/>
  <c r="I90" i="12"/>
  <c r="I55" i="12"/>
  <c r="I20" i="12"/>
  <c r="I477" i="12"/>
  <c r="I1002" i="12"/>
  <c r="I932" i="12"/>
  <c r="I512" i="12"/>
  <c r="I372" i="12"/>
  <c r="I197" i="12"/>
  <c r="I162" i="12"/>
  <c r="I127" i="12"/>
  <c r="I92" i="12"/>
  <c r="I57" i="12"/>
  <c r="I22" i="12"/>
  <c r="I1004" i="12"/>
  <c r="I304" i="12"/>
  <c r="I234" i="12"/>
  <c r="I164" i="12"/>
  <c r="I129" i="12"/>
  <c r="I94" i="12"/>
  <c r="I59" i="12"/>
  <c r="I24" i="12"/>
  <c r="I481" i="12"/>
  <c r="I586" i="12"/>
  <c r="I446" i="12"/>
  <c r="I341" i="12"/>
  <c r="I271" i="12"/>
  <c r="I201" i="12"/>
  <c r="I166" i="12"/>
  <c r="I131" i="12"/>
  <c r="I96" i="12"/>
  <c r="I61" i="12"/>
  <c r="I26" i="12"/>
  <c r="I1008" i="12"/>
  <c r="I168" i="12"/>
  <c r="I133" i="12"/>
  <c r="I98" i="12"/>
  <c r="I63" i="12"/>
  <c r="I28" i="12"/>
  <c r="I485" i="12"/>
  <c r="I1010" i="12"/>
  <c r="I940" i="12"/>
  <c r="I520" i="12"/>
  <c r="I380" i="12"/>
  <c r="I205" i="12"/>
  <c r="I170" i="12"/>
  <c r="I135" i="12"/>
  <c r="I100" i="12"/>
  <c r="I65" i="12"/>
  <c r="I30" i="12"/>
  <c r="I1012" i="12"/>
  <c r="I312" i="12"/>
  <c r="I242" i="12"/>
  <c r="I172" i="12"/>
  <c r="I137" i="12"/>
  <c r="I102" i="12"/>
  <c r="I67" i="12"/>
  <c r="I32" i="12"/>
  <c r="I319" i="12"/>
  <c r="I249" i="12"/>
  <c r="I214" i="12"/>
  <c r="I323" i="12"/>
  <c r="I253" i="12"/>
  <c r="I218" i="12"/>
  <c r="I183" i="12"/>
  <c r="I884" i="12"/>
  <c r="I534" i="12"/>
  <c r="I464" i="12"/>
  <c r="I394" i="12"/>
  <c r="I219" i="12"/>
  <c r="I184" i="12"/>
  <c r="I220" i="12"/>
  <c r="I185" i="12"/>
  <c r="I1026" i="12"/>
  <c r="I991" i="12"/>
  <c r="I956" i="12"/>
  <c r="I571" i="12"/>
  <c r="I501" i="12"/>
  <c r="I431" i="12"/>
  <c r="I361" i="12"/>
  <c r="I326" i="12"/>
  <c r="I256" i="12"/>
  <c r="I221" i="12"/>
  <c r="I186" i="12"/>
  <c r="I327" i="12"/>
  <c r="I257" i="12"/>
  <c r="I222" i="12"/>
  <c r="I187" i="12"/>
  <c r="I888" i="12"/>
  <c r="I538" i="12"/>
  <c r="I468" i="12"/>
  <c r="I398" i="12"/>
  <c r="I328" i="12"/>
  <c r="I258" i="12"/>
  <c r="I223" i="12"/>
  <c r="I188" i="12"/>
  <c r="I329" i="12"/>
  <c r="I259" i="12"/>
  <c r="I224" i="12"/>
  <c r="I189" i="12"/>
  <c r="I1030" i="12"/>
  <c r="I960" i="12"/>
  <c r="I925" i="12"/>
  <c r="I505" i="12"/>
  <c r="I435" i="12"/>
  <c r="I365" i="12"/>
  <c r="I330" i="12"/>
  <c r="I260" i="12"/>
  <c r="I225" i="12"/>
  <c r="I190" i="12"/>
  <c r="I331" i="12"/>
  <c r="I261" i="12"/>
  <c r="I226" i="12"/>
  <c r="I191" i="12"/>
  <c r="I892" i="12"/>
  <c r="I542" i="12"/>
  <c r="I472" i="12"/>
  <c r="I402" i="12"/>
  <c r="I227" i="12"/>
  <c r="I192" i="12"/>
  <c r="I229" i="12"/>
  <c r="I194" i="12"/>
  <c r="I966" i="12"/>
  <c r="I546" i="12"/>
  <c r="I476" i="12"/>
  <c r="I406" i="12"/>
  <c r="I196" i="12"/>
  <c r="I900" i="12"/>
  <c r="I480" i="12"/>
  <c r="I410" i="12"/>
  <c r="I200" i="12"/>
  <c r="I974" i="12"/>
  <c r="I554" i="12"/>
  <c r="I484" i="12"/>
  <c r="I414" i="12"/>
  <c r="I204" i="12"/>
  <c r="I908" i="12"/>
  <c r="I488" i="12"/>
  <c r="I418" i="12"/>
  <c r="I208" i="12"/>
  <c r="I232" i="12"/>
  <c r="I236" i="12"/>
  <c r="I240" i="12"/>
  <c r="I250" i="12"/>
  <c r="I252" i="12"/>
  <c r="I265" i="12"/>
  <c r="I269" i="12"/>
  <c r="I273" i="12"/>
  <c r="I277" i="12"/>
  <c r="I298" i="12"/>
  <c r="I302" i="12"/>
  <c r="I306" i="12"/>
  <c r="I310" i="12"/>
  <c r="I320" i="12"/>
  <c r="I322" i="12"/>
  <c r="I335" i="12"/>
  <c r="I339" i="12"/>
  <c r="I343" i="12"/>
  <c r="I347" i="12"/>
  <c r="I357" i="12"/>
  <c r="I370" i="12"/>
  <c r="I374" i="12"/>
  <c r="I378" i="12"/>
  <c r="I382" i="12"/>
  <c r="I390" i="12"/>
  <c r="I403" i="12"/>
  <c r="I405" i="12"/>
  <c r="I407" i="12"/>
  <c r="I409" i="12"/>
  <c r="I411" i="12"/>
  <c r="I413" i="12"/>
  <c r="I415" i="12"/>
  <c r="I417" i="12"/>
  <c r="I427" i="12"/>
  <c r="I440" i="12"/>
  <c r="I444" i="12"/>
  <c r="I448" i="12"/>
  <c r="I452" i="12"/>
  <c r="I460" i="12"/>
  <c r="I473" i="12"/>
  <c r="I475" i="12"/>
  <c r="I479" i="12"/>
  <c r="I483" i="12"/>
  <c r="I487" i="12"/>
  <c r="I497" i="12"/>
  <c r="I510" i="12"/>
  <c r="I514" i="12"/>
  <c r="I518" i="12"/>
  <c r="I522" i="12"/>
  <c r="I545" i="12"/>
  <c r="I580" i="12"/>
  <c r="I584" i="12"/>
  <c r="I588" i="12"/>
  <c r="I592" i="12"/>
  <c r="I882" i="12"/>
  <c r="I930" i="12"/>
  <c r="I934" i="12"/>
  <c r="I938" i="12"/>
  <c r="I942" i="12"/>
  <c r="I1024" i="12"/>
  <c r="I989" i="12"/>
  <c r="I919" i="12"/>
  <c r="I569" i="12"/>
  <c r="I499" i="12"/>
  <c r="I429" i="12"/>
  <c r="I359" i="12"/>
  <c r="I324" i="12"/>
  <c r="I289" i="12"/>
  <c r="I254" i="12"/>
  <c r="I325" i="12"/>
  <c r="I290" i="12"/>
  <c r="I255" i="12"/>
  <c r="I1032" i="12"/>
  <c r="I997" i="12"/>
  <c r="I927" i="12"/>
  <c r="I577" i="12"/>
  <c r="I507" i="12"/>
  <c r="I437" i="12"/>
  <c r="I367" i="12"/>
  <c r="I332" i="12"/>
  <c r="I297" i="12"/>
  <c r="I262" i="12"/>
  <c r="I1034" i="12"/>
  <c r="I999" i="12"/>
  <c r="I929" i="12"/>
  <c r="I579" i="12"/>
  <c r="I964" i="12"/>
  <c r="I894" i="12"/>
  <c r="I509" i="12"/>
  <c r="I439" i="12"/>
  <c r="I369" i="12"/>
  <c r="I334" i="12"/>
  <c r="I299" i="12"/>
  <c r="I264" i="12"/>
  <c r="I1036" i="12"/>
  <c r="I1001" i="12"/>
  <c r="I931" i="12"/>
  <c r="I581" i="12"/>
  <c r="I511" i="12"/>
  <c r="I441" i="12"/>
  <c r="I371" i="12"/>
  <c r="I336" i="12"/>
  <c r="I301" i="12"/>
  <c r="I266" i="12"/>
  <c r="I231" i="12"/>
  <c r="I1038" i="12"/>
  <c r="I1003" i="12"/>
  <c r="I933" i="12"/>
  <c r="I583" i="12"/>
  <c r="I968" i="12"/>
  <c r="I898" i="12"/>
  <c r="I548" i="12"/>
  <c r="I513" i="12"/>
  <c r="I443" i="12"/>
  <c r="I373" i="12"/>
  <c r="I338" i="12"/>
  <c r="I303" i="12"/>
  <c r="I268" i="12"/>
  <c r="I233" i="12"/>
  <c r="I1040" i="12"/>
  <c r="I1005" i="12"/>
  <c r="I935" i="12"/>
  <c r="I585" i="12"/>
  <c r="I515" i="12"/>
  <c r="I445" i="12"/>
  <c r="I375" i="12"/>
  <c r="I340" i="12"/>
  <c r="I305" i="12"/>
  <c r="I270" i="12"/>
  <c r="I235" i="12"/>
  <c r="I1042" i="12"/>
  <c r="I1007" i="12"/>
  <c r="I937" i="12"/>
  <c r="I587" i="12"/>
  <c r="I972" i="12"/>
  <c r="I902" i="12"/>
  <c r="I552" i="12"/>
  <c r="I517" i="12"/>
  <c r="I447" i="12"/>
  <c r="I377" i="12"/>
  <c r="I342" i="12"/>
  <c r="I307" i="12"/>
  <c r="I272" i="12"/>
  <c r="I237" i="12"/>
  <c r="I1044" i="12"/>
  <c r="I1009" i="12"/>
  <c r="I939" i="12"/>
  <c r="I589" i="12"/>
  <c r="I519" i="12"/>
  <c r="I449" i="12"/>
  <c r="I379" i="12"/>
  <c r="I344" i="12"/>
  <c r="I309" i="12"/>
  <c r="I274" i="12"/>
  <c r="I239" i="12"/>
  <c r="I1046" i="12"/>
  <c r="I1011" i="12"/>
  <c r="I941" i="12"/>
  <c r="I591" i="12"/>
  <c r="I976" i="12"/>
  <c r="I906" i="12"/>
  <c r="I556" i="12"/>
  <c r="I521" i="12"/>
  <c r="I451" i="12"/>
  <c r="I381" i="12"/>
  <c r="I346" i="12"/>
  <c r="I311" i="12"/>
  <c r="I276" i="12"/>
  <c r="I241" i="12"/>
  <c r="I1048" i="12"/>
  <c r="I1013" i="12"/>
  <c r="I943" i="12"/>
  <c r="I593" i="12"/>
  <c r="I523" i="12"/>
  <c r="I453" i="12"/>
  <c r="I383" i="12"/>
  <c r="I348" i="12"/>
  <c r="I313" i="12"/>
  <c r="I278" i="12"/>
  <c r="I243" i="12"/>
  <c r="I1020" i="12"/>
  <c r="I950" i="12"/>
  <c r="I880" i="12"/>
  <c r="I1022" i="12"/>
  <c r="I987" i="12"/>
  <c r="I917" i="12"/>
  <c r="I567" i="12"/>
  <c r="I1028" i="12"/>
  <c r="I993" i="12"/>
  <c r="I923" i="12"/>
  <c r="I573" i="12"/>
  <c r="I1033" i="12"/>
  <c r="I963" i="12"/>
  <c r="I893" i="12"/>
  <c r="I1035" i="12"/>
  <c r="I965" i="12"/>
  <c r="I895" i="12"/>
  <c r="I1037" i="12"/>
  <c r="I967" i="12"/>
  <c r="I897" i="12"/>
  <c r="I547" i="12"/>
  <c r="I1039" i="12"/>
  <c r="I969" i="12"/>
  <c r="I899" i="12"/>
  <c r="I549" i="12"/>
  <c r="I1041" i="12"/>
  <c r="I971" i="12"/>
  <c r="I901" i="12"/>
  <c r="I551" i="12"/>
  <c r="I1043" i="12"/>
  <c r="I973" i="12"/>
  <c r="I903" i="12"/>
  <c r="I553" i="12"/>
  <c r="I1045" i="12"/>
  <c r="I975" i="12"/>
  <c r="I905" i="12"/>
  <c r="I555" i="12"/>
  <c r="I1047" i="12"/>
  <c r="I977" i="12"/>
  <c r="I907" i="12"/>
  <c r="I557" i="12"/>
  <c r="I1025" i="12"/>
  <c r="I990" i="12"/>
  <c r="I955" i="12"/>
  <c r="I920" i="12"/>
  <c r="I885" i="12"/>
  <c r="I570" i="12"/>
  <c r="I535" i="12"/>
  <c r="I500" i="12"/>
  <c r="I465" i="12"/>
  <c r="I430" i="12"/>
  <c r="I395" i="12"/>
  <c r="I360" i="12"/>
  <c r="I1029" i="12"/>
  <c r="I994" i="12"/>
  <c r="I959" i="12"/>
  <c r="I924" i="12"/>
  <c r="I889" i="12"/>
  <c r="I574" i="12"/>
  <c r="I539" i="12"/>
  <c r="I504" i="12"/>
  <c r="I469" i="12"/>
  <c r="I434" i="12"/>
  <c r="I399" i="12"/>
  <c r="I364" i="12"/>
  <c r="I1019" i="12"/>
  <c r="I984" i="12"/>
  <c r="I949" i="12"/>
  <c r="I914" i="12"/>
  <c r="I879" i="12"/>
  <c r="I564" i="12"/>
  <c r="I529" i="12"/>
  <c r="I494" i="12"/>
  <c r="I459" i="12"/>
  <c r="I424" i="12"/>
  <c r="I389" i="12"/>
  <c r="I1021" i="12"/>
  <c r="I986" i="12"/>
  <c r="I951" i="12"/>
  <c r="I916" i="12"/>
  <c r="I881" i="12"/>
  <c r="I566" i="12"/>
  <c r="I531" i="12"/>
  <c r="I496" i="12"/>
  <c r="I461" i="12"/>
  <c r="I426" i="12"/>
  <c r="I391" i="12"/>
  <c r="I356" i="12"/>
  <c r="I1023" i="12"/>
  <c r="I988" i="12"/>
  <c r="I953" i="12"/>
  <c r="I918" i="12"/>
  <c r="I883" i="12"/>
  <c r="I568" i="12"/>
  <c r="I533" i="12"/>
  <c r="I498" i="12"/>
  <c r="I463" i="12"/>
  <c r="I428" i="12"/>
  <c r="I393" i="12"/>
  <c r="I358" i="12"/>
  <c r="I1027" i="12"/>
  <c r="I992" i="12"/>
  <c r="I957" i="12"/>
  <c r="I922" i="12"/>
  <c r="I887" i="12"/>
  <c r="I572" i="12"/>
  <c r="I537" i="12"/>
  <c r="I502" i="12"/>
  <c r="I467" i="12"/>
  <c r="I432" i="12"/>
  <c r="I397" i="12"/>
  <c r="I362" i="12"/>
  <c r="I1031" i="12"/>
  <c r="I996" i="12"/>
  <c r="I961" i="12"/>
  <c r="I926" i="12"/>
  <c r="I891" i="12"/>
  <c r="I576" i="12"/>
  <c r="I541" i="12"/>
  <c r="I506" i="12"/>
  <c r="I471" i="12"/>
  <c r="I436" i="12"/>
  <c r="I401" i="12"/>
  <c r="I366" i="12"/>
  <c r="NT1020" i="4"/>
  <c r="BP1020" i="4" s="1"/>
  <c r="BM68" i="12" s="1"/>
  <c r="NT823" i="4"/>
  <c r="BP823" i="4" s="1"/>
  <c r="BM517" i="12" s="1"/>
  <c r="NT741" i="4"/>
  <c r="BP741" i="4" s="1"/>
  <c r="BM95" i="12" s="1"/>
  <c r="NT395" i="4"/>
  <c r="BP395" i="4" s="1"/>
  <c r="BM225" i="12" s="1"/>
  <c r="NT884" i="4"/>
  <c r="BP884" i="4" s="1"/>
  <c r="BM204" i="12" s="1"/>
  <c r="NT146" i="4"/>
  <c r="BP146" i="4" s="1"/>
  <c r="BM78" i="12" s="1"/>
  <c r="NT191" i="4"/>
  <c r="BP191" i="4" s="1"/>
  <c r="BM429" i="12" s="1"/>
  <c r="NT188" i="4"/>
  <c r="BP188" i="4" s="1"/>
  <c r="BM324" i="12" s="1"/>
  <c r="NT291" i="4"/>
  <c r="BP291" i="4" s="1"/>
  <c r="BM257" i="12" s="1"/>
  <c r="NT307" i="4"/>
  <c r="BP307" i="4" s="1"/>
  <c r="BM817" i="12" s="1"/>
  <c r="NT711" i="4"/>
  <c r="BP711" i="4" s="1"/>
  <c r="BM269" i="12" s="1"/>
  <c r="NT760" i="4"/>
  <c r="BP760" i="4" s="1"/>
  <c r="BM760" i="12" s="1"/>
  <c r="NT138" i="4"/>
  <c r="BP138" i="4" s="1"/>
  <c r="BM1022" i="12" s="1"/>
  <c r="NT546" i="4"/>
  <c r="BP546" i="4" s="1"/>
  <c r="BM614" i="12" s="1"/>
  <c r="NT797" i="4"/>
  <c r="BP797" i="4" s="1"/>
  <c r="BM831" i="12" s="1"/>
  <c r="E613" i="12"/>
  <c r="E578" i="12"/>
  <c r="E333" i="12"/>
  <c r="E543" i="12"/>
  <c r="E893" i="12"/>
  <c r="NT173" i="4"/>
  <c r="BP173" i="4" s="1"/>
  <c r="BM1023" i="12" s="1"/>
  <c r="NT377" i="4"/>
  <c r="BP377" i="4" s="1"/>
  <c r="BM819" i="12" s="1"/>
  <c r="NT414" i="4"/>
  <c r="BP414" i="4" s="1"/>
  <c r="BM890" i="12" s="1"/>
  <c r="NT530" i="4"/>
  <c r="BP530" i="4" s="1"/>
  <c r="BM54" i="12" s="1"/>
  <c r="NT533" i="4"/>
  <c r="BP533" i="4" s="1"/>
  <c r="BM159" i="12" s="1"/>
  <c r="BP542" i="4"/>
  <c r="BM474" i="12" s="1"/>
  <c r="NT583" i="4"/>
  <c r="BP583" i="4" s="1"/>
  <c r="BM685" i="12" s="1"/>
  <c r="BP587" i="4"/>
  <c r="BM825" i="12" s="1"/>
  <c r="NT604" i="4"/>
  <c r="BP604" i="4" s="1"/>
  <c r="BM196" i="12" s="1"/>
  <c r="NT624" i="4"/>
  <c r="BP624" i="4" s="1"/>
  <c r="BM896" i="12" s="1"/>
  <c r="NT637" i="4"/>
  <c r="BP637" i="4" s="1"/>
  <c r="BM127" i="12" s="1"/>
  <c r="NT641" i="4"/>
  <c r="BP641" i="4" s="1"/>
  <c r="BM267" i="12" s="1"/>
  <c r="NT657" i="4"/>
  <c r="BP657" i="4" s="1"/>
  <c r="BM827" i="12" s="1"/>
  <c r="NT678" i="4"/>
  <c r="BP678" i="4" s="1"/>
  <c r="BM338" i="12" s="1"/>
  <c r="NT682" i="4"/>
  <c r="BP682" i="4" s="1"/>
  <c r="BM478" i="12" s="1"/>
  <c r="NT690" i="4"/>
  <c r="BP690" i="4" s="1"/>
  <c r="BM758" i="12" s="1"/>
  <c r="NT707" i="4"/>
  <c r="BP707" i="4" s="1"/>
  <c r="BM129" i="12" s="1"/>
  <c r="NT744" i="4"/>
  <c r="BP744" i="4"/>
  <c r="BM200" i="12" s="1"/>
  <c r="NT751" i="4"/>
  <c r="BP751" i="4" s="1"/>
  <c r="BM445" i="12" s="1"/>
  <c r="NT818" i="4"/>
  <c r="BP818" i="4" s="1"/>
  <c r="BM342" i="12" s="1"/>
  <c r="NT830" i="4"/>
  <c r="BP830" i="4" s="1"/>
  <c r="BM762" i="12" s="1"/>
  <c r="NT855" i="4"/>
  <c r="BP855" i="4" s="1"/>
  <c r="BM413" i="12" s="1"/>
  <c r="NT880" i="4"/>
  <c r="BP880" i="4" s="1"/>
  <c r="BM64" i="12" s="1"/>
  <c r="NT888" i="4"/>
  <c r="BP888" i="4" s="1"/>
  <c r="BM344" i="12" s="1"/>
  <c r="NT995" i="4"/>
  <c r="BP995" i="4" s="1"/>
  <c r="BM417" i="12" s="1"/>
  <c r="BM1048" i="12"/>
  <c r="NT601" i="4"/>
  <c r="BP601" i="4" s="1"/>
  <c r="BM91" i="12" s="1"/>
  <c r="NT728" i="4"/>
  <c r="BP728" i="4" s="1"/>
  <c r="BM864" i="12" s="1"/>
  <c r="NT746" i="4"/>
  <c r="BP746" i="4" s="1"/>
  <c r="BM270" i="12" s="1"/>
  <c r="NT786" i="4"/>
  <c r="BP786" i="4" s="1"/>
  <c r="BM446" i="12"/>
  <c r="NT831" i="4"/>
  <c r="BP831" i="4" s="1"/>
  <c r="BM797" i="12" s="1"/>
  <c r="NT897" i="4"/>
  <c r="BP897" i="4" s="1"/>
  <c r="BM659" i="12" s="1"/>
  <c r="NT918" i="4"/>
  <c r="BP918" i="4" s="1"/>
  <c r="BM170" i="12" s="1"/>
  <c r="NT1000" i="4"/>
  <c r="BP1000" i="4" s="1"/>
  <c r="BM592" i="12" s="1"/>
  <c r="NT1041" i="4"/>
  <c r="BP1041" i="4" s="1"/>
  <c r="BM803" i="12" s="1"/>
  <c r="NT1075" i="4"/>
  <c r="BP1075" i="4" s="1"/>
  <c r="BM769" i="12" s="1"/>
  <c r="NT57" i="4"/>
  <c r="BP57" i="4" s="1"/>
  <c r="BM635" i="12" s="1"/>
  <c r="NT366" i="4"/>
  <c r="BP366" i="4" s="1"/>
  <c r="BM434" i="12" s="1"/>
  <c r="NT403" i="4"/>
  <c r="BP403" i="4" s="1"/>
  <c r="BM505" i="12" s="1"/>
  <c r="NT424" i="4"/>
  <c r="BP424" i="4" s="1"/>
  <c r="BM16" i="12"/>
  <c r="NT448" i="4"/>
  <c r="BP448" i="4" s="1"/>
  <c r="BM856" i="12" s="1"/>
  <c r="NT606" i="4"/>
  <c r="BP606" i="4" s="1"/>
  <c r="BM266" i="12" s="1"/>
  <c r="BM408" i="12"/>
  <c r="BP13" i="4"/>
  <c r="BM319" i="12" s="1"/>
  <c r="NT15" i="4"/>
  <c r="BP15" i="4" s="1"/>
  <c r="BM389" i="12" s="1"/>
  <c r="NT19" i="4"/>
  <c r="BP19" i="4" s="1"/>
  <c r="BM529" i="12" s="1"/>
  <c r="NT461" i="4"/>
  <c r="BP461" i="4" s="1"/>
  <c r="BM87" i="12" s="1"/>
  <c r="NT468" i="4"/>
  <c r="BP468" i="4" s="1"/>
  <c r="BM332" i="12" s="1"/>
  <c r="NT469" i="4"/>
  <c r="BP469" i="4" s="1"/>
  <c r="BM367" i="12" s="1"/>
  <c r="E823" i="12"/>
  <c r="E858" i="12"/>
  <c r="E753" i="12"/>
  <c r="E788" i="12"/>
  <c r="E718" i="12"/>
  <c r="E53" i="12"/>
  <c r="E88" i="12"/>
  <c r="E963" i="12"/>
  <c r="E438" i="4"/>
  <c r="NT7" i="4"/>
  <c r="BP7" i="4" s="1"/>
  <c r="BM109" i="12" s="1"/>
  <c r="NT9" i="4"/>
  <c r="BP9" i="4" s="1"/>
  <c r="BM179" i="12" s="1"/>
  <c r="NT11" i="4"/>
  <c r="BP11" i="4" s="1"/>
  <c r="BM249" i="12" s="1"/>
  <c r="BM459" i="12"/>
  <c r="NT27" i="4"/>
  <c r="BP27" i="4" s="1"/>
  <c r="BM809" i="12" s="1"/>
  <c r="NT31" i="4"/>
  <c r="BP31" i="4" s="1"/>
  <c r="BM949" i="12" s="1"/>
  <c r="NT48" i="4"/>
  <c r="BP48" i="4" s="1"/>
  <c r="BM320" i="12" s="1"/>
  <c r="NT49" i="4"/>
  <c r="BP49" i="4" s="1"/>
  <c r="BM355" i="12" s="1"/>
  <c r="NT56" i="4"/>
  <c r="BP56" i="4" s="1"/>
  <c r="BM600" i="12" s="1"/>
  <c r="NT60" i="4"/>
  <c r="BP60" i="4" s="1"/>
  <c r="BM740" i="12" s="1"/>
  <c r="NT64" i="4"/>
  <c r="BP64" i="4" s="1"/>
  <c r="BM880" i="12" s="1"/>
  <c r="NT68" i="4"/>
  <c r="BP68" i="4" s="1"/>
  <c r="BM1020" i="12" s="1"/>
  <c r="NT77" i="4"/>
  <c r="BP77" i="4"/>
  <c r="BM111" i="12" s="1"/>
  <c r="NT81" i="4"/>
  <c r="BP81" i="4" s="1"/>
  <c r="BM251" i="12" s="1"/>
  <c r="NT93" i="4"/>
  <c r="BP93" i="4" s="1"/>
  <c r="BM671" i="12" s="1"/>
  <c r="NT101" i="4"/>
  <c r="BP101" i="4" s="1"/>
  <c r="BM951" i="12" s="1"/>
  <c r="BM42" i="12"/>
  <c r="NT114" i="4"/>
  <c r="BP114" i="4" s="1"/>
  <c r="BM182" i="12" s="1"/>
  <c r="NT123" i="4"/>
  <c r="BP123" i="4" s="1"/>
  <c r="BM497" i="12" s="1"/>
  <c r="NT130" i="4"/>
  <c r="BP130" i="4" s="1"/>
  <c r="BM742" i="12" s="1"/>
  <c r="NT131" i="4"/>
  <c r="BP131" i="4" s="1"/>
  <c r="BM777" i="12" s="1"/>
  <c r="NT134" i="4"/>
  <c r="BP134" i="4" s="1"/>
  <c r="BM882" i="12" s="1"/>
  <c r="NT147" i="4"/>
  <c r="BP147" i="4" s="1"/>
  <c r="BM113" i="12" s="1"/>
  <c r="NT155" i="4"/>
  <c r="BP155" i="4" s="1"/>
  <c r="BM393" i="12" s="1"/>
  <c r="NT159" i="4"/>
  <c r="BP159" i="4" s="1"/>
  <c r="BM533" i="12" s="1"/>
  <c r="NT163" i="4"/>
  <c r="BP163" i="4"/>
  <c r="BM673" i="12" s="1"/>
  <c r="NT167" i="4"/>
  <c r="BP167" i="4" s="1"/>
  <c r="BM813" i="12" s="1"/>
  <c r="NT171" i="4"/>
  <c r="BP171" i="4" s="1"/>
  <c r="BM953" i="12" s="1"/>
  <c r="NT180" i="4"/>
  <c r="BP180" i="4" s="1"/>
  <c r="BM44" i="12" s="1"/>
  <c r="NT200" i="4"/>
  <c r="BP200" i="4" s="1"/>
  <c r="BM744" i="12" s="1"/>
  <c r="NT205" i="4"/>
  <c r="BP205" i="4" s="1"/>
  <c r="BM919" i="12" s="1"/>
  <c r="NT217" i="4"/>
  <c r="BP217" i="4" s="1"/>
  <c r="BM115" i="12" s="1"/>
  <c r="NT225" i="4"/>
  <c r="BP225" i="4" s="1"/>
  <c r="BM395" i="12" s="1"/>
  <c r="NT226" i="4"/>
  <c r="BP226" i="4" s="1"/>
  <c r="BM430" i="12" s="1"/>
  <c r="NT233" i="4"/>
  <c r="BP233" i="4" s="1"/>
  <c r="BM675" i="12" s="1"/>
  <c r="NT234" i="4"/>
  <c r="BP234" i="4" s="1"/>
  <c r="BM710" i="12" s="1"/>
  <c r="NT241" i="4"/>
  <c r="BP241" i="4"/>
  <c r="BM955" i="12" s="1"/>
  <c r="NT242" i="4"/>
  <c r="BP242" i="4" s="1"/>
  <c r="BM990" i="12" s="1"/>
  <c r="NT254" i="4"/>
  <c r="BP254" i="4" s="1"/>
  <c r="BM186" i="12" s="1"/>
  <c r="NT262" i="4"/>
  <c r="BP262" i="4" s="1"/>
  <c r="BM466" i="12" s="1"/>
  <c r="NT274" i="4"/>
  <c r="BP274" i="4" s="1"/>
  <c r="BM886" i="12" s="1"/>
  <c r="NT278" i="4"/>
  <c r="BP278" i="4" s="1"/>
  <c r="BM1026" i="12" s="1"/>
  <c r="NT284" i="4"/>
  <c r="BP284" i="4" s="1"/>
  <c r="BM12" i="12" s="1"/>
  <c r="NT287" i="4"/>
  <c r="BP287" i="4" s="1"/>
  <c r="BM117" i="12" s="1"/>
  <c r="NT292" i="4"/>
  <c r="BP292" i="4" s="1"/>
  <c r="BM292" i="12" s="1"/>
  <c r="NT295" i="4"/>
  <c r="BP295" i="4" s="1"/>
  <c r="BM397" i="12" s="1"/>
  <c r="NT303" i="4"/>
  <c r="BP303" i="4" s="1"/>
  <c r="BM677" i="12" s="1"/>
  <c r="NT308" i="4"/>
  <c r="BP308" i="4" s="1"/>
  <c r="BM852" i="12" s="1"/>
  <c r="NT320" i="4"/>
  <c r="BP320" i="4" s="1"/>
  <c r="BM48" i="12" s="1"/>
  <c r="NT336" i="4"/>
  <c r="BP336" i="4" s="1"/>
  <c r="BM608" i="12" s="1"/>
  <c r="NT337" i="4"/>
  <c r="BP337" i="4"/>
  <c r="BM643" i="12" s="1"/>
  <c r="NT344" i="4"/>
  <c r="BP344" i="4" s="1"/>
  <c r="BM888" i="12" s="1"/>
  <c r="NT345" i="4"/>
  <c r="BP345" i="4" s="1"/>
  <c r="BM923" i="12" s="1"/>
  <c r="NT358" i="4"/>
  <c r="BP358" i="4"/>
  <c r="BM154" i="12" s="1"/>
  <c r="NT361" i="4"/>
  <c r="BP361" i="4" s="1"/>
  <c r="BM259" i="12" s="1"/>
  <c r="NT374" i="4"/>
  <c r="BP374" i="4" s="1"/>
  <c r="BM714" i="12" s="1"/>
  <c r="NT398" i="4"/>
  <c r="BP398" i="4" s="1"/>
  <c r="BM330" i="12" s="1"/>
  <c r="NT406" i="4"/>
  <c r="BP406" i="4" s="1"/>
  <c r="BM610" i="12" s="1"/>
  <c r="NT411" i="4"/>
  <c r="BP411" i="4" s="1"/>
  <c r="BM785" i="12" s="1"/>
  <c r="NT432" i="4"/>
  <c r="BP432" i="4" s="1"/>
  <c r="BM296" i="12" s="1"/>
  <c r="NT435" i="4"/>
  <c r="BP435" i="4" s="1"/>
  <c r="BM401" i="12" s="1"/>
  <c r="NT440" i="4"/>
  <c r="BP440" i="4" s="1"/>
  <c r="BM576" i="12" s="1"/>
  <c r="NT447" i="4"/>
  <c r="BP447" i="4" s="1"/>
  <c r="BM821" i="12" s="1"/>
  <c r="NT460" i="4"/>
  <c r="BP460" i="4" s="1"/>
  <c r="BM52" i="12" s="1"/>
  <c r="NT472" i="4"/>
  <c r="BP472" i="4" s="1"/>
  <c r="BM472" i="12" s="1"/>
  <c r="NT476" i="4"/>
  <c r="BP476" i="4" s="1"/>
  <c r="BM612" i="12" s="1"/>
  <c r="NT477" i="4"/>
  <c r="BP477" i="4" s="1"/>
  <c r="BM647" i="12" s="1"/>
  <c r="NT480" i="4"/>
  <c r="BP480" i="4" s="1"/>
  <c r="BM752" i="12" s="1"/>
  <c r="NT501" i="4"/>
  <c r="BP501" i="4" s="1"/>
  <c r="BM263" i="12" s="1"/>
  <c r="NT505" i="4"/>
  <c r="BP505" i="4"/>
  <c r="BM403" i="12" s="1"/>
  <c r="NT509" i="4"/>
  <c r="BP509" i="4" s="1"/>
  <c r="BM543" i="12" s="1"/>
  <c r="NT513" i="4"/>
  <c r="BP513" i="4" s="1"/>
  <c r="BM683" i="12" s="1"/>
  <c r="NT517" i="4"/>
  <c r="BP517" i="4" s="1"/>
  <c r="BM823" i="12" s="1"/>
  <c r="NT535" i="4"/>
  <c r="BP535" i="4" s="1"/>
  <c r="BM229" i="12" s="1"/>
  <c r="NT543" i="4"/>
  <c r="BP543" i="4" s="1"/>
  <c r="BM509" i="12" s="1"/>
  <c r="NT551" i="4"/>
  <c r="BP551" i="4"/>
  <c r="BM789" i="12" s="1"/>
  <c r="NT569" i="4"/>
  <c r="BP569" i="4" s="1"/>
  <c r="BM195" i="12" s="1"/>
  <c r="BP572" i="4"/>
  <c r="BM300" i="12" s="1"/>
  <c r="NT580" i="4"/>
  <c r="BP580" i="4" s="1"/>
  <c r="BM580" i="12" s="1"/>
  <c r="NT588" i="4"/>
  <c r="BP588" i="4" s="1"/>
  <c r="BM860" i="12" s="1"/>
  <c r="NT609" i="4"/>
  <c r="BP609" i="4" s="1"/>
  <c r="BM371" i="12" s="1"/>
  <c r="NT617" i="4"/>
  <c r="BP617" i="4" s="1"/>
  <c r="BM651" i="12" s="1"/>
  <c r="NT625" i="4"/>
  <c r="BP625" i="4" s="1"/>
  <c r="BM931" i="12" s="1"/>
  <c r="NT638" i="4"/>
  <c r="BP638" i="4" s="1"/>
  <c r="BM162" i="12" s="1"/>
  <c r="NT646" i="4"/>
  <c r="BP646" i="4" s="1"/>
  <c r="BM442" i="12" s="1"/>
  <c r="BP654" i="4"/>
  <c r="BM722" i="12" s="1"/>
  <c r="NT691" i="4"/>
  <c r="BP691" i="4" s="1"/>
  <c r="BM793" i="12" s="1"/>
  <c r="BM304" i="12"/>
  <c r="NT725" i="4"/>
  <c r="BP725" i="4" s="1"/>
  <c r="BM759" i="12" s="1"/>
  <c r="NT749" i="4"/>
  <c r="BP749" i="4" s="1"/>
  <c r="BM375" i="12" s="1"/>
  <c r="NT757" i="4"/>
  <c r="BP757" i="4" s="1"/>
  <c r="BM655" i="12" s="1"/>
  <c r="NT762" i="4"/>
  <c r="BP762" i="4" s="1"/>
  <c r="BM830" i="12" s="1"/>
  <c r="NT765" i="4"/>
  <c r="BP765" i="4"/>
  <c r="BM935" i="12"/>
  <c r="NT778" i="4"/>
  <c r="BP778" i="4" s="1"/>
  <c r="BM166" i="12" s="1"/>
  <c r="NT794" i="4"/>
  <c r="BP794" i="4" s="1"/>
  <c r="BM726" i="12" s="1"/>
  <c r="NT844" i="4"/>
  <c r="BP844" i="4" s="1"/>
  <c r="BM28" i="12" s="1"/>
  <c r="NT852" i="4"/>
  <c r="BP852" i="4" s="1"/>
  <c r="BM308" i="12" s="1"/>
  <c r="NT889" i="4"/>
  <c r="BP889" i="4" s="1"/>
  <c r="BM379" i="12" s="1"/>
  <c r="NT905" i="4"/>
  <c r="BP905" i="4" s="1"/>
  <c r="BM939" i="12" s="1"/>
  <c r="NT926" i="4"/>
  <c r="BP926" i="4" s="1"/>
  <c r="BM450" i="12" s="1"/>
  <c r="NT934" i="4"/>
  <c r="BP934" i="4" s="1"/>
  <c r="BM730" i="12"/>
  <c r="NT942" i="4"/>
  <c r="BP942" i="4" s="1"/>
  <c r="BM1010" i="12" s="1"/>
  <c r="NT955" i="4"/>
  <c r="BP955" i="4" s="1"/>
  <c r="BM241" i="12" s="1"/>
  <c r="NT971" i="4"/>
  <c r="BP971" i="4"/>
  <c r="BM801" i="12" s="1"/>
  <c r="NT984" i="4"/>
  <c r="BP984" i="4" s="1"/>
  <c r="BM32" i="12" s="1"/>
  <c r="NT369" i="4"/>
  <c r="BP369" i="4" s="1"/>
  <c r="BM539" i="12" s="1"/>
  <c r="NT328" i="4"/>
  <c r="BP328" i="4" s="1"/>
  <c r="BM328" i="12" s="1"/>
  <c r="NT299" i="4"/>
  <c r="BP299" i="4" s="1"/>
  <c r="BM537" i="12" s="1"/>
  <c r="NT710" i="4"/>
  <c r="BP710" i="4" s="1"/>
  <c r="BM234" i="12" s="1"/>
  <c r="NT776" i="4"/>
  <c r="BP776" i="4"/>
  <c r="BM96" i="12" s="1"/>
  <c r="NT788" i="4"/>
  <c r="BP788" i="4" s="1"/>
  <c r="BM516" i="12" s="1"/>
  <c r="NT792" i="4"/>
  <c r="BP792" i="4" s="1"/>
  <c r="BM656" i="12" s="1"/>
  <c r="NT858" i="4"/>
  <c r="BP858" i="4" s="1"/>
  <c r="BM518" i="12"/>
  <c r="NT1010" i="4"/>
  <c r="BP1010" i="4" s="1"/>
  <c r="BM942" i="12" s="1"/>
  <c r="NT1057" i="4"/>
  <c r="BP1057" i="4" s="1"/>
  <c r="BM139" i="12" s="1"/>
  <c r="NT534" i="4"/>
  <c r="BP534" i="4" s="1"/>
  <c r="BM194" i="12" s="1"/>
  <c r="NT554" i="4"/>
  <c r="BP554" i="4" s="1"/>
  <c r="BM894" i="12"/>
  <c r="BP567" i="4"/>
  <c r="BM125" i="12" s="1"/>
  <c r="NT571" i="4"/>
  <c r="BP571" i="4"/>
  <c r="BM265" i="12" s="1"/>
  <c r="NT591" i="4"/>
  <c r="BP591" i="4" s="1"/>
  <c r="BM965" i="12" s="1"/>
  <c r="BM336" i="12"/>
  <c r="NT612" i="4"/>
  <c r="BP612" i="4"/>
  <c r="BM476" i="12"/>
  <c r="NT628" i="4"/>
  <c r="BP628" i="4" s="1"/>
  <c r="BM1036" i="12" s="1"/>
  <c r="NT645" i="4"/>
  <c r="BP645" i="4" s="1"/>
  <c r="BM407" i="12" s="1"/>
  <c r="NT661" i="4"/>
  <c r="BP661" i="4" s="1"/>
  <c r="BM967" i="12" s="1"/>
  <c r="NT670" i="4"/>
  <c r="BP670" i="4" s="1"/>
  <c r="BM58" i="12" s="1"/>
  <c r="NT674" i="4"/>
  <c r="BP674" i="4" s="1"/>
  <c r="BM198" i="12" s="1"/>
  <c r="NT686" i="4"/>
  <c r="BP686" i="4" s="1"/>
  <c r="BM618" i="12"/>
  <c r="NT694" i="4"/>
  <c r="BP694" i="4"/>
  <c r="BM898" i="12" s="1"/>
  <c r="NT715" i="4"/>
  <c r="BP715" i="4" s="1"/>
  <c r="BM409" i="12" s="1"/>
  <c r="NT719" i="4"/>
  <c r="BP719" i="4"/>
  <c r="BM549" i="12" s="1"/>
  <c r="NT731" i="4"/>
  <c r="BP731" i="4" s="1"/>
  <c r="BM969" i="12" s="1"/>
  <c r="NT740" i="4"/>
  <c r="BP740" i="4" s="1"/>
  <c r="BM60" i="12" s="1"/>
  <c r="NT752" i="4"/>
  <c r="BP752" i="4" s="1"/>
  <c r="BM480" i="12" s="1"/>
  <c r="NT768" i="4"/>
  <c r="BP768" i="4" s="1"/>
  <c r="BM1040" i="12" s="1"/>
  <c r="NT781" i="4"/>
  <c r="BP781" i="4" s="1"/>
  <c r="BM271" i="12" s="1"/>
  <c r="NT789" i="4"/>
  <c r="BP789" i="4" s="1"/>
  <c r="BM551" i="12" s="1"/>
  <c r="NT810" i="4"/>
  <c r="BP810" i="4"/>
  <c r="BM62" i="12" s="1"/>
  <c r="NT822" i="4"/>
  <c r="BP822" i="4" s="1"/>
  <c r="BM482" i="12" s="1"/>
  <c r="NT838" i="4"/>
  <c r="BP838" i="4" s="1"/>
  <c r="BM1042" i="12" s="1"/>
  <c r="NT847" i="4"/>
  <c r="BP847" i="4" s="1"/>
  <c r="BM133" i="12" s="1"/>
  <c r="NT863" i="4"/>
  <c r="BP863" i="4" s="1"/>
  <c r="BM693" i="12" s="1"/>
  <c r="BP892" i="4"/>
  <c r="BM484" i="12" s="1"/>
  <c r="NT904" i="4"/>
  <c r="BP904" i="4" s="1"/>
  <c r="BM904" i="12" s="1"/>
  <c r="NT908" i="4"/>
  <c r="BP908" i="4" s="1"/>
  <c r="BM1044" i="12" s="1"/>
  <c r="NT917" i="4"/>
  <c r="BP917" i="4" s="1"/>
  <c r="BM135" i="12" s="1"/>
  <c r="NT925" i="4"/>
  <c r="BP925" i="4" s="1"/>
  <c r="BM415" i="12" s="1"/>
  <c r="NT933" i="4"/>
  <c r="BP933" i="4" s="1"/>
  <c r="BM695" i="12" s="1"/>
  <c r="NT941" i="4"/>
  <c r="BP941" i="4" s="1"/>
  <c r="BM975" i="12" s="1"/>
  <c r="NT954" i="4"/>
  <c r="BP954" i="4" s="1"/>
  <c r="BM206" i="12" s="1"/>
  <c r="NT966" i="4"/>
  <c r="BP966" i="4" s="1"/>
  <c r="BM626" i="12" s="1"/>
  <c r="NT991" i="4"/>
  <c r="BP991" i="4" s="1"/>
  <c r="BM277" i="12" s="1"/>
  <c r="NT999" i="4"/>
  <c r="BP999" i="4" s="1"/>
  <c r="BM557" i="12" s="1"/>
  <c r="NT1007" i="4"/>
  <c r="BP1007" i="4" s="1"/>
  <c r="BM837" i="12" s="1"/>
  <c r="NT1036" i="4"/>
  <c r="BP1036" i="4" s="1"/>
  <c r="BM628" i="12" s="1"/>
  <c r="NT1044" i="4"/>
  <c r="BP1044" i="4"/>
  <c r="BM908" i="12" s="1"/>
  <c r="NT1062" i="4"/>
  <c r="BP1062" i="4" s="1"/>
  <c r="BM314" i="12" s="1"/>
  <c r="NT1066" i="4"/>
  <c r="BP1066" i="4" s="1"/>
  <c r="BM454" i="12" s="1"/>
  <c r="NT51" i="4"/>
  <c r="BP51" i="4" s="1"/>
  <c r="BM425" i="12" s="1"/>
  <c r="NT335" i="4"/>
  <c r="BP335" i="4" s="1"/>
  <c r="BM573" i="12" s="1"/>
  <c r="NT376" i="4"/>
  <c r="BP376" i="4"/>
  <c r="BM784" i="12" s="1"/>
  <c r="NT574" i="4"/>
  <c r="BP574" i="4" s="1"/>
  <c r="BM370" i="12" s="1"/>
  <c r="NT992" i="4"/>
  <c r="BP992" i="4" s="1"/>
  <c r="BM312" i="12" s="1"/>
  <c r="NT1008" i="4"/>
  <c r="BP1008" i="4" s="1"/>
  <c r="BM872" i="12" s="1"/>
  <c r="NT1033" i="4"/>
  <c r="BP1033" i="4" s="1"/>
  <c r="BM523" i="12" s="1"/>
  <c r="NT1045" i="4"/>
  <c r="BP1045" i="4" s="1"/>
  <c r="BM943" i="12" s="1"/>
  <c r="NT1054" i="4"/>
  <c r="BP1054" i="4" s="1"/>
  <c r="BM34" i="12" s="1"/>
  <c r="NT1055" i="4"/>
  <c r="BP1055" i="4" s="1"/>
  <c r="BM69" i="12" s="1"/>
  <c r="NT1059" i="4"/>
  <c r="BP1059" i="4" s="1"/>
  <c r="BM209" i="12" s="1"/>
  <c r="NT1063" i="4"/>
  <c r="BP1063" i="4" s="1"/>
  <c r="BM349" i="12" s="1"/>
  <c r="NT1067" i="4"/>
  <c r="BP1067" i="4"/>
  <c r="BM489" i="12" s="1"/>
  <c r="NT1071" i="4"/>
  <c r="BP1071" i="4" s="1"/>
  <c r="BM629" i="12" s="1"/>
  <c r="NT1079" i="4"/>
  <c r="BP1079" i="4" s="1"/>
  <c r="BM909" i="12" s="1"/>
  <c r="NT1083" i="4"/>
  <c r="BP1083" i="4" s="1"/>
  <c r="BM1049" i="12" s="1"/>
  <c r="NT427" i="4"/>
  <c r="BP427" i="4" s="1"/>
  <c r="BM121" i="12" s="1"/>
  <c r="NT390" i="4"/>
  <c r="BP390" i="4" s="1"/>
  <c r="BM50" i="12" s="1"/>
  <c r="NT10" i="4"/>
  <c r="BP10" i="4" s="1"/>
  <c r="BM214" i="12" s="1"/>
  <c r="NT22" i="4"/>
  <c r="BP22" i="4" s="1"/>
  <c r="BM634" i="12" s="1"/>
  <c r="NT355" i="4"/>
  <c r="BP355" i="4" s="1"/>
  <c r="BM49" i="12" s="1"/>
  <c r="NT363" i="4"/>
  <c r="BP363" i="4" s="1"/>
  <c r="BM329" i="12" s="1"/>
  <c r="NT873" i="4"/>
  <c r="BP873" i="4" s="1"/>
  <c r="BM1043" i="12" s="1"/>
  <c r="E264" i="4"/>
  <c r="E439" i="12"/>
  <c r="E789" i="12"/>
  <c r="E614" i="12"/>
  <c r="E229" i="12"/>
  <c r="E894" i="12"/>
  <c r="E684" i="4"/>
  <c r="E404" i="4"/>
  <c r="E53" i="4"/>
  <c r="E158" i="12"/>
  <c r="E263" i="12"/>
  <c r="E473" i="12"/>
  <c r="E998" i="12"/>
  <c r="E1033" i="12"/>
  <c r="E1033" i="4"/>
  <c r="E578" i="4"/>
  <c r="E18" i="12"/>
  <c r="E648" i="12"/>
  <c r="E683" i="12"/>
  <c r="E123" i="12"/>
  <c r="E193" i="12"/>
  <c r="E228" i="12"/>
  <c r="E298" i="12"/>
  <c r="E368" i="12"/>
  <c r="E403" i="12"/>
  <c r="E438" i="12"/>
  <c r="E508" i="12"/>
  <c r="E928" i="12"/>
  <c r="E963" i="4"/>
  <c r="E648" i="4"/>
  <c r="E508" i="4"/>
  <c r="E1068" i="4"/>
  <c r="E998" i="4"/>
  <c r="E613" i="4"/>
  <c r="E543" i="4"/>
  <c r="E473" i="4"/>
  <c r="E403" i="4"/>
  <c r="E928" i="4"/>
  <c r="E858" i="4"/>
  <c r="E788" i="4"/>
  <c r="E718" i="4"/>
  <c r="E333" i="4"/>
  <c r="E263" i="4"/>
  <c r="E193" i="4"/>
  <c r="E123" i="4"/>
  <c r="E893" i="4"/>
  <c r="E823" i="4"/>
  <c r="E753" i="4"/>
  <c r="E683" i="4"/>
  <c r="E368" i="4"/>
  <c r="E298" i="4"/>
  <c r="E228" i="4"/>
  <c r="E158" i="4"/>
  <c r="NT4" i="4"/>
  <c r="BP4" i="4"/>
  <c r="BM4" i="12" s="1"/>
  <c r="NT14" i="4"/>
  <c r="BP14" i="4" s="1"/>
  <c r="BM354" i="12" s="1"/>
  <c r="NT18" i="4"/>
  <c r="BP18" i="4" s="1"/>
  <c r="BM494" i="12" s="1"/>
  <c r="NT26" i="4"/>
  <c r="BP26" i="4" s="1"/>
  <c r="BM774" i="12" s="1"/>
  <c r="NT30" i="4"/>
  <c r="BP30" i="4" s="1"/>
  <c r="BM914" i="12" s="1"/>
  <c r="NT40" i="4"/>
  <c r="BP40" i="4" s="1"/>
  <c r="BM40" i="12" s="1"/>
  <c r="NT43" i="4"/>
  <c r="BP43" i="4" s="1"/>
  <c r="BM145" i="12" s="1"/>
  <c r="BP54" i="4"/>
  <c r="BM530" i="12" s="1"/>
  <c r="NT55" i="4"/>
  <c r="BP55" i="4" s="1"/>
  <c r="BM565" i="12" s="1"/>
  <c r="NT63" i="4"/>
  <c r="BP63" i="4" s="1"/>
  <c r="BM845" i="12" s="1"/>
  <c r="NT76" i="4"/>
  <c r="BP76" i="4"/>
  <c r="BM76" i="12"/>
  <c r="NT84" i="4"/>
  <c r="BP84" i="4" s="1"/>
  <c r="BM356" i="12" s="1"/>
  <c r="BP88" i="4"/>
  <c r="BM496" i="12" s="1"/>
  <c r="NT92" i="4"/>
  <c r="BP92" i="4" s="1"/>
  <c r="BM636" i="12" s="1"/>
  <c r="NT96" i="4"/>
  <c r="BP96" i="4" s="1"/>
  <c r="BM776" i="12" s="1"/>
  <c r="NT100" i="4"/>
  <c r="BP100" i="4" s="1"/>
  <c r="BM916" i="12" s="1"/>
  <c r="NT109" i="4"/>
  <c r="BP109" i="4" s="1"/>
  <c r="BM7" i="12" s="1"/>
  <c r="NT117" i="4"/>
  <c r="BP117" i="4" s="1"/>
  <c r="BM287" i="12"/>
  <c r="NT120" i="4"/>
  <c r="BP120" i="4"/>
  <c r="BM392" i="12" s="1"/>
  <c r="NT121" i="4"/>
  <c r="BP121" i="4" s="1"/>
  <c r="BM427" i="12" s="1"/>
  <c r="BP125" i="4"/>
  <c r="BM567" i="12" s="1"/>
  <c r="NT128" i="4"/>
  <c r="BP128" i="4" s="1"/>
  <c r="BM672" i="12" s="1"/>
  <c r="NT133" i="4"/>
  <c r="BP133" i="4" s="1"/>
  <c r="BM847" i="12" s="1"/>
  <c r="NT136" i="4"/>
  <c r="BP136" i="4" s="1"/>
  <c r="BM952" i="12" s="1"/>
  <c r="NT154" i="4"/>
  <c r="BP154" i="4" s="1"/>
  <c r="BM358" i="12" s="1"/>
  <c r="NT162" i="4"/>
  <c r="BP162" i="4" s="1"/>
  <c r="BM638" i="12" s="1"/>
  <c r="NT165" i="4"/>
  <c r="BP165" i="4" s="1"/>
  <c r="BM743" i="12" s="1"/>
  <c r="NT202" i="4"/>
  <c r="BP202" i="4" s="1"/>
  <c r="BM814" i="12" s="1"/>
  <c r="NT239" i="4"/>
  <c r="BP239" i="4" s="1"/>
  <c r="BM885" i="12" s="1"/>
  <c r="NT170" i="4"/>
  <c r="BP170" i="4" s="1"/>
  <c r="BM918" i="12" s="1"/>
  <c r="NT183" i="4"/>
  <c r="BP183" i="4" s="1"/>
  <c r="BM149" i="12" s="1"/>
  <c r="NT187" i="4"/>
  <c r="BP187" i="4" s="1"/>
  <c r="BM289" i="12" s="1"/>
  <c r="NT195" i="4"/>
  <c r="BP195" i="4" s="1"/>
  <c r="BM569" i="12" s="1"/>
  <c r="NT199" i="4"/>
  <c r="BP199" i="4" s="1"/>
  <c r="BM709" i="12" s="1"/>
  <c r="NT203" i="4"/>
  <c r="BP203" i="4" s="1"/>
  <c r="BM849" i="12" s="1"/>
  <c r="NT207" i="4"/>
  <c r="BP207" i="4" s="1"/>
  <c r="BM989" i="12" s="1"/>
  <c r="NT220" i="4"/>
  <c r="BP220" i="4"/>
  <c r="BM220" i="12" s="1"/>
  <c r="NT228" i="4"/>
  <c r="BP228" i="4" s="1"/>
  <c r="BM500" i="12" s="1"/>
  <c r="NT236" i="4"/>
  <c r="BP236" i="4" s="1"/>
  <c r="BM780" i="12" s="1"/>
  <c r="NT249" i="4"/>
  <c r="BP249" i="4" s="1"/>
  <c r="BM11" i="12" s="1"/>
  <c r="NT257" i="4"/>
  <c r="BP257" i="4" s="1"/>
  <c r="BM291" i="12" s="1"/>
  <c r="NT261" i="4"/>
  <c r="BP261" i="4" s="1"/>
  <c r="BM431" i="12" s="1"/>
  <c r="BP265" i="4"/>
  <c r="BM571" i="12" s="1"/>
  <c r="NT269" i="4"/>
  <c r="BP269" i="4" s="1"/>
  <c r="BM711" i="12" s="1"/>
  <c r="NT273" i="4"/>
  <c r="BP273" i="4" s="1"/>
  <c r="BM851" i="12" s="1"/>
  <c r="NT277" i="4"/>
  <c r="BP277" i="4" s="1"/>
  <c r="BM991" i="12" s="1"/>
  <c r="NT286" i="4"/>
  <c r="BP286" i="4" s="1"/>
  <c r="BM82" i="12" s="1"/>
  <c r="NT289" i="4"/>
  <c r="BP289" i="4" s="1"/>
  <c r="BM187" i="12" s="1"/>
  <c r="NT294" i="4"/>
  <c r="BP294" i="4" s="1"/>
  <c r="BM362" i="12"/>
  <c r="NT297" i="4"/>
  <c r="BP297" i="4" s="1"/>
  <c r="BM467" i="12" s="1"/>
  <c r="NT302" i="4"/>
  <c r="BP302" i="4" s="1"/>
  <c r="BM642" i="12" s="1"/>
  <c r="NT305" i="4"/>
  <c r="BP305" i="4" s="1"/>
  <c r="BM747" i="12" s="1"/>
  <c r="NT310" i="4"/>
  <c r="BP310" i="4" s="1"/>
  <c r="BM922" i="12" s="1"/>
  <c r="NT319" i="4"/>
  <c r="BP319" i="4"/>
  <c r="BM13" i="12"/>
  <c r="NT323" i="4"/>
  <c r="BP323" i="4" s="1"/>
  <c r="BM153" i="12"/>
  <c r="NT327" i="4"/>
  <c r="BP327" i="4" s="1"/>
  <c r="BM293" i="12" s="1"/>
  <c r="NT331" i="4"/>
  <c r="BP331" i="4" s="1"/>
  <c r="BM433" i="12" s="1"/>
  <c r="NT339" i="4"/>
  <c r="BP339" i="4" s="1"/>
  <c r="BM713" i="12" s="1"/>
  <c r="NT342" i="4"/>
  <c r="BP342" i="4" s="1"/>
  <c r="BM818" i="12" s="1"/>
  <c r="NT343" i="4"/>
  <c r="BP343" i="4" s="1"/>
  <c r="BM853" i="12"/>
  <c r="NT347" i="4"/>
  <c r="BP347" i="4" s="1"/>
  <c r="BM993" i="12" s="1"/>
  <c r="NT356" i="4"/>
  <c r="BP356" i="4" s="1"/>
  <c r="BM84" i="12" s="1"/>
  <c r="NT364" i="4"/>
  <c r="BP364" i="4" s="1"/>
  <c r="BM364" i="12" s="1"/>
  <c r="NT371" i="4"/>
  <c r="BP371" i="4" s="1"/>
  <c r="BM609" i="12" s="1"/>
  <c r="NT372" i="4"/>
  <c r="BP372" i="4" s="1"/>
  <c r="BM644" i="12" s="1"/>
  <c r="NT379" i="4"/>
  <c r="BP379" i="4" s="1"/>
  <c r="BM889" i="12" s="1"/>
  <c r="NT380" i="4"/>
  <c r="BP380" i="4"/>
  <c r="BM924" i="12" s="1"/>
  <c r="NT392" i="4"/>
  <c r="BP392" i="4" s="1"/>
  <c r="BM120" i="12" s="1"/>
  <c r="NT393" i="4"/>
  <c r="BP393" i="4"/>
  <c r="BM155" i="12"/>
  <c r="NT397" i="4"/>
  <c r="BP397" i="4" s="1"/>
  <c r="BM295" i="12" s="1"/>
  <c r="NT400" i="4"/>
  <c r="BP400" i="4" s="1"/>
  <c r="BM400" i="12" s="1"/>
  <c r="NT401" i="4"/>
  <c r="BP401" i="4" s="1"/>
  <c r="BM435" i="12" s="1"/>
  <c r="NT405" i="4"/>
  <c r="BP405" i="4" s="1"/>
  <c r="BM575" i="12" s="1"/>
  <c r="NT408" i="4"/>
  <c r="BP408" i="4" s="1"/>
  <c r="BM680" i="12" s="1"/>
  <c r="NT409" i="4"/>
  <c r="BP409" i="4"/>
  <c r="BM715" i="12" s="1"/>
  <c r="NT416" i="4"/>
  <c r="BP416" i="4" s="1"/>
  <c r="BM960" i="12" s="1"/>
  <c r="NT417" i="4"/>
  <c r="BP417" i="4" s="1"/>
  <c r="BM995" i="12" s="1"/>
  <c r="NT429" i="4"/>
  <c r="BP429" i="4" s="1"/>
  <c r="BM191" i="12" s="1"/>
  <c r="NT430" i="4"/>
  <c r="BP430" i="4" s="1"/>
  <c r="BM226" i="12" s="1"/>
  <c r="NT437" i="4"/>
  <c r="BP437" i="4" s="1"/>
  <c r="BM471" i="12" s="1"/>
  <c r="NT438" i="4"/>
  <c r="BP438" i="4"/>
  <c r="BM506" i="12" s="1"/>
  <c r="NT442" i="4"/>
  <c r="BP442" i="4"/>
  <c r="BM646" i="12" s="1"/>
  <c r="NT445" i="4"/>
  <c r="BP445" i="4" s="1"/>
  <c r="BM751" i="12" s="1"/>
  <c r="NT446" i="4"/>
  <c r="BP446" i="4" s="1"/>
  <c r="BM786" i="12" s="1"/>
  <c r="NT450" i="4"/>
  <c r="BP450" i="4" s="1"/>
  <c r="BM926" i="12" s="1"/>
  <c r="NT453" i="4"/>
  <c r="BP453" i="4"/>
  <c r="BM1031" i="12" s="1"/>
  <c r="NT459" i="4"/>
  <c r="BP459" i="4" s="1"/>
  <c r="BM17" i="12" s="1"/>
  <c r="NT463" i="4"/>
  <c r="BP463" i="4" s="1"/>
  <c r="BM157" i="12" s="1"/>
  <c r="NT466" i="4"/>
  <c r="BP466" i="4"/>
  <c r="BM262" i="12" s="1"/>
  <c r="NT467" i="4"/>
  <c r="BP467" i="4"/>
  <c r="BM297" i="12"/>
  <c r="NT471" i="4"/>
  <c r="BP471" i="4" s="1"/>
  <c r="BM437" i="12" s="1"/>
  <c r="NT474" i="4"/>
  <c r="BP474" i="4" s="1"/>
  <c r="BM542" i="12" s="1"/>
  <c r="NT475" i="4"/>
  <c r="BP475" i="4" s="1"/>
  <c r="BM577" i="12" s="1"/>
  <c r="NT479" i="4"/>
  <c r="BP479" i="4" s="1"/>
  <c r="BM717" i="12" s="1"/>
  <c r="NT482" i="4"/>
  <c r="BP482" i="4" s="1"/>
  <c r="BM822" i="12" s="1"/>
  <c r="NT483" i="4"/>
  <c r="BP483" i="4" s="1"/>
  <c r="BM857" i="12" s="1"/>
  <c r="NT487" i="4"/>
  <c r="BP487" i="4"/>
  <c r="BM997" i="12" s="1"/>
  <c r="NT495" i="4"/>
  <c r="BP495" i="4" s="1"/>
  <c r="BM53" i="12" s="1"/>
  <c r="NT496" i="4"/>
  <c r="BP496" i="4" s="1"/>
  <c r="BM88" i="12" s="1"/>
  <c r="NT503" i="4"/>
  <c r="BP503" i="4" s="1"/>
  <c r="BM333" i="12" s="1"/>
  <c r="NT504" i="4"/>
  <c r="BP504" i="4" s="1"/>
  <c r="BM368" i="12" s="1"/>
  <c r="NT508" i="4"/>
  <c r="BP508" i="4" s="1"/>
  <c r="BM508" i="12" s="1"/>
  <c r="NT511" i="4"/>
  <c r="BP511" i="4" s="1"/>
  <c r="BM613" i="12" s="1"/>
  <c r="NT512" i="4"/>
  <c r="BP512" i="4" s="1"/>
  <c r="BM648" i="12" s="1"/>
  <c r="NT516" i="4"/>
  <c r="BP516" i="4" s="1"/>
  <c r="BM788" i="12" s="1"/>
  <c r="NT519" i="4"/>
  <c r="BP519" i="4"/>
  <c r="BM893" i="12" s="1"/>
  <c r="NT520" i="4"/>
  <c r="BP520" i="4" s="1"/>
  <c r="BM928" i="12" s="1"/>
  <c r="NT529" i="4"/>
  <c r="BP529" i="4" s="1"/>
  <c r="BM19" i="12" s="1"/>
  <c r="NT532" i="4"/>
  <c r="BP532" i="4"/>
  <c r="BM124" i="12" s="1"/>
  <c r="NT537" i="4"/>
  <c r="BP537" i="4" s="1"/>
  <c r="BM299" i="12" s="1"/>
  <c r="NT540" i="4"/>
  <c r="BP540" i="4" s="1"/>
  <c r="BM404" i="12" s="1"/>
  <c r="NT541" i="4"/>
  <c r="BP541" i="4" s="1"/>
  <c r="BM439" i="12" s="1"/>
  <c r="NT545" i="4"/>
  <c r="BP545" i="4" s="1"/>
  <c r="BM579" i="12" s="1"/>
  <c r="NT548" i="4"/>
  <c r="BP548" i="4"/>
  <c r="BM684" i="12"/>
  <c r="NT549" i="4"/>
  <c r="BP549" i="4" s="1"/>
  <c r="BM719" i="12" s="1"/>
  <c r="NT553" i="4"/>
  <c r="BP553" i="4" s="1"/>
  <c r="BM859" i="12" s="1"/>
  <c r="NT557" i="4"/>
  <c r="BP557" i="4" s="1"/>
  <c r="BM999" i="12" s="1"/>
  <c r="NT566" i="4"/>
  <c r="BP566" i="4" s="1"/>
  <c r="BM90" i="12" s="1"/>
  <c r="NT570" i="4"/>
  <c r="BP570" i="4" s="1"/>
  <c r="BM230" i="12" s="1"/>
  <c r="NT578" i="4"/>
  <c r="BP578" i="4"/>
  <c r="BM510" i="12" s="1"/>
  <c r="NT582" i="4"/>
  <c r="BP582" i="4" s="1"/>
  <c r="BM650" i="12" s="1"/>
  <c r="NT586" i="4"/>
  <c r="BP586" i="4"/>
  <c r="BM790" i="12" s="1"/>
  <c r="BM930" i="12"/>
  <c r="NT599" i="4"/>
  <c r="BP599" i="4"/>
  <c r="BM21" i="12" s="1"/>
  <c r="NT607" i="4"/>
  <c r="BP607" i="4"/>
  <c r="BM301" i="12" s="1"/>
  <c r="NT615" i="4"/>
  <c r="BP615" i="4"/>
  <c r="BM581" i="12" s="1"/>
  <c r="NT623" i="4"/>
  <c r="BP623" i="4" s="1"/>
  <c r="BM861" i="12" s="1"/>
  <c r="NT627" i="4"/>
  <c r="BP627" i="4" s="1"/>
  <c r="BM1001" i="12" s="1"/>
  <c r="BM92" i="12"/>
  <c r="NT640" i="4"/>
  <c r="BP640" i="4" s="1"/>
  <c r="BM232" i="12" s="1"/>
  <c r="NT648" i="4"/>
  <c r="BP648" i="4" s="1"/>
  <c r="BM512" i="12" s="1"/>
  <c r="NT652" i="4"/>
  <c r="BP652" i="4" s="1"/>
  <c r="BM652" i="12" s="1"/>
  <c r="NT656" i="4"/>
  <c r="BP656" i="4"/>
  <c r="BM792" i="12" s="1"/>
  <c r="NT660" i="4"/>
  <c r="BP660" i="4" s="1"/>
  <c r="BM932" i="12" s="1"/>
  <c r="NT669" i="4"/>
  <c r="BP669" i="4" s="1"/>
  <c r="BM23" i="12" s="1"/>
  <c r="NT673" i="4"/>
  <c r="BP673" i="4" s="1"/>
  <c r="BM163" i="12" s="1"/>
  <c r="NT677" i="4"/>
  <c r="BP677" i="4" s="1"/>
  <c r="BM303" i="12" s="1"/>
  <c r="NT681" i="4"/>
  <c r="BP681" i="4" s="1"/>
  <c r="BM443" i="12" s="1"/>
  <c r="NT685" i="4"/>
  <c r="BP685" i="4"/>
  <c r="BM583" i="12" s="1"/>
  <c r="NT689" i="4"/>
  <c r="BP689" i="4" s="1"/>
  <c r="BM723" i="12" s="1"/>
  <c r="NT693" i="4"/>
  <c r="BP693" i="4" s="1"/>
  <c r="BM863" i="12" s="1"/>
  <c r="NT697" i="4"/>
  <c r="BP697" i="4" s="1"/>
  <c r="BM1003" i="12" s="1"/>
  <c r="NT706" i="4"/>
  <c r="BP706" i="4"/>
  <c r="BM94" i="12" s="1"/>
  <c r="NT714" i="4"/>
  <c r="BP714" i="4" s="1"/>
  <c r="BM374" i="12" s="1"/>
  <c r="NT718" i="4"/>
  <c r="BP718" i="4" s="1"/>
  <c r="BM514" i="12" s="1"/>
  <c r="NT722" i="4"/>
  <c r="BP722" i="4" s="1"/>
  <c r="BM654" i="12" s="1"/>
  <c r="NT726" i="4"/>
  <c r="BP726" i="4"/>
  <c r="BM794" i="12" s="1"/>
  <c r="NT730" i="4"/>
  <c r="BP730" i="4"/>
  <c r="BM934" i="12"/>
  <c r="NT739" i="4"/>
  <c r="BP739" i="4" s="1"/>
  <c r="BM25" i="12" s="1"/>
  <c r="NT743" i="4"/>
  <c r="BP743" i="4" s="1"/>
  <c r="BM165" i="12" s="1"/>
  <c r="NT747" i="4"/>
  <c r="BP747" i="4" s="1"/>
  <c r="BM305" i="12" s="1"/>
  <c r="NT755" i="4"/>
  <c r="BP755" i="4" s="1"/>
  <c r="BM585" i="12"/>
  <c r="NT759" i="4"/>
  <c r="BP759" i="4" s="1"/>
  <c r="BM725" i="12" s="1"/>
  <c r="NT763" i="4"/>
  <c r="BP763" i="4" s="1"/>
  <c r="BM865" i="12" s="1"/>
  <c r="NT767" i="4"/>
  <c r="BP767" i="4"/>
  <c r="BM1005" i="12" s="1"/>
  <c r="NT780" i="4"/>
  <c r="BP780" i="4" s="1"/>
  <c r="BM236" i="12" s="1"/>
  <c r="NT784" i="4"/>
  <c r="BP784" i="4" s="1"/>
  <c r="BM376" i="12" s="1"/>
  <c r="NT796" i="4"/>
  <c r="BP796" i="4" s="1"/>
  <c r="BM796" i="12" s="1"/>
  <c r="NT800" i="4"/>
  <c r="BP800" i="4"/>
  <c r="BM936" i="12" s="1"/>
  <c r="NT809" i="4"/>
  <c r="BP809" i="4" s="1"/>
  <c r="BM27" i="12" s="1"/>
  <c r="NT813" i="4"/>
  <c r="BP813" i="4" s="1"/>
  <c r="BM167" i="12" s="1"/>
  <c r="NT817" i="4"/>
  <c r="BP817" i="4" s="1"/>
  <c r="BM307" i="12" s="1"/>
  <c r="NT821" i="4"/>
  <c r="BP821" i="4"/>
  <c r="BM447" i="12" s="1"/>
  <c r="NT825" i="4"/>
  <c r="BP825" i="4" s="1"/>
  <c r="BM587" i="12" s="1"/>
  <c r="NT833" i="4"/>
  <c r="BP833" i="4" s="1"/>
  <c r="BM867" i="12" s="1"/>
  <c r="NT846" i="4"/>
  <c r="BP846" i="4" s="1"/>
  <c r="BM98" i="12" s="1"/>
  <c r="NT850" i="4"/>
  <c r="BP850" i="4" s="1"/>
  <c r="BM238" i="12" s="1"/>
  <c r="NT854" i="4"/>
  <c r="BP854" i="4" s="1"/>
  <c r="BM378" i="12" s="1"/>
  <c r="NT862" i="4"/>
  <c r="BP862" i="4" s="1"/>
  <c r="BM658" i="12" s="1"/>
  <c r="NT866" i="4"/>
  <c r="BP866" i="4" s="1"/>
  <c r="BM798" i="12" s="1"/>
  <c r="NT870" i="4"/>
  <c r="BP870" i="4" s="1"/>
  <c r="BM938" i="12" s="1"/>
  <c r="NT879" i="4"/>
  <c r="BP879" i="4" s="1"/>
  <c r="BM29" i="12" s="1"/>
  <c r="BM869" i="12"/>
  <c r="NT907" i="4"/>
  <c r="BP907" i="4" s="1"/>
  <c r="BM1009" i="12" s="1"/>
  <c r="BP924" i="4"/>
  <c r="BM380" i="12" s="1"/>
  <c r="NT936" i="4"/>
  <c r="BP936" i="4" s="1"/>
  <c r="BM800" i="12" s="1"/>
  <c r="NT940" i="4"/>
  <c r="BP940" i="4" s="1"/>
  <c r="BM940" i="12" s="1"/>
  <c r="BM451" i="12"/>
  <c r="NT973" i="4"/>
  <c r="BP973" i="4" s="1"/>
  <c r="BM871" i="12" s="1"/>
  <c r="BP977" i="4"/>
  <c r="BM1011" i="12" s="1"/>
  <c r="NT994" i="4"/>
  <c r="BP994" i="4" s="1"/>
  <c r="BM382" i="12" s="1"/>
  <c r="NT998" i="4"/>
  <c r="BP998" i="4" s="1"/>
  <c r="BM522" i="12" s="1"/>
  <c r="BM33" i="12"/>
  <c r="NT1023" i="4"/>
  <c r="BP1023" i="4" s="1"/>
  <c r="BM173" i="12" s="1"/>
  <c r="NT1047" i="4"/>
  <c r="BP1047" i="4"/>
  <c r="BM1013" i="12" s="1"/>
  <c r="NT1065" i="4"/>
  <c r="BP1065" i="4" s="1"/>
  <c r="BM419" i="12" s="1"/>
  <c r="NT1073" i="4"/>
  <c r="BP1073" i="4" s="1"/>
  <c r="BM699" i="12" s="1"/>
  <c r="NT1081" i="4"/>
  <c r="BP1081" i="4" s="1"/>
  <c r="BM979" i="12" s="1"/>
  <c r="NT556" i="4"/>
  <c r="BP556" i="4" s="1"/>
  <c r="BM964" i="12"/>
  <c r="NT577" i="4"/>
  <c r="BP577" i="4" s="1"/>
  <c r="BM475" i="12"/>
  <c r="NT585" i="4"/>
  <c r="BP585" i="4" s="1"/>
  <c r="BM755" i="12" s="1"/>
  <c r="NT593" i="4"/>
  <c r="BP593" i="4" s="1"/>
  <c r="BM1035" i="12" s="1"/>
  <c r="NT614" i="4"/>
  <c r="BP614" i="4" s="1"/>
  <c r="BM546" i="12" s="1"/>
  <c r="NT622" i="4"/>
  <c r="BP622" i="4" s="1"/>
  <c r="BM826" i="12" s="1"/>
  <c r="NT635" i="4"/>
  <c r="BP635" i="4" s="1"/>
  <c r="BM57" i="12" s="1"/>
  <c r="NT643" i="4"/>
  <c r="BP643" i="4" s="1"/>
  <c r="BM337" i="12" s="1"/>
  <c r="BP651" i="4"/>
  <c r="BM617" i="12" s="1"/>
  <c r="BM897" i="12"/>
  <c r="NT688" i="4"/>
  <c r="BP688" i="4" s="1"/>
  <c r="BM688" i="12" s="1"/>
  <c r="BP696" i="4"/>
  <c r="BM968" i="12" s="1"/>
  <c r="BM199" i="12"/>
  <c r="NT733" i="4"/>
  <c r="BP733" i="4" s="1"/>
  <c r="BM1039" i="12" s="1"/>
  <c r="NT754" i="4"/>
  <c r="BP754" i="4" s="1"/>
  <c r="BM550" i="12" s="1"/>
  <c r="NT775" i="4"/>
  <c r="BP775" i="4" s="1"/>
  <c r="BM61" i="12"/>
  <c r="NT783" i="4"/>
  <c r="BP783" i="4" s="1"/>
  <c r="BM341" i="12" s="1"/>
  <c r="NT791" i="4"/>
  <c r="BP791" i="4" s="1"/>
  <c r="BM621" i="12" s="1"/>
  <c r="NT812" i="4"/>
  <c r="BP812" i="4" s="1"/>
  <c r="BM132" i="12" s="1"/>
  <c r="NT820" i="4"/>
  <c r="BP820" i="4" s="1"/>
  <c r="BM412" i="12" s="1"/>
  <c r="NT828" i="4"/>
  <c r="BP828" i="4"/>
  <c r="BM692" i="12" s="1"/>
  <c r="NT836" i="4"/>
  <c r="BP836" i="4" s="1"/>
  <c r="BM972" i="12" s="1"/>
  <c r="NT849" i="4"/>
  <c r="BP849" i="4" s="1"/>
  <c r="BM203" i="12" s="1"/>
  <c r="NT857" i="4"/>
  <c r="BP857" i="4" s="1"/>
  <c r="BM483" i="12" s="1"/>
  <c r="NT865" i="4"/>
  <c r="BP865" i="4" s="1"/>
  <c r="BM763" i="12" s="1"/>
  <c r="NT886" i="4"/>
  <c r="BP886" i="4"/>
  <c r="BM274" i="12"/>
  <c r="NT931" i="4"/>
  <c r="BP931" i="4" s="1"/>
  <c r="BM625" i="12" s="1"/>
  <c r="NT939" i="4"/>
  <c r="BP939" i="4" s="1"/>
  <c r="BM905" i="12" s="1"/>
  <c r="NT976" i="4"/>
  <c r="BP976" i="4" s="1"/>
  <c r="BM976" i="12" s="1"/>
  <c r="NT989" i="4"/>
  <c r="BP989" i="4" s="1"/>
  <c r="BM207" i="12" s="1"/>
  <c r="NT1060" i="4"/>
  <c r="BP1060" i="4"/>
  <c r="BM244" i="12"/>
  <c r="NT1068" i="4"/>
  <c r="BP1068" i="4" s="1"/>
  <c r="BM524" i="12" s="1"/>
  <c r="NT1076" i="4"/>
  <c r="BP1076" i="4" s="1"/>
  <c r="BM804" i="12" s="1"/>
  <c r="E19" i="12"/>
  <c r="E824" i="12"/>
  <c r="E159" i="12"/>
  <c r="E194" i="12"/>
  <c r="E579" i="12"/>
  <c r="E1034" i="12"/>
  <c r="E999" i="4"/>
  <c r="E719" i="4"/>
  <c r="E439" i="4"/>
  <c r="E54" i="12"/>
  <c r="E824" i="4"/>
  <c r="E544" i="4"/>
  <c r="E89" i="4"/>
  <c r="E229" i="4"/>
  <c r="E369" i="4"/>
  <c r="E509" i="4"/>
  <c r="E649" i="4"/>
  <c r="E789" i="4"/>
  <c r="E929" i="4"/>
  <c r="E1069" i="4"/>
  <c r="E964" i="12"/>
  <c r="E929" i="12"/>
  <c r="E369" i="12"/>
  <c r="E334" i="12"/>
  <c r="E299" i="12"/>
  <c r="E264" i="12"/>
  <c r="E124" i="12"/>
  <c r="E89" i="12"/>
  <c r="E859" i="12"/>
  <c r="E54" i="4"/>
  <c r="E124" i="4"/>
  <c r="E194" i="4"/>
  <c r="E334" i="4"/>
  <c r="E474" i="4"/>
  <c r="E614" i="4"/>
  <c r="E754" i="4"/>
  <c r="E894" i="4"/>
  <c r="E1034" i="4"/>
  <c r="E999" i="12"/>
  <c r="E544" i="12"/>
  <c r="E509" i="12"/>
  <c r="E474" i="12"/>
  <c r="E404" i="12"/>
  <c r="E649" i="12"/>
  <c r="E754" i="12"/>
  <c r="E159" i="4"/>
  <c r="E684" i="12"/>
  <c r="E719" i="12"/>
  <c r="E859" i="4"/>
  <c r="E579" i="4"/>
  <c r="E299" i="4"/>
  <c r="NT113" i="4"/>
  <c r="BP113" i="4" s="1"/>
  <c r="BM147" i="12" s="1"/>
  <c r="NT53" i="4"/>
  <c r="BP53" i="4" s="1"/>
  <c r="BM495" i="12"/>
  <c r="NT61" i="4"/>
  <c r="BP61" i="4" s="1"/>
  <c r="BM775" i="12" s="1"/>
  <c r="NT78" i="4"/>
  <c r="BP78" i="4"/>
  <c r="BM146" i="12" s="1"/>
  <c r="NT82" i="4"/>
  <c r="BP82" i="4" s="1"/>
  <c r="BM286" i="12" s="1"/>
  <c r="NT86" i="4"/>
  <c r="BP86" i="4" s="1"/>
  <c r="BM426" i="12" s="1"/>
  <c r="NT91" i="4"/>
  <c r="BP91" i="4" s="1"/>
  <c r="BM601" i="12" s="1"/>
  <c r="NT94" i="4"/>
  <c r="BP94" i="4" s="1"/>
  <c r="BM706" i="12"/>
  <c r="NT99" i="4"/>
  <c r="BP99" i="4" s="1"/>
  <c r="BM881" i="12" s="1"/>
  <c r="NT112" i="4"/>
  <c r="BP112" i="4" s="1"/>
  <c r="BM112" i="12" s="1"/>
  <c r="NT127" i="4"/>
  <c r="BP127" i="4" s="1"/>
  <c r="BM637" i="12" s="1"/>
  <c r="NT135" i="4"/>
  <c r="BP135" i="4"/>
  <c r="BM917" i="12"/>
  <c r="NT144" i="4"/>
  <c r="BP144" i="4" s="1"/>
  <c r="BM8" i="12" s="1"/>
  <c r="NT148" i="4"/>
  <c r="BP148" i="4"/>
  <c r="BM148" i="12" s="1"/>
  <c r="NT149" i="4"/>
  <c r="BP149" i="4"/>
  <c r="BM183" i="12" s="1"/>
  <c r="NT152" i="4"/>
  <c r="BP152" i="4" s="1"/>
  <c r="BM288" i="12" s="1"/>
  <c r="NT156" i="4"/>
  <c r="BP156" i="4" s="1"/>
  <c r="BM428" i="12" s="1"/>
  <c r="NT157" i="4"/>
  <c r="BP157" i="4" s="1"/>
  <c r="BM463" i="12" s="1"/>
  <c r="NT160" i="4"/>
  <c r="BP160" i="4" s="1"/>
  <c r="BM568" i="12" s="1"/>
  <c r="NT164" i="4"/>
  <c r="BP164" i="4" s="1"/>
  <c r="BM708" i="12" s="1"/>
  <c r="NT181" i="4"/>
  <c r="BP181" i="4" s="1"/>
  <c r="BM79" i="12" s="1"/>
  <c r="NT186" i="4"/>
  <c r="BP186" i="4" s="1"/>
  <c r="BM254" i="12" s="1"/>
  <c r="NT189" i="4"/>
  <c r="BP189" i="4"/>
  <c r="BM359" i="12" s="1"/>
  <c r="NT193" i="4"/>
  <c r="BP193" i="4" s="1"/>
  <c r="BM499" i="12" s="1"/>
  <c r="NT194" i="4"/>
  <c r="BP194" i="4" s="1"/>
  <c r="BM534" i="12" s="1"/>
  <c r="NT197" i="4"/>
  <c r="BP197" i="4" s="1"/>
  <c r="BM639" i="12" s="1"/>
  <c r="NT215" i="4"/>
  <c r="BP215" i="4"/>
  <c r="BM45" i="12" s="1"/>
  <c r="NT218" i="4"/>
  <c r="BP218" i="4"/>
  <c r="BM150" i="12" s="1"/>
  <c r="NT223" i="4"/>
  <c r="BP223" i="4" s="1"/>
  <c r="BM325" i="12" s="1"/>
  <c r="NT231" i="4"/>
  <c r="BP231" i="4"/>
  <c r="BM605" i="12" s="1"/>
  <c r="NT252" i="4"/>
  <c r="BP252" i="4" s="1"/>
  <c r="BM116" i="12" s="1"/>
  <c r="NT255" i="4"/>
  <c r="BP255" i="4" s="1"/>
  <c r="BM221" i="12" s="1"/>
  <c r="NT263" i="4"/>
  <c r="BP263" i="4" s="1"/>
  <c r="BM501" i="12" s="1"/>
  <c r="NT268" i="4"/>
  <c r="BP268" i="4" s="1"/>
  <c r="BM676" i="12" s="1"/>
  <c r="NT271" i="4"/>
  <c r="BP271" i="4" s="1"/>
  <c r="BM781" i="12" s="1"/>
  <c r="NT288" i="4"/>
  <c r="BP288" i="4" s="1"/>
  <c r="BM152" i="12" s="1"/>
  <c r="NT296" i="4"/>
  <c r="BP296" i="4" s="1"/>
  <c r="BM432" i="12" s="1"/>
  <c r="NT304" i="4"/>
  <c r="BP304" i="4" s="1"/>
  <c r="BM712" i="12" s="1"/>
  <c r="NT312" i="4"/>
  <c r="BP312" i="4" s="1"/>
  <c r="BM992" i="12" s="1"/>
  <c r="NT325" i="4"/>
  <c r="BP325" i="4" s="1"/>
  <c r="BM223" i="12" s="1"/>
  <c r="NT333" i="4"/>
  <c r="BP333" i="4"/>
  <c r="BM503" i="12" s="1"/>
  <c r="NT341" i="4"/>
  <c r="BP341" i="4"/>
  <c r="BM783" i="12" s="1"/>
  <c r="BP370" i="4"/>
  <c r="BM574" i="12" s="1"/>
  <c r="NT399" i="4"/>
  <c r="BP399" i="4" s="1"/>
  <c r="BM365" i="12" s="1"/>
  <c r="BM925" i="12"/>
  <c r="NT444" i="4"/>
  <c r="BP444" i="4"/>
  <c r="BM716" i="12" s="1"/>
  <c r="NT452" i="4"/>
  <c r="BP452" i="4" s="1"/>
  <c r="BM996" i="12" s="1"/>
  <c r="NT465" i="4"/>
  <c r="BP465" i="4" s="1"/>
  <c r="BM227" i="12" s="1"/>
  <c r="NT473" i="4"/>
  <c r="BP473" i="4" s="1"/>
  <c r="BM507" i="12" s="1"/>
  <c r="NT481" i="4"/>
  <c r="BP481" i="4" s="1"/>
  <c r="BM787" i="12" s="1"/>
  <c r="NT494" i="4"/>
  <c r="BP494" i="4"/>
  <c r="BM18" i="12" s="1"/>
  <c r="NT502" i="4"/>
  <c r="BP502" i="4" s="1"/>
  <c r="BM298" i="12" s="1"/>
  <c r="NT510" i="4"/>
  <c r="BP510" i="4" s="1"/>
  <c r="BM578" i="12" s="1"/>
  <c r="NT518" i="4"/>
  <c r="BP518" i="4"/>
  <c r="BM858" i="12" s="1"/>
  <c r="NT531" i="4"/>
  <c r="BP531" i="4" s="1"/>
  <c r="BM89" i="12" s="1"/>
  <c r="NT23" i="4"/>
  <c r="BP23" i="4"/>
  <c r="BM669" i="12" s="1"/>
  <c r="NT6" i="4"/>
  <c r="BP6" i="4" s="1"/>
  <c r="BM74" i="12" s="1"/>
  <c r="NT8" i="4"/>
  <c r="BP8" i="4"/>
  <c r="BM144" i="12"/>
  <c r="NT12" i="4"/>
  <c r="BP12" i="4" s="1"/>
  <c r="BM284" i="12" s="1"/>
  <c r="NT16" i="4"/>
  <c r="BP16" i="4" s="1"/>
  <c r="BM424" i="12" s="1"/>
  <c r="NT20" i="4"/>
  <c r="BP20" i="4" s="1"/>
  <c r="BM564" i="12" s="1"/>
  <c r="NT24" i="4"/>
  <c r="BP24" i="4" s="1"/>
  <c r="BM704" i="12" s="1"/>
  <c r="NT28" i="4"/>
  <c r="BP28" i="4" s="1"/>
  <c r="BM844" i="12" s="1"/>
  <c r="NT32" i="4"/>
  <c r="BP32" i="4" s="1"/>
  <c r="BM984" i="12" s="1"/>
  <c r="NT39" i="4"/>
  <c r="BP39" i="4" s="1"/>
  <c r="BM5" i="12" s="1"/>
  <c r="NT46" i="4"/>
  <c r="BP46" i="4"/>
  <c r="BM250" i="12" s="1"/>
  <c r="NT50" i="4"/>
  <c r="BP50" i="4" s="1"/>
  <c r="BM390" i="12" s="1"/>
  <c r="NT58" i="4"/>
  <c r="BP58" i="4" s="1"/>
  <c r="BM670" i="12" s="1"/>
  <c r="NT66" i="4"/>
  <c r="BP66" i="4"/>
  <c r="BM950" i="12" s="1"/>
  <c r="NT79" i="4"/>
  <c r="BP79" i="4" s="1"/>
  <c r="BM181" i="12" s="1"/>
  <c r="NT87" i="4"/>
  <c r="BP87" i="4" s="1"/>
  <c r="BM461" i="12" s="1"/>
  <c r="NT95" i="4"/>
  <c r="BP95" i="4" s="1"/>
  <c r="BM741" i="12" s="1"/>
  <c r="NT103" i="4"/>
  <c r="BP103" i="4" s="1"/>
  <c r="BM1021" i="12" s="1"/>
  <c r="NT116" i="4"/>
  <c r="BP116" i="4"/>
  <c r="BM252" i="12"/>
  <c r="NT124" i="4"/>
  <c r="BP124" i="4" s="1"/>
  <c r="BM532" i="12" s="1"/>
  <c r="NT132" i="4"/>
  <c r="BP132" i="4" s="1"/>
  <c r="BM812" i="12" s="1"/>
  <c r="NT145" i="4"/>
  <c r="BP145" i="4" s="1"/>
  <c r="BM43" i="12" s="1"/>
  <c r="NT153" i="4"/>
  <c r="BP153" i="4" s="1"/>
  <c r="BM323" i="12" s="1"/>
  <c r="NT161" i="4"/>
  <c r="BP161" i="4" s="1"/>
  <c r="BM603" i="12" s="1"/>
  <c r="NT169" i="4"/>
  <c r="BP169" i="4" s="1"/>
  <c r="BM883" i="12" s="1"/>
  <c r="NT182" i="4"/>
  <c r="BP182" i="4" s="1"/>
  <c r="BM114" i="12" s="1"/>
  <c r="NT190" i="4"/>
  <c r="BP190" i="4"/>
  <c r="BM394" i="12" s="1"/>
  <c r="NT198" i="4"/>
  <c r="BP198" i="4" s="1"/>
  <c r="BM674" i="12" s="1"/>
  <c r="NT285" i="4"/>
  <c r="BP285" i="4"/>
  <c r="BM47" i="12" s="1"/>
  <c r="NT293" i="4"/>
  <c r="BP293" i="4" s="1"/>
  <c r="BM327" i="12" s="1"/>
  <c r="NT301" i="4"/>
  <c r="BP301" i="4" s="1"/>
  <c r="BM607" i="12" s="1"/>
  <c r="NT309" i="4"/>
  <c r="BP309" i="4" s="1"/>
  <c r="BM887" i="12" s="1"/>
  <c r="NT322" i="4"/>
  <c r="BP322" i="4" s="1"/>
  <c r="BM118" i="12" s="1"/>
  <c r="NT330" i="4"/>
  <c r="BP330" i="4" s="1"/>
  <c r="BM398" i="12" s="1"/>
  <c r="NT338" i="4"/>
  <c r="BP338" i="4" s="1"/>
  <c r="BM678" i="12" s="1"/>
  <c r="NT346" i="4"/>
  <c r="BP346" i="4" s="1"/>
  <c r="BM958" i="12" s="1"/>
  <c r="NT359" i="4"/>
  <c r="BP359" i="4"/>
  <c r="BM189" i="12" s="1"/>
  <c r="NT367" i="4"/>
  <c r="BP367" i="4"/>
  <c r="BM469" i="12" s="1"/>
  <c r="NT375" i="4"/>
  <c r="BP375" i="4" s="1"/>
  <c r="BM749" i="12" s="1"/>
  <c r="NT383" i="4"/>
  <c r="BP383" i="4" s="1"/>
  <c r="BM1029" i="12" s="1"/>
  <c r="NT396" i="4"/>
  <c r="BP396" i="4"/>
  <c r="BM260" i="12" s="1"/>
  <c r="NT404" i="4"/>
  <c r="BP404" i="4" s="1"/>
  <c r="BM540" i="12" s="1"/>
  <c r="NT412" i="4"/>
  <c r="BP412" i="4" s="1"/>
  <c r="BM820" i="12" s="1"/>
  <c r="NT425" i="4"/>
  <c r="BP425" i="4" s="1"/>
  <c r="BM51" i="12" s="1"/>
  <c r="NT433" i="4"/>
  <c r="BP433" i="4"/>
  <c r="BM331" i="12" s="1"/>
  <c r="NT441" i="4"/>
  <c r="BP441" i="4"/>
  <c r="BM611" i="12" s="1"/>
  <c r="NT449" i="4"/>
  <c r="BP449" i="4" s="1"/>
  <c r="BM891" i="12" s="1"/>
  <c r="NT462" i="4"/>
  <c r="BP462" i="4" s="1"/>
  <c r="BM122" i="12" s="1"/>
  <c r="NT470" i="4"/>
  <c r="BP470" i="4" s="1"/>
  <c r="BM402" i="12" s="1"/>
  <c r="NT478" i="4"/>
  <c r="BP478" i="4" s="1"/>
  <c r="BM682" i="12" s="1"/>
  <c r="NT486" i="4"/>
  <c r="BP486" i="4" s="1"/>
  <c r="BM962" i="12" s="1"/>
  <c r="NT499" i="4"/>
  <c r="BP499" i="4" s="1"/>
  <c r="BM193" i="12" s="1"/>
  <c r="NT507" i="4"/>
  <c r="BP507" i="4"/>
  <c r="BM473" i="12" s="1"/>
  <c r="NT515" i="4"/>
  <c r="BP515" i="4" s="1"/>
  <c r="BM753" i="12" s="1"/>
  <c r="NT523" i="4"/>
  <c r="BP523" i="4" s="1"/>
  <c r="BM1033" i="12" s="1"/>
  <c r="NT536" i="4"/>
  <c r="BP536" i="4" s="1"/>
  <c r="BM264" i="12" s="1"/>
  <c r="NT539" i="4"/>
  <c r="BP539" i="4" s="1"/>
  <c r="BM369" i="12" s="1"/>
  <c r="NT544" i="4"/>
  <c r="BP544" i="4" s="1"/>
  <c r="BM544" i="12" s="1"/>
  <c r="NT547" i="4"/>
  <c r="BP547" i="4" s="1"/>
  <c r="BM649" i="12" s="1"/>
  <c r="NT552" i="4"/>
  <c r="BP552" i="4" s="1"/>
  <c r="BM824" i="12" s="1"/>
  <c r="NT555" i="4"/>
  <c r="BP555" i="4"/>
  <c r="BM929" i="12" s="1"/>
  <c r="NT565" i="4"/>
  <c r="BP565" i="4" s="1"/>
  <c r="BM55" i="12" s="1"/>
  <c r="NT568" i="4"/>
  <c r="BP568" i="4" s="1"/>
  <c r="BM160" i="12"/>
  <c r="NT573" i="4"/>
  <c r="BP573" i="4" s="1"/>
  <c r="BM335" i="12" s="1"/>
  <c r="NT576" i="4"/>
  <c r="BP576" i="4" s="1"/>
  <c r="BM440" i="12" s="1"/>
  <c r="NT581" i="4"/>
  <c r="BP581" i="4"/>
  <c r="BM615" i="12" s="1"/>
  <c r="NT584" i="4"/>
  <c r="BP584" i="4" s="1"/>
  <c r="BM720" i="12" s="1"/>
  <c r="NT589" i="4"/>
  <c r="BP589" i="4" s="1"/>
  <c r="BM895" i="12" s="1"/>
  <c r="NT592" i="4"/>
  <c r="BP592" i="4" s="1"/>
  <c r="BM1000" i="12" s="1"/>
  <c r="NT602" i="4"/>
  <c r="BP602" i="4"/>
  <c r="BM126" i="12"/>
  <c r="NT605" i="4"/>
  <c r="BP605" i="4"/>
  <c r="BM231" i="12" s="1"/>
  <c r="NT610" i="4"/>
  <c r="BP610" i="4" s="1"/>
  <c r="BM406" i="12" s="1"/>
  <c r="NT613" i="4"/>
  <c r="BP613" i="4"/>
  <c r="BM511" i="12" s="1"/>
  <c r="NT618" i="4"/>
  <c r="BP618" i="4"/>
  <c r="BM686" i="12" s="1"/>
  <c r="NT621" i="4"/>
  <c r="BP621" i="4" s="1"/>
  <c r="BM791" i="12" s="1"/>
  <c r="NT626" i="4"/>
  <c r="BP626" i="4" s="1"/>
  <c r="BM966" i="12" s="1"/>
  <c r="NT634" i="4"/>
  <c r="BP634" i="4" s="1"/>
  <c r="BM22" i="12" s="1"/>
  <c r="NT639" i="4"/>
  <c r="BP639" i="4"/>
  <c r="BM197" i="12" s="1"/>
  <c r="NT642" i="4"/>
  <c r="BP642" i="4"/>
  <c r="BM302" i="12" s="1"/>
  <c r="NT647" i="4"/>
  <c r="BP647" i="4" s="1"/>
  <c r="BM477" i="12" s="1"/>
  <c r="NT650" i="4"/>
  <c r="BP650" i="4"/>
  <c r="BM582" i="12" s="1"/>
  <c r="NT655" i="4"/>
  <c r="BP655" i="4" s="1"/>
  <c r="BM757" i="12" s="1"/>
  <c r="NT658" i="4"/>
  <c r="BP658" i="4" s="1"/>
  <c r="BM862" i="12" s="1"/>
  <c r="NT663" i="4"/>
  <c r="BP663" i="4" s="1"/>
  <c r="BM1037" i="12" s="1"/>
  <c r="NT671" i="4"/>
  <c r="BP671" i="4" s="1"/>
  <c r="BM93" i="12" s="1"/>
  <c r="NT676" i="4"/>
  <c r="BP676" i="4" s="1"/>
  <c r="BM268" i="12" s="1"/>
  <c r="NT679" i="4"/>
  <c r="BP679" i="4"/>
  <c r="BM373" i="12"/>
  <c r="NT684" i="4"/>
  <c r="BP684" i="4" s="1"/>
  <c r="BM548" i="12" s="1"/>
  <c r="NT687" i="4"/>
  <c r="BP687" i="4"/>
  <c r="BM653" i="12" s="1"/>
  <c r="NT692" i="4"/>
  <c r="BP692" i="4"/>
  <c r="BM828" i="12" s="1"/>
  <c r="NT695" i="4"/>
  <c r="BP695" i="4" s="1"/>
  <c r="BM933" i="12" s="1"/>
  <c r="NT705" i="4"/>
  <c r="BP705" i="4" s="1"/>
  <c r="BM59" i="12" s="1"/>
  <c r="NT708" i="4"/>
  <c r="BP708" i="4" s="1"/>
  <c r="BM164" i="12" s="1"/>
  <c r="NT713" i="4"/>
  <c r="BP713" i="4" s="1"/>
  <c r="BM339" i="12" s="1"/>
  <c r="NT716" i="4"/>
  <c r="BP716" i="4" s="1"/>
  <c r="BM444" i="12" s="1"/>
  <c r="NT721" i="4"/>
  <c r="BP721" i="4" s="1"/>
  <c r="BM619" i="12" s="1"/>
  <c r="NT724" i="4"/>
  <c r="BP724" i="4"/>
  <c r="BM724" i="12" s="1"/>
  <c r="NT729" i="4"/>
  <c r="BP729" i="4"/>
  <c r="BM899" i="12"/>
  <c r="NT732" i="4"/>
  <c r="BP732" i="4" s="1"/>
  <c r="BM1004" i="12" s="1"/>
  <c r="NT742" i="4"/>
  <c r="BP742" i="4" s="1"/>
  <c r="BM130" i="12" s="1"/>
  <c r="NT750" i="4"/>
  <c r="BP750" i="4"/>
  <c r="BM410" i="12" s="1"/>
  <c r="NT758" i="4"/>
  <c r="BP758" i="4" s="1"/>
  <c r="BM690" i="12" s="1"/>
  <c r="NT761" i="4"/>
  <c r="BP761" i="4"/>
  <c r="BM795" i="12" s="1"/>
  <c r="NT766" i="4"/>
  <c r="BP766" i="4" s="1"/>
  <c r="BM970" i="12" s="1"/>
  <c r="NT774" i="4"/>
  <c r="BP774" i="4" s="1"/>
  <c r="BM26" i="12" s="1"/>
  <c r="NT779" i="4"/>
  <c r="BP779" i="4"/>
  <c r="BM201" i="12" s="1"/>
  <c r="NT782" i="4"/>
  <c r="BP782" i="4" s="1"/>
  <c r="BM306" i="12" s="1"/>
  <c r="NT787" i="4"/>
  <c r="BP787" i="4" s="1"/>
  <c r="BM481" i="12" s="1"/>
  <c r="NT790" i="4"/>
  <c r="BP790" i="4" s="1"/>
  <c r="BM586" i="12" s="1"/>
  <c r="NT795" i="4"/>
  <c r="BP795" i="4" s="1"/>
  <c r="BM761" i="12"/>
  <c r="NT798" i="4"/>
  <c r="BP798" i="4" s="1"/>
  <c r="BM866" i="12" s="1"/>
  <c r="NT803" i="4"/>
  <c r="BP803" i="4" s="1"/>
  <c r="BM1041" i="12" s="1"/>
  <c r="NT811" i="4"/>
  <c r="BP811" i="4" s="1"/>
  <c r="BM97" i="12" s="1"/>
  <c r="NT816" i="4"/>
  <c r="BP816" i="4"/>
  <c r="BM272" i="12"/>
  <c r="NT819" i="4"/>
  <c r="BP819" i="4" s="1"/>
  <c r="BM377" i="12" s="1"/>
  <c r="NT824" i="4"/>
  <c r="BP824" i="4" s="1"/>
  <c r="BM552" i="12" s="1"/>
  <c r="NT827" i="4"/>
  <c r="BP827" i="4"/>
  <c r="BM657" i="12" s="1"/>
  <c r="NT832" i="4"/>
  <c r="BP832" i="4" s="1"/>
  <c r="BM832" i="12" s="1"/>
  <c r="NT835" i="4"/>
  <c r="BP835" i="4"/>
  <c r="BM937" i="12" s="1"/>
  <c r="NT845" i="4"/>
  <c r="BP845" i="4" s="1"/>
  <c r="BM63" i="12" s="1"/>
  <c r="NT853" i="4"/>
  <c r="BP853" i="4"/>
  <c r="BM343" i="12" s="1"/>
  <c r="NT861" i="4"/>
  <c r="BP861" i="4" s="1"/>
  <c r="BM623" i="12" s="1"/>
  <c r="NT864" i="4"/>
  <c r="BP864" i="4" s="1"/>
  <c r="BM728" i="12" s="1"/>
  <c r="NT868" i="4"/>
  <c r="BP868" i="4" s="1"/>
  <c r="BM868" i="12" s="1"/>
  <c r="NT869" i="4"/>
  <c r="BP869" i="4" s="1"/>
  <c r="BM903" i="12"/>
  <c r="NT872" i="4"/>
  <c r="BP872" i="4" s="1"/>
  <c r="BM1008" i="12" s="1"/>
  <c r="NT882" i="4"/>
  <c r="BP882" i="4" s="1"/>
  <c r="BM134" i="12" s="1"/>
  <c r="NT885" i="4"/>
  <c r="BP885" i="4"/>
  <c r="BM239" i="12" s="1"/>
  <c r="NT890" i="4"/>
  <c r="BP890" i="4" s="1"/>
  <c r="BM414" i="12" s="1"/>
  <c r="NT893" i="4"/>
  <c r="BP893" i="4" s="1"/>
  <c r="BM519" i="12" s="1"/>
  <c r="NT898" i="4"/>
  <c r="BP898" i="4" s="1"/>
  <c r="BM694" i="12" s="1"/>
  <c r="NT901" i="4"/>
  <c r="BP901" i="4" s="1"/>
  <c r="BM799" i="12" s="1"/>
  <c r="NT906" i="4"/>
  <c r="BP906" i="4" s="1"/>
  <c r="BM974" i="12" s="1"/>
  <c r="NT914" i="4"/>
  <c r="BP914" i="4"/>
  <c r="BM30" i="12" s="1"/>
  <c r="NT919" i="4"/>
  <c r="BP919" i="4" s="1"/>
  <c r="BM205" i="12" s="1"/>
  <c r="NT922" i="4"/>
  <c r="BP922" i="4"/>
  <c r="BM310" i="12" s="1"/>
  <c r="NT927" i="4"/>
  <c r="BP927" i="4" s="1"/>
  <c r="BM485" i="12" s="1"/>
  <c r="NT930" i="4"/>
  <c r="BP930" i="4" s="1"/>
  <c r="BM590" i="12" s="1"/>
  <c r="NT935" i="4"/>
  <c r="BP935" i="4" s="1"/>
  <c r="BM765" i="12" s="1"/>
  <c r="NT938" i="4"/>
  <c r="BP938" i="4" s="1"/>
  <c r="BM870" i="12" s="1"/>
  <c r="NT943" i="4"/>
  <c r="BP943" i="4" s="1"/>
  <c r="BM1045" i="12" s="1"/>
  <c r="NT951" i="4"/>
  <c r="BP951" i="4" s="1"/>
  <c r="BM101" i="12" s="1"/>
  <c r="NT956" i="4"/>
  <c r="BP956" i="4" s="1"/>
  <c r="BM276" i="12" s="1"/>
  <c r="NT959" i="4"/>
  <c r="BP959" i="4" s="1"/>
  <c r="BM381" i="12" s="1"/>
  <c r="NT964" i="4"/>
  <c r="BP964" i="4" s="1"/>
  <c r="BM556" i="12" s="1"/>
  <c r="NT967" i="4"/>
  <c r="BP967" i="4" s="1"/>
  <c r="BM661" i="12" s="1"/>
  <c r="NT972" i="4"/>
  <c r="BP972" i="4" s="1"/>
  <c r="BM836" i="12" s="1"/>
  <c r="NT975" i="4"/>
  <c r="BP975" i="4" s="1"/>
  <c r="BM941" i="12" s="1"/>
  <c r="NT985" i="4"/>
  <c r="BP985" i="4" s="1"/>
  <c r="BM67" i="12" s="1"/>
  <c r="NT988" i="4"/>
  <c r="BP988" i="4" s="1"/>
  <c r="BM172" i="12" s="1"/>
  <c r="NT993" i="4"/>
  <c r="BP993" i="4" s="1"/>
  <c r="BM347" i="12" s="1"/>
  <c r="NT996" i="4"/>
  <c r="BP996" i="4"/>
  <c r="BM452" i="12" s="1"/>
  <c r="NT1001" i="4"/>
  <c r="BP1001" i="4" s="1"/>
  <c r="BM627" i="12" s="1"/>
  <c r="NT1009" i="4"/>
  <c r="BP1009" i="4" s="1"/>
  <c r="BM907" i="12" s="1"/>
  <c r="NT1022" i="4"/>
  <c r="BP1022" i="4" s="1"/>
  <c r="BM138" i="12" s="1"/>
  <c r="NT1029" i="4"/>
  <c r="BP1029" i="4" s="1"/>
  <c r="BM383" i="12" s="1"/>
  <c r="NT1082" i="4"/>
  <c r="BP1082" i="4"/>
  <c r="BM1014" i="12" s="1"/>
  <c r="E601" i="4"/>
  <c r="E391" i="4"/>
  <c r="NT1004" i="4"/>
  <c r="BP1004" i="4" s="1"/>
  <c r="BM732" i="12" s="1"/>
  <c r="NT1012" i="4"/>
  <c r="BP1012" i="4" s="1"/>
  <c r="BM1012" i="12" s="1"/>
  <c r="NT1021" i="4"/>
  <c r="BP1021" i="4"/>
  <c r="BM103" i="12" s="1"/>
  <c r="NT1034" i="4"/>
  <c r="BP1034" i="4" s="1"/>
  <c r="BM558" i="12" s="1"/>
  <c r="NT1042" i="4"/>
  <c r="BP1042" i="4" s="1"/>
  <c r="BM838" i="12" s="1"/>
  <c r="E496" i="4"/>
  <c r="E356" i="4"/>
  <c r="NT42" i="4"/>
  <c r="BP42" i="4"/>
  <c r="BM110" i="12" s="1"/>
  <c r="NT1043" i="4"/>
  <c r="BP1043" i="4" s="1"/>
  <c r="BM873" i="12" s="1"/>
  <c r="BL154" i="4"/>
  <c r="BL358" i="12" s="1"/>
  <c r="BL49" i="4"/>
  <c r="BL355" i="12" s="1"/>
  <c r="BL260" i="4"/>
  <c r="BL396" i="12" s="1"/>
  <c r="BC120" i="4"/>
  <c r="BC392" i="12" s="1"/>
  <c r="BL226" i="4"/>
  <c r="BL430" i="12" s="1"/>
  <c r="BL86" i="4"/>
  <c r="BL426" i="12" s="1"/>
  <c r="BL192" i="4"/>
  <c r="BL464" i="12"/>
  <c r="BL25" i="4"/>
  <c r="BL739" i="12" s="1"/>
  <c r="NT1056" i="4"/>
  <c r="BP1056" i="4" s="1"/>
  <c r="BM104" i="12" s="1"/>
  <c r="NT1025" i="4"/>
  <c r="BP1025" i="4" s="1"/>
  <c r="BM243" i="12" s="1"/>
  <c r="NT1030" i="4"/>
  <c r="BP1030" i="4" s="1"/>
  <c r="BM418" i="12" s="1"/>
  <c r="NT1038" i="4"/>
  <c r="BP1038" i="4" s="1"/>
  <c r="BM698" i="12" s="1"/>
  <c r="NT1046" i="4"/>
  <c r="BP1046" i="4" s="1"/>
  <c r="BM978" i="12" s="1"/>
  <c r="BL21" i="4"/>
  <c r="BL599" i="12"/>
  <c r="BL254" i="4"/>
  <c r="BL186" i="12" s="1"/>
  <c r="BL222" i="4"/>
  <c r="BL290" i="12" s="1"/>
  <c r="BC82" i="4"/>
  <c r="BC286" i="12" s="1"/>
  <c r="BL188" i="4"/>
  <c r="BL324" i="12" s="1"/>
  <c r="BL29" i="4"/>
  <c r="BL879" i="12" s="1"/>
  <c r="BL122" i="4"/>
  <c r="BL462" i="12"/>
  <c r="NT1061" i="4"/>
  <c r="BP1061" i="4" s="1"/>
  <c r="BM279" i="12" s="1"/>
  <c r="NT883" i="4"/>
  <c r="BP883" i="4" s="1"/>
  <c r="BM169" i="12" s="1"/>
  <c r="NT891" i="4"/>
  <c r="BP891" i="4"/>
  <c r="BM449" i="12" s="1"/>
  <c r="NT899" i="4"/>
  <c r="BP899" i="4" s="1"/>
  <c r="BM729" i="12" s="1"/>
  <c r="NT920" i="4"/>
  <c r="BP920" i="4" s="1"/>
  <c r="BM240" i="12" s="1"/>
  <c r="NT928" i="4"/>
  <c r="BP928" i="4" s="1"/>
  <c r="BM520" i="12" s="1"/>
  <c r="NT965" i="4"/>
  <c r="BP965" i="4" s="1"/>
  <c r="BM591" i="12" s="1"/>
  <c r="NT978" i="4"/>
  <c r="BP978" i="4" s="1"/>
  <c r="BM1046" i="12" s="1"/>
  <c r="NT986" i="4"/>
  <c r="BP986" i="4" s="1"/>
  <c r="BM102" i="12" s="1"/>
  <c r="NT1002" i="4"/>
  <c r="BP1002" i="4" s="1"/>
  <c r="BM662" i="12" s="1"/>
  <c r="NT1058" i="4"/>
  <c r="BP1058" i="4" s="1"/>
  <c r="BM174" i="12" s="1"/>
  <c r="BC174" i="12"/>
  <c r="BL953" i="4"/>
  <c r="BL171" i="12" s="1"/>
  <c r="BL1059" i="4"/>
  <c r="BL209" i="12" s="1"/>
  <c r="BL884" i="4"/>
  <c r="BL204" i="12"/>
  <c r="BL849" i="4"/>
  <c r="BL203" i="12" s="1"/>
  <c r="BL955" i="4"/>
  <c r="BL241" i="12" s="1"/>
  <c r="BC886" i="4"/>
  <c r="BC274" i="12" s="1"/>
  <c r="BC851" i="4"/>
  <c r="BC273" i="12" s="1"/>
  <c r="BL922" i="4"/>
  <c r="BL310" i="12" s="1"/>
  <c r="BL1028" i="4"/>
  <c r="BL348" i="12" s="1"/>
  <c r="NT1064" i="4"/>
  <c r="BP1064" i="4" s="1"/>
  <c r="BM384" i="12" s="1"/>
  <c r="NT1069" i="4"/>
  <c r="BP1069" i="4" s="1"/>
  <c r="BM559" i="12" s="1"/>
  <c r="NT1072" i="4"/>
  <c r="BP1072" i="4" s="1"/>
  <c r="BM664" i="12" s="1"/>
  <c r="NT1077" i="4"/>
  <c r="BP1077" i="4" s="1"/>
  <c r="BM839" i="12" s="1"/>
  <c r="NT1080" i="4"/>
  <c r="BP1080" i="4" s="1"/>
  <c r="BM944" i="12" s="1"/>
  <c r="BL923" i="4"/>
  <c r="BL345" i="12" s="1"/>
  <c r="BL853" i="4"/>
  <c r="BL343" i="12" s="1"/>
  <c r="BC384" i="12"/>
  <c r="BL960" i="4"/>
  <c r="BL416" i="12" s="1"/>
  <c r="BC890" i="4"/>
  <c r="BC414" i="12" s="1"/>
  <c r="BL1031" i="4"/>
  <c r="BL453" i="12" s="1"/>
  <c r="BL1067" i="4"/>
  <c r="BL489" i="12" s="1"/>
  <c r="BL857" i="4"/>
  <c r="BL483" i="12" s="1"/>
  <c r="BL1033" i="4"/>
  <c r="BL523" i="12" s="1"/>
  <c r="G995" i="4"/>
  <c r="BC928" i="4"/>
  <c r="BC520" i="12" s="1"/>
  <c r="BC895" i="4"/>
  <c r="BC589" i="12" s="1"/>
  <c r="BC860" i="4"/>
  <c r="BC588" i="12" s="1"/>
  <c r="G1030" i="4"/>
  <c r="G857" i="4"/>
  <c r="BC664" i="12"/>
  <c r="BC862" i="4"/>
  <c r="BC658" i="12" s="1"/>
  <c r="BC863" i="4"/>
  <c r="BC693" i="12" s="1"/>
  <c r="BL1074" i="4"/>
  <c r="BL734" i="12" s="1"/>
  <c r="BL1039" i="4"/>
  <c r="BL733" i="12" s="1"/>
  <c r="BC1004" i="4"/>
  <c r="BC732" i="12" s="1"/>
  <c r="BC934" i="4"/>
  <c r="BC730" i="12" s="1"/>
  <c r="BC864" i="4"/>
  <c r="BC728" i="12" s="1"/>
  <c r="BC935" i="4"/>
  <c r="BC765" i="12" s="1"/>
  <c r="BL900" i="4"/>
  <c r="BL764" i="12" s="1"/>
  <c r="BC865" i="4"/>
  <c r="BC763" i="12" s="1"/>
  <c r="BL1076" i="4"/>
  <c r="BL804" i="12" s="1"/>
  <c r="BL971" i="4"/>
  <c r="BL801" i="12" s="1"/>
  <c r="BL936" i="4"/>
  <c r="BL800" i="12" s="1"/>
  <c r="BL972" i="4"/>
  <c r="BL836" i="12"/>
  <c r="BC937" i="4"/>
  <c r="BC835" i="12" s="1"/>
  <c r="BC1043" i="4"/>
  <c r="BC873" i="12" s="1"/>
  <c r="BC1008" i="4"/>
  <c r="BC872" i="12" s="1"/>
  <c r="BL938" i="4"/>
  <c r="BL870" i="12" s="1"/>
  <c r="BC868" i="4"/>
  <c r="BC868" i="12" s="1"/>
  <c r="BL1079" i="4"/>
  <c r="BL909" i="12" s="1"/>
  <c r="BC1009" i="4"/>
  <c r="BC907" i="12" s="1"/>
  <c r="BC974" i="4"/>
  <c r="BC906" i="12" s="1"/>
  <c r="BL904" i="4"/>
  <c r="BL904" i="12" s="1"/>
  <c r="BL1080" i="4"/>
  <c r="BL944" i="12" s="1"/>
  <c r="BL1045" i="4"/>
  <c r="BL943" i="12"/>
  <c r="BL975" i="4"/>
  <c r="BL941" i="12" s="1"/>
  <c r="BL940" i="4"/>
  <c r="BL940" i="12" s="1"/>
  <c r="BL905" i="4"/>
  <c r="BL939" i="12" s="1"/>
  <c r="BL870" i="4"/>
  <c r="BL938" i="12" s="1"/>
  <c r="BC1046" i="4"/>
  <c r="BC978" i="12" s="1"/>
  <c r="BC1011" i="4"/>
  <c r="BC977" i="12" s="1"/>
  <c r="BL941" i="4"/>
  <c r="BL975" i="12" s="1"/>
  <c r="BL906" i="4"/>
  <c r="BL974" i="12" s="1"/>
  <c r="BL871" i="4"/>
  <c r="BL973" i="12"/>
  <c r="BL1082" i="4"/>
  <c r="BL1014" i="12" s="1"/>
  <c r="BC1047" i="4"/>
  <c r="BC1013" i="12" s="1"/>
  <c r="BC1012" i="4"/>
  <c r="BC1012" i="12" s="1"/>
  <c r="BC977" i="4"/>
  <c r="BC1011" i="12" s="1"/>
  <c r="BC907" i="4"/>
  <c r="BC1009" i="12" s="1"/>
  <c r="BC1049" i="12"/>
  <c r="BC1048" i="4"/>
  <c r="BC1048" i="12" s="1"/>
  <c r="BC1013" i="4"/>
  <c r="BC1047" i="12" s="1"/>
  <c r="BL978" i="4"/>
  <c r="BL1046" i="12" s="1"/>
  <c r="BL943" i="4"/>
  <c r="BL1045" i="12" s="1"/>
  <c r="BC873" i="4"/>
  <c r="BC1043" i="12" s="1"/>
  <c r="NT764" i="4"/>
  <c r="BP764" i="4" s="1"/>
  <c r="BM900" i="12" s="1"/>
  <c r="NT777" i="4"/>
  <c r="BP777" i="4" s="1"/>
  <c r="BM131" i="12" s="1"/>
  <c r="NT785" i="4"/>
  <c r="BP785" i="4" s="1"/>
  <c r="BM411" i="12" s="1"/>
  <c r="BL813" i="4"/>
  <c r="BL167" i="12" s="1"/>
  <c r="BL708" i="4"/>
  <c r="BL164" i="12" s="1"/>
  <c r="BL673" i="4"/>
  <c r="BL163" i="12" s="1"/>
  <c r="BL638" i="4"/>
  <c r="BL162" i="12" s="1"/>
  <c r="BL814" i="4"/>
  <c r="BL202" i="12" s="1"/>
  <c r="BL674" i="4"/>
  <c r="BL198" i="12" s="1"/>
  <c r="BL639" i="4"/>
  <c r="BL197" i="12" s="1"/>
  <c r="BL604" i="4"/>
  <c r="BL196" i="12" s="1"/>
  <c r="BL569" i="4"/>
  <c r="BL195" i="12" s="1"/>
  <c r="G752" i="4"/>
  <c r="G612" i="4"/>
  <c r="BL746" i="4"/>
  <c r="BL270" i="12" s="1"/>
  <c r="BL711" i="4"/>
  <c r="BL269" i="12" s="1"/>
  <c r="BL676" i="4"/>
  <c r="BL268" i="12" s="1"/>
  <c r="BL641" i="4"/>
  <c r="BL267" i="12" s="1"/>
  <c r="BL817" i="4"/>
  <c r="BL307" i="12" s="1"/>
  <c r="BL782" i="4"/>
  <c r="BL306" i="12" s="1"/>
  <c r="BL747" i="4"/>
  <c r="BL305" i="12" s="1"/>
  <c r="BL712" i="4"/>
  <c r="BL304" i="12"/>
  <c r="BL677" i="4"/>
  <c r="BL303" i="12" s="1"/>
  <c r="BL607" i="4"/>
  <c r="BL301" i="12" s="1"/>
  <c r="BC783" i="4"/>
  <c r="BC341" i="12" s="1"/>
  <c r="BC748" i="4"/>
  <c r="BC340" i="12" s="1"/>
  <c r="BC713" i="4"/>
  <c r="BC339" i="12" s="1"/>
  <c r="BL573" i="4"/>
  <c r="BL335" i="12"/>
  <c r="BC819" i="4"/>
  <c r="BC377" i="12" s="1"/>
  <c r="BL784" i="4"/>
  <c r="BL376" i="12" s="1"/>
  <c r="BL749" i="4"/>
  <c r="BL375" i="12" s="1"/>
  <c r="BC714" i="4"/>
  <c r="BC374" i="12" s="1"/>
  <c r="BL609" i="4"/>
  <c r="BL371" i="12"/>
  <c r="BL820" i="4"/>
  <c r="BL412" i="12" s="1"/>
  <c r="BC785" i="4"/>
  <c r="BC411" i="12" s="1"/>
  <c r="BC750" i="4"/>
  <c r="BC410" i="12" s="1"/>
  <c r="BL715" i="4"/>
  <c r="BL409" i="12"/>
  <c r="BL680" i="4"/>
  <c r="BL408" i="12" s="1"/>
  <c r="BL610" i="4"/>
  <c r="BL406" i="12" s="1"/>
  <c r="BC575" i="4"/>
  <c r="BC405" i="12" s="1"/>
  <c r="BL786" i="4"/>
  <c r="BL446" i="12" s="1"/>
  <c r="BL716" i="4"/>
  <c r="BL444" i="12" s="1"/>
  <c r="BL681" i="4"/>
  <c r="BL443" i="12" s="1"/>
  <c r="BL611" i="4"/>
  <c r="BL441" i="12" s="1"/>
  <c r="BL822" i="4"/>
  <c r="BL482" i="12" s="1"/>
  <c r="BL787" i="4"/>
  <c r="BL481" i="12" s="1"/>
  <c r="BL752" i="4"/>
  <c r="BL480" i="12" s="1"/>
  <c r="BL717" i="4"/>
  <c r="BL479" i="12"/>
  <c r="BL682" i="4"/>
  <c r="BL478" i="12" s="1"/>
  <c r="BL612" i="4"/>
  <c r="BL476" i="12"/>
  <c r="G822" i="4"/>
  <c r="G682" i="4"/>
  <c r="G787" i="4"/>
  <c r="G647" i="4"/>
  <c r="BL790" i="4"/>
  <c r="BL586" i="12" s="1"/>
  <c r="BL755" i="4"/>
  <c r="BL585" i="12" s="1"/>
  <c r="BC720" i="4"/>
  <c r="BC584" i="12" s="1"/>
  <c r="BL685" i="4"/>
  <c r="BL583" i="12" s="1"/>
  <c r="BL615" i="4"/>
  <c r="BL581" i="12" s="1"/>
  <c r="BC580" i="4"/>
  <c r="BC580" i="12" s="1"/>
  <c r="BL791" i="4"/>
  <c r="BL621" i="12"/>
  <c r="G717" i="4"/>
  <c r="G577" i="4"/>
  <c r="BC827" i="4"/>
  <c r="BC657" i="12" s="1"/>
  <c r="BL792" i="4"/>
  <c r="BL656" i="12" s="1"/>
  <c r="BL722" i="4"/>
  <c r="BL654" i="12" s="1"/>
  <c r="BL687" i="4"/>
  <c r="BL653" i="12"/>
  <c r="BC652" i="4"/>
  <c r="BC652" i="12" s="1"/>
  <c r="BC582" i="4"/>
  <c r="BC650" i="12" s="1"/>
  <c r="BL828" i="4"/>
  <c r="BL692" i="12" s="1"/>
  <c r="BC758" i="4"/>
  <c r="BC690" i="12" s="1"/>
  <c r="BL723" i="4"/>
  <c r="BL689" i="12" s="1"/>
  <c r="BL688" i="4"/>
  <c r="BL688" i="12" s="1"/>
  <c r="BL583" i="4"/>
  <c r="BL685" i="12"/>
  <c r="BC829" i="4"/>
  <c r="BC727" i="12" s="1"/>
  <c r="BC794" i="4"/>
  <c r="BC726" i="12" s="1"/>
  <c r="BC759" i="4"/>
  <c r="BC725" i="12" s="1"/>
  <c r="BL724" i="4"/>
  <c r="BL724" i="12" s="1"/>
  <c r="BC689" i="4"/>
  <c r="BC723" i="12" s="1"/>
  <c r="BC830" i="4"/>
  <c r="BC762" i="12" s="1"/>
  <c r="BL795" i="4"/>
  <c r="BL761" i="12" s="1"/>
  <c r="BC760" i="4"/>
  <c r="BC760" i="12" s="1"/>
  <c r="BL690" i="4"/>
  <c r="BL758" i="12"/>
  <c r="BC655" i="4"/>
  <c r="BC757" i="12" s="1"/>
  <c r="BC620" i="4"/>
  <c r="BC756" i="12" s="1"/>
  <c r="BC585" i="4"/>
  <c r="BC755" i="12" s="1"/>
  <c r="BL831" i="4"/>
  <c r="BL797" i="12" s="1"/>
  <c r="BL761" i="4"/>
  <c r="BL795" i="12" s="1"/>
  <c r="BC726" i="4"/>
  <c r="BC794" i="12" s="1"/>
  <c r="BL656" i="4"/>
  <c r="BL792" i="12" s="1"/>
  <c r="BL621" i="4"/>
  <c r="BL791" i="12" s="1"/>
  <c r="BL586" i="4"/>
  <c r="BL790" i="12" s="1"/>
  <c r="BC832" i="4"/>
  <c r="BC832" i="12" s="1"/>
  <c r="BC797" i="4"/>
  <c r="BC831" i="12" s="1"/>
  <c r="BC762" i="4"/>
  <c r="BC830" i="12" s="1"/>
  <c r="BL727" i="4"/>
  <c r="BL829" i="12" s="1"/>
  <c r="BL692" i="4"/>
  <c r="BL828" i="12" s="1"/>
  <c r="BL587" i="4"/>
  <c r="BL825" i="12" s="1"/>
  <c r="BL833" i="4"/>
  <c r="BL867" i="12" s="1"/>
  <c r="BC693" i="4"/>
  <c r="BC863" i="12" s="1"/>
  <c r="BC658" i="4"/>
  <c r="BC862" i="12" s="1"/>
  <c r="BC623" i="4"/>
  <c r="BC861" i="12" s="1"/>
  <c r="BC588" i="4"/>
  <c r="BC860" i="12" s="1"/>
  <c r="BL799" i="4"/>
  <c r="BL901" i="12" s="1"/>
  <c r="BL764" i="4"/>
  <c r="BL900" i="12" s="1"/>
  <c r="BL729" i="4"/>
  <c r="BL899" i="12" s="1"/>
  <c r="BL694" i="4"/>
  <c r="BL898" i="12" s="1"/>
  <c r="BL659" i="4"/>
  <c r="BL897" i="12" s="1"/>
  <c r="BL624" i="4"/>
  <c r="BL896" i="12"/>
  <c r="BL589" i="4"/>
  <c r="BL895" i="12" s="1"/>
  <c r="BL800" i="4"/>
  <c r="BL936" i="12" s="1"/>
  <c r="BC765" i="4"/>
  <c r="BC935" i="12" s="1"/>
  <c r="BL590" i="4"/>
  <c r="BL930" i="12"/>
  <c r="BL836" i="4"/>
  <c r="BL972" i="12" s="1"/>
  <c r="BL801" i="4"/>
  <c r="BL971" i="12"/>
  <c r="BL766" i="4"/>
  <c r="BL970" i="12" s="1"/>
  <c r="BC731" i="4"/>
  <c r="BC969" i="12" s="1"/>
  <c r="BC696" i="4"/>
  <c r="BC968" i="12" s="1"/>
  <c r="BL661" i="4"/>
  <c r="BL967" i="12" s="1"/>
  <c r="BC626" i="4"/>
  <c r="BC966" i="12" s="1"/>
  <c r="BL591" i="4"/>
  <c r="BL965" i="12" s="1"/>
  <c r="BL802" i="4"/>
  <c r="BL1006" i="12" s="1"/>
  <c r="BC767" i="4"/>
  <c r="BC1005" i="12" s="1"/>
  <c r="BL732" i="4"/>
  <c r="BL1004" i="12" s="1"/>
  <c r="BL697" i="4"/>
  <c r="BL1003" i="12" s="1"/>
  <c r="BL662" i="4"/>
  <c r="BL1002" i="12"/>
  <c r="BL627" i="4"/>
  <c r="BL1001" i="12"/>
  <c r="BL592" i="4"/>
  <c r="BL1000" i="12" s="1"/>
  <c r="BC838" i="4"/>
  <c r="BC1042" i="12" s="1"/>
  <c r="BC803" i="4"/>
  <c r="BC1041" i="12" s="1"/>
  <c r="BL768" i="4"/>
  <c r="BL1040" i="12"/>
  <c r="BC733" i="4"/>
  <c r="BC1039" i="12" s="1"/>
  <c r="BC698" i="4"/>
  <c r="BC1038" i="12" s="1"/>
  <c r="BL663" i="4"/>
  <c r="BL1037" i="12" s="1"/>
  <c r="BL628" i="4"/>
  <c r="BL1036" i="12" s="1"/>
  <c r="BC593" i="4"/>
  <c r="BC1035" i="12" s="1"/>
  <c r="BC498" i="4"/>
  <c r="BC158" i="12" s="1"/>
  <c r="BL288" i="4"/>
  <c r="BL152" i="12" s="1"/>
  <c r="BL534" i="4"/>
  <c r="BL194" i="12" s="1"/>
  <c r="BL499" i="4"/>
  <c r="BL193" i="12" s="1"/>
  <c r="BL464" i="4"/>
  <c r="BL192" i="12" s="1"/>
  <c r="BL429" i="4"/>
  <c r="BL191" i="12" s="1"/>
  <c r="BL394" i="4"/>
  <c r="BL190" i="12" s="1"/>
  <c r="BL359" i="4"/>
  <c r="BL189" i="12" s="1"/>
  <c r="BL324" i="4"/>
  <c r="BL188" i="12" s="1"/>
  <c r="BL289" i="4"/>
  <c r="BL187" i="12" s="1"/>
  <c r="BL431" i="4"/>
  <c r="BL261" i="12" s="1"/>
  <c r="BL396" i="4"/>
  <c r="BL260" i="12" s="1"/>
  <c r="BL361" i="4"/>
  <c r="BL259" i="12" s="1"/>
  <c r="BC502" i="4"/>
  <c r="BC298" i="12" s="1"/>
  <c r="BL432" i="4"/>
  <c r="BL296" i="12" s="1"/>
  <c r="BC292" i="4"/>
  <c r="BC292" i="12" s="1"/>
  <c r="BL538" i="4"/>
  <c r="BL334" i="12" s="1"/>
  <c r="BL503" i="4"/>
  <c r="BL333" i="12" s="1"/>
  <c r="BL468" i="4"/>
  <c r="BL332" i="12" s="1"/>
  <c r="BC398" i="4"/>
  <c r="BC330" i="12" s="1"/>
  <c r="BL363" i="4"/>
  <c r="BL329" i="12" s="1"/>
  <c r="BL539" i="4"/>
  <c r="BL369" i="12" s="1"/>
  <c r="BL399" i="4"/>
  <c r="BL365" i="12" s="1"/>
  <c r="BL362" i="12"/>
  <c r="BL540" i="4"/>
  <c r="BL404" i="12" s="1"/>
  <c r="BL505" i="4"/>
  <c r="BL403" i="12" s="1"/>
  <c r="BL470" i="4"/>
  <c r="BL402" i="12" s="1"/>
  <c r="BC435" i="4"/>
  <c r="BC401" i="12" s="1"/>
  <c r="BL400" i="4"/>
  <c r="BL400" i="12" s="1"/>
  <c r="BL365" i="4"/>
  <c r="BL399" i="12" s="1"/>
  <c r="BC330" i="4"/>
  <c r="BC398" i="12" s="1"/>
  <c r="BL506" i="4"/>
  <c r="BL438" i="12" s="1"/>
  <c r="BC296" i="4"/>
  <c r="BC432" i="12" s="1"/>
  <c r="BC507" i="4"/>
  <c r="BC473" i="12" s="1"/>
  <c r="BC472" i="4"/>
  <c r="BC472" i="12" s="1"/>
  <c r="BL437" i="4"/>
  <c r="BL471" i="12" s="1"/>
  <c r="BL402" i="4"/>
  <c r="BL470" i="12" s="1"/>
  <c r="BL440" i="4"/>
  <c r="BL576" i="12" s="1"/>
  <c r="BL370" i="4"/>
  <c r="BL574" i="12"/>
  <c r="BC335" i="4"/>
  <c r="BC573" i="12" s="1"/>
  <c r="BL300" i="4"/>
  <c r="BL572" i="12" s="1"/>
  <c r="BL407" i="4"/>
  <c r="BL645" i="12" s="1"/>
  <c r="BC337" i="4"/>
  <c r="BC643" i="12" s="1"/>
  <c r="BL548" i="4"/>
  <c r="BL684" i="12" s="1"/>
  <c r="BL513" i="4"/>
  <c r="BL683" i="12" s="1"/>
  <c r="BL443" i="4"/>
  <c r="BL681" i="12" s="1"/>
  <c r="BC408" i="4"/>
  <c r="BC680" i="12" s="1"/>
  <c r="BL373" i="4"/>
  <c r="BL679" i="12" s="1"/>
  <c r="BL514" i="4"/>
  <c r="BL718" i="12"/>
  <c r="BC479" i="4"/>
  <c r="BC717" i="12" s="1"/>
  <c r="BL444" i="4"/>
  <c r="BL716" i="12" s="1"/>
  <c r="BL374" i="4"/>
  <c r="BL714" i="12" s="1"/>
  <c r="BL304" i="4"/>
  <c r="BL712" i="12" s="1"/>
  <c r="BC550" i="4"/>
  <c r="BC754" i="12" s="1"/>
  <c r="BL515" i="4"/>
  <c r="BL753" i="12" s="1"/>
  <c r="BC480" i="4"/>
  <c r="BC752" i="12" s="1"/>
  <c r="BL410" i="4"/>
  <c r="BL750" i="12" s="1"/>
  <c r="BL375" i="4"/>
  <c r="BL749" i="12" s="1"/>
  <c r="BC340" i="4"/>
  <c r="BC748" i="12" s="1"/>
  <c r="BC341" i="4"/>
  <c r="BC783" i="12" s="1"/>
  <c r="BC306" i="4"/>
  <c r="BC782" i="12" s="1"/>
  <c r="BC552" i="4"/>
  <c r="BC824" i="12" s="1"/>
  <c r="BC517" i="4"/>
  <c r="BC823" i="12" s="1"/>
  <c r="BC482" i="4"/>
  <c r="BC822" i="12" s="1"/>
  <c r="BC447" i="4"/>
  <c r="BC821" i="12" s="1"/>
  <c r="BL377" i="4"/>
  <c r="BL819" i="12" s="1"/>
  <c r="BC342" i="4"/>
  <c r="BC818" i="12" s="1"/>
  <c r="BC307" i="4"/>
  <c r="BC817" i="12" s="1"/>
  <c r="BC518" i="4"/>
  <c r="BC858" i="12" s="1"/>
  <c r="BC448" i="4"/>
  <c r="BC856" i="12" s="1"/>
  <c r="BL308" i="4"/>
  <c r="BL852" i="12"/>
  <c r="BL519" i="4"/>
  <c r="BL893" i="12" s="1"/>
  <c r="BL484" i="4"/>
  <c r="BL892" i="12"/>
  <c r="BL414" i="4"/>
  <c r="BL890" i="12" s="1"/>
  <c r="BL379" i="4"/>
  <c r="BL889" i="12" s="1"/>
  <c r="BL555" i="4"/>
  <c r="BL929" i="12" s="1"/>
  <c r="BL485" i="4"/>
  <c r="BL927" i="12" s="1"/>
  <c r="BL926" i="12"/>
  <c r="BL415" i="4"/>
  <c r="BL925" i="12" s="1"/>
  <c r="BC345" i="4"/>
  <c r="BC923" i="12" s="1"/>
  <c r="BC556" i="4"/>
  <c r="BC964" i="12" s="1"/>
  <c r="BL486" i="4"/>
  <c r="BL962" i="12" s="1"/>
  <c r="BL451" i="4"/>
  <c r="BL961" i="12" s="1"/>
  <c r="BL416" i="4"/>
  <c r="BL960" i="12" s="1"/>
  <c r="BL381" i="4"/>
  <c r="BL959" i="12" s="1"/>
  <c r="BL311" i="4"/>
  <c r="BL957" i="12" s="1"/>
  <c r="BL522" i="4"/>
  <c r="BL998" i="12" s="1"/>
  <c r="BC452" i="4"/>
  <c r="BC996" i="12" s="1"/>
  <c r="BL995" i="12"/>
  <c r="BC382" i="4"/>
  <c r="BC994" i="12" s="1"/>
  <c r="BC312" i="4"/>
  <c r="BC992" i="12" s="1"/>
  <c r="BC558" i="4"/>
  <c r="BC1034" i="12" s="1"/>
  <c r="BC523" i="4"/>
  <c r="BC1033" i="12" s="1"/>
  <c r="BL453" i="4"/>
  <c r="BL1031" i="12" s="1"/>
  <c r="BC418" i="4"/>
  <c r="BC1030" i="12" s="1"/>
  <c r="BC383" i="4"/>
  <c r="BC1029" i="12" s="1"/>
  <c r="BL348" i="4"/>
  <c r="BL1028" i="12" s="1"/>
  <c r="BL249" i="4"/>
  <c r="BL11" i="12" s="1"/>
  <c r="NJ35" i="4"/>
  <c r="G17" i="4" s="1"/>
  <c r="BL253" i="4"/>
  <c r="BL151" i="12" s="1"/>
  <c r="BL219" i="4"/>
  <c r="BL185" i="12" s="1"/>
  <c r="BC184" i="4"/>
  <c r="BC184" i="12" s="1"/>
  <c r="BL44" i="4"/>
  <c r="BL180" i="12" s="1"/>
  <c r="BL80" i="4"/>
  <c r="BL216" i="12"/>
  <c r="BL45" i="4"/>
  <c r="BL215" i="12" s="1"/>
  <c r="BL256" i="4"/>
  <c r="BL256" i="12" s="1"/>
  <c r="BL221" i="4"/>
  <c r="BL255" i="12"/>
  <c r="BL186" i="4"/>
  <c r="BL254" i="12"/>
  <c r="BL81" i="4"/>
  <c r="BL251" i="12" s="1"/>
  <c r="BL11" i="4"/>
  <c r="BL249" i="12" s="1"/>
  <c r="BL46" i="4"/>
  <c r="BL250" i="12"/>
  <c r="BL257" i="4"/>
  <c r="BL291" i="12" s="1"/>
  <c r="BL187" i="4"/>
  <c r="BL289" i="12" s="1"/>
  <c r="BL152" i="4"/>
  <c r="BL288" i="12"/>
  <c r="BL12" i="4"/>
  <c r="BL284" i="12" s="1"/>
  <c r="BL47" i="4"/>
  <c r="BL285" i="12"/>
  <c r="BL258" i="4"/>
  <c r="BL326" i="12" s="1"/>
  <c r="BL153" i="4"/>
  <c r="BL323" i="12"/>
  <c r="BL118" i="4"/>
  <c r="BL322" i="12" s="1"/>
  <c r="BL13" i="4"/>
  <c r="BL319" i="12" s="1"/>
  <c r="BL48" i="4"/>
  <c r="BL320" i="12" s="1"/>
  <c r="BL259" i="4"/>
  <c r="BL361" i="12" s="1"/>
  <c r="BL224" i="4"/>
  <c r="BL360" i="12"/>
  <c r="BL189" i="4"/>
  <c r="BL359" i="12" s="1"/>
  <c r="BL119" i="4"/>
  <c r="BL357" i="12" s="1"/>
  <c r="BL84" i="4"/>
  <c r="BL356" i="12"/>
  <c r="BL14" i="4"/>
  <c r="BL354" i="12"/>
  <c r="BL225" i="4"/>
  <c r="BL395" i="12" s="1"/>
  <c r="BC190" i="4"/>
  <c r="BC394" i="12" s="1"/>
  <c r="BL85" i="4"/>
  <c r="BL391" i="12" s="1"/>
  <c r="BL15" i="4"/>
  <c r="BL389" i="12" s="1"/>
  <c r="BC50" i="4"/>
  <c r="BC390" i="12" s="1"/>
  <c r="BL261" i="4"/>
  <c r="BL431" i="12" s="1"/>
  <c r="BL191" i="4"/>
  <c r="BL429" i="12" s="1"/>
  <c r="BL121" i="4"/>
  <c r="BL427" i="12" s="1"/>
  <c r="BC16" i="4"/>
  <c r="BC424" i="12" s="1"/>
  <c r="BL51" i="4"/>
  <c r="BL425" i="12" s="1"/>
  <c r="BL262" i="4"/>
  <c r="BL466" i="12"/>
  <c r="BL227" i="4"/>
  <c r="BL465" i="12" s="1"/>
  <c r="BL157" i="4"/>
  <c r="BL463" i="12"/>
  <c r="BL228" i="4"/>
  <c r="BL500" i="12"/>
  <c r="BL193" i="4"/>
  <c r="BL499" i="12" s="1"/>
  <c r="BL158" i="4"/>
  <c r="BL498" i="12"/>
  <c r="BL123" i="4"/>
  <c r="BL497" i="12" s="1"/>
  <c r="BL88" i="4"/>
  <c r="BL496" i="12" s="1"/>
  <c r="BL124" i="4"/>
  <c r="BL532" i="12"/>
  <c r="BL89" i="4"/>
  <c r="BL531" i="12" s="1"/>
  <c r="BL19" i="4"/>
  <c r="BL529" i="12" s="1"/>
  <c r="BL230" i="4"/>
  <c r="BL570" i="12" s="1"/>
  <c r="BL160" i="4"/>
  <c r="BL568" i="12" s="1"/>
  <c r="BL125" i="4"/>
  <c r="BL567" i="12"/>
  <c r="BL91" i="4"/>
  <c r="BL601" i="12" s="1"/>
  <c r="BL56" i="4"/>
  <c r="BL600" i="12" s="1"/>
  <c r="BL267" i="4"/>
  <c r="BL641" i="12" s="1"/>
  <c r="BC232" i="4"/>
  <c r="BC640" i="12" s="1"/>
  <c r="BL197" i="4"/>
  <c r="BL639" i="12" s="1"/>
  <c r="BC127" i="4"/>
  <c r="BC637" i="12" s="1"/>
  <c r="NT206" i="4"/>
  <c r="BP206" i="4" s="1"/>
  <c r="BM954" i="12" s="1"/>
  <c r="NT219" i="4"/>
  <c r="BP219" i="4" s="1"/>
  <c r="BM185" i="12" s="1"/>
  <c r="NT222" i="4"/>
  <c r="BP222" i="4"/>
  <c r="BM290" i="12" s="1"/>
  <c r="NT227" i="4"/>
  <c r="BP227" i="4" s="1"/>
  <c r="BM465" i="12" s="1"/>
  <c r="NT230" i="4"/>
  <c r="BP230" i="4" s="1"/>
  <c r="BM570" i="12" s="1"/>
  <c r="NT235" i="4"/>
  <c r="BP235" i="4" s="1"/>
  <c r="BM745" i="12" s="1"/>
  <c r="NT238" i="4"/>
  <c r="BP238" i="4" s="1"/>
  <c r="BM850" i="12" s="1"/>
  <c r="NT243" i="4"/>
  <c r="BP243" i="4" s="1"/>
  <c r="BM1025" i="12" s="1"/>
  <c r="NT256" i="4"/>
  <c r="BP256" i="4" s="1"/>
  <c r="BM256" i="12" s="1"/>
  <c r="NT259" i="4"/>
  <c r="BP259" i="4" s="1"/>
  <c r="BM361" i="12" s="1"/>
  <c r="NT264" i="4"/>
  <c r="BP264" i="4"/>
  <c r="BM536" i="12" s="1"/>
  <c r="NT267" i="4"/>
  <c r="BP267" i="4" s="1"/>
  <c r="BM641" i="12" s="1"/>
  <c r="NT272" i="4"/>
  <c r="BP272" i="4" s="1"/>
  <c r="BM816" i="12" s="1"/>
  <c r="BC92" i="4"/>
  <c r="BC636" i="12" s="1"/>
  <c r="BL22" i="4"/>
  <c r="BL634" i="12" s="1"/>
  <c r="BC57" i="4"/>
  <c r="BC635" i="12" s="1"/>
  <c r="BL268" i="4"/>
  <c r="BL676" i="12"/>
  <c r="BL233" i="4"/>
  <c r="BL675" i="12" s="1"/>
  <c r="BL198" i="4"/>
  <c r="BL674" i="12" s="1"/>
  <c r="BL163" i="4"/>
  <c r="BL673" i="12" s="1"/>
  <c r="BL128" i="4"/>
  <c r="BL672" i="12" s="1"/>
  <c r="BL199" i="4"/>
  <c r="BL709" i="12" s="1"/>
  <c r="BC164" i="4"/>
  <c r="BC708" i="12" s="1"/>
  <c r="BL129" i="4"/>
  <c r="BL707" i="12" s="1"/>
  <c r="BL94" i="4"/>
  <c r="BL706" i="12" s="1"/>
  <c r="BL24" i="4"/>
  <c r="BL704" i="12" s="1"/>
  <c r="BL270" i="4"/>
  <c r="BL746" i="12" s="1"/>
  <c r="BL200" i="4"/>
  <c r="BL744" i="12" s="1"/>
  <c r="BL130" i="4"/>
  <c r="BL742" i="12"/>
  <c r="BL95" i="4"/>
  <c r="BL741" i="12" s="1"/>
  <c r="BL271" i="4"/>
  <c r="BL781" i="12"/>
  <c r="BC236" i="4"/>
  <c r="BC780" i="12" s="1"/>
  <c r="BC166" i="4"/>
  <c r="BC778" i="12" s="1"/>
  <c r="BL96" i="4"/>
  <c r="BL776" i="12"/>
  <c r="BL26" i="4"/>
  <c r="BL774" i="12" s="1"/>
  <c r="BL61" i="4"/>
  <c r="BL775" i="12"/>
  <c r="BL272" i="4"/>
  <c r="BL816" i="12" s="1"/>
  <c r="BC202" i="4"/>
  <c r="BC814" i="12" s="1"/>
  <c r="BL132" i="4"/>
  <c r="BL812" i="12" s="1"/>
  <c r="BL97" i="4"/>
  <c r="BL811" i="12" s="1"/>
  <c r="BL27" i="4"/>
  <c r="BL809" i="12" s="1"/>
  <c r="BC62" i="4"/>
  <c r="BC810" i="12" s="1"/>
  <c r="BL273" i="4"/>
  <c r="BL851" i="12"/>
  <c r="BL238" i="4"/>
  <c r="BL850" i="12" s="1"/>
  <c r="BL98" i="4"/>
  <c r="BL846" i="12" s="1"/>
  <c r="BL28" i="4"/>
  <c r="BL844" i="12" s="1"/>
  <c r="BC274" i="4"/>
  <c r="BC886" i="12" s="1"/>
  <c r="BC239" i="4"/>
  <c r="BC885" i="12" s="1"/>
  <c r="BC134" i="4"/>
  <c r="BC882" i="12" s="1"/>
  <c r="BL99" i="4"/>
  <c r="BL881" i="12" s="1"/>
  <c r="BL64" i="4"/>
  <c r="BL880" i="12" s="1"/>
  <c r="BL205" i="4"/>
  <c r="BL919" i="12" s="1"/>
  <c r="BL170" i="4"/>
  <c r="BL918" i="12"/>
  <c r="BC135" i="4"/>
  <c r="BC917" i="12" s="1"/>
  <c r="BL100" i="4"/>
  <c r="BL916" i="12"/>
  <c r="BC30" i="4"/>
  <c r="BC914" i="12" s="1"/>
  <c r="BC65" i="4"/>
  <c r="BC915" i="12" s="1"/>
  <c r="BL276" i="4"/>
  <c r="BL956" i="12"/>
  <c r="BL241" i="4"/>
  <c r="BL955" i="12" s="1"/>
  <c r="BL206" i="4"/>
  <c r="BL954" i="12"/>
  <c r="BC171" i="4"/>
  <c r="BC953" i="12" s="1"/>
  <c r="BC66" i="4"/>
  <c r="BC950" i="12" s="1"/>
  <c r="BC277" i="4"/>
  <c r="BC991" i="12" s="1"/>
  <c r="BL242" i="4"/>
  <c r="BL990" i="12"/>
  <c r="BL207" i="4"/>
  <c r="BL989" i="12" s="1"/>
  <c r="BL172" i="4"/>
  <c r="BL988" i="12" s="1"/>
  <c r="BL137" i="4"/>
  <c r="BL987" i="12"/>
  <c r="BC102" i="4"/>
  <c r="BC986" i="12" s="1"/>
  <c r="BC32" i="4"/>
  <c r="BC984" i="12" s="1"/>
  <c r="BL67" i="4"/>
  <c r="BL985" i="12" s="1"/>
  <c r="BC278" i="4"/>
  <c r="BC1026" i="12" s="1"/>
  <c r="BC243" i="4"/>
  <c r="BC1025" i="12" s="1"/>
  <c r="BL138" i="4"/>
  <c r="BL1022" i="12"/>
  <c r="BC103" i="4"/>
  <c r="BC1021" i="12" s="1"/>
  <c r="BL149" i="4"/>
  <c r="BL183" i="12" s="1"/>
  <c r="BL116" i="4"/>
  <c r="BL252" i="12" s="1"/>
  <c r="BL151" i="4"/>
  <c r="BL253" i="12" s="1"/>
  <c r="I489" i="12"/>
  <c r="I524" i="12"/>
  <c r="I419" i="12"/>
  <c r="I384" i="12"/>
  <c r="I244" i="12"/>
  <c r="I209" i="12"/>
  <c r="I174" i="12"/>
  <c r="I139" i="12"/>
  <c r="I69" i="12"/>
  <c r="I979" i="12"/>
  <c r="I559" i="12"/>
  <c r="I1014" i="12"/>
  <c r="I944" i="12"/>
  <c r="I594" i="12"/>
  <c r="I314" i="12"/>
  <c r="I804" i="12"/>
  <c r="I874" i="12"/>
  <c r="I839" i="12"/>
  <c r="I34" i="12"/>
  <c r="C1052" i="4"/>
  <c r="C1053" i="4" s="1"/>
  <c r="I1049" i="12"/>
  <c r="I909" i="12"/>
  <c r="I565" i="12"/>
  <c r="C37" i="4"/>
  <c r="C38" i="4" s="1"/>
  <c r="I740" i="12"/>
  <c r="I670" i="12"/>
  <c r="I705" i="12"/>
  <c r="I845" i="12"/>
  <c r="I775" i="12"/>
  <c r="I810" i="12"/>
  <c r="I215" i="12"/>
  <c r="I425" i="12"/>
  <c r="I750" i="12"/>
  <c r="I15" i="12"/>
  <c r="I474" i="12"/>
  <c r="I124" i="12"/>
  <c r="I19" i="12"/>
  <c r="I54" i="12"/>
  <c r="I896" i="12"/>
  <c r="I826" i="12"/>
  <c r="C597" i="4"/>
  <c r="C598" i="4" s="1"/>
  <c r="I756" i="12"/>
  <c r="I275" i="12"/>
  <c r="I590" i="12"/>
  <c r="I835" i="12"/>
  <c r="I800" i="12"/>
  <c r="I660" i="12"/>
  <c r="I767" i="12"/>
  <c r="I207" i="12"/>
  <c r="I627" i="12"/>
  <c r="I872" i="12"/>
  <c r="I774" i="12"/>
  <c r="C2" i="4"/>
  <c r="C3" i="4" s="1"/>
  <c r="I809" i="12"/>
  <c r="I844" i="12"/>
  <c r="I739" i="12"/>
  <c r="I354" i="12"/>
  <c r="I179" i="12"/>
  <c r="I109" i="12"/>
  <c r="I780" i="12"/>
  <c r="I150" i="12"/>
  <c r="I80" i="12"/>
  <c r="I536" i="12"/>
  <c r="I396" i="12"/>
  <c r="I11" i="12"/>
  <c r="I816" i="12"/>
  <c r="I851" i="12"/>
  <c r="I746" i="12"/>
  <c r="I921" i="12"/>
  <c r="I291" i="12"/>
  <c r="I116" i="12"/>
  <c r="I783" i="12"/>
  <c r="I13" i="12"/>
  <c r="I582" i="12"/>
  <c r="C632" i="4"/>
  <c r="C633" i="4" s="1"/>
  <c r="I827" i="12"/>
  <c r="I757" i="12"/>
  <c r="I792" i="12"/>
  <c r="I652" i="12"/>
  <c r="I337" i="12"/>
  <c r="I759" i="12"/>
  <c r="I654" i="12"/>
  <c r="I724" i="12"/>
  <c r="I689" i="12"/>
  <c r="I864" i="12"/>
  <c r="I412" i="12"/>
  <c r="I62" i="12"/>
  <c r="I832" i="12"/>
  <c r="I27" i="12"/>
  <c r="I869" i="12"/>
  <c r="I764" i="12"/>
  <c r="C877" i="4"/>
  <c r="C878" i="4" s="1"/>
  <c r="I834" i="12"/>
  <c r="I769" i="12"/>
  <c r="I629" i="12"/>
  <c r="I664" i="12"/>
  <c r="I699" i="12"/>
  <c r="I734" i="12"/>
  <c r="I104" i="12"/>
  <c r="I279" i="12"/>
  <c r="I349" i="12"/>
  <c r="I454" i="12"/>
  <c r="BL1054" i="4"/>
  <c r="BL34" i="12" s="1"/>
  <c r="NF35" i="4"/>
  <c r="G15" i="4" s="1"/>
  <c r="G121" i="4"/>
  <c r="NB35" i="4"/>
  <c r="G13" i="4" s="1"/>
  <c r="G152" i="4"/>
  <c r="G224" i="4"/>
  <c r="G189" i="4"/>
  <c r="BC677" i="4"/>
  <c r="BC303" i="12" s="1"/>
  <c r="G855" i="4"/>
  <c r="G226" i="4"/>
  <c r="MX35" i="4"/>
  <c r="G11" i="4" s="1"/>
  <c r="BL114" i="4"/>
  <c r="BL182" i="12" s="1"/>
  <c r="NH35" i="4"/>
  <c r="G16" i="4" s="1"/>
  <c r="G887" i="12"/>
  <c r="G889" i="12"/>
  <c r="G890" i="12"/>
  <c r="G892" i="12"/>
  <c r="G885" i="12"/>
  <c r="G884" i="12"/>
  <c r="G886" i="12"/>
  <c r="BC355" i="4"/>
  <c r="BC49" i="12" s="1"/>
  <c r="G154" i="4"/>
  <c r="G852" i="4"/>
  <c r="G784" i="4"/>
  <c r="G257" i="4"/>
  <c r="G222" i="4"/>
  <c r="G851" i="4"/>
  <c r="BC710" i="4"/>
  <c r="BC234" i="12" s="1"/>
  <c r="G711" i="4"/>
  <c r="G571" i="4"/>
  <c r="G715" i="4"/>
  <c r="G608" i="4"/>
  <c r="ND35" i="4"/>
  <c r="G14" i="4" s="1"/>
  <c r="G820" i="4"/>
  <c r="G220" i="4"/>
  <c r="BC104" i="12"/>
  <c r="G185" i="4"/>
  <c r="G1064" i="4"/>
  <c r="G150" i="4"/>
  <c r="G45" i="4"/>
  <c r="BL848" i="4"/>
  <c r="BL168" i="12" s="1"/>
  <c r="G818" i="4"/>
  <c r="G645" i="4"/>
  <c r="G781" i="4"/>
  <c r="G853" i="4"/>
  <c r="BL859" i="4"/>
  <c r="BL553" i="12" s="1"/>
  <c r="G959" i="12"/>
  <c r="G957" i="12"/>
  <c r="G960" i="12"/>
  <c r="G958" i="12"/>
  <c r="G956" i="12"/>
  <c r="G954" i="12"/>
  <c r="G962" i="12"/>
  <c r="G955" i="12"/>
  <c r="G961" i="12"/>
  <c r="BC774" i="4"/>
  <c r="BC26" i="12" s="1"/>
  <c r="BL214" i="4"/>
  <c r="BL10" i="12"/>
  <c r="G48" i="4"/>
  <c r="G187" i="4"/>
  <c r="BL706" i="4"/>
  <c r="BL94" i="12" s="1"/>
  <c r="BL566" i="4"/>
  <c r="BL90" i="12"/>
  <c r="G191" i="4"/>
  <c r="G84" i="4"/>
  <c r="G156" i="4"/>
  <c r="BL52" i="4"/>
  <c r="BL460" i="12" s="1"/>
  <c r="G575" i="4"/>
  <c r="BL298" i="4"/>
  <c r="BL502" i="12" s="1"/>
  <c r="BC712" i="4"/>
  <c r="BC304" i="12" s="1"/>
  <c r="G925" i="12"/>
  <c r="G927" i="12"/>
  <c r="G919" i="12"/>
  <c r="G922" i="12"/>
  <c r="G920" i="12"/>
  <c r="G926" i="12"/>
  <c r="G923" i="12"/>
  <c r="G921" i="12"/>
  <c r="G924" i="12"/>
  <c r="G1029" i="12"/>
  <c r="G1024" i="12"/>
  <c r="BL425" i="4"/>
  <c r="BL51" i="12" s="1"/>
  <c r="G119" i="4"/>
  <c r="BL745" i="4"/>
  <c r="BL235" i="12"/>
  <c r="BL292" i="4"/>
  <c r="BL292" i="12" s="1"/>
  <c r="G748" i="4"/>
  <c r="G641" i="4"/>
  <c r="G991" i="12"/>
  <c r="G997" i="12"/>
  <c r="G989" i="12"/>
  <c r="G995" i="12"/>
  <c r="G993" i="12"/>
  <c r="G990" i="12"/>
  <c r="G996" i="12"/>
  <c r="G994" i="12"/>
  <c r="BL845" i="4"/>
  <c r="BL63" i="12" s="1"/>
  <c r="G261" i="4"/>
  <c r="G259" i="4"/>
  <c r="G51" i="4"/>
  <c r="MZ35" i="4"/>
  <c r="G12" i="4" s="1"/>
  <c r="G785" i="4"/>
  <c r="G678" i="4"/>
  <c r="G398" i="4"/>
  <c r="BL750" i="4"/>
  <c r="BL410" i="12" s="1"/>
  <c r="G680" i="4"/>
  <c r="G573" i="4"/>
  <c r="G610" i="4"/>
  <c r="BL547" i="4"/>
  <c r="BL649" i="12" s="1"/>
  <c r="BL552" i="4"/>
  <c r="BL824" i="12" s="1"/>
  <c r="BL274" i="4"/>
  <c r="BL886" i="12" s="1"/>
  <c r="BL593" i="4"/>
  <c r="BL1035" i="12" s="1"/>
  <c r="G816" i="4"/>
  <c r="G676" i="4"/>
  <c r="BL793" i="4"/>
  <c r="BL691" i="12" s="1"/>
  <c r="BL202" i="4"/>
  <c r="BL814" i="12" s="1"/>
  <c r="BC978" i="4"/>
  <c r="BC1046" i="12" s="1"/>
  <c r="G783" i="4"/>
  <c r="BL754" i="4"/>
  <c r="BL550" i="12" s="1"/>
  <c r="G746" i="4"/>
  <c r="G750" i="4"/>
  <c r="G643" i="4"/>
  <c r="BC304" i="4"/>
  <c r="BC712" i="12" s="1"/>
  <c r="G606" i="4"/>
  <c r="BC90" i="4"/>
  <c r="BC566" i="12" s="1"/>
  <c r="BC725" i="4"/>
  <c r="BC759" i="12" s="1"/>
  <c r="BL868" i="4"/>
  <c r="BL868" i="12" s="1"/>
  <c r="BL835" i="4"/>
  <c r="BL937" i="12" s="1"/>
  <c r="G713" i="4"/>
  <c r="BL195" i="4"/>
  <c r="BL569" i="12" s="1"/>
  <c r="MV35" i="4"/>
  <c r="BL763" i="4"/>
  <c r="BL865" i="12" s="1"/>
  <c r="BC276" i="4"/>
  <c r="BC956" i="12" s="1"/>
  <c r="BL623" i="4"/>
  <c r="BL861" i="12"/>
  <c r="G891" i="12"/>
  <c r="G888" i="12"/>
  <c r="G894" i="12" s="1"/>
  <c r="G992" i="12"/>
  <c r="G1025" i="12"/>
  <c r="G1032" i="12"/>
  <c r="NT45" i="4"/>
  <c r="BP45" i="4" s="1"/>
  <c r="BM215" i="12" s="1"/>
  <c r="NT74" i="4"/>
  <c r="BP74" i="4" s="1"/>
  <c r="BM6" i="12" s="1"/>
  <c r="NT90" i="4"/>
  <c r="BP90" i="4" s="1"/>
  <c r="BM566" i="12" s="1"/>
  <c r="NT98" i="4"/>
  <c r="BP98" i="4" s="1"/>
  <c r="BM846" i="12" s="1"/>
  <c r="NT172" i="4"/>
  <c r="BP172" i="4" s="1"/>
  <c r="BM988" i="12" s="1"/>
  <c r="NT185" i="4"/>
  <c r="BP185" i="4" s="1"/>
  <c r="BM219" i="12" s="1"/>
  <c r="NT201" i="4"/>
  <c r="BP201" i="4"/>
  <c r="BM779" i="12" s="1"/>
  <c r="NT214" i="4"/>
  <c r="BP214" i="4" s="1"/>
  <c r="BM10" i="12" s="1"/>
  <c r="NT275" i="4"/>
  <c r="BP275" i="4" s="1"/>
  <c r="BM921" i="12" s="1"/>
  <c r="G1028" i="4"/>
  <c r="G1026" i="4"/>
  <c r="G1032" i="4"/>
  <c r="BL1022" i="4"/>
  <c r="BL138" i="12" s="1"/>
  <c r="BL1023" i="4"/>
  <c r="BL173" i="12" s="1"/>
  <c r="BL1025" i="4"/>
  <c r="BL243" i="12" s="1"/>
  <c r="BL1026" i="4"/>
  <c r="BL278" i="12"/>
  <c r="BL1029" i="4"/>
  <c r="BL383" i="12" s="1"/>
  <c r="BL1030" i="4"/>
  <c r="BL418" i="12" s="1"/>
  <c r="BC1032" i="4"/>
  <c r="BC488" i="12" s="1"/>
  <c r="BL1037" i="4"/>
  <c r="BL663" i="12" s="1"/>
  <c r="BL1038" i="4"/>
  <c r="BL698" i="12" s="1"/>
  <c r="BL1040" i="4"/>
  <c r="BL768" i="12" s="1"/>
  <c r="BL1041" i="4"/>
  <c r="BL803" i="12" s="1"/>
  <c r="BC1042" i="4"/>
  <c r="BC838" i="12" s="1"/>
  <c r="G1028" i="12"/>
  <c r="G1027" i="12"/>
  <c r="G1031" i="12"/>
  <c r="BL974" i="4"/>
  <c r="BL906" i="12" s="1"/>
  <c r="NT1026" i="4"/>
  <c r="BP1026" i="4" s="1"/>
  <c r="BM278" i="12" s="1"/>
  <c r="NT1031" i="4"/>
  <c r="BP1031" i="4" s="1"/>
  <c r="BM453" i="12" s="1"/>
  <c r="NT1039" i="4"/>
  <c r="BP1039" i="4" s="1"/>
  <c r="BM733" i="12" s="1"/>
  <c r="G1030" i="12"/>
  <c r="G1026" i="12"/>
  <c r="NT25" i="4"/>
  <c r="BP25" i="4"/>
  <c r="BM739" i="12" s="1"/>
  <c r="NT119" i="4"/>
  <c r="BP119" i="4" s="1"/>
  <c r="BM357" i="12" s="1"/>
  <c r="NT251" i="4"/>
  <c r="BP251" i="4" s="1"/>
  <c r="BM81" i="12" s="1"/>
  <c r="G255" i="4"/>
  <c r="NT799" i="4"/>
  <c r="BP799" i="4"/>
  <c r="BM901" i="12" s="1"/>
  <c r="E528" i="4"/>
  <c r="E493" i="4"/>
  <c r="E773" i="4"/>
  <c r="E38" i="4"/>
  <c r="E213" i="4"/>
  <c r="E458" i="4"/>
  <c r="E178" i="4"/>
  <c r="E633" i="4"/>
  <c r="E668" i="4"/>
  <c r="E878" i="4"/>
  <c r="E598" i="4"/>
  <c r="E283" i="4"/>
  <c r="E913" i="4"/>
  <c r="E948" i="4"/>
  <c r="E143" i="4"/>
  <c r="E73" i="4"/>
  <c r="E318" i="4"/>
  <c r="E108" i="4"/>
  <c r="E563" i="4"/>
  <c r="E423" i="4"/>
  <c r="E983" i="4"/>
  <c r="E808" i="4"/>
  <c r="E843" i="4"/>
  <c r="E703" i="4"/>
  <c r="E1053" i="4"/>
  <c r="E248" i="4"/>
  <c r="E388" i="4"/>
  <c r="E738" i="4"/>
  <c r="BC587" i="4"/>
  <c r="BC825" i="12" s="1"/>
  <c r="E1018" i="4"/>
  <c r="E353" i="4"/>
  <c r="BL1021" i="4"/>
  <c r="BL103" i="12" s="1"/>
  <c r="BL1027" i="4"/>
  <c r="BL313" i="12" s="1"/>
  <c r="G852" i="12"/>
  <c r="G853" i="12"/>
  <c r="NT894" i="4"/>
  <c r="BP894" i="4" s="1"/>
  <c r="BM554" i="12" s="1"/>
  <c r="NT902" i="4"/>
  <c r="BP902" i="4" s="1"/>
  <c r="BM834" i="12" s="1"/>
  <c r="NT915" i="4"/>
  <c r="BP915" i="4"/>
  <c r="BM65" i="12" s="1"/>
  <c r="NT923" i="4"/>
  <c r="BP923" i="4" s="1"/>
  <c r="BM345" i="12" s="1"/>
  <c r="NT952" i="4"/>
  <c r="BP952" i="4" s="1"/>
  <c r="BM136" i="12" s="1"/>
  <c r="NT957" i="4"/>
  <c r="BP957" i="4" s="1"/>
  <c r="BM311" i="12" s="1"/>
  <c r="NT960" i="4"/>
  <c r="BP960" i="4" s="1"/>
  <c r="BM416" i="12" s="1"/>
  <c r="NT802" i="4"/>
  <c r="BP802" i="4" s="1"/>
  <c r="BM1006" i="12" s="1"/>
  <c r="NT745" i="4"/>
  <c r="BP745" i="4" s="1"/>
  <c r="BM235" i="12" s="1"/>
  <c r="NT753" i="4"/>
  <c r="BP753" i="4" s="1"/>
  <c r="BM515" i="12" s="1"/>
  <c r="NT968" i="4"/>
  <c r="BP968" i="4" s="1"/>
  <c r="BM696" i="12" s="1"/>
  <c r="NT997" i="4"/>
  <c r="BP997" i="4"/>
  <c r="BM487" i="12" s="1"/>
  <c r="NT1005" i="4"/>
  <c r="BP1005" i="4" s="1"/>
  <c r="BM767" i="12" s="1"/>
  <c r="BL984" i="4"/>
  <c r="BL32" i="12" s="1"/>
  <c r="BL879" i="4"/>
  <c r="BL29" i="12"/>
  <c r="BC985" i="4"/>
  <c r="BC67" i="12" s="1"/>
  <c r="BL950" i="4"/>
  <c r="BL66" i="12"/>
  <c r="BL951" i="4"/>
  <c r="BL101" i="12" s="1"/>
  <c r="BL987" i="4"/>
  <c r="BL137" i="12" s="1"/>
  <c r="BL988" i="4"/>
  <c r="BL172" i="12" s="1"/>
  <c r="BL918" i="4"/>
  <c r="BL170" i="12" s="1"/>
  <c r="BL883" i="4"/>
  <c r="BL169" i="12" s="1"/>
  <c r="BL989" i="4"/>
  <c r="BL207" i="12" s="1"/>
  <c r="BL954" i="4"/>
  <c r="BL206" i="12" s="1"/>
  <c r="BL919" i="4"/>
  <c r="BL205" i="12" s="1"/>
  <c r="G991" i="4"/>
  <c r="G958" i="4"/>
  <c r="G925" i="4"/>
  <c r="G892" i="4"/>
  <c r="BL991" i="4"/>
  <c r="BL277" i="12" s="1"/>
  <c r="BL956" i="4"/>
  <c r="BL276" i="12" s="1"/>
  <c r="BL921" i="4"/>
  <c r="BL275" i="12" s="1"/>
  <c r="BL992" i="4"/>
  <c r="BL312" i="12" s="1"/>
  <c r="BL957" i="4"/>
  <c r="BL311" i="12" s="1"/>
  <c r="BL993" i="4"/>
  <c r="BL347" i="12" s="1"/>
  <c r="BL958" i="4"/>
  <c r="BL346" i="12" s="1"/>
  <c r="BL888" i="4"/>
  <c r="BL344" i="12" s="1"/>
  <c r="BL994" i="4"/>
  <c r="BL382" i="12" s="1"/>
  <c r="BC959" i="4"/>
  <c r="BC381" i="12" s="1"/>
  <c r="BL889" i="4"/>
  <c r="BL379" i="12" s="1"/>
  <c r="BC995" i="4"/>
  <c r="BC417" i="12" s="1"/>
  <c r="BL925" i="4"/>
  <c r="BL415" i="12" s="1"/>
  <c r="BL996" i="4"/>
  <c r="BL452" i="12" s="1"/>
  <c r="BL961" i="4"/>
  <c r="BL451" i="12" s="1"/>
  <c r="BL926" i="4"/>
  <c r="BL450" i="12" s="1"/>
  <c r="BL891" i="4"/>
  <c r="BL449" i="12"/>
  <c r="BL997" i="4"/>
  <c r="BL487" i="12" s="1"/>
  <c r="BL962" i="4"/>
  <c r="BL486" i="12" s="1"/>
  <c r="BL927" i="4"/>
  <c r="BL485" i="12" s="1"/>
  <c r="BL892" i="4"/>
  <c r="BL484" i="12" s="1"/>
  <c r="BC998" i="4"/>
  <c r="BC522" i="12" s="1"/>
  <c r="G962" i="4"/>
  <c r="BL963" i="4"/>
  <c r="BL521" i="12" s="1"/>
  <c r="G921" i="4"/>
  <c r="BL893" i="4"/>
  <c r="BL519" i="12" s="1"/>
  <c r="G993" i="4"/>
  <c r="BC964" i="4"/>
  <c r="BC556" i="12" s="1"/>
  <c r="G927" i="4"/>
  <c r="BL929" i="4"/>
  <c r="BL555" i="12" s="1"/>
  <c r="G886" i="4"/>
  <c r="BL1000" i="4"/>
  <c r="BL592" i="12" s="1"/>
  <c r="BL965" i="4"/>
  <c r="BL591" i="12" s="1"/>
  <c r="BL930" i="4"/>
  <c r="BL590" i="12" s="1"/>
  <c r="G997" i="4"/>
  <c r="BL1001" i="4"/>
  <c r="BL627" i="12" s="1"/>
  <c r="G956" i="4"/>
  <c r="G923" i="4"/>
  <c r="G890" i="4"/>
  <c r="BL1002" i="4"/>
  <c r="BL662" i="12" s="1"/>
  <c r="BL967" i="4"/>
  <c r="BL661" i="12" s="1"/>
  <c r="BL932" i="4"/>
  <c r="BL660" i="12" s="1"/>
  <c r="BL897" i="4"/>
  <c r="BL659" i="12" s="1"/>
  <c r="BL1003" i="4"/>
  <c r="BL697" i="12" s="1"/>
  <c r="BC968" i="4"/>
  <c r="BC696" i="12" s="1"/>
  <c r="BL898" i="4"/>
  <c r="BL694" i="12"/>
  <c r="BL969" i="4"/>
  <c r="BL731" i="12" s="1"/>
  <c r="BL899" i="4"/>
  <c r="BL729" i="12" s="1"/>
  <c r="BC1005" i="4"/>
  <c r="BC767" i="12" s="1"/>
  <c r="BC970" i="4"/>
  <c r="BC766" i="12" s="1"/>
  <c r="BC1006" i="4"/>
  <c r="BC802" i="12" s="1"/>
  <c r="BC901" i="4"/>
  <c r="BC799" i="12" s="1"/>
  <c r="BC1007" i="4"/>
  <c r="BC837" i="12" s="1"/>
  <c r="BC902" i="4"/>
  <c r="BC834" i="12" s="1"/>
  <c r="BL903" i="4"/>
  <c r="BL869" i="12" s="1"/>
  <c r="G14" i="12"/>
  <c r="G17" i="12"/>
  <c r="G46" i="12"/>
  <c r="G47" i="12"/>
  <c r="G86" i="12"/>
  <c r="G81" i="12"/>
  <c r="G114" i="12"/>
  <c r="G122" i="12"/>
  <c r="G157" i="12"/>
  <c r="G150" i="12"/>
  <c r="G184" i="12"/>
  <c r="G227" i="12"/>
  <c r="G220" i="12"/>
  <c r="G262" i="12"/>
  <c r="G255" i="12"/>
  <c r="G295" i="12"/>
  <c r="G296" i="12"/>
  <c r="G331" i="12"/>
  <c r="G324" i="12"/>
  <c r="G361" i="12"/>
  <c r="G362" i="12"/>
  <c r="G396" i="12"/>
  <c r="G402" i="12"/>
  <c r="G395" i="12"/>
  <c r="G436" i="12"/>
  <c r="G429" i="12"/>
  <c r="G464" i="12"/>
  <c r="G505" i="12"/>
  <c r="G506" i="12"/>
  <c r="G535" i="12"/>
  <c r="G536" i="12"/>
  <c r="G575" i="12"/>
  <c r="G576" i="12"/>
  <c r="G610" i="12"/>
  <c r="G611" i="12"/>
  <c r="G642" i="12"/>
  <c r="G643" i="12"/>
  <c r="G679" i="12"/>
  <c r="G676" i="12"/>
  <c r="G717" i="12"/>
  <c r="G710" i="12"/>
  <c r="G749" i="12"/>
  <c r="G750" i="12"/>
  <c r="G783" i="12"/>
  <c r="G784" i="12"/>
  <c r="G816" i="12"/>
  <c r="G817" i="12"/>
  <c r="G1031" i="4"/>
  <c r="NT1037" i="4"/>
  <c r="BP1037" i="4" s="1"/>
  <c r="BM663" i="12" s="1"/>
  <c r="BC1033" i="4"/>
  <c r="BC523" i="12" s="1"/>
  <c r="BL1005" i="4"/>
  <c r="BL767" i="12" s="1"/>
  <c r="G994" i="4"/>
  <c r="G782" i="12"/>
  <c r="G471" i="12"/>
  <c r="G960" i="4"/>
  <c r="G80" i="12"/>
  <c r="G16" i="12"/>
  <c r="G470" i="12"/>
  <c r="G574" i="12"/>
  <c r="G781" i="12"/>
  <c r="G609" i="12"/>
  <c r="G435" i="12"/>
  <c r="G254" i="12"/>
  <c r="G87" i="12"/>
  <c r="G469" i="12"/>
  <c r="G294" i="12"/>
  <c r="G121" i="12"/>
  <c r="G748" i="12"/>
  <c r="G815" i="12"/>
  <c r="G641" i="12"/>
  <c r="G851" i="12"/>
  <c r="G678" i="12"/>
  <c r="G504" i="12"/>
  <c r="G330" i="12"/>
  <c r="G149" i="12"/>
  <c r="G219" i="12"/>
  <c r="G190" i="12"/>
  <c r="G709" i="12"/>
  <c r="G542" i="12"/>
  <c r="G360" i="12"/>
  <c r="G394" i="12"/>
  <c r="G45" i="12"/>
  <c r="G328" i="12"/>
  <c r="G11" i="12"/>
  <c r="G888" i="4"/>
  <c r="G573" i="12"/>
  <c r="G780" i="12"/>
  <c r="G714" i="12"/>
  <c r="G607" i="12"/>
  <c r="G433" i="12"/>
  <c r="G261" i="12"/>
  <c r="G79" i="12"/>
  <c r="G468" i="12"/>
  <c r="G293" i="12"/>
  <c r="G120" i="12"/>
  <c r="G747" i="12"/>
  <c r="G822" i="12"/>
  <c r="G640" i="12"/>
  <c r="G857" i="12"/>
  <c r="G677" i="12"/>
  <c r="G503" i="12"/>
  <c r="G329" i="12"/>
  <c r="G156" i="12"/>
  <c r="G226" i="12"/>
  <c r="G189" i="12"/>
  <c r="G716" i="12"/>
  <c r="G534" i="12"/>
  <c r="G367" i="12"/>
  <c r="G401" i="12"/>
  <c r="G52" i="12"/>
  <c r="G434" i="12"/>
  <c r="G502" i="12"/>
  <c r="G744" i="12"/>
  <c r="G10" i="12"/>
  <c r="G572" i="12"/>
  <c r="G787" i="12"/>
  <c r="G606" i="12"/>
  <c r="G432" i="12"/>
  <c r="G290" i="12"/>
  <c r="G259" i="12"/>
  <c r="G85" i="12"/>
  <c r="G467" i="12"/>
  <c r="G473" i="12" s="1"/>
  <c r="G292" i="12"/>
  <c r="G119" i="12"/>
  <c r="G746" i="12"/>
  <c r="G814" i="12"/>
  <c r="G647" i="12"/>
  <c r="G849" i="12"/>
  <c r="G675" i="12"/>
  <c r="G501" i="12"/>
  <c r="G327" i="12"/>
  <c r="G155" i="12"/>
  <c r="G225" i="12"/>
  <c r="G188" i="12"/>
  <c r="G715" i="12"/>
  <c r="G541" i="12"/>
  <c r="G359" i="12"/>
  <c r="G400" i="12"/>
  <c r="G44" i="12"/>
  <c r="G646" i="12"/>
  <c r="G820" i="12"/>
  <c r="G154" i="12"/>
  <c r="G752" i="12"/>
  <c r="G571" i="12"/>
  <c r="G779" i="12"/>
  <c r="G605" i="12"/>
  <c r="G431" i="12"/>
  <c r="G258" i="12"/>
  <c r="G84" i="12"/>
  <c r="G12" i="12"/>
  <c r="G466" i="12"/>
  <c r="G291" i="12"/>
  <c r="G118" i="12"/>
  <c r="G745" i="12"/>
  <c r="G821" i="12"/>
  <c r="G639" i="12"/>
  <c r="G856" i="12"/>
  <c r="G682" i="12"/>
  <c r="G500" i="12"/>
  <c r="G326" i="12"/>
  <c r="G222" i="12"/>
  <c r="G153" i="12"/>
  <c r="G224" i="12"/>
  <c r="G187" i="12"/>
  <c r="G713" i="12"/>
  <c r="G539" i="12"/>
  <c r="G365" i="12"/>
  <c r="G399" i="12"/>
  <c r="G51" i="12"/>
  <c r="G570" i="12"/>
  <c r="G260" i="12"/>
  <c r="G540" i="12"/>
  <c r="G577" i="12"/>
  <c r="G786" i="12"/>
  <c r="G612" i="12"/>
  <c r="G430" i="12"/>
  <c r="G257" i="12"/>
  <c r="G83" i="12"/>
  <c r="G465" i="12"/>
  <c r="G297" i="12"/>
  <c r="G117" i="12"/>
  <c r="G751" i="12"/>
  <c r="G819" i="12"/>
  <c r="G645" i="12"/>
  <c r="G855" i="12"/>
  <c r="G674" i="12"/>
  <c r="G507" i="12"/>
  <c r="G325" i="12"/>
  <c r="G152" i="12"/>
  <c r="G15" i="12"/>
  <c r="G223" i="12"/>
  <c r="G186" i="12"/>
  <c r="G712" i="12"/>
  <c r="G538" i="12"/>
  <c r="G364" i="12"/>
  <c r="G9" i="12"/>
  <c r="G398" i="12"/>
  <c r="G50" i="12"/>
  <c r="G13" i="12"/>
  <c r="G472" i="12"/>
  <c r="G850" i="12"/>
  <c r="BL886" i="4"/>
  <c r="BL274" i="12"/>
  <c r="G116" i="12"/>
  <c r="G569" i="12"/>
  <c r="G785" i="12"/>
  <c r="G604" i="12"/>
  <c r="G437" i="12"/>
  <c r="G256" i="12"/>
  <c r="G82" i="12"/>
  <c r="G289" i="12"/>
  <c r="G115" i="12"/>
  <c r="G818" i="12"/>
  <c r="G644" i="12"/>
  <c r="G48" i="12"/>
  <c r="G854" i="12"/>
  <c r="G681" i="12"/>
  <c r="G499" i="12"/>
  <c r="G332" i="12"/>
  <c r="G151" i="12"/>
  <c r="G221" i="12"/>
  <c r="G185" i="12"/>
  <c r="G711" i="12"/>
  <c r="G537" i="12"/>
  <c r="G363" i="12"/>
  <c r="G397" i="12"/>
  <c r="G49" i="12"/>
  <c r="G608" i="12"/>
  <c r="G192" i="12"/>
  <c r="G366" i="12"/>
  <c r="G368" i="12" s="1"/>
  <c r="G680" i="12"/>
  <c r="G191" i="12"/>
  <c r="NT111" i="4"/>
  <c r="BP111" i="4" s="1"/>
  <c r="BM77" i="12" s="1"/>
  <c r="NT748" i="4"/>
  <c r="BP748" i="4"/>
  <c r="BM340" i="12"/>
  <c r="NT1013" i="4"/>
  <c r="BP1013" i="4" s="1"/>
  <c r="BM1047" i="12" s="1"/>
  <c r="I47" i="12"/>
  <c r="I741" i="12"/>
  <c r="I811" i="12"/>
  <c r="I216" i="12"/>
  <c r="I782" i="12"/>
  <c r="I117" i="12"/>
  <c r="I111" i="12"/>
  <c r="I152" i="12"/>
  <c r="I747" i="12"/>
  <c r="I817" i="12"/>
  <c r="I607" i="12"/>
  <c r="I292" i="12"/>
  <c r="I251" i="12"/>
  <c r="I846" i="12"/>
  <c r="I12" i="12"/>
  <c r="C72" i="4"/>
  <c r="C73" i="4" s="1"/>
  <c r="C282" i="4"/>
  <c r="C283" i="4" s="1"/>
  <c r="I636" i="12"/>
  <c r="I181" i="12"/>
  <c r="I321" i="12"/>
  <c r="G10" i="4"/>
  <c r="MT35" i="4"/>
  <c r="G9" i="4" s="1"/>
  <c r="BL330" i="4"/>
  <c r="BL398" i="12" s="1"/>
  <c r="BC955" i="4"/>
  <c r="BC241" i="12" s="1"/>
  <c r="BC453" i="4"/>
  <c r="BC1031" i="12" s="1"/>
  <c r="BL838" i="4"/>
  <c r="BL1042" i="12" s="1"/>
  <c r="BL1070" i="4"/>
  <c r="BL594" i="12"/>
  <c r="BC100" i="4"/>
  <c r="BC916" i="12" s="1"/>
  <c r="BC722" i="4"/>
  <c r="BC654" i="12" s="1"/>
  <c r="BC801" i="4"/>
  <c r="BC971" i="12" s="1"/>
  <c r="BL781" i="4"/>
  <c r="BL271" i="12"/>
  <c r="BL689" i="4"/>
  <c r="BL723" i="12"/>
  <c r="BL512" i="4"/>
  <c r="BL648" i="12"/>
  <c r="BC688" i="4"/>
  <c r="BC688" i="12" s="1"/>
  <c r="BL134" i="4"/>
  <c r="BL882" i="12" s="1"/>
  <c r="BC132" i="4"/>
  <c r="BC812" i="12" s="1"/>
  <c r="BL82" i="4"/>
  <c r="BL286" i="12" s="1"/>
  <c r="BC415" i="4"/>
  <c r="BC925" i="12" s="1"/>
  <c r="BL620" i="4"/>
  <c r="BL756" i="12"/>
  <c r="BC708" i="4"/>
  <c r="BC164" i="12" s="1"/>
  <c r="BL895" i="4"/>
  <c r="BL589" i="12" s="1"/>
  <c r="BC784" i="4"/>
  <c r="BC376" i="12" s="1"/>
  <c r="BL1058" i="4"/>
  <c r="BL174" i="12" s="1"/>
  <c r="BL482" i="4"/>
  <c r="BL822" i="12" s="1"/>
  <c r="BL296" i="4"/>
  <c r="BL432" i="12" s="1"/>
  <c r="BL977" i="4"/>
  <c r="BL1011" i="12" s="1"/>
  <c r="BC25" i="4"/>
  <c r="BC739" i="12" s="1"/>
  <c r="BC787" i="4"/>
  <c r="BC481" i="12" s="1"/>
  <c r="BL62" i="4"/>
  <c r="BL810" i="12" s="1"/>
  <c r="BL860" i="4"/>
  <c r="BL588" i="12"/>
  <c r="BC407" i="4"/>
  <c r="BC645" i="12" s="1"/>
  <c r="BL696" i="4"/>
  <c r="BL968" i="12" s="1"/>
  <c r="BL937" i="4"/>
  <c r="BL835" i="12" s="1"/>
  <c r="BC98" i="4"/>
  <c r="BC846" i="12" s="1"/>
  <c r="BL863" i="4"/>
  <c r="BL693" i="12" s="1"/>
  <c r="BL698" i="4"/>
  <c r="BL1038" i="12" s="1"/>
  <c r="BC267" i="4"/>
  <c r="BC641" i="12" s="1"/>
  <c r="BL655" i="4"/>
  <c r="BL757" i="12" s="1"/>
  <c r="BL32" i="4"/>
  <c r="BL984" i="12" s="1"/>
  <c r="BL819" i="4"/>
  <c r="BL377" i="12"/>
  <c r="BL1004" i="4"/>
  <c r="BL732" i="12" s="1"/>
  <c r="BL436" i="4"/>
  <c r="BL436" i="12" s="1"/>
  <c r="BC288" i="4"/>
  <c r="BC152" i="12" s="1"/>
  <c r="BL1043" i="4"/>
  <c r="BL873" i="12" s="1"/>
  <c r="BC67" i="4"/>
  <c r="BC985" i="12" s="1"/>
  <c r="BL935" i="4"/>
  <c r="BL765" i="12" s="1"/>
  <c r="BL418" i="4"/>
  <c r="BL1030" i="12" s="1"/>
  <c r="BL347" i="4"/>
  <c r="BL993" i="12" s="1"/>
  <c r="BC416" i="4"/>
  <c r="BC960" i="12" s="1"/>
  <c r="BC514" i="4"/>
  <c r="BC718" i="12" s="1"/>
  <c r="BC621" i="4"/>
  <c r="BC791" i="12" s="1"/>
  <c r="BC590" i="4"/>
  <c r="BC930" i="12" s="1"/>
  <c r="BL762" i="4"/>
  <c r="BL830" i="12" s="1"/>
  <c r="BL803" i="4"/>
  <c r="BL1041" i="12" s="1"/>
  <c r="BC802" i="4"/>
  <c r="BC1006" i="12" s="1"/>
  <c r="BL582" i="4"/>
  <c r="BL650" i="12"/>
  <c r="BL135" i="4"/>
  <c r="BL917" i="12" s="1"/>
  <c r="BC484" i="4"/>
  <c r="BC892" i="12" s="1"/>
  <c r="BC515" i="4"/>
  <c r="BC753" i="12" s="1"/>
  <c r="BC870" i="4"/>
  <c r="BC938" i="12" s="1"/>
  <c r="BC761" i="4"/>
  <c r="BC795" i="12" s="1"/>
  <c r="BL865" i="4"/>
  <c r="BL763" i="12" s="1"/>
  <c r="BL66" i="4"/>
  <c r="BL950" i="12" s="1"/>
  <c r="BC800" i="4"/>
  <c r="BC936" i="12" s="1"/>
  <c r="BC417" i="4"/>
  <c r="BC995" i="12" s="1"/>
  <c r="BL30" i="4"/>
  <c r="BL914" i="12" s="1"/>
  <c r="BL291" i="4"/>
  <c r="BL257" i="12" s="1"/>
  <c r="BL297" i="4"/>
  <c r="BL467" i="12" s="1"/>
  <c r="BC489" i="12"/>
  <c r="BL783" i="4"/>
  <c r="BL341" i="12"/>
  <c r="BC752" i="4"/>
  <c r="BC480" i="12" s="1"/>
  <c r="BC893" i="4"/>
  <c r="BC519" i="12" s="1"/>
  <c r="BC932" i="4"/>
  <c r="BC660" i="12" s="1"/>
  <c r="BL68" i="4"/>
  <c r="BL1020" i="12" s="1"/>
  <c r="BC68" i="4"/>
  <c r="BC1020" i="12" s="1"/>
  <c r="BC136" i="4"/>
  <c r="BC952" i="12" s="1"/>
  <c r="BL136" i="4"/>
  <c r="BL952" i="12" s="1"/>
  <c r="BL204" i="4"/>
  <c r="BL884" i="12"/>
  <c r="BC204" i="4"/>
  <c r="BC884" i="12" s="1"/>
  <c r="BL133" i="4"/>
  <c r="BL847" i="12"/>
  <c r="BC133" i="4"/>
  <c r="BC847" i="12" s="1"/>
  <c r="BC203" i="4"/>
  <c r="BC849" i="12" s="1"/>
  <c r="BL203" i="4"/>
  <c r="BL849" i="12"/>
  <c r="BL201" i="4"/>
  <c r="BL779" i="12" s="1"/>
  <c r="BC201" i="4"/>
  <c r="BC779" i="12" s="1"/>
  <c r="BC235" i="4"/>
  <c r="BC745" i="12" s="1"/>
  <c r="BL235" i="4"/>
  <c r="BL745" i="12" s="1"/>
  <c r="BL59" i="4"/>
  <c r="BL705" i="12" s="1"/>
  <c r="BC59" i="4"/>
  <c r="BC705" i="12" s="1"/>
  <c r="BL162" i="4"/>
  <c r="BL638" i="12" s="1"/>
  <c r="BC162" i="4"/>
  <c r="BC638" i="12" s="1"/>
  <c r="BC346" i="4"/>
  <c r="BC958" i="12" s="1"/>
  <c r="BL346" i="4"/>
  <c r="BL958" i="12"/>
  <c r="BC554" i="4"/>
  <c r="BC894" i="12" s="1"/>
  <c r="BL554" i="4"/>
  <c r="BL894" i="12" s="1"/>
  <c r="BL413" i="4"/>
  <c r="BL855" i="12"/>
  <c r="BC413" i="4"/>
  <c r="BC855" i="12" s="1"/>
  <c r="BL412" i="4"/>
  <c r="BL820" i="12"/>
  <c r="BC412" i="4"/>
  <c r="BC820" i="12" s="1"/>
  <c r="BL411" i="4"/>
  <c r="BL785" i="12" s="1"/>
  <c r="BC411" i="4"/>
  <c r="BC785" i="12" s="1"/>
  <c r="BL481" i="4"/>
  <c r="BL787" i="12" s="1"/>
  <c r="BC481" i="4"/>
  <c r="BC787" i="12" s="1"/>
  <c r="BL305" i="4"/>
  <c r="BL747" i="12" s="1"/>
  <c r="BC305" i="4"/>
  <c r="BC747" i="12" s="1"/>
  <c r="BL445" i="4"/>
  <c r="BL751" i="12"/>
  <c r="BC445" i="4"/>
  <c r="BC751" i="12" s="1"/>
  <c r="BL303" i="4"/>
  <c r="BL677" i="12" s="1"/>
  <c r="BC303" i="4"/>
  <c r="BC677" i="12" s="1"/>
  <c r="BL545" i="4"/>
  <c r="BL579" i="12" s="1"/>
  <c r="BL367" i="4"/>
  <c r="BL469" i="12" s="1"/>
  <c r="BL366" i="4"/>
  <c r="BL434" i="12" s="1"/>
  <c r="BL295" i="4"/>
  <c r="BL397" i="12" s="1"/>
  <c r="BC295" i="4"/>
  <c r="BC397" i="12" s="1"/>
  <c r="BL504" i="4"/>
  <c r="BL368" i="12" s="1"/>
  <c r="BL293" i="4"/>
  <c r="BL327" i="12" s="1"/>
  <c r="BC433" i="4"/>
  <c r="BC331" i="12" s="1"/>
  <c r="BL433" i="4"/>
  <c r="BL331" i="12"/>
  <c r="BL463" i="4"/>
  <c r="BL157" i="12" s="1"/>
  <c r="BL533" i="4"/>
  <c r="BL159" i="12" s="1"/>
  <c r="BC533" i="4"/>
  <c r="BC159" i="12" s="1"/>
  <c r="BC660" i="4"/>
  <c r="BC932" i="12" s="1"/>
  <c r="BL660" i="4"/>
  <c r="BL932" i="12" s="1"/>
  <c r="BC730" i="4"/>
  <c r="BC934" i="12" s="1"/>
  <c r="BL730" i="4"/>
  <c r="BL934" i="12" s="1"/>
  <c r="BC798" i="4"/>
  <c r="BC866" i="12" s="1"/>
  <c r="BL798" i="4"/>
  <c r="BL866" i="12" s="1"/>
  <c r="BC584" i="4"/>
  <c r="BC720" i="12" s="1"/>
  <c r="BL584" i="4"/>
  <c r="BL720" i="12"/>
  <c r="BL618" i="4"/>
  <c r="BL686" i="12"/>
  <c r="BC618" i="4"/>
  <c r="BC686" i="12" s="1"/>
  <c r="BL825" i="4"/>
  <c r="BL587" i="12" s="1"/>
  <c r="BC825" i="4"/>
  <c r="BC587" i="12" s="1"/>
  <c r="BL751" i="4"/>
  <c r="BL445" i="12" s="1"/>
  <c r="BC751" i="4"/>
  <c r="BC445" i="12" s="1"/>
  <c r="BC821" i="4"/>
  <c r="BC447" i="12" s="1"/>
  <c r="BL821" i="4"/>
  <c r="BL447" i="12" s="1"/>
  <c r="BL643" i="4"/>
  <c r="BL337" i="12" s="1"/>
  <c r="BL572" i="4"/>
  <c r="BL300" i="12"/>
  <c r="BC572" i="4"/>
  <c r="BC300" i="12" s="1"/>
  <c r="BC709" i="4"/>
  <c r="BC199" i="12" s="1"/>
  <c r="BL709" i="4"/>
  <c r="BL199" i="12" s="1"/>
  <c r="BL779" i="4"/>
  <c r="BL201" i="12" s="1"/>
  <c r="BC908" i="4"/>
  <c r="BC1044" i="12" s="1"/>
  <c r="BL908" i="4"/>
  <c r="BL1044" i="12" s="1"/>
  <c r="BL872" i="4"/>
  <c r="BL1008" i="12"/>
  <c r="BC872" i="4"/>
  <c r="BC1008" i="12" s="1"/>
  <c r="BL942" i="4"/>
  <c r="BL1010" i="12"/>
  <c r="BC942" i="4"/>
  <c r="BC1010" i="12" s="1"/>
  <c r="BL976" i="4"/>
  <c r="BL976" i="12" s="1"/>
  <c r="BC976" i="4"/>
  <c r="BC976" i="12" s="1"/>
  <c r="BC1010" i="4"/>
  <c r="BC942" i="12" s="1"/>
  <c r="BL1010" i="4"/>
  <c r="BL942" i="12" s="1"/>
  <c r="BL1044" i="4"/>
  <c r="BL908" i="12" s="1"/>
  <c r="BC1044" i="4"/>
  <c r="BC908" i="12" s="1"/>
  <c r="BC973" i="4"/>
  <c r="BC871" i="12" s="1"/>
  <c r="BL973" i="4"/>
  <c r="BL871" i="12" s="1"/>
  <c r="BC866" i="4"/>
  <c r="BC798" i="12" s="1"/>
  <c r="BL866" i="4"/>
  <c r="BL798" i="12"/>
  <c r="BC855" i="4"/>
  <c r="BC413" i="12" s="1"/>
  <c r="BL855" i="4"/>
  <c r="BL413" i="12" s="1"/>
  <c r="BL854" i="4"/>
  <c r="BL378" i="12"/>
  <c r="BC279" i="12"/>
  <c r="BL1061" i="4"/>
  <c r="BL279" i="12" s="1"/>
  <c r="BL725" i="4"/>
  <c r="BL759" i="12"/>
  <c r="BC745" i="4"/>
  <c r="BC235" i="12" s="1"/>
  <c r="BL90" i="4"/>
  <c r="BL566" i="12" s="1"/>
  <c r="BC547" i="4"/>
  <c r="BC649" i="12" s="1"/>
  <c r="BL502" i="4"/>
  <c r="BL298" i="12" s="1"/>
  <c r="BL959" i="4"/>
  <c r="BL381" i="12" s="1"/>
  <c r="BL1083" i="4"/>
  <c r="BL1049" i="12" s="1"/>
  <c r="BC656" i="4"/>
  <c r="BC792" i="12" s="1"/>
  <c r="BL550" i="4"/>
  <c r="BL754" i="12" s="1"/>
  <c r="BL549" i="4"/>
  <c r="BL719" i="12" s="1"/>
  <c r="BC130" i="4"/>
  <c r="BC742" i="12" s="1"/>
  <c r="BC729" i="4"/>
  <c r="BC899" i="12" s="1"/>
  <c r="BL510" i="4"/>
  <c r="BL578" i="12" s="1"/>
  <c r="BC129" i="4"/>
  <c r="BC707" i="12" s="1"/>
  <c r="BC410" i="4"/>
  <c r="BC750" i="12" s="1"/>
  <c r="BL310" i="4"/>
  <c r="BL922" i="12" s="1"/>
  <c r="BL934" i="4"/>
  <c r="BL730" i="12" s="1"/>
  <c r="BC943" i="4"/>
  <c r="BC1045" i="12" s="1"/>
  <c r="BL518" i="4"/>
  <c r="BL858" i="12" s="1"/>
  <c r="BL516" i="4"/>
  <c r="BL788" i="12" s="1"/>
  <c r="BC724" i="4"/>
  <c r="BC724" i="12" s="1"/>
  <c r="BC207" i="4"/>
  <c r="BC989" i="12" s="1"/>
  <c r="BC311" i="4"/>
  <c r="BC957" i="12" s="1"/>
  <c r="BC450" i="4"/>
  <c r="BC926" i="12" s="1"/>
  <c r="BL588" i="4"/>
  <c r="BL860" i="12" s="1"/>
  <c r="BL650" i="4"/>
  <c r="BL582" i="12" s="1"/>
  <c r="BC786" i="4"/>
  <c r="BC446" i="12" s="1"/>
  <c r="BL16" i="4"/>
  <c r="BL424" i="12"/>
  <c r="BC470" i="4"/>
  <c r="BC402" i="12" s="1"/>
  <c r="BL208" i="4"/>
  <c r="BL1024" i="12" s="1"/>
  <c r="BC208" i="4"/>
  <c r="BC1024" i="12" s="1"/>
  <c r="BC31" i="4"/>
  <c r="BC949" i="12" s="1"/>
  <c r="BL31" i="4"/>
  <c r="BL949" i="12" s="1"/>
  <c r="BL240" i="4"/>
  <c r="BL920" i="12"/>
  <c r="BC240" i="4"/>
  <c r="BC920" i="12" s="1"/>
  <c r="BC169" i="4"/>
  <c r="BC883" i="12" s="1"/>
  <c r="BL169" i="4"/>
  <c r="BL883" i="12"/>
  <c r="BL63" i="4"/>
  <c r="BL845" i="12" s="1"/>
  <c r="BC63" i="4"/>
  <c r="BC845" i="12" s="1"/>
  <c r="BL168" i="4"/>
  <c r="BL848" i="12" s="1"/>
  <c r="BC168" i="4"/>
  <c r="BC848" i="12" s="1"/>
  <c r="BC167" i="4"/>
  <c r="BC813" i="12" s="1"/>
  <c r="BL167" i="4"/>
  <c r="BL813" i="12" s="1"/>
  <c r="BC269" i="4"/>
  <c r="BC711" i="12" s="1"/>
  <c r="BL269" i="4"/>
  <c r="BL711" i="12"/>
  <c r="BC155" i="4"/>
  <c r="BC393" i="12" s="1"/>
  <c r="BL155" i="4"/>
  <c r="BL393" i="12"/>
  <c r="BL8" i="4"/>
  <c r="BL144" i="12" s="1"/>
  <c r="BC8" i="4"/>
  <c r="BC144" i="12" s="1"/>
  <c r="BL313" i="4"/>
  <c r="BL1027" i="12" s="1"/>
  <c r="BC313" i="4"/>
  <c r="BC1027" i="12" s="1"/>
  <c r="BL344" i="4"/>
  <c r="BL888" i="12" s="1"/>
  <c r="BC344" i="4"/>
  <c r="BC888" i="12" s="1"/>
  <c r="BC378" i="4"/>
  <c r="BC854" i="12" s="1"/>
  <c r="BL378" i="4"/>
  <c r="BL854" i="12" s="1"/>
  <c r="BL477" i="4"/>
  <c r="BL647" i="12" s="1"/>
  <c r="BC477" i="4"/>
  <c r="BC647" i="12" s="1"/>
  <c r="BL333" i="4"/>
  <c r="BL503" i="12"/>
  <c r="BC333" i="4"/>
  <c r="BC503" i="12" s="1"/>
  <c r="BL332" i="4"/>
  <c r="BL468" i="12" s="1"/>
  <c r="BL469" i="4"/>
  <c r="BL367" i="12"/>
  <c r="BC469" i="4"/>
  <c r="BC367" i="12" s="1"/>
  <c r="BL328" i="4"/>
  <c r="BL328" i="12" s="1"/>
  <c r="BL326" i="4"/>
  <c r="BL258" i="12" s="1"/>
  <c r="BL466" i="4"/>
  <c r="BL262" i="12" s="1"/>
  <c r="BC284" i="4"/>
  <c r="BC12" i="12" s="1"/>
  <c r="BL284" i="4"/>
  <c r="BL12" i="12" s="1"/>
  <c r="BL837" i="4"/>
  <c r="BL1007" i="12" s="1"/>
  <c r="BC837" i="4"/>
  <c r="BC1007" i="12" s="1"/>
  <c r="BL695" i="4"/>
  <c r="BL933" i="12" s="1"/>
  <c r="BC695" i="4"/>
  <c r="BC933" i="12" s="1"/>
  <c r="BL728" i="4"/>
  <c r="BL864" i="12"/>
  <c r="BC728" i="4"/>
  <c r="BC864" i="12" s="1"/>
  <c r="BL622" i="4"/>
  <c r="BL826" i="12" s="1"/>
  <c r="BC622" i="4"/>
  <c r="BC826" i="12" s="1"/>
  <c r="BL617" i="4"/>
  <c r="BL651" i="12" s="1"/>
  <c r="BC617" i="4"/>
  <c r="BC651" i="12" s="1"/>
  <c r="BL757" i="4"/>
  <c r="BL655" i="12" s="1"/>
  <c r="BC757" i="4"/>
  <c r="BC655" i="12" s="1"/>
  <c r="BL647" i="4"/>
  <c r="BL477" i="12" s="1"/>
  <c r="BC645" i="4"/>
  <c r="BC407" i="12" s="1"/>
  <c r="BL645" i="4"/>
  <c r="BL407" i="12" s="1"/>
  <c r="BL679" i="4"/>
  <c r="BL373" i="12"/>
  <c r="BC679" i="4"/>
  <c r="BC373" i="12" s="1"/>
  <c r="BL678" i="4"/>
  <c r="BL338" i="12" s="1"/>
  <c r="BL818" i="4"/>
  <c r="BL342" i="12"/>
  <c r="BC818" i="4"/>
  <c r="BC342" i="12" s="1"/>
  <c r="BC744" i="4"/>
  <c r="BC200" i="12" s="1"/>
  <c r="BL744" i="4"/>
  <c r="BL200" i="12" s="1"/>
  <c r="BL603" i="4"/>
  <c r="BL161" i="12" s="1"/>
  <c r="BC743" i="4"/>
  <c r="BC165" i="12" s="1"/>
  <c r="BL743" i="4"/>
  <c r="BL165" i="12" s="1"/>
  <c r="BC856" i="4"/>
  <c r="BC448" i="12" s="1"/>
  <c r="BL856" i="4"/>
  <c r="BL448" i="12" s="1"/>
  <c r="BC419" i="12"/>
  <c r="BL1065" i="4"/>
  <c r="BL419" i="12" s="1"/>
  <c r="BL1062" i="4"/>
  <c r="BL314" i="12" s="1"/>
  <c r="BL33" i="4"/>
  <c r="BL1019" i="12" s="1"/>
  <c r="BC33" i="4"/>
  <c r="BC1019" i="12" s="1"/>
  <c r="BL890" i="4"/>
  <c r="BL414" i="12"/>
  <c r="BC879" i="4"/>
  <c r="BC29" i="12" s="1"/>
  <c r="BC967" i="4"/>
  <c r="BC661" i="12" s="1"/>
  <c r="BL1008" i="4"/>
  <c r="BL872" i="12" s="1"/>
  <c r="BL120" i="4"/>
  <c r="BL392" i="12" s="1"/>
  <c r="BC697" i="4"/>
  <c r="BC1003" i="12" s="1"/>
  <c r="BL428" i="4"/>
  <c r="BL156" i="12" s="1"/>
  <c r="BL1056" i="4"/>
  <c r="BL104" i="12" s="1"/>
  <c r="BC589" i="4"/>
  <c r="BC895" i="12" s="1"/>
  <c r="BL517" i="4"/>
  <c r="BL823" i="12" s="1"/>
  <c r="BC905" i="4"/>
  <c r="BC939" i="12" s="1"/>
  <c r="BC451" i="4"/>
  <c r="BC961" i="12" s="1"/>
  <c r="BC790" i="4"/>
  <c r="BC586" i="12" s="1"/>
  <c r="BC1045" i="4"/>
  <c r="BC943" i="12" s="1"/>
  <c r="BC936" i="4"/>
  <c r="BC800" i="12" s="1"/>
  <c r="BL478" i="4"/>
  <c r="BL682" i="12" s="1"/>
  <c r="BL408" i="4"/>
  <c r="BL680" i="12" s="1"/>
  <c r="BL312" i="4"/>
  <c r="BL992" i="12" s="1"/>
  <c r="BC900" i="4"/>
  <c r="BC764" i="12" s="1"/>
  <c r="BC723" i="4"/>
  <c r="BC689" i="12" s="1"/>
  <c r="BL57" i="4"/>
  <c r="BL635" i="12" s="1"/>
  <c r="BC270" i="4"/>
  <c r="BC746" i="12" s="1"/>
  <c r="BL452" i="4"/>
  <c r="BL996" i="12" s="1"/>
  <c r="BC836" i="4"/>
  <c r="BC972" i="12" s="1"/>
  <c r="BC519" i="4"/>
  <c r="BC893" i="12" s="1"/>
  <c r="BL830" i="4"/>
  <c r="BL762" i="12" s="1"/>
  <c r="BC377" i="4"/>
  <c r="BC819" i="12" s="1"/>
  <c r="BL797" i="4"/>
  <c r="BL831" i="12" s="1"/>
  <c r="BL127" i="4"/>
  <c r="BL637" i="12"/>
  <c r="BC583" i="4"/>
  <c r="BC685" i="12" s="1"/>
  <c r="BC871" i="4"/>
  <c r="BC973" i="12" s="1"/>
  <c r="BL1011" i="4"/>
  <c r="BL977" i="12" s="1"/>
  <c r="BL329" i="4"/>
  <c r="BL363" i="12" s="1"/>
  <c r="BL816" i="4"/>
  <c r="BL272" i="12" s="1"/>
  <c r="BL785" i="4"/>
  <c r="BL411" i="12"/>
  <c r="BL472" i="4"/>
  <c r="BL472" i="12" s="1"/>
  <c r="BL574" i="4"/>
  <c r="BL370" i="12" s="1"/>
  <c r="BL327" i="4"/>
  <c r="BL293" i="12" s="1"/>
  <c r="BL646" i="4"/>
  <c r="BL442" i="12"/>
  <c r="BL1064" i="4"/>
  <c r="BL384" i="12" s="1"/>
  <c r="BL190" i="4"/>
  <c r="BL394" i="12"/>
  <c r="BC950" i="4"/>
  <c r="BC66" i="12" s="1"/>
  <c r="BC241" i="4"/>
  <c r="BC955" i="12" s="1"/>
  <c r="BC163" i="4"/>
  <c r="BC673" i="12" s="1"/>
  <c r="BC26" i="4"/>
  <c r="BC774" i="12" s="1"/>
  <c r="BL236" i="4"/>
  <c r="BL780" i="12" s="1"/>
  <c r="BC381" i="4"/>
  <c r="BC959" i="12" s="1"/>
  <c r="BC47" i="4"/>
  <c r="BC285" i="12" s="1"/>
  <c r="BL1042" i="4"/>
  <c r="BL838" i="12" s="1"/>
  <c r="BC746" i="4"/>
  <c r="BC270" i="12" s="1"/>
  <c r="BC716" i="4"/>
  <c r="BC444" i="12" s="1"/>
  <c r="BC361" i="4"/>
  <c r="BC259" i="12" s="1"/>
  <c r="BL713" i="4"/>
  <c r="BL339" i="12" s="1"/>
  <c r="BL50" i="4"/>
  <c r="BL390" i="12" s="1"/>
  <c r="BC766" i="4"/>
  <c r="BC970" i="12" s="1"/>
  <c r="BL907" i="4"/>
  <c r="BL1009" i="12"/>
  <c r="BC706" i="4"/>
  <c r="BC94" i="12" s="1"/>
  <c r="BL873" i="4"/>
  <c r="BL1043" i="12" s="1"/>
  <c r="BL166" i="4"/>
  <c r="BL778" i="12" s="1"/>
  <c r="BC308" i="4"/>
  <c r="BC852" i="12" s="1"/>
  <c r="BL447" i="4"/>
  <c r="BL821" i="12" s="1"/>
  <c r="BL576" i="4"/>
  <c r="BL440" i="12"/>
  <c r="BC540" i="4"/>
  <c r="BC404" i="12" s="1"/>
  <c r="BC899" i="4"/>
  <c r="BC729" i="12" s="1"/>
  <c r="BC857" i="4"/>
  <c r="BC483" i="12" s="1"/>
  <c r="BL608" i="4"/>
  <c r="BL336" i="12" s="1"/>
  <c r="BC414" i="4"/>
  <c r="BC890" i="12" s="1"/>
  <c r="BC799" i="4"/>
  <c r="BC901" i="12" s="1"/>
  <c r="BC99" i="4"/>
  <c r="BC881" i="12" s="1"/>
  <c r="BC586" i="4"/>
  <c r="BC790" i="12" s="1"/>
  <c r="BC747" i="4"/>
  <c r="BC305" i="12" s="1"/>
  <c r="BL542" i="4"/>
  <c r="BL474" i="12" s="1"/>
  <c r="BL653" i="4"/>
  <c r="BL687" i="12" s="1"/>
  <c r="BC717" i="4"/>
  <c r="BC479" i="12" s="1"/>
  <c r="BC941" i="4"/>
  <c r="BC975" i="12" s="1"/>
  <c r="BL585" i="4"/>
  <c r="BL755" i="12" s="1"/>
  <c r="BC687" i="4"/>
  <c r="BC653" i="12" s="1"/>
  <c r="BC749" i="4"/>
  <c r="BC375" i="12" s="1"/>
  <c r="BL832" i="4"/>
  <c r="BL832" i="12"/>
  <c r="BC429" i="4"/>
  <c r="BC191" i="12" s="1"/>
  <c r="BL758" i="4"/>
  <c r="BL690" i="12" s="1"/>
  <c r="BC732" i="4"/>
  <c r="BC1004" i="12" s="1"/>
  <c r="BL243" i="4"/>
  <c r="BL1025" i="12"/>
  <c r="BL652" i="4"/>
  <c r="BL652" i="12" s="1"/>
  <c r="BL164" i="4"/>
  <c r="BL708" i="12"/>
  <c r="BC906" i="4"/>
  <c r="BC974" i="12" s="1"/>
  <c r="BC972" i="4"/>
  <c r="BC836" i="12" s="1"/>
  <c r="BC348" i="4"/>
  <c r="BC1028" i="12" s="1"/>
  <c r="BL733" i="4"/>
  <c r="BL1039" i="12"/>
  <c r="BL487" i="4"/>
  <c r="BL997" i="12" s="1"/>
  <c r="BL731" i="4"/>
  <c r="BL969" i="12"/>
  <c r="BL345" i="4"/>
  <c r="BL923" i="12" s="1"/>
  <c r="BC971" i="4"/>
  <c r="BC801" i="12" s="1"/>
  <c r="BC944" i="12"/>
  <c r="BC690" i="4"/>
  <c r="BC758" i="12" s="1"/>
  <c r="BC443" i="4"/>
  <c r="BC681" i="12" s="1"/>
  <c r="BL10" i="4"/>
  <c r="BL214" i="12"/>
  <c r="BL1063" i="4"/>
  <c r="BL349" i="12" s="1"/>
  <c r="BL571" i="4"/>
  <c r="BL265" i="12" s="1"/>
  <c r="BL714" i="4"/>
  <c r="BL374" i="12"/>
  <c r="BC506" i="4"/>
  <c r="BC438" i="12" s="1"/>
  <c r="BC680" i="4"/>
  <c r="BC408" i="12" s="1"/>
  <c r="BC260" i="4"/>
  <c r="BC396" i="12" s="1"/>
  <c r="BC711" i="4"/>
  <c r="BC269" i="12" s="1"/>
  <c r="BC897" i="4"/>
  <c r="BC659" i="12" s="1"/>
  <c r="BL1006" i="4"/>
  <c r="BL802" i="12" s="1"/>
  <c r="BC379" i="4"/>
  <c r="BC889" i="12" s="1"/>
  <c r="BC486" i="4"/>
  <c r="BC962" i="12" s="1"/>
  <c r="BC271" i="4"/>
  <c r="BC781" i="12" s="1"/>
  <c r="BC27" i="4"/>
  <c r="BC809" i="12" s="1"/>
  <c r="BC64" i="4"/>
  <c r="BC880" i="12" s="1"/>
  <c r="BL1073" i="4"/>
  <c r="BL699" i="12" s="1"/>
  <c r="BC792" i="4"/>
  <c r="BC656" i="12" s="1"/>
  <c r="BC198" i="4"/>
  <c r="BC674" i="12" s="1"/>
  <c r="BC831" i="4"/>
  <c r="BC797" i="12" s="1"/>
  <c r="BL405" i="4"/>
  <c r="BL575" i="12" s="1"/>
  <c r="BC242" i="4"/>
  <c r="BC990" i="12" s="1"/>
  <c r="BL759" i="4"/>
  <c r="BL725" i="12" s="1"/>
  <c r="BC592" i="4"/>
  <c r="BC1000" i="12" s="1"/>
  <c r="BL102" i="4"/>
  <c r="BL986" i="12" s="1"/>
  <c r="BL1046" i="4"/>
  <c r="BL978" i="12" s="1"/>
  <c r="BC29" i="4"/>
  <c r="BC879" i="12" s="1"/>
  <c r="BC692" i="4"/>
  <c r="BC828" i="12" s="1"/>
  <c r="BC940" i="4"/>
  <c r="BC940" i="12" s="1"/>
  <c r="BC485" i="4"/>
  <c r="BC927" i="12" s="1"/>
  <c r="BC22" i="4"/>
  <c r="BC634" i="12" s="1"/>
  <c r="BC28" i="4"/>
  <c r="BC844" i="12" s="1"/>
  <c r="BC591" i="4"/>
  <c r="BC965" i="12" s="1"/>
  <c r="BC764" i="4"/>
  <c r="BC900" i="12" s="1"/>
  <c r="BC444" i="4"/>
  <c r="BC716" i="12" s="1"/>
  <c r="BC365" i="4"/>
  <c r="BC399" i="12" s="1"/>
  <c r="BL507" i="4"/>
  <c r="BL473" i="12"/>
  <c r="BC822" i="4"/>
  <c r="BC482" i="12" s="1"/>
  <c r="BL362" i="4"/>
  <c r="BL294" i="12" s="1"/>
  <c r="BL851" i="4"/>
  <c r="BL273" i="12" s="1"/>
  <c r="BC505" i="4"/>
  <c r="BC403" i="12" s="1"/>
  <c r="BC820" i="4"/>
  <c r="BC412" i="12" s="1"/>
  <c r="BL501" i="4"/>
  <c r="BL263" i="12"/>
  <c r="BC153" i="4"/>
  <c r="BC323" i="12" s="1"/>
  <c r="BC903" i="4"/>
  <c r="BC869" i="12" s="1"/>
  <c r="BC969" i="4"/>
  <c r="BC731" i="12" s="1"/>
  <c r="BL778" i="4"/>
  <c r="BL166" i="12" s="1"/>
  <c r="BC624" i="4"/>
  <c r="BC896" i="12" s="1"/>
  <c r="BL1012" i="4"/>
  <c r="BL1012" i="12" s="1"/>
  <c r="BC791" i="4"/>
  <c r="BC621" i="12" s="1"/>
  <c r="BL985" i="4"/>
  <c r="BL67" i="12" s="1"/>
  <c r="BL480" i="4"/>
  <c r="BL752" i="12" s="1"/>
  <c r="BL383" i="4"/>
  <c r="BL1029" i="12" s="1"/>
  <c r="BC97" i="4"/>
  <c r="BC811" i="12" s="1"/>
  <c r="BL65" i="4"/>
  <c r="BL915" i="12" s="1"/>
  <c r="BC828" i="4"/>
  <c r="BC692" i="12" s="1"/>
  <c r="BL277" i="4"/>
  <c r="BL991" i="12"/>
  <c r="BC520" i="4"/>
  <c r="BC928" i="12" s="1"/>
  <c r="BC768" i="4"/>
  <c r="BC1040" i="12" s="1"/>
  <c r="BC225" i="4"/>
  <c r="BC395" i="12" s="1"/>
  <c r="BL748" i="4"/>
  <c r="BL340" i="12"/>
  <c r="BC674" i="4"/>
  <c r="BC198" i="12" s="1"/>
  <c r="BL498" i="4"/>
  <c r="BL158" i="12"/>
  <c r="BC715" i="4"/>
  <c r="BC409" i="12" s="1"/>
  <c r="BC963" i="4"/>
  <c r="BC521" i="12" s="1"/>
  <c r="BC1002" i="4"/>
  <c r="BC662" i="12" s="1"/>
  <c r="BL278" i="4"/>
  <c r="BL1026" i="12" s="1"/>
  <c r="BL382" i="4"/>
  <c r="BL994" i="12" s="1"/>
  <c r="BL654" i="4"/>
  <c r="BL722" i="12" s="1"/>
  <c r="BL765" i="4"/>
  <c r="BL935" i="12" s="1"/>
  <c r="BL1009" i="4"/>
  <c r="BL907" i="12" s="1"/>
  <c r="BL448" i="4"/>
  <c r="BL856" i="12" s="1"/>
  <c r="BL1078" i="4"/>
  <c r="BL874" i="12" s="1"/>
  <c r="BC804" i="12"/>
  <c r="BL479" i="4"/>
  <c r="BL717" i="12" s="1"/>
  <c r="BL580" i="4"/>
  <c r="BL580" i="12" s="1"/>
  <c r="BC464" i="4"/>
  <c r="BC192" i="12" s="1"/>
  <c r="BC537" i="4"/>
  <c r="BC299" i="12" s="1"/>
  <c r="BL536" i="4"/>
  <c r="BL264" i="12"/>
  <c r="BC833" i="4"/>
  <c r="BC867" i="12" s="1"/>
  <c r="BL767" i="4"/>
  <c r="BL1005" i="12" s="1"/>
  <c r="BL523" i="4"/>
  <c r="BL1033" i="12" s="1"/>
  <c r="BC975" i="4"/>
  <c r="BC941" i="12" s="1"/>
  <c r="BL827" i="4"/>
  <c r="BL657" i="12"/>
  <c r="BC541" i="4"/>
  <c r="BC439" i="12" s="1"/>
  <c r="BC200" i="4"/>
  <c r="BC744" i="12" s="1"/>
  <c r="BC199" i="4"/>
  <c r="BC709" i="12" s="1"/>
  <c r="BL184" i="4"/>
  <c r="BL184" i="12"/>
  <c r="BL156" i="4"/>
  <c r="BL428" i="12" s="1"/>
  <c r="BL117" i="4"/>
  <c r="BL287" i="12" s="1"/>
  <c r="BC96" i="4"/>
  <c r="BC776" i="12" s="1"/>
  <c r="BC88" i="4"/>
  <c r="BC496" i="12" s="1"/>
  <c r="BL924" i="4"/>
  <c r="BL380" i="12" s="1"/>
  <c r="BL970" i="4"/>
  <c r="BL766" i="12"/>
  <c r="BL998" i="4"/>
  <c r="BL522" i="12" s="1"/>
  <c r="BL1032" i="4"/>
  <c r="BL488" i="12" s="1"/>
  <c r="BC1040" i="4"/>
  <c r="BC768" i="12" s="1"/>
  <c r="BC793" i="4"/>
  <c r="BC691" i="12" s="1"/>
  <c r="BC1041" i="4"/>
  <c r="BC803" i="12" s="1"/>
  <c r="BC835" i="4"/>
  <c r="BC937" i="12" s="1"/>
  <c r="BC1030" i="4"/>
  <c r="BC418" i="12" s="1"/>
  <c r="BC763" i="4"/>
  <c r="BC865" i="12" s="1"/>
  <c r="BC898" i="4"/>
  <c r="BC694" i="12" s="1"/>
  <c r="BL902" i="4"/>
  <c r="BL834" i="12"/>
  <c r="BC396" i="4"/>
  <c r="BC260" i="12" s="1"/>
  <c r="BL495" i="4"/>
  <c r="BL53" i="12" s="1"/>
  <c r="BL92" i="4"/>
  <c r="BL636" i="12" s="1"/>
  <c r="BC272" i="4"/>
  <c r="BC816" i="12" s="1"/>
  <c r="BC938" i="4"/>
  <c r="BC870" i="12" s="1"/>
  <c r="BC170" i="4"/>
  <c r="BC918" i="12" s="1"/>
  <c r="BC238" i="4"/>
  <c r="BC850" i="12" s="1"/>
  <c r="BC197" i="4"/>
  <c r="BC639" i="12" s="1"/>
  <c r="BL626" i="4"/>
  <c r="BL966" i="12" s="1"/>
  <c r="BC627" i="4"/>
  <c r="BC1001" i="12" s="1"/>
  <c r="BL1066" i="4"/>
  <c r="BL454" i="12" s="1"/>
  <c r="BL577" i="4"/>
  <c r="BL475" i="12" s="1"/>
  <c r="BC300" i="4"/>
  <c r="BC572" i="12" s="1"/>
  <c r="BL337" i="4"/>
  <c r="BL643" i="12" s="1"/>
  <c r="BC24" i="4"/>
  <c r="BC704" i="12" s="1"/>
  <c r="BL658" i="4"/>
  <c r="BL862" i="12"/>
  <c r="BL340" i="4"/>
  <c r="BL748" i="12" s="1"/>
  <c r="BL239" i="4"/>
  <c r="BL885" i="12" s="1"/>
  <c r="BL171" i="4"/>
  <c r="BL953" i="12"/>
  <c r="BL307" i="4"/>
  <c r="BL817" i="12"/>
  <c r="BL794" i="4"/>
  <c r="BL726" i="12"/>
  <c r="BL726" i="4"/>
  <c r="BL794" i="12" s="1"/>
  <c r="BC522" i="4"/>
  <c r="BC998" i="12" s="1"/>
  <c r="BL1077" i="4"/>
  <c r="BL839" i="12" s="1"/>
  <c r="BL1013" i="4"/>
  <c r="BL1047" i="12" s="1"/>
  <c r="BL1047" i="4"/>
  <c r="BL1013" i="12"/>
  <c r="BL606" i="4"/>
  <c r="BL266" i="12" s="1"/>
  <c r="BC400" i="4"/>
  <c r="BC400" i="12" s="1"/>
  <c r="BC397" i="4"/>
  <c r="BC295" i="12" s="1"/>
  <c r="BL862" i="4"/>
  <c r="BL658" i="12"/>
  <c r="BC659" i="4"/>
  <c r="BC897" i="12" s="1"/>
  <c r="BC628" i="4"/>
  <c r="BC1036" i="12" s="1"/>
  <c r="BC137" i="4"/>
  <c r="BC987" i="12" s="1"/>
  <c r="BC727" i="4"/>
  <c r="BC829" i="12" s="1"/>
  <c r="BL339" i="4"/>
  <c r="BL713" i="12" s="1"/>
  <c r="BL103" i="4"/>
  <c r="BL1021" i="12" s="1"/>
  <c r="BC607" i="4"/>
  <c r="BC301" i="12" s="1"/>
  <c r="BL575" i="4"/>
  <c r="BL405" i="12" s="1"/>
  <c r="BC15" i="4"/>
  <c r="BC389" i="12" s="1"/>
  <c r="BL720" i="4"/>
  <c r="BL584" i="12"/>
  <c r="BL760" i="4"/>
  <c r="BL760" i="12"/>
  <c r="BL23" i="4"/>
  <c r="BL669" i="12"/>
  <c r="BL398" i="4"/>
  <c r="BL330" i="12" s="1"/>
  <c r="NL35" i="4"/>
  <c r="G18" i="4" s="1"/>
  <c r="E4" i="4" s="1"/>
  <c r="G19" i="4"/>
  <c r="E7" i="4" s="1"/>
  <c r="BC925" i="4"/>
  <c r="BC415" i="12" s="1"/>
  <c r="BC206" i="4"/>
  <c r="BC954" i="12" s="1"/>
  <c r="BL232" i="4"/>
  <c r="BL640" i="12" s="1"/>
  <c r="BC663" i="4"/>
  <c r="BC1037" i="12" s="1"/>
  <c r="BL693" i="4"/>
  <c r="BL863" i="12" s="1"/>
  <c r="BL265" i="4"/>
  <c r="BL571" i="12"/>
  <c r="BC51" i="4"/>
  <c r="BC425" i="12" s="1"/>
  <c r="BC85" i="4"/>
  <c r="BC391" i="12" s="1"/>
  <c r="BL644" i="4"/>
  <c r="BL372" i="12" s="1"/>
  <c r="BL928" i="4"/>
  <c r="BL520" i="12"/>
  <c r="BL1007" i="4"/>
  <c r="BL837" i="12" s="1"/>
  <c r="BL710" i="4"/>
  <c r="BL234" i="12"/>
  <c r="BC94" i="4"/>
  <c r="BC706" i="12" s="1"/>
  <c r="BL556" i="4"/>
  <c r="BL964" i="12" s="1"/>
  <c r="BL1048" i="4"/>
  <c r="BL1048" i="12" s="1"/>
  <c r="BL1072" i="4"/>
  <c r="BL664" i="12" s="1"/>
  <c r="BC172" i="4"/>
  <c r="BC988" i="12" s="1"/>
  <c r="BC138" i="4"/>
  <c r="BC1022" i="12" s="1"/>
  <c r="BC904" i="4"/>
  <c r="BC904" i="12" s="1"/>
  <c r="BL341" i="4"/>
  <c r="BL783" i="12" s="1"/>
  <c r="BL372" i="4"/>
  <c r="BL644" i="12" s="1"/>
  <c r="BC922" i="4"/>
  <c r="BC310" i="12" s="1"/>
  <c r="BC694" i="4"/>
  <c r="BC898" i="12" s="1"/>
  <c r="BC273" i="4"/>
  <c r="BC851" i="12" s="1"/>
  <c r="BC755" i="4"/>
  <c r="BC585" i="12" s="1"/>
  <c r="BC661" i="4"/>
  <c r="BC967" i="12" s="1"/>
  <c r="BC205" i="4"/>
  <c r="BC919" i="12" s="1"/>
  <c r="BC375" i="4"/>
  <c r="BC749" i="12" s="1"/>
  <c r="G263" i="4"/>
  <c r="E249" i="4" s="1"/>
  <c r="BL435" i="4"/>
  <c r="BL401" i="12" s="1"/>
  <c r="BL568" i="4"/>
  <c r="BL160" i="12" s="1"/>
  <c r="BL968" i="4"/>
  <c r="BL696" i="12" s="1"/>
  <c r="BC128" i="4"/>
  <c r="BC672" i="12" s="1"/>
  <c r="BL395" i="4"/>
  <c r="BL225" i="12" s="1"/>
  <c r="BL573" i="12"/>
  <c r="BL558" i="4"/>
  <c r="BL1034" i="12" s="1"/>
  <c r="BC61" i="4"/>
  <c r="BC775" i="12" s="1"/>
  <c r="BC373" i="4"/>
  <c r="BC679" i="12" s="1"/>
  <c r="BL829" i="4"/>
  <c r="BL727" i="12"/>
  <c r="BC95" i="4"/>
  <c r="BC741" i="12" s="1"/>
  <c r="BL864" i="4"/>
  <c r="BL728" i="12" s="1"/>
  <c r="BC557" i="4"/>
  <c r="BC999" i="12" s="1"/>
  <c r="BC795" i="4"/>
  <c r="BC761" i="12" s="1"/>
  <c r="BC610" i="4"/>
  <c r="BC406" i="12" s="1"/>
  <c r="BL642" i="4"/>
  <c r="BL302" i="12" s="1"/>
  <c r="BC432" i="4"/>
  <c r="BC296" i="12" s="1"/>
  <c r="BL342" i="4"/>
  <c r="BL818" i="12"/>
  <c r="BC374" i="4"/>
  <c r="BC714" i="12" s="1"/>
  <c r="BC662" i="4"/>
  <c r="BC1002" i="12" s="1"/>
  <c r="BC555" i="4"/>
  <c r="BC929" i="12" s="1"/>
  <c r="BL358" i="4"/>
  <c r="BL154" i="12" s="1"/>
  <c r="G159" i="4"/>
  <c r="E147" i="4" s="1"/>
  <c r="BL852" i="4"/>
  <c r="BL308" i="12" s="1"/>
  <c r="BC1037" i="4"/>
  <c r="BC663" i="12" s="1"/>
  <c r="BC754" i="4"/>
  <c r="BC550" i="12" s="1"/>
  <c r="G229" i="4"/>
  <c r="E217" i="4" s="1"/>
  <c r="BL1081" i="4"/>
  <c r="BL979" i="12" s="1"/>
  <c r="BL869" i="4"/>
  <c r="BL903" i="12" s="1"/>
  <c r="BC869" i="4"/>
  <c r="BC903" i="12" s="1"/>
  <c r="BC939" i="4"/>
  <c r="BC905" i="12" s="1"/>
  <c r="BL939" i="4"/>
  <c r="BL905" i="12" s="1"/>
  <c r="BL1075" i="4"/>
  <c r="BL769" i="12" s="1"/>
  <c r="BC769" i="12"/>
  <c r="BC867" i="4"/>
  <c r="BC833" i="12" s="1"/>
  <c r="BL867" i="4"/>
  <c r="BL833" i="12"/>
  <c r="BC625" i="4"/>
  <c r="BC931" i="12" s="1"/>
  <c r="BL625" i="4"/>
  <c r="BL931" i="12" s="1"/>
  <c r="BL796" i="4"/>
  <c r="BL796" i="12" s="1"/>
  <c r="BC796" i="4"/>
  <c r="BC796" i="12" s="1"/>
  <c r="BL834" i="4"/>
  <c r="BL902" i="12"/>
  <c r="BC834" i="4"/>
  <c r="BC902" i="12" s="1"/>
  <c r="BC691" i="4"/>
  <c r="BC793" i="12" s="1"/>
  <c r="BL691" i="4"/>
  <c r="BL793" i="12" s="1"/>
  <c r="BL488" i="4"/>
  <c r="BL1032" i="12" s="1"/>
  <c r="BC488" i="4"/>
  <c r="BC1032" i="12" s="1"/>
  <c r="BC521" i="4"/>
  <c r="BC963" i="12" s="1"/>
  <c r="BL521" i="4"/>
  <c r="BL963" i="12" s="1"/>
  <c r="BL338" i="4"/>
  <c r="BL678" i="12"/>
  <c r="BC338" i="4"/>
  <c r="BC678" i="12" s="1"/>
  <c r="BC60" i="4"/>
  <c r="BC740" i="12" s="1"/>
  <c r="BL60" i="4"/>
  <c r="BL740" i="12" s="1"/>
  <c r="BL54" i="4"/>
  <c r="BL530" i="12"/>
  <c r="BL223" i="4"/>
  <c r="BL325" i="12" s="1"/>
  <c r="G928" i="12"/>
  <c r="BL165" i="4"/>
  <c r="BL743" i="12" s="1"/>
  <c r="BC165" i="4"/>
  <c r="BC743" i="12" s="1"/>
  <c r="BL234" i="4"/>
  <c r="BL710" i="12"/>
  <c r="BC234" i="4"/>
  <c r="BC710" i="12" s="1"/>
  <c r="BL58" i="4"/>
  <c r="BL670" i="12" s="1"/>
  <c r="BC58" i="4"/>
  <c r="BC670" i="12" s="1"/>
  <c r="BL83" i="4"/>
  <c r="BL321" i="12" s="1"/>
  <c r="BL226" i="12"/>
  <c r="BC858" i="4"/>
  <c r="BC518" i="12" s="1"/>
  <c r="BL858" i="4"/>
  <c r="BL518" i="12" s="1"/>
  <c r="BL285" i="4"/>
  <c r="BL47" i="12"/>
  <c r="BL901" i="4"/>
  <c r="BL799" i="12" s="1"/>
  <c r="BC859" i="4"/>
  <c r="BC553" i="12" s="1"/>
  <c r="BL551" i="4"/>
  <c r="BL789" i="12" s="1"/>
  <c r="BC551" i="4"/>
  <c r="BC789" i="12" s="1"/>
  <c r="BL20" i="4"/>
  <c r="BL564" i="12" s="1"/>
  <c r="BL789" i="4"/>
  <c r="BL551" i="12"/>
  <c r="BC789" i="4"/>
  <c r="BC551" i="12" s="1"/>
  <c r="BL441" i="4"/>
  <c r="BL611" i="12" s="1"/>
  <c r="BL619" i="4"/>
  <c r="BL721" i="12" s="1"/>
  <c r="BC619" i="4"/>
  <c r="BC721" i="12" s="1"/>
  <c r="BL616" i="4"/>
  <c r="BL616" i="12"/>
  <c r="BC616" i="4"/>
  <c r="BC616" i="12" s="1"/>
  <c r="BL684" i="4"/>
  <c r="BL548" i="12"/>
  <c r="BC684" i="4"/>
  <c r="BC548" i="12" s="1"/>
  <c r="BL535" i="4"/>
  <c r="BL229" i="12"/>
  <c r="BL144" i="4"/>
  <c r="BL8" i="12"/>
  <c r="BL844" i="4"/>
  <c r="BL28" i="12"/>
  <c r="BC844" i="4"/>
  <c r="BC28" i="12" s="1"/>
  <c r="BL847" i="4"/>
  <c r="BL133" i="12" s="1"/>
  <c r="BL185" i="4"/>
  <c r="BL219" i="12" s="1"/>
  <c r="BL148" i="4"/>
  <c r="BL148" i="12" s="1"/>
  <c r="BL672" i="4"/>
  <c r="BL128" i="12"/>
  <c r="BL774" i="4"/>
  <c r="BL26" i="12" s="1"/>
  <c r="BL325" i="4"/>
  <c r="BL223" i="12" s="1"/>
  <c r="BC718" i="4"/>
  <c r="BC514" i="12" s="1"/>
  <c r="BL718" i="4"/>
  <c r="BL514" i="12" s="1"/>
  <c r="BL252" i="4"/>
  <c r="BL116" i="12"/>
  <c r="BL426" i="4"/>
  <c r="BL86" i="12"/>
  <c r="BL776" i="4"/>
  <c r="BL96" i="12" s="1"/>
  <c r="BC776" i="4"/>
  <c r="BC96" i="12" s="1"/>
  <c r="BC74" i="4"/>
  <c r="BC6" i="12" s="1"/>
  <c r="BL74" i="4"/>
  <c r="BL6" i="12"/>
  <c r="BL392" i="4"/>
  <c r="BL120" i="12" s="1"/>
  <c r="BL146" i="4"/>
  <c r="BL78" i="12" s="1"/>
  <c r="BC146" i="4"/>
  <c r="BC78" i="12" s="1"/>
  <c r="BL354" i="4"/>
  <c r="BL14" i="12" s="1"/>
  <c r="BL93" i="4"/>
  <c r="BL671" i="12"/>
  <c r="BC93" i="4"/>
  <c r="BC671" i="12" s="1"/>
  <c r="BL579" i="4"/>
  <c r="BL545" i="12" s="1"/>
  <c r="BL183" i="4"/>
  <c r="BL149" i="12" s="1"/>
  <c r="BL964" i="4"/>
  <c r="BL556" i="12"/>
  <c r="BL404" i="4"/>
  <c r="BL540" i="12"/>
  <c r="BC404" i="4"/>
  <c r="BC540" i="12" s="1"/>
  <c r="BL476" i="4"/>
  <c r="BL612" i="12" s="1"/>
  <c r="BC173" i="4"/>
  <c r="BC1023" i="12" s="1"/>
  <c r="BL173" i="4"/>
  <c r="BL1023" i="12"/>
  <c r="BL756" i="4"/>
  <c r="BL620" i="12" s="1"/>
  <c r="BC756" i="4"/>
  <c r="BC620" i="12" s="1"/>
  <c r="BL251" i="4"/>
  <c r="BL81" i="12" s="1"/>
  <c r="BL250" i="4"/>
  <c r="BL46" i="12"/>
  <c r="BL823" i="4"/>
  <c r="BL517" i="12" s="1"/>
  <c r="BC823" i="4"/>
  <c r="BC517" i="12" s="1"/>
  <c r="BL7" i="4"/>
  <c r="BL109" i="12" s="1"/>
  <c r="BC529" i="4"/>
  <c r="BC19" i="12" s="1"/>
  <c r="BC740" i="4"/>
  <c r="BC60" i="12" s="1"/>
  <c r="BL740" i="4"/>
  <c r="BL60" i="12" s="1"/>
  <c r="BL683" i="4"/>
  <c r="BL513" i="12"/>
  <c r="BL742" i="4"/>
  <c r="BL130" i="12" s="1"/>
  <c r="BC742" i="4"/>
  <c r="BC130" i="12" s="1"/>
  <c r="BL531" i="4"/>
  <c r="BL89" i="12" s="1"/>
  <c r="BL215" i="4"/>
  <c r="BL45" i="12"/>
  <c r="BL255" i="4"/>
  <c r="BL221" i="12" s="1"/>
  <c r="BL287" i="4"/>
  <c r="BL117" i="12"/>
  <c r="BL494" i="4"/>
  <c r="BL18" i="12" s="1"/>
  <c r="BL496" i="4"/>
  <c r="BL88" i="12"/>
  <c r="BL887" i="4"/>
  <c r="BL309" i="12" s="1"/>
  <c r="BL1035" i="4"/>
  <c r="BL593" i="12" s="1"/>
  <c r="BL544" i="4"/>
  <c r="BL544" i="12" s="1"/>
  <c r="BC629" i="12"/>
  <c r="BL1071" i="4"/>
  <c r="BL629" i="12" s="1"/>
  <c r="BL237" i="4"/>
  <c r="BL815" i="12"/>
  <c r="BC237" i="4"/>
  <c r="BC815" i="12" s="1"/>
  <c r="BC159" i="4"/>
  <c r="BC533" i="12" s="1"/>
  <c r="BL159" i="4"/>
  <c r="BL533" i="12" s="1"/>
  <c r="BL581" i="4"/>
  <c r="BL615" i="12"/>
  <c r="BL194" i="4"/>
  <c r="BL534" i="12"/>
  <c r="BC194" i="4"/>
  <c r="BC534" i="12" s="1"/>
  <c r="BL231" i="4"/>
  <c r="BL605" i="12"/>
  <c r="BL55" i="4"/>
  <c r="BL565" i="12" s="1"/>
  <c r="BC55" i="4"/>
  <c r="BC565" i="12" s="1"/>
  <c r="BL264" i="4"/>
  <c r="BL536" i="12" s="1"/>
  <c r="BL460" i="4"/>
  <c r="BL52" i="12" s="1"/>
  <c r="BL1068" i="4"/>
  <c r="BL524" i="12"/>
  <c r="BL323" i="4"/>
  <c r="BL153" i="12" s="1"/>
  <c r="BL77" i="4"/>
  <c r="BL111" i="12" s="1"/>
  <c r="BC77" i="4"/>
  <c r="BC111" i="12" s="1"/>
  <c r="BL40" i="4"/>
  <c r="BL40" i="12" s="1"/>
  <c r="BL1069" i="4"/>
  <c r="BL559" i="12" s="1"/>
  <c r="BL1057" i="4"/>
  <c r="BL139" i="12" s="1"/>
  <c r="BC139" i="12"/>
  <c r="BL564" i="4"/>
  <c r="BL20" i="12" s="1"/>
  <c r="BC564" i="4"/>
  <c r="BC20" i="12" s="1"/>
  <c r="BL570" i="4"/>
  <c r="BL230" i="12" s="1"/>
  <c r="BL427" i="4"/>
  <c r="BL121" i="12" s="1"/>
  <c r="BL671" i="4"/>
  <c r="BL93" i="12"/>
  <c r="BC69" i="12"/>
  <c r="BL1055" i="4"/>
  <c r="BL69" i="12" s="1"/>
  <c r="BL473" i="4"/>
  <c r="BL507" i="12" s="1"/>
  <c r="BL465" i="4"/>
  <c r="BL227" i="12"/>
  <c r="BC465" i="4"/>
  <c r="BC227" i="12" s="1"/>
  <c r="BL320" i="4"/>
  <c r="BL48" i="12" s="1"/>
  <c r="BL462" i="4"/>
  <c r="BL122" i="12" s="1"/>
  <c r="BL601" i="4"/>
  <c r="BL91" i="12" s="1"/>
  <c r="BL371" i="4"/>
  <c r="BL609" i="12"/>
  <c r="BC371" i="4"/>
  <c r="BC609" i="12" s="1"/>
  <c r="BL649" i="4"/>
  <c r="BL547" i="12"/>
  <c r="BL811" i="4"/>
  <c r="BL97" i="12" s="1"/>
  <c r="BC753" i="4"/>
  <c r="BC515" i="12" s="1"/>
  <c r="BL753" i="4"/>
  <c r="BL515" i="12" s="1"/>
  <c r="BL578" i="4"/>
  <c r="BL510" i="12"/>
  <c r="BC578" i="4"/>
  <c r="BC510" i="12" s="1"/>
  <c r="G859" i="4"/>
  <c r="E847" i="4" s="1"/>
  <c r="BL299" i="4"/>
  <c r="BL537" i="12" s="1"/>
  <c r="BL861" i="4"/>
  <c r="BL623" i="12" s="1"/>
  <c r="BC861" i="4"/>
  <c r="BC623" i="12" s="1"/>
  <c r="BL334" i="4"/>
  <c r="BL538" i="12" s="1"/>
  <c r="BL686" i="4"/>
  <c r="BL618" i="12" s="1"/>
  <c r="BL126" i="4"/>
  <c r="BL602" i="12"/>
  <c r="BL675" i="4"/>
  <c r="BL233" i="12"/>
  <c r="BL43" i="4"/>
  <c r="BL145" i="12" s="1"/>
  <c r="BC43" i="4"/>
  <c r="BC145" i="12" s="1"/>
  <c r="BL461" i="4"/>
  <c r="BL87" i="12" s="1"/>
  <c r="BC319" i="4"/>
  <c r="BL319" i="4"/>
  <c r="BL13" i="12" s="1"/>
  <c r="BL357" i="4"/>
  <c r="BL119" i="12" s="1"/>
  <c r="BC357" i="4"/>
  <c r="BC119" i="12" s="1"/>
  <c r="BL111" i="4"/>
  <c r="BL77" i="12" s="1"/>
  <c r="BL635" i="4"/>
  <c r="BL57" i="12" s="1"/>
  <c r="BL704" i="4"/>
  <c r="BL24" i="12" s="1"/>
  <c r="BC704" i="4"/>
  <c r="BC24" i="12" s="1"/>
  <c r="BL403" i="4"/>
  <c r="BL505" i="12"/>
  <c r="BL360" i="4"/>
  <c r="BL224" i="12" s="1"/>
  <c r="BL41" i="4"/>
  <c r="BL75" i="12" s="1"/>
  <c r="BL39" i="4"/>
  <c r="BL5" i="12" s="1"/>
  <c r="BC39" i="4"/>
  <c r="BC5" i="12" s="1"/>
  <c r="BL788" i="4"/>
  <c r="BL516" i="12" s="1"/>
  <c r="BC788" i="4"/>
  <c r="BC516" i="12" s="1"/>
  <c r="BC500" i="4"/>
  <c r="BC228" i="12" s="1"/>
  <c r="BL500" i="4"/>
  <c r="BL228" i="12" s="1"/>
  <c r="BL42" i="4"/>
  <c r="BL110" i="12" s="1"/>
  <c r="BL741" i="4"/>
  <c r="BL95" i="12"/>
  <c r="BC741" i="4"/>
  <c r="BC95" i="12" s="1"/>
  <c r="BL390" i="4"/>
  <c r="BL50" i="12" s="1"/>
  <c r="BC390" i="4"/>
  <c r="BC50" i="12" s="1"/>
  <c r="BL824" i="4"/>
  <c r="BL552" i="12" s="1"/>
  <c r="BC824" i="4"/>
  <c r="BC552" i="12" s="1"/>
  <c r="BL508" i="4"/>
  <c r="BL508" i="12"/>
  <c r="BL846" i="4"/>
  <c r="BL98" i="12" s="1"/>
  <c r="BC846" i="4"/>
  <c r="BC98" i="12" s="1"/>
  <c r="BL602" i="4"/>
  <c r="BL126" i="12" s="1"/>
  <c r="BC602" i="4"/>
  <c r="BC126" i="12" s="1"/>
  <c r="BL424" i="4"/>
  <c r="BL16" i="12" s="1"/>
  <c r="BL637" i="4"/>
  <c r="BL127" i="12"/>
  <c r="BL322" i="4"/>
  <c r="BL118" i="12" s="1"/>
  <c r="BC322" i="4"/>
  <c r="BC118" i="12" s="1"/>
  <c r="BL389" i="4"/>
  <c r="BL15" i="12" s="1"/>
  <c r="BL1024" i="4"/>
  <c r="BL208" i="12" s="1"/>
  <c r="BC845" i="4"/>
  <c r="BC63" i="12" s="1"/>
  <c r="BL275" i="4"/>
  <c r="BL921" i="12" s="1"/>
  <c r="BC275" i="4"/>
  <c r="BC921" i="12" s="1"/>
  <c r="BL657" i="4"/>
  <c r="BL827" i="12" s="1"/>
  <c r="BC657" i="4"/>
  <c r="BC827" i="12" s="1"/>
  <c r="BL196" i="4"/>
  <c r="BL604" i="12"/>
  <c r="BL474" i="4"/>
  <c r="BL542" i="12" s="1"/>
  <c r="BL309" i="4"/>
  <c r="BL887" i="12"/>
  <c r="BC309" i="4"/>
  <c r="BC887" i="12" s="1"/>
  <c r="BL933" i="4"/>
  <c r="BL695" i="12" s="1"/>
  <c r="BC933" i="4"/>
  <c r="BC695" i="12" s="1"/>
  <c r="BL336" i="4"/>
  <c r="BL608" i="12" s="1"/>
  <c r="BL161" i="4"/>
  <c r="BL603" i="12" s="1"/>
  <c r="BL369" i="4"/>
  <c r="BL539" i="12" s="1"/>
  <c r="BL780" i="4"/>
  <c r="BL236" i="12" s="1"/>
  <c r="BL636" i="4"/>
  <c r="BL92" i="12"/>
  <c r="BL648" i="4"/>
  <c r="BL512" i="12" s="1"/>
  <c r="BL87" i="4"/>
  <c r="BL461" i="12" s="1"/>
  <c r="BL497" i="4"/>
  <c r="BL123" i="12" s="1"/>
  <c r="BL53" i="4"/>
  <c r="BL495" i="12" s="1"/>
  <c r="BL182" i="4"/>
  <c r="BL114" i="12" s="1"/>
  <c r="BL180" i="4"/>
  <c r="BL44" i="12" s="1"/>
  <c r="BL263" i="4"/>
  <c r="BL501" i="12" s="1"/>
  <c r="BL640" i="4"/>
  <c r="BL232" i="12" s="1"/>
  <c r="BL147" i="4"/>
  <c r="BL113" i="12"/>
  <c r="BL181" i="4"/>
  <c r="BL79" i="12" s="1"/>
  <c r="BL777" i="4"/>
  <c r="BL131" i="12"/>
  <c r="BL17" i="4"/>
  <c r="BL459" i="12" s="1"/>
  <c r="BL605" i="4"/>
  <c r="BL231" i="12" s="1"/>
  <c r="BL78" i="4"/>
  <c r="BL146" i="12" s="1"/>
  <c r="BL6" i="4"/>
  <c r="BL74" i="12"/>
  <c r="BL600" i="4"/>
  <c r="BL56" i="12" s="1"/>
  <c r="BC600" i="4"/>
  <c r="BC56" i="12" s="1"/>
  <c r="BL5" i="4"/>
  <c r="BL39" i="12" s="1"/>
  <c r="BL4" i="4"/>
  <c r="BL4" i="12" s="1"/>
  <c r="BL634" i="4"/>
  <c r="BL22" i="12" s="1"/>
  <c r="BL229" i="4"/>
  <c r="BL535" i="12"/>
  <c r="BL651" i="4"/>
  <c r="BL617" i="12" s="1"/>
  <c r="BL669" i="4"/>
  <c r="BL23" i="12" s="1"/>
  <c r="BL79" i="4"/>
  <c r="BL181" i="12" s="1"/>
  <c r="BL995" i="4"/>
  <c r="BL417" i="12"/>
  <c r="BC1003" i="4"/>
  <c r="BC697" i="12" s="1"/>
  <c r="BL355" i="4"/>
  <c r="BL49" i="12"/>
  <c r="BL719" i="4"/>
  <c r="BL549" i="12" s="1"/>
  <c r="BC719" i="4"/>
  <c r="BC549" i="12" s="1"/>
  <c r="BL101" i="4"/>
  <c r="BL951" i="12"/>
  <c r="BC101" i="4"/>
  <c r="BC951" i="12" s="1"/>
  <c r="BL449" i="4"/>
  <c r="BL891" i="12" s="1"/>
  <c r="BC449" i="4"/>
  <c r="BC891" i="12" s="1"/>
  <c r="BL509" i="4"/>
  <c r="BL543" i="12" s="1"/>
  <c r="BL115" i="4"/>
  <c r="BL217" i="12"/>
  <c r="BL301" i="4"/>
  <c r="BL607" i="12" s="1"/>
  <c r="BL266" i="4"/>
  <c r="BL606" i="12" s="1"/>
  <c r="BL406" i="4"/>
  <c r="BL610" i="12" s="1"/>
  <c r="BC406" i="4"/>
  <c r="BC610" i="12" s="1"/>
  <c r="BL439" i="4"/>
  <c r="BL541" i="12" s="1"/>
  <c r="BC439" i="4"/>
  <c r="BC541" i="12" s="1"/>
  <c r="BL290" i="4"/>
  <c r="BL222" i="12"/>
  <c r="BL532" i="4"/>
  <c r="BL124" i="12" s="1"/>
  <c r="BL670" i="4"/>
  <c r="BL58" i="12" s="1"/>
  <c r="BL321" i="4"/>
  <c r="BL83" i="12" s="1"/>
  <c r="BL775" i="4"/>
  <c r="BL61" i="12" s="1"/>
  <c r="BC775" i="4"/>
  <c r="BC61" i="12" s="1"/>
  <c r="BL438" i="4"/>
  <c r="BL506" i="12"/>
  <c r="BC244" i="12"/>
  <c r="BL1060" i="4"/>
  <c r="BL244" i="12" s="1"/>
  <c r="BL391" i="4"/>
  <c r="BL85" i="12"/>
  <c r="BL113" i="4"/>
  <c r="BL147" i="12" s="1"/>
  <c r="BL565" i="4"/>
  <c r="BL55" i="12"/>
  <c r="BL739" i="4"/>
  <c r="BL25" i="12" s="1"/>
  <c r="BC739" i="4"/>
  <c r="BC25" i="12" s="1"/>
  <c r="BL18" i="4"/>
  <c r="BL494" i="12" s="1"/>
  <c r="BL613" i="4"/>
  <c r="BL511" i="12"/>
  <c r="BC613" i="4"/>
  <c r="BC511" i="12" s="1"/>
  <c r="BL220" i="4"/>
  <c r="BL220" i="12" s="1"/>
  <c r="BL286" i="4"/>
  <c r="BL82" i="12" s="1"/>
  <c r="BC145" i="4"/>
  <c r="BC43" i="12" s="1"/>
  <c r="BL145" i="4"/>
  <c r="BL43" i="12" s="1"/>
  <c r="BL599" i="4"/>
  <c r="BL21" i="12"/>
  <c r="BL217" i="4"/>
  <c r="BL115" i="12" s="1"/>
  <c r="BL812" i="4"/>
  <c r="BL132" i="12" s="1"/>
  <c r="BC812" i="4"/>
  <c r="BC132" i="12" s="1"/>
  <c r="BL110" i="4"/>
  <c r="BL42" i="12"/>
  <c r="BC131" i="4"/>
  <c r="BC777" i="12" s="1"/>
  <c r="BL131" i="4"/>
  <c r="BL777" i="12" s="1"/>
  <c r="BL356" i="4"/>
  <c r="BL84" i="12"/>
  <c r="BL614" i="4"/>
  <c r="BL546" i="12" s="1"/>
  <c r="BL511" i="4"/>
  <c r="BL613" i="12" s="1"/>
  <c r="BC826" i="4"/>
  <c r="BC622" i="12" s="1"/>
  <c r="BL826" i="4"/>
  <c r="BL622" i="12" s="1"/>
  <c r="BC721" i="4"/>
  <c r="BC619" i="12" s="1"/>
  <c r="BL721" i="4"/>
  <c r="BL619" i="12" s="1"/>
  <c r="BL546" i="4"/>
  <c r="BL614" i="12" s="1"/>
  <c r="BL9" i="4"/>
  <c r="BL179" i="12"/>
  <c r="BL76" i="4"/>
  <c r="BL76" i="12" s="1"/>
  <c r="BL150" i="4"/>
  <c r="BL218" i="12" s="1"/>
  <c r="BC707" i="4"/>
  <c r="BC129" i="12" s="1"/>
  <c r="BL707" i="4"/>
  <c r="BL129" i="12" s="1"/>
  <c r="BL109" i="4"/>
  <c r="BL7" i="12" s="1"/>
  <c r="BL530" i="4"/>
  <c r="BL54" i="12" s="1"/>
  <c r="BL543" i="4"/>
  <c r="BL509" i="12" s="1"/>
  <c r="BL815" i="4"/>
  <c r="BL237" i="12" s="1"/>
  <c r="BL567" i="4"/>
  <c r="BL125" i="12" s="1"/>
  <c r="BC567" i="4"/>
  <c r="BC125" i="12" s="1"/>
  <c r="BL75" i="4"/>
  <c r="BL41" i="12" s="1"/>
  <c r="BC705" i="4"/>
  <c r="BC59" i="12" s="1"/>
  <c r="BL705" i="4"/>
  <c r="BL59" i="12" s="1"/>
  <c r="BL850" i="4"/>
  <c r="BL238" i="12" s="1"/>
  <c r="BL218" i="4"/>
  <c r="BL150" i="12" s="1"/>
  <c r="BL112" i="4"/>
  <c r="BL112" i="12" s="1"/>
  <c r="BL216" i="4"/>
  <c r="BL80" i="12" s="1"/>
  <c r="BL810" i="4"/>
  <c r="BL62" i="12" s="1"/>
  <c r="BC810" i="4"/>
  <c r="BC62" i="12" s="1"/>
  <c r="BL809" i="4"/>
  <c r="BL27" i="12"/>
  <c r="BC809" i="4"/>
  <c r="BC27" i="12" s="1"/>
  <c r="BL179" i="4"/>
  <c r="BL9" i="12"/>
  <c r="G1033" i="12"/>
  <c r="BL1019" i="4"/>
  <c r="BL33" i="12" s="1"/>
  <c r="BL1036" i="4"/>
  <c r="BL628" i="12" s="1"/>
  <c r="BL1034" i="4"/>
  <c r="BL558" i="12"/>
  <c r="BC1020" i="4"/>
  <c r="BC68" i="12" s="1"/>
  <c r="BL1020" i="4"/>
  <c r="BL68" i="12" s="1"/>
  <c r="BL999" i="4"/>
  <c r="BL557" i="12" s="1"/>
  <c r="BC999" i="4"/>
  <c r="BC557" i="12" s="1"/>
  <c r="BC990" i="4"/>
  <c r="BC242" i="12" s="1"/>
  <c r="BL990" i="4"/>
  <c r="BL242" i="12" s="1"/>
  <c r="BL986" i="4"/>
  <c r="BL102" i="12" s="1"/>
  <c r="BL949" i="4"/>
  <c r="BL31" i="12" s="1"/>
  <c r="BL966" i="4"/>
  <c r="BL626" i="12"/>
  <c r="BC966" i="4"/>
  <c r="BC626" i="12" s="1"/>
  <c r="BL952" i="4"/>
  <c r="BL136" i="12" s="1"/>
  <c r="BL916" i="4"/>
  <c r="BL100" i="12"/>
  <c r="BL917" i="4"/>
  <c r="BL135" i="12" s="1"/>
  <c r="BC917" i="4"/>
  <c r="BC135" i="12" s="1"/>
  <c r="BL914" i="4"/>
  <c r="BL30" i="12" s="1"/>
  <c r="BL920" i="4"/>
  <c r="BL240" i="12" s="1"/>
  <c r="BL915" i="4"/>
  <c r="BL65" i="12" s="1"/>
  <c r="BC915" i="4"/>
  <c r="BC65" i="12" s="1"/>
  <c r="BC931" i="4"/>
  <c r="BC625" i="12" s="1"/>
  <c r="BL931" i="4"/>
  <c r="BL625" i="12" s="1"/>
  <c r="G89" i="12"/>
  <c r="BL885" i="4"/>
  <c r="BL239" i="12" s="1"/>
  <c r="BL896" i="4"/>
  <c r="BL624" i="12" s="1"/>
  <c r="BL881" i="4"/>
  <c r="BL99" i="12"/>
  <c r="BL880" i="4"/>
  <c r="BL64" i="12" s="1"/>
  <c r="BC880" i="4"/>
  <c r="BC64" i="12" s="1"/>
  <c r="BL882" i="4"/>
  <c r="BL134" i="12" s="1"/>
  <c r="BL894" i="4"/>
  <c r="BL554" i="12"/>
  <c r="BC286" i="4"/>
  <c r="BC82" i="12" s="1"/>
  <c r="BC268" i="4"/>
  <c r="BC676" i="12" s="1"/>
  <c r="BC216" i="4"/>
  <c r="BC80" i="12" s="1"/>
  <c r="BC185" i="4"/>
  <c r="BC219" i="12" s="1"/>
  <c r="BC638" i="4"/>
  <c r="BC162" i="12" s="1"/>
  <c r="BC297" i="4"/>
  <c r="BC467" i="12" s="1"/>
  <c r="BC294" i="4"/>
  <c r="BC362" i="12" s="1"/>
  <c r="BC949" i="4"/>
  <c r="BC31" i="12" s="1"/>
  <c r="BC952" i="4"/>
  <c r="BC136" i="12" s="1"/>
  <c r="BC320" i="4"/>
  <c r="BC48" i="12" s="1"/>
  <c r="BC1028" i="4"/>
  <c r="BC348" i="12" s="1"/>
  <c r="BC324" i="4"/>
  <c r="BC188" i="12" s="1"/>
  <c r="BC325" i="4"/>
  <c r="BC223" i="12" s="1"/>
  <c r="BC252" i="4"/>
  <c r="BC116" i="12" s="1"/>
  <c r="BC424" i="4"/>
  <c r="BC16" i="12" s="1"/>
  <c r="BC221" i="4"/>
  <c r="BC255" i="12" s="1"/>
  <c r="BC466" i="4"/>
  <c r="BC262" i="12" s="1"/>
  <c r="BC328" i="4"/>
  <c r="BC328" i="12" s="1"/>
  <c r="BC566" i="4"/>
  <c r="BC90" i="12" s="1"/>
  <c r="BC148" i="4"/>
  <c r="BC148" i="12" s="1"/>
  <c r="BC109" i="4"/>
  <c r="BC7" i="12" s="1"/>
  <c r="BC79" i="4"/>
  <c r="BC181" i="12" s="1"/>
  <c r="BC997" i="4"/>
  <c r="BC487" i="12" s="1"/>
  <c r="BC497" i="4"/>
  <c r="BC123" i="12" s="1"/>
  <c r="BC606" i="4"/>
  <c r="BC266" i="12" s="1"/>
  <c r="BC402" i="4"/>
  <c r="BC470" i="12" s="1"/>
  <c r="BC125" i="4"/>
  <c r="BC567" i="12" s="1"/>
  <c r="BC152" i="4"/>
  <c r="BC288" i="12" s="1"/>
  <c r="BC1034" i="4"/>
  <c r="BC558" i="12" s="1"/>
  <c r="BC1038" i="4"/>
  <c r="BC698" i="12" s="1"/>
  <c r="BC651" i="4"/>
  <c r="BC617" i="12" s="1"/>
  <c r="BC157" i="4"/>
  <c r="BC463" i="12" s="1"/>
  <c r="BC191" i="4"/>
  <c r="BC429" i="12" s="1"/>
  <c r="BC513" i="4"/>
  <c r="BC683" i="12" s="1"/>
  <c r="BC930" i="4"/>
  <c r="BC590" i="12" s="1"/>
  <c r="BC403" i="4"/>
  <c r="BC505" i="12" s="1"/>
  <c r="BC548" i="4"/>
  <c r="BC684" i="12" s="1"/>
  <c r="BC196" i="4"/>
  <c r="BC604" i="12" s="1"/>
  <c r="BC287" i="4"/>
  <c r="BC117" i="12" s="1"/>
  <c r="BC573" i="4"/>
  <c r="BC335" i="12" s="1"/>
  <c r="BC608" i="4"/>
  <c r="BC336" i="12" s="1"/>
  <c r="BC599" i="4"/>
  <c r="BC21" i="12" s="1"/>
  <c r="BC635" i="4"/>
  <c r="BC57" i="12" s="1"/>
  <c r="BC4" i="4"/>
  <c r="BC4" i="12" s="1"/>
  <c r="BC634" i="4"/>
  <c r="BC22" i="12" s="1"/>
  <c r="BC179" i="4"/>
  <c r="BC9" i="12" s="1"/>
  <c r="BC531" i="4"/>
  <c r="BC89" i="12" s="1"/>
  <c r="BC391" i="4"/>
  <c r="BC85" i="12" s="1"/>
  <c r="BC604" i="4"/>
  <c r="BC196" i="12" s="1"/>
  <c r="BC640" i="4"/>
  <c r="BC232" i="12" s="1"/>
  <c r="BC927" i="4"/>
  <c r="BC485" i="12" s="1"/>
  <c r="BC326" i="4"/>
  <c r="BC258" i="12" s="1"/>
  <c r="BC538" i="4"/>
  <c r="BC334" i="12" s="1"/>
  <c r="BC609" i="4"/>
  <c r="BC371" i="12" s="1"/>
  <c r="BC678" i="4"/>
  <c r="BC338" i="12" s="1"/>
  <c r="BC254" i="4"/>
  <c r="BC186" i="12" s="1"/>
  <c r="BC124" i="4"/>
  <c r="BC532" i="12" s="1"/>
  <c r="BC393" i="4"/>
  <c r="BC155" i="12" s="1"/>
  <c r="BC495" i="4"/>
  <c r="BC53" i="12" s="1"/>
  <c r="BC126" i="4"/>
  <c r="BC602" i="12" s="1"/>
  <c r="BC1000" i="4"/>
  <c r="BC592" i="12" s="1"/>
  <c r="BC19" i="4"/>
  <c r="BC529" i="12" s="1"/>
  <c r="BC392" i="4"/>
  <c r="BC120" i="12" s="1"/>
  <c r="BC546" i="4"/>
  <c r="BC614" i="12" s="1"/>
  <c r="BC123" i="4"/>
  <c r="BC497" i="12" s="1"/>
  <c r="BC644" i="4"/>
  <c r="BC372" i="12" s="1"/>
  <c r="BC224" i="4"/>
  <c r="BC360" i="12" s="1"/>
  <c r="BC122" i="4"/>
  <c r="BC462" i="12" s="1"/>
  <c r="BC647" i="4"/>
  <c r="BC477" i="12" s="1"/>
  <c r="BC229" i="4"/>
  <c r="BC535" i="12" s="1"/>
  <c r="BC40" i="4"/>
  <c r="BC40" i="12" s="1"/>
  <c r="BC259" i="4"/>
  <c r="BC361" i="12" s="1"/>
  <c r="BC266" i="4"/>
  <c r="BC606" i="12" s="1"/>
  <c r="BC299" i="4"/>
  <c r="BC537" i="12" s="1"/>
  <c r="BC154" i="4"/>
  <c r="BC358" i="12" s="1"/>
  <c r="BC565" i="4"/>
  <c r="BC55" i="12" s="1"/>
  <c r="BC926" i="4"/>
  <c r="BC450" i="12" s="1"/>
  <c r="BC44" i="4"/>
  <c r="BC180" i="12" s="1"/>
  <c r="BC581" i="4"/>
  <c r="BC615" i="12" s="1"/>
  <c r="BC894" i="4"/>
  <c r="BC554" i="12" s="1"/>
  <c r="BC686" i="4"/>
  <c r="BC618" i="12" s="1"/>
  <c r="BC75" i="4"/>
  <c r="BC41" i="12" s="1"/>
  <c r="BC462" i="4"/>
  <c r="BC122" i="12" s="1"/>
  <c r="BC147" i="4"/>
  <c r="BC113" i="12" s="1"/>
  <c r="BC1019" i="4"/>
  <c r="BC33" i="12" s="1"/>
  <c r="BC42" i="4"/>
  <c r="BC110" i="12" s="1"/>
  <c r="BC669" i="4"/>
  <c r="BC23" i="12" s="1"/>
  <c r="BC149" i="4"/>
  <c r="BC183" i="12" s="1"/>
  <c r="BC76" i="4"/>
  <c r="BC76" i="12" s="1"/>
  <c r="BC151" i="4"/>
  <c r="BC253" i="12" s="1"/>
  <c r="BC574" i="4"/>
  <c r="BC370" i="12" s="1"/>
  <c r="BC188" i="4"/>
  <c r="BC324" i="12" s="1"/>
  <c r="BC605" i="4"/>
  <c r="BC231" i="12" s="1"/>
  <c r="BC114" i="4"/>
  <c r="BC182" i="12" s="1"/>
  <c r="BC612" i="4"/>
  <c r="BC476" i="12" s="1"/>
  <c r="BC220" i="4"/>
  <c r="BC220" i="12" s="1"/>
  <c r="BC459" i="4"/>
  <c r="BC17" i="12" s="1"/>
  <c r="BC226" i="4"/>
  <c r="BC430" i="12" s="1"/>
  <c r="BC321" i="4"/>
  <c r="BC83" i="12" s="1"/>
  <c r="BC395" i="4"/>
  <c r="BC225" i="12" s="1"/>
  <c r="BC156" i="4"/>
  <c r="BC428" i="12" s="1"/>
  <c r="BC544" i="4"/>
  <c r="BC544" i="12" s="1"/>
  <c r="BC427" i="4"/>
  <c r="BC121" i="12" s="1"/>
  <c r="BC158" i="4"/>
  <c r="BC498" i="12" s="1"/>
  <c r="BC113" i="4"/>
  <c r="BC147" i="12" s="1"/>
  <c r="BC649" i="4"/>
  <c r="BC547" i="12" s="1"/>
  <c r="BC919" i="4"/>
  <c r="BC205" i="12" s="1"/>
  <c r="BC5" i="4"/>
  <c r="BC39" i="12" s="1"/>
  <c r="BC501" i="4"/>
  <c r="BC263" i="12" s="1"/>
  <c r="BC965" i="4"/>
  <c r="BC591" i="12" s="1"/>
  <c r="BC46" i="4"/>
  <c r="BC250" i="12" s="1"/>
  <c r="BC1039" i="4"/>
  <c r="BC733" i="12" s="1"/>
  <c r="BC233" i="4"/>
  <c r="BC675" i="12" s="1"/>
  <c r="BC476" i="4"/>
  <c r="BC612" i="12" s="1"/>
  <c r="BC441" i="4"/>
  <c r="BC611" i="12" s="1"/>
  <c r="BC929" i="4"/>
  <c r="BC555" i="12" s="1"/>
  <c r="BC117" i="4"/>
  <c r="BC287" i="12" s="1"/>
  <c r="BC962" i="4"/>
  <c r="BC486" i="12" s="1"/>
  <c r="BC336" i="4"/>
  <c r="BC608" i="12" s="1"/>
  <c r="BC579" i="4"/>
  <c r="BC545" i="12" s="1"/>
  <c r="BC119" i="4"/>
  <c r="BC357" i="12" s="1"/>
  <c r="BC192" i="4"/>
  <c r="BC464" i="12" s="1"/>
  <c r="BC301" i="4"/>
  <c r="BC607" i="12" s="1"/>
  <c r="BC646" i="4"/>
  <c r="BC442" i="12" s="1"/>
  <c r="BC11" i="4"/>
  <c r="BC249" i="12" s="1"/>
  <c r="BC83" i="4"/>
  <c r="BC321" i="12" s="1"/>
  <c r="BC425" i="4"/>
  <c r="BC51" i="12" s="1"/>
  <c r="BC7" i="4"/>
  <c r="BC109" i="12" s="1"/>
  <c r="BC639" i="4"/>
  <c r="BC197" i="12" s="1"/>
  <c r="BC438" i="4"/>
  <c r="BC506" i="12" s="1"/>
  <c r="BC323" i="4"/>
  <c r="BC153" i="12" s="1"/>
  <c r="BC499" i="4"/>
  <c r="BC193" i="12" s="1"/>
  <c r="BC389" i="4"/>
  <c r="BC15" i="12" s="1"/>
  <c r="BC116" i="4"/>
  <c r="BC252" i="12" s="1"/>
  <c r="BC426" i="4"/>
  <c r="BC86" i="12" s="1"/>
  <c r="BC957" i="4"/>
  <c r="BC311" i="12" s="1"/>
  <c r="BC884" i="4"/>
  <c r="BC204" i="12" s="1"/>
  <c r="BC359" i="4"/>
  <c r="BC189" i="12" s="1"/>
  <c r="BC80" i="4"/>
  <c r="BC216" i="12" s="1"/>
  <c r="BC436" i="4"/>
  <c r="BC436" i="12" s="1"/>
  <c r="BC111" i="4"/>
  <c r="BC77" i="12" s="1"/>
  <c r="BC263" i="4"/>
  <c r="BC501" i="12" s="1"/>
  <c r="BC545" i="4"/>
  <c r="BC579" i="12" s="1"/>
  <c r="BC250" i="4"/>
  <c r="BC46" i="12" s="1"/>
  <c r="BC253" i="4"/>
  <c r="BC151" i="12" s="1"/>
  <c r="BC603" i="4"/>
  <c r="BC161" i="12" s="1"/>
  <c r="BC405" i="4"/>
  <c r="BC575" i="12" s="1"/>
  <c r="BC611" i="4"/>
  <c r="BC441" i="12" s="1"/>
  <c r="BC331" i="4"/>
  <c r="BC433" i="12" s="1"/>
  <c r="BC189" i="4"/>
  <c r="BC359" i="12" s="1"/>
  <c r="BC650" i="4"/>
  <c r="BC582" i="12" s="1"/>
  <c r="BC474" i="4"/>
  <c r="BC542" i="12" s="1"/>
  <c r="BC261" i="4"/>
  <c r="BC431" i="12" s="1"/>
  <c r="BC542" i="4"/>
  <c r="BC474" i="12" s="1"/>
  <c r="BC56" i="4"/>
  <c r="BC600" i="12" s="1"/>
  <c r="BC494" i="4"/>
  <c r="BC18" i="12" s="1"/>
  <c r="BC892" i="4"/>
  <c r="BC484" i="12" s="1"/>
  <c r="BC222" i="4"/>
  <c r="BC290" i="12" s="1"/>
  <c r="BC648" i="4"/>
  <c r="BC512" i="12" s="1"/>
  <c r="BC187" i="4"/>
  <c r="BC289" i="12" s="1"/>
  <c r="BC230" i="4"/>
  <c r="BC570" i="12" s="1"/>
  <c r="BC682" i="4"/>
  <c r="BC478" i="12" s="1"/>
  <c r="BC358" i="4"/>
  <c r="BC154" i="12" s="1"/>
  <c r="BC475" i="4"/>
  <c r="BC577" i="12" s="1"/>
  <c r="BC675" i="4"/>
  <c r="BC233" i="12" s="1"/>
  <c r="BC366" i="4"/>
  <c r="BC434" i="12" s="1"/>
  <c r="BC215" i="4"/>
  <c r="BC45" i="12" s="1"/>
  <c r="BC468" i="4"/>
  <c r="BC332" i="12" s="1"/>
  <c r="BC217" i="4"/>
  <c r="BC115" i="12" s="1"/>
  <c r="BC636" i="4"/>
  <c r="BC92" i="12" s="1"/>
  <c r="BC214" i="4"/>
  <c r="BC10" i="12" s="1"/>
  <c r="BC14" i="4"/>
  <c r="BC354" i="12" s="1"/>
  <c r="BC264" i="4"/>
  <c r="BC536" i="12" s="1"/>
  <c r="BC601" i="4"/>
  <c r="BC91" i="12" s="1"/>
  <c r="BC291" i="4"/>
  <c r="BC257" i="12" s="1"/>
  <c r="BC23" i="4"/>
  <c r="BC669" i="12" s="1"/>
  <c r="BC543" i="4"/>
  <c r="BC509" i="12" s="1"/>
  <c r="BC918" i="4"/>
  <c r="BC170" i="12" s="1"/>
  <c r="BC681" i="4"/>
  <c r="BC443" i="12" s="1"/>
  <c r="BC227" i="4"/>
  <c r="BC465" i="12" s="1"/>
  <c r="BC18" i="4"/>
  <c r="BC494" i="12" s="1"/>
  <c r="BC89" i="4"/>
  <c r="BC531" i="12" s="1"/>
  <c r="BC265" i="4"/>
  <c r="BC571" i="12" s="1"/>
  <c r="BC463" i="4"/>
  <c r="BC157" i="12" s="1"/>
  <c r="BC54" i="4"/>
  <c r="BC530" i="12" s="1"/>
  <c r="BC49" i="4"/>
  <c r="BC355" i="12" s="1"/>
  <c r="BC1001" i="4"/>
  <c r="BC627" i="12" s="1"/>
  <c r="BC334" i="4"/>
  <c r="BC538" i="12" s="1"/>
  <c r="BC614" i="4"/>
  <c r="BC546" i="12" s="1"/>
  <c r="BC642" i="4"/>
  <c r="BC302" i="12" s="1"/>
  <c r="BC231" i="4"/>
  <c r="BC605" i="12" s="1"/>
  <c r="BC576" i="4"/>
  <c r="BC440" i="12" s="1"/>
  <c r="BC478" i="4"/>
  <c r="BC682" i="12" s="1"/>
  <c r="BC653" i="4"/>
  <c r="BC687" i="12" s="1"/>
  <c r="BC52" i="4"/>
  <c r="BC460" i="12" s="1"/>
  <c r="BC511" i="4"/>
  <c r="BC613" i="12" s="1"/>
  <c r="BC1036" i="4"/>
  <c r="BC628" i="12" s="1"/>
  <c r="BC121" i="4"/>
  <c r="BC427" i="12" s="1"/>
  <c r="BC394" i="4"/>
  <c r="BC190" i="12" s="1"/>
  <c r="BC356" i="4"/>
  <c r="BC84" i="12" s="1"/>
  <c r="BC219" i="4"/>
  <c r="BC185" i="12" s="1"/>
  <c r="BC460" i="4"/>
  <c r="BC52" i="12" s="1"/>
  <c r="BC532" i="4"/>
  <c r="BC124" i="12" s="1"/>
  <c r="BC883" i="4"/>
  <c r="BC169" i="12" s="1"/>
  <c r="BC218" i="4"/>
  <c r="BC150" i="12" s="1"/>
  <c r="BC360" i="4"/>
  <c r="BC224" i="12" s="1"/>
  <c r="BC255" i="4"/>
  <c r="BC221" i="12" s="1"/>
  <c r="BC637" i="4"/>
  <c r="BC127" i="12" s="1"/>
  <c r="BC41" i="4"/>
  <c r="BC75" i="12" s="1"/>
  <c r="BC536" i="4"/>
  <c r="BC264" i="12" s="1"/>
  <c r="BC45" i="4"/>
  <c r="BC215" i="12" s="1"/>
  <c r="BC914" i="4"/>
  <c r="BC30" i="12" s="1"/>
  <c r="BC118" i="4"/>
  <c r="BC322" i="12" s="1"/>
  <c r="BC87" i="4"/>
  <c r="BC461" i="12" s="1"/>
  <c r="BC369" i="4"/>
  <c r="BC539" i="12" s="1"/>
  <c r="BC329" i="4"/>
  <c r="BC363" i="12" s="1"/>
  <c r="BC86" i="4"/>
  <c r="BC426" i="12" s="1"/>
  <c r="BC641" i="4"/>
  <c r="BC267" i="12" s="1"/>
  <c r="BC430" i="4"/>
  <c r="BC226" i="12" s="1"/>
  <c r="BC539" i="4"/>
  <c r="BC369" i="12" s="1"/>
  <c r="BC473" i="4"/>
  <c r="BC507" i="12" s="1"/>
  <c r="BC160" i="4"/>
  <c r="BC568" i="12" s="1"/>
  <c r="BC332" i="4"/>
  <c r="BC468" i="12" s="1"/>
  <c r="BC258" i="4"/>
  <c r="BC326" i="12" s="1"/>
  <c r="BC262" i="4"/>
  <c r="BC466" i="12" s="1"/>
  <c r="BC1035" i="4"/>
  <c r="BC593" i="12" s="1"/>
  <c r="BC577" i="4"/>
  <c r="BC475" i="12" s="1"/>
  <c r="BC471" i="4"/>
  <c r="BC437" i="12" s="1"/>
  <c r="BC91" i="4"/>
  <c r="BC601" i="12" s="1"/>
  <c r="BC298" i="4"/>
  <c r="BC502" i="12" s="1"/>
  <c r="BC401" i="4"/>
  <c r="BC435" i="12" s="1"/>
  <c r="BC570" i="4"/>
  <c r="BC230" i="12" s="1"/>
  <c r="BC251" i="4"/>
  <c r="BC81" i="12" s="1"/>
  <c r="BC48" i="4"/>
  <c r="BC320" i="12" s="1"/>
  <c r="BC670" i="4"/>
  <c r="BC58" i="12" s="1"/>
  <c r="BC115" i="4"/>
  <c r="BC217" i="12" s="1"/>
  <c r="BC496" i="4"/>
  <c r="BC88" i="12" s="1"/>
  <c r="BC673" i="4"/>
  <c r="BC163" i="12" s="1"/>
  <c r="BC431" i="4"/>
  <c r="BC261" i="12" s="1"/>
  <c r="BC6" i="4"/>
  <c r="BC74" i="12" s="1"/>
  <c r="BC961" i="4"/>
  <c r="BC451" i="12" s="1"/>
  <c r="BC182" i="4"/>
  <c r="BC114" i="12" s="1"/>
  <c r="BC461" i="4"/>
  <c r="BC87" i="12" s="1"/>
  <c r="BC891" i="4"/>
  <c r="BC449" i="12" s="1"/>
  <c r="BC285" i="4"/>
  <c r="BC47" i="12" s="1"/>
  <c r="BC569" i="4"/>
  <c r="BC195" i="12" s="1"/>
  <c r="BC180" i="4"/>
  <c r="BC44" i="12" s="1"/>
  <c r="BC986" i="4"/>
  <c r="BC102" i="12" s="1"/>
  <c r="BC110" i="4"/>
  <c r="BC42" i="12" s="1"/>
  <c r="BC181" i="4"/>
  <c r="BC79" i="12" s="1"/>
  <c r="BC81" i="4"/>
  <c r="BC251" i="12" s="1"/>
  <c r="BC672" i="4"/>
  <c r="BC128" i="12" s="1"/>
  <c r="BC183" i="4"/>
  <c r="BC149" i="12" s="1"/>
  <c r="BC193" i="4"/>
  <c r="BC499" i="12" s="1"/>
  <c r="BC509" i="4"/>
  <c r="BC543" i="12" s="1"/>
  <c r="BC996" i="4"/>
  <c r="BC452" i="12" s="1"/>
  <c r="BC440" i="4"/>
  <c r="BC576" i="12" s="1"/>
  <c r="BC984" i="4"/>
  <c r="BC32" i="12" s="1"/>
  <c r="BC161" i="4"/>
  <c r="BC603" i="12" s="1"/>
  <c r="BC896" i="4"/>
  <c r="BC624" i="12" s="1"/>
  <c r="BC257" i="4"/>
  <c r="BC291" i="12" s="1"/>
  <c r="BC503" i="4"/>
  <c r="BC333" i="12" s="1"/>
  <c r="BC228" i="4"/>
  <c r="BC500" i="12" s="1"/>
  <c r="BC364" i="4"/>
  <c r="BC364" i="12" s="1"/>
  <c r="BC84" i="4"/>
  <c r="BC356" i="12" s="1"/>
  <c r="BC510" i="4"/>
  <c r="BC578" i="12" s="1"/>
  <c r="BC615" i="4"/>
  <c r="BC581" i="12" s="1"/>
  <c r="BC671" i="4"/>
  <c r="BC93" i="12" s="1"/>
  <c r="BC112" i="4"/>
  <c r="BC112" i="12" s="1"/>
  <c r="BC249" i="4"/>
  <c r="BC11" i="12" s="1"/>
  <c r="BC290" i="4"/>
  <c r="BC222" i="12" s="1"/>
  <c r="BC428" i="4"/>
  <c r="BC156" i="12" s="1"/>
  <c r="BC223" i="4"/>
  <c r="BC325" i="12" s="1"/>
  <c r="BC535" i="4"/>
  <c r="BC229" i="12" s="1"/>
  <c r="BC354" i="4"/>
  <c r="BC14" i="12" s="1"/>
  <c r="BC293" i="4"/>
  <c r="BC327" i="12" s="1"/>
  <c r="BC534" i="4"/>
  <c r="BC194" i="12" s="1"/>
  <c r="BC144" i="4"/>
  <c r="BC8" i="12" s="1"/>
  <c r="BC362" i="4"/>
  <c r="BC294" i="12" s="1"/>
  <c r="BC994" i="4"/>
  <c r="BC382" i="12" s="1"/>
  <c r="BC256" i="4"/>
  <c r="BC256" i="12" s="1"/>
  <c r="BC571" i="4"/>
  <c r="BC265" i="12" s="1"/>
  <c r="BC437" i="4"/>
  <c r="BC471" i="12" s="1"/>
  <c r="BC186" i="4"/>
  <c r="BC254" i="12" s="1"/>
  <c r="BC289" i="4"/>
  <c r="BC187" i="12" s="1"/>
  <c r="BC568" i="4"/>
  <c r="BC160" i="12" s="1"/>
  <c r="BC150" i="4"/>
  <c r="BC218" i="12" s="1"/>
  <c r="BC1031" i="4"/>
  <c r="BC453" i="12" s="1"/>
  <c r="BC78" i="4"/>
  <c r="BC146" i="12" s="1"/>
  <c r="BC643" i="4"/>
  <c r="BC337" i="12" s="1"/>
  <c r="BC676" i="4"/>
  <c r="BC268" i="12" s="1"/>
  <c r="BC530" i="4"/>
  <c r="BC54" i="12" s="1"/>
  <c r="BC1029" i="4"/>
  <c r="BC383" i="12" s="1"/>
  <c r="BC53" i="4"/>
  <c r="BC495" i="12" s="1"/>
  <c r="BC399" i="4"/>
  <c r="BC365" i="12" s="1"/>
  <c r="BC370" i="4"/>
  <c r="BC574" i="12" s="1"/>
  <c r="BC20" i="4"/>
  <c r="BC564" i="12" s="1"/>
  <c r="BC685" i="4"/>
  <c r="BC583" i="12" s="1"/>
  <c r="BC434" i="4"/>
  <c r="BC366" i="12" s="1"/>
  <c r="BC504" i="4"/>
  <c r="BC368" i="12" s="1"/>
  <c r="BC683" i="4"/>
  <c r="BC513" i="12" s="1"/>
  <c r="BC363" i="4"/>
  <c r="BC329" i="12" s="1"/>
  <c r="BC367" i="4"/>
  <c r="BC469" i="12" s="1"/>
  <c r="BC654" i="4"/>
  <c r="BC722" i="12" s="1"/>
  <c r="BC508" i="4"/>
  <c r="BC508" i="12" s="1"/>
  <c r="BC195" i="4"/>
  <c r="BC569" i="12" s="1"/>
  <c r="BC21" i="4"/>
  <c r="BC599" i="12" s="1"/>
  <c r="G858" i="4"/>
  <c r="E844" i="4" s="1"/>
  <c r="G264" i="4"/>
  <c r="E252" i="4" s="1"/>
  <c r="G228" i="4"/>
  <c r="E214" i="4"/>
  <c r="G158" i="4"/>
  <c r="E144" i="4" s="1"/>
  <c r="G194" i="4"/>
  <c r="E182" i="4"/>
  <c r="G193" i="4"/>
  <c r="E179" i="4" s="1"/>
  <c r="G299" i="4"/>
  <c r="E287" i="4"/>
  <c r="BU133" i="4" l="1"/>
  <c r="BU26" i="4"/>
  <c r="BU357" i="4"/>
  <c r="BO357" i="4"/>
  <c r="BI357" i="4" s="1"/>
  <c r="BI119" i="12" s="1"/>
  <c r="BO670" i="4"/>
  <c r="BI670" i="4" s="1"/>
  <c r="BI58" i="12" s="1"/>
  <c r="BU670" i="4"/>
  <c r="BO740" i="4"/>
  <c r="BI740" i="4" s="1"/>
  <c r="BI60" i="12" s="1"/>
  <c r="BU740" i="4"/>
  <c r="BU760" i="4"/>
  <c r="BO760" i="4"/>
  <c r="BI760" i="4" s="1"/>
  <c r="BI760" i="12" s="1"/>
  <c r="BO768" i="4"/>
  <c r="BI768" i="4" s="1"/>
  <c r="BI1040" i="12" s="1"/>
  <c r="BU768" i="4"/>
  <c r="BU830" i="4"/>
  <c r="BO830" i="4"/>
  <c r="BI830" i="4" s="1"/>
  <c r="BI762" i="12" s="1"/>
  <c r="BU838" i="4"/>
  <c r="BO838" i="4"/>
  <c r="BI838" i="4" s="1"/>
  <c r="BI1042" i="12" s="1"/>
  <c r="BO884" i="4"/>
  <c r="BI884" i="4" s="1"/>
  <c r="BI204" i="12" s="1"/>
  <c r="BU884" i="4"/>
  <c r="BU892" i="4"/>
  <c r="BO892" i="4"/>
  <c r="BI892" i="4" s="1"/>
  <c r="BI484" i="12" s="1"/>
  <c r="BO991" i="4"/>
  <c r="BI991" i="4" s="1"/>
  <c r="BI277" i="12" s="1"/>
  <c r="BU991" i="4"/>
  <c r="BO999" i="4"/>
  <c r="BI999" i="4" s="1"/>
  <c r="BI557" i="12" s="1"/>
  <c r="BU999" i="4"/>
  <c r="BO424" i="4"/>
  <c r="BI424" i="4" s="1"/>
  <c r="BI16" i="12" s="1"/>
  <c r="BU424" i="4"/>
  <c r="BO477" i="4"/>
  <c r="BI477" i="4" s="1"/>
  <c r="BI647" i="12" s="1"/>
  <c r="BU477" i="4"/>
  <c r="BU506" i="4"/>
  <c r="BO506" i="4"/>
  <c r="BI506" i="4" s="1"/>
  <c r="BI438" i="12" s="1"/>
  <c r="BU539" i="4"/>
  <c r="BO539" i="4"/>
  <c r="BI539" i="4" s="1"/>
  <c r="BI369" i="12" s="1"/>
  <c r="BO588" i="4"/>
  <c r="BI588" i="4" s="1"/>
  <c r="BI860" i="12" s="1"/>
  <c r="BU588" i="4"/>
  <c r="BO621" i="4"/>
  <c r="BI621" i="4" s="1"/>
  <c r="BI791" i="12" s="1"/>
  <c r="BU621" i="4"/>
  <c r="BU683" i="4"/>
  <c r="BO683" i="4"/>
  <c r="BI683" i="4" s="1"/>
  <c r="BI513" i="12" s="1"/>
  <c r="BO844" i="4"/>
  <c r="BI844" i="4" s="1"/>
  <c r="BI28" i="12" s="1"/>
  <c r="BU844" i="4"/>
  <c r="BO852" i="4"/>
  <c r="BI852" i="4" s="1"/>
  <c r="BI308" i="12" s="1"/>
  <c r="BU852" i="4"/>
  <c r="BU856" i="4"/>
  <c r="BU847" i="4"/>
  <c r="BU834" i="4"/>
  <c r="BU786" i="4"/>
  <c r="BU777" i="4"/>
  <c r="BU764" i="4"/>
  <c r="BU679" i="4"/>
  <c r="BU657" i="4"/>
  <c r="BU649" i="4"/>
  <c r="BU641" i="4"/>
  <c r="BU514" i="4"/>
  <c r="BU501" i="4"/>
  <c r="BU444" i="4"/>
  <c r="BU391" i="4"/>
  <c r="BO855" i="4"/>
  <c r="BI855" i="4" s="1"/>
  <c r="BI413" i="12" s="1"/>
  <c r="BO428" i="4"/>
  <c r="BI428" i="4" s="1"/>
  <c r="BI156" i="12" s="1"/>
  <c r="BO498" i="4"/>
  <c r="BI498" i="4" s="1"/>
  <c r="BI158" i="12" s="1"/>
  <c r="BO568" i="4"/>
  <c r="BI568" i="4" s="1"/>
  <c r="BI160" i="12" s="1"/>
  <c r="BO624" i="4"/>
  <c r="BI624" i="4" s="1"/>
  <c r="BI896" i="12" s="1"/>
  <c r="BO674" i="4"/>
  <c r="BI674" i="4" s="1"/>
  <c r="BI198" i="12" s="1"/>
  <c r="BO723" i="4"/>
  <c r="BI723" i="4" s="1"/>
  <c r="BI689" i="12" s="1"/>
  <c r="BO871" i="4"/>
  <c r="BI871" i="4" s="1"/>
  <c r="BI973" i="12" s="1"/>
  <c r="BO54" i="4"/>
  <c r="BU815" i="4"/>
  <c r="BU794" i="4"/>
  <c r="BU785" i="4"/>
  <c r="BU745" i="4"/>
  <c r="BU698" i="4"/>
  <c r="BU609" i="4"/>
  <c r="BU572" i="4"/>
  <c r="BU535" i="4"/>
  <c r="BU522" i="4"/>
  <c r="BU432" i="4"/>
  <c r="BU341" i="4"/>
  <c r="BO810" i="4"/>
  <c r="BI810" i="4" s="1"/>
  <c r="BI62" i="12" s="1"/>
  <c r="BO814" i="4"/>
  <c r="BI814" i="4" s="1"/>
  <c r="BI202" i="12" s="1"/>
  <c r="BO782" i="4"/>
  <c r="BI782" i="4" s="1"/>
  <c r="BI306" i="12" s="1"/>
  <c r="BO822" i="4"/>
  <c r="BI822" i="4" s="1"/>
  <c r="BI482" i="12" s="1"/>
  <c r="BO823" i="4"/>
  <c r="BI823" i="4" s="1"/>
  <c r="BI517" i="12" s="1"/>
  <c r="BO616" i="4"/>
  <c r="BI616" i="4" s="1"/>
  <c r="BI616" i="12" s="1"/>
  <c r="BO868" i="4"/>
  <c r="BI868" i="4" s="1"/>
  <c r="BI868" i="12" s="1"/>
  <c r="BO731" i="4"/>
  <c r="BI731" i="4" s="1"/>
  <c r="BI969" i="12" s="1"/>
  <c r="BO625" i="4"/>
  <c r="BI625" i="4" s="1"/>
  <c r="BI931" i="12" s="1"/>
  <c r="BO678" i="4"/>
  <c r="BI678" i="4" s="1"/>
  <c r="BI338" i="12" s="1"/>
  <c r="BO781" i="4"/>
  <c r="BI781" i="4" s="1"/>
  <c r="BI271" i="12" s="1"/>
  <c r="BU21" i="4"/>
  <c r="BV962" i="4"/>
  <c r="BO25" i="4"/>
  <c r="BI25" i="4" s="1"/>
  <c r="BI739" i="12" s="1"/>
  <c r="BO29" i="4"/>
  <c r="BI29" i="4" s="1"/>
  <c r="BI879" i="12" s="1"/>
  <c r="BU46" i="4"/>
  <c r="BO95" i="4"/>
  <c r="BI95" i="4" s="1"/>
  <c r="BI741" i="12" s="1"/>
  <c r="BU802" i="4"/>
  <c r="BU793" i="4"/>
  <c r="BU753" i="4"/>
  <c r="BU744" i="4"/>
  <c r="BU732" i="4"/>
  <c r="BU724" i="4"/>
  <c r="BU716" i="4"/>
  <c r="BU708" i="4"/>
  <c r="BU687" i="4"/>
  <c r="BU628" i="4"/>
  <c r="BU465" i="4"/>
  <c r="BO819" i="4"/>
  <c r="BI819" i="4" s="1"/>
  <c r="BI377" i="12" s="1"/>
  <c r="BO580" i="4"/>
  <c r="BI580" i="4" s="1"/>
  <c r="BI580" i="12" s="1"/>
  <c r="BO510" i="4"/>
  <c r="BI510" i="4" s="1"/>
  <c r="BI578" i="12" s="1"/>
  <c r="BO584" i="4"/>
  <c r="BI584" i="4" s="1"/>
  <c r="BI720" i="12" s="1"/>
  <c r="BO686" i="4"/>
  <c r="BI686" i="4" s="1"/>
  <c r="BI618" i="12" s="1"/>
  <c r="BO741" i="4"/>
  <c r="BI741" i="4" s="1"/>
  <c r="BI95" i="12" s="1"/>
  <c r="BO790" i="4"/>
  <c r="BI790" i="4" s="1"/>
  <c r="BI586" i="12" s="1"/>
  <c r="BV9" i="4"/>
  <c r="BV744" i="4"/>
  <c r="BV1028" i="4"/>
  <c r="BV978" i="4"/>
  <c r="BU75" i="4"/>
  <c r="BO75" i="4"/>
  <c r="BI75" i="4" s="1"/>
  <c r="BI41" i="12" s="1"/>
  <c r="BU831" i="4"/>
  <c r="BU801" i="4"/>
  <c r="BU715" i="4"/>
  <c r="BU707" i="4"/>
  <c r="BU654" i="4"/>
  <c r="BU646" i="4"/>
  <c r="BU638" i="4"/>
  <c r="BU617" i="4"/>
  <c r="BU485" i="4"/>
  <c r="BU440" i="4"/>
  <c r="BU325" i="4"/>
  <c r="BU205" i="4"/>
  <c r="BO774" i="4"/>
  <c r="BI774" i="4" s="1"/>
  <c r="BI26" i="12" s="1"/>
  <c r="BO798" i="4"/>
  <c r="BI798" i="4" s="1"/>
  <c r="BI866" i="12" s="1"/>
  <c r="BO452" i="4"/>
  <c r="BI452" i="4" s="1"/>
  <c r="BI996" i="12" s="1"/>
  <c r="BO517" i="4"/>
  <c r="BI517" i="4" s="1"/>
  <c r="BI823" i="12" s="1"/>
  <c r="BO600" i="4"/>
  <c r="BI600" i="4" s="1"/>
  <c r="BI56" i="12" s="1"/>
  <c r="BO645" i="4"/>
  <c r="BI645" i="4" s="1"/>
  <c r="BI407" i="12" s="1"/>
  <c r="BO694" i="4"/>
  <c r="BI694" i="4" s="1"/>
  <c r="BI898" i="12" s="1"/>
  <c r="BO929" i="4"/>
  <c r="BI929" i="4" s="1"/>
  <c r="BI555" i="12" s="1"/>
  <c r="BU18" i="4"/>
  <c r="BU695" i="4"/>
  <c r="BU661" i="4"/>
  <c r="BU653" i="4"/>
  <c r="BU637" i="4"/>
  <c r="BU604" i="4"/>
  <c r="BU592" i="4"/>
  <c r="BU531" i="4"/>
  <c r="BU518" i="4"/>
  <c r="BU473" i="4"/>
  <c r="BU337" i="4"/>
  <c r="BO675" i="4"/>
  <c r="BI675" i="4" s="1"/>
  <c r="BI233" i="12" s="1"/>
  <c r="BO461" i="4"/>
  <c r="BI461" i="4" s="1"/>
  <c r="BI87" i="12" s="1"/>
  <c r="BO605" i="4"/>
  <c r="BI605" i="4" s="1"/>
  <c r="BI231" i="12" s="1"/>
  <c r="BO752" i="4"/>
  <c r="BI752" i="4" s="1"/>
  <c r="BI480" i="12" s="1"/>
  <c r="BV986" i="4"/>
  <c r="BV22" i="4"/>
  <c r="BV792" i="4"/>
  <c r="BO39" i="4"/>
  <c r="BI39" i="4" s="1"/>
  <c r="BI5" i="12" s="1"/>
  <c r="BU39" i="4"/>
  <c r="BU84" i="4"/>
  <c r="BO84" i="4"/>
  <c r="BI84" i="4" s="1"/>
  <c r="BI356" i="12" s="1"/>
  <c r="BU859" i="4"/>
  <c r="BU789" i="4"/>
  <c r="BU749" i="4"/>
  <c r="BU682" i="4"/>
  <c r="BU448" i="4"/>
  <c r="BO691" i="4"/>
  <c r="BI691" i="4" s="1"/>
  <c r="BI793" i="12" s="1"/>
  <c r="BO608" i="4"/>
  <c r="BI608" i="4" s="1"/>
  <c r="BI336" i="12" s="1"/>
  <c r="BU87" i="4"/>
  <c r="BO68" i="4"/>
  <c r="BI68" i="4" s="1"/>
  <c r="BI1020" i="12" s="1"/>
  <c r="BV25" i="4"/>
  <c r="BU112" i="4"/>
  <c r="BU206" i="4"/>
  <c r="BU191" i="4"/>
  <c r="BU79" i="4"/>
  <c r="BU51" i="4"/>
  <c r="BU17" i="4"/>
  <c r="BO183" i="4"/>
  <c r="BI183" i="4" s="1"/>
  <c r="BI149" i="12" s="1"/>
  <c r="BO199" i="4"/>
  <c r="BI199" i="4" s="1"/>
  <c r="BI709" i="12" s="1"/>
  <c r="BU6" i="4"/>
  <c r="BV904" i="4"/>
  <c r="BU13" i="4"/>
  <c r="BO88" i="4"/>
  <c r="BI88" i="4" s="1"/>
  <c r="BI496" i="12" s="1"/>
  <c r="BV920" i="4"/>
  <c r="BU166" i="4"/>
  <c r="BU96" i="4"/>
  <c r="BV511" i="4"/>
  <c r="BV936" i="4"/>
  <c r="BV728" i="4"/>
  <c r="BU47" i="4"/>
  <c r="BV30" i="4"/>
  <c r="BV481" i="4"/>
  <c r="BV345" i="4"/>
  <c r="BO109" i="4"/>
  <c r="BI109" i="4" s="1"/>
  <c r="BI7" i="12" s="1"/>
  <c r="BO76" i="4"/>
  <c r="BI76" i="4" s="1"/>
  <c r="BI76" i="12" s="1"/>
  <c r="BU22" i="4"/>
  <c r="BO55" i="4"/>
  <c r="BI55" i="4" s="1"/>
  <c r="BI565" i="12" s="1"/>
  <c r="BV926" i="4"/>
  <c r="BV249" i="4"/>
  <c r="BU80" i="4"/>
  <c r="BV605" i="4"/>
  <c r="BV465" i="4"/>
  <c r="G929" i="12"/>
  <c r="G753" i="12"/>
  <c r="G509" i="12"/>
  <c r="G474" i="12"/>
  <c r="G578" i="12"/>
  <c r="G88" i="12"/>
  <c r="E916" i="4"/>
  <c r="E531" i="4"/>
  <c r="E776" i="4"/>
  <c r="G893" i="12"/>
  <c r="E111" i="4"/>
  <c r="E566" i="4"/>
  <c r="E251" i="4"/>
  <c r="E671" i="4"/>
  <c r="E951" i="4"/>
  <c r="E811" i="4"/>
  <c r="E146" i="4"/>
  <c r="E1021" i="4"/>
  <c r="G719" i="12"/>
  <c r="E846" i="4"/>
  <c r="E706" i="4"/>
  <c r="E41" i="4"/>
  <c r="E636" i="4"/>
  <c r="G648" i="12"/>
  <c r="G683" i="12"/>
  <c r="G263" i="12"/>
  <c r="G718" i="12"/>
  <c r="E321" i="4"/>
  <c r="E181" i="4"/>
  <c r="E216" i="4"/>
  <c r="G1034" i="12"/>
  <c r="G963" i="12"/>
  <c r="E881" i="4"/>
  <c r="E741" i="4"/>
  <c r="E986" i="4"/>
  <c r="E1056" i="4"/>
  <c r="E426" i="4"/>
  <c r="E461" i="4"/>
  <c r="E76" i="4"/>
  <c r="MZ70" i="4"/>
  <c r="G47" i="4" s="1"/>
  <c r="NL70" i="4"/>
  <c r="MV105" i="4"/>
  <c r="G80" i="4" s="1"/>
  <c r="NL105" i="4"/>
  <c r="NH105" i="4"/>
  <c r="G86" i="4" s="1"/>
  <c r="MZ105" i="4"/>
  <c r="G82" i="4" s="1"/>
  <c r="NL140" i="4"/>
  <c r="G124" i="4" s="1"/>
  <c r="E112" i="4" s="1"/>
  <c r="NT129" i="4"/>
  <c r="BP129" i="4" s="1"/>
  <c r="BM707" i="12" s="1"/>
  <c r="NT137" i="4"/>
  <c r="BP137" i="4" s="1"/>
  <c r="BM987" i="12" s="1"/>
  <c r="NT150" i="4"/>
  <c r="BP150" i="4" s="1"/>
  <c r="BM218" i="12" s="1"/>
  <c r="NT158" i="4"/>
  <c r="BP158" i="4" s="1"/>
  <c r="BM498" i="12" s="1"/>
  <c r="NT166" i="4"/>
  <c r="BP166" i="4" s="1"/>
  <c r="BM778" i="12" s="1"/>
  <c r="NT179" i="4"/>
  <c r="BP179" i="4" s="1"/>
  <c r="BM9" i="12" s="1"/>
  <c r="NT192" i="4"/>
  <c r="BP192" i="4" s="1"/>
  <c r="BM464" i="12" s="1"/>
  <c r="NT208" i="4"/>
  <c r="BP208" i="4" s="1"/>
  <c r="BM1024" i="12" s="1"/>
  <c r="NT216" i="4"/>
  <c r="BP216" i="4" s="1"/>
  <c r="BM80" i="12" s="1"/>
  <c r="NT221" i="4"/>
  <c r="BP221" i="4" s="1"/>
  <c r="BM255" i="12" s="1"/>
  <c r="NT224" i="4"/>
  <c r="BP224" i="4" s="1"/>
  <c r="BM360" i="12" s="1"/>
  <c r="NT229" i="4"/>
  <c r="BP229" i="4" s="1"/>
  <c r="BM535" i="12" s="1"/>
  <c r="NT232" i="4"/>
  <c r="BP232" i="4" s="1"/>
  <c r="BM640" i="12" s="1"/>
  <c r="NT237" i="4"/>
  <c r="BP237" i="4" s="1"/>
  <c r="BM815" i="12" s="1"/>
  <c r="NT240" i="4"/>
  <c r="BP240" i="4" s="1"/>
  <c r="BM920" i="12" s="1"/>
  <c r="NT253" i="4"/>
  <c r="BP253" i="4" s="1"/>
  <c r="BM151" i="12" s="1"/>
  <c r="NT266" i="4"/>
  <c r="BP266" i="4" s="1"/>
  <c r="BM606" i="12" s="1"/>
  <c r="NT324" i="4"/>
  <c r="BP324" i="4" s="1"/>
  <c r="BM188" i="12" s="1"/>
  <c r="NT332" i="4"/>
  <c r="BP332" i="4" s="1"/>
  <c r="BM468" i="12" s="1"/>
  <c r="NT340" i="4"/>
  <c r="BP340" i="4" s="1"/>
  <c r="BM748" i="12" s="1"/>
  <c r="NT443" i="4"/>
  <c r="BP443" i="4" s="1"/>
  <c r="BM681" i="12" s="1"/>
  <c r="NT451" i="4"/>
  <c r="BP451" i="4" s="1"/>
  <c r="BM961" i="12" s="1"/>
  <c r="NT464" i="4"/>
  <c r="BP464" i="4" s="1"/>
  <c r="BM192" i="12" s="1"/>
  <c r="NT498" i="4"/>
  <c r="BP498" i="4" s="1"/>
  <c r="BM158" i="12" s="1"/>
  <c r="NT506" i="4"/>
  <c r="BP506" i="4" s="1"/>
  <c r="BM438" i="12" s="1"/>
  <c r="NT514" i="4"/>
  <c r="BP514" i="4" s="1"/>
  <c r="BM718" i="12" s="1"/>
  <c r="NT522" i="4"/>
  <c r="BP522" i="4" s="1"/>
  <c r="BM998" i="12" s="1"/>
  <c r="MT5" i="4"/>
  <c r="MT7" i="4"/>
  <c r="MT8" i="4"/>
  <c r="MT9" i="4"/>
  <c r="MT13" i="4"/>
  <c r="MT17" i="4"/>
  <c r="MT20" i="4"/>
  <c r="MT21" i="4"/>
  <c r="MT24" i="4"/>
  <c r="MT25" i="4"/>
  <c r="MT26" i="4"/>
  <c r="MT27" i="4"/>
  <c r="MT29" i="4"/>
  <c r="MT31" i="4"/>
  <c r="MT33" i="4"/>
  <c r="NJ70" i="4"/>
  <c r="G52" i="4" s="1"/>
  <c r="NF70" i="4"/>
  <c r="G50" i="4" s="1"/>
  <c r="MT46" i="4"/>
  <c r="MT47" i="4"/>
  <c r="MT50" i="4"/>
  <c r="MT54" i="4"/>
  <c r="MT55" i="4"/>
  <c r="MT56" i="4"/>
  <c r="MT58" i="4"/>
  <c r="MT61" i="4"/>
  <c r="MT62" i="4"/>
  <c r="MT66" i="4"/>
  <c r="NB105" i="4"/>
  <c r="G83" i="4" s="1"/>
  <c r="NJ105" i="4"/>
  <c r="G87" i="4" s="1"/>
  <c r="NF105" i="4"/>
  <c r="G85" i="4" s="1"/>
  <c r="MT78" i="4"/>
  <c r="MT79" i="4"/>
  <c r="MT81" i="4"/>
  <c r="MT83" i="4"/>
  <c r="MT87" i="4"/>
  <c r="MT88" i="4"/>
  <c r="MT91" i="4"/>
  <c r="MT93" i="4"/>
  <c r="MT95" i="4"/>
  <c r="MT97" i="4"/>
  <c r="MT99" i="4"/>
  <c r="MT100" i="4"/>
  <c r="MT103" i="4"/>
  <c r="NJ140" i="4"/>
  <c r="G122" i="4" s="1"/>
  <c r="NF140" i="4"/>
  <c r="G120" i="4" s="1"/>
  <c r="NB140" i="4"/>
  <c r="G118" i="4" s="1"/>
  <c r="MT114" i="4"/>
  <c r="MT116" i="4"/>
  <c r="MT118" i="4"/>
  <c r="MT119" i="4"/>
  <c r="MT120" i="4"/>
  <c r="MT124" i="4"/>
  <c r="MT125" i="4"/>
  <c r="MT126" i="4"/>
  <c r="MT127" i="4"/>
  <c r="MT128" i="4"/>
  <c r="MT129" i="4"/>
  <c r="MT130" i="4"/>
  <c r="MT131" i="4"/>
  <c r="MT132" i="4"/>
  <c r="MT134" i="4"/>
  <c r="MT136" i="4"/>
  <c r="MT137" i="4"/>
  <c r="MT138" i="4"/>
  <c r="NB175" i="4"/>
  <c r="G153" i="4" s="1"/>
  <c r="MT148" i="4"/>
  <c r="MT149" i="4"/>
  <c r="MT150" i="4"/>
  <c r="MT151" i="4"/>
  <c r="MT152" i="4"/>
  <c r="MT153" i="4"/>
  <c r="MT154" i="4"/>
  <c r="MT155" i="4"/>
  <c r="MT156" i="4"/>
  <c r="MT157" i="4"/>
  <c r="MT158" i="4"/>
  <c r="MT159" i="4"/>
  <c r="MT160" i="4"/>
  <c r="MT161" i="4"/>
  <c r="MT162" i="4"/>
  <c r="MT163" i="4"/>
  <c r="MT164" i="4"/>
  <c r="MT165" i="4"/>
  <c r="MT166" i="4"/>
  <c r="MT167" i="4"/>
  <c r="MT168" i="4"/>
  <c r="MT169" i="4"/>
  <c r="MT170" i="4"/>
  <c r="MT171" i="4"/>
  <c r="MT172" i="4"/>
  <c r="MT173" i="4"/>
  <c r="MX210" i="4"/>
  <c r="G186" i="4" s="1"/>
  <c r="MT303" i="4"/>
  <c r="MT304" i="4"/>
  <c r="MT305" i="4"/>
  <c r="MT306" i="4"/>
  <c r="MT307" i="4"/>
  <c r="MT308" i="4"/>
  <c r="MT309" i="4"/>
  <c r="MT310" i="4"/>
  <c r="MT311" i="4"/>
  <c r="MT312" i="4"/>
  <c r="MT313" i="4"/>
  <c r="NL350" i="4"/>
  <c r="G334" i="4" s="1"/>
  <c r="E322" i="4" s="1"/>
  <c r="MT323" i="4"/>
  <c r="MT324" i="4"/>
  <c r="MT325" i="4"/>
  <c r="MT326" i="4"/>
  <c r="MT327" i="4"/>
  <c r="MT328" i="4"/>
  <c r="MT329" i="4"/>
  <c r="MT330" i="4"/>
  <c r="MT331" i="4"/>
  <c r="MT332" i="4"/>
  <c r="MT333" i="4"/>
  <c r="MT334" i="4"/>
  <c r="MT335" i="4"/>
  <c r="MT336" i="4"/>
  <c r="MT337" i="4"/>
  <c r="MT338" i="4"/>
  <c r="MT339" i="4"/>
  <c r="MT340" i="4"/>
  <c r="MT341" i="4"/>
  <c r="MT342" i="4"/>
  <c r="MT343" i="4"/>
  <c r="MT344" i="4"/>
  <c r="MT345" i="4"/>
  <c r="MT347" i="4"/>
  <c r="MT348" i="4"/>
  <c r="NL385" i="4"/>
  <c r="G369" i="4" s="1"/>
  <c r="E357" i="4" s="1"/>
  <c r="MT358" i="4"/>
  <c r="MT359" i="4"/>
  <c r="MT360" i="4"/>
  <c r="MT361" i="4"/>
  <c r="MT362" i="4"/>
  <c r="MT363" i="4"/>
  <c r="MT364" i="4"/>
  <c r="MT365" i="4"/>
  <c r="MT366" i="4"/>
  <c r="MT367" i="4"/>
  <c r="MT368" i="4"/>
  <c r="MT369" i="4"/>
  <c r="MT370" i="4"/>
  <c r="MT371" i="4"/>
  <c r="MT372" i="4"/>
  <c r="MT373" i="4"/>
  <c r="MT374" i="4"/>
  <c r="MT375" i="4"/>
  <c r="MT376" i="4"/>
  <c r="MT377" i="4"/>
  <c r="MT378" i="4"/>
  <c r="MT379" i="4"/>
  <c r="MT380" i="4"/>
  <c r="MT381" i="4"/>
  <c r="MT382" i="4"/>
  <c r="MT383" i="4"/>
  <c r="NL420" i="4"/>
  <c r="G404" i="4" s="1"/>
  <c r="E392" i="4" s="1"/>
  <c r="MT393" i="4"/>
  <c r="MT394" i="4"/>
  <c r="MT395" i="4"/>
  <c r="MT396" i="4"/>
  <c r="MT397" i="4"/>
  <c r="MT398" i="4"/>
  <c r="MT399" i="4"/>
  <c r="MT400" i="4"/>
  <c r="MT401" i="4"/>
  <c r="MT402" i="4"/>
  <c r="MT403" i="4"/>
  <c r="MT404" i="4"/>
  <c r="MT405" i="4"/>
  <c r="MT406" i="4"/>
  <c r="MT407" i="4"/>
  <c r="MT408" i="4"/>
  <c r="MT409" i="4"/>
  <c r="MT410" i="4"/>
  <c r="MT411" i="4"/>
  <c r="MT412" i="4"/>
  <c r="MT413" i="4"/>
  <c r="MT414" i="4"/>
  <c r="MT415" i="4"/>
  <c r="MT416" i="4"/>
  <c r="MT417" i="4"/>
  <c r="MT418" i="4"/>
  <c r="NL455" i="4"/>
  <c r="G439" i="4" s="1"/>
  <c r="E427" i="4" s="1"/>
  <c r="MT428" i="4"/>
  <c r="MT429" i="4"/>
  <c r="MT430" i="4"/>
  <c r="MT431" i="4"/>
  <c r="MT432" i="4"/>
  <c r="MT433" i="4"/>
  <c r="MT434" i="4"/>
  <c r="MT435" i="4"/>
  <c r="MT436" i="4"/>
  <c r="MT437" i="4"/>
  <c r="MT438" i="4"/>
  <c r="MT439" i="4"/>
  <c r="MT440" i="4"/>
  <c r="MT441" i="4"/>
  <c r="MT442" i="4"/>
  <c r="MT443" i="4"/>
  <c r="MT444" i="4"/>
  <c r="MT445" i="4"/>
  <c r="MT446" i="4"/>
  <c r="MT447" i="4"/>
  <c r="MT448" i="4"/>
  <c r="MT449" i="4"/>
  <c r="MT450" i="4"/>
  <c r="MT451" i="4"/>
  <c r="MT452" i="4"/>
  <c r="MT453" i="4"/>
  <c r="MT463" i="4"/>
  <c r="MT464" i="4"/>
  <c r="MT465" i="4"/>
  <c r="MT466" i="4"/>
  <c r="MT467" i="4"/>
  <c r="MT468" i="4"/>
  <c r="MT469" i="4"/>
  <c r="MT470" i="4"/>
  <c r="MT471" i="4"/>
  <c r="MT472" i="4"/>
  <c r="MT473" i="4"/>
  <c r="MT474" i="4"/>
  <c r="MT475" i="4"/>
  <c r="MT476" i="4"/>
  <c r="MT477" i="4"/>
  <c r="MT478" i="4"/>
  <c r="MT479" i="4"/>
  <c r="MT480" i="4"/>
  <c r="MT481" i="4"/>
  <c r="MT482" i="4"/>
  <c r="MT483" i="4"/>
  <c r="MT484" i="4"/>
  <c r="MT485" i="4"/>
  <c r="MT486" i="4"/>
  <c r="MT487" i="4"/>
  <c r="MT488" i="4"/>
  <c r="NL525" i="4"/>
  <c r="NH525" i="4"/>
  <c r="G506" i="4" s="1"/>
  <c r="MT498" i="4"/>
  <c r="MT499" i="4"/>
  <c r="MT500" i="4"/>
  <c r="MT501" i="4"/>
  <c r="NT41" i="4"/>
  <c r="BP41" i="4" s="1"/>
  <c r="BM75" i="12" s="1"/>
  <c r="NT44" i="4"/>
  <c r="BP44" i="4" s="1"/>
  <c r="BM180" i="12" s="1"/>
  <c r="NT47" i="4"/>
  <c r="BP47" i="4" s="1"/>
  <c r="BM285" i="12" s="1"/>
  <c r="NT538" i="4"/>
  <c r="BP538" i="4" s="1"/>
  <c r="BM334" i="12" s="1"/>
  <c r="NT727" i="4"/>
  <c r="BP727" i="4" s="1"/>
  <c r="BM829" i="12" s="1"/>
  <c r="NT756" i="4"/>
  <c r="BP756" i="4" s="1"/>
  <c r="BM620" i="12" s="1"/>
  <c r="NT793" i="4"/>
  <c r="BP793" i="4" s="1"/>
  <c r="BM691" i="12" s="1"/>
  <c r="NT801" i="4"/>
  <c r="BP801" i="4" s="1"/>
  <c r="BM971" i="12" s="1"/>
  <c r="NT814" i="4"/>
  <c r="BP814" i="4" s="1"/>
  <c r="BM202" i="12" s="1"/>
  <c r="NT848" i="4"/>
  <c r="BP848" i="4" s="1"/>
  <c r="BM168" i="12" s="1"/>
  <c r="NT851" i="4"/>
  <c r="BP851" i="4" s="1"/>
  <c r="BM273" i="12" s="1"/>
  <c r="NT856" i="4"/>
  <c r="BP856" i="4" s="1"/>
  <c r="BM448" i="12" s="1"/>
  <c r="NT859" i="4"/>
  <c r="BP859" i="4" s="1"/>
  <c r="BM553" i="12" s="1"/>
  <c r="NT867" i="4"/>
  <c r="BP867" i="4" s="1"/>
  <c r="BM833" i="12" s="1"/>
  <c r="NT89" i="4"/>
  <c r="BP89" i="4" s="1"/>
  <c r="BM531" i="12" s="1"/>
  <c r="NT126" i="4"/>
  <c r="BP126" i="4" s="1"/>
  <c r="BM602" i="12" s="1"/>
  <c r="NT360" i="4"/>
  <c r="BP360" i="4" s="1"/>
  <c r="BM224" i="12" s="1"/>
  <c r="NT368" i="4"/>
  <c r="BP368" i="4" s="1"/>
  <c r="BM504" i="12" s="1"/>
  <c r="NT389" i="4"/>
  <c r="BP389" i="4" s="1"/>
  <c r="BM15" i="12" s="1"/>
  <c r="NT413" i="4"/>
  <c r="BP413" i="4" s="1"/>
  <c r="BM855" i="12" s="1"/>
  <c r="NT426" i="4"/>
  <c r="BP426" i="4" s="1"/>
  <c r="BM86" i="12" s="1"/>
  <c r="NT434" i="4"/>
  <c r="BP434" i="4" s="1"/>
  <c r="BM366" i="12" s="1"/>
  <c r="MT4" i="4"/>
  <c r="MT184" i="4"/>
  <c r="MT185" i="4"/>
  <c r="MT186" i="4"/>
  <c r="MT187" i="4"/>
  <c r="MT188" i="4"/>
  <c r="MT189" i="4"/>
  <c r="MT190" i="4"/>
  <c r="MT191" i="4"/>
  <c r="MT192" i="4"/>
  <c r="MT193" i="4"/>
  <c r="MT194" i="4"/>
  <c r="MT195" i="4"/>
  <c r="MT197" i="4"/>
  <c r="MT199" i="4"/>
  <c r="MT200" i="4"/>
  <c r="MT201" i="4"/>
  <c r="MT202" i="4"/>
  <c r="MT203" i="4"/>
  <c r="MT204" i="4"/>
  <c r="MT205" i="4"/>
  <c r="MT206" i="4"/>
  <c r="MT207" i="4"/>
  <c r="MT208" i="4"/>
  <c r="MT216" i="4"/>
  <c r="MT218" i="4"/>
  <c r="MT219" i="4"/>
  <c r="MT220" i="4"/>
  <c r="MT221" i="4"/>
  <c r="MT222" i="4"/>
  <c r="MT223" i="4"/>
  <c r="MT224" i="4"/>
  <c r="MT225" i="4"/>
  <c r="MT226" i="4"/>
  <c r="MT227" i="4"/>
  <c r="MT228" i="4"/>
  <c r="MT229" i="4"/>
  <c r="MT230" i="4"/>
  <c r="MT231" i="4"/>
  <c r="MT232" i="4"/>
  <c r="MT233" i="4"/>
  <c r="MT234" i="4"/>
  <c r="MT235" i="4"/>
  <c r="MT236" i="4"/>
  <c r="MT237" i="4"/>
  <c r="MT238" i="4"/>
  <c r="MT239" i="4"/>
  <c r="MT240" i="4"/>
  <c r="MT241" i="4"/>
  <c r="NJ280" i="4"/>
  <c r="G262" i="4" s="1"/>
  <c r="NB280" i="4"/>
  <c r="G258" i="4" s="1"/>
  <c r="MT253" i="4"/>
  <c r="MT254" i="4"/>
  <c r="MT255" i="4"/>
  <c r="MT256" i="4"/>
  <c r="MT257" i="4"/>
  <c r="MT258" i="4"/>
  <c r="MT259" i="4"/>
  <c r="MT260" i="4"/>
  <c r="MT261" i="4"/>
  <c r="MT262" i="4"/>
  <c r="MT263" i="4"/>
  <c r="MT264" i="4"/>
  <c r="MT265" i="4"/>
  <c r="MT266" i="4"/>
  <c r="MT267" i="4"/>
  <c r="MT268" i="4"/>
  <c r="MT269" i="4"/>
  <c r="MT270" i="4"/>
  <c r="MT271" i="4"/>
  <c r="MT272" i="4"/>
  <c r="MT273" i="4"/>
  <c r="MT275" i="4"/>
  <c r="MT276" i="4"/>
  <c r="MT277" i="4"/>
  <c r="MT278" i="4"/>
  <c r="MT502" i="4"/>
  <c r="MT503" i="4"/>
  <c r="MT504" i="4"/>
  <c r="MT505" i="4"/>
  <c r="MT506" i="4"/>
  <c r="MT507" i="4"/>
  <c r="MT508" i="4"/>
  <c r="MT509" i="4"/>
  <c r="MT510" i="4"/>
  <c r="MT511" i="4"/>
  <c r="MT512" i="4"/>
  <c r="MT513" i="4"/>
  <c r="MT514" i="4"/>
  <c r="MT515" i="4"/>
  <c r="MT516" i="4"/>
  <c r="MT517" i="4"/>
  <c r="MT518" i="4"/>
  <c r="MT519" i="4"/>
  <c r="MT520" i="4"/>
  <c r="MT521" i="4"/>
  <c r="MT522" i="4"/>
  <c r="MT523" i="4"/>
  <c r="NH560" i="4"/>
  <c r="G541" i="4" s="1"/>
  <c r="MT531" i="4"/>
  <c r="MT533" i="4"/>
  <c r="MT534" i="4"/>
  <c r="MT535" i="4"/>
  <c r="MT536" i="4"/>
  <c r="MT537" i="4"/>
  <c r="MT538" i="4"/>
  <c r="MT540" i="4"/>
  <c r="MT541" i="4"/>
  <c r="MT542" i="4"/>
  <c r="MT543" i="4"/>
  <c r="MT544" i="4"/>
  <c r="MT545" i="4"/>
  <c r="MT546" i="4"/>
  <c r="MT547" i="4"/>
  <c r="MT548" i="4"/>
  <c r="MT549" i="4"/>
  <c r="MT550" i="4"/>
  <c r="MT551" i="4"/>
  <c r="MT552" i="4"/>
  <c r="MT553" i="4"/>
  <c r="MT554" i="4"/>
  <c r="MT555" i="4"/>
  <c r="MT556" i="4"/>
  <c r="MT557" i="4"/>
  <c r="MT558" i="4"/>
  <c r="NL595" i="4"/>
  <c r="G579" i="4" s="1"/>
  <c r="E567" i="4" s="1"/>
  <c r="MT568" i="4"/>
  <c r="MT569" i="4"/>
  <c r="MT570" i="4"/>
  <c r="MT572" i="4"/>
  <c r="MT573" i="4"/>
  <c r="MT574" i="4"/>
  <c r="MT576" i="4"/>
  <c r="MT577" i="4"/>
  <c r="MT578" i="4"/>
  <c r="MT580" i="4"/>
  <c r="MT581" i="4"/>
  <c r="MT582" i="4"/>
  <c r="MT583" i="4"/>
  <c r="MT584" i="4"/>
  <c r="MT585" i="4"/>
  <c r="MT586" i="4"/>
  <c r="MT588" i="4"/>
  <c r="MT589" i="4"/>
  <c r="MT590" i="4"/>
  <c r="MT591" i="4"/>
  <c r="MT592" i="4"/>
  <c r="MT593" i="4"/>
  <c r="NL630" i="4"/>
  <c r="G614" i="4" s="1"/>
  <c r="E602" i="4" s="1"/>
  <c r="MT603" i="4"/>
  <c r="MT604" i="4"/>
  <c r="MT605" i="4"/>
  <c r="MT606" i="4"/>
  <c r="MT607" i="4"/>
  <c r="MT608" i="4"/>
  <c r="MT609" i="4"/>
  <c r="MT610" i="4"/>
  <c r="MT611" i="4"/>
  <c r="MT612" i="4"/>
  <c r="MT613" i="4"/>
  <c r="MT614" i="4"/>
  <c r="MT615" i="4"/>
  <c r="MT616" i="4"/>
  <c r="MT617" i="4"/>
  <c r="MT618" i="4"/>
  <c r="MT619" i="4"/>
  <c r="MT620" i="4"/>
  <c r="MT621" i="4"/>
  <c r="MT622" i="4"/>
  <c r="MT623" i="4"/>
  <c r="MT624" i="4"/>
  <c r="MT625" i="4"/>
  <c r="MT626" i="4"/>
  <c r="MT627" i="4"/>
  <c r="MT628" i="4"/>
  <c r="MT634" i="4"/>
  <c r="MT636" i="4"/>
  <c r="NL665" i="4"/>
  <c r="G649" i="4" s="1"/>
  <c r="E637" i="4" s="1"/>
  <c r="MT637" i="4"/>
  <c r="MT638" i="4"/>
  <c r="MT639" i="4"/>
  <c r="MT640" i="4"/>
  <c r="MT641" i="4"/>
  <c r="MT642" i="4"/>
  <c r="MT643" i="4"/>
  <c r="MT644" i="4"/>
  <c r="MT645" i="4"/>
  <c r="MT646" i="4"/>
  <c r="MT647" i="4"/>
  <c r="MT648" i="4"/>
  <c r="MT649" i="4"/>
  <c r="MT650" i="4"/>
  <c r="MT651" i="4"/>
  <c r="MT652" i="4"/>
  <c r="MT653" i="4"/>
  <c r="MT654" i="4"/>
  <c r="MT655" i="4"/>
  <c r="MT656" i="4"/>
  <c r="MT657" i="4"/>
  <c r="MT658" i="4"/>
  <c r="MT659" i="4"/>
  <c r="MT660" i="4"/>
  <c r="MT661" i="4"/>
  <c r="MT662" i="4"/>
  <c r="MT663" i="4"/>
  <c r="NL700" i="4"/>
  <c r="G684" i="4" s="1"/>
  <c r="E672" i="4" s="1"/>
  <c r="MT673" i="4"/>
  <c r="MT674" i="4"/>
  <c r="MT675" i="4"/>
  <c r="MT676" i="4"/>
  <c r="MT677" i="4"/>
  <c r="MT678" i="4"/>
  <c r="MT679" i="4"/>
  <c r="MT680" i="4"/>
  <c r="MT681" i="4"/>
  <c r="MT682" i="4"/>
  <c r="MT683" i="4"/>
  <c r="MT684" i="4"/>
  <c r="MT685" i="4"/>
  <c r="MT686" i="4"/>
  <c r="MT687" i="4"/>
  <c r="MT688" i="4"/>
  <c r="MT689" i="4"/>
  <c r="MT690" i="4"/>
  <c r="MT691" i="4"/>
  <c r="MT692" i="4"/>
  <c r="MT693" i="4"/>
  <c r="MT694" i="4"/>
  <c r="MT695" i="4"/>
  <c r="MT696" i="4"/>
  <c r="MT697" i="4"/>
  <c r="MT698" i="4"/>
  <c r="NL735" i="4"/>
  <c r="G719" i="4" s="1"/>
  <c r="E707" i="4" s="1"/>
  <c r="MT708" i="4"/>
  <c r="MT709" i="4"/>
  <c r="MT710" i="4"/>
  <c r="MT711" i="4"/>
  <c r="MT712" i="4"/>
  <c r="MT713" i="4"/>
  <c r="MT714" i="4"/>
  <c r="MT715" i="4"/>
  <c r="MT716" i="4"/>
  <c r="MT717" i="4"/>
  <c r="MT718" i="4"/>
  <c r="MT719" i="4"/>
  <c r="MT720" i="4"/>
  <c r="NF315" i="4"/>
  <c r="G295" i="4" s="1"/>
  <c r="NB315" i="4"/>
  <c r="G293" i="4" s="1"/>
  <c r="MX315" i="4"/>
  <c r="G291" i="4" s="1"/>
  <c r="NJ315" i="4"/>
  <c r="G297" i="4" s="1"/>
  <c r="MX350" i="4"/>
  <c r="G326" i="4" s="1"/>
  <c r="NJ350" i="4"/>
  <c r="G332" i="4" s="1"/>
  <c r="NF350" i="4"/>
  <c r="G330" i="4" s="1"/>
  <c r="NB350" i="4"/>
  <c r="G328" i="4" s="1"/>
  <c r="NF385" i="4"/>
  <c r="G365" i="4" s="1"/>
  <c r="NB385" i="4"/>
  <c r="G363" i="4" s="1"/>
  <c r="MX385" i="4"/>
  <c r="G361" i="4" s="1"/>
  <c r="NJ385" i="4"/>
  <c r="G367" i="4" s="1"/>
  <c r="MX420" i="4"/>
  <c r="G396" i="4" s="1"/>
  <c r="NJ420" i="4"/>
  <c r="G402" i="4" s="1"/>
  <c r="NF420" i="4"/>
  <c r="G400" i="4" s="1"/>
  <c r="NF455" i="4"/>
  <c r="G435" i="4" s="1"/>
  <c r="NB455" i="4"/>
  <c r="G433" i="4" s="1"/>
  <c r="MX455" i="4"/>
  <c r="G431" i="4" s="1"/>
  <c r="NJ455" i="4"/>
  <c r="G437" i="4" s="1"/>
  <c r="MX490" i="4"/>
  <c r="G466" i="4" s="1"/>
  <c r="NJ490" i="4"/>
  <c r="G472" i="4" s="1"/>
  <c r="NF490" i="4"/>
  <c r="G470" i="4" s="1"/>
  <c r="NB490" i="4"/>
  <c r="G468" i="4" s="1"/>
  <c r="NF525" i="4"/>
  <c r="G505" i="4" s="1"/>
  <c r="NB525" i="4"/>
  <c r="G503" i="4" s="1"/>
  <c r="MX525" i="4"/>
  <c r="G501" i="4" s="1"/>
  <c r="NJ525" i="4"/>
  <c r="G507" i="4" s="1"/>
  <c r="MX560" i="4"/>
  <c r="G536" i="4" s="1"/>
  <c r="NJ560" i="4"/>
  <c r="G542" i="4" s="1"/>
  <c r="NF560" i="4"/>
  <c r="G540" i="4" s="1"/>
  <c r="NB560" i="4"/>
  <c r="G538" i="4" s="1"/>
  <c r="MT721" i="4"/>
  <c r="MT722" i="4"/>
  <c r="MT723" i="4"/>
  <c r="MT724" i="4"/>
  <c r="MT725" i="4"/>
  <c r="MT726" i="4"/>
  <c r="MT727" i="4"/>
  <c r="MT728" i="4"/>
  <c r="MT729" i="4"/>
  <c r="MT730" i="4"/>
  <c r="MT731" i="4"/>
  <c r="MT732" i="4"/>
  <c r="MT733" i="4"/>
  <c r="MV770" i="4"/>
  <c r="G745" i="4" s="1"/>
  <c r="NL770" i="4"/>
  <c r="G754" i="4" s="1"/>
  <c r="E742" i="4" s="1"/>
  <c r="MT743" i="4"/>
  <c r="MT744" i="4"/>
  <c r="MT745" i="4"/>
  <c r="MT746" i="4"/>
  <c r="MT747" i="4"/>
  <c r="MT748" i="4"/>
  <c r="MT749" i="4"/>
  <c r="MT750" i="4"/>
  <c r="MT751" i="4"/>
  <c r="MT752" i="4"/>
  <c r="MT753" i="4"/>
  <c r="MT754" i="4"/>
  <c r="MT755" i="4"/>
  <c r="MT757" i="4"/>
  <c r="MT758" i="4"/>
  <c r="MT759" i="4"/>
  <c r="MT760" i="4"/>
  <c r="MT761" i="4"/>
  <c r="MT762" i="4"/>
  <c r="MT763" i="4"/>
  <c r="MT765" i="4"/>
  <c r="MT766" i="4"/>
  <c r="MT767" i="4"/>
  <c r="MT774" i="4"/>
  <c r="NL805" i="4"/>
  <c r="G789" i="4" s="1"/>
  <c r="E777" i="4" s="1"/>
  <c r="MT778" i="4"/>
  <c r="MT779" i="4"/>
  <c r="MT780" i="4"/>
  <c r="MT781" i="4"/>
  <c r="MT782" i="4"/>
  <c r="MT783" i="4"/>
  <c r="MT785" i="4"/>
  <c r="MT786" i="4"/>
  <c r="MT787" i="4"/>
  <c r="MT788" i="4"/>
  <c r="MT789" i="4"/>
  <c r="MT790" i="4"/>
  <c r="MT791" i="4"/>
  <c r="MT792" i="4"/>
  <c r="MT793" i="4"/>
  <c r="MT795" i="4"/>
  <c r="MT796" i="4"/>
  <c r="MT797" i="4"/>
  <c r="MT798" i="4"/>
  <c r="MT799" i="4"/>
  <c r="MT800" i="4"/>
  <c r="MT801" i="4"/>
  <c r="MT802" i="4"/>
  <c r="MT803" i="4"/>
  <c r="NL840" i="4"/>
  <c r="G824" i="4" s="1"/>
  <c r="E812" i="4" s="1"/>
  <c r="MT813" i="4"/>
  <c r="MT814" i="4"/>
  <c r="MT815" i="4"/>
  <c r="MT816" i="4"/>
  <c r="MT817" i="4"/>
  <c r="MT819" i="4"/>
  <c r="MT820" i="4"/>
  <c r="MT821" i="4"/>
  <c r="MT822" i="4"/>
  <c r="MT823" i="4"/>
  <c r="MT824" i="4"/>
  <c r="MT825" i="4"/>
  <c r="MT826" i="4"/>
  <c r="MT827" i="4"/>
  <c r="MT828" i="4"/>
  <c r="MT829" i="4"/>
  <c r="MT830" i="4"/>
  <c r="MT832" i="4"/>
  <c r="MT833" i="4"/>
  <c r="MT834" i="4"/>
  <c r="MT844" i="4"/>
  <c r="MT848" i="4"/>
  <c r="MT849" i="4"/>
  <c r="MT850" i="4"/>
  <c r="MT851" i="4"/>
  <c r="MT852" i="4"/>
  <c r="MT853" i="4"/>
  <c r="MT854" i="4"/>
  <c r="MT855" i="4"/>
  <c r="MT856" i="4"/>
  <c r="MT857" i="4"/>
  <c r="MT858" i="4"/>
  <c r="MT859" i="4"/>
  <c r="MT860" i="4"/>
  <c r="MT861" i="4"/>
  <c r="MT862" i="4"/>
  <c r="MT863" i="4"/>
  <c r="MT864" i="4"/>
  <c r="MT865" i="4"/>
  <c r="MT867" i="4"/>
  <c r="MT836" i="4"/>
  <c r="MT837" i="4"/>
  <c r="MT838" i="4"/>
  <c r="MT868" i="4"/>
  <c r="MT869" i="4"/>
  <c r="MT870" i="4"/>
  <c r="MT871" i="4"/>
  <c r="MT872" i="4"/>
  <c r="MT873" i="4"/>
  <c r="MT880" i="4"/>
  <c r="NL910" i="4"/>
  <c r="G894" i="4" s="1"/>
  <c r="E882" i="4" s="1"/>
  <c r="MT881" i="4"/>
  <c r="ND910" i="4"/>
  <c r="G889" i="4" s="1"/>
  <c r="MT883" i="4"/>
  <c r="MT884" i="4"/>
  <c r="MT885" i="4"/>
  <c r="MT886" i="4"/>
  <c r="MT888" i="4"/>
  <c r="MT889" i="4"/>
  <c r="MT890" i="4"/>
  <c r="MT891" i="4"/>
  <c r="MT892" i="4"/>
  <c r="MT893" i="4"/>
  <c r="MT894" i="4"/>
  <c r="MT895" i="4"/>
  <c r="MT896" i="4"/>
  <c r="MT897" i="4"/>
  <c r="MT898" i="4"/>
  <c r="MT899" i="4"/>
  <c r="MT900" i="4"/>
  <c r="MT901" i="4"/>
  <c r="MT902" i="4"/>
  <c r="MT903" i="4"/>
  <c r="MT904" i="4"/>
  <c r="MT905" i="4"/>
  <c r="MT906" i="4"/>
  <c r="MT907" i="4"/>
  <c r="MT908" i="4"/>
  <c r="NL945" i="4"/>
  <c r="G929" i="4" s="1"/>
  <c r="E917" i="4" s="1"/>
  <c r="MT918" i="4"/>
  <c r="MT919" i="4"/>
  <c r="MT920" i="4"/>
  <c r="MT921" i="4"/>
  <c r="MT922" i="4"/>
  <c r="MT923" i="4"/>
  <c r="MT924" i="4"/>
  <c r="MT925" i="4"/>
  <c r="MT926" i="4"/>
  <c r="MT927" i="4"/>
  <c r="MT929" i="4"/>
  <c r="MT930" i="4"/>
  <c r="MT931" i="4"/>
  <c r="MT932" i="4"/>
  <c r="MT933" i="4"/>
  <c r="MT934" i="4"/>
  <c r="MT935" i="4"/>
  <c r="MT936" i="4"/>
  <c r="MT937" i="4"/>
  <c r="MT938" i="4"/>
  <c r="MT939" i="4"/>
  <c r="MT940" i="4"/>
  <c r="MT941" i="4"/>
  <c r="MT942" i="4"/>
  <c r="MT943" i="4"/>
  <c r="NL980" i="4"/>
  <c r="G964" i="4" s="1"/>
  <c r="E952" i="4" s="1"/>
  <c r="MT953" i="4"/>
  <c r="MT954" i="4"/>
  <c r="MT955" i="4"/>
  <c r="MT956" i="4"/>
  <c r="MT957" i="4"/>
  <c r="MT958" i="4"/>
  <c r="MT959" i="4"/>
  <c r="MT960" i="4"/>
  <c r="MT961" i="4"/>
  <c r="MT962" i="4"/>
  <c r="MT963" i="4"/>
  <c r="MT964" i="4"/>
  <c r="MT965" i="4"/>
  <c r="MT966" i="4"/>
  <c r="MT967" i="4"/>
  <c r="MT968" i="4"/>
  <c r="MT969" i="4"/>
  <c r="MT970" i="4"/>
  <c r="MT971" i="4"/>
  <c r="MT972" i="4"/>
  <c r="MT973" i="4"/>
  <c r="MT975" i="4"/>
  <c r="MT976" i="4"/>
  <c r="NL1085" i="4"/>
  <c r="MT977" i="4"/>
  <c r="MT978" i="4"/>
  <c r="NH1015" i="4"/>
  <c r="G996" i="4" s="1"/>
  <c r="MT985" i="4"/>
  <c r="NL1015" i="4"/>
  <c r="G999" i="4" s="1"/>
  <c r="E987" i="4" s="1"/>
  <c r="MT988" i="4"/>
  <c r="MT989" i="4"/>
  <c r="MT990" i="4"/>
  <c r="MT991" i="4"/>
  <c r="MT992" i="4"/>
  <c r="MT994" i="4"/>
  <c r="MT995" i="4"/>
  <c r="MT997" i="4"/>
  <c r="MT999" i="4"/>
  <c r="MT1000" i="4"/>
  <c r="MT1001" i="4"/>
  <c r="MT1002" i="4"/>
  <c r="MT1003" i="4"/>
  <c r="MT1004" i="4"/>
  <c r="MT1005" i="4"/>
  <c r="MT1006" i="4"/>
  <c r="MT1007" i="4"/>
  <c r="MT1009" i="4"/>
  <c r="MT1010" i="4"/>
  <c r="MT1011" i="4"/>
  <c r="MT1012" i="4"/>
  <c r="MT1013" i="4"/>
  <c r="NL1050" i="4"/>
  <c r="G1034" i="4" s="1"/>
  <c r="E1022" i="4" s="1"/>
  <c r="MT1021" i="4"/>
  <c r="ND1050" i="4"/>
  <c r="G1029" i="4" s="1"/>
  <c r="MT1023" i="4"/>
  <c r="MT1024" i="4"/>
  <c r="MT1025" i="4"/>
  <c r="MT1026" i="4"/>
  <c r="MT1027" i="4"/>
  <c r="MT1028" i="4"/>
  <c r="MT1029" i="4"/>
  <c r="MT1030" i="4"/>
  <c r="MT1031" i="4"/>
  <c r="MT1032" i="4"/>
  <c r="MT1033" i="4"/>
  <c r="MT1034" i="4"/>
  <c r="MT1035" i="4"/>
  <c r="MT1036" i="4"/>
  <c r="MT1037" i="4"/>
  <c r="MT1038" i="4"/>
  <c r="MT1039" i="4"/>
  <c r="MT1040" i="4"/>
  <c r="MT1041" i="4"/>
  <c r="MT1042" i="4"/>
  <c r="MT1043" i="4"/>
  <c r="MT1044" i="4"/>
  <c r="MT1045" i="4"/>
  <c r="MT1047" i="4"/>
  <c r="MT1048" i="4"/>
  <c r="MT1054" i="4"/>
  <c r="MT1055" i="4"/>
  <c r="MT1056" i="4"/>
  <c r="MT1057" i="4"/>
  <c r="MZ1085" i="4"/>
  <c r="G1062" i="4" s="1"/>
  <c r="MX1085" i="4"/>
  <c r="G1061" i="4" s="1"/>
  <c r="MT1060" i="4"/>
  <c r="NJ1085" i="4"/>
  <c r="G1067" i="4" s="1"/>
  <c r="MT1062" i="4"/>
  <c r="MT1063" i="4"/>
  <c r="MT1064" i="4"/>
  <c r="MT1065" i="4"/>
  <c r="MT1068" i="4"/>
  <c r="MT1069" i="4"/>
  <c r="MT1070" i="4"/>
  <c r="MT1072" i="4"/>
  <c r="MT1073" i="4"/>
  <c r="MT1074" i="4"/>
  <c r="MT1075" i="4"/>
  <c r="MT1076" i="4"/>
  <c r="MT1077" i="4"/>
  <c r="MT1078" i="4"/>
  <c r="MT1079" i="4"/>
  <c r="MT1080" i="4"/>
  <c r="MT1081" i="4"/>
  <c r="MT1082" i="4"/>
  <c r="MT1083" i="4"/>
  <c r="BV942" i="4"/>
  <c r="BU103" i="4"/>
  <c r="BV18" i="4"/>
  <c r="BV10" i="4"/>
  <c r="BO22" i="4"/>
  <c r="BI22" i="4" s="1"/>
  <c r="BI634" i="12" s="1"/>
  <c r="BV1002" i="4"/>
  <c r="BV531" i="4"/>
  <c r="BV415" i="4"/>
  <c r="BV205" i="4"/>
  <c r="G228" i="12"/>
  <c r="G823" i="12"/>
  <c r="G579" i="12"/>
  <c r="G999" i="12"/>
  <c r="NH875" i="4"/>
  <c r="G856" i="4" s="1"/>
  <c r="G964" i="12"/>
  <c r="ND875" i="4"/>
  <c r="G854" i="4" s="1"/>
  <c r="MT845" i="4"/>
  <c r="MV875" i="4"/>
  <c r="MT847" i="4"/>
  <c r="MZ910" i="4"/>
  <c r="MT879" i="4"/>
  <c r="NH945" i="4"/>
  <c r="G926" i="4" s="1"/>
  <c r="MT914" i="4"/>
  <c r="ND945" i="4"/>
  <c r="G924" i="4" s="1"/>
  <c r="MT915" i="4"/>
  <c r="MZ945" i="4"/>
  <c r="MT916" i="4"/>
  <c r="MT917" i="4"/>
  <c r="MV945" i="4"/>
  <c r="MT949" i="4"/>
  <c r="MZ980" i="4"/>
  <c r="MV980" i="4"/>
  <c r="MT950" i="4"/>
  <c r="NH980" i="4"/>
  <c r="G961" i="4" s="1"/>
  <c r="MT951" i="4"/>
  <c r="ND980" i="4"/>
  <c r="G959" i="4" s="1"/>
  <c r="MT952" i="4"/>
  <c r="MT986" i="4"/>
  <c r="MZ1015" i="4"/>
  <c r="MV1015" i="4"/>
  <c r="MT987" i="4"/>
  <c r="MZ1050" i="4"/>
  <c r="MT1019" i="4"/>
  <c r="MT1020" i="4"/>
  <c r="MV1050" i="4"/>
  <c r="G543" i="12"/>
  <c r="MV910" i="4"/>
  <c r="MT882" i="4"/>
  <c r="MT846" i="4"/>
  <c r="NH1085" i="4"/>
  <c r="G1066" i="4" s="1"/>
  <c r="MT1059" i="4"/>
  <c r="BM875" i="12"/>
  <c r="NB1085" i="4"/>
  <c r="G1063" i="4" s="1"/>
  <c r="NF1085" i="4"/>
  <c r="G1065" i="4" s="1"/>
  <c r="MT1061" i="4"/>
  <c r="BC1054" i="4"/>
  <c r="BC34" i="12" s="1"/>
  <c r="BM315" i="12"/>
  <c r="MV1085" i="4"/>
  <c r="BM455" i="12"/>
  <c r="BM1050" i="12"/>
  <c r="BM595" i="12"/>
  <c r="BM175" i="12"/>
  <c r="MT564" i="4"/>
  <c r="ND595" i="4"/>
  <c r="G574" i="4" s="1"/>
  <c r="MT565" i="4"/>
  <c r="MZ595" i="4"/>
  <c r="MV595" i="4"/>
  <c r="MT566" i="4"/>
  <c r="MT599" i="4"/>
  <c r="MV630" i="4"/>
  <c r="NH630" i="4"/>
  <c r="G611" i="4" s="1"/>
  <c r="MT600" i="4"/>
  <c r="ND630" i="4"/>
  <c r="G609" i="4" s="1"/>
  <c r="MT601" i="4"/>
  <c r="MT602" i="4"/>
  <c r="MZ630" i="4"/>
  <c r="MT635" i="4"/>
  <c r="MZ665" i="4"/>
  <c r="MV700" i="4"/>
  <c r="MT669" i="4"/>
  <c r="MT670" i="4"/>
  <c r="NH700" i="4"/>
  <c r="G681" i="4" s="1"/>
  <c r="ND700" i="4"/>
  <c r="G679" i="4" s="1"/>
  <c r="MT671" i="4"/>
  <c r="MT672" i="4"/>
  <c r="MZ700" i="4"/>
  <c r="MT704" i="4"/>
  <c r="ND735" i="4"/>
  <c r="G714" i="4" s="1"/>
  <c r="MZ735" i="4"/>
  <c r="MT705" i="4"/>
  <c r="MT706" i="4"/>
  <c r="MV735" i="4"/>
  <c r="MT707" i="4"/>
  <c r="NH735" i="4"/>
  <c r="G716" i="4" s="1"/>
  <c r="MT770" i="4"/>
  <c r="G744" i="4" s="1"/>
  <c r="NH770" i="4"/>
  <c r="G751" i="4" s="1"/>
  <c r="MT740" i="4"/>
  <c r="ND770" i="4"/>
  <c r="G749" i="4" s="1"/>
  <c r="MT741" i="4"/>
  <c r="MZ770" i="4"/>
  <c r="MT742" i="4"/>
  <c r="MT775" i="4"/>
  <c r="MZ805" i="4"/>
  <c r="MT776" i="4"/>
  <c r="MV805" i="4"/>
  <c r="NH805" i="4"/>
  <c r="G786" i="4" s="1"/>
  <c r="MT777" i="4"/>
  <c r="MV840" i="4"/>
  <c r="MT809" i="4"/>
  <c r="MT810" i="4"/>
  <c r="NH840" i="4"/>
  <c r="G821" i="4" s="1"/>
  <c r="MT811" i="4"/>
  <c r="ND840" i="4"/>
  <c r="G819" i="4" s="1"/>
  <c r="MZ840" i="4"/>
  <c r="MT812" i="4"/>
  <c r="G613" i="12"/>
  <c r="G158" i="12"/>
  <c r="G124" i="12"/>
  <c r="G19" i="12"/>
  <c r="G333" i="12"/>
  <c r="G298" i="12"/>
  <c r="G544" i="12"/>
  <c r="G649" i="12"/>
  <c r="G264" i="12"/>
  <c r="BM840" i="12"/>
  <c r="BM490" i="12"/>
  <c r="BM735" i="12"/>
  <c r="BM525" i="12"/>
  <c r="BM665" i="12"/>
  <c r="NH595" i="4"/>
  <c r="G576" i="4" s="1"/>
  <c r="MT567" i="4"/>
  <c r="MT571" i="4"/>
  <c r="MT575" i="4"/>
  <c r="MT579" i="4"/>
  <c r="MT587" i="4"/>
  <c r="G824" i="12"/>
  <c r="BM630" i="12"/>
  <c r="MV665" i="4"/>
  <c r="MT739" i="4"/>
  <c r="BM245" i="12"/>
  <c r="NH665" i="4"/>
  <c r="G646" i="4" s="1"/>
  <c r="G299" i="12"/>
  <c r="G858" i="12"/>
  <c r="G754" i="12"/>
  <c r="G403" i="12"/>
  <c r="G788" i="12"/>
  <c r="G439" i="12"/>
  <c r="ND665" i="4"/>
  <c r="G644" i="4" s="1"/>
  <c r="G54" i="12"/>
  <c r="G508" i="12"/>
  <c r="G369" i="12"/>
  <c r="G684" i="12"/>
  <c r="G509" i="4"/>
  <c r="E497" i="4" s="1"/>
  <c r="G18" i="12"/>
  <c r="G159" i="12"/>
  <c r="MT284" i="4"/>
  <c r="ND315" i="4"/>
  <c r="G294" i="4" s="1"/>
  <c r="MZ315" i="4"/>
  <c r="MT285" i="4"/>
  <c r="MV315" i="4"/>
  <c r="MT286" i="4"/>
  <c r="NH315" i="4"/>
  <c r="G296" i="4" s="1"/>
  <c r="MT287" i="4"/>
  <c r="BC302" i="4"/>
  <c r="BC642" i="12" s="1"/>
  <c r="BL302" i="4"/>
  <c r="BL642" i="12" s="1"/>
  <c r="MT319" i="4"/>
  <c r="MV350" i="4"/>
  <c r="MT320" i="4"/>
  <c r="NH350" i="4"/>
  <c r="G331" i="4" s="1"/>
  <c r="ND350" i="4"/>
  <c r="G329" i="4" s="1"/>
  <c r="MT321" i="4"/>
  <c r="MT322" i="4"/>
  <c r="MZ350" i="4"/>
  <c r="BL343" i="4"/>
  <c r="BL853" i="12" s="1"/>
  <c r="BC343" i="4"/>
  <c r="BC853" i="12" s="1"/>
  <c r="MT354" i="4"/>
  <c r="ND385" i="4"/>
  <c r="G364" i="4" s="1"/>
  <c r="MZ385" i="4"/>
  <c r="MT355" i="4"/>
  <c r="MV385" i="4"/>
  <c r="MT356" i="4"/>
  <c r="MT357" i="4"/>
  <c r="NH385" i="4"/>
  <c r="G366" i="4" s="1"/>
  <c r="BC368" i="4"/>
  <c r="BC504" i="12" s="1"/>
  <c r="BL368" i="4"/>
  <c r="BL504" i="12" s="1"/>
  <c r="BL376" i="4"/>
  <c r="BL784" i="12" s="1"/>
  <c r="BC376" i="4"/>
  <c r="BC784" i="12" s="1"/>
  <c r="BL380" i="4"/>
  <c r="BL924" i="12" s="1"/>
  <c r="BC380" i="4"/>
  <c r="BC924" i="12" s="1"/>
  <c r="MT389" i="4"/>
  <c r="MV420" i="4"/>
  <c r="NH420" i="4"/>
  <c r="G401" i="4" s="1"/>
  <c r="MT390" i="4"/>
  <c r="MT391" i="4"/>
  <c r="ND420" i="4"/>
  <c r="G399" i="4" s="1"/>
  <c r="MZ420" i="4"/>
  <c r="MT392" i="4"/>
  <c r="BL409" i="4"/>
  <c r="BL715" i="12" s="1"/>
  <c r="BC409" i="4"/>
  <c r="BC715" i="12" s="1"/>
  <c r="MT424" i="4"/>
  <c r="ND455" i="4"/>
  <c r="G434" i="4" s="1"/>
  <c r="MZ455" i="4"/>
  <c r="MT425" i="4"/>
  <c r="MV455" i="4"/>
  <c r="MT426" i="4"/>
  <c r="MT427" i="4"/>
  <c r="NH455" i="4"/>
  <c r="G436" i="4" s="1"/>
  <c r="BL442" i="4"/>
  <c r="BL646" i="12" s="1"/>
  <c r="BC442" i="4"/>
  <c r="BC646" i="12" s="1"/>
  <c r="BC446" i="4"/>
  <c r="BC786" i="12" s="1"/>
  <c r="BL446" i="4"/>
  <c r="BL786" i="12" s="1"/>
  <c r="MV490" i="4"/>
  <c r="MT459" i="4"/>
  <c r="NL490" i="4"/>
  <c r="BL459" i="4"/>
  <c r="BL17" i="12" s="1"/>
  <c r="NH490" i="4"/>
  <c r="G471" i="4" s="1"/>
  <c r="MT460" i="4"/>
  <c r="ND490" i="4"/>
  <c r="G469" i="4" s="1"/>
  <c r="MT461" i="4"/>
  <c r="MZ490" i="4"/>
  <c r="G467" i="4" s="1"/>
  <c r="MT462" i="4"/>
  <c r="BC467" i="4"/>
  <c r="BC297" i="12" s="1"/>
  <c r="BL467" i="4"/>
  <c r="BL297" i="12" s="1"/>
  <c r="BL483" i="4"/>
  <c r="BL857" i="12" s="1"/>
  <c r="BC483" i="4"/>
  <c r="BC857" i="12" s="1"/>
  <c r="ND525" i="4"/>
  <c r="G504" i="4" s="1"/>
  <c r="MT494" i="4"/>
  <c r="MZ525" i="4"/>
  <c r="G502" i="4" s="1"/>
  <c r="MT495" i="4"/>
  <c r="MT496" i="4"/>
  <c r="MV525" i="4"/>
  <c r="MV560" i="4"/>
  <c r="MT529" i="4"/>
  <c r="BL529" i="4"/>
  <c r="BL19" i="12" s="1"/>
  <c r="NL560" i="4"/>
  <c r="MT532" i="4"/>
  <c r="MZ560" i="4"/>
  <c r="G537" i="4" s="1"/>
  <c r="BL553" i="4"/>
  <c r="BL859" i="12" s="1"/>
  <c r="BC553" i="4"/>
  <c r="BC859" i="12" s="1"/>
  <c r="G438" i="12"/>
  <c r="G229" i="12"/>
  <c r="G789" i="12"/>
  <c r="G998" i="12"/>
  <c r="BM70" i="12"/>
  <c r="MT497" i="4"/>
  <c r="G859" i="12"/>
  <c r="G404" i="12"/>
  <c r="G53" i="12"/>
  <c r="G123" i="12"/>
  <c r="BM105" i="12"/>
  <c r="NT373" i="4"/>
  <c r="BP373" i="4" s="1"/>
  <c r="BM679" i="12" s="1"/>
  <c r="BM700" i="12" s="1"/>
  <c r="G614" i="12"/>
  <c r="BM910" i="12"/>
  <c r="G193" i="12"/>
  <c r="BM945" i="12"/>
  <c r="G334" i="12"/>
  <c r="BM350" i="12"/>
  <c r="BM805" i="12"/>
  <c r="NT357" i="4"/>
  <c r="BP357" i="4" s="1"/>
  <c r="BM119" i="12" s="1"/>
  <c r="BM140" i="12" s="1"/>
  <c r="NT365" i="4"/>
  <c r="BP365" i="4" s="1"/>
  <c r="BM399" i="12" s="1"/>
  <c r="BM420" i="12" s="1"/>
  <c r="NT381" i="4"/>
  <c r="BP381" i="4" s="1"/>
  <c r="BM959" i="12" s="1"/>
  <c r="BM980" i="12" s="1"/>
  <c r="NT394" i="4"/>
  <c r="BP394" i="4" s="1"/>
  <c r="BM190" i="12" s="1"/>
  <c r="BM210" i="12" s="1"/>
  <c r="NT410" i="4"/>
  <c r="BP410" i="4" s="1"/>
  <c r="BM750" i="12" s="1"/>
  <c r="BM770" i="12" s="1"/>
  <c r="NT431" i="4"/>
  <c r="BP431" i="4" s="1"/>
  <c r="BM261" i="12" s="1"/>
  <c r="BM280" i="12" s="1"/>
  <c r="NT439" i="4"/>
  <c r="BP439" i="4" s="1"/>
  <c r="BM541" i="12" s="1"/>
  <c r="BM560" i="12" s="1"/>
  <c r="BM35" i="12"/>
  <c r="NT329" i="4"/>
  <c r="BP329" i="4" s="1"/>
  <c r="BM363" i="12" s="1"/>
  <c r="BM385" i="12" s="1"/>
  <c r="BM1015" i="12"/>
  <c r="G194" i="12"/>
  <c r="MT109" i="4"/>
  <c r="MT251" i="4"/>
  <c r="MT144" i="4"/>
  <c r="NJ245" i="4"/>
  <c r="G227" i="4" s="1"/>
  <c r="MT249" i="4"/>
  <c r="MT182" i="4"/>
  <c r="MT77" i="4"/>
  <c r="MT6" i="4"/>
  <c r="MT10" i="4"/>
  <c r="MT11" i="4"/>
  <c r="MT14" i="4"/>
  <c r="MT15" i="4"/>
  <c r="MT16" i="4"/>
  <c r="MT18" i="4"/>
  <c r="MT19" i="4"/>
  <c r="MT22" i="4"/>
  <c r="MT23" i="4"/>
  <c r="MT28" i="4"/>
  <c r="MT30" i="4"/>
  <c r="MT32" i="4"/>
  <c r="MT39" i="4"/>
  <c r="MT41" i="4"/>
  <c r="MT43" i="4"/>
  <c r="MT44" i="4"/>
  <c r="MT45" i="4"/>
  <c r="MT48" i="4"/>
  <c r="MT49" i="4"/>
  <c r="MT51" i="4"/>
  <c r="MT52" i="4"/>
  <c r="MT53" i="4"/>
  <c r="MT57" i="4"/>
  <c r="MT59" i="4"/>
  <c r="MT60" i="4"/>
  <c r="MT63" i="4"/>
  <c r="MT64" i="4"/>
  <c r="MT65" i="4"/>
  <c r="MT67" i="4"/>
  <c r="MT68" i="4"/>
  <c r="MT76" i="4"/>
  <c r="MT80" i="4"/>
  <c r="MT82" i="4"/>
  <c r="MT84" i="4"/>
  <c r="MT85" i="4"/>
  <c r="MT86" i="4"/>
  <c r="MT89" i="4"/>
  <c r="MT90" i="4"/>
  <c r="MT92" i="4"/>
  <c r="MT94" i="4"/>
  <c r="MT96" i="4"/>
  <c r="MT98" i="4"/>
  <c r="MT101" i="4"/>
  <c r="MT102" i="4"/>
  <c r="MT110" i="4"/>
  <c r="MT111" i="4"/>
  <c r="MT113" i="4"/>
  <c r="MT115" i="4"/>
  <c r="MT117" i="4"/>
  <c r="MT121" i="4"/>
  <c r="MT122" i="4"/>
  <c r="MT123" i="4"/>
  <c r="MX70" i="4"/>
  <c r="MT42" i="4"/>
  <c r="MT75" i="4"/>
  <c r="MX105" i="4"/>
  <c r="G81" i="4" s="1"/>
  <c r="MT112" i="4"/>
  <c r="MX140" i="4"/>
  <c r="G116" i="4" s="1"/>
  <c r="MX175" i="4"/>
  <c r="MT145" i="4"/>
  <c r="MT146" i="4"/>
  <c r="NJ175" i="4"/>
  <c r="G157" i="4" s="1"/>
  <c r="MT147" i="4"/>
  <c r="NF175" i="4"/>
  <c r="G155" i="4" s="1"/>
  <c r="NJ210" i="4"/>
  <c r="G192" i="4" s="1"/>
  <c r="MT179" i="4"/>
  <c r="NF210" i="4"/>
  <c r="G190" i="4" s="1"/>
  <c r="MT180" i="4"/>
  <c r="NB210" i="4"/>
  <c r="G188" i="4" s="1"/>
  <c r="MT181" i="4"/>
  <c r="NB245" i="4"/>
  <c r="G223" i="4" s="1"/>
  <c r="MT214" i="4"/>
  <c r="MX245" i="4"/>
  <c r="G221" i="4" s="1"/>
  <c r="MT215" i="4"/>
  <c r="MT217" i="4"/>
  <c r="NF245" i="4"/>
  <c r="G225" i="4" s="1"/>
  <c r="MT250" i="4"/>
  <c r="NF280" i="4"/>
  <c r="G260" i="4" s="1"/>
  <c r="MT252" i="4"/>
  <c r="MX280" i="4"/>
  <c r="MZ140" i="4"/>
  <c r="MT74" i="4"/>
  <c r="ND70" i="4"/>
  <c r="G49" i="4" s="1"/>
  <c r="MV140" i="4"/>
  <c r="MT40" i="4"/>
  <c r="BH34" i="3"/>
  <c r="BH36" i="3" s="1"/>
  <c r="CK29" i="3"/>
  <c r="D29" i="3" s="1"/>
  <c r="CK15" i="3"/>
  <c r="D15" i="3" s="1"/>
  <c r="CK23" i="3"/>
  <c r="D23" i="3" s="1"/>
  <c r="CK27" i="3"/>
  <c r="D27" i="3" s="1"/>
  <c r="CK31" i="3"/>
  <c r="E31" i="3" s="1"/>
  <c r="CK11" i="3"/>
  <c r="D11" i="3" s="1"/>
  <c r="CK13" i="3"/>
  <c r="E13" i="3" s="1"/>
  <c r="CK19" i="3"/>
  <c r="E19" i="3" s="1"/>
  <c r="CK17" i="3"/>
  <c r="E17" i="3" s="1"/>
  <c r="CK21" i="3"/>
  <c r="D21" i="3" s="1"/>
  <c r="CK16" i="3"/>
  <c r="D16" i="3" s="1"/>
  <c r="CK20" i="3"/>
  <c r="E20" i="3" s="1"/>
  <c r="CK24" i="3"/>
  <c r="D24" i="3" s="1"/>
  <c r="CK28" i="3"/>
  <c r="D28" i="3" s="1"/>
  <c r="CK32" i="3"/>
  <c r="D32" i="3" s="1"/>
  <c r="CK33" i="3"/>
  <c r="D33" i="3" s="1"/>
  <c r="CK22" i="3"/>
  <c r="D22" i="3" s="1"/>
  <c r="CK26" i="3"/>
  <c r="D26" i="3" s="1"/>
  <c r="CK30" i="3"/>
  <c r="E30" i="3" s="1"/>
  <c r="E27" i="3"/>
  <c r="CK12" i="3"/>
  <c r="E12" i="3" s="1"/>
  <c r="CK25" i="3"/>
  <c r="E25" i="3" s="1"/>
  <c r="CK6" i="3"/>
  <c r="E6" i="3" s="1"/>
  <c r="CK14" i="3"/>
  <c r="E14" i="3" s="1"/>
  <c r="CK18" i="3"/>
  <c r="E18" i="3" s="1"/>
  <c r="CK4" i="3"/>
  <c r="D4" i="3" s="1"/>
  <c r="CK7" i="3"/>
  <c r="D7" i="3" s="1"/>
  <c r="CK10" i="3"/>
  <c r="E10" i="3" s="1"/>
  <c r="CK5" i="3"/>
  <c r="E5" i="3" s="1"/>
  <c r="CK9" i="3"/>
  <c r="D9" i="3" s="1"/>
  <c r="BC769" i="4"/>
  <c r="H739" i="4" s="1"/>
  <c r="CK8" i="3"/>
  <c r="D8" i="3" s="1"/>
  <c r="CK3" i="3"/>
  <c r="D3" i="3" s="1"/>
  <c r="BC174" i="4"/>
  <c r="H144" i="4" s="1"/>
  <c r="BC209" i="4"/>
  <c r="H179" i="4" s="1"/>
  <c r="BC524" i="4"/>
  <c r="H494" i="4" s="1"/>
  <c r="BC13" i="12"/>
  <c r="BC244" i="4"/>
  <c r="H214" i="4" s="1"/>
  <c r="BC104" i="4"/>
  <c r="H74" i="4" s="1"/>
  <c r="BC279" i="4"/>
  <c r="H249" i="4" s="1"/>
  <c r="BC629" i="4"/>
  <c r="H599" i="4" s="1"/>
  <c r="BC139" i="4"/>
  <c r="H109" i="4" s="1"/>
  <c r="BC664" i="4"/>
  <c r="H634" i="4" s="1"/>
  <c r="BC69" i="4"/>
  <c r="H39" i="4" s="1"/>
  <c r="BC734" i="4"/>
  <c r="H704" i="4" s="1"/>
  <c r="BC699" i="4"/>
  <c r="H669" i="4" s="1"/>
  <c r="BC594" i="4"/>
  <c r="H564" i="4" s="1"/>
  <c r="BE650" i="4"/>
  <c r="N650" i="4"/>
  <c r="N582" i="12" s="1"/>
  <c r="AJ47" i="3"/>
  <c r="I47" i="3"/>
  <c r="H44" i="3"/>
  <c r="S44" i="3"/>
  <c r="K41" i="3"/>
  <c r="Y44" i="3"/>
  <c r="AE44" i="3"/>
  <c r="N887" i="4" s="1"/>
  <c r="N309" i="12" s="1"/>
  <c r="Z40" i="3"/>
  <c r="AD47" i="3"/>
  <c r="AD45" i="3"/>
  <c r="N853" i="4" s="1"/>
  <c r="N343" i="12" s="1"/>
  <c r="S46" i="3"/>
  <c r="AA41" i="3"/>
  <c r="AC44" i="3"/>
  <c r="N817" i="4" s="1"/>
  <c r="N307" i="12" s="1"/>
  <c r="AG38" i="3"/>
  <c r="N951" i="4" s="1"/>
  <c r="N101" i="12" s="1"/>
  <c r="G44" i="3"/>
  <c r="AI42" i="3"/>
  <c r="N1025" i="4" s="1"/>
  <c r="N243" i="12" s="1"/>
  <c r="AB38" i="3"/>
  <c r="AC38" i="3"/>
  <c r="N811" i="4" s="1"/>
  <c r="N97" i="12" s="1"/>
  <c r="O39" i="3"/>
  <c r="AJ44" i="3"/>
  <c r="AJ41" i="3"/>
  <c r="AE43" i="3"/>
  <c r="AD44" i="3"/>
  <c r="N852" i="4" s="1"/>
  <c r="N308" i="12" s="1"/>
  <c r="F42" i="3"/>
  <c r="N10" i="4" s="1"/>
  <c r="N214" i="12" s="1"/>
  <c r="Z42" i="3"/>
  <c r="R41" i="3"/>
  <c r="AG47" i="3"/>
  <c r="N960" i="4" s="1"/>
  <c r="N416" i="12" s="1"/>
  <c r="Y41" i="3"/>
  <c r="AF44" i="3"/>
  <c r="AD39" i="3"/>
  <c r="N847" i="4" s="1"/>
  <c r="N133" i="12" s="1"/>
  <c r="S42" i="3"/>
  <c r="G40" i="3"/>
  <c r="AJ38" i="3"/>
  <c r="AC43" i="3"/>
  <c r="N816" i="4" s="1"/>
  <c r="N272" i="12" s="1"/>
  <c r="Z45" i="3"/>
  <c r="N44" i="3"/>
  <c r="AG42" i="3"/>
  <c r="AB44" i="3"/>
  <c r="N782" i="4" s="1"/>
  <c r="N306" i="12" s="1"/>
  <c r="P43" i="3"/>
  <c r="P47" i="3"/>
  <c r="U44" i="3"/>
  <c r="AC40" i="3"/>
  <c r="N813" i="4" s="1"/>
  <c r="N167" i="12" s="1"/>
  <c r="Q44" i="3"/>
  <c r="J38" i="3"/>
  <c r="T42" i="3"/>
  <c r="AD38" i="3"/>
  <c r="AB39" i="3"/>
  <c r="N777" i="4" s="1"/>
  <c r="N131" i="12" s="1"/>
  <c r="AJ46" i="3"/>
  <c r="Q45" i="3"/>
  <c r="Z44" i="3"/>
  <c r="AI41" i="3"/>
  <c r="N1024" i="4" s="1"/>
  <c r="N208" i="12" s="1"/>
  <c r="AG46" i="3"/>
  <c r="R45" i="3"/>
  <c r="V44" i="3"/>
  <c r="AB41" i="3"/>
  <c r="N779" i="4" s="1"/>
  <c r="N201" i="12" s="1"/>
  <c r="AE46" i="3"/>
  <c r="N889" i="4" s="1"/>
  <c r="N379" i="12" s="1"/>
  <c r="AH41" i="3"/>
  <c r="N989" i="4" s="1"/>
  <c r="N207" i="12" s="1"/>
  <c r="AA46" i="3"/>
  <c r="AC41" i="3"/>
  <c r="N814" i="4" s="1"/>
  <c r="N202" i="12" s="1"/>
  <c r="P39" i="3"/>
  <c r="AA38" i="3"/>
  <c r="AJ40" i="3"/>
  <c r="AD43" i="3"/>
  <c r="AB45" i="3"/>
  <c r="T40" i="3"/>
  <c r="U40" i="3"/>
  <c r="AA44" i="3"/>
  <c r="Z43" i="3"/>
  <c r="J45" i="3"/>
  <c r="AD41" i="3"/>
  <c r="N849" i="4" s="1"/>
  <c r="N203" i="12" s="1"/>
  <c r="AF47" i="3"/>
  <c r="AH45" i="3"/>
  <c r="N993" i="4" s="1"/>
  <c r="N347" i="12" s="1"/>
  <c r="R44" i="3"/>
  <c r="AD40" i="3"/>
  <c r="N848" i="4" s="1"/>
  <c r="N168" i="12" s="1"/>
  <c r="AE47" i="3"/>
  <c r="AB40" i="3"/>
  <c r="N778" i="4" s="1"/>
  <c r="N166" i="12" s="1"/>
  <c r="AB43" i="3"/>
  <c r="N781" i="4" s="1"/>
  <c r="N271" i="12" s="1"/>
  <c r="AB47" i="3"/>
  <c r="T44" i="3"/>
  <c r="AB46" i="3"/>
  <c r="AF43" i="3"/>
  <c r="N921" i="4" s="1"/>
  <c r="N275" i="12" s="1"/>
  <c r="N40" i="3"/>
  <c r="F40" i="3"/>
  <c r="AC45" i="3"/>
  <c r="AA43" i="3"/>
  <c r="Z38" i="3"/>
  <c r="AI47" i="3"/>
  <c r="W44" i="3"/>
  <c r="AA39" i="3"/>
  <c r="AJ45" i="3"/>
  <c r="AJ42" i="3"/>
  <c r="Z46" i="3"/>
  <c r="AF46" i="3"/>
  <c r="N924" i="4" s="1"/>
  <c r="N380" i="12" s="1"/>
  <c r="Z41" i="3"/>
  <c r="Y46" i="3"/>
  <c r="Q43" i="3"/>
  <c r="H39" i="3"/>
  <c r="AJ39" i="3"/>
  <c r="AA45" i="3"/>
  <c r="X47" i="3"/>
  <c r="AE52" i="3"/>
  <c r="L63" i="3"/>
  <c r="N63" i="3"/>
  <c r="W52" i="3"/>
  <c r="P54" i="3"/>
  <c r="AE62" i="3"/>
  <c r="F59" i="3"/>
  <c r="H47" i="3"/>
  <c r="H50" i="3"/>
  <c r="AA60" i="3"/>
  <c r="G60" i="3"/>
  <c r="V62" i="3"/>
  <c r="F63" i="3"/>
  <c r="N53" i="3"/>
  <c r="H56" i="3"/>
  <c r="L61" i="3"/>
  <c r="AA57" i="3"/>
  <c r="R60" i="3"/>
  <c r="R59" i="3"/>
  <c r="I63" i="3"/>
  <c r="Q54" i="3"/>
  <c r="Y64" i="3"/>
  <c r="AB62" i="3"/>
  <c r="J51" i="3"/>
  <c r="P49" i="3"/>
  <c r="AC56" i="3"/>
  <c r="AD52" i="3"/>
  <c r="AD51" i="3"/>
  <c r="V54" i="3"/>
  <c r="Z61" i="3"/>
  <c r="Q64" i="3"/>
  <c r="L64" i="3"/>
  <c r="AE57" i="3"/>
  <c r="K54" i="3"/>
  <c r="AF59" i="3"/>
  <c r="Z63" i="3"/>
  <c r="M64" i="3"/>
  <c r="AI63" i="3"/>
  <c r="M49" i="3"/>
  <c r="W51" i="3"/>
  <c r="T49" i="3"/>
  <c r="L57" i="3"/>
  <c r="AH62" i="3"/>
  <c r="O51" i="3"/>
  <c r="U49" i="3"/>
  <c r="L55" i="3"/>
  <c r="AA56" i="3"/>
  <c r="U53" i="3"/>
  <c r="AH36" i="3"/>
  <c r="K60" i="3"/>
  <c r="V65" i="3"/>
  <c r="M48" i="3"/>
  <c r="AG60" i="3"/>
  <c r="T56" i="3"/>
  <c r="AE63" i="3"/>
  <c r="M62" i="3"/>
  <c r="G43" i="3"/>
  <c r="N65" i="3"/>
  <c r="AG52" i="3"/>
  <c r="AH52" i="3"/>
  <c r="I53" i="3"/>
  <c r="AB61" i="3"/>
  <c r="AD59" i="3"/>
  <c r="AD50" i="3"/>
  <c r="E53" i="3"/>
  <c r="E46" i="3"/>
  <c r="X45" i="3"/>
  <c r="O65" i="3"/>
  <c r="W40" i="3"/>
  <c r="H40" i="3"/>
  <c r="AJ48" i="3"/>
  <c r="F50" i="3"/>
  <c r="V36" i="3"/>
  <c r="K63" i="3"/>
  <c r="AD36" i="3"/>
  <c r="V41" i="3"/>
  <c r="AD46" i="3"/>
  <c r="N854" i="4" s="1"/>
  <c r="N378" i="12" s="1"/>
  <c r="W47" i="3"/>
  <c r="W39" i="3"/>
  <c r="AC39" i="3"/>
  <c r="AE39" i="3"/>
  <c r="N882" i="4" s="1"/>
  <c r="N134" i="12" s="1"/>
  <c r="AH47" i="3"/>
  <c r="P64" i="3"/>
  <c r="AA64" i="3"/>
  <c r="Q48" i="3"/>
  <c r="Z56" i="3"/>
  <c r="AD58" i="3"/>
  <c r="V60" i="3"/>
  <c r="AA61" i="3"/>
  <c r="X48" i="3"/>
  <c r="AH56" i="3"/>
  <c r="AF48" i="3"/>
  <c r="AI58" i="3"/>
  <c r="O63" i="3"/>
  <c r="V37" i="3"/>
  <c r="J46" i="3"/>
  <c r="AF64" i="3"/>
  <c r="H52" i="3"/>
  <c r="AH51" i="3"/>
  <c r="Z60" i="3"/>
  <c r="Q61" i="3"/>
  <c r="AI59" i="3"/>
  <c r="S61" i="3"/>
  <c r="L62" i="3"/>
  <c r="H36" i="3"/>
  <c r="T45" i="3"/>
  <c r="S48" i="3"/>
  <c r="AC51" i="3"/>
  <c r="V49" i="3"/>
  <c r="AI52" i="3"/>
  <c r="G65" i="3"/>
  <c r="AA59" i="3"/>
  <c r="X61" i="3"/>
  <c r="X54" i="3"/>
  <c r="L53" i="3"/>
  <c r="AD60" i="3"/>
  <c r="AH58" i="3"/>
  <c r="P63" i="3"/>
  <c r="Q60" i="3"/>
  <c r="X44" i="3"/>
  <c r="T36" i="3"/>
  <c r="AH55" i="3"/>
  <c r="G53" i="3"/>
  <c r="Q63" i="3"/>
  <c r="AC50" i="3"/>
  <c r="S53" i="3"/>
  <c r="I50" i="3"/>
  <c r="AB53" i="3"/>
  <c r="J64" i="3"/>
  <c r="G64" i="3"/>
  <c r="J60" i="3"/>
  <c r="AC63" i="3"/>
  <c r="AI49" i="3"/>
  <c r="AE65" i="3"/>
  <c r="AB56" i="3"/>
  <c r="W60" i="3"/>
  <c r="AB64" i="3"/>
  <c r="F51" i="3"/>
  <c r="AF65" i="3"/>
  <c r="Z50" i="3"/>
  <c r="AA50" i="3"/>
  <c r="I54" i="3"/>
  <c r="V57" i="3"/>
  <c r="P55" i="3"/>
  <c r="U37" i="3"/>
  <c r="E63" i="3"/>
  <c r="Y43" i="3"/>
  <c r="R63" i="3"/>
  <c r="O54" i="3"/>
  <c r="I40" i="3"/>
  <c r="M52" i="3"/>
  <c r="H51" i="3"/>
  <c r="AB49" i="3"/>
  <c r="AF45" i="3"/>
  <c r="N923" i="4" s="1"/>
  <c r="N345" i="12" s="1"/>
  <c r="R57" i="3"/>
  <c r="K37" i="3"/>
  <c r="I45" i="3"/>
  <c r="AB42" i="3"/>
  <c r="N780" i="4" s="1"/>
  <c r="N236" i="12" s="1"/>
  <c r="Z39" i="3"/>
  <c r="AF50" i="3"/>
  <c r="AD62" i="3"/>
  <c r="Z64" i="3"/>
  <c r="AA63" i="3"/>
  <c r="AI53" i="3"/>
  <c r="AA52" i="3"/>
  <c r="AJ57" i="3"/>
  <c r="R61" i="3"/>
  <c r="G41" i="3"/>
  <c r="Y55" i="3"/>
  <c r="U56" i="3"/>
  <c r="K53" i="3"/>
  <c r="AC64" i="3"/>
  <c r="T64" i="3"/>
  <c r="U55" i="3"/>
  <c r="S58" i="3"/>
  <c r="AH61" i="3"/>
  <c r="S65" i="3"/>
  <c r="S56" i="3"/>
  <c r="T58" i="3"/>
  <c r="L50" i="3"/>
  <c r="N62" i="3"/>
  <c r="I59" i="3"/>
  <c r="AD64" i="3"/>
  <c r="O57" i="3"/>
  <c r="F61" i="3"/>
  <c r="V48" i="3"/>
  <c r="AC65" i="3"/>
  <c r="I64" i="3"/>
  <c r="K57" i="3"/>
  <c r="F60" i="3"/>
  <c r="F58" i="3"/>
  <c r="J54" i="3"/>
  <c r="AH65" i="3"/>
  <c r="AG58" i="3"/>
  <c r="AC54" i="3"/>
  <c r="U59" i="3"/>
  <c r="Z62" i="3"/>
  <c r="AE49" i="3"/>
  <c r="W62" i="3"/>
  <c r="AF51" i="3"/>
  <c r="R53" i="3"/>
  <c r="Z57" i="3"/>
  <c r="F65" i="3"/>
  <c r="X46" i="3"/>
  <c r="E40" i="3"/>
  <c r="Y52" i="3"/>
  <c r="AJ62" i="3"/>
  <c r="AG61" i="3"/>
  <c r="P62" i="3"/>
  <c r="Z58" i="3"/>
  <c r="Q39" i="3"/>
  <c r="U62" i="3"/>
  <c r="AC53" i="3"/>
  <c r="R58" i="3"/>
  <c r="L59" i="3"/>
  <c r="I58" i="3"/>
  <c r="G63" i="3"/>
  <c r="H60" i="3"/>
  <c r="AI46" i="3"/>
  <c r="P53" i="3"/>
  <c r="AE56" i="3"/>
  <c r="K50" i="3"/>
  <c r="AJ50" i="3"/>
  <c r="W43" i="3"/>
  <c r="H43" i="3"/>
  <c r="AC58" i="3"/>
  <c r="E39" i="3"/>
  <c r="AI38" i="3"/>
  <c r="N1021" i="4" s="1"/>
  <c r="N103" i="12" s="1"/>
  <c r="R56" i="3"/>
  <c r="AH37" i="3"/>
  <c r="AI39" i="3"/>
  <c r="N1022" i="4" s="1"/>
  <c r="N138" i="12" s="1"/>
  <c r="J40" i="3"/>
  <c r="N57" i="3"/>
  <c r="H49" i="3"/>
  <c r="E44" i="3"/>
  <c r="AA40" i="3"/>
  <c r="S41" i="3"/>
  <c r="AG45" i="3"/>
  <c r="N958" i="4" s="1"/>
  <c r="N346" i="12" s="1"/>
  <c r="AH50" i="3"/>
  <c r="V58" i="3"/>
  <c r="AJ64" i="3"/>
  <c r="AE61" i="3"/>
  <c r="F43" i="3"/>
  <c r="V53" i="3"/>
  <c r="P58" i="3"/>
  <c r="W65" i="3"/>
  <c r="H64" i="3"/>
  <c r="T50" i="3"/>
  <c r="AJ55" i="3"/>
  <c r="O50" i="3"/>
  <c r="AH63" i="3"/>
  <c r="AF62" i="3"/>
  <c r="AB57" i="3"/>
  <c r="X56" i="3"/>
  <c r="U58" i="3"/>
  <c r="AF61" i="3"/>
  <c r="L54" i="3"/>
  <c r="AI54" i="3"/>
  <c r="H54" i="3"/>
  <c r="S55" i="3"/>
  <c r="K58" i="3"/>
  <c r="X60" i="3"/>
  <c r="F49" i="3"/>
  <c r="N17" i="4" s="1"/>
  <c r="N459" i="12" s="1"/>
  <c r="P61" i="3"/>
  <c r="Y60" i="3"/>
  <c r="AA65" i="3"/>
  <c r="F54" i="3"/>
  <c r="Q53" i="3"/>
  <c r="W57" i="3"/>
  <c r="L44" i="3"/>
  <c r="N52" i="3"/>
  <c r="AA54" i="3"/>
  <c r="I44" i="3"/>
  <c r="Z47" i="3"/>
  <c r="AC57" i="3"/>
  <c r="S57" i="3"/>
  <c r="AD53" i="3"/>
  <c r="M63" i="3"/>
  <c r="AJ63" i="3"/>
  <c r="L46" i="3"/>
  <c r="J57" i="3"/>
  <c r="R64" i="3"/>
  <c r="Q57" i="3"/>
  <c r="AB63" i="3"/>
  <c r="AC59" i="3"/>
  <c r="AB60" i="3"/>
  <c r="O60" i="3"/>
  <c r="AF57" i="3"/>
  <c r="J58" i="3"/>
  <c r="R51" i="3"/>
  <c r="Y57" i="3"/>
  <c r="J44" i="3"/>
  <c r="I52" i="3"/>
  <c r="O55" i="3"/>
  <c r="G50" i="3"/>
  <c r="O59" i="3"/>
  <c r="AD61" i="3"/>
  <c r="S62" i="3"/>
  <c r="AH48" i="3"/>
  <c r="T51" i="3"/>
  <c r="T57" i="3"/>
  <c r="W48" i="3"/>
  <c r="Y39" i="3"/>
  <c r="AI43" i="3"/>
  <c r="N1026" i="4" s="1"/>
  <c r="N278" i="12" s="1"/>
  <c r="Q52" i="3"/>
  <c r="AC48" i="3"/>
  <c r="K38" i="3"/>
  <c r="J50" i="3"/>
  <c r="R39" i="3"/>
  <c r="M40" i="3"/>
  <c r="V40" i="3"/>
  <c r="P51" i="3"/>
  <c r="Y48" i="3"/>
  <c r="V39" i="3"/>
  <c r="I65" i="3"/>
  <c r="L60" i="3"/>
  <c r="H57" i="3"/>
  <c r="AC62" i="3"/>
  <c r="V61" i="3"/>
  <c r="AE51" i="3"/>
  <c r="N61" i="3"/>
  <c r="AG54" i="3"/>
  <c r="AJ61" i="3"/>
  <c r="X63" i="3"/>
  <c r="AG50" i="3"/>
  <c r="AJ58" i="3"/>
  <c r="F45" i="3"/>
  <c r="N13" i="4" s="1"/>
  <c r="N319" i="12" s="1"/>
  <c r="Q58" i="3"/>
  <c r="T62" i="3"/>
  <c r="P46" i="3"/>
  <c r="V52" i="3"/>
  <c r="H53" i="3"/>
  <c r="AB58" i="3"/>
  <c r="X55" i="3"/>
  <c r="M54" i="3"/>
  <c r="M58" i="3"/>
  <c r="AF56" i="3"/>
  <c r="Z53" i="3"/>
  <c r="I60" i="3"/>
  <c r="AD54" i="3"/>
  <c r="X57" i="3"/>
  <c r="N60" i="3"/>
  <c r="R62" i="3"/>
  <c r="V51" i="3"/>
  <c r="O53" i="3"/>
  <c r="U54" i="3"/>
  <c r="AJ52" i="3"/>
  <c r="AG49" i="3"/>
  <c r="X49" i="3"/>
  <c r="I49" i="3"/>
  <c r="AA55" i="3"/>
  <c r="V56" i="3"/>
  <c r="AF54" i="3"/>
  <c r="U65" i="3"/>
  <c r="M59" i="3"/>
  <c r="AJ65" i="3"/>
  <c r="AI55" i="3"/>
  <c r="W54" i="3"/>
  <c r="H61" i="3"/>
  <c r="T59" i="3"/>
  <c r="M60" i="3"/>
  <c r="AE55" i="3"/>
  <c r="N58" i="3"/>
  <c r="I56" i="3"/>
  <c r="AC55" i="3"/>
  <c r="AF53" i="3"/>
  <c r="AD65" i="3"/>
  <c r="F52" i="3"/>
  <c r="P52" i="3"/>
  <c r="Q46" i="3"/>
  <c r="W56" i="3"/>
  <c r="G61" i="3"/>
  <c r="Q59" i="3"/>
  <c r="M57" i="3"/>
  <c r="AI62" i="3"/>
  <c r="S64" i="3"/>
  <c r="U46" i="3"/>
  <c r="W53" i="3"/>
  <c r="N55" i="3"/>
  <c r="R42" i="3"/>
  <c r="AF42" i="3"/>
  <c r="N920" i="4" s="1"/>
  <c r="N240" i="12" s="1"/>
  <c r="X51" i="3"/>
  <c r="I51" i="3"/>
  <c r="AB36" i="3"/>
  <c r="AF63" i="3"/>
  <c r="I36" i="3"/>
  <c r="T47" i="3"/>
  <c r="AH38" i="3"/>
  <c r="L49" i="3"/>
  <c r="K47" i="3"/>
  <c r="AC46" i="3"/>
  <c r="Y47" i="3"/>
  <c r="AG37" i="3"/>
  <c r="K56" i="3"/>
  <c r="Y54" i="3"/>
  <c r="G57" i="3"/>
  <c r="Y61" i="3"/>
  <c r="P59" i="3"/>
  <c r="M61" i="3"/>
  <c r="K52" i="3"/>
  <c r="Y62" i="3"/>
  <c r="F64" i="3"/>
  <c r="G55" i="3"/>
  <c r="U60" i="3"/>
  <c r="N48" i="3"/>
  <c r="AI57" i="3"/>
  <c r="X59" i="3"/>
  <c r="AH59" i="3"/>
  <c r="G48" i="3"/>
  <c r="G49" i="3"/>
  <c r="AJ43" i="3"/>
  <c r="X50" i="3"/>
  <c r="AG55" i="3"/>
  <c r="K49" i="3"/>
  <c r="V47" i="3"/>
  <c r="I46" i="3"/>
  <c r="Y58" i="3"/>
  <c r="AJ60" i="3"/>
  <c r="AG57" i="3"/>
  <c r="AE60" i="3"/>
  <c r="F57" i="3"/>
  <c r="AG64" i="3"/>
  <c r="Q55" i="3"/>
  <c r="G52" i="3"/>
  <c r="G37" i="3"/>
  <c r="L51" i="3"/>
  <c r="AI61" i="3"/>
  <c r="K48" i="3"/>
  <c r="J49" i="3"/>
  <c r="AA51" i="3"/>
  <c r="X53" i="3"/>
  <c r="Y65" i="3"/>
  <c r="K61" i="3"/>
  <c r="AI65" i="3"/>
  <c r="AG51" i="3"/>
  <c r="AD56" i="3"/>
  <c r="J53" i="3"/>
  <c r="X65" i="3"/>
  <c r="T60" i="3"/>
  <c r="AH53" i="3"/>
  <c r="AF58" i="3"/>
  <c r="N54" i="3"/>
  <c r="AI51" i="3"/>
  <c r="V55" i="3"/>
  <c r="AC60" i="3"/>
  <c r="H63" i="3"/>
  <c r="Q51" i="3"/>
  <c r="AB52" i="3"/>
  <c r="J52" i="3"/>
  <c r="S50" i="3"/>
  <c r="AB54" i="3"/>
  <c r="AJ56" i="3"/>
  <c r="R65" i="3"/>
  <c r="P60" i="3"/>
  <c r="G51" i="3"/>
  <c r="G54" i="3"/>
  <c r="Q49" i="3"/>
  <c r="AJ37" i="3"/>
  <c r="AF41" i="3"/>
  <c r="AI50" i="3"/>
  <c r="AH49" i="3"/>
  <c r="E58" i="3"/>
  <c r="AB59" i="3"/>
  <c r="AI48" i="3"/>
  <c r="M41" i="3"/>
  <c r="O46" i="3"/>
  <c r="U51" i="3"/>
  <c r="J48" i="3"/>
  <c r="AC47" i="3"/>
  <c r="AF38" i="3"/>
  <c r="N916" i="4" s="1"/>
  <c r="N100" i="12" s="1"/>
  <c r="AG53" i="3"/>
  <c r="AB50" i="3"/>
  <c r="Y53" i="3"/>
  <c r="Z54" i="3"/>
  <c r="V63" i="3"/>
  <c r="AB55" i="3"/>
  <c r="T52" i="3"/>
  <c r="H46" i="3"/>
  <c r="W58" i="3"/>
  <c r="V59" i="3"/>
  <c r="T53" i="3"/>
  <c r="H62" i="3"/>
  <c r="W50" i="3"/>
  <c r="AH54" i="3"/>
  <c r="Y59" i="3"/>
  <c r="G56" i="3"/>
  <c r="W61" i="3"/>
  <c r="K44" i="3"/>
  <c r="J62" i="3"/>
  <c r="J47" i="3"/>
  <c r="T48" i="3"/>
  <c r="Z51" i="3"/>
  <c r="N51" i="3"/>
  <c r="R55" i="3"/>
  <c r="M53" i="3"/>
  <c r="M46" i="3"/>
  <c r="J55" i="3"/>
  <c r="Y56" i="3"/>
  <c r="AF52" i="3"/>
  <c r="N56" i="3"/>
  <c r="I61" i="3"/>
  <c r="T55" i="3"/>
  <c r="G62" i="3"/>
  <c r="AA49" i="3"/>
  <c r="T63" i="3"/>
  <c r="G59" i="3"/>
  <c r="R46" i="3"/>
  <c r="AC49" i="3"/>
  <c r="R47" i="3"/>
  <c r="AG56" i="3"/>
  <c r="AG62" i="3"/>
  <c r="S59" i="3"/>
  <c r="AD48" i="3"/>
  <c r="AE53" i="3"/>
  <c r="S54" i="3"/>
  <c r="W64" i="3"/>
  <c r="U57" i="3"/>
  <c r="AE64" i="3"/>
  <c r="AI56" i="3"/>
  <c r="M65" i="3"/>
  <c r="U63" i="3"/>
  <c r="R52" i="3"/>
  <c r="AA58" i="3"/>
  <c r="J65" i="3"/>
  <c r="N64" i="3"/>
  <c r="O49" i="3"/>
  <c r="G46" i="3"/>
  <c r="AE58" i="3"/>
  <c r="AJ53" i="3"/>
  <c r="O48" i="3"/>
  <c r="J59" i="3"/>
  <c r="S60" i="3"/>
  <c r="X58" i="3"/>
  <c r="L58" i="3"/>
  <c r="K40" i="3"/>
  <c r="F37" i="3"/>
  <c r="Q40" i="3"/>
  <c r="F62" i="3"/>
  <c r="X43" i="3"/>
  <c r="O64" i="3"/>
  <c r="Z52" i="3"/>
  <c r="R54" i="3"/>
  <c r="J42" i="3"/>
  <c r="AJ54" i="3"/>
  <c r="Y45" i="3"/>
  <c r="F47" i="3"/>
  <c r="F53" i="3"/>
  <c r="K62" i="3"/>
  <c r="W59" i="3"/>
  <c r="W55" i="3"/>
  <c r="K64" i="3"/>
  <c r="M45" i="3"/>
  <c r="U64" i="3"/>
  <c r="K46" i="3"/>
  <c r="T39" i="3"/>
  <c r="V38" i="3"/>
  <c r="M37" i="3"/>
  <c r="AB48" i="3"/>
  <c r="I55" i="3"/>
  <c r="U50" i="3"/>
  <c r="F55" i="3"/>
  <c r="L48" i="3"/>
  <c r="S36" i="3"/>
  <c r="H55" i="3"/>
  <c r="AG48" i="3"/>
  <c r="F46" i="3"/>
  <c r="L36" i="3"/>
  <c r="AE41" i="3"/>
  <c r="J36" i="3"/>
  <c r="U41" i="3"/>
  <c r="E62" i="3"/>
  <c r="Y40" i="3"/>
  <c r="E37" i="3"/>
  <c r="AG44" i="3"/>
  <c r="J41" i="3"/>
  <c r="F36" i="3"/>
  <c r="X37" i="3"/>
  <c r="T41" i="3"/>
  <c r="O52" i="3"/>
  <c r="K42" i="3"/>
  <c r="Q41" i="3"/>
  <c r="L38" i="3"/>
  <c r="I48" i="3"/>
  <c r="R37" i="3"/>
  <c r="Z36" i="3"/>
  <c r="O44" i="3"/>
  <c r="AC42" i="3"/>
  <c r="N815" i="4" s="1"/>
  <c r="N237" i="12" s="1"/>
  <c r="K55" i="3"/>
  <c r="Z65" i="3"/>
  <c r="AB65" i="3"/>
  <c r="P45" i="3"/>
  <c r="AF60" i="3"/>
  <c r="N47" i="3"/>
  <c r="V50" i="3"/>
  <c r="T43" i="3"/>
  <c r="AE59" i="3"/>
  <c r="O45" i="3"/>
  <c r="Q42" i="3"/>
  <c r="W63" i="3"/>
  <c r="AD55" i="3"/>
  <c r="AD49" i="3"/>
  <c r="M50" i="3"/>
  <c r="U45" i="3"/>
  <c r="O43" i="3"/>
  <c r="Q62" i="3"/>
  <c r="S47" i="3"/>
  <c r="H42" i="3"/>
  <c r="P41" i="3"/>
  <c r="K45" i="3"/>
  <c r="E52" i="3"/>
  <c r="S49" i="3"/>
  <c r="R43" i="3"/>
  <c r="P42" i="3"/>
  <c r="E56" i="3"/>
  <c r="E41" i="3"/>
  <c r="X36" i="3"/>
  <c r="N46" i="3"/>
  <c r="AD63" i="3"/>
  <c r="G39" i="3"/>
  <c r="W45" i="3"/>
  <c r="AG40" i="3"/>
  <c r="N953" i="4" s="1"/>
  <c r="N171" i="12" s="1"/>
  <c r="S52" i="3"/>
  <c r="AC37" i="3"/>
  <c r="AG41" i="3"/>
  <c r="N954" i="4" s="1"/>
  <c r="N206" i="12" s="1"/>
  <c r="H37" i="3"/>
  <c r="N38" i="3"/>
  <c r="AH42" i="3"/>
  <c r="Y63" i="3"/>
  <c r="J56" i="3"/>
  <c r="Z48" i="3"/>
  <c r="Y50" i="3"/>
  <c r="N59" i="3"/>
  <c r="AJ51" i="3"/>
  <c r="H65" i="3"/>
  <c r="M56" i="3"/>
  <c r="S40" i="3"/>
  <c r="AE42" i="3"/>
  <c r="N885" i="4" s="1"/>
  <c r="N239" i="12" s="1"/>
  <c r="E60" i="3"/>
  <c r="AH60" i="3"/>
  <c r="Z49" i="3"/>
  <c r="AJ49" i="3"/>
  <c r="AG59" i="3"/>
  <c r="U43" i="3"/>
  <c r="R36" i="3"/>
  <c r="AH57" i="3"/>
  <c r="M51" i="3"/>
  <c r="I41" i="3"/>
  <c r="W42" i="3"/>
  <c r="Q38" i="3"/>
  <c r="E61" i="3"/>
  <c r="M42" i="3"/>
  <c r="E64" i="3"/>
  <c r="L39" i="3"/>
  <c r="E43" i="3"/>
  <c r="AH43" i="3"/>
  <c r="N991" i="4" s="1"/>
  <c r="N277" i="12" s="1"/>
  <c r="AG36" i="3"/>
  <c r="R40" i="3"/>
  <c r="G47" i="3"/>
  <c r="W36" i="3"/>
  <c r="X40" i="3"/>
  <c r="Q37" i="3"/>
  <c r="R50" i="3"/>
  <c r="AI37" i="3"/>
  <c r="F39" i="3"/>
  <c r="Q47" i="3"/>
  <c r="AA47" i="3"/>
  <c r="L52" i="3"/>
  <c r="V64" i="3"/>
  <c r="AI64" i="3"/>
  <c r="P65" i="3"/>
  <c r="K59" i="3"/>
  <c r="Z59" i="3"/>
  <c r="O62" i="3"/>
  <c r="H41" i="3"/>
  <c r="AI44" i="3"/>
  <c r="N1027" i="4" s="1"/>
  <c r="N313" i="12" s="1"/>
  <c r="K43" i="3"/>
  <c r="U52" i="3"/>
  <c r="W37" i="3"/>
  <c r="W46" i="3"/>
  <c r="P50" i="3"/>
  <c r="N43" i="3"/>
  <c r="M43" i="3"/>
  <c r="I38" i="3"/>
  <c r="R48" i="3"/>
  <c r="X42" i="3"/>
  <c r="W41" i="3"/>
  <c r="O42" i="3"/>
  <c r="H58" i="3"/>
  <c r="AI40" i="3"/>
  <c r="N1023" i="4" s="1"/>
  <c r="N173" i="12" s="1"/>
  <c r="X38" i="3"/>
  <c r="H38" i="3"/>
  <c r="K36" i="3"/>
  <c r="AG39" i="3"/>
  <c r="L45" i="3"/>
  <c r="E50" i="3"/>
  <c r="AB37" i="3"/>
  <c r="N49" i="3"/>
  <c r="L41" i="3"/>
  <c r="P38" i="3"/>
  <c r="N39" i="3"/>
  <c r="Y49" i="3"/>
  <c r="S39" i="3"/>
  <c r="AE54" i="3"/>
  <c r="X62" i="3"/>
  <c r="P57" i="3"/>
  <c r="AE50" i="3"/>
  <c r="AA62" i="3"/>
  <c r="M44" i="3"/>
  <c r="T54" i="3"/>
  <c r="O61" i="3"/>
  <c r="L47" i="3"/>
  <c r="K65" i="3"/>
  <c r="N41" i="3"/>
  <c r="G42" i="3"/>
  <c r="X64" i="3"/>
  <c r="O36" i="3"/>
  <c r="L43" i="3"/>
  <c r="K39" i="3"/>
  <c r="AE38" i="3"/>
  <c r="N881" i="4" s="1"/>
  <c r="N99" i="12" s="1"/>
  <c r="W38" i="3"/>
  <c r="L42" i="3"/>
  <c r="W49" i="3"/>
  <c r="M39" i="3"/>
  <c r="O47" i="3"/>
  <c r="AH44" i="3"/>
  <c r="N992" i="4" s="1"/>
  <c r="N312" i="12" s="1"/>
  <c r="E65" i="3"/>
  <c r="Z37" i="3"/>
  <c r="E45" i="3"/>
  <c r="U38" i="3"/>
  <c r="E49" i="3"/>
  <c r="U42" i="3"/>
  <c r="I42" i="3"/>
  <c r="E47" i="3"/>
  <c r="Q36" i="3"/>
  <c r="AE45" i="3"/>
  <c r="N888" i="4" s="1"/>
  <c r="N344" i="12" s="1"/>
  <c r="AA37" i="3"/>
  <c r="E38" i="3"/>
  <c r="I39" i="3"/>
  <c r="X41" i="3"/>
  <c r="M55" i="3"/>
  <c r="V42" i="3"/>
  <c r="AD42" i="3"/>
  <c r="N850" i="4" s="1"/>
  <c r="N238" i="12" s="1"/>
  <c r="N50" i="3"/>
  <c r="T65" i="3"/>
  <c r="Q50" i="3"/>
  <c r="L65" i="3"/>
  <c r="AF55" i="3"/>
  <c r="H59" i="3"/>
  <c r="Q65" i="3"/>
  <c r="AC52" i="3"/>
  <c r="H48" i="3"/>
  <c r="N37" i="3"/>
  <c r="O38" i="3"/>
  <c r="P56" i="3"/>
  <c r="R49" i="3"/>
  <c r="AC61" i="3"/>
  <c r="AA36" i="3"/>
  <c r="V43" i="3"/>
  <c r="S63" i="3"/>
  <c r="P37" i="3"/>
  <c r="AF49" i="3"/>
  <c r="P44" i="3"/>
  <c r="J63" i="3"/>
  <c r="F41" i="3"/>
  <c r="N9" i="4" s="1"/>
  <c r="N179" i="12" s="1"/>
  <c r="V46" i="3"/>
  <c r="F44" i="3"/>
  <c r="N12" i="4" s="1"/>
  <c r="N284" i="12" s="1"/>
  <c r="J43" i="3"/>
  <c r="AE37" i="3"/>
  <c r="E59" i="3"/>
  <c r="E42" i="3"/>
  <c r="AE40" i="3"/>
  <c r="G36" i="3"/>
  <c r="N42" i="3"/>
  <c r="Y37" i="3"/>
  <c r="AC36" i="3"/>
  <c r="O40" i="3"/>
  <c r="E51" i="3"/>
  <c r="E36" i="3"/>
  <c r="AG63" i="3"/>
  <c r="AH39" i="3"/>
  <c r="N987" i="4" s="1"/>
  <c r="N137" i="12" s="1"/>
  <c r="AA42" i="3"/>
  <c r="AE36" i="3"/>
  <c r="Q56" i="3"/>
  <c r="U61" i="3"/>
  <c r="AA53" i="3"/>
  <c r="O58" i="3"/>
  <c r="F56" i="3"/>
  <c r="U47" i="3"/>
  <c r="S51" i="3"/>
  <c r="AD37" i="3"/>
  <c r="I37" i="3"/>
  <c r="AF36" i="3"/>
  <c r="S43" i="3"/>
  <c r="T61" i="3"/>
  <c r="AE48" i="3"/>
  <c r="S38" i="3"/>
  <c r="AA48" i="3"/>
  <c r="G38" i="3"/>
  <c r="L56" i="3"/>
  <c r="E57" i="3"/>
  <c r="AH46" i="3"/>
  <c r="F38" i="3"/>
  <c r="AB51" i="3"/>
  <c r="X39" i="3"/>
  <c r="E48" i="3"/>
  <c r="N36" i="3"/>
  <c r="O37" i="3"/>
  <c r="P36" i="3"/>
  <c r="AH64" i="3"/>
  <c r="L40" i="3"/>
  <c r="L37" i="3"/>
  <c r="I43" i="3"/>
  <c r="U39" i="3"/>
  <c r="S37" i="3"/>
  <c r="AI36" i="3"/>
  <c r="M36" i="3"/>
  <c r="P40" i="3"/>
  <c r="E55" i="3"/>
  <c r="M38" i="3"/>
  <c r="H45" i="3"/>
  <c r="AD57" i="3"/>
  <c r="T37" i="3"/>
  <c r="AJ36" i="3"/>
  <c r="AI45" i="3"/>
  <c r="Y42" i="3"/>
  <c r="AF39" i="3"/>
  <c r="AI60" i="3"/>
  <c r="Z55" i="3"/>
  <c r="Y51" i="3"/>
  <c r="N45" i="3"/>
  <c r="V45" i="3"/>
  <c r="AJ59" i="3"/>
  <c r="AF40" i="3"/>
  <c r="F48" i="3"/>
  <c r="T38" i="3"/>
  <c r="G45" i="3"/>
  <c r="O56" i="3"/>
  <c r="AG65" i="3"/>
  <c r="U48" i="3"/>
  <c r="S45" i="3"/>
  <c r="J39" i="3"/>
  <c r="T46" i="3"/>
  <c r="J61" i="3"/>
  <c r="E54" i="3"/>
  <c r="R38" i="3"/>
  <c r="Y38" i="3"/>
  <c r="I57" i="3"/>
  <c r="K51" i="3"/>
  <c r="AH40" i="3"/>
  <c r="N988" i="4" s="1"/>
  <c r="N172" i="12" s="1"/>
  <c r="U36" i="3"/>
  <c r="AG43" i="3"/>
  <c r="N956" i="4" s="1"/>
  <c r="N276" i="12" s="1"/>
  <c r="I62" i="3"/>
  <c r="G58" i="3"/>
  <c r="J37" i="3"/>
  <c r="Y36" i="3"/>
  <c r="AF37" i="3"/>
  <c r="M47" i="3"/>
  <c r="O41" i="3"/>
  <c r="P48" i="3"/>
  <c r="BC559" i="12"/>
  <c r="BO34" i="3"/>
  <c r="BO36" i="3" s="1"/>
  <c r="BW34" i="3"/>
  <c r="BW35" i="3" s="1"/>
  <c r="CE34" i="3"/>
  <c r="CE36" i="3" s="1"/>
  <c r="BK34" i="3"/>
  <c r="BK36" i="3" s="1"/>
  <c r="BS34" i="3"/>
  <c r="BS35" i="3" s="1"/>
  <c r="CA34" i="3"/>
  <c r="CA36" i="3" s="1"/>
  <c r="CI34" i="3"/>
  <c r="CI35" i="3" s="1"/>
  <c r="BM34" i="3"/>
  <c r="BM35" i="3" s="1"/>
  <c r="BU34" i="3"/>
  <c r="BU35" i="3" s="1"/>
  <c r="CC34" i="3"/>
  <c r="CC36" i="3" s="1"/>
  <c r="BY34" i="3"/>
  <c r="BY36" i="3" s="1"/>
  <c r="BQ34" i="3"/>
  <c r="BQ35" i="3" s="1"/>
  <c r="BI34" i="3"/>
  <c r="BI35" i="3" s="1"/>
  <c r="CG34" i="3"/>
  <c r="CG35" i="3" s="1"/>
  <c r="CJ34" i="3"/>
  <c r="CJ35" i="3" s="1"/>
  <c r="CD35" i="3"/>
  <c r="BL34" i="3"/>
  <c r="BL36" i="3" s="1"/>
  <c r="BT34" i="3"/>
  <c r="BT35" i="3" s="1"/>
  <c r="CB34" i="3"/>
  <c r="CB36" i="3" s="1"/>
  <c r="BG34" i="3"/>
  <c r="BG35" i="3" s="1"/>
  <c r="BJ34" i="3"/>
  <c r="BJ36" i="3" s="1"/>
  <c r="BR34" i="3"/>
  <c r="BR35" i="3" s="1"/>
  <c r="BZ34" i="3"/>
  <c r="BZ36" i="3" s="1"/>
  <c r="CH34" i="3"/>
  <c r="CH36" i="3" s="1"/>
  <c r="BP35" i="3"/>
  <c r="CF35" i="3"/>
  <c r="BV35" i="3"/>
  <c r="BX35" i="3"/>
  <c r="BN36" i="3"/>
  <c r="BH35" i="3"/>
  <c r="BU7" i="4"/>
  <c r="BV7" i="4"/>
  <c r="BV112" i="4"/>
  <c r="BV252" i="4"/>
  <c r="BV392" i="4"/>
  <c r="BV147" i="4"/>
  <c r="BV182" i="4"/>
  <c r="BV532" i="4"/>
  <c r="BV42" i="4"/>
  <c r="BV77" i="4"/>
  <c r="BV287" i="4"/>
  <c r="BV322" i="4"/>
  <c r="BV462" i="4"/>
  <c r="BV602" i="4"/>
  <c r="BO7" i="4"/>
  <c r="BV217" i="4"/>
  <c r="BV357" i="4"/>
  <c r="BV777" i="4"/>
  <c r="BV917" i="4"/>
  <c r="BV427" i="4"/>
  <c r="BV497" i="4"/>
  <c r="BV742" i="4"/>
  <c r="BV882" i="4"/>
  <c r="BV707" i="4"/>
  <c r="BV847" i="4"/>
  <c r="BV987" i="4"/>
  <c r="BO11" i="4"/>
  <c r="BU11" i="4"/>
  <c r="BV11" i="4"/>
  <c r="BV116" i="4"/>
  <c r="BV256" i="4"/>
  <c r="BV396" i="4"/>
  <c r="BV81" i="4"/>
  <c r="BV361" i="4"/>
  <c r="BV536" i="4"/>
  <c r="BV221" i="4"/>
  <c r="BV466" i="4"/>
  <c r="BV606" i="4"/>
  <c r="BV151" i="4"/>
  <c r="BV781" i="4"/>
  <c r="BV921" i="4"/>
  <c r="BV746" i="4"/>
  <c r="BV886" i="4"/>
  <c r="BV571" i="4"/>
  <c r="BV326" i="4"/>
  <c r="BV711" i="4"/>
  <c r="BV851" i="4"/>
  <c r="BV991" i="4"/>
  <c r="BV46" i="4"/>
  <c r="BO15" i="4"/>
  <c r="BU15" i="4"/>
  <c r="BV15" i="4"/>
  <c r="BV120" i="4"/>
  <c r="BV260" i="4"/>
  <c r="BV330" i="4"/>
  <c r="BV400" i="4"/>
  <c r="BV540" i="4"/>
  <c r="BV155" i="4"/>
  <c r="BV50" i="4"/>
  <c r="BV190" i="4"/>
  <c r="BV470" i="4"/>
  <c r="BV610" i="4"/>
  <c r="BV575" i="4"/>
  <c r="BV785" i="4"/>
  <c r="BV925" i="4"/>
  <c r="BV225" i="4"/>
  <c r="BV295" i="4"/>
  <c r="BV750" i="4"/>
  <c r="BV890" i="4"/>
  <c r="BV435" i="4"/>
  <c r="BV715" i="4"/>
  <c r="BV855" i="4"/>
  <c r="BV995" i="4"/>
  <c r="BV505" i="4"/>
  <c r="BV645" i="4"/>
  <c r="BU19" i="4"/>
  <c r="BO19" i="4"/>
  <c r="BV19" i="4"/>
  <c r="BV124" i="4"/>
  <c r="BV264" i="4"/>
  <c r="BV54" i="4"/>
  <c r="BV229" i="4"/>
  <c r="BV404" i="4"/>
  <c r="BV544" i="4"/>
  <c r="BV194" i="4"/>
  <c r="BV299" i="4"/>
  <c r="BV89" i="4"/>
  <c r="BV369" i="4"/>
  <c r="BV474" i="4"/>
  <c r="BV614" i="4"/>
  <c r="BV439" i="4"/>
  <c r="BV789" i="4"/>
  <c r="BV929" i="4"/>
  <c r="BV754" i="4"/>
  <c r="BV894" i="4"/>
  <c r="BV334" i="4"/>
  <c r="BV509" i="4"/>
  <c r="BV159" i="4"/>
  <c r="BV649" i="4"/>
  <c r="BV719" i="4"/>
  <c r="BV859" i="4"/>
  <c r="BV999" i="4"/>
  <c r="BV579" i="4"/>
  <c r="BO23" i="4"/>
  <c r="BU23" i="4"/>
  <c r="BV23" i="4"/>
  <c r="BV128" i="4"/>
  <c r="BV268" i="4"/>
  <c r="BV198" i="4"/>
  <c r="BV303" i="4"/>
  <c r="BV408" i="4"/>
  <c r="BV548" i="4"/>
  <c r="BV93" i="4"/>
  <c r="BV163" i="4"/>
  <c r="BV338" i="4"/>
  <c r="BV478" i="4"/>
  <c r="BV618" i="4"/>
  <c r="BV58" i="4"/>
  <c r="BV233" i="4"/>
  <c r="BV373" i="4"/>
  <c r="BV793" i="4"/>
  <c r="BV933" i="4"/>
  <c r="BV513" i="4"/>
  <c r="BV583" i="4"/>
  <c r="BV758" i="4"/>
  <c r="BV898" i="4"/>
  <c r="BV653" i="4"/>
  <c r="BV723" i="4"/>
  <c r="BV863" i="4"/>
  <c r="BV1003" i="4"/>
  <c r="BV443" i="4"/>
  <c r="BO27" i="4"/>
  <c r="BU27" i="4"/>
  <c r="BV27" i="4"/>
  <c r="BV132" i="4"/>
  <c r="BV272" i="4"/>
  <c r="BV97" i="4"/>
  <c r="BV377" i="4"/>
  <c r="BV412" i="4"/>
  <c r="BV552" i="4"/>
  <c r="BV62" i="4"/>
  <c r="BV237" i="4"/>
  <c r="BV482" i="4"/>
  <c r="BV622" i="4"/>
  <c r="BV307" i="4"/>
  <c r="BV797" i="4"/>
  <c r="BV937" i="4"/>
  <c r="BV447" i="4"/>
  <c r="BV657" i="4"/>
  <c r="BV762" i="4"/>
  <c r="BV902" i="4"/>
  <c r="BV167" i="4"/>
  <c r="BV202" i="4"/>
  <c r="BV342" i="4"/>
  <c r="BV727" i="4"/>
  <c r="BV867" i="4"/>
  <c r="BV1007" i="4"/>
  <c r="BO31" i="4"/>
  <c r="BU31" i="4"/>
  <c r="BV31" i="4"/>
  <c r="BV136" i="4"/>
  <c r="BV276" i="4"/>
  <c r="BV66" i="4"/>
  <c r="BV346" i="4"/>
  <c r="BV416" i="4"/>
  <c r="BV556" i="4"/>
  <c r="BV206" i="4"/>
  <c r="BV486" i="4"/>
  <c r="BV626" i="4"/>
  <c r="BV311" i="4"/>
  <c r="BV801" i="4"/>
  <c r="BV941" i="4"/>
  <c r="BV241" i="4"/>
  <c r="BV661" i="4"/>
  <c r="BV101" i="4"/>
  <c r="BV766" i="4"/>
  <c r="BV906" i="4"/>
  <c r="BV591" i="4"/>
  <c r="BV731" i="4"/>
  <c r="BV871" i="4"/>
  <c r="BV1011" i="4"/>
  <c r="BV521" i="4"/>
  <c r="BU40" i="4"/>
  <c r="BV40" i="4"/>
  <c r="BV180" i="4"/>
  <c r="BV320" i="4"/>
  <c r="BV460" i="4"/>
  <c r="BO40" i="4"/>
  <c r="BV215" i="4"/>
  <c r="BV530" i="4"/>
  <c r="BV145" i="4"/>
  <c r="BV110" i="4"/>
  <c r="BV705" i="4"/>
  <c r="BV845" i="4"/>
  <c r="BV985" i="4"/>
  <c r="BV285" i="4"/>
  <c r="BV670" i="4"/>
  <c r="BV810" i="4"/>
  <c r="BV635" i="4"/>
  <c r="BV565" i="4"/>
  <c r="BV775" i="4"/>
  <c r="BV915" i="4"/>
  <c r="BV355" i="4"/>
  <c r="BV600" i="4"/>
  <c r="BO44" i="4"/>
  <c r="BU44" i="4"/>
  <c r="BV44" i="4"/>
  <c r="BV184" i="4"/>
  <c r="BV324" i="4"/>
  <c r="BV464" i="4"/>
  <c r="BV149" i="4"/>
  <c r="BV114" i="4"/>
  <c r="BV534" i="4"/>
  <c r="BV79" i="4"/>
  <c r="BV359" i="4"/>
  <c r="BV394" i="4"/>
  <c r="BV709" i="4"/>
  <c r="BV849" i="4"/>
  <c r="BV989" i="4"/>
  <c r="BV569" i="4"/>
  <c r="BV639" i="4"/>
  <c r="BV674" i="4"/>
  <c r="BV814" i="4"/>
  <c r="BV219" i="4"/>
  <c r="BV254" i="4"/>
  <c r="BV429" i="4"/>
  <c r="BV499" i="4"/>
  <c r="BV604" i="4"/>
  <c r="BV779" i="4"/>
  <c r="BV919" i="4"/>
  <c r="BV289" i="4"/>
  <c r="BO48" i="4"/>
  <c r="BU48" i="4"/>
  <c r="BV48" i="4"/>
  <c r="BV188" i="4"/>
  <c r="BV328" i="4"/>
  <c r="BV118" i="4"/>
  <c r="BV468" i="4"/>
  <c r="BV83" i="4"/>
  <c r="BV293" i="4"/>
  <c r="BV363" i="4"/>
  <c r="BV258" i="4"/>
  <c r="BV398" i="4"/>
  <c r="BV538" i="4"/>
  <c r="BV713" i="4"/>
  <c r="BV853" i="4"/>
  <c r="BV993" i="4"/>
  <c r="BV433" i="4"/>
  <c r="BV643" i="4"/>
  <c r="BV503" i="4"/>
  <c r="BV678" i="4"/>
  <c r="BV818" i="4"/>
  <c r="BV608" i="4"/>
  <c r="BV783" i="4"/>
  <c r="BV923" i="4"/>
  <c r="BO52" i="4"/>
  <c r="BI52" i="4" s="1"/>
  <c r="BI460" i="12" s="1"/>
  <c r="BU52" i="4"/>
  <c r="BV52" i="4"/>
  <c r="BV192" i="4"/>
  <c r="BV332" i="4"/>
  <c r="BV297" i="4"/>
  <c r="BV472" i="4"/>
  <c r="BV87" i="4"/>
  <c r="BV157" i="4"/>
  <c r="BV402" i="4"/>
  <c r="BV542" i="4"/>
  <c r="BV122" i="4"/>
  <c r="BV227" i="4"/>
  <c r="BV262" i="4"/>
  <c r="BV507" i="4"/>
  <c r="BV647" i="4"/>
  <c r="BV717" i="4"/>
  <c r="BV857" i="4"/>
  <c r="BV997" i="4"/>
  <c r="BV367" i="4"/>
  <c r="BV612" i="4"/>
  <c r="BV682" i="4"/>
  <c r="BV822" i="4"/>
  <c r="BV577" i="4"/>
  <c r="BV787" i="4"/>
  <c r="BV927" i="4"/>
  <c r="BO56" i="4"/>
  <c r="BU56" i="4"/>
  <c r="BV56" i="4"/>
  <c r="BV196" i="4"/>
  <c r="BV336" i="4"/>
  <c r="BV476" i="4"/>
  <c r="BV126" i="4"/>
  <c r="BV231" i="4"/>
  <c r="BV406" i="4"/>
  <c r="BV546" i="4"/>
  <c r="BV301" i="4"/>
  <c r="BV581" i="4"/>
  <c r="BV721" i="4"/>
  <c r="BV861" i="4"/>
  <c r="BV1001" i="4"/>
  <c r="BV616" i="4"/>
  <c r="BV686" i="4"/>
  <c r="BV826" i="4"/>
  <c r="BV91" i="4"/>
  <c r="BV441" i="4"/>
  <c r="BV266" i="4"/>
  <c r="BV791" i="4"/>
  <c r="BV931" i="4"/>
  <c r="BV371" i="4"/>
  <c r="BO60" i="4"/>
  <c r="BU60" i="4"/>
  <c r="BV60" i="4"/>
  <c r="BV200" i="4"/>
  <c r="BV340" i="4"/>
  <c r="BV480" i="4"/>
  <c r="BV270" i="4"/>
  <c r="BV410" i="4"/>
  <c r="BV550" i="4"/>
  <c r="BV95" i="4"/>
  <c r="BV375" i="4"/>
  <c r="BV130" i="4"/>
  <c r="BV445" i="4"/>
  <c r="BV620" i="4"/>
  <c r="BV725" i="4"/>
  <c r="BV865" i="4"/>
  <c r="BV1005" i="4"/>
  <c r="BV165" i="4"/>
  <c r="BV305" i="4"/>
  <c r="BV690" i="4"/>
  <c r="BV830" i="4"/>
  <c r="BV235" i="4"/>
  <c r="BV515" i="4"/>
  <c r="BV795" i="4"/>
  <c r="BV935" i="4"/>
  <c r="BV585" i="4"/>
  <c r="BO64" i="4"/>
  <c r="BU64" i="4"/>
  <c r="BV64" i="4"/>
  <c r="BV204" i="4"/>
  <c r="BV344" i="4"/>
  <c r="BV274" i="4"/>
  <c r="BV484" i="4"/>
  <c r="BV99" i="4"/>
  <c r="BV169" i="4"/>
  <c r="BV379" i="4"/>
  <c r="BV134" i="4"/>
  <c r="BV414" i="4"/>
  <c r="BV554" i="4"/>
  <c r="BV729" i="4"/>
  <c r="BV869" i="4"/>
  <c r="BV1009" i="4"/>
  <c r="BV519" i="4"/>
  <c r="BV589" i="4"/>
  <c r="BV694" i="4"/>
  <c r="BV834" i="4"/>
  <c r="BV799" i="4"/>
  <c r="BV939" i="4"/>
  <c r="BV309" i="4"/>
  <c r="BV449" i="4"/>
  <c r="BV659" i="4"/>
  <c r="BU68" i="4"/>
  <c r="BV68" i="4"/>
  <c r="BV208" i="4"/>
  <c r="BV348" i="4"/>
  <c r="BV173" i="4"/>
  <c r="BV488" i="4"/>
  <c r="BV103" i="4"/>
  <c r="BV313" i="4"/>
  <c r="BV418" i="4"/>
  <c r="BV558" i="4"/>
  <c r="BV243" i="4"/>
  <c r="BV278" i="4"/>
  <c r="BV523" i="4"/>
  <c r="BV733" i="4"/>
  <c r="BV873" i="4"/>
  <c r="BV1013" i="4"/>
  <c r="BV383" i="4"/>
  <c r="BV453" i="4"/>
  <c r="BV698" i="4"/>
  <c r="BV838" i="4"/>
  <c r="BV663" i="4"/>
  <c r="BV803" i="4"/>
  <c r="BV943" i="4"/>
  <c r="BV138" i="4"/>
  <c r="BO77" i="4"/>
  <c r="BU77" i="4"/>
  <c r="BO81" i="4"/>
  <c r="BI81" i="4" s="1"/>
  <c r="BI251" i="12" s="1"/>
  <c r="BU81" i="4"/>
  <c r="BO85" i="4"/>
  <c r="BU85" i="4"/>
  <c r="BO89" i="4"/>
  <c r="BI89" i="4" s="1"/>
  <c r="BI531" i="12" s="1"/>
  <c r="BU89" i="4"/>
  <c r="BO93" i="4"/>
  <c r="BU93" i="4"/>
  <c r="BO101" i="4"/>
  <c r="BU101" i="4"/>
  <c r="BO110" i="4"/>
  <c r="BI110" i="4" s="1"/>
  <c r="BI42" i="12" s="1"/>
  <c r="BU110" i="4"/>
  <c r="BO114" i="4"/>
  <c r="BI114" i="4" s="1"/>
  <c r="BI182" i="12" s="1"/>
  <c r="BU114" i="4"/>
  <c r="BU118" i="4"/>
  <c r="BO118" i="4"/>
  <c r="BO122" i="4"/>
  <c r="BI122" i="4" s="1"/>
  <c r="BI462" i="12" s="1"/>
  <c r="BU122" i="4"/>
  <c r="BU126" i="4"/>
  <c r="BO126" i="4"/>
  <c r="BI126" i="4" s="1"/>
  <c r="BI602" i="12" s="1"/>
  <c r="BO130" i="4"/>
  <c r="BI130" i="4" s="1"/>
  <c r="BI742" i="12" s="1"/>
  <c r="BU130" i="4"/>
  <c r="BU134" i="4"/>
  <c r="BO134" i="4"/>
  <c r="BU138" i="4"/>
  <c r="BO138" i="4"/>
  <c r="BI138" i="4" s="1"/>
  <c r="BI1022" i="12" s="1"/>
  <c r="BO147" i="4"/>
  <c r="BI147" i="4" s="1"/>
  <c r="BI113" i="12" s="1"/>
  <c r="BU147" i="4"/>
  <c r="BU151" i="4"/>
  <c r="BO151" i="4"/>
  <c r="BI151" i="4" s="1"/>
  <c r="BI253" i="12" s="1"/>
  <c r="BU155" i="4"/>
  <c r="BO155" i="4"/>
  <c r="BI155" i="4" s="1"/>
  <c r="BI393" i="12" s="1"/>
  <c r="BU159" i="4"/>
  <c r="BO159" i="4"/>
  <c r="BI159" i="4" s="1"/>
  <c r="BI533" i="12" s="1"/>
  <c r="BU163" i="4"/>
  <c r="BO163" i="4"/>
  <c r="BO167" i="4"/>
  <c r="BI167" i="4" s="1"/>
  <c r="BI813" i="12" s="1"/>
  <c r="BU167" i="4"/>
  <c r="BU171" i="4"/>
  <c r="BO171" i="4"/>
  <c r="BI171" i="4" s="1"/>
  <c r="BI953" i="12" s="1"/>
  <c r="BO180" i="4"/>
  <c r="BI180" i="4" s="1"/>
  <c r="BI44" i="12" s="1"/>
  <c r="BU180" i="4"/>
  <c r="BU184" i="4"/>
  <c r="BO184" i="4"/>
  <c r="BI184" i="4" s="1"/>
  <c r="BI184" i="12" s="1"/>
  <c r="BO188" i="4"/>
  <c r="BU188" i="4"/>
  <c r="BU192" i="4"/>
  <c r="BO192" i="4"/>
  <c r="BI192" i="4" s="1"/>
  <c r="BI464" i="12" s="1"/>
  <c r="BU196" i="4"/>
  <c r="BO196" i="4"/>
  <c r="BI196" i="4" s="1"/>
  <c r="BI604" i="12" s="1"/>
  <c r="BU200" i="4"/>
  <c r="BO200" i="4"/>
  <c r="BI200" i="4" s="1"/>
  <c r="BI744" i="12" s="1"/>
  <c r="BU204" i="4"/>
  <c r="BO204" i="4"/>
  <c r="BI204" i="4" s="1"/>
  <c r="BI884" i="12" s="1"/>
  <c r="BO208" i="4"/>
  <c r="BI208" i="4" s="1"/>
  <c r="BI1024" i="12" s="1"/>
  <c r="BU208" i="4"/>
  <c r="BO217" i="4"/>
  <c r="BU217" i="4"/>
  <c r="BO221" i="4"/>
  <c r="BI221" i="4" s="1"/>
  <c r="BI255" i="12" s="1"/>
  <c r="BU221" i="4"/>
  <c r="BO225" i="4"/>
  <c r="BI225" i="4" s="1"/>
  <c r="BI395" i="12" s="1"/>
  <c r="BU225" i="4"/>
  <c r="BO229" i="4"/>
  <c r="BI229" i="4" s="1"/>
  <c r="BI535" i="12" s="1"/>
  <c r="BU229" i="4"/>
  <c r="BO233" i="4"/>
  <c r="BI233" i="4" s="1"/>
  <c r="BI675" i="12" s="1"/>
  <c r="BU233" i="4"/>
  <c r="BO237" i="4"/>
  <c r="BI237" i="4" s="1"/>
  <c r="BI815" i="12" s="1"/>
  <c r="BU237" i="4"/>
  <c r="BO241" i="4"/>
  <c r="BI241" i="4" s="1"/>
  <c r="BI955" i="12" s="1"/>
  <c r="BU241" i="4"/>
  <c r="BU250" i="4"/>
  <c r="BO250" i="4"/>
  <c r="BI250" i="4" s="1"/>
  <c r="BI46" i="12" s="1"/>
  <c r="BO254" i="4"/>
  <c r="BI254" i="4" s="1"/>
  <c r="BI186" i="12" s="1"/>
  <c r="BU254" i="4"/>
  <c r="BU258" i="4"/>
  <c r="BO258" i="4"/>
  <c r="BI258" i="4" s="1"/>
  <c r="BI326" i="12" s="1"/>
  <c r="BO262" i="4"/>
  <c r="BI262" i="4" s="1"/>
  <c r="BI466" i="12" s="1"/>
  <c r="BU262" i="4"/>
  <c r="BO266" i="4"/>
  <c r="BI266" i="4" s="1"/>
  <c r="BI606" i="12" s="1"/>
  <c r="BU266" i="4"/>
  <c r="BU270" i="4"/>
  <c r="BO270" i="4"/>
  <c r="BI270" i="4" s="1"/>
  <c r="BI746" i="12" s="1"/>
  <c r="BO274" i="4"/>
  <c r="BI274" i="4" s="1"/>
  <c r="BI886" i="12" s="1"/>
  <c r="BU274" i="4"/>
  <c r="BO278" i="4"/>
  <c r="BI278" i="4" s="1"/>
  <c r="BI1026" i="12" s="1"/>
  <c r="BU278" i="4"/>
  <c r="BU287" i="4"/>
  <c r="BO287" i="4"/>
  <c r="BI287" i="4" s="1"/>
  <c r="BI117" i="12" s="1"/>
  <c r="BO291" i="4"/>
  <c r="BI291" i="4" s="1"/>
  <c r="BI257" i="12" s="1"/>
  <c r="BU291" i="4"/>
  <c r="BO295" i="4"/>
  <c r="BI295" i="4" s="1"/>
  <c r="BI397" i="12" s="1"/>
  <c r="BU295" i="4"/>
  <c r="BO299" i="4"/>
  <c r="BI299" i="4" s="1"/>
  <c r="BI537" i="12" s="1"/>
  <c r="BU299" i="4"/>
  <c r="BO303" i="4"/>
  <c r="BI303" i="4" s="1"/>
  <c r="BI677" i="12" s="1"/>
  <c r="BU303" i="4"/>
  <c r="BO307" i="4"/>
  <c r="BI307" i="4" s="1"/>
  <c r="BI817" i="12" s="1"/>
  <c r="BU307" i="4"/>
  <c r="BO311" i="4"/>
  <c r="BI311" i="4" s="1"/>
  <c r="BI957" i="12" s="1"/>
  <c r="BU311" i="4"/>
  <c r="BU320" i="4"/>
  <c r="BO320" i="4"/>
  <c r="BI320" i="4" s="1"/>
  <c r="BI48" i="12" s="1"/>
  <c r="BO324" i="4"/>
  <c r="BI324" i="4" s="1"/>
  <c r="BI188" i="12" s="1"/>
  <c r="BU324" i="4"/>
  <c r="BO328" i="4"/>
  <c r="BI328" i="4" s="1"/>
  <c r="BI328" i="12" s="1"/>
  <c r="BU328" i="4"/>
  <c r="BO332" i="4"/>
  <c r="BI332" i="4" s="1"/>
  <c r="BI468" i="12" s="1"/>
  <c r="BU332" i="4"/>
  <c r="BO336" i="4"/>
  <c r="BI336" i="4" s="1"/>
  <c r="BI608" i="12" s="1"/>
  <c r="BU336" i="4"/>
  <c r="BO340" i="4"/>
  <c r="BI340" i="4" s="1"/>
  <c r="BI748" i="12" s="1"/>
  <c r="BU340" i="4"/>
  <c r="BO344" i="4"/>
  <c r="BI344" i="4" s="1"/>
  <c r="BI888" i="12" s="1"/>
  <c r="BU344" i="4"/>
  <c r="BO348" i="4"/>
  <c r="BI348" i="4" s="1"/>
  <c r="BI1028" i="12" s="1"/>
  <c r="BU348" i="4"/>
  <c r="BO361" i="4"/>
  <c r="BI361" i="4" s="1"/>
  <c r="BI259" i="12" s="1"/>
  <c r="BU361" i="4"/>
  <c r="BO365" i="4"/>
  <c r="BI365" i="4" s="1"/>
  <c r="BI399" i="12" s="1"/>
  <c r="BU365" i="4"/>
  <c r="BO369" i="4"/>
  <c r="BI369" i="4" s="1"/>
  <c r="BI539" i="12" s="1"/>
  <c r="BU369" i="4"/>
  <c r="BO377" i="4"/>
  <c r="BI377" i="4" s="1"/>
  <c r="BI819" i="12" s="1"/>
  <c r="BU377" i="4"/>
  <c r="BO381" i="4"/>
  <c r="BI381" i="4" s="1"/>
  <c r="BI959" i="12" s="1"/>
  <c r="BU381" i="4"/>
  <c r="BO390" i="4"/>
  <c r="BI390" i="4" s="1"/>
  <c r="BI50" i="12" s="1"/>
  <c r="BU390" i="4"/>
  <c r="BO394" i="4"/>
  <c r="BI394" i="4" s="1"/>
  <c r="BI190" i="12" s="1"/>
  <c r="BU394" i="4"/>
  <c r="BO398" i="4"/>
  <c r="BI398" i="4" s="1"/>
  <c r="BI330" i="12" s="1"/>
  <c r="BU398" i="4"/>
  <c r="BO402" i="4"/>
  <c r="BI402" i="4" s="1"/>
  <c r="BI470" i="12" s="1"/>
  <c r="BU402" i="4"/>
  <c r="BO406" i="4"/>
  <c r="BI406" i="4" s="1"/>
  <c r="BI610" i="12" s="1"/>
  <c r="BU406" i="4"/>
  <c r="BO410" i="4"/>
  <c r="BI410" i="4" s="1"/>
  <c r="BI750" i="12" s="1"/>
  <c r="BU410" i="4"/>
  <c r="BO414" i="4"/>
  <c r="BI414" i="4" s="1"/>
  <c r="BI890" i="12" s="1"/>
  <c r="BU414" i="4"/>
  <c r="BO418" i="4"/>
  <c r="BI418" i="4" s="1"/>
  <c r="BI1030" i="12" s="1"/>
  <c r="BU418" i="4"/>
  <c r="BO427" i="4"/>
  <c r="BI427" i="4" s="1"/>
  <c r="BI121" i="12" s="1"/>
  <c r="BU427" i="4"/>
  <c r="BO431" i="4"/>
  <c r="BI431" i="4" s="1"/>
  <c r="BI261" i="12" s="1"/>
  <c r="BU431" i="4"/>
  <c r="BO435" i="4"/>
  <c r="BI435" i="4" s="1"/>
  <c r="BI401" i="12" s="1"/>
  <c r="BU435" i="4"/>
  <c r="BO439" i="4"/>
  <c r="BI439" i="4" s="1"/>
  <c r="BI541" i="12" s="1"/>
  <c r="BU439" i="4"/>
  <c r="BO443" i="4"/>
  <c r="BI443" i="4" s="1"/>
  <c r="BI681" i="12" s="1"/>
  <c r="BU443" i="4"/>
  <c r="BO447" i="4"/>
  <c r="BI447" i="4" s="1"/>
  <c r="BI821" i="12" s="1"/>
  <c r="BU447" i="4"/>
  <c r="BO451" i="4"/>
  <c r="BI451" i="4" s="1"/>
  <c r="BI961" i="12" s="1"/>
  <c r="BU451" i="4"/>
  <c r="BO464" i="4"/>
  <c r="BI464" i="4" s="1"/>
  <c r="BI192" i="12" s="1"/>
  <c r="BU464" i="4"/>
  <c r="BO468" i="4"/>
  <c r="BI468" i="4" s="1"/>
  <c r="BI332" i="12" s="1"/>
  <c r="BU468" i="4"/>
  <c r="BO472" i="4"/>
  <c r="BI472" i="4" s="1"/>
  <c r="BI472" i="12" s="1"/>
  <c r="BU472" i="4"/>
  <c r="BO480" i="4"/>
  <c r="BI480" i="4" s="1"/>
  <c r="BI752" i="12" s="1"/>
  <c r="BU480" i="4"/>
  <c r="BO484" i="4"/>
  <c r="BI484" i="4" s="1"/>
  <c r="BI892" i="12" s="1"/>
  <c r="BU484" i="4"/>
  <c r="BO488" i="4"/>
  <c r="BI488" i="4" s="1"/>
  <c r="BI1032" i="12" s="1"/>
  <c r="BU488" i="4"/>
  <c r="BO497" i="4"/>
  <c r="BI497" i="4" s="1"/>
  <c r="BI123" i="12" s="1"/>
  <c r="BU497" i="4"/>
  <c r="BO505" i="4"/>
  <c r="BI505" i="4" s="1"/>
  <c r="BI403" i="12" s="1"/>
  <c r="BU505" i="4"/>
  <c r="BO509" i="4"/>
  <c r="BI509" i="4" s="1"/>
  <c r="BI543" i="12" s="1"/>
  <c r="BU509" i="4"/>
  <c r="BU513" i="4"/>
  <c r="BO513" i="4"/>
  <c r="BI513" i="4" s="1"/>
  <c r="BI683" i="12" s="1"/>
  <c r="BO521" i="4"/>
  <c r="BI521" i="4" s="1"/>
  <c r="BI963" i="12" s="1"/>
  <c r="BU521" i="4"/>
  <c r="BO530" i="4"/>
  <c r="BI530" i="4" s="1"/>
  <c r="BI54" i="12" s="1"/>
  <c r="BU530" i="4"/>
  <c r="BO534" i="4"/>
  <c r="BI534" i="4" s="1"/>
  <c r="BI194" i="12" s="1"/>
  <c r="BU534" i="4"/>
  <c r="BO538" i="4"/>
  <c r="BI538" i="4" s="1"/>
  <c r="BI334" i="12" s="1"/>
  <c r="BU538" i="4"/>
  <c r="BV1063" i="4"/>
  <c r="BV1038" i="4"/>
  <c r="BV1022" i="4"/>
  <c r="BV972" i="4"/>
  <c r="BV956" i="4"/>
  <c r="BV756" i="4"/>
  <c r="BV692" i="4"/>
  <c r="BV501" i="4"/>
  <c r="BO4" i="4"/>
  <c r="BV39" i="4"/>
  <c r="BU4" i="4"/>
  <c r="BV4" i="4"/>
  <c r="BV144" i="4"/>
  <c r="BV284" i="4"/>
  <c r="BV1054" i="4"/>
  <c r="BV319" i="4"/>
  <c r="BV424" i="4"/>
  <c r="BV564" i="4"/>
  <c r="BV179" i="4"/>
  <c r="BV494" i="4"/>
  <c r="BV634" i="4"/>
  <c r="BV74" i="4"/>
  <c r="BV109" i="4"/>
  <c r="BV354" i="4"/>
  <c r="BV389" i="4"/>
  <c r="BV669" i="4"/>
  <c r="BV809" i="4"/>
  <c r="BV949" i="4"/>
  <c r="BV774" i="4"/>
  <c r="BV914" i="4"/>
  <c r="BV599" i="4"/>
  <c r="BV529" i="4"/>
  <c r="BV739" i="4"/>
  <c r="BV879" i="4"/>
  <c r="BV1019" i="4"/>
  <c r="BV214" i="4"/>
  <c r="BV43" i="4"/>
  <c r="BU8" i="4"/>
  <c r="BO8" i="4"/>
  <c r="BV8" i="4"/>
  <c r="BV148" i="4"/>
  <c r="BV288" i="4"/>
  <c r="BV428" i="4"/>
  <c r="BV568" i="4"/>
  <c r="BV113" i="4"/>
  <c r="BV183" i="4"/>
  <c r="BV78" i="4"/>
  <c r="BV358" i="4"/>
  <c r="BV393" i="4"/>
  <c r="BV498" i="4"/>
  <c r="BV638" i="4"/>
  <c r="BV673" i="4"/>
  <c r="BV813" i="4"/>
  <c r="BV953" i="4"/>
  <c r="BV218" i="4"/>
  <c r="BV323" i="4"/>
  <c r="BV533" i="4"/>
  <c r="BV1058" i="4"/>
  <c r="BV253" i="4"/>
  <c r="BV603" i="4"/>
  <c r="BV778" i="4"/>
  <c r="BV918" i="4"/>
  <c r="BV463" i="4"/>
  <c r="BV743" i="4"/>
  <c r="BV883" i="4"/>
  <c r="BV1023" i="4"/>
  <c r="BV47" i="4"/>
  <c r="BU12" i="4"/>
  <c r="BV12" i="4"/>
  <c r="BV152" i="4"/>
  <c r="BV292" i="4"/>
  <c r="BV187" i="4"/>
  <c r="BV432" i="4"/>
  <c r="BV572" i="4"/>
  <c r="BV82" i="4"/>
  <c r="BV257" i="4"/>
  <c r="BV327" i="4"/>
  <c r="BV502" i="4"/>
  <c r="BV642" i="4"/>
  <c r="BO12" i="4"/>
  <c r="BV222" i="4"/>
  <c r="BV677" i="4"/>
  <c r="BV817" i="4"/>
  <c r="BV957" i="4"/>
  <c r="BV607" i="4"/>
  <c r="BV1062" i="4"/>
  <c r="BV467" i="4"/>
  <c r="BV782" i="4"/>
  <c r="BV362" i="4"/>
  <c r="BV747" i="4"/>
  <c r="BV887" i="4"/>
  <c r="BV1027" i="4"/>
  <c r="BV51" i="4"/>
  <c r="BU16" i="4"/>
  <c r="BV16" i="4"/>
  <c r="BV156" i="4"/>
  <c r="BV296" i="4"/>
  <c r="BO16" i="4"/>
  <c r="BV261" i="4"/>
  <c r="BV436" i="4"/>
  <c r="BV576" i="4"/>
  <c r="BV226" i="4"/>
  <c r="BV121" i="4"/>
  <c r="BV506" i="4"/>
  <c r="BV646" i="4"/>
  <c r="BV366" i="4"/>
  <c r="BV471" i="4"/>
  <c r="BV611" i="4"/>
  <c r="BV681" i="4"/>
  <c r="BV821" i="4"/>
  <c r="BV961" i="4"/>
  <c r="BV331" i="4"/>
  <c r="BV1066" i="4"/>
  <c r="BV401" i="4"/>
  <c r="BV786" i="4"/>
  <c r="BV541" i="4"/>
  <c r="BV191" i="4"/>
  <c r="BV751" i="4"/>
  <c r="BV891" i="4"/>
  <c r="BV1031" i="4"/>
  <c r="BO20" i="4"/>
  <c r="BV55" i="4"/>
  <c r="BU20" i="4"/>
  <c r="BV20" i="4"/>
  <c r="BV160" i="4"/>
  <c r="BV300" i="4"/>
  <c r="BV335" i="4"/>
  <c r="BV440" i="4"/>
  <c r="BV580" i="4"/>
  <c r="BV195" i="4"/>
  <c r="BV510" i="4"/>
  <c r="BV650" i="4"/>
  <c r="BV90" i="4"/>
  <c r="BV265" i="4"/>
  <c r="BV370" i="4"/>
  <c r="BV545" i="4"/>
  <c r="BV685" i="4"/>
  <c r="BV825" i="4"/>
  <c r="BV965" i="4"/>
  <c r="BV1070" i="4"/>
  <c r="BV790" i="4"/>
  <c r="BV125" i="4"/>
  <c r="BV755" i="4"/>
  <c r="BV895" i="4"/>
  <c r="BV1035" i="4"/>
  <c r="BV230" i="4"/>
  <c r="BO24" i="4"/>
  <c r="BV59" i="4"/>
  <c r="BU24" i="4"/>
  <c r="BV24" i="4"/>
  <c r="BV164" i="4"/>
  <c r="BV304" i="4"/>
  <c r="BV444" i="4"/>
  <c r="BV584" i="4"/>
  <c r="BV199" i="4"/>
  <c r="BV94" i="4"/>
  <c r="BV374" i="4"/>
  <c r="BV514" i="4"/>
  <c r="BV654" i="4"/>
  <c r="BV269" i="4"/>
  <c r="BV689" i="4"/>
  <c r="BV829" i="4"/>
  <c r="BV969" i="4"/>
  <c r="BV234" i="4"/>
  <c r="BV339" i="4"/>
  <c r="BV1074" i="4"/>
  <c r="BV409" i="4"/>
  <c r="BV794" i="4"/>
  <c r="BV479" i="4"/>
  <c r="BV759" i="4"/>
  <c r="BV899" i="4"/>
  <c r="BV1039" i="4"/>
  <c r="BV549" i="4"/>
  <c r="BU28" i="4"/>
  <c r="BV28" i="4"/>
  <c r="BV168" i="4"/>
  <c r="BV308" i="4"/>
  <c r="BO28" i="4"/>
  <c r="BV203" i="4"/>
  <c r="BV448" i="4"/>
  <c r="BV588" i="4"/>
  <c r="BV98" i="4"/>
  <c r="BV133" i="4"/>
  <c r="BV63" i="4"/>
  <c r="BV343" i="4"/>
  <c r="BV518" i="4"/>
  <c r="BV658" i="4"/>
  <c r="BV238" i="4"/>
  <c r="BV693" i="4"/>
  <c r="BV833" i="4"/>
  <c r="BV973" i="4"/>
  <c r="BV1078" i="4"/>
  <c r="BV483" i="4"/>
  <c r="BV553" i="4"/>
  <c r="BV798" i="4"/>
  <c r="BV273" i="4"/>
  <c r="BV378" i="4"/>
  <c r="BV763" i="4"/>
  <c r="BV903" i="4"/>
  <c r="BV1043" i="4"/>
  <c r="BV623" i="4"/>
  <c r="BO32" i="4"/>
  <c r="BI32" i="4" s="1"/>
  <c r="BI984" i="12" s="1"/>
  <c r="BU32" i="4"/>
  <c r="BV32" i="4"/>
  <c r="BV172" i="4"/>
  <c r="BV312" i="4"/>
  <c r="BV137" i="4"/>
  <c r="BV452" i="4"/>
  <c r="BV592" i="4"/>
  <c r="BV67" i="4"/>
  <c r="BV242" i="4"/>
  <c r="BV277" i="4"/>
  <c r="BV522" i="4"/>
  <c r="BV662" i="4"/>
  <c r="BV382" i="4"/>
  <c r="BV487" i="4"/>
  <c r="BV697" i="4"/>
  <c r="BV837" i="4"/>
  <c r="BV977" i="4"/>
  <c r="BV347" i="4"/>
  <c r="BV1082" i="4"/>
  <c r="BV207" i="4"/>
  <c r="BV417" i="4"/>
  <c r="BV802" i="4"/>
  <c r="BV102" i="4"/>
  <c r="BV627" i="4"/>
  <c r="BV767" i="4"/>
  <c r="BV907" i="4"/>
  <c r="BV1047" i="4"/>
  <c r="BO41" i="4"/>
  <c r="BV76" i="4"/>
  <c r="BV216" i="4"/>
  <c r="BV356" i="4"/>
  <c r="BV391" i="4"/>
  <c r="BV496" i="4"/>
  <c r="BV251" i="4"/>
  <c r="BV286" i="4"/>
  <c r="BV426" i="4"/>
  <c r="BV566" i="4"/>
  <c r="BU41" i="4"/>
  <c r="BV741" i="4"/>
  <c r="BV881" i="4"/>
  <c r="BV1021" i="4"/>
  <c r="BV41" i="4"/>
  <c r="BV111" i="4"/>
  <c r="BV461" i="4"/>
  <c r="BV146" i="4"/>
  <c r="BV706" i="4"/>
  <c r="BV846" i="4"/>
  <c r="BV181" i="4"/>
  <c r="BV671" i="4"/>
  <c r="BV811" i="4"/>
  <c r="BV951" i="4"/>
  <c r="BV636" i="4"/>
  <c r="BV1056" i="4"/>
  <c r="BO45" i="4"/>
  <c r="BV80" i="4"/>
  <c r="BV220" i="4"/>
  <c r="BV360" i="4"/>
  <c r="BV255" i="4"/>
  <c r="BV290" i="4"/>
  <c r="BV325" i="4"/>
  <c r="BV500" i="4"/>
  <c r="BU45" i="4"/>
  <c r="BV45" i="4"/>
  <c r="BV115" i="4"/>
  <c r="BV150" i="4"/>
  <c r="BV185" i="4"/>
  <c r="BV430" i="4"/>
  <c r="BV570" i="4"/>
  <c r="BV745" i="4"/>
  <c r="BV885" i="4"/>
  <c r="BV1025" i="4"/>
  <c r="BV710" i="4"/>
  <c r="BV850" i="4"/>
  <c r="BV395" i="4"/>
  <c r="BV535" i="4"/>
  <c r="BV640" i="4"/>
  <c r="BV675" i="4"/>
  <c r="BV815" i="4"/>
  <c r="BV955" i="4"/>
  <c r="BV1060" i="4"/>
  <c r="BO49" i="4"/>
  <c r="BV84" i="4"/>
  <c r="BV224" i="4"/>
  <c r="BV364" i="4"/>
  <c r="BU49" i="4"/>
  <c r="BV504" i="4"/>
  <c r="BV49" i="4"/>
  <c r="BV119" i="4"/>
  <c r="BV189" i="4"/>
  <c r="BV434" i="4"/>
  <c r="BV574" i="4"/>
  <c r="BV259" i="4"/>
  <c r="BV294" i="4"/>
  <c r="BV154" i="4"/>
  <c r="BV539" i="4"/>
  <c r="BV749" i="4"/>
  <c r="BV889" i="4"/>
  <c r="BV1029" i="4"/>
  <c r="BV714" i="4"/>
  <c r="BV854" i="4"/>
  <c r="BV644" i="4"/>
  <c r="BV679" i="4"/>
  <c r="BV819" i="4"/>
  <c r="BV959" i="4"/>
  <c r="BV469" i="4"/>
  <c r="BV609" i="4"/>
  <c r="BV1064" i="4"/>
  <c r="BO53" i="4"/>
  <c r="BV88" i="4"/>
  <c r="BV228" i="4"/>
  <c r="BV368" i="4"/>
  <c r="BV193" i="4"/>
  <c r="BV508" i="4"/>
  <c r="BV333" i="4"/>
  <c r="BV438" i="4"/>
  <c r="BV578" i="4"/>
  <c r="BU53" i="4"/>
  <c r="BV753" i="4"/>
  <c r="BV893" i="4"/>
  <c r="BV1033" i="4"/>
  <c r="BV53" i="4"/>
  <c r="BV123" i="4"/>
  <c r="BV263" i="4"/>
  <c r="BV648" i="4"/>
  <c r="BV718" i="4"/>
  <c r="BV858" i="4"/>
  <c r="BV158" i="4"/>
  <c r="BV403" i="4"/>
  <c r="BV473" i="4"/>
  <c r="BV613" i="4"/>
  <c r="BV683" i="4"/>
  <c r="BV823" i="4"/>
  <c r="BV963" i="4"/>
  <c r="BV298" i="4"/>
  <c r="BV543" i="4"/>
  <c r="BV1068" i="4"/>
  <c r="BO57" i="4"/>
  <c r="BV92" i="4"/>
  <c r="BV232" i="4"/>
  <c r="BV372" i="4"/>
  <c r="BV512" i="4"/>
  <c r="BU57" i="4"/>
  <c r="BV57" i="4"/>
  <c r="BV127" i="4"/>
  <c r="BV162" i="4"/>
  <c r="BV442" i="4"/>
  <c r="BV582" i="4"/>
  <c r="BV197" i="4"/>
  <c r="BV302" i="4"/>
  <c r="BV757" i="4"/>
  <c r="BV897" i="4"/>
  <c r="BV1037" i="4"/>
  <c r="BV477" i="4"/>
  <c r="BV652" i="4"/>
  <c r="BV547" i="4"/>
  <c r="BV722" i="4"/>
  <c r="BV862" i="4"/>
  <c r="BV617" i="4"/>
  <c r="BV687" i="4"/>
  <c r="BV827" i="4"/>
  <c r="BV967" i="4"/>
  <c r="BV267" i="4"/>
  <c r="BV1072" i="4"/>
  <c r="BV96" i="4"/>
  <c r="BV236" i="4"/>
  <c r="BV376" i="4"/>
  <c r="BV61" i="4"/>
  <c r="BV131" i="4"/>
  <c r="BV166" i="4"/>
  <c r="BV341" i="4"/>
  <c r="BV516" i="4"/>
  <c r="BO61" i="4"/>
  <c r="BV201" i="4"/>
  <c r="BV271" i="4"/>
  <c r="BV306" i="4"/>
  <c r="BV446" i="4"/>
  <c r="BV586" i="4"/>
  <c r="BV656" i="4"/>
  <c r="BV761" i="4"/>
  <c r="BV901" i="4"/>
  <c r="BV1041" i="4"/>
  <c r="BV621" i="4"/>
  <c r="BV726" i="4"/>
  <c r="BV866" i="4"/>
  <c r="BV411" i="4"/>
  <c r="BV691" i="4"/>
  <c r="BV831" i="4"/>
  <c r="BV971" i="4"/>
  <c r="BV1076" i="4"/>
  <c r="BO65" i="4"/>
  <c r="BV100" i="4"/>
  <c r="BV240" i="4"/>
  <c r="BV380" i="4"/>
  <c r="BV520" i="4"/>
  <c r="BV450" i="4"/>
  <c r="BV590" i="4"/>
  <c r="BU65" i="4"/>
  <c r="BV135" i="4"/>
  <c r="BV170" i="4"/>
  <c r="BV765" i="4"/>
  <c r="BV905" i="4"/>
  <c r="BV1045" i="4"/>
  <c r="BV65" i="4"/>
  <c r="BV625" i="4"/>
  <c r="BV730" i="4"/>
  <c r="BV870" i="4"/>
  <c r="BV275" i="4"/>
  <c r="BV555" i="4"/>
  <c r="BV695" i="4"/>
  <c r="BV835" i="4"/>
  <c r="BV975" i="4"/>
  <c r="BV485" i="4"/>
  <c r="BV1080" i="4"/>
  <c r="BU74" i="4"/>
  <c r="BO74" i="4"/>
  <c r="BU78" i="4"/>
  <c r="BO78" i="4"/>
  <c r="BO82" i="4"/>
  <c r="BU82" i="4"/>
  <c r="BO86" i="4"/>
  <c r="BI86" i="4" s="1"/>
  <c r="BI426" i="12" s="1"/>
  <c r="BU86" i="4"/>
  <c r="BO90" i="4"/>
  <c r="BI90" i="4" s="1"/>
  <c r="BI566" i="12" s="1"/>
  <c r="BU90" i="4"/>
  <c r="BO94" i="4"/>
  <c r="BU94" i="4"/>
  <c r="BO98" i="4"/>
  <c r="BU98" i="4"/>
  <c r="BO102" i="4"/>
  <c r="BI102" i="4" s="1"/>
  <c r="BI986" i="12" s="1"/>
  <c r="BU102" i="4"/>
  <c r="BU111" i="4"/>
  <c r="BO111" i="4"/>
  <c r="BI111" i="4" s="1"/>
  <c r="BI77" i="12" s="1"/>
  <c r="BO115" i="4"/>
  <c r="BI115" i="4" s="1"/>
  <c r="BI217" i="12" s="1"/>
  <c r="BU115" i="4"/>
  <c r="BO119" i="4"/>
  <c r="BI119" i="4" s="1"/>
  <c r="BI357" i="12" s="1"/>
  <c r="BU119" i="4"/>
  <c r="BU123" i="4"/>
  <c r="BO123" i="4"/>
  <c r="BI123" i="4" s="1"/>
  <c r="BI497" i="12" s="1"/>
  <c r="BO127" i="4"/>
  <c r="BI127" i="4" s="1"/>
  <c r="BI637" i="12" s="1"/>
  <c r="BU127" i="4"/>
  <c r="BO131" i="4"/>
  <c r="BI131" i="4" s="1"/>
  <c r="BI777" i="12" s="1"/>
  <c r="BU131" i="4"/>
  <c r="BU135" i="4"/>
  <c r="BO135" i="4"/>
  <c r="BI135" i="4" s="1"/>
  <c r="BI917" i="12" s="1"/>
  <c r="BO144" i="4"/>
  <c r="BU144" i="4"/>
  <c r="BO148" i="4"/>
  <c r="BU148" i="4"/>
  <c r="BO152" i="4"/>
  <c r="BU152" i="4"/>
  <c r="BO156" i="4"/>
  <c r="BI156" i="4" s="1"/>
  <c r="BI428" i="12" s="1"/>
  <c r="BU156" i="4"/>
  <c r="BU160" i="4"/>
  <c r="BO160" i="4"/>
  <c r="BO164" i="4"/>
  <c r="BI164" i="4" s="1"/>
  <c r="BI708" i="12" s="1"/>
  <c r="BU164" i="4"/>
  <c r="BO168" i="4"/>
  <c r="BI168" i="4" s="1"/>
  <c r="BI848" i="12" s="1"/>
  <c r="BU168" i="4"/>
  <c r="BO172" i="4"/>
  <c r="BI172" i="4" s="1"/>
  <c r="BI988" i="12" s="1"/>
  <c r="BU172" i="4"/>
  <c r="BO181" i="4"/>
  <c r="BI181" i="4" s="1"/>
  <c r="BI79" i="12" s="1"/>
  <c r="BU181" i="4"/>
  <c r="BO185" i="4"/>
  <c r="BI185" i="4" s="1"/>
  <c r="BI219" i="12" s="1"/>
  <c r="BU185" i="4"/>
  <c r="BO189" i="4"/>
  <c r="BI189" i="4" s="1"/>
  <c r="BI359" i="12" s="1"/>
  <c r="BU189" i="4"/>
  <c r="BO193" i="4"/>
  <c r="BI193" i="4" s="1"/>
  <c r="BI499" i="12" s="1"/>
  <c r="BU193" i="4"/>
  <c r="BO197" i="4"/>
  <c r="BI197" i="4" s="1"/>
  <c r="BI639" i="12" s="1"/>
  <c r="BU197" i="4"/>
  <c r="BO201" i="4"/>
  <c r="BI201" i="4" s="1"/>
  <c r="BI779" i="12" s="1"/>
  <c r="BU201" i="4"/>
  <c r="BU214" i="4"/>
  <c r="BO214" i="4"/>
  <c r="BI214" i="4" s="1"/>
  <c r="BI10" i="12" s="1"/>
  <c r="BO218" i="4"/>
  <c r="BI218" i="4" s="1"/>
  <c r="BI150" i="12" s="1"/>
  <c r="BU218" i="4"/>
  <c r="BU222" i="4"/>
  <c r="BO222" i="4"/>
  <c r="BI222" i="4" s="1"/>
  <c r="BI290" i="12" s="1"/>
  <c r="BU226" i="4"/>
  <c r="BO226" i="4"/>
  <c r="BI226" i="4" s="1"/>
  <c r="BI430" i="12" s="1"/>
  <c r="BO230" i="4"/>
  <c r="BI230" i="4" s="1"/>
  <c r="BI570" i="12" s="1"/>
  <c r="BU230" i="4"/>
  <c r="BU234" i="4"/>
  <c r="BO234" i="4"/>
  <c r="BI234" i="4" s="1"/>
  <c r="BI710" i="12" s="1"/>
  <c r="BU238" i="4"/>
  <c r="BO238" i="4"/>
  <c r="BI238" i="4" s="1"/>
  <c r="BI850" i="12" s="1"/>
  <c r="BO242" i="4"/>
  <c r="BI242" i="4" s="1"/>
  <c r="BI990" i="12" s="1"/>
  <c r="BU242" i="4"/>
  <c r="BO251" i="4"/>
  <c r="BI251" i="4" s="1"/>
  <c r="BI81" i="12" s="1"/>
  <c r="BU251" i="4"/>
  <c r="BO255" i="4"/>
  <c r="BI255" i="4" s="1"/>
  <c r="BI221" i="12" s="1"/>
  <c r="BU255" i="4"/>
  <c r="BO259" i="4"/>
  <c r="BI259" i="4" s="1"/>
  <c r="BI361" i="12" s="1"/>
  <c r="BU259" i="4"/>
  <c r="BO263" i="4"/>
  <c r="BI263" i="4" s="1"/>
  <c r="BI501" i="12" s="1"/>
  <c r="BU263" i="4"/>
  <c r="BO267" i="4"/>
  <c r="BI267" i="4" s="1"/>
  <c r="BI641" i="12" s="1"/>
  <c r="BU267" i="4"/>
  <c r="BU271" i="4"/>
  <c r="BO271" i="4"/>
  <c r="BI271" i="4" s="1"/>
  <c r="BI781" i="12" s="1"/>
  <c r="BO275" i="4"/>
  <c r="BI275" i="4" s="1"/>
  <c r="BI921" i="12" s="1"/>
  <c r="BU275" i="4"/>
  <c r="BO284" i="4"/>
  <c r="BI284" i="4" s="1"/>
  <c r="BI12" i="12" s="1"/>
  <c r="BU284" i="4"/>
  <c r="BO288" i="4"/>
  <c r="BI288" i="4" s="1"/>
  <c r="BI152" i="12" s="1"/>
  <c r="BU288" i="4"/>
  <c r="BU292" i="4"/>
  <c r="BO292" i="4"/>
  <c r="BI292" i="4" s="1"/>
  <c r="BI292" i="12" s="1"/>
  <c r="BO296" i="4"/>
  <c r="BI296" i="4" s="1"/>
  <c r="BI432" i="12" s="1"/>
  <c r="BU296" i="4"/>
  <c r="BO300" i="4"/>
  <c r="BI300" i="4" s="1"/>
  <c r="BI572" i="12" s="1"/>
  <c r="BU300" i="4"/>
  <c r="BV1073" i="4"/>
  <c r="BV1057" i="4"/>
  <c r="BV1048" i="4"/>
  <c r="BV1032" i="4"/>
  <c r="BV1012" i="4"/>
  <c r="BV996" i="4"/>
  <c r="BV966" i="4"/>
  <c r="BV950" i="4"/>
  <c r="BV930" i="4"/>
  <c r="BV884" i="4"/>
  <c r="BV868" i="4"/>
  <c r="BV820" i="4"/>
  <c r="BV784" i="4"/>
  <c r="BV768" i="4"/>
  <c r="BV720" i="4"/>
  <c r="BV672" i="4"/>
  <c r="BV655" i="4"/>
  <c r="BV641" i="4"/>
  <c r="BV587" i="4"/>
  <c r="BV537" i="4"/>
  <c r="BV517" i="4"/>
  <c r="BV425" i="4"/>
  <c r="BV413" i="4"/>
  <c r="BV381" i="4"/>
  <c r="BV321" i="4"/>
  <c r="BV291" i="4"/>
  <c r="BV161" i="4"/>
  <c r="BV117" i="4"/>
  <c r="BV1083" i="4"/>
  <c r="BV1067" i="4"/>
  <c r="BV1042" i="4"/>
  <c r="BV1026" i="4"/>
  <c r="BV1006" i="4"/>
  <c r="BV990" i="4"/>
  <c r="BV976" i="4"/>
  <c r="BV960" i="4"/>
  <c r="BV940" i="4"/>
  <c r="BV924" i="4"/>
  <c r="BV896" i="4"/>
  <c r="BV848" i="4"/>
  <c r="BV832" i="4"/>
  <c r="BV796" i="4"/>
  <c r="BV748" i="4"/>
  <c r="BV732" i="4"/>
  <c r="BV684" i="4"/>
  <c r="BV624" i="4"/>
  <c r="BV567" i="4"/>
  <c r="BV129" i="4"/>
  <c r="BV75" i="4"/>
  <c r="BU61" i="4"/>
  <c r="BV1077" i="4"/>
  <c r="BV1061" i="4"/>
  <c r="BV1036" i="4"/>
  <c r="BV1020" i="4"/>
  <c r="BV1000" i="4"/>
  <c r="BV984" i="4"/>
  <c r="BV970" i="4"/>
  <c r="BV954" i="4"/>
  <c r="BV934" i="4"/>
  <c r="BV908" i="4"/>
  <c r="BV860" i="4"/>
  <c r="BV812" i="4"/>
  <c r="BV776" i="4"/>
  <c r="BV760" i="4"/>
  <c r="BV712" i="4"/>
  <c r="BV696" i="4"/>
  <c r="BV660" i="4"/>
  <c r="BV593" i="4"/>
  <c r="BV451" i="4"/>
  <c r="BV365" i="4"/>
  <c r="BV329" i="4"/>
  <c r="BV186" i="4"/>
  <c r="BV171" i="4"/>
  <c r="BV86" i="4"/>
  <c r="BV1071" i="4"/>
  <c r="BV1055" i="4"/>
  <c r="BV1046" i="4"/>
  <c r="BV1030" i="4"/>
  <c r="BV1010" i="4"/>
  <c r="BV994" i="4"/>
  <c r="BV964" i="4"/>
  <c r="BV928" i="4"/>
  <c r="BV888" i="4"/>
  <c r="BV872" i="4"/>
  <c r="BV824" i="4"/>
  <c r="BV788" i="4"/>
  <c r="BV740" i="4"/>
  <c r="BV724" i="4"/>
  <c r="BV676" i="4"/>
  <c r="BV573" i="4"/>
  <c r="BV431" i="4"/>
  <c r="BV399" i="4"/>
  <c r="BV390" i="4"/>
  <c r="BU97" i="4"/>
  <c r="BV85" i="4"/>
  <c r="BV1081" i="4"/>
  <c r="BV1065" i="4"/>
  <c r="BV1040" i="4"/>
  <c r="BV1024" i="4"/>
  <c r="BV1004" i="4"/>
  <c r="BV988" i="4"/>
  <c r="BV974" i="4"/>
  <c r="BV958" i="4"/>
  <c r="BV938" i="4"/>
  <c r="BV922" i="4"/>
  <c r="BV916" i="4"/>
  <c r="BV900" i="4"/>
  <c r="BV852" i="4"/>
  <c r="BV836" i="4"/>
  <c r="BV800" i="4"/>
  <c r="BV752" i="4"/>
  <c r="BV704" i="4"/>
  <c r="BV688" i="4"/>
  <c r="BV628" i="4"/>
  <c r="BV615" i="4"/>
  <c r="BV601" i="4"/>
  <c r="BV459" i="4"/>
  <c r="BV397" i="4"/>
  <c r="BV337" i="4"/>
  <c r="BV239" i="4"/>
  <c r="BV1075" i="4"/>
  <c r="BV1059" i="4"/>
  <c r="BV1034" i="4"/>
  <c r="BV998" i="4"/>
  <c r="BV968" i="4"/>
  <c r="BV952" i="4"/>
  <c r="BV932" i="4"/>
  <c r="BV880" i="4"/>
  <c r="BV864" i="4"/>
  <c r="BV816" i="4"/>
  <c r="BV780" i="4"/>
  <c r="BV764" i="4"/>
  <c r="BV716" i="4"/>
  <c r="BV651" i="4"/>
  <c r="BV637" i="4"/>
  <c r="BV551" i="4"/>
  <c r="BV495" i="4"/>
  <c r="BV475" i="4"/>
  <c r="BV437" i="4"/>
  <c r="BV407" i="4"/>
  <c r="BU373" i="4"/>
  <c r="BV310" i="4"/>
  <c r="BV250" i="4"/>
  <c r="BV223" i="4"/>
  <c r="BV153" i="4"/>
  <c r="BO542" i="4"/>
  <c r="BI542" i="4" s="1"/>
  <c r="BI474" i="12" s="1"/>
  <c r="BU542" i="4"/>
  <c r="BO546" i="4"/>
  <c r="BI546" i="4" s="1"/>
  <c r="BI614" i="12" s="1"/>
  <c r="BU546" i="4"/>
  <c r="BO550" i="4"/>
  <c r="BI550" i="4" s="1"/>
  <c r="BI754" i="12" s="1"/>
  <c r="BU550" i="4"/>
  <c r="BO554" i="4"/>
  <c r="BI554" i="4" s="1"/>
  <c r="BI894" i="12" s="1"/>
  <c r="BU554" i="4"/>
  <c r="BO558" i="4"/>
  <c r="BI558" i="4" s="1"/>
  <c r="BI1034" i="12" s="1"/>
  <c r="BU558" i="4"/>
  <c r="BO567" i="4"/>
  <c r="BI567" i="4" s="1"/>
  <c r="BI125" i="12" s="1"/>
  <c r="BU567" i="4"/>
  <c r="BO571" i="4"/>
  <c r="BI571" i="4" s="1"/>
  <c r="BI265" i="12" s="1"/>
  <c r="BU571" i="4"/>
  <c r="BO575" i="4"/>
  <c r="BI575" i="4" s="1"/>
  <c r="BI405" i="12" s="1"/>
  <c r="BU575" i="4"/>
  <c r="BO583" i="4"/>
  <c r="BI583" i="4" s="1"/>
  <c r="BI685" i="12" s="1"/>
  <c r="BU583" i="4"/>
  <c r="BO587" i="4"/>
  <c r="BI587" i="4" s="1"/>
  <c r="BI825" i="12" s="1"/>
  <c r="BU587" i="4"/>
  <c r="BO591" i="4"/>
  <c r="BI591" i="4" s="1"/>
  <c r="BI965" i="12" s="1"/>
  <c r="BU591" i="4"/>
  <c r="BU304" i="4"/>
  <c r="BO304" i="4"/>
  <c r="BI304" i="4" s="1"/>
  <c r="BI712" i="12" s="1"/>
  <c r="BO308" i="4"/>
  <c r="BI308" i="4" s="1"/>
  <c r="BI852" i="12" s="1"/>
  <c r="BU308" i="4"/>
  <c r="BO312" i="4"/>
  <c r="BI312" i="4" s="1"/>
  <c r="BI992" i="12" s="1"/>
  <c r="BU312" i="4"/>
  <c r="BO329" i="4"/>
  <c r="BI329" i="4" s="1"/>
  <c r="BI363" i="12" s="1"/>
  <c r="BU329" i="4"/>
  <c r="BO333" i="4"/>
  <c r="BI333" i="4" s="1"/>
  <c r="BI503" i="12" s="1"/>
  <c r="BU333" i="4"/>
  <c r="BO345" i="4"/>
  <c r="BI345" i="4" s="1"/>
  <c r="BI923" i="12" s="1"/>
  <c r="BU345" i="4"/>
  <c r="BU354" i="4"/>
  <c r="BO354" i="4"/>
  <c r="BI354" i="4" s="1"/>
  <c r="BI14" i="12" s="1"/>
  <c r="BU358" i="4"/>
  <c r="BO358" i="4"/>
  <c r="BI358" i="4" s="1"/>
  <c r="BI154" i="12" s="1"/>
  <c r="BO362" i="4"/>
  <c r="BI362" i="4" s="1"/>
  <c r="BI294" i="12" s="1"/>
  <c r="BU362" i="4"/>
  <c r="BO366" i="4"/>
  <c r="BI366" i="4" s="1"/>
  <c r="BI434" i="12" s="1"/>
  <c r="BU366" i="4"/>
  <c r="BU370" i="4"/>
  <c r="BO370" i="4"/>
  <c r="BI370" i="4" s="1"/>
  <c r="BI574" i="12" s="1"/>
  <c r="BO374" i="4"/>
  <c r="BI374" i="4" s="1"/>
  <c r="BI714" i="12" s="1"/>
  <c r="BU374" i="4"/>
  <c r="BO378" i="4"/>
  <c r="BI378" i="4" s="1"/>
  <c r="BI854" i="12" s="1"/>
  <c r="BU378" i="4"/>
  <c r="BO382" i="4"/>
  <c r="BI382" i="4" s="1"/>
  <c r="BI994" i="12" s="1"/>
  <c r="BU382" i="4"/>
  <c r="BO399" i="4"/>
  <c r="BI399" i="4" s="1"/>
  <c r="BI365" i="12" s="1"/>
  <c r="BU399" i="4"/>
  <c r="BO403" i="4"/>
  <c r="BI403" i="4" s="1"/>
  <c r="BI505" i="12" s="1"/>
  <c r="BU403" i="4"/>
  <c r="BO407" i="4"/>
  <c r="BI407" i="4" s="1"/>
  <c r="BI645" i="12" s="1"/>
  <c r="BU407" i="4"/>
  <c r="BO411" i="4"/>
  <c r="BI411" i="4" s="1"/>
  <c r="BI785" i="12" s="1"/>
  <c r="BU411" i="4"/>
  <c r="BO415" i="4"/>
  <c r="BI415" i="4" s="1"/>
  <c r="BI925" i="12" s="1"/>
  <c r="BU415" i="4"/>
  <c r="BU321" i="4"/>
  <c r="BO579" i="4"/>
  <c r="BI579" i="4" s="1"/>
  <c r="BI545" i="12" s="1"/>
  <c r="BO10" i="4"/>
  <c r="BO14" i="4"/>
  <c r="BO26" i="4"/>
  <c r="BO30" i="4"/>
  <c r="BO43" i="4"/>
  <c r="BI51" i="4"/>
  <c r="BI425" i="12" s="1"/>
  <c r="BI160" i="4"/>
  <c r="BI568" i="12" s="1"/>
  <c r="BI17" i="4"/>
  <c r="BI459" i="12" s="1"/>
  <c r="BI33" i="4"/>
  <c r="BI1019" i="12" s="1"/>
  <c r="BI54" i="4"/>
  <c r="BI530" i="12" s="1"/>
  <c r="G88" i="4" l="1"/>
  <c r="E74" i="4" s="1"/>
  <c r="G89" i="4"/>
  <c r="E77" i="4" s="1"/>
  <c r="G53" i="4"/>
  <c r="E39" i="4" s="1"/>
  <c r="G54" i="4"/>
  <c r="E42" i="4" s="1"/>
  <c r="G1069" i="4"/>
  <c r="E1057" i="4" s="1"/>
  <c r="G1068" i="4"/>
  <c r="E1054" i="4" s="1"/>
  <c r="BC454" i="4"/>
  <c r="H424" i="4" s="1"/>
  <c r="BC314" i="4"/>
  <c r="H284" i="4" s="1"/>
  <c r="BC349" i="4"/>
  <c r="H319" i="4" s="1"/>
  <c r="BC384" i="4"/>
  <c r="H354" i="4" s="1"/>
  <c r="BC1084" i="4"/>
  <c r="H1054" i="4" s="1"/>
  <c r="BC559" i="4"/>
  <c r="H529" i="4" s="1"/>
  <c r="BC419" i="4"/>
  <c r="H389" i="4" s="1"/>
  <c r="G990" i="4"/>
  <c r="MT1015" i="4"/>
  <c r="G989" i="4" s="1"/>
  <c r="MT980" i="4"/>
  <c r="G954" i="4" s="1"/>
  <c r="G955" i="4"/>
  <c r="MT910" i="4"/>
  <c r="G884" i="4" s="1"/>
  <c r="G885" i="4"/>
  <c r="G998" i="4"/>
  <c r="E984" i="4" s="1"/>
  <c r="G992" i="4"/>
  <c r="G963" i="4"/>
  <c r="E949" i="4" s="1"/>
  <c r="G957" i="4"/>
  <c r="MT1050" i="4"/>
  <c r="G1024" i="4" s="1"/>
  <c r="G1025" i="4"/>
  <c r="MT945" i="4"/>
  <c r="G919" i="4" s="1"/>
  <c r="G920" i="4"/>
  <c r="G887" i="4"/>
  <c r="G893" i="4"/>
  <c r="E879" i="4" s="1"/>
  <c r="MT1085" i="4"/>
  <c r="G1059" i="4" s="1"/>
  <c r="G1060" i="4"/>
  <c r="G1027" i="4"/>
  <c r="G1033" i="4"/>
  <c r="E1019" i="4" s="1"/>
  <c r="G928" i="4"/>
  <c r="E914" i="4" s="1"/>
  <c r="G922" i="4"/>
  <c r="MT875" i="4"/>
  <c r="G849" i="4" s="1"/>
  <c r="G850" i="4"/>
  <c r="G570" i="4"/>
  <c r="MT595" i="4"/>
  <c r="G569" i="4" s="1"/>
  <c r="MT665" i="4"/>
  <c r="G639" i="4" s="1"/>
  <c r="G640" i="4"/>
  <c r="G823" i="4"/>
  <c r="E809" i="4" s="1"/>
  <c r="G817" i="4"/>
  <c r="G572" i="4"/>
  <c r="G578" i="4"/>
  <c r="E564" i="4" s="1"/>
  <c r="MT805" i="4"/>
  <c r="G779" i="4" s="1"/>
  <c r="G780" i="4"/>
  <c r="G718" i="4"/>
  <c r="E704" i="4" s="1"/>
  <c r="G712" i="4"/>
  <c r="G782" i="4"/>
  <c r="G788" i="4"/>
  <c r="E774" i="4" s="1"/>
  <c r="MT700" i="4"/>
  <c r="G674" i="4" s="1"/>
  <c r="G675" i="4"/>
  <c r="G683" i="4"/>
  <c r="E669" i="4" s="1"/>
  <c r="G677" i="4"/>
  <c r="G642" i="4"/>
  <c r="G648" i="4"/>
  <c r="E634" i="4" s="1"/>
  <c r="MT630" i="4"/>
  <c r="G604" i="4" s="1"/>
  <c r="G605" i="4"/>
  <c r="MT840" i="4"/>
  <c r="G814" i="4" s="1"/>
  <c r="G815" i="4"/>
  <c r="G753" i="4"/>
  <c r="E739" i="4" s="1"/>
  <c r="G747" i="4"/>
  <c r="MT735" i="4"/>
  <c r="G709" i="4" s="1"/>
  <c r="G710" i="4"/>
  <c r="G613" i="4"/>
  <c r="E599" i="4" s="1"/>
  <c r="G607" i="4"/>
  <c r="G292" i="4"/>
  <c r="G298" i="4"/>
  <c r="E284" i="4" s="1"/>
  <c r="G327" i="4"/>
  <c r="G333" i="4"/>
  <c r="E319" i="4" s="1"/>
  <c r="MT490" i="4"/>
  <c r="G464" i="4" s="1"/>
  <c r="G465" i="4"/>
  <c r="MT455" i="4"/>
  <c r="G429" i="4" s="1"/>
  <c r="G430" i="4"/>
  <c r="G397" i="4"/>
  <c r="G403" i="4"/>
  <c r="E389" i="4" s="1"/>
  <c r="MT385" i="4"/>
  <c r="G359" i="4" s="1"/>
  <c r="G360" i="4"/>
  <c r="G544" i="4"/>
  <c r="E532" i="4" s="1"/>
  <c r="G543" i="4"/>
  <c r="E529" i="4" s="1"/>
  <c r="G474" i="4"/>
  <c r="E462" i="4" s="1"/>
  <c r="G473" i="4"/>
  <c r="E459" i="4" s="1"/>
  <c r="G432" i="4"/>
  <c r="G438" i="4"/>
  <c r="E424" i="4" s="1"/>
  <c r="G362" i="4"/>
  <c r="G368" i="4"/>
  <c r="E354" i="4" s="1"/>
  <c r="BC489" i="4"/>
  <c r="H459" i="4" s="1"/>
  <c r="MT560" i="4"/>
  <c r="G534" i="4" s="1"/>
  <c r="G535" i="4"/>
  <c r="MT315" i="4"/>
  <c r="G289" i="4" s="1"/>
  <c r="G290" i="4"/>
  <c r="G508" i="4"/>
  <c r="E494" i="4" s="1"/>
  <c r="MT525" i="4"/>
  <c r="G499" i="4" s="1"/>
  <c r="G500" i="4"/>
  <c r="MT420" i="4"/>
  <c r="G394" i="4" s="1"/>
  <c r="G395" i="4"/>
  <c r="MT350" i="4"/>
  <c r="G324" i="4" s="1"/>
  <c r="G325" i="4"/>
  <c r="MT140" i="4"/>
  <c r="G114" i="4" s="1"/>
  <c r="G115" i="4"/>
  <c r="MT175" i="4"/>
  <c r="G149" i="4" s="1"/>
  <c r="G151" i="4"/>
  <c r="G117" i="4"/>
  <c r="G123" i="4"/>
  <c r="E109" i="4" s="1"/>
  <c r="MT280" i="4"/>
  <c r="G254" i="4" s="1"/>
  <c r="G256" i="4"/>
  <c r="MT245" i="4"/>
  <c r="G219" i="4" s="1"/>
  <c r="MT105" i="4"/>
  <c r="G79" i="4" s="1"/>
  <c r="MT210" i="4"/>
  <c r="G184" i="4" s="1"/>
  <c r="MT70" i="4"/>
  <c r="G44" i="4" s="1"/>
  <c r="G46" i="4"/>
  <c r="E29" i="3"/>
  <c r="E15" i="3"/>
  <c r="E11" i="3"/>
  <c r="E16" i="3"/>
  <c r="E23" i="3"/>
  <c r="D30" i="3"/>
  <c r="D31" i="3"/>
  <c r="E32" i="3"/>
  <c r="CE35" i="3"/>
  <c r="D20" i="3"/>
  <c r="E33" i="3"/>
  <c r="D13" i="3"/>
  <c r="E7" i="3"/>
  <c r="D19" i="3"/>
  <c r="D17" i="3"/>
  <c r="E28" i="3"/>
  <c r="E21" i="3"/>
  <c r="E24" i="3"/>
  <c r="E26" i="3"/>
  <c r="E22" i="3"/>
  <c r="D12" i="3"/>
  <c r="D14" i="3"/>
  <c r="D6" i="3"/>
  <c r="D25" i="3"/>
  <c r="E4" i="3"/>
  <c r="D18" i="3"/>
  <c r="D10" i="3"/>
  <c r="E9" i="3"/>
  <c r="E3" i="3"/>
  <c r="D5" i="3"/>
  <c r="E8" i="3"/>
  <c r="N324" i="4"/>
  <c r="N188" i="12" s="1"/>
  <c r="BE324" i="4"/>
  <c r="N529" i="4"/>
  <c r="N19" i="12" s="1"/>
  <c r="BE529" i="4"/>
  <c r="BE504" i="4"/>
  <c r="N504" i="4"/>
  <c r="N368" i="12" s="1"/>
  <c r="BE16" i="4"/>
  <c r="N16" i="4"/>
  <c r="N424" i="12" s="1"/>
  <c r="BE917" i="4"/>
  <c r="N917" i="4"/>
  <c r="N135" i="12" s="1"/>
  <c r="BE218" i="4"/>
  <c r="N218" i="4"/>
  <c r="N150" i="12" s="1"/>
  <c r="BE6" i="4"/>
  <c r="N6" i="4"/>
  <c r="N74" i="12" s="1"/>
  <c r="N519" i="4"/>
  <c r="N893" i="12" s="1"/>
  <c r="BE519" i="4"/>
  <c r="N341" i="4"/>
  <c r="N783" i="12" s="1"/>
  <c r="BE341" i="4"/>
  <c r="N362" i="4"/>
  <c r="N294" i="12" s="1"/>
  <c r="BE362" i="4"/>
  <c r="N374" i="4"/>
  <c r="N714" i="12" s="1"/>
  <c r="BE374" i="4"/>
  <c r="N243" i="4"/>
  <c r="N1025" i="12" s="1"/>
  <c r="BE243" i="4"/>
  <c r="BE112" i="4"/>
  <c r="N112" i="4"/>
  <c r="N112" i="12" s="1"/>
  <c r="BE612" i="4"/>
  <c r="N612" i="4"/>
  <c r="N476" i="12" s="1"/>
  <c r="BE45" i="4"/>
  <c r="N45" i="4"/>
  <c r="N215" i="12" s="1"/>
  <c r="N893" i="4"/>
  <c r="N519" i="12" s="1"/>
  <c r="BE893" i="4"/>
  <c r="BE219" i="4"/>
  <c r="N219" i="4"/>
  <c r="N185" i="12" s="1"/>
  <c r="BE636" i="4"/>
  <c r="N636" i="4"/>
  <c r="N92" i="12" s="1"/>
  <c r="N256" i="4"/>
  <c r="N256" i="12" s="1"/>
  <c r="BE256" i="4"/>
  <c r="N79" i="4"/>
  <c r="N181" i="12" s="1"/>
  <c r="BE79" i="4"/>
  <c r="BE750" i="4"/>
  <c r="N750" i="4"/>
  <c r="N410" i="12" s="1"/>
  <c r="BE50" i="4"/>
  <c r="N50" i="4"/>
  <c r="N390" i="12" s="1"/>
  <c r="BE972" i="4"/>
  <c r="N972" i="4"/>
  <c r="N836" i="12" s="1"/>
  <c r="N103" i="4"/>
  <c r="N1021" i="12" s="1"/>
  <c r="BE103" i="4"/>
  <c r="BE286" i="4"/>
  <c r="N286" i="4"/>
  <c r="N82" i="12" s="1"/>
  <c r="N871" i="4"/>
  <c r="N973" i="12" s="1"/>
  <c r="BE871" i="4"/>
  <c r="BE263" i="4"/>
  <c r="N263" i="4"/>
  <c r="N501" i="12" s="1"/>
  <c r="BE578" i="4"/>
  <c r="N578" i="4"/>
  <c r="N510" i="12" s="1"/>
  <c r="N327" i="4"/>
  <c r="N293" i="12" s="1"/>
  <c r="BE327" i="4"/>
  <c r="BE499" i="4"/>
  <c r="N499" i="4"/>
  <c r="N193" i="12" s="1"/>
  <c r="N534" i="4"/>
  <c r="N194" i="12" s="1"/>
  <c r="BE534" i="4"/>
  <c r="BE226" i="4"/>
  <c r="N226" i="4"/>
  <c r="N430" i="12" s="1"/>
  <c r="BE189" i="4"/>
  <c r="N189" i="4"/>
  <c r="N359" i="12" s="1"/>
  <c r="BE15" i="4"/>
  <c r="N15" i="4"/>
  <c r="N389" i="12" s="1"/>
  <c r="BE30" i="4"/>
  <c r="N30" i="4"/>
  <c r="N914" i="12" s="1"/>
  <c r="N331" i="4"/>
  <c r="N433" i="12" s="1"/>
  <c r="BE331" i="4"/>
  <c r="N440" i="4"/>
  <c r="N576" i="12" s="1"/>
  <c r="BE440" i="4"/>
  <c r="BE896" i="4"/>
  <c r="N896" i="4"/>
  <c r="N624" i="12" s="1"/>
  <c r="N62" i="4"/>
  <c r="N810" i="12" s="1"/>
  <c r="BE62" i="4"/>
  <c r="BE689" i="4"/>
  <c r="N689" i="4"/>
  <c r="N723" i="12" s="1"/>
  <c r="BE155" i="4"/>
  <c r="N155" i="4"/>
  <c r="N393" i="12" s="1"/>
  <c r="BE100" i="4"/>
  <c r="N100" i="4"/>
  <c r="N916" i="12" s="1"/>
  <c r="BE722" i="4"/>
  <c r="N722" i="4"/>
  <c r="N654" i="12" s="1"/>
  <c r="BE329" i="4"/>
  <c r="N329" i="4"/>
  <c r="N363" i="12" s="1"/>
  <c r="BE1055" i="4"/>
  <c r="N1055" i="4"/>
  <c r="N69" i="12" s="1"/>
  <c r="BE473" i="4"/>
  <c r="N473" i="4"/>
  <c r="N507" i="12" s="1"/>
  <c r="BE302" i="4"/>
  <c r="N302" i="4"/>
  <c r="N642" i="12" s="1"/>
  <c r="BE1048" i="4"/>
  <c r="N1048" i="4"/>
  <c r="N1048" i="12" s="1"/>
  <c r="N229" i="4"/>
  <c r="N535" i="12" s="1"/>
  <c r="BE229" i="4"/>
  <c r="BE1078" i="4"/>
  <c r="N1078" i="4"/>
  <c r="N874" i="12" s="1"/>
  <c r="BE52" i="4"/>
  <c r="N52" i="4"/>
  <c r="N460" i="12" s="1"/>
  <c r="BE32" i="4"/>
  <c r="N32" i="4"/>
  <c r="N984" i="12" s="1"/>
  <c r="BE199" i="4"/>
  <c r="N199" i="4"/>
  <c r="N709" i="12" s="1"/>
  <c r="BE109" i="4"/>
  <c r="N109" i="4"/>
  <c r="N7" i="12" s="1"/>
  <c r="BE616" i="4"/>
  <c r="N616" i="4"/>
  <c r="N616" i="12" s="1"/>
  <c r="N399" i="4"/>
  <c r="N365" i="12" s="1"/>
  <c r="BE399" i="4"/>
  <c r="N898" i="4"/>
  <c r="N694" i="12" s="1"/>
  <c r="BE898" i="4"/>
  <c r="BE558" i="4"/>
  <c r="N558" i="4"/>
  <c r="N1034" i="12" s="1"/>
  <c r="BE547" i="4"/>
  <c r="N547" i="4"/>
  <c r="N649" i="12" s="1"/>
  <c r="BE721" i="4"/>
  <c r="N721" i="4"/>
  <c r="N619" i="12" s="1"/>
  <c r="BE364" i="4"/>
  <c r="N364" i="4"/>
  <c r="N364" i="12" s="1"/>
  <c r="BE967" i="4"/>
  <c r="N967" i="4"/>
  <c r="N661" i="12" s="1"/>
  <c r="BE567" i="4"/>
  <c r="N567" i="4"/>
  <c r="N125" i="12" s="1"/>
  <c r="BE821" i="4"/>
  <c r="N821" i="4"/>
  <c r="N447" i="12" s="1"/>
  <c r="N485" i="4"/>
  <c r="N927" i="12" s="1"/>
  <c r="BE485" i="4"/>
  <c r="N439" i="4"/>
  <c r="N541" i="12" s="1"/>
  <c r="BE439" i="4"/>
  <c r="N452" i="4"/>
  <c r="N996" i="12" s="1"/>
  <c r="BE452" i="4"/>
  <c r="BE715" i="4"/>
  <c r="N715" i="4"/>
  <c r="N409" i="12" s="1"/>
  <c r="BE768" i="4"/>
  <c r="N768" i="4"/>
  <c r="N1040" i="12" s="1"/>
  <c r="BE1037" i="4"/>
  <c r="N1037" i="4"/>
  <c r="N663" i="12" s="1"/>
  <c r="BE333" i="4"/>
  <c r="N333" i="4"/>
  <c r="N503" i="12" s="1"/>
  <c r="N904" i="4"/>
  <c r="N904" i="12" s="1"/>
  <c r="BE904" i="4"/>
  <c r="BE87" i="4"/>
  <c r="N87" i="4"/>
  <c r="N461" i="12" s="1"/>
  <c r="N831" i="4"/>
  <c r="N797" i="12" s="1"/>
  <c r="BE831" i="4"/>
  <c r="BE98" i="4"/>
  <c r="N98" i="4"/>
  <c r="N846" i="12" s="1"/>
  <c r="BE726" i="4"/>
  <c r="N726" i="4"/>
  <c r="N794" i="12" s="1"/>
  <c r="BE725" i="4"/>
  <c r="N725" i="4"/>
  <c r="N759" i="12" s="1"/>
  <c r="N971" i="4"/>
  <c r="N801" i="12" s="1"/>
  <c r="BE971" i="4"/>
  <c r="N576" i="4"/>
  <c r="N440" i="12" s="1"/>
  <c r="BE576" i="4"/>
  <c r="BE479" i="4"/>
  <c r="N479" i="4"/>
  <c r="N717" i="12" s="1"/>
  <c r="BE549" i="4"/>
  <c r="N549" i="4"/>
  <c r="N719" i="12" s="1"/>
  <c r="N732" i="4"/>
  <c r="N1004" i="12" s="1"/>
  <c r="BE732" i="4"/>
  <c r="BC923" i="4"/>
  <c r="BC345" i="12" s="1"/>
  <c r="BE923" i="4"/>
  <c r="N19" i="4"/>
  <c r="N529" i="12" s="1"/>
  <c r="BE19" i="4"/>
  <c r="BE67" i="4"/>
  <c r="N67" i="4"/>
  <c r="N985" i="12" s="1"/>
  <c r="BE1003" i="4"/>
  <c r="N1003" i="4"/>
  <c r="N697" i="12" s="1"/>
  <c r="N652" i="4"/>
  <c r="N652" i="12" s="1"/>
  <c r="BE652" i="4"/>
  <c r="N503" i="4"/>
  <c r="N333" i="12" s="1"/>
  <c r="BE503" i="4"/>
  <c r="BE90" i="4"/>
  <c r="N90" i="4"/>
  <c r="N566" i="12" s="1"/>
  <c r="BE646" i="4"/>
  <c r="N646" i="4"/>
  <c r="N442" i="12" s="1"/>
  <c r="BE995" i="4"/>
  <c r="N995" i="4"/>
  <c r="N417" i="12" s="1"/>
  <c r="N206" i="4"/>
  <c r="N954" i="12" s="1"/>
  <c r="BE206" i="4"/>
  <c r="BE313" i="4"/>
  <c r="N313" i="4"/>
  <c r="N1027" i="12" s="1"/>
  <c r="BE203" i="4"/>
  <c r="N203" i="4"/>
  <c r="N849" i="12" s="1"/>
  <c r="BE235" i="4"/>
  <c r="N235" i="4"/>
  <c r="N745" i="12" s="1"/>
  <c r="N197" i="4"/>
  <c r="N639" i="12" s="1"/>
  <c r="BE197" i="4"/>
  <c r="BE829" i="4"/>
  <c r="N829" i="4"/>
  <c r="N727" i="12" s="1"/>
  <c r="N448" i="4"/>
  <c r="N856" i="12" s="1"/>
  <c r="BE448" i="4"/>
  <c r="N763" i="4"/>
  <c r="N865" i="12" s="1"/>
  <c r="BE763" i="4"/>
  <c r="BE241" i="4"/>
  <c r="N241" i="4"/>
  <c r="N955" i="12" s="1"/>
  <c r="N709" i="4"/>
  <c r="N199" i="12" s="1"/>
  <c r="BE709" i="4"/>
  <c r="BE706" i="4"/>
  <c r="N706" i="4"/>
  <c r="N94" i="12" s="1"/>
  <c r="BE785" i="4"/>
  <c r="N785" i="4"/>
  <c r="N411" i="12" s="1"/>
  <c r="BC849" i="4"/>
  <c r="BC203" i="12" s="1"/>
  <c r="BE849" i="4"/>
  <c r="N1058" i="4"/>
  <c r="N174" i="12" s="1"/>
  <c r="BE1058" i="4"/>
  <c r="BE572" i="4"/>
  <c r="N572" i="4"/>
  <c r="N300" i="12" s="1"/>
  <c r="N846" i="4"/>
  <c r="N98" i="12" s="1"/>
  <c r="BE846" i="4"/>
  <c r="BC782" i="4"/>
  <c r="BC306" i="12" s="1"/>
  <c r="BE782" i="4"/>
  <c r="BC847" i="4"/>
  <c r="BE847" i="4"/>
  <c r="N886" i="4"/>
  <c r="N274" i="12" s="1"/>
  <c r="BE886" i="4"/>
  <c r="BC951" i="4"/>
  <c r="BE951" i="4"/>
  <c r="BE677" i="4"/>
  <c r="N677" i="4"/>
  <c r="N303" i="12" s="1"/>
  <c r="N260" i="4"/>
  <c r="N396" i="12" s="1"/>
  <c r="BE260" i="4"/>
  <c r="BC988" i="4"/>
  <c r="BC172" i="12" s="1"/>
  <c r="BE988" i="4"/>
  <c r="BE147" i="4"/>
  <c r="N147" i="4"/>
  <c r="N113" i="12" s="1"/>
  <c r="BE918" i="4"/>
  <c r="N918" i="4"/>
  <c r="N170" i="12" s="1"/>
  <c r="BE675" i="4"/>
  <c r="N675" i="4"/>
  <c r="N233" i="12" s="1"/>
  <c r="BE358" i="4"/>
  <c r="N358" i="4"/>
  <c r="N154" i="12" s="1"/>
  <c r="BE1012" i="4"/>
  <c r="N1012" i="4"/>
  <c r="N1012" i="12" s="1"/>
  <c r="BE994" i="4"/>
  <c r="N994" i="4"/>
  <c r="N382" i="12" s="1"/>
  <c r="BE466" i="4"/>
  <c r="N466" i="4"/>
  <c r="N262" i="12" s="1"/>
  <c r="N756" i="4"/>
  <c r="N620" i="12" s="1"/>
  <c r="BE756" i="4"/>
  <c r="BE927" i="4"/>
  <c r="N927" i="4"/>
  <c r="N485" i="12" s="1"/>
  <c r="BE321" i="4"/>
  <c r="N321" i="4"/>
  <c r="N83" i="12" s="1"/>
  <c r="BE403" i="4"/>
  <c r="N403" i="4"/>
  <c r="N505" i="12" s="1"/>
  <c r="N531" i="4"/>
  <c r="N89" i="12" s="1"/>
  <c r="BE531" i="4"/>
  <c r="BE220" i="4"/>
  <c r="N220" i="4"/>
  <c r="N220" i="12" s="1"/>
  <c r="N289" i="4"/>
  <c r="N187" i="12" s="1"/>
  <c r="BE289" i="4"/>
  <c r="BE375" i="4"/>
  <c r="N375" i="4"/>
  <c r="N749" i="12" s="1"/>
  <c r="N297" i="4"/>
  <c r="N467" i="12" s="1"/>
  <c r="BE297" i="4"/>
  <c r="BC1023" i="4"/>
  <c r="BC173" i="12" s="1"/>
  <c r="BE1023" i="4"/>
  <c r="BE291" i="4"/>
  <c r="N291" i="4"/>
  <c r="N257" i="12" s="1"/>
  <c r="BE345" i="4"/>
  <c r="N345" i="4"/>
  <c r="N923" i="12" s="1"/>
  <c r="N400" i="4"/>
  <c r="N400" i="12" s="1"/>
  <c r="BE400" i="4"/>
  <c r="BE428" i="4"/>
  <c r="N428" i="4"/>
  <c r="N156" i="12" s="1"/>
  <c r="BE391" i="4"/>
  <c r="N391" i="4"/>
  <c r="N85" i="12" s="1"/>
  <c r="BE1067" i="4"/>
  <c r="N1067" i="4"/>
  <c r="N489" i="12" s="1"/>
  <c r="BE1069" i="4"/>
  <c r="N1069" i="4"/>
  <c r="N559" i="12" s="1"/>
  <c r="N75" i="4"/>
  <c r="N41" i="12" s="1"/>
  <c r="BE75" i="4"/>
  <c r="N294" i="4"/>
  <c r="N362" i="12" s="1"/>
  <c r="BE294" i="4"/>
  <c r="N188" i="4"/>
  <c r="N324" i="12" s="1"/>
  <c r="BE188" i="4"/>
  <c r="N857" i="4"/>
  <c r="N483" i="12" s="1"/>
  <c r="BE857" i="4"/>
  <c r="BE295" i="4"/>
  <c r="N295" i="4"/>
  <c r="N397" i="12" s="1"/>
  <c r="BE704" i="4"/>
  <c r="N704" i="4"/>
  <c r="N24" i="12" s="1"/>
  <c r="BE635" i="4"/>
  <c r="N635" i="4"/>
  <c r="N57" i="12" s="1"/>
  <c r="N144" i="4"/>
  <c r="N8" i="12" s="1"/>
  <c r="BE144" i="4"/>
  <c r="N23" i="4"/>
  <c r="N669" i="12" s="1"/>
  <c r="BE23" i="4"/>
  <c r="BE557" i="4"/>
  <c r="N557" i="4"/>
  <c r="N999" i="12" s="1"/>
  <c r="BE678" i="4"/>
  <c r="N678" i="4"/>
  <c r="N338" i="12" s="1"/>
  <c r="N393" i="4"/>
  <c r="N155" i="12" s="1"/>
  <c r="BE393" i="4"/>
  <c r="BE1071" i="4"/>
  <c r="N1071" i="4"/>
  <c r="N629" i="12" s="1"/>
  <c r="BE556" i="4"/>
  <c r="N556" i="4"/>
  <c r="N964" i="12" s="1"/>
  <c r="BE856" i="4"/>
  <c r="N856" i="4"/>
  <c r="N448" i="12" s="1"/>
  <c r="N521" i="4"/>
  <c r="N963" i="12" s="1"/>
  <c r="BE521" i="4"/>
  <c r="N163" i="4"/>
  <c r="N673" i="12" s="1"/>
  <c r="BE163" i="4"/>
  <c r="N170" i="4"/>
  <c r="N918" i="12" s="1"/>
  <c r="BE170" i="4"/>
  <c r="N511" i="4"/>
  <c r="N613" i="12" s="1"/>
  <c r="BE511" i="4"/>
  <c r="BE686" i="4"/>
  <c r="N686" i="4"/>
  <c r="N618" i="12" s="1"/>
  <c r="N254" i="4"/>
  <c r="N186" i="12" s="1"/>
  <c r="BE254" i="4"/>
  <c r="BE402" i="4"/>
  <c r="N402" i="4"/>
  <c r="N470" i="12" s="1"/>
  <c r="BE160" i="4"/>
  <c r="N160" i="4"/>
  <c r="N568" i="12" s="1"/>
  <c r="BE936" i="4"/>
  <c r="N936" i="4"/>
  <c r="N800" i="12" s="1"/>
  <c r="N204" i="4"/>
  <c r="N884" i="12" s="1"/>
  <c r="BE204" i="4"/>
  <c r="N40" i="4"/>
  <c r="N40" i="12" s="1"/>
  <c r="BE40" i="4"/>
  <c r="N691" i="4"/>
  <c r="N793" i="12" s="1"/>
  <c r="BE691" i="4"/>
  <c r="BE51" i="4"/>
  <c r="N51" i="4"/>
  <c r="N425" i="12" s="1"/>
  <c r="BE695" i="4"/>
  <c r="N695" i="4"/>
  <c r="N933" i="12" s="1"/>
  <c r="BE950" i="4"/>
  <c r="N950" i="4"/>
  <c r="N66" i="12" s="1"/>
  <c r="N941" i="4"/>
  <c r="N975" i="12" s="1"/>
  <c r="BE941" i="4"/>
  <c r="BE539" i="4"/>
  <c r="N539" i="4"/>
  <c r="N369" i="12" s="1"/>
  <c r="BE370" i="4"/>
  <c r="N370" i="4"/>
  <c r="N574" i="12" s="1"/>
  <c r="BE273" i="4"/>
  <c r="N273" i="4"/>
  <c r="N851" i="12" s="1"/>
  <c r="BE932" i="4"/>
  <c r="N932" i="4"/>
  <c r="N660" i="12" s="1"/>
  <c r="BE336" i="4"/>
  <c r="N336" i="4"/>
  <c r="N608" i="12" s="1"/>
  <c r="BE934" i="4"/>
  <c r="N934" i="4"/>
  <c r="N730" i="12" s="1"/>
  <c r="N520" i="4"/>
  <c r="N928" i="12" s="1"/>
  <c r="BE520" i="4"/>
  <c r="N309" i="4"/>
  <c r="N887" i="12" s="1"/>
  <c r="BE309" i="4"/>
  <c r="BE681" i="4"/>
  <c r="N681" i="4"/>
  <c r="N443" i="12" s="1"/>
  <c r="BE405" i="4"/>
  <c r="N405" i="4"/>
  <c r="N575" i="12" s="1"/>
  <c r="BE869" i="4"/>
  <c r="N869" i="4"/>
  <c r="N903" i="12" s="1"/>
  <c r="N166" i="4"/>
  <c r="N778" i="12" s="1"/>
  <c r="BE166" i="4"/>
  <c r="N165" i="4"/>
  <c r="N743" i="12" s="1"/>
  <c r="BE165" i="4"/>
  <c r="BE117" i="4"/>
  <c r="N117" i="4"/>
  <c r="N287" i="12" s="1"/>
  <c r="BE693" i="4"/>
  <c r="N693" i="4"/>
  <c r="N863" i="12" s="1"/>
  <c r="N232" i="4"/>
  <c r="N640" i="12" s="1"/>
  <c r="BE232" i="4"/>
  <c r="BE1073" i="4"/>
  <c r="N1073" i="4"/>
  <c r="N699" i="12" s="1"/>
  <c r="N1082" i="4"/>
  <c r="N1014" i="12" s="1"/>
  <c r="BE1082" i="4"/>
  <c r="BE305" i="4"/>
  <c r="N305" i="4"/>
  <c r="N747" i="12" s="1"/>
  <c r="BE81" i="4"/>
  <c r="N81" i="4"/>
  <c r="N251" i="12" s="1"/>
  <c r="N66" i="4"/>
  <c r="N950" i="12" s="1"/>
  <c r="BE66" i="4"/>
  <c r="BE380" i="4"/>
  <c r="N380" i="4"/>
  <c r="N924" i="12" s="1"/>
  <c r="BE441" i="4"/>
  <c r="N441" i="4"/>
  <c r="N611" i="12" s="1"/>
  <c r="BE1013" i="4"/>
  <c r="N1013" i="4"/>
  <c r="N1047" i="12" s="1"/>
  <c r="N29" i="4"/>
  <c r="N879" i="12" s="1"/>
  <c r="BE29" i="4"/>
  <c r="N488" i="4"/>
  <c r="N1032" i="12" s="1"/>
  <c r="BE488" i="4"/>
  <c r="BE688" i="4"/>
  <c r="N688" i="4"/>
  <c r="N688" i="12" s="1"/>
  <c r="BE870" i="4"/>
  <c r="N870" i="4"/>
  <c r="N938" i="12" s="1"/>
  <c r="BE787" i="4"/>
  <c r="N787" i="4"/>
  <c r="N481" i="12" s="1"/>
  <c r="BE530" i="4"/>
  <c r="N530" i="4"/>
  <c r="N54" i="12" s="1"/>
  <c r="BE802" i="4"/>
  <c r="N802" i="4"/>
  <c r="N1006" i="12" s="1"/>
  <c r="N172" i="4"/>
  <c r="N988" i="12" s="1"/>
  <c r="BE172" i="4"/>
  <c r="BE494" i="4"/>
  <c r="N494" i="4"/>
  <c r="N18" i="12" s="1"/>
  <c r="BE659" i="4"/>
  <c r="N659" i="4"/>
  <c r="N897" i="12" s="1"/>
  <c r="BE74" i="4"/>
  <c r="N74" i="4"/>
  <c r="N6" i="12" s="1"/>
  <c r="BE942" i="4"/>
  <c r="N942" i="4"/>
  <c r="N1010" i="12" s="1"/>
  <c r="BE764" i="4"/>
  <c r="N764" i="4"/>
  <c r="N900" i="12" s="1"/>
  <c r="BC882" i="4"/>
  <c r="BC134" i="12" s="1"/>
  <c r="BE882" i="4"/>
  <c r="BE564" i="4"/>
  <c r="N564" i="4"/>
  <c r="N20" i="12" s="1"/>
  <c r="N46" i="4"/>
  <c r="N250" i="12" s="1"/>
  <c r="BE46" i="4"/>
  <c r="BE984" i="4"/>
  <c r="N984" i="4"/>
  <c r="N32" i="12" s="1"/>
  <c r="BE507" i="4"/>
  <c r="N507" i="4"/>
  <c r="N473" i="12" s="1"/>
  <c r="N900" i="4"/>
  <c r="N764" i="12" s="1"/>
  <c r="BE900" i="4"/>
  <c r="N367" i="4"/>
  <c r="N469" i="12" s="1"/>
  <c r="BE367" i="4"/>
  <c r="N760" i="4"/>
  <c r="N760" i="12" s="1"/>
  <c r="BE760" i="4"/>
  <c r="N88" i="4"/>
  <c r="N496" i="12" s="1"/>
  <c r="BE88" i="4"/>
  <c r="N895" i="4"/>
  <c r="N589" i="12" s="1"/>
  <c r="BE895" i="4"/>
  <c r="BC924" i="4"/>
  <c r="BC380" i="12" s="1"/>
  <c r="BE924" i="4"/>
  <c r="BE746" i="4"/>
  <c r="N746" i="4"/>
  <c r="N270" i="12" s="1"/>
  <c r="BC781" i="4"/>
  <c r="BC271" i="12" s="1"/>
  <c r="BE781" i="4"/>
  <c r="N153" i="4"/>
  <c r="N323" i="12" s="1"/>
  <c r="BE153" i="4"/>
  <c r="BE741" i="4"/>
  <c r="N741" i="4"/>
  <c r="N95" i="12" s="1"/>
  <c r="N433" i="4"/>
  <c r="N331" i="12" s="1"/>
  <c r="BE433" i="4"/>
  <c r="BE500" i="4"/>
  <c r="N500" i="4"/>
  <c r="N228" i="12" s="1"/>
  <c r="BE955" i="4"/>
  <c r="N955" i="4"/>
  <c r="N241" i="12" s="1"/>
  <c r="BE922" i="4"/>
  <c r="N922" i="4"/>
  <c r="N310" i="12" s="1"/>
  <c r="BE1059" i="4"/>
  <c r="N1059" i="4"/>
  <c r="N209" i="12" s="1"/>
  <c r="BC817" i="4"/>
  <c r="BC307" i="12" s="1"/>
  <c r="BE817" i="4"/>
  <c r="N184" i="4"/>
  <c r="N184" i="12" s="1"/>
  <c r="BE184" i="4"/>
  <c r="N915" i="4"/>
  <c r="N65" i="12" s="1"/>
  <c r="BE915" i="4"/>
  <c r="N194" i="4"/>
  <c r="N534" i="12" s="1"/>
  <c r="BE194" i="4"/>
  <c r="N468" i="4"/>
  <c r="N332" i="12" s="1"/>
  <c r="BE468" i="4"/>
  <c r="N1077" i="4"/>
  <c r="N839" i="12" s="1"/>
  <c r="BE1077" i="4"/>
  <c r="BE1028" i="4"/>
  <c r="N1028" i="4"/>
  <c r="N348" i="12" s="1"/>
  <c r="BE249" i="4"/>
  <c r="N249" i="4"/>
  <c r="N11" i="12" s="1"/>
  <c r="BE354" i="4"/>
  <c r="N354" i="4"/>
  <c r="N14" i="12" s="1"/>
  <c r="BE914" i="4"/>
  <c r="N914" i="4"/>
  <c r="N30" i="12" s="1"/>
  <c r="BE554" i="4"/>
  <c r="N554" i="4"/>
  <c r="N894" i="12" s="1"/>
  <c r="BE323" i="4"/>
  <c r="N323" i="4"/>
  <c r="N153" i="12" s="1"/>
  <c r="BE880" i="4"/>
  <c r="N880" i="4"/>
  <c r="N64" i="12" s="1"/>
  <c r="N355" i="4"/>
  <c r="N49" i="12" s="1"/>
  <c r="BE355" i="4"/>
  <c r="N285" i="4"/>
  <c r="N47" i="12" s="1"/>
  <c r="BE285" i="4"/>
  <c r="BE523" i="4"/>
  <c r="N523" i="4"/>
  <c r="N1033" i="12" s="1"/>
  <c r="BE740" i="4"/>
  <c r="N740" i="4"/>
  <c r="N60" i="12" s="1"/>
  <c r="BE601" i="4"/>
  <c r="N601" i="4"/>
  <c r="N91" i="12" s="1"/>
  <c r="BE208" i="4"/>
  <c r="N208" i="4"/>
  <c r="N1024" i="12" s="1"/>
  <c r="BE660" i="4"/>
  <c r="N660" i="4"/>
  <c r="N932" i="12" s="1"/>
  <c r="BE775" i="4"/>
  <c r="N775" i="4"/>
  <c r="N61" i="12" s="1"/>
  <c r="BE96" i="4"/>
  <c r="N96" i="4"/>
  <c r="N776" i="12" s="1"/>
  <c r="BE368" i="4"/>
  <c r="N368" i="4"/>
  <c r="N504" i="12" s="1"/>
  <c r="BE727" i="4"/>
  <c r="N727" i="4"/>
  <c r="N829" i="12" s="1"/>
  <c r="N7" i="4"/>
  <c r="N109" i="12" s="1"/>
  <c r="BE7" i="4"/>
  <c r="BE949" i="4"/>
  <c r="N949" i="4"/>
  <c r="N31" i="12" s="1"/>
  <c r="BE605" i="4"/>
  <c r="N605" i="4"/>
  <c r="N231" i="12" s="1"/>
  <c r="BE717" i="4"/>
  <c r="N717" i="4"/>
  <c r="N479" i="12" s="1"/>
  <c r="BE307" i="4"/>
  <c r="N307" i="4"/>
  <c r="N817" i="12" s="1"/>
  <c r="BC954" i="4"/>
  <c r="BC206" i="12" s="1"/>
  <c r="BE954" i="4"/>
  <c r="BE634" i="4"/>
  <c r="N634" i="4"/>
  <c r="N22" i="12" s="1"/>
  <c r="BE359" i="4"/>
  <c r="N359" i="4"/>
  <c r="N189" i="12" s="1"/>
  <c r="N863" i="4"/>
  <c r="N693" i="12" s="1"/>
  <c r="BE863" i="4"/>
  <c r="BE938" i="4"/>
  <c r="N938" i="4"/>
  <c r="N870" i="12" s="1"/>
  <c r="N425" i="4"/>
  <c r="N51" i="12" s="1"/>
  <c r="BE425" i="4"/>
  <c r="BE4" i="4"/>
  <c r="N4" i="4"/>
  <c r="N4" i="12" s="1"/>
  <c r="N884" i="4"/>
  <c r="N204" i="12" s="1"/>
  <c r="BE884" i="4"/>
  <c r="N543" i="4"/>
  <c r="N509" i="12" s="1"/>
  <c r="BE543" i="4"/>
  <c r="BE258" i="4"/>
  <c r="N258" i="4"/>
  <c r="N326" i="12" s="1"/>
  <c r="N1072" i="4"/>
  <c r="N664" i="12" s="1"/>
  <c r="BE1072" i="4"/>
  <c r="BE5" i="4"/>
  <c r="N5" i="4"/>
  <c r="N39" i="12" s="1"/>
  <c r="BE901" i="4"/>
  <c r="N901" i="4"/>
  <c r="N799" i="12" s="1"/>
  <c r="BE278" i="4"/>
  <c r="N278" i="4"/>
  <c r="N1026" i="12" s="1"/>
  <c r="BE482" i="4"/>
  <c r="N482" i="4"/>
  <c r="N822" i="12" s="1"/>
  <c r="N752" i="4"/>
  <c r="N480" i="12" s="1"/>
  <c r="BE752" i="4"/>
  <c r="N259" i="4"/>
  <c r="N361" i="12" s="1"/>
  <c r="BE259" i="4"/>
  <c r="N187" i="4"/>
  <c r="N289" i="12" s="1"/>
  <c r="BE187" i="4"/>
  <c r="BE587" i="4"/>
  <c r="N587" i="4"/>
  <c r="N825" i="12" s="1"/>
  <c r="BE788" i="4"/>
  <c r="N788" i="4"/>
  <c r="N516" i="12" s="1"/>
  <c r="BE1031" i="4"/>
  <c r="N1031" i="4"/>
  <c r="N453" i="12" s="1"/>
  <c r="BE57" i="4"/>
  <c r="N57" i="4"/>
  <c r="N635" i="12" s="1"/>
  <c r="N790" i="4"/>
  <c r="N586" i="12" s="1"/>
  <c r="BE790" i="4"/>
  <c r="BE1001" i="4"/>
  <c r="N1001" i="4"/>
  <c r="N627" i="12" s="1"/>
  <c r="BE698" i="4"/>
  <c r="N698" i="4"/>
  <c r="N1038" i="12" s="1"/>
  <c r="BE55" i="4"/>
  <c r="N55" i="4"/>
  <c r="N565" i="12" s="1"/>
  <c r="BE119" i="4"/>
  <c r="N119" i="4"/>
  <c r="N357" i="12" s="1"/>
  <c r="N1007" i="4"/>
  <c r="N837" i="12" s="1"/>
  <c r="BE1007" i="4"/>
  <c r="N195" i="4"/>
  <c r="N569" i="12" s="1"/>
  <c r="BE195" i="4"/>
  <c r="N680" i="4"/>
  <c r="N408" i="12" s="1"/>
  <c r="BE680" i="4"/>
  <c r="BE774" i="4"/>
  <c r="N774" i="4"/>
  <c r="N26" i="12" s="1"/>
  <c r="N487" i="4"/>
  <c r="N997" i="12" s="1"/>
  <c r="BE487" i="4"/>
  <c r="BE20" i="4"/>
  <c r="N20" i="4"/>
  <c r="N564" i="12" s="1"/>
  <c r="BE517" i="4"/>
  <c r="N517" i="4"/>
  <c r="N823" i="12" s="1"/>
  <c r="BE584" i="4"/>
  <c r="N584" i="4"/>
  <c r="N720" i="12" s="1"/>
  <c r="BE579" i="4"/>
  <c r="N579" i="4"/>
  <c r="N545" i="12" s="1"/>
  <c r="BE271" i="4"/>
  <c r="N271" i="4"/>
  <c r="N781" i="12" s="1"/>
  <c r="N411" i="4"/>
  <c r="N785" i="12" s="1"/>
  <c r="BE411" i="4"/>
  <c r="BE894" i="4"/>
  <c r="N894" i="4"/>
  <c r="N554" i="12" s="1"/>
  <c r="BE369" i="4"/>
  <c r="N369" i="4"/>
  <c r="N539" i="12" s="1"/>
  <c r="BC1026" i="4"/>
  <c r="BC278" i="12" s="1"/>
  <c r="BE1026" i="4"/>
  <c r="BE342" i="4"/>
  <c r="N342" i="4"/>
  <c r="N818" i="12" s="1"/>
  <c r="BE935" i="4"/>
  <c r="N935" i="4"/>
  <c r="N765" i="12" s="1"/>
  <c r="BE224" i="4"/>
  <c r="N224" i="4"/>
  <c r="N360" i="12" s="1"/>
  <c r="BE757" i="4"/>
  <c r="N757" i="4"/>
  <c r="N655" i="12" s="1"/>
  <c r="BE379" i="4"/>
  <c r="N379" i="4"/>
  <c r="N889" i="12" s="1"/>
  <c r="N939" i="4"/>
  <c r="N905" i="12" s="1"/>
  <c r="BE939" i="4"/>
  <c r="N508" i="4"/>
  <c r="N508" i="12" s="1"/>
  <c r="BE508" i="4"/>
  <c r="BE586" i="4"/>
  <c r="N586" i="4"/>
  <c r="N790" i="12" s="1"/>
  <c r="BE148" i="4"/>
  <c r="N148" i="4"/>
  <c r="N148" i="12" s="1"/>
  <c r="BE606" i="4"/>
  <c r="N606" i="4"/>
  <c r="N266" i="12" s="1"/>
  <c r="BE131" i="4"/>
  <c r="N131" i="4"/>
  <c r="N777" i="12" s="1"/>
  <c r="BE974" i="4"/>
  <c r="N974" i="4"/>
  <c r="N906" i="12" s="1"/>
  <c r="N929" i="4"/>
  <c r="N555" i="12" s="1"/>
  <c r="BE929" i="4"/>
  <c r="BE162" i="4"/>
  <c r="N162" i="4"/>
  <c r="N638" i="12" s="1"/>
  <c r="N340" i="4"/>
  <c r="N748" i="12" s="1"/>
  <c r="BE340" i="4"/>
  <c r="N1009" i="4"/>
  <c r="N907" i="12" s="1"/>
  <c r="BE1009" i="4"/>
  <c r="N44" i="4"/>
  <c r="N180" i="12" s="1"/>
  <c r="BE44" i="4"/>
  <c r="BE928" i="4"/>
  <c r="N928" i="4"/>
  <c r="N520" i="12" s="1"/>
  <c r="BE89" i="4"/>
  <c r="N89" i="4"/>
  <c r="N531" i="12" s="1"/>
  <c r="N373" i="4"/>
  <c r="N679" i="12" s="1"/>
  <c r="BE373" i="4"/>
  <c r="N623" i="4"/>
  <c r="N861" i="12" s="1"/>
  <c r="BE623" i="4"/>
  <c r="N791" i="4"/>
  <c r="N621" i="12" s="1"/>
  <c r="BE791" i="4"/>
  <c r="BE642" i="4"/>
  <c r="N642" i="4"/>
  <c r="N302" i="12" s="1"/>
  <c r="BE762" i="4"/>
  <c r="N762" i="4"/>
  <c r="N830" i="12" s="1"/>
  <c r="BE240" i="4"/>
  <c r="N240" i="4"/>
  <c r="N920" i="12" s="1"/>
  <c r="N154" i="4"/>
  <c r="N358" i="12" s="1"/>
  <c r="BE154" i="4"/>
  <c r="BE588" i="4"/>
  <c r="N588" i="4"/>
  <c r="N860" i="12" s="1"/>
  <c r="BE812" i="4"/>
  <c r="N812" i="4"/>
  <c r="N132" i="12" s="1"/>
  <c r="BE18" i="4"/>
  <c r="N18" i="4"/>
  <c r="N494" i="12" s="1"/>
  <c r="N858" i="4"/>
  <c r="N518" i="12" s="1"/>
  <c r="BE858" i="4"/>
  <c r="BE275" i="4"/>
  <c r="N275" i="4"/>
  <c r="N921" i="12" s="1"/>
  <c r="BE546" i="4"/>
  <c r="N546" i="4"/>
  <c r="N614" i="12" s="1"/>
  <c r="BE614" i="4"/>
  <c r="N614" i="4"/>
  <c r="N546" i="12" s="1"/>
  <c r="BE242" i="4"/>
  <c r="N242" i="4"/>
  <c r="N990" i="12" s="1"/>
  <c r="BE159" i="4"/>
  <c r="N159" i="4"/>
  <c r="N533" i="12" s="1"/>
  <c r="BE239" i="4"/>
  <c r="N239" i="4"/>
  <c r="N885" i="12" s="1"/>
  <c r="BE85" i="4"/>
  <c r="N85" i="4"/>
  <c r="N391" i="12" s="1"/>
  <c r="BE645" i="4"/>
  <c r="N645" i="4"/>
  <c r="N407" i="12" s="1"/>
  <c r="BE714" i="4"/>
  <c r="N714" i="4"/>
  <c r="N374" i="12" s="1"/>
  <c r="BE818" i="4"/>
  <c r="N818" i="4"/>
  <c r="N342" i="12" s="1"/>
  <c r="BC778" i="4"/>
  <c r="BC166" i="12" s="1"/>
  <c r="BE778" i="4"/>
  <c r="BE711" i="4"/>
  <c r="N711" i="4"/>
  <c r="N269" i="12" s="1"/>
  <c r="N357" i="4"/>
  <c r="N119" i="12" s="1"/>
  <c r="BE357" i="4"/>
  <c r="BE959" i="4"/>
  <c r="N959" i="4"/>
  <c r="N381" i="12" s="1"/>
  <c r="BE146" i="4"/>
  <c r="N146" i="4"/>
  <c r="N78" i="12" s="1"/>
  <c r="BE292" i="4"/>
  <c r="N292" i="4"/>
  <c r="N292" i="12" s="1"/>
  <c r="BE674" i="4"/>
  <c r="N674" i="4"/>
  <c r="N198" i="12" s="1"/>
  <c r="N1062" i="4"/>
  <c r="N314" i="12" s="1"/>
  <c r="BE1062" i="4"/>
  <c r="BE744" i="4"/>
  <c r="N744" i="4"/>
  <c r="N200" i="12" s="1"/>
  <c r="N467" i="4"/>
  <c r="N297" i="12" s="1"/>
  <c r="BE467" i="4"/>
  <c r="BE669" i="4"/>
  <c r="N669" i="4"/>
  <c r="N23" i="12" s="1"/>
  <c r="BE130" i="4"/>
  <c r="N130" i="4"/>
  <c r="N742" i="12" s="1"/>
  <c r="BE541" i="4"/>
  <c r="N541" i="4"/>
  <c r="N439" i="12" s="1"/>
  <c r="N573" i="4"/>
  <c r="N335" i="12" s="1"/>
  <c r="BE573" i="4"/>
  <c r="BE1054" i="4"/>
  <c r="N1054" i="4"/>
  <c r="N34" i="12" s="1"/>
  <c r="BE1019" i="4"/>
  <c r="N1019" i="4"/>
  <c r="N33" i="12" s="1"/>
  <c r="BE320" i="4"/>
  <c r="N320" i="4"/>
  <c r="N48" i="12" s="1"/>
  <c r="BE234" i="4"/>
  <c r="N234" i="4"/>
  <c r="N710" i="12" s="1"/>
  <c r="BE110" i="4"/>
  <c r="N110" i="4"/>
  <c r="N42" i="12" s="1"/>
  <c r="N409" i="4"/>
  <c r="N715" i="12" s="1"/>
  <c r="BE409" i="4"/>
  <c r="BE809" i="4"/>
  <c r="N809" i="4"/>
  <c r="N27" i="12" s="1"/>
  <c r="BE151" i="4"/>
  <c r="N151" i="4"/>
  <c r="N253" i="12" s="1"/>
  <c r="N486" i="4"/>
  <c r="N962" i="12" s="1"/>
  <c r="BE486" i="4"/>
  <c r="BE86" i="4"/>
  <c r="N86" i="4"/>
  <c r="N426" i="12" s="1"/>
  <c r="BE298" i="4"/>
  <c r="N298" i="4"/>
  <c r="N502" i="12" s="1"/>
  <c r="BC888" i="4"/>
  <c r="BC344" i="12" s="1"/>
  <c r="BE888" i="4"/>
  <c r="BE705" i="4"/>
  <c r="N705" i="4"/>
  <c r="N59" i="12" s="1"/>
  <c r="BC881" i="4"/>
  <c r="BE881" i="4"/>
  <c r="BE225" i="4"/>
  <c r="N225" i="4"/>
  <c r="N395" i="12" s="1"/>
  <c r="N897" i="4"/>
  <c r="N659" i="12" s="1"/>
  <c r="BE897" i="4"/>
  <c r="N325" i="4"/>
  <c r="N223" i="12" s="1"/>
  <c r="BE325" i="4"/>
  <c r="N609" i="4"/>
  <c r="N371" i="12" s="1"/>
  <c r="BE609" i="4"/>
  <c r="BE202" i="4"/>
  <c r="N202" i="4"/>
  <c r="N814" i="12" s="1"/>
  <c r="N1020" i="4"/>
  <c r="N68" i="12" s="1"/>
  <c r="BE1020" i="4"/>
  <c r="BC991" i="4"/>
  <c r="BC277" i="12" s="1"/>
  <c r="BE991" i="4"/>
  <c r="N114" i="4"/>
  <c r="N182" i="12" s="1"/>
  <c r="BE114" i="4"/>
  <c r="BE1008" i="4"/>
  <c r="N1008" i="4"/>
  <c r="N872" i="12" s="1"/>
  <c r="BE683" i="4"/>
  <c r="N683" i="4"/>
  <c r="N513" i="12" s="1"/>
  <c r="BE810" i="4"/>
  <c r="N810" i="4"/>
  <c r="N62" i="12" s="1"/>
  <c r="BE80" i="4"/>
  <c r="N80" i="4"/>
  <c r="N216" i="12" s="1"/>
  <c r="BE626" i="4"/>
  <c r="N626" i="4"/>
  <c r="N966" i="12" s="1"/>
  <c r="BE363" i="4"/>
  <c r="N363" i="4"/>
  <c r="N329" i="12" s="1"/>
  <c r="BE121" i="4"/>
  <c r="N121" i="4"/>
  <c r="N427" i="12" s="1"/>
  <c r="BE149" i="4"/>
  <c r="N149" i="4"/>
  <c r="N183" i="12" s="1"/>
  <c r="N214" i="4"/>
  <c r="N10" i="12" s="1"/>
  <c r="BE214" i="4"/>
  <c r="BE128" i="4"/>
  <c r="N128" i="4"/>
  <c r="N672" i="12" s="1"/>
  <c r="N207" i="4"/>
  <c r="N989" i="12" s="1"/>
  <c r="BE207" i="4"/>
  <c r="BE150" i="4"/>
  <c r="N150" i="4"/>
  <c r="N218" i="12" s="1"/>
  <c r="N183" i="4"/>
  <c r="N149" i="12" s="1"/>
  <c r="BE183" i="4"/>
  <c r="BE49" i="4"/>
  <c r="N49" i="4"/>
  <c r="N355" i="12" s="1"/>
  <c r="N1039" i="4"/>
  <c r="N733" i="12" s="1"/>
  <c r="BE1039" i="4"/>
  <c r="BE975" i="4"/>
  <c r="N975" i="4"/>
  <c r="N941" i="12" s="1"/>
  <c r="N65" i="4"/>
  <c r="N915" i="12" s="1"/>
  <c r="BE65" i="4"/>
  <c r="N266" i="4"/>
  <c r="N606" i="12" s="1"/>
  <c r="BE266" i="4"/>
  <c r="N624" i="4"/>
  <c r="N896" i="12" s="1"/>
  <c r="BE624" i="4"/>
  <c r="BE621" i="4"/>
  <c r="N621" i="4"/>
  <c r="N791" i="12" s="1"/>
  <c r="BE966" i="4"/>
  <c r="N966" i="4"/>
  <c r="N626" i="12" s="1"/>
  <c r="BE797" i="4"/>
  <c r="N797" i="4"/>
  <c r="N831" i="12" s="1"/>
  <c r="BE54" i="4"/>
  <c r="N54" i="4"/>
  <c r="N530" i="12" s="1"/>
  <c r="BE404" i="4"/>
  <c r="N404" i="4"/>
  <c r="N540" i="12" s="1"/>
  <c r="N518" i="4"/>
  <c r="N858" i="12" s="1"/>
  <c r="BE518" i="4"/>
  <c r="BE651" i="4"/>
  <c r="N651" i="4"/>
  <c r="N617" i="12" s="1"/>
  <c r="BE408" i="4"/>
  <c r="N408" i="4"/>
  <c r="N680" i="12" s="1"/>
  <c r="BE575" i="4"/>
  <c r="N575" i="4"/>
  <c r="N405" i="12" s="1"/>
  <c r="BE657" i="4"/>
  <c r="N657" i="4"/>
  <c r="N827" i="12" s="1"/>
  <c r="N274" i="4"/>
  <c r="N886" i="12" s="1"/>
  <c r="BE274" i="4"/>
  <c r="BE819" i="4"/>
  <c r="N819" i="4"/>
  <c r="N377" i="12" s="1"/>
  <c r="BE124" i="4"/>
  <c r="N124" i="4"/>
  <c r="N532" i="12" s="1"/>
  <c r="N1045" i="4"/>
  <c r="N943" i="12" s="1"/>
  <c r="BE1045" i="4"/>
  <c r="BE873" i="4"/>
  <c r="N873" i="4"/>
  <c r="N1043" i="12" s="1"/>
  <c r="BE99" i="4"/>
  <c r="N99" i="4"/>
  <c r="N881" i="12" s="1"/>
  <c r="N758" i="4"/>
  <c r="N690" i="12" s="1"/>
  <c r="BE758" i="4"/>
  <c r="N450" i="4"/>
  <c r="N926" i="12" s="1"/>
  <c r="BE450" i="4"/>
  <c r="BE267" i="4"/>
  <c r="N267" i="4"/>
  <c r="N641" i="12" s="1"/>
  <c r="BC13" i="4"/>
  <c r="BC319" i="12" s="1"/>
  <c r="BE13" i="4"/>
  <c r="BE589" i="4"/>
  <c r="N589" i="4"/>
  <c r="N895" i="12" s="1"/>
  <c r="N568" i="4"/>
  <c r="N160" i="12" s="1"/>
  <c r="BE568" i="4"/>
  <c r="N672" i="4"/>
  <c r="N128" i="12" s="1"/>
  <c r="BE672" i="4"/>
  <c r="N53" i="4"/>
  <c r="N495" i="12" s="1"/>
  <c r="BE53" i="4"/>
  <c r="BE343" i="4"/>
  <c r="N343" i="4"/>
  <c r="N853" i="12" s="1"/>
  <c r="BE1081" i="4"/>
  <c r="N1081" i="4"/>
  <c r="N979" i="12" s="1"/>
  <c r="BE300" i="4"/>
  <c r="N300" i="4"/>
  <c r="N572" i="12" s="1"/>
  <c r="BC17" i="4"/>
  <c r="BC459" i="12" s="1"/>
  <c r="BE17" i="4"/>
  <c r="BE551" i="4"/>
  <c r="N551" i="4"/>
  <c r="N789" i="12" s="1"/>
  <c r="N102" i="4"/>
  <c r="N986" i="12" s="1"/>
  <c r="BE102" i="4"/>
  <c r="BE998" i="4"/>
  <c r="N998" i="4"/>
  <c r="N522" i="12" s="1"/>
  <c r="BC1022" i="4"/>
  <c r="BC138" i="12" s="1"/>
  <c r="BE1022" i="4"/>
  <c r="N1068" i="4"/>
  <c r="N524" i="12" s="1"/>
  <c r="BE1068" i="4"/>
  <c r="BE237" i="4"/>
  <c r="N237" i="4"/>
  <c r="N815" i="12" s="1"/>
  <c r="BE1080" i="4"/>
  <c r="N1080" i="4"/>
  <c r="N944" i="12" s="1"/>
  <c r="BE625" i="4"/>
  <c r="N625" i="4"/>
  <c r="N931" i="12" s="1"/>
  <c r="BE26" i="4"/>
  <c r="N26" i="4"/>
  <c r="N774" i="12" s="1"/>
  <c r="N872" i="4"/>
  <c r="N1008" i="12" s="1"/>
  <c r="BE872" i="4"/>
  <c r="BE481" i="4"/>
  <c r="N481" i="4"/>
  <c r="N787" i="12" s="1"/>
  <c r="BE449" i="4"/>
  <c r="N449" i="4"/>
  <c r="N891" i="12" s="1"/>
  <c r="BE707" i="4"/>
  <c r="N707" i="4"/>
  <c r="N129" i="12" s="1"/>
  <c r="BE265" i="4"/>
  <c r="N265" i="4"/>
  <c r="N571" i="12" s="1"/>
  <c r="BE585" i="4"/>
  <c r="N585" i="4"/>
  <c r="N755" i="12" s="1"/>
  <c r="BE794" i="4"/>
  <c r="N794" i="4"/>
  <c r="N726" i="12" s="1"/>
  <c r="N123" i="4"/>
  <c r="N497" i="12" s="1"/>
  <c r="BE123" i="4"/>
  <c r="N413" i="4"/>
  <c r="N855" i="12" s="1"/>
  <c r="BE413" i="4"/>
  <c r="N68" i="4"/>
  <c r="N1020" i="12" s="1"/>
  <c r="BE68" i="4"/>
  <c r="N484" i="4"/>
  <c r="N892" i="12" s="1"/>
  <c r="BE484" i="4"/>
  <c r="N565" i="4"/>
  <c r="N55" i="12" s="1"/>
  <c r="BE565" i="4"/>
  <c r="N866" i="4"/>
  <c r="N798" i="12" s="1"/>
  <c r="BE866" i="4"/>
  <c r="BE602" i="4"/>
  <c r="N602" i="4"/>
  <c r="N126" i="12" s="1"/>
  <c r="N1066" i="4"/>
  <c r="N454" i="12" s="1"/>
  <c r="BE1066" i="4"/>
  <c r="BE867" i="4"/>
  <c r="N867" i="4"/>
  <c r="N833" i="12" s="1"/>
  <c r="BE906" i="4"/>
  <c r="N906" i="4"/>
  <c r="N974" i="12" s="1"/>
  <c r="BE759" i="4"/>
  <c r="N759" i="4"/>
  <c r="N725" i="12" s="1"/>
  <c r="N262" i="4"/>
  <c r="N466" i="12" s="1"/>
  <c r="BE262" i="4"/>
  <c r="N417" i="4"/>
  <c r="N995" i="12" s="1"/>
  <c r="BE417" i="4"/>
  <c r="BE800" i="4"/>
  <c r="N800" i="4"/>
  <c r="N936" i="12" s="1"/>
  <c r="N94" i="4"/>
  <c r="N706" i="12" s="1"/>
  <c r="BE94" i="4"/>
  <c r="N27" i="4"/>
  <c r="N809" i="12" s="1"/>
  <c r="BE27" i="4"/>
  <c r="BE748" i="4"/>
  <c r="N748" i="4"/>
  <c r="N340" i="12" s="1"/>
  <c r="N1060" i="4"/>
  <c r="N244" i="12" s="1"/>
  <c r="BE1060" i="4"/>
  <c r="N8" i="4"/>
  <c r="N144" i="12" s="1"/>
  <c r="BE8" i="4"/>
  <c r="BE890" i="4"/>
  <c r="N890" i="4"/>
  <c r="N414" i="12" s="1"/>
  <c r="BE747" i="4"/>
  <c r="N747" i="4"/>
  <c r="N305" i="12" s="1"/>
  <c r="BC814" i="4"/>
  <c r="BC202" i="12" s="1"/>
  <c r="BE814" i="4"/>
  <c r="BC1024" i="4"/>
  <c r="BC208" i="12" s="1"/>
  <c r="BE1024" i="4"/>
  <c r="BE397" i="4"/>
  <c r="N397" i="4"/>
  <c r="N295" i="12" s="1"/>
  <c r="BE713" i="4"/>
  <c r="N713" i="4"/>
  <c r="N339" i="12" s="1"/>
  <c r="BC960" i="4"/>
  <c r="BC416" i="12" s="1"/>
  <c r="BE960" i="4"/>
  <c r="N322" i="4"/>
  <c r="N118" i="12" s="1"/>
  <c r="BE322" i="4"/>
  <c r="N469" i="4"/>
  <c r="N367" i="12" s="1"/>
  <c r="BE469" i="4"/>
  <c r="BE82" i="4"/>
  <c r="N82" i="4"/>
  <c r="N286" i="12" s="1"/>
  <c r="N145" i="4"/>
  <c r="N43" i="12" s="1"/>
  <c r="BE145" i="4"/>
  <c r="N671" i="4"/>
  <c r="N93" i="12" s="1"/>
  <c r="BE671" i="4"/>
  <c r="BE978" i="4"/>
  <c r="N978" i="4"/>
  <c r="N1046" i="12" s="1"/>
  <c r="N293" i="4"/>
  <c r="N327" i="12" s="1"/>
  <c r="BE293" i="4"/>
  <c r="N495" i="4"/>
  <c r="N53" i="12" s="1"/>
  <c r="BE495" i="4"/>
  <c r="N460" i="4"/>
  <c r="N52" i="12" s="1"/>
  <c r="BE460" i="4"/>
  <c r="BE284" i="4"/>
  <c r="N284" i="4"/>
  <c r="N12" i="12" s="1"/>
  <c r="N41" i="4"/>
  <c r="N75" i="12" s="1"/>
  <c r="BE41" i="4"/>
  <c r="BE845" i="4"/>
  <c r="N845" i="4"/>
  <c r="N63" i="12" s="1"/>
  <c r="BE879" i="4"/>
  <c r="N879" i="4"/>
  <c r="N29" i="12" s="1"/>
  <c r="N670" i="4"/>
  <c r="N58" i="12" s="1"/>
  <c r="BE670" i="4"/>
  <c r="BC12" i="4"/>
  <c r="BC284" i="12" s="1"/>
  <c r="BE12" i="4"/>
  <c r="N571" i="4"/>
  <c r="N265" i="12" s="1"/>
  <c r="BE571" i="4"/>
  <c r="BE825" i="4"/>
  <c r="N825" i="4"/>
  <c r="N587" i="12" s="1"/>
  <c r="BC850" i="4"/>
  <c r="BC238" i="12" s="1"/>
  <c r="BE850" i="4"/>
  <c r="N389" i="4"/>
  <c r="N15" i="12" s="1"/>
  <c r="BE389" i="4"/>
  <c r="N182" i="4"/>
  <c r="N114" i="12" s="1"/>
  <c r="BE182" i="4"/>
  <c r="BE344" i="4"/>
  <c r="N344" i="4"/>
  <c r="N888" i="12" s="1"/>
  <c r="BE462" i="4"/>
  <c r="N462" i="4"/>
  <c r="N122" i="12" s="1"/>
  <c r="N223" i="4"/>
  <c r="N325" i="12" s="1"/>
  <c r="BE223" i="4"/>
  <c r="BE604" i="4"/>
  <c r="N604" i="4"/>
  <c r="N196" i="12" s="1"/>
  <c r="N600" i="4"/>
  <c r="N56" i="12" s="1"/>
  <c r="BE600" i="4"/>
  <c r="BE383" i="4"/>
  <c r="N383" i="4"/>
  <c r="N1029" i="12" s="1"/>
  <c r="BE438" i="4"/>
  <c r="N438" i="4"/>
  <c r="N506" i="12" s="1"/>
  <c r="BE264" i="4"/>
  <c r="N264" i="4"/>
  <c r="N536" i="12" s="1"/>
  <c r="BE716" i="4"/>
  <c r="N716" i="4"/>
  <c r="N444" i="12" s="1"/>
  <c r="BE475" i="4"/>
  <c r="N475" i="4"/>
  <c r="N577" i="12" s="1"/>
  <c r="N470" i="4"/>
  <c r="N402" i="12" s="1"/>
  <c r="BE470" i="4"/>
  <c r="N395" i="4"/>
  <c r="N225" i="12" s="1"/>
  <c r="BE395" i="4"/>
  <c r="BE803" i="4"/>
  <c r="N803" i="4"/>
  <c r="N1041" i="12" s="1"/>
  <c r="N216" i="4"/>
  <c r="N80" i="12" s="1"/>
  <c r="BE216" i="4"/>
  <c r="N957" i="4"/>
  <c r="N311" i="12" s="1"/>
  <c r="BE957" i="4"/>
  <c r="BE14" i="4"/>
  <c r="N14" i="4"/>
  <c r="N354" i="12" s="1"/>
  <c r="BE786" i="4"/>
  <c r="N786" i="4"/>
  <c r="N446" i="12" s="1"/>
  <c r="N618" i="4"/>
  <c r="N686" i="12" s="1"/>
  <c r="BE618" i="4"/>
  <c r="BE442" i="4"/>
  <c r="N442" i="4"/>
  <c r="N646" i="12" s="1"/>
  <c r="BE236" i="4"/>
  <c r="N236" i="4"/>
  <c r="N780" i="12" s="1"/>
  <c r="BE332" i="4"/>
  <c r="N332" i="4"/>
  <c r="N468" i="12" s="1"/>
  <c r="BE907" i="4"/>
  <c r="N907" i="4"/>
  <c r="N1009" i="12" s="1"/>
  <c r="BE969" i="4"/>
  <c r="N969" i="4"/>
  <c r="N731" i="12" s="1"/>
  <c r="N513" i="4"/>
  <c r="N683" i="12" s="1"/>
  <c r="BE513" i="4"/>
  <c r="BE443" i="4"/>
  <c r="N443" i="4"/>
  <c r="N681" i="12" s="1"/>
  <c r="N59" i="4"/>
  <c r="N705" i="12" s="1"/>
  <c r="BE59" i="4"/>
  <c r="BE84" i="4"/>
  <c r="N84" i="4"/>
  <c r="N356" i="12" s="1"/>
  <c r="BC916" i="4"/>
  <c r="BE916" i="4"/>
  <c r="N378" i="4"/>
  <c r="N854" i="12" s="1"/>
  <c r="BE378" i="4"/>
  <c r="BE101" i="4"/>
  <c r="N101" i="4"/>
  <c r="N951" i="12" s="1"/>
  <c r="N663" i="4"/>
  <c r="N1037" i="12" s="1"/>
  <c r="BE663" i="4"/>
  <c r="BE754" i="4"/>
  <c r="N754" i="4"/>
  <c r="N550" i="12" s="1"/>
  <c r="N977" i="4"/>
  <c r="N1011" i="12" s="1"/>
  <c r="BE977" i="4"/>
  <c r="BE192" i="4"/>
  <c r="N192" i="4"/>
  <c r="N464" i="12" s="1"/>
  <c r="BE1040" i="4"/>
  <c r="N1040" i="4"/>
  <c r="N768" i="12" s="1"/>
  <c r="N377" i="4"/>
  <c r="N819" i="12" s="1"/>
  <c r="BE377" i="4"/>
  <c r="N190" i="4"/>
  <c r="N394" i="12" s="1"/>
  <c r="BE190" i="4"/>
  <c r="BE649" i="4"/>
  <c r="N649" i="4"/>
  <c r="N547" i="12" s="1"/>
  <c r="BE270" i="4"/>
  <c r="N270" i="4"/>
  <c r="N746" i="12" s="1"/>
  <c r="N931" i="4"/>
  <c r="N625" i="12" s="1"/>
  <c r="BE931" i="4"/>
  <c r="BE617" i="4"/>
  <c r="N617" i="4"/>
  <c r="N651" i="12" s="1"/>
  <c r="BE122" i="4"/>
  <c r="N122" i="4"/>
  <c r="N462" i="12" s="1"/>
  <c r="N308" i="4"/>
  <c r="N852" i="12" s="1"/>
  <c r="BE308" i="4"/>
  <c r="N653" i="4"/>
  <c r="N687" i="12" s="1"/>
  <c r="BE653" i="4"/>
  <c r="BE1076" i="4"/>
  <c r="N1076" i="4"/>
  <c r="N804" i="12" s="1"/>
  <c r="BE835" i="4"/>
  <c r="N835" i="4"/>
  <c r="N937" i="12" s="1"/>
  <c r="BE253" i="4"/>
  <c r="N253" i="4"/>
  <c r="N151" i="12" s="1"/>
  <c r="BE611" i="4"/>
  <c r="N611" i="4"/>
  <c r="N441" i="12" s="1"/>
  <c r="BE338" i="4"/>
  <c r="N338" i="4"/>
  <c r="N678" i="12" s="1"/>
  <c r="BE798" i="4"/>
  <c r="N798" i="4"/>
  <c r="N866" i="12" s="1"/>
  <c r="BE276" i="4"/>
  <c r="N276" i="4"/>
  <c r="N956" i="12" s="1"/>
  <c r="N222" i="4"/>
  <c r="N290" i="12" s="1"/>
  <c r="BE222" i="4"/>
  <c r="N658" i="4"/>
  <c r="N862" i="12" s="1"/>
  <c r="BE658" i="4"/>
  <c r="BE654" i="4"/>
  <c r="N654" i="4"/>
  <c r="N722" i="12" s="1"/>
  <c r="BE628" i="4"/>
  <c r="N628" i="4"/>
  <c r="N1036" i="12" s="1"/>
  <c r="BC958" i="4"/>
  <c r="BC346" i="12" s="1"/>
  <c r="BE958" i="4"/>
  <c r="BE985" i="4"/>
  <c r="N985" i="4"/>
  <c r="N67" i="12" s="1"/>
  <c r="N193" i="4"/>
  <c r="N499" i="12" s="1"/>
  <c r="BE193" i="4"/>
  <c r="N446" i="4"/>
  <c r="N786" i="12" s="1"/>
  <c r="BE446" i="4"/>
  <c r="BE685" i="4"/>
  <c r="N685" i="4"/>
  <c r="N583" i="12" s="1"/>
  <c r="BE892" i="4"/>
  <c r="N892" i="4"/>
  <c r="N484" i="12" s="1"/>
  <c r="BE28" i="4"/>
  <c r="N28" i="4"/>
  <c r="N844" i="12" s="1"/>
  <c r="BE132" i="4"/>
  <c r="N132" i="4"/>
  <c r="N812" i="12" s="1"/>
  <c r="N548" i="4"/>
  <c r="N684" i="12" s="1"/>
  <c r="BE548" i="4"/>
  <c r="BE1075" i="4"/>
  <c r="N1075" i="4"/>
  <c r="N769" i="12" s="1"/>
  <c r="BC780" i="4"/>
  <c r="BC236" i="12" s="1"/>
  <c r="BE780" i="4"/>
  <c r="BE113" i="4"/>
  <c r="N113" i="4"/>
  <c r="N147" i="12" s="1"/>
  <c r="BE127" i="4"/>
  <c r="N127" i="4"/>
  <c r="N637" i="12" s="1"/>
  <c r="N908" i="4"/>
  <c r="N1044" i="12" s="1"/>
  <c r="BE908" i="4"/>
  <c r="BE476" i="4"/>
  <c r="N476" i="4"/>
  <c r="N612" i="12" s="1"/>
  <c r="N381" i="4"/>
  <c r="N959" i="12" s="1"/>
  <c r="BE381" i="4"/>
  <c r="BE1035" i="4"/>
  <c r="N1035" i="4"/>
  <c r="N593" i="12" s="1"/>
  <c r="N1042" i="4"/>
  <c r="N838" i="12" s="1"/>
  <c r="BE1042" i="4"/>
  <c r="BE346" i="4"/>
  <c r="N346" i="4"/>
  <c r="N958" i="12" s="1"/>
  <c r="N724" i="4"/>
  <c r="N724" i="12" s="1"/>
  <c r="BE724" i="4"/>
  <c r="BE610" i="4"/>
  <c r="N610" i="4"/>
  <c r="N406" i="12" s="1"/>
  <c r="N78" i="4"/>
  <c r="N146" i="12" s="1"/>
  <c r="BE78" i="4"/>
  <c r="BE799" i="4"/>
  <c r="N799" i="4"/>
  <c r="N901" i="12" s="1"/>
  <c r="BE514" i="4"/>
  <c r="N514" i="4"/>
  <c r="N718" i="12" s="1"/>
  <c r="BE233" i="4"/>
  <c r="N233" i="4"/>
  <c r="N675" i="12" s="1"/>
  <c r="BE1046" i="4"/>
  <c r="N1046" i="4"/>
  <c r="N978" i="12" s="1"/>
  <c r="BE729" i="4"/>
  <c r="N729" i="4"/>
  <c r="N899" i="12" s="1"/>
  <c r="BE697" i="4"/>
  <c r="N697" i="4"/>
  <c r="N1003" i="12" s="1"/>
  <c r="N301" i="4"/>
  <c r="N607" i="12" s="1"/>
  <c r="BE301" i="4"/>
  <c r="BE905" i="4"/>
  <c r="N905" i="4"/>
  <c r="N939" i="12" s="1"/>
  <c r="BE1057" i="4"/>
  <c r="N1057" i="4"/>
  <c r="N139" i="12" s="1"/>
  <c r="BE1063" i="4"/>
  <c r="N1063" i="4"/>
  <c r="N349" i="12" s="1"/>
  <c r="BE288" i="4"/>
  <c r="N288" i="4"/>
  <c r="N152" i="12" s="1"/>
  <c r="BC848" i="4"/>
  <c r="BC168" i="12" s="1"/>
  <c r="BE848" i="4"/>
  <c r="BE533" i="4"/>
  <c r="N533" i="4"/>
  <c r="N159" i="12" s="1"/>
  <c r="BE749" i="4"/>
  <c r="N749" i="4"/>
  <c r="N375" i="12" s="1"/>
  <c r="BE712" i="4"/>
  <c r="N712" i="4"/>
  <c r="N304" i="12" s="1"/>
  <c r="BC813" i="4"/>
  <c r="BC167" i="12" s="1"/>
  <c r="BE813" i="4"/>
  <c r="BC816" i="4"/>
  <c r="BC272" i="12" s="1"/>
  <c r="BE816" i="4"/>
  <c r="N429" i="4"/>
  <c r="N191" i="12" s="1"/>
  <c r="BE429" i="4"/>
  <c r="BC811" i="4"/>
  <c r="BE811" i="4"/>
  <c r="BC853" i="4"/>
  <c r="BC343" i="12" s="1"/>
  <c r="BE853" i="4"/>
  <c r="BE120" i="4"/>
  <c r="N120" i="4"/>
  <c r="N392" i="12" s="1"/>
  <c r="N61" i="4"/>
  <c r="N775" i="12" s="1"/>
  <c r="BE61" i="4"/>
  <c r="BE426" i="4"/>
  <c r="N426" i="4"/>
  <c r="N86" i="12" s="1"/>
  <c r="N339" i="4"/>
  <c r="N713" i="12" s="1"/>
  <c r="BE339" i="4"/>
  <c r="BE684" i="4"/>
  <c r="N684" i="4"/>
  <c r="N548" i="12" s="1"/>
  <c r="BE865" i="4"/>
  <c r="N865" i="4"/>
  <c r="N763" i="12" s="1"/>
  <c r="BE532" i="4"/>
  <c r="N532" i="4"/>
  <c r="N124" i="12" s="1"/>
  <c r="BE751" i="4"/>
  <c r="N751" i="4"/>
  <c r="N445" i="12" s="1"/>
  <c r="BE474" i="4"/>
  <c r="N474" i="4"/>
  <c r="N542" i="12" s="1"/>
  <c r="N745" i="4"/>
  <c r="N235" i="12" s="1"/>
  <c r="BE745" i="4"/>
  <c r="BE290" i="4"/>
  <c r="N290" i="4"/>
  <c r="N222" i="12" s="1"/>
  <c r="BE574" i="4"/>
  <c r="N574" i="4"/>
  <c r="N370" i="12" s="1"/>
  <c r="BE739" i="4"/>
  <c r="N739" i="4"/>
  <c r="N25" i="12" s="1"/>
  <c r="BE418" i="4"/>
  <c r="N418" i="4"/>
  <c r="N1030" i="12" s="1"/>
  <c r="N570" i="4"/>
  <c r="N230" i="12" s="1"/>
  <c r="BE570" i="4"/>
  <c r="BC992" i="4"/>
  <c r="BC312" i="12" s="1"/>
  <c r="BE992" i="4"/>
  <c r="BE221" i="4"/>
  <c r="N221" i="4"/>
  <c r="N255" i="12" s="1"/>
  <c r="BE512" i="4"/>
  <c r="N512" i="4"/>
  <c r="N648" i="12" s="1"/>
  <c r="N682" i="4"/>
  <c r="N478" i="12" s="1"/>
  <c r="BE682" i="4"/>
  <c r="BE952" i="4"/>
  <c r="N952" i="4"/>
  <c r="N136" i="12" s="1"/>
  <c r="N640" i="4"/>
  <c r="N232" i="12" s="1"/>
  <c r="BE640" i="4"/>
  <c r="BE545" i="4"/>
  <c r="N545" i="4"/>
  <c r="N579" i="12" s="1"/>
  <c r="N1047" i="4"/>
  <c r="N1013" i="12" s="1"/>
  <c r="BE1047" i="4"/>
  <c r="BE390" i="4"/>
  <c r="N390" i="4"/>
  <c r="N50" i="12" s="1"/>
  <c r="BE217" i="4"/>
  <c r="N217" i="4"/>
  <c r="N115" i="12" s="1"/>
  <c r="BE1005" i="4"/>
  <c r="N1005" i="4"/>
  <c r="N767" i="12" s="1"/>
  <c r="BC885" i="4"/>
  <c r="BC239" i="12" s="1"/>
  <c r="BE885" i="4"/>
  <c r="N164" i="4"/>
  <c r="N708" i="12" s="1"/>
  <c r="BE164" i="4"/>
  <c r="BC953" i="4"/>
  <c r="BC171" i="12" s="1"/>
  <c r="BE953" i="4"/>
  <c r="N360" i="4"/>
  <c r="N224" i="12" s="1"/>
  <c r="BE360" i="4"/>
  <c r="BE415" i="4"/>
  <c r="N415" i="4"/>
  <c r="N925" i="12" s="1"/>
  <c r="BE328" i="4"/>
  <c r="N328" i="4"/>
  <c r="N328" i="12" s="1"/>
  <c r="N733" i="4"/>
  <c r="N1039" i="12" s="1"/>
  <c r="BE733" i="4"/>
  <c r="BE394" i="4"/>
  <c r="N394" i="4"/>
  <c r="N190" i="12" s="1"/>
  <c r="N961" i="4"/>
  <c r="N451" i="12" s="1"/>
  <c r="BE961" i="4"/>
  <c r="N250" i="4"/>
  <c r="N46" i="12" s="1"/>
  <c r="BE250" i="4"/>
  <c r="BE622" i="4"/>
  <c r="N622" i="4"/>
  <c r="N826" i="12" s="1"/>
  <c r="N720" i="4"/>
  <c r="N584" i="12" s="1"/>
  <c r="BE720" i="4"/>
  <c r="BE656" i="4"/>
  <c r="N656" i="4"/>
  <c r="N792" i="12" s="1"/>
  <c r="N312" i="4"/>
  <c r="N992" i="12" s="1"/>
  <c r="BE312" i="4"/>
  <c r="N550" i="4"/>
  <c r="N754" i="12" s="1"/>
  <c r="BE550" i="4"/>
  <c r="N435" i="4"/>
  <c r="N401" i="12" s="1"/>
  <c r="BE435" i="4"/>
  <c r="BE134" i="4"/>
  <c r="N134" i="4"/>
  <c r="N882" i="12" s="1"/>
  <c r="BE299" i="4"/>
  <c r="N299" i="4"/>
  <c r="N537" i="12" s="1"/>
  <c r="N692" i="4"/>
  <c r="N828" i="12" s="1"/>
  <c r="BE692" i="4"/>
  <c r="BE510" i="4"/>
  <c r="N510" i="4"/>
  <c r="N578" i="12" s="1"/>
  <c r="BE820" i="4"/>
  <c r="N820" i="4"/>
  <c r="N412" i="12" s="1"/>
  <c r="N997" i="4"/>
  <c r="N487" i="12" s="1"/>
  <c r="BE997" i="4"/>
  <c r="N453" i="4"/>
  <c r="N1031" i="12" s="1"/>
  <c r="BE453" i="4"/>
  <c r="BE833" i="4"/>
  <c r="N833" i="4"/>
  <c r="N867" i="12" s="1"/>
  <c r="BE161" i="4"/>
  <c r="N161" i="4"/>
  <c r="N603" i="12" s="1"/>
  <c r="BE157" i="4"/>
  <c r="N157" i="4"/>
  <c r="N463" i="12" s="1"/>
  <c r="BE25" i="4"/>
  <c r="N25" i="4"/>
  <c r="N739" i="12" s="1"/>
  <c r="BE968" i="4"/>
  <c r="N968" i="4"/>
  <c r="N696" i="12" s="1"/>
  <c r="BE296" i="4"/>
  <c r="N296" i="4"/>
  <c r="N432" i="12" s="1"/>
  <c r="N694" i="4"/>
  <c r="N898" i="12" s="1"/>
  <c r="BE694" i="4"/>
  <c r="BE227" i="4"/>
  <c r="N227" i="4"/>
  <c r="N465" i="12" s="1"/>
  <c r="BC920" i="4"/>
  <c r="BC240" i="12" s="1"/>
  <c r="BE920" i="4"/>
  <c r="N412" i="4"/>
  <c r="N820" i="12" s="1"/>
  <c r="BE412" i="4"/>
  <c r="N828" i="4"/>
  <c r="N692" i="12" s="1"/>
  <c r="BE828" i="4"/>
  <c r="BE1038" i="4"/>
  <c r="N1038" i="4"/>
  <c r="N698" i="12" s="1"/>
  <c r="BE647" i="4"/>
  <c r="N647" i="4"/>
  <c r="N477" i="12" s="1"/>
  <c r="BE655" i="4"/>
  <c r="N655" i="4"/>
  <c r="N757" i="12" s="1"/>
  <c r="N796" i="4"/>
  <c r="N796" i="12" s="1"/>
  <c r="BE796" i="4"/>
  <c r="BE963" i="4"/>
  <c r="N963" i="4"/>
  <c r="N521" i="12" s="1"/>
  <c r="BE95" i="4"/>
  <c r="N95" i="4"/>
  <c r="N741" i="12" s="1"/>
  <c r="BE427" i="4"/>
  <c r="N427" i="4"/>
  <c r="N121" i="12" s="1"/>
  <c r="BE515" i="4"/>
  <c r="N515" i="4"/>
  <c r="N753" i="12" s="1"/>
  <c r="BE125" i="4"/>
  <c r="N125" i="4"/>
  <c r="N567" i="12" s="1"/>
  <c r="BE832" i="4"/>
  <c r="N832" i="4"/>
  <c r="N832" i="12" s="1"/>
  <c r="BE861" i="4"/>
  <c r="N861" i="4"/>
  <c r="N623" i="12" s="1"/>
  <c r="BE620" i="4"/>
  <c r="N620" i="4"/>
  <c r="N756" i="12" s="1"/>
  <c r="BE201" i="4"/>
  <c r="N201" i="4"/>
  <c r="N779" i="12" s="1"/>
  <c r="N795" i="4"/>
  <c r="N761" i="12" s="1"/>
  <c r="BE795" i="4"/>
  <c r="N376" i="4"/>
  <c r="N784" i="12" s="1"/>
  <c r="BE376" i="4"/>
  <c r="N464" i="4"/>
  <c r="N192" i="12" s="1"/>
  <c r="BE464" i="4"/>
  <c r="N444" i="4"/>
  <c r="N716" i="12" s="1"/>
  <c r="BE444" i="4"/>
  <c r="BE899" i="4"/>
  <c r="N899" i="4"/>
  <c r="N729" i="12" s="1"/>
  <c r="BE826" i="4"/>
  <c r="N826" i="4"/>
  <c r="N622" i="12" s="1"/>
  <c r="BE730" i="4"/>
  <c r="N730" i="4"/>
  <c r="N934" i="12" s="1"/>
  <c r="BE200" i="4"/>
  <c r="N200" i="4"/>
  <c r="N744" i="12" s="1"/>
  <c r="N310" i="4"/>
  <c r="N922" i="12" s="1"/>
  <c r="BE310" i="4"/>
  <c r="BE522" i="4"/>
  <c r="N522" i="4"/>
  <c r="N998" i="12" s="1"/>
  <c r="BE755" i="4"/>
  <c r="N755" i="4"/>
  <c r="N585" i="12" s="1"/>
  <c r="BE118" i="4"/>
  <c r="N118" i="4"/>
  <c r="N322" i="12" s="1"/>
  <c r="BE337" i="4"/>
  <c r="N337" i="4"/>
  <c r="N643" i="12" s="1"/>
  <c r="N753" i="4"/>
  <c r="N515" i="12" s="1"/>
  <c r="BE753" i="4"/>
  <c r="BE1032" i="4"/>
  <c r="N1032" i="4"/>
  <c r="N488" i="12" s="1"/>
  <c r="N823" i="4"/>
  <c r="N517" i="12" s="1"/>
  <c r="BE823" i="4"/>
  <c r="BE1006" i="4"/>
  <c r="N1006" i="4"/>
  <c r="N802" i="12" s="1"/>
  <c r="N577" i="4"/>
  <c r="N475" i="12" s="1"/>
  <c r="BE577" i="4"/>
  <c r="BE414" i="4"/>
  <c r="N414" i="4"/>
  <c r="N890" i="12" s="1"/>
  <c r="N1041" i="4"/>
  <c r="N803" i="12" s="1"/>
  <c r="BE1041" i="4"/>
  <c r="BE401" i="4"/>
  <c r="N401" i="4"/>
  <c r="N435" i="12" s="1"/>
  <c r="BC854" i="4"/>
  <c r="BC378" i="12" s="1"/>
  <c r="BE854" i="4"/>
  <c r="BE603" i="4"/>
  <c r="N603" i="4"/>
  <c r="N161" i="12" s="1"/>
  <c r="BE126" i="4"/>
  <c r="N126" i="4"/>
  <c r="N602" i="12" s="1"/>
  <c r="N973" i="4"/>
  <c r="N871" i="12" s="1"/>
  <c r="BE973" i="4"/>
  <c r="N542" i="4"/>
  <c r="N474" i="12" s="1"/>
  <c r="BE542" i="4"/>
  <c r="BE277" i="4"/>
  <c r="N277" i="4"/>
  <c r="N991" i="12" s="1"/>
  <c r="N582" i="4"/>
  <c r="N650" i="12" s="1"/>
  <c r="BE582" i="4"/>
  <c r="BE407" i="4"/>
  <c r="N407" i="4"/>
  <c r="N645" i="12" s="1"/>
  <c r="BE31" i="4"/>
  <c r="N31" i="4"/>
  <c r="N949" i="12" s="1"/>
  <c r="N372" i="4"/>
  <c r="N644" i="12" s="1"/>
  <c r="BE372" i="4"/>
  <c r="BE77" i="4"/>
  <c r="N77" i="4"/>
  <c r="N111" i="12" s="1"/>
  <c r="BE742" i="4"/>
  <c r="N742" i="4"/>
  <c r="N130" i="12" s="1"/>
  <c r="BC921" i="4"/>
  <c r="BC275" i="12" s="1"/>
  <c r="BE921" i="4"/>
  <c r="N432" i="4"/>
  <c r="N296" i="12" s="1"/>
  <c r="BE432" i="4"/>
  <c r="BE498" i="4"/>
  <c r="N498" i="4"/>
  <c r="N158" i="12" s="1"/>
  <c r="BC989" i="4"/>
  <c r="BC207" i="12" s="1"/>
  <c r="BE989" i="4"/>
  <c r="N398" i="4"/>
  <c r="N330" i="12" s="1"/>
  <c r="BE398" i="4"/>
  <c r="N537" i="4"/>
  <c r="N299" i="12" s="1"/>
  <c r="BE537" i="4"/>
  <c r="N1056" i="4"/>
  <c r="N104" i="12" s="1"/>
  <c r="BE1056" i="4"/>
  <c r="N710" i="4"/>
  <c r="N234" i="12" s="1"/>
  <c r="BE710" i="4"/>
  <c r="BE776" i="4"/>
  <c r="N776" i="4"/>
  <c r="N96" i="12" s="1"/>
  <c r="BE855" i="4"/>
  <c r="N855" i="4"/>
  <c r="N413" i="12" s="1"/>
  <c r="BE1065" i="4"/>
  <c r="N1065" i="4"/>
  <c r="N419" i="12" s="1"/>
  <c r="N135" i="4"/>
  <c r="N917" i="12" s="1"/>
  <c r="BE135" i="4"/>
  <c r="BE48" i="4"/>
  <c r="N48" i="4"/>
  <c r="N320" i="12" s="1"/>
  <c r="BE723" i="4"/>
  <c r="N723" i="4"/>
  <c r="N689" i="12" s="1"/>
  <c r="BE83" i="4"/>
  <c r="N83" i="4"/>
  <c r="N321" i="12" s="1"/>
  <c r="N116" i="4"/>
  <c r="N252" i="12" s="1"/>
  <c r="BE116" i="4"/>
  <c r="BE637" i="4"/>
  <c r="N637" i="4"/>
  <c r="N127" i="12" s="1"/>
  <c r="BE461" i="4"/>
  <c r="N461" i="4"/>
  <c r="N87" i="12" s="1"/>
  <c r="BE540" i="4"/>
  <c r="N540" i="4"/>
  <c r="N404" i="12" s="1"/>
  <c r="BC987" i="4"/>
  <c r="BE987" i="4"/>
  <c r="BE39" i="4"/>
  <c r="N39" i="4"/>
  <c r="N5" i="12" s="1"/>
  <c r="BC9" i="4"/>
  <c r="BE9" i="4"/>
  <c r="N834" i="4"/>
  <c r="N902" i="12" s="1"/>
  <c r="BE834" i="4"/>
  <c r="BE97" i="4"/>
  <c r="N97" i="4"/>
  <c r="N811" i="12" s="1"/>
  <c r="N268" i="4"/>
  <c r="N676" i="12" s="1"/>
  <c r="BE268" i="4"/>
  <c r="BE115" i="4"/>
  <c r="N115" i="4"/>
  <c r="N217" i="12" s="1"/>
  <c r="N330" i="4"/>
  <c r="N398" i="12" s="1"/>
  <c r="BE330" i="4"/>
  <c r="BE319" i="4"/>
  <c r="N319" i="4"/>
  <c r="N13" i="12" s="1"/>
  <c r="N257" i="4"/>
  <c r="N291" i="12" s="1"/>
  <c r="BE257" i="4"/>
  <c r="N287" i="4"/>
  <c r="N117" i="12" s="1"/>
  <c r="BE287" i="4"/>
  <c r="N179" i="4"/>
  <c r="N9" i="12" s="1"/>
  <c r="BE179" i="4"/>
  <c r="BE436" i="4"/>
  <c r="N436" i="4"/>
  <c r="N436" i="12" s="1"/>
  <c r="BE186" i="4"/>
  <c r="N186" i="4"/>
  <c r="N254" i="12" s="1"/>
  <c r="BE592" i="4"/>
  <c r="N592" i="4"/>
  <c r="N1000" i="12" s="1"/>
  <c r="BE638" i="4"/>
  <c r="N638" i="4"/>
  <c r="N162" i="12" s="1"/>
  <c r="N424" i="4"/>
  <c r="N16" i="12" s="1"/>
  <c r="BE424" i="4"/>
  <c r="BE463" i="4"/>
  <c r="N463" i="4"/>
  <c r="N157" i="12" s="1"/>
  <c r="BE696" i="4"/>
  <c r="N696" i="4"/>
  <c r="N968" i="12" s="1"/>
  <c r="BE608" i="4"/>
  <c r="N608" i="4"/>
  <c r="N336" i="12" s="1"/>
  <c r="BE431" i="4"/>
  <c r="N431" i="4"/>
  <c r="N261" i="12" s="1"/>
  <c r="BE326" i="4"/>
  <c r="N326" i="4"/>
  <c r="N258" i="12" s="1"/>
  <c r="N902" i="4"/>
  <c r="N834" i="12" s="1"/>
  <c r="BE902" i="4"/>
  <c r="BE198" i="4"/>
  <c r="N198" i="4"/>
  <c r="N674" i="12" s="1"/>
  <c r="BE185" i="4"/>
  <c r="N185" i="4"/>
  <c r="N219" i="12" s="1"/>
  <c r="BE673" i="4"/>
  <c r="N673" i="4"/>
  <c r="N163" i="12" s="1"/>
  <c r="BE93" i="4"/>
  <c r="N93" i="4"/>
  <c r="N671" i="12" s="1"/>
  <c r="N566" i="4"/>
  <c r="N90" i="12" s="1"/>
  <c r="BE566" i="4"/>
  <c r="BE205" i="4"/>
  <c r="N205" i="4"/>
  <c r="N919" i="12" s="1"/>
  <c r="N347" i="4"/>
  <c r="N993" i="12" s="1"/>
  <c r="BE347" i="4"/>
  <c r="BE483" i="4"/>
  <c r="N483" i="4"/>
  <c r="N857" i="12" s="1"/>
  <c r="N173" i="4"/>
  <c r="N1023" i="12" s="1"/>
  <c r="BE173" i="4"/>
  <c r="BE627" i="4"/>
  <c r="N627" i="4"/>
  <c r="N1001" i="12" s="1"/>
  <c r="N822" i="4"/>
  <c r="N482" i="12" s="1"/>
  <c r="BE822" i="4"/>
  <c r="BE304" i="4"/>
  <c r="N304" i="4"/>
  <c r="N712" i="12" s="1"/>
  <c r="BE719" i="4"/>
  <c r="N719" i="4"/>
  <c r="N549" i="12" s="1"/>
  <c r="BE1002" i="4"/>
  <c r="N1002" i="4"/>
  <c r="N662" i="12" s="1"/>
  <c r="N793" i="4"/>
  <c r="N691" i="12" s="1"/>
  <c r="BE793" i="4"/>
  <c r="N156" i="4"/>
  <c r="N428" i="12" s="1"/>
  <c r="BE156" i="4"/>
  <c r="BE1033" i="4"/>
  <c r="N1033" i="4"/>
  <c r="N523" i="12" s="1"/>
  <c r="BE1074" i="4"/>
  <c r="N1074" i="4"/>
  <c r="N734" i="12" s="1"/>
  <c r="N583" i="4"/>
  <c r="N685" i="12" s="1"/>
  <c r="BE583" i="4"/>
  <c r="BE864" i="4"/>
  <c r="N864" i="4"/>
  <c r="N728" i="12" s="1"/>
  <c r="BE191" i="4"/>
  <c r="N191" i="4"/>
  <c r="N429" i="12" s="1"/>
  <c r="BE903" i="4"/>
  <c r="N903" i="4"/>
  <c r="N869" i="12" s="1"/>
  <c r="N648" i="4"/>
  <c r="N512" i="12" s="1"/>
  <c r="BE648" i="4"/>
  <c r="N553" i="4"/>
  <c r="N859" i="12" s="1"/>
  <c r="BE553" i="4"/>
  <c r="BE60" i="4"/>
  <c r="N60" i="4"/>
  <c r="N740" i="12" s="1"/>
  <c r="N986" i="4"/>
  <c r="N102" i="12" s="1"/>
  <c r="BE986" i="4"/>
  <c r="BE430" i="4"/>
  <c r="N430" i="4"/>
  <c r="N226" i="12" s="1"/>
  <c r="BE64" i="4"/>
  <c r="N64" i="4"/>
  <c r="N880" i="12" s="1"/>
  <c r="BE129" i="4"/>
  <c r="N129" i="4"/>
  <c r="N707" i="12" s="1"/>
  <c r="BE1083" i="4"/>
  <c r="N1083" i="4"/>
  <c r="N1049" i="12" s="1"/>
  <c r="N962" i="4"/>
  <c r="N486" i="12" s="1"/>
  <c r="BE962" i="4"/>
  <c r="BE862" i="4"/>
  <c r="N862" i="4"/>
  <c r="N658" i="12" s="1"/>
  <c r="BE91" i="4"/>
  <c r="N91" i="4"/>
  <c r="N601" i="12" s="1"/>
  <c r="BE661" i="4"/>
  <c r="N661" i="4"/>
  <c r="N967" i="12" s="1"/>
  <c r="BE238" i="4"/>
  <c r="N238" i="4"/>
  <c r="N850" i="12" s="1"/>
  <c r="BE158" i="4"/>
  <c r="N158" i="4"/>
  <c r="N498" i="12" s="1"/>
  <c r="BE509" i="4"/>
  <c r="N509" i="4"/>
  <c r="N543" i="12" s="1"/>
  <c r="BE152" i="4"/>
  <c r="N152" i="4"/>
  <c r="N288" i="12" s="1"/>
  <c r="BE801" i="4"/>
  <c r="N801" i="4"/>
  <c r="N971" i="12" s="1"/>
  <c r="N480" i="4"/>
  <c r="N752" i="12" s="1"/>
  <c r="BE480" i="4"/>
  <c r="BE406" i="4"/>
  <c r="N406" i="4"/>
  <c r="N610" i="12" s="1"/>
  <c r="N478" i="4"/>
  <c r="N682" i="12" s="1"/>
  <c r="BE478" i="4"/>
  <c r="BE940" i="4"/>
  <c r="N940" i="4"/>
  <c r="N940" i="12" s="1"/>
  <c r="BE581" i="4"/>
  <c r="N581" i="4"/>
  <c r="N615" i="12" s="1"/>
  <c r="N743" i="4"/>
  <c r="N165" i="12" s="1"/>
  <c r="BE743" i="4"/>
  <c r="BC1021" i="4"/>
  <c r="BE1021" i="4"/>
  <c r="BE371" i="4"/>
  <c r="N371" i="4"/>
  <c r="N609" i="12" s="1"/>
  <c r="BE555" i="4"/>
  <c r="N555" i="4"/>
  <c r="N929" i="12" s="1"/>
  <c r="N644" i="4"/>
  <c r="N372" i="12" s="1"/>
  <c r="BE644" i="4"/>
  <c r="N552" i="4"/>
  <c r="N824" i="12" s="1"/>
  <c r="BE552" i="4"/>
  <c r="BE137" i="4"/>
  <c r="N137" i="4"/>
  <c r="N987" i="12" s="1"/>
  <c r="BE228" i="4"/>
  <c r="N228" i="4"/>
  <c r="N500" i="12" s="1"/>
  <c r="BE837" i="4"/>
  <c r="N837" i="4"/>
  <c r="N1007" i="12" s="1"/>
  <c r="N1036" i="4"/>
  <c r="N628" i="12" s="1"/>
  <c r="BE1036" i="4"/>
  <c r="N180" i="4"/>
  <c r="N44" i="12" s="1"/>
  <c r="BE180" i="4"/>
  <c r="BE451" i="4"/>
  <c r="N451" i="4"/>
  <c r="N961" i="12" s="1"/>
  <c r="N718" i="4"/>
  <c r="N514" i="12" s="1"/>
  <c r="BE718" i="4"/>
  <c r="N836" i="4"/>
  <c r="N972" i="12" s="1"/>
  <c r="BE836" i="4"/>
  <c r="BE416" i="4"/>
  <c r="N416" i="4"/>
  <c r="N960" i="12" s="1"/>
  <c r="BE868" i="4"/>
  <c r="N868" i="4"/>
  <c r="N868" i="12" s="1"/>
  <c r="BE824" i="4"/>
  <c r="N824" i="4"/>
  <c r="N552" i="12" s="1"/>
  <c r="BE728" i="4"/>
  <c r="N728" i="4"/>
  <c r="N864" i="12" s="1"/>
  <c r="BE926" i="4"/>
  <c r="N926" i="4"/>
  <c r="N450" i="12" s="1"/>
  <c r="BE767" i="4"/>
  <c r="N767" i="4"/>
  <c r="N1005" i="12" s="1"/>
  <c r="BE569" i="4"/>
  <c r="N569" i="4"/>
  <c r="N195" i="12" s="1"/>
  <c r="N348" i="4"/>
  <c r="N1028" i="12" s="1"/>
  <c r="BE348" i="4"/>
  <c r="BE1000" i="4"/>
  <c r="N1000" i="4"/>
  <c r="N592" i="12" s="1"/>
  <c r="N261" i="4"/>
  <c r="N431" i="12" s="1"/>
  <c r="BE261" i="4"/>
  <c r="BE334" i="4"/>
  <c r="N334" i="4"/>
  <c r="N538" i="12" s="1"/>
  <c r="N731" i="4"/>
  <c r="N969" i="12" s="1"/>
  <c r="BE731" i="4"/>
  <c r="BE859" i="4"/>
  <c r="N859" i="4"/>
  <c r="N553" i="12" s="1"/>
  <c r="BE136" i="4"/>
  <c r="N136" i="4"/>
  <c r="N952" i="12" s="1"/>
  <c r="N590" i="4"/>
  <c r="N930" i="12" s="1"/>
  <c r="BE590" i="4"/>
  <c r="BE615" i="4"/>
  <c r="N615" i="4"/>
  <c r="N581" i="12" s="1"/>
  <c r="N396" i="4"/>
  <c r="N260" i="12" s="1"/>
  <c r="BE396" i="4"/>
  <c r="N607" i="4"/>
  <c r="N301" i="12" s="1"/>
  <c r="BE607" i="4"/>
  <c r="BE784" i="4"/>
  <c r="N784" i="4"/>
  <c r="N376" i="12" s="1"/>
  <c r="BC993" i="4"/>
  <c r="BC347" i="12" s="1"/>
  <c r="BE993" i="4"/>
  <c r="N783" i="4"/>
  <c r="N341" i="12" s="1"/>
  <c r="BE783" i="4"/>
  <c r="BC889" i="4"/>
  <c r="BC379" i="12" s="1"/>
  <c r="BE889" i="4"/>
  <c r="N1064" i="4"/>
  <c r="N384" i="12" s="1"/>
  <c r="BE1064" i="4"/>
  <c r="BE365" i="4"/>
  <c r="N365" i="4"/>
  <c r="N399" i="12" s="1"/>
  <c r="N43" i="4"/>
  <c r="N145" i="12" s="1"/>
  <c r="BE43" i="4"/>
  <c r="BC10" i="4"/>
  <c r="BC214" i="12" s="1"/>
  <c r="BE10" i="4"/>
  <c r="BC1025" i="4"/>
  <c r="BC243" i="12" s="1"/>
  <c r="BE1025" i="4"/>
  <c r="BE708" i="4"/>
  <c r="N708" i="4"/>
  <c r="N164" i="12" s="1"/>
  <c r="N366" i="4"/>
  <c r="N434" i="12" s="1"/>
  <c r="BE366" i="4"/>
  <c r="BC956" i="4"/>
  <c r="BC276" i="12" s="1"/>
  <c r="BE956" i="4"/>
  <c r="BE169" i="4"/>
  <c r="N169" i="4"/>
  <c r="N883" i="12" s="1"/>
  <c r="N496" i="4"/>
  <c r="N88" i="12" s="1"/>
  <c r="BE496" i="4"/>
  <c r="BE1043" i="4"/>
  <c r="N1043" i="4"/>
  <c r="N873" i="12" s="1"/>
  <c r="BE251" i="4"/>
  <c r="N251" i="4"/>
  <c r="N81" i="12" s="1"/>
  <c r="BE215" i="4"/>
  <c r="N215" i="4"/>
  <c r="N45" i="12" s="1"/>
  <c r="N789" i="4"/>
  <c r="N551" i="12" s="1"/>
  <c r="BE789" i="4"/>
  <c r="BE891" i="4"/>
  <c r="N891" i="4"/>
  <c r="N449" i="12" s="1"/>
  <c r="N24" i="4"/>
  <c r="N704" i="12" s="1"/>
  <c r="BE24" i="4"/>
  <c r="N976" i="4"/>
  <c r="N976" i="12" s="1"/>
  <c r="BE976" i="4"/>
  <c r="N883" i="4"/>
  <c r="N169" i="12" s="1"/>
  <c r="BE883" i="4"/>
  <c r="BE171" i="4"/>
  <c r="N171" i="4"/>
  <c r="N953" i="12" s="1"/>
  <c r="N437" i="4"/>
  <c r="N471" i="12" s="1"/>
  <c r="BE437" i="4"/>
  <c r="N933" i="4"/>
  <c r="N695" i="12" s="1"/>
  <c r="BE933" i="4"/>
  <c r="N639" i="4"/>
  <c r="N197" i="12" s="1"/>
  <c r="BE639" i="4"/>
  <c r="N535" i="4"/>
  <c r="N229" i="12" s="1"/>
  <c r="BE535" i="4"/>
  <c r="BE252" i="4"/>
  <c r="N252" i="4"/>
  <c r="N116" i="12" s="1"/>
  <c r="BE662" i="4"/>
  <c r="N662" i="4"/>
  <c r="N1002" i="12" s="1"/>
  <c r="BE765" i="4"/>
  <c r="N765" i="4"/>
  <c r="N935" i="12" s="1"/>
  <c r="BE356" i="4"/>
  <c r="N356" i="4"/>
  <c r="N84" i="12" s="1"/>
  <c r="BE76" i="4"/>
  <c r="N76" i="4"/>
  <c r="N76" i="12" s="1"/>
  <c r="N111" i="4"/>
  <c r="N77" i="12" s="1"/>
  <c r="BE111" i="4"/>
  <c r="BC1027" i="4"/>
  <c r="BC313" i="12" s="1"/>
  <c r="BE1027" i="4"/>
  <c r="BE230" i="4"/>
  <c r="N230" i="4"/>
  <c r="N570" i="12" s="1"/>
  <c r="BE599" i="4"/>
  <c r="N599" i="4"/>
  <c r="N21" i="12" s="1"/>
  <c r="N255" i="4"/>
  <c r="N221" i="12" s="1"/>
  <c r="BE255" i="4"/>
  <c r="BE536" i="4"/>
  <c r="N536" i="4"/>
  <c r="N264" i="12" s="1"/>
  <c r="BE269" i="4"/>
  <c r="N269" i="4"/>
  <c r="N711" i="12" s="1"/>
  <c r="N990" i="4"/>
  <c r="N242" i="12" s="1"/>
  <c r="BE990" i="4"/>
  <c r="BE42" i="4"/>
  <c r="N42" i="4"/>
  <c r="N110" i="12" s="1"/>
  <c r="N472" i="4"/>
  <c r="N472" i="12" s="1"/>
  <c r="BE472" i="4"/>
  <c r="BE538" i="4"/>
  <c r="N538" i="4"/>
  <c r="N334" i="12" s="1"/>
  <c r="BE501" i="4"/>
  <c r="N501" i="4"/>
  <c r="N263" i="12" s="1"/>
  <c r="BC815" i="4"/>
  <c r="BC237" i="12" s="1"/>
  <c r="BE815" i="4"/>
  <c r="BE335" i="4"/>
  <c r="N335" i="4"/>
  <c r="N573" i="12" s="1"/>
  <c r="N459" i="4"/>
  <c r="N17" i="12" s="1"/>
  <c r="BE459" i="4"/>
  <c r="BE497" i="4"/>
  <c r="N497" i="4"/>
  <c r="N123" i="12" s="1"/>
  <c r="BE21" i="4"/>
  <c r="N21" i="4"/>
  <c r="N599" i="12" s="1"/>
  <c r="BE641" i="4"/>
  <c r="N641" i="4"/>
  <c r="N267" i="12" s="1"/>
  <c r="BE167" i="4"/>
  <c r="N167" i="4"/>
  <c r="N813" i="12" s="1"/>
  <c r="BE761" i="4"/>
  <c r="N761" i="4"/>
  <c r="N795" i="12" s="1"/>
  <c r="N477" i="4"/>
  <c r="N647" i="12" s="1"/>
  <c r="BE477" i="4"/>
  <c r="N434" i="4"/>
  <c r="N366" i="12" s="1"/>
  <c r="BE434" i="4"/>
  <c r="BE930" i="4"/>
  <c r="N930" i="4"/>
  <c r="N590" i="12" s="1"/>
  <c r="N506" i="4"/>
  <c r="N438" i="12" s="1"/>
  <c r="BE506" i="4"/>
  <c r="N613" i="4"/>
  <c r="N511" i="12" s="1"/>
  <c r="BE613" i="4"/>
  <c r="BE591" i="4"/>
  <c r="N591" i="4"/>
  <c r="N965" i="12" s="1"/>
  <c r="BE544" i="4"/>
  <c r="N544" i="4"/>
  <c r="N544" i="12" s="1"/>
  <c r="N919" i="4"/>
  <c r="N205" i="12" s="1"/>
  <c r="BE919" i="4"/>
  <c r="BE792" i="4"/>
  <c r="N792" i="4"/>
  <c r="N656" i="12" s="1"/>
  <c r="BE1034" i="4"/>
  <c r="N1034" i="4"/>
  <c r="N558" i="12" s="1"/>
  <c r="BE964" i="4"/>
  <c r="N964" i="4"/>
  <c r="N556" i="12" s="1"/>
  <c r="BE1044" i="4"/>
  <c r="N1044" i="4"/>
  <c r="N908" i="12" s="1"/>
  <c r="BE970" i="4"/>
  <c r="N970" i="4"/>
  <c r="N766" i="12" s="1"/>
  <c r="N1061" i="4"/>
  <c r="N279" i="12" s="1"/>
  <c r="BE1061" i="4"/>
  <c r="BE58" i="4"/>
  <c r="N58" i="4"/>
  <c r="N670" i="12" s="1"/>
  <c r="N687" i="4"/>
  <c r="N653" i="12" s="1"/>
  <c r="BE687" i="4"/>
  <c r="N505" i="4"/>
  <c r="N403" i="12" s="1"/>
  <c r="BE505" i="4"/>
  <c r="BE303" i="4"/>
  <c r="N303" i="4"/>
  <c r="N677" i="12" s="1"/>
  <c r="BE619" i="4"/>
  <c r="N619" i="4"/>
  <c r="N721" i="12" s="1"/>
  <c r="BE306" i="4"/>
  <c r="N306" i="4"/>
  <c r="N782" i="12" s="1"/>
  <c r="N272" i="4"/>
  <c r="N816" i="12" s="1"/>
  <c r="BE272" i="4"/>
  <c r="N1070" i="4"/>
  <c r="N594" i="12" s="1"/>
  <c r="BE1070" i="4"/>
  <c r="N133" i="4"/>
  <c r="N847" i="12" s="1"/>
  <c r="BE133" i="4"/>
  <c r="BE580" i="4"/>
  <c r="N580" i="4"/>
  <c r="N580" i="12" s="1"/>
  <c r="N1079" i="4"/>
  <c r="N909" i="12" s="1"/>
  <c r="BE1079" i="4"/>
  <c r="N138" i="4"/>
  <c r="N1022" i="12" s="1"/>
  <c r="BE138" i="4"/>
  <c r="BE181" i="4"/>
  <c r="N181" i="4"/>
  <c r="N79" i="12" s="1"/>
  <c r="BE996" i="4"/>
  <c r="N996" i="4"/>
  <c r="N452" i="12" s="1"/>
  <c r="BE690" i="4"/>
  <c r="N690" i="4"/>
  <c r="N758" i="12" s="1"/>
  <c r="N410" i="4"/>
  <c r="N750" i="12" s="1"/>
  <c r="BE410" i="4"/>
  <c r="BE830" i="4"/>
  <c r="N830" i="4"/>
  <c r="N762" i="12" s="1"/>
  <c r="N22" i="4"/>
  <c r="N634" i="12" s="1"/>
  <c r="BE22" i="4"/>
  <c r="BE92" i="4"/>
  <c r="N92" i="4"/>
  <c r="N636" i="12" s="1"/>
  <c r="N1011" i="4"/>
  <c r="N977" i="12" s="1"/>
  <c r="BE1011" i="4"/>
  <c r="N11" i="4"/>
  <c r="N249" i="12" s="1"/>
  <c r="BE11" i="4"/>
  <c r="BE1029" i="4"/>
  <c r="N1029" i="4"/>
  <c r="N383" i="12" s="1"/>
  <c r="N392" i="4"/>
  <c r="N120" i="12" s="1"/>
  <c r="BE392" i="4"/>
  <c r="BE33" i="4"/>
  <c r="N33" i="4"/>
  <c r="N1019" i="12" s="1"/>
  <c r="BE827" i="4"/>
  <c r="N827" i="4"/>
  <c r="N657" i="12" s="1"/>
  <c r="N838" i="4"/>
  <c r="N1042" i="12" s="1"/>
  <c r="BE838" i="4"/>
  <c r="BE516" i="4"/>
  <c r="N516" i="4"/>
  <c r="N788" i="12" s="1"/>
  <c r="BE196" i="4"/>
  <c r="N196" i="4"/>
  <c r="N604" i="12" s="1"/>
  <c r="BE766" i="4"/>
  <c r="N766" i="4"/>
  <c r="N970" i="12" s="1"/>
  <c r="BE445" i="4"/>
  <c r="N445" i="4"/>
  <c r="N751" i="12" s="1"/>
  <c r="BE676" i="4"/>
  <c r="N676" i="4"/>
  <c r="N268" i="12" s="1"/>
  <c r="N943" i="4"/>
  <c r="N1045" i="12" s="1"/>
  <c r="BE943" i="4"/>
  <c r="BE168" i="4"/>
  <c r="N168" i="4"/>
  <c r="N848" i="12" s="1"/>
  <c r="BE56" i="4"/>
  <c r="N56" i="4"/>
  <c r="N600" i="12" s="1"/>
  <c r="N231" i="4"/>
  <c r="N605" i="12" s="1"/>
  <c r="BE231" i="4"/>
  <c r="N471" i="4"/>
  <c r="N437" i="12" s="1"/>
  <c r="BE471" i="4"/>
  <c r="BE999" i="4"/>
  <c r="N999" i="4"/>
  <c r="N557" i="12" s="1"/>
  <c r="BE1004" i="4"/>
  <c r="N1004" i="4"/>
  <c r="N732" i="12" s="1"/>
  <c r="BE382" i="4"/>
  <c r="N382" i="4"/>
  <c r="N994" i="12" s="1"/>
  <c r="N844" i="4"/>
  <c r="N28" i="12" s="1"/>
  <c r="BE844" i="4"/>
  <c r="N643" i="4"/>
  <c r="N337" i="12" s="1"/>
  <c r="BE643" i="4"/>
  <c r="N965" i="4"/>
  <c r="N591" i="12" s="1"/>
  <c r="BE965" i="4"/>
  <c r="N593" i="4"/>
  <c r="N1035" i="12" s="1"/>
  <c r="BE593" i="4"/>
  <c r="N1010" i="4"/>
  <c r="N942" i="12" s="1"/>
  <c r="BE1010" i="4"/>
  <c r="BE937" i="4"/>
  <c r="N937" i="4"/>
  <c r="N835" i="12" s="1"/>
  <c r="BE860" i="4"/>
  <c r="N860" i="4"/>
  <c r="N588" i="12" s="1"/>
  <c r="BE447" i="4"/>
  <c r="N447" i="4"/>
  <c r="N821" i="12" s="1"/>
  <c r="BE63" i="4"/>
  <c r="N63" i="4"/>
  <c r="N845" i="12" s="1"/>
  <c r="BE311" i="4"/>
  <c r="N311" i="4"/>
  <c r="N957" i="12" s="1"/>
  <c r="N679" i="4"/>
  <c r="N373" i="12" s="1"/>
  <c r="BE679" i="4"/>
  <c r="BE1030" i="4"/>
  <c r="N1030" i="4"/>
  <c r="N418" i="12" s="1"/>
  <c r="N502" i="4"/>
  <c r="N298" i="12" s="1"/>
  <c r="BE502" i="4"/>
  <c r="BE925" i="4"/>
  <c r="N925" i="4"/>
  <c r="N415" i="12" s="1"/>
  <c r="BE851" i="4"/>
  <c r="N851" i="4"/>
  <c r="N273" i="12" s="1"/>
  <c r="BC779" i="4"/>
  <c r="BC201" i="12" s="1"/>
  <c r="BE779" i="4"/>
  <c r="BC777" i="4"/>
  <c r="BE777" i="4"/>
  <c r="N361" i="4"/>
  <c r="N259" i="12" s="1"/>
  <c r="BE361" i="4"/>
  <c r="N465" i="4"/>
  <c r="N227" i="12" s="1"/>
  <c r="BE465" i="4"/>
  <c r="BC852" i="4"/>
  <c r="BC308" i="12" s="1"/>
  <c r="BE852" i="4"/>
  <c r="N47" i="4"/>
  <c r="N285" i="12" s="1"/>
  <c r="BE47" i="4"/>
  <c r="BC887" i="4"/>
  <c r="BC309" i="12" s="1"/>
  <c r="BE887" i="4"/>
  <c r="BE582" i="12"/>
  <c r="BM650" i="4"/>
  <c r="BW36" i="3"/>
  <c r="CC35" i="3"/>
  <c r="CI36" i="3"/>
  <c r="BO35" i="3"/>
  <c r="BS36" i="3"/>
  <c r="BU36" i="3"/>
  <c r="CA35" i="3"/>
  <c r="BM36" i="3"/>
  <c r="BK35" i="3"/>
  <c r="CB35" i="3"/>
  <c r="BI36" i="3"/>
  <c r="CG36" i="3"/>
  <c r="BQ36" i="3"/>
  <c r="CJ36" i="3"/>
  <c r="BG36" i="3"/>
  <c r="BY35" i="3"/>
  <c r="CH35" i="3"/>
  <c r="BT36" i="3"/>
  <c r="BJ35" i="3"/>
  <c r="BL35" i="3"/>
  <c r="BZ35" i="3"/>
  <c r="BR36" i="3"/>
  <c r="BI74" i="4"/>
  <c r="BI6" i="12" s="1"/>
  <c r="BI20" i="4"/>
  <c r="BI564" i="12" s="1"/>
  <c r="BI4" i="4"/>
  <c r="BI4" i="12" s="1"/>
  <c r="BI217" i="4"/>
  <c r="BI115" i="12" s="1"/>
  <c r="BI101" i="4"/>
  <c r="BI951" i="12" s="1"/>
  <c r="BI7" i="4"/>
  <c r="BI109" i="12" s="1"/>
  <c r="BI152" i="4"/>
  <c r="BI288" i="12" s="1"/>
  <c r="BI48" i="4"/>
  <c r="BI320" i="12" s="1"/>
  <c r="BI148" i="4"/>
  <c r="BI148" i="12" s="1"/>
  <c r="BI65" i="4"/>
  <c r="BI915" i="12" s="1"/>
  <c r="BI45" i="4"/>
  <c r="BI215" i="12" s="1"/>
  <c r="BI12" i="4"/>
  <c r="BI284" i="12" s="1"/>
  <c r="BI134" i="4"/>
  <c r="BI882" i="12" s="1"/>
  <c r="BI118" i="4"/>
  <c r="BI322" i="12" s="1"/>
  <c r="BI31" i="4"/>
  <c r="BI949" i="12" s="1"/>
  <c r="BI43" i="4"/>
  <c r="BI145" i="12" s="1"/>
  <c r="BI8" i="4"/>
  <c r="BI144" i="12" s="1"/>
  <c r="BI93" i="4"/>
  <c r="BI671" i="12" s="1"/>
  <c r="BI77" i="4"/>
  <c r="BI111" i="12" s="1"/>
  <c r="BI44" i="4"/>
  <c r="BI180" i="12" s="1"/>
  <c r="BI19" i="4"/>
  <c r="BI529" i="12" s="1"/>
  <c r="BI16" i="4"/>
  <c r="BI424" i="12" s="1"/>
  <c r="BI23" i="4"/>
  <c r="BI669" i="12" s="1"/>
  <c r="BI30" i="4"/>
  <c r="BI914" i="12" s="1"/>
  <c r="BI144" i="4"/>
  <c r="BI8" i="12" s="1"/>
  <c r="BI61" i="4"/>
  <c r="BI775" i="12" s="1"/>
  <c r="BI53" i="4"/>
  <c r="BI495" i="12" s="1"/>
  <c r="BI41" i="4"/>
  <c r="BI75" i="12" s="1"/>
  <c r="BI64" i="4"/>
  <c r="BI880" i="12" s="1"/>
  <c r="BI40" i="4"/>
  <c r="BI40" i="12" s="1"/>
  <c r="BI27" i="4"/>
  <c r="BI809" i="12" s="1"/>
  <c r="BI188" i="4"/>
  <c r="BI324" i="12" s="1"/>
  <c r="BI11" i="4"/>
  <c r="BI249" i="12" s="1"/>
  <c r="BI26" i="4"/>
  <c r="BI774" i="12" s="1"/>
  <c r="BI14" i="4"/>
  <c r="BI354" i="12" s="1"/>
  <c r="BI98" i="4"/>
  <c r="BI846" i="12" s="1"/>
  <c r="BI82" i="4"/>
  <c r="BI286" i="12" s="1"/>
  <c r="BI163" i="4"/>
  <c r="BI673" i="12" s="1"/>
  <c r="BI60" i="4"/>
  <c r="BI740" i="12" s="1"/>
  <c r="BI56" i="4"/>
  <c r="BI600" i="12" s="1"/>
  <c r="BI15" i="4"/>
  <c r="BI389" i="12" s="1"/>
  <c r="BI94" i="4"/>
  <c r="BI706" i="12" s="1"/>
  <c r="BI28" i="4"/>
  <c r="BI844" i="12" s="1"/>
  <c r="BI10" i="4"/>
  <c r="BI214" i="12" s="1"/>
  <c r="BI78" i="4"/>
  <c r="BI146" i="12" s="1"/>
  <c r="BI57" i="4"/>
  <c r="BI635" i="12" s="1"/>
  <c r="BI49" i="4"/>
  <c r="BI355" i="12" s="1"/>
  <c r="BI24" i="4"/>
  <c r="BI704" i="12" s="1"/>
  <c r="BI85" i="4"/>
  <c r="BI391" i="12" s="1"/>
  <c r="BM410" i="4" l="1"/>
  <c r="BE750" i="12"/>
  <c r="BE594" i="12"/>
  <c r="BM1070" i="4"/>
  <c r="BE366" i="12"/>
  <c r="BM434" i="4"/>
  <c r="BE472" i="12"/>
  <c r="BM472" i="4"/>
  <c r="BE313" i="12"/>
  <c r="BM1027" i="4"/>
  <c r="BE197" i="12"/>
  <c r="BM639" i="4"/>
  <c r="BE551" i="12"/>
  <c r="BM789" i="4"/>
  <c r="BM993" i="4"/>
  <c r="BE347" i="12"/>
  <c r="BE824" i="12"/>
  <c r="BM552" i="4"/>
  <c r="BE16" i="12"/>
  <c r="BM424" i="4"/>
  <c r="BM116" i="4"/>
  <c r="BE252" i="12"/>
  <c r="BM135" i="4"/>
  <c r="BE917" i="12"/>
  <c r="BE234" i="12"/>
  <c r="BM710" i="4"/>
  <c r="BM989" i="4"/>
  <c r="BE207" i="12"/>
  <c r="BE871" i="12"/>
  <c r="BM973" i="4"/>
  <c r="BM310" i="4"/>
  <c r="BE922" i="12"/>
  <c r="BM795" i="4"/>
  <c r="BE761" i="12"/>
  <c r="BM920" i="4"/>
  <c r="BE240" i="12"/>
  <c r="BE401" i="12"/>
  <c r="BM435" i="4"/>
  <c r="BM720" i="4"/>
  <c r="BE584" i="12"/>
  <c r="BE224" i="12"/>
  <c r="BM360" i="4"/>
  <c r="BM745" i="4"/>
  <c r="BE235" i="12"/>
  <c r="BM61" i="4"/>
  <c r="BE775" i="12"/>
  <c r="BE191" i="12"/>
  <c r="BM429" i="4"/>
  <c r="BM724" i="4"/>
  <c r="BE724" i="12"/>
  <c r="BE959" i="12"/>
  <c r="BM381" i="4"/>
  <c r="BE786" i="12"/>
  <c r="BM446" i="4"/>
  <c r="BE852" i="12"/>
  <c r="BM308" i="4"/>
  <c r="BM663" i="4"/>
  <c r="BE1037" i="12"/>
  <c r="BM957" i="4"/>
  <c r="BE311" i="12"/>
  <c r="BM470" i="4"/>
  <c r="BE402" i="12"/>
  <c r="BM223" i="4"/>
  <c r="BE325" i="12"/>
  <c r="BE15" i="12"/>
  <c r="BM389" i="4"/>
  <c r="BM12" i="4"/>
  <c r="BH12" i="4" s="1"/>
  <c r="BH284" i="12" s="1"/>
  <c r="BE284" i="12"/>
  <c r="BM41" i="4"/>
  <c r="BE75" i="12"/>
  <c r="BE327" i="12"/>
  <c r="BM293" i="4"/>
  <c r="BM417" i="4"/>
  <c r="BE995" i="12"/>
  <c r="BE55" i="12"/>
  <c r="BM565" i="4"/>
  <c r="BM123" i="4"/>
  <c r="BE497" i="12"/>
  <c r="BM1068" i="4"/>
  <c r="BE524" i="12"/>
  <c r="BM758" i="4"/>
  <c r="BE690" i="12"/>
  <c r="BE182" i="12"/>
  <c r="BM114" i="4"/>
  <c r="BM609" i="4"/>
  <c r="BE371" i="12"/>
  <c r="BM881" i="4"/>
  <c r="BE99" i="12"/>
  <c r="BE715" i="12"/>
  <c r="BM409" i="4"/>
  <c r="BM1062" i="4"/>
  <c r="BE314" i="12"/>
  <c r="BM373" i="4"/>
  <c r="BE679" i="12"/>
  <c r="BM1009" i="4"/>
  <c r="BE907" i="12"/>
  <c r="BE278" i="12"/>
  <c r="BM1026" i="4"/>
  <c r="BM195" i="4"/>
  <c r="BE569" i="12"/>
  <c r="BM259" i="4"/>
  <c r="BE361" i="12"/>
  <c r="BM543" i="4"/>
  <c r="BE509" i="12"/>
  <c r="BE206" i="12"/>
  <c r="BM954" i="4"/>
  <c r="BE49" i="12"/>
  <c r="BM355" i="4"/>
  <c r="BE839" i="12"/>
  <c r="BM1077" i="4"/>
  <c r="BE184" i="12"/>
  <c r="BM184" i="4"/>
  <c r="BM153" i="4"/>
  <c r="BE323" i="12"/>
  <c r="BM895" i="4"/>
  <c r="BE589" i="12"/>
  <c r="BM900" i="4"/>
  <c r="BE764" i="12"/>
  <c r="BE928" i="12"/>
  <c r="BM520" i="4"/>
  <c r="BM40" i="4"/>
  <c r="BE40" i="12"/>
  <c r="BM170" i="4"/>
  <c r="BE918" i="12"/>
  <c r="BE362" i="12"/>
  <c r="BM294" i="4"/>
  <c r="BM289" i="4"/>
  <c r="BE187" i="12"/>
  <c r="BM782" i="4"/>
  <c r="BE306" i="12"/>
  <c r="BE203" i="12"/>
  <c r="BM849" i="4"/>
  <c r="BM197" i="4"/>
  <c r="BE639" i="12"/>
  <c r="BM206" i="4"/>
  <c r="BE954" i="12"/>
  <c r="BE333" i="12"/>
  <c r="BM503" i="4"/>
  <c r="BM19" i="4"/>
  <c r="BH19" i="4" s="1"/>
  <c r="BH529" i="12" s="1"/>
  <c r="BE529" i="12"/>
  <c r="BM904" i="4"/>
  <c r="BE904" i="12"/>
  <c r="BM399" i="4"/>
  <c r="BE365" i="12"/>
  <c r="BE433" i="12"/>
  <c r="BM331" i="4"/>
  <c r="BE1021" i="12"/>
  <c r="BM103" i="4"/>
  <c r="BM79" i="4"/>
  <c r="BE181" i="12"/>
  <c r="BE519" i="12"/>
  <c r="BM893" i="4"/>
  <c r="BM243" i="4"/>
  <c r="BE1025" i="12"/>
  <c r="BM519" i="4"/>
  <c r="BE893" i="12"/>
  <c r="BM47" i="4"/>
  <c r="BE285" i="12"/>
  <c r="BE298" i="12"/>
  <c r="BM502" i="4"/>
  <c r="BM1010" i="4"/>
  <c r="BE942" i="12"/>
  <c r="BM471" i="4"/>
  <c r="BE437" i="12"/>
  <c r="BM1011" i="4"/>
  <c r="BE977" i="12"/>
  <c r="BM138" i="4"/>
  <c r="BE1022" i="12"/>
  <c r="BE279" i="12"/>
  <c r="BM1061" i="4"/>
  <c r="BM883" i="4"/>
  <c r="BE169" i="12"/>
  <c r="BE88" i="12"/>
  <c r="BM496" i="4"/>
  <c r="BE969" i="12"/>
  <c r="BM731" i="4"/>
  <c r="BM348" i="4"/>
  <c r="BE1028" i="12"/>
  <c r="BM836" i="4"/>
  <c r="BE972" i="12"/>
  <c r="BE628" i="12"/>
  <c r="BM1036" i="4"/>
  <c r="BM1021" i="4"/>
  <c r="BE103" i="12"/>
  <c r="BM478" i="4"/>
  <c r="BE682" i="12"/>
  <c r="BM986" i="4"/>
  <c r="BE102" i="12"/>
  <c r="BE137" i="12"/>
  <c r="BM987" i="4"/>
  <c r="BC131" i="12"/>
  <c r="BC804" i="4"/>
  <c r="H774" i="4" s="1"/>
  <c r="BE845" i="12"/>
  <c r="BM63" i="4"/>
  <c r="BE604" i="12"/>
  <c r="BM196" i="4"/>
  <c r="BE1019" i="12"/>
  <c r="BM33" i="4"/>
  <c r="BH33" i="4" s="1"/>
  <c r="BE677" i="12"/>
  <c r="BM303" i="4"/>
  <c r="BE558" i="12"/>
  <c r="BM1034" i="4"/>
  <c r="BM591" i="4"/>
  <c r="BE965" i="12"/>
  <c r="BE267" i="12"/>
  <c r="BM641" i="4"/>
  <c r="BM335" i="4"/>
  <c r="BE573" i="12"/>
  <c r="BM536" i="4"/>
  <c r="BE264" i="12"/>
  <c r="BE935" i="12"/>
  <c r="BM765" i="4"/>
  <c r="BM708" i="4"/>
  <c r="BE164" i="12"/>
  <c r="BE399" i="12"/>
  <c r="BM365" i="4"/>
  <c r="BE581" i="12"/>
  <c r="BM615" i="4"/>
  <c r="BM728" i="4"/>
  <c r="BE864" i="12"/>
  <c r="BC103" i="12"/>
  <c r="BC1049" i="4"/>
  <c r="H1019" i="4" s="1"/>
  <c r="BM152" i="4"/>
  <c r="BE288" i="12"/>
  <c r="BM661" i="4"/>
  <c r="BE967" i="12"/>
  <c r="BM1083" i="4"/>
  <c r="BE1049" i="12"/>
  <c r="BM903" i="4"/>
  <c r="BE869" i="12"/>
  <c r="BE734" i="12"/>
  <c r="BM1074" i="4"/>
  <c r="BM1002" i="4"/>
  <c r="BE662" i="12"/>
  <c r="BE1001" i="12"/>
  <c r="BM627" i="4"/>
  <c r="BM205" i="4"/>
  <c r="BE919" i="12"/>
  <c r="BE219" i="12"/>
  <c r="BM185" i="4"/>
  <c r="BM431" i="4"/>
  <c r="BE261" i="12"/>
  <c r="BE436" i="12"/>
  <c r="BM436" i="4"/>
  <c r="BM319" i="4"/>
  <c r="BE13" i="12"/>
  <c r="BE811" i="12"/>
  <c r="BM97" i="4"/>
  <c r="BC137" i="12"/>
  <c r="BC1014" i="4"/>
  <c r="H984" i="4" s="1"/>
  <c r="BM742" i="4"/>
  <c r="BE130" i="12"/>
  <c r="BM407" i="4"/>
  <c r="BE645" i="12"/>
  <c r="BM401" i="4"/>
  <c r="BE435" i="12"/>
  <c r="BM1006" i="4"/>
  <c r="BE802" i="12"/>
  <c r="BE643" i="12"/>
  <c r="BM337" i="4"/>
  <c r="BM899" i="4"/>
  <c r="BE729" i="12"/>
  <c r="BM832" i="4"/>
  <c r="BE832" i="12"/>
  <c r="BM95" i="4"/>
  <c r="BE741" i="12"/>
  <c r="BM647" i="4"/>
  <c r="BE477" i="12"/>
  <c r="BM968" i="4"/>
  <c r="BE696" i="12"/>
  <c r="BM833" i="4"/>
  <c r="BE867" i="12"/>
  <c r="BM510" i="4"/>
  <c r="BE578" i="12"/>
  <c r="BM394" i="4"/>
  <c r="BE190" i="12"/>
  <c r="BE767" i="12"/>
  <c r="BM1005" i="4"/>
  <c r="BM545" i="4"/>
  <c r="BE579" i="12"/>
  <c r="BM512" i="4"/>
  <c r="BE648" i="12"/>
  <c r="BE1030" i="12"/>
  <c r="BM418" i="4"/>
  <c r="BM865" i="4"/>
  <c r="BE763" i="12"/>
  <c r="BM749" i="4"/>
  <c r="BE375" i="12"/>
  <c r="BM1063" i="4"/>
  <c r="BE349" i="12"/>
  <c r="BM697" i="4"/>
  <c r="BE1003" i="12"/>
  <c r="BM514" i="4"/>
  <c r="BE718" i="12"/>
  <c r="BE147" i="12"/>
  <c r="BM113" i="4"/>
  <c r="BM132" i="4"/>
  <c r="BE812" i="12"/>
  <c r="BM628" i="4"/>
  <c r="BE1036" i="12"/>
  <c r="BM276" i="4"/>
  <c r="BE956" i="12"/>
  <c r="BM253" i="4"/>
  <c r="BE151" i="12"/>
  <c r="BM270" i="4"/>
  <c r="BE746" i="12"/>
  <c r="BM1040" i="4"/>
  <c r="BE768" i="12"/>
  <c r="BM84" i="4"/>
  <c r="BE356" i="12"/>
  <c r="BE731" i="12"/>
  <c r="BM969" i="4"/>
  <c r="BM442" i="4"/>
  <c r="BE646" i="12"/>
  <c r="BE506" i="12"/>
  <c r="BM438" i="4"/>
  <c r="BE286" i="12"/>
  <c r="BM82" i="4"/>
  <c r="BM713" i="4"/>
  <c r="BE339" i="12"/>
  <c r="BE305" i="12"/>
  <c r="BM747" i="4"/>
  <c r="BM748" i="4"/>
  <c r="BE340" i="12"/>
  <c r="BE833" i="12"/>
  <c r="BM867" i="4"/>
  <c r="BM707" i="4"/>
  <c r="BE129" i="12"/>
  <c r="BM26" i="4"/>
  <c r="BH26" i="4" s="1"/>
  <c r="BH774" i="12" s="1"/>
  <c r="BE774" i="12"/>
  <c r="BE789" i="12"/>
  <c r="BM551" i="4"/>
  <c r="BM343" i="4"/>
  <c r="BE853" i="12"/>
  <c r="BE895" i="12"/>
  <c r="BM589" i="4"/>
  <c r="BM124" i="4"/>
  <c r="BE532" i="12"/>
  <c r="BM575" i="4"/>
  <c r="BE405" i="12"/>
  <c r="BM404" i="4"/>
  <c r="BE540" i="12"/>
  <c r="BM621" i="4"/>
  <c r="BE791" i="12"/>
  <c r="BM975" i="4"/>
  <c r="BE941" i="12"/>
  <c r="BE218" i="12"/>
  <c r="BM150" i="4"/>
  <c r="BM149" i="4"/>
  <c r="BE183" i="12"/>
  <c r="BE216" i="12"/>
  <c r="BM80" i="4"/>
  <c r="BC99" i="12"/>
  <c r="BC909" i="4"/>
  <c r="H879" i="4" s="1"/>
  <c r="BM86" i="4"/>
  <c r="BE426" i="12"/>
  <c r="BE33" i="12"/>
  <c r="BM1019" i="4"/>
  <c r="BM130" i="4"/>
  <c r="BE742" i="12"/>
  <c r="BM959" i="4"/>
  <c r="BE381" i="12"/>
  <c r="BM818" i="4"/>
  <c r="BE342" i="12"/>
  <c r="BM239" i="4"/>
  <c r="BE885" i="12"/>
  <c r="BE614" i="12"/>
  <c r="BM546" i="4"/>
  <c r="BE132" i="12"/>
  <c r="BM812" i="4"/>
  <c r="BE830" i="12"/>
  <c r="BM762" i="4"/>
  <c r="BM974" i="4"/>
  <c r="BE906" i="12"/>
  <c r="BM586" i="4"/>
  <c r="BE790" i="12"/>
  <c r="BM757" i="4"/>
  <c r="BE655" i="12"/>
  <c r="BM271" i="4"/>
  <c r="BE781" i="12"/>
  <c r="BM20" i="4"/>
  <c r="BH20" i="4" s="1"/>
  <c r="BH564" i="12" s="1"/>
  <c r="BE564" i="12"/>
  <c r="BM698" i="4"/>
  <c r="BE1038" i="12"/>
  <c r="BM1031" i="4"/>
  <c r="BE453" i="12"/>
  <c r="BM901" i="4"/>
  <c r="BE799" i="12"/>
  <c r="BE870" i="12"/>
  <c r="BM938" i="4"/>
  <c r="BM949" i="4"/>
  <c r="BE31" i="12"/>
  <c r="BM96" i="4"/>
  <c r="BE776" i="12"/>
  <c r="BM601" i="4"/>
  <c r="BE91" i="12"/>
  <c r="BM914" i="4"/>
  <c r="BE30" i="12"/>
  <c r="BM955" i="4"/>
  <c r="BE241" i="12"/>
  <c r="BE20" i="12"/>
  <c r="BM564" i="4"/>
  <c r="BM74" i="4"/>
  <c r="BE6" i="12"/>
  <c r="BM802" i="4"/>
  <c r="BE1006" i="12"/>
  <c r="BM688" i="4"/>
  <c r="BE688" i="12"/>
  <c r="BM441" i="4"/>
  <c r="BE611" i="12"/>
  <c r="BE747" i="12"/>
  <c r="BM305" i="4"/>
  <c r="BM693" i="4"/>
  <c r="BE863" i="12"/>
  <c r="BM869" i="4"/>
  <c r="BE903" i="12"/>
  <c r="BM273" i="4"/>
  <c r="BE851" i="12"/>
  <c r="BE66" i="12"/>
  <c r="BM950" i="4"/>
  <c r="BM402" i="4"/>
  <c r="BE470" i="12"/>
  <c r="BE964" i="12"/>
  <c r="BM556" i="4"/>
  <c r="BM557" i="4"/>
  <c r="BE999" i="12"/>
  <c r="BM704" i="4"/>
  <c r="BE24" i="12"/>
  <c r="BM391" i="4"/>
  <c r="BE85" i="12"/>
  <c r="BM291" i="4"/>
  <c r="BE257" i="12"/>
  <c r="BM321" i="4"/>
  <c r="BE83" i="12"/>
  <c r="BM994" i="4"/>
  <c r="BE382" i="12"/>
  <c r="BE170" i="12"/>
  <c r="BM918" i="4"/>
  <c r="BE303" i="12"/>
  <c r="BM677" i="4"/>
  <c r="BM241" i="4"/>
  <c r="BE955" i="12"/>
  <c r="BM479" i="4"/>
  <c r="BE717" i="12"/>
  <c r="BM726" i="4"/>
  <c r="BE794" i="12"/>
  <c r="BE409" i="12"/>
  <c r="BM715" i="4"/>
  <c r="BE447" i="12"/>
  <c r="BM821" i="4"/>
  <c r="BM721" i="4"/>
  <c r="BE619" i="12"/>
  <c r="BE984" i="12"/>
  <c r="BM32" i="4"/>
  <c r="BH32" i="4" s="1"/>
  <c r="BM1048" i="4"/>
  <c r="BE1048" i="12"/>
  <c r="BE363" i="12"/>
  <c r="BM329" i="4"/>
  <c r="BM689" i="4"/>
  <c r="BE723" i="12"/>
  <c r="BM226" i="4"/>
  <c r="BE430" i="12"/>
  <c r="BM578" i="4"/>
  <c r="BE510" i="12"/>
  <c r="BM16" i="4"/>
  <c r="BH16" i="4" s="1"/>
  <c r="BH424" i="12" s="1"/>
  <c r="BE424" i="12"/>
  <c r="BM777" i="4"/>
  <c r="BE131" i="12"/>
  <c r="BM943" i="4"/>
  <c r="BE1045" i="12"/>
  <c r="BM852" i="4"/>
  <c r="BE308" i="12"/>
  <c r="BE201" i="12"/>
  <c r="BM779" i="4"/>
  <c r="BM593" i="4"/>
  <c r="BE1035" i="12"/>
  <c r="BM231" i="4"/>
  <c r="BE605" i="12"/>
  <c r="BM392" i="4"/>
  <c r="BE120" i="12"/>
  <c r="BE909" i="12"/>
  <c r="BM1079" i="4"/>
  <c r="BE816" i="12"/>
  <c r="BM272" i="4"/>
  <c r="BE403" i="12"/>
  <c r="BM505" i="4"/>
  <c r="BM613" i="4"/>
  <c r="BE511" i="12"/>
  <c r="BM477" i="4"/>
  <c r="BE647" i="12"/>
  <c r="BM815" i="4"/>
  <c r="BE237" i="12"/>
  <c r="BM255" i="4"/>
  <c r="BE221" i="12"/>
  <c r="BE77" i="12"/>
  <c r="BM111" i="4"/>
  <c r="BM933" i="4"/>
  <c r="BE695" i="12"/>
  <c r="BM976" i="4"/>
  <c r="BE976" i="12"/>
  <c r="BM1025" i="4"/>
  <c r="BE243" i="12"/>
  <c r="BM1064" i="4"/>
  <c r="BE384" i="12"/>
  <c r="BM590" i="4"/>
  <c r="BE930" i="12"/>
  <c r="BM718" i="4"/>
  <c r="BE514" i="12"/>
  <c r="BM644" i="4"/>
  <c r="BE372" i="12"/>
  <c r="BE165" i="12"/>
  <c r="BM743" i="4"/>
  <c r="BM173" i="4"/>
  <c r="BE1023" i="12"/>
  <c r="BE90" i="12"/>
  <c r="BM566" i="4"/>
  <c r="BE9" i="12"/>
  <c r="BM179" i="4"/>
  <c r="BE398" i="12"/>
  <c r="BM330" i="4"/>
  <c r="BE902" i="12"/>
  <c r="BM834" i="4"/>
  <c r="BM1056" i="4"/>
  <c r="BE104" i="12"/>
  <c r="BM582" i="4"/>
  <c r="BE650" i="12"/>
  <c r="BE803" i="12"/>
  <c r="BM1041" i="4"/>
  <c r="BE517" i="12"/>
  <c r="BM823" i="4"/>
  <c r="BE716" i="12"/>
  <c r="BM444" i="4"/>
  <c r="BM453" i="4"/>
  <c r="BE1031" i="12"/>
  <c r="BM692" i="4"/>
  <c r="BE828" i="12"/>
  <c r="BM550" i="4"/>
  <c r="BE754" i="12"/>
  <c r="BE1039" i="12"/>
  <c r="BM733" i="4"/>
  <c r="BM953" i="4"/>
  <c r="BE171" i="12"/>
  <c r="BM640" i="4"/>
  <c r="BE232" i="12"/>
  <c r="BM816" i="4"/>
  <c r="BE272" i="12"/>
  <c r="BM780" i="4"/>
  <c r="BE236" i="12"/>
  <c r="BM193" i="4"/>
  <c r="BE499" i="12"/>
  <c r="BM59" i="4"/>
  <c r="BE705" i="12"/>
  <c r="BM618" i="4"/>
  <c r="BE686" i="12"/>
  <c r="BM216" i="4"/>
  <c r="BE80" i="12"/>
  <c r="BM850" i="4"/>
  <c r="BE238" i="12"/>
  <c r="BM670" i="4"/>
  <c r="BE58" i="12"/>
  <c r="BM469" i="4"/>
  <c r="BE367" i="12"/>
  <c r="BE809" i="12"/>
  <c r="BM27" i="4"/>
  <c r="BH27" i="4" s="1"/>
  <c r="BM262" i="4"/>
  <c r="BE466" i="12"/>
  <c r="BM1066" i="4"/>
  <c r="BE454" i="12"/>
  <c r="BE892" i="12"/>
  <c r="BM484" i="4"/>
  <c r="BE138" i="12"/>
  <c r="BM1022" i="4"/>
  <c r="BM17" i="4"/>
  <c r="BH17" i="4" s="1"/>
  <c r="BE459" i="12"/>
  <c r="BE495" i="12"/>
  <c r="BM53" i="4"/>
  <c r="BE319" i="12"/>
  <c r="BM13" i="4"/>
  <c r="BH13" i="4" s="1"/>
  <c r="BE896" i="12"/>
  <c r="BM624" i="4"/>
  <c r="BM1039" i="4"/>
  <c r="BE733" i="12"/>
  <c r="BE989" i="12"/>
  <c r="BM207" i="4"/>
  <c r="BE277" i="12"/>
  <c r="BM991" i="4"/>
  <c r="BE223" i="12"/>
  <c r="BM325" i="4"/>
  <c r="BE962" i="12"/>
  <c r="BM486" i="4"/>
  <c r="BE119" i="12"/>
  <c r="BM357" i="4"/>
  <c r="BM340" i="4"/>
  <c r="BE748" i="12"/>
  <c r="BM508" i="4"/>
  <c r="BE508" i="12"/>
  <c r="BM487" i="4"/>
  <c r="BE997" i="12"/>
  <c r="BM1007" i="4"/>
  <c r="BE837" i="12"/>
  <c r="BM752" i="4"/>
  <c r="BE480" i="12"/>
  <c r="BM884" i="4"/>
  <c r="BE204" i="12"/>
  <c r="BM863" i="4"/>
  <c r="BE693" i="12"/>
  <c r="BM7" i="4"/>
  <c r="BH7" i="4" s="1"/>
  <c r="BH109" i="12" s="1"/>
  <c r="BE109" i="12"/>
  <c r="BM468" i="4"/>
  <c r="BE332" i="12"/>
  <c r="BE307" i="12"/>
  <c r="BM817" i="4"/>
  <c r="BE271" i="12"/>
  <c r="BM781" i="4"/>
  <c r="BM88" i="4"/>
  <c r="BE496" i="12"/>
  <c r="BM882" i="4"/>
  <c r="BE134" i="12"/>
  <c r="BM488" i="4"/>
  <c r="BE1032" i="12"/>
  <c r="BE1014" i="12"/>
  <c r="BM1082" i="4"/>
  <c r="BM204" i="4"/>
  <c r="BE884" i="12"/>
  <c r="BE186" i="12"/>
  <c r="BM254" i="4"/>
  <c r="BM163" i="4"/>
  <c r="BE673" i="12"/>
  <c r="BM23" i="4"/>
  <c r="BH23" i="4" s="1"/>
  <c r="BH669" i="12" s="1"/>
  <c r="BE669" i="12"/>
  <c r="BE41" i="12"/>
  <c r="BM75" i="4"/>
  <c r="BM1023" i="4"/>
  <c r="BE173" i="12"/>
  <c r="BM951" i="4"/>
  <c r="BE101" i="12"/>
  <c r="BM846" i="4"/>
  <c r="BE98" i="12"/>
  <c r="BE865" i="12"/>
  <c r="BM763" i="4"/>
  <c r="BM652" i="4"/>
  <c r="BE652" i="12"/>
  <c r="BE345" i="12"/>
  <c r="BM923" i="4"/>
  <c r="BM576" i="4"/>
  <c r="BE440" i="12"/>
  <c r="BE996" i="12"/>
  <c r="BM452" i="4"/>
  <c r="BM62" i="4"/>
  <c r="BE810" i="12"/>
  <c r="BE194" i="12"/>
  <c r="BM534" i="4"/>
  <c r="BM256" i="4"/>
  <c r="BE256" i="12"/>
  <c r="BM374" i="4"/>
  <c r="BE714" i="12"/>
  <c r="BE821" i="12"/>
  <c r="BM447" i="4"/>
  <c r="BM690" i="4"/>
  <c r="BE758" i="12"/>
  <c r="BE45" i="12"/>
  <c r="BM215" i="4"/>
  <c r="BM169" i="4"/>
  <c r="BE883" i="12"/>
  <c r="BM784" i="4"/>
  <c r="BE376" i="12"/>
  <c r="BE538" i="12"/>
  <c r="BM334" i="4"/>
  <c r="BE195" i="12"/>
  <c r="BM569" i="4"/>
  <c r="BM824" i="4"/>
  <c r="BE552" i="12"/>
  <c r="BM837" i="4"/>
  <c r="BE1007" i="12"/>
  <c r="BM406" i="4"/>
  <c r="BE610" i="12"/>
  <c r="BE543" i="12"/>
  <c r="BM509" i="4"/>
  <c r="BE601" i="12"/>
  <c r="BM91" i="4"/>
  <c r="BM129" i="4"/>
  <c r="BE707" i="12"/>
  <c r="BE740" i="12"/>
  <c r="BM60" i="4"/>
  <c r="BE429" i="12"/>
  <c r="BM191" i="4"/>
  <c r="BM1033" i="4"/>
  <c r="BE523" i="12"/>
  <c r="BE549" i="12"/>
  <c r="BM719" i="4"/>
  <c r="BM198" i="4"/>
  <c r="BE674" i="12"/>
  <c r="BM608" i="4"/>
  <c r="BE336" i="12"/>
  <c r="BE162" i="12"/>
  <c r="BM638" i="4"/>
  <c r="BM540" i="4"/>
  <c r="BE404" i="12"/>
  <c r="BM83" i="4"/>
  <c r="BE321" i="12"/>
  <c r="BM1065" i="4"/>
  <c r="BE419" i="12"/>
  <c r="BM498" i="4"/>
  <c r="BE158" i="12"/>
  <c r="BM77" i="4"/>
  <c r="BE111" i="12"/>
  <c r="BM126" i="4"/>
  <c r="BE602" i="12"/>
  <c r="BE322" i="12"/>
  <c r="BM118" i="4"/>
  <c r="BM200" i="4"/>
  <c r="BE744" i="12"/>
  <c r="BM201" i="4"/>
  <c r="BE779" i="12"/>
  <c r="BE567" i="12"/>
  <c r="BM125" i="4"/>
  <c r="BM963" i="4"/>
  <c r="BE521" i="12"/>
  <c r="BM1038" i="4"/>
  <c r="BE698" i="12"/>
  <c r="BM227" i="4"/>
  <c r="BE465" i="12"/>
  <c r="BM25" i="4"/>
  <c r="BH25" i="4" s="1"/>
  <c r="BE739" i="12"/>
  <c r="BM622" i="4"/>
  <c r="BE826" i="12"/>
  <c r="BM217" i="4"/>
  <c r="BE115" i="12"/>
  <c r="BM221" i="4"/>
  <c r="BE255" i="12"/>
  <c r="BM739" i="4"/>
  <c r="BE25" i="12"/>
  <c r="BM474" i="4"/>
  <c r="BE542" i="12"/>
  <c r="BM684" i="4"/>
  <c r="BE548" i="12"/>
  <c r="BM120" i="4"/>
  <c r="BE392" i="12"/>
  <c r="BE159" i="12"/>
  <c r="BM533" i="4"/>
  <c r="BM1057" i="4"/>
  <c r="BE139" i="12"/>
  <c r="BM729" i="4"/>
  <c r="BE899" i="12"/>
  <c r="BE901" i="12"/>
  <c r="BM799" i="4"/>
  <c r="BM346" i="4"/>
  <c r="BE958" i="12"/>
  <c r="BE612" i="12"/>
  <c r="BM476" i="4"/>
  <c r="BE844" i="12"/>
  <c r="BM28" i="4"/>
  <c r="BH28" i="4" s="1"/>
  <c r="BE722" i="12"/>
  <c r="BM654" i="4"/>
  <c r="BM798" i="4"/>
  <c r="BE866" i="12"/>
  <c r="BM835" i="4"/>
  <c r="BE937" i="12"/>
  <c r="BM122" i="4"/>
  <c r="BE462" i="12"/>
  <c r="BM649" i="4"/>
  <c r="BE547" i="12"/>
  <c r="BE464" i="12"/>
  <c r="BM192" i="4"/>
  <c r="BE951" i="12"/>
  <c r="BM101" i="4"/>
  <c r="BE1009" i="12"/>
  <c r="BM907" i="4"/>
  <c r="BM475" i="4"/>
  <c r="BE577" i="12"/>
  <c r="BM383" i="4"/>
  <c r="BE1029" i="12"/>
  <c r="BM462" i="4"/>
  <c r="BE122" i="12"/>
  <c r="BM284" i="4"/>
  <c r="BE12" i="12"/>
  <c r="BE1046" i="12"/>
  <c r="BM978" i="4"/>
  <c r="BM397" i="4"/>
  <c r="BE295" i="12"/>
  <c r="BM890" i="4"/>
  <c r="BE414" i="12"/>
  <c r="BM794" i="4"/>
  <c r="BE726" i="12"/>
  <c r="BM449" i="4"/>
  <c r="BE891" i="12"/>
  <c r="BM625" i="4"/>
  <c r="BE931" i="12"/>
  <c r="BM99" i="4"/>
  <c r="BE881" i="12"/>
  <c r="BE377" i="12"/>
  <c r="BM819" i="4"/>
  <c r="BM408" i="4"/>
  <c r="BE680" i="12"/>
  <c r="BM54" i="4"/>
  <c r="BH54" i="4" s="1"/>
  <c r="BE530" i="12"/>
  <c r="BM121" i="4"/>
  <c r="BE427" i="12"/>
  <c r="BE62" i="12"/>
  <c r="BM810" i="4"/>
  <c r="BM705" i="4"/>
  <c r="BE59" i="12"/>
  <c r="BM110" i="4"/>
  <c r="BE42" i="12"/>
  <c r="BE34" i="12"/>
  <c r="BM1054" i="4"/>
  <c r="BM669" i="4"/>
  <c r="BE23" i="12"/>
  <c r="BM674" i="4"/>
  <c r="BE198" i="12"/>
  <c r="BE374" i="12"/>
  <c r="BM714" i="4"/>
  <c r="BM159" i="4"/>
  <c r="BE533" i="12"/>
  <c r="BM275" i="4"/>
  <c r="BE921" i="12"/>
  <c r="BE860" i="12"/>
  <c r="BM588" i="4"/>
  <c r="BM642" i="4"/>
  <c r="BE302" i="12"/>
  <c r="BM89" i="4"/>
  <c r="BE531" i="12"/>
  <c r="BM131" i="4"/>
  <c r="BE777" i="12"/>
  <c r="BM224" i="4"/>
  <c r="BE360" i="12"/>
  <c r="BM369" i="4"/>
  <c r="BE539" i="12"/>
  <c r="BE545" i="12"/>
  <c r="BM579" i="4"/>
  <c r="BM1001" i="4"/>
  <c r="BE627" i="12"/>
  <c r="BM788" i="4"/>
  <c r="BE516" i="12"/>
  <c r="BE39" i="12"/>
  <c r="BM5" i="4"/>
  <c r="BH5" i="4" s="1"/>
  <c r="BM307" i="4"/>
  <c r="BE817" i="12"/>
  <c r="BM775" i="4"/>
  <c r="BE61" i="12"/>
  <c r="BM740" i="4"/>
  <c r="BE60" i="12"/>
  <c r="BE64" i="12"/>
  <c r="BM880" i="4"/>
  <c r="BM354" i="4"/>
  <c r="BE14" i="12"/>
  <c r="BM500" i="4"/>
  <c r="BE228" i="12"/>
  <c r="BE473" i="12"/>
  <c r="BM507" i="4"/>
  <c r="BE897" i="12"/>
  <c r="BM659" i="4"/>
  <c r="BM530" i="4"/>
  <c r="BE54" i="12"/>
  <c r="BE924" i="12"/>
  <c r="BM380" i="4"/>
  <c r="BM117" i="4"/>
  <c r="BE287" i="12"/>
  <c r="BM405" i="4"/>
  <c r="BE575" i="12"/>
  <c r="BE730" i="12"/>
  <c r="BM934" i="4"/>
  <c r="BM370" i="4"/>
  <c r="BE574" i="12"/>
  <c r="BE933" i="12"/>
  <c r="BM695" i="4"/>
  <c r="BM1071" i="4"/>
  <c r="BE629" i="12"/>
  <c r="BE397" i="12"/>
  <c r="BM295" i="4"/>
  <c r="BM428" i="4"/>
  <c r="BE156" i="12"/>
  <c r="BM220" i="4"/>
  <c r="BE220" i="12"/>
  <c r="BE485" i="12"/>
  <c r="BM927" i="4"/>
  <c r="BE1012" i="12"/>
  <c r="BM1012" i="4"/>
  <c r="BE113" i="12"/>
  <c r="BM147" i="4"/>
  <c r="BC101" i="12"/>
  <c r="BC979" i="4"/>
  <c r="H949" i="4" s="1"/>
  <c r="BM785" i="4"/>
  <c r="BE411" i="12"/>
  <c r="BM235" i="4"/>
  <c r="BE745" i="12"/>
  <c r="BE417" i="12"/>
  <c r="BM995" i="4"/>
  <c r="BM98" i="4"/>
  <c r="BE846" i="12"/>
  <c r="BE503" i="12"/>
  <c r="BM333" i="4"/>
  <c r="BE125" i="12"/>
  <c r="BM567" i="4"/>
  <c r="BM547" i="4"/>
  <c r="BE649" i="12"/>
  <c r="BM616" i="4"/>
  <c r="BE616" i="12"/>
  <c r="BM52" i="4"/>
  <c r="BE460" i="12"/>
  <c r="BM302" i="4"/>
  <c r="BE642" i="12"/>
  <c r="BE654" i="12"/>
  <c r="BM722" i="4"/>
  <c r="BM30" i="4"/>
  <c r="BH30" i="4" s="1"/>
  <c r="BK30" i="4" s="1"/>
  <c r="BE914" i="12"/>
  <c r="BM263" i="4"/>
  <c r="BE501" i="12"/>
  <c r="BM972" i="4"/>
  <c r="BE836" i="12"/>
  <c r="BM45" i="4"/>
  <c r="BE215" i="12"/>
  <c r="BM6" i="4"/>
  <c r="BH6" i="4" s="1"/>
  <c r="BE74" i="12"/>
  <c r="BM504" i="4"/>
  <c r="BE368" i="12"/>
  <c r="BE28" i="12"/>
  <c r="BM844" i="4"/>
  <c r="BM1030" i="4"/>
  <c r="BE418" i="12"/>
  <c r="BE994" i="12"/>
  <c r="BM382" i="4"/>
  <c r="BE268" i="12"/>
  <c r="BM676" i="4"/>
  <c r="BM516" i="4"/>
  <c r="BE788" i="12"/>
  <c r="BM92" i="4"/>
  <c r="BE636" i="12"/>
  <c r="BE766" i="12"/>
  <c r="BM970" i="4"/>
  <c r="BM792" i="4"/>
  <c r="BE656" i="12"/>
  <c r="BM21" i="4"/>
  <c r="BH21" i="4" s="1"/>
  <c r="BE599" i="12"/>
  <c r="BE110" i="12"/>
  <c r="BM42" i="4"/>
  <c r="BE1002" i="12"/>
  <c r="BM662" i="4"/>
  <c r="BM465" i="4"/>
  <c r="BE227" i="12"/>
  <c r="BE373" i="12"/>
  <c r="BM679" i="4"/>
  <c r="BE591" i="12"/>
  <c r="BM965" i="4"/>
  <c r="BE1042" i="12"/>
  <c r="BM838" i="4"/>
  <c r="BE634" i="12"/>
  <c r="BM22" i="4"/>
  <c r="BH22" i="4" s="1"/>
  <c r="BE653" i="12"/>
  <c r="BM687" i="4"/>
  <c r="BE205" i="12"/>
  <c r="BM919" i="4"/>
  <c r="BM506" i="4"/>
  <c r="BE438" i="12"/>
  <c r="BM990" i="4"/>
  <c r="BE242" i="12"/>
  <c r="BE471" i="12"/>
  <c r="BM437" i="4"/>
  <c r="BM24" i="4"/>
  <c r="BH24" i="4" s="1"/>
  <c r="BH704" i="12" s="1"/>
  <c r="BE704" i="12"/>
  <c r="BM956" i="4"/>
  <c r="BE276" i="12"/>
  <c r="BE214" i="12"/>
  <c r="BM10" i="4"/>
  <c r="BH10" i="4" s="1"/>
  <c r="BK10" i="4" s="1"/>
  <c r="BE379" i="12"/>
  <c r="BM889" i="4"/>
  <c r="BM607" i="4"/>
  <c r="BE301" i="12"/>
  <c r="BE431" i="12"/>
  <c r="BM261" i="4"/>
  <c r="BM480" i="4"/>
  <c r="BE752" i="12"/>
  <c r="BM553" i="4"/>
  <c r="BE859" i="12"/>
  <c r="BE428" i="12"/>
  <c r="BM156" i="4"/>
  <c r="BE834" i="12"/>
  <c r="BM902" i="4"/>
  <c r="BE117" i="12"/>
  <c r="BM287" i="4"/>
  <c r="BE179" i="12"/>
  <c r="BM9" i="4"/>
  <c r="BH9" i="4" s="1"/>
  <c r="BM537" i="4"/>
  <c r="BE299" i="12"/>
  <c r="BE296" i="12"/>
  <c r="BM432" i="4"/>
  <c r="BM372" i="4"/>
  <c r="BE644" i="12"/>
  <c r="BE192" i="12"/>
  <c r="BM464" i="4"/>
  <c r="BE796" i="12"/>
  <c r="BM796" i="4"/>
  <c r="BE692" i="12"/>
  <c r="BM828" i="4"/>
  <c r="BE898" i="12"/>
  <c r="BM694" i="4"/>
  <c r="BM997" i="4"/>
  <c r="BE487" i="12"/>
  <c r="BE992" i="12"/>
  <c r="BM312" i="4"/>
  <c r="BM250" i="4"/>
  <c r="BE46" i="12"/>
  <c r="BM164" i="4"/>
  <c r="BE708" i="12"/>
  <c r="BM992" i="4"/>
  <c r="BE312" i="12"/>
  <c r="BM339" i="4"/>
  <c r="BE713" i="12"/>
  <c r="BM853" i="4"/>
  <c r="BE343" i="12"/>
  <c r="BM813" i="4"/>
  <c r="BE167" i="12"/>
  <c r="BM848" i="4"/>
  <c r="BE168" i="12"/>
  <c r="BM78" i="4"/>
  <c r="BE146" i="12"/>
  <c r="BM1042" i="4"/>
  <c r="BE838" i="12"/>
  <c r="BM908" i="4"/>
  <c r="BE1044" i="12"/>
  <c r="BE862" i="12"/>
  <c r="BM658" i="4"/>
  <c r="BM190" i="4"/>
  <c r="BE394" i="12"/>
  <c r="BE1011" i="12"/>
  <c r="BM977" i="4"/>
  <c r="BM378" i="4"/>
  <c r="BE854" i="12"/>
  <c r="BM600" i="4"/>
  <c r="BE56" i="12"/>
  <c r="BM460" i="4"/>
  <c r="BE52" i="12"/>
  <c r="BM671" i="4"/>
  <c r="BE93" i="12"/>
  <c r="BE118" i="12"/>
  <c r="BM322" i="4"/>
  <c r="BE208" i="12"/>
  <c r="BM1024" i="4"/>
  <c r="BM8" i="4"/>
  <c r="BH8" i="4" s="1"/>
  <c r="BH144" i="12" s="1"/>
  <c r="BE144" i="12"/>
  <c r="BM94" i="4"/>
  <c r="BE706" i="12"/>
  <c r="BE1020" i="12"/>
  <c r="BM68" i="4"/>
  <c r="BM672" i="4"/>
  <c r="BE128" i="12"/>
  <c r="BE886" i="12"/>
  <c r="BM274" i="4"/>
  <c r="BM266" i="4"/>
  <c r="BE606" i="12"/>
  <c r="BM1020" i="4"/>
  <c r="BE68" i="12"/>
  <c r="BM897" i="4"/>
  <c r="BE659" i="12"/>
  <c r="BM888" i="4"/>
  <c r="BE344" i="12"/>
  <c r="BE335" i="12"/>
  <c r="BM573" i="4"/>
  <c r="BM467" i="4"/>
  <c r="BE297" i="12"/>
  <c r="BM858" i="4"/>
  <c r="BE518" i="12"/>
  <c r="BE358" i="12"/>
  <c r="BM154" i="4"/>
  <c r="BE621" i="12"/>
  <c r="BM791" i="4"/>
  <c r="BM939" i="4"/>
  <c r="BE905" i="12"/>
  <c r="BE586" i="12"/>
  <c r="BM790" i="4"/>
  <c r="BM1072" i="4"/>
  <c r="BE664" i="12"/>
  <c r="BE534" i="12"/>
  <c r="BM194" i="4"/>
  <c r="BM433" i="4"/>
  <c r="BE331" i="12"/>
  <c r="BM760" i="4"/>
  <c r="BE760" i="12"/>
  <c r="BM29" i="4"/>
  <c r="BH29" i="4" s="1"/>
  <c r="BE879" i="12"/>
  <c r="BM66" i="4"/>
  <c r="BE950" i="12"/>
  <c r="BE743" i="12"/>
  <c r="BM165" i="4"/>
  <c r="BM521" i="4"/>
  <c r="BE963" i="12"/>
  <c r="BE155" i="12"/>
  <c r="BM393" i="4"/>
  <c r="BM144" i="4"/>
  <c r="BE8" i="12"/>
  <c r="BM857" i="4"/>
  <c r="BE483" i="12"/>
  <c r="BM400" i="4"/>
  <c r="BE400" i="12"/>
  <c r="BM297" i="4"/>
  <c r="BE467" i="12"/>
  <c r="BM531" i="4"/>
  <c r="BE89" i="12"/>
  <c r="BM756" i="4"/>
  <c r="BE620" i="12"/>
  <c r="BE172" i="12"/>
  <c r="BM988" i="4"/>
  <c r="BE274" i="12"/>
  <c r="BM886" i="4"/>
  <c r="BM448" i="4"/>
  <c r="BE856" i="12"/>
  <c r="BE1004" i="12"/>
  <c r="BM732" i="4"/>
  <c r="BE801" i="12"/>
  <c r="BM971" i="4"/>
  <c r="BM831" i="4"/>
  <c r="BE797" i="12"/>
  <c r="BM439" i="4"/>
  <c r="BE541" i="12"/>
  <c r="BM871" i="4"/>
  <c r="BE973" i="12"/>
  <c r="BE294" i="12"/>
  <c r="BM362" i="4"/>
  <c r="BE19" i="12"/>
  <c r="BM529" i="4"/>
  <c r="BM851" i="4"/>
  <c r="BE273" i="12"/>
  <c r="BE588" i="12"/>
  <c r="BM860" i="4"/>
  <c r="BE732" i="12"/>
  <c r="BM1004" i="4"/>
  <c r="BM56" i="4"/>
  <c r="BE600" i="12"/>
  <c r="BE751" i="12"/>
  <c r="BM445" i="4"/>
  <c r="BM1029" i="4"/>
  <c r="BE383" i="12"/>
  <c r="BM996" i="4"/>
  <c r="BE452" i="12"/>
  <c r="BM580" i="4"/>
  <c r="BE580" i="12"/>
  <c r="BE782" i="12"/>
  <c r="BM306" i="4"/>
  <c r="BE908" i="12"/>
  <c r="BM1044" i="4"/>
  <c r="BM761" i="4"/>
  <c r="BE795" i="12"/>
  <c r="BM497" i="4"/>
  <c r="BE123" i="12"/>
  <c r="BM501" i="4"/>
  <c r="BE263" i="12"/>
  <c r="BM599" i="4"/>
  <c r="BE21" i="12"/>
  <c r="BE76" i="12"/>
  <c r="BM76" i="4"/>
  <c r="BE116" i="12"/>
  <c r="BM252" i="4"/>
  <c r="BM251" i="4"/>
  <c r="BE81" i="12"/>
  <c r="BE952" i="12"/>
  <c r="BM136" i="4"/>
  <c r="BM767" i="4"/>
  <c r="BE1005" i="12"/>
  <c r="BM868" i="4"/>
  <c r="BE868" i="12"/>
  <c r="BM451" i="4"/>
  <c r="BE961" i="12"/>
  <c r="BM228" i="4"/>
  <c r="BE500" i="12"/>
  <c r="BM555" i="4"/>
  <c r="BE929" i="12"/>
  <c r="BE615" i="12"/>
  <c r="BM581" i="4"/>
  <c r="BM158" i="4"/>
  <c r="BE498" i="12"/>
  <c r="BM862" i="4"/>
  <c r="BE658" i="12"/>
  <c r="BM64" i="4"/>
  <c r="BE880" i="12"/>
  <c r="BM864" i="4"/>
  <c r="BE728" i="12"/>
  <c r="BE712" i="12"/>
  <c r="BM304" i="4"/>
  <c r="BE857" i="12"/>
  <c r="BM483" i="4"/>
  <c r="BM93" i="4"/>
  <c r="BE671" i="12"/>
  <c r="BM696" i="4"/>
  <c r="BE968" i="12"/>
  <c r="BE1000" i="12"/>
  <c r="BM592" i="4"/>
  <c r="BE217" i="12"/>
  <c r="BM115" i="4"/>
  <c r="BC179" i="12"/>
  <c r="BC34" i="4"/>
  <c r="H4" i="4" s="1"/>
  <c r="BM461" i="4"/>
  <c r="BE87" i="12"/>
  <c r="BM723" i="4"/>
  <c r="BE689" i="12"/>
  <c r="BM855" i="4"/>
  <c r="BE413" i="12"/>
  <c r="BM277" i="4"/>
  <c r="BE991" i="12"/>
  <c r="BE161" i="12"/>
  <c r="BM603" i="4"/>
  <c r="BM414" i="4"/>
  <c r="BE890" i="12"/>
  <c r="BM1032" i="4"/>
  <c r="BE488" i="12"/>
  <c r="BM755" i="4"/>
  <c r="BE585" i="12"/>
  <c r="BE934" i="12"/>
  <c r="BM730" i="4"/>
  <c r="BM620" i="4"/>
  <c r="BE756" i="12"/>
  <c r="BM515" i="4"/>
  <c r="BE753" i="12"/>
  <c r="BE463" i="12"/>
  <c r="BM157" i="4"/>
  <c r="BM299" i="4"/>
  <c r="BE537" i="12"/>
  <c r="BM328" i="4"/>
  <c r="BE328" i="12"/>
  <c r="BM390" i="4"/>
  <c r="BE50" i="12"/>
  <c r="BE136" i="12"/>
  <c r="BM952" i="4"/>
  <c r="BM574" i="4"/>
  <c r="BE370" i="12"/>
  <c r="BE445" i="12"/>
  <c r="BM751" i="4"/>
  <c r="BM905" i="4"/>
  <c r="BE939" i="12"/>
  <c r="BM1046" i="4"/>
  <c r="BE978" i="12"/>
  <c r="BE769" i="12"/>
  <c r="BM1075" i="4"/>
  <c r="BM892" i="4"/>
  <c r="BE484" i="12"/>
  <c r="BE67" i="12"/>
  <c r="BM985" i="4"/>
  <c r="BM338" i="4"/>
  <c r="BE678" i="12"/>
  <c r="BM1076" i="4"/>
  <c r="BE804" i="12"/>
  <c r="BE651" i="12"/>
  <c r="BM617" i="4"/>
  <c r="BM443" i="4"/>
  <c r="BE681" i="12"/>
  <c r="BM332" i="4"/>
  <c r="BE468" i="12"/>
  <c r="BE446" i="12"/>
  <c r="BM786" i="4"/>
  <c r="BM803" i="4"/>
  <c r="BE1041" i="12"/>
  <c r="BM716" i="4"/>
  <c r="BE444" i="12"/>
  <c r="BM344" i="4"/>
  <c r="BE888" i="12"/>
  <c r="BE587" i="12"/>
  <c r="BM825" i="4"/>
  <c r="BM879" i="4"/>
  <c r="BE29" i="12"/>
  <c r="BE725" i="12"/>
  <c r="BM759" i="4"/>
  <c r="BE126" i="12"/>
  <c r="BM602" i="4"/>
  <c r="BM585" i="4"/>
  <c r="BE755" i="12"/>
  <c r="BM481" i="4"/>
  <c r="BE787" i="12"/>
  <c r="BM1080" i="4"/>
  <c r="BE944" i="12"/>
  <c r="BM998" i="4"/>
  <c r="BE522" i="12"/>
  <c r="BM300" i="4"/>
  <c r="BE572" i="12"/>
  <c r="BM267" i="4"/>
  <c r="BE641" i="12"/>
  <c r="BM873" i="4"/>
  <c r="BE1043" i="12"/>
  <c r="BE617" i="12"/>
  <c r="BM651" i="4"/>
  <c r="BM797" i="4"/>
  <c r="BE831" i="12"/>
  <c r="BM49" i="4"/>
  <c r="BE355" i="12"/>
  <c r="BM128" i="4"/>
  <c r="BE672" i="12"/>
  <c r="BE329" i="12"/>
  <c r="BM363" i="4"/>
  <c r="BE513" i="12"/>
  <c r="BM683" i="4"/>
  <c r="BM151" i="4"/>
  <c r="BE253" i="12"/>
  <c r="BM234" i="4"/>
  <c r="BE710" i="12"/>
  <c r="BM292" i="4"/>
  <c r="BE292" i="12"/>
  <c r="BM711" i="4"/>
  <c r="BE269" i="12"/>
  <c r="BE407" i="12"/>
  <c r="BM645" i="4"/>
  <c r="BM242" i="4"/>
  <c r="BE990" i="12"/>
  <c r="BE520" i="12"/>
  <c r="BM928" i="4"/>
  <c r="BM162" i="4"/>
  <c r="BE638" i="12"/>
  <c r="BM606" i="4"/>
  <c r="BE266" i="12"/>
  <c r="BM935" i="4"/>
  <c r="BE765" i="12"/>
  <c r="BM894" i="4"/>
  <c r="BE554" i="12"/>
  <c r="BE720" i="12"/>
  <c r="BM584" i="4"/>
  <c r="BM774" i="4"/>
  <c r="BE26" i="12"/>
  <c r="BM119" i="4"/>
  <c r="BE357" i="12"/>
  <c r="BM587" i="4"/>
  <c r="BE825" i="12"/>
  <c r="BM482" i="4"/>
  <c r="BE822" i="12"/>
  <c r="BM4" i="4"/>
  <c r="BH4" i="4" s="1"/>
  <c r="BK4" i="4" s="1"/>
  <c r="BE4" i="12"/>
  <c r="BM359" i="4"/>
  <c r="BE189" i="12"/>
  <c r="BE479" i="12"/>
  <c r="BM717" i="4"/>
  <c r="BM727" i="4"/>
  <c r="BE829" i="12"/>
  <c r="BM660" i="4"/>
  <c r="BE932" i="12"/>
  <c r="BM523" i="4"/>
  <c r="BE1033" i="12"/>
  <c r="BE153" i="12"/>
  <c r="BM323" i="4"/>
  <c r="BM249" i="4"/>
  <c r="BE11" i="12"/>
  <c r="BM1059" i="4"/>
  <c r="BE209" i="12"/>
  <c r="BM746" i="4"/>
  <c r="BE270" i="12"/>
  <c r="BM984" i="4"/>
  <c r="BE32" i="12"/>
  <c r="BE900" i="12"/>
  <c r="BM764" i="4"/>
  <c r="BM494" i="4"/>
  <c r="BE18" i="12"/>
  <c r="BE481" i="12"/>
  <c r="BM787" i="4"/>
  <c r="BE699" i="12"/>
  <c r="BM1073" i="4"/>
  <c r="BE443" i="12"/>
  <c r="BM681" i="4"/>
  <c r="BE608" i="12"/>
  <c r="BM336" i="4"/>
  <c r="BM539" i="4"/>
  <c r="BE369" i="12"/>
  <c r="BM51" i="4"/>
  <c r="BE425" i="12"/>
  <c r="BM936" i="4"/>
  <c r="BE800" i="12"/>
  <c r="BM686" i="4"/>
  <c r="BE618" i="12"/>
  <c r="BM1069" i="4"/>
  <c r="BE559" i="12"/>
  <c r="BM358" i="4"/>
  <c r="BE154" i="12"/>
  <c r="BM572" i="4"/>
  <c r="BE300" i="12"/>
  <c r="BE94" i="12"/>
  <c r="BM706" i="4"/>
  <c r="BM203" i="4"/>
  <c r="BE849" i="12"/>
  <c r="BM646" i="4"/>
  <c r="BE442" i="12"/>
  <c r="BM1003" i="4"/>
  <c r="BE697" i="12"/>
  <c r="BE663" i="12"/>
  <c r="BM1037" i="4"/>
  <c r="BM967" i="4"/>
  <c r="BE661" i="12"/>
  <c r="BE1034" i="12"/>
  <c r="BM558" i="4"/>
  <c r="BM109" i="4"/>
  <c r="BE7" i="12"/>
  <c r="BM1078" i="4"/>
  <c r="BE874" i="12"/>
  <c r="BM473" i="4"/>
  <c r="BE507" i="12"/>
  <c r="BM100" i="4"/>
  <c r="BE916" i="12"/>
  <c r="BM896" i="4"/>
  <c r="BE624" i="12"/>
  <c r="BM15" i="4"/>
  <c r="BH15" i="4" s="1"/>
  <c r="BK15" i="4" s="1"/>
  <c r="BE389" i="12"/>
  <c r="BE193" i="12"/>
  <c r="BM499" i="4"/>
  <c r="BM50" i="4"/>
  <c r="BE390" i="12"/>
  <c r="BE92" i="12"/>
  <c r="BM636" i="4"/>
  <c r="BE476" i="12"/>
  <c r="BM612" i="4"/>
  <c r="BE150" i="12"/>
  <c r="BM218" i="4"/>
  <c r="BE309" i="12"/>
  <c r="BM887" i="4"/>
  <c r="BM361" i="4"/>
  <c r="BE259" i="12"/>
  <c r="BE337" i="12"/>
  <c r="BM643" i="4"/>
  <c r="BE249" i="12"/>
  <c r="BM11" i="4"/>
  <c r="BH11" i="4" s="1"/>
  <c r="BH249" i="12" s="1"/>
  <c r="BM133" i="4"/>
  <c r="BE847" i="12"/>
  <c r="BE17" i="12"/>
  <c r="BM459" i="4"/>
  <c r="BE229" i="12"/>
  <c r="BM535" i="4"/>
  <c r="BE434" i="12"/>
  <c r="BM366" i="4"/>
  <c r="BM43" i="4"/>
  <c r="BE145" i="12"/>
  <c r="BM783" i="4"/>
  <c r="BE341" i="12"/>
  <c r="BM396" i="4"/>
  <c r="BE260" i="12"/>
  <c r="BM180" i="4"/>
  <c r="BE44" i="12"/>
  <c r="BM962" i="4"/>
  <c r="BE486" i="12"/>
  <c r="BE512" i="12"/>
  <c r="BM648" i="4"/>
  <c r="BE685" i="12"/>
  <c r="BM583" i="4"/>
  <c r="BM793" i="4"/>
  <c r="BE691" i="12"/>
  <c r="BM822" i="4"/>
  <c r="BE482" i="12"/>
  <c r="BE993" i="12"/>
  <c r="BM347" i="4"/>
  <c r="BM257" i="4"/>
  <c r="BE291" i="12"/>
  <c r="BM268" i="4"/>
  <c r="BE676" i="12"/>
  <c r="BM398" i="4"/>
  <c r="BE330" i="12"/>
  <c r="BM921" i="4"/>
  <c r="BE275" i="12"/>
  <c r="BM542" i="4"/>
  <c r="BE474" i="12"/>
  <c r="BM854" i="4"/>
  <c r="BE378" i="12"/>
  <c r="BM577" i="4"/>
  <c r="BE475" i="12"/>
  <c r="BE515" i="12"/>
  <c r="BM753" i="4"/>
  <c r="BE784" i="12"/>
  <c r="BM376" i="4"/>
  <c r="BE820" i="12"/>
  <c r="BM412" i="4"/>
  <c r="BM961" i="4"/>
  <c r="BE451" i="12"/>
  <c r="BM885" i="4"/>
  <c r="BE239" i="12"/>
  <c r="BE1013" i="12"/>
  <c r="BM1047" i="4"/>
  <c r="BM682" i="4"/>
  <c r="BE478" i="12"/>
  <c r="BM570" i="4"/>
  <c r="BE230" i="12"/>
  <c r="BM811" i="4"/>
  <c r="BE97" i="12"/>
  <c r="BM301" i="4"/>
  <c r="BE607" i="12"/>
  <c r="BM548" i="4"/>
  <c r="BE684" i="12"/>
  <c r="BM958" i="4"/>
  <c r="BE346" i="12"/>
  <c r="BM222" i="4"/>
  <c r="BE290" i="12"/>
  <c r="BM653" i="4"/>
  <c r="BE687" i="12"/>
  <c r="BM931" i="4"/>
  <c r="BE625" i="12"/>
  <c r="BM377" i="4"/>
  <c r="BE819" i="12"/>
  <c r="BE100" i="12"/>
  <c r="BM916" i="4"/>
  <c r="BM513" i="4"/>
  <c r="BE683" i="12"/>
  <c r="BM395" i="4"/>
  <c r="BE225" i="12"/>
  <c r="BM182" i="4"/>
  <c r="BE114" i="12"/>
  <c r="BM571" i="4"/>
  <c r="BE265" i="12"/>
  <c r="BE53" i="12"/>
  <c r="BM495" i="4"/>
  <c r="BE43" i="12"/>
  <c r="BM145" i="4"/>
  <c r="BM960" i="4"/>
  <c r="BE416" i="12"/>
  <c r="BM814" i="4"/>
  <c r="BE202" i="12"/>
  <c r="BM1060" i="4"/>
  <c r="BE244" i="12"/>
  <c r="BM866" i="4"/>
  <c r="BE798" i="12"/>
  <c r="BM413" i="4"/>
  <c r="BE855" i="12"/>
  <c r="BM872" i="4"/>
  <c r="BE1008" i="12"/>
  <c r="BM102" i="4"/>
  <c r="BE986" i="12"/>
  <c r="BM568" i="4"/>
  <c r="BE160" i="12"/>
  <c r="BM450" i="4"/>
  <c r="BE926" i="12"/>
  <c r="BM1045" i="4"/>
  <c r="BE943" i="12"/>
  <c r="BE858" i="12"/>
  <c r="BM518" i="4"/>
  <c r="BM65" i="4"/>
  <c r="BE915" i="12"/>
  <c r="BM183" i="4"/>
  <c r="BE149" i="12"/>
  <c r="BE10" i="12"/>
  <c r="BM214" i="4"/>
  <c r="BM778" i="4"/>
  <c r="BE166" i="12"/>
  <c r="BE861" i="12"/>
  <c r="BM623" i="4"/>
  <c r="BE180" i="12"/>
  <c r="BM44" i="4"/>
  <c r="BH44" i="4" s="1"/>
  <c r="BK44" i="4" s="1"/>
  <c r="BM929" i="4"/>
  <c r="BE555" i="12"/>
  <c r="BM411" i="4"/>
  <c r="BE785" i="12"/>
  <c r="BM680" i="4"/>
  <c r="BE408" i="12"/>
  <c r="BM187" i="4"/>
  <c r="BE289" i="12"/>
  <c r="BM425" i="4"/>
  <c r="BE51" i="12"/>
  <c r="BE47" i="12"/>
  <c r="BM285" i="4"/>
  <c r="BE65" i="12"/>
  <c r="BM915" i="4"/>
  <c r="BM924" i="4"/>
  <c r="BE380" i="12"/>
  <c r="BM367" i="4"/>
  <c r="BE469" i="12"/>
  <c r="BM46" i="4"/>
  <c r="BE250" i="12"/>
  <c r="BM172" i="4"/>
  <c r="BE988" i="12"/>
  <c r="BM232" i="4"/>
  <c r="BE640" i="12"/>
  <c r="BM166" i="4"/>
  <c r="BE778" i="12"/>
  <c r="BM309" i="4"/>
  <c r="BE887" i="12"/>
  <c r="BM941" i="4"/>
  <c r="BE975" i="12"/>
  <c r="BM691" i="4"/>
  <c r="BE793" i="12"/>
  <c r="BE613" i="12"/>
  <c r="BM511" i="4"/>
  <c r="BM188" i="4"/>
  <c r="BE324" i="12"/>
  <c r="BM260" i="4"/>
  <c r="BE396" i="12"/>
  <c r="BM847" i="4"/>
  <c r="BE133" i="12"/>
  <c r="BE174" i="12"/>
  <c r="BM1058" i="4"/>
  <c r="BM709" i="4"/>
  <c r="BE199" i="12"/>
  <c r="BE927" i="12"/>
  <c r="BM485" i="4"/>
  <c r="BE694" i="12"/>
  <c r="BM898" i="4"/>
  <c r="BM229" i="4"/>
  <c r="BE535" i="12"/>
  <c r="BM440" i="4"/>
  <c r="BE576" i="12"/>
  <c r="BE293" i="12"/>
  <c r="BM327" i="4"/>
  <c r="BE783" i="12"/>
  <c r="BM341" i="4"/>
  <c r="BE188" i="12"/>
  <c r="BM324" i="4"/>
  <c r="BM925" i="4"/>
  <c r="BE415" i="12"/>
  <c r="BE957" i="12"/>
  <c r="BM311" i="4"/>
  <c r="BE835" i="12"/>
  <c r="BM937" i="4"/>
  <c r="BM999" i="4"/>
  <c r="BE557" i="12"/>
  <c r="BM168" i="4"/>
  <c r="BE848" i="12"/>
  <c r="BM766" i="4"/>
  <c r="BE970" i="12"/>
  <c r="BE657" i="12"/>
  <c r="BM827" i="4"/>
  <c r="BM830" i="4"/>
  <c r="BE762" i="12"/>
  <c r="BM181" i="4"/>
  <c r="BE79" i="12"/>
  <c r="BM619" i="4"/>
  <c r="BE721" i="12"/>
  <c r="BM58" i="4"/>
  <c r="BH58" i="4" s="1"/>
  <c r="BE670" i="12"/>
  <c r="BE556" i="12"/>
  <c r="BM964" i="4"/>
  <c r="BE544" i="12"/>
  <c r="BM544" i="4"/>
  <c r="BE590" i="12"/>
  <c r="BM930" i="4"/>
  <c r="BM167" i="4"/>
  <c r="BE813" i="12"/>
  <c r="BM538" i="4"/>
  <c r="BE334" i="12"/>
  <c r="BM269" i="4"/>
  <c r="BE711" i="12"/>
  <c r="BE570" i="12"/>
  <c r="BM230" i="4"/>
  <c r="BM356" i="4"/>
  <c r="BE84" i="12"/>
  <c r="BM171" i="4"/>
  <c r="BE953" i="12"/>
  <c r="BM891" i="4"/>
  <c r="BE449" i="12"/>
  <c r="BM1043" i="4"/>
  <c r="BE873" i="12"/>
  <c r="BM859" i="4"/>
  <c r="BE553" i="12"/>
  <c r="BE592" i="12"/>
  <c r="BM1000" i="4"/>
  <c r="BE450" i="12"/>
  <c r="BM926" i="4"/>
  <c r="BE960" i="12"/>
  <c r="BM416" i="4"/>
  <c r="BE987" i="12"/>
  <c r="BM137" i="4"/>
  <c r="BE609" i="12"/>
  <c r="BM371" i="4"/>
  <c r="BE940" i="12"/>
  <c r="BM940" i="4"/>
  <c r="BE971" i="12"/>
  <c r="BM801" i="4"/>
  <c r="BM238" i="4"/>
  <c r="BE850" i="12"/>
  <c r="BM430" i="4"/>
  <c r="BE226" i="12"/>
  <c r="BE163" i="12"/>
  <c r="BM673" i="4"/>
  <c r="BM326" i="4"/>
  <c r="BE258" i="12"/>
  <c r="BE157" i="12"/>
  <c r="BM463" i="4"/>
  <c r="BM186" i="4"/>
  <c r="BE254" i="12"/>
  <c r="BM39" i="4"/>
  <c r="BE5" i="12"/>
  <c r="BM637" i="4"/>
  <c r="BE127" i="12"/>
  <c r="BE320" i="12"/>
  <c r="BM48" i="4"/>
  <c r="BE96" i="12"/>
  <c r="BM776" i="4"/>
  <c r="BE949" i="12"/>
  <c r="BM31" i="4"/>
  <c r="BH31" i="4" s="1"/>
  <c r="BK31" i="4" s="1"/>
  <c r="BE998" i="12"/>
  <c r="BM522" i="4"/>
  <c r="BE622" i="12"/>
  <c r="BM826" i="4"/>
  <c r="BM861" i="4"/>
  <c r="BE623" i="12"/>
  <c r="BE121" i="12"/>
  <c r="BM427" i="4"/>
  <c r="BM655" i="4"/>
  <c r="BE757" i="12"/>
  <c r="BE432" i="12"/>
  <c r="BM296" i="4"/>
  <c r="BM161" i="4"/>
  <c r="BE603" i="12"/>
  <c r="BE412" i="12"/>
  <c r="BM820" i="4"/>
  <c r="BE882" i="12"/>
  <c r="BM134" i="4"/>
  <c r="BM656" i="4"/>
  <c r="BE792" i="12"/>
  <c r="BM415" i="4"/>
  <c r="BE925" i="12"/>
  <c r="BM290" i="4"/>
  <c r="BE222" i="12"/>
  <c r="BE124" i="12"/>
  <c r="BM532" i="4"/>
  <c r="BE86" i="12"/>
  <c r="BM426" i="4"/>
  <c r="BC97" i="12"/>
  <c r="BC839" i="4"/>
  <c r="H809" i="4" s="1"/>
  <c r="BM712" i="4"/>
  <c r="BE304" i="12"/>
  <c r="BM288" i="4"/>
  <c r="BE152" i="12"/>
  <c r="BM233" i="4"/>
  <c r="BE675" i="12"/>
  <c r="BM610" i="4"/>
  <c r="BE406" i="12"/>
  <c r="BM1035" i="4"/>
  <c r="BE593" i="12"/>
  <c r="BM127" i="4"/>
  <c r="BE637" i="12"/>
  <c r="BM685" i="4"/>
  <c r="BE583" i="12"/>
  <c r="BM611" i="4"/>
  <c r="BE441" i="12"/>
  <c r="BM754" i="4"/>
  <c r="BE550" i="12"/>
  <c r="BC100" i="12"/>
  <c r="BC944" i="4"/>
  <c r="H914" i="4" s="1"/>
  <c r="BM236" i="4"/>
  <c r="BE780" i="12"/>
  <c r="BE354" i="12"/>
  <c r="BM14" i="4"/>
  <c r="BH14" i="4" s="1"/>
  <c r="BH354" i="12" s="1"/>
  <c r="BE536" i="12"/>
  <c r="BM264" i="4"/>
  <c r="BM604" i="4"/>
  <c r="BE196" i="12"/>
  <c r="BE63" i="12"/>
  <c r="BM845" i="4"/>
  <c r="BE936" i="12"/>
  <c r="BM800" i="4"/>
  <c r="BE974" i="12"/>
  <c r="BM906" i="4"/>
  <c r="BM265" i="4"/>
  <c r="BE571" i="12"/>
  <c r="BE815" i="12"/>
  <c r="BM237" i="4"/>
  <c r="BE979" i="12"/>
  <c r="BM1081" i="4"/>
  <c r="BE827" i="12"/>
  <c r="BM657" i="4"/>
  <c r="BM966" i="4"/>
  <c r="BE626" i="12"/>
  <c r="BM626" i="4"/>
  <c r="BE966" i="12"/>
  <c r="BM1008" i="4"/>
  <c r="BE872" i="12"/>
  <c r="BM202" i="4"/>
  <c r="BE814" i="12"/>
  <c r="BM225" i="4"/>
  <c r="BE395" i="12"/>
  <c r="BE502" i="12"/>
  <c r="BM298" i="4"/>
  <c r="BE27" i="12"/>
  <c r="BM809" i="4"/>
  <c r="BM320" i="4"/>
  <c r="BE48" i="12"/>
  <c r="BE439" i="12"/>
  <c r="BM541" i="4"/>
  <c r="BM744" i="4"/>
  <c r="BE200" i="12"/>
  <c r="BM146" i="4"/>
  <c r="BE78" i="12"/>
  <c r="BE391" i="12"/>
  <c r="BM85" i="4"/>
  <c r="BM614" i="4"/>
  <c r="BE546" i="12"/>
  <c r="BE494" i="12"/>
  <c r="BM18" i="4"/>
  <c r="BH18" i="4" s="1"/>
  <c r="BM240" i="4"/>
  <c r="BE920" i="12"/>
  <c r="BE148" i="12"/>
  <c r="BM148" i="4"/>
  <c r="BM379" i="4"/>
  <c r="BE889" i="12"/>
  <c r="BE818" i="12"/>
  <c r="BM342" i="4"/>
  <c r="BM517" i="4"/>
  <c r="BE823" i="12"/>
  <c r="BE565" i="12"/>
  <c r="BM55" i="4"/>
  <c r="BM57" i="4"/>
  <c r="BE635" i="12"/>
  <c r="BE1026" i="12"/>
  <c r="BM278" i="4"/>
  <c r="BE326" i="12"/>
  <c r="BM258" i="4"/>
  <c r="BM634" i="4"/>
  <c r="BE22" i="12"/>
  <c r="BE231" i="12"/>
  <c r="BM605" i="4"/>
  <c r="BM368" i="4"/>
  <c r="BE504" i="12"/>
  <c r="BM208" i="4"/>
  <c r="BE1024" i="12"/>
  <c r="BE894" i="12"/>
  <c r="BM554" i="4"/>
  <c r="BM1028" i="4"/>
  <c r="BE348" i="12"/>
  <c r="BE310" i="12"/>
  <c r="BM922" i="4"/>
  <c r="BE95" i="12"/>
  <c r="BM741" i="4"/>
  <c r="BE1010" i="12"/>
  <c r="BM942" i="4"/>
  <c r="BE938" i="12"/>
  <c r="BM870" i="4"/>
  <c r="BE1047" i="12"/>
  <c r="BM1013" i="4"/>
  <c r="BM81" i="4"/>
  <c r="BE251" i="12"/>
  <c r="BM932" i="4"/>
  <c r="BE660" i="12"/>
  <c r="BM160" i="4"/>
  <c r="BE568" i="12"/>
  <c r="BM856" i="4"/>
  <c r="BE448" i="12"/>
  <c r="BM678" i="4"/>
  <c r="BE338" i="12"/>
  <c r="BE57" i="12"/>
  <c r="BM635" i="4"/>
  <c r="BM1067" i="4"/>
  <c r="BE489" i="12"/>
  <c r="BM345" i="4"/>
  <c r="BE923" i="12"/>
  <c r="BM375" i="4"/>
  <c r="BE749" i="12"/>
  <c r="BM403" i="4"/>
  <c r="BE505" i="12"/>
  <c r="BM466" i="4"/>
  <c r="BE262" i="12"/>
  <c r="BM675" i="4"/>
  <c r="BE233" i="12"/>
  <c r="BC133" i="12"/>
  <c r="BC874" i="4"/>
  <c r="H844" i="4" s="1"/>
  <c r="BM829" i="4"/>
  <c r="BE727" i="12"/>
  <c r="BE1027" i="12"/>
  <c r="BM313" i="4"/>
  <c r="BE566" i="12"/>
  <c r="BM90" i="4"/>
  <c r="BM67" i="4"/>
  <c r="BE985" i="12"/>
  <c r="BM549" i="4"/>
  <c r="BE719" i="12"/>
  <c r="BM725" i="4"/>
  <c r="BE759" i="12"/>
  <c r="BE461" i="12"/>
  <c r="BM87" i="4"/>
  <c r="BM768" i="4"/>
  <c r="BE1040" i="12"/>
  <c r="BM364" i="4"/>
  <c r="BE364" i="12"/>
  <c r="BM199" i="4"/>
  <c r="BE709" i="12"/>
  <c r="BM1055" i="4"/>
  <c r="BE69" i="12"/>
  <c r="BM155" i="4"/>
  <c r="BE393" i="12"/>
  <c r="BM189" i="4"/>
  <c r="BE359" i="12"/>
  <c r="BM286" i="4"/>
  <c r="BE82" i="12"/>
  <c r="BE410" i="12"/>
  <c r="BM750" i="4"/>
  <c r="BM219" i="4"/>
  <c r="BE185" i="12"/>
  <c r="BM112" i="4"/>
  <c r="BE112" i="12"/>
  <c r="BM917" i="4"/>
  <c r="BE135" i="12"/>
  <c r="BK12" i="4"/>
  <c r="BH47" i="4"/>
  <c r="BH809" i="12"/>
  <c r="BK27" i="4"/>
  <c r="BH62" i="4"/>
  <c r="BK23" i="4"/>
  <c r="BK20" i="4"/>
  <c r="BH214" i="12"/>
  <c r="BK8" i="4" l="1"/>
  <c r="BK11" i="4"/>
  <c r="BH57" i="4"/>
  <c r="BH92" i="4" s="1"/>
  <c r="BK92" i="4" s="1"/>
  <c r="BH59" i="4"/>
  <c r="BK59" i="4" s="1"/>
  <c r="BH55" i="4"/>
  <c r="BH565" i="12" s="1"/>
  <c r="BH42" i="4"/>
  <c r="BK42" i="4" s="1"/>
  <c r="BH51" i="4"/>
  <c r="BH86" i="4" s="1"/>
  <c r="BH61" i="4"/>
  <c r="BH775" i="12" s="1"/>
  <c r="BH48" i="4"/>
  <c r="BK48" i="4" s="1"/>
  <c r="BK26" i="4"/>
  <c r="BH39" i="4"/>
  <c r="BK39" i="4" s="1"/>
  <c r="BH4" i="12"/>
  <c r="BH46" i="4"/>
  <c r="BH81" i="4" s="1"/>
  <c r="BH914" i="12"/>
  <c r="BK16" i="4"/>
  <c r="BH65" i="4"/>
  <c r="BH915" i="12" s="1"/>
  <c r="BK24" i="4"/>
  <c r="BK19" i="4"/>
  <c r="BK7" i="4"/>
  <c r="BH43" i="4"/>
  <c r="BH64" i="4"/>
  <c r="BH45" i="4"/>
  <c r="BH80" i="4" s="1"/>
  <c r="BH216" i="12" s="1"/>
  <c r="BH56" i="4"/>
  <c r="BH52" i="4"/>
  <c r="BH87" i="4" s="1"/>
  <c r="BH949" i="12"/>
  <c r="BH63" i="4"/>
  <c r="BH98" i="4" s="1"/>
  <c r="BH66" i="4"/>
  <c r="BH950" i="12" s="1"/>
  <c r="BH67" i="4"/>
  <c r="BH102" i="4" s="1"/>
  <c r="BH68" i="4"/>
  <c r="BH50" i="4"/>
  <c r="BK50" i="4" s="1"/>
  <c r="BH389" i="12"/>
  <c r="BH180" i="12"/>
  <c r="BH79" i="4"/>
  <c r="BK79" i="4" s="1"/>
  <c r="BK14" i="4"/>
  <c r="BK28" i="4"/>
  <c r="BH844" i="12"/>
  <c r="BH53" i="4"/>
  <c r="BH879" i="12"/>
  <c r="BK29" i="4"/>
  <c r="BK18" i="4"/>
  <c r="BH494" i="12"/>
  <c r="BK9" i="4"/>
  <c r="BH179" i="12"/>
  <c r="BK32" i="4"/>
  <c r="BH984" i="12"/>
  <c r="BK33" i="4"/>
  <c r="BH1019" i="12"/>
  <c r="BH599" i="12"/>
  <c r="BK21" i="4"/>
  <c r="BH459" i="12"/>
  <c r="BK17" i="4"/>
  <c r="BH41" i="4"/>
  <c r="BK22" i="4"/>
  <c r="BH634" i="12"/>
  <c r="BH39" i="12"/>
  <c r="BK5" i="4"/>
  <c r="BH60" i="4"/>
  <c r="BH739" i="12"/>
  <c r="BK25" i="4"/>
  <c r="BK13" i="4"/>
  <c r="BH319" i="12"/>
  <c r="BH49" i="4"/>
  <c r="BH74" i="12"/>
  <c r="BK6" i="4"/>
  <c r="BH40" i="4"/>
  <c r="BH285" i="12"/>
  <c r="BK47" i="4"/>
  <c r="BH82" i="4"/>
  <c r="BH670" i="12"/>
  <c r="BK58" i="4"/>
  <c r="BH93" i="4"/>
  <c r="BK54" i="4"/>
  <c r="BH89" i="4"/>
  <c r="BH530" i="12"/>
  <c r="BH810" i="12"/>
  <c r="BK62" i="4"/>
  <c r="BH97" i="4"/>
  <c r="BH127" i="4" l="1"/>
  <c r="BH90" i="4"/>
  <c r="BK90" i="4" s="1"/>
  <c r="BH635" i="12"/>
  <c r="BH636" i="12"/>
  <c r="BK57" i="4"/>
  <c r="BH94" i="4"/>
  <c r="BK94" i="4" s="1"/>
  <c r="BH705" i="12"/>
  <c r="BK55" i="4"/>
  <c r="BH77" i="4"/>
  <c r="BH112" i="4" s="1"/>
  <c r="BH110" i="12"/>
  <c r="BH96" i="4"/>
  <c r="BK96" i="4" s="1"/>
  <c r="BK61" i="4"/>
  <c r="BH74" i="4"/>
  <c r="BH109" i="4" s="1"/>
  <c r="BH5" i="12"/>
  <c r="BH425" i="12"/>
  <c r="BK51" i="4"/>
  <c r="BH83" i="4"/>
  <c r="BK83" i="4" s="1"/>
  <c r="BK46" i="4"/>
  <c r="BH250" i="12"/>
  <c r="BH320" i="12"/>
  <c r="BH100" i="4"/>
  <c r="BH916" i="12" s="1"/>
  <c r="BK65" i="4"/>
  <c r="BH101" i="4"/>
  <c r="BK101" i="4" s="1"/>
  <c r="BH99" i="4"/>
  <c r="BK64" i="4"/>
  <c r="BH880" i="12"/>
  <c r="BH215" i="12"/>
  <c r="BK45" i="4"/>
  <c r="BH145" i="12"/>
  <c r="BH78" i="4"/>
  <c r="BK43" i="4"/>
  <c r="BK63" i="4"/>
  <c r="BH85" i="4"/>
  <c r="BH391" i="12" s="1"/>
  <c r="BH122" i="4"/>
  <c r="BH462" i="12" s="1"/>
  <c r="BH461" i="12"/>
  <c r="BK87" i="4"/>
  <c r="BK66" i="4"/>
  <c r="BH845" i="12"/>
  <c r="BK56" i="4"/>
  <c r="BH600" i="12"/>
  <c r="BH91" i="4"/>
  <c r="BH601" i="12" s="1"/>
  <c r="BH460" i="12"/>
  <c r="BK52" i="4"/>
  <c r="BH390" i="12"/>
  <c r="BK80" i="4"/>
  <c r="BH114" i="4"/>
  <c r="BK114" i="4" s="1"/>
  <c r="BH137" i="4"/>
  <c r="BH987" i="12" s="1"/>
  <c r="BK102" i="4"/>
  <c r="BH986" i="12"/>
  <c r="BK68" i="4"/>
  <c r="BH103" i="4"/>
  <c r="BH1020" i="12"/>
  <c r="BK67" i="4"/>
  <c r="BH985" i="12"/>
  <c r="BH181" i="12"/>
  <c r="BH115" i="4"/>
  <c r="BK115" i="4" s="1"/>
  <c r="BH495" i="12"/>
  <c r="BK53" i="4"/>
  <c r="BH88" i="4"/>
  <c r="BH76" i="4"/>
  <c r="BK41" i="4"/>
  <c r="BH75" i="12"/>
  <c r="BH40" i="12"/>
  <c r="BH75" i="4"/>
  <c r="BK40" i="4"/>
  <c r="BK60" i="4"/>
  <c r="BH95" i="4"/>
  <c r="BH740" i="12"/>
  <c r="BK49" i="4"/>
  <c r="BH84" i="4"/>
  <c r="BH355" i="12"/>
  <c r="BH286" i="12"/>
  <c r="BK82" i="4"/>
  <c r="BH117" i="4"/>
  <c r="BH251" i="12"/>
  <c r="BK81" i="4"/>
  <c r="BH116" i="4"/>
  <c r="BH846" i="12"/>
  <c r="BH133" i="4"/>
  <c r="BK98" i="4"/>
  <c r="BH124" i="4"/>
  <c r="BK89" i="4"/>
  <c r="BH531" i="12"/>
  <c r="BH121" i="4"/>
  <c r="BH426" i="12"/>
  <c r="BK86" i="4"/>
  <c r="BH637" i="12"/>
  <c r="BK127" i="4"/>
  <c r="BH162" i="4"/>
  <c r="BH132" i="4"/>
  <c r="BH811" i="12"/>
  <c r="BK97" i="4"/>
  <c r="BH128" i="4"/>
  <c r="BH671" i="12"/>
  <c r="BK93" i="4"/>
  <c r="BH566" i="12"/>
  <c r="BH125" i="4" l="1"/>
  <c r="BK125" i="4" s="1"/>
  <c r="BH706" i="12"/>
  <c r="BH129" i="4"/>
  <c r="BK129" i="4" s="1"/>
  <c r="BK77" i="4"/>
  <c r="BH111" i="12"/>
  <c r="BH131" i="4"/>
  <c r="BH166" i="4" s="1"/>
  <c r="BH776" i="12"/>
  <c r="BK74" i="4"/>
  <c r="BH6" i="12"/>
  <c r="BH321" i="12"/>
  <c r="BH118" i="4"/>
  <c r="BH153" i="4" s="1"/>
  <c r="BK153" i="4" s="1"/>
  <c r="BH157" i="4"/>
  <c r="BK157" i="4" s="1"/>
  <c r="BH135" i="4"/>
  <c r="BH917" i="12" s="1"/>
  <c r="BK100" i="4"/>
  <c r="BH120" i="4"/>
  <c r="BH392" i="12" s="1"/>
  <c r="BK85" i="4"/>
  <c r="BH951" i="12"/>
  <c r="BH136" i="4"/>
  <c r="BK136" i="4" s="1"/>
  <c r="BH182" i="12"/>
  <c r="BH146" i="12"/>
  <c r="BH113" i="4"/>
  <c r="BK78" i="4"/>
  <c r="BH881" i="12"/>
  <c r="BH134" i="4"/>
  <c r="BK99" i="4"/>
  <c r="BK122" i="4"/>
  <c r="BH172" i="4"/>
  <c r="BK172" i="4" s="1"/>
  <c r="BK137" i="4"/>
  <c r="BK91" i="4"/>
  <c r="BH126" i="4"/>
  <c r="BH161" i="4" s="1"/>
  <c r="BH603" i="12" s="1"/>
  <c r="BH150" i="4"/>
  <c r="BK150" i="4" s="1"/>
  <c r="BH149" i="4"/>
  <c r="BK149" i="4" s="1"/>
  <c r="BH217" i="12"/>
  <c r="BH138" i="4"/>
  <c r="BK103" i="4"/>
  <c r="BH1021" i="12"/>
  <c r="BH41" i="12"/>
  <c r="BK75" i="4"/>
  <c r="BH110" i="4"/>
  <c r="BH356" i="12"/>
  <c r="BH119" i="4"/>
  <c r="BK84" i="4"/>
  <c r="BH111" i="4"/>
  <c r="BH76" i="12"/>
  <c r="BK76" i="4"/>
  <c r="BH130" i="4"/>
  <c r="BK95" i="4"/>
  <c r="BH741" i="12"/>
  <c r="BH123" i="4"/>
  <c r="BK88" i="4"/>
  <c r="BH496" i="12"/>
  <c r="BH7" i="12"/>
  <c r="BK109" i="4"/>
  <c r="BH144" i="4"/>
  <c r="BK124" i="4"/>
  <c r="BH532" i="12"/>
  <c r="BH159" i="4"/>
  <c r="BH287" i="12"/>
  <c r="BK117" i="4"/>
  <c r="BH152" i="4"/>
  <c r="BK162" i="4"/>
  <c r="BH638" i="12"/>
  <c r="BH197" i="4"/>
  <c r="BH427" i="12"/>
  <c r="BK121" i="4"/>
  <c r="BH156" i="4"/>
  <c r="BH147" i="4"/>
  <c r="BK112" i="4"/>
  <c r="BH112" i="12"/>
  <c r="BK116" i="4"/>
  <c r="BH151" i="4"/>
  <c r="BH252" i="12"/>
  <c r="BK132" i="4"/>
  <c r="BH167" i="4"/>
  <c r="BH812" i="12"/>
  <c r="BH567" i="12"/>
  <c r="BH168" i="4"/>
  <c r="BH847" i="12"/>
  <c r="BK133" i="4"/>
  <c r="BK128" i="4"/>
  <c r="BH672" i="12"/>
  <c r="BH163" i="4"/>
  <c r="BH160" i="4" l="1"/>
  <c r="BH568" i="12" s="1"/>
  <c r="BH164" i="4"/>
  <c r="BK164" i="4" s="1"/>
  <c r="BH707" i="12"/>
  <c r="BH777" i="12"/>
  <c r="BK131" i="4"/>
  <c r="BH463" i="12"/>
  <c r="BH188" i="4"/>
  <c r="BK188" i="4" s="1"/>
  <c r="BH323" i="12"/>
  <c r="BH322" i="12"/>
  <c r="BK118" i="4"/>
  <c r="BK120" i="4"/>
  <c r="BH155" i="4"/>
  <c r="BK155" i="4" s="1"/>
  <c r="BH192" i="4"/>
  <c r="BK192" i="4" s="1"/>
  <c r="BH207" i="4"/>
  <c r="BH242" i="4" s="1"/>
  <c r="BH988" i="12"/>
  <c r="BK135" i="4"/>
  <c r="BH170" i="4"/>
  <c r="BK170" i="4" s="1"/>
  <c r="BH952" i="12"/>
  <c r="BH171" i="4"/>
  <c r="BK171" i="4" s="1"/>
  <c r="BH196" i="4"/>
  <c r="BH231" i="4" s="1"/>
  <c r="BH882" i="12"/>
  <c r="BH169" i="4"/>
  <c r="BK134" i="4"/>
  <c r="BH147" i="12"/>
  <c r="BK113" i="4"/>
  <c r="BH148" i="4"/>
  <c r="BH218" i="12"/>
  <c r="BH185" i="4"/>
  <c r="BH220" i="4" s="1"/>
  <c r="BH602" i="12"/>
  <c r="BK161" i="4"/>
  <c r="BK126" i="4"/>
  <c r="BH183" i="12"/>
  <c r="BH184" i="4"/>
  <c r="BK184" i="4" s="1"/>
  <c r="BK138" i="4"/>
  <c r="BH1022" i="12"/>
  <c r="BH173" i="4"/>
  <c r="BH77" i="12"/>
  <c r="BH146" i="4"/>
  <c r="BK111" i="4"/>
  <c r="BH154" i="4"/>
  <c r="BH357" i="12"/>
  <c r="BK119" i="4"/>
  <c r="BH42" i="12"/>
  <c r="BK110" i="4"/>
  <c r="BH145" i="4"/>
  <c r="BH158" i="4"/>
  <c r="BH497" i="12"/>
  <c r="BK123" i="4"/>
  <c r="BH165" i="4"/>
  <c r="BK130" i="4"/>
  <c r="BH742" i="12"/>
  <c r="BK156" i="4"/>
  <c r="BH191" i="4"/>
  <c r="BH428" i="12"/>
  <c r="BK166" i="4"/>
  <c r="BH778" i="12"/>
  <c r="BH201" i="4"/>
  <c r="BK163" i="4"/>
  <c r="BH198" i="4"/>
  <c r="BH673" i="12"/>
  <c r="BH639" i="12"/>
  <c r="BK197" i="4"/>
  <c r="BH232" i="4"/>
  <c r="BK147" i="4"/>
  <c r="BH182" i="4"/>
  <c r="BH113" i="12"/>
  <c r="BH203" i="4"/>
  <c r="BH848" i="12"/>
  <c r="BK168" i="4"/>
  <c r="BH253" i="12"/>
  <c r="BH186" i="4"/>
  <c r="BK151" i="4"/>
  <c r="BH813" i="12"/>
  <c r="BH202" i="4"/>
  <c r="BK167" i="4"/>
  <c r="BK159" i="4"/>
  <c r="BH194" i="4"/>
  <c r="BH533" i="12"/>
  <c r="BH187" i="4"/>
  <c r="BK152" i="4"/>
  <c r="BH288" i="12"/>
  <c r="BK144" i="4"/>
  <c r="BH179" i="4"/>
  <c r="BH8" i="12"/>
  <c r="BH195" i="4" l="1"/>
  <c r="BH230" i="4" s="1"/>
  <c r="BK160" i="4"/>
  <c r="BH199" i="4"/>
  <c r="BH324" i="12"/>
  <c r="BH708" i="12"/>
  <c r="BH223" i="4"/>
  <c r="BH258" i="4" s="1"/>
  <c r="BH190" i="4"/>
  <c r="BH394" i="12" s="1"/>
  <c r="BH393" i="12"/>
  <c r="BK207" i="4"/>
  <c r="BK196" i="4"/>
  <c r="BH227" i="4"/>
  <c r="BK227" i="4" s="1"/>
  <c r="BH464" i="12"/>
  <c r="BH989" i="12"/>
  <c r="BH205" i="4"/>
  <c r="BK205" i="4" s="1"/>
  <c r="BH918" i="12"/>
  <c r="BH953" i="12"/>
  <c r="BH206" i="4"/>
  <c r="BH241" i="4" s="1"/>
  <c r="BH184" i="12"/>
  <c r="BH604" i="12"/>
  <c r="BH219" i="4"/>
  <c r="BK219" i="4" s="1"/>
  <c r="BK148" i="4"/>
  <c r="BH148" i="12"/>
  <c r="BH183" i="4"/>
  <c r="BK185" i="4"/>
  <c r="BH219" i="12"/>
  <c r="BK169" i="4"/>
  <c r="BH883" i="12"/>
  <c r="BH204" i="4"/>
  <c r="BH208" i="4"/>
  <c r="BH1023" i="12"/>
  <c r="BK173" i="4"/>
  <c r="BH200" i="4"/>
  <c r="BH743" i="12"/>
  <c r="BK165" i="4"/>
  <c r="BK154" i="4"/>
  <c r="BH189" i="4"/>
  <c r="BH358" i="12"/>
  <c r="BK158" i="4"/>
  <c r="BH498" i="12"/>
  <c r="BH193" i="4"/>
  <c r="BH78" i="12"/>
  <c r="BH181" i="4"/>
  <c r="BK146" i="4"/>
  <c r="BK145" i="4"/>
  <c r="BH43" i="12"/>
  <c r="BH180" i="4"/>
  <c r="BH289" i="12"/>
  <c r="BK187" i="4"/>
  <c r="BH222" i="4"/>
  <c r="BH9" i="12"/>
  <c r="BK179" i="4"/>
  <c r="BH214" i="4"/>
  <c r="BH266" i="4"/>
  <c r="BH605" i="12"/>
  <c r="BK231" i="4"/>
  <c r="BH233" i="4"/>
  <c r="BK198" i="4"/>
  <c r="BH674" i="12"/>
  <c r="BK194" i="4"/>
  <c r="BH229" i="4"/>
  <c r="BH534" i="12"/>
  <c r="BH429" i="12"/>
  <c r="BH226" i="4"/>
  <c r="BK191" i="4"/>
  <c r="BK199" i="4"/>
  <c r="BH709" i="12"/>
  <c r="BH234" i="4"/>
  <c r="BH237" i="4"/>
  <c r="BK202" i="4"/>
  <c r="BH814" i="12"/>
  <c r="BH640" i="12"/>
  <c r="BH267" i="4"/>
  <c r="BK232" i="4"/>
  <c r="BH779" i="12"/>
  <c r="BK201" i="4"/>
  <c r="BH236" i="4"/>
  <c r="BK203" i="4"/>
  <c r="BH238" i="4"/>
  <c r="BH849" i="12"/>
  <c r="BK220" i="4"/>
  <c r="BH220" i="12"/>
  <c r="BH255" i="4"/>
  <c r="BK186" i="4"/>
  <c r="BH221" i="4"/>
  <c r="BH254" i="12"/>
  <c r="BK182" i="4"/>
  <c r="BH114" i="12"/>
  <c r="BH217" i="4"/>
  <c r="BK242" i="4"/>
  <c r="BH990" i="12"/>
  <c r="BH277" i="4"/>
  <c r="BK195" i="4" l="1"/>
  <c r="BH569" i="12"/>
  <c r="BK223" i="4"/>
  <c r="BH325" i="12"/>
  <c r="BH465" i="12"/>
  <c r="BH262" i="4"/>
  <c r="BK262" i="4" s="1"/>
  <c r="BH225" i="4"/>
  <c r="BH395" i="12" s="1"/>
  <c r="BK190" i="4"/>
  <c r="BH240" i="4"/>
  <c r="BK240" i="4" s="1"/>
  <c r="BH919" i="12"/>
  <c r="BK206" i="4"/>
  <c r="BH954" i="12"/>
  <c r="BH254" i="4"/>
  <c r="BH289" i="4" s="1"/>
  <c r="BH185" i="12"/>
  <c r="BK204" i="4"/>
  <c r="BH884" i="12"/>
  <c r="BH239" i="4"/>
  <c r="BH149" i="12"/>
  <c r="BH218" i="4"/>
  <c r="BK183" i="4"/>
  <c r="BH243" i="4"/>
  <c r="BK208" i="4"/>
  <c r="BH1024" i="12"/>
  <c r="BK180" i="4"/>
  <c r="BH44" i="12"/>
  <c r="BH215" i="4"/>
  <c r="BK189" i="4"/>
  <c r="BH359" i="12"/>
  <c r="BH224" i="4"/>
  <c r="BH216" i="4"/>
  <c r="BK181" i="4"/>
  <c r="BH79" i="12"/>
  <c r="BH228" i="4"/>
  <c r="BK193" i="4"/>
  <c r="BH499" i="12"/>
  <c r="BK200" i="4"/>
  <c r="BH744" i="12"/>
  <c r="BH235" i="4"/>
  <c r="BH115" i="12"/>
  <c r="BK217" i="4"/>
  <c r="BH252" i="4"/>
  <c r="BH570" i="12"/>
  <c r="BH265" i="4"/>
  <c r="BK230" i="4"/>
  <c r="BH10" i="12"/>
  <c r="BK214" i="4"/>
  <c r="BH249" i="4"/>
  <c r="BK255" i="4"/>
  <c r="BH221" i="12"/>
  <c r="BH290" i="4"/>
  <c r="BK241" i="4"/>
  <c r="BH955" i="12"/>
  <c r="BH276" i="4"/>
  <c r="BH301" i="4"/>
  <c r="BH606" i="12"/>
  <c r="BK266" i="4"/>
  <c r="BK267" i="4"/>
  <c r="BH302" i="4"/>
  <c r="BH641" i="12"/>
  <c r="BK234" i="4"/>
  <c r="BH710" i="12"/>
  <c r="BH269" i="4"/>
  <c r="BH293" i="4"/>
  <c r="BH326" i="12"/>
  <c r="BK258" i="4"/>
  <c r="BK238" i="4"/>
  <c r="BH273" i="4"/>
  <c r="BH850" i="12"/>
  <c r="BK236" i="4"/>
  <c r="BH271" i="4"/>
  <c r="BH780" i="12"/>
  <c r="BK226" i="4"/>
  <c r="BH261" i="4"/>
  <c r="BH430" i="12"/>
  <c r="BH268" i="4"/>
  <c r="BK233" i="4"/>
  <c r="BH675" i="12"/>
  <c r="BH257" i="4"/>
  <c r="BK222" i="4"/>
  <c r="BH290" i="12"/>
  <c r="BK221" i="4"/>
  <c r="BH255" i="12"/>
  <c r="BH256" i="4"/>
  <c r="BK229" i="4"/>
  <c r="BH264" i="4"/>
  <c r="BH535" i="12"/>
  <c r="BH815" i="12"/>
  <c r="BH272" i="4"/>
  <c r="BK237" i="4"/>
  <c r="BK277" i="4"/>
  <c r="BH312" i="4"/>
  <c r="BH991" i="12"/>
  <c r="BH297" i="4" l="1"/>
  <c r="BH332" i="4" s="1"/>
  <c r="BH466" i="12"/>
  <c r="BK225" i="4"/>
  <c r="BH260" i="4"/>
  <c r="BH295" i="4" s="1"/>
  <c r="BH920" i="12"/>
  <c r="BH275" i="4"/>
  <c r="BK275" i="4" s="1"/>
  <c r="BH186" i="12"/>
  <c r="BK254" i="4"/>
  <c r="BH253" i="4"/>
  <c r="BK218" i="4"/>
  <c r="BH150" i="12"/>
  <c r="BH885" i="12"/>
  <c r="BK239" i="4"/>
  <c r="BH274" i="4"/>
  <c r="BH1025" i="12"/>
  <c r="BH278" i="4"/>
  <c r="BK243" i="4"/>
  <c r="BH745" i="12"/>
  <c r="BH270" i="4"/>
  <c r="BK235" i="4"/>
  <c r="BH80" i="12"/>
  <c r="BH251" i="4"/>
  <c r="BK216" i="4"/>
  <c r="BH259" i="4"/>
  <c r="BH360" i="12"/>
  <c r="BK224" i="4"/>
  <c r="BK215" i="4"/>
  <c r="BH45" i="12"/>
  <c r="BH250" i="4"/>
  <c r="BK228" i="4"/>
  <c r="BH263" i="4"/>
  <c r="BH500" i="12"/>
  <c r="BH851" i="12"/>
  <c r="BH308" i="4"/>
  <c r="BK273" i="4"/>
  <c r="BH571" i="12"/>
  <c r="BK265" i="4"/>
  <c r="BH300" i="4"/>
  <c r="BH292" i="4"/>
  <c r="BH291" i="12"/>
  <c r="BK257" i="4"/>
  <c r="BH337" i="4"/>
  <c r="BK302" i="4"/>
  <c r="BH642" i="12"/>
  <c r="BH222" i="12"/>
  <c r="BH325" i="4"/>
  <c r="BK290" i="4"/>
  <c r="BH311" i="4"/>
  <c r="BH956" i="12"/>
  <c r="BK276" i="4"/>
  <c r="BK261" i="4"/>
  <c r="BH296" i="4"/>
  <c r="BH431" i="12"/>
  <c r="BK272" i="4"/>
  <c r="BH816" i="12"/>
  <c r="BH307" i="4"/>
  <c r="BH291" i="4"/>
  <c r="BH256" i="12"/>
  <c r="BK256" i="4"/>
  <c r="BH328" i="4"/>
  <c r="BH327" i="12"/>
  <c r="BK293" i="4"/>
  <c r="BH11" i="12"/>
  <c r="BK249" i="4"/>
  <c r="BH284" i="4"/>
  <c r="BH299" i="4"/>
  <c r="BK264" i="4"/>
  <c r="BH536" i="12"/>
  <c r="BK268" i="4"/>
  <c r="BH303" i="4"/>
  <c r="BH676" i="12"/>
  <c r="BH781" i="12"/>
  <c r="BH306" i="4"/>
  <c r="BK271" i="4"/>
  <c r="BH304" i="4"/>
  <c r="BK269" i="4"/>
  <c r="BH711" i="12"/>
  <c r="BK301" i="4"/>
  <c r="BH607" i="12"/>
  <c r="BH336" i="4"/>
  <c r="BK252" i="4"/>
  <c r="BH287" i="4"/>
  <c r="BH116" i="12"/>
  <c r="BK289" i="4"/>
  <c r="BH187" i="12"/>
  <c r="BH324" i="4"/>
  <c r="BK312" i="4"/>
  <c r="BH992" i="12"/>
  <c r="BH347" i="4"/>
  <c r="BK297" i="4" l="1"/>
  <c r="BH921" i="12"/>
  <c r="BH467" i="12"/>
  <c r="BH310" i="4"/>
  <c r="BH922" i="12" s="1"/>
  <c r="BH396" i="12"/>
  <c r="BK260" i="4"/>
  <c r="BK274" i="4"/>
  <c r="BH886" i="12"/>
  <c r="BH309" i="4"/>
  <c r="BH151" i="12"/>
  <c r="BH288" i="4"/>
  <c r="BK253" i="4"/>
  <c r="BH313" i="4"/>
  <c r="BH1026" i="12"/>
  <c r="BK278" i="4"/>
  <c r="BK259" i="4"/>
  <c r="BH294" i="4"/>
  <c r="BH361" i="12"/>
  <c r="BH501" i="12"/>
  <c r="BH298" i="4"/>
  <c r="BK263" i="4"/>
  <c r="BH81" i="12"/>
  <c r="BK251" i="4"/>
  <c r="BH286" i="4"/>
  <c r="BH285" i="4"/>
  <c r="BK250" i="4"/>
  <c r="BH46" i="12"/>
  <c r="BH305" i="4"/>
  <c r="BH746" i="12"/>
  <c r="BK270" i="4"/>
  <c r="BK337" i="4"/>
  <c r="BH372" i="4"/>
  <c r="BH643" i="12"/>
  <c r="BK328" i="4"/>
  <c r="BH328" i="12"/>
  <c r="BH363" i="4"/>
  <c r="BK304" i="4"/>
  <c r="BH712" i="12"/>
  <c r="BH339" i="4"/>
  <c r="BH326" i="4"/>
  <c r="BK291" i="4"/>
  <c r="BH257" i="12"/>
  <c r="BH359" i="4"/>
  <c r="BK324" i="4"/>
  <c r="BH188" i="12"/>
  <c r="BK287" i="4"/>
  <c r="BH117" i="12"/>
  <c r="BH322" i="4"/>
  <c r="BH537" i="12"/>
  <c r="BK299" i="4"/>
  <c r="BH334" i="4"/>
  <c r="BK307" i="4"/>
  <c r="BH817" i="12"/>
  <c r="BH342" i="4"/>
  <c r="BH346" i="4"/>
  <c r="BH957" i="12"/>
  <c r="BK311" i="4"/>
  <c r="BK325" i="4"/>
  <c r="BH360" i="4"/>
  <c r="BH223" i="12"/>
  <c r="BH338" i="4"/>
  <c r="BK303" i="4"/>
  <c r="BH677" i="12"/>
  <c r="BH331" i="4"/>
  <c r="BH432" i="12"/>
  <c r="BK296" i="4"/>
  <c r="BK308" i="4"/>
  <c r="BH852" i="12"/>
  <c r="BH343" i="4"/>
  <c r="BK306" i="4"/>
  <c r="BH782" i="12"/>
  <c r="BH341" i="4"/>
  <c r="BH319" i="4"/>
  <c r="BK284" i="4"/>
  <c r="BH12" i="12"/>
  <c r="BK300" i="4"/>
  <c r="BH335" i="4"/>
  <c r="BH572" i="12"/>
  <c r="BH371" i="4"/>
  <c r="BK336" i="4"/>
  <c r="BH608" i="12"/>
  <c r="BH327" i="4"/>
  <c r="BK292" i="4"/>
  <c r="BH292" i="12"/>
  <c r="BH397" i="12"/>
  <c r="BH330" i="4"/>
  <c r="BK295" i="4"/>
  <c r="BK332" i="4"/>
  <c r="BH367" i="4"/>
  <c r="BH468" i="12"/>
  <c r="BK347" i="4"/>
  <c r="BH382" i="4"/>
  <c r="BH993" i="12"/>
  <c r="BH345" i="4" l="1"/>
  <c r="BH380" i="4" s="1"/>
  <c r="BK310" i="4"/>
  <c r="BH323" i="4"/>
  <c r="BK288" i="4"/>
  <c r="BH152" i="12"/>
  <c r="BH887" i="12"/>
  <c r="BH344" i="4"/>
  <c r="BK309" i="4"/>
  <c r="BH1027" i="12"/>
  <c r="BH348" i="4"/>
  <c r="BK313" i="4"/>
  <c r="BH82" i="12"/>
  <c r="BH321" i="4"/>
  <c r="BK286" i="4"/>
  <c r="BH747" i="12"/>
  <c r="BH340" i="4"/>
  <c r="BK305" i="4"/>
  <c r="BH502" i="12"/>
  <c r="BK298" i="4"/>
  <c r="BH333" i="4"/>
  <c r="BK285" i="4"/>
  <c r="BH320" i="4"/>
  <c r="BH47" i="12"/>
  <c r="BH362" i="12"/>
  <c r="BK294" i="4"/>
  <c r="BH329" i="4"/>
  <c r="BH433" i="12"/>
  <c r="BH366" i="4"/>
  <c r="BK331" i="4"/>
  <c r="BK330" i="4"/>
  <c r="BH398" i="12"/>
  <c r="BH365" i="4"/>
  <c r="BK339" i="4"/>
  <c r="BH713" i="12"/>
  <c r="BH374" i="4"/>
  <c r="BK341" i="4"/>
  <c r="BH783" i="12"/>
  <c r="BH376" i="4"/>
  <c r="BK326" i="4"/>
  <c r="BH258" i="12"/>
  <c r="BH361" i="4"/>
  <c r="BK335" i="4"/>
  <c r="BH370" i="4"/>
  <c r="BH573" i="12"/>
  <c r="BH378" i="4"/>
  <c r="BK343" i="4"/>
  <c r="BH853" i="12"/>
  <c r="BH678" i="12"/>
  <c r="BH373" i="4"/>
  <c r="BK338" i="4"/>
  <c r="BH369" i="4"/>
  <c r="BH538" i="12"/>
  <c r="BK334" i="4"/>
  <c r="BH394" i="4"/>
  <c r="BK359" i="4"/>
  <c r="BH189" i="12"/>
  <c r="BK363" i="4"/>
  <c r="BH329" i="12"/>
  <c r="BH398" i="4"/>
  <c r="BK360" i="4"/>
  <c r="BH395" i="4"/>
  <c r="BH224" i="12"/>
  <c r="BH958" i="12"/>
  <c r="BH381" i="4"/>
  <c r="BK346" i="4"/>
  <c r="BH293" i="12"/>
  <c r="BH362" i="4"/>
  <c r="BK327" i="4"/>
  <c r="BK371" i="4"/>
  <c r="BH406" i="4"/>
  <c r="BH609" i="12"/>
  <c r="BK322" i="4"/>
  <c r="BH357" i="4"/>
  <c r="BH118" i="12"/>
  <c r="BK342" i="4"/>
  <c r="BH818" i="12"/>
  <c r="BH377" i="4"/>
  <c r="BH354" i="4"/>
  <c r="BH13" i="12"/>
  <c r="BK319" i="4"/>
  <c r="BK345" i="4"/>
  <c r="BH407" i="4"/>
  <c r="BH644" i="12"/>
  <c r="BK372" i="4"/>
  <c r="BK367" i="4"/>
  <c r="BH469" i="12"/>
  <c r="BH402" i="4"/>
  <c r="BH994" i="12"/>
  <c r="BK382" i="4"/>
  <c r="BH417" i="4"/>
  <c r="BH923" i="12" l="1"/>
  <c r="BH888" i="12"/>
  <c r="BH379" i="4"/>
  <c r="BK344" i="4"/>
  <c r="BK323" i="4"/>
  <c r="BH358" i="4"/>
  <c r="BH153" i="12"/>
  <c r="BH383" i="4"/>
  <c r="BK348" i="4"/>
  <c r="BH1028" i="12"/>
  <c r="BK329" i="4"/>
  <c r="BH364" i="4"/>
  <c r="BH363" i="12"/>
  <c r="BH375" i="4"/>
  <c r="BK340" i="4"/>
  <c r="BH748" i="12"/>
  <c r="BK320" i="4"/>
  <c r="BH355" i="4"/>
  <c r="BH48" i="12"/>
  <c r="BK321" i="4"/>
  <c r="BH356" i="4"/>
  <c r="BH83" i="12"/>
  <c r="BK333" i="4"/>
  <c r="BH503" i="12"/>
  <c r="BH368" i="4"/>
  <c r="BH959" i="12"/>
  <c r="BK381" i="4"/>
  <c r="BH416" i="4"/>
  <c r="BK370" i="4"/>
  <c r="BH574" i="12"/>
  <c r="BH405" i="4"/>
  <c r="BH784" i="12"/>
  <c r="BK376" i="4"/>
  <c r="BH411" i="4"/>
  <c r="BK406" i="4"/>
  <c r="BH610" i="12"/>
  <c r="BH441" i="4"/>
  <c r="BK369" i="4"/>
  <c r="BH404" i="4"/>
  <c r="BH539" i="12"/>
  <c r="BH415" i="4"/>
  <c r="BK380" i="4"/>
  <c r="BH924" i="12"/>
  <c r="BK365" i="4"/>
  <c r="BH399" i="12"/>
  <c r="BH400" i="4"/>
  <c r="BH645" i="12"/>
  <c r="BK407" i="4"/>
  <c r="BH442" i="4"/>
  <c r="BK398" i="4"/>
  <c r="BH330" i="12"/>
  <c r="BH433" i="4"/>
  <c r="BH412" i="4"/>
  <c r="BK377" i="4"/>
  <c r="BH819" i="12"/>
  <c r="BH679" i="12"/>
  <c r="BK373" i="4"/>
  <c r="BH408" i="4"/>
  <c r="BK374" i="4"/>
  <c r="BH714" i="12"/>
  <c r="BH409" i="4"/>
  <c r="BH119" i="12"/>
  <c r="BK357" i="4"/>
  <c r="BH392" i="4"/>
  <c r="BH397" i="4"/>
  <c r="BH294" i="12"/>
  <c r="BK362" i="4"/>
  <c r="BH429" i="4"/>
  <c r="BK394" i="4"/>
  <c r="BH190" i="12"/>
  <c r="BK361" i="4"/>
  <c r="BH396" i="4"/>
  <c r="BH259" i="12"/>
  <c r="BH401" i="4"/>
  <c r="BH434" i="12"/>
  <c r="BK366" i="4"/>
  <c r="BK354" i="4"/>
  <c r="BH14" i="12"/>
  <c r="BH389" i="4"/>
  <c r="BH225" i="12"/>
  <c r="BH430" i="4"/>
  <c r="BK395" i="4"/>
  <c r="BH413" i="4"/>
  <c r="BH854" i="12"/>
  <c r="BK378" i="4"/>
  <c r="BK417" i="4"/>
  <c r="BH995" i="12"/>
  <c r="BH452" i="4"/>
  <c r="BK402" i="4"/>
  <c r="BH470" i="12"/>
  <c r="BH437" i="4"/>
  <c r="BH154" i="12" l="1"/>
  <c r="BK358" i="4"/>
  <c r="BH393" i="4"/>
  <c r="BH889" i="12"/>
  <c r="BH414" i="4"/>
  <c r="BK379" i="4"/>
  <c r="BH1029" i="12"/>
  <c r="BH418" i="4"/>
  <c r="BK383" i="4"/>
  <c r="BK355" i="4"/>
  <c r="BH390" i="4"/>
  <c r="BH49" i="12"/>
  <c r="BH504" i="12"/>
  <c r="BH403" i="4"/>
  <c r="BK368" i="4"/>
  <c r="BH410" i="4"/>
  <c r="BK375" i="4"/>
  <c r="BH749" i="12"/>
  <c r="BH391" i="4"/>
  <c r="BH84" i="12"/>
  <c r="BK356" i="4"/>
  <c r="BH364" i="12"/>
  <c r="BH399" i="4"/>
  <c r="BK364" i="4"/>
  <c r="BH464" i="4"/>
  <c r="BH191" i="12"/>
  <c r="BK429" i="4"/>
  <c r="BK412" i="4"/>
  <c r="BH820" i="12"/>
  <c r="BH447" i="4"/>
  <c r="BH468" i="4"/>
  <c r="BH331" i="12"/>
  <c r="BK433" i="4"/>
  <c r="BK441" i="4"/>
  <c r="BH611" i="12"/>
  <c r="BH476" i="4"/>
  <c r="BH785" i="12"/>
  <c r="BK411" i="4"/>
  <c r="BH446" i="4"/>
  <c r="BK413" i="4"/>
  <c r="BH448" i="4"/>
  <c r="BH855" i="12"/>
  <c r="BK401" i="4"/>
  <c r="BH435" i="12"/>
  <c r="BH436" i="4"/>
  <c r="BK400" i="4"/>
  <c r="BH400" i="12"/>
  <c r="BH435" i="4"/>
  <c r="BK415" i="4"/>
  <c r="BH925" i="12"/>
  <c r="BH450" i="4"/>
  <c r="BK405" i="4"/>
  <c r="BH575" i="12"/>
  <c r="BH440" i="4"/>
  <c r="BH444" i="4"/>
  <c r="BK409" i="4"/>
  <c r="BH715" i="12"/>
  <c r="BK430" i="4"/>
  <c r="BH465" i="4"/>
  <c r="BH226" i="12"/>
  <c r="BK397" i="4"/>
  <c r="BH295" i="12"/>
  <c r="BH432" i="4"/>
  <c r="BH260" i="12"/>
  <c r="BH431" i="4"/>
  <c r="BK396" i="4"/>
  <c r="BH120" i="12"/>
  <c r="BK392" i="4"/>
  <c r="BH427" i="4"/>
  <c r="BH646" i="12"/>
  <c r="BH477" i="4"/>
  <c r="BK442" i="4"/>
  <c r="BH540" i="12"/>
  <c r="BK404" i="4"/>
  <c r="BH439" i="4"/>
  <c r="BH15" i="12"/>
  <c r="BH424" i="4"/>
  <c r="BK389" i="4"/>
  <c r="BK408" i="4"/>
  <c r="BH443" i="4"/>
  <c r="BH680" i="12"/>
  <c r="BH451" i="4"/>
  <c r="BH960" i="12"/>
  <c r="BK416" i="4"/>
  <c r="BK437" i="4"/>
  <c r="BH472" i="4"/>
  <c r="BH471" i="12"/>
  <c r="BK452" i="4"/>
  <c r="BH487" i="4"/>
  <c r="BH996" i="12"/>
  <c r="BH428" i="4" l="1"/>
  <c r="BH155" i="12"/>
  <c r="BK393" i="4"/>
  <c r="BK414" i="4"/>
  <c r="BH890" i="12"/>
  <c r="BH449" i="4"/>
  <c r="BH1030" i="12"/>
  <c r="BK418" i="4"/>
  <c r="BH453" i="4"/>
  <c r="BK410" i="4"/>
  <c r="BH750" i="12"/>
  <c r="BH445" i="4"/>
  <c r="BH434" i="4"/>
  <c r="BK399" i="4"/>
  <c r="BH365" i="12"/>
  <c r="BK403" i="4"/>
  <c r="BH438" i="4"/>
  <c r="BH505" i="12"/>
  <c r="BH85" i="12"/>
  <c r="BH426" i="4"/>
  <c r="BK391" i="4"/>
  <c r="BH50" i="12"/>
  <c r="BH425" i="4"/>
  <c r="BK390" i="4"/>
  <c r="BH483" i="4"/>
  <c r="BH856" i="12"/>
  <c r="BK448" i="4"/>
  <c r="BH786" i="12"/>
  <c r="BH481" i="4"/>
  <c r="BK446" i="4"/>
  <c r="BK424" i="4"/>
  <c r="BH459" i="4"/>
  <c r="BH16" i="12"/>
  <c r="BH475" i="4"/>
  <c r="BK440" i="4"/>
  <c r="BH576" i="12"/>
  <c r="BK427" i="4"/>
  <c r="BH462" i="4"/>
  <c r="BH121" i="12"/>
  <c r="BK451" i="4"/>
  <c r="BH961" i="12"/>
  <c r="BH486" i="4"/>
  <c r="BH500" i="4"/>
  <c r="BK465" i="4"/>
  <c r="BH227" i="12"/>
  <c r="BH485" i="4"/>
  <c r="BK450" i="4"/>
  <c r="BH926" i="12"/>
  <c r="BK477" i="4"/>
  <c r="BH647" i="12"/>
  <c r="BH512" i="4"/>
  <c r="BK447" i="4"/>
  <c r="BH821" i="12"/>
  <c r="BH482" i="4"/>
  <c r="BK436" i="4"/>
  <c r="BH471" i="4"/>
  <c r="BH436" i="12"/>
  <c r="BK443" i="4"/>
  <c r="BH681" i="12"/>
  <c r="BH478" i="4"/>
  <c r="BH474" i="4"/>
  <c r="BK439" i="4"/>
  <c r="BH541" i="12"/>
  <c r="BK431" i="4"/>
  <c r="BH466" i="4"/>
  <c r="BH261" i="12"/>
  <c r="BH503" i="4"/>
  <c r="BK468" i="4"/>
  <c r="BH332" i="12"/>
  <c r="BK476" i="4"/>
  <c r="BH511" i="4"/>
  <c r="BH612" i="12"/>
  <c r="BK435" i="4"/>
  <c r="BH401" i="12"/>
  <c r="BH470" i="4"/>
  <c r="BH499" i="4"/>
  <c r="BH192" i="12"/>
  <c r="BK464" i="4"/>
  <c r="BH467" i="4"/>
  <c r="BH296" i="12"/>
  <c r="BK432" i="4"/>
  <c r="BK444" i="4"/>
  <c r="BH716" i="12"/>
  <c r="BH479" i="4"/>
  <c r="BK472" i="4"/>
  <c r="BH507" i="4"/>
  <c r="BH472" i="12"/>
  <c r="BK487" i="4"/>
  <c r="BH522" i="4"/>
  <c r="BH997" i="12"/>
  <c r="BH484" i="4" l="1"/>
  <c r="BH891" i="12"/>
  <c r="BK449" i="4"/>
  <c r="BK428" i="4"/>
  <c r="BH156" i="12"/>
  <c r="BH463" i="4"/>
  <c r="BK453" i="4"/>
  <c r="BH1031" i="12"/>
  <c r="BH488" i="4"/>
  <c r="BH51" i="12"/>
  <c r="BK425" i="4"/>
  <c r="BH460" i="4"/>
  <c r="BH469" i="4"/>
  <c r="BH366" i="12"/>
  <c r="BK434" i="4"/>
  <c r="BH506" i="12"/>
  <c r="BH473" i="4"/>
  <c r="BK438" i="4"/>
  <c r="BH86" i="12"/>
  <c r="BH461" i="4"/>
  <c r="BK426" i="4"/>
  <c r="BK445" i="4"/>
  <c r="BH480" i="4"/>
  <c r="BH751" i="12"/>
  <c r="BK499" i="4"/>
  <c r="BH193" i="12"/>
  <c r="BH534" i="4"/>
  <c r="BK467" i="4"/>
  <c r="BH297" i="12"/>
  <c r="BH502" i="4"/>
  <c r="BH509" i="4"/>
  <c r="BK474" i="4"/>
  <c r="BH542" i="12"/>
  <c r="BK512" i="4"/>
  <c r="BH648" i="12"/>
  <c r="BH547" i="4"/>
  <c r="BK483" i="4"/>
  <c r="BH518" i="4"/>
  <c r="BH857" i="12"/>
  <c r="BH513" i="4"/>
  <c r="BK478" i="4"/>
  <c r="BH682" i="12"/>
  <c r="BH787" i="12"/>
  <c r="BK481" i="4"/>
  <c r="BH516" i="4"/>
  <c r="BK470" i="4"/>
  <c r="BH505" i="4"/>
  <c r="BH402" i="12"/>
  <c r="BK503" i="4"/>
  <c r="BH538" i="4"/>
  <c r="BH333" i="12"/>
  <c r="BK479" i="4"/>
  <c r="BH717" i="12"/>
  <c r="BH514" i="4"/>
  <c r="BK471" i="4"/>
  <c r="BH506" i="4"/>
  <c r="BH437" i="12"/>
  <c r="BK500" i="4"/>
  <c r="BH228" i="12"/>
  <c r="BH535" i="4"/>
  <c r="BH262" i="12"/>
  <c r="BH501" i="4"/>
  <c r="BK466" i="4"/>
  <c r="BH521" i="4"/>
  <c r="BH962" i="12"/>
  <c r="BK486" i="4"/>
  <c r="BH510" i="4"/>
  <c r="BH577" i="12"/>
  <c r="BK475" i="4"/>
  <c r="BH517" i="4"/>
  <c r="BK482" i="4"/>
  <c r="BH822" i="12"/>
  <c r="BK485" i="4"/>
  <c r="BH927" i="12"/>
  <c r="BH520" i="4"/>
  <c r="BH546" i="4"/>
  <c r="BK511" i="4"/>
  <c r="BH613" i="12"/>
  <c r="BK459" i="4"/>
  <c r="BH17" i="12"/>
  <c r="BH494" i="4"/>
  <c r="BH497" i="4"/>
  <c r="BH122" i="12"/>
  <c r="BK462" i="4"/>
  <c r="BK507" i="4"/>
  <c r="BH542" i="4"/>
  <c r="BH473" i="12"/>
  <c r="BK522" i="4"/>
  <c r="BH557" i="4"/>
  <c r="BH998" i="12"/>
  <c r="BH892" i="12" l="1"/>
  <c r="BK484" i="4"/>
  <c r="BH519" i="4"/>
  <c r="BK463" i="4"/>
  <c r="BH498" i="4"/>
  <c r="BH157" i="12"/>
  <c r="BK488" i="4"/>
  <c r="BH1032" i="12"/>
  <c r="BH523" i="4"/>
  <c r="BK480" i="4"/>
  <c r="BH515" i="4"/>
  <c r="BH752" i="12"/>
  <c r="BH508" i="4"/>
  <c r="BK473" i="4"/>
  <c r="BH507" i="12"/>
  <c r="BH367" i="12"/>
  <c r="BK469" i="4"/>
  <c r="BH504" i="4"/>
  <c r="BH87" i="12"/>
  <c r="BH496" i="4"/>
  <c r="BK461" i="4"/>
  <c r="BK460" i="4"/>
  <c r="BH52" i="12"/>
  <c r="BH495" i="4"/>
  <c r="BK517" i="4"/>
  <c r="BH823" i="12"/>
  <c r="BH552" i="4"/>
  <c r="BK535" i="4"/>
  <c r="BH570" i="4"/>
  <c r="BH229" i="12"/>
  <c r="BH403" i="12"/>
  <c r="BH540" i="4"/>
  <c r="BK505" i="4"/>
  <c r="BH123" i="12"/>
  <c r="BK497" i="4"/>
  <c r="BH532" i="4"/>
  <c r="BH578" i="12"/>
  <c r="BK510" i="4"/>
  <c r="BH545" i="4"/>
  <c r="BK509" i="4"/>
  <c r="BH543" i="12"/>
  <c r="BH544" i="4"/>
  <c r="BK518" i="4"/>
  <c r="BH858" i="12"/>
  <c r="BH553" i="4"/>
  <c r="BH537" i="4"/>
  <c r="BH298" i="12"/>
  <c r="BK502" i="4"/>
  <c r="BK520" i="4"/>
  <c r="BH928" i="12"/>
  <c r="BH555" i="4"/>
  <c r="BH556" i="4"/>
  <c r="BH963" i="12"/>
  <c r="BK521" i="4"/>
  <c r="BK506" i="4"/>
  <c r="BH438" i="12"/>
  <c r="BH541" i="4"/>
  <c r="BH582" i="4"/>
  <c r="BH649" i="12"/>
  <c r="BK547" i="4"/>
  <c r="BH581" i="4"/>
  <c r="BK546" i="4"/>
  <c r="BH614" i="12"/>
  <c r="BH529" i="4"/>
  <c r="BH18" i="12"/>
  <c r="BK494" i="4"/>
  <c r="BK538" i="4"/>
  <c r="BH573" i="4"/>
  <c r="BH334" i="12"/>
  <c r="BK516" i="4"/>
  <c r="BH551" i="4"/>
  <c r="BH788" i="12"/>
  <c r="BH683" i="12"/>
  <c r="BK513" i="4"/>
  <c r="BH548" i="4"/>
  <c r="BH569" i="4"/>
  <c r="BK534" i="4"/>
  <c r="BH194" i="12"/>
  <c r="BK501" i="4"/>
  <c r="BH263" i="12"/>
  <c r="BH536" i="4"/>
  <c r="BK514" i="4"/>
  <c r="BH549" i="4"/>
  <c r="BH718" i="12"/>
  <c r="BK542" i="4"/>
  <c r="BH474" i="12"/>
  <c r="BH577" i="4"/>
  <c r="BK557" i="4"/>
  <c r="BH592" i="4"/>
  <c r="BH999" i="12"/>
  <c r="BH533" i="4" l="1"/>
  <c r="BK498" i="4"/>
  <c r="BH158" i="12"/>
  <c r="BK519" i="4"/>
  <c r="BH554" i="4"/>
  <c r="BH893" i="12"/>
  <c r="BH558" i="4"/>
  <c r="BK523" i="4"/>
  <c r="BH1033" i="12"/>
  <c r="BH53" i="12"/>
  <c r="BK495" i="4"/>
  <c r="BH530" i="4"/>
  <c r="BH543" i="4"/>
  <c r="BH508" i="12"/>
  <c r="BK508" i="4"/>
  <c r="BH88" i="12"/>
  <c r="BK496" i="4"/>
  <c r="BH531" i="4"/>
  <c r="BH753" i="12"/>
  <c r="BH550" i="4"/>
  <c r="BK515" i="4"/>
  <c r="BK504" i="4"/>
  <c r="BH368" i="12"/>
  <c r="BH539" i="4"/>
  <c r="BH719" i="12"/>
  <c r="BK549" i="4"/>
  <c r="BH584" i="4"/>
  <c r="BK548" i="4"/>
  <c r="BH684" i="12"/>
  <c r="BH583" i="4"/>
  <c r="BK540" i="4"/>
  <c r="BH404" i="12"/>
  <c r="BH575" i="4"/>
  <c r="BK582" i="4"/>
  <c r="BH617" i="4"/>
  <c r="BH650" i="12"/>
  <c r="BH572" i="4"/>
  <c r="BK537" i="4"/>
  <c r="BH299" i="12"/>
  <c r="BK541" i="4"/>
  <c r="BH576" i="4"/>
  <c r="BH439" i="12"/>
  <c r="BK553" i="4"/>
  <c r="BH588" i="4"/>
  <c r="BH859" i="12"/>
  <c r="BK529" i="4"/>
  <c r="BH19" i="12"/>
  <c r="BH564" i="4"/>
  <c r="BK555" i="4"/>
  <c r="BH929" i="12"/>
  <c r="BH590" i="4"/>
  <c r="BK545" i="4"/>
  <c r="BH580" i="4"/>
  <c r="BH579" i="12"/>
  <c r="BH230" i="12"/>
  <c r="BH605" i="4"/>
  <c r="BK570" i="4"/>
  <c r="BK551" i="4"/>
  <c r="BH586" i="4"/>
  <c r="BH789" i="12"/>
  <c r="BH544" i="12"/>
  <c r="BK544" i="4"/>
  <c r="BH579" i="4"/>
  <c r="BK552" i="4"/>
  <c r="BH587" i="4"/>
  <c r="BH824" i="12"/>
  <c r="BH571" i="4"/>
  <c r="BH264" i="12"/>
  <c r="BK536" i="4"/>
  <c r="BH615" i="12"/>
  <c r="BK581" i="4"/>
  <c r="BH616" i="4"/>
  <c r="BH124" i="12"/>
  <c r="BK532" i="4"/>
  <c r="BH567" i="4"/>
  <c r="BH604" i="4"/>
  <c r="BK569" i="4"/>
  <c r="BH195" i="12"/>
  <c r="BH335" i="12"/>
  <c r="BH608" i="4"/>
  <c r="BK573" i="4"/>
  <c r="BH964" i="12"/>
  <c r="BH591" i="4"/>
  <c r="BK556" i="4"/>
  <c r="BK577" i="4"/>
  <c r="BH612" i="4"/>
  <c r="BH475" i="12"/>
  <c r="BK592" i="4"/>
  <c r="BH1000" i="12"/>
  <c r="BH627" i="4"/>
  <c r="BH568" i="4" l="1"/>
  <c r="BH159" i="12"/>
  <c r="BK533" i="4"/>
  <c r="BH894" i="12"/>
  <c r="BK554" i="4"/>
  <c r="BH589" i="4"/>
  <c r="BH1034" i="12"/>
  <c r="BH593" i="4"/>
  <c r="BK558" i="4"/>
  <c r="BH369" i="12"/>
  <c r="BH574" i="4"/>
  <c r="BK539" i="4"/>
  <c r="BH578" i="4"/>
  <c r="BH509" i="12"/>
  <c r="BK543" i="4"/>
  <c r="BH585" i="4"/>
  <c r="BK550" i="4"/>
  <c r="BH754" i="12"/>
  <c r="BH565" i="4"/>
  <c r="BK530" i="4"/>
  <c r="BH54" i="12"/>
  <c r="BH566" i="4"/>
  <c r="BH89" i="12"/>
  <c r="BK531" i="4"/>
  <c r="BK604" i="4"/>
  <c r="BH639" i="4"/>
  <c r="BH196" i="12"/>
  <c r="BH231" i="12"/>
  <c r="BH640" i="4"/>
  <c r="BK605" i="4"/>
  <c r="BH965" i="12"/>
  <c r="BK591" i="4"/>
  <c r="BH626" i="4"/>
  <c r="BH607" i="4"/>
  <c r="BK572" i="4"/>
  <c r="BH300" i="12"/>
  <c r="BK616" i="4"/>
  <c r="BH651" i="4"/>
  <c r="BH616" i="12"/>
  <c r="BK571" i="4"/>
  <c r="BH606" i="4"/>
  <c r="BH265" i="12"/>
  <c r="BH860" i="12"/>
  <c r="BH623" i="4"/>
  <c r="BK588" i="4"/>
  <c r="BH580" i="12"/>
  <c r="BH615" i="4"/>
  <c r="BK580" i="4"/>
  <c r="BH20" i="12"/>
  <c r="BH599" i="4"/>
  <c r="BK564" i="4"/>
  <c r="BK617" i="4"/>
  <c r="BH651" i="12"/>
  <c r="BH652" i="4"/>
  <c r="BK583" i="4"/>
  <c r="BH685" i="12"/>
  <c r="BH618" i="4"/>
  <c r="BH643" i="4"/>
  <c r="BH336" i="12"/>
  <c r="BK608" i="4"/>
  <c r="BH125" i="12"/>
  <c r="BH602" i="4"/>
  <c r="BK567" i="4"/>
  <c r="BH622" i="4"/>
  <c r="BK587" i="4"/>
  <c r="BH825" i="12"/>
  <c r="BK586" i="4"/>
  <c r="BH621" i="4"/>
  <c r="BH790" i="12"/>
  <c r="BH440" i="12"/>
  <c r="BH611" i="4"/>
  <c r="BK576" i="4"/>
  <c r="BK575" i="4"/>
  <c r="BH610" i="4"/>
  <c r="BH405" i="12"/>
  <c r="BK590" i="4"/>
  <c r="BH625" i="4"/>
  <c r="BH930" i="12"/>
  <c r="BK579" i="4"/>
  <c r="BH545" i="12"/>
  <c r="BH614" i="4"/>
  <c r="BK584" i="4"/>
  <c r="BH619" i="4"/>
  <c r="BH720" i="12"/>
  <c r="BK627" i="4"/>
  <c r="BH1001" i="12"/>
  <c r="BH662" i="4"/>
  <c r="BK612" i="4"/>
  <c r="BH476" i="12"/>
  <c r="BH647" i="4"/>
  <c r="BK589" i="4" l="1"/>
  <c r="BH895" i="12"/>
  <c r="BH624" i="4"/>
  <c r="BH160" i="12"/>
  <c r="BH603" i="4"/>
  <c r="BK568" i="4"/>
  <c r="BH1035" i="12"/>
  <c r="BH628" i="4"/>
  <c r="BK593" i="4"/>
  <c r="BK585" i="4"/>
  <c r="BH620" i="4"/>
  <c r="BH755" i="12"/>
  <c r="BH90" i="12"/>
  <c r="BK566" i="4"/>
  <c r="BH601" i="4"/>
  <c r="BH613" i="4"/>
  <c r="BK578" i="4"/>
  <c r="BH510" i="12"/>
  <c r="BH55" i="12"/>
  <c r="BK565" i="4"/>
  <c r="BH600" i="4"/>
  <c r="BK574" i="4"/>
  <c r="BH609" i="4"/>
  <c r="BH370" i="12"/>
  <c r="BH931" i="12"/>
  <c r="BK625" i="4"/>
  <c r="BH660" i="4"/>
  <c r="BH686" i="4"/>
  <c r="BK651" i="4"/>
  <c r="BH617" i="12"/>
  <c r="BH861" i="12"/>
  <c r="BK623" i="4"/>
  <c r="BH658" i="4"/>
  <c r="BK614" i="4"/>
  <c r="BH546" i="12"/>
  <c r="BH649" i="4"/>
  <c r="BH791" i="12"/>
  <c r="BH656" i="4"/>
  <c r="BK621" i="4"/>
  <c r="BK610" i="4"/>
  <c r="BH406" i="12"/>
  <c r="BH645" i="4"/>
  <c r="BH337" i="12"/>
  <c r="BK643" i="4"/>
  <c r="BH678" i="4"/>
  <c r="BK599" i="4"/>
  <c r="BH634" i="4"/>
  <c r="BH21" i="12"/>
  <c r="BK615" i="4"/>
  <c r="BH650" i="4"/>
  <c r="BH581" i="12"/>
  <c r="BK619" i="4"/>
  <c r="BH721" i="12"/>
  <c r="BH654" i="4"/>
  <c r="BK618" i="4"/>
  <c r="BH686" i="12"/>
  <c r="BH653" i="4"/>
  <c r="BK607" i="4"/>
  <c r="BH301" i="12"/>
  <c r="BH642" i="4"/>
  <c r="BK640" i="4"/>
  <c r="BH675" i="4"/>
  <c r="BH232" i="12"/>
  <c r="BK611" i="4"/>
  <c r="BH646" i="4"/>
  <c r="BH441" i="12"/>
  <c r="BK626" i="4"/>
  <c r="BH966" i="12"/>
  <c r="BH661" i="4"/>
  <c r="BK622" i="4"/>
  <c r="BH657" i="4"/>
  <c r="BH826" i="12"/>
  <c r="BK606" i="4"/>
  <c r="BH641" i="4"/>
  <c r="BH266" i="12"/>
  <c r="BH126" i="12"/>
  <c r="BK602" i="4"/>
  <c r="BH637" i="4"/>
  <c r="BK652" i="4"/>
  <c r="BH687" i="4"/>
  <c r="BH652" i="12"/>
  <c r="BH197" i="12"/>
  <c r="BH674" i="4"/>
  <c r="BK639" i="4"/>
  <c r="BK662" i="4"/>
  <c r="BH1002" i="12"/>
  <c r="BH697" i="4"/>
  <c r="BK647" i="4"/>
  <c r="BH682" i="4"/>
  <c r="BH477" i="12"/>
  <c r="BH161" i="12" l="1"/>
  <c r="BH638" i="4"/>
  <c r="BK603" i="4"/>
  <c r="BH896" i="12"/>
  <c r="BH659" i="4"/>
  <c r="BK624" i="4"/>
  <c r="BH663" i="4"/>
  <c r="BK628" i="4"/>
  <c r="BH1036" i="12"/>
  <c r="BH648" i="4"/>
  <c r="BH511" i="12"/>
  <c r="BK613" i="4"/>
  <c r="BH644" i="4"/>
  <c r="BK609" i="4"/>
  <c r="BH371" i="12"/>
  <c r="BK601" i="4"/>
  <c r="BH91" i="12"/>
  <c r="BH636" i="4"/>
  <c r="BK600" i="4"/>
  <c r="BH56" i="12"/>
  <c r="BH635" i="4"/>
  <c r="BK620" i="4"/>
  <c r="BH655" i="4"/>
  <c r="BH756" i="12"/>
  <c r="BH267" i="12"/>
  <c r="BH676" i="4"/>
  <c r="BK641" i="4"/>
  <c r="BK637" i="4"/>
  <c r="BH127" i="12"/>
  <c r="BH672" i="4"/>
  <c r="BH233" i="12"/>
  <c r="BK675" i="4"/>
  <c r="BH710" i="4"/>
  <c r="BK654" i="4"/>
  <c r="BH689" i="4"/>
  <c r="BH722" i="12"/>
  <c r="BH684" i="4"/>
  <c r="BH547" i="12"/>
  <c r="BK649" i="4"/>
  <c r="BH721" i="4"/>
  <c r="BH618" i="12"/>
  <c r="BK686" i="4"/>
  <c r="BH691" i="4"/>
  <c r="BK656" i="4"/>
  <c r="BH792" i="12"/>
  <c r="BK645" i="4"/>
  <c r="BH407" i="12"/>
  <c r="BH680" i="4"/>
  <c r="BH967" i="12"/>
  <c r="BH696" i="4"/>
  <c r="BK661" i="4"/>
  <c r="BH932" i="12"/>
  <c r="BK660" i="4"/>
  <c r="BH695" i="4"/>
  <c r="BK674" i="4"/>
  <c r="BH709" i="4"/>
  <c r="BH198" i="12"/>
  <c r="BK642" i="4"/>
  <c r="BH302" i="12"/>
  <c r="BH677" i="4"/>
  <c r="BK634" i="4"/>
  <c r="BH22" i="12"/>
  <c r="BH669" i="4"/>
  <c r="BH862" i="12"/>
  <c r="BH693" i="4"/>
  <c r="BK658" i="4"/>
  <c r="BK657" i="4"/>
  <c r="BH692" i="4"/>
  <c r="BH827" i="12"/>
  <c r="BK650" i="4"/>
  <c r="BH685" i="4"/>
  <c r="BH582" i="12"/>
  <c r="BH713" i="4"/>
  <c r="BH338" i="12"/>
  <c r="BK678" i="4"/>
  <c r="BK687" i="4"/>
  <c r="BH653" i="12"/>
  <c r="BH722" i="4"/>
  <c r="BH681" i="4"/>
  <c r="BK646" i="4"/>
  <c r="BH442" i="12"/>
  <c r="BH688" i="4"/>
  <c r="BK653" i="4"/>
  <c r="BH687" i="12"/>
  <c r="BK697" i="4"/>
  <c r="BH1003" i="12"/>
  <c r="BH732" i="4"/>
  <c r="BH478" i="12"/>
  <c r="BK682" i="4"/>
  <c r="BH717" i="4"/>
  <c r="BH694" i="4" l="1"/>
  <c r="BH897" i="12"/>
  <c r="BK659" i="4"/>
  <c r="BH162" i="12"/>
  <c r="BK638" i="4"/>
  <c r="BH673" i="4"/>
  <c r="BH698" i="4"/>
  <c r="BK663" i="4"/>
  <c r="BH1037" i="12"/>
  <c r="BK655" i="4"/>
  <c r="BH690" i="4"/>
  <c r="BH757" i="12"/>
  <c r="BK635" i="4"/>
  <c r="BH670" i="4"/>
  <c r="BH57" i="12"/>
  <c r="BH679" i="4"/>
  <c r="BH372" i="12"/>
  <c r="BK644" i="4"/>
  <c r="BH92" i="12"/>
  <c r="BK636" i="4"/>
  <c r="BH671" i="4"/>
  <c r="BK648" i="4"/>
  <c r="BH512" i="12"/>
  <c r="BH683" i="4"/>
  <c r="BK685" i="4"/>
  <c r="BH720" i="4"/>
  <c r="BH583" i="12"/>
  <c r="BK680" i="4"/>
  <c r="BH408" i="12"/>
  <c r="BH715" i="4"/>
  <c r="BH654" i="12"/>
  <c r="BH757" i="4"/>
  <c r="BK722" i="4"/>
  <c r="BK696" i="4"/>
  <c r="BH968" i="12"/>
  <c r="BH731" i="4"/>
  <c r="BH727" i="4"/>
  <c r="BK692" i="4"/>
  <c r="BH828" i="12"/>
  <c r="BH199" i="12"/>
  <c r="BH744" i="4"/>
  <c r="BK709" i="4"/>
  <c r="BK672" i="4"/>
  <c r="BH707" i="4"/>
  <c r="BH128" i="12"/>
  <c r="BH716" i="4"/>
  <c r="BH443" i="12"/>
  <c r="BK681" i="4"/>
  <c r="BH234" i="12"/>
  <c r="BK710" i="4"/>
  <c r="BH745" i="4"/>
  <c r="BH23" i="12"/>
  <c r="BH704" i="4"/>
  <c r="BK669" i="4"/>
  <c r="BK684" i="4"/>
  <c r="BH548" i="12"/>
  <c r="BH719" i="4"/>
  <c r="BH619" i="12"/>
  <c r="BH756" i="4"/>
  <c r="BK721" i="4"/>
  <c r="BH723" i="4"/>
  <c r="BH688" i="12"/>
  <c r="BK688" i="4"/>
  <c r="BH933" i="12"/>
  <c r="BH730" i="4"/>
  <c r="BK695" i="4"/>
  <c r="BK713" i="4"/>
  <c r="BH339" i="12"/>
  <c r="BH748" i="4"/>
  <c r="BK693" i="4"/>
  <c r="BH863" i="12"/>
  <c r="BH728" i="4"/>
  <c r="BH793" i="12"/>
  <c r="BH726" i="4"/>
  <c r="BK691" i="4"/>
  <c r="BH723" i="12"/>
  <c r="BK689" i="4"/>
  <c r="BH724" i="4"/>
  <c r="BK677" i="4"/>
  <c r="BH712" i="4"/>
  <c r="BH303" i="12"/>
  <c r="BK676" i="4"/>
  <c r="BH711" i="4"/>
  <c r="BH268" i="12"/>
  <c r="BK732" i="4"/>
  <c r="BH1004" i="12"/>
  <c r="BH767" i="4"/>
  <c r="BH752" i="4"/>
  <c r="BK717" i="4"/>
  <c r="BH479" i="12"/>
  <c r="BK673" i="4" l="1"/>
  <c r="BH163" i="12"/>
  <c r="BH708" i="4"/>
  <c r="BH729" i="4"/>
  <c r="BK694" i="4"/>
  <c r="BH898" i="12"/>
  <c r="BK698" i="4"/>
  <c r="BH1038" i="12"/>
  <c r="BH733" i="4"/>
  <c r="BH718" i="4"/>
  <c r="BH513" i="12"/>
  <c r="BK683" i="4"/>
  <c r="BH714" i="4"/>
  <c r="BH373" i="12"/>
  <c r="BK679" i="4"/>
  <c r="BK670" i="4"/>
  <c r="BH705" i="4"/>
  <c r="BH58" i="12"/>
  <c r="BH706" i="4"/>
  <c r="BK671" i="4"/>
  <c r="BH93" i="12"/>
  <c r="BH725" i="4"/>
  <c r="BK690" i="4"/>
  <c r="BH758" i="12"/>
  <c r="BK726" i="4"/>
  <c r="BH794" i="12"/>
  <c r="BH761" i="4"/>
  <c r="BH783" i="4"/>
  <c r="BH340" i="12"/>
  <c r="BK748" i="4"/>
  <c r="BH620" i="12"/>
  <c r="BH791" i="4"/>
  <c r="BK756" i="4"/>
  <c r="BH751" i="4"/>
  <c r="BK716" i="4"/>
  <c r="BH444" i="12"/>
  <c r="BK704" i="4"/>
  <c r="BH24" i="12"/>
  <c r="BH739" i="4"/>
  <c r="BH655" i="12"/>
  <c r="BH792" i="4"/>
  <c r="BK757" i="4"/>
  <c r="BH409" i="12"/>
  <c r="BK715" i="4"/>
  <c r="BH750" i="4"/>
  <c r="BK711" i="4"/>
  <c r="BH746" i="4"/>
  <c r="BH269" i="12"/>
  <c r="BH304" i="12"/>
  <c r="BK712" i="4"/>
  <c r="BH747" i="4"/>
  <c r="BK707" i="4"/>
  <c r="BH742" i="4"/>
  <c r="BH129" i="12"/>
  <c r="BK745" i="4"/>
  <c r="BH780" i="4"/>
  <c r="BH235" i="12"/>
  <c r="BH724" i="12"/>
  <c r="BH759" i="4"/>
  <c r="BK724" i="4"/>
  <c r="BK727" i="4"/>
  <c r="BH829" i="12"/>
  <c r="BH762" i="4"/>
  <c r="BK728" i="4"/>
  <c r="BH763" i="4"/>
  <c r="BH864" i="12"/>
  <c r="BK719" i="4"/>
  <c r="BH754" i="4"/>
  <c r="BH549" i="12"/>
  <c r="BH779" i="4"/>
  <c r="BK744" i="4"/>
  <c r="BH200" i="12"/>
  <c r="BK731" i="4"/>
  <c r="BH969" i="12"/>
  <c r="BH766" i="4"/>
  <c r="BH584" i="12"/>
  <c r="BH755" i="4"/>
  <c r="BK720" i="4"/>
  <c r="BK730" i="4"/>
  <c r="BH934" i="12"/>
  <c r="BH765" i="4"/>
  <c r="BH758" i="4"/>
  <c r="BK723" i="4"/>
  <c r="BH689" i="12"/>
  <c r="BK752" i="4"/>
  <c r="BH480" i="12"/>
  <c r="BH787" i="4"/>
  <c r="BH802" i="4"/>
  <c r="BK767" i="4"/>
  <c r="BH1005" i="12"/>
  <c r="BH899" i="12" l="1"/>
  <c r="BH764" i="4"/>
  <c r="BK729" i="4"/>
  <c r="BK708" i="4"/>
  <c r="BH164" i="12"/>
  <c r="BH743" i="4"/>
  <c r="BH1039" i="12"/>
  <c r="BK733" i="4"/>
  <c r="BH768" i="4"/>
  <c r="BH759" i="12"/>
  <c r="BK725" i="4"/>
  <c r="BH760" i="4"/>
  <c r="BK714" i="4"/>
  <c r="BH374" i="12"/>
  <c r="BH749" i="4"/>
  <c r="BK705" i="4"/>
  <c r="BH59" i="12"/>
  <c r="BH740" i="4"/>
  <c r="BH94" i="12"/>
  <c r="BK706" i="4"/>
  <c r="BH741" i="4"/>
  <c r="BH514" i="12"/>
  <c r="BK718" i="4"/>
  <c r="BH753" i="4"/>
  <c r="BH801" i="4"/>
  <c r="BH970" i="12"/>
  <c r="BK766" i="4"/>
  <c r="BH621" i="12"/>
  <c r="BK791" i="4"/>
  <c r="BH826" i="4"/>
  <c r="BK758" i="4"/>
  <c r="BH793" i="4"/>
  <c r="BH690" i="12"/>
  <c r="BH774" i="4"/>
  <c r="BH25" i="12"/>
  <c r="BK739" i="4"/>
  <c r="BK765" i="4"/>
  <c r="BH935" i="12"/>
  <c r="BH800" i="4"/>
  <c r="BH798" i="4"/>
  <c r="BK763" i="4"/>
  <c r="BH865" i="12"/>
  <c r="BK742" i="4"/>
  <c r="BH777" i="4"/>
  <c r="BH130" i="12"/>
  <c r="BH794" i="4"/>
  <c r="BK759" i="4"/>
  <c r="BH725" i="12"/>
  <c r="BH785" i="4"/>
  <c r="BK750" i="4"/>
  <c r="BH410" i="12"/>
  <c r="BK780" i="4"/>
  <c r="BH236" i="12"/>
  <c r="BH815" i="4"/>
  <c r="BK746" i="4"/>
  <c r="BH781" i="4"/>
  <c r="BH270" i="12"/>
  <c r="BH341" i="12"/>
  <c r="BK783" i="4"/>
  <c r="BH818" i="4"/>
  <c r="BH796" i="4"/>
  <c r="BK761" i="4"/>
  <c r="BH795" i="12"/>
  <c r="BH814" i="4"/>
  <c r="BK779" i="4"/>
  <c r="BH201" i="12"/>
  <c r="BH782" i="4"/>
  <c r="BH305" i="12"/>
  <c r="BK747" i="4"/>
  <c r="BH585" i="12"/>
  <c r="BH790" i="4"/>
  <c r="BK755" i="4"/>
  <c r="BH445" i="12"/>
  <c r="BH786" i="4"/>
  <c r="BK751" i="4"/>
  <c r="BK754" i="4"/>
  <c r="BH789" i="4"/>
  <c r="BH550" i="12"/>
  <c r="BH797" i="4"/>
  <c r="BH830" i="12"/>
  <c r="BK762" i="4"/>
  <c r="BK792" i="4"/>
  <c r="BH656" i="12"/>
  <c r="BH827" i="4"/>
  <c r="BK787" i="4"/>
  <c r="BH481" i="12"/>
  <c r="BH822" i="4"/>
  <c r="BH837" i="4"/>
  <c r="BK802" i="4"/>
  <c r="BH1006" i="12"/>
  <c r="BH165" i="12" l="1"/>
  <c r="BH778" i="4"/>
  <c r="BK743" i="4"/>
  <c r="BK764" i="4"/>
  <c r="BH900" i="12"/>
  <c r="BH799" i="4"/>
  <c r="BH1040" i="12"/>
  <c r="BK768" i="4"/>
  <c r="BH803" i="4"/>
  <c r="BK753" i="4"/>
  <c r="BH788" i="4"/>
  <c r="BH515" i="12"/>
  <c r="BK749" i="4"/>
  <c r="BH784" i="4"/>
  <c r="BH375" i="12"/>
  <c r="BH776" i="4"/>
  <c r="BK741" i="4"/>
  <c r="BH95" i="12"/>
  <c r="BK760" i="4"/>
  <c r="BH760" i="12"/>
  <c r="BH795" i="4"/>
  <c r="BH775" i="4"/>
  <c r="BH60" i="12"/>
  <c r="BK740" i="4"/>
  <c r="BK818" i="4"/>
  <c r="BH342" i="12"/>
  <c r="BH853" i="4"/>
  <c r="BH551" i="12"/>
  <c r="BK789" i="4"/>
  <c r="BH824" i="4"/>
  <c r="BK782" i="4"/>
  <c r="BH306" i="12"/>
  <c r="BH817" i="4"/>
  <c r="BK800" i="4"/>
  <c r="BH936" i="12"/>
  <c r="BH835" i="4"/>
  <c r="BK797" i="4"/>
  <c r="BH832" i="4"/>
  <c r="BH831" i="12"/>
  <c r="BH796" i="12"/>
  <c r="BH831" i="4"/>
  <c r="BK796" i="4"/>
  <c r="BK801" i="4"/>
  <c r="BH836" i="4"/>
  <c r="BH971" i="12"/>
  <c r="BK798" i="4"/>
  <c r="BH833" i="4"/>
  <c r="BH866" i="12"/>
  <c r="BK781" i="4"/>
  <c r="BH271" i="12"/>
  <c r="BH816" i="4"/>
  <c r="BH829" i="4"/>
  <c r="BH726" i="12"/>
  <c r="BK794" i="4"/>
  <c r="BH861" i="4"/>
  <c r="BH622" i="12"/>
  <c r="BK826" i="4"/>
  <c r="BK827" i="4"/>
  <c r="BH862" i="4"/>
  <c r="BH657" i="12"/>
  <c r="BK793" i="4"/>
  <c r="BH691" i="12"/>
  <c r="BH828" i="4"/>
  <c r="BH411" i="12"/>
  <c r="BK785" i="4"/>
  <c r="BH820" i="4"/>
  <c r="BH131" i="12"/>
  <c r="BK777" i="4"/>
  <c r="BH812" i="4"/>
  <c r="BK790" i="4"/>
  <c r="BH586" i="12"/>
  <c r="BH825" i="4"/>
  <c r="BH821" i="4"/>
  <c r="BK786" i="4"/>
  <c r="BH446" i="12"/>
  <c r="BH202" i="12"/>
  <c r="BH849" i="4"/>
  <c r="BK814" i="4"/>
  <c r="BK815" i="4"/>
  <c r="BH850" i="4"/>
  <c r="BH237" i="12"/>
  <c r="BH809" i="4"/>
  <c r="BH26" i="12"/>
  <c r="BK774" i="4"/>
  <c r="BK822" i="4"/>
  <c r="BH857" i="4"/>
  <c r="BH482" i="12"/>
  <c r="BH872" i="4"/>
  <c r="BH1007" i="12"/>
  <c r="BK837" i="4"/>
  <c r="BK799" i="4" l="1"/>
  <c r="BH834" i="4"/>
  <c r="BH901" i="12"/>
  <c r="BH166" i="12"/>
  <c r="BH813" i="4"/>
  <c r="BK778" i="4"/>
  <c r="BH1041" i="12"/>
  <c r="BH838" i="4"/>
  <c r="BK803" i="4"/>
  <c r="BK776" i="4"/>
  <c r="BH96" i="12"/>
  <c r="BH811" i="4"/>
  <c r="BH61" i="12"/>
  <c r="BH810" i="4"/>
  <c r="BK775" i="4"/>
  <c r="BH819" i="4"/>
  <c r="BH376" i="12"/>
  <c r="BK784" i="4"/>
  <c r="BH761" i="12"/>
  <c r="BK795" i="4"/>
  <c r="BH830" i="4"/>
  <c r="BH516" i="12"/>
  <c r="BK788" i="4"/>
  <c r="BH823" i="4"/>
  <c r="BK821" i="4"/>
  <c r="BH856" i="4"/>
  <c r="BH447" i="12"/>
  <c r="BH888" i="4"/>
  <c r="BK853" i="4"/>
  <c r="BH343" i="12"/>
  <c r="BH27" i="12"/>
  <c r="BH844" i="4"/>
  <c r="BK809" i="4"/>
  <c r="BH885" i="4"/>
  <c r="BK850" i="4"/>
  <c r="BH238" i="12"/>
  <c r="BH727" i="12"/>
  <c r="BK829" i="4"/>
  <c r="BH864" i="4"/>
  <c r="BH972" i="12"/>
  <c r="BH871" i="4"/>
  <c r="BK836" i="4"/>
  <c r="BH870" i="4"/>
  <c r="BH937" i="12"/>
  <c r="BK835" i="4"/>
  <c r="BH868" i="4"/>
  <c r="BK833" i="4"/>
  <c r="BH867" i="12"/>
  <c r="BK832" i="4"/>
  <c r="BH832" i="12"/>
  <c r="BH867" i="4"/>
  <c r="BH412" i="12"/>
  <c r="BK820" i="4"/>
  <c r="BH855" i="4"/>
  <c r="BK862" i="4"/>
  <c r="BH897" i="4"/>
  <c r="BH658" i="12"/>
  <c r="BH272" i="12"/>
  <c r="BH851" i="4"/>
  <c r="BK816" i="4"/>
  <c r="BK824" i="4"/>
  <c r="BH859" i="4"/>
  <c r="BH552" i="12"/>
  <c r="BH863" i="4"/>
  <c r="BK828" i="4"/>
  <c r="BH692" i="12"/>
  <c r="BK861" i="4"/>
  <c r="BH896" i="4"/>
  <c r="BH623" i="12"/>
  <c r="BK849" i="4"/>
  <c r="BH203" i="12"/>
  <c r="BH884" i="4"/>
  <c r="BH860" i="4"/>
  <c r="BH587" i="12"/>
  <c r="BK825" i="4"/>
  <c r="BK831" i="4"/>
  <c r="BH866" i="4"/>
  <c r="BH797" i="12"/>
  <c r="BH852" i="4"/>
  <c r="BH307" i="12"/>
  <c r="BK817" i="4"/>
  <c r="BK812" i="4"/>
  <c r="BH132" i="12"/>
  <c r="BH847" i="4"/>
  <c r="BK857" i="4"/>
  <c r="BH892" i="4"/>
  <c r="BH483" i="12"/>
  <c r="BK872" i="4"/>
  <c r="BH907" i="4"/>
  <c r="BH1008" i="12"/>
  <c r="BH167" i="12" l="1"/>
  <c r="BK813" i="4"/>
  <c r="BH848" i="4"/>
  <c r="BK834" i="4"/>
  <c r="BH869" i="4"/>
  <c r="BH902" i="12"/>
  <c r="BK838" i="4"/>
  <c r="BH873" i="4"/>
  <c r="BH1042" i="12"/>
  <c r="BK823" i="4"/>
  <c r="BH517" i="12"/>
  <c r="BH858" i="4"/>
  <c r="BK819" i="4"/>
  <c r="BH377" i="12"/>
  <c r="BH854" i="4"/>
  <c r="BH845" i="4"/>
  <c r="BH62" i="12"/>
  <c r="BK810" i="4"/>
  <c r="BH762" i="12"/>
  <c r="BK830" i="4"/>
  <c r="BH865" i="4"/>
  <c r="BH97" i="12"/>
  <c r="BK811" i="4"/>
  <c r="BH846" i="4"/>
  <c r="BH901" i="4"/>
  <c r="BH798" i="12"/>
  <c r="BK866" i="4"/>
  <c r="BH624" i="12"/>
  <c r="BK896" i="4"/>
  <c r="BH931" i="4"/>
  <c r="BH903" i="4"/>
  <c r="BH868" i="12"/>
  <c r="BK868" i="4"/>
  <c r="BH886" i="4"/>
  <c r="BH273" i="12"/>
  <c r="BK851" i="4"/>
  <c r="BK867" i="4"/>
  <c r="BH833" i="12"/>
  <c r="BH902" i="4"/>
  <c r="BK870" i="4"/>
  <c r="BH905" i="4"/>
  <c r="BH938" i="12"/>
  <c r="BH448" i="12"/>
  <c r="BH891" i="4"/>
  <c r="BK856" i="4"/>
  <c r="BH879" i="4"/>
  <c r="BK844" i="4"/>
  <c r="BH28" i="12"/>
  <c r="BK860" i="4"/>
  <c r="BH895" i="4"/>
  <c r="BH588" i="12"/>
  <c r="BH973" i="12"/>
  <c r="BK871" i="4"/>
  <c r="BH906" i="4"/>
  <c r="BH413" i="12"/>
  <c r="BK855" i="4"/>
  <c r="BH890" i="4"/>
  <c r="BK884" i="4"/>
  <c r="BH919" i="4"/>
  <c r="BH204" i="12"/>
  <c r="BK863" i="4"/>
  <c r="BH693" i="12"/>
  <c r="BH898" i="4"/>
  <c r="BH659" i="12"/>
  <c r="BK897" i="4"/>
  <c r="BH932" i="4"/>
  <c r="BK888" i="4"/>
  <c r="BH344" i="12"/>
  <c r="BH923" i="4"/>
  <c r="BH553" i="12"/>
  <c r="BH894" i="4"/>
  <c r="BK859" i="4"/>
  <c r="BK847" i="4"/>
  <c r="BH133" i="12"/>
  <c r="BH882" i="4"/>
  <c r="BH308" i="12"/>
  <c r="BH887" i="4"/>
  <c r="BK852" i="4"/>
  <c r="BK864" i="4"/>
  <c r="BH728" i="12"/>
  <c r="BH899" i="4"/>
  <c r="BK885" i="4"/>
  <c r="BH239" i="12"/>
  <c r="BH920" i="4"/>
  <c r="BH1009" i="12"/>
  <c r="BH942" i="4"/>
  <c r="BK907" i="4"/>
  <c r="BK892" i="4"/>
  <c r="BH484" i="12"/>
  <c r="BH927" i="4"/>
  <c r="BH903" i="12" l="1"/>
  <c r="BK869" i="4"/>
  <c r="BH904" i="4"/>
  <c r="BK848" i="4"/>
  <c r="BH883" i="4"/>
  <c r="BH168" i="12"/>
  <c r="BK873" i="4"/>
  <c r="BH908" i="4"/>
  <c r="BH1043" i="12"/>
  <c r="BH881" i="4"/>
  <c r="BK846" i="4"/>
  <c r="BH98" i="12"/>
  <c r="BH880" i="4"/>
  <c r="BK845" i="4"/>
  <c r="BH63" i="12"/>
  <c r="BH889" i="4"/>
  <c r="BK854" i="4"/>
  <c r="BH378" i="12"/>
  <c r="BH763" i="12"/>
  <c r="BH900" i="4"/>
  <c r="BK865" i="4"/>
  <c r="BK858" i="4"/>
  <c r="BH518" i="12"/>
  <c r="BH893" i="4"/>
  <c r="BH309" i="12"/>
  <c r="BH922" i="4"/>
  <c r="BK887" i="4"/>
  <c r="BK905" i="4"/>
  <c r="BH939" i="12"/>
  <c r="BH940" i="4"/>
  <c r="BK920" i="4"/>
  <c r="BH240" i="12"/>
  <c r="BH955" i="4"/>
  <c r="BH694" i="12"/>
  <c r="BH933" i="4"/>
  <c r="BK898" i="4"/>
  <c r="BH921" i="4"/>
  <c r="BK886" i="4"/>
  <c r="BH274" i="12"/>
  <c r="BH134" i="12"/>
  <c r="BK882" i="4"/>
  <c r="BH917" i="4"/>
  <c r="BH974" i="12"/>
  <c r="BK906" i="4"/>
  <c r="BH941" i="4"/>
  <c r="BH449" i="12"/>
  <c r="BK891" i="4"/>
  <c r="BH926" i="4"/>
  <c r="BH834" i="12"/>
  <c r="BK902" i="4"/>
  <c r="BH937" i="4"/>
  <c r="BK903" i="4"/>
  <c r="BH869" i="12"/>
  <c r="BH938" i="4"/>
  <c r="BK923" i="4"/>
  <c r="BH958" i="4"/>
  <c r="BH345" i="12"/>
  <c r="BK890" i="4"/>
  <c r="BH414" i="12"/>
  <c r="BH925" i="4"/>
  <c r="BH934" i="4"/>
  <c r="BH729" i="12"/>
  <c r="BK899" i="4"/>
  <c r="BH954" i="4"/>
  <c r="BK919" i="4"/>
  <c r="BH205" i="12"/>
  <c r="BH29" i="12"/>
  <c r="BK879" i="4"/>
  <c r="BH914" i="4"/>
  <c r="BH929" i="4"/>
  <c r="BH554" i="12"/>
  <c r="BK894" i="4"/>
  <c r="BH660" i="12"/>
  <c r="BH967" i="4"/>
  <c r="BK932" i="4"/>
  <c r="BK895" i="4"/>
  <c r="BH930" i="4"/>
  <c r="BH589" i="12"/>
  <c r="BH966" i="4"/>
  <c r="BH625" i="12"/>
  <c r="BK931" i="4"/>
  <c r="BK901" i="4"/>
  <c r="BH799" i="12"/>
  <c r="BH936" i="4"/>
  <c r="BH977" i="4"/>
  <c r="BH1010" i="12"/>
  <c r="BK942" i="4"/>
  <c r="BK927" i="4"/>
  <c r="BH485" i="12"/>
  <c r="BH962" i="4"/>
  <c r="BH918" i="4" l="1"/>
  <c r="BK883" i="4"/>
  <c r="BH169" i="12"/>
  <c r="BH904" i="12"/>
  <c r="BK904" i="4"/>
  <c r="BH939" i="4"/>
  <c r="BK908" i="4"/>
  <c r="BH1044" i="12"/>
  <c r="BH943" i="4"/>
  <c r="BH519" i="12"/>
  <c r="BH928" i="4"/>
  <c r="BK893" i="4"/>
  <c r="BK889" i="4"/>
  <c r="BH379" i="12"/>
  <c r="BH924" i="4"/>
  <c r="BH64" i="12"/>
  <c r="BH915" i="4"/>
  <c r="BK880" i="4"/>
  <c r="BH764" i="12"/>
  <c r="BH935" i="4"/>
  <c r="BK900" i="4"/>
  <c r="BK881" i="4"/>
  <c r="BH99" i="12"/>
  <c r="BH916" i="4"/>
  <c r="BK917" i="4"/>
  <c r="BH135" i="12"/>
  <c r="BH952" i="4"/>
  <c r="BH1002" i="4"/>
  <c r="BH661" i="12"/>
  <c r="BK967" i="4"/>
  <c r="BK914" i="4"/>
  <c r="BH949" i="4"/>
  <c r="BH30" i="12"/>
  <c r="BH870" i="12"/>
  <c r="BK938" i="4"/>
  <c r="BH973" i="4"/>
  <c r="BH990" i="4"/>
  <c r="BH241" i="12"/>
  <c r="BK955" i="4"/>
  <c r="BK966" i="4"/>
  <c r="BH626" i="12"/>
  <c r="BH1001" i="4"/>
  <c r="BH730" i="12"/>
  <c r="BH969" i="4"/>
  <c r="BK934" i="4"/>
  <c r="BH346" i="12"/>
  <c r="BH993" i="4"/>
  <c r="BK958" i="4"/>
  <c r="BH972" i="4"/>
  <c r="BH835" i="12"/>
  <c r="BK937" i="4"/>
  <c r="BH975" i="4"/>
  <c r="BH940" i="12"/>
  <c r="BK940" i="4"/>
  <c r="BK929" i="4"/>
  <c r="BH964" i="4"/>
  <c r="BH555" i="12"/>
  <c r="BK925" i="4"/>
  <c r="BH960" i="4"/>
  <c r="BH415" i="12"/>
  <c r="BK921" i="4"/>
  <c r="BH956" i="4"/>
  <c r="BH275" i="12"/>
  <c r="BH975" i="12"/>
  <c r="BK941" i="4"/>
  <c r="BH976" i="4"/>
  <c r="BK930" i="4"/>
  <c r="BH965" i="4"/>
  <c r="BH590" i="12"/>
  <c r="BK954" i="4"/>
  <c r="BH206" i="12"/>
  <c r="BH989" i="4"/>
  <c r="BH310" i="12"/>
  <c r="BH957" i="4"/>
  <c r="BK922" i="4"/>
  <c r="BH971" i="4"/>
  <c r="BH800" i="12"/>
  <c r="BK936" i="4"/>
  <c r="BK926" i="4"/>
  <c r="BH450" i="12"/>
  <c r="BH961" i="4"/>
  <c r="BH968" i="4"/>
  <c r="BK933" i="4"/>
  <c r="BH695" i="12"/>
  <c r="BK962" i="4"/>
  <c r="BH997" i="4"/>
  <c r="BH486" i="12"/>
  <c r="BH1011" i="12"/>
  <c r="BK977" i="4"/>
  <c r="BH1012" i="4"/>
  <c r="BH905" i="12" l="1"/>
  <c r="BH974" i="4"/>
  <c r="BK939" i="4"/>
  <c r="BK918" i="4"/>
  <c r="BH170" i="12"/>
  <c r="BH953" i="4"/>
  <c r="BK943" i="4"/>
  <c r="BH1045" i="12"/>
  <c r="BH978" i="4"/>
  <c r="BK916" i="4"/>
  <c r="BH951" i="4"/>
  <c r="BH100" i="12"/>
  <c r="BH380" i="12"/>
  <c r="BH959" i="4"/>
  <c r="BK924" i="4"/>
  <c r="BH765" i="12"/>
  <c r="BH970" i="4"/>
  <c r="BK935" i="4"/>
  <c r="BH963" i="4"/>
  <c r="BK928" i="4"/>
  <c r="BH520" i="12"/>
  <c r="BK915" i="4"/>
  <c r="BH65" i="12"/>
  <c r="BH950" i="4"/>
  <c r="BH1006" i="4"/>
  <c r="BH801" i="12"/>
  <c r="BK971" i="4"/>
  <c r="BK965" i="4"/>
  <c r="BH591" i="12"/>
  <c r="BH1000" i="4"/>
  <c r="BH1028" i="4"/>
  <c r="BH347" i="12"/>
  <c r="BK993" i="4"/>
  <c r="BK975" i="4"/>
  <c r="BH941" i="12"/>
  <c r="BH1010" i="4"/>
  <c r="BH1004" i="4"/>
  <c r="BH731" i="12"/>
  <c r="BK969" i="4"/>
  <c r="BH976" i="12"/>
  <c r="BH1011" i="4"/>
  <c r="BK976" i="4"/>
  <c r="BK949" i="4"/>
  <c r="BH984" i="4"/>
  <c r="BH31" i="12"/>
  <c r="BK968" i="4"/>
  <c r="BH696" i="12"/>
  <c r="BH1003" i="4"/>
  <c r="BH207" i="12"/>
  <c r="BK989" i="4"/>
  <c r="BH1024" i="4"/>
  <c r="BH995" i="4"/>
  <c r="BH416" i="12"/>
  <c r="BK960" i="4"/>
  <c r="BH311" i="12"/>
  <c r="BK957" i="4"/>
  <c r="BH992" i="4"/>
  <c r="BH996" i="4"/>
  <c r="BK961" i="4"/>
  <c r="BH451" i="12"/>
  <c r="BH627" i="12"/>
  <c r="BK1001" i="4"/>
  <c r="BH1036" i="4"/>
  <c r="BH1025" i="4"/>
  <c r="BK990" i="4"/>
  <c r="BH242" i="12"/>
  <c r="BH276" i="12"/>
  <c r="BK956" i="4"/>
  <c r="BH991" i="4"/>
  <c r="BH836" i="12"/>
  <c r="BH1007" i="4"/>
  <c r="BK972" i="4"/>
  <c r="BH871" i="12"/>
  <c r="BH1008" i="4"/>
  <c r="BK973" i="4"/>
  <c r="BK1002" i="4"/>
  <c r="BH1037" i="4"/>
  <c r="BH662" i="12"/>
  <c r="BK964" i="4"/>
  <c r="BH556" i="12"/>
  <c r="BH999" i="4"/>
  <c r="BK952" i="4"/>
  <c r="BH987" i="4"/>
  <c r="BH136" i="12"/>
  <c r="BH1047" i="4"/>
  <c r="BK1012" i="4"/>
  <c r="BH1012" i="12"/>
  <c r="BH1032" i="4"/>
  <c r="BH487" i="12"/>
  <c r="BK997" i="4"/>
  <c r="BK953" i="4" l="1"/>
  <c r="BH171" i="12"/>
  <c r="BH988" i="4"/>
  <c r="BH906" i="12"/>
  <c r="BK974" i="4"/>
  <c r="BH1009" i="4"/>
  <c r="BK978" i="4"/>
  <c r="BH1046" i="12"/>
  <c r="BH1013" i="4"/>
  <c r="BK950" i="4"/>
  <c r="BH985" i="4"/>
  <c r="BH66" i="12"/>
  <c r="BH381" i="12"/>
  <c r="BH994" i="4"/>
  <c r="BK959" i="4"/>
  <c r="BH521" i="12"/>
  <c r="BH998" i="4"/>
  <c r="BK963" i="4"/>
  <c r="BH986" i="4"/>
  <c r="BK951" i="4"/>
  <c r="BH101" i="12"/>
  <c r="BH1005" i="4"/>
  <c r="BH766" i="12"/>
  <c r="BK970" i="4"/>
  <c r="BK1036" i="4"/>
  <c r="BH1071" i="4"/>
  <c r="BH628" i="12"/>
  <c r="BK987" i="4"/>
  <c r="BH137" i="12"/>
  <c r="BH1022" i="4"/>
  <c r="BH417" i="12"/>
  <c r="BH1030" i="4"/>
  <c r="BK995" i="4"/>
  <c r="BK984" i="4"/>
  <c r="BH1019" i="4"/>
  <c r="BH32" i="12"/>
  <c r="BK999" i="4"/>
  <c r="BH557" i="12"/>
  <c r="BH1034" i="4"/>
  <c r="BK996" i="4"/>
  <c r="BH1031" i="4"/>
  <c r="BH452" i="12"/>
  <c r="BK1037" i="4"/>
  <c r="BH1072" i="4"/>
  <c r="BH663" i="12"/>
  <c r="BK991" i="4"/>
  <c r="BH1026" i="4"/>
  <c r="BH277" i="12"/>
  <c r="BK1025" i="4"/>
  <c r="BH243" i="12"/>
  <c r="BH1060" i="4"/>
  <c r="BH208" i="12"/>
  <c r="BK1024" i="4"/>
  <c r="BH1059" i="4"/>
  <c r="BH312" i="12"/>
  <c r="BH1027" i="4"/>
  <c r="BK992" i="4"/>
  <c r="BH977" i="12"/>
  <c r="BH1046" i="4"/>
  <c r="BK1011" i="4"/>
  <c r="BK1010" i="4"/>
  <c r="BH1045" i="4"/>
  <c r="BH942" i="12"/>
  <c r="BH872" i="12"/>
  <c r="BH1043" i="4"/>
  <c r="BK1008" i="4"/>
  <c r="BK1003" i="4"/>
  <c r="BH1038" i="4"/>
  <c r="BH697" i="12"/>
  <c r="BH1041" i="4"/>
  <c r="BH802" i="12"/>
  <c r="BK1006" i="4"/>
  <c r="BK1004" i="4"/>
  <c r="BH732" i="12"/>
  <c r="BH1039" i="4"/>
  <c r="BH348" i="12"/>
  <c r="BK1028" i="4"/>
  <c r="BH1063" i="4"/>
  <c r="BH1042" i="4"/>
  <c r="BK1007" i="4"/>
  <c r="BH837" i="12"/>
  <c r="BK1000" i="4"/>
  <c r="BH1035" i="4"/>
  <c r="BH592" i="12"/>
  <c r="BK1047" i="4"/>
  <c r="BH1082" i="4"/>
  <c r="BH1013" i="12"/>
  <c r="BK1032" i="4"/>
  <c r="BH1067" i="4"/>
  <c r="BH488" i="12"/>
  <c r="BK1009" i="4" l="1"/>
  <c r="BH1044" i="4"/>
  <c r="BH907" i="12"/>
  <c r="BH1023" i="4"/>
  <c r="BK988" i="4"/>
  <c r="BH172" i="12"/>
  <c r="BK1013" i="4"/>
  <c r="BH1047" i="12"/>
  <c r="BH1048" i="4"/>
  <c r="BH1040" i="4"/>
  <c r="BH767" i="12"/>
  <c r="BK1005" i="4"/>
  <c r="BH382" i="12"/>
  <c r="BH1029" i="4"/>
  <c r="BK994" i="4"/>
  <c r="BK998" i="4"/>
  <c r="BH1033" i="4"/>
  <c r="BH522" i="12"/>
  <c r="BH1021" i="4"/>
  <c r="BK986" i="4"/>
  <c r="BH102" i="12"/>
  <c r="BH1020" i="4"/>
  <c r="BK985" i="4"/>
  <c r="BH67" i="12"/>
  <c r="BH698" i="12"/>
  <c r="BH1073" i="4"/>
  <c r="BK1038" i="4"/>
  <c r="BH278" i="12"/>
  <c r="BK1026" i="4"/>
  <c r="BH1061" i="4"/>
  <c r="BH1069" i="4"/>
  <c r="BH558" i="12"/>
  <c r="BK1034" i="4"/>
  <c r="BH1070" i="4"/>
  <c r="BH593" i="12"/>
  <c r="BK1035" i="4"/>
  <c r="BH418" i="12"/>
  <c r="BH1065" i="4"/>
  <c r="BK1030" i="4"/>
  <c r="BK1039" i="4"/>
  <c r="BH1074" i="4"/>
  <c r="BH733" i="12"/>
  <c r="BH138" i="12"/>
  <c r="BK1022" i="4"/>
  <c r="BH1057" i="4"/>
  <c r="BK1045" i="4"/>
  <c r="BH1080" i="4"/>
  <c r="BH943" i="12"/>
  <c r="BH1077" i="4"/>
  <c r="BH838" i="12"/>
  <c r="BK1042" i="4"/>
  <c r="BH873" i="12"/>
  <c r="BH1078" i="4"/>
  <c r="BK1043" i="4"/>
  <c r="BR57" i="4"/>
  <c r="BR197" i="4"/>
  <c r="BR1002" i="4"/>
  <c r="BR792" i="4"/>
  <c r="BR407" i="4"/>
  <c r="BR582" i="4"/>
  <c r="BH664" i="12"/>
  <c r="BR757" i="4"/>
  <c r="BR862" i="4"/>
  <c r="BR547" i="4"/>
  <c r="BR722" i="4"/>
  <c r="BR1072" i="4"/>
  <c r="BR617" i="4"/>
  <c r="BR1037" i="4"/>
  <c r="BR442" i="4"/>
  <c r="BR967" i="4"/>
  <c r="BR372" i="4"/>
  <c r="BR827" i="4"/>
  <c r="BR162" i="4"/>
  <c r="BR897" i="4"/>
  <c r="BR337" i="4"/>
  <c r="BR302" i="4"/>
  <c r="BR932" i="4"/>
  <c r="BK1072" i="4"/>
  <c r="BR127" i="4"/>
  <c r="BR92" i="4"/>
  <c r="BR512" i="4"/>
  <c r="BR477" i="4"/>
  <c r="BR652" i="4"/>
  <c r="BR267" i="4"/>
  <c r="BR22" i="4"/>
  <c r="BR687" i="4"/>
  <c r="BR232" i="4"/>
  <c r="BH1062" i="4"/>
  <c r="BH313" i="12"/>
  <c r="BK1027" i="4"/>
  <c r="BR534" i="4"/>
  <c r="BR464" i="4"/>
  <c r="BR779" i="4"/>
  <c r="BR1059" i="4"/>
  <c r="BR254" i="4"/>
  <c r="BK1059" i="4"/>
  <c r="BR499" i="4"/>
  <c r="BR954" i="4"/>
  <c r="BR359" i="4"/>
  <c r="BR429" i="4"/>
  <c r="BR289" i="4"/>
  <c r="BR9" i="4"/>
  <c r="BR674" i="4"/>
  <c r="BR744" i="4"/>
  <c r="BR709" i="4"/>
  <c r="BR919" i="4"/>
  <c r="BR604" i="4"/>
  <c r="BR114" i="4"/>
  <c r="BR639" i="4"/>
  <c r="BR814" i="4"/>
  <c r="BR149" i="4"/>
  <c r="BR989" i="4"/>
  <c r="BR44" i="4"/>
  <c r="BR569" i="4"/>
  <c r="BR324" i="4"/>
  <c r="BR884" i="4"/>
  <c r="BR79" i="4"/>
  <c r="BR184" i="4"/>
  <c r="BR219" i="4"/>
  <c r="BR394" i="4"/>
  <c r="BR1024" i="4"/>
  <c r="BH209" i="12"/>
  <c r="BR849" i="4"/>
  <c r="BR853" i="4"/>
  <c r="BR398" i="4"/>
  <c r="BR48" i="4"/>
  <c r="BR713" i="4"/>
  <c r="BR153" i="4"/>
  <c r="BR328" i="4"/>
  <c r="BR818" i="4"/>
  <c r="BR433" i="4"/>
  <c r="BR573" i="4"/>
  <c r="BR958" i="4"/>
  <c r="BR608" i="4"/>
  <c r="BR118" i="4"/>
  <c r="BR363" i="4"/>
  <c r="BR503" i="4"/>
  <c r="BR923" i="4"/>
  <c r="BH349" i="12"/>
  <c r="BK1063" i="4"/>
  <c r="BR538" i="4"/>
  <c r="BR13" i="4"/>
  <c r="BR188" i="4"/>
  <c r="BR643" i="4"/>
  <c r="BR993" i="4"/>
  <c r="BR1063" i="4"/>
  <c r="BR293" i="4"/>
  <c r="BR83" i="4"/>
  <c r="BR468" i="4"/>
  <c r="BR1028" i="4"/>
  <c r="BR748" i="4"/>
  <c r="BR223" i="4"/>
  <c r="BR783" i="4"/>
  <c r="BR678" i="4"/>
  <c r="BR258" i="4"/>
  <c r="BR888" i="4"/>
  <c r="BK1046" i="4"/>
  <c r="BH1081" i="4"/>
  <c r="BH978" i="12"/>
  <c r="BR255" i="4"/>
  <c r="BR45" i="4"/>
  <c r="BR885" i="4"/>
  <c r="BR990" i="4"/>
  <c r="BR710" i="4"/>
  <c r="BR780" i="4"/>
  <c r="BR920" i="4"/>
  <c r="BR290" i="4"/>
  <c r="BR10" i="4"/>
  <c r="BR465" i="4"/>
  <c r="BR850" i="4"/>
  <c r="BR640" i="4"/>
  <c r="BR500" i="4"/>
  <c r="BR395" i="4"/>
  <c r="BR570" i="4"/>
  <c r="BR150" i="4"/>
  <c r="BR360" i="4"/>
  <c r="BR745" i="4"/>
  <c r="BR80" i="4"/>
  <c r="BR1060" i="4"/>
  <c r="BR430" i="4"/>
  <c r="BR325" i="4"/>
  <c r="BR220" i="4"/>
  <c r="BR185" i="4"/>
  <c r="BK1060" i="4"/>
  <c r="BR815" i="4"/>
  <c r="BR605" i="4"/>
  <c r="BR675" i="4"/>
  <c r="BR535" i="4"/>
  <c r="BR1025" i="4"/>
  <c r="BH244" i="12"/>
  <c r="BR955" i="4"/>
  <c r="BR115" i="4"/>
  <c r="BK1019" i="4"/>
  <c r="BH33" i="12"/>
  <c r="BH1054" i="4"/>
  <c r="BR756" i="4"/>
  <c r="BR266" i="4"/>
  <c r="BR896" i="4"/>
  <c r="BR1001" i="4"/>
  <c r="BR721" i="4"/>
  <c r="BH629" i="12"/>
  <c r="BR441" i="4"/>
  <c r="BR196" i="4"/>
  <c r="BR1036" i="4"/>
  <c r="BR861" i="4"/>
  <c r="BR161" i="4"/>
  <c r="BR406" i="4"/>
  <c r="BR1071" i="4"/>
  <c r="BR931" i="4"/>
  <c r="BR91" i="4"/>
  <c r="BR301" i="4"/>
  <c r="BR476" i="4"/>
  <c r="BR581" i="4"/>
  <c r="BR651" i="4"/>
  <c r="BR616" i="4"/>
  <c r="BR966" i="4"/>
  <c r="BR231" i="4"/>
  <c r="BR686" i="4"/>
  <c r="BK1071" i="4"/>
  <c r="BR791" i="4"/>
  <c r="BR371" i="4"/>
  <c r="BR21" i="4"/>
  <c r="BR336" i="4"/>
  <c r="BR126" i="4"/>
  <c r="BR546" i="4"/>
  <c r="BR826" i="4"/>
  <c r="BR56" i="4"/>
  <c r="BR511" i="4"/>
  <c r="BH1076" i="4"/>
  <c r="BH803" i="12"/>
  <c r="BK1041" i="4"/>
  <c r="BH453" i="12"/>
  <c r="BH1066" i="4"/>
  <c r="BK1031" i="4"/>
  <c r="BR1067" i="4"/>
  <c r="BR857" i="4"/>
  <c r="BR612" i="4"/>
  <c r="BR507" i="4"/>
  <c r="BH489" i="12"/>
  <c r="BR472" i="4"/>
  <c r="BR1032" i="4"/>
  <c r="BR997" i="4"/>
  <c r="BR717" i="4"/>
  <c r="BR52" i="4"/>
  <c r="BR262" i="4"/>
  <c r="BR822" i="4"/>
  <c r="BR192" i="4"/>
  <c r="BR367" i="4"/>
  <c r="BR157" i="4"/>
  <c r="BR437" i="4"/>
  <c r="BR542" i="4"/>
  <c r="BR787" i="4"/>
  <c r="BR927" i="4"/>
  <c r="BR87" i="4"/>
  <c r="BR647" i="4"/>
  <c r="BR577" i="4"/>
  <c r="BR227" i="4"/>
  <c r="BR17" i="4"/>
  <c r="BR402" i="4"/>
  <c r="BR752" i="4"/>
  <c r="BR962" i="4"/>
  <c r="BR297" i="4"/>
  <c r="BR892" i="4"/>
  <c r="BK1067" i="4"/>
  <c r="BR122" i="4"/>
  <c r="BR332" i="4"/>
  <c r="BR682" i="4"/>
  <c r="BR207" i="4"/>
  <c r="BR417" i="4"/>
  <c r="BR242" i="4"/>
  <c r="BR67" i="4"/>
  <c r="BR137" i="4"/>
  <c r="BR977" i="4"/>
  <c r="BR697" i="4"/>
  <c r="BR942" i="4"/>
  <c r="BR872" i="4"/>
  <c r="BR732" i="4"/>
  <c r="BR382" i="4"/>
  <c r="BR662" i="4"/>
  <c r="BK1082" i="4"/>
  <c r="BR592" i="4"/>
  <c r="BR1012" i="4"/>
  <c r="BR837" i="4"/>
  <c r="BR557" i="4"/>
  <c r="BR172" i="4"/>
  <c r="BR312" i="4"/>
  <c r="BR487" i="4"/>
  <c r="BR452" i="4"/>
  <c r="BR277" i="4"/>
  <c r="BR102" i="4"/>
  <c r="BH1014" i="12"/>
  <c r="BR907" i="4"/>
  <c r="BR347" i="4"/>
  <c r="BR32" i="4"/>
  <c r="BR802" i="4"/>
  <c r="BR627" i="4"/>
  <c r="BR522" i="4"/>
  <c r="BR767" i="4"/>
  <c r="BR1047" i="4"/>
  <c r="BR1082" i="4"/>
  <c r="BH173" i="12" l="1"/>
  <c r="BH1058" i="4"/>
  <c r="BK1023" i="4"/>
  <c r="BH908" i="12"/>
  <c r="BH1079" i="4"/>
  <c r="BK1044" i="4"/>
  <c r="BK1048" i="4"/>
  <c r="BH1048" i="12"/>
  <c r="BH1083" i="4"/>
  <c r="BH68" i="12"/>
  <c r="BK1020" i="4"/>
  <c r="BH1055" i="4"/>
  <c r="BH383" i="12"/>
  <c r="BK1029" i="4"/>
  <c r="BH1064" i="4"/>
  <c r="BH1068" i="4"/>
  <c r="BK1033" i="4"/>
  <c r="BH523" i="12"/>
  <c r="BH103" i="12"/>
  <c r="BK1021" i="4"/>
  <c r="BH1056" i="4"/>
  <c r="BH1075" i="4"/>
  <c r="BH768" i="12"/>
  <c r="BK1040" i="4"/>
  <c r="BR471" i="4"/>
  <c r="BR716" i="4"/>
  <c r="BR611" i="4"/>
  <c r="BR1066" i="4"/>
  <c r="BR86" i="4"/>
  <c r="BR121" i="4"/>
  <c r="BK1066" i="4"/>
  <c r="BR891" i="4"/>
  <c r="BR191" i="4"/>
  <c r="BR681" i="4"/>
  <c r="BR436" i="4"/>
  <c r="BR296" i="4"/>
  <c r="BR1031" i="4"/>
  <c r="BR996" i="4"/>
  <c r="BR156" i="4"/>
  <c r="BR261" i="4"/>
  <c r="BR576" i="4"/>
  <c r="BR541" i="4"/>
  <c r="BR331" i="4"/>
  <c r="BR401" i="4"/>
  <c r="BH454" i="12"/>
  <c r="BR751" i="4"/>
  <c r="BR366" i="4"/>
  <c r="BR51" i="4"/>
  <c r="BR786" i="4"/>
  <c r="BR961" i="4"/>
  <c r="BR856" i="4"/>
  <c r="BR646" i="4"/>
  <c r="BR926" i="4"/>
  <c r="BR226" i="4"/>
  <c r="BR506" i="4"/>
  <c r="BR16" i="4"/>
  <c r="BR821" i="4"/>
  <c r="BR133" i="4"/>
  <c r="BR413" i="4"/>
  <c r="BR448" i="4"/>
  <c r="BR378" i="4"/>
  <c r="BR63" i="4"/>
  <c r="BR833" i="4"/>
  <c r="BR693" i="4"/>
  <c r="BR658" i="4"/>
  <c r="BR28" i="4"/>
  <c r="BR973" i="4"/>
  <c r="BR238" i="4"/>
  <c r="BR203" i="4"/>
  <c r="BR728" i="4"/>
  <c r="BR798" i="4"/>
  <c r="BR553" i="4"/>
  <c r="BR98" i="4"/>
  <c r="BR1043" i="4"/>
  <c r="BK1078" i="4"/>
  <c r="BR308" i="4"/>
  <c r="BR868" i="4"/>
  <c r="BR903" i="4"/>
  <c r="BR763" i="4"/>
  <c r="BR168" i="4"/>
  <c r="BR1078" i="4"/>
  <c r="BR1008" i="4"/>
  <c r="BR623" i="4"/>
  <c r="BR273" i="4"/>
  <c r="BH874" i="12"/>
  <c r="BR588" i="4"/>
  <c r="BR938" i="4"/>
  <c r="BR518" i="4"/>
  <c r="BR343" i="4"/>
  <c r="BR483" i="4"/>
  <c r="BR144" i="4"/>
  <c r="BR564" i="4"/>
  <c r="BR249" i="4"/>
  <c r="BR179" i="4"/>
  <c r="BR109" i="4"/>
  <c r="BR494" i="4"/>
  <c r="BR879" i="4"/>
  <c r="BR319" i="4"/>
  <c r="BR39" i="4"/>
  <c r="BR599" i="4"/>
  <c r="BR634" i="4"/>
  <c r="BH34" i="12"/>
  <c r="BR739" i="4"/>
  <c r="BR389" i="4"/>
  <c r="BR774" i="4"/>
  <c r="BR914" i="4"/>
  <c r="BR809" i="4"/>
  <c r="BR424" i="4"/>
  <c r="BR1019" i="4"/>
  <c r="BR354" i="4"/>
  <c r="BK1054" i="4"/>
  <c r="BR4" i="4"/>
  <c r="BR74" i="4"/>
  <c r="BR984" i="4"/>
  <c r="BR949" i="4"/>
  <c r="BR284" i="4"/>
  <c r="BR459" i="4"/>
  <c r="BR214" i="4"/>
  <c r="BR704" i="4"/>
  <c r="BR844" i="4"/>
  <c r="BR669" i="4"/>
  <c r="BR529" i="4"/>
  <c r="BR1054" i="4"/>
  <c r="BR719" i="4"/>
  <c r="BR544" i="4"/>
  <c r="BR824" i="4"/>
  <c r="BR1034" i="4"/>
  <c r="BR509" i="4"/>
  <c r="BR859" i="4"/>
  <c r="BR649" i="4"/>
  <c r="BR299" i="4"/>
  <c r="BK1069" i="4"/>
  <c r="BR1069" i="4"/>
  <c r="BR999" i="4"/>
  <c r="BR89" i="4"/>
  <c r="BR579" i="4"/>
  <c r="BR474" i="4"/>
  <c r="BR124" i="4"/>
  <c r="BR684" i="4"/>
  <c r="BR229" i="4"/>
  <c r="BR404" i="4"/>
  <c r="BR964" i="4"/>
  <c r="BR194" i="4"/>
  <c r="BR929" i="4"/>
  <c r="BR54" i="4"/>
  <c r="BR789" i="4"/>
  <c r="BR334" i="4"/>
  <c r="BR894" i="4"/>
  <c r="BR439" i="4"/>
  <c r="BH559" i="12"/>
  <c r="BR264" i="4"/>
  <c r="BR19" i="4"/>
  <c r="BR614" i="4"/>
  <c r="BR159" i="4"/>
  <c r="BR754" i="4"/>
  <c r="BR369" i="4"/>
  <c r="BR991" i="4"/>
  <c r="BR466" i="4"/>
  <c r="BR396" i="4"/>
  <c r="BH279" i="12"/>
  <c r="BK1061" i="4"/>
  <c r="BR711" i="4"/>
  <c r="BR326" i="4"/>
  <c r="BR886" i="4"/>
  <c r="BR46" i="4"/>
  <c r="BR1026" i="4"/>
  <c r="BR571" i="4"/>
  <c r="BR781" i="4"/>
  <c r="BR256" i="4"/>
  <c r="BR606" i="4"/>
  <c r="BR81" i="4"/>
  <c r="BR1061" i="4"/>
  <c r="BR151" i="4"/>
  <c r="BR361" i="4"/>
  <c r="BR851" i="4"/>
  <c r="BR746" i="4"/>
  <c r="BR921" i="4"/>
  <c r="BR956" i="4"/>
  <c r="BR501" i="4"/>
  <c r="BR221" i="4"/>
  <c r="BR641" i="4"/>
  <c r="BR186" i="4"/>
  <c r="BR676" i="4"/>
  <c r="BR11" i="4"/>
  <c r="BR116" i="4"/>
  <c r="BR291" i="4"/>
  <c r="BR816" i="4"/>
  <c r="BR431" i="4"/>
  <c r="BR536" i="4"/>
  <c r="BR357" i="4"/>
  <c r="BR287" i="4"/>
  <c r="BR77" i="4"/>
  <c r="BR497" i="4"/>
  <c r="BR812" i="4"/>
  <c r="BR987" i="4"/>
  <c r="BR847" i="4"/>
  <c r="BR322" i="4"/>
  <c r="BR252" i="4"/>
  <c r="BR112" i="4"/>
  <c r="BR917" i="4"/>
  <c r="BR7" i="4"/>
  <c r="BR777" i="4"/>
  <c r="BR1057" i="4"/>
  <c r="BR637" i="4"/>
  <c r="BR952" i="4"/>
  <c r="BR462" i="4"/>
  <c r="BR427" i="4"/>
  <c r="BR1022" i="4"/>
  <c r="BR567" i="4"/>
  <c r="BR182" i="4"/>
  <c r="BR707" i="4"/>
  <c r="BK1057" i="4"/>
  <c r="BR147" i="4"/>
  <c r="BR742" i="4"/>
  <c r="BR532" i="4"/>
  <c r="BR672" i="4"/>
  <c r="BR602" i="4"/>
  <c r="BR217" i="4"/>
  <c r="BR392" i="4"/>
  <c r="BH139" i="12"/>
  <c r="BR42" i="4"/>
  <c r="BR882" i="4"/>
  <c r="BR96" i="4"/>
  <c r="BR446" i="4"/>
  <c r="BR691" i="4"/>
  <c r="BR726" i="4"/>
  <c r="BR236" i="4"/>
  <c r="BR481" i="4"/>
  <c r="BR551" i="4"/>
  <c r="BR936" i="4"/>
  <c r="BR271" i="4"/>
  <c r="BR411" i="4"/>
  <c r="BR306" i="4"/>
  <c r="BR516" i="4"/>
  <c r="BR201" i="4"/>
  <c r="BR1076" i="4"/>
  <c r="BR166" i="4"/>
  <c r="BR131" i="4"/>
  <c r="BR376" i="4"/>
  <c r="BR586" i="4"/>
  <c r="BR61" i="4"/>
  <c r="BH804" i="12"/>
  <c r="BR866" i="4"/>
  <c r="BR1006" i="4"/>
  <c r="BR761" i="4"/>
  <c r="BK1076" i="4"/>
  <c r="BR26" i="4"/>
  <c r="BR621" i="4"/>
  <c r="BR901" i="4"/>
  <c r="BR796" i="4"/>
  <c r="BR971" i="4"/>
  <c r="BR656" i="4"/>
  <c r="BR341" i="4"/>
  <c r="BR1041" i="4"/>
  <c r="BR831" i="4"/>
  <c r="BR575" i="4"/>
  <c r="BR365" i="4"/>
  <c r="BR785" i="4"/>
  <c r="BR260" i="4"/>
  <c r="BR225" i="4"/>
  <c r="BR890" i="4"/>
  <c r="BR50" i="4"/>
  <c r="BR1030" i="4"/>
  <c r="BR505" i="4"/>
  <c r="BR155" i="4"/>
  <c r="BR750" i="4"/>
  <c r="BR85" i="4"/>
  <c r="BR995" i="4"/>
  <c r="BR435" i="4"/>
  <c r="BR540" i="4"/>
  <c r="BR1065" i="4"/>
  <c r="BR960" i="4"/>
  <c r="BR925" i="4"/>
  <c r="BR855" i="4"/>
  <c r="BR680" i="4"/>
  <c r="BR15" i="4"/>
  <c r="BR645" i="4"/>
  <c r="BK1065" i="4"/>
  <c r="BH419" i="12"/>
  <c r="BR190" i="4"/>
  <c r="BR610" i="4"/>
  <c r="BR470" i="4"/>
  <c r="BR820" i="4"/>
  <c r="BR295" i="4"/>
  <c r="BR400" i="4"/>
  <c r="BR715" i="4"/>
  <c r="BR330" i="4"/>
  <c r="BR120" i="4"/>
  <c r="BR362" i="4"/>
  <c r="BR607" i="4"/>
  <c r="BR957" i="4"/>
  <c r="BR152" i="4"/>
  <c r="BR12" i="4"/>
  <c r="BR572" i="4"/>
  <c r="BR642" i="4"/>
  <c r="BR327" i="4"/>
  <c r="BR852" i="4"/>
  <c r="BR1062" i="4"/>
  <c r="BR747" i="4"/>
  <c r="BR187" i="4"/>
  <c r="BR292" i="4"/>
  <c r="BR222" i="4"/>
  <c r="BR47" i="4"/>
  <c r="BR397" i="4"/>
  <c r="BR992" i="4"/>
  <c r="BR712" i="4"/>
  <c r="BR1027" i="4"/>
  <c r="BH314" i="12"/>
  <c r="BK1062" i="4"/>
  <c r="BR887" i="4"/>
  <c r="BR82" i="4"/>
  <c r="BR537" i="4"/>
  <c r="BR922" i="4"/>
  <c r="BR677" i="4"/>
  <c r="BR782" i="4"/>
  <c r="BR817" i="4"/>
  <c r="BR117" i="4"/>
  <c r="BR432" i="4"/>
  <c r="BR467" i="4"/>
  <c r="BR257" i="4"/>
  <c r="BR502" i="4"/>
  <c r="BR412" i="4"/>
  <c r="BR692" i="4"/>
  <c r="BR587" i="4"/>
  <c r="BH839" i="12"/>
  <c r="BR167" i="4"/>
  <c r="BR832" i="4"/>
  <c r="BR902" i="4"/>
  <c r="BR62" i="4"/>
  <c r="BR1007" i="4"/>
  <c r="BR272" i="4"/>
  <c r="BR552" i="4"/>
  <c r="BR517" i="4"/>
  <c r="BR972" i="4"/>
  <c r="BR447" i="4"/>
  <c r="BR202" i="4"/>
  <c r="BR622" i="4"/>
  <c r="BR377" i="4"/>
  <c r="BR307" i="4"/>
  <c r="BR27" i="4"/>
  <c r="BR342" i="4"/>
  <c r="BR482" i="4"/>
  <c r="BK1077" i="4"/>
  <c r="BR657" i="4"/>
  <c r="BR1077" i="4"/>
  <c r="BR132" i="4"/>
  <c r="BR867" i="4"/>
  <c r="BR97" i="4"/>
  <c r="BR797" i="4"/>
  <c r="BR937" i="4"/>
  <c r="BR1042" i="4"/>
  <c r="BR727" i="4"/>
  <c r="BR237" i="4"/>
  <c r="BR762" i="4"/>
  <c r="BR685" i="4"/>
  <c r="BR405" i="4"/>
  <c r="BR720" i="4"/>
  <c r="BR545" i="4"/>
  <c r="BR965" i="4"/>
  <c r="BR790" i="4"/>
  <c r="BR930" i="4"/>
  <c r="BR755" i="4"/>
  <c r="BR300" i="4"/>
  <c r="BR860" i="4"/>
  <c r="BR55" i="4"/>
  <c r="BK1070" i="4"/>
  <c r="BR230" i="4"/>
  <c r="BR440" i="4"/>
  <c r="BR90" i="4"/>
  <c r="BR335" i="4"/>
  <c r="BR825" i="4"/>
  <c r="BR650" i="4"/>
  <c r="BR580" i="4"/>
  <c r="BR20" i="4"/>
  <c r="BR195" i="4"/>
  <c r="BR1035" i="4"/>
  <c r="BR1070" i="4"/>
  <c r="BR265" i="4"/>
  <c r="BH594" i="12"/>
  <c r="BR370" i="4"/>
  <c r="BR1000" i="4"/>
  <c r="BR615" i="4"/>
  <c r="BR125" i="4"/>
  <c r="BR895" i="4"/>
  <c r="BR475" i="4"/>
  <c r="BR160" i="4"/>
  <c r="BR510" i="4"/>
  <c r="BR513" i="4"/>
  <c r="BR233" i="4"/>
  <c r="BR373" i="4"/>
  <c r="BR968" i="4"/>
  <c r="BR548" i="4"/>
  <c r="BH699" i="12"/>
  <c r="BR268" i="4"/>
  <c r="BR688" i="4"/>
  <c r="BR93" i="4"/>
  <c r="BK1073" i="4"/>
  <c r="BR1038" i="4"/>
  <c r="BR723" i="4"/>
  <c r="BR863" i="4"/>
  <c r="BR583" i="4"/>
  <c r="BR303" i="4"/>
  <c r="BR898" i="4"/>
  <c r="BR618" i="4"/>
  <c r="BR758" i="4"/>
  <c r="BR408" i="4"/>
  <c r="BR23" i="4"/>
  <c r="BR338" i="4"/>
  <c r="BR443" i="4"/>
  <c r="BR933" i="4"/>
  <c r="BR58" i="4"/>
  <c r="BR478" i="4"/>
  <c r="BR198" i="4"/>
  <c r="BR163" i="4"/>
  <c r="BR1073" i="4"/>
  <c r="BR128" i="4"/>
  <c r="BR1003" i="4"/>
  <c r="BR793" i="4"/>
  <c r="BR653" i="4"/>
  <c r="BR828" i="4"/>
  <c r="BK1081" i="4"/>
  <c r="BR1011" i="4"/>
  <c r="BR976" i="4"/>
  <c r="BR941" i="4"/>
  <c r="BR136" i="4"/>
  <c r="BR206" i="4"/>
  <c r="BR381" i="4"/>
  <c r="BR836" i="4"/>
  <c r="BR276" i="4"/>
  <c r="BR1081" i="4"/>
  <c r="BR241" i="4"/>
  <c r="BR66" i="4"/>
  <c r="BR696" i="4"/>
  <c r="BR416" i="4"/>
  <c r="BR661" i="4"/>
  <c r="BR31" i="4"/>
  <c r="BR1046" i="4"/>
  <c r="BR731" i="4"/>
  <c r="BR171" i="4"/>
  <c r="BR451" i="4"/>
  <c r="BR101" i="4"/>
  <c r="BR591" i="4"/>
  <c r="BR626" i="4"/>
  <c r="BR556" i="4"/>
  <c r="BR486" i="4"/>
  <c r="BR766" i="4"/>
  <c r="BR521" i="4"/>
  <c r="BR871" i="4"/>
  <c r="BR801" i="4"/>
  <c r="BR906" i="4"/>
  <c r="BR346" i="4"/>
  <c r="BH979" i="12"/>
  <c r="BR311" i="4"/>
  <c r="BR135" i="4"/>
  <c r="BR765" i="4"/>
  <c r="BR555" i="4"/>
  <c r="BR205" i="4"/>
  <c r="BR800" i="4"/>
  <c r="BR520" i="4"/>
  <c r="BR240" i="4"/>
  <c r="BR905" i="4"/>
  <c r="BR450" i="4"/>
  <c r="BR940" i="4"/>
  <c r="BR625" i="4"/>
  <c r="BR730" i="4"/>
  <c r="BR1010" i="4"/>
  <c r="BR695" i="4"/>
  <c r="BR660" i="4"/>
  <c r="BK1080" i="4"/>
  <c r="BR975" i="4"/>
  <c r="BR380" i="4"/>
  <c r="BR345" i="4"/>
  <c r="BR30" i="4"/>
  <c r="BR485" i="4"/>
  <c r="BR1080" i="4"/>
  <c r="BR100" i="4"/>
  <c r="BH944" i="12"/>
  <c r="BR65" i="4"/>
  <c r="BR275" i="4"/>
  <c r="BR170" i="4"/>
  <c r="BR835" i="4"/>
  <c r="BR415" i="4"/>
  <c r="BR310" i="4"/>
  <c r="BR590" i="4"/>
  <c r="BR870" i="4"/>
  <c r="BR1045" i="4"/>
  <c r="BR549" i="4"/>
  <c r="BR934" i="4"/>
  <c r="BR339" i="4"/>
  <c r="BR759" i="4"/>
  <c r="BR1074" i="4"/>
  <c r="BR269" i="4"/>
  <c r="BR304" i="4"/>
  <c r="BK1074" i="4"/>
  <c r="BR234" i="4"/>
  <c r="BR24" i="4"/>
  <c r="BR59" i="4"/>
  <c r="BR969" i="4"/>
  <c r="BR409" i="4"/>
  <c r="BR1039" i="4"/>
  <c r="BR1004" i="4"/>
  <c r="BR199" i="4"/>
  <c r="BR94" i="4"/>
  <c r="BR654" i="4"/>
  <c r="BR444" i="4"/>
  <c r="BH734" i="12"/>
  <c r="BR584" i="4"/>
  <c r="BR864" i="4"/>
  <c r="BR514" i="4"/>
  <c r="BR829" i="4"/>
  <c r="BR794" i="4"/>
  <c r="BR164" i="4"/>
  <c r="BR129" i="4"/>
  <c r="BR619" i="4"/>
  <c r="BR689" i="4"/>
  <c r="BR899" i="4"/>
  <c r="BR724" i="4"/>
  <c r="BR374" i="4"/>
  <c r="BR479" i="4"/>
  <c r="BR904" i="4" l="1"/>
  <c r="BR449" i="4"/>
  <c r="BR974" i="4"/>
  <c r="BR764" i="4"/>
  <c r="BH909" i="12"/>
  <c r="BR519" i="4"/>
  <c r="BR64" i="4"/>
  <c r="BR99" i="4"/>
  <c r="BR1079" i="4"/>
  <c r="BR414" i="4"/>
  <c r="BR484" i="4"/>
  <c r="BK1079" i="4"/>
  <c r="BR659" i="4"/>
  <c r="BR799" i="4"/>
  <c r="BR29" i="4"/>
  <c r="BR694" i="4"/>
  <c r="BR309" i="4"/>
  <c r="BR729" i="4"/>
  <c r="BR134" i="4"/>
  <c r="BR1009" i="4"/>
  <c r="BR379" i="4"/>
  <c r="BR274" i="4"/>
  <c r="BR1044" i="4"/>
  <c r="BR834" i="4"/>
  <c r="BR939" i="4"/>
  <c r="BR239" i="4"/>
  <c r="BR169" i="4"/>
  <c r="BR589" i="4"/>
  <c r="BR204" i="4"/>
  <c r="BR869" i="4"/>
  <c r="BR344" i="4"/>
  <c r="BR554" i="4"/>
  <c r="BR624" i="4"/>
  <c r="BR43" i="4"/>
  <c r="BR673" i="4"/>
  <c r="BR323" i="4"/>
  <c r="BR638" i="4"/>
  <c r="BR183" i="4"/>
  <c r="BR113" i="4"/>
  <c r="BR743" i="4"/>
  <c r="BR603" i="4"/>
  <c r="BR288" i="4"/>
  <c r="BR883" i="4"/>
  <c r="BR358" i="4"/>
  <c r="BR428" i="4"/>
  <c r="BR918" i="4"/>
  <c r="BR813" i="4"/>
  <c r="BR148" i="4"/>
  <c r="BR253" i="4"/>
  <c r="BR1023" i="4"/>
  <c r="BR1058" i="4"/>
  <c r="BH174" i="12"/>
  <c r="BR8" i="4"/>
  <c r="BR568" i="4"/>
  <c r="BR778" i="4"/>
  <c r="BR988" i="4"/>
  <c r="BR533" i="4"/>
  <c r="BK1058" i="4"/>
  <c r="BR393" i="4"/>
  <c r="BR498" i="4"/>
  <c r="BR78" i="4"/>
  <c r="BR848" i="4"/>
  <c r="BR218" i="4"/>
  <c r="BR708" i="4"/>
  <c r="BR463" i="4"/>
  <c r="BR953" i="4"/>
  <c r="BR768" i="4"/>
  <c r="BR208" i="4"/>
  <c r="BR1083" i="4"/>
  <c r="BR1048" i="4"/>
  <c r="BR418" i="4"/>
  <c r="BR523" i="4"/>
  <c r="BR33" i="4"/>
  <c r="BR383" i="4"/>
  <c r="BR803" i="4"/>
  <c r="BR453" i="4"/>
  <c r="BR488" i="4"/>
  <c r="BR733" i="4"/>
  <c r="BR698" i="4"/>
  <c r="BR558" i="4"/>
  <c r="BR978" i="4"/>
  <c r="BR138" i="4"/>
  <c r="BR313" i="4"/>
  <c r="BR908" i="4"/>
  <c r="BR1013" i="4"/>
  <c r="BR628" i="4"/>
  <c r="BR243" i="4"/>
  <c r="BR173" i="4"/>
  <c r="BR873" i="4"/>
  <c r="BH1049" i="12"/>
  <c r="BR943" i="4"/>
  <c r="BR103" i="4"/>
  <c r="BR348" i="4"/>
  <c r="BR278" i="4"/>
  <c r="BR68" i="4"/>
  <c r="BR593" i="4"/>
  <c r="BR838" i="4"/>
  <c r="BK1083" i="4"/>
  <c r="BR663" i="4"/>
  <c r="BR753" i="4"/>
  <c r="BH524" i="12"/>
  <c r="BR578" i="4"/>
  <c r="BR858" i="4"/>
  <c r="BR718" i="4"/>
  <c r="BR53" i="4"/>
  <c r="BR508" i="4"/>
  <c r="BR18" i="4"/>
  <c r="BR228" i="4"/>
  <c r="BR998" i="4"/>
  <c r="BR788" i="4"/>
  <c r="BR648" i="4"/>
  <c r="BR368" i="4"/>
  <c r="BK1068" i="4"/>
  <c r="BR1033" i="4"/>
  <c r="BR1068" i="4"/>
  <c r="BR263" i="4"/>
  <c r="BR823" i="4"/>
  <c r="BR298" i="4"/>
  <c r="BR158" i="4"/>
  <c r="BR683" i="4"/>
  <c r="BR123" i="4"/>
  <c r="BR613" i="4"/>
  <c r="BR193" i="4"/>
  <c r="BR473" i="4"/>
  <c r="BR928" i="4"/>
  <c r="BR333" i="4"/>
  <c r="BR893" i="4"/>
  <c r="BR543" i="4"/>
  <c r="BR403" i="4"/>
  <c r="BR88" i="4"/>
  <c r="BR963" i="4"/>
  <c r="BR438" i="4"/>
  <c r="BR924" i="4"/>
  <c r="BK1064" i="4"/>
  <c r="BR49" i="4"/>
  <c r="BR504" i="4"/>
  <c r="BR854" i="4"/>
  <c r="BR819" i="4"/>
  <c r="BR889" i="4"/>
  <c r="BR154" i="4"/>
  <c r="BR294" i="4"/>
  <c r="BR259" i="4"/>
  <c r="BR399" i="4"/>
  <c r="BR119" i="4"/>
  <c r="BH384" i="12"/>
  <c r="BR364" i="4"/>
  <c r="BR959" i="4"/>
  <c r="BR679" i="4"/>
  <c r="BR1064" i="4"/>
  <c r="BR574" i="4"/>
  <c r="BR714" i="4"/>
  <c r="BR609" i="4"/>
  <c r="BR644" i="4"/>
  <c r="BR434" i="4"/>
  <c r="BR14" i="4"/>
  <c r="BR329" i="4"/>
  <c r="BR469" i="4"/>
  <c r="BR749" i="4"/>
  <c r="BR539" i="4"/>
  <c r="BR1029" i="4"/>
  <c r="BR994" i="4"/>
  <c r="BR224" i="4"/>
  <c r="BR784" i="4"/>
  <c r="BR84" i="4"/>
  <c r="BR189" i="4"/>
  <c r="BR130" i="4"/>
  <c r="BR1075" i="4"/>
  <c r="BR95" i="4"/>
  <c r="BR725" i="4"/>
  <c r="BR340" i="4"/>
  <c r="BR445" i="4"/>
  <c r="BR165" i="4"/>
  <c r="BR375" i="4"/>
  <c r="BR1005" i="4"/>
  <c r="BH769" i="12"/>
  <c r="BR235" i="4"/>
  <c r="BR410" i="4"/>
  <c r="BR830" i="4"/>
  <c r="BR60" i="4"/>
  <c r="BR25" i="4"/>
  <c r="BR900" i="4"/>
  <c r="BR305" i="4"/>
  <c r="BR970" i="4"/>
  <c r="BR935" i="4"/>
  <c r="BR1040" i="4"/>
  <c r="BR795" i="4"/>
  <c r="BR200" i="4"/>
  <c r="BK1075" i="4"/>
  <c r="BR760" i="4"/>
  <c r="BR270" i="4"/>
  <c r="BR515" i="4"/>
  <c r="BR865" i="4"/>
  <c r="BR620" i="4"/>
  <c r="BR655" i="4"/>
  <c r="BR690" i="4"/>
  <c r="BR480" i="4"/>
  <c r="BR550" i="4"/>
  <c r="BR585" i="4"/>
  <c r="BR111" i="4"/>
  <c r="BR566" i="4"/>
  <c r="BR76" i="4"/>
  <c r="BR776" i="4"/>
  <c r="BR391" i="4"/>
  <c r="BR461" i="4"/>
  <c r="BR916" i="4"/>
  <c r="BR146" i="4"/>
  <c r="BR286" i="4"/>
  <c r="BR636" i="4"/>
  <c r="BH104" i="12"/>
  <c r="BR986" i="4"/>
  <c r="BK1056" i="4"/>
  <c r="BR216" i="4"/>
  <c r="BR181" i="4"/>
  <c r="BR706" i="4"/>
  <c r="BR811" i="4"/>
  <c r="BR531" i="4"/>
  <c r="BR1021" i="4"/>
  <c r="BR951" i="4"/>
  <c r="BR881" i="4"/>
  <c r="BR496" i="4"/>
  <c r="BR846" i="4"/>
  <c r="BR41" i="4"/>
  <c r="BR251" i="4"/>
  <c r="BR1056" i="4"/>
  <c r="BR321" i="4"/>
  <c r="BR671" i="4"/>
  <c r="BR601" i="4"/>
  <c r="BR356" i="4"/>
  <c r="BR6" i="4"/>
  <c r="BR426" i="4"/>
  <c r="BR741" i="4"/>
  <c r="BR1020" i="4"/>
  <c r="BR1055" i="4"/>
  <c r="BR915" i="4"/>
  <c r="BH69" i="12"/>
  <c r="BR250" i="4"/>
  <c r="BR460" i="4"/>
  <c r="BR600" i="4"/>
  <c r="BR285" i="4"/>
  <c r="BR635" i="4"/>
  <c r="BR180" i="4"/>
  <c r="BR75" i="4"/>
  <c r="BR775" i="4"/>
  <c r="BR740" i="4"/>
  <c r="BR5" i="4"/>
  <c r="BR110" i="4"/>
  <c r="BR355" i="4"/>
  <c r="BR670" i="4"/>
  <c r="BR145" i="4"/>
  <c r="BR565" i="4"/>
  <c r="BR985" i="4"/>
  <c r="BR40" i="4"/>
  <c r="BR215" i="4"/>
  <c r="BR810" i="4"/>
  <c r="BR530" i="4"/>
  <c r="BK1055" i="4"/>
  <c r="BR425" i="4"/>
  <c r="BR320" i="4"/>
  <c r="BR705" i="4"/>
  <c r="BR495" i="4"/>
  <c r="BR950" i="4"/>
  <c r="BR390" i="4"/>
  <c r="BR845" i="4"/>
  <c r="BR880" i="4"/>
</calcChain>
</file>

<file path=xl/sharedStrings.xml><?xml version="1.0" encoding="utf-8"?>
<sst xmlns="http://schemas.openxmlformats.org/spreadsheetml/2006/main" count="2774" uniqueCount="125">
  <si>
    <t>Cout Horaire Moyen</t>
  </si>
  <si>
    <t>Ratio Masse salariale / CA</t>
  </si>
  <si>
    <t>Ratio Planning / entreprise</t>
  </si>
  <si>
    <t>TVA Moyenne</t>
  </si>
  <si>
    <t>CA à produire par H</t>
  </si>
  <si>
    <t>Manager</t>
  </si>
  <si>
    <t>Chef de rang</t>
  </si>
  <si>
    <t>Commis salle</t>
  </si>
  <si>
    <t>Barman</t>
  </si>
  <si>
    <t>Plongeur</t>
  </si>
  <si>
    <t>Prénom</t>
  </si>
  <si>
    <t>Matin</t>
  </si>
  <si>
    <t>Total</t>
  </si>
  <si>
    <t>H / jour</t>
  </si>
  <si>
    <t>Renfort</t>
  </si>
  <si>
    <t>#1</t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</si>
  <si>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</si>
  <si>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</si>
  <si>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</si>
  <si>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</si>
  <si>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</si>
  <si>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</si>
  <si>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</si>
  <si>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</si>
  <si>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</si>
  <si>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</si>
  <si>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</si>
  <si>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</si>
  <si>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</si>
  <si>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</si>
  <si>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</si>
  <si>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</si>
  <si>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</si>
  <si>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</si>
  <si>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</si>
  <si>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</si>
  <si>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</si>
  <si>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</si>
  <si>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</si>
  <si>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</si>
  <si>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</si>
  <si>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</si>
  <si>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</si>
  <si>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</si>
  <si>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</si>
  <si>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Contrat H/mois</t>
  </si>
  <si>
    <t>Cumul moyen iddéal</t>
  </si>
  <si>
    <t>Salle ou Cuisine</t>
  </si>
  <si>
    <t>Nom du Fichier</t>
  </si>
  <si>
    <t>Etablissement</t>
  </si>
  <si>
    <t>.</t>
  </si>
  <si>
    <t>Réel</t>
  </si>
  <si>
    <t>Mois en Nombre "_ _"</t>
  </si>
  <si>
    <t>Année "_ _ _ _"</t>
  </si>
  <si>
    <t>Cumul pointage + Prévisonnel + A + V</t>
  </si>
  <si>
    <t>prévi</t>
  </si>
  <si>
    <t>Repas</t>
  </si>
  <si>
    <t>midi</t>
  </si>
  <si>
    <t>soir</t>
  </si>
  <si>
    <t>journée</t>
  </si>
  <si>
    <t>Intitulés des couleurs</t>
  </si>
  <si>
    <t>Prénoms de la feuille d'heures</t>
  </si>
  <si>
    <t>Total Mois</t>
  </si>
  <si>
    <t/>
  </si>
  <si>
    <t>Indemnites A ou V</t>
  </si>
  <si>
    <t>Heures Cumules Reel + ind</t>
  </si>
  <si>
    <t>Heures Pointés Reel +ind</t>
  </si>
  <si>
    <t>effectif {bar-salle(1)} ou {global(2)}</t>
  </si>
  <si>
    <t>Contrat</t>
  </si>
  <si>
    <t>Prévi</t>
  </si>
  <si>
    <t>Prévi + ind</t>
  </si>
  <si>
    <t>R prévi</t>
  </si>
  <si>
    <t>R Pointes</t>
  </si>
  <si>
    <t>H Pointes</t>
  </si>
  <si>
    <t>H Pointes + ind</t>
  </si>
  <si>
    <t>Cave</t>
  </si>
  <si>
    <t>Nb_jour_de_travail</t>
  </si>
  <si>
    <t>Nb_jour_de_NON_Travail</t>
  </si>
  <si>
    <t>H_ideal_par_j</t>
  </si>
  <si>
    <t>Nb Abs</t>
  </si>
  <si>
    <t>Nb présence</t>
  </si>
  <si>
    <t>Total Fin du Mois</t>
  </si>
  <si>
    <t>C:\Users\Cafedelouest\Google Drive\Plannings et Heures\Le Cafe de l Ouest\Salle</t>
  </si>
  <si>
    <t>Ex : Ouest</t>
  </si>
  <si>
    <t>Ex : Salle</t>
  </si>
  <si>
    <t>Ex : 1</t>
  </si>
  <si>
    <t>Ex : 5</t>
  </si>
  <si>
    <t>Ex : 2016</t>
  </si>
  <si>
    <t>Ex : 20</t>
  </si>
  <si>
    <t>Ex : 33</t>
  </si>
  <si>
    <t>Ex : 58</t>
  </si>
  <si>
    <t>Ex : 12,5</t>
  </si>
  <si>
    <t>Licorne</t>
  </si>
  <si>
    <t>Cuisine</t>
  </si>
  <si>
    <t>pompeo</t>
  </si>
  <si>
    <t>vaness</t>
  </si>
  <si>
    <t>seb</t>
  </si>
  <si>
    <t>dylan</t>
  </si>
  <si>
    <t>mamad</t>
  </si>
  <si>
    <t>erwan</t>
  </si>
  <si>
    <t>adrien</t>
  </si>
  <si>
    <t>soren</t>
  </si>
  <si>
    <t>stage 1</t>
  </si>
  <si>
    <t>j.do</t>
  </si>
  <si>
    <t>CHEF</t>
  </si>
  <si>
    <t>CREPIERE</t>
  </si>
  <si>
    <t>BRASSERIE</t>
  </si>
  <si>
    <t>MEP</t>
  </si>
  <si>
    <t>MENAGE</t>
  </si>
  <si>
    <t>STAGE</t>
  </si>
  <si>
    <t>Planning-Licorne-Cuisine-2022-12</t>
  </si>
  <si>
    <t>12 /</t>
  </si>
  <si>
    <t>Dece</t>
  </si>
  <si>
    <t>Decembre</t>
  </si>
  <si>
    <t>total</t>
  </si>
  <si>
    <t>Clé de pointage:</t>
  </si>
  <si>
    <t>H.  Prévu</t>
  </si>
  <si>
    <t>0 Heures</t>
  </si>
  <si>
    <t>H</t>
  </si>
  <si>
    <t>Correction pointeuse</t>
  </si>
  <si>
    <t>H  Jour</t>
  </si>
  <si>
    <t>Cumul</t>
  </si>
  <si>
    <t>Retard en Min</t>
  </si>
  <si>
    <t>0 Repas</t>
  </si>
  <si>
    <t>Repas Prévu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</si>
</sst>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[$-F800]dddd\,\ mmmm\ dd\,\ yyyy"/>
    <numFmt numFmtId="166" formatCode="dd/mm/yy;@"/>
    <numFmt numFmtId="167" formatCode="0.0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"/>
      <color theme="1"/>
      <name val="Stencil"/>
      <family val="5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Times New Roman"/>
      <family val="1"/>
    </font>
    <font>
      <sz val="8"/>
      <name val="Calibri"/>
      <family val="2"/>
      <scheme val="minor"/>
    </font>
    <font>
      <sz val="8"/>
      <name val="Stencil"/>
      <family val="5"/>
    </font>
    <font>
      <b/>
      <sz val="12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8"/>
      <color rgb="FF0070C0"/>
      <name val="Cambria"/>
      <family val="1"/>
    </font>
    <font>
      <sz val="10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0"/>
      <color theme="0"/>
      <name val="Stencil"/>
      <family val="5"/>
    </font>
    <font>
      <sz val="9"/>
      <color theme="0" tint="-0.249977111117893"/>
      <name val="Calibri"/>
      <family val="2"/>
      <scheme val="minor"/>
    </font>
    <font>
      <b/>
      <sz val="10"/>
      <color theme="0" tint="-0.249977111117893"/>
      <name val="Stencil"/>
      <family val="5"/>
    </font>
    <font>
      <sz val="10"/>
      <color theme="0" tint="-0.249977111117893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7"/>
      <color rgb="FF00B050"/>
      <name val="Cambria"/>
      <family val="1"/>
    </font>
    <font>
      <sz val="7"/>
      <color rgb="FF0070C0"/>
      <name val="Cambria"/>
      <family val="1"/>
    </font>
    <font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sz val="24"/>
      <name val="Calibri"/>
      <family val="2"/>
      <scheme val="minor"/>
    </font>
    <font>
      <sz val="10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0"/>
      <color rgb="FF333333"/>
      <name val="Segoe UI"/>
      <family val="2"/>
    </font>
    <font>
      <b/>
      <sz val="14"/>
      <color rgb="FF000000"/>
      <name val="Calibri"/>
      <family val="2"/>
    </font>
    <font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4659260841701"/>
        <bgColor auto="1"/>
      </patternFill>
    </fill>
    <fill>
      <patternFill patternType="solid">
        <fgColor rgb="FFFF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DF79"/>
        <bgColor theme="0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0.24994659260841701"/>
        <bgColor indexed="64"/>
      </patternFill>
    </fill>
  </fills>
  <borders count="14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 tint="0.499984740745262"/>
      </bottom>
      <diagonal/>
    </border>
    <border>
      <left/>
      <right/>
      <top style="thin">
        <color theme="1"/>
      </top>
      <bottom style="thin">
        <color theme="1" tint="0.499984740745262"/>
      </bottom>
      <diagonal/>
    </border>
    <border>
      <left style="dashed">
        <color auto="1"/>
      </left>
      <right/>
      <top style="thin">
        <color theme="1"/>
      </top>
      <bottom style="thin">
        <color theme="1" tint="0.499984740745262"/>
      </bottom>
      <diagonal/>
    </border>
    <border>
      <left/>
      <right style="dashed">
        <color auto="1"/>
      </right>
      <top style="thin">
        <color theme="1"/>
      </top>
      <bottom style="thin">
        <color theme="1" tint="0.499984740745262"/>
      </bottom>
      <diagonal/>
    </border>
    <border>
      <left/>
      <right style="medium">
        <color auto="1"/>
      </right>
      <top style="thin">
        <color theme="1"/>
      </top>
      <bottom style="thin">
        <color theme="1" tint="0.499984740745262"/>
      </bottom>
      <diagonal/>
    </border>
    <border>
      <left style="thin">
        <color theme="1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dashed">
        <color auto="1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dashed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auto="1"/>
      </left>
      <right/>
      <top/>
      <bottom/>
      <diagonal/>
    </border>
    <border>
      <left style="thin">
        <color theme="1"/>
      </left>
      <right/>
      <top style="thin">
        <color theme="1" tint="0.499984740745262"/>
      </top>
      <bottom style="thin">
        <color theme="1"/>
      </bottom>
      <diagonal/>
    </border>
    <border>
      <left/>
      <right/>
      <top style="thin">
        <color theme="1" tint="0.499984740745262"/>
      </top>
      <bottom style="thin">
        <color theme="1"/>
      </bottom>
      <diagonal/>
    </border>
    <border>
      <left style="dashed">
        <color auto="1"/>
      </left>
      <right/>
      <top style="thin">
        <color theme="1" tint="0.499984740745262"/>
      </top>
      <bottom style="thin">
        <color theme="1"/>
      </bottom>
      <diagonal/>
    </border>
    <border>
      <left/>
      <right style="dashed">
        <color auto="1"/>
      </right>
      <top style="thin">
        <color theme="1" tint="0.499984740745262"/>
      </top>
      <bottom style="thin">
        <color theme="1"/>
      </bottom>
      <diagonal/>
    </border>
    <border>
      <left/>
      <right style="medium">
        <color auto="1"/>
      </right>
      <top style="thin">
        <color theme="1" tint="0.499984740745262"/>
      </top>
      <bottom style="thin">
        <color theme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dashed">
        <color auto="1"/>
      </left>
      <right/>
      <top/>
      <bottom style="medium">
        <color auto="1"/>
      </bottom>
      <diagonal/>
    </border>
    <border>
      <left/>
      <right style="dashed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theme="1"/>
      </top>
      <bottom style="thin">
        <color theme="1" tint="0.499984740745262"/>
      </bottom>
      <diagonal/>
    </border>
    <border>
      <left style="medium">
        <color auto="1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auto="1"/>
      </left>
      <right/>
      <top style="thin">
        <color theme="1" tint="0.499984740745262"/>
      </top>
      <bottom style="thin">
        <color theme="1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 style="medium">
        <color auto="1"/>
      </right>
      <top style="medium">
        <color auto="1"/>
      </top>
      <bottom style="thin">
        <color theme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/>
      <right/>
      <top style="thin">
        <color theme="1"/>
      </top>
      <bottom style="medium">
        <color auto="1"/>
      </bottom>
      <diagonal/>
    </border>
    <border>
      <left style="medium">
        <color auto="1"/>
      </left>
      <right/>
      <top style="thin">
        <color theme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theme="1"/>
      </top>
      <bottom style="thin">
        <color theme="1" tint="0.499984740745262"/>
      </bottom>
      <diagonal/>
    </border>
    <border>
      <left style="thin">
        <color auto="1"/>
      </left>
      <right style="medium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dashed">
        <color auto="1"/>
      </left>
      <right style="medium">
        <color auto="1"/>
      </right>
      <top style="thin">
        <color theme="1"/>
      </top>
      <bottom style="thin">
        <color theme="1" tint="0.499984740745262"/>
      </bottom>
      <diagonal/>
    </border>
    <border>
      <left style="dashed">
        <color auto="1"/>
      </left>
      <right style="medium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dashed">
        <color auto="1"/>
      </left>
      <right style="medium">
        <color auto="1"/>
      </right>
      <top style="thin">
        <color theme="1" tint="0.499984740745262"/>
      </top>
      <bottom style="thin">
        <color theme="1"/>
      </bottom>
      <diagonal/>
    </border>
    <border>
      <left style="dashed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theme="1"/>
      </top>
      <bottom/>
      <diagonal/>
    </border>
    <border>
      <left style="dashed">
        <color auto="1"/>
      </left>
      <right/>
      <top style="thin">
        <color theme="1"/>
      </top>
      <bottom/>
      <diagonal/>
    </border>
    <border>
      <left/>
      <right style="dashed">
        <color auto="1"/>
      </right>
      <top style="thin">
        <color theme="1"/>
      </top>
      <bottom/>
      <diagonal/>
    </border>
    <border>
      <left style="dashed">
        <color auto="1"/>
      </left>
      <right style="medium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theme="1" tint="0.499984740745262"/>
      </bottom>
      <diagonal/>
    </border>
    <border>
      <left style="thin">
        <color auto="1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 style="thin">
        <color theme="1"/>
      </bottom>
      <diagonal/>
    </border>
    <border>
      <left/>
      <right style="thin">
        <color auto="1"/>
      </right>
      <top/>
      <bottom style="thin">
        <color theme="1"/>
      </bottom>
      <diagonal/>
    </border>
    <border>
      <left/>
      <right style="thin">
        <color auto="1"/>
      </right>
      <top style="thin">
        <color theme="1"/>
      </top>
      <bottom style="thin">
        <color theme="1" tint="0.499984740745262"/>
      </bottom>
      <diagonal/>
    </border>
    <border>
      <left/>
      <right style="thin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auto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medium">
        <color auto="1"/>
      </right>
      <top/>
      <bottom style="thin">
        <color theme="1"/>
      </bottom>
      <diagonal/>
    </border>
    <border>
      <left/>
      <right style="thin">
        <color auto="1"/>
      </right>
      <top style="thin">
        <color theme="1" tint="0.499984740745262"/>
      </top>
      <bottom/>
      <diagonal/>
    </border>
    <border>
      <left style="thin">
        <color auto="1"/>
      </left>
      <right/>
      <top style="thin">
        <color theme="1" tint="0.499984740745262"/>
      </top>
      <bottom/>
      <diagonal/>
    </border>
    <border>
      <left style="thin">
        <color auto="1"/>
      </left>
      <right style="medium">
        <color auto="1"/>
      </right>
      <top style="thin">
        <color theme="1" tint="0.499984740745262"/>
      </top>
      <bottom/>
      <diagonal/>
    </border>
    <border>
      <left/>
      <right style="medium">
        <color auto="1"/>
      </right>
      <top style="thin">
        <color theme="1" tint="0.499984740745262"/>
      </top>
      <bottom style="medium">
        <color auto="1"/>
      </bottom>
      <diagonal/>
    </border>
    <border>
      <left style="medium">
        <color auto="1"/>
      </left>
      <right/>
      <top style="thin">
        <color theme="1" tint="0.499984740745262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theme="1" tint="0.499984740745262"/>
      </top>
      <bottom style="medium">
        <color auto="1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/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thick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theme="0" tint="-0.499984740745262"/>
      </bottom>
      <diagonal/>
    </border>
    <border>
      <left/>
      <right/>
      <top style="thin">
        <color auto="1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thin">
        <color theme="0" tint="-0.499984740745262"/>
      </bottom>
      <diagonal/>
    </border>
    <border>
      <left style="medium">
        <color auto="1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auto="1"/>
      </left>
      <right/>
      <top style="thin">
        <color theme="0" tint="-0.499984740745262"/>
      </top>
      <bottom style="thin">
        <color auto="1"/>
      </bottom>
      <diagonal/>
    </border>
    <border>
      <left/>
      <right/>
      <top style="thin">
        <color theme="0" tint="-0.499984740745262"/>
      </top>
      <bottom style="thin">
        <color auto="1"/>
      </bottom>
      <diagonal/>
    </border>
    <border>
      <left/>
      <right style="thin">
        <color auto="1"/>
      </right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/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 style="thin">
        <color theme="1"/>
      </right>
      <top style="thin">
        <color theme="1"/>
      </top>
      <bottom style="thin">
        <color theme="0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 tint="-0.499984740745262"/>
      </bottom>
      <diagonal/>
    </border>
    <border>
      <left style="thin">
        <color theme="1"/>
      </left>
      <right style="medium">
        <color auto="1"/>
      </right>
      <top style="thin">
        <color theme="1"/>
      </top>
      <bottom style="thin">
        <color theme="0" tint="-0.499984740745262"/>
      </bottom>
      <diagonal/>
    </border>
    <border>
      <left style="thin">
        <color auto="1"/>
      </left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/>
      </left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/>
      </left>
      <right style="medium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1"/>
      </right>
      <top style="thin">
        <color theme="0" tint="-0.499984740745262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0" tint="-0.499984740745262"/>
      </top>
      <bottom style="thin">
        <color auto="1"/>
      </bottom>
      <diagonal/>
    </border>
    <border>
      <left style="thin">
        <color theme="1"/>
      </left>
      <right style="medium">
        <color auto="1"/>
      </right>
      <top style="thin">
        <color theme="0" tint="-0.499984740745262"/>
      </top>
      <bottom style="thin">
        <color auto="1"/>
      </bottom>
      <diagonal/>
    </border>
  </borders>
  <cellStyleXfs count="7">
    <xf numFmtId="0" fontId="0" fillId="0" borderId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</cellStyleXfs>
  <cellXfs count="450">
    <xf numFmtId="0" fontId="0" fillId="0" borderId="0" xfId="0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166" fontId="4" fillId="2" borderId="13" xfId="0" applyNumberFormat="1" applyFont="1" applyFill="1" applyBorder="1" applyAlignment="1">
      <alignment vertical="center" wrapText="1"/>
    </xf>
    <xf numFmtId="0" fontId="6" fillId="2" borderId="40" xfId="0" applyFont="1" applyFill="1" applyBorder="1" applyAlignment="1">
      <alignment horizontal="center" vertical="center" wrapText="1"/>
    </xf>
    <xf numFmtId="0" fontId="8" fillId="2" borderId="40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1" fontId="2" fillId="2" borderId="0" xfId="0" applyNumberFormat="1" applyFont="1" applyFill="1" applyAlignment="1">
      <alignment horizontal="center" vertical="center"/>
    </xf>
    <xf numFmtId="165" fontId="14" fillId="2" borderId="33" xfId="0" applyNumberFormat="1" applyFont="1" applyFill="1" applyBorder="1" applyAlignment="1">
      <alignment horizontal="center" vertical="center" textRotation="90" wrapText="1"/>
    </xf>
    <xf numFmtId="165" fontId="14" fillId="2" borderId="12" xfId="0" applyNumberFormat="1" applyFont="1" applyFill="1" applyBorder="1" applyAlignment="1">
      <alignment horizontal="center" vertical="center" textRotation="90" wrapText="1"/>
    </xf>
    <xf numFmtId="165" fontId="14" fillId="2" borderId="39" xfId="0" applyNumberFormat="1" applyFont="1" applyFill="1" applyBorder="1" applyAlignment="1">
      <alignment horizontal="center" vertical="center" textRotation="90" wrapText="1"/>
    </xf>
    <xf numFmtId="0" fontId="5" fillId="2" borderId="62" xfId="0" applyFont="1" applyFill="1" applyBorder="1" applyAlignment="1">
      <alignment vertical="center"/>
    </xf>
    <xf numFmtId="0" fontId="2" fillId="2" borderId="40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 wrapText="1"/>
    </xf>
    <xf numFmtId="0" fontId="0" fillId="4" borderId="19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7" fillId="2" borderId="0" xfId="0" applyFont="1" applyFill="1" applyAlignment="1" applyProtection="1">
      <alignment horizontal="center" vertical="center"/>
      <protection hidden="1"/>
    </xf>
    <xf numFmtId="0" fontId="9" fillId="2" borderId="0" xfId="0" applyFont="1" applyFill="1" applyAlignment="1" applyProtection="1">
      <alignment horizontal="center" vertical="center"/>
      <protection hidden="1"/>
    </xf>
    <xf numFmtId="1" fontId="18" fillId="2" borderId="41" xfId="0" applyNumberFormat="1" applyFont="1" applyFill="1" applyBorder="1" applyAlignment="1">
      <alignment horizontal="center" vertical="top"/>
    </xf>
    <xf numFmtId="1" fontId="18" fillId="2" borderId="42" xfId="0" applyNumberFormat="1" applyFont="1" applyFill="1" applyBorder="1" applyAlignment="1">
      <alignment horizontal="center" vertical="top"/>
    </xf>
    <xf numFmtId="0" fontId="2" fillId="5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10" fontId="0" fillId="2" borderId="2" xfId="0" applyNumberFormat="1" applyFill="1" applyBorder="1" applyAlignment="1" applyProtection="1">
      <alignment horizontal="center" vertical="center"/>
      <protection locked="0"/>
    </xf>
    <xf numFmtId="164" fontId="0" fillId="2" borderId="2" xfId="0" applyNumberFormat="1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70" xfId="0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0" fillId="2" borderId="11" xfId="0" applyFill="1" applyBorder="1" applyAlignment="1" applyProtection="1">
      <alignment horizontal="center" vertical="center"/>
      <protection locked="0"/>
    </xf>
    <xf numFmtId="1" fontId="7" fillId="2" borderId="0" xfId="0" applyNumberFormat="1" applyFont="1" applyFill="1" applyAlignment="1">
      <alignment horizontal="left" vertical="center" textRotation="180"/>
    </xf>
    <xf numFmtId="0" fontId="19" fillId="2" borderId="0" xfId="0" applyFont="1" applyFill="1" applyAlignment="1">
      <alignment horizontal="center" vertical="center"/>
    </xf>
    <xf numFmtId="0" fontId="2" fillId="2" borderId="13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1" fontId="20" fillId="4" borderId="21" xfId="0" applyNumberFormat="1" applyFont="1" applyFill="1" applyBorder="1" applyAlignment="1" applyProtection="1">
      <alignment horizontal="right" vertical="center"/>
      <protection hidden="1"/>
    </xf>
    <xf numFmtId="1" fontId="20" fillId="4" borderId="19" xfId="0" applyNumberFormat="1" applyFont="1" applyFill="1" applyBorder="1" applyAlignment="1">
      <alignment horizontal="left" vertical="center"/>
    </xf>
    <xf numFmtId="0" fontId="0" fillId="15" borderId="0" xfId="0" applyFill="1" applyAlignment="1">
      <alignment horizontal="center" vertical="center" wrapText="1"/>
    </xf>
    <xf numFmtId="165" fontId="0" fillId="15" borderId="0" xfId="0" applyNumberFormat="1" applyFill="1" applyAlignment="1">
      <alignment horizontal="center" vertical="center" wrapText="1"/>
    </xf>
    <xf numFmtId="165" fontId="0" fillId="15" borderId="0" xfId="0" applyNumberFormat="1" applyFill="1" applyAlignment="1">
      <alignment horizontal="right" vertical="center" wrapText="1"/>
    </xf>
    <xf numFmtId="0" fontId="0" fillId="15" borderId="0" xfId="0" applyFill="1" applyAlignment="1" applyProtection="1">
      <alignment horizontal="center" vertical="center"/>
      <protection hidden="1"/>
    </xf>
    <xf numFmtId="49" fontId="23" fillId="3" borderId="0" xfId="0" applyNumberFormat="1" applyFont="1" applyFill="1" applyAlignment="1">
      <alignment horizontal="center" vertical="center" wrapText="1"/>
    </xf>
    <xf numFmtId="49" fontId="23" fillId="3" borderId="0" xfId="0" applyNumberFormat="1" applyFont="1" applyFill="1" applyAlignment="1">
      <alignment horizontal="center" vertical="center"/>
    </xf>
    <xf numFmtId="2" fontId="24" fillId="3" borderId="0" xfId="0" applyNumberFormat="1" applyFont="1" applyFill="1" applyAlignment="1">
      <alignment horizontal="center" vertical="center" wrapText="1"/>
    </xf>
    <xf numFmtId="2" fontId="24" fillId="3" borderId="0" xfId="0" applyNumberFormat="1" applyFont="1" applyFill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9" fillId="2" borderId="25" xfId="0" applyFont="1" applyFill="1" applyBorder="1" applyAlignment="1" applyProtection="1">
      <alignment vertical="center"/>
      <protection locked="0"/>
    </xf>
    <xf numFmtId="0" fontId="19" fillId="2" borderId="24" xfId="0" applyFont="1" applyFill="1" applyBorder="1" applyAlignment="1" applyProtection="1">
      <alignment vertical="center"/>
      <protection locked="0"/>
    </xf>
    <xf numFmtId="0" fontId="19" fillId="2" borderId="26" xfId="0" applyFont="1" applyFill="1" applyBorder="1" applyAlignment="1" applyProtection="1">
      <alignment vertical="center"/>
      <protection locked="0"/>
    </xf>
    <xf numFmtId="0" fontId="19" fillId="2" borderId="59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19" fillId="2" borderId="30" xfId="0" applyFont="1" applyFill="1" applyBorder="1" applyAlignment="1" applyProtection="1">
      <alignment vertical="center"/>
      <protection locked="0"/>
    </xf>
    <xf numFmtId="0" fontId="19" fillId="2" borderId="29" xfId="0" applyFont="1" applyFill="1" applyBorder="1" applyAlignment="1" applyProtection="1">
      <alignment vertical="center"/>
      <protection locked="0"/>
    </xf>
    <xf numFmtId="0" fontId="19" fillId="2" borderId="31" xfId="0" applyFont="1" applyFill="1" applyBorder="1" applyAlignment="1" applyProtection="1">
      <alignment vertical="center"/>
      <protection locked="0"/>
    </xf>
    <xf numFmtId="0" fontId="19" fillId="2" borderId="60" xfId="0" applyFont="1" applyFill="1" applyBorder="1" applyAlignment="1">
      <alignment horizontal="center" vertical="center"/>
    </xf>
    <xf numFmtId="1" fontId="25" fillId="2" borderId="74" xfId="0" applyNumberFormat="1" applyFont="1" applyFill="1" applyBorder="1" applyAlignment="1">
      <alignment horizontal="left" vertical="center" textRotation="180"/>
    </xf>
    <xf numFmtId="167" fontId="26" fillId="2" borderId="67" xfId="0" applyNumberFormat="1" applyFont="1" applyFill="1" applyBorder="1" applyAlignment="1">
      <alignment horizontal="center" vertical="center"/>
    </xf>
    <xf numFmtId="167" fontId="26" fillId="2" borderId="74" xfId="0" applyNumberFormat="1" applyFont="1" applyFill="1" applyBorder="1" applyAlignment="1">
      <alignment horizontal="center" vertical="center"/>
    </xf>
    <xf numFmtId="1" fontId="26" fillId="2" borderId="57" xfId="0" applyNumberFormat="1" applyFont="1" applyFill="1" applyBorder="1" applyAlignment="1">
      <alignment horizontal="center" vertical="center"/>
    </xf>
    <xf numFmtId="1" fontId="25" fillId="2" borderId="75" xfId="0" applyNumberFormat="1" applyFont="1" applyFill="1" applyBorder="1" applyAlignment="1">
      <alignment horizontal="left" vertical="center" textRotation="180"/>
    </xf>
    <xf numFmtId="167" fontId="26" fillId="2" borderId="68" xfId="0" applyNumberFormat="1" applyFont="1" applyFill="1" applyBorder="1" applyAlignment="1">
      <alignment horizontal="center" vertical="center"/>
    </xf>
    <xf numFmtId="167" fontId="26" fillId="2" borderId="75" xfId="0" applyNumberFormat="1" applyFont="1" applyFill="1" applyBorder="1" applyAlignment="1">
      <alignment horizontal="center" vertical="center"/>
    </xf>
    <xf numFmtId="1" fontId="26" fillId="2" borderId="58" xfId="0" applyNumberFormat="1" applyFont="1" applyFill="1" applyBorder="1" applyAlignment="1">
      <alignment horizontal="center" vertical="center"/>
    </xf>
    <xf numFmtId="0" fontId="30" fillId="7" borderId="29" xfId="0" applyFont="1" applyFill="1" applyBorder="1" applyAlignment="1">
      <alignment horizontal="center" vertical="center"/>
    </xf>
    <xf numFmtId="0" fontId="31" fillId="7" borderId="30" xfId="0" applyFont="1" applyFill="1" applyBorder="1" applyAlignment="1" applyProtection="1">
      <alignment vertical="center"/>
      <protection locked="0"/>
    </xf>
    <xf numFmtId="0" fontId="31" fillId="7" borderId="29" xfId="0" applyFont="1" applyFill="1" applyBorder="1" applyAlignment="1" applyProtection="1">
      <alignment vertical="center"/>
      <protection locked="0"/>
    </xf>
    <xf numFmtId="0" fontId="31" fillId="7" borderId="31" xfId="0" applyFont="1" applyFill="1" applyBorder="1" applyAlignment="1" applyProtection="1">
      <alignment vertical="center"/>
      <protection locked="0"/>
    </xf>
    <xf numFmtId="0" fontId="31" fillId="7" borderId="60" xfId="0" applyFont="1" applyFill="1" applyBorder="1" applyAlignment="1">
      <alignment horizontal="center" vertical="center"/>
    </xf>
    <xf numFmtId="0" fontId="30" fillId="7" borderId="35" xfId="0" applyFont="1" applyFill="1" applyBorder="1" applyAlignment="1">
      <alignment horizontal="center" vertical="center"/>
    </xf>
    <xf numFmtId="0" fontId="31" fillId="7" borderId="36" xfId="0" applyFont="1" applyFill="1" applyBorder="1" applyAlignment="1" applyProtection="1">
      <alignment vertical="center"/>
      <protection locked="0"/>
    </xf>
    <xf numFmtId="0" fontId="31" fillId="7" borderId="35" xfId="0" applyFont="1" applyFill="1" applyBorder="1" applyAlignment="1" applyProtection="1">
      <alignment vertical="center"/>
      <protection locked="0"/>
    </xf>
    <xf numFmtId="0" fontId="31" fillId="7" borderId="37" xfId="0" applyFont="1" applyFill="1" applyBorder="1" applyAlignment="1" applyProtection="1">
      <alignment vertical="center"/>
      <protection locked="0"/>
    </xf>
    <xf numFmtId="0" fontId="31" fillId="7" borderId="61" xfId="0" applyFont="1" applyFill="1" applyBorder="1" applyAlignment="1">
      <alignment horizontal="center" vertical="center"/>
    </xf>
    <xf numFmtId="1" fontId="29" fillId="7" borderId="75" xfId="0" applyNumberFormat="1" applyFont="1" applyFill="1" applyBorder="1" applyAlignment="1">
      <alignment horizontal="left" vertical="center" textRotation="180"/>
    </xf>
    <xf numFmtId="167" fontId="32" fillId="7" borderId="68" xfId="0" applyNumberFormat="1" applyFont="1" applyFill="1" applyBorder="1" applyAlignment="1">
      <alignment horizontal="center" vertical="center"/>
    </xf>
    <xf numFmtId="167" fontId="32" fillId="7" borderId="75" xfId="0" applyNumberFormat="1" applyFont="1" applyFill="1" applyBorder="1" applyAlignment="1">
      <alignment horizontal="center" vertical="center"/>
    </xf>
    <xf numFmtId="1" fontId="32" fillId="7" borderId="58" xfId="0" applyNumberFormat="1" applyFont="1" applyFill="1" applyBorder="1" applyAlignment="1">
      <alignment horizontal="center" vertical="center"/>
    </xf>
    <xf numFmtId="0" fontId="19" fillId="2" borderId="25" xfId="0" applyFont="1" applyFill="1" applyBorder="1" applyAlignment="1">
      <alignment vertical="center"/>
    </xf>
    <xf numFmtId="0" fontId="19" fillId="2" borderId="24" xfId="0" applyFont="1" applyFill="1" applyBorder="1" applyAlignment="1">
      <alignment vertical="center"/>
    </xf>
    <xf numFmtId="0" fontId="19" fillId="2" borderId="26" xfId="0" applyFont="1" applyFill="1" applyBorder="1" applyAlignment="1">
      <alignment vertical="center"/>
    </xf>
    <xf numFmtId="0" fontId="31" fillId="7" borderId="30" xfId="0" applyFont="1" applyFill="1" applyBorder="1" applyAlignment="1">
      <alignment vertical="center"/>
    </xf>
    <xf numFmtId="0" fontId="31" fillId="7" borderId="29" xfId="0" applyFont="1" applyFill="1" applyBorder="1" applyAlignment="1">
      <alignment vertical="center"/>
    </xf>
    <xf numFmtId="0" fontId="31" fillId="7" borderId="31" xfId="0" applyFont="1" applyFill="1" applyBorder="1" applyAlignment="1">
      <alignment vertical="center"/>
    </xf>
    <xf numFmtId="0" fontId="19" fillId="2" borderId="30" xfId="0" applyFont="1" applyFill="1" applyBorder="1" applyAlignment="1">
      <alignment vertical="center"/>
    </xf>
    <xf numFmtId="0" fontId="19" fillId="2" borderId="29" xfId="0" applyFont="1" applyFill="1" applyBorder="1" applyAlignment="1">
      <alignment vertical="center"/>
    </xf>
    <xf numFmtId="0" fontId="19" fillId="2" borderId="31" xfId="0" applyFont="1" applyFill="1" applyBorder="1" applyAlignment="1">
      <alignment vertical="center"/>
    </xf>
    <xf numFmtId="0" fontId="7" fillId="2" borderId="0" xfId="0" applyFont="1" applyFill="1" applyAlignment="1">
      <alignment vertical="center" wrapText="1"/>
    </xf>
    <xf numFmtId="165" fontId="14" fillId="2" borderId="47" xfId="0" applyNumberFormat="1" applyFont="1" applyFill="1" applyBorder="1" applyAlignment="1">
      <alignment vertical="center"/>
    </xf>
    <xf numFmtId="165" fontId="14" fillId="2" borderId="33" xfId="0" applyNumberFormat="1" applyFont="1" applyFill="1" applyBorder="1" applyAlignment="1">
      <alignment vertical="center"/>
    </xf>
    <xf numFmtId="1" fontId="25" fillId="2" borderId="79" xfId="0" applyNumberFormat="1" applyFont="1" applyFill="1" applyBorder="1" applyAlignment="1">
      <alignment horizontal="left" vertical="center" textRotation="180"/>
    </xf>
    <xf numFmtId="167" fontId="26" fillId="2" borderId="80" xfId="0" applyNumberFormat="1" applyFont="1" applyFill="1" applyBorder="1" applyAlignment="1">
      <alignment horizontal="center" vertical="center"/>
    </xf>
    <xf numFmtId="167" fontId="26" fillId="2" borderId="79" xfId="0" applyNumberFormat="1" applyFont="1" applyFill="1" applyBorder="1" applyAlignment="1">
      <alignment horizontal="center" vertical="center"/>
    </xf>
    <xf numFmtId="1" fontId="26" fillId="2" borderId="81" xfId="0" applyNumberFormat="1" applyFont="1" applyFill="1" applyBorder="1" applyAlignment="1">
      <alignment horizontal="center" vertical="center"/>
    </xf>
    <xf numFmtId="1" fontId="7" fillId="2" borderId="13" xfId="0" applyNumberFormat="1" applyFont="1" applyFill="1" applyBorder="1" applyAlignment="1">
      <alignment horizontal="left" vertical="center" textRotation="180"/>
    </xf>
    <xf numFmtId="0" fontId="10" fillId="2" borderId="13" xfId="0" applyFont="1" applyFill="1" applyBorder="1" applyAlignment="1">
      <alignment vertical="center"/>
    </xf>
    <xf numFmtId="1" fontId="2" fillId="2" borderId="0" xfId="0" applyNumberFormat="1" applyFont="1" applyFill="1" applyAlignment="1" applyProtection="1">
      <alignment horizontal="center" vertical="center"/>
      <protection hidden="1"/>
    </xf>
    <xf numFmtId="1" fontId="14" fillId="2" borderId="33" xfId="0" applyNumberFormat="1" applyFont="1" applyFill="1" applyBorder="1" applyAlignment="1">
      <alignment horizontal="center" vertical="center" textRotation="90" wrapText="1"/>
    </xf>
    <xf numFmtId="1" fontId="6" fillId="2" borderId="0" xfId="0" applyNumberFormat="1" applyFont="1" applyFill="1" applyAlignment="1">
      <alignment horizontal="center" vertical="center" wrapText="1"/>
    </xf>
    <xf numFmtId="1" fontId="19" fillId="2" borderId="66" xfId="0" applyNumberFormat="1" applyFont="1" applyFill="1" applyBorder="1" applyAlignment="1">
      <alignment horizontal="center" vertical="center"/>
    </xf>
    <xf numFmtId="1" fontId="10" fillId="2" borderId="44" xfId="0" applyNumberFormat="1" applyFont="1" applyFill="1" applyBorder="1" applyAlignment="1">
      <alignment horizontal="center" vertical="center"/>
    </xf>
    <xf numFmtId="1" fontId="2" fillId="5" borderId="0" xfId="0" applyNumberFormat="1" applyFont="1" applyFill="1" applyAlignment="1">
      <alignment horizontal="center" vertical="center"/>
    </xf>
    <xf numFmtId="1" fontId="11" fillId="7" borderId="33" xfId="0" applyNumberFormat="1" applyFont="1" applyFill="1" applyBorder="1" applyAlignment="1">
      <alignment horizontal="center" vertical="center"/>
    </xf>
    <xf numFmtId="1" fontId="11" fillId="7" borderId="0" xfId="0" applyNumberFormat="1" applyFont="1" applyFill="1" applyAlignment="1">
      <alignment horizontal="center" vertical="center"/>
    </xf>
    <xf numFmtId="1" fontId="11" fillId="7" borderId="44" xfId="0" applyNumberFormat="1" applyFont="1" applyFill="1" applyBorder="1" applyAlignment="1">
      <alignment horizontal="center" vertical="center"/>
    </xf>
    <xf numFmtId="1" fontId="14" fillId="2" borderId="39" xfId="0" applyNumberFormat="1" applyFont="1" applyFill="1" applyBorder="1" applyAlignment="1">
      <alignment horizontal="center" vertical="center" textRotation="90" wrapText="1"/>
    </xf>
    <xf numFmtId="1" fontId="6" fillId="2" borderId="40" xfId="0" applyNumberFormat="1" applyFont="1" applyFill="1" applyBorder="1" applyAlignment="1">
      <alignment horizontal="center" vertical="center" wrapText="1"/>
    </xf>
    <xf numFmtId="1" fontId="5" fillId="2" borderId="62" xfId="0" applyNumberFormat="1" applyFont="1" applyFill="1" applyBorder="1" applyAlignment="1">
      <alignment vertical="center"/>
    </xf>
    <xf numFmtId="1" fontId="10" fillId="2" borderId="43" xfId="0" applyNumberFormat="1" applyFont="1" applyFill="1" applyBorder="1" applyAlignment="1">
      <alignment vertical="center"/>
    </xf>
    <xf numFmtId="1" fontId="9" fillId="5" borderId="0" xfId="0" applyNumberFormat="1" applyFont="1" applyFill="1" applyAlignment="1">
      <alignment horizontal="center" vertical="center"/>
    </xf>
    <xf numFmtId="167" fontId="1" fillId="8" borderId="0" xfId="0" applyNumberFormat="1" applyFont="1" applyFill="1" applyAlignment="1">
      <alignment horizontal="center" vertical="center" wrapText="1"/>
    </xf>
    <xf numFmtId="167" fontId="1" fillId="9" borderId="0" xfId="0" applyNumberFormat="1" applyFont="1" applyFill="1" applyAlignment="1">
      <alignment horizontal="center" vertical="center" wrapText="1"/>
    </xf>
    <xf numFmtId="167" fontId="1" fillId="10" borderId="0" xfId="0" applyNumberFormat="1" applyFont="1" applyFill="1" applyAlignment="1">
      <alignment horizontal="center" vertical="center" wrapText="1"/>
    </xf>
    <xf numFmtId="167" fontId="1" fillId="11" borderId="0" xfId="0" applyNumberFormat="1" applyFont="1" applyFill="1" applyAlignment="1">
      <alignment horizontal="center" vertical="center" wrapText="1"/>
    </xf>
    <xf numFmtId="167" fontId="1" fillId="5" borderId="0" xfId="0" applyNumberFormat="1" applyFont="1" applyFill="1" applyAlignment="1">
      <alignment horizontal="center" vertical="center" wrapText="1"/>
    </xf>
    <xf numFmtId="167" fontId="1" fillId="12" borderId="0" xfId="0" applyNumberFormat="1" applyFont="1" applyFill="1" applyAlignment="1">
      <alignment horizontal="center" vertical="center" wrapText="1"/>
    </xf>
    <xf numFmtId="167" fontId="1" fillId="16" borderId="0" xfId="0" applyNumberFormat="1" applyFont="1" applyFill="1" applyAlignment="1">
      <alignment horizontal="center" vertical="center" wrapText="1"/>
    </xf>
    <xf numFmtId="167" fontId="1" fillId="14" borderId="0" xfId="0" applyNumberFormat="1" applyFont="1" applyFill="1" applyAlignment="1">
      <alignment horizontal="center" vertical="center" wrapText="1"/>
    </xf>
    <xf numFmtId="0" fontId="1" fillId="17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167" fontId="1" fillId="17" borderId="0" xfId="0" applyNumberFormat="1" applyFont="1" applyFill="1" applyAlignment="1">
      <alignment horizontal="center" vertical="center"/>
    </xf>
    <xf numFmtId="167" fontId="1" fillId="18" borderId="0" xfId="0" applyNumberFormat="1" applyFont="1" applyFill="1" applyAlignment="1">
      <alignment horizontal="center" vertical="center"/>
    </xf>
    <xf numFmtId="1" fontId="33" fillId="2" borderId="64" xfId="0" applyNumberFormat="1" applyFont="1" applyFill="1" applyBorder="1" applyAlignment="1">
      <alignment horizontal="center"/>
    </xf>
    <xf numFmtId="1" fontId="33" fillId="2" borderId="65" xfId="0" applyNumberFormat="1" applyFont="1" applyFill="1" applyBorder="1" applyAlignment="1">
      <alignment horizontal="center"/>
    </xf>
    <xf numFmtId="1" fontId="34" fillId="2" borderId="41" xfId="0" applyNumberFormat="1" applyFont="1" applyFill="1" applyBorder="1" applyAlignment="1">
      <alignment horizontal="center" vertical="top"/>
    </xf>
    <xf numFmtId="1" fontId="34" fillId="2" borderId="42" xfId="0" applyNumberFormat="1" applyFont="1" applyFill="1" applyBorder="1" applyAlignment="1">
      <alignment horizontal="center" vertical="top"/>
    </xf>
    <xf numFmtId="1" fontId="2" fillId="2" borderId="40" xfId="0" applyNumberFormat="1" applyFont="1" applyFill="1" applyBorder="1" applyAlignment="1">
      <alignment horizontal="center" vertical="center"/>
    </xf>
    <xf numFmtId="1" fontId="26" fillId="2" borderId="27" xfId="0" applyNumberFormat="1" applyFont="1" applyFill="1" applyBorder="1" applyAlignment="1">
      <alignment horizontal="center" vertical="center"/>
    </xf>
    <xf numFmtId="1" fontId="32" fillId="7" borderId="32" xfId="0" applyNumberFormat="1" applyFont="1" applyFill="1" applyBorder="1" applyAlignment="1">
      <alignment horizontal="center" vertical="center"/>
    </xf>
    <xf numFmtId="1" fontId="26" fillId="2" borderId="32" xfId="0" applyNumberFormat="1" applyFont="1" applyFill="1" applyBorder="1" applyAlignment="1">
      <alignment horizontal="center" vertical="center"/>
    </xf>
    <xf numFmtId="1" fontId="32" fillId="7" borderId="38" xfId="0" applyNumberFormat="1" applyFont="1" applyFill="1" applyBorder="1" applyAlignment="1">
      <alignment horizontal="center" vertical="center"/>
    </xf>
    <xf numFmtId="1" fontId="26" fillId="2" borderId="33" xfId="0" applyNumberFormat="1" applyFont="1" applyFill="1" applyBorder="1" applyAlignment="1">
      <alignment horizontal="center" vertical="center"/>
    </xf>
    <xf numFmtId="1" fontId="26" fillId="2" borderId="0" xfId="0" applyNumberFormat="1" applyFont="1" applyFill="1" applyAlignment="1">
      <alignment horizontal="center" vertical="center"/>
    </xf>
    <xf numFmtId="1" fontId="25" fillId="2" borderId="0" xfId="0" applyNumberFormat="1" applyFont="1" applyFill="1" applyAlignment="1">
      <alignment horizontal="left" vertical="center" textRotation="180"/>
    </xf>
    <xf numFmtId="1" fontId="26" fillId="2" borderId="39" xfId="0" applyNumberFormat="1" applyFont="1" applyFill="1" applyBorder="1" applyAlignment="1">
      <alignment vertical="center"/>
    </xf>
    <xf numFmtId="1" fontId="26" fillId="2" borderId="40" xfId="0" applyNumberFormat="1" applyFont="1" applyFill="1" applyBorder="1" applyAlignment="1">
      <alignment vertical="center"/>
    </xf>
    <xf numFmtId="1" fontId="25" fillId="2" borderId="40" xfId="0" applyNumberFormat="1" applyFont="1" applyFill="1" applyBorder="1" applyAlignment="1">
      <alignment horizontal="left" vertical="center" textRotation="180"/>
    </xf>
    <xf numFmtId="1" fontId="26" fillId="2" borderId="82" xfId="0" applyNumberFormat="1" applyFont="1" applyFill="1" applyBorder="1" applyAlignment="1">
      <alignment horizontal="center" vertical="center"/>
    </xf>
    <xf numFmtId="1" fontId="10" fillId="2" borderId="86" xfId="0" applyNumberFormat="1" applyFont="1" applyFill="1" applyBorder="1" applyAlignment="1">
      <alignment horizontal="center" vertical="center"/>
    </xf>
    <xf numFmtId="1" fontId="1" fillId="8" borderId="33" xfId="0" applyNumberFormat="1" applyFont="1" applyFill="1" applyBorder="1" applyAlignment="1">
      <alignment horizontal="center" vertical="center" wrapText="1"/>
    </xf>
    <xf numFmtId="1" fontId="1" fillId="9" borderId="33" xfId="0" applyNumberFormat="1" applyFont="1" applyFill="1" applyBorder="1" applyAlignment="1">
      <alignment horizontal="center" vertical="center" wrapText="1"/>
    </xf>
    <xf numFmtId="1" fontId="1" fillId="10" borderId="33" xfId="0" applyNumberFormat="1" applyFont="1" applyFill="1" applyBorder="1" applyAlignment="1">
      <alignment horizontal="center" vertical="center" wrapText="1"/>
    </xf>
    <xf numFmtId="1" fontId="1" fillId="11" borderId="33" xfId="0" applyNumberFormat="1" applyFont="1" applyFill="1" applyBorder="1" applyAlignment="1">
      <alignment horizontal="center" vertical="center" wrapText="1"/>
    </xf>
    <xf numFmtId="1" fontId="1" fillId="5" borderId="33" xfId="0" applyNumberFormat="1" applyFont="1" applyFill="1" applyBorder="1" applyAlignment="1">
      <alignment horizontal="center" vertical="center" wrapText="1"/>
    </xf>
    <xf numFmtId="1" fontId="1" fillId="12" borderId="33" xfId="0" applyNumberFormat="1" applyFont="1" applyFill="1" applyBorder="1" applyAlignment="1">
      <alignment horizontal="center" vertical="center" wrapText="1"/>
    </xf>
    <xf numFmtId="1" fontId="1" fillId="16" borderId="33" xfId="0" applyNumberFormat="1" applyFont="1" applyFill="1" applyBorder="1" applyAlignment="1">
      <alignment horizontal="center" vertical="center" wrapText="1"/>
    </xf>
    <xf numFmtId="0" fontId="2" fillId="17" borderId="33" xfId="0" applyFont="1" applyFill="1" applyBorder="1" applyAlignment="1">
      <alignment horizontal="center" vertical="center"/>
    </xf>
    <xf numFmtId="0" fontId="2" fillId="18" borderId="39" xfId="0" applyFont="1" applyFill="1" applyBorder="1" applyAlignment="1">
      <alignment horizontal="center" vertical="center"/>
    </xf>
    <xf numFmtId="1" fontId="1" fillId="8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9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10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11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5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12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16" borderId="44" xfId="0" applyNumberFormat="1" applyFont="1" applyFill="1" applyBorder="1" applyAlignment="1" applyProtection="1">
      <alignment horizontal="left" vertical="center" wrapText="1"/>
      <protection locked="0"/>
    </xf>
    <xf numFmtId="0" fontId="2" fillId="5" borderId="0" xfId="0" applyFont="1" applyFill="1" applyAlignment="1">
      <alignment vertical="center"/>
    </xf>
    <xf numFmtId="1" fontId="32" fillId="2" borderId="0" xfId="0" applyNumberFormat="1" applyFont="1" applyFill="1" applyAlignment="1">
      <alignment horizontal="center" vertical="center"/>
    </xf>
    <xf numFmtId="1" fontId="10" fillId="2" borderId="0" xfId="0" applyNumberFormat="1" applyFont="1" applyFill="1" applyAlignment="1">
      <alignment horizontal="center" vertical="center"/>
    </xf>
    <xf numFmtId="1" fontId="10" fillId="2" borderId="0" xfId="0" applyNumberFormat="1" applyFont="1" applyFill="1" applyAlignment="1">
      <alignment vertical="center"/>
    </xf>
    <xf numFmtId="0" fontId="22" fillId="15" borderId="0" xfId="0" applyFont="1" applyFill="1" applyAlignment="1">
      <alignment horizontal="center" vertical="center"/>
    </xf>
    <xf numFmtId="0" fontId="22" fillId="2" borderId="96" xfId="0" applyFont="1" applyFill="1" applyBorder="1" applyAlignment="1">
      <alignment horizontal="center" vertical="center"/>
    </xf>
    <xf numFmtId="0" fontId="38" fillId="15" borderId="46" xfId="0" applyFont="1" applyFill="1" applyBorder="1" applyAlignment="1">
      <alignment horizontal="center" vertical="center" textRotation="90"/>
    </xf>
    <xf numFmtId="0" fontId="38" fillId="2" borderId="100" xfId="0" applyFont="1" applyFill="1" applyBorder="1" applyAlignment="1">
      <alignment horizontal="center" vertical="center" textRotation="90"/>
    </xf>
    <xf numFmtId="14" fontId="12" fillId="15" borderId="46" xfId="0" applyNumberFormat="1" applyFont="1" applyFill="1" applyBorder="1" applyAlignment="1">
      <alignment horizontal="center" vertical="center"/>
    </xf>
    <xf numFmtId="167" fontId="39" fillId="2" borderId="101" xfId="0" applyNumberFormat="1" applyFont="1" applyFill="1" applyBorder="1" applyAlignment="1">
      <alignment horizontal="center" vertical="center"/>
    </xf>
    <xf numFmtId="167" fontId="35" fillId="2" borderId="53" xfId="0" applyNumberFormat="1" applyFont="1" applyFill="1" applyBorder="1" applyAlignment="1">
      <alignment horizontal="center" vertical="center"/>
    </xf>
    <xf numFmtId="167" fontId="40" fillId="2" borderId="53" xfId="0" applyNumberFormat="1" applyFont="1" applyFill="1" applyBorder="1" applyAlignment="1">
      <alignment horizontal="center" vertical="center"/>
    </xf>
    <xf numFmtId="0" fontId="39" fillId="2" borderId="103" xfId="0" applyFont="1" applyFill="1" applyBorder="1" applyAlignment="1">
      <alignment horizontal="center" vertical="center"/>
    </xf>
    <xf numFmtId="167" fontId="39" fillId="2" borderId="105" xfId="0" applyNumberFormat="1" applyFont="1" applyFill="1" applyBorder="1" applyAlignment="1">
      <alignment horizontal="center" vertical="center"/>
    </xf>
    <xf numFmtId="167" fontId="35" fillId="2" borderId="107" xfId="0" applyNumberFormat="1" applyFont="1" applyFill="1" applyBorder="1" applyAlignment="1">
      <alignment horizontal="center" vertical="center"/>
    </xf>
    <xf numFmtId="167" fontId="40" fillId="2" borderId="107" xfId="0" applyNumberFormat="1" applyFont="1" applyFill="1" applyBorder="1" applyAlignment="1">
      <alignment horizontal="center" vertical="center"/>
    </xf>
    <xf numFmtId="0" fontId="39" fillId="2" borderId="108" xfId="0" applyFont="1" applyFill="1" applyBorder="1" applyAlignment="1">
      <alignment horizontal="center" vertical="center"/>
    </xf>
    <xf numFmtId="167" fontId="39" fillId="2" borderId="110" xfId="0" applyNumberFormat="1" applyFont="1" applyFill="1" applyBorder="1" applyAlignment="1">
      <alignment horizontal="center" vertical="center"/>
    </xf>
    <xf numFmtId="167" fontId="35" fillId="2" borderId="112" xfId="0" applyNumberFormat="1" applyFont="1" applyFill="1" applyBorder="1" applyAlignment="1">
      <alignment horizontal="center" vertical="center"/>
    </xf>
    <xf numFmtId="167" fontId="40" fillId="2" borderId="112" xfId="0" applyNumberFormat="1" applyFont="1" applyFill="1" applyBorder="1" applyAlignment="1">
      <alignment horizontal="center" vertical="center"/>
    </xf>
    <xf numFmtId="0" fontId="39" fillId="2" borderId="113" xfId="0" applyFont="1" applyFill="1" applyBorder="1" applyAlignment="1">
      <alignment horizontal="center" vertical="center"/>
    </xf>
    <xf numFmtId="0" fontId="36" fillId="15" borderId="46" xfId="0" applyFont="1" applyFill="1" applyBorder="1" applyAlignment="1">
      <alignment horizontal="center" vertical="center"/>
    </xf>
    <xf numFmtId="0" fontId="21" fillId="15" borderId="0" xfId="0" applyFont="1" applyFill="1" applyAlignment="1">
      <alignment horizontal="left" vertical="center"/>
    </xf>
    <xf numFmtId="0" fontId="23" fillId="15" borderId="0" xfId="0" applyFont="1" applyFill="1" applyAlignment="1">
      <alignment horizontal="left" vertical="center"/>
    </xf>
    <xf numFmtId="0" fontId="22" fillId="15" borderId="0" xfId="0" applyFont="1" applyFill="1" applyAlignment="1">
      <alignment vertical="center"/>
    </xf>
    <xf numFmtId="0" fontId="21" fillId="15" borderId="0" xfId="0" applyFont="1" applyFill="1" applyAlignment="1">
      <alignment vertical="center"/>
    </xf>
    <xf numFmtId="0" fontId="42" fillId="15" borderId="0" xfId="0" applyFont="1" applyFill="1" applyAlignment="1">
      <alignment horizontal="center" vertical="center" textRotation="90"/>
    </xf>
    <xf numFmtId="0" fontId="38" fillId="15" borderId="0" xfId="0" applyFont="1" applyFill="1" applyAlignment="1">
      <alignment horizontal="center" vertical="center" textRotation="90"/>
    </xf>
    <xf numFmtId="0" fontId="21" fillId="15" borderId="0" xfId="0" applyFont="1" applyFill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36" fillId="15" borderId="0" xfId="0" applyFont="1" applyFill="1" applyAlignment="1">
      <alignment horizontal="center" vertical="center"/>
    </xf>
    <xf numFmtId="0" fontId="35" fillId="15" borderId="0" xfId="0" applyFont="1" applyFill="1" applyAlignment="1">
      <alignment horizontal="center" vertical="center"/>
    </xf>
    <xf numFmtId="167" fontId="23" fillId="2" borderId="102" xfId="0" applyNumberFormat="1" applyFont="1" applyFill="1" applyBorder="1" applyAlignment="1">
      <alignment horizontal="center" vertical="center"/>
    </xf>
    <xf numFmtId="0" fontId="41" fillId="2" borderId="53" xfId="0" applyFont="1" applyFill="1" applyBorder="1" applyAlignment="1">
      <alignment horizontal="center" vertical="center"/>
    </xf>
    <xf numFmtId="0" fontId="23" fillId="2" borderId="104" xfId="0" applyFont="1" applyFill="1" applyBorder="1" applyAlignment="1">
      <alignment horizontal="center" vertical="center"/>
    </xf>
    <xf numFmtId="167" fontId="23" fillId="2" borderId="106" xfId="0" applyNumberFormat="1" applyFont="1" applyFill="1" applyBorder="1" applyAlignment="1">
      <alignment horizontal="center" vertical="center"/>
    </xf>
    <xf numFmtId="0" fontId="41" fillId="2" borderId="107" xfId="0" applyFont="1" applyFill="1" applyBorder="1" applyAlignment="1">
      <alignment horizontal="center" vertical="center"/>
    </xf>
    <xf numFmtId="0" fontId="23" fillId="2" borderId="109" xfId="0" applyFont="1" applyFill="1" applyBorder="1" applyAlignment="1">
      <alignment horizontal="center" vertical="center"/>
    </xf>
    <xf numFmtId="167" fontId="23" fillId="2" borderId="111" xfId="0" applyNumberFormat="1" applyFont="1" applyFill="1" applyBorder="1" applyAlignment="1">
      <alignment horizontal="center" vertical="center"/>
    </xf>
    <xf numFmtId="0" fontId="41" fillId="2" borderId="112" xfId="0" applyFont="1" applyFill="1" applyBorder="1" applyAlignment="1">
      <alignment horizontal="center" vertical="center"/>
    </xf>
    <xf numFmtId="0" fontId="23" fillId="2" borderId="114" xfId="0" applyFont="1" applyFill="1" applyBorder="1" applyAlignment="1">
      <alignment horizontal="center" vertical="center"/>
    </xf>
    <xf numFmtId="167" fontId="26" fillId="2" borderId="49" xfId="0" applyNumberFormat="1" applyFont="1" applyFill="1" applyBorder="1" applyAlignment="1">
      <alignment horizontal="center" vertical="center"/>
    </xf>
    <xf numFmtId="167" fontId="32" fillId="7" borderId="49" xfId="0" applyNumberFormat="1" applyFont="1" applyFill="1" applyBorder="1" applyAlignment="1">
      <alignment horizontal="center" vertical="center"/>
    </xf>
    <xf numFmtId="167" fontId="26" fillId="2" borderId="48" xfId="0" applyNumberFormat="1" applyFont="1" applyFill="1" applyBorder="1" applyAlignment="1">
      <alignment horizontal="center" vertical="center"/>
    </xf>
    <xf numFmtId="167" fontId="26" fillId="2" borderId="83" xfId="0" applyNumberFormat="1" applyFont="1" applyFill="1" applyBorder="1" applyAlignment="1">
      <alignment horizontal="center" vertical="center"/>
    </xf>
    <xf numFmtId="167" fontId="32" fillId="7" borderId="50" xfId="0" applyNumberFormat="1" applyFont="1" applyFill="1" applyBorder="1" applyAlignment="1">
      <alignment horizontal="center" vertical="center"/>
    </xf>
    <xf numFmtId="0" fontId="23" fillId="3" borderId="0" xfId="0" applyFont="1" applyFill="1" applyAlignment="1">
      <alignment horizontal="center" vertical="center"/>
    </xf>
    <xf numFmtId="167" fontId="19" fillId="2" borderId="0" xfId="0" applyNumberFormat="1" applyFont="1" applyFill="1" applyAlignment="1">
      <alignment horizontal="center" vertical="center"/>
    </xf>
    <xf numFmtId="167" fontId="26" fillId="2" borderId="27" xfId="0" applyNumberFormat="1" applyFont="1" applyFill="1" applyBorder="1" applyAlignment="1">
      <alignment horizontal="center" vertical="center"/>
    </xf>
    <xf numFmtId="167" fontId="32" fillId="7" borderId="32" xfId="0" applyNumberFormat="1" applyFont="1" applyFill="1" applyBorder="1" applyAlignment="1">
      <alignment horizontal="center" vertical="center"/>
    </xf>
    <xf numFmtId="167" fontId="26" fillId="2" borderId="32" xfId="0" applyNumberFormat="1" applyFont="1" applyFill="1" applyBorder="1" applyAlignment="1">
      <alignment horizontal="center" vertical="center"/>
    </xf>
    <xf numFmtId="167" fontId="32" fillId="7" borderId="38" xfId="0" applyNumberFormat="1" applyFont="1" applyFill="1" applyBorder="1" applyAlignment="1">
      <alignment horizontal="center" vertical="center"/>
    </xf>
    <xf numFmtId="167" fontId="10" fillId="2" borderId="44" xfId="0" applyNumberFormat="1" applyFont="1" applyFill="1" applyBorder="1" applyAlignment="1">
      <alignment horizontal="center" vertical="center"/>
    </xf>
    <xf numFmtId="167" fontId="10" fillId="2" borderId="43" xfId="0" applyNumberFormat="1" applyFont="1" applyFill="1" applyBorder="1" applyAlignment="1">
      <alignment vertical="center"/>
    </xf>
    <xf numFmtId="167" fontId="2" fillId="2" borderId="13" xfId="0" applyNumberFormat="1" applyFont="1" applyFill="1" applyBorder="1" applyAlignment="1">
      <alignment vertical="center"/>
    </xf>
    <xf numFmtId="167" fontId="2" fillId="2" borderId="0" xfId="0" applyNumberFormat="1" applyFont="1" applyFill="1" applyAlignment="1">
      <alignment horizontal="center" vertical="center"/>
    </xf>
    <xf numFmtId="167" fontId="10" fillId="2" borderId="33" xfId="0" applyNumberFormat="1" applyFont="1" applyFill="1" applyBorder="1" applyAlignment="1">
      <alignment horizontal="center" vertical="center"/>
    </xf>
    <xf numFmtId="167" fontId="10" fillId="2" borderId="39" xfId="0" applyNumberFormat="1" applyFont="1" applyFill="1" applyBorder="1" applyAlignment="1">
      <alignment vertical="center"/>
    </xf>
    <xf numFmtId="0" fontId="0" fillId="3" borderId="0" xfId="0" applyFill="1" applyAlignment="1">
      <alignment horizontal="left" vertical="center"/>
    </xf>
    <xf numFmtId="0" fontId="43" fillId="0" borderId="0" xfId="0" applyFont="1"/>
    <xf numFmtId="0" fontId="0" fillId="0" borderId="0" xfId="0" applyProtection="1">
      <protection locked="0"/>
    </xf>
    <xf numFmtId="0" fontId="23" fillId="15" borderId="94" xfId="0" applyFont="1" applyFill="1" applyBorder="1" applyAlignment="1">
      <alignment vertical="center"/>
    </xf>
    <xf numFmtId="1" fontId="10" fillId="2" borderId="40" xfId="0" applyNumberFormat="1" applyFont="1" applyFill="1" applyBorder="1" applyAlignment="1">
      <alignment vertical="center"/>
    </xf>
    <xf numFmtId="0" fontId="0" fillId="17" borderId="44" xfId="0" applyFill="1" applyBorder="1" applyAlignment="1" applyProtection="1">
      <alignment horizontal="left" vertical="center"/>
      <protection locked="0"/>
    </xf>
    <xf numFmtId="0" fontId="0" fillId="18" borderId="43" xfId="0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 wrapText="1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5" borderId="0" xfId="0" applyFill="1" applyAlignment="1" applyProtection="1">
      <alignment horizontal="center" vertical="center" wrapText="1"/>
      <protection hidden="1"/>
    </xf>
    <xf numFmtId="1" fontId="45" fillId="15" borderId="0" xfId="0" applyNumberFormat="1" applyFont="1" applyFill="1" applyAlignment="1" applyProtection="1">
      <alignment horizontal="center" vertical="center"/>
      <protection hidden="1"/>
    </xf>
    <xf numFmtId="165" fontId="7" fillId="4" borderId="4" xfId="0" applyNumberFormat="1" applyFont="1" applyFill="1" applyBorder="1" applyAlignment="1">
      <alignment horizontal="center" vertical="center" textRotation="90"/>
    </xf>
    <xf numFmtId="165" fontId="7" fillId="4" borderId="5" xfId="0" applyNumberFormat="1" applyFont="1" applyFill="1" applyBorder="1" applyAlignment="1">
      <alignment horizontal="right" vertical="center" textRotation="90"/>
    </xf>
    <xf numFmtId="0" fontId="7" fillId="4" borderId="14" xfId="0" applyFont="1" applyFill="1" applyBorder="1" applyAlignment="1">
      <alignment horizontal="center" vertical="center" textRotation="90"/>
    </xf>
    <xf numFmtId="0" fontId="7" fillId="4" borderId="15" xfId="0" applyFont="1" applyFill="1" applyBorder="1" applyAlignment="1">
      <alignment horizontal="center" vertical="center" textRotation="90"/>
    </xf>
    <xf numFmtId="0" fontId="7" fillId="4" borderId="16" xfId="0" applyFont="1" applyFill="1" applyBorder="1" applyAlignment="1">
      <alignment horizontal="center" vertical="center" textRotation="90"/>
    </xf>
    <xf numFmtId="0" fontId="7" fillId="15" borderId="0" xfId="0" applyFont="1" applyFill="1" applyAlignment="1">
      <alignment horizontal="center" vertical="center"/>
    </xf>
    <xf numFmtId="0" fontId="0" fillId="15" borderId="14" xfId="0" applyFill="1" applyBorder="1" applyAlignment="1">
      <alignment horizontal="center" vertical="center" textRotation="90"/>
    </xf>
    <xf numFmtId="0" fontId="0" fillId="15" borderId="15" xfId="0" applyFill="1" applyBorder="1" applyAlignment="1">
      <alignment horizontal="center" vertical="center" textRotation="90"/>
    </xf>
    <xf numFmtId="0" fontId="0" fillId="15" borderId="16" xfId="0" applyFill="1" applyBorder="1" applyAlignment="1">
      <alignment horizontal="center" vertical="center" textRotation="90"/>
    </xf>
    <xf numFmtId="0" fontId="0" fillId="4" borderId="0" xfId="0" applyFill="1" applyAlignment="1">
      <alignment horizontal="center" vertical="center"/>
    </xf>
    <xf numFmtId="1" fontId="0" fillId="2" borderId="7" xfId="0" applyNumberFormat="1" applyFill="1" applyBorder="1" applyAlignment="1">
      <alignment horizontal="center" vertical="center"/>
    </xf>
    <xf numFmtId="1" fontId="0" fillId="2" borderId="8" xfId="0" applyNumberFormat="1" applyFill="1" applyBorder="1" applyAlignment="1">
      <alignment horizontal="right" vertical="center"/>
    </xf>
    <xf numFmtId="2" fontId="0" fillId="15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" fontId="0" fillId="2" borderId="10" xfId="0" applyNumberFormat="1" applyFill="1" applyBorder="1" applyAlignment="1">
      <alignment horizontal="center" vertical="center"/>
    </xf>
    <xf numFmtId="1" fontId="0" fillId="2" borderId="11" xfId="0" applyNumberFormat="1" applyFill="1" applyBorder="1" applyAlignment="1">
      <alignment horizontal="right" vertical="center"/>
    </xf>
    <xf numFmtId="165" fontId="0" fillId="15" borderId="0" xfId="0" applyNumberFormat="1" applyFill="1" applyAlignment="1">
      <alignment horizontal="right" vertical="center"/>
    </xf>
    <xf numFmtId="165" fontId="0" fillId="15" borderId="0" xfId="0" applyNumberFormat="1" applyFill="1" applyAlignment="1">
      <alignment horizontal="center" vertical="center"/>
    </xf>
    <xf numFmtId="165" fontId="0" fillId="2" borderId="0" xfId="0" applyNumberFormat="1" applyFill="1" applyAlignment="1">
      <alignment horizontal="right" vertical="center"/>
    </xf>
    <xf numFmtId="165" fontId="0" fillId="2" borderId="0" xfId="0" applyNumberFormat="1" applyFill="1" applyAlignment="1">
      <alignment horizontal="center" vertical="center"/>
    </xf>
    <xf numFmtId="167" fontId="2" fillId="2" borderId="40" xfId="0" applyNumberFormat="1" applyFont="1" applyFill="1" applyBorder="1" applyAlignment="1">
      <alignment vertical="center"/>
    </xf>
    <xf numFmtId="1" fontId="25" fillId="2" borderId="124" xfId="0" applyNumberFormat="1" applyFont="1" applyFill="1" applyBorder="1" applyAlignment="1">
      <alignment horizontal="left" vertical="center" textRotation="180"/>
    </xf>
    <xf numFmtId="167" fontId="26" fillId="2" borderId="125" xfId="0" applyNumberFormat="1" applyFont="1" applyFill="1" applyBorder="1" applyAlignment="1">
      <alignment horizontal="center" vertical="center"/>
    </xf>
    <xf numFmtId="167" fontId="26" fillId="2" borderId="124" xfId="0" applyNumberFormat="1" applyFont="1" applyFill="1" applyBorder="1" applyAlignment="1">
      <alignment horizontal="center" vertical="center"/>
    </xf>
    <xf numFmtId="1" fontId="29" fillId="19" borderId="128" xfId="0" applyNumberFormat="1" applyFont="1" applyFill="1" applyBorder="1" applyAlignment="1">
      <alignment horizontal="left" vertical="center" textRotation="180"/>
    </xf>
    <xf numFmtId="167" fontId="32" fillId="19" borderId="129" xfId="0" applyNumberFormat="1" applyFont="1" applyFill="1" applyBorder="1" applyAlignment="1">
      <alignment horizontal="center" vertical="center"/>
    </xf>
    <xf numFmtId="167" fontId="32" fillId="19" borderId="128" xfId="0" applyNumberFormat="1" applyFont="1" applyFill="1" applyBorder="1" applyAlignment="1">
      <alignment horizontal="center" vertical="center"/>
    </xf>
    <xf numFmtId="1" fontId="25" fillId="2" borderId="128" xfId="0" applyNumberFormat="1" applyFont="1" applyFill="1" applyBorder="1" applyAlignment="1">
      <alignment horizontal="left" vertical="center" textRotation="180"/>
    </xf>
    <xf numFmtId="167" fontId="26" fillId="2" borderId="129" xfId="0" applyNumberFormat="1" applyFont="1" applyFill="1" applyBorder="1" applyAlignment="1">
      <alignment horizontal="center" vertical="center"/>
    </xf>
    <xf numFmtId="167" fontId="26" fillId="2" borderId="128" xfId="0" applyNumberFormat="1" applyFont="1" applyFill="1" applyBorder="1" applyAlignment="1">
      <alignment horizontal="center" vertical="center"/>
    </xf>
    <xf numFmtId="1" fontId="29" fillId="19" borderId="132" xfId="0" applyNumberFormat="1" applyFont="1" applyFill="1" applyBorder="1" applyAlignment="1">
      <alignment horizontal="left" vertical="center" textRotation="180"/>
    </xf>
    <xf numFmtId="167" fontId="32" fillId="19" borderId="133" xfId="0" applyNumberFormat="1" applyFont="1" applyFill="1" applyBorder="1" applyAlignment="1">
      <alignment horizontal="center" vertical="center"/>
    </xf>
    <xf numFmtId="167" fontId="32" fillId="19" borderId="132" xfId="0" applyNumberFormat="1" applyFont="1" applyFill="1" applyBorder="1" applyAlignment="1">
      <alignment horizontal="center" vertical="center"/>
    </xf>
    <xf numFmtId="167" fontId="26" fillId="2" borderId="134" xfId="0" applyNumberFormat="1" applyFont="1" applyFill="1" applyBorder="1" applyAlignment="1">
      <alignment horizontal="center" vertical="center"/>
    </xf>
    <xf numFmtId="167" fontId="2" fillId="2" borderId="135" xfId="0" applyNumberFormat="1" applyFont="1" applyFill="1" applyBorder="1" applyAlignment="1">
      <alignment horizontal="center" vertical="center"/>
    </xf>
    <xf numFmtId="167" fontId="26" fillId="2" borderId="135" xfId="0" applyNumberFormat="1" applyFont="1" applyFill="1" applyBorder="1" applyAlignment="1">
      <alignment horizontal="center" vertical="center"/>
    </xf>
    <xf numFmtId="1" fontId="26" fillId="2" borderId="135" xfId="0" applyNumberFormat="1" applyFont="1" applyFill="1" applyBorder="1" applyAlignment="1">
      <alignment horizontal="center" vertical="center"/>
    </xf>
    <xf numFmtId="167" fontId="26" fillId="2" borderId="136" xfId="0" applyNumberFormat="1" applyFont="1" applyFill="1" applyBorder="1" applyAlignment="1">
      <alignment horizontal="center" vertical="center"/>
    </xf>
    <xf numFmtId="167" fontId="32" fillId="19" borderId="137" xfId="0" applyNumberFormat="1" applyFont="1" applyFill="1" applyBorder="1" applyAlignment="1">
      <alignment horizontal="center" vertical="center"/>
    </xf>
    <xf numFmtId="167" fontId="2" fillId="19" borderId="138" xfId="0" applyNumberFormat="1" applyFont="1" applyFill="1" applyBorder="1" applyAlignment="1">
      <alignment horizontal="center" vertical="center"/>
    </xf>
    <xf numFmtId="167" fontId="32" fillId="19" borderId="138" xfId="0" applyNumberFormat="1" applyFont="1" applyFill="1" applyBorder="1" applyAlignment="1">
      <alignment horizontal="center" vertical="center"/>
    </xf>
    <xf numFmtId="1" fontId="32" fillId="19" borderId="138" xfId="0" applyNumberFormat="1" applyFont="1" applyFill="1" applyBorder="1" applyAlignment="1">
      <alignment horizontal="center" vertical="center"/>
    </xf>
    <xf numFmtId="167" fontId="32" fillId="19" borderId="139" xfId="0" applyNumberFormat="1" applyFont="1" applyFill="1" applyBorder="1" applyAlignment="1">
      <alignment horizontal="center" vertical="center"/>
    </xf>
    <xf numFmtId="167" fontId="26" fillId="2" borderId="137" xfId="0" applyNumberFormat="1" applyFont="1" applyFill="1" applyBorder="1" applyAlignment="1">
      <alignment horizontal="center" vertical="center"/>
    </xf>
    <xf numFmtId="167" fontId="2" fillId="2" borderId="138" xfId="0" applyNumberFormat="1" applyFont="1" applyFill="1" applyBorder="1" applyAlignment="1">
      <alignment horizontal="center" vertical="center"/>
    </xf>
    <xf numFmtId="167" fontId="26" fillId="2" borderId="138" xfId="0" applyNumberFormat="1" applyFont="1" applyFill="1" applyBorder="1" applyAlignment="1">
      <alignment horizontal="center" vertical="center"/>
    </xf>
    <xf numFmtId="1" fontId="26" fillId="2" borderId="138" xfId="0" applyNumberFormat="1" applyFont="1" applyFill="1" applyBorder="1" applyAlignment="1">
      <alignment horizontal="center" vertical="center"/>
    </xf>
    <xf numFmtId="167" fontId="26" fillId="2" borderId="139" xfId="0" applyNumberFormat="1" applyFont="1" applyFill="1" applyBorder="1" applyAlignment="1">
      <alignment horizontal="center" vertical="center"/>
    </xf>
    <xf numFmtId="167" fontId="32" fillId="19" borderId="140" xfId="0" applyNumberFormat="1" applyFont="1" applyFill="1" applyBorder="1" applyAlignment="1">
      <alignment horizontal="center" vertical="center"/>
    </xf>
    <xf numFmtId="167" fontId="2" fillId="19" borderId="141" xfId="0" applyNumberFormat="1" applyFont="1" applyFill="1" applyBorder="1" applyAlignment="1">
      <alignment horizontal="center" vertical="center"/>
    </xf>
    <xf numFmtId="167" fontId="32" fillId="19" borderId="141" xfId="0" applyNumberFormat="1" applyFont="1" applyFill="1" applyBorder="1" applyAlignment="1">
      <alignment horizontal="center" vertical="center"/>
    </xf>
    <xf numFmtId="1" fontId="32" fillId="19" borderId="141" xfId="0" applyNumberFormat="1" applyFont="1" applyFill="1" applyBorder="1" applyAlignment="1">
      <alignment horizontal="center" vertical="center"/>
    </xf>
    <xf numFmtId="167" fontId="32" fillId="19" borderId="142" xfId="0" applyNumberFormat="1" applyFont="1" applyFill="1" applyBorder="1" applyAlignment="1">
      <alignment horizontal="center" vertical="center"/>
    </xf>
    <xf numFmtId="165" fontId="14" fillId="2" borderId="0" xfId="0" applyNumberFormat="1" applyFont="1" applyFill="1" applyAlignment="1">
      <alignment vertical="center"/>
    </xf>
    <xf numFmtId="0" fontId="0" fillId="2" borderId="6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46" fillId="3" borderId="0" xfId="0" applyFont="1" applyFill="1" applyAlignment="1">
      <alignment horizontal="center" vertical="center"/>
    </xf>
    <xf numFmtId="0" fontId="46" fillId="3" borderId="13" xfId="0" applyFont="1" applyFill="1" applyBorder="1" applyAlignment="1">
      <alignment horizontal="center" vertical="center"/>
    </xf>
    <xf numFmtId="0" fontId="1" fillId="4" borderId="88" xfId="0" applyFont="1" applyFill="1" applyBorder="1" applyAlignment="1">
      <alignment horizontal="center" vertical="center"/>
    </xf>
    <xf numFmtId="0" fontId="1" fillId="4" borderId="89" xfId="0" applyFont="1" applyFill="1" applyBorder="1" applyAlignment="1">
      <alignment horizontal="center" vertical="center"/>
    </xf>
    <xf numFmtId="0" fontId="1" fillId="4" borderId="90" xfId="0" applyFont="1" applyFill="1" applyBorder="1" applyAlignment="1">
      <alignment horizontal="center" vertical="center"/>
    </xf>
    <xf numFmtId="10" fontId="0" fillId="2" borderId="91" xfId="0" applyNumberFormat="1" applyFill="1" applyBorder="1" applyAlignment="1" applyProtection="1">
      <alignment horizontal="center" vertical="center"/>
      <protection locked="0"/>
    </xf>
    <xf numFmtId="10" fontId="0" fillId="2" borderId="92" xfId="0" applyNumberFormat="1" applyFill="1" applyBorder="1" applyAlignment="1" applyProtection="1">
      <alignment horizontal="center" vertical="center"/>
      <protection locked="0"/>
    </xf>
    <xf numFmtId="10" fontId="0" fillId="2" borderId="93" xfId="0" applyNumberFormat="1" applyFill="1" applyBorder="1" applyAlignment="1" applyProtection="1">
      <alignment horizontal="center" vertical="center"/>
      <protection locked="0"/>
    </xf>
    <xf numFmtId="0" fontId="1" fillId="4" borderId="12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1" fontId="0" fillId="2" borderId="39" xfId="0" applyNumberFormat="1" applyFill="1" applyBorder="1" applyAlignment="1" applyProtection="1">
      <alignment horizontal="center" vertical="center"/>
      <protection locked="0"/>
    </xf>
    <xf numFmtId="1" fontId="0" fillId="2" borderId="40" xfId="0" applyNumberFormat="1" applyFill="1" applyBorder="1" applyAlignment="1" applyProtection="1">
      <alignment horizontal="center" vertical="center"/>
      <protection locked="0"/>
    </xf>
    <xf numFmtId="1" fontId="0" fillId="2" borderId="43" xfId="0" applyNumberFormat="1" applyFill="1" applyBorder="1" applyAlignment="1" applyProtection="1">
      <alignment horizontal="center" vertical="center"/>
      <protection locked="0"/>
    </xf>
    <xf numFmtId="164" fontId="0" fillId="2" borderId="91" xfId="0" applyNumberFormat="1" applyFill="1" applyBorder="1" applyAlignment="1" applyProtection="1">
      <alignment horizontal="center" vertical="center"/>
      <protection locked="0"/>
    </xf>
    <xf numFmtId="164" fontId="0" fillId="2" borderId="93" xfId="0" applyNumberFormat="1" applyFill="1" applyBorder="1" applyAlignment="1" applyProtection="1">
      <alignment horizontal="center" vertical="center"/>
      <protection locked="0"/>
    </xf>
    <xf numFmtId="165" fontId="0" fillId="2" borderId="6" xfId="0" applyNumberFormat="1" applyFill="1" applyBorder="1" applyAlignment="1" applyProtection="1">
      <alignment horizontal="right" vertical="center"/>
      <protection hidden="1"/>
    </xf>
    <xf numFmtId="165" fontId="0" fillId="2" borderId="7" xfId="0" applyNumberFormat="1" applyFill="1" applyBorder="1" applyAlignment="1" applyProtection="1">
      <alignment horizontal="right" vertical="center"/>
      <protection hidden="1"/>
    </xf>
    <xf numFmtId="165" fontId="0" fillId="2" borderId="9" xfId="0" applyNumberFormat="1" applyFill="1" applyBorder="1" applyAlignment="1" applyProtection="1">
      <alignment horizontal="right" vertical="center"/>
      <protection hidden="1"/>
    </xf>
    <xf numFmtId="165" fontId="0" fillId="2" borderId="10" xfId="0" applyNumberFormat="1" applyFill="1" applyBorder="1" applyAlignment="1" applyProtection="1">
      <alignment horizontal="right" vertical="center"/>
      <protection hidden="1"/>
    </xf>
    <xf numFmtId="0" fontId="2" fillId="2" borderId="13" xfId="0" applyFont="1" applyFill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1" fontId="1" fillId="9" borderId="0" xfId="0" applyNumberFormat="1" applyFont="1" applyFill="1" applyAlignment="1">
      <alignment horizontal="center" vertical="center" wrapText="1"/>
    </xf>
    <xf numFmtId="1" fontId="1" fillId="12" borderId="0" xfId="0" applyNumberFormat="1" applyFont="1" applyFill="1" applyAlignment="1">
      <alignment horizontal="center" vertical="center" wrapText="1"/>
    </xf>
    <xf numFmtId="165" fontId="14" fillId="13" borderId="12" xfId="0" applyNumberFormat="1" applyFont="1" applyFill="1" applyBorder="1" applyAlignment="1">
      <alignment horizontal="center" vertical="center"/>
    </xf>
    <xf numFmtId="165" fontId="14" fillId="13" borderId="13" xfId="0" applyNumberFormat="1" applyFont="1" applyFill="1" applyBorder="1" applyAlignment="1">
      <alignment horizontal="center" vertical="center"/>
    </xf>
    <xf numFmtId="3" fontId="15" fillId="2" borderId="0" xfId="0" applyNumberFormat="1" applyFont="1" applyFill="1" applyAlignment="1">
      <alignment horizontal="center" vertical="center" wrapText="1"/>
    </xf>
    <xf numFmtId="0" fontId="27" fillId="2" borderId="0" xfId="0" applyFont="1" applyFill="1" applyAlignment="1">
      <alignment horizontal="center" vertical="center" wrapText="1"/>
    </xf>
    <xf numFmtId="165" fontId="3" fillId="2" borderId="0" xfId="0" applyNumberFormat="1" applyFont="1" applyFill="1" applyAlignment="1">
      <alignment horizontal="center" wrapText="1"/>
    </xf>
    <xf numFmtId="0" fontId="25" fillId="2" borderId="28" xfId="0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1" fontId="1" fillId="10" borderId="0" xfId="0" applyNumberFormat="1" applyFont="1" applyFill="1" applyAlignment="1">
      <alignment horizontal="center" vertical="center" wrapText="1"/>
    </xf>
    <xf numFmtId="0" fontId="29" fillId="7" borderId="28" xfId="0" applyFont="1" applyFill="1" applyBorder="1" applyAlignment="1">
      <alignment horizontal="center" vertical="center"/>
    </xf>
    <xf numFmtId="0" fontId="29" fillId="7" borderId="29" xfId="0" applyFont="1" applyFill="1" applyBorder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167" fontId="10" fillId="2" borderId="15" xfId="0" applyNumberFormat="1" applyFont="1" applyFill="1" applyBorder="1" applyAlignment="1">
      <alignment horizontal="center" vertical="center"/>
    </xf>
    <xf numFmtId="167" fontId="10" fillId="2" borderId="119" xfId="0" applyNumberFormat="1" applyFont="1" applyFill="1" applyBorder="1" applyAlignment="1">
      <alignment horizontal="center" vertical="center"/>
    </xf>
    <xf numFmtId="1" fontId="1" fillId="8" borderId="0" xfId="0" applyNumberFormat="1" applyFont="1" applyFill="1" applyAlignment="1">
      <alignment horizontal="center" vertical="center" wrapText="1"/>
    </xf>
    <xf numFmtId="165" fontId="14" fillId="6" borderId="47" xfId="0" applyNumberFormat="1" applyFont="1" applyFill="1" applyBorder="1" applyAlignment="1">
      <alignment horizontal="center" vertical="center" textRotation="90" wrapText="1"/>
    </xf>
    <xf numFmtId="165" fontId="14" fillId="6" borderId="2" xfId="0" applyNumberFormat="1" applyFont="1" applyFill="1" applyBorder="1" applyAlignment="1">
      <alignment horizontal="center" vertical="center" textRotation="90" wrapText="1"/>
    </xf>
    <xf numFmtId="0" fontId="2" fillId="2" borderId="0" xfId="0" applyFont="1" applyFill="1" applyAlignment="1" applyProtection="1">
      <alignment horizontal="center" vertical="center"/>
      <protection hidden="1"/>
    </xf>
    <xf numFmtId="0" fontId="2" fillId="5" borderId="0" xfId="0" applyFont="1" applyFill="1" applyAlignment="1">
      <alignment horizontal="center" vertical="center"/>
    </xf>
    <xf numFmtId="1" fontId="2" fillId="2" borderId="40" xfId="0" applyNumberFormat="1" applyFont="1" applyFill="1" applyBorder="1" applyAlignment="1">
      <alignment horizontal="center" vertical="center"/>
    </xf>
    <xf numFmtId="1" fontId="2" fillId="2" borderId="42" xfId="0" applyNumberFormat="1" applyFont="1" applyFill="1" applyBorder="1" applyAlignment="1">
      <alignment horizontal="center" vertical="center"/>
    </xf>
    <xf numFmtId="1" fontId="7" fillId="2" borderId="63" xfId="0" applyNumberFormat="1" applyFont="1" applyFill="1" applyBorder="1" applyAlignment="1">
      <alignment horizontal="center" vertical="center"/>
    </xf>
    <xf numFmtId="1" fontId="7" fillId="2" borderId="65" xfId="0" applyNumberFormat="1" applyFont="1" applyFill="1" applyBorder="1" applyAlignment="1">
      <alignment horizontal="center" vertical="center"/>
    </xf>
    <xf numFmtId="1" fontId="9" fillId="14" borderId="0" xfId="0" applyNumberFormat="1" applyFont="1" applyFill="1" applyAlignment="1">
      <alignment horizontal="center" vertical="center" wrapText="1"/>
    </xf>
    <xf numFmtId="0" fontId="29" fillId="7" borderId="34" xfId="0" applyFont="1" applyFill="1" applyBorder="1" applyAlignment="1">
      <alignment horizontal="center" vertical="center"/>
    </xf>
    <xf numFmtId="0" fontId="29" fillId="7" borderId="35" xfId="0" applyFont="1" applyFill="1" applyBorder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1" fontId="1" fillId="16" borderId="0" xfId="0" applyNumberFormat="1" applyFont="1" applyFill="1" applyAlignment="1">
      <alignment horizontal="center" vertical="center" wrapText="1"/>
    </xf>
    <xf numFmtId="1" fontId="1" fillId="11" borderId="0" xfId="0" applyNumberFormat="1" applyFont="1" applyFill="1" applyAlignment="1">
      <alignment horizontal="center" vertical="center" wrapText="1"/>
    </xf>
    <xf numFmtId="165" fontId="3" fillId="2" borderId="13" xfId="0" applyNumberFormat="1" applyFont="1" applyFill="1" applyBorder="1" applyAlignment="1">
      <alignment horizontal="center" wrapText="1"/>
    </xf>
    <xf numFmtId="0" fontId="2" fillId="2" borderId="0" xfId="0" applyFont="1" applyFill="1" applyAlignment="1">
      <alignment horizontal="center" vertical="center"/>
    </xf>
    <xf numFmtId="167" fontId="11" fillId="7" borderId="29" xfId="0" applyNumberFormat="1" applyFont="1" applyFill="1" applyBorder="1" applyAlignment="1">
      <alignment horizontal="center" vertical="center"/>
    </xf>
    <xf numFmtId="167" fontId="11" fillId="7" borderId="32" xfId="0" applyNumberFormat="1" applyFont="1" applyFill="1" applyBorder="1" applyAlignment="1">
      <alignment horizontal="center" vertical="center"/>
    </xf>
    <xf numFmtId="165" fontId="16" fillId="2" borderId="15" xfId="0" applyNumberFormat="1" applyFont="1" applyFill="1" applyBorder="1" applyAlignment="1">
      <alignment horizontal="center" vertical="center" wrapText="1"/>
    </xf>
    <xf numFmtId="165" fontId="16" fillId="2" borderId="119" xfId="0" applyNumberFormat="1" applyFont="1" applyFill="1" applyBorder="1" applyAlignment="1">
      <alignment horizontal="center" vertical="center" wrapText="1"/>
    </xf>
    <xf numFmtId="167" fontId="26" fillId="2" borderId="126" xfId="0" applyNumberFormat="1" applyFont="1" applyFill="1" applyBorder="1" applyAlignment="1">
      <alignment horizontal="center" vertical="center"/>
    </xf>
    <xf numFmtId="167" fontId="26" fillId="2" borderId="127" xfId="0" applyNumberFormat="1" applyFont="1" applyFill="1" applyBorder="1" applyAlignment="1">
      <alignment horizontal="center" vertical="center"/>
    </xf>
    <xf numFmtId="167" fontId="32" fillId="19" borderId="126" xfId="0" applyNumberFormat="1" applyFont="1" applyFill="1" applyBorder="1" applyAlignment="1">
      <alignment horizontal="center" vertical="center"/>
    </xf>
    <xf numFmtId="167" fontId="32" fillId="19" borderId="127" xfId="0" applyNumberFormat="1" applyFont="1" applyFill="1" applyBorder="1" applyAlignment="1">
      <alignment horizontal="center" vertical="center"/>
    </xf>
    <xf numFmtId="165" fontId="16" fillId="2" borderId="12" xfId="0" applyNumberFormat="1" applyFont="1" applyFill="1" applyBorder="1" applyAlignment="1">
      <alignment horizontal="center" vertical="center" wrapText="1"/>
    </xf>
    <xf numFmtId="165" fontId="16" fillId="2" borderId="13" xfId="0" applyNumberFormat="1" applyFont="1" applyFill="1" applyBorder="1" applyAlignment="1">
      <alignment horizontal="center" vertical="center" wrapText="1"/>
    </xf>
    <xf numFmtId="165" fontId="16" fillId="2" borderId="33" xfId="0" applyNumberFormat="1" applyFont="1" applyFill="1" applyBorder="1" applyAlignment="1">
      <alignment horizontal="center" vertical="center" wrapText="1"/>
    </xf>
    <xf numFmtId="165" fontId="16" fillId="2" borderId="0" xfId="0" applyNumberFormat="1" applyFont="1" applyFill="1" applyAlignment="1">
      <alignment horizontal="center" vertical="center" wrapText="1"/>
    </xf>
    <xf numFmtId="1" fontId="16" fillId="2" borderId="14" xfId="0" applyNumberFormat="1" applyFont="1" applyFill="1" applyBorder="1" applyAlignment="1">
      <alignment horizontal="left" vertical="center" textRotation="180" wrapText="1"/>
    </xf>
    <xf numFmtId="1" fontId="16" fillId="2" borderId="120" xfId="0" applyNumberFormat="1" applyFont="1" applyFill="1" applyBorder="1" applyAlignment="1">
      <alignment horizontal="left" vertical="center" textRotation="180" wrapText="1"/>
    </xf>
    <xf numFmtId="167" fontId="32" fillId="19" borderId="130" xfId="0" applyNumberFormat="1" applyFont="1" applyFill="1" applyBorder="1" applyAlignment="1">
      <alignment horizontal="center" vertical="center"/>
    </xf>
    <xf numFmtId="167" fontId="32" fillId="19" borderId="131" xfId="0" applyNumberFormat="1" applyFont="1" applyFill="1" applyBorder="1" applyAlignment="1">
      <alignment horizontal="center" vertical="center"/>
    </xf>
    <xf numFmtId="167" fontId="11" fillId="7" borderId="35" xfId="0" applyNumberFormat="1" applyFont="1" applyFill="1" applyBorder="1" applyAlignment="1">
      <alignment horizontal="center" vertical="center"/>
    </xf>
    <xf numFmtId="167" fontId="11" fillId="7" borderId="38" xfId="0" applyNumberFormat="1" applyFont="1" applyFill="1" applyBorder="1" applyAlignment="1">
      <alignment horizontal="center" vertical="center"/>
    </xf>
    <xf numFmtId="167" fontId="11" fillId="7" borderId="49" xfId="0" applyNumberFormat="1" applyFont="1" applyFill="1" applyBorder="1" applyAlignment="1">
      <alignment horizontal="center" vertical="center"/>
    </xf>
    <xf numFmtId="165" fontId="14" fillId="2" borderId="47" xfId="0" applyNumberFormat="1" applyFont="1" applyFill="1" applyBorder="1" applyAlignment="1">
      <alignment horizontal="center" vertical="center"/>
    </xf>
    <xf numFmtId="167" fontId="11" fillId="2" borderId="49" xfId="0" applyNumberFormat="1" applyFont="1" applyFill="1" applyBorder="1" applyAlignment="1">
      <alignment horizontal="center" vertical="center"/>
    </xf>
    <xf numFmtId="167" fontId="11" fillId="2" borderId="29" xfId="0" applyNumberFormat="1" applyFont="1" applyFill="1" applyBorder="1" applyAlignment="1">
      <alignment horizontal="center" vertical="center"/>
    </xf>
    <xf numFmtId="167" fontId="11" fillId="2" borderId="32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167" fontId="11" fillId="7" borderId="50" xfId="0" applyNumberFormat="1" applyFont="1" applyFill="1" applyBorder="1" applyAlignment="1">
      <alignment horizontal="center" vertical="center"/>
    </xf>
    <xf numFmtId="1" fontId="12" fillId="2" borderId="85" xfId="0" applyNumberFormat="1" applyFont="1" applyFill="1" applyBorder="1" applyAlignment="1">
      <alignment horizontal="center" vertical="center"/>
    </xf>
    <xf numFmtId="1" fontId="12" fillId="2" borderId="84" xfId="0" applyNumberFormat="1" applyFont="1" applyFill="1" applyBorder="1" applyAlignment="1">
      <alignment horizontal="center" vertical="center"/>
    </xf>
    <xf numFmtId="167" fontId="13" fillId="2" borderId="55" xfId="0" applyNumberFormat="1" applyFont="1" applyFill="1" applyBorder="1" applyAlignment="1">
      <alignment horizontal="center" vertical="center"/>
    </xf>
    <xf numFmtId="167" fontId="13" fillId="2" borderId="54" xfId="0" applyNumberFormat="1" applyFont="1" applyFill="1" applyBorder="1" applyAlignment="1">
      <alignment horizontal="center" vertical="center"/>
    </xf>
    <xf numFmtId="1" fontId="12" fillId="2" borderId="54" xfId="0" applyNumberFormat="1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2" borderId="51" xfId="0" applyFont="1" applyFill="1" applyBorder="1" applyAlignment="1">
      <alignment horizontal="center" vertical="center"/>
    </xf>
    <xf numFmtId="0" fontId="2" fillId="2" borderId="52" xfId="0" applyFont="1" applyFill="1" applyBorder="1" applyAlignment="1">
      <alignment horizontal="center" vertical="center"/>
    </xf>
    <xf numFmtId="167" fontId="11" fillId="2" borderId="48" xfId="0" applyNumberFormat="1" applyFont="1" applyFill="1" applyBorder="1" applyAlignment="1">
      <alignment horizontal="center" vertical="center"/>
    </xf>
    <xf numFmtId="167" fontId="11" fillId="2" borderId="24" xfId="0" applyNumberFormat="1" applyFont="1" applyFill="1" applyBorder="1" applyAlignment="1">
      <alignment horizontal="center" vertical="center"/>
    </xf>
    <xf numFmtId="167" fontId="11" fillId="2" borderId="27" xfId="0" applyNumberFormat="1" applyFont="1" applyFill="1" applyBorder="1" applyAlignment="1">
      <alignment horizontal="center" vertical="center"/>
    </xf>
    <xf numFmtId="0" fontId="25" fillId="2" borderId="23" xfId="0" applyFont="1" applyFill="1" applyBorder="1" applyAlignment="1">
      <alignment horizontal="center" vertical="center"/>
    </xf>
    <xf numFmtId="0" fontId="25" fillId="2" borderId="24" xfId="0" applyFont="1" applyFill="1" applyBorder="1" applyAlignment="1">
      <alignment horizontal="center" vertical="center"/>
    </xf>
    <xf numFmtId="167" fontId="26" fillId="2" borderId="122" xfId="0" applyNumberFormat="1" applyFont="1" applyFill="1" applyBorder="1" applyAlignment="1">
      <alignment horizontal="center" vertical="center"/>
    </xf>
    <xf numFmtId="167" fontId="26" fillId="2" borderId="123" xfId="0" applyNumberFormat="1" applyFont="1" applyFill="1" applyBorder="1" applyAlignment="1">
      <alignment horizontal="center" vertical="center"/>
    </xf>
    <xf numFmtId="165" fontId="16" fillId="2" borderId="22" xfId="0" applyNumberFormat="1" applyFont="1" applyFill="1" applyBorder="1" applyAlignment="1">
      <alignment horizontal="center" vertical="center" wrapText="1"/>
    </xf>
    <xf numFmtId="165" fontId="16" fillId="2" borderId="78" xfId="0" applyNumberFormat="1" applyFont="1" applyFill="1" applyBorder="1" applyAlignment="1">
      <alignment horizontal="center" vertical="center" wrapText="1"/>
    </xf>
    <xf numFmtId="165" fontId="16" fillId="2" borderId="16" xfId="0" applyNumberFormat="1" applyFont="1" applyFill="1" applyBorder="1" applyAlignment="1">
      <alignment horizontal="center" vertical="center" wrapText="1"/>
    </xf>
    <xf numFmtId="165" fontId="16" fillId="2" borderId="121" xfId="0" applyNumberFormat="1" applyFont="1" applyFill="1" applyBorder="1" applyAlignment="1">
      <alignment horizontal="center" vertical="center" wrapText="1"/>
    </xf>
    <xf numFmtId="167" fontId="16" fillId="2" borderId="12" xfId="0" applyNumberFormat="1" applyFont="1" applyFill="1" applyBorder="1" applyAlignment="1">
      <alignment horizontal="center" vertical="center" wrapText="1"/>
    </xf>
    <xf numFmtId="167" fontId="16" fillId="2" borderId="76" xfId="0" applyNumberFormat="1" applyFont="1" applyFill="1" applyBorder="1" applyAlignment="1">
      <alignment horizontal="center" vertical="center" wrapText="1"/>
    </xf>
    <xf numFmtId="167" fontId="16" fillId="2" borderId="22" xfId="0" applyNumberFormat="1" applyFont="1" applyFill="1" applyBorder="1" applyAlignment="1">
      <alignment horizontal="center" vertical="center" wrapText="1"/>
    </xf>
    <xf numFmtId="167" fontId="16" fillId="2" borderId="78" xfId="0" applyNumberFormat="1" applyFont="1" applyFill="1" applyBorder="1" applyAlignment="1">
      <alignment horizontal="center" vertical="center" wrapText="1"/>
    </xf>
    <xf numFmtId="0" fontId="14" fillId="2" borderId="13" xfId="0" applyFont="1" applyFill="1" applyBorder="1" applyAlignment="1">
      <alignment horizontal="center" vertical="center"/>
    </xf>
    <xf numFmtId="165" fontId="25" fillId="2" borderId="28" xfId="0" applyNumberFormat="1" applyFont="1" applyFill="1" applyBorder="1" applyAlignment="1">
      <alignment horizontal="right" vertical="center"/>
    </xf>
    <xf numFmtId="165" fontId="25" fillId="2" borderId="29" xfId="0" applyNumberFormat="1" applyFont="1" applyFill="1" applyBorder="1" applyAlignment="1">
      <alignment horizontal="right" vertical="center"/>
    </xf>
    <xf numFmtId="165" fontId="29" fillId="7" borderId="28" xfId="0" applyNumberFormat="1" applyFont="1" applyFill="1" applyBorder="1" applyAlignment="1">
      <alignment horizontal="right" vertical="center"/>
    </xf>
    <xf numFmtId="165" fontId="29" fillId="7" borderId="29" xfId="0" applyNumberFormat="1" applyFont="1" applyFill="1" applyBorder="1" applyAlignment="1">
      <alignment horizontal="right" vertical="center"/>
    </xf>
    <xf numFmtId="0" fontId="14" fillId="13" borderId="12" xfId="0" applyFont="1" applyFill="1" applyBorder="1" applyAlignment="1">
      <alignment horizontal="center" vertical="center"/>
    </xf>
    <xf numFmtId="0" fontId="14" fillId="13" borderId="13" xfId="0" applyFont="1" applyFill="1" applyBorder="1" applyAlignment="1">
      <alignment horizontal="center" vertical="center"/>
    </xf>
    <xf numFmtId="165" fontId="16" fillId="2" borderId="76" xfId="0" applyNumberFormat="1" applyFont="1" applyFill="1" applyBorder="1" applyAlignment="1">
      <alignment horizontal="center" vertical="center" wrapText="1"/>
    </xf>
    <xf numFmtId="165" fontId="16" fillId="2" borderId="56" xfId="0" applyNumberFormat="1" applyFont="1" applyFill="1" applyBorder="1" applyAlignment="1">
      <alignment horizontal="center" vertical="center" wrapText="1"/>
    </xf>
    <xf numFmtId="167" fontId="26" fillId="2" borderId="49" xfId="0" applyNumberFormat="1" applyFont="1" applyFill="1" applyBorder="1" applyAlignment="1">
      <alignment horizontal="center" vertical="center"/>
    </xf>
    <xf numFmtId="167" fontId="26" fillId="2" borderId="29" xfId="0" applyNumberFormat="1" applyFont="1" applyFill="1" applyBorder="1" applyAlignment="1">
      <alignment horizontal="center" vertical="center"/>
    </xf>
    <xf numFmtId="167" fontId="32" fillId="7" borderId="49" xfId="0" applyNumberFormat="1" applyFont="1" applyFill="1" applyBorder="1" applyAlignment="1">
      <alignment horizontal="center" vertical="center"/>
    </xf>
    <xf numFmtId="167" fontId="32" fillId="7" borderId="29" xfId="0" applyNumberFormat="1" applyFont="1" applyFill="1" applyBorder="1" applyAlignment="1">
      <alignment horizontal="center" vertical="center"/>
    </xf>
    <xf numFmtId="167" fontId="26" fillId="2" borderId="83" xfId="0" applyNumberFormat="1" applyFont="1" applyFill="1" applyBorder="1" applyAlignment="1">
      <alignment horizontal="center" vertical="center"/>
    </xf>
    <xf numFmtId="167" fontId="26" fillId="2" borderId="87" xfId="0" applyNumberFormat="1" applyFont="1" applyFill="1" applyBorder="1" applyAlignment="1">
      <alignment horizontal="center" vertical="center"/>
    </xf>
    <xf numFmtId="165" fontId="9" fillId="2" borderId="12" xfId="0" applyNumberFormat="1" applyFont="1" applyFill="1" applyBorder="1" applyAlignment="1">
      <alignment horizontal="center" vertical="center" wrapText="1"/>
    </xf>
    <xf numFmtId="165" fontId="9" fillId="2" borderId="13" xfId="0" applyNumberFormat="1" applyFont="1" applyFill="1" applyBorder="1" applyAlignment="1">
      <alignment horizontal="center" vertical="center" wrapText="1"/>
    </xf>
    <xf numFmtId="165" fontId="9" fillId="2" borderId="76" xfId="0" applyNumberFormat="1" applyFont="1" applyFill="1" applyBorder="1" applyAlignment="1">
      <alignment horizontal="center" vertical="center" wrapText="1"/>
    </xf>
    <xf numFmtId="165" fontId="9" fillId="2" borderId="77" xfId="0" applyNumberFormat="1" applyFont="1" applyFill="1" applyBorder="1" applyAlignment="1">
      <alignment horizontal="center" vertical="center" wrapText="1"/>
    </xf>
    <xf numFmtId="1" fontId="3" fillId="2" borderId="14" xfId="0" applyNumberFormat="1" applyFont="1" applyFill="1" applyBorder="1" applyAlignment="1">
      <alignment horizontal="left" vertical="center" textRotation="180" wrapText="1"/>
    </xf>
    <xf numFmtId="1" fontId="3" fillId="2" borderId="73" xfId="0" applyNumberFormat="1" applyFont="1" applyFill="1" applyBorder="1" applyAlignment="1">
      <alignment horizontal="left" vertical="center" textRotation="180" wrapText="1"/>
    </xf>
    <xf numFmtId="165" fontId="16" fillId="2" borderId="71" xfId="0" applyNumberFormat="1" applyFont="1" applyFill="1" applyBorder="1" applyAlignment="1">
      <alignment horizontal="center" vertical="center" wrapText="1"/>
    </xf>
    <xf numFmtId="165" fontId="16" fillId="2" borderId="14" xfId="0" applyNumberFormat="1" applyFont="1" applyFill="1" applyBorder="1" applyAlignment="1">
      <alignment horizontal="center" vertical="center" wrapText="1"/>
    </xf>
    <xf numFmtId="165" fontId="16" fillId="2" borderId="72" xfId="0" applyNumberFormat="1" applyFont="1" applyFill="1" applyBorder="1" applyAlignment="1">
      <alignment horizontal="center" vertical="center" wrapText="1"/>
    </xf>
    <xf numFmtId="165" fontId="16" fillId="2" borderId="73" xfId="0" applyNumberFormat="1" applyFont="1" applyFill="1" applyBorder="1" applyAlignment="1">
      <alignment horizontal="center" vertical="center" wrapText="1"/>
    </xf>
    <xf numFmtId="0" fontId="14" fillId="6" borderId="47" xfId="0" applyFont="1" applyFill="1" applyBorder="1" applyAlignment="1">
      <alignment horizontal="center" vertical="center" textRotation="90" wrapText="1"/>
    </xf>
    <xf numFmtId="0" fontId="14" fillId="6" borderId="2" xfId="0" applyFont="1" applyFill="1" applyBorder="1" applyAlignment="1">
      <alignment horizontal="center" vertical="center" textRotation="90" wrapText="1"/>
    </xf>
    <xf numFmtId="165" fontId="25" fillId="2" borderId="23" xfId="0" applyNumberFormat="1" applyFont="1" applyFill="1" applyBorder="1" applyAlignment="1">
      <alignment horizontal="right" vertical="center"/>
    </xf>
    <xf numFmtId="165" fontId="25" fillId="2" borderId="24" xfId="0" applyNumberFormat="1" applyFont="1" applyFill="1" applyBorder="1" applyAlignment="1">
      <alignment horizontal="right" vertical="center"/>
    </xf>
    <xf numFmtId="167" fontId="26" fillId="2" borderId="48" xfId="0" applyNumberFormat="1" applyFont="1" applyFill="1" applyBorder="1" applyAlignment="1">
      <alignment horizontal="center" vertical="center"/>
    </xf>
    <xf numFmtId="167" fontId="26" fillId="2" borderId="24" xfId="0" applyNumberFormat="1" applyFont="1" applyFill="1" applyBorder="1" applyAlignment="1">
      <alignment horizontal="center" vertical="center"/>
    </xf>
    <xf numFmtId="167" fontId="23" fillId="2" borderId="100" xfId="0" applyNumberFormat="1" applyFont="1" applyFill="1" applyBorder="1" applyAlignment="1">
      <alignment horizontal="center" vertical="center"/>
    </xf>
    <xf numFmtId="167" fontId="23" fillId="2" borderId="115" xfId="0" applyNumberFormat="1" applyFont="1" applyFill="1" applyBorder="1" applyAlignment="1">
      <alignment horizontal="center" vertical="center"/>
    </xf>
    <xf numFmtId="0" fontId="23" fillId="2" borderId="116" xfId="0" applyFont="1" applyFill="1" applyBorder="1" applyAlignment="1">
      <alignment horizontal="center" vertical="center"/>
    </xf>
    <xf numFmtId="0" fontId="23" fillId="2" borderId="117" xfId="0" applyFont="1" applyFill="1" applyBorder="1" applyAlignment="1">
      <alignment horizontal="center" vertical="center"/>
    </xf>
    <xf numFmtId="0" fontId="23" fillId="2" borderId="118" xfId="0" applyFont="1" applyFill="1" applyBorder="1" applyAlignment="1">
      <alignment horizontal="center" vertical="center"/>
    </xf>
    <xf numFmtId="0" fontId="23" fillId="2" borderId="98" xfId="0" applyFont="1" applyFill="1" applyBorder="1" applyAlignment="1">
      <alignment horizontal="right" vertical="center"/>
    </xf>
    <xf numFmtId="0" fontId="23" fillId="2" borderId="94" xfId="0" applyFont="1" applyFill="1" applyBorder="1" applyAlignment="1">
      <alignment horizontal="right" vertical="center"/>
    </xf>
    <xf numFmtId="0" fontId="35" fillId="2" borderId="94" xfId="0" applyFont="1" applyFill="1" applyBorder="1" applyAlignment="1">
      <alignment horizontal="center" vertical="center"/>
    </xf>
    <xf numFmtId="0" fontId="35" fillId="2" borderId="99" xfId="0" applyFont="1" applyFill="1" applyBorder="1" applyAlignment="1">
      <alignment horizontal="center" vertical="center"/>
    </xf>
    <xf numFmtId="0" fontId="23" fillId="2" borderId="97" xfId="0" applyFont="1" applyFill="1" applyBorder="1" applyAlignment="1">
      <alignment horizontal="right" vertical="center"/>
    </xf>
    <xf numFmtId="0" fontId="23" fillId="2" borderId="0" xfId="0" applyFont="1" applyFill="1" applyAlignment="1">
      <alignment horizontal="right" vertical="center"/>
    </xf>
    <xf numFmtId="0" fontId="37" fillId="2" borderId="0" xfId="0" applyFont="1" applyFill="1" applyAlignment="1">
      <alignment horizontal="center" vertical="center"/>
    </xf>
    <xf numFmtId="0" fontId="37" fillId="2" borderId="46" xfId="0" applyFont="1" applyFill="1" applyBorder="1" applyAlignment="1">
      <alignment horizontal="center" vertical="center"/>
    </xf>
    <xf numFmtId="49" fontId="37" fillId="2" borderId="45" xfId="0" applyNumberFormat="1" applyFont="1" applyFill="1" applyBorder="1" applyAlignment="1">
      <alignment horizontal="center" vertical="center"/>
    </xf>
    <xf numFmtId="49" fontId="37" fillId="2" borderId="95" xfId="0" applyNumberFormat="1" applyFont="1" applyFill="1" applyBorder="1" applyAlignment="1">
      <alignment horizontal="center" vertical="center"/>
    </xf>
    <xf numFmtId="0" fontId="23" fillId="15" borderId="94" xfId="0" applyFont="1" applyFill="1" applyBorder="1" applyAlignment="1">
      <alignment horizontal="center" vertical="center"/>
    </xf>
    <xf numFmtId="0" fontId="36" fillId="15" borderId="46" xfId="0" applyFont="1" applyFill="1" applyBorder="1" applyAlignment="1">
      <alignment horizontal="center" vertical="center" textRotation="90"/>
    </xf>
    <xf numFmtId="2" fontId="36" fillId="2" borderId="0" xfId="0" applyNumberFormat="1" applyFont="1" applyFill="1" applyAlignment="1">
      <alignment horizontal="center" vertical="center"/>
    </xf>
    <xf numFmtId="0" fontId="36" fillId="2" borderId="0" xfId="0" applyFont="1" applyFill="1" applyAlignment="1">
      <alignment horizontal="center" vertical="center"/>
    </xf>
    <xf numFmtId="0" fontId="36" fillId="2" borderId="46" xfId="0" applyFont="1" applyFill="1" applyBorder="1" applyAlignment="1">
      <alignment horizontal="center" vertical="center"/>
    </xf>
  </cellXfs>
  <cellStyles count="7">
    <cellStyle name="Lien hypertexte" xfId="1" builtinId="8" hidden="1"/>
    <cellStyle name="Lien hypertexte" xfId="3" builtinId="8" hidden="1"/>
    <cellStyle name="Lien hypertexte" xfId="5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Normal" xfId="0" builtinId="0"/>
  </cellStyles>
  <dxfs count="2638">
    <dxf>
      <font>
        <b/>
        <i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</dxfs>
  <tableStyles count="0" defaultTableStyle="TableStyleMedium2" defaultPivotStyle="PivotStyleLight16"/>
  <colors>
    <mruColors>
      <color rgb="FFFF0000"/>
      <color rgb="FFFFB7B7"/>
      <color rgb="FFFFBDBD"/>
      <color rgb="FFFF8989"/>
      <color rgb="FFFF9393"/>
      <color rgb="FFFFABAB"/>
      <color rgb="FFFF6969"/>
      <color rgb="FFFF5050"/>
      <color rgb="FFFF5757"/>
      <color rgb="FFFFDF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25400</xdr:colOff>
      <xdr:row>8</xdr:row>
      <xdr:rowOff>12700</xdr:rowOff>
    </xdr:from>
    <xdr:to>
      <xdr:col>2</xdr:col>
      <xdr:colOff>25400</xdr:colOff>
      <xdr:row>12</xdr:row>
      <xdr:rowOff>25400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10</xdr:row>
          <xdr:rowOff>22860</xdr:rowOff>
        </xdr:from>
        <xdr:to>
          <xdr:col>7</xdr:col>
          <xdr:colOff>1554480</xdr:colOff>
          <xdr:row>13</xdr:row>
          <xdr:rowOff>106680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 tout les jours en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144780</xdr:colOff>
          <xdr:row>14</xdr:row>
          <xdr:rowOff>0</xdr:rowOff>
        </xdr:from>
        <xdr:to>
          <xdr:col>7</xdr:col>
          <xdr:colOff>1554480</xdr:colOff>
          <xdr:row>17</xdr:row>
          <xdr:rowOff>99060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le fichier du Mois suivant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Macintosh%20HD:Users:manager:MEGA:Plannings%20et%20Heures:La%20Licorne:Cuisine:NE_PAS_SUPPRIMER_HEURES_POIN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ures Pointage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K1052"/>
  <sheetViews>
    <sheetView tabSelected="1" workbookViewId="0">
      <selection activeCell="J3" sqref="J3:K3"/>
    </sheetView>
  </sheetViews>
  <sheetFormatPr baseColWidth="10" defaultColWidth="10.6640625" defaultRowHeight="12" customHeight="1"/>
  <cols>
    <col min="1" max="1" width="5.6640625" style="1" customWidth="1"/>
    <col min="2" max="2" width="25.6640625" style="1" customWidth="1"/>
    <col min="3" max="3" width="1.44140625" style="1" customWidth="1"/>
    <col min="4" max="4" width="25.6640625" style="1" customWidth="1"/>
    <col min="5" max="5" width="1.44140625" style="1" customWidth="1"/>
    <col min="6" max="6" width="25.6640625" style="1" customWidth="1"/>
    <col min="7" max="7" width="1.44140625" style="1" customWidth="1"/>
    <col min="8" max="8" width="25.6640625" style="1" customWidth="1"/>
    <col min="9" max="9" width="1.44140625" style="1" customWidth="1"/>
    <col min="10" max="10" width="6.33203125" style="1" customWidth="1"/>
    <col min="11" max="11" width="25.33203125" style="1" customWidth="1"/>
    <col min="12" max="16384" width="10.6640625" style="1"/>
  </cols>
  <sheetData>
    <row r="1" spans="1:11" ht="12" customHeight="1" thickBot="1">
      <c r="A1" s="227"/>
    </row>
    <row r="2" spans="1:11" ht="18" customHeight="1">
      <c r="B2" s="298" t="s">
        <v>48</v>
      </c>
      <c r="C2" s="299"/>
      <c r="D2" s="300"/>
      <c r="E2" s="2"/>
      <c r="F2" s="7" t="s">
        <v>49</v>
      </c>
      <c r="H2" s="7" t="s">
        <v>47</v>
      </c>
      <c r="J2" s="304" t="s">
        <v>67</v>
      </c>
      <c r="K2" s="306"/>
    </row>
    <row r="3" spans="1:11" ht="12" customHeight="1" thickBot="1">
      <c r="B3" s="301" t="s">
        <v>110</v>
      </c>
      <c r="C3" s="302"/>
      <c r="D3" s="303"/>
      <c r="F3" s="35" t="s">
        <v>92</v>
      </c>
      <c r="H3" s="35" t="s">
        <v>93</v>
      </c>
      <c r="J3" s="307">
        <v>1</v>
      </c>
      <c r="K3" s="309"/>
    </row>
    <row r="4" spans="1:11" ht="12" customHeight="1" thickBot="1">
      <c r="F4" s="296" t="s">
        <v>83</v>
      </c>
      <c r="G4" s="296"/>
      <c r="H4" s="296" t="s">
        <v>84</v>
      </c>
      <c r="I4" s="296"/>
      <c r="J4" s="296"/>
      <c r="K4" s="296" t="s">
        <v>85</v>
      </c>
    </row>
    <row r="5" spans="1:11" s="2" customFormat="1" ht="12" customHeight="1">
      <c r="B5" s="7" t="s">
        <v>0</v>
      </c>
      <c r="D5" s="7" t="s">
        <v>1</v>
      </c>
      <c r="F5" s="7" t="s">
        <v>2</v>
      </c>
      <c r="H5" s="7" t="s">
        <v>3</v>
      </c>
      <c r="J5" s="298" t="s">
        <v>4</v>
      </c>
      <c r="K5" s="300"/>
    </row>
    <row r="6" spans="1:11" ht="12" customHeight="1" thickBot="1">
      <c r="B6" s="36">
        <v>24</v>
      </c>
      <c r="D6" s="35">
        <v>0.33</v>
      </c>
      <c r="F6" s="35">
        <v>0.38</v>
      </c>
      <c r="H6" s="35">
        <v>0.125</v>
      </c>
      <c r="J6" s="310">
        <v>215.31100478468898</v>
      </c>
      <c r="K6" s="311"/>
    </row>
    <row r="7" spans="1:11" ht="12" customHeight="1" thickBot="1">
      <c r="B7" s="296" t="s">
        <v>88</v>
      </c>
      <c r="C7" s="296"/>
      <c r="D7" s="296" t="s">
        <v>89</v>
      </c>
      <c r="E7" s="296"/>
      <c r="F7" s="296" t="s">
        <v>90</v>
      </c>
      <c r="G7" s="296"/>
      <c r="H7" s="296" t="s">
        <v>91</v>
      </c>
      <c r="I7" s="296"/>
      <c r="J7" s="296"/>
      <c r="K7" s="296"/>
    </row>
    <row r="8" spans="1:11" ht="12" customHeight="1">
      <c r="B8" s="304" t="s">
        <v>52</v>
      </c>
      <c r="C8" s="305"/>
      <c r="D8" s="306"/>
      <c r="F8" s="304" t="s">
        <v>53</v>
      </c>
      <c r="G8" s="305"/>
      <c r="H8" s="306"/>
      <c r="J8" s="304" t="s">
        <v>60</v>
      </c>
      <c r="K8" s="306"/>
    </row>
    <row r="9" spans="1:11" ht="12" customHeight="1" thickBot="1">
      <c r="B9" s="307">
        <v>12</v>
      </c>
      <c r="C9" s="308"/>
      <c r="D9" s="309"/>
      <c r="F9" s="307">
        <v>2022</v>
      </c>
      <c r="G9" s="308"/>
      <c r="H9" s="309"/>
      <c r="J9" s="153">
        <v>1</v>
      </c>
      <c r="K9" s="162" t="s">
        <v>105</v>
      </c>
    </row>
    <row r="10" spans="1:11" ht="12" customHeight="1">
      <c r="B10" s="297" t="s">
        <v>86</v>
      </c>
      <c r="C10" s="297"/>
      <c r="D10" s="297"/>
      <c r="E10" s="296"/>
      <c r="F10" s="297" t="s">
        <v>87</v>
      </c>
      <c r="G10" s="297"/>
      <c r="H10" s="297"/>
      <c r="J10" s="154">
        <v>2</v>
      </c>
      <c r="K10" s="163" t="s">
        <v>106</v>
      </c>
    </row>
    <row r="11" spans="1:11" ht="12" customHeight="1">
      <c r="J11" s="155">
        <v>3</v>
      </c>
      <c r="K11" s="164" t="s">
        <v>107</v>
      </c>
    </row>
    <row r="12" spans="1:11" ht="12" customHeight="1">
      <c r="J12" s="156">
        <v>4</v>
      </c>
      <c r="K12" s="165" t="s">
        <v>14</v>
      </c>
    </row>
    <row r="13" spans="1:11" ht="12" customHeight="1">
      <c r="J13" s="157">
        <v>5</v>
      </c>
      <c r="K13" s="166" t="s">
        <v>104</v>
      </c>
    </row>
    <row r="14" spans="1:11" ht="12" customHeight="1">
      <c r="J14" s="158">
        <v>6</v>
      </c>
      <c r="K14" s="167" t="s">
        <v>108</v>
      </c>
    </row>
    <row r="15" spans="1:11" ht="12" customHeight="1">
      <c r="J15" s="159">
        <v>7</v>
      </c>
      <c r="K15" s="168"/>
    </row>
    <row r="16" spans="1:11" ht="12" customHeight="1">
      <c r="J16" s="160">
        <v>8</v>
      </c>
      <c r="K16" s="232" t="s">
        <v>75</v>
      </c>
    </row>
    <row r="17" spans="10:11" ht="12" customHeight="1" thickBot="1">
      <c r="J17" s="161">
        <v>9</v>
      </c>
      <c r="K17" s="233" t="s">
        <v>109</v>
      </c>
    </row>
    <row r="37" ht="18" customHeight="1"/>
    <row r="72" ht="18" customHeight="1"/>
    <row r="107" ht="18" customHeight="1"/>
    <row r="142" ht="18" customHeight="1"/>
    <row r="177" ht="18" customHeight="1"/>
    <row r="212" ht="18" customHeight="1"/>
    <row r="247" ht="18" customHeight="1"/>
    <row r="282" ht="18" customHeight="1"/>
    <row r="317" ht="18" customHeight="1"/>
    <row r="352" ht="18" customHeight="1"/>
    <row r="387" ht="18" customHeight="1"/>
    <row r="422" ht="18" customHeight="1"/>
    <row r="457" ht="18" customHeight="1"/>
    <row r="492" ht="18" customHeight="1"/>
    <row r="527" ht="18" customHeight="1"/>
    <row r="562" ht="18" customHeight="1"/>
    <row r="597" ht="18" customHeight="1"/>
    <row r="632" ht="18" customHeight="1"/>
    <row r="667" ht="18" customHeight="1"/>
    <row r="702" ht="18" customHeight="1"/>
    <row r="737" ht="18" customHeight="1"/>
    <row r="772" ht="18" customHeight="1"/>
    <row r="807" ht="18" customHeight="1"/>
    <row r="842" ht="18" customHeight="1"/>
    <row r="877" ht="18" customHeight="1"/>
    <row r="912" ht="18" customHeight="1"/>
    <row r="947" ht="18" customHeight="1"/>
    <row r="982" ht="18" customHeight="1"/>
    <row r="1017" ht="18" customHeight="1"/>
    <row r="1052" ht="18" customHeight="1"/>
  </sheetData>
  <sheetProtection algorithmName="SHA-512" hashValue="XmM23KHW8F5Kxvg7iQvU1IbZ4VI7UYN29ivkSG7xnnxxbyqhyc6lQG3N+EY90bndO+7dXEN6kAmnphHMGb5a0A==" saltValue="1+JyeBgTPzZsg21qqwZEmQ==" spinCount="100000" sheet="1" objects="1" scenarios="1" selectLockedCells="1"/>
  <mergeCells count="13">
    <mergeCell ref="J2:K2"/>
    <mergeCell ref="J3:K3"/>
    <mergeCell ref="J5:K5"/>
    <mergeCell ref="J6:K6"/>
    <mergeCell ref="J8:K8"/>
    <mergeCell ref="B10:D10"/>
    <mergeCell ref="F10:H10"/>
    <mergeCell ref="B2:D2"/>
    <mergeCell ref="B3:D3"/>
    <mergeCell ref="B8:D8"/>
    <mergeCell ref="B9:D9"/>
    <mergeCell ref="F8:H8"/>
    <mergeCell ref="F9:H9"/>
  </mergeCells>
  <printOptions horizontalCentered="1"/>
  <pageMargins left="0.7" right="0.7" top="0.75" bottom="0.75" header="0.3" footer="0.3"/>
  <pageSetup paperSize="9" orientation="portrait" r:id="rId1"/>
  <rowBreaks count="12" manualBreakCount="12">
    <brk id="105" max="16383" man="1"/>
    <brk id="106" max="16383" man="1"/>
    <brk id="210" max="16383" man="1"/>
    <brk id="211" max="16383" man="1"/>
    <brk id="316" max="16383" man="1"/>
    <brk id="421" max="16383" man="1"/>
    <brk id="526" max="16383" man="1"/>
    <brk id="631" max="16383" man="1"/>
    <brk id="736" max="16383" man="1"/>
    <brk id="841" max="16383" man="1"/>
    <brk id="946" max="16383" man="1"/>
    <brk id="1051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defaultSize="0" print="0" autoFill="0" autoPict="0" macro="[0]!Exporter_tout_jour">
                <anchor moveWithCells="1">
                  <from>
                    <xdr:col>1</xdr:col>
                    <xdr:colOff>144780</xdr:colOff>
                    <xdr:row>10</xdr:row>
                    <xdr:rowOff>22860</xdr:rowOff>
                  </from>
                  <to>
                    <xdr:col>7</xdr:col>
                    <xdr:colOff>1554480</xdr:colOff>
                    <xdr:row>13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exporter_mois_suivant">
                <anchor moveWithCells="1" sizeWithCells="1">
                  <from>
                    <xdr:col>1</xdr:col>
                    <xdr:colOff>144780</xdr:colOff>
                    <xdr:row>14</xdr:row>
                    <xdr:rowOff>0</xdr:rowOff>
                  </from>
                  <to>
                    <xdr:col>7</xdr:col>
                    <xdr:colOff>1554480</xdr:colOff>
                    <xdr:row>17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L32"/>
  <sheetViews>
    <sheetView zoomScale="80" zoomScaleNormal="80" zoomScalePageLayoutView="80" workbookViewId="0">
      <pane ySplit="1" topLeftCell="A2" activePane="bottomLeft" state="frozen"/>
      <selection pane="bottomLeft" activeCell="C6" sqref="C6"/>
    </sheetView>
  </sheetViews>
  <sheetFormatPr baseColWidth="10" defaultColWidth="10.6640625" defaultRowHeight="14.4"/>
  <cols>
    <col min="1" max="1" width="13.33203125" style="1" customWidth="1"/>
    <col min="2" max="2" width="58.6640625" style="1" customWidth="1"/>
    <col min="3" max="3" width="27.6640625" style="1" customWidth="1"/>
    <col min="4" max="7" width="14.33203125" style="1" hidden="1" customWidth="1"/>
    <col min="8" max="9" width="10.6640625" style="1" hidden="1" customWidth="1"/>
    <col min="10" max="10" width="10.6640625" style="235" hidden="1" customWidth="1"/>
    <col min="11" max="11" width="17.6640625" style="57" customWidth="1"/>
    <col min="12" max="12" width="10.6640625" style="59"/>
    <col min="13" max="16384" width="10.6640625" style="1"/>
  </cols>
  <sheetData>
    <row r="1" spans="1:12" s="24" customFormat="1" ht="35.25" customHeight="1">
      <c r="B1" s="20" t="s">
        <v>10</v>
      </c>
      <c r="C1" s="21" t="s">
        <v>45</v>
      </c>
      <c r="D1" s="22" t="s">
        <v>5</v>
      </c>
      <c r="E1" s="22" t="s">
        <v>11</v>
      </c>
      <c r="F1" s="22" t="s">
        <v>6</v>
      </c>
      <c r="G1" s="22" t="s">
        <v>7</v>
      </c>
      <c r="H1" s="22" t="s">
        <v>8</v>
      </c>
      <c r="I1" s="23" t="s">
        <v>9</v>
      </c>
      <c r="J1" s="234"/>
      <c r="K1" s="56" t="s">
        <v>61</v>
      </c>
      <c r="L1" s="58">
        <v>30.31</v>
      </c>
    </row>
    <row r="2" spans="1:12">
      <c r="A2" s="1" t="s">
        <v>15</v>
      </c>
      <c r="B2" s="294"/>
      <c r="C2" s="295"/>
      <c r="D2" s="3"/>
      <c r="E2" s="3"/>
      <c r="F2" s="3"/>
      <c r="G2" s="3"/>
      <c r="H2" s="3"/>
      <c r="I2" s="4"/>
      <c r="K2" s="215">
        <v>0</v>
      </c>
      <c r="L2" s="59">
        <f t="shared" ref="L2:L31" si="0">C2/$L$1</f>
        <v>0</v>
      </c>
    </row>
    <row r="3" spans="1:12">
      <c r="A3" s="1" t="s">
        <v>16</v>
      </c>
      <c r="B3" s="294"/>
      <c r="C3" s="295"/>
      <c r="D3" s="3"/>
      <c r="E3" s="3"/>
      <c r="F3" s="3"/>
      <c r="G3" s="3"/>
      <c r="H3" s="3"/>
      <c r="I3" s="4"/>
      <c r="K3" s="215">
        <v>0</v>
      </c>
      <c r="L3" s="59">
        <f t="shared" si="0"/>
        <v>0</v>
      </c>
    </row>
    <row r="4" spans="1:12">
      <c r="A4" s="1" t="s">
        <v>17</v>
      </c>
      <c r="B4" s="32" t="s">
        <v>103</v>
      </c>
      <c r="C4" s="33">
        <v>169</v>
      </c>
      <c r="D4" s="3"/>
      <c r="E4" s="3"/>
      <c r="F4" s="3"/>
      <c r="G4" s="3"/>
      <c r="H4" s="3"/>
      <c r="I4" s="4"/>
      <c r="J4" s="235">
        <v>1</v>
      </c>
      <c r="K4" s="215">
        <v>0</v>
      </c>
      <c r="L4" s="59">
        <f t="shared" si="0"/>
        <v>5.5757175849554601</v>
      </c>
    </row>
    <row r="5" spans="1:12">
      <c r="A5" s="1" t="s">
        <v>18</v>
      </c>
      <c r="B5" s="32" t="s">
        <v>94</v>
      </c>
      <c r="C5" s="33">
        <v>169</v>
      </c>
      <c r="D5" s="3"/>
      <c r="E5" s="3"/>
      <c r="F5" s="3"/>
      <c r="G5" s="3"/>
      <c r="H5" s="3"/>
      <c r="I5" s="4"/>
      <c r="J5" s="235">
        <v>1</v>
      </c>
      <c r="K5" s="215">
        <v>0</v>
      </c>
      <c r="L5" s="59">
        <f t="shared" si="0"/>
        <v>5.5757175849554601</v>
      </c>
    </row>
    <row r="6" spans="1:12">
      <c r="A6" s="1" t="s">
        <v>19</v>
      </c>
      <c r="B6" s="32" t="s">
        <v>95</v>
      </c>
      <c r="C6" s="33">
        <v>169</v>
      </c>
      <c r="D6" s="3"/>
      <c r="E6" s="3"/>
      <c r="F6" s="3"/>
      <c r="G6" s="3"/>
      <c r="H6" s="3"/>
      <c r="I6" s="4"/>
      <c r="J6" s="235">
        <v>1</v>
      </c>
      <c r="K6" s="215">
        <v>0</v>
      </c>
      <c r="L6" s="59">
        <f t="shared" si="0"/>
        <v>5.5757175849554601</v>
      </c>
    </row>
    <row r="7" spans="1:12">
      <c r="A7" s="1" t="s">
        <v>20</v>
      </c>
      <c r="B7" s="32" t="s">
        <v>96</v>
      </c>
      <c r="C7" s="33">
        <v>169</v>
      </c>
      <c r="D7" s="3"/>
      <c r="E7" s="3"/>
      <c r="F7" s="3"/>
      <c r="G7" s="3"/>
      <c r="H7" s="3"/>
      <c r="I7" s="4"/>
      <c r="J7" s="235">
        <v>1</v>
      </c>
      <c r="K7" s="215">
        <v>0</v>
      </c>
      <c r="L7" s="59">
        <f t="shared" si="0"/>
        <v>5.5757175849554601</v>
      </c>
    </row>
    <row r="8" spans="1:12">
      <c r="A8" s="1" t="s">
        <v>21</v>
      </c>
      <c r="B8" s="32" t="s">
        <v>97</v>
      </c>
      <c r="C8" s="33">
        <v>169</v>
      </c>
      <c r="D8" s="3"/>
      <c r="E8" s="3"/>
      <c r="F8" s="3"/>
      <c r="G8" s="3"/>
      <c r="H8" s="3"/>
      <c r="I8" s="4"/>
      <c r="J8" s="235">
        <v>1</v>
      </c>
      <c r="K8" s="215">
        <v>0</v>
      </c>
      <c r="L8" s="59">
        <f t="shared" si="0"/>
        <v>5.5757175849554601</v>
      </c>
    </row>
    <row r="9" spans="1:12">
      <c r="A9" s="1" t="s">
        <v>22</v>
      </c>
      <c r="B9" s="32" t="s">
        <v>98</v>
      </c>
      <c r="C9" s="33">
        <v>169</v>
      </c>
      <c r="D9" s="3"/>
      <c r="E9" s="3"/>
      <c r="F9" s="3"/>
      <c r="G9" s="3"/>
      <c r="H9" s="3"/>
      <c r="I9" s="4"/>
      <c r="J9" s="235">
        <v>1</v>
      </c>
      <c r="K9" s="215">
        <v>0</v>
      </c>
      <c r="L9" s="59">
        <f t="shared" si="0"/>
        <v>5.5757175849554601</v>
      </c>
    </row>
    <row r="10" spans="1:12">
      <c r="A10" s="1" t="s">
        <v>23</v>
      </c>
      <c r="B10" s="32" t="s">
        <v>99</v>
      </c>
      <c r="C10" s="33">
        <v>169</v>
      </c>
      <c r="D10" s="3"/>
      <c r="E10" s="3"/>
      <c r="F10" s="3"/>
      <c r="G10" s="3"/>
      <c r="H10" s="3"/>
      <c r="I10" s="4"/>
      <c r="J10" s="235">
        <v>1</v>
      </c>
      <c r="K10" s="215">
        <v>0</v>
      </c>
      <c r="L10" s="59">
        <f t="shared" si="0"/>
        <v>5.5757175849554601</v>
      </c>
    </row>
    <row r="11" spans="1:12">
      <c r="A11" s="1" t="s">
        <v>24</v>
      </c>
      <c r="B11" s="32" t="s">
        <v>100</v>
      </c>
      <c r="C11" s="33">
        <v>169</v>
      </c>
      <c r="D11" s="3"/>
      <c r="E11" s="3"/>
      <c r="F11" s="3"/>
      <c r="G11" s="3"/>
      <c r="H11" s="3"/>
      <c r="I11" s="4"/>
      <c r="J11" s="235">
        <v>1</v>
      </c>
      <c r="K11" s="215">
        <v>0</v>
      </c>
      <c r="L11" s="59">
        <f t="shared" si="0"/>
        <v>5.5757175849554601</v>
      </c>
    </row>
    <row r="12" spans="1:12">
      <c r="A12" s="1" t="s">
        <v>25</v>
      </c>
      <c r="B12" s="32" t="s">
        <v>101</v>
      </c>
      <c r="C12" s="33">
        <v>169</v>
      </c>
      <c r="D12" s="3"/>
      <c r="E12" s="3"/>
      <c r="F12" s="3"/>
      <c r="G12" s="3"/>
      <c r="H12" s="3"/>
      <c r="I12" s="4"/>
      <c r="J12" s="235">
        <v>1</v>
      </c>
      <c r="K12" s="215">
        <v>0</v>
      </c>
      <c r="L12" s="59">
        <f t="shared" si="0"/>
        <v>5.5757175849554601</v>
      </c>
    </row>
    <row r="13" spans="1:12">
      <c r="A13" s="1" t="s">
        <v>26</v>
      </c>
      <c r="B13" s="32" t="s">
        <v>102</v>
      </c>
      <c r="C13" s="33">
        <v>70</v>
      </c>
      <c r="D13" s="3"/>
      <c r="E13" s="3"/>
      <c r="F13" s="3"/>
      <c r="G13" s="3"/>
      <c r="H13" s="3"/>
      <c r="I13" s="4"/>
      <c r="J13" s="235">
        <v>1</v>
      </c>
      <c r="K13" s="215">
        <v>0</v>
      </c>
      <c r="L13" s="59">
        <f t="shared" si="0"/>
        <v>2.309468822170901</v>
      </c>
    </row>
    <row r="14" spans="1:12">
      <c r="A14" s="1" t="s">
        <v>27</v>
      </c>
      <c r="B14" s="32"/>
      <c r="C14" s="33"/>
      <c r="D14" s="3"/>
      <c r="E14" s="3"/>
      <c r="F14" s="3"/>
      <c r="G14" s="3"/>
      <c r="H14" s="3"/>
      <c r="I14" s="4"/>
      <c r="K14" s="215">
        <v>0</v>
      </c>
      <c r="L14" s="59">
        <f t="shared" si="0"/>
        <v>0</v>
      </c>
    </row>
    <row r="15" spans="1:12">
      <c r="A15" s="1" t="s">
        <v>28</v>
      </c>
      <c r="B15" s="32"/>
      <c r="C15" s="33"/>
      <c r="D15" s="3"/>
      <c r="E15" s="3"/>
      <c r="F15" s="3"/>
      <c r="G15" s="3"/>
      <c r="H15" s="3"/>
      <c r="I15" s="4"/>
      <c r="K15" s="215">
        <v>0</v>
      </c>
      <c r="L15" s="59">
        <f t="shared" si="0"/>
        <v>0</v>
      </c>
    </row>
    <row r="16" spans="1:12">
      <c r="A16" s="1" t="s">
        <v>29</v>
      </c>
      <c r="B16" s="32"/>
      <c r="C16" s="33"/>
      <c r="D16" s="3"/>
      <c r="E16" s="3"/>
      <c r="F16" s="3"/>
      <c r="G16" s="3"/>
      <c r="H16" s="3"/>
      <c r="I16" s="4"/>
      <c r="K16" s="215">
        <v>0</v>
      </c>
      <c r="L16" s="59">
        <f t="shared" si="0"/>
        <v>0</v>
      </c>
    </row>
    <row r="17" spans="1:12">
      <c r="A17" s="1" t="s">
        <v>30</v>
      </c>
      <c r="B17" s="32"/>
      <c r="C17" s="33"/>
      <c r="D17" s="3"/>
      <c r="E17" s="3"/>
      <c r="F17" s="3"/>
      <c r="G17" s="3"/>
      <c r="H17" s="3"/>
      <c r="I17" s="4"/>
      <c r="K17" s="215">
        <v>0</v>
      </c>
      <c r="L17" s="59">
        <f t="shared" si="0"/>
        <v>0</v>
      </c>
    </row>
    <row r="18" spans="1:12">
      <c r="A18" s="1" t="s">
        <v>31</v>
      </c>
      <c r="B18" s="32"/>
      <c r="C18" s="33"/>
      <c r="D18" s="3"/>
      <c r="E18" s="3"/>
      <c r="F18" s="3"/>
      <c r="G18" s="3"/>
      <c r="H18" s="3"/>
      <c r="I18" s="4"/>
      <c r="K18" s="215">
        <v>0</v>
      </c>
      <c r="L18" s="59">
        <f t="shared" si="0"/>
        <v>0</v>
      </c>
    </row>
    <row r="19" spans="1:12">
      <c r="A19" s="1" t="s">
        <v>32</v>
      </c>
      <c r="B19" s="32"/>
      <c r="C19" s="33"/>
      <c r="D19" s="3"/>
      <c r="E19" s="3"/>
      <c r="F19" s="3"/>
      <c r="G19" s="3"/>
      <c r="H19" s="3"/>
      <c r="I19" s="4"/>
      <c r="K19" s="215">
        <v>0</v>
      </c>
      <c r="L19" s="59">
        <f t="shared" si="0"/>
        <v>0</v>
      </c>
    </row>
    <row r="20" spans="1:12">
      <c r="A20" s="1" t="s">
        <v>33</v>
      </c>
      <c r="B20" s="32"/>
      <c r="C20" s="33"/>
      <c r="D20" s="3"/>
      <c r="E20" s="3"/>
      <c r="F20" s="3"/>
      <c r="G20" s="3"/>
      <c r="H20" s="3"/>
      <c r="I20" s="4"/>
      <c r="K20" s="215">
        <v>0</v>
      </c>
      <c r="L20" s="59">
        <f t="shared" si="0"/>
        <v>0</v>
      </c>
    </row>
    <row r="21" spans="1:12">
      <c r="A21" s="1" t="s">
        <v>34</v>
      </c>
      <c r="B21" s="32"/>
      <c r="C21" s="33"/>
      <c r="D21" s="3"/>
      <c r="E21" s="3"/>
      <c r="F21" s="3"/>
      <c r="G21" s="3"/>
      <c r="H21" s="3"/>
      <c r="I21" s="4"/>
      <c r="K21" s="215">
        <v>0</v>
      </c>
      <c r="L21" s="59">
        <f t="shared" si="0"/>
        <v>0</v>
      </c>
    </row>
    <row r="22" spans="1:12">
      <c r="A22" s="1" t="s">
        <v>35</v>
      </c>
      <c r="B22" s="32"/>
      <c r="C22" s="33"/>
      <c r="D22" s="3"/>
      <c r="E22" s="3"/>
      <c r="F22" s="3"/>
      <c r="G22" s="3"/>
      <c r="H22" s="3"/>
      <c r="I22" s="4"/>
      <c r="K22" s="215">
        <v>0</v>
      </c>
      <c r="L22" s="59">
        <f t="shared" si="0"/>
        <v>0</v>
      </c>
    </row>
    <row r="23" spans="1:12">
      <c r="A23" s="1" t="s">
        <v>36</v>
      </c>
      <c r="B23" s="32"/>
      <c r="C23" s="33"/>
      <c r="D23" s="3"/>
      <c r="E23" s="3"/>
      <c r="F23" s="3"/>
      <c r="G23" s="3"/>
      <c r="H23" s="3"/>
      <c r="I23" s="4"/>
      <c r="K23" s="215">
        <v>0</v>
      </c>
      <c r="L23" s="59">
        <f t="shared" si="0"/>
        <v>0</v>
      </c>
    </row>
    <row r="24" spans="1:12">
      <c r="A24" s="1" t="s">
        <v>37</v>
      </c>
      <c r="B24" s="32"/>
      <c r="C24" s="34"/>
      <c r="D24" s="3"/>
      <c r="E24" s="3"/>
      <c r="F24" s="3"/>
      <c r="G24" s="3"/>
      <c r="H24" s="3"/>
      <c r="I24" s="4"/>
      <c r="K24" s="215">
        <v>0</v>
      </c>
      <c r="L24" s="59">
        <f t="shared" si="0"/>
        <v>0</v>
      </c>
    </row>
    <row r="25" spans="1:12">
      <c r="A25" s="1" t="s">
        <v>38</v>
      </c>
      <c r="B25" s="32"/>
      <c r="C25" s="33"/>
      <c r="D25" s="3"/>
      <c r="E25" s="3"/>
      <c r="F25" s="3"/>
      <c r="G25" s="3"/>
      <c r="H25" s="3"/>
      <c r="I25" s="4"/>
      <c r="K25" s="215">
        <v>0</v>
      </c>
      <c r="L25" s="59">
        <f t="shared" si="0"/>
        <v>0</v>
      </c>
    </row>
    <row r="26" spans="1:12">
      <c r="A26" s="1" t="s">
        <v>39</v>
      </c>
      <c r="B26" s="32"/>
      <c r="C26" s="33"/>
      <c r="D26" s="3"/>
      <c r="E26" s="3"/>
      <c r="F26" s="3"/>
      <c r="G26" s="3"/>
      <c r="H26" s="3"/>
      <c r="I26" s="4"/>
      <c r="K26" s="215">
        <v>0</v>
      </c>
      <c r="L26" s="59">
        <f t="shared" si="0"/>
        <v>0</v>
      </c>
    </row>
    <row r="27" spans="1:12">
      <c r="A27" s="1" t="s">
        <v>40</v>
      </c>
      <c r="B27" s="32"/>
      <c r="C27" s="34"/>
      <c r="D27" s="3"/>
      <c r="E27" s="3"/>
      <c r="F27" s="3"/>
      <c r="G27" s="3"/>
      <c r="H27" s="3"/>
      <c r="I27" s="4"/>
      <c r="K27" s="215">
        <v>0</v>
      </c>
      <c r="L27" s="59">
        <f t="shared" si="0"/>
        <v>0</v>
      </c>
    </row>
    <row r="28" spans="1:12">
      <c r="A28" s="1" t="s">
        <v>41</v>
      </c>
      <c r="B28" s="32"/>
      <c r="C28" s="33"/>
      <c r="D28" s="3"/>
      <c r="E28" s="3"/>
      <c r="F28" s="3"/>
      <c r="G28" s="3"/>
      <c r="H28" s="3"/>
      <c r="I28" s="4"/>
      <c r="K28" s="215">
        <v>0</v>
      </c>
      <c r="L28" s="59">
        <f t="shared" si="0"/>
        <v>0</v>
      </c>
    </row>
    <row r="29" spans="1:12">
      <c r="A29" s="1" t="s">
        <v>42</v>
      </c>
      <c r="B29" s="32"/>
      <c r="C29" s="33"/>
      <c r="D29" s="3"/>
      <c r="E29" s="3"/>
      <c r="F29" s="3"/>
      <c r="G29" s="3"/>
      <c r="H29" s="3"/>
      <c r="I29" s="4"/>
      <c r="K29" s="215">
        <v>0</v>
      </c>
      <c r="L29" s="59">
        <f t="shared" si="0"/>
        <v>0</v>
      </c>
    </row>
    <row r="30" spans="1:12">
      <c r="A30" s="1" t="s">
        <v>43</v>
      </c>
      <c r="B30" s="32"/>
      <c r="C30" s="34"/>
      <c r="D30" s="8"/>
      <c r="E30" s="8"/>
      <c r="F30" s="8"/>
      <c r="G30" s="8"/>
      <c r="H30" s="8"/>
      <c r="I30" s="9"/>
      <c r="K30" s="215">
        <v>0</v>
      </c>
      <c r="L30" s="59">
        <f t="shared" si="0"/>
        <v>0</v>
      </c>
    </row>
    <row r="31" spans="1:12" ht="15" thickBot="1">
      <c r="A31" s="1" t="s">
        <v>44</v>
      </c>
      <c r="B31" s="32"/>
      <c r="C31" s="34"/>
      <c r="D31" s="5"/>
      <c r="E31" s="5"/>
      <c r="F31" s="5"/>
      <c r="G31" s="5"/>
      <c r="H31" s="5"/>
      <c r="I31" s="6"/>
      <c r="K31" s="215">
        <v>0</v>
      </c>
      <c r="L31" s="59">
        <f t="shared" si="0"/>
        <v>0</v>
      </c>
    </row>
    <row r="32" spans="1:12">
      <c r="J32" s="235">
        <v>10</v>
      </c>
    </row>
  </sheetData>
  <sheetProtection algorithmName="SHA-512" hashValue="XnfDBYjJhl0yUAZ0XjTcLmy5OsT0niCrEJA7QlqT0Sxe42c5Hdy37ug0pTykZWDt614H8nBJpseXQ3gyC4UPMg==" saltValue="eWJhVB66N/+87i3Q0nIGMA==" spinCount="100000" sheet="1" objects="1" scenarios="1" selectLockedCells="1"/>
  <conditionalFormatting sqref="K1:K1048576">
    <cfRule type="cellIs" dxfId="2637" priority="1" operator="equal">
      <formula>0</formula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EJ1086"/>
  <sheetViews>
    <sheetView zoomScale="90" zoomScaleNormal="90" zoomScalePageLayoutView="9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15" sqref="O15"/>
    </sheetView>
  </sheetViews>
  <sheetFormatPr baseColWidth="10" defaultColWidth="0" defaultRowHeight="14.4" zeroHeight="1"/>
  <cols>
    <col min="1" max="1" width="13.44140625" style="55" hidden="1" customWidth="1"/>
    <col min="2" max="2" width="15.33203125" style="46" customWidth="1"/>
    <col min="3" max="3" width="18.44140625" style="258" customWidth="1"/>
    <col min="4" max="5" width="4.33203125" style="259" customWidth="1"/>
    <col min="6" max="6" width="3.6640625" style="258" customWidth="1"/>
    <col min="7" max="8" width="4.33203125" style="253" hidden="1" customWidth="1"/>
    <col min="9" max="18" width="4.33203125" style="253" customWidth="1"/>
    <col min="19" max="36" width="4.33203125" style="253" hidden="1" customWidth="1"/>
    <col min="37" max="57" width="4.33203125" style="236" hidden="1" customWidth="1"/>
    <col min="58" max="58" width="21.33203125" style="236" hidden="1" customWidth="1"/>
    <col min="59" max="88" width="4.33203125" style="236" hidden="1" customWidth="1"/>
    <col min="89" max="89" width="10.44140625" style="236" hidden="1" customWidth="1"/>
    <col min="90" max="95" width="4.33203125" style="236" hidden="1" customWidth="1"/>
    <col min="96" max="121" width="11.44140625" style="236" hidden="1" customWidth="1"/>
    <col min="122" max="140" width="11.44140625" style="253" hidden="1" customWidth="1"/>
    <col min="141" max="16384" width="0" style="253" hidden="1"/>
  </cols>
  <sheetData>
    <row r="1" spans="1:140" s="52" customFormat="1" ht="45.75" hidden="1" customHeight="1" thickBot="1">
      <c r="A1" s="238">
        <v>0</v>
      </c>
      <c r="C1" s="53"/>
      <c r="D1" s="53"/>
      <c r="E1" s="53"/>
      <c r="F1" s="54"/>
    </row>
    <row r="2" spans="1:140" s="249" customFormat="1" ht="71.25" customHeight="1" thickBot="1">
      <c r="A2" s="239">
        <v>31</v>
      </c>
      <c r="B2" s="50" t="s">
        <v>111</v>
      </c>
      <c r="C2" s="51">
        <v>2022</v>
      </c>
      <c r="D2" s="240" t="s">
        <v>79</v>
      </c>
      <c r="E2" s="240" t="s">
        <v>80</v>
      </c>
      <c r="F2" s="241"/>
      <c r="G2" s="242"/>
      <c r="H2" s="243"/>
      <c r="I2" s="243" t="s">
        <v>103</v>
      </c>
      <c r="J2" s="243" t="s">
        <v>94</v>
      </c>
      <c r="K2" s="243" t="s">
        <v>95</v>
      </c>
      <c r="L2" s="243" t="s">
        <v>96</v>
      </c>
      <c r="M2" s="243" t="s">
        <v>97</v>
      </c>
      <c r="N2" s="243" t="s">
        <v>98</v>
      </c>
      <c r="O2" s="243" t="s">
        <v>99</v>
      </c>
      <c r="P2" s="243" t="s">
        <v>100</v>
      </c>
      <c r="Q2" s="243" t="s">
        <v>101</v>
      </c>
      <c r="R2" s="243" t="s">
        <v>102</v>
      </c>
      <c r="S2" s="243"/>
      <c r="T2" s="243"/>
      <c r="U2" s="243"/>
      <c r="V2" s="243"/>
      <c r="W2" s="243"/>
      <c r="X2" s="243"/>
      <c r="Y2" s="243"/>
      <c r="Z2" s="243"/>
      <c r="AA2" s="243"/>
      <c r="AB2" s="243"/>
      <c r="AC2" s="243"/>
      <c r="AD2" s="243"/>
      <c r="AE2" s="243"/>
      <c r="AF2" s="243"/>
      <c r="AG2" s="243"/>
      <c r="AH2" s="243"/>
      <c r="AI2" s="243"/>
      <c r="AJ2" s="244"/>
      <c r="AK2" s="245"/>
      <c r="AL2" s="245"/>
      <c r="AM2" s="245"/>
      <c r="AN2" s="245"/>
      <c r="AO2" s="245"/>
      <c r="AP2" s="245"/>
      <c r="AQ2" s="245"/>
      <c r="AR2" s="245"/>
      <c r="AS2" s="245"/>
      <c r="AT2" s="245"/>
      <c r="AU2" s="245"/>
      <c r="AV2" s="245"/>
      <c r="AW2" s="245"/>
      <c r="AX2" s="245"/>
      <c r="AY2" s="245"/>
      <c r="AZ2" s="236"/>
      <c r="BA2" s="236"/>
      <c r="BB2" s="236"/>
      <c r="BC2" s="236"/>
      <c r="BD2" s="236"/>
      <c r="BE2" s="236"/>
      <c r="BF2" s="236"/>
      <c r="BG2" s="246"/>
      <c r="BH2" s="247"/>
      <c r="BI2" s="247" t="s">
        <v>103</v>
      </c>
      <c r="BJ2" s="247" t="s">
        <v>94</v>
      </c>
      <c r="BK2" s="247" t="s">
        <v>95</v>
      </c>
      <c r="BL2" s="247" t="s">
        <v>96</v>
      </c>
      <c r="BM2" s="247" t="s">
        <v>97</v>
      </c>
      <c r="BN2" s="247" t="s">
        <v>98</v>
      </c>
      <c r="BO2" s="247" t="s">
        <v>99</v>
      </c>
      <c r="BP2" s="247" t="s">
        <v>100</v>
      </c>
      <c r="BQ2" s="247" t="s">
        <v>101</v>
      </c>
      <c r="BR2" s="247" t="s">
        <v>102</v>
      </c>
      <c r="BS2" s="247"/>
      <c r="BT2" s="247"/>
      <c r="BU2" s="247"/>
      <c r="BV2" s="247"/>
      <c r="BW2" s="247"/>
      <c r="BX2" s="247"/>
      <c r="BY2" s="247"/>
      <c r="BZ2" s="247"/>
      <c r="CA2" s="247"/>
      <c r="CB2" s="247"/>
      <c r="CC2" s="247"/>
      <c r="CD2" s="247"/>
      <c r="CE2" s="247"/>
      <c r="CF2" s="247"/>
      <c r="CG2" s="247"/>
      <c r="CH2" s="247"/>
      <c r="CI2" s="247"/>
      <c r="CJ2" s="248"/>
      <c r="CK2" s="236"/>
      <c r="CL2" s="236"/>
      <c r="CM2" s="236"/>
      <c r="CN2" s="236"/>
      <c r="CO2" s="236"/>
      <c r="CP2" s="236"/>
      <c r="CQ2" s="236"/>
      <c r="CR2" s="236"/>
      <c r="CS2" s="236"/>
      <c r="CT2" s="236"/>
      <c r="CU2" s="236"/>
      <c r="CV2" s="236"/>
      <c r="CW2" s="236"/>
      <c r="CX2" s="236"/>
      <c r="CY2" s="236"/>
      <c r="CZ2" s="236"/>
      <c r="DA2" s="236"/>
      <c r="DB2" s="236"/>
      <c r="DC2" s="236"/>
      <c r="DD2" s="236"/>
      <c r="DE2" s="236"/>
      <c r="DF2" s="236"/>
      <c r="DG2" s="236"/>
      <c r="DH2" s="236"/>
      <c r="DI2" s="236"/>
      <c r="DJ2" s="236"/>
      <c r="DK2" s="236"/>
      <c r="DL2" s="236"/>
      <c r="DM2" s="236"/>
      <c r="DN2" s="236"/>
      <c r="DO2" s="236"/>
      <c r="DP2" s="236"/>
      <c r="DQ2" s="236"/>
    </row>
    <row r="3" spans="1:140" ht="12" customHeight="1">
      <c r="A3" s="55">
        <v>1</v>
      </c>
      <c r="B3" s="312">
        <v>44896</v>
      </c>
      <c r="C3" s="313"/>
      <c r="D3" s="250">
        <f>Prenoms!$J$32-Conges!CK3</f>
        <v>0</v>
      </c>
      <c r="E3" s="250">
        <f>Conges!CK3</f>
        <v>10</v>
      </c>
      <c r="F3" s="251"/>
      <c r="G3" s="47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9"/>
      <c r="BG3" s="237" t="str">
        <f t="shared" ref="BG3:BG33" si="0">IF(AND(OR(G3="",G3="V",G3="A",G3="E"),BG$2&lt;&gt;0,$B3&lt;&gt;0),1,"")</f>
        <v/>
      </c>
      <c r="BH3" s="237" t="str">
        <f t="shared" ref="BH3:BH33" si="1">IF(AND(OR(H3="",H3="V",H3="A",H3="E"),BH$2&lt;&gt;0,$B3&lt;&gt;0),1,"")</f>
        <v/>
      </c>
      <c r="BI3" s="237">
        <f>IF(AND(OR(I3="",I3="V",I3="A",I3="E"),BI$2&lt;&gt;0,$B3&lt;&gt;0),1,"")</f>
        <v>1</v>
      </c>
      <c r="BJ3" s="237">
        <f t="shared" ref="BJ3:BJ33" si="2">IF(AND(OR(J3="",J3="V",J3="A",J3="E"),BJ$2&lt;&gt;0,$B3&lt;&gt;0),1,"")</f>
        <v>1</v>
      </c>
      <c r="BK3" s="237">
        <f t="shared" ref="BK3:BK33" si="3">IF(AND(OR(K3="",K3="V",K3="A",K3="E"),BK$2&lt;&gt;0,$B3&lt;&gt;0),1,"")</f>
        <v>1</v>
      </c>
      <c r="BL3" s="237">
        <f t="shared" ref="BL3:BL33" si="4">IF(AND(OR(L3="",L3="V",L3="A",L3="E"),BL$2&lt;&gt;0,$B3&lt;&gt;0),1,"")</f>
        <v>1</v>
      </c>
      <c r="BM3" s="237">
        <f t="shared" ref="BM3:BM33" si="5">IF(AND(OR(M3="",M3="V",M3="A",M3="E"),BM$2&lt;&gt;0,$B3&lt;&gt;0),1,"")</f>
        <v>1</v>
      </c>
      <c r="BN3" s="237">
        <f t="shared" ref="BN3:BN33" si="6">IF(AND(OR(N3="",N3="V",N3="A",N3="E"),BN$2&lt;&gt;0,$B3&lt;&gt;0),1,"")</f>
        <v>1</v>
      </c>
      <c r="BO3" s="237">
        <f t="shared" ref="BO3:BO33" si="7">IF(AND(OR(O3="",O3="V",O3="A",O3="E"),BO$2&lt;&gt;0,$B3&lt;&gt;0),1,"")</f>
        <v>1</v>
      </c>
      <c r="BP3" s="237">
        <f t="shared" ref="BP3:BP33" si="8">IF(AND(OR(P3="",P3="V",P3="A",P3="E"),BP$2&lt;&gt;0,$B3&lt;&gt;0),1,"")</f>
        <v>1</v>
      </c>
      <c r="BQ3" s="237">
        <f t="shared" ref="BQ3:BQ33" si="9">IF(AND(OR(Q3="",Q3="V",Q3="A",Q3="E"),BQ$2&lt;&gt;0,$B3&lt;&gt;0),1,"")</f>
        <v>1</v>
      </c>
      <c r="BR3" s="237">
        <f t="shared" ref="BR3:BR33" si="10">IF(AND(OR(R3="",R3="V",R3="A",R3="E"),BR$2&lt;&gt;0,$B3&lt;&gt;0),1,"")</f>
        <v>1</v>
      </c>
      <c r="BS3" s="237" t="str">
        <f t="shared" ref="BS3:BS33" si="11">IF(AND(OR(S3="",S3="V",S3="A",S3="E"),BS$2&lt;&gt;0,$B3&lt;&gt;0),1,"")</f>
        <v/>
      </c>
      <c r="BT3" s="237" t="str">
        <f t="shared" ref="BT3:BT33" si="12">IF(AND(OR(T3="",T3="V",T3="A",T3="E"),BT$2&lt;&gt;0,$B3&lt;&gt;0),1,"")</f>
        <v/>
      </c>
      <c r="BU3" s="237" t="str">
        <f t="shared" ref="BU3:BU33" si="13">IF(AND(OR(U3="",U3="V",U3="A",U3="E"),BU$2&lt;&gt;0,$B3&lt;&gt;0),1,"")</f>
        <v/>
      </c>
      <c r="BV3" s="237" t="str">
        <f t="shared" ref="BV3:BV33" si="14">IF(AND(OR(V3="",V3="V",V3="A",V3="E"),BV$2&lt;&gt;0,$B3&lt;&gt;0),1,"")</f>
        <v/>
      </c>
      <c r="BW3" s="237" t="str">
        <f t="shared" ref="BW3:BW33" si="15">IF(AND(OR(W3="",W3="V",W3="A",W3="E"),BW$2&lt;&gt;0,$B3&lt;&gt;0),1,"")</f>
        <v/>
      </c>
      <c r="BX3" s="237" t="str">
        <f t="shared" ref="BX3:BX33" si="16">IF(AND(OR(X3="",X3="V",X3="A",X3="E"),BX$2&lt;&gt;0,$B3&lt;&gt;0),1,"")</f>
        <v/>
      </c>
      <c r="BY3" s="237" t="str">
        <f t="shared" ref="BY3:BY33" si="17">IF(AND(OR(Y3="",Y3="V",Y3="A",Y3="E"),BY$2&lt;&gt;0,$B3&lt;&gt;0),1,"")</f>
        <v/>
      </c>
      <c r="BZ3" s="237" t="str">
        <f t="shared" ref="BZ3:BZ33" si="18">IF(AND(OR(Z3="",Z3="V",Z3="A",Z3="E"),BZ$2&lt;&gt;0,$B3&lt;&gt;0),1,"")</f>
        <v/>
      </c>
      <c r="CA3" s="237" t="str">
        <f t="shared" ref="CA3:CA33" si="19">IF(AND(OR(AA3="",AA3="V",AA3="A",AA3="E"),CA$2&lt;&gt;0,$B3&lt;&gt;0),1,"")</f>
        <v/>
      </c>
      <c r="CB3" s="237" t="str">
        <f t="shared" ref="CB3:CB33" si="20">IF(AND(OR(AB3="",AB3="V",AB3="A",AB3="E"),CB$2&lt;&gt;0,$B3&lt;&gt;0),1,"")</f>
        <v/>
      </c>
      <c r="CC3" s="237" t="str">
        <f t="shared" ref="CC3:CC33" si="21">IF(AND(OR(AC3="",AC3="V",AC3="A",AC3="E"),CC$2&lt;&gt;0,$B3&lt;&gt;0),1,"")</f>
        <v/>
      </c>
      <c r="CD3" s="237" t="str">
        <f t="shared" ref="CD3:CD33" si="22">IF(AND(OR(AD3="",AD3="V",AD3="A",AD3="E"),CD$2&lt;&gt;0,$B3&lt;&gt;0),1,"")</f>
        <v/>
      </c>
      <c r="CE3" s="237" t="str">
        <f t="shared" ref="CE3:CE33" si="23">IF(AND(OR(AE3="",AE3="V",AE3="A",AE3="E"),CE$2&lt;&gt;0,$B3&lt;&gt;0),1,"")</f>
        <v/>
      </c>
      <c r="CF3" s="237" t="str">
        <f t="shared" ref="CF3:CF33" si="24">IF(AND(OR(AF3="",AF3="V",AF3="A",AF3="E"),CF$2&lt;&gt;0,$B3&lt;&gt;0),1,"")</f>
        <v/>
      </c>
      <c r="CG3" s="237" t="str">
        <f t="shared" ref="CG3:CG33" si="25">IF(AND(OR(AG3="",AG3="V",AG3="A",AG3="E"),CG$2&lt;&gt;0,$B3&lt;&gt;0),1,"")</f>
        <v/>
      </c>
      <c r="CH3" s="237" t="str">
        <f t="shared" ref="CH3:CH33" si="26">IF(AND(OR(AH3="",AH3="V",AH3="A",AH3="E"),CH$2&lt;&gt;0,$B3&lt;&gt;0),1,"")</f>
        <v/>
      </c>
      <c r="CI3" s="237" t="str">
        <f t="shared" ref="CI3:CI33" si="27">IF(AND(OR(AI3="",AI3="V",AI3="A",AI3="E"),CI$2&lt;&gt;0,$B3&lt;&gt;0),1,"")</f>
        <v/>
      </c>
      <c r="CJ3" s="237" t="str">
        <f t="shared" ref="CJ3:CJ33" si="28">IF(AND(OR(AJ3="",AJ3="V",AJ3="A",AJ3="E"),CJ$2&lt;&gt;0,$B3&lt;&gt;0),1,"")</f>
        <v/>
      </c>
      <c r="CK3" s="237">
        <f>SUM(DG3:EJ3)</f>
        <v>10</v>
      </c>
      <c r="DG3" s="252" t="str">
        <f>IF(AND(G3="",BG$2&lt;&gt;0),1,"")</f>
        <v/>
      </c>
      <c r="DH3" s="236" t="str">
        <f t="shared" ref="DH3:DH33" si="29">IF(AND(H3="",BH$2&lt;&gt;0),1,"")</f>
        <v/>
      </c>
      <c r="DI3" s="236">
        <f t="shared" ref="DI3:DI33" si="30">IF(AND(I3="",BI$2&lt;&gt;0),1,"")</f>
        <v>1</v>
      </c>
      <c r="DJ3" s="236">
        <f t="shared" ref="DJ3:DJ33" si="31">IF(AND(J3="",BJ$2&lt;&gt;0),1,"")</f>
        <v>1</v>
      </c>
      <c r="DK3" s="236">
        <f t="shared" ref="DK3:DK33" si="32">IF(AND(K3="",BK$2&lt;&gt;0),1,"")</f>
        <v>1</v>
      </c>
      <c r="DL3" s="236">
        <f t="shared" ref="DL3:DL33" si="33">IF(AND(L3="",BL$2&lt;&gt;0),1,"")</f>
        <v>1</v>
      </c>
      <c r="DM3" s="236">
        <f t="shared" ref="DM3:DM33" si="34">IF(AND(M3="",BM$2&lt;&gt;0),1,"")</f>
        <v>1</v>
      </c>
      <c r="DN3" s="236">
        <f t="shared" ref="DN3:DN33" si="35">IF(AND(N3="",BN$2&lt;&gt;0),1,"")</f>
        <v>1</v>
      </c>
      <c r="DO3" s="236">
        <f t="shared" ref="DO3:DO33" si="36">IF(AND(O3="",BO$2&lt;&gt;0),1,"")</f>
        <v>1</v>
      </c>
      <c r="DP3" s="236">
        <f t="shared" ref="DP3:DP33" si="37">IF(AND(P3="",BP$2&lt;&gt;0),1,"")</f>
        <v>1</v>
      </c>
      <c r="DQ3" s="236">
        <f t="shared" ref="DQ3:DQ33" si="38">IF(AND(Q3="",BQ$2&lt;&gt;0),1,"")</f>
        <v>1</v>
      </c>
      <c r="DR3" s="253">
        <f t="shared" ref="DR3:DR33" si="39">IF(AND(R3="",BR$2&lt;&gt;0),1,"")</f>
        <v>1</v>
      </c>
      <c r="DS3" s="253" t="str">
        <f t="shared" ref="DS3:DS33" si="40">IF(AND(S3="",BS$2&lt;&gt;0),1,"")</f>
        <v/>
      </c>
      <c r="DT3" s="253" t="str">
        <f t="shared" ref="DT3:DT33" si="41">IF(AND(T3="",BT$2&lt;&gt;0),1,"")</f>
        <v/>
      </c>
      <c r="DU3" s="253" t="str">
        <f t="shared" ref="DU3:DU33" si="42">IF(AND(U3="",BU$2&lt;&gt;0),1,"")</f>
        <v/>
      </c>
      <c r="DV3" s="253" t="str">
        <f t="shared" ref="DV3:DV33" si="43">IF(AND(V3="",BV$2&lt;&gt;0),1,"")</f>
        <v/>
      </c>
      <c r="DW3" s="253" t="str">
        <f t="shared" ref="DW3:DW33" si="44">IF(AND(W3="",BW$2&lt;&gt;0),1,"")</f>
        <v/>
      </c>
      <c r="DX3" s="253" t="str">
        <f t="shared" ref="DX3:DX33" si="45">IF(AND(X3="",BX$2&lt;&gt;0),1,"")</f>
        <v/>
      </c>
      <c r="DY3" s="253" t="str">
        <f t="shared" ref="DY3:DY33" si="46">IF(AND(Y3="",BY$2&lt;&gt;0),1,"")</f>
        <v/>
      </c>
      <c r="DZ3" s="253" t="str">
        <f t="shared" ref="DZ3:DZ33" si="47">IF(AND(Z3="",BZ$2&lt;&gt;0),1,"")</f>
        <v/>
      </c>
      <c r="EA3" s="253" t="str">
        <f t="shared" ref="EA3:EA33" si="48">IF(AND(AA3="",CA$2&lt;&gt;0),1,"")</f>
        <v/>
      </c>
      <c r="EB3" s="253" t="str">
        <f t="shared" ref="EB3:EB33" si="49">IF(AND(AB3="",CB$2&lt;&gt;0),1,"")</f>
        <v/>
      </c>
      <c r="EC3" s="253" t="str">
        <f t="shared" ref="EC3:EC33" si="50">IF(AND(AC3="",CC$2&lt;&gt;0),1,"")</f>
        <v/>
      </c>
      <c r="ED3" s="253" t="str">
        <f t="shared" ref="ED3:ED33" si="51">IF(AND(AD3="",CD$2&lt;&gt;0),1,"")</f>
        <v/>
      </c>
      <c r="EE3" s="253" t="str">
        <f t="shared" ref="EE3:EE33" si="52">IF(AND(AE3="",CE$2&lt;&gt;0),1,"")</f>
        <v/>
      </c>
      <c r="EF3" s="253" t="str">
        <f t="shared" ref="EF3:EF33" si="53">IF(AND(AF3="",CF$2&lt;&gt;0),1,"")</f>
        <v/>
      </c>
      <c r="EG3" s="253" t="str">
        <f t="shared" ref="EG3:EG33" si="54">IF(AND(AG3="",CG$2&lt;&gt;0),1,"")</f>
        <v/>
      </c>
      <c r="EH3" s="253" t="str">
        <f t="shared" ref="EH3:EH33" si="55">IF(AND(AH3="",CH$2&lt;&gt;0),1,"")</f>
        <v/>
      </c>
      <c r="EI3" s="253" t="str">
        <f t="shared" ref="EI3:EI33" si="56">IF(AND(AI3="",CI$2&lt;&gt;0),1,"")</f>
        <v/>
      </c>
      <c r="EJ3" s="253" t="str">
        <f t="shared" ref="EJ3:EJ33" si="57">IF(AND(AJ3="",CJ$2&lt;&gt;0),1,"")</f>
        <v/>
      </c>
    </row>
    <row r="4" spans="1:140" ht="12" customHeight="1">
      <c r="A4" s="55">
        <v>2</v>
      </c>
      <c r="B4" s="312">
        <v>44897</v>
      </c>
      <c r="C4" s="313"/>
      <c r="D4" s="250">
        <f>Prenoms!$J$32-Conges!CK4</f>
        <v>0</v>
      </c>
      <c r="E4" s="250">
        <f>Conges!CK4</f>
        <v>10</v>
      </c>
      <c r="F4" s="251"/>
      <c r="G4" s="33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8"/>
      <c r="BG4" s="237" t="str">
        <f t="shared" si="0"/>
        <v/>
      </c>
      <c r="BH4" s="237" t="str">
        <f t="shared" si="1"/>
        <v/>
      </c>
      <c r="BI4" s="237">
        <f t="shared" ref="BI4:BI33" si="58">IF(AND(OR(I4="",I4="V",I4="A",I4="E"),BI$2&lt;&gt;0,$B4&lt;&gt;0),1,"")</f>
        <v>1</v>
      </c>
      <c r="BJ4" s="237">
        <f t="shared" si="2"/>
        <v>1</v>
      </c>
      <c r="BK4" s="237">
        <f t="shared" si="3"/>
        <v>1</v>
      </c>
      <c r="BL4" s="237">
        <f t="shared" si="4"/>
        <v>1</v>
      </c>
      <c r="BM4" s="237">
        <f t="shared" si="5"/>
        <v>1</v>
      </c>
      <c r="BN4" s="237">
        <f t="shared" si="6"/>
        <v>1</v>
      </c>
      <c r="BO4" s="237">
        <f t="shared" si="7"/>
        <v>1</v>
      </c>
      <c r="BP4" s="237">
        <f t="shared" si="8"/>
        <v>1</v>
      </c>
      <c r="BQ4" s="237">
        <f t="shared" si="9"/>
        <v>1</v>
      </c>
      <c r="BR4" s="237">
        <f t="shared" si="10"/>
        <v>1</v>
      </c>
      <c r="BS4" s="237" t="str">
        <f t="shared" si="11"/>
        <v/>
      </c>
      <c r="BT4" s="237" t="str">
        <f t="shared" si="12"/>
        <v/>
      </c>
      <c r="BU4" s="237" t="str">
        <f t="shared" si="13"/>
        <v/>
      </c>
      <c r="BV4" s="237" t="str">
        <f t="shared" si="14"/>
        <v/>
      </c>
      <c r="BW4" s="237" t="str">
        <f t="shared" si="15"/>
        <v/>
      </c>
      <c r="BX4" s="237" t="str">
        <f t="shared" si="16"/>
        <v/>
      </c>
      <c r="BY4" s="237" t="str">
        <f t="shared" si="17"/>
        <v/>
      </c>
      <c r="BZ4" s="237" t="str">
        <f t="shared" si="18"/>
        <v/>
      </c>
      <c r="CA4" s="237" t="str">
        <f t="shared" si="19"/>
        <v/>
      </c>
      <c r="CB4" s="237" t="str">
        <f t="shared" si="20"/>
        <v/>
      </c>
      <c r="CC4" s="237" t="str">
        <f t="shared" si="21"/>
        <v/>
      </c>
      <c r="CD4" s="237" t="str">
        <f t="shared" si="22"/>
        <v/>
      </c>
      <c r="CE4" s="237" t="str">
        <f t="shared" si="23"/>
        <v/>
      </c>
      <c r="CF4" s="237" t="str">
        <f t="shared" si="24"/>
        <v/>
      </c>
      <c r="CG4" s="237" t="str">
        <f t="shared" si="25"/>
        <v/>
      </c>
      <c r="CH4" s="237" t="str">
        <f t="shared" si="26"/>
        <v/>
      </c>
      <c r="CI4" s="237" t="str">
        <f t="shared" si="27"/>
        <v/>
      </c>
      <c r="CJ4" s="237" t="str">
        <f t="shared" si="28"/>
        <v/>
      </c>
      <c r="CK4" s="237">
        <f t="shared" ref="CK4:CK33" si="59">SUM(DG4:EJ4)</f>
        <v>10</v>
      </c>
      <c r="DG4" s="236" t="str">
        <f t="shared" ref="DG4:DG33" si="60">IF(AND(G4="",BG$2&lt;&gt;0),1,"")</f>
        <v/>
      </c>
      <c r="DH4" s="236" t="str">
        <f t="shared" si="29"/>
        <v/>
      </c>
      <c r="DI4" s="236">
        <f t="shared" si="30"/>
        <v>1</v>
      </c>
      <c r="DJ4" s="236">
        <f t="shared" si="31"/>
        <v>1</v>
      </c>
      <c r="DK4" s="236">
        <f t="shared" si="32"/>
        <v>1</v>
      </c>
      <c r="DL4" s="236">
        <f t="shared" si="33"/>
        <v>1</v>
      </c>
      <c r="DM4" s="236">
        <f t="shared" si="34"/>
        <v>1</v>
      </c>
      <c r="DN4" s="236">
        <f t="shared" si="35"/>
        <v>1</v>
      </c>
      <c r="DO4" s="236">
        <f t="shared" si="36"/>
        <v>1</v>
      </c>
      <c r="DP4" s="236">
        <f t="shared" si="37"/>
        <v>1</v>
      </c>
      <c r="DQ4" s="236">
        <f t="shared" si="38"/>
        <v>1</v>
      </c>
      <c r="DR4" s="253">
        <f t="shared" si="39"/>
        <v>1</v>
      </c>
      <c r="DS4" s="253" t="str">
        <f t="shared" si="40"/>
        <v/>
      </c>
      <c r="DT4" s="253" t="str">
        <f t="shared" si="41"/>
        <v/>
      </c>
      <c r="DU4" s="253" t="str">
        <f t="shared" si="42"/>
        <v/>
      </c>
      <c r="DV4" s="253" t="str">
        <f t="shared" si="43"/>
        <v/>
      </c>
      <c r="DW4" s="253" t="str">
        <f t="shared" si="44"/>
        <v/>
      </c>
      <c r="DX4" s="253" t="str">
        <f t="shared" si="45"/>
        <v/>
      </c>
      <c r="DY4" s="253" t="str">
        <f t="shared" si="46"/>
        <v/>
      </c>
      <c r="DZ4" s="253" t="str">
        <f t="shared" si="47"/>
        <v/>
      </c>
      <c r="EA4" s="253" t="str">
        <f t="shared" si="48"/>
        <v/>
      </c>
      <c r="EB4" s="253" t="str">
        <f t="shared" si="49"/>
        <v/>
      </c>
      <c r="EC4" s="253" t="str">
        <f t="shared" si="50"/>
        <v/>
      </c>
      <c r="ED4" s="253" t="str">
        <f t="shared" si="51"/>
        <v/>
      </c>
      <c r="EE4" s="253" t="str">
        <f t="shared" si="52"/>
        <v/>
      </c>
      <c r="EF4" s="253" t="str">
        <f t="shared" si="53"/>
        <v/>
      </c>
      <c r="EG4" s="253" t="str">
        <f t="shared" si="54"/>
        <v/>
      </c>
      <c r="EH4" s="253" t="str">
        <f t="shared" si="55"/>
        <v/>
      </c>
      <c r="EI4" s="253" t="str">
        <f t="shared" si="56"/>
        <v/>
      </c>
      <c r="EJ4" s="253" t="str">
        <f t="shared" si="57"/>
        <v/>
      </c>
    </row>
    <row r="5" spans="1:140" ht="12" customHeight="1">
      <c r="A5" s="55">
        <v>3</v>
      </c>
      <c r="B5" s="312">
        <v>44898</v>
      </c>
      <c r="C5" s="313"/>
      <c r="D5" s="250">
        <f>Prenoms!$J$32-Conges!CK5</f>
        <v>0</v>
      </c>
      <c r="E5" s="250">
        <f>Conges!CK5</f>
        <v>10</v>
      </c>
      <c r="F5" s="251"/>
      <c r="G5" s="33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8"/>
      <c r="BG5" s="237" t="str">
        <f t="shared" si="0"/>
        <v/>
      </c>
      <c r="BH5" s="237" t="str">
        <f t="shared" si="1"/>
        <v/>
      </c>
      <c r="BI5" s="237">
        <f t="shared" si="58"/>
        <v>1</v>
      </c>
      <c r="BJ5" s="237">
        <f t="shared" si="2"/>
        <v>1</v>
      </c>
      <c r="BK5" s="237">
        <f t="shared" si="3"/>
        <v>1</v>
      </c>
      <c r="BL5" s="237">
        <f t="shared" si="4"/>
        <v>1</v>
      </c>
      <c r="BM5" s="237">
        <f t="shared" si="5"/>
        <v>1</v>
      </c>
      <c r="BN5" s="237">
        <f t="shared" si="6"/>
        <v>1</v>
      </c>
      <c r="BO5" s="237">
        <f t="shared" si="7"/>
        <v>1</v>
      </c>
      <c r="BP5" s="237">
        <f t="shared" si="8"/>
        <v>1</v>
      </c>
      <c r="BQ5" s="237">
        <f t="shared" si="9"/>
        <v>1</v>
      </c>
      <c r="BR5" s="237">
        <f t="shared" si="10"/>
        <v>1</v>
      </c>
      <c r="BS5" s="237" t="str">
        <f t="shared" si="11"/>
        <v/>
      </c>
      <c r="BT5" s="237" t="str">
        <f t="shared" si="12"/>
        <v/>
      </c>
      <c r="BU5" s="237" t="str">
        <f t="shared" si="13"/>
        <v/>
      </c>
      <c r="BV5" s="237" t="str">
        <f t="shared" si="14"/>
        <v/>
      </c>
      <c r="BW5" s="237" t="str">
        <f t="shared" si="15"/>
        <v/>
      </c>
      <c r="BX5" s="237" t="str">
        <f t="shared" si="16"/>
        <v/>
      </c>
      <c r="BY5" s="237" t="str">
        <f t="shared" si="17"/>
        <v/>
      </c>
      <c r="BZ5" s="237" t="str">
        <f t="shared" si="18"/>
        <v/>
      </c>
      <c r="CA5" s="237" t="str">
        <f t="shared" si="19"/>
        <v/>
      </c>
      <c r="CB5" s="237" t="str">
        <f t="shared" si="20"/>
        <v/>
      </c>
      <c r="CC5" s="237" t="str">
        <f t="shared" si="21"/>
        <v/>
      </c>
      <c r="CD5" s="237" t="str">
        <f t="shared" si="22"/>
        <v/>
      </c>
      <c r="CE5" s="237" t="str">
        <f t="shared" si="23"/>
        <v/>
      </c>
      <c r="CF5" s="237" t="str">
        <f t="shared" si="24"/>
        <v/>
      </c>
      <c r="CG5" s="237" t="str">
        <f t="shared" si="25"/>
        <v/>
      </c>
      <c r="CH5" s="237" t="str">
        <f t="shared" si="26"/>
        <v/>
      </c>
      <c r="CI5" s="237" t="str">
        <f t="shared" si="27"/>
        <v/>
      </c>
      <c r="CJ5" s="237" t="str">
        <f t="shared" si="28"/>
        <v/>
      </c>
      <c r="CK5" s="237">
        <f t="shared" si="59"/>
        <v>10</v>
      </c>
      <c r="DG5" s="236" t="str">
        <f t="shared" si="60"/>
        <v/>
      </c>
      <c r="DH5" s="236" t="str">
        <f t="shared" si="29"/>
        <v/>
      </c>
      <c r="DI5" s="236">
        <f t="shared" si="30"/>
        <v>1</v>
      </c>
      <c r="DJ5" s="236">
        <f t="shared" si="31"/>
        <v>1</v>
      </c>
      <c r="DK5" s="236">
        <f t="shared" si="32"/>
        <v>1</v>
      </c>
      <c r="DL5" s="236">
        <f t="shared" si="33"/>
        <v>1</v>
      </c>
      <c r="DM5" s="236">
        <f t="shared" si="34"/>
        <v>1</v>
      </c>
      <c r="DN5" s="236">
        <f t="shared" si="35"/>
        <v>1</v>
      </c>
      <c r="DO5" s="236">
        <f t="shared" si="36"/>
        <v>1</v>
      </c>
      <c r="DP5" s="236">
        <f t="shared" si="37"/>
        <v>1</v>
      </c>
      <c r="DQ5" s="236">
        <f t="shared" si="38"/>
        <v>1</v>
      </c>
      <c r="DR5" s="253">
        <f t="shared" si="39"/>
        <v>1</v>
      </c>
      <c r="DS5" s="253" t="str">
        <f t="shared" si="40"/>
        <v/>
      </c>
      <c r="DT5" s="253" t="str">
        <f t="shared" si="41"/>
        <v/>
      </c>
      <c r="DU5" s="253" t="str">
        <f t="shared" si="42"/>
        <v/>
      </c>
      <c r="DV5" s="253" t="str">
        <f t="shared" si="43"/>
        <v/>
      </c>
      <c r="DW5" s="253" t="str">
        <f t="shared" si="44"/>
        <v/>
      </c>
      <c r="DX5" s="253" t="str">
        <f t="shared" si="45"/>
        <v/>
      </c>
      <c r="DY5" s="253" t="str">
        <f t="shared" si="46"/>
        <v/>
      </c>
      <c r="DZ5" s="253" t="str">
        <f t="shared" si="47"/>
        <v/>
      </c>
      <c r="EA5" s="253" t="str">
        <f t="shared" si="48"/>
        <v/>
      </c>
      <c r="EB5" s="253" t="str">
        <f t="shared" si="49"/>
        <v/>
      </c>
      <c r="EC5" s="253" t="str">
        <f t="shared" si="50"/>
        <v/>
      </c>
      <c r="ED5" s="253" t="str">
        <f t="shared" si="51"/>
        <v/>
      </c>
      <c r="EE5" s="253" t="str">
        <f t="shared" si="52"/>
        <v/>
      </c>
      <c r="EF5" s="253" t="str">
        <f t="shared" si="53"/>
        <v/>
      </c>
      <c r="EG5" s="253" t="str">
        <f t="shared" si="54"/>
        <v/>
      </c>
      <c r="EH5" s="253" t="str">
        <f t="shared" si="55"/>
        <v/>
      </c>
      <c r="EI5" s="253" t="str">
        <f t="shared" si="56"/>
        <v/>
      </c>
      <c r="EJ5" s="253" t="str">
        <f t="shared" si="57"/>
        <v/>
      </c>
    </row>
    <row r="6" spans="1:140" ht="12" customHeight="1">
      <c r="A6" s="55">
        <v>4</v>
      </c>
      <c r="B6" s="312">
        <v>44899</v>
      </c>
      <c r="C6" s="313"/>
      <c r="D6" s="250">
        <f>Prenoms!$J$32-Conges!CK6</f>
        <v>0</v>
      </c>
      <c r="E6" s="250">
        <f>Conges!CK6</f>
        <v>10</v>
      </c>
      <c r="F6" s="251"/>
      <c r="G6" s="33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8"/>
      <c r="BG6" s="237" t="str">
        <f t="shared" si="0"/>
        <v/>
      </c>
      <c r="BH6" s="237" t="str">
        <f t="shared" si="1"/>
        <v/>
      </c>
      <c r="BI6" s="237">
        <f t="shared" si="58"/>
        <v>1</v>
      </c>
      <c r="BJ6" s="237">
        <f t="shared" si="2"/>
        <v>1</v>
      </c>
      <c r="BK6" s="237">
        <f t="shared" si="3"/>
        <v>1</v>
      </c>
      <c r="BL6" s="237">
        <f t="shared" si="4"/>
        <v>1</v>
      </c>
      <c r="BM6" s="237">
        <f t="shared" si="5"/>
        <v>1</v>
      </c>
      <c r="BN6" s="237">
        <f t="shared" si="6"/>
        <v>1</v>
      </c>
      <c r="BO6" s="237">
        <f t="shared" si="7"/>
        <v>1</v>
      </c>
      <c r="BP6" s="237">
        <f t="shared" si="8"/>
        <v>1</v>
      </c>
      <c r="BQ6" s="237">
        <f t="shared" si="9"/>
        <v>1</v>
      </c>
      <c r="BR6" s="237">
        <f t="shared" si="10"/>
        <v>1</v>
      </c>
      <c r="BS6" s="237" t="str">
        <f t="shared" si="11"/>
        <v/>
      </c>
      <c r="BT6" s="237" t="str">
        <f t="shared" si="12"/>
        <v/>
      </c>
      <c r="BU6" s="237" t="str">
        <f t="shared" si="13"/>
        <v/>
      </c>
      <c r="BV6" s="237" t="str">
        <f t="shared" si="14"/>
        <v/>
      </c>
      <c r="BW6" s="237" t="str">
        <f t="shared" si="15"/>
        <v/>
      </c>
      <c r="BX6" s="237" t="str">
        <f t="shared" si="16"/>
        <v/>
      </c>
      <c r="BY6" s="237" t="str">
        <f t="shared" si="17"/>
        <v/>
      </c>
      <c r="BZ6" s="237" t="str">
        <f t="shared" si="18"/>
        <v/>
      </c>
      <c r="CA6" s="237" t="str">
        <f t="shared" si="19"/>
        <v/>
      </c>
      <c r="CB6" s="237" t="str">
        <f t="shared" si="20"/>
        <v/>
      </c>
      <c r="CC6" s="237" t="str">
        <f t="shared" si="21"/>
        <v/>
      </c>
      <c r="CD6" s="237" t="str">
        <f t="shared" si="22"/>
        <v/>
      </c>
      <c r="CE6" s="237" t="str">
        <f t="shared" si="23"/>
        <v/>
      </c>
      <c r="CF6" s="237" t="str">
        <f t="shared" si="24"/>
        <v/>
      </c>
      <c r="CG6" s="237" t="str">
        <f t="shared" si="25"/>
        <v/>
      </c>
      <c r="CH6" s="237" t="str">
        <f t="shared" si="26"/>
        <v/>
      </c>
      <c r="CI6" s="237" t="str">
        <f t="shared" si="27"/>
        <v/>
      </c>
      <c r="CJ6" s="237" t="str">
        <f t="shared" si="28"/>
        <v/>
      </c>
      <c r="CK6" s="237">
        <f t="shared" si="59"/>
        <v>10</v>
      </c>
      <c r="DG6" s="236" t="str">
        <f t="shared" si="60"/>
        <v/>
      </c>
      <c r="DH6" s="236" t="str">
        <f t="shared" si="29"/>
        <v/>
      </c>
      <c r="DI6" s="236">
        <f t="shared" si="30"/>
        <v>1</v>
      </c>
      <c r="DJ6" s="236">
        <f t="shared" si="31"/>
        <v>1</v>
      </c>
      <c r="DK6" s="236">
        <f t="shared" si="32"/>
        <v>1</v>
      </c>
      <c r="DL6" s="236">
        <f t="shared" si="33"/>
        <v>1</v>
      </c>
      <c r="DM6" s="236">
        <f t="shared" si="34"/>
        <v>1</v>
      </c>
      <c r="DN6" s="236">
        <f t="shared" si="35"/>
        <v>1</v>
      </c>
      <c r="DO6" s="236">
        <f t="shared" si="36"/>
        <v>1</v>
      </c>
      <c r="DP6" s="236">
        <f t="shared" si="37"/>
        <v>1</v>
      </c>
      <c r="DQ6" s="236">
        <f t="shared" si="38"/>
        <v>1</v>
      </c>
      <c r="DR6" s="253">
        <f t="shared" si="39"/>
        <v>1</v>
      </c>
      <c r="DS6" s="253" t="str">
        <f t="shared" si="40"/>
        <v/>
      </c>
      <c r="DT6" s="253" t="str">
        <f t="shared" si="41"/>
        <v/>
      </c>
      <c r="DU6" s="253" t="str">
        <f t="shared" si="42"/>
        <v/>
      </c>
      <c r="DV6" s="253" t="str">
        <f t="shared" si="43"/>
        <v/>
      </c>
      <c r="DW6" s="253" t="str">
        <f t="shared" si="44"/>
        <v/>
      </c>
      <c r="DX6" s="253" t="str">
        <f t="shared" si="45"/>
        <v/>
      </c>
      <c r="DY6" s="253" t="str">
        <f t="shared" si="46"/>
        <v/>
      </c>
      <c r="DZ6" s="253" t="str">
        <f t="shared" si="47"/>
        <v/>
      </c>
      <c r="EA6" s="253" t="str">
        <f t="shared" si="48"/>
        <v/>
      </c>
      <c r="EB6" s="253" t="str">
        <f t="shared" si="49"/>
        <v/>
      </c>
      <c r="EC6" s="253" t="str">
        <f t="shared" si="50"/>
        <v/>
      </c>
      <c r="ED6" s="253" t="str">
        <f t="shared" si="51"/>
        <v/>
      </c>
      <c r="EE6" s="253" t="str">
        <f t="shared" si="52"/>
        <v/>
      </c>
      <c r="EF6" s="253" t="str">
        <f t="shared" si="53"/>
        <v/>
      </c>
      <c r="EG6" s="253" t="str">
        <f t="shared" si="54"/>
        <v/>
      </c>
      <c r="EH6" s="253" t="str">
        <f t="shared" si="55"/>
        <v/>
      </c>
      <c r="EI6" s="253" t="str">
        <f t="shared" si="56"/>
        <v/>
      </c>
      <c r="EJ6" s="253" t="str">
        <f t="shared" si="57"/>
        <v/>
      </c>
    </row>
    <row r="7" spans="1:140" ht="12" customHeight="1">
      <c r="A7" s="55">
        <v>5</v>
      </c>
      <c r="B7" s="312">
        <v>44900</v>
      </c>
      <c r="C7" s="313"/>
      <c r="D7" s="250">
        <f>Prenoms!$J$32-Conges!CK7</f>
        <v>0</v>
      </c>
      <c r="E7" s="250">
        <f>Conges!CK7</f>
        <v>10</v>
      </c>
      <c r="F7" s="251"/>
      <c r="G7" s="33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8"/>
      <c r="BG7" s="237" t="str">
        <f t="shared" si="0"/>
        <v/>
      </c>
      <c r="BH7" s="237" t="str">
        <f t="shared" si="1"/>
        <v/>
      </c>
      <c r="BI7" s="237">
        <f t="shared" si="58"/>
        <v>1</v>
      </c>
      <c r="BJ7" s="237">
        <f t="shared" si="2"/>
        <v>1</v>
      </c>
      <c r="BK7" s="237">
        <f t="shared" si="3"/>
        <v>1</v>
      </c>
      <c r="BL7" s="237">
        <f t="shared" si="4"/>
        <v>1</v>
      </c>
      <c r="BM7" s="237">
        <f t="shared" si="5"/>
        <v>1</v>
      </c>
      <c r="BN7" s="237">
        <f t="shared" si="6"/>
        <v>1</v>
      </c>
      <c r="BO7" s="237">
        <f t="shared" si="7"/>
        <v>1</v>
      </c>
      <c r="BP7" s="237">
        <f t="shared" si="8"/>
        <v>1</v>
      </c>
      <c r="BQ7" s="237">
        <f t="shared" si="9"/>
        <v>1</v>
      </c>
      <c r="BR7" s="237">
        <f t="shared" si="10"/>
        <v>1</v>
      </c>
      <c r="BS7" s="237" t="str">
        <f t="shared" si="11"/>
        <v/>
      </c>
      <c r="BT7" s="237" t="str">
        <f t="shared" si="12"/>
        <v/>
      </c>
      <c r="BU7" s="237" t="str">
        <f t="shared" si="13"/>
        <v/>
      </c>
      <c r="BV7" s="237" t="str">
        <f t="shared" si="14"/>
        <v/>
      </c>
      <c r="BW7" s="237" t="str">
        <f t="shared" si="15"/>
        <v/>
      </c>
      <c r="BX7" s="237" t="str">
        <f t="shared" si="16"/>
        <v/>
      </c>
      <c r="BY7" s="237" t="str">
        <f t="shared" si="17"/>
        <v/>
      </c>
      <c r="BZ7" s="237" t="str">
        <f t="shared" si="18"/>
        <v/>
      </c>
      <c r="CA7" s="237" t="str">
        <f t="shared" si="19"/>
        <v/>
      </c>
      <c r="CB7" s="237" t="str">
        <f t="shared" si="20"/>
        <v/>
      </c>
      <c r="CC7" s="237" t="str">
        <f t="shared" si="21"/>
        <v/>
      </c>
      <c r="CD7" s="237" t="str">
        <f t="shared" si="22"/>
        <v/>
      </c>
      <c r="CE7" s="237" t="str">
        <f t="shared" si="23"/>
        <v/>
      </c>
      <c r="CF7" s="237" t="str">
        <f t="shared" si="24"/>
        <v/>
      </c>
      <c r="CG7" s="237" t="str">
        <f t="shared" si="25"/>
        <v/>
      </c>
      <c r="CH7" s="237" t="str">
        <f t="shared" si="26"/>
        <v/>
      </c>
      <c r="CI7" s="237" t="str">
        <f t="shared" si="27"/>
        <v/>
      </c>
      <c r="CJ7" s="237" t="str">
        <f t="shared" si="28"/>
        <v/>
      </c>
      <c r="CK7" s="237">
        <f t="shared" si="59"/>
        <v>10</v>
      </c>
      <c r="DG7" s="236" t="str">
        <f t="shared" si="60"/>
        <v/>
      </c>
      <c r="DH7" s="236" t="str">
        <f t="shared" si="29"/>
        <v/>
      </c>
      <c r="DI7" s="236">
        <f t="shared" si="30"/>
        <v>1</v>
      </c>
      <c r="DJ7" s="236">
        <f t="shared" si="31"/>
        <v>1</v>
      </c>
      <c r="DK7" s="236">
        <f t="shared" si="32"/>
        <v>1</v>
      </c>
      <c r="DL7" s="236">
        <f t="shared" si="33"/>
        <v>1</v>
      </c>
      <c r="DM7" s="236">
        <f t="shared" si="34"/>
        <v>1</v>
      </c>
      <c r="DN7" s="236">
        <f t="shared" si="35"/>
        <v>1</v>
      </c>
      <c r="DO7" s="236">
        <f t="shared" si="36"/>
        <v>1</v>
      </c>
      <c r="DP7" s="236">
        <f t="shared" si="37"/>
        <v>1</v>
      </c>
      <c r="DQ7" s="236">
        <f t="shared" si="38"/>
        <v>1</v>
      </c>
      <c r="DR7" s="253">
        <f t="shared" si="39"/>
        <v>1</v>
      </c>
      <c r="DS7" s="253" t="str">
        <f t="shared" si="40"/>
        <v/>
      </c>
      <c r="DT7" s="253" t="str">
        <f t="shared" si="41"/>
        <v/>
      </c>
      <c r="DU7" s="253" t="str">
        <f t="shared" si="42"/>
        <v/>
      </c>
      <c r="DV7" s="253" t="str">
        <f t="shared" si="43"/>
        <v/>
      </c>
      <c r="DW7" s="253" t="str">
        <f t="shared" si="44"/>
        <v/>
      </c>
      <c r="DX7" s="253" t="str">
        <f t="shared" si="45"/>
        <v/>
      </c>
      <c r="DY7" s="253" t="str">
        <f t="shared" si="46"/>
        <v/>
      </c>
      <c r="DZ7" s="253" t="str">
        <f t="shared" si="47"/>
        <v/>
      </c>
      <c r="EA7" s="253" t="str">
        <f t="shared" si="48"/>
        <v/>
      </c>
      <c r="EB7" s="253" t="str">
        <f t="shared" si="49"/>
        <v/>
      </c>
      <c r="EC7" s="253" t="str">
        <f t="shared" si="50"/>
        <v/>
      </c>
      <c r="ED7" s="253" t="str">
        <f t="shared" si="51"/>
        <v/>
      </c>
      <c r="EE7" s="253" t="str">
        <f t="shared" si="52"/>
        <v/>
      </c>
      <c r="EF7" s="253" t="str">
        <f t="shared" si="53"/>
        <v/>
      </c>
      <c r="EG7" s="253" t="str">
        <f t="shared" si="54"/>
        <v/>
      </c>
      <c r="EH7" s="253" t="str">
        <f t="shared" si="55"/>
        <v/>
      </c>
      <c r="EI7" s="253" t="str">
        <f t="shared" si="56"/>
        <v/>
      </c>
      <c r="EJ7" s="253" t="str">
        <f t="shared" si="57"/>
        <v/>
      </c>
    </row>
    <row r="8" spans="1:140" ht="12" customHeight="1">
      <c r="A8" s="55">
        <v>6</v>
      </c>
      <c r="B8" s="312">
        <v>44901</v>
      </c>
      <c r="C8" s="313"/>
      <c r="D8" s="250">
        <f>Prenoms!$J$32-Conges!CK8</f>
        <v>0</v>
      </c>
      <c r="E8" s="250">
        <f>Conges!CK8</f>
        <v>10</v>
      </c>
      <c r="F8" s="251"/>
      <c r="G8" s="33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8"/>
      <c r="BG8" s="237" t="str">
        <f t="shared" si="0"/>
        <v/>
      </c>
      <c r="BH8" s="237" t="str">
        <f t="shared" si="1"/>
        <v/>
      </c>
      <c r="BI8" s="237">
        <f t="shared" si="58"/>
        <v>1</v>
      </c>
      <c r="BJ8" s="237">
        <f t="shared" si="2"/>
        <v>1</v>
      </c>
      <c r="BK8" s="237">
        <f t="shared" si="3"/>
        <v>1</v>
      </c>
      <c r="BL8" s="237">
        <f t="shared" si="4"/>
        <v>1</v>
      </c>
      <c r="BM8" s="237">
        <f t="shared" si="5"/>
        <v>1</v>
      </c>
      <c r="BN8" s="237">
        <f t="shared" si="6"/>
        <v>1</v>
      </c>
      <c r="BO8" s="237">
        <f t="shared" si="7"/>
        <v>1</v>
      </c>
      <c r="BP8" s="237">
        <f t="shared" si="8"/>
        <v>1</v>
      </c>
      <c r="BQ8" s="237">
        <f t="shared" si="9"/>
        <v>1</v>
      </c>
      <c r="BR8" s="237">
        <f t="shared" si="10"/>
        <v>1</v>
      </c>
      <c r="BS8" s="237" t="str">
        <f t="shared" si="11"/>
        <v/>
      </c>
      <c r="BT8" s="237" t="str">
        <f t="shared" si="12"/>
        <v/>
      </c>
      <c r="BU8" s="237" t="str">
        <f t="shared" si="13"/>
        <v/>
      </c>
      <c r="BV8" s="237" t="str">
        <f t="shared" si="14"/>
        <v/>
      </c>
      <c r="BW8" s="237" t="str">
        <f t="shared" si="15"/>
        <v/>
      </c>
      <c r="BX8" s="237" t="str">
        <f t="shared" si="16"/>
        <v/>
      </c>
      <c r="BY8" s="237" t="str">
        <f t="shared" si="17"/>
        <v/>
      </c>
      <c r="BZ8" s="237" t="str">
        <f t="shared" si="18"/>
        <v/>
      </c>
      <c r="CA8" s="237" t="str">
        <f t="shared" si="19"/>
        <v/>
      </c>
      <c r="CB8" s="237" t="str">
        <f t="shared" si="20"/>
        <v/>
      </c>
      <c r="CC8" s="237" t="str">
        <f t="shared" si="21"/>
        <v/>
      </c>
      <c r="CD8" s="237" t="str">
        <f t="shared" si="22"/>
        <v/>
      </c>
      <c r="CE8" s="237" t="str">
        <f t="shared" si="23"/>
        <v/>
      </c>
      <c r="CF8" s="237" t="str">
        <f t="shared" si="24"/>
        <v/>
      </c>
      <c r="CG8" s="237" t="str">
        <f t="shared" si="25"/>
        <v/>
      </c>
      <c r="CH8" s="237" t="str">
        <f t="shared" si="26"/>
        <v/>
      </c>
      <c r="CI8" s="237" t="str">
        <f t="shared" si="27"/>
        <v/>
      </c>
      <c r="CJ8" s="237" t="str">
        <f t="shared" si="28"/>
        <v/>
      </c>
      <c r="CK8" s="237">
        <f t="shared" si="59"/>
        <v>10</v>
      </c>
      <c r="DG8" s="236" t="str">
        <f t="shared" si="60"/>
        <v/>
      </c>
      <c r="DH8" s="236" t="str">
        <f t="shared" si="29"/>
        <v/>
      </c>
      <c r="DI8" s="236">
        <f t="shared" si="30"/>
        <v>1</v>
      </c>
      <c r="DJ8" s="236">
        <f t="shared" si="31"/>
        <v>1</v>
      </c>
      <c r="DK8" s="236">
        <f t="shared" si="32"/>
        <v>1</v>
      </c>
      <c r="DL8" s="236">
        <f t="shared" si="33"/>
        <v>1</v>
      </c>
      <c r="DM8" s="236">
        <f t="shared" si="34"/>
        <v>1</v>
      </c>
      <c r="DN8" s="236">
        <f t="shared" si="35"/>
        <v>1</v>
      </c>
      <c r="DO8" s="236">
        <f t="shared" si="36"/>
        <v>1</v>
      </c>
      <c r="DP8" s="236">
        <f t="shared" si="37"/>
        <v>1</v>
      </c>
      <c r="DQ8" s="236">
        <f t="shared" si="38"/>
        <v>1</v>
      </c>
      <c r="DR8" s="253">
        <f t="shared" si="39"/>
        <v>1</v>
      </c>
      <c r="DS8" s="253" t="str">
        <f t="shared" si="40"/>
        <v/>
      </c>
      <c r="DT8" s="253" t="str">
        <f t="shared" si="41"/>
        <v/>
      </c>
      <c r="DU8" s="253" t="str">
        <f t="shared" si="42"/>
        <v/>
      </c>
      <c r="DV8" s="253" t="str">
        <f t="shared" si="43"/>
        <v/>
      </c>
      <c r="DW8" s="253" t="str">
        <f t="shared" si="44"/>
        <v/>
      </c>
      <c r="DX8" s="253" t="str">
        <f t="shared" si="45"/>
        <v/>
      </c>
      <c r="DY8" s="253" t="str">
        <f t="shared" si="46"/>
        <v/>
      </c>
      <c r="DZ8" s="253" t="str">
        <f t="shared" si="47"/>
        <v/>
      </c>
      <c r="EA8" s="253" t="str">
        <f t="shared" si="48"/>
        <v/>
      </c>
      <c r="EB8" s="253" t="str">
        <f t="shared" si="49"/>
        <v/>
      </c>
      <c r="EC8" s="253" t="str">
        <f t="shared" si="50"/>
        <v/>
      </c>
      <c r="ED8" s="253" t="str">
        <f t="shared" si="51"/>
        <v/>
      </c>
      <c r="EE8" s="253" t="str">
        <f t="shared" si="52"/>
        <v/>
      </c>
      <c r="EF8" s="253" t="str">
        <f t="shared" si="53"/>
        <v/>
      </c>
      <c r="EG8" s="253" t="str">
        <f t="shared" si="54"/>
        <v/>
      </c>
      <c r="EH8" s="253" t="str">
        <f t="shared" si="55"/>
        <v/>
      </c>
      <c r="EI8" s="253" t="str">
        <f t="shared" si="56"/>
        <v/>
      </c>
      <c r="EJ8" s="253" t="str">
        <f t="shared" si="57"/>
        <v/>
      </c>
    </row>
    <row r="9" spans="1:140" ht="12" customHeight="1">
      <c r="A9" s="55">
        <v>7</v>
      </c>
      <c r="B9" s="312">
        <v>44902</v>
      </c>
      <c r="C9" s="313"/>
      <c r="D9" s="250">
        <f>Prenoms!$J$32-Conges!CK9</f>
        <v>0</v>
      </c>
      <c r="E9" s="250">
        <f>Conges!CK9</f>
        <v>10</v>
      </c>
      <c r="F9" s="251"/>
      <c r="G9" s="33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8"/>
      <c r="BG9" s="237" t="str">
        <f t="shared" si="0"/>
        <v/>
      </c>
      <c r="BH9" s="237" t="str">
        <f t="shared" si="1"/>
        <v/>
      </c>
      <c r="BI9" s="237">
        <f t="shared" si="58"/>
        <v>1</v>
      </c>
      <c r="BJ9" s="237">
        <f t="shared" si="2"/>
        <v>1</v>
      </c>
      <c r="BK9" s="237">
        <f t="shared" si="3"/>
        <v>1</v>
      </c>
      <c r="BL9" s="237">
        <f t="shared" si="4"/>
        <v>1</v>
      </c>
      <c r="BM9" s="237">
        <f t="shared" si="5"/>
        <v>1</v>
      </c>
      <c r="BN9" s="237">
        <f t="shared" si="6"/>
        <v>1</v>
      </c>
      <c r="BO9" s="237">
        <f t="shared" si="7"/>
        <v>1</v>
      </c>
      <c r="BP9" s="237">
        <f t="shared" si="8"/>
        <v>1</v>
      </c>
      <c r="BQ9" s="237">
        <f t="shared" si="9"/>
        <v>1</v>
      </c>
      <c r="BR9" s="237">
        <f t="shared" si="10"/>
        <v>1</v>
      </c>
      <c r="BS9" s="237" t="str">
        <f t="shared" si="11"/>
        <v/>
      </c>
      <c r="BT9" s="237" t="str">
        <f t="shared" si="12"/>
        <v/>
      </c>
      <c r="BU9" s="237" t="str">
        <f t="shared" si="13"/>
        <v/>
      </c>
      <c r="BV9" s="237" t="str">
        <f t="shared" si="14"/>
        <v/>
      </c>
      <c r="BW9" s="237" t="str">
        <f t="shared" si="15"/>
        <v/>
      </c>
      <c r="BX9" s="237" t="str">
        <f t="shared" si="16"/>
        <v/>
      </c>
      <c r="BY9" s="237" t="str">
        <f t="shared" si="17"/>
        <v/>
      </c>
      <c r="BZ9" s="237" t="str">
        <f t="shared" si="18"/>
        <v/>
      </c>
      <c r="CA9" s="237" t="str">
        <f t="shared" si="19"/>
        <v/>
      </c>
      <c r="CB9" s="237" t="str">
        <f t="shared" si="20"/>
        <v/>
      </c>
      <c r="CC9" s="237" t="str">
        <f t="shared" si="21"/>
        <v/>
      </c>
      <c r="CD9" s="237" t="str">
        <f t="shared" si="22"/>
        <v/>
      </c>
      <c r="CE9" s="237" t="str">
        <f t="shared" si="23"/>
        <v/>
      </c>
      <c r="CF9" s="237" t="str">
        <f t="shared" si="24"/>
        <v/>
      </c>
      <c r="CG9" s="237" t="str">
        <f t="shared" si="25"/>
        <v/>
      </c>
      <c r="CH9" s="237" t="str">
        <f t="shared" si="26"/>
        <v/>
      </c>
      <c r="CI9" s="237" t="str">
        <f t="shared" si="27"/>
        <v/>
      </c>
      <c r="CJ9" s="237" t="str">
        <f t="shared" si="28"/>
        <v/>
      </c>
      <c r="CK9" s="237">
        <f t="shared" si="59"/>
        <v>10</v>
      </c>
      <c r="DG9" s="236" t="str">
        <f t="shared" si="60"/>
        <v/>
      </c>
      <c r="DH9" s="236" t="str">
        <f t="shared" si="29"/>
        <v/>
      </c>
      <c r="DI9" s="236">
        <f t="shared" si="30"/>
        <v>1</v>
      </c>
      <c r="DJ9" s="236">
        <f t="shared" si="31"/>
        <v>1</v>
      </c>
      <c r="DK9" s="236">
        <f t="shared" si="32"/>
        <v>1</v>
      </c>
      <c r="DL9" s="236">
        <f t="shared" si="33"/>
        <v>1</v>
      </c>
      <c r="DM9" s="236">
        <f t="shared" si="34"/>
        <v>1</v>
      </c>
      <c r="DN9" s="236">
        <f t="shared" si="35"/>
        <v>1</v>
      </c>
      <c r="DO9" s="236">
        <f t="shared" si="36"/>
        <v>1</v>
      </c>
      <c r="DP9" s="236">
        <f t="shared" si="37"/>
        <v>1</v>
      </c>
      <c r="DQ9" s="236">
        <f t="shared" si="38"/>
        <v>1</v>
      </c>
      <c r="DR9" s="253">
        <f t="shared" si="39"/>
        <v>1</v>
      </c>
      <c r="DS9" s="253" t="str">
        <f t="shared" si="40"/>
        <v/>
      </c>
      <c r="DT9" s="253" t="str">
        <f t="shared" si="41"/>
        <v/>
      </c>
      <c r="DU9" s="253" t="str">
        <f t="shared" si="42"/>
        <v/>
      </c>
      <c r="DV9" s="253" t="str">
        <f t="shared" si="43"/>
        <v/>
      </c>
      <c r="DW9" s="253" t="str">
        <f t="shared" si="44"/>
        <v/>
      </c>
      <c r="DX9" s="253" t="str">
        <f t="shared" si="45"/>
        <v/>
      </c>
      <c r="DY9" s="253" t="str">
        <f t="shared" si="46"/>
        <v/>
      </c>
      <c r="DZ9" s="253" t="str">
        <f t="shared" si="47"/>
        <v/>
      </c>
      <c r="EA9" s="253" t="str">
        <f t="shared" si="48"/>
        <v/>
      </c>
      <c r="EB9" s="253" t="str">
        <f t="shared" si="49"/>
        <v/>
      </c>
      <c r="EC9" s="253" t="str">
        <f t="shared" si="50"/>
        <v/>
      </c>
      <c r="ED9" s="253" t="str">
        <f t="shared" si="51"/>
        <v/>
      </c>
      <c r="EE9" s="253" t="str">
        <f t="shared" si="52"/>
        <v/>
      </c>
      <c r="EF9" s="253" t="str">
        <f t="shared" si="53"/>
        <v/>
      </c>
      <c r="EG9" s="253" t="str">
        <f t="shared" si="54"/>
        <v/>
      </c>
      <c r="EH9" s="253" t="str">
        <f t="shared" si="55"/>
        <v/>
      </c>
      <c r="EI9" s="253" t="str">
        <f t="shared" si="56"/>
        <v/>
      </c>
      <c r="EJ9" s="253" t="str">
        <f t="shared" si="57"/>
        <v/>
      </c>
    </row>
    <row r="10" spans="1:140" ht="12" customHeight="1">
      <c r="A10" s="55">
        <v>8</v>
      </c>
      <c r="B10" s="312">
        <v>44903</v>
      </c>
      <c r="C10" s="313"/>
      <c r="D10" s="250">
        <f>Prenoms!$J$32-Conges!CK10</f>
        <v>0</v>
      </c>
      <c r="E10" s="250">
        <f>Conges!CK10</f>
        <v>10</v>
      </c>
      <c r="F10" s="251"/>
      <c r="G10" s="33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8"/>
      <c r="BG10" s="237" t="str">
        <f t="shared" si="0"/>
        <v/>
      </c>
      <c r="BH10" s="237" t="str">
        <f t="shared" si="1"/>
        <v/>
      </c>
      <c r="BI10" s="237">
        <f t="shared" si="58"/>
        <v>1</v>
      </c>
      <c r="BJ10" s="237">
        <f t="shared" si="2"/>
        <v>1</v>
      </c>
      <c r="BK10" s="237">
        <f t="shared" si="3"/>
        <v>1</v>
      </c>
      <c r="BL10" s="237">
        <f t="shared" si="4"/>
        <v>1</v>
      </c>
      <c r="BM10" s="237">
        <f t="shared" si="5"/>
        <v>1</v>
      </c>
      <c r="BN10" s="237">
        <f t="shared" si="6"/>
        <v>1</v>
      </c>
      <c r="BO10" s="237">
        <f t="shared" si="7"/>
        <v>1</v>
      </c>
      <c r="BP10" s="237">
        <f t="shared" si="8"/>
        <v>1</v>
      </c>
      <c r="BQ10" s="237">
        <f t="shared" si="9"/>
        <v>1</v>
      </c>
      <c r="BR10" s="237">
        <f t="shared" si="10"/>
        <v>1</v>
      </c>
      <c r="BS10" s="237" t="str">
        <f t="shared" si="11"/>
        <v/>
      </c>
      <c r="BT10" s="237" t="str">
        <f t="shared" si="12"/>
        <v/>
      </c>
      <c r="BU10" s="237" t="str">
        <f t="shared" si="13"/>
        <v/>
      </c>
      <c r="BV10" s="237" t="str">
        <f t="shared" si="14"/>
        <v/>
      </c>
      <c r="BW10" s="237" t="str">
        <f t="shared" si="15"/>
        <v/>
      </c>
      <c r="BX10" s="237" t="str">
        <f t="shared" si="16"/>
        <v/>
      </c>
      <c r="BY10" s="237" t="str">
        <f t="shared" si="17"/>
        <v/>
      </c>
      <c r="BZ10" s="237" t="str">
        <f t="shared" si="18"/>
        <v/>
      </c>
      <c r="CA10" s="237" t="str">
        <f t="shared" si="19"/>
        <v/>
      </c>
      <c r="CB10" s="237" t="str">
        <f t="shared" si="20"/>
        <v/>
      </c>
      <c r="CC10" s="237" t="str">
        <f t="shared" si="21"/>
        <v/>
      </c>
      <c r="CD10" s="237" t="str">
        <f t="shared" si="22"/>
        <v/>
      </c>
      <c r="CE10" s="237" t="str">
        <f t="shared" si="23"/>
        <v/>
      </c>
      <c r="CF10" s="237" t="str">
        <f t="shared" si="24"/>
        <v/>
      </c>
      <c r="CG10" s="237" t="str">
        <f t="shared" si="25"/>
        <v/>
      </c>
      <c r="CH10" s="237" t="str">
        <f t="shared" si="26"/>
        <v/>
      </c>
      <c r="CI10" s="237" t="str">
        <f t="shared" si="27"/>
        <v/>
      </c>
      <c r="CJ10" s="237" t="str">
        <f t="shared" si="28"/>
        <v/>
      </c>
      <c r="CK10" s="237">
        <f t="shared" si="59"/>
        <v>10</v>
      </c>
      <c r="DG10" s="236" t="str">
        <f t="shared" si="60"/>
        <v/>
      </c>
      <c r="DH10" s="236" t="str">
        <f t="shared" si="29"/>
        <v/>
      </c>
      <c r="DI10" s="236">
        <f t="shared" si="30"/>
        <v>1</v>
      </c>
      <c r="DJ10" s="236">
        <f t="shared" si="31"/>
        <v>1</v>
      </c>
      <c r="DK10" s="236">
        <f t="shared" si="32"/>
        <v>1</v>
      </c>
      <c r="DL10" s="236">
        <f t="shared" si="33"/>
        <v>1</v>
      </c>
      <c r="DM10" s="236">
        <f t="shared" si="34"/>
        <v>1</v>
      </c>
      <c r="DN10" s="236">
        <f t="shared" si="35"/>
        <v>1</v>
      </c>
      <c r="DO10" s="236">
        <f t="shared" si="36"/>
        <v>1</v>
      </c>
      <c r="DP10" s="236">
        <f t="shared" si="37"/>
        <v>1</v>
      </c>
      <c r="DQ10" s="236">
        <f t="shared" si="38"/>
        <v>1</v>
      </c>
      <c r="DR10" s="253">
        <f t="shared" si="39"/>
        <v>1</v>
      </c>
      <c r="DS10" s="253" t="str">
        <f t="shared" si="40"/>
        <v/>
      </c>
      <c r="DT10" s="253" t="str">
        <f t="shared" si="41"/>
        <v/>
      </c>
      <c r="DU10" s="253" t="str">
        <f t="shared" si="42"/>
        <v/>
      </c>
      <c r="DV10" s="253" t="str">
        <f t="shared" si="43"/>
        <v/>
      </c>
      <c r="DW10" s="253" t="str">
        <f t="shared" si="44"/>
        <v/>
      </c>
      <c r="DX10" s="253" t="str">
        <f t="shared" si="45"/>
        <v/>
      </c>
      <c r="DY10" s="253" t="str">
        <f t="shared" si="46"/>
        <v/>
      </c>
      <c r="DZ10" s="253" t="str">
        <f t="shared" si="47"/>
        <v/>
      </c>
      <c r="EA10" s="253" t="str">
        <f t="shared" si="48"/>
        <v/>
      </c>
      <c r="EB10" s="253" t="str">
        <f t="shared" si="49"/>
        <v/>
      </c>
      <c r="EC10" s="253" t="str">
        <f t="shared" si="50"/>
        <v/>
      </c>
      <c r="ED10" s="253" t="str">
        <f t="shared" si="51"/>
        <v/>
      </c>
      <c r="EE10" s="253" t="str">
        <f t="shared" si="52"/>
        <v/>
      </c>
      <c r="EF10" s="253" t="str">
        <f t="shared" si="53"/>
        <v/>
      </c>
      <c r="EG10" s="253" t="str">
        <f t="shared" si="54"/>
        <v/>
      </c>
      <c r="EH10" s="253" t="str">
        <f t="shared" si="55"/>
        <v/>
      </c>
      <c r="EI10" s="253" t="str">
        <f t="shared" si="56"/>
        <v/>
      </c>
      <c r="EJ10" s="253" t="str">
        <f t="shared" si="57"/>
        <v/>
      </c>
    </row>
    <row r="11" spans="1:140" ht="12" customHeight="1">
      <c r="A11" s="55">
        <v>9</v>
      </c>
      <c r="B11" s="312">
        <v>44904</v>
      </c>
      <c r="C11" s="313"/>
      <c r="D11" s="250">
        <f>Prenoms!$J$32-Conges!CK11</f>
        <v>0</v>
      </c>
      <c r="E11" s="250">
        <f>Conges!CK11</f>
        <v>10</v>
      </c>
      <c r="F11" s="251"/>
      <c r="G11" s="33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8"/>
      <c r="BG11" s="237" t="str">
        <f t="shared" si="0"/>
        <v/>
      </c>
      <c r="BH11" s="237" t="str">
        <f t="shared" si="1"/>
        <v/>
      </c>
      <c r="BI11" s="237">
        <f t="shared" si="58"/>
        <v>1</v>
      </c>
      <c r="BJ11" s="237">
        <f t="shared" si="2"/>
        <v>1</v>
      </c>
      <c r="BK11" s="237">
        <f t="shared" si="3"/>
        <v>1</v>
      </c>
      <c r="BL11" s="237">
        <f t="shared" si="4"/>
        <v>1</v>
      </c>
      <c r="BM11" s="237">
        <f t="shared" si="5"/>
        <v>1</v>
      </c>
      <c r="BN11" s="237">
        <f t="shared" si="6"/>
        <v>1</v>
      </c>
      <c r="BO11" s="237">
        <f t="shared" si="7"/>
        <v>1</v>
      </c>
      <c r="BP11" s="237">
        <f t="shared" si="8"/>
        <v>1</v>
      </c>
      <c r="BQ11" s="237">
        <f t="shared" si="9"/>
        <v>1</v>
      </c>
      <c r="BR11" s="237">
        <f t="shared" si="10"/>
        <v>1</v>
      </c>
      <c r="BS11" s="237" t="str">
        <f t="shared" si="11"/>
        <v/>
      </c>
      <c r="BT11" s="237" t="str">
        <f t="shared" si="12"/>
        <v/>
      </c>
      <c r="BU11" s="237" t="str">
        <f t="shared" si="13"/>
        <v/>
      </c>
      <c r="BV11" s="237" t="str">
        <f t="shared" si="14"/>
        <v/>
      </c>
      <c r="BW11" s="237" t="str">
        <f t="shared" si="15"/>
        <v/>
      </c>
      <c r="BX11" s="237" t="str">
        <f t="shared" si="16"/>
        <v/>
      </c>
      <c r="BY11" s="237" t="str">
        <f t="shared" si="17"/>
        <v/>
      </c>
      <c r="BZ11" s="237" t="str">
        <f t="shared" si="18"/>
        <v/>
      </c>
      <c r="CA11" s="237" t="str">
        <f t="shared" si="19"/>
        <v/>
      </c>
      <c r="CB11" s="237" t="str">
        <f t="shared" si="20"/>
        <v/>
      </c>
      <c r="CC11" s="237" t="str">
        <f t="shared" si="21"/>
        <v/>
      </c>
      <c r="CD11" s="237" t="str">
        <f t="shared" si="22"/>
        <v/>
      </c>
      <c r="CE11" s="237" t="str">
        <f t="shared" si="23"/>
        <v/>
      </c>
      <c r="CF11" s="237" t="str">
        <f t="shared" si="24"/>
        <v/>
      </c>
      <c r="CG11" s="237" t="str">
        <f t="shared" si="25"/>
        <v/>
      </c>
      <c r="CH11" s="237" t="str">
        <f t="shared" si="26"/>
        <v/>
      </c>
      <c r="CI11" s="237" t="str">
        <f t="shared" si="27"/>
        <v/>
      </c>
      <c r="CJ11" s="237" t="str">
        <f t="shared" si="28"/>
        <v/>
      </c>
      <c r="CK11" s="237">
        <f t="shared" si="59"/>
        <v>10</v>
      </c>
      <c r="DG11" s="236" t="str">
        <f t="shared" si="60"/>
        <v/>
      </c>
      <c r="DH11" s="236" t="str">
        <f t="shared" si="29"/>
        <v/>
      </c>
      <c r="DI11" s="236">
        <f t="shared" si="30"/>
        <v>1</v>
      </c>
      <c r="DJ11" s="236">
        <f t="shared" si="31"/>
        <v>1</v>
      </c>
      <c r="DK11" s="236">
        <f t="shared" si="32"/>
        <v>1</v>
      </c>
      <c r="DL11" s="236">
        <f t="shared" si="33"/>
        <v>1</v>
      </c>
      <c r="DM11" s="236">
        <f t="shared" si="34"/>
        <v>1</v>
      </c>
      <c r="DN11" s="236">
        <f t="shared" si="35"/>
        <v>1</v>
      </c>
      <c r="DO11" s="236">
        <f t="shared" si="36"/>
        <v>1</v>
      </c>
      <c r="DP11" s="236">
        <f t="shared" si="37"/>
        <v>1</v>
      </c>
      <c r="DQ11" s="236">
        <f t="shared" si="38"/>
        <v>1</v>
      </c>
      <c r="DR11" s="253">
        <f t="shared" si="39"/>
        <v>1</v>
      </c>
      <c r="DS11" s="253" t="str">
        <f t="shared" si="40"/>
        <v/>
      </c>
      <c r="DT11" s="253" t="str">
        <f t="shared" si="41"/>
        <v/>
      </c>
      <c r="DU11" s="253" t="str">
        <f t="shared" si="42"/>
        <v/>
      </c>
      <c r="DV11" s="253" t="str">
        <f t="shared" si="43"/>
        <v/>
      </c>
      <c r="DW11" s="253" t="str">
        <f t="shared" si="44"/>
        <v/>
      </c>
      <c r="DX11" s="253" t="str">
        <f t="shared" si="45"/>
        <v/>
      </c>
      <c r="DY11" s="253" t="str">
        <f t="shared" si="46"/>
        <v/>
      </c>
      <c r="DZ11" s="253" t="str">
        <f t="shared" si="47"/>
        <v/>
      </c>
      <c r="EA11" s="253" t="str">
        <f t="shared" si="48"/>
        <v/>
      </c>
      <c r="EB11" s="253" t="str">
        <f t="shared" si="49"/>
        <v/>
      </c>
      <c r="EC11" s="253" t="str">
        <f t="shared" si="50"/>
        <v/>
      </c>
      <c r="ED11" s="253" t="str">
        <f t="shared" si="51"/>
        <v/>
      </c>
      <c r="EE11" s="253" t="str">
        <f t="shared" si="52"/>
        <v/>
      </c>
      <c r="EF11" s="253" t="str">
        <f t="shared" si="53"/>
        <v/>
      </c>
      <c r="EG11" s="253" t="str">
        <f t="shared" si="54"/>
        <v/>
      </c>
      <c r="EH11" s="253" t="str">
        <f t="shared" si="55"/>
        <v/>
      </c>
      <c r="EI11" s="253" t="str">
        <f t="shared" si="56"/>
        <v/>
      </c>
      <c r="EJ11" s="253" t="str">
        <f t="shared" si="57"/>
        <v/>
      </c>
    </row>
    <row r="12" spans="1:140" ht="12" customHeight="1">
      <c r="A12" s="55">
        <v>10</v>
      </c>
      <c r="B12" s="312">
        <v>44905</v>
      </c>
      <c r="C12" s="313"/>
      <c r="D12" s="250">
        <f>Prenoms!$J$32-Conges!CK12</f>
        <v>0</v>
      </c>
      <c r="E12" s="250">
        <f>Conges!CK12</f>
        <v>10</v>
      </c>
      <c r="F12" s="251"/>
      <c r="G12" s="33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8"/>
      <c r="BG12" s="237" t="str">
        <f t="shared" si="0"/>
        <v/>
      </c>
      <c r="BH12" s="237" t="str">
        <f t="shared" si="1"/>
        <v/>
      </c>
      <c r="BI12" s="237">
        <f t="shared" si="58"/>
        <v>1</v>
      </c>
      <c r="BJ12" s="237">
        <f t="shared" si="2"/>
        <v>1</v>
      </c>
      <c r="BK12" s="237">
        <f t="shared" si="3"/>
        <v>1</v>
      </c>
      <c r="BL12" s="237">
        <f t="shared" si="4"/>
        <v>1</v>
      </c>
      <c r="BM12" s="237">
        <f t="shared" si="5"/>
        <v>1</v>
      </c>
      <c r="BN12" s="237">
        <f t="shared" si="6"/>
        <v>1</v>
      </c>
      <c r="BO12" s="237">
        <f t="shared" si="7"/>
        <v>1</v>
      </c>
      <c r="BP12" s="237">
        <f t="shared" si="8"/>
        <v>1</v>
      </c>
      <c r="BQ12" s="237">
        <f t="shared" si="9"/>
        <v>1</v>
      </c>
      <c r="BR12" s="237">
        <f t="shared" si="10"/>
        <v>1</v>
      </c>
      <c r="BS12" s="237" t="str">
        <f t="shared" si="11"/>
        <v/>
      </c>
      <c r="BT12" s="237" t="str">
        <f t="shared" si="12"/>
        <v/>
      </c>
      <c r="BU12" s="237" t="str">
        <f t="shared" si="13"/>
        <v/>
      </c>
      <c r="BV12" s="237" t="str">
        <f t="shared" si="14"/>
        <v/>
      </c>
      <c r="BW12" s="237" t="str">
        <f t="shared" si="15"/>
        <v/>
      </c>
      <c r="BX12" s="237" t="str">
        <f t="shared" si="16"/>
        <v/>
      </c>
      <c r="BY12" s="237" t="str">
        <f t="shared" si="17"/>
        <v/>
      </c>
      <c r="BZ12" s="237" t="str">
        <f t="shared" si="18"/>
        <v/>
      </c>
      <c r="CA12" s="237" t="str">
        <f t="shared" si="19"/>
        <v/>
      </c>
      <c r="CB12" s="237" t="str">
        <f t="shared" si="20"/>
        <v/>
      </c>
      <c r="CC12" s="237" t="str">
        <f t="shared" si="21"/>
        <v/>
      </c>
      <c r="CD12" s="237" t="str">
        <f t="shared" si="22"/>
        <v/>
      </c>
      <c r="CE12" s="237" t="str">
        <f t="shared" si="23"/>
        <v/>
      </c>
      <c r="CF12" s="237" t="str">
        <f t="shared" si="24"/>
        <v/>
      </c>
      <c r="CG12" s="237" t="str">
        <f t="shared" si="25"/>
        <v/>
      </c>
      <c r="CH12" s="237" t="str">
        <f t="shared" si="26"/>
        <v/>
      </c>
      <c r="CI12" s="237" t="str">
        <f t="shared" si="27"/>
        <v/>
      </c>
      <c r="CJ12" s="237" t="str">
        <f t="shared" si="28"/>
        <v/>
      </c>
      <c r="CK12" s="237">
        <f t="shared" si="59"/>
        <v>10</v>
      </c>
      <c r="DG12" s="236" t="str">
        <f t="shared" si="60"/>
        <v/>
      </c>
      <c r="DH12" s="236" t="str">
        <f t="shared" si="29"/>
        <v/>
      </c>
      <c r="DI12" s="236">
        <f t="shared" si="30"/>
        <v>1</v>
      </c>
      <c r="DJ12" s="236">
        <f t="shared" si="31"/>
        <v>1</v>
      </c>
      <c r="DK12" s="236">
        <f t="shared" si="32"/>
        <v>1</v>
      </c>
      <c r="DL12" s="236">
        <f t="shared" si="33"/>
        <v>1</v>
      </c>
      <c r="DM12" s="236">
        <f t="shared" si="34"/>
        <v>1</v>
      </c>
      <c r="DN12" s="236">
        <f t="shared" si="35"/>
        <v>1</v>
      </c>
      <c r="DO12" s="236">
        <f t="shared" si="36"/>
        <v>1</v>
      </c>
      <c r="DP12" s="236">
        <f t="shared" si="37"/>
        <v>1</v>
      </c>
      <c r="DQ12" s="236">
        <f t="shared" si="38"/>
        <v>1</v>
      </c>
      <c r="DR12" s="253">
        <f t="shared" si="39"/>
        <v>1</v>
      </c>
      <c r="DS12" s="253" t="str">
        <f t="shared" si="40"/>
        <v/>
      </c>
      <c r="DT12" s="253" t="str">
        <f t="shared" si="41"/>
        <v/>
      </c>
      <c r="DU12" s="253" t="str">
        <f t="shared" si="42"/>
        <v/>
      </c>
      <c r="DV12" s="253" t="str">
        <f t="shared" si="43"/>
        <v/>
      </c>
      <c r="DW12" s="253" t="str">
        <f t="shared" si="44"/>
        <v/>
      </c>
      <c r="DX12" s="253" t="str">
        <f t="shared" si="45"/>
        <v/>
      </c>
      <c r="DY12" s="253" t="str">
        <f t="shared" si="46"/>
        <v/>
      </c>
      <c r="DZ12" s="253" t="str">
        <f t="shared" si="47"/>
        <v/>
      </c>
      <c r="EA12" s="253" t="str">
        <f t="shared" si="48"/>
        <v/>
      </c>
      <c r="EB12" s="253" t="str">
        <f t="shared" si="49"/>
        <v/>
      </c>
      <c r="EC12" s="253" t="str">
        <f t="shared" si="50"/>
        <v/>
      </c>
      <c r="ED12" s="253" t="str">
        <f t="shared" si="51"/>
        <v/>
      </c>
      <c r="EE12" s="253" t="str">
        <f t="shared" si="52"/>
        <v/>
      </c>
      <c r="EF12" s="253" t="str">
        <f t="shared" si="53"/>
        <v/>
      </c>
      <c r="EG12" s="253" t="str">
        <f t="shared" si="54"/>
        <v/>
      </c>
      <c r="EH12" s="253" t="str">
        <f t="shared" si="55"/>
        <v/>
      </c>
      <c r="EI12" s="253" t="str">
        <f t="shared" si="56"/>
        <v/>
      </c>
      <c r="EJ12" s="253" t="str">
        <f t="shared" si="57"/>
        <v/>
      </c>
    </row>
    <row r="13" spans="1:140" ht="12" customHeight="1">
      <c r="A13" s="55">
        <v>11</v>
      </c>
      <c r="B13" s="312">
        <v>44906</v>
      </c>
      <c r="C13" s="313"/>
      <c r="D13" s="250">
        <f>Prenoms!$J$32-Conges!CK13</f>
        <v>0</v>
      </c>
      <c r="E13" s="250">
        <f>Conges!CK13</f>
        <v>10</v>
      </c>
      <c r="F13" s="251"/>
      <c r="G13" s="33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8"/>
      <c r="BG13" s="237" t="str">
        <f t="shared" si="0"/>
        <v/>
      </c>
      <c r="BH13" s="237" t="str">
        <f t="shared" si="1"/>
        <v/>
      </c>
      <c r="BI13" s="237">
        <f t="shared" si="58"/>
        <v>1</v>
      </c>
      <c r="BJ13" s="237">
        <f t="shared" si="2"/>
        <v>1</v>
      </c>
      <c r="BK13" s="237">
        <f t="shared" si="3"/>
        <v>1</v>
      </c>
      <c r="BL13" s="237">
        <f t="shared" si="4"/>
        <v>1</v>
      </c>
      <c r="BM13" s="237">
        <f t="shared" si="5"/>
        <v>1</v>
      </c>
      <c r="BN13" s="237">
        <f t="shared" si="6"/>
        <v>1</v>
      </c>
      <c r="BO13" s="237">
        <f t="shared" si="7"/>
        <v>1</v>
      </c>
      <c r="BP13" s="237">
        <f t="shared" si="8"/>
        <v>1</v>
      </c>
      <c r="BQ13" s="237">
        <f t="shared" si="9"/>
        <v>1</v>
      </c>
      <c r="BR13" s="237">
        <f t="shared" si="10"/>
        <v>1</v>
      </c>
      <c r="BS13" s="237" t="str">
        <f t="shared" si="11"/>
        <v/>
      </c>
      <c r="BT13" s="237" t="str">
        <f t="shared" si="12"/>
        <v/>
      </c>
      <c r="BU13" s="237" t="str">
        <f t="shared" si="13"/>
        <v/>
      </c>
      <c r="BV13" s="237" t="str">
        <f t="shared" si="14"/>
        <v/>
      </c>
      <c r="BW13" s="237" t="str">
        <f t="shared" si="15"/>
        <v/>
      </c>
      <c r="BX13" s="237" t="str">
        <f t="shared" si="16"/>
        <v/>
      </c>
      <c r="BY13" s="237" t="str">
        <f t="shared" si="17"/>
        <v/>
      </c>
      <c r="BZ13" s="237" t="str">
        <f t="shared" si="18"/>
        <v/>
      </c>
      <c r="CA13" s="237" t="str">
        <f t="shared" si="19"/>
        <v/>
      </c>
      <c r="CB13" s="237" t="str">
        <f t="shared" si="20"/>
        <v/>
      </c>
      <c r="CC13" s="237" t="str">
        <f t="shared" si="21"/>
        <v/>
      </c>
      <c r="CD13" s="237" t="str">
        <f t="shared" si="22"/>
        <v/>
      </c>
      <c r="CE13" s="237" t="str">
        <f t="shared" si="23"/>
        <v/>
      </c>
      <c r="CF13" s="237" t="str">
        <f t="shared" si="24"/>
        <v/>
      </c>
      <c r="CG13" s="237" t="str">
        <f t="shared" si="25"/>
        <v/>
      </c>
      <c r="CH13" s="237" t="str">
        <f t="shared" si="26"/>
        <v/>
      </c>
      <c r="CI13" s="237" t="str">
        <f t="shared" si="27"/>
        <v/>
      </c>
      <c r="CJ13" s="237" t="str">
        <f t="shared" si="28"/>
        <v/>
      </c>
      <c r="CK13" s="237">
        <f t="shared" si="59"/>
        <v>10</v>
      </c>
      <c r="DG13" s="236" t="str">
        <f t="shared" si="60"/>
        <v/>
      </c>
      <c r="DH13" s="236" t="str">
        <f t="shared" si="29"/>
        <v/>
      </c>
      <c r="DI13" s="236">
        <f t="shared" si="30"/>
        <v>1</v>
      </c>
      <c r="DJ13" s="236">
        <f t="shared" si="31"/>
        <v>1</v>
      </c>
      <c r="DK13" s="236">
        <f t="shared" si="32"/>
        <v>1</v>
      </c>
      <c r="DL13" s="236">
        <f t="shared" si="33"/>
        <v>1</v>
      </c>
      <c r="DM13" s="236">
        <f t="shared" si="34"/>
        <v>1</v>
      </c>
      <c r="DN13" s="236">
        <f t="shared" si="35"/>
        <v>1</v>
      </c>
      <c r="DO13" s="236">
        <f t="shared" si="36"/>
        <v>1</v>
      </c>
      <c r="DP13" s="236">
        <f t="shared" si="37"/>
        <v>1</v>
      </c>
      <c r="DQ13" s="236">
        <f t="shared" si="38"/>
        <v>1</v>
      </c>
      <c r="DR13" s="253">
        <f t="shared" si="39"/>
        <v>1</v>
      </c>
      <c r="DS13" s="253" t="str">
        <f t="shared" si="40"/>
        <v/>
      </c>
      <c r="DT13" s="253" t="str">
        <f t="shared" si="41"/>
        <v/>
      </c>
      <c r="DU13" s="253" t="str">
        <f t="shared" si="42"/>
        <v/>
      </c>
      <c r="DV13" s="253" t="str">
        <f t="shared" si="43"/>
        <v/>
      </c>
      <c r="DW13" s="253" t="str">
        <f t="shared" si="44"/>
        <v/>
      </c>
      <c r="DX13" s="253" t="str">
        <f t="shared" si="45"/>
        <v/>
      </c>
      <c r="DY13" s="253" t="str">
        <f t="shared" si="46"/>
        <v/>
      </c>
      <c r="DZ13" s="253" t="str">
        <f t="shared" si="47"/>
        <v/>
      </c>
      <c r="EA13" s="253" t="str">
        <f t="shared" si="48"/>
        <v/>
      </c>
      <c r="EB13" s="253" t="str">
        <f t="shared" si="49"/>
        <v/>
      </c>
      <c r="EC13" s="253" t="str">
        <f t="shared" si="50"/>
        <v/>
      </c>
      <c r="ED13" s="253" t="str">
        <f t="shared" si="51"/>
        <v/>
      </c>
      <c r="EE13" s="253" t="str">
        <f t="shared" si="52"/>
        <v/>
      </c>
      <c r="EF13" s="253" t="str">
        <f t="shared" si="53"/>
        <v/>
      </c>
      <c r="EG13" s="253" t="str">
        <f t="shared" si="54"/>
        <v/>
      </c>
      <c r="EH13" s="253" t="str">
        <f t="shared" si="55"/>
        <v/>
      </c>
      <c r="EI13" s="253" t="str">
        <f t="shared" si="56"/>
        <v/>
      </c>
      <c r="EJ13" s="253" t="str">
        <f t="shared" si="57"/>
        <v/>
      </c>
    </row>
    <row r="14" spans="1:140" ht="12" customHeight="1">
      <c r="A14" s="55">
        <v>12</v>
      </c>
      <c r="B14" s="312">
        <v>44907</v>
      </c>
      <c r="C14" s="313"/>
      <c r="D14" s="250">
        <f>Prenoms!$J$32-Conges!CK14</f>
        <v>0</v>
      </c>
      <c r="E14" s="250">
        <f>Conges!CK14</f>
        <v>10</v>
      </c>
      <c r="F14" s="251"/>
      <c r="G14" s="33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8"/>
      <c r="BG14" s="237" t="str">
        <f t="shared" si="0"/>
        <v/>
      </c>
      <c r="BH14" s="237" t="str">
        <f t="shared" si="1"/>
        <v/>
      </c>
      <c r="BI14" s="237">
        <f t="shared" si="58"/>
        <v>1</v>
      </c>
      <c r="BJ14" s="237">
        <f t="shared" si="2"/>
        <v>1</v>
      </c>
      <c r="BK14" s="237">
        <f t="shared" si="3"/>
        <v>1</v>
      </c>
      <c r="BL14" s="237">
        <f t="shared" si="4"/>
        <v>1</v>
      </c>
      <c r="BM14" s="237">
        <f t="shared" si="5"/>
        <v>1</v>
      </c>
      <c r="BN14" s="237">
        <f t="shared" si="6"/>
        <v>1</v>
      </c>
      <c r="BO14" s="237">
        <f t="shared" si="7"/>
        <v>1</v>
      </c>
      <c r="BP14" s="237">
        <f t="shared" si="8"/>
        <v>1</v>
      </c>
      <c r="BQ14" s="237">
        <f t="shared" si="9"/>
        <v>1</v>
      </c>
      <c r="BR14" s="237">
        <f t="shared" si="10"/>
        <v>1</v>
      </c>
      <c r="BS14" s="237" t="str">
        <f t="shared" si="11"/>
        <v/>
      </c>
      <c r="BT14" s="237" t="str">
        <f t="shared" si="12"/>
        <v/>
      </c>
      <c r="BU14" s="237" t="str">
        <f t="shared" si="13"/>
        <v/>
      </c>
      <c r="BV14" s="237" t="str">
        <f t="shared" si="14"/>
        <v/>
      </c>
      <c r="BW14" s="237" t="str">
        <f t="shared" si="15"/>
        <v/>
      </c>
      <c r="BX14" s="237" t="str">
        <f t="shared" si="16"/>
        <v/>
      </c>
      <c r="BY14" s="237" t="str">
        <f t="shared" si="17"/>
        <v/>
      </c>
      <c r="BZ14" s="237" t="str">
        <f t="shared" si="18"/>
        <v/>
      </c>
      <c r="CA14" s="237" t="str">
        <f t="shared" si="19"/>
        <v/>
      </c>
      <c r="CB14" s="237" t="str">
        <f t="shared" si="20"/>
        <v/>
      </c>
      <c r="CC14" s="237" t="str">
        <f t="shared" si="21"/>
        <v/>
      </c>
      <c r="CD14" s="237" t="str">
        <f t="shared" si="22"/>
        <v/>
      </c>
      <c r="CE14" s="237" t="str">
        <f t="shared" si="23"/>
        <v/>
      </c>
      <c r="CF14" s="237" t="str">
        <f t="shared" si="24"/>
        <v/>
      </c>
      <c r="CG14" s="237" t="str">
        <f t="shared" si="25"/>
        <v/>
      </c>
      <c r="CH14" s="237" t="str">
        <f t="shared" si="26"/>
        <v/>
      </c>
      <c r="CI14" s="237" t="str">
        <f t="shared" si="27"/>
        <v/>
      </c>
      <c r="CJ14" s="237" t="str">
        <f t="shared" si="28"/>
        <v/>
      </c>
      <c r="CK14" s="237">
        <f t="shared" si="59"/>
        <v>10</v>
      </c>
      <c r="DG14" s="236" t="str">
        <f t="shared" si="60"/>
        <v/>
      </c>
      <c r="DH14" s="236" t="str">
        <f t="shared" si="29"/>
        <v/>
      </c>
      <c r="DI14" s="236">
        <f t="shared" si="30"/>
        <v>1</v>
      </c>
      <c r="DJ14" s="236">
        <f t="shared" si="31"/>
        <v>1</v>
      </c>
      <c r="DK14" s="236">
        <f t="shared" si="32"/>
        <v>1</v>
      </c>
      <c r="DL14" s="236">
        <f t="shared" si="33"/>
        <v>1</v>
      </c>
      <c r="DM14" s="236">
        <f t="shared" si="34"/>
        <v>1</v>
      </c>
      <c r="DN14" s="236">
        <f t="shared" si="35"/>
        <v>1</v>
      </c>
      <c r="DO14" s="236">
        <f t="shared" si="36"/>
        <v>1</v>
      </c>
      <c r="DP14" s="236">
        <f t="shared" si="37"/>
        <v>1</v>
      </c>
      <c r="DQ14" s="236">
        <f t="shared" si="38"/>
        <v>1</v>
      </c>
      <c r="DR14" s="253">
        <f t="shared" si="39"/>
        <v>1</v>
      </c>
      <c r="DS14" s="253" t="str">
        <f t="shared" si="40"/>
        <v/>
      </c>
      <c r="DT14" s="253" t="str">
        <f t="shared" si="41"/>
        <v/>
      </c>
      <c r="DU14" s="253" t="str">
        <f t="shared" si="42"/>
        <v/>
      </c>
      <c r="DV14" s="253" t="str">
        <f t="shared" si="43"/>
        <v/>
      </c>
      <c r="DW14" s="253" t="str">
        <f t="shared" si="44"/>
        <v/>
      </c>
      <c r="DX14" s="253" t="str">
        <f t="shared" si="45"/>
        <v/>
      </c>
      <c r="DY14" s="253" t="str">
        <f t="shared" si="46"/>
        <v/>
      </c>
      <c r="DZ14" s="253" t="str">
        <f t="shared" si="47"/>
        <v/>
      </c>
      <c r="EA14" s="253" t="str">
        <f t="shared" si="48"/>
        <v/>
      </c>
      <c r="EB14" s="253" t="str">
        <f t="shared" si="49"/>
        <v/>
      </c>
      <c r="EC14" s="253" t="str">
        <f t="shared" si="50"/>
        <v/>
      </c>
      <c r="ED14" s="253" t="str">
        <f t="shared" si="51"/>
        <v/>
      </c>
      <c r="EE14" s="253" t="str">
        <f t="shared" si="52"/>
        <v/>
      </c>
      <c r="EF14" s="253" t="str">
        <f t="shared" si="53"/>
        <v/>
      </c>
      <c r="EG14" s="253" t="str">
        <f t="shared" si="54"/>
        <v/>
      </c>
      <c r="EH14" s="253" t="str">
        <f t="shared" si="55"/>
        <v/>
      </c>
      <c r="EI14" s="253" t="str">
        <f t="shared" si="56"/>
        <v/>
      </c>
      <c r="EJ14" s="253" t="str">
        <f t="shared" si="57"/>
        <v/>
      </c>
    </row>
    <row r="15" spans="1:140" ht="12" customHeight="1">
      <c r="A15" s="55">
        <v>13</v>
      </c>
      <c r="B15" s="312">
        <v>44908</v>
      </c>
      <c r="C15" s="313"/>
      <c r="D15" s="250">
        <f>Prenoms!$J$32-Conges!CK15</f>
        <v>0</v>
      </c>
      <c r="E15" s="250">
        <f>Conges!CK15</f>
        <v>10</v>
      </c>
      <c r="F15" s="251"/>
      <c r="G15" s="33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8"/>
      <c r="BG15" s="237" t="str">
        <f t="shared" si="0"/>
        <v/>
      </c>
      <c r="BH15" s="237" t="str">
        <f t="shared" si="1"/>
        <v/>
      </c>
      <c r="BI15" s="237">
        <f t="shared" si="58"/>
        <v>1</v>
      </c>
      <c r="BJ15" s="237">
        <f t="shared" si="2"/>
        <v>1</v>
      </c>
      <c r="BK15" s="237">
        <f t="shared" si="3"/>
        <v>1</v>
      </c>
      <c r="BL15" s="237">
        <f t="shared" si="4"/>
        <v>1</v>
      </c>
      <c r="BM15" s="237">
        <f t="shared" si="5"/>
        <v>1</v>
      </c>
      <c r="BN15" s="237">
        <f t="shared" si="6"/>
        <v>1</v>
      </c>
      <c r="BO15" s="237">
        <f t="shared" si="7"/>
        <v>1</v>
      </c>
      <c r="BP15" s="237">
        <f t="shared" si="8"/>
        <v>1</v>
      </c>
      <c r="BQ15" s="237">
        <f t="shared" si="9"/>
        <v>1</v>
      </c>
      <c r="BR15" s="237">
        <f t="shared" si="10"/>
        <v>1</v>
      </c>
      <c r="BS15" s="237" t="str">
        <f t="shared" si="11"/>
        <v/>
      </c>
      <c r="BT15" s="237" t="str">
        <f t="shared" si="12"/>
        <v/>
      </c>
      <c r="BU15" s="237" t="str">
        <f t="shared" si="13"/>
        <v/>
      </c>
      <c r="BV15" s="237" t="str">
        <f t="shared" si="14"/>
        <v/>
      </c>
      <c r="BW15" s="237" t="str">
        <f t="shared" si="15"/>
        <v/>
      </c>
      <c r="BX15" s="237" t="str">
        <f t="shared" si="16"/>
        <v/>
      </c>
      <c r="BY15" s="237" t="str">
        <f t="shared" si="17"/>
        <v/>
      </c>
      <c r="BZ15" s="237" t="str">
        <f t="shared" si="18"/>
        <v/>
      </c>
      <c r="CA15" s="237" t="str">
        <f t="shared" si="19"/>
        <v/>
      </c>
      <c r="CB15" s="237" t="str">
        <f t="shared" si="20"/>
        <v/>
      </c>
      <c r="CC15" s="237" t="str">
        <f t="shared" si="21"/>
        <v/>
      </c>
      <c r="CD15" s="237" t="str">
        <f t="shared" si="22"/>
        <v/>
      </c>
      <c r="CE15" s="237" t="str">
        <f t="shared" si="23"/>
        <v/>
      </c>
      <c r="CF15" s="237" t="str">
        <f t="shared" si="24"/>
        <v/>
      </c>
      <c r="CG15" s="237" t="str">
        <f t="shared" si="25"/>
        <v/>
      </c>
      <c r="CH15" s="237" t="str">
        <f t="shared" si="26"/>
        <v/>
      </c>
      <c r="CI15" s="237" t="str">
        <f t="shared" si="27"/>
        <v/>
      </c>
      <c r="CJ15" s="237" t="str">
        <f t="shared" si="28"/>
        <v/>
      </c>
      <c r="CK15" s="237">
        <f t="shared" si="59"/>
        <v>10</v>
      </c>
      <c r="DG15" s="236" t="str">
        <f t="shared" si="60"/>
        <v/>
      </c>
      <c r="DH15" s="236" t="str">
        <f t="shared" si="29"/>
        <v/>
      </c>
      <c r="DI15" s="236">
        <f t="shared" si="30"/>
        <v>1</v>
      </c>
      <c r="DJ15" s="236">
        <f t="shared" si="31"/>
        <v>1</v>
      </c>
      <c r="DK15" s="236">
        <f t="shared" si="32"/>
        <v>1</v>
      </c>
      <c r="DL15" s="236">
        <f t="shared" si="33"/>
        <v>1</v>
      </c>
      <c r="DM15" s="236">
        <f t="shared" si="34"/>
        <v>1</v>
      </c>
      <c r="DN15" s="236">
        <f t="shared" si="35"/>
        <v>1</v>
      </c>
      <c r="DO15" s="236">
        <f t="shared" si="36"/>
        <v>1</v>
      </c>
      <c r="DP15" s="236">
        <f t="shared" si="37"/>
        <v>1</v>
      </c>
      <c r="DQ15" s="236">
        <f t="shared" si="38"/>
        <v>1</v>
      </c>
      <c r="DR15" s="253">
        <f t="shared" si="39"/>
        <v>1</v>
      </c>
      <c r="DS15" s="253" t="str">
        <f t="shared" si="40"/>
        <v/>
      </c>
      <c r="DT15" s="253" t="str">
        <f t="shared" si="41"/>
        <v/>
      </c>
      <c r="DU15" s="253" t="str">
        <f t="shared" si="42"/>
        <v/>
      </c>
      <c r="DV15" s="253" t="str">
        <f t="shared" si="43"/>
        <v/>
      </c>
      <c r="DW15" s="253" t="str">
        <f t="shared" si="44"/>
        <v/>
      </c>
      <c r="DX15" s="253" t="str">
        <f t="shared" si="45"/>
        <v/>
      </c>
      <c r="DY15" s="253" t="str">
        <f t="shared" si="46"/>
        <v/>
      </c>
      <c r="DZ15" s="253" t="str">
        <f t="shared" si="47"/>
        <v/>
      </c>
      <c r="EA15" s="253" t="str">
        <f t="shared" si="48"/>
        <v/>
      </c>
      <c r="EB15" s="253" t="str">
        <f t="shared" si="49"/>
        <v/>
      </c>
      <c r="EC15" s="253" t="str">
        <f t="shared" si="50"/>
        <v/>
      </c>
      <c r="ED15" s="253" t="str">
        <f t="shared" si="51"/>
        <v/>
      </c>
      <c r="EE15" s="253" t="str">
        <f t="shared" si="52"/>
        <v/>
      </c>
      <c r="EF15" s="253" t="str">
        <f t="shared" si="53"/>
        <v/>
      </c>
      <c r="EG15" s="253" t="str">
        <f t="shared" si="54"/>
        <v/>
      </c>
      <c r="EH15" s="253" t="str">
        <f t="shared" si="55"/>
        <v/>
      </c>
      <c r="EI15" s="253" t="str">
        <f t="shared" si="56"/>
        <v/>
      </c>
      <c r="EJ15" s="253" t="str">
        <f t="shared" si="57"/>
        <v/>
      </c>
    </row>
    <row r="16" spans="1:140" ht="12" customHeight="1">
      <c r="A16" s="55">
        <v>14</v>
      </c>
      <c r="B16" s="312">
        <v>44909</v>
      </c>
      <c r="C16" s="313"/>
      <c r="D16" s="250">
        <f>Prenoms!$J$32-Conges!CK16</f>
        <v>0</v>
      </c>
      <c r="E16" s="250">
        <f>Conges!CK16</f>
        <v>10</v>
      </c>
      <c r="F16" s="251"/>
      <c r="G16" s="33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8"/>
      <c r="BG16" s="237" t="str">
        <f t="shared" si="0"/>
        <v/>
      </c>
      <c r="BH16" s="237" t="str">
        <f t="shared" si="1"/>
        <v/>
      </c>
      <c r="BI16" s="237">
        <f t="shared" si="58"/>
        <v>1</v>
      </c>
      <c r="BJ16" s="237">
        <f t="shared" si="2"/>
        <v>1</v>
      </c>
      <c r="BK16" s="237">
        <f t="shared" si="3"/>
        <v>1</v>
      </c>
      <c r="BL16" s="237">
        <f t="shared" si="4"/>
        <v>1</v>
      </c>
      <c r="BM16" s="237">
        <f t="shared" si="5"/>
        <v>1</v>
      </c>
      <c r="BN16" s="237">
        <f t="shared" si="6"/>
        <v>1</v>
      </c>
      <c r="BO16" s="237">
        <f t="shared" si="7"/>
        <v>1</v>
      </c>
      <c r="BP16" s="237">
        <f t="shared" si="8"/>
        <v>1</v>
      </c>
      <c r="BQ16" s="237">
        <f t="shared" si="9"/>
        <v>1</v>
      </c>
      <c r="BR16" s="237">
        <f t="shared" si="10"/>
        <v>1</v>
      </c>
      <c r="BS16" s="237" t="str">
        <f t="shared" si="11"/>
        <v/>
      </c>
      <c r="BT16" s="237" t="str">
        <f t="shared" si="12"/>
        <v/>
      </c>
      <c r="BU16" s="237" t="str">
        <f t="shared" si="13"/>
        <v/>
      </c>
      <c r="BV16" s="237" t="str">
        <f t="shared" si="14"/>
        <v/>
      </c>
      <c r="BW16" s="237" t="str">
        <f t="shared" si="15"/>
        <v/>
      </c>
      <c r="BX16" s="237" t="str">
        <f t="shared" si="16"/>
        <v/>
      </c>
      <c r="BY16" s="237" t="str">
        <f t="shared" si="17"/>
        <v/>
      </c>
      <c r="BZ16" s="237" t="str">
        <f t="shared" si="18"/>
        <v/>
      </c>
      <c r="CA16" s="237" t="str">
        <f t="shared" si="19"/>
        <v/>
      </c>
      <c r="CB16" s="237" t="str">
        <f t="shared" si="20"/>
        <v/>
      </c>
      <c r="CC16" s="237" t="str">
        <f t="shared" si="21"/>
        <v/>
      </c>
      <c r="CD16" s="237" t="str">
        <f t="shared" si="22"/>
        <v/>
      </c>
      <c r="CE16" s="237" t="str">
        <f t="shared" si="23"/>
        <v/>
      </c>
      <c r="CF16" s="237" t="str">
        <f t="shared" si="24"/>
        <v/>
      </c>
      <c r="CG16" s="237" t="str">
        <f t="shared" si="25"/>
        <v/>
      </c>
      <c r="CH16" s="237" t="str">
        <f t="shared" si="26"/>
        <v/>
      </c>
      <c r="CI16" s="237" t="str">
        <f t="shared" si="27"/>
        <v/>
      </c>
      <c r="CJ16" s="237" t="str">
        <f t="shared" si="28"/>
        <v/>
      </c>
      <c r="CK16" s="237">
        <f t="shared" si="59"/>
        <v>10</v>
      </c>
      <c r="DG16" s="236" t="str">
        <f t="shared" si="60"/>
        <v/>
      </c>
      <c r="DH16" s="236" t="str">
        <f t="shared" si="29"/>
        <v/>
      </c>
      <c r="DI16" s="236">
        <f t="shared" si="30"/>
        <v>1</v>
      </c>
      <c r="DJ16" s="236">
        <f t="shared" si="31"/>
        <v>1</v>
      </c>
      <c r="DK16" s="236">
        <f t="shared" si="32"/>
        <v>1</v>
      </c>
      <c r="DL16" s="236">
        <f t="shared" si="33"/>
        <v>1</v>
      </c>
      <c r="DM16" s="236">
        <f t="shared" si="34"/>
        <v>1</v>
      </c>
      <c r="DN16" s="236">
        <f t="shared" si="35"/>
        <v>1</v>
      </c>
      <c r="DO16" s="236">
        <f t="shared" si="36"/>
        <v>1</v>
      </c>
      <c r="DP16" s="236">
        <f t="shared" si="37"/>
        <v>1</v>
      </c>
      <c r="DQ16" s="236">
        <f t="shared" si="38"/>
        <v>1</v>
      </c>
      <c r="DR16" s="253">
        <f t="shared" si="39"/>
        <v>1</v>
      </c>
      <c r="DS16" s="253" t="str">
        <f t="shared" si="40"/>
        <v/>
      </c>
      <c r="DT16" s="253" t="str">
        <f t="shared" si="41"/>
        <v/>
      </c>
      <c r="DU16" s="253" t="str">
        <f t="shared" si="42"/>
        <v/>
      </c>
      <c r="DV16" s="253" t="str">
        <f t="shared" si="43"/>
        <v/>
      </c>
      <c r="DW16" s="253" t="str">
        <f t="shared" si="44"/>
        <v/>
      </c>
      <c r="DX16" s="253" t="str">
        <f t="shared" si="45"/>
        <v/>
      </c>
      <c r="DY16" s="253" t="str">
        <f t="shared" si="46"/>
        <v/>
      </c>
      <c r="DZ16" s="253" t="str">
        <f t="shared" si="47"/>
        <v/>
      </c>
      <c r="EA16" s="253" t="str">
        <f t="shared" si="48"/>
        <v/>
      </c>
      <c r="EB16" s="253" t="str">
        <f t="shared" si="49"/>
        <v/>
      </c>
      <c r="EC16" s="253" t="str">
        <f t="shared" si="50"/>
        <v/>
      </c>
      <c r="ED16" s="253" t="str">
        <f t="shared" si="51"/>
        <v/>
      </c>
      <c r="EE16" s="253" t="str">
        <f t="shared" si="52"/>
        <v/>
      </c>
      <c r="EF16" s="253" t="str">
        <f t="shared" si="53"/>
        <v/>
      </c>
      <c r="EG16" s="253" t="str">
        <f t="shared" si="54"/>
        <v/>
      </c>
      <c r="EH16" s="253" t="str">
        <f t="shared" si="55"/>
        <v/>
      </c>
      <c r="EI16" s="253" t="str">
        <f t="shared" si="56"/>
        <v/>
      </c>
      <c r="EJ16" s="253" t="str">
        <f t="shared" si="57"/>
        <v/>
      </c>
    </row>
    <row r="17" spans="1:140" ht="12" customHeight="1">
      <c r="A17" s="55">
        <v>15</v>
      </c>
      <c r="B17" s="312">
        <v>44910</v>
      </c>
      <c r="C17" s="313"/>
      <c r="D17" s="250">
        <f>Prenoms!$J$32-Conges!CK17</f>
        <v>0</v>
      </c>
      <c r="E17" s="250">
        <f>Conges!CK17</f>
        <v>10</v>
      </c>
      <c r="F17" s="251"/>
      <c r="G17" s="33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8"/>
      <c r="BG17" s="237" t="str">
        <f t="shared" si="0"/>
        <v/>
      </c>
      <c r="BH17" s="237" t="str">
        <f t="shared" si="1"/>
        <v/>
      </c>
      <c r="BI17" s="237">
        <f t="shared" si="58"/>
        <v>1</v>
      </c>
      <c r="BJ17" s="237">
        <f t="shared" si="2"/>
        <v>1</v>
      </c>
      <c r="BK17" s="237">
        <f t="shared" si="3"/>
        <v>1</v>
      </c>
      <c r="BL17" s="237">
        <f t="shared" si="4"/>
        <v>1</v>
      </c>
      <c r="BM17" s="237">
        <f t="shared" si="5"/>
        <v>1</v>
      </c>
      <c r="BN17" s="237">
        <f t="shared" si="6"/>
        <v>1</v>
      </c>
      <c r="BO17" s="237">
        <f t="shared" si="7"/>
        <v>1</v>
      </c>
      <c r="BP17" s="237">
        <f t="shared" si="8"/>
        <v>1</v>
      </c>
      <c r="BQ17" s="237">
        <f t="shared" si="9"/>
        <v>1</v>
      </c>
      <c r="BR17" s="237">
        <f t="shared" si="10"/>
        <v>1</v>
      </c>
      <c r="BS17" s="237" t="str">
        <f t="shared" si="11"/>
        <v/>
      </c>
      <c r="BT17" s="237" t="str">
        <f t="shared" si="12"/>
        <v/>
      </c>
      <c r="BU17" s="237" t="str">
        <f t="shared" si="13"/>
        <v/>
      </c>
      <c r="BV17" s="237" t="str">
        <f t="shared" si="14"/>
        <v/>
      </c>
      <c r="BW17" s="237" t="str">
        <f t="shared" si="15"/>
        <v/>
      </c>
      <c r="BX17" s="237" t="str">
        <f t="shared" si="16"/>
        <v/>
      </c>
      <c r="BY17" s="237" t="str">
        <f t="shared" si="17"/>
        <v/>
      </c>
      <c r="BZ17" s="237" t="str">
        <f t="shared" si="18"/>
        <v/>
      </c>
      <c r="CA17" s="237" t="str">
        <f t="shared" si="19"/>
        <v/>
      </c>
      <c r="CB17" s="237" t="str">
        <f t="shared" si="20"/>
        <v/>
      </c>
      <c r="CC17" s="237" t="str">
        <f t="shared" si="21"/>
        <v/>
      </c>
      <c r="CD17" s="237" t="str">
        <f t="shared" si="22"/>
        <v/>
      </c>
      <c r="CE17" s="237" t="str">
        <f t="shared" si="23"/>
        <v/>
      </c>
      <c r="CF17" s="237" t="str">
        <f t="shared" si="24"/>
        <v/>
      </c>
      <c r="CG17" s="237" t="str">
        <f t="shared" si="25"/>
        <v/>
      </c>
      <c r="CH17" s="237" t="str">
        <f t="shared" si="26"/>
        <v/>
      </c>
      <c r="CI17" s="237" t="str">
        <f t="shared" si="27"/>
        <v/>
      </c>
      <c r="CJ17" s="237" t="str">
        <f t="shared" si="28"/>
        <v/>
      </c>
      <c r="CK17" s="237">
        <f t="shared" si="59"/>
        <v>10</v>
      </c>
      <c r="DG17" s="236" t="str">
        <f t="shared" si="60"/>
        <v/>
      </c>
      <c r="DH17" s="236" t="str">
        <f t="shared" si="29"/>
        <v/>
      </c>
      <c r="DI17" s="236">
        <f t="shared" si="30"/>
        <v>1</v>
      </c>
      <c r="DJ17" s="236">
        <f t="shared" si="31"/>
        <v>1</v>
      </c>
      <c r="DK17" s="236">
        <f t="shared" si="32"/>
        <v>1</v>
      </c>
      <c r="DL17" s="236">
        <f t="shared" si="33"/>
        <v>1</v>
      </c>
      <c r="DM17" s="236">
        <f t="shared" si="34"/>
        <v>1</v>
      </c>
      <c r="DN17" s="236">
        <f t="shared" si="35"/>
        <v>1</v>
      </c>
      <c r="DO17" s="236">
        <f t="shared" si="36"/>
        <v>1</v>
      </c>
      <c r="DP17" s="236">
        <f t="shared" si="37"/>
        <v>1</v>
      </c>
      <c r="DQ17" s="236">
        <f t="shared" si="38"/>
        <v>1</v>
      </c>
      <c r="DR17" s="253">
        <f t="shared" si="39"/>
        <v>1</v>
      </c>
      <c r="DS17" s="253" t="str">
        <f t="shared" si="40"/>
        <v/>
      </c>
      <c r="DT17" s="253" t="str">
        <f t="shared" si="41"/>
        <v/>
      </c>
      <c r="DU17" s="253" t="str">
        <f t="shared" si="42"/>
        <v/>
      </c>
      <c r="DV17" s="253" t="str">
        <f t="shared" si="43"/>
        <v/>
      </c>
      <c r="DW17" s="253" t="str">
        <f t="shared" si="44"/>
        <v/>
      </c>
      <c r="DX17" s="253" t="str">
        <f t="shared" si="45"/>
        <v/>
      </c>
      <c r="DY17" s="253" t="str">
        <f t="shared" si="46"/>
        <v/>
      </c>
      <c r="DZ17" s="253" t="str">
        <f t="shared" si="47"/>
        <v/>
      </c>
      <c r="EA17" s="253" t="str">
        <f t="shared" si="48"/>
        <v/>
      </c>
      <c r="EB17" s="253" t="str">
        <f t="shared" si="49"/>
        <v/>
      </c>
      <c r="EC17" s="253" t="str">
        <f t="shared" si="50"/>
        <v/>
      </c>
      <c r="ED17" s="253" t="str">
        <f t="shared" si="51"/>
        <v/>
      </c>
      <c r="EE17" s="253" t="str">
        <f t="shared" si="52"/>
        <v/>
      </c>
      <c r="EF17" s="253" t="str">
        <f t="shared" si="53"/>
        <v/>
      </c>
      <c r="EG17" s="253" t="str">
        <f t="shared" si="54"/>
        <v/>
      </c>
      <c r="EH17" s="253" t="str">
        <f t="shared" si="55"/>
        <v/>
      </c>
      <c r="EI17" s="253" t="str">
        <f t="shared" si="56"/>
        <v/>
      </c>
      <c r="EJ17" s="253" t="str">
        <f t="shared" si="57"/>
        <v/>
      </c>
    </row>
    <row r="18" spans="1:140" ht="12" customHeight="1">
      <c r="A18" s="55">
        <v>16</v>
      </c>
      <c r="B18" s="312">
        <v>44911</v>
      </c>
      <c r="C18" s="313"/>
      <c r="D18" s="250">
        <f>Prenoms!$J$32-Conges!CK18</f>
        <v>0</v>
      </c>
      <c r="E18" s="250">
        <f>Conges!CK18</f>
        <v>10</v>
      </c>
      <c r="F18" s="251"/>
      <c r="G18" s="33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8"/>
      <c r="BG18" s="237" t="str">
        <f t="shared" si="0"/>
        <v/>
      </c>
      <c r="BH18" s="237" t="str">
        <f t="shared" si="1"/>
        <v/>
      </c>
      <c r="BI18" s="237">
        <f t="shared" si="58"/>
        <v>1</v>
      </c>
      <c r="BJ18" s="237">
        <f t="shared" si="2"/>
        <v>1</v>
      </c>
      <c r="BK18" s="237">
        <f t="shared" si="3"/>
        <v>1</v>
      </c>
      <c r="BL18" s="237">
        <f t="shared" si="4"/>
        <v>1</v>
      </c>
      <c r="BM18" s="237">
        <f t="shared" si="5"/>
        <v>1</v>
      </c>
      <c r="BN18" s="237">
        <f t="shared" si="6"/>
        <v>1</v>
      </c>
      <c r="BO18" s="237">
        <f t="shared" si="7"/>
        <v>1</v>
      </c>
      <c r="BP18" s="237">
        <f t="shared" si="8"/>
        <v>1</v>
      </c>
      <c r="BQ18" s="237">
        <f t="shared" si="9"/>
        <v>1</v>
      </c>
      <c r="BR18" s="237">
        <f t="shared" si="10"/>
        <v>1</v>
      </c>
      <c r="BS18" s="237" t="str">
        <f t="shared" si="11"/>
        <v/>
      </c>
      <c r="BT18" s="237" t="str">
        <f t="shared" si="12"/>
        <v/>
      </c>
      <c r="BU18" s="237" t="str">
        <f t="shared" si="13"/>
        <v/>
      </c>
      <c r="BV18" s="237" t="str">
        <f t="shared" si="14"/>
        <v/>
      </c>
      <c r="BW18" s="237" t="str">
        <f t="shared" si="15"/>
        <v/>
      </c>
      <c r="BX18" s="237" t="str">
        <f t="shared" si="16"/>
        <v/>
      </c>
      <c r="BY18" s="237" t="str">
        <f t="shared" si="17"/>
        <v/>
      </c>
      <c r="BZ18" s="237" t="str">
        <f t="shared" si="18"/>
        <v/>
      </c>
      <c r="CA18" s="237" t="str">
        <f t="shared" si="19"/>
        <v/>
      </c>
      <c r="CB18" s="237" t="str">
        <f t="shared" si="20"/>
        <v/>
      </c>
      <c r="CC18" s="237" t="str">
        <f t="shared" si="21"/>
        <v/>
      </c>
      <c r="CD18" s="237" t="str">
        <f t="shared" si="22"/>
        <v/>
      </c>
      <c r="CE18" s="237" t="str">
        <f t="shared" si="23"/>
        <v/>
      </c>
      <c r="CF18" s="237" t="str">
        <f t="shared" si="24"/>
        <v/>
      </c>
      <c r="CG18" s="237" t="str">
        <f t="shared" si="25"/>
        <v/>
      </c>
      <c r="CH18" s="237" t="str">
        <f t="shared" si="26"/>
        <v/>
      </c>
      <c r="CI18" s="237" t="str">
        <f t="shared" si="27"/>
        <v/>
      </c>
      <c r="CJ18" s="237" t="str">
        <f t="shared" si="28"/>
        <v/>
      </c>
      <c r="CK18" s="237">
        <f t="shared" si="59"/>
        <v>10</v>
      </c>
      <c r="DG18" s="236" t="str">
        <f t="shared" si="60"/>
        <v/>
      </c>
      <c r="DH18" s="236" t="str">
        <f t="shared" si="29"/>
        <v/>
      </c>
      <c r="DI18" s="236">
        <f t="shared" si="30"/>
        <v>1</v>
      </c>
      <c r="DJ18" s="236">
        <f t="shared" si="31"/>
        <v>1</v>
      </c>
      <c r="DK18" s="236">
        <f t="shared" si="32"/>
        <v>1</v>
      </c>
      <c r="DL18" s="236">
        <f t="shared" si="33"/>
        <v>1</v>
      </c>
      <c r="DM18" s="236">
        <f t="shared" si="34"/>
        <v>1</v>
      </c>
      <c r="DN18" s="236">
        <f t="shared" si="35"/>
        <v>1</v>
      </c>
      <c r="DO18" s="236">
        <f t="shared" si="36"/>
        <v>1</v>
      </c>
      <c r="DP18" s="236">
        <f t="shared" si="37"/>
        <v>1</v>
      </c>
      <c r="DQ18" s="236">
        <f t="shared" si="38"/>
        <v>1</v>
      </c>
      <c r="DR18" s="253">
        <f t="shared" si="39"/>
        <v>1</v>
      </c>
      <c r="DS18" s="253" t="str">
        <f t="shared" si="40"/>
        <v/>
      </c>
      <c r="DT18" s="253" t="str">
        <f t="shared" si="41"/>
        <v/>
      </c>
      <c r="DU18" s="253" t="str">
        <f t="shared" si="42"/>
        <v/>
      </c>
      <c r="DV18" s="253" t="str">
        <f t="shared" si="43"/>
        <v/>
      </c>
      <c r="DW18" s="253" t="str">
        <f t="shared" si="44"/>
        <v/>
      </c>
      <c r="DX18" s="253" t="str">
        <f t="shared" si="45"/>
        <v/>
      </c>
      <c r="DY18" s="253" t="str">
        <f t="shared" si="46"/>
        <v/>
      </c>
      <c r="DZ18" s="253" t="str">
        <f t="shared" si="47"/>
        <v/>
      </c>
      <c r="EA18" s="253" t="str">
        <f t="shared" si="48"/>
        <v/>
      </c>
      <c r="EB18" s="253" t="str">
        <f t="shared" si="49"/>
        <v/>
      </c>
      <c r="EC18" s="253" t="str">
        <f t="shared" si="50"/>
        <v/>
      </c>
      <c r="ED18" s="253" t="str">
        <f t="shared" si="51"/>
        <v/>
      </c>
      <c r="EE18" s="253" t="str">
        <f t="shared" si="52"/>
        <v/>
      </c>
      <c r="EF18" s="253" t="str">
        <f t="shared" si="53"/>
        <v/>
      </c>
      <c r="EG18" s="253" t="str">
        <f t="shared" si="54"/>
        <v/>
      </c>
      <c r="EH18" s="253" t="str">
        <f t="shared" si="55"/>
        <v/>
      </c>
      <c r="EI18" s="253" t="str">
        <f t="shared" si="56"/>
        <v/>
      </c>
      <c r="EJ18" s="253" t="str">
        <f t="shared" si="57"/>
        <v/>
      </c>
    </row>
    <row r="19" spans="1:140" ht="12" customHeight="1">
      <c r="A19" s="55">
        <v>17</v>
      </c>
      <c r="B19" s="312">
        <v>44912</v>
      </c>
      <c r="C19" s="313"/>
      <c r="D19" s="250">
        <f>Prenoms!$J$32-Conges!CK19</f>
        <v>0</v>
      </c>
      <c r="E19" s="250">
        <f>Conges!CK19</f>
        <v>10</v>
      </c>
      <c r="F19" s="251"/>
      <c r="G19" s="33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8"/>
      <c r="BG19" s="237" t="str">
        <f t="shared" si="0"/>
        <v/>
      </c>
      <c r="BH19" s="237" t="str">
        <f t="shared" si="1"/>
        <v/>
      </c>
      <c r="BI19" s="237">
        <f t="shared" si="58"/>
        <v>1</v>
      </c>
      <c r="BJ19" s="237">
        <f t="shared" si="2"/>
        <v>1</v>
      </c>
      <c r="BK19" s="237">
        <f t="shared" si="3"/>
        <v>1</v>
      </c>
      <c r="BL19" s="237">
        <f t="shared" si="4"/>
        <v>1</v>
      </c>
      <c r="BM19" s="237">
        <f t="shared" si="5"/>
        <v>1</v>
      </c>
      <c r="BN19" s="237">
        <f t="shared" si="6"/>
        <v>1</v>
      </c>
      <c r="BO19" s="237">
        <f t="shared" si="7"/>
        <v>1</v>
      </c>
      <c r="BP19" s="237">
        <f t="shared" si="8"/>
        <v>1</v>
      </c>
      <c r="BQ19" s="237">
        <f t="shared" si="9"/>
        <v>1</v>
      </c>
      <c r="BR19" s="237">
        <f t="shared" si="10"/>
        <v>1</v>
      </c>
      <c r="BS19" s="237" t="str">
        <f t="shared" si="11"/>
        <v/>
      </c>
      <c r="BT19" s="237" t="str">
        <f t="shared" si="12"/>
        <v/>
      </c>
      <c r="BU19" s="237" t="str">
        <f t="shared" si="13"/>
        <v/>
      </c>
      <c r="BV19" s="237" t="str">
        <f t="shared" si="14"/>
        <v/>
      </c>
      <c r="BW19" s="237" t="str">
        <f t="shared" si="15"/>
        <v/>
      </c>
      <c r="BX19" s="237" t="str">
        <f t="shared" si="16"/>
        <v/>
      </c>
      <c r="BY19" s="237" t="str">
        <f t="shared" si="17"/>
        <v/>
      </c>
      <c r="BZ19" s="237" t="str">
        <f t="shared" si="18"/>
        <v/>
      </c>
      <c r="CA19" s="237" t="str">
        <f t="shared" si="19"/>
        <v/>
      </c>
      <c r="CB19" s="237" t="str">
        <f t="shared" si="20"/>
        <v/>
      </c>
      <c r="CC19" s="237" t="str">
        <f t="shared" si="21"/>
        <v/>
      </c>
      <c r="CD19" s="237" t="str">
        <f t="shared" si="22"/>
        <v/>
      </c>
      <c r="CE19" s="237" t="str">
        <f t="shared" si="23"/>
        <v/>
      </c>
      <c r="CF19" s="237" t="str">
        <f t="shared" si="24"/>
        <v/>
      </c>
      <c r="CG19" s="237" t="str">
        <f t="shared" si="25"/>
        <v/>
      </c>
      <c r="CH19" s="237" t="str">
        <f t="shared" si="26"/>
        <v/>
      </c>
      <c r="CI19" s="237" t="str">
        <f t="shared" si="27"/>
        <v/>
      </c>
      <c r="CJ19" s="237" t="str">
        <f t="shared" si="28"/>
        <v/>
      </c>
      <c r="CK19" s="237">
        <f t="shared" si="59"/>
        <v>10</v>
      </c>
      <c r="DG19" s="236" t="str">
        <f t="shared" si="60"/>
        <v/>
      </c>
      <c r="DH19" s="236" t="str">
        <f t="shared" si="29"/>
        <v/>
      </c>
      <c r="DI19" s="236">
        <f t="shared" si="30"/>
        <v>1</v>
      </c>
      <c r="DJ19" s="236">
        <f t="shared" si="31"/>
        <v>1</v>
      </c>
      <c r="DK19" s="236">
        <f t="shared" si="32"/>
        <v>1</v>
      </c>
      <c r="DL19" s="236">
        <f t="shared" si="33"/>
        <v>1</v>
      </c>
      <c r="DM19" s="236">
        <f t="shared" si="34"/>
        <v>1</v>
      </c>
      <c r="DN19" s="236">
        <f t="shared" si="35"/>
        <v>1</v>
      </c>
      <c r="DO19" s="236">
        <f t="shared" si="36"/>
        <v>1</v>
      </c>
      <c r="DP19" s="236">
        <f t="shared" si="37"/>
        <v>1</v>
      </c>
      <c r="DQ19" s="236">
        <f t="shared" si="38"/>
        <v>1</v>
      </c>
      <c r="DR19" s="253">
        <f t="shared" si="39"/>
        <v>1</v>
      </c>
      <c r="DS19" s="253" t="str">
        <f t="shared" si="40"/>
        <v/>
      </c>
      <c r="DT19" s="253" t="str">
        <f t="shared" si="41"/>
        <v/>
      </c>
      <c r="DU19" s="253" t="str">
        <f t="shared" si="42"/>
        <v/>
      </c>
      <c r="DV19" s="253" t="str">
        <f t="shared" si="43"/>
        <v/>
      </c>
      <c r="DW19" s="253" t="str">
        <f t="shared" si="44"/>
        <v/>
      </c>
      <c r="DX19" s="253" t="str">
        <f t="shared" si="45"/>
        <v/>
      </c>
      <c r="DY19" s="253" t="str">
        <f t="shared" si="46"/>
        <v/>
      </c>
      <c r="DZ19" s="253" t="str">
        <f t="shared" si="47"/>
        <v/>
      </c>
      <c r="EA19" s="253" t="str">
        <f t="shared" si="48"/>
        <v/>
      </c>
      <c r="EB19" s="253" t="str">
        <f t="shared" si="49"/>
        <v/>
      </c>
      <c r="EC19" s="253" t="str">
        <f t="shared" si="50"/>
        <v/>
      </c>
      <c r="ED19" s="253" t="str">
        <f t="shared" si="51"/>
        <v/>
      </c>
      <c r="EE19" s="253" t="str">
        <f t="shared" si="52"/>
        <v/>
      </c>
      <c r="EF19" s="253" t="str">
        <f t="shared" si="53"/>
        <v/>
      </c>
      <c r="EG19" s="253" t="str">
        <f t="shared" si="54"/>
        <v/>
      </c>
      <c r="EH19" s="253" t="str">
        <f t="shared" si="55"/>
        <v/>
      </c>
      <c r="EI19" s="253" t="str">
        <f t="shared" si="56"/>
        <v/>
      </c>
      <c r="EJ19" s="253" t="str">
        <f t="shared" si="57"/>
        <v/>
      </c>
    </row>
    <row r="20" spans="1:140" ht="12" customHeight="1">
      <c r="A20" s="55">
        <v>18</v>
      </c>
      <c r="B20" s="312">
        <v>44913</v>
      </c>
      <c r="C20" s="313"/>
      <c r="D20" s="250">
        <f>Prenoms!$J$32-Conges!CK20</f>
        <v>0</v>
      </c>
      <c r="E20" s="250">
        <f>Conges!CK20</f>
        <v>10</v>
      </c>
      <c r="F20" s="251"/>
      <c r="G20" s="33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8"/>
      <c r="BG20" s="237" t="str">
        <f t="shared" si="0"/>
        <v/>
      </c>
      <c r="BH20" s="237" t="str">
        <f t="shared" si="1"/>
        <v/>
      </c>
      <c r="BI20" s="237">
        <f t="shared" si="58"/>
        <v>1</v>
      </c>
      <c r="BJ20" s="237">
        <f t="shared" si="2"/>
        <v>1</v>
      </c>
      <c r="BK20" s="237">
        <f t="shared" si="3"/>
        <v>1</v>
      </c>
      <c r="BL20" s="237">
        <f t="shared" si="4"/>
        <v>1</v>
      </c>
      <c r="BM20" s="237">
        <f t="shared" si="5"/>
        <v>1</v>
      </c>
      <c r="BN20" s="237">
        <f t="shared" si="6"/>
        <v>1</v>
      </c>
      <c r="BO20" s="237">
        <f t="shared" si="7"/>
        <v>1</v>
      </c>
      <c r="BP20" s="237">
        <f t="shared" si="8"/>
        <v>1</v>
      </c>
      <c r="BQ20" s="237">
        <f t="shared" si="9"/>
        <v>1</v>
      </c>
      <c r="BR20" s="237">
        <f t="shared" si="10"/>
        <v>1</v>
      </c>
      <c r="BS20" s="237" t="str">
        <f t="shared" si="11"/>
        <v/>
      </c>
      <c r="BT20" s="237" t="str">
        <f t="shared" si="12"/>
        <v/>
      </c>
      <c r="BU20" s="237" t="str">
        <f t="shared" si="13"/>
        <v/>
      </c>
      <c r="BV20" s="237" t="str">
        <f t="shared" si="14"/>
        <v/>
      </c>
      <c r="BW20" s="237" t="str">
        <f t="shared" si="15"/>
        <v/>
      </c>
      <c r="BX20" s="237" t="str">
        <f t="shared" si="16"/>
        <v/>
      </c>
      <c r="BY20" s="237" t="str">
        <f t="shared" si="17"/>
        <v/>
      </c>
      <c r="BZ20" s="237" t="str">
        <f t="shared" si="18"/>
        <v/>
      </c>
      <c r="CA20" s="237" t="str">
        <f t="shared" si="19"/>
        <v/>
      </c>
      <c r="CB20" s="237" t="str">
        <f t="shared" si="20"/>
        <v/>
      </c>
      <c r="CC20" s="237" t="str">
        <f t="shared" si="21"/>
        <v/>
      </c>
      <c r="CD20" s="237" t="str">
        <f t="shared" si="22"/>
        <v/>
      </c>
      <c r="CE20" s="237" t="str">
        <f t="shared" si="23"/>
        <v/>
      </c>
      <c r="CF20" s="237" t="str">
        <f t="shared" si="24"/>
        <v/>
      </c>
      <c r="CG20" s="237" t="str">
        <f t="shared" si="25"/>
        <v/>
      </c>
      <c r="CH20" s="237" t="str">
        <f t="shared" si="26"/>
        <v/>
      </c>
      <c r="CI20" s="237" t="str">
        <f t="shared" si="27"/>
        <v/>
      </c>
      <c r="CJ20" s="237" t="str">
        <f t="shared" si="28"/>
        <v/>
      </c>
      <c r="CK20" s="237">
        <f t="shared" si="59"/>
        <v>10</v>
      </c>
      <c r="DG20" s="236" t="str">
        <f t="shared" si="60"/>
        <v/>
      </c>
      <c r="DH20" s="236" t="str">
        <f t="shared" si="29"/>
        <v/>
      </c>
      <c r="DI20" s="236">
        <f t="shared" si="30"/>
        <v>1</v>
      </c>
      <c r="DJ20" s="236">
        <f t="shared" si="31"/>
        <v>1</v>
      </c>
      <c r="DK20" s="236">
        <f t="shared" si="32"/>
        <v>1</v>
      </c>
      <c r="DL20" s="236">
        <f t="shared" si="33"/>
        <v>1</v>
      </c>
      <c r="DM20" s="236">
        <f t="shared" si="34"/>
        <v>1</v>
      </c>
      <c r="DN20" s="236">
        <f t="shared" si="35"/>
        <v>1</v>
      </c>
      <c r="DO20" s="236">
        <f t="shared" si="36"/>
        <v>1</v>
      </c>
      <c r="DP20" s="236">
        <f t="shared" si="37"/>
        <v>1</v>
      </c>
      <c r="DQ20" s="236">
        <f t="shared" si="38"/>
        <v>1</v>
      </c>
      <c r="DR20" s="253">
        <f t="shared" si="39"/>
        <v>1</v>
      </c>
      <c r="DS20" s="253" t="str">
        <f t="shared" si="40"/>
        <v/>
      </c>
      <c r="DT20" s="253" t="str">
        <f t="shared" si="41"/>
        <v/>
      </c>
      <c r="DU20" s="253" t="str">
        <f t="shared" si="42"/>
        <v/>
      </c>
      <c r="DV20" s="253" t="str">
        <f t="shared" si="43"/>
        <v/>
      </c>
      <c r="DW20" s="253" t="str">
        <f t="shared" si="44"/>
        <v/>
      </c>
      <c r="DX20" s="253" t="str">
        <f t="shared" si="45"/>
        <v/>
      </c>
      <c r="DY20" s="253" t="str">
        <f t="shared" si="46"/>
        <v/>
      </c>
      <c r="DZ20" s="253" t="str">
        <f t="shared" si="47"/>
        <v/>
      </c>
      <c r="EA20" s="253" t="str">
        <f t="shared" si="48"/>
        <v/>
      </c>
      <c r="EB20" s="253" t="str">
        <f t="shared" si="49"/>
        <v/>
      </c>
      <c r="EC20" s="253" t="str">
        <f t="shared" si="50"/>
        <v/>
      </c>
      <c r="ED20" s="253" t="str">
        <f t="shared" si="51"/>
        <v/>
      </c>
      <c r="EE20" s="253" t="str">
        <f t="shared" si="52"/>
        <v/>
      </c>
      <c r="EF20" s="253" t="str">
        <f t="shared" si="53"/>
        <v/>
      </c>
      <c r="EG20" s="253" t="str">
        <f t="shared" si="54"/>
        <v/>
      </c>
      <c r="EH20" s="253" t="str">
        <f t="shared" si="55"/>
        <v/>
      </c>
      <c r="EI20" s="253" t="str">
        <f t="shared" si="56"/>
        <v/>
      </c>
      <c r="EJ20" s="253" t="str">
        <f t="shared" si="57"/>
        <v/>
      </c>
    </row>
    <row r="21" spans="1:140" ht="12" customHeight="1">
      <c r="A21" s="55">
        <v>19</v>
      </c>
      <c r="B21" s="312">
        <v>44914</v>
      </c>
      <c r="C21" s="313"/>
      <c r="D21" s="250">
        <f>Prenoms!$J$32-Conges!CK21</f>
        <v>0</v>
      </c>
      <c r="E21" s="250">
        <f>Conges!CK21</f>
        <v>10</v>
      </c>
      <c r="F21" s="251"/>
      <c r="G21" s="33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8"/>
      <c r="BG21" s="237" t="str">
        <f t="shared" si="0"/>
        <v/>
      </c>
      <c r="BH21" s="237" t="str">
        <f t="shared" si="1"/>
        <v/>
      </c>
      <c r="BI21" s="237">
        <f t="shared" si="58"/>
        <v>1</v>
      </c>
      <c r="BJ21" s="237">
        <f t="shared" si="2"/>
        <v>1</v>
      </c>
      <c r="BK21" s="237">
        <f t="shared" si="3"/>
        <v>1</v>
      </c>
      <c r="BL21" s="237">
        <f t="shared" si="4"/>
        <v>1</v>
      </c>
      <c r="BM21" s="237">
        <f t="shared" si="5"/>
        <v>1</v>
      </c>
      <c r="BN21" s="237">
        <f t="shared" si="6"/>
        <v>1</v>
      </c>
      <c r="BO21" s="237">
        <f t="shared" si="7"/>
        <v>1</v>
      </c>
      <c r="BP21" s="237">
        <f t="shared" si="8"/>
        <v>1</v>
      </c>
      <c r="BQ21" s="237">
        <f t="shared" si="9"/>
        <v>1</v>
      </c>
      <c r="BR21" s="237">
        <f t="shared" si="10"/>
        <v>1</v>
      </c>
      <c r="BS21" s="237" t="str">
        <f t="shared" si="11"/>
        <v/>
      </c>
      <c r="BT21" s="237" t="str">
        <f t="shared" si="12"/>
        <v/>
      </c>
      <c r="BU21" s="237" t="str">
        <f t="shared" si="13"/>
        <v/>
      </c>
      <c r="BV21" s="237" t="str">
        <f t="shared" si="14"/>
        <v/>
      </c>
      <c r="BW21" s="237" t="str">
        <f t="shared" si="15"/>
        <v/>
      </c>
      <c r="BX21" s="237" t="str">
        <f t="shared" si="16"/>
        <v/>
      </c>
      <c r="BY21" s="237" t="str">
        <f t="shared" si="17"/>
        <v/>
      </c>
      <c r="BZ21" s="237" t="str">
        <f t="shared" si="18"/>
        <v/>
      </c>
      <c r="CA21" s="237" t="str">
        <f t="shared" si="19"/>
        <v/>
      </c>
      <c r="CB21" s="237" t="str">
        <f t="shared" si="20"/>
        <v/>
      </c>
      <c r="CC21" s="237" t="str">
        <f t="shared" si="21"/>
        <v/>
      </c>
      <c r="CD21" s="237" t="str">
        <f t="shared" si="22"/>
        <v/>
      </c>
      <c r="CE21" s="237" t="str">
        <f t="shared" si="23"/>
        <v/>
      </c>
      <c r="CF21" s="237" t="str">
        <f t="shared" si="24"/>
        <v/>
      </c>
      <c r="CG21" s="237" t="str">
        <f t="shared" si="25"/>
        <v/>
      </c>
      <c r="CH21" s="237" t="str">
        <f t="shared" si="26"/>
        <v/>
      </c>
      <c r="CI21" s="237" t="str">
        <f t="shared" si="27"/>
        <v/>
      </c>
      <c r="CJ21" s="237" t="str">
        <f t="shared" si="28"/>
        <v/>
      </c>
      <c r="CK21" s="237">
        <f t="shared" si="59"/>
        <v>10</v>
      </c>
      <c r="DG21" s="236" t="str">
        <f t="shared" si="60"/>
        <v/>
      </c>
      <c r="DH21" s="236" t="str">
        <f t="shared" si="29"/>
        <v/>
      </c>
      <c r="DI21" s="236">
        <f t="shared" si="30"/>
        <v>1</v>
      </c>
      <c r="DJ21" s="236">
        <f t="shared" si="31"/>
        <v>1</v>
      </c>
      <c r="DK21" s="236">
        <f t="shared" si="32"/>
        <v>1</v>
      </c>
      <c r="DL21" s="236">
        <f t="shared" si="33"/>
        <v>1</v>
      </c>
      <c r="DM21" s="236">
        <f t="shared" si="34"/>
        <v>1</v>
      </c>
      <c r="DN21" s="236">
        <f t="shared" si="35"/>
        <v>1</v>
      </c>
      <c r="DO21" s="236">
        <f t="shared" si="36"/>
        <v>1</v>
      </c>
      <c r="DP21" s="236">
        <f t="shared" si="37"/>
        <v>1</v>
      </c>
      <c r="DQ21" s="236">
        <f t="shared" si="38"/>
        <v>1</v>
      </c>
      <c r="DR21" s="253">
        <f t="shared" si="39"/>
        <v>1</v>
      </c>
      <c r="DS21" s="253" t="str">
        <f t="shared" si="40"/>
        <v/>
      </c>
      <c r="DT21" s="253" t="str">
        <f t="shared" si="41"/>
        <v/>
      </c>
      <c r="DU21" s="253" t="str">
        <f t="shared" si="42"/>
        <v/>
      </c>
      <c r="DV21" s="253" t="str">
        <f t="shared" si="43"/>
        <v/>
      </c>
      <c r="DW21" s="253" t="str">
        <f t="shared" si="44"/>
        <v/>
      </c>
      <c r="DX21" s="253" t="str">
        <f t="shared" si="45"/>
        <v/>
      </c>
      <c r="DY21" s="253" t="str">
        <f t="shared" si="46"/>
        <v/>
      </c>
      <c r="DZ21" s="253" t="str">
        <f t="shared" si="47"/>
        <v/>
      </c>
      <c r="EA21" s="253" t="str">
        <f t="shared" si="48"/>
        <v/>
      </c>
      <c r="EB21" s="253" t="str">
        <f t="shared" si="49"/>
        <v/>
      </c>
      <c r="EC21" s="253" t="str">
        <f t="shared" si="50"/>
        <v/>
      </c>
      <c r="ED21" s="253" t="str">
        <f t="shared" si="51"/>
        <v/>
      </c>
      <c r="EE21" s="253" t="str">
        <f t="shared" si="52"/>
        <v/>
      </c>
      <c r="EF21" s="253" t="str">
        <f t="shared" si="53"/>
        <v/>
      </c>
      <c r="EG21" s="253" t="str">
        <f t="shared" si="54"/>
        <v/>
      </c>
      <c r="EH21" s="253" t="str">
        <f t="shared" si="55"/>
        <v/>
      </c>
      <c r="EI21" s="253" t="str">
        <f t="shared" si="56"/>
        <v/>
      </c>
      <c r="EJ21" s="253" t="str">
        <f t="shared" si="57"/>
        <v/>
      </c>
    </row>
    <row r="22" spans="1:140" ht="12" customHeight="1">
      <c r="A22" s="55">
        <v>20</v>
      </c>
      <c r="B22" s="312">
        <v>44915</v>
      </c>
      <c r="C22" s="313"/>
      <c r="D22" s="250">
        <f>Prenoms!$J$32-Conges!CK22</f>
        <v>0</v>
      </c>
      <c r="E22" s="250">
        <f>Conges!CK22</f>
        <v>10</v>
      </c>
      <c r="F22" s="251"/>
      <c r="G22" s="33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8"/>
      <c r="BG22" s="237" t="str">
        <f t="shared" si="0"/>
        <v/>
      </c>
      <c r="BH22" s="237" t="str">
        <f t="shared" si="1"/>
        <v/>
      </c>
      <c r="BI22" s="237">
        <f t="shared" si="58"/>
        <v>1</v>
      </c>
      <c r="BJ22" s="237">
        <f t="shared" si="2"/>
        <v>1</v>
      </c>
      <c r="BK22" s="237">
        <f t="shared" si="3"/>
        <v>1</v>
      </c>
      <c r="BL22" s="237">
        <f t="shared" si="4"/>
        <v>1</v>
      </c>
      <c r="BM22" s="237">
        <f t="shared" si="5"/>
        <v>1</v>
      </c>
      <c r="BN22" s="237">
        <f t="shared" si="6"/>
        <v>1</v>
      </c>
      <c r="BO22" s="237">
        <f t="shared" si="7"/>
        <v>1</v>
      </c>
      <c r="BP22" s="237">
        <f t="shared" si="8"/>
        <v>1</v>
      </c>
      <c r="BQ22" s="237">
        <f t="shared" si="9"/>
        <v>1</v>
      </c>
      <c r="BR22" s="237">
        <f t="shared" si="10"/>
        <v>1</v>
      </c>
      <c r="BS22" s="237" t="str">
        <f t="shared" si="11"/>
        <v/>
      </c>
      <c r="BT22" s="237" t="str">
        <f t="shared" si="12"/>
        <v/>
      </c>
      <c r="BU22" s="237" t="str">
        <f t="shared" si="13"/>
        <v/>
      </c>
      <c r="BV22" s="237" t="str">
        <f t="shared" si="14"/>
        <v/>
      </c>
      <c r="BW22" s="237" t="str">
        <f t="shared" si="15"/>
        <v/>
      </c>
      <c r="BX22" s="237" t="str">
        <f t="shared" si="16"/>
        <v/>
      </c>
      <c r="BY22" s="237" t="str">
        <f t="shared" si="17"/>
        <v/>
      </c>
      <c r="BZ22" s="237" t="str">
        <f t="shared" si="18"/>
        <v/>
      </c>
      <c r="CA22" s="237" t="str">
        <f t="shared" si="19"/>
        <v/>
      </c>
      <c r="CB22" s="237" t="str">
        <f t="shared" si="20"/>
        <v/>
      </c>
      <c r="CC22" s="237" t="str">
        <f t="shared" si="21"/>
        <v/>
      </c>
      <c r="CD22" s="237" t="str">
        <f t="shared" si="22"/>
        <v/>
      </c>
      <c r="CE22" s="237" t="str">
        <f t="shared" si="23"/>
        <v/>
      </c>
      <c r="CF22" s="237" t="str">
        <f t="shared" si="24"/>
        <v/>
      </c>
      <c r="CG22" s="237" t="str">
        <f t="shared" si="25"/>
        <v/>
      </c>
      <c r="CH22" s="237" t="str">
        <f t="shared" si="26"/>
        <v/>
      </c>
      <c r="CI22" s="237" t="str">
        <f t="shared" si="27"/>
        <v/>
      </c>
      <c r="CJ22" s="237" t="str">
        <f t="shared" si="28"/>
        <v/>
      </c>
      <c r="CK22" s="237">
        <f t="shared" si="59"/>
        <v>10</v>
      </c>
      <c r="DG22" s="236" t="str">
        <f t="shared" si="60"/>
        <v/>
      </c>
      <c r="DH22" s="236" t="str">
        <f t="shared" si="29"/>
        <v/>
      </c>
      <c r="DI22" s="236">
        <f t="shared" si="30"/>
        <v>1</v>
      </c>
      <c r="DJ22" s="236">
        <f t="shared" si="31"/>
        <v>1</v>
      </c>
      <c r="DK22" s="236">
        <f t="shared" si="32"/>
        <v>1</v>
      </c>
      <c r="DL22" s="236">
        <f t="shared" si="33"/>
        <v>1</v>
      </c>
      <c r="DM22" s="236">
        <f t="shared" si="34"/>
        <v>1</v>
      </c>
      <c r="DN22" s="236">
        <f t="shared" si="35"/>
        <v>1</v>
      </c>
      <c r="DO22" s="236">
        <f t="shared" si="36"/>
        <v>1</v>
      </c>
      <c r="DP22" s="236">
        <f t="shared" si="37"/>
        <v>1</v>
      </c>
      <c r="DQ22" s="236">
        <f t="shared" si="38"/>
        <v>1</v>
      </c>
      <c r="DR22" s="253">
        <f t="shared" si="39"/>
        <v>1</v>
      </c>
      <c r="DS22" s="253" t="str">
        <f t="shared" si="40"/>
        <v/>
      </c>
      <c r="DT22" s="253" t="str">
        <f t="shared" si="41"/>
        <v/>
      </c>
      <c r="DU22" s="253" t="str">
        <f t="shared" si="42"/>
        <v/>
      </c>
      <c r="DV22" s="253" t="str">
        <f t="shared" si="43"/>
        <v/>
      </c>
      <c r="DW22" s="253" t="str">
        <f t="shared" si="44"/>
        <v/>
      </c>
      <c r="DX22" s="253" t="str">
        <f t="shared" si="45"/>
        <v/>
      </c>
      <c r="DY22" s="253" t="str">
        <f t="shared" si="46"/>
        <v/>
      </c>
      <c r="DZ22" s="253" t="str">
        <f t="shared" si="47"/>
        <v/>
      </c>
      <c r="EA22" s="253" t="str">
        <f t="shared" si="48"/>
        <v/>
      </c>
      <c r="EB22" s="253" t="str">
        <f t="shared" si="49"/>
        <v/>
      </c>
      <c r="EC22" s="253" t="str">
        <f t="shared" si="50"/>
        <v/>
      </c>
      <c r="ED22" s="253" t="str">
        <f t="shared" si="51"/>
        <v/>
      </c>
      <c r="EE22" s="253" t="str">
        <f t="shared" si="52"/>
        <v/>
      </c>
      <c r="EF22" s="253" t="str">
        <f t="shared" si="53"/>
        <v/>
      </c>
      <c r="EG22" s="253" t="str">
        <f t="shared" si="54"/>
        <v/>
      </c>
      <c r="EH22" s="253" t="str">
        <f t="shared" si="55"/>
        <v/>
      </c>
      <c r="EI22" s="253" t="str">
        <f t="shared" si="56"/>
        <v/>
      </c>
      <c r="EJ22" s="253" t="str">
        <f t="shared" si="57"/>
        <v/>
      </c>
    </row>
    <row r="23" spans="1:140" ht="12" customHeight="1">
      <c r="A23" s="55">
        <v>21</v>
      </c>
      <c r="B23" s="312">
        <v>44916</v>
      </c>
      <c r="C23" s="313"/>
      <c r="D23" s="250">
        <f>Prenoms!$J$32-Conges!CK23</f>
        <v>0</v>
      </c>
      <c r="E23" s="250">
        <f>Conges!CK23</f>
        <v>10</v>
      </c>
      <c r="F23" s="251"/>
      <c r="G23" s="33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8"/>
      <c r="BG23" s="237" t="str">
        <f t="shared" si="0"/>
        <v/>
      </c>
      <c r="BH23" s="237" t="str">
        <f t="shared" si="1"/>
        <v/>
      </c>
      <c r="BI23" s="237">
        <f t="shared" si="58"/>
        <v>1</v>
      </c>
      <c r="BJ23" s="237">
        <f t="shared" si="2"/>
        <v>1</v>
      </c>
      <c r="BK23" s="237">
        <f t="shared" si="3"/>
        <v>1</v>
      </c>
      <c r="BL23" s="237">
        <f t="shared" si="4"/>
        <v>1</v>
      </c>
      <c r="BM23" s="237">
        <f t="shared" si="5"/>
        <v>1</v>
      </c>
      <c r="BN23" s="237">
        <f t="shared" si="6"/>
        <v>1</v>
      </c>
      <c r="BO23" s="237">
        <f t="shared" si="7"/>
        <v>1</v>
      </c>
      <c r="BP23" s="237">
        <f t="shared" si="8"/>
        <v>1</v>
      </c>
      <c r="BQ23" s="237">
        <f t="shared" si="9"/>
        <v>1</v>
      </c>
      <c r="BR23" s="237">
        <f t="shared" si="10"/>
        <v>1</v>
      </c>
      <c r="BS23" s="237" t="str">
        <f t="shared" si="11"/>
        <v/>
      </c>
      <c r="BT23" s="237" t="str">
        <f t="shared" si="12"/>
        <v/>
      </c>
      <c r="BU23" s="237" t="str">
        <f t="shared" si="13"/>
        <v/>
      </c>
      <c r="BV23" s="237" t="str">
        <f t="shared" si="14"/>
        <v/>
      </c>
      <c r="BW23" s="237" t="str">
        <f t="shared" si="15"/>
        <v/>
      </c>
      <c r="BX23" s="237" t="str">
        <f t="shared" si="16"/>
        <v/>
      </c>
      <c r="BY23" s="237" t="str">
        <f t="shared" si="17"/>
        <v/>
      </c>
      <c r="BZ23" s="237" t="str">
        <f t="shared" si="18"/>
        <v/>
      </c>
      <c r="CA23" s="237" t="str">
        <f t="shared" si="19"/>
        <v/>
      </c>
      <c r="CB23" s="237" t="str">
        <f t="shared" si="20"/>
        <v/>
      </c>
      <c r="CC23" s="237" t="str">
        <f t="shared" si="21"/>
        <v/>
      </c>
      <c r="CD23" s="237" t="str">
        <f t="shared" si="22"/>
        <v/>
      </c>
      <c r="CE23" s="237" t="str">
        <f t="shared" si="23"/>
        <v/>
      </c>
      <c r="CF23" s="237" t="str">
        <f t="shared" si="24"/>
        <v/>
      </c>
      <c r="CG23" s="237" t="str">
        <f t="shared" si="25"/>
        <v/>
      </c>
      <c r="CH23" s="237" t="str">
        <f t="shared" si="26"/>
        <v/>
      </c>
      <c r="CI23" s="237" t="str">
        <f t="shared" si="27"/>
        <v/>
      </c>
      <c r="CJ23" s="237" t="str">
        <f t="shared" si="28"/>
        <v/>
      </c>
      <c r="CK23" s="237">
        <f t="shared" si="59"/>
        <v>10</v>
      </c>
      <c r="DG23" s="236" t="str">
        <f t="shared" si="60"/>
        <v/>
      </c>
      <c r="DH23" s="236" t="str">
        <f t="shared" si="29"/>
        <v/>
      </c>
      <c r="DI23" s="236">
        <f t="shared" si="30"/>
        <v>1</v>
      </c>
      <c r="DJ23" s="236">
        <f t="shared" si="31"/>
        <v>1</v>
      </c>
      <c r="DK23" s="236">
        <f t="shared" si="32"/>
        <v>1</v>
      </c>
      <c r="DL23" s="236">
        <f t="shared" si="33"/>
        <v>1</v>
      </c>
      <c r="DM23" s="236">
        <f t="shared" si="34"/>
        <v>1</v>
      </c>
      <c r="DN23" s="236">
        <f t="shared" si="35"/>
        <v>1</v>
      </c>
      <c r="DO23" s="236">
        <f t="shared" si="36"/>
        <v>1</v>
      </c>
      <c r="DP23" s="236">
        <f t="shared" si="37"/>
        <v>1</v>
      </c>
      <c r="DQ23" s="236">
        <f t="shared" si="38"/>
        <v>1</v>
      </c>
      <c r="DR23" s="253">
        <f t="shared" si="39"/>
        <v>1</v>
      </c>
      <c r="DS23" s="253" t="str">
        <f t="shared" si="40"/>
        <v/>
      </c>
      <c r="DT23" s="253" t="str">
        <f t="shared" si="41"/>
        <v/>
      </c>
      <c r="DU23" s="253" t="str">
        <f t="shared" si="42"/>
        <v/>
      </c>
      <c r="DV23" s="253" t="str">
        <f t="shared" si="43"/>
        <v/>
      </c>
      <c r="DW23" s="253" t="str">
        <f t="shared" si="44"/>
        <v/>
      </c>
      <c r="DX23" s="253" t="str">
        <f t="shared" si="45"/>
        <v/>
      </c>
      <c r="DY23" s="253" t="str">
        <f t="shared" si="46"/>
        <v/>
      </c>
      <c r="DZ23" s="253" t="str">
        <f t="shared" si="47"/>
        <v/>
      </c>
      <c r="EA23" s="253" t="str">
        <f t="shared" si="48"/>
        <v/>
      </c>
      <c r="EB23" s="253" t="str">
        <f t="shared" si="49"/>
        <v/>
      </c>
      <c r="EC23" s="253" t="str">
        <f t="shared" si="50"/>
        <v/>
      </c>
      <c r="ED23" s="253" t="str">
        <f t="shared" si="51"/>
        <v/>
      </c>
      <c r="EE23" s="253" t="str">
        <f t="shared" si="52"/>
        <v/>
      </c>
      <c r="EF23" s="253" t="str">
        <f t="shared" si="53"/>
        <v/>
      </c>
      <c r="EG23" s="253" t="str">
        <f t="shared" si="54"/>
        <v/>
      </c>
      <c r="EH23" s="253" t="str">
        <f t="shared" si="55"/>
        <v/>
      </c>
      <c r="EI23" s="253" t="str">
        <f t="shared" si="56"/>
        <v/>
      </c>
      <c r="EJ23" s="253" t="str">
        <f t="shared" si="57"/>
        <v/>
      </c>
    </row>
    <row r="24" spans="1:140" ht="12" customHeight="1">
      <c r="A24" s="55">
        <v>22</v>
      </c>
      <c r="B24" s="312">
        <v>44917</v>
      </c>
      <c r="C24" s="313"/>
      <c r="D24" s="250">
        <f>Prenoms!$J$32-Conges!CK24</f>
        <v>0</v>
      </c>
      <c r="E24" s="250">
        <f>Conges!CK24</f>
        <v>10</v>
      </c>
      <c r="F24" s="251"/>
      <c r="G24" s="33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8"/>
      <c r="BG24" s="237" t="str">
        <f t="shared" si="0"/>
        <v/>
      </c>
      <c r="BH24" s="237" t="str">
        <f t="shared" si="1"/>
        <v/>
      </c>
      <c r="BI24" s="237">
        <f t="shared" si="58"/>
        <v>1</v>
      </c>
      <c r="BJ24" s="237">
        <f t="shared" si="2"/>
        <v>1</v>
      </c>
      <c r="BK24" s="237">
        <f t="shared" si="3"/>
        <v>1</v>
      </c>
      <c r="BL24" s="237">
        <f t="shared" si="4"/>
        <v>1</v>
      </c>
      <c r="BM24" s="237">
        <f t="shared" si="5"/>
        <v>1</v>
      </c>
      <c r="BN24" s="237">
        <f t="shared" si="6"/>
        <v>1</v>
      </c>
      <c r="BO24" s="237">
        <f t="shared" si="7"/>
        <v>1</v>
      </c>
      <c r="BP24" s="237">
        <f t="shared" si="8"/>
        <v>1</v>
      </c>
      <c r="BQ24" s="237">
        <f t="shared" si="9"/>
        <v>1</v>
      </c>
      <c r="BR24" s="237">
        <f t="shared" si="10"/>
        <v>1</v>
      </c>
      <c r="BS24" s="237" t="str">
        <f t="shared" si="11"/>
        <v/>
      </c>
      <c r="BT24" s="237" t="str">
        <f t="shared" si="12"/>
        <v/>
      </c>
      <c r="BU24" s="237" t="str">
        <f t="shared" si="13"/>
        <v/>
      </c>
      <c r="BV24" s="237" t="str">
        <f t="shared" si="14"/>
        <v/>
      </c>
      <c r="BW24" s="237" t="str">
        <f t="shared" si="15"/>
        <v/>
      </c>
      <c r="BX24" s="237" t="str">
        <f t="shared" si="16"/>
        <v/>
      </c>
      <c r="BY24" s="237" t="str">
        <f t="shared" si="17"/>
        <v/>
      </c>
      <c r="BZ24" s="237" t="str">
        <f t="shared" si="18"/>
        <v/>
      </c>
      <c r="CA24" s="237" t="str">
        <f t="shared" si="19"/>
        <v/>
      </c>
      <c r="CB24" s="237" t="str">
        <f t="shared" si="20"/>
        <v/>
      </c>
      <c r="CC24" s="237" t="str">
        <f t="shared" si="21"/>
        <v/>
      </c>
      <c r="CD24" s="237" t="str">
        <f t="shared" si="22"/>
        <v/>
      </c>
      <c r="CE24" s="237" t="str">
        <f t="shared" si="23"/>
        <v/>
      </c>
      <c r="CF24" s="237" t="str">
        <f t="shared" si="24"/>
        <v/>
      </c>
      <c r="CG24" s="237" t="str">
        <f t="shared" si="25"/>
        <v/>
      </c>
      <c r="CH24" s="237" t="str">
        <f t="shared" si="26"/>
        <v/>
      </c>
      <c r="CI24" s="237" t="str">
        <f t="shared" si="27"/>
        <v/>
      </c>
      <c r="CJ24" s="237" t="str">
        <f t="shared" si="28"/>
        <v/>
      </c>
      <c r="CK24" s="237">
        <f t="shared" si="59"/>
        <v>10</v>
      </c>
      <c r="DG24" s="236" t="str">
        <f t="shared" si="60"/>
        <v/>
      </c>
      <c r="DH24" s="236" t="str">
        <f t="shared" si="29"/>
        <v/>
      </c>
      <c r="DI24" s="236">
        <f t="shared" si="30"/>
        <v>1</v>
      </c>
      <c r="DJ24" s="236">
        <f t="shared" si="31"/>
        <v>1</v>
      </c>
      <c r="DK24" s="236">
        <f t="shared" si="32"/>
        <v>1</v>
      </c>
      <c r="DL24" s="236">
        <f t="shared" si="33"/>
        <v>1</v>
      </c>
      <c r="DM24" s="236">
        <f t="shared" si="34"/>
        <v>1</v>
      </c>
      <c r="DN24" s="236">
        <f t="shared" si="35"/>
        <v>1</v>
      </c>
      <c r="DO24" s="236">
        <f t="shared" si="36"/>
        <v>1</v>
      </c>
      <c r="DP24" s="236">
        <f t="shared" si="37"/>
        <v>1</v>
      </c>
      <c r="DQ24" s="236">
        <f t="shared" si="38"/>
        <v>1</v>
      </c>
      <c r="DR24" s="253">
        <f t="shared" si="39"/>
        <v>1</v>
      </c>
      <c r="DS24" s="253" t="str">
        <f t="shared" si="40"/>
        <v/>
      </c>
      <c r="DT24" s="253" t="str">
        <f t="shared" si="41"/>
        <v/>
      </c>
      <c r="DU24" s="253" t="str">
        <f t="shared" si="42"/>
        <v/>
      </c>
      <c r="DV24" s="253" t="str">
        <f t="shared" si="43"/>
        <v/>
      </c>
      <c r="DW24" s="253" t="str">
        <f t="shared" si="44"/>
        <v/>
      </c>
      <c r="DX24" s="253" t="str">
        <f t="shared" si="45"/>
        <v/>
      </c>
      <c r="DY24" s="253" t="str">
        <f t="shared" si="46"/>
        <v/>
      </c>
      <c r="DZ24" s="253" t="str">
        <f t="shared" si="47"/>
        <v/>
      </c>
      <c r="EA24" s="253" t="str">
        <f t="shared" si="48"/>
        <v/>
      </c>
      <c r="EB24" s="253" t="str">
        <f t="shared" si="49"/>
        <v/>
      </c>
      <c r="EC24" s="253" t="str">
        <f t="shared" si="50"/>
        <v/>
      </c>
      <c r="ED24" s="253" t="str">
        <f t="shared" si="51"/>
        <v/>
      </c>
      <c r="EE24" s="253" t="str">
        <f t="shared" si="52"/>
        <v/>
      </c>
      <c r="EF24" s="253" t="str">
        <f t="shared" si="53"/>
        <v/>
      </c>
      <c r="EG24" s="253" t="str">
        <f t="shared" si="54"/>
        <v/>
      </c>
      <c r="EH24" s="253" t="str">
        <f t="shared" si="55"/>
        <v/>
      </c>
      <c r="EI24" s="253" t="str">
        <f t="shared" si="56"/>
        <v/>
      </c>
      <c r="EJ24" s="253" t="str">
        <f t="shared" si="57"/>
        <v/>
      </c>
    </row>
    <row r="25" spans="1:140" ht="12" customHeight="1">
      <c r="A25" s="55">
        <v>23</v>
      </c>
      <c r="B25" s="312">
        <v>44918</v>
      </c>
      <c r="C25" s="313"/>
      <c r="D25" s="250">
        <f>Prenoms!$J$32-Conges!CK25</f>
        <v>0</v>
      </c>
      <c r="E25" s="250">
        <f>Conges!CK25</f>
        <v>10</v>
      </c>
      <c r="F25" s="251"/>
      <c r="G25" s="33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8"/>
      <c r="BG25" s="237" t="str">
        <f t="shared" si="0"/>
        <v/>
      </c>
      <c r="BH25" s="237" t="str">
        <f t="shared" si="1"/>
        <v/>
      </c>
      <c r="BI25" s="237">
        <f t="shared" si="58"/>
        <v>1</v>
      </c>
      <c r="BJ25" s="237">
        <f t="shared" si="2"/>
        <v>1</v>
      </c>
      <c r="BK25" s="237">
        <f t="shared" si="3"/>
        <v>1</v>
      </c>
      <c r="BL25" s="237">
        <f t="shared" si="4"/>
        <v>1</v>
      </c>
      <c r="BM25" s="237">
        <f t="shared" si="5"/>
        <v>1</v>
      </c>
      <c r="BN25" s="237">
        <f t="shared" si="6"/>
        <v>1</v>
      </c>
      <c r="BO25" s="237">
        <f t="shared" si="7"/>
        <v>1</v>
      </c>
      <c r="BP25" s="237">
        <f t="shared" si="8"/>
        <v>1</v>
      </c>
      <c r="BQ25" s="237">
        <f t="shared" si="9"/>
        <v>1</v>
      </c>
      <c r="BR25" s="237">
        <f t="shared" si="10"/>
        <v>1</v>
      </c>
      <c r="BS25" s="237" t="str">
        <f t="shared" si="11"/>
        <v/>
      </c>
      <c r="BT25" s="237" t="str">
        <f t="shared" si="12"/>
        <v/>
      </c>
      <c r="BU25" s="237" t="str">
        <f t="shared" si="13"/>
        <v/>
      </c>
      <c r="BV25" s="237" t="str">
        <f t="shared" si="14"/>
        <v/>
      </c>
      <c r="BW25" s="237" t="str">
        <f t="shared" si="15"/>
        <v/>
      </c>
      <c r="BX25" s="237" t="str">
        <f t="shared" si="16"/>
        <v/>
      </c>
      <c r="BY25" s="237" t="str">
        <f t="shared" si="17"/>
        <v/>
      </c>
      <c r="BZ25" s="237" t="str">
        <f t="shared" si="18"/>
        <v/>
      </c>
      <c r="CA25" s="237" t="str">
        <f t="shared" si="19"/>
        <v/>
      </c>
      <c r="CB25" s="237" t="str">
        <f t="shared" si="20"/>
        <v/>
      </c>
      <c r="CC25" s="237" t="str">
        <f t="shared" si="21"/>
        <v/>
      </c>
      <c r="CD25" s="237" t="str">
        <f t="shared" si="22"/>
        <v/>
      </c>
      <c r="CE25" s="237" t="str">
        <f t="shared" si="23"/>
        <v/>
      </c>
      <c r="CF25" s="237" t="str">
        <f t="shared" si="24"/>
        <v/>
      </c>
      <c r="CG25" s="237" t="str">
        <f t="shared" si="25"/>
        <v/>
      </c>
      <c r="CH25" s="237" t="str">
        <f t="shared" si="26"/>
        <v/>
      </c>
      <c r="CI25" s="237" t="str">
        <f t="shared" si="27"/>
        <v/>
      </c>
      <c r="CJ25" s="237" t="str">
        <f t="shared" si="28"/>
        <v/>
      </c>
      <c r="CK25" s="237">
        <f t="shared" si="59"/>
        <v>10</v>
      </c>
      <c r="DG25" s="236" t="str">
        <f t="shared" si="60"/>
        <v/>
      </c>
      <c r="DH25" s="236" t="str">
        <f t="shared" si="29"/>
        <v/>
      </c>
      <c r="DI25" s="236">
        <f t="shared" si="30"/>
        <v>1</v>
      </c>
      <c r="DJ25" s="236">
        <f t="shared" si="31"/>
        <v>1</v>
      </c>
      <c r="DK25" s="236">
        <f t="shared" si="32"/>
        <v>1</v>
      </c>
      <c r="DL25" s="236">
        <f t="shared" si="33"/>
        <v>1</v>
      </c>
      <c r="DM25" s="236">
        <f t="shared" si="34"/>
        <v>1</v>
      </c>
      <c r="DN25" s="236">
        <f t="shared" si="35"/>
        <v>1</v>
      </c>
      <c r="DO25" s="236">
        <f t="shared" si="36"/>
        <v>1</v>
      </c>
      <c r="DP25" s="236">
        <f t="shared" si="37"/>
        <v>1</v>
      </c>
      <c r="DQ25" s="236">
        <f t="shared" si="38"/>
        <v>1</v>
      </c>
      <c r="DR25" s="253">
        <f t="shared" si="39"/>
        <v>1</v>
      </c>
      <c r="DS25" s="253" t="str">
        <f t="shared" si="40"/>
        <v/>
      </c>
      <c r="DT25" s="253" t="str">
        <f t="shared" si="41"/>
        <v/>
      </c>
      <c r="DU25" s="253" t="str">
        <f t="shared" si="42"/>
        <v/>
      </c>
      <c r="DV25" s="253" t="str">
        <f t="shared" si="43"/>
        <v/>
      </c>
      <c r="DW25" s="253" t="str">
        <f t="shared" si="44"/>
        <v/>
      </c>
      <c r="DX25" s="253" t="str">
        <f t="shared" si="45"/>
        <v/>
      </c>
      <c r="DY25" s="253" t="str">
        <f t="shared" si="46"/>
        <v/>
      </c>
      <c r="DZ25" s="253" t="str">
        <f t="shared" si="47"/>
        <v/>
      </c>
      <c r="EA25" s="253" t="str">
        <f t="shared" si="48"/>
        <v/>
      </c>
      <c r="EB25" s="253" t="str">
        <f t="shared" si="49"/>
        <v/>
      </c>
      <c r="EC25" s="253" t="str">
        <f t="shared" si="50"/>
        <v/>
      </c>
      <c r="ED25" s="253" t="str">
        <f t="shared" si="51"/>
        <v/>
      </c>
      <c r="EE25" s="253" t="str">
        <f t="shared" si="52"/>
        <v/>
      </c>
      <c r="EF25" s="253" t="str">
        <f t="shared" si="53"/>
        <v/>
      </c>
      <c r="EG25" s="253" t="str">
        <f t="shared" si="54"/>
        <v/>
      </c>
      <c r="EH25" s="253" t="str">
        <f t="shared" si="55"/>
        <v/>
      </c>
      <c r="EI25" s="253" t="str">
        <f t="shared" si="56"/>
        <v/>
      </c>
      <c r="EJ25" s="253" t="str">
        <f t="shared" si="57"/>
        <v/>
      </c>
    </row>
    <row r="26" spans="1:140" ht="12" customHeight="1">
      <c r="A26" s="55">
        <v>24</v>
      </c>
      <c r="B26" s="312">
        <v>44919</v>
      </c>
      <c r="C26" s="313"/>
      <c r="D26" s="250">
        <f>Prenoms!$J$32-Conges!CK26</f>
        <v>0</v>
      </c>
      <c r="E26" s="250">
        <f>Conges!CK26</f>
        <v>10</v>
      </c>
      <c r="F26" s="251"/>
      <c r="G26" s="33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8"/>
      <c r="BG26" s="237" t="str">
        <f t="shared" si="0"/>
        <v/>
      </c>
      <c r="BH26" s="237" t="str">
        <f t="shared" si="1"/>
        <v/>
      </c>
      <c r="BI26" s="237">
        <f t="shared" si="58"/>
        <v>1</v>
      </c>
      <c r="BJ26" s="237">
        <f t="shared" si="2"/>
        <v>1</v>
      </c>
      <c r="BK26" s="237">
        <f t="shared" si="3"/>
        <v>1</v>
      </c>
      <c r="BL26" s="237">
        <f t="shared" si="4"/>
        <v>1</v>
      </c>
      <c r="BM26" s="237">
        <f t="shared" si="5"/>
        <v>1</v>
      </c>
      <c r="BN26" s="237">
        <f t="shared" si="6"/>
        <v>1</v>
      </c>
      <c r="BO26" s="237">
        <f t="shared" si="7"/>
        <v>1</v>
      </c>
      <c r="BP26" s="237">
        <f t="shared" si="8"/>
        <v>1</v>
      </c>
      <c r="BQ26" s="237">
        <f t="shared" si="9"/>
        <v>1</v>
      </c>
      <c r="BR26" s="237">
        <f t="shared" si="10"/>
        <v>1</v>
      </c>
      <c r="BS26" s="237" t="str">
        <f t="shared" si="11"/>
        <v/>
      </c>
      <c r="BT26" s="237" t="str">
        <f t="shared" si="12"/>
        <v/>
      </c>
      <c r="BU26" s="237" t="str">
        <f t="shared" si="13"/>
        <v/>
      </c>
      <c r="BV26" s="237" t="str">
        <f t="shared" si="14"/>
        <v/>
      </c>
      <c r="BW26" s="237" t="str">
        <f t="shared" si="15"/>
        <v/>
      </c>
      <c r="BX26" s="237" t="str">
        <f t="shared" si="16"/>
        <v/>
      </c>
      <c r="BY26" s="237" t="str">
        <f t="shared" si="17"/>
        <v/>
      </c>
      <c r="BZ26" s="237" t="str">
        <f t="shared" si="18"/>
        <v/>
      </c>
      <c r="CA26" s="237" t="str">
        <f t="shared" si="19"/>
        <v/>
      </c>
      <c r="CB26" s="237" t="str">
        <f t="shared" si="20"/>
        <v/>
      </c>
      <c r="CC26" s="237" t="str">
        <f t="shared" si="21"/>
        <v/>
      </c>
      <c r="CD26" s="237" t="str">
        <f t="shared" si="22"/>
        <v/>
      </c>
      <c r="CE26" s="237" t="str">
        <f t="shared" si="23"/>
        <v/>
      </c>
      <c r="CF26" s="237" t="str">
        <f t="shared" si="24"/>
        <v/>
      </c>
      <c r="CG26" s="237" t="str">
        <f t="shared" si="25"/>
        <v/>
      </c>
      <c r="CH26" s="237" t="str">
        <f t="shared" si="26"/>
        <v/>
      </c>
      <c r="CI26" s="237" t="str">
        <f t="shared" si="27"/>
        <v/>
      </c>
      <c r="CJ26" s="237" t="str">
        <f t="shared" si="28"/>
        <v/>
      </c>
      <c r="CK26" s="237">
        <f t="shared" si="59"/>
        <v>10</v>
      </c>
      <c r="DG26" s="236" t="str">
        <f t="shared" si="60"/>
        <v/>
      </c>
      <c r="DH26" s="236" t="str">
        <f t="shared" si="29"/>
        <v/>
      </c>
      <c r="DI26" s="236">
        <f t="shared" si="30"/>
        <v>1</v>
      </c>
      <c r="DJ26" s="236">
        <f t="shared" si="31"/>
        <v>1</v>
      </c>
      <c r="DK26" s="236">
        <f t="shared" si="32"/>
        <v>1</v>
      </c>
      <c r="DL26" s="236">
        <f t="shared" si="33"/>
        <v>1</v>
      </c>
      <c r="DM26" s="236">
        <f t="shared" si="34"/>
        <v>1</v>
      </c>
      <c r="DN26" s="236">
        <f t="shared" si="35"/>
        <v>1</v>
      </c>
      <c r="DO26" s="236">
        <f t="shared" si="36"/>
        <v>1</v>
      </c>
      <c r="DP26" s="236">
        <f t="shared" si="37"/>
        <v>1</v>
      </c>
      <c r="DQ26" s="236">
        <f t="shared" si="38"/>
        <v>1</v>
      </c>
      <c r="DR26" s="253">
        <f t="shared" si="39"/>
        <v>1</v>
      </c>
      <c r="DS26" s="253" t="str">
        <f t="shared" si="40"/>
        <v/>
      </c>
      <c r="DT26" s="253" t="str">
        <f t="shared" si="41"/>
        <v/>
      </c>
      <c r="DU26" s="253" t="str">
        <f t="shared" si="42"/>
        <v/>
      </c>
      <c r="DV26" s="253" t="str">
        <f t="shared" si="43"/>
        <v/>
      </c>
      <c r="DW26" s="253" t="str">
        <f t="shared" si="44"/>
        <v/>
      </c>
      <c r="DX26" s="253" t="str">
        <f t="shared" si="45"/>
        <v/>
      </c>
      <c r="DY26" s="253" t="str">
        <f t="shared" si="46"/>
        <v/>
      </c>
      <c r="DZ26" s="253" t="str">
        <f t="shared" si="47"/>
        <v/>
      </c>
      <c r="EA26" s="253" t="str">
        <f t="shared" si="48"/>
        <v/>
      </c>
      <c r="EB26" s="253" t="str">
        <f t="shared" si="49"/>
        <v/>
      </c>
      <c r="EC26" s="253" t="str">
        <f t="shared" si="50"/>
        <v/>
      </c>
      <c r="ED26" s="253" t="str">
        <f t="shared" si="51"/>
        <v/>
      </c>
      <c r="EE26" s="253" t="str">
        <f t="shared" si="52"/>
        <v/>
      </c>
      <c r="EF26" s="253" t="str">
        <f t="shared" si="53"/>
        <v/>
      </c>
      <c r="EG26" s="253" t="str">
        <f t="shared" si="54"/>
        <v/>
      </c>
      <c r="EH26" s="253" t="str">
        <f t="shared" si="55"/>
        <v/>
      </c>
      <c r="EI26" s="253" t="str">
        <f t="shared" si="56"/>
        <v/>
      </c>
      <c r="EJ26" s="253" t="str">
        <f t="shared" si="57"/>
        <v/>
      </c>
    </row>
    <row r="27" spans="1:140" ht="12" customHeight="1">
      <c r="A27" s="55">
        <v>25</v>
      </c>
      <c r="B27" s="312">
        <v>44920</v>
      </c>
      <c r="C27" s="313"/>
      <c r="D27" s="250">
        <f>Prenoms!$J$32-Conges!CK27</f>
        <v>0</v>
      </c>
      <c r="E27" s="250">
        <f>Conges!CK27</f>
        <v>10</v>
      </c>
      <c r="F27" s="251"/>
      <c r="G27" s="33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8"/>
      <c r="BG27" s="237" t="str">
        <f t="shared" si="0"/>
        <v/>
      </c>
      <c r="BH27" s="237" t="str">
        <f t="shared" si="1"/>
        <v/>
      </c>
      <c r="BI27" s="237">
        <f t="shared" si="58"/>
        <v>1</v>
      </c>
      <c r="BJ27" s="237">
        <f t="shared" si="2"/>
        <v>1</v>
      </c>
      <c r="BK27" s="237">
        <f t="shared" si="3"/>
        <v>1</v>
      </c>
      <c r="BL27" s="237">
        <f t="shared" si="4"/>
        <v>1</v>
      </c>
      <c r="BM27" s="237">
        <f t="shared" si="5"/>
        <v>1</v>
      </c>
      <c r="BN27" s="237">
        <f t="shared" si="6"/>
        <v>1</v>
      </c>
      <c r="BO27" s="237">
        <f t="shared" si="7"/>
        <v>1</v>
      </c>
      <c r="BP27" s="237">
        <f t="shared" si="8"/>
        <v>1</v>
      </c>
      <c r="BQ27" s="237">
        <f t="shared" si="9"/>
        <v>1</v>
      </c>
      <c r="BR27" s="237">
        <f t="shared" si="10"/>
        <v>1</v>
      </c>
      <c r="BS27" s="237" t="str">
        <f t="shared" si="11"/>
        <v/>
      </c>
      <c r="BT27" s="237" t="str">
        <f t="shared" si="12"/>
        <v/>
      </c>
      <c r="BU27" s="237" t="str">
        <f t="shared" si="13"/>
        <v/>
      </c>
      <c r="BV27" s="237" t="str">
        <f t="shared" si="14"/>
        <v/>
      </c>
      <c r="BW27" s="237" t="str">
        <f t="shared" si="15"/>
        <v/>
      </c>
      <c r="BX27" s="237" t="str">
        <f t="shared" si="16"/>
        <v/>
      </c>
      <c r="BY27" s="237" t="str">
        <f t="shared" si="17"/>
        <v/>
      </c>
      <c r="BZ27" s="237" t="str">
        <f t="shared" si="18"/>
        <v/>
      </c>
      <c r="CA27" s="237" t="str">
        <f t="shared" si="19"/>
        <v/>
      </c>
      <c r="CB27" s="237" t="str">
        <f t="shared" si="20"/>
        <v/>
      </c>
      <c r="CC27" s="237" t="str">
        <f t="shared" si="21"/>
        <v/>
      </c>
      <c r="CD27" s="237" t="str">
        <f t="shared" si="22"/>
        <v/>
      </c>
      <c r="CE27" s="237" t="str">
        <f t="shared" si="23"/>
        <v/>
      </c>
      <c r="CF27" s="237" t="str">
        <f t="shared" si="24"/>
        <v/>
      </c>
      <c r="CG27" s="237" t="str">
        <f t="shared" si="25"/>
        <v/>
      </c>
      <c r="CH27" s="237" t="str">
        <f t="shared" si="26"/>
        <v/>
      </c>
      <c r="CI27" s="237" t="str">
        <f t="shared" si="27"/>
        <v/>
      </c>
      <c r="CJ27" s="237" t="str">
        <f t="shared" si="28"/>
        <v/>
      </c>
      <c r="CK27" s="237">
        <f t="shared" si="59"/>
        <v>10</v>
      </c>
      <c r="DG27" s="236" t="str">
        <f t="shared" si="60"/>
        <v/>
      </c>
      <c r="DH27" s="236" t="str">
        <f t="shared" si="29"/>
        <v/>
      </c>
      <c r="DI27" s="236">
        <f t="shared" si="30"/>
        <v>1</v>
      </c>
      <c r="DJ27" s="236">
        <f t="shared" si="31"/>
        <v>1</v>
      </c>
      <c r="DK27" s="236">
        <f t="shared" si="32"/>
        <v>1</v>
      </c>
      <c r="DL27" s="236">
        <f t="shared" si="33"/>
        <v>1</v>
      </c>
      <c r="DM27" s="236">
        <f t="shared" si="34"/>
        <v>1</v>
      </c>
      <c r="DN27" s="236">
        <f t="shared" si="35"/>
        <v>1</v>
      </c>
      <c r="DO27" s="236">
        <f t="shared" si="36"/>
        <v>1</v>
      </c>
      <c r="DP27" s="236">
        <f t="shared" si="37"/>
        <v>1</v>
      </c>
      <c r="DQ27" s="236">
        <f t="shared" si="38"/>
        <v>1</v>
      </c>
      <c r="DR27" s="253">
        <f t="shared" si="39"/>
        <v>1</v>
      </c>
      <c r="DS27" s="253" t="str">
        <f t="shared" si="40"/>
        <v/>
      </c>
      <c r="DT27" s="253" t="str">
        <f t="shared" si="41"/>
        <v/>
      </c>
      <c r="DU27" s="253" t="str">
        <f t="shared" si="42"/>
        <v/>
      </c>
      <c r="DV27" s="253" t="str">
        <f t="shared" si="43"/>
        <v/>
      </c>
      <c r="DW27" s="253" t="str">
        <f t="shared" si="44"/>
        <v/>
      </c>
      <c r="DX27" s="253" t="str">
        <f t="shared" si="45"/>
        <v/>
      </c>
      <c r="DY27" s="253" t="str">
        <f t="shared" si="46"/>
        <v/>
      </c>
      <c r="DZ27" s="253" t="str">
        <f t="shared" si="47"/>
        <v/>
      </c>
      <c r="EA27" s="253" t="str">
        <f t="shared" si="48"/>
        <v/>
      </c>
      <c r="EB27" s="253" t="str">
        <f t="shared" si="49"/>
        <v/>
      </c>
      <c r="EC27" s="253" t="str">
        <f t="shared" si="50"/>
        <v/>
      </c>
      <c r="ED27" s="253" t="str">
        <f t="shared" si="51"/>
        <v/>
      </c>
      <c r="EE27" s="253" t="str">
        <f t="shared" si="52"/>
        <v/>
      </c>
      <c r="EF27" s="253" t="str">
        <f t="shared" si="53"/>
        <v/>
      </c>
      <c r="EG27" s="253" t="str">
        <f t="shared" si="54"/>
        <v/>
      </c>
      <c r="EH27" s="253" t="str">
        <f t="shared" si="55"/>
        <v/>
      </c>
      <c r="EI27" s="253" t="str">
        <f t="shared" si="56"/>
        <v/>
      </c>
      <c r="EJ27" s="253" t="str">
        <f t="shared" si="57"/>
        <v/>
      </c>
    </row>
    <row r="28" spans="1:140" ht="12" customHeight="1">
      <c r="A28" s="55">
        <v>26</v>
      </c>
      <c r="B28" s="312">
        <v>44921</v>
      </c>
      <c r="C28" s="313"/>
      <c r="D28" s="250">
        <f>Prenoms!$J$32-Conges!CK28</f>
        <v>0</v>
      </c>
      <c r="E28" s="250">
        <f>Conges!CK28</f>
        <v>10</v>
      </c>
      <c r="F28" s="251"/>
      <c r="G28" s="33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8"/>
      <c r="BG28" s="237" t="str">
        <f t="shared" si="0"/>
        <v/>
      </c>
      <c r="BH28" s="237" t="str">
        <f t="shared" si="1"/>
        <v/>
      </c>
      <c r="BI28" s="237">
        <f t="shared" si="58"/>
        <v>1</v>
      </c>
      <c r="BJ28" s="237">
        <f t="shared" si="2"/>
        <v>1</v>
      </c>
      <c r="BK28" s="237">
        <f t="shared" si="3"/>
        <v>1</v>
      </c>
      <c r="BL28" s="237">
        <f t="shared" si="4"/>
        <v>1</v>
      </c>
      <c r="BM28" s="237">
        <f t="shared" si="5"/>
        <v>1</v>
      </c>
      <c r="BN28" s="237">
        <f t="shared" si="6"/>
        <v>1</v>
      </c>
      <c r="BO28" s="237">
        <f t="shared" si="7"/>
        <v>1</v>
      </c>
      <c r="BP28" s="237">
        <f t="shared" si="8"/>
        <v>1</v>
      </c>
      <c r="BQ28" s="237">
        <f t="shared" si="9"/>
        <v>1</v>
      </c>
      <c r="BR28" s="237">
        <f t="shared" si="10"/>
        <v>1</v>
      </c>
      <c r="BS28" s="237" t="str">
        <f t="shared" si="11"/>
        <v/>
      </c>
      <c r="BT28" s="237" t="str">
        <f t="shared" si="12"/>
        <v/>
      </c>
      <c r="BU28" s="237" t="str">
        <f t="shared" si="13"/>
        <v/>
      </c>
      <c r="BV28" s="237" t="str">
        <f t="shared" si="14"/>
        <v/>
      </c>
      <c r="BW28" s="237" t="str">
        <f t="shared" si="15"/>
        <v/>
      </c>
      <c r="BX28" s="237" t="str">
        <f t="shared" si="16"/>
        <v/>
      </c>
      <c r="BY28" s="237" t="str">
        <f t="shared" si="17"/>
        <v/>
      </c>
      <c r="BZ28" s="237" t="str">
        <f t="shared" si="18"/>
        <v/>
      </c>
      <c r="CA28" s="237" t="str">
        <f t="shared" si="19"/>
        <v/>
      </c>
      <c r="CB28" s="237" t="str">
        <f t="shared" si="20"/>
        <v/>
      </c>
      <c r="CC28" s="237" t="str">
        <f t="shared" si="21"/>
        <v/>
      </c>
      <c r="CD28" s="237" t="str">
        <f t="shared" si="22"/>
        <v/>
      </c>
      <c r="CE28" s="237" t="str">
        <f t="shared" si="23"/>
        <v/>
      </c>
      <c r="CF28" s="237" t="str">
        <f t="shared" si="24"/>
        <v/>
      </c>
      <c r="CG28" s="237" t="str">
        <f t="shared" si="25"/>
        <v/>
      </c>
      <c r="CH28" s="237" t="str">
        <f t="shared" si="26"/>
        <v/>
      </c>
      <c r="CI28" s="237" t="str">
        <f t="shared" si="27"/>
        <v/>
      </c>
      <c r="CJ28" s="237" t="str">
        <f t="shared" si="28"/>
        <v/>
      </c>
      <c r="CK28" s="237">
        <f t="shared" si="59"/>
        <v>10</v>
      </c>
      <c r="DG28" s="236" t="str">
        <f t="shared" si="60"/>
        <v/>
      </c>
      <c r="DH28" s="236" t="str">
        <f t="shared" si="29"/>
        <v/>
      </c>
      <c r="DI28" s="236">
        <f t="shared" si="30"/>
        <v>1</v>
      </c>
      <c r="DJ28" s="236">
        <f t="shared" si="31"/>
        <v>1</v>
      </c>
      <c r="DK28" s="236">
        <f t="shared" si="32"/>
        <v>1</v>
      </c>
      <c r="DL28" s="236">
        <f t="shared" si="33"/>
        <v>1</v>
      </c>
      <c r="DM28" s="236">
        <f t="shared" si="34"/>
        <v>1</v>
      </c>
      <c r="DN28" s="236">
        <f t="shared" si="35"/>
        <v>1</v>
      </c>
      <c r="DO28" s="236">
        <f t="shared" si="36"/>
        <v>1</v>
      </c>
      <c r="DP28" s="236">
        <f t="shared" si="37"/>
        <v>1</v>
      </c>
      <c r="DQ28" s="236">
        <f t="shared" si="38"/>
        <v>1</v>
      </c>
      <c r="DR28" s="253">
        <f t="shared" si="39"/>
        <v>1</v>
      </c>
      <c r="DS28" s="253" t="str">
        <f t="shared" si="40"/>
        <v/>
      </c>
      <c r="DT28" s="253" t="str">
        <f t="shared" si="41"/>
        <v/>
      </c>
      <c r="DU28" s="253" t="str">
        <f t="shared" si="42"/>
        <v/>
      </c>
      <c r="DV28" s="253" t="str">
        <f t="shared" si="43"/>
        <v/>
      </c>
      <c r="DW28" s="253" t="str">
        <f t="shared" si="44"/>
        <v/>
      </c>
      <c r="DX28" s="253" t="str">
        <f t="shared" si="45"/>
        <v/>
      </c>
      <c r="DY28" s="253" t="str">
        <f t="shared" si="46"/>
        <v/>
      </c>
      <c r="DZ28" s="253" t="str">
        <f t="shared" si="47"/>
        <v/>
      </c>
      <c r="EA28" s="253" t="str">
        <f t="shared" si="48"/>
        <v/>
      </c>
      <c r="EB28" s="253" t="str">
        <f t="shared" si="49"/>
        <v/>
      </c>
      <c r="EC28" s="253" t="str">
        <f t="shared" si="50"/>
        <v/>
      </c>
      <c r="ED28" s="253" t="str">
        <f t="shared" si="51"/>
        <v/>
      </c>
      <c r="EE28" s="253" t="str">
        <f t="shared" si="52"/>
        <v/>
      </c>
      <c r="EF28" s="253" t="str">
        <f t="shared" si="53"/>
        <v/>
      </c>
      <c r="EG28" s="253" t="str">
        <f t="shared" si="54"/>
        <v/>
      </c>
      <c r="EH28" s="253" t="str">
        <f t="shared" si="55"/>
        <v/>
      </c>
      <c r="EI28" s="253" t="str">
        <f t="shared" si="56"/>
        <v/>
      </c>
      <c r="EJ28" s="253" t="str">
        <f t="shared" si="57"/>
        <v/>
      </c>
    </row>
    <row r="29" spans="1:140" ht="12" customHeight="1">
      <c r="A29" s="55">
        <v>27</v>
      </c>
      <c r="B29" s="312">
        <v>44922</v>
      </c>
      <c r="C29" s="313"/>
      <c r="D29" s="250">
        <f>Prenoms!$J$32-Conges!CK29</f>
        <v>0</v>
      </c>
      <c r="E29" s="250">
        <f>Conges!CK29</f>
        <v>10</v>
      </c>
      <c r="F29" s="251"/>
      <c r="G29" s="33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8"/>
      <c r="BG29" s="237" t="str">
        <f t="shared" si="0"/>
        <v/>
      </c>
      <c r="BH29" s="237" t="str">
        <f t="shared" si="1"/>
        <v/>
      </c>
      <c r="BI29" s="237">
        <f t="shared" si="58"/>
        <v>1</v>
      </c>
      <c r="BJ29" s="237">
        <f t="shared" si="2"/>
        <v>1</v>
      </c>
      <c r="BK29" s="237">
        <f t="shared" si="3"/>
        <v>1</v>
      </c>
      <c r="BL29" s="237">
        <f t="shared" si="4"/>
        <v>1</v>
      </c>
      <c r="BM29" s="237">
        <f t="shared" si="5"/>
        <v>1</v>
      </c>
      <c r="BN29" s="237">
        <f t="shared" si="6"/>
        <v>1</v>
      </c>
      <c r="BO29" s="237">
        <f t="shared" si="7"/>
        <v>1</v>
      </c>
      <c r="BP29" s="237">
        <f t="shared" si="8"/>
        <v>1</v>
      </c>
      <c r="BQ29" s="237">
        <f t="shared" si="9"/>
        <v>1</v>
      </c>
      <c r="BR29" s="237">
        <f t="shared" si="10"/>
        <v>1</v>
      </c>
      <c r="BS29" s="237" t="str">
        <f t="shared" si="11"/>
        <v/>
      </c>
      <c r="BT29" s="237" t="str">
        <f t="shared" si="12"/>
        <v/>
      </c>
      <c r="BU29" s="237" t="str">
        <f t="shared" si="13"/>
        <v/>
      </c>
      <c r="BV29" s="237" t="str">
        <f t="shared" si="14"/>
        <v/>
      </c>
      <c r="BW29" s="237" t="str">
        <f t="shared" si="15"/>
        <v/>
      </c>
      <c r="BX29" s="237" t="str">
        <f t="shared" si="16"/>
        <v/>
      </c>
      <c r="BY29" s="237" t="str">
        <f t="shared" si="17"/>
        <v/>
      </c>
      <c r="BZ29" s="237" t="str">
        <f t="shared" si="18"/>
        <v/>
      </c>
      <c r="CA29" s="237" t="str">
        <f t="shared" si="19"/>
        <v/>
      </c>
      <c r="CB29" s="237" t="str">
        <f t="shared" si="20"/>
        <v/>
      </c>
      <c r="CC29" s="237" t="str">
        <f t="shared" si="21"/>
        <v/>
      </c>
      <c r="CD29" s="237" t="str">
        <f t="shared" si="22"/>
        <v/>
      </c>
      <c r="CE29" s="237" t="str">
        <f t="shared" si="23"/>
        <v/>
      </c>
      <c r="CF29" s="237" t="str">
        <f t="shared" si="24"/>
        <v/>
      </c>
      <c r="CG29" s="237" t="str">
        <f t="shared" si="25"/>
        <v/>
      </c>
      <c r="CH29" s="237" t="str">
        <f t="shared" si="26"/>
        <v/>
      </c>
      <c r="CI29" s="237" t="str">
        <f t="shared" si="27"/>
        <v/>
      </c>
      <c r="CJ29" s="237" t="str">
        <f t="shared" si="28"/>
        <v/>
      </c>
      <c r="CK29" s="237">
        <f t="shared" si="59"/>
        <v>10</v>
      </c>
      <c r="DG29" s="236" t="str">
        <f t="shared" si="60"/>
        <v/>
      </c>
      <c r="DH29" s="236" t="str">
        <f t="shared" si="29"/>
        <v/>
      </c>
      <c r="DI29" s="236">
        <f t="shared" si="30"/>
        <v>1</v>
      </c>
      <c r="DJ29" s="236">
        <f t="shared" si="31"/>
        <v>1</v>
      </c>
      <c r="DK29" s="236">
        <f t="shared" si="32"/>
        <v>1</v>
      </c>
      <c r="DL29" s="236">
        <f t="shared" si="33"/>
        <v>1</v>
      </c>
      <c r="DM29" s="236">
        <f t="shared" si="34"/>
        <v>1</v>
      </c>
      <c r="DN29" s="236">
        <f t="shared" si="35"/>
        <v>1</v>
      </c>
      <c r="DO29" s="236">
        <f t="shared" si="36"/>
        <v>1</v>
      </c>
      <c r="DP29" s="236">
        <f t="shared" si="37"/>
        <v>1</v>
      </c>
      <c r="DQ29" s="236">
        <f t="shared" si="38"/>
        <v>1</v>
      </c>
      <c r="DR29" s="253">
        <f t="shared" si="39"/>
        <v>1</v>
      </c>
      <c r="DS29" s="253" t="str">
        <f t="shared" si="40"/>
        <v/>
      </c>
      <c r="DT29" s="253" t="str">
        <f t="shared" si="41"/>
        <v/>
      </c>
      <c r="DU29" s="253" t="str">
        <f t="shared" si="42"/>
        <v/>
      </c>
      <c r="DV29" s="253" t="str">
        <f t="shared" si="43"/>
        <v/>
      </c>
      <c r="DW29" s="253" t="str">
        <f t="shared" si="44"/>
        <v/>
      </c>
      <c r="DX29" s="253" t="str">
        <f t="shared" si="45"/>
        <v/>
      </c>
      <c r="DY29" s="253" t="str">
        <f t="shared" si="46"/>
        <v/>
      </c>
      <c r="DZ29" s="253" t="str">
        <f t="shared" si="47"/>
        <v/>
      </c>
      <c r="EA29" s="253" t="str">
        <f t="shared" si="48"/>
        <v/>
      </c>
      <c r="EB29" s="253" t="str">
        <f t="shared" si="49"/>
        <v/>
      </c>
      <c r="EC29" s="253" t="str">
        <f t="shared" si="50"/>
        <v/>
      </c>
      <c r="ED29" s="253" t="str">
        <f t="shared" si="51"/>
        <v/>
      </c>
      <c r="EE29" s="253" t="str">
        <f t="shared" si="52"/>
        <v/>
      </c>
      <c r="EF29" s="253" t="str">
        <f t="shared" si="53"/>
        <v/>
      </c>
      <c r="EG29" s="253" t="str">
        <f t="shared" si="54"/>
        <v/>
      </c>
      <c r="EH29" s="253" t="str">
        <f t="shared" si="55"/>
        <v/>
      </c>
      <c r="EI29" s="253" t="str">
        <f t="shared" si="56"/>
        <v/>
      </c>
      <c r="EJ29" s="253" t="str">
        <f t="shared" si="57"/>
        <v/>
      </c>
    </row>
    <row r="30" spans="1:140" ht="12" customHeight="1">
      <c r="A30" s="55">
        <v>28</v>
      </c>
      <c r="B30" s="312">
        <v>44923</v>
      </c>
      <c r="C30" s="313"/>
      <c r="D30" s="250">
        <f>Prenoms!$J$32-Conges!CK30</f>
        <v>0</v>
      </c>
      <c r="E30" s="250">
        <f>Conges!CK30</f>
        <v>10</v>
      </c>
      <c r="F30" s="251"/>
      <c r="G30" s="33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8"/>
      <c r="BG30" s="237" t="str">
        <f t="shared" si="0"/>
        <v/>
      </c>
      <c r="BH30" s="237" t="str">
        <f t="shared" si="1"/>
        <v/>
      </c>
      <c r="BI30" s="237">
        <f t="shared" si="58"/>
        <v>1</v>
      </c>
      <c r="BJ30" s="237">
        <f t="shared" si="2"/>
        <v>1</v>
      </c>
      <c r="BK30" s="237">
        <f t="shared" si="3"/>
        <v>1</v>
      </c>
      <c r="BL30" s="237">
        <f t="shared" si="4"/>
        <v>1</v>
      </c>
      <c r="BM30" s="237">
        <f t="shared" si="5"/>
        <v>1</v>
      </c>
      <c r="BN30" s="237">
        <f t="shared" si="6"/>
        <v>1</v>
      </c>
      <c r="BO30" s="237">
        <f t="shared" si="7"/>
        <v>1</v>
      </c>
      <c r="BP30" s="237">
        <f t="shared" si="8"/>
        <v>1</v>
      </c>
      <c r="BQ30" s="237">
        <f t="shared" si="9"/>
        <v>1</v>
      </c>
      <c r="BR30" s="237">
        <f t="shared" si="10"/>
        <v>1</v>
      </c>
      <c r="BS30" s="237" t="str">
        <f t="shared" si="11"/>
        <v/>
      </c>
      <c r="BT30" s="237" t="str">
        <f t="shared" si="12"/>
        <v/>
      </c>
      <c r="BU30" s="237" t="str">
        <f t="shared" si="13"/>
        <v/>
      </c>
      <c r="BV30" s="237" t="str">
        <f t="shared" si="14"/>
        <v/>
      </c>
      <c r="BW30" s="237" t="str">
        <f t="shared" si="15"/>
        <v/>
      </c>
      <c r="BX30" s="237" t="str">
        <f t="shared" si="16"/>
        <v/>
      </c>
      <c r="BY30" s="237" t="str">
        <f t="shared" si="17"/>
        <v/>
      </c>
      <c r="BZ30" s="237" t="str">
        <f t="shared" si="18"/>
        <v/>
      </c>
      <c r="CA30" s="237" t="str">
        <f t="shared" si="19"/>
        <v/>
      </c>
      <c r="CB30" s="237" t="str">
        <f t="shared" si="20"/>
        <v/>
      </c>
      <c r="CC30" s="237" t="str">
        <f t="shared" si="21"/>
        <v/>
      </c>
      <c r="CD30" s="237" t="str">
        <f t="shared" si="22"/>
        <v/>
      </c>
      <c r="CE30" s="237" t="str">
        <f t="shared" si="23"/>
        <v/>
      </c>
      <c r="CF30" s="237" t="str">
        <f t="shared" si="24"/>
        <v/>
      </c>
      <c r="CG30" s="237" t="str">
        <f t="shared" si="25"/>
        <v/>
      </c>
      <c r="CH30" s="237" t="str">
        <f t="shared" si="26"/>
        <v/>
      </c>
      <c r="CI30" s="237" t="str">
        <f t="shared" si="27"/>
        <v/>
      </c>
      <c r="CJ30" s="237" t="str">
        <f t="shared" si="28"/>
        <v/>
      </c>
      <c r="CK30" s="237">
        <f t="shared" si="59"/>
        <v>10</v>
      </c>
      <c r="DG30" s="236" t="str">
        <f t="shared" si="60"/>
        <v/>
      </c>
      <c r="DH30" s="236" t="str">
        <f t="shared" si="29"/>
        <v/>
      </c>
      <c r="DI30" s="236">
        <f t="shared" si="30"/>
        <v>1</v>
      </c>
      <c r="DJ30" s="236">
        <f t="shared" si="31"/>
        <v>1</v>
      </c>
      <c r="DK30" s="236">
        <f t="shared" si="32"/>
        <v>1</v>
      </c>
      <c r="DL30" s="236">
        <f t="shared" si="33"/>
        <v>1</v>
      </c>
      <c r="DM30" s="236">
        <f t="shared" si="34"/>
        <v>1</v>
      </c>
      <c r="DN30" s="236">
        <f t="shared" si="35"/>
        <v>1</v>
      </c>
      <c r="DO30" s="236">
        <f t="shared" si="36"/>
        <v>1</v>
      </c>
      <c r="DP30" s="236">
        <f t="shared" si="37"/>
        <v>1</v>
      </c>
      <c r="DQ30" s="236">
        <f t="shared" si="38"/>
        <v>1</v>
      </c>
      <c r="DR30" s="253">
        <f t="shared" si="39"/>
        <v>1</v>
      </c>
      <c r="DS30" s="253" t="str">
        <f t="shared" si="40"/>
        <v/>
      </c>
      <c r="DT30" s="253" t="str">
        <f t="shared" si="41"/>
        <v/>
      </c>
      <c r="DU30" s="253" t="str">
        <f t="shared" si="42"/>
        <v/>
      </c>
      <c r="DV30" s="253" t="str">
        <f t="shared" si="43"/>
        <v/>
      </c>
      <c r="DW30" s="253" t="str">
        <f t="shared" si="44"/>
        <v/>
      </c>
      <c r="DX30" s="253" t="str">
        <f t="shared" si="45"/>
        <v/>
      </c>
      <c r="DY30" s="253" t="str">
        <f t="shared" si="46"/>
        <v/>
      </c>
      <c r="DZ30" s="253" t="str">
        <f t="shared" si="47"/>
        <v/>
      </c>
      <c r="EA30" s="253" t="str">
        <f t="shared" si="48"/>
        <v/>
      </c>
      <c r="EB30" s="253" t="str">
        <f t="shared" si="49"/>
        <v/>
      </c>
      <c r="EC30" s="253" t="str">
        <f t="shared" si="50"/>
        <v/>
      </c>
      <c r="ED30" s="253" t="str">
        <f t="shared" si="51"/>
        <v/>
      </c>
      <c r="EE30" s="253" t="str">
        <f t="shared" si="52"/>
        <v/>
      </c>
      <c r="EF30" s="253" t="str">
        <f t="shared" si="53"/>
        <v/>
      </c>
      <c r="EG30" s="253" t="str">
        <f t="shared" si="54"/>
        <v/>
      </c>
      <c r="EH30" s="253" t="str">
        <f t="shared" si="55"/>
        <v/>
      </c>
      <c r="EI30" s="253" t="str">
        <f t="shared" si="56"/>
        <v/>
      </c>
      <c r="EJ30" s="253" t="str">
        <f t="shared" si="57"/>
        <v/>
      </c>
    </row>
    <row r="31" spans="1:140" ht="12" customHeight="1">
      <c r="A31" s="55">
        <v>29</v>
      </c>
      <c r="B31" s="312">
        <v>44924</v>
      </c>
      <c r="C31" s="313"/>
      <c r="D31" s="250">
        <f>Prenoms!$J$32-Conges!CK31</f>
        <v>0</v>
      </c>
      <c r="E31" s="250">
        <f>Conges!CK31</f>
        <v>10</v>
      </c>
      <c r="F31" s="251"/>
      <c r="G31" s="33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8"/>
      <c r="BG31" s="237" t="str">
        <f t="shared" si="0"/>
        <v/>
      </c>
      <c r="BH31" s="237" t="str">
        <f t="shared" si="1"/>
        <v/>
      </c>
      <c r="BI31" s="237">
        <f t="shared" si="58"/>
        <v>1</v>
      </c>
      <c r="BJ31" s="237">
        <f t="shared" si="2"/>
        <v>1</v>
      </c>
      <c r="BK31" s="237">
        <f t="shared" si="3"/>
        <v>1</v>
      </c>
      <c r="BL31" s="237">
        <f t="shared" si="4"/>
        <v>1</v>
      </c>
      <c r="BM31" s="237">
        <f t="shared" si="5"/>
        <v>1</v>
      </c>
      <c r="BN31" s="237">
        <f t="shared" si="6"/>
        <v>1</v>
      </c>
      <c r="BO31" s="237">
        <f t="shared" si="7"/>
        <v>1</v>
      </c>
      <c r="BP31" s="237">
        <f t="shared" si="8"/>
        <v>1</v>
      </c>
      <c r="BQ31" s="237">
        <f t="shared" si="9"/>
        <v>1</v>
      </c>
      <c r="BR31" s="237">
        <f t="shared" si="10"/>
        <v>1</v>
      </c>
      <c r="BS31" s="237" t="str">
        <f t="shared" si="11"/>
        <v/>
      </c>
      <c r="BT31" s="237" t="str">
        <f t="shared" si="12"/>
        <v/>
      </c>
      <c r="BU31" s="237" t="str">
        <f t="shared" si="13"/>
        <v/>
      </c>
      <c r="BV31" s="237" t="str">
        <f t="shared" si="14"/>
        <v/>
      </c>
      <c r="BW31" s="237" t="str">
        <f t="shared" si="15"/>
        <v/>
      </c>
      <c r="BX31" s="237" t="str">
        <f t="shared" si="16"/>
        <v/>
      </c>
      <c r="BY31" s="237" t="str">
        <f t="shared" si="17"/>
        <v/>
      </c>
      <c r="BZ31" s="237" t="str">
        <f t="shared" si="18"/>
        <v/>
      </c>
      <c r="CA31" s="237" t="str">
        <f t="shared" si="19"/>
        <v/>
      </c>
      <c r="CB31" s="237" t="str">
        <f t="shared" si="20"/>
        <v/>
      </c>
      <c r="CC31" s="237" t="str">
        <f t="shared" si="21"/>
        <v/>
      </c>
      <c r="CD31" s="237" t="str">
        <f t="shared" si="22"/>
        <v/>
      </c>
      <c r="CE31" s="237" t="str">
        <f t="shared" si="23"/>
        <v/>
      </c>
      <c r="CF31" s="237" t="str">
        <f t="shared" si="24"/>
        <v/>
      </c>
      <c r="CG31" s="237" t="str">
        <f t="shared" si="25"/>
        <v/>
      </c>
      <c r="CH31" s="237" t="str">
        <f t="shared" si="26"/>
        <v/>
      </c>
      <c r="CI31" s="237" t="str">
        <f t="shared" si="27"/>
        <v/>
      </c>
      <c r="CJ31" s="237" t="str">
        <f t="shared" si="28"/>
        <v/>
      </c>
      <c r="CK31" s="237">
        <f t="shared" si="59"/>
        <v>10</v>
      </c>
      <c r="DG31" s="236" t="str">
        <f t="shared" si="60"/>
        <v/>
      </c>
      <c r="DH31" s="236" t="str">
        <f t="shared" si="29"/>
        <v/>
      </c>
      <c r="DI31" s="236">
        <f t="shared" si="30"/>
        <v>1</v>
      </c>
      <c r="DJ31" s="236">
        <f t="shared" si="31"/>
        <v>1</v>
      </c>
      <c r="DK31" s="236">
        <f t="shared" si="32"/>
        <v>1</v>
      </c>
      <c r="DL31" s="236">
        <f t="shared" si="33"/>
        <v>1</v>
      </c>
      <c r="DM31" s="236">
        <f t="shared" si="34"/>
        <v>1</v>
      </c>
      <c r="DN31" s="236">
        <f t="shared" si="35"/>
        <v>1</v>
      </c>
      <c r="DO31" s="236">
        <f t="shared" si="36"/>
        <v>1</v>
      </c>
      <c r="DP31" s="236">
        <f t="shared" si="37"/>
        <v>1</v>
      </c>
      <c r="DQ31" s="236">
        <f t="shared" si="38"/>
        <v>1</v>
      </c>
      <c r="DR31" s="253">
        <f t="shared" si="39"/>
        <v>1</v>
      </c>
      <c r="DS31" s="253" t="str">
        <f t="shared" si="40"/>
        <v/>
      </c>
      <c r="DT31" s="253" t="str">
        <f t="shared" si="41"/>
        <v/>
      </c>
      <c r="DU31" s="253" t="str">
        <f t="shared" si="42"/>
        <v/>
      </c>
      <c r="DV31" s="253" t="str">
        <f t="shared" si="43"/>
        <v/>
      </c>
      <c r="DW31" s="253" t="str">
        <f t="shared" si="44"/>
        <v/>
      </c>
      <c r="DX31" s="253" t="str">
        <f t="shared" si="45"/>
        <v/>
      </c>
      <c r="DY31" s="253" t="str">
        <f t="shared" si="46"/>
        <v/>
      </c>
      <c r="DZ31" s="253" t="str">
        <f t="shared" si="47"/>
        <v/>
      </c>
      <c r="EA31" s="253" t="str">
        <f t="shared" si="48"/>
        <v/>
      </c>
      <c r="EB31" s="253" t="str">
        <f t="shared" si="49"/>
        <v/>
      </c>
      <c r="EC31" s="253" t="str">
        <f t="shared" si="50"/>
        <v/>
      </c>
      <c r="ED31" s="253" t="str">
        <f t="shared" si="51"/>
        <v/>
      </c>
      <c r="EE31" s="253" t="str">
        <f t="shared" si="52"/>
        <v/>
      </c>
      <c r="EF31" s="253" t="str">
        <f t="shared" si="53"/>
        <v/>
      </c>
      <c r="EG31" s="253" t="str">
        <f t="shared" si="54"/>
        <v/>
      </c>
      <c r="EH31" s="253" t="str">
        <f t="shared" si="55"/>
        <v/>
      </c>
      <c r="EI31" s="253" t="str">
        <f t="shared" si="56"/>
        <v/>
      </c>
      <c r="EJ31" s="253" t="str">
        <f t="shared" si="57"/>
        <v/>
      </c>
    </row>
    <row r="32" spans="1:140" ht="12" customHeight="1">
      <c r="A32" s="55">
        <v>30</v>
      </c>
      <c r="B32" s="312">
        <v>44925</v>
      </c>
      <c r="C32" s="313"/>
      <c r="D32" s="250">
        <f>Prenoms!$J$32-Conges!CK32</f>
        <v>0</v>
      </c>
      <c r="E32" s="250">
        <f>Conges!CK32</f>
        <v>10</v>
      </c>
      <c r="F32" s="251"/>
      <c r="G32" s="33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8"/>
      <c r="BG32" s="237" t="str">
        <f t="shared" si="0"/>
        <v/>
      </c>
      <c r="BH32" s="237" t="str">
        <f t="shared" si="1"/>
        <v/>
      </c>
      <c r="BI32" s="237">
        <f t="shared" si="58"/>
        <v>1</v>
      </c>
      <c r="BJ32" s="237">
        <f t="shared" si="2"/>
        <v>1</v>
      </c>
      <c r="BK32" s="237">
        <f t="shared" si="3"/>
        <v>1</v>
      </c>
      <c r="BL32" s="237">
        <f t="shared" si="4"/>
        <v>1</v>
      </c>
      <c r="BM32" s="237">
        <f t="shared" si="5"/>
        <v>1</v>
      </c>
      <c r="BN32" s="237">
        <f t="shared" si="6"/>
        <v>1</v>
      </c>
      <c r="BO32" s="237">
        <f t="shared" si="7"/>
        <v>1</v>
      </c>
      <c r="BP32" s="237">
        <f t="shared" si="8"/>
        <v>1</v>
      </c>
      <c r="BQ32" s="237">
        <f t="shared" si="9"/>
        <v>1</v>
      </c>
      <c r="BR32" s="237">
        <f t="shared" si="10"/>
        <v>1</v>
      </c>
      <c r="BS32" s="237" t="str">
        <f t="shared" si="11"/>
        <v/>
      </c>
      <c r="BT32" s="237" t="str">
        <f t="shared" si="12"/>
        <v/>
      </c>
      <c r="BU32" s="237" t="str">
        <f t="shared" si="13"/>
        <v/>
      </c>
      <c r="BV32" s="237" t="str">
        <f t="shared" si="14"/>
        <v/>
      </c>
      <c r="BW32" s="237" t="str">
        <f t="shared" si="15"/>
        <v/>
      </c>
      <c r="BX32" s="237" t="str">
        <f t="shared" si="16"/>
        <v/>
      </c>
      <c r="BY32" s="237" t="str">
        <f t="shared" si="17"/>
        <v/>
      </c>
      <c r="BZ32" s="237" t="str">
        <f t="shared" si="18"/>
        <v/>
      </c>
      <c r="CA32" s="237" t="str">
        <f t="shared" si="19"/>
        <v/>
      </c>
      <c r="CB32" s="237" t="str">
        <f t="shared" si="20"/>
        <v/>
      </c>
      <c r="CC32" s="237" t="str">
        <f t="shared" si="21"/>
        <v/>
      </c>
      <c r="CD32" s="237" t="str">
        <f t="shared" si="22"/>
        <v/>
      </c>
      <c r="CE32" s="237" t="str">
        <f t="shared" si="23"/>
        <v/>
      </c>
      <c r="CF32" s="237" t="str">
        <f t="shared" si="24"/>
        <v/>
      </c>
      <c r="CG32" s="237" t="str">
        <f t="shared" si="25"/>
        <v/>
      </c>
      <c r="CH32" s="237" t="str">
        <f t="shared" si="26"/>
        <v/>
      </c>
      <c r="CI32" s="237" t="str">
        <f t="shared" si="27"/>
        <v/>
      </c>
      <c r="CJ32" s="237" t="str">
        <f t="shared" si="28"/>
        <v/>
      </c>
      <c r="CK32" s="237">
        <f t="shared" si="59"/>
        <v>10</v>
      </c>
      <c r="DG32" s="236" t="str">
        <f t="shared" si="60"/>
        <v/>
      </c>
      <c r="DH32" s="236" t="str">
        <f t="shared" si="29"/>
        <v/>
      </c>
      <c r="DI32" s="236">
        <f t="shared" si="30"/>
        <v>1</v>
      </c>
      <c r="DJ32" s="236">
        <f t="shared" si="31"/>
        <v>1</v>
      </c>
      <c r="DK32" s="236">
        <f t="shared" si="32"/>
        <v>1</v>
      </c>
      <c r="DL32" s="236">
        <f t="shared" si="33"/>
        <v>1</v>
      </c>
      <c r="DM32" s="236">
        <f t="shared" si="34"/>
        <v>1</v>
      </c>
      <c r="DN32" s="236">
        <f t="shared" si="35"/>
        <v>1</v>
      </c>
      <c r="DO32" s="236">
        <f t="shared" si="36"/>
        <v>1</v>
      </c>
      <c r="DP32" s="236">
        <f t="shared" si="37"/>
        <v>1</v>
      </c>
      <c r="DQ32" s="236">
        <f t="shared" si="38"/>
        <v>1</v>
      </c>
      <c r="DR32" s="253">
        <f t="shared" si="39"/>
        <v>1</v>
      </c>
      <c r="DS32" s="253" t="str">
        <f t="shared" si="40"/>
        <v/>
      </c>
      <c r="DT32" s="253" t="str">
        <f t="shared" si="41"/>
        <v/>
      </c>
      <c r="DU32" s="253" t="str">
        <f t="shared" si="42"/>
        <v/>
      </c>
      <c r="DV32" s="253" t="str">
        <f t="shared" si="43"/>
        <v/>
      </c>
      <c r="DW32" s="253" t="str">
        <f t="shared" si="44"/>
        <v/>
      </c>
      <c r="DX32" s="253" t="str">
        <f t="shared" si="45"/>
        <v/>
      </c>
      <c r="DY32" s="253" t="str">
        <f t="shared" si="46"/>
        <v/>
      </c>
      <c r="DZ32" s="253" t="str">
        <f t="shared" si="47"/>
        <v/>
      </c>
      <c r="EA32" s="253" t="str">
        <f t="shared" si="48"/>
        <v/>
      </c>
      <c r="EB32" s="253" t="str">
        <f t="shared" si="49"/>
        <v/>
      </c>
      <c r="EC32" s="253" t="str">
        <f t="shared" si="50"/>
        <v/>
      </c>
      <c r="ED32" s="253" t="str">
        <f t="shared" si="51"/>
        <v/>
      </c>
      <c r="EE32" s="253" t="str">
        <f t="shared" si="52"/>
        <v/>
      </c>
      <c r="EF32" s="253" t="str">
        <f t="shared" si="53"/>
        <v/>
      </c>
      <c r="EG32" s="253" t="str">
        <f t="shared" si="54"/>
        <v/>
      </c>
      <c r="EH32" s="253" t="str">
        <f t="shared" si="55"/>
        <v/>
      </c>
      <c r="EI32" s="253" t="str">
        <f t="shared" si="56"/>
        <v/>
      </c>
      <c r="EJ32" s="253" t="str">
        <f t="shared" si="57"/>
        <v/>
      </c>
    </row>
    <row r="33" spans="1:140" ht="12" customHeight="1" thickBot="1">
      <c r="A33" s="55">
        <v>31</v>
      </c>
      <c r="B33" s="314">
        <v>44926</v>
      </c>
      <c r="C33" s="315"/>
      <c r="D33" s="254">
        <f>Prenoms!$J$32-Conges!CK33</f>
        <v>0</v>
      </c>
      <c r="E33" s="254">
        <f>Conges!CK33</f>
        <v>10</v>
      </c>
      <c r="F33" s="255"/>
      <c r="G33" s="39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1"/>
      <c r="BG33" s="237" t="str">
        <f t="shared" si="0"/>
        <v/>
      </c>
      <c r="BH33" s="237" t="str">
        <f t="shared" si="1"/>
        <v/>
      </c>
      <c r="BI33" s="237">
        <f t="shared" si="58"/>
        <v>1</v>
      </c>
      <c r="BJ33" s="237">
        <f t="shared" si="2"/>
        <v>1</v>
      </c>
      <c r="BK33" s="237">
        <f t="shared" si="3"/>
        <v>1</v>
      </c>
      <c r="BL33" s="237">
        <f t="shared" si="4"/>
        <v>1</v>
      </c>
      <c r="BM33" s="237">
        <f t="shared" si="5"/>
        <v>1</v>
      </c>
      <c r="BN33" s="237">
        <f t="shared" si="6"/>
        <v>1</v>
      </c>
      <c r="BO33" s="237">
        <f t="shared" si="7"/>
        <v>1</v>
      </c>
      <c r="BP33" s="237">
        <f t="shared" si="8"/>
        <v>1</v>
      </c>
      <c r="BQ33" s="237">
        <f t="shared" si="9"/>
        <v>1</v>
      </c>
      <c r="BR33" s="237">
        <f t="shared" si="10"/>
        <v>1</v>
      </c>
      <c r="BS33" s="237" t="str">
        <f t="shared" si="11"/>
        <v/>
      </c>
      <c r="BT33" s="237" t="str">
        <f t="shared" si="12"/>
        <v/>
      </c>
      <c r="BU33" s="237" t="str">
        <f t="shared" si="13"/>
        <v/>
      </c>
      <c r="BV33" s="237" t="str">
        <f t="shared" si="14"/>
        <v/>
      </c>
      <c r="BW33" s="237" t="str">
        <f t="shared" si="15"/>
        <v/>
      </c>
      <c r="BX33" s="237" t="str">
        <f t="shared" si="16"/>
        <v/>
      </c>
      <c r="BY33" s="237" t="str">
        <f t="shared" si="17"/>
        <v/>
      </c>
      <c r="BZ33" s="237" t="str">
        <f t="shared" si="18"/>
        <v/>
      </c>
      <c r="CA33" s="237" t="str">
        <f t="shared" si="19"/>
        <v/>
      </c>
      <c r="CB33" s="237" t="str">
        <f t="shared" si="20"/>
        <v/>
      </c>
      <c r="CC33" s="237" t="str">
        <f t="shared" si="21"/>
        <v/>
      </c>
      <c r="CD33" s="237" t="str">
        <f t="shared" si="22"/>
        <v/>
      </c>
      <c r="CE33" s="237" t="str">
        <f t="shared" si="23"/>
        <v/>
      </c>
      <c r="CF33" s="237" t="str">
        <f t="shared" si="24"/>
        <v/>
      </c>
      <c r="CG33" s="237" t="str">
        <f t="shared" si="25"/>
        <v/>
      </c>
      <c r="CH33" s="237" t="str">
        <f t="shared" si="26"/>
        <v/>
      </c>
      <c r="CI33" s="237" t="str">
        <f t="shared" si="27"/>
        <v/>
      </c>
      <c r="CJ33" s="237" t="str">
        <f t="shared" si="28"/>
        <v/>
      </c>
      <c r="CK33" s="237">
        <f t="shared" si="59"/>
        <v>10</v>
      </c>
      <c r="DG33" s="236" t="str">
        <f t="shared" si="60"/>
        <v/>
      </c>
      <c r="DH33" s="236" t="str">
        <f t="shared" si="29"/>
        <v/>
      </c>
      <c r="DI33" s="236">
        <f t="shared" si="30"/>
        <v>1</v>
      </c>
      <c r="DJ33" s="236">
        <f t="shared" si="31"/>
        <v>1</v>
      </c>
      <c r="DK33" s="236">
        <f t="shared" si="32"/>
        <v>1</v>
      </c>
      <c r="DL33" s="236">
        <f t="shared" si="33"/>
        <v>1</v>
      </c>
      <c r="DM33" s="236">
        <f t="shared" si="34"/>
        <v>1</v>
      </c>
      <c r="DN33" s="236">
        <f t="shared" si="35"/>
        <v>1</v>
      </c>
      <c r="DO33" s="236">
        <f t="shared" si="36"/>
        <v>1</v>
      </c>
      <c r="DP33" s="236">
        <f t="shared" si="37"/>
        <v>1</v>
      </c>
      <c r="DQ33" s="236">
        <f t="shared" si="38"/>
        <v>1</v>
      </c>
      <c r="DR33" s="253">
        <f t="shared" si="39"/>
        <v>1</v>
      </c>
      <c r="DS33" s="253" t="str">
        <f t="shared" si="40"/>
        <v/>
      </c>
      <c r="DT33" s="253" t="str">
        <f t="shared" si="41"/>
        <v/>
      </c>
      <c r="DU33" s="253" t="str">
        <f t="shared" si="42"/>
        <v/>
      </c>
      <c r="DV33" s="253" t="str">
        <f t="shared" si="43"/>
        <v/>
      </c>
      <c r="DW33" s="253" t="str">
        <f t="shared" si="44"/>
        <v/>
      </c>
      <c r="DX33" s="253" t="str">
        <f t="shared" si="45"/>
        <v/>
      </c>
      <c r="DY33" s="253" t="str">
        <f t="shared" si="46"/>
        <v/>
      </c>
      <c r="DZ33" s="253" t="str">
        <f t="shared" si="47"/>
        <v/>
      </c>
      <c r="EA33" s="253" t="str">
        <f t="shared" si="48"/>
        <v/>
      </c>
      <c r="EB33" s="253" t="str">
        <f t="shared" si="49"/>
        <v/>
      </c>
      <c r="EC33" s="253" t="str">
        <f t="shared" si="50"/>
        <v/>
      </c>
      <c r="ED33" s="253" t="str">
        <f t="shared" si="51"/>
        <v/>
      </c>
      <c r="EE33" s="253" t="str">
        <f t="shared" si="52"/>
        <v/>
      </c>
      <c r="EF33" s="253" t="str">
        <f t="shared" si="53"/>
        <v/>
      </c>
      <c r="EG33" s="253" t="str">
        <f t="shared" si="54"/>
        <v/>
      </c>
      <c r="EH33" s="253" t="str">
        <f t="shared" si="55"/>
        <v/>
      </c>
      <c r="EI33" s="253" t="str">
        <f t="shared" si="56"/>
        <v/>
      </c>
      <c r="EJ33" s="253" t="str">
        <f t="shared" si="57"/>
        <v/>
      </c>
    </row>
    <row r="34" spans="1:140" s="236" customFormat="1" ht="12" hidden="1" customHeight="1">
      <c r="A34" s="55"/>
      <c r="B34" s="55"/>
      <c r="C34" s="256"/>
      <c r="D34" s="257"/>
      <c r="E34" s="257"/>
      <c r="F34" s="256"/>
      <c r="BF34" s="236" t="s">
        <v>76</v>
      </c>
      <c r="BG34" s="236">
        <f>SUM(BG3:BG33)</f>
        <v>0</v>
      </c>
      <c r="BH34" s="236">
        <f t="shared" ref="BH34:CJ34" si="61">SUM(BH3:BH33)</f>
        <v>0</v>
      </c>
      <c r="BI34" s="236">
        <f t="shared" si="61"/>
        <v>31</v>
      </c>
      <c r="BJ34" s="236">
        <f t="shared" si="61"/>
        <v>31</v>
      </c>
      <c r="BK34" s="236">
        <f t="shared" si="61"/>
        <v>31</v>
      </c>
      <c r="BL34" s="236">
        <f t="shared" si="61"/>
        <v>31</v>
      </c>
      <c r="BM34" s="236">
        <f t="shared" si="61"/>
        <v>31</v>
      </c>
      <c r="BN34" s="236">
        <f t="shared" si="61"/>
        <v>31</v>
      </c>
      <c r="BO34" s="236">
        <f t="shared" si="61"/>
        <v>31</v>
      </c>
      <c r="BP34" s="236">
        <f t="shared" si="61"/>
        <v>31</v>
      </c>
      <c r="BQ34" s="236">
        <f t="shared" si="61"/>
        <v>31</v>
      </c>
      <c r="BR34" s="236">
        <f t="shared" si="61"/>
        <v>31</v>
      </c>
      <c r="BS34" s="236">
        <f t="shared" si="61"/>
        <v>0</v>
      </c>
      <c r="BT34" s="236">
        <f t="shared" si="61"/>
        <v>0</v>
      </c>
      <c r="BU34" s="236">
        <f t="shared" si="61"/>
        <v>0</v>
      </c>
      <c r="BV34" s="236">
        <f t="shared" si="61"/>
        <v>0</v>
      </c>
      <c r="BW34" s="236">
        <f t="shared" si="61"/>
        <v>0</v>
      </c>
      <c r="BX34" s="236">
        <f t="shared" si="61"/>
        <v>0</v>
      </c>
      <c r="BY34" s="236">
        <f t="shared" si="61"/>
        <v>0</v>
      </c>
      <c r="BZ34" s="236">
        <f t="shared" si="61"/>
        <v>0</v>
      </c>
      <c r="CA34" s="236">
        <f t="shared" si="61"/>
        <v>0</v>
      </c>
      <c r="CB34" s="236">
        <f t="shared" si="61"/>
        <v>0</v>
      </c>
      <c r="CC34" s="236">
        <f t="shared" si="61"/>
        <v>0</v>
      </c>
      <c r="CD34" s="236">
        <f t="shared" si="61"/>
        <v>0</v>
      </c>
      <c r="CE34" s="236">
        <f t="shared" si="61"/>
        <v>0</v>
      </c>
      <c r="CF34" s="236">
        <f t="shared" si="61"/>
        <v>0</v>
      </c>
      <c r="CG34" s="236">
        <f t="shared" si="61"/>
        <v>0</v>
      </c>
      <c r="CH34" s="236">
        <f t="shared" si="61"/>
        <v>0</v>
      </c>
      <c r="CI34" s="236">
        <f t="shared" si="61"/>
        <v>0</v>
      </c>
      <c r="CJ34" s="236">
        <f t="shared" si="61"/>
        <v>0</v>
      </c>
    </row>
    <row r="35" spans="1:140" s="236" customFormat="1" ht="12" hidden="1" customHeight="1">
      <c r="A35" s="55"/>
      <c r="B35" s="55"/>
      <c r="F35" s="236">
        <v>1</v>
      </c>
      <c r="G35" s="236">
        <v>2</v>
      </c>
      <c r="H35" s="236">
        <v>3</v>
      </c>
      <c r="I35" s="236">
        <v>4</v>
      </c>
      <c r="J35" s="236">
        <v>5</v>
      </c>
      <c r="K35" s="236">
        <v>6</v>
      </c>
      <c r="L35" s="236">
        <v>7</v>
      </c>
      <c r="M35" s="236">
        <v>8</v>
      </c>
      <c r="N35" s="236">
        <v>9</v>
      </c>
      <c r="O35" s="236">
        <v>10</v>
      </c>
      <c r="P35" s="236">
        <v>11</v>
      </c>
      <c r="Q35" s="236">
        <v>12</v>
      </c>
      <c r="R35" s="236">
        <v>13</v>
      </c>
      <c r="S35" s="236">
        <v>14</v>
      </c>
      <c r="T35" s="236">
        <v>15</v>
      </c>
      <c r="U35" s="236">
        <v>16</v>
      </c>
      <c r="V35" s="236">
        <v>17</v>
      </c>
      <c r="W35" s="236">
        <v>18</v>
      </c>
      <c r="X35" s="236">
        <v>19</v>
      </c>
      <c r="Y35" s="236">
        <v>20</v>
      </c>
      <c r="Z35" s="236">
        <v>21</v>
      </c>
      <c r="AA35" s="236">
        <v>22</v>
      </c>
      <c r="AB35" s="236">
        <v>23</v>
      </c>
      <c r="AC35" s="236">
        <v>24</v>
      </c>
      <c r="AD35" s="236">
        <v>25</v>
      </c>
      <c r="AE35" s="236">
        <v>26</v>
      </c>
      <c r="AF35" s="236">
        <v>27</v>
      </c>
      <c r="AG35" s="236">
        <v>28</v>
      </c>
      <c r="AH35" s="236">
        <v>29</v>
      </c>
      <c r="AI35" s="236">
        <v>30</v>
      </c>
      <c r="AJ35" s="236">
        <v>31</v>
      </c>
      <c r="BF35" s="236" t="s">
        <v>77</v>
      </c>
      <c r="BG35" s="237">
        <f>$A$2-BG34</f>
        <v>31</v>
      </c>
      <c r="BH35" s="237">
        <f t="shared" ref="BH35:CJ35" si="62">$A$2-BH34</f>
        <v>31</v>
      </c>
      <c r="BI35" s="237">
        <f t="shared" si="62"/>
        <v>0</v>
      </c>
      <c r="BJ35" s="237">
        <f t="shared" si="62"/>
        <v>0</v>
      </c>
      <c r="BK35" s="237">
        <f t="shared" si="62"/>
        <v>0</v>
      </c>
      <c r="BL35" s="237">
        <f t="shared" si="62"/>
        <v>0</v>
      </c>
      <c r="BM35" s="237">
        <f t="shared" si="62"/>
        <v>0</v>
      </c>
      <c r="BN35" s="237">
        <f t="shared" si="62"/>
        <v>0</v>
      </c>
      <c r="BO35" s="237">
        <f t="shared" si="62"/>
        <v>0</v>
      </c>
      <c r="BP35" s="237">
        <f t="shared" si="62"/>
        <v>0</v>
      </c>
      <c r="BQ35" s="237">
        <f t="shared" si="62"/>
        <v>0</v>
      </c>
      <c r="BR35" s="237">
        <f t="shared" si="62"/>
        <v>0</v>
      </c>
      <c r="BS35" s="237">
        <f t="shared" si="62"/>
        <v>31</v>
      </c>
      <c r="BT35" s="237">
        <f t="shared" si="62"/>
        <v>31</v>
      </c>
      <c r="BU35" s="237">
        <f t="shared" si="62"/>
        <v>31</v>
      </c>
      <c r="BV35" s="237">
        <f t="shared" si="62"/>
        <v>31</v>
      </c>
      <c r="BW35" s="237">
        <f t="shared" si="62"/>
        <v>31</v>
      </c>
      <c r="BX35" s="237">
        <f t="shared" si="62"/>
        <v>31</v>
      </c>
      <c r="BY35" s="237">
        <f t="shared" si="62"/>
        <v>31</v>
      </c>
      <c r="BZ35" s="237">
        <f t="shared" si="62"/>
        <v>31</v>
      </c>
      <c r="CA35" s="237">
        <f t="shared" si="62"/>
        <v>31</v>
      </c>
      <c r="CB35" s="237">
        <f t="shared" si="62"/>
        <v>31</v>
      </c>
      <c r="CC35" s="237">
        <f t="shared" si="62"/>
        <v>31</v>
      </c>
      <c r="CD35" s="237">
        <f t="shared" si="62"/>
        <v>31</v>
      </c>
      <c r="CE35" s="237">
        <f t="shared" si="62"/>
        <v>31</v>
      </c>
      <c r="CF35" s="237">
        <f t="shared" si="62"/>
        <v>31</v>
      </c>
      <c r="CG35" s="237">
        <f t="shared" si="62"/>
        <v>31</v>
      </c>
      <c r="CH35" s="237">
        <f t="shared" si="62"/>
        <v>31</v>
      </c>
      <c r="CI35" s="237">
        <f t="shared" si="62"/>
        <v>31</v>
      </c>
      <c r="CJ35" s="237">
        <f t="shared" si="62"/>
        <v>31</v>
      </c>
    </row>
    <row r="36" spans="1:140" s="236" customFormat="1" ht="12" hidden="1" customHeight="1">
      <c r="A36" s="55"/>
      <c r="B36" s="55"/>
      <c r="E36" s="236">
        <f t="array" ref="E36:AJ65">TRANSPOSE(G2:AJ33)</f>
        <v>0</v>
      </c>
      <c r="F36" s="236">
        <v>0</v>
      </c>
      <c r="G36" s="236">
        <v>0</v>
      </c>
      <c r="H36" s="236">
        <v>0</v>
      </c>
      <c r="I36" s="236">
        <v>0</v>
      </c>
      <c r="J36" s="236">
        <v>0</v>
      </c>
      <c r="K36" s="236">
        <v>0</v>
      </c>
      <c r="L36" s="236">
        <v>0</v>
      </c>
      <c r="M36" s="236">
        <v>0</v>
      </c>
      <c r="N36" s="236">
        <v>0</v>
      </c>
      <c r="O36" s="236">
        <v>0</v>
      </c>
      <c r="P36" s="236">
        <v>0</v>
      </c>
      <c r="Q36" s="236">
        <v>0</v>
      </c>
      <c r="R36" s="236">
        <v>0</v>
      </c>
      <c r="S36" s="236">
        <v>0</v>
      </c>
      <c r="T36" s="236">
        <v>0</v>
      </c>
      <c r="U36" s="236">
        <v>0</v>
      </c>
      <c r="V36" s="236">
        <v>0</v>
      </c>
      <c r="W36" s="236">
        <v>0</v>
      </c>
      <c r="X36" s="236">
        <v>0</v>
      </c>
      <c r="Y36" s="236">
        <v>0</v>
      </c>
      <c r="Z36" s="236">
        <v>0</v>
      </c>
      <c r="AA36" s="236">
        <v>0</v>
      </c>
      <c r="AB36" s="236">
        <v>0</v>
      </c>
      <c r="AC36" s="236">
        <v>0</v>
      </c>
      <c r="AD36" s="236">
        <v>0</v>
      </c>
      <c r="AE36" s="236">
        <v>0</v>
      </c>
      <c r="AF36" s="236">
        <v>0</v>
      </c>
      <c r="AG36" s="236">
        <v>0</v>
      </c>
      <c r="AH36" s="236">
        <v>0</v>
      </c>
      <c r="AI36" s="236">
        <v>0</v>
      </c>
      <c r="AJ36" s="236">
        <v>0</v>
      </c>
      <c r="BF36" s="236" t="s">
        <v>78</v>
      </c>
      <c r="BG36" s="236">
        <f>IFERROR(Prenoms!$C2/Conges!BG34,0)</f>
        <v>0</v>
      </c>
      <c r="BH36" s="236">
        <f>IFERROR(Prenoms!$C3/Conges!BH34,0)</f>
        <v>0</v>
      </c>
      <c r="BI36" s="236">
        <f>IFERROR(Prenoms!$C4/Conges!BI34,0)</f>
        <v>5.4516129032258061</v>
      </c>
      <c r="BJ36" s="236">
        <f>IFERROR(Prenoms!$C5/Conges!BJ34,0)</f>
        <v>5.4516129032258061</v>
      </c>
      <c r="BK36" s="236">
        <f>IFERROR(Prenoms!$C6/Conges!BK34,0)</f>
        <v>5.4516129032258061</v>
      </c>
      <c r="BL36" s="236">
        <f>IFERROR(Prenoms!$C7/Conges!BL34,0)</f>
        <v>5.4516129032258061</v>
      </c>
      <c r="BM36" s="236">
        <f>IFERROR(Prenoms!$C8/Conges!BM34,0)</f>
        <v>5.4516129032258061</v>
      </c>
      <c r="BN36" s="236">
        <f>IFERROR(Prenoms!$C9/Conges!BN34,0)</f>
        <v>5.4516129032258061</v>
      </c>
      <c r="BO36" s="236">
        <f>IFERROR(Prenoms!$C10/Conges!BO34,0)</f>
        <v>5.4516129032258061</v>
      </c>
      <c r="BP36" s="236">
        <f>IFERROR(Prenoms!$C11/Conges!BP34,0)</f>
        <v>5.4516129032258061</v>
      </c>
      <c r="BQ36" s="236">
        <f>IFERROR(Prenoms!$C12/Conges!BQ34,0)</f>
        <v>5.4516129032258061</v>
      </c>
      <c r="BR36" s="236">
        <f>IFERROR(Prenoms!$C13/Conges!BR34,0)</f>
        <v>2.2580645161290325</v>
      </c>
      <c r="BS36" s="236">
        <f>IFERROR(Prenoms!$C14/Conges!BS34,0)</f>
        <v>0</v>
      </c>
      <c r="BT36" s="236">
        <f>IFERROR(Prenoms!$C15/Conges!BT34,0)</f>
        <v>0</v>
      </c>
      <c r="BU36" s="236">
        <f>IFERROR(Prenoms!$C16/Conges!BU34,0)</f>
        <v>0</v>
      </c>
      <c r="BV36" s="236">
        <f>IFERROR(Prenoms!$C17/Conges!BV34,0)</f>
        <v>0</v>
      </c>
      <c r="BW36" s="236">
        <f>IFERROR(Prenoms!$C18/Conges!BW34,0)</f>
        <v>0</v>
      </c>
      <c r="BX36" s="236">
        <f>IFERROR(Prenoms!$C19/Conges!BX34,0)</f>
        <v>0</v>
      </c>
      <c r="BY36" s="236">
        <f>IFERROR(Prenoms!$C20/Conges!BY34,0)</f>
        <v>0</v>
      </c>
      <c r="BZ36" s="236">
        <f>IFERROR(Prenoms!$C21/Conges!BZ34,0)</f>
        <v>0</v>
      </c>
      <c r="CA36" s="236">
        <f>IFERROR(Prenoms!$C22/Conges!CA34,0)</f>
        <v>0</v>
      </c>
      <c r="CB36" s="236">
        <f>IFERROR(Prenoms!$C23/Conges!CB34,0)</f>
        <v>0</v>
      </c>
      <c r="CC36" s="236">
        <f>IFERROR(Prenoms!$C24/Conges!CC34,0)</f>
        <v>0</v>
      </c>
      <c r="CD36" s="236">
        <f>IFERROR(Prenoms!$C25/Conges!CD34,0)</f>
        <v>0</v>
      </c>
      <c r="CE36" s="236">
        <f>IFERROR(Prenoms!$C26/Conges!CE34,0)</f>
        <v>0</v>
      </c>
      <c r="CF36" s="236">
        <f>IFERROR(Prenoms!$C27/Conges!CF34,0)</f>
        <v>0</v>
      </c>
      <c r="CG36" s="236">
        <f>IFERROR(Prenoms!$C28/Conges!CG34,0)</f>
        <v>0</v>
      </c>
      <c r="CH36" s="236">
        <f>IFERROR(Prenoms!$C29/Conges!CH34,0)</f>
        <v>0</v>
      </c>
      <c r="CI36" s="236">
        <f>IFERROR(Prenoms!$C30/Conges!CI34,0)</f>
        <v>0</v>
      </c>
      <c r="CJ36" s="236">
        <f>IFERROR(Prenoms!$C31/Conges!CJ34,0)</f>
        <v>0</v>
      </c>
    </row>
    <row r="37" spans="1:140" s="236" customFormat="1" ht="18" hidden="1" customHeight="1">
      <c r="A37" s="55"/>
      <c r="B37" s="55"/>
      <c r="E37" s="236">
        <v>0</v>
      </c>
      <c r="F37" s="236">
        <v>0</v>
      </c>
      <c r="G37" s="236">
        <v>0</v>
      </c>
      <c r="H37" s="236">
        <v>0</v>
      </c>
      <c r="I37" s="236">
        <v>0</v>
      </c>
      <c r="J37" s="236">
        <v>0</v>
      </c>
      <c r="K37" s="236">
        <v>0</v>
      </c>
      <c r="L37" s="236">
        <v>0</v>
      </c>
      <c r="M37" s="236">
        <v>0</v>
      </c>
      <c r="N37" s="236">
        <v>0</v>
      </c>
      <c r="O37" s="236">
        <v>0</v>
      </c>
      <c r="P37" s="236">
        <v>0</v>
      </c>
      <c r="Q37" s="236">
        <v>0</v>
      </c>
      <c r="R37" s="236">
        <v>0</v>
      </c>
      <c r="S37" s="236">
        <v>0</v>
      </c>
      <c r="T37" s="236">
        <v>0</v>
      </c>
      <c r="U37" s="236">
        <v>0</v>
      </c>
      <c r="V37" s="236">
        <v>0</v>
      </c>
      <c r="W37" s="236">
        <v>0</v>
      </c>
      <c r="X37" s="236">
        <v>0</v>
      </c>
      <c r="Y37" s="236">
        <v>0</v>
      </c>
      <c r="Z37" s="236">
        <v>0</v>
      </c>
      <c r="AA37" s="236">
        <v>0</v>
      </c>
      <c r="AB37" s="236">
        <v>0</v>
      </c>
      <c r="AC37" s="236">
        <v>0</v>
      </c>
      <c r="AD37" s="236">
        <v>0</v>
      </c>
      <c r="AE37" s="236">
        <v>0</v>
      </c>
      <c r="AF37" s="236">
        <v>0</v>
      </c>
      <c r="AG37" s="236">
        <v>0</v>
      </c>
      <c r="AH37" s="236">
        <v>0</v>
      </c>
      <c r="AI37" s="236">
        <v>0</v>
      </c>
      <c r="AJ37" s="236">
        <v>0</v>
      </c>
    </row>
    <row r="38" spans="1:140" s="236" customFormat="1" ht="12" hidden="1" customHeight="1">
      <c r="A38" s="55"/>
      <c r="B38" s="55"/>
      <c r="E38" s="236" t="str">
        <v>j.do</v>
      </c>
      <c r="F38" s="236">
        <v>0</v>
      </c>
      <c r="G38" s="236">
        <v>0</v>
      </c>
      <c r="H38" s="236">
        <v>0</v>
      </c>
      <c r="I38" s="236">
        <v>0</v>
      </c>
      <c r="J38" s="236">
        <v>0</v>
      </c>
      <c r="K38" s="236">
        <v>0</v>
      </c>
      <c r="L38" s="236">
        <v>0</v>
      </c>
      <c r="M38" s="236">
        <v>0</v>
      </c>
      <c r="N38" s="236">
        <v>0</v>
      </c>
      <c r="O38" s="236">
        <v>0</v>
      </c>
      <c r="P38" s="236">
        <v>0</v>
      </c>
      <c r="Q38" s="236">
        <v>0</v>
      </c>
      <c r="R38" s="236">
        <v>0</v>
      </c>
      <c r="S38" s="236">
        <v>0</v>
      </c>
      <c r="T38" s="236">
        <v>0</v>
      </c>
      <c r="U38" s="236">
        <v>0</v>
      </c>
      <c r="V38" s="236">
        <v>0</v>
      </c>
      <c r="W38" s="236">
        <v>0</v>
      </c>
      <c r="X38" s="236">
        <v>0</v>
      </c>
      <c r="Y38" s="236">
        <v>0</v>
      </c>
      <c r="Z38" s="236">
        <v>0</v>
      </c>
      <c r="AA38" s="236">
        <v>0</v>
      </c>
      <c r="AB38" s="236">
        <v>0</v>
      </c>
      <c r="AC38" s="236">
        <v>0</v>
      </c>
      <c r="AD38" s="236">
        <v>0</v>
      </c>
      <c r="AE38" s="236">
        <v>0</v>
      </c>
      <c r="AF38" s="236">
        <v>0</v>
      </c>
      <c r="AG38" s="236">
        <v>0</v>
      </c>
      <c r="AH38" s="236">
        <v>0</v>
      </c>
      <c r="AI38" s="236">
        <v>0</v>
      </c>
      <c r="AJ38" s="236">
        <v>0</v>
      </c>
    </row>
    <row r="39" spans="1:140" s="236" customFormat="1" ht="12" hidden="1" customHeight="1">
      <c r="A39" s="55"/>
      <c r="B39" s="55"/>
      <c r="E39" s="236" t="str">
        <v>pompeo</v>
      </c>
      <c r="F39" s="236">
        <v>0</v>
      </c>
      <c r="G39" s="236">
        <v>0</v>
      </c>
      <c r="H39" s="236">
        <v>0</v>
      </c>
      <c r="I39" s="236">
        <v>0</v>
      </c>
      <c r="J39" s="236">
        <v>0</v>
      </c>
      <c r="K39" s="236">
        <v>0</v>
      </c>
      <c r="L39" s="236">
        <v>0</v>
      </c>
      <c r="M39" s="236">
        <v>0</v>
      </c>
      <c r="N39" s="236">
        <v>0</v>
      </c>
      <c r="O39" s="236">
        <v>0</v>
      </c>
      <c r="P39" s="236">
        <v>0</v>
      </c>
      <c r="Q39" s="236">
        <v>0</v>
      </c>
      <c r="R39" s="236">
        <v>0</v>
      </c>
      <c r="S39" s="236">
        <v>0</v>
      </c>
      <c r="T39" s="236">
        <v>0</v>
      </c>
      <c r="U39" s="236">
        <v>0</v>
      </c>
      <c r="V39" s="236">
        <v>0</v>
      </c>
      <c r="W39" s="236">
        <v>0</v>
      </c>
      <c r="X39" s="236">
        <v>0</v>
      </c>
      <c r="Y39" s="236">
        <v>0</v>
      </c>
      <c r="Z39" s="236">
        <v>0</v>
      </c>
      <c r="AA39" s="236">
        <v>0</v>
      </c>
      <c r="AB39" s="236">
        <v>0</v>
      </c>
      <c r="AC39" s="236">
        <v>0</v>
      </c>
      <c r="AD39" s="236">
        <v>0</v>
      </c>
      <c r="AE39" s="236">
        <v>0</v>
      </c>
      <c r="AF39" s="236">
        <v>0</v>
      </c>
      <c r="AG39" s="236">
        <v>0</v>
      </c>
      <c r="AH39" s="236">
        <v>0</v>
      </c>
      <c r="AI39" s="236">
        <v>0</v>
      </c>
      <c r="AJ39" s="236">
        <v>0</v>
      </c>
    </row>
    <row r="40" spans="1:140" s="236" customFormat="1" ht="12" hidden="1" customHeight="1">
      <c r="A40" s="55"/>
      <c r="B40" s="55"/>
      <c r="E40" s="236" t="str">
        <v>vaness</v>
      </c>
      <c r="F40" s="236">
        <v>0</v>
      </c>
      <c r="G40" s="236">
        <v>0</v>
      </c>
      <c r="H40" s="236">
        <v>0</v>
      </c>
      <c r="I40" s="236">
        <v>0</v>
      </c>
      <c r="J40" s="236">
        <v>0</v>
      </c>
      <c r="K40" s="236">
        <v>0</v>
      </c>
      <c r="L40" s="236">
        <v>0</v>
      </c>
      <c r="M40" s="236">
        <v>0</v>
      </c>
      <c r="N40" s="236">
        <v>0</v>
      </c>
      <c r="O40" s="236">
        <v>0</v>
      </c>
      <c r="P40" s="236">
        <v>0</v>
      </c>
      <c r="Q40" s="236">
        <v>0</v>
      </c>
      <c r="R40" s="236">
        <v>0</v>
      </c>
      <c r="S40" s="236">
        <v>0</v>
      </c>
      <c r="T40" s="236">
        <v>0</v>
      </c>
      <c r="U40" s="236">
        <v>0</v>
      </c>
      <c r="V40" s="236">
        <v>0</v>
      </c>
      <c r="W40" s="236">
        <v>0</v>
      </c>
      <c r="X40" s="236">
        <v>0</v>
      </c>
      <c r="Y40" s="236">
        <v>0</v>
      </c>
      <c r="Z40" s="236">
        <v>0</v>
      </c>
      <c r="AA40" s="236">
        <v>0</v>
      </c>
      <c r="AB40" s="236">
        <v>0</v>
      </c>
      <c r="AC40" s="236">
        <v>0</v>
      </c>
      <c r="AD40" s="236">
        <v>0</v>
      </c>
      <c r="AE40" s="236">
        <v>0</v>
      </c>
      <c r="AF40" s="236">
        <v>0</v>
      </c>
      <c r="AG40" s="236">
        <v>0</v>
      </c>
      <c r="AH40" s="236">
        <v>0</v>
      </c>
      <c r="AI40" s="236">
        <v>0</v>
      </c>
      <c r="AJ40" s="236">
        <v>0</v>
      </c>
    </row>
    <row r="41" spans="1:140" s="236" customFormat="1" ht="12" hidden="1" customHeight="1">
      <c r="A41" s="55"/>
      <c r="B41" s="55"/>
      <c r="E41" s="236" t="str">
        <v>seb</v>
      </c>
      <c r="F41" s="236">
        <v>0</v>
      </c>
      <c r="G41" s="236">
        <v>0</v>
      </c>
      <c r="H41" s="236">
        <v>0</v>
      </c>
      <c r="I41" s="236">
        <v>0</v>
      </c>
      <c r="J41" s="236">
        <v>0</v>
      </c>
      <c r="K41" s="236">
        <v>0</v>
      </c>
      <c r="L41" s="236">
        <v>0</v>
      </c>
      <c r="M41" s="236">
        <v>0</v>
      </c>
      <c r="N41" s="236">
        <v>0</v>
      </c>
      <c r="O41" s="236">
        <v>0</v>
      </c>
      <c r="P41" s="236">
        <v>0</v>
      </c>
      <c r="Q41" s="236">
        <v>0</v>
      </c>
      <c r="R41" s="236">
        <v>0</v>
      </c>
      <c r="S41" s="236">
        <v>0</v>
      </c>
      <c r="T41" s="236">
        <v>0</v>
      </c>
      <c r="U41" s="236">
        <v>0</v>
      </c>
      <c r="V41" s="236">
        <v>0</v>
      </c>
      <c r="W41" s="236">
        <v>0</v>
      </c>
      <c r="X41" s="236">
        <v>0</v>
      </c>
      <c r="Y41" s="236">
        <v>0</v>
      </c>
      <c r="Z41" s="236">
        <v>0</v>
      </c>
      <c r="AA41" s="236">
        <v>0</v>
      </c>
      <c r="AB41" s="236">
        <v>0</v>
      </c>
      <c r="AC41" s="236">
        <v>0</v>
      </c>
      <c r="AD41" s="236">
        <v>0</v>
      </c>
      <c r="AE41" s="236">
        <v>0</v>
      </c>
      <c r="AF41" s="236">
        <v>0</v>
      </c>
      <c r="AG41" s="236">
        <v>0</v>
      </c>
      <c r="AH41" s="236">
        <v>0</v>
      </c>
      <c r="AI41" s="236">
        <v>0</v>
      </c>
      <c r="AJ41" s="236">
        <v>0</v>
      </c>
    </row>
    <row r="42" spans="1:140" s="236" customFormat="1" ht="12" hidden="1" customHeight="1">
      <c r="A42" s="55"/>
      <c r="B42" s="55"/>
      <c r="E42" s="236" t="str">
        <v>dylan</v>
      </c>
      <c r="F42" s="236">
        <v>0</v>
      </c>
      <c r="G42" s="236">
        <v>0</v>
      </c>
      <c r="H42" s="236">
        <v>0</v>
      </c>
      <c r="I42" s="236">
        <v>0</v>
      </c>
      <c r="J42" s="236">
        <v>0</v>
      </c>
      <c r="K42" s="236">
        <v>0</v>
      </c>
      <c r="L42" s="236">
        <v>0</v>
      </c>
      <c r="M42" s="236">
        <v>0</v>
      </c>
      <c r="N42" s="236">
        <v>0</v>
      </c>
      <c r="O42" s="236">
        <v>0</v>
      </c>
      <c r="P42" s="236">
        <v>0</v>
      </c>
      <c r="Q42" s="236">
        <v>0</v>
      </c>
      <c r="R42" s="236">
        <v>0</v>
      </c>
      <c r="S42" s="236">
        <v>0</v>
      </c>
      <c r="T42" s="236">
        <v>0</v>
      </c>
      <c r="U42" s="236">
        <v>0</v>
      </c>
      <c r="V42" s="236">
        <v>0</v>
      </c>
      <c r="W42" s="236">
        <v>0</v>
      </c>
      <c r="X42" s="236">
        <v>0</v>
      </c>
      <c r="Y42" s="236">
        <v>0</v>
      </c>
      <c r="Z42" s="236">
        <v>0</v>
      </c>
      <c r="AA42" s="236">
        <v>0</v>
      </c>
      <c r="AB42" s="236">
        <v>0</v>
      </c>
      <c r="AC42" s="236">
        <v>0</v>
      </c>
      <c r="AD42" s="236">
        <v>0</v>
      </c>
      <c r="AE42" s="236">
        <v>0</v>
      </c>
      <c r="AF42" s="236">
        <v>0</v>
      </c>
      <c r="AG42" s="236">
        <v>0</v>
      </c>
      <c r="AH42" s="236">
        <v>0</v>
      </c>
      <c r="AI42" s="236">
        <v>0</v>
      </c>
      <c r="AJ42" s="236">
        <v>0</v>
      </c>
    </row>
    <row r="43" spans="1:140" s="236" customFormat="1" ht="12" hidden="1" customHeight="1">
      <c r="A43" s="55"/>
      <c r="B43" s="55"/>
      <c r="E43" s="236" t="str">
        <v>mamad</v>
      </c>
      <c r="F43" s="236">
        <v>0</v>
      </c>
      <c r="G43" s="236">
        <v>0</v>
      </c>
      <c r="H43" s="236">
        <v>0</v>
      </c>
      <c r="I43" s="236">
        <v>0</v>
      </c>
      <c r="J43" s="236">
        <v>0</v>
      </c>
      <c r="K43" s="236">
        <v>0</v>
      </c>
      <c r="L43" s="236">
        <v>0</v>
      </c>
      <c r="M43" s="236">
        <v>0</v>
      </c>
      <c r="N43" s="236">
        <v>0</v>
      </c>
      <c r="O43" s="236">
        <v>0</v>
      </c>
      <c r="P43" s="236">
        <v>0</v>
      </c>
      <c r="Q43" s="236">
        <v>0</v>
      </c>
      <c r="R43" s="236">
        <v>0</v>
      </c>
      <c r="S43" s="236">
        <v>0</v>
      </c>
      <c r="T43" s="236">
        <v>0</v>
      </c>
      <c r="U43" s="236">
        <v>0</v>
      </c>
      <c r="V43" s="236">
        <v>0</v>
      </c>
      <c r="W43" s="236">
        <v>0</v>
      </c>
      <c r="X43" s="236">
        <v>0</v>
      </c>
      <c r="Y43" s="236">
        <v>0</v>
      </c>
      <c r="Z43" s="236">
        <v>0</v>
      </c>
      <c r="AA43" s="236">
        <v>0</v>
      </c>
      <c r="AB43" s="236">
        <v>0</v>
      </c>
      <c r="AC43" s="236">
        <v>0</v>
      </c>
      <c r="AD43" s="236">
        <v>0</v>
      </c>
      <c r="AE43" s="236">
        <v>0</v>
      </c>
      <c r="AF43" s="236">
        <v>0</v>
      </c>
      <c r="AG43" s="236">
        <v>0</v>
      </c>
      <c r="AH43" s="236">
        <v>0</v>
      </c>
      <c r="AI43" s="236">
        <v>0</v>
      </c>
      <c r="AJ43" s="236">
        <v>0</v>
      </c>
    </row>
    <row r="44" spans="1:140" s="236" customFormat="1" ht="12" hidden="1" customHeight="1">
      <c r="A44" s="55"/>
      <c r="B44" s="55"/>
      <c r="E44" s="236" t="str">
        <v>erwan</v>
      </c>
      <c r="F44" s="236">
        <v>0</v>
      </c>
      <c r="G44" s="236">
        <v>0</v>
      </c>
      <c r="H44" s="236">
        <v>0</v>
      </c>
      <c r="I44" s="236">
        <v>0</v>
      </c>
      <c r="J44" s="236">
        <v>0</v>
      </c>
      <c r="K44" s="236">
        <v>0</v>
      </c>
      <c r="L44" s="236">
        <v>0</v>
      </c>
      <c r="M44" s="236">
        <v>0</v>
      </c>
      <c r="N44" s="236">
        <v>0</v>
      </c>
      <c r="O44" s="236">
        <v>0</v>
      </c>
      <c r="P44" s="236">
        <v>0</v>
      </c>
      <c r="Q44" s="236">
        <v>0</v>
      </c>
      <c r="R44" s="236">
        <v>0</v>
      </c>
      <c r="S44" s="236">
        <v>0</v>
      </c>
      <c r="T44" s="236">
        <v>0</v>
      </c>
      <c r="U44" s="236">
        <v>0</v>
      </c>
      <c r="V44" s="236">
        <v>0</v>
      </c>
      <c r="W44" s="236">
        <v>0</v>
      </c>
      <c r="X44" s="236">
        <v>0</v>
      </c>
      <c r="Y44" s="236">
        <v>0</v>
      </c>
      <c r="Z44" s="236">
        <v>0</v>
      </c>
      <c r="AA44" s="236">
        <v>0</v>
      </c>
      <c r="AB44" s="236">
        <v>0</v>
      </c>
      <c r="AC44" s="236">
        <v>0</v>
      </c>
      <c r="AD44" s="236">
        <v>0</v>
      </c>
      <c r="AE44" s="236">
        <v>0</v>
      </c>
      <c r="AF44" s="236">
        <v>0</v>
      </c>
      <c r="AG44" s="236">
        <v>0</v>
      </c>
      <c r="AH44" s="236">
        <v>0</v>
      </c>
      <c r="AI44" s="236">
        <v>0</v>
      </c>
      <c r="AJ44" s="236">
        <v>0</v>
      </c>
    </row>
    <row r="45" spans="1:140" s="236" customFormat="1" ht="12" hidden="1" customHeight="1">
      <c r="A45" s="55"/>
      <c r="B45" s="55"/>
      <c r="E45" s="236" t="str">
        <v>adrien</v>
      </c>
      <c r="F45" s="236">
        <v>0</v>
      </c>
      <c r="G45" s="236">
        <v>0</v>
      </c>
      <c r="H45" s="236">
        <v>0</v>
      </c>
      <c r="I45" s="236">
        <v>0</v>
      </c>
      <c r="J45" s="236">
        <v>0</v>
      </c>
      <c r="K45" s="236">
        <v>0</v>
      </c>
      <c r="L45" s="236">
        <v>0</v>
      </c>
      <c r="M45" s="236">
        <v>0</v>
      </c>
      <c r="N45" s="236">
        <v>0</v>
      </c>
      <c r="O45" s="236">
        <v>0</v>
      </c>
      <c r="P45" s="236">
        <v>0</v>
      </c>
      <c r="Q45" s="236">
        <v>0</v>
      </c>
      <c r="R45" s="236">
        <v>0</v>
      </c>
      <c r="S45" s="236">
        <v>0</v>
      </c>
      <c r="T45" s="236">
        <v>0</v>
      </c>
      <c r="U45" s="236">
        <v>0</v>
      </c>
      <c r="V45" s="236">
        <v>0</v>
      </c>
      <c r="W45" s="236">
        <v>0</v>
      </c>
      <c r="X45" s="236">
        <v>0</v>
      </c>
      <c r="Y45" s="236">
        <v>0</v>
      </c>
      <c r="Z45" s="236">
        <v>0</v>
      </c>
      <c r="AA45" s="236">
        <v>0</v>
      </c>
      <c r="AB45" s="236">
        <v>0</v>
      </c>
      <c r="AC45" s="236">
        <v>0</v>
      </c>
      <c r="AD45" s="236">
        <v>0</v>
      </c>
      <c r="AE45" s="236">
        <v>0</v>
      </c>
      <c r="AF45" s="236">
        <v>0</v>
      </c>
      <c r="AG45" s="236">
        <v>0</v>
      </c>
      <c r="AH45" s="236">
        <v>0</v>
      </c>
      <c r="AI45" s="236">
        <v>0</v>
      </c>
      <c r="AJ45" s="236">
        <v>0</v>
      </c>
    </row>
    <row r="46" spans="1:140" s="236" customFormat="1" ht="12" hidden="1" customHeight="1">
      <c r="A46" s="55"/>
      <c r="B46" s="55"/>
      <c r="E46" s="236" t="str">
        <v>soren</v>
      </c>
      <c r="F46" s="236">
        <v>0</v>
      </c>
      <c r="G46" s="236">
        <v>0</v>
      </c>
      <c r="H46" s="236">
        <v>0</v>
      </c>
      <c r="I46" s="236">
        <v>0</v>
      </c>
      <c r="J46" s="236">
        <v>0</v>
      </c>
      <c r="K46" s="236">
        <v>0</v>
      </c>
      <c r="L46" s="236">
        <v>0</v>
      </c>
      <c r="M46" s="236">
        <v>0</v>
      </c>
      <c r="N46" s="236">
        <v>0</v>
      </c>
      <c r="O46" s="236">
        <v>0</v>
      </c>
      <c r="P46" s="236">
        <v>0</v>
      </c>
      <c r="Q46" s="236">
        <v>0</v>
      </c>
      <c r="R46" s="236">
        <v>0</v>
      </c>
      <c r="S46" s="236">
        <v>0</v>
      </c>
      <c r="T46" s="236">
        <v>0</v>
      </c>
      <c r="U46" s="236">
        <v>0</v>
      </c>
      <c r="V46" s="236">
        <v>0</v>
      </c>
      <c r="W46" s="236">
        <v>0</v>
      </c>
      <c r="X46" s="236">
        <v>0</v>
      </c>
      <c r="Y46" s="236">
        <v>0</v>
      </c>
      <c r="Z46" s="236">
        <v>0</v>
      </c>
      <c r="AA46" s="236">
        <v>0</v>
      </c>
      <c r="AB46" s="236">
        <v>0</v>
      </c>
      <c r="AC46" s="236">
        <v>0</v>
      </c>
      <c r="AD46" s="236">
        <v>0</v>
      </c>
      <c r="AE46" s="236">
        <v>0</v>
      </c>
      <c r="AF46" s="236">
        <v>0</v>
      </c>
      <c r="AG46" s="236">
        <v>0</v>
      </c>
      <c r="AH46" s="236">
        <v>0</v>
      </c>
      <c r="AI46" s="236">
        <v>0</v>
      </c>
      <c r="AJ46" s="236">
        <v>0</v>
      </c>
    </row>
    <row r="47" spans="1:140" s="236" customFormat="1" ht="12" hidden="1" customHeight="1">
      <c r="A47" s="55"/>
      <c r="B47" s="55"/>
      <c r="E47" s="236" t="str">
        <v>stage 1</v>
      </c>
      <c r="F47" s="236">
        <v>0</v>
      </c>
      <c r="G47" s="236">
        <v>0</v>
      </c>
      <c r="H47" s="236">
        <v>0</v>
      </c>
      <c r="I47" s="236">
        <v>0</v>
      </c>
      <c r="J47" s="236">
        <v>0</v>
      </c>
      <c r="K47" s="236">
        <v>0</v>
      </c>
      <c r="L47" s="236">
        <v>0</v>
      </c>
      <c r="M47" s="236">
        <v>0</v>
      </c>
      <c r="N47" s="236">
        <v>0</v>
      </c>
      <c r="O47" s="236">
        <v>0</v>
      </c>
      <c r="P47" s="236">
        <v>0</v>
      </c>
      <c r="Q47" s="236">
        <v>0</v>
      </c>
      <c r="R47" s="236">
        <v>0</v>
      </c>
      <c r="S47" s="236">
        <v>0</v>
      </c>
      <c r="T47" s="236">
        <v>0</v>
      </c>
      <c r="U47" s="236">
        <v>0</v>
      </c>
      <c r="V47" s="236">
        <v>0</v>
      </c>
      <c r="W47" s="236">
        <v>0</v>
      </c>
      <c r="X47" s="236">
        <v>0</v>
      </c>
      <c r="Y47" s="236">
        <v>0</v>
      </c>
      <c r="Z47" s="236">
        <v>0</v>
      </c>
      <c r="AA47" s="236">
        <v>0</v>
      </c>
      <c r="AB47" s="236">
        <v>0</v>
      </c>
      <c r="AC47" s="236">
        <v>0</v>
      </c>
      <c r="AD47" s="236">
        <v>0</v>
      </c>
      <c r="AE47" s="236">
        <v>0</v>
      </c>
      <c r="AF47" s="236">
        <v>0</v>
      </c>
      <c r="AG47" s="236">
        <v>0</v>
      </c>
      <c r="AH47" s="236">
        <v>0</v>
      </c>
      <c r="AI47" s="236">
        <v>0</v>
      </c>
      <c r="AJ47" s="236">
        <v>0</v>
      </c>
    </row>
    <row r="48" spans="1:140" s="236" customFormat="1" ht="12" hidden="1" customHeight="1">
      <c r="A48" s="55"/>
      <c r="B48" s="55"/>
      <c r="E48" s="236">
        <v>0</v>
      </c>
      <c r="F48" s="236">
        <v>0</v>
      </c>
      <c r="G48" s="236">
        <v>0</v>
      </c>
      <c r="H48" s="236">
        <v>0</v>
      </c>
      <c r="I48" s="236">
        <v>0</v>
      </c>
      <c r="J48" s="236">
        <v>0</v>
      </c>
      <c r="K48" s="236">
        <v>0</v>
      </c>
      <c r="L48" s="236">
        <v>0</v>
      </c>
      <c r="M48" s="236">
        <v>0</v>
      </c>
      <c r="N48" s="236">
        <v>0</v>
      </c>
      <c r="O48" s="236">
        <v>0</v>
      </c>
      <c r="P48" s="236">
        <v>0</v>
      </c>
      <c r="Q48" s="236">
        <v>0</v>
      </c>
      <c r="R48" s="236">
        <v>0</v>
      </c>
      <c r="S48" s="236">
        <v>0</v>
      </c>
      <c r="T48" s="236">
        <v>0</v>
      </c>
      <c r="U48" s="236">
        <v>0</v>
      </c>
      <c r="V48" s="236">
        <v>0</v>
      </c>
      <c r="W48" s="236">
        <v>0</v>
      </c>
      <c r="X48" s="236">
        <v>0</v>
      </c>
      <c r="Y48" s="236">
        <v>0</v>
      </c>
      <c r="Z48" s="236">
        <v>0</v>
      </c>
      <c r="AA48" s="236">
        <v>0</v>
      </c>
      <c r="AB48" s="236">
        <v>0</v>
      </c>
      <c r="AC48" s="236">
        <v>0</v>
      </c>
      <c r="AD48" s="236">
        <v>0</v>
      </c>
      <c r="AE48" s="236">
        <v>0</v>
      </c>
      <c r="AF48" s="236">
        <v>0</v>
      </c>
      <c r="AG48" s="236">
        <v>0</v>
      </c>
      <c r="AH48" s="236">
        <v>0</v>
      </c>
      <c r="AI48" s="236">
        <v>0</v>
      </c>
      <c r="AJ48" s="236">
        <v>0</v>
      </c>
    </row>
    <row r="49" spans="1:36" s="236" customFormat="1" ht="12" hidden="1" customHeight="1">
      <c r="A49" s="55"/>
      <c r="B49" s="55"/>
      <c r="E49" s="236">
        <v>0</v>
      </c>
      <c r="F49" s="236">
        <v>0</v>
      </c>
      <c r="G49" s="236">
        <v>0</v>
      </c>
      <c r="H49" s="236">
        <v>0</v>
      </c>
      <c r="I49" s="236">
        <v>0</v>
      </c>
      <c r="J49" s="236">
        <v>0</v>
      </c>
      <c r="K49" s="236">
        <v>0</v>
      </c>
      <c r="L49" s="236">
        <v>0</v>
      </c>
      <c r="M49" s="236">
        <v>0</v>
      </c>
      <c r="N49" s="236">
        <v>0</v>
      </c>
      <c r="O49" s="236">
        <v>0</v>
      </c>
      <c r="P49" s="236">
        <v>0</v>
      </c>
      <c r="Q49" s="236">
        <v>0</v>
      </c>
      <c r="R49" s="236">
        <v>0</v>
      </c>
      <c r="S49" s="236">
        <v>0</v>
      </c>
      <c r="T49" s="236">
        <v>0</v>
      </c>
      <c r="U49" s="236">
        <v>0</v>
      </c>
      <c r="V49" s="236">
        <v>0</v>
      </c>
      <c r="W49" s="236">
        <v>0</v>
      </c>
      <c r="X49" s="236">
        <v>0</v>
      </c>
      <c r="Y49" s="236">
        <v>0</v>
      </c>
      <c r="Z49" s="236">
        <v>0</v>
      </c>
      <c r="AA49" s="236">
        <v>0</v>
      </c>
      <c r="AB49" s="236">
        <v>0</v>
      </c>
      <c r="AC49" s="236">
        <v>0</v>
      </c>
      <c r="AD49" s="236">
        <v>0</v>
      </c>
      <c r="AE49" s="236">
        <v>0</v>
      </c>
      <c r="AF49" s="236">
        <v>0</v>
      </c>
      <c r="AG49" s="236">
        <v>0</v>
      </c>
      <c r="AH49" s="236">
        <v>0</v>
      </c>
      <c r="AI49" s="236">
        <v>0</v>
      </c>
      <c r="AJ49" s="236">
        <v>0</v>
      </c>
    </row>
    <row r="50" spans="1:36" s="236" customFormat="1" ht="12" hidden="1" customHeight="1">
      <c r="A50" s="55"/>
      <c r="B50" s="55"/>
      <c r="E50" s="236">
        <v>0</v>
      </c>
      <c r="F50" s="236">
        <v>0</v>
      </c>
      <c r="G50" s="236">
        <v>0</v>
      </c>
      <c r="H50" s="236">
        <v>0</v>
      </c>
      <c r="I50" s="236">
        <v>0</v>
      </c>
      <c r="J50" s="236">
        <v>0</v>
      </c>
      <c r="K50" s="236">
        <v>0</v>
      </c>
      <c r="L50" s="236">
        <v>0</v>
      </c>
      <c r="M50" s="236">
        <v>0</v>
      </c>
      <c r="N50" s="236">
        <v>0</v>
      </c>
      <c r="O50" s="236">
        <v>0</v>
      </c>
      <c r="P50" s="236">
        <v>0</v>
      </c>
      <c r="Q50" s="236">
        <v>0</v>
      </c>
      <c r="R50" s="236">
        <v>0</v>
      </c>
      <c r="S50" s="236">
        <v>0</v>
      </c>
      <c r="T50" s="236">
        <v>0</v>
      </c>
      <c r="U50" s="236">
        <v>0</v>
      </c>
      <c r="V50" s="236">
        <v>0</v>
      </c>
      <c r="W50" s="236">
        <v>0</v>
      </c>
      <c r="X50" s="236">
        <v>0</v>
      </c>
      <c r="Y50" s="236">
        <v>0</v>
      </c>
      <c r="Z50" s="236">
        <v>0</v>
      </c>
      <c r="AA50" s="236">
        <v>0</v>
      </c>
      <c r="AB50" s="236">
        <v>0</v>
      </c>
      <c r="AC50" s="236">
        <v>0</v>
      </c>
      <c r="AD50" s="236">
        <v>0</v>
      </c>
      <c r="AE50" s="236">
        <v>0</v>
      </c>
      <c r="AF50" s="236">
        <v>0</v>
      </c>
      <c r="AG50" s="236">
        <v>0</v>
      </c>
      <c r="AH50" s="236">
        <v>0</v>
      </c>
      <c r="AI50" s="236">
        <v>0</v>
      </c>
      <c r="AJ50" s="236">
        <v>0</v>
      </c>
    </row>
    <row r="51" spans="1:36" s="236" customFormat="1" ht="12" hidden="1" customHeight="1">
      <c r="A51" s="55"/>
      <c r="B51" s="55"/>
      <c r="E51" s="236">
        <v>0</v>
      </c>
      <c r="F51" s="236">
        <v>0</v>
      </c>
      <c r="G51" s="236">
        <v>0</v>
      </c>
      <c r="H51" s="236">
        <v>0</v>
      </c>
      <c r="I51" s="236">
        <v>0</v>
      </c>
      <c r="J51" s="236">
        <v>0</v>
      </c>
      <c r="K51" s="236">
        <v>0</v>
      </c>
      <c r="L51" s="236">
        <v>0</v>
      </c>
      <c r="M51" s="236">
        <v>0</v>
      </c>
      <c r="N51" s="236">
        <v>0</v>
      </c>
      <c r="O51" s="236">
        <v>0</v>
      </c>
      <c r="P51" s="236">
        <v>0</v>
      </c>
      <c r="Q51" s="236">
        <v>0</v>
      </c>
      <c r="R51" s="236">
        <v>0</v>
      </c>
      <c r="S51" s="236">
        <v>0</v>
      </c>
      <c r="T51" s="236">
        <v>0</v>
      </c>
      <c r="U51" s="236">
        <v>0</v>
      </c>
      <c r="V51" s="236">
        <v>0</v>
      </c>
      <c r="W51" s="236">
        <v>0</v>
      </c>
      <c r="X51" s="236">
        <v>0</v>
      </c>
      <c r="Y51" s="236">
        <v>0</v>
      </c>
      <c r="Z51" s="236">
        <v>0</v>
      </c>
      <c r="AA51" s="236">
        <v>0</v>
      </c>
      <c r="AB51" s="236">
        <v>0</v>
      </c>
      <c r="AC51" s="236">
        <v>0</v>
      </c>
      <c r="AD51" s="236">
        <v>0</v>
      </c>
      <c r="AE51" s="236">
        <v>0</v>
      </c>
      <c r="AF51" s="236">
        <v>0</v>
      </c>
      <c r="AG51" s="236">
        <v>0</v>
      </c>
      <c r="AH51" s="236">
        <v>0</v>
      </c>
      <c r="AI51" s="236">
        <v>0</v>
      </c>
      <c r="AJ51" s="236">
        <v>0</v>
      </c>
    </row>
    <row r="52" spans="1:36" s="236" customFormat="1" ht="12" hidden="1" customHeight="1">
      <c r="A52" s="55"/>
      <c r="B52" s="55"/>
      <c r="E52" s="236">
        <v>0</v>
      </c>
      <c r="F52" s="236">
        <v>0</v>
      </c>
      <c r="G52" s="236">
        <v>0</v>
      </c>
      <c r="H52" s="236">
        <v>0</v>
      </c>
      <c r="I52" s="236">
        <v>0</v>
      </c>
      <c r="J52" s="236">
        <v>0</v>
      </c>
      <c r="K52" s="236">
        <v>0</v>
      </c>
      <c r="L52" s="236">
        <v>0</v>
      </c>
      <c r="M52" s="236">
        <v>0</v>
      </c>
      <c r="N52" s="236">
        <v>0</v>
      </c>
      <c r="O52" s="236">
        <v>0</v>
      </c>
      <c r="P52" s="236">
        <v>0</v>
      </c>
      <c r="Q52" s="236">
        <v>0</v>
      </c>
      <c r="R52" s="236">
        <v>0</v>
      </c>
      <c r="S52" s="236">
        <v>0</v>
      </c>
      <c r="T52" s="236">
        <v>0</v>
      </c>
      <c r="U52" s="236">
        <v>0</v>
      </c>
      <c r="V52" s="236">
        <v>0</v>
      </c>
      <c r="W52" s="236">
        <v>0</v>
      </c>
      <c r="X52" s="236">
        <v>0</v>
      </c>
      <c r="Y52" s="236">
        <v>0</v>
      </c>
      <c r="Z52" s="236">
        <v>0</v>
      </c>
      <c r="AA52" s="236">
        <v>0</v>
      </c>
      <c r="AB52" s="236">
        <v>0</v>
      </c>
      <c r="AC52" s="236">
        <v>0</v>
      </c>
      <c r="AD52" s="236">
        <v>0</v>
      </c>
      <c r="AE52" s="236">
        <v>0</v>
      </c>
      <c r="AF52" s="236">
        <v>0</v>
      </c>
      <c r="AG52" s="236">
        <v>0</v>
      </c>
      <c r="AH52" s="236">
        <v>0</v>
      </c>
      <c r="AI52" s="236">
        <v>0</v>
      </c>
      <c r="AJ52" s="236">
        <v>0</v>
      </c>
    </row>
    <row r="53" spans="1:36" s="236" customFormat="1" ht="12" hidden="1" customHeight="1">
      <c r="A53" s="55"/>
      <c r="B53" s="55"/>
      <c r="E53" s="236">
        <v>0</v>
      </c>
      <c r="F53" s="236">
        <v>0</v>
      </c>
      <c r="G53" s="236">
        <v>0</v>
      </c>
      <c r="H53" s="236">
        <v>0</v>
      </c>
      <c r="I53" s="236">
        <v>0</v>
      </c>
      <c r="J53" s="236">
        <v>0</v>
      </c>
      <c r="K53" s="236">
        <v>0</v>
      </c>
      <c r="L53" s="236">
        <v>0</v>
      </c>
      <c r="M53" s="236">
        <v>0</v>
      </c>
      <c r="N53" s="236">
        <v>0</v>
      </c>
      <c r="O53" s="236">
        <v>0</v>
      </c>
      <c r="P53" s="236">
        <v>0</v>
      </c>
      <c r="Q53" s="236">
        <v>0</v>
      </c>
      <c r="R53" s="236">
        <v>0</v>
      </c>
      <c r="S53" s="236">
        <v>0</v>
      </c>
      <c r="T53" s="236">
        <v>0</v>
      </c>
      <c r="U53" s="236">
        <v>0</v>
      </c>
      <c r="V53" s="236">
        <v>0</v>
      </c>
      <c r="W53" s="236">
        <v>0</v>
      </c>
      <c r="X53" s="236">
        <v>0</v>
      </c>
      <c r="Y53" s="236">
        <v>0</v>
      </c>
      <c r="Z53" s="236">
        <v>0</v>
      </c>
      <c r="AA53" s="236">
        <v>0</v>
      </c>
      <c r="AB53" s="236">
        <v>0</v>
      </c>
      <c r="AC53" s="236">
        <v>0</v>
      </c>
      <c r="AD53" s="236">
        <v>0</v>
      </c>
      <c r="AE53" s="236">
        <v>0</v>
      </c>
      <c r="AF53" s="236">
        <v>0</v>
      </c>
      <c r="AG53" s="236">
        <v>0</v>
      </c>
      <c r="AH53" s="236">
        <v>0</v>
      </c>
      <c r="AI53" s="236">
        <v>0</v>
      </c>
      <c r="AJ53" s="236">
        <v>0</v>
      </c>
    </row>
    <row r="54" spans="1:36" s="236" customFormat="1" ht="12" hidden="1" customHeight="1">
      <c r="A54" s="55"/>
      <c r="B54" s="55"/>
      <c r="E54" s="236">
        <v>0</v>
      </c>
      <c r="F54" s="236">
        <v>0</v>
      </c>
      <c r="G54" s="236">
        <v>0</v>
      </c>
      <c r="H54" s="236">
        <v>0</v>
      </c>
      <c r="I54" s="236">
        <v>0</v>
      </c>
      <c r="J54" s="236">
        <v>0</v>
      </c>
      <c r="K54" s="236">
        <v>0</v>
      </c>
      <c r="L54" s="236">
        <v>0</v>
      </c>
      <c r="M54" s="236">
        <v>0</v>
      </c>
      <c r="N54" s="236">
        <v>0</v>
      </c>
      <c r="O54" s="236">
        <v>0</v>
      </c>
      <c r="P54" s="236">
        <v>0</v>
      </c>
      <c r="Q54" s="236">
        <v>0</v>
      </c>
      <c r="R54" s="236">
        <v>0</v>
      </c>
      <c r="S54" s="236">
        <v>0</v>
      </c>
      <c r="T54" s="236">
        <v>0</v>
      </c>
      <c r="U54" s="236">
        <v>0</v>
      </c>
      <c r="V54" s="236">
        <v>0</v>
      </c>
      <c r="W54" s="236">
        <v>0</v>
      </c>
      <c r="X54" s="236">
        <v>0</v>
      </c>
      <c r="Y54" s="236">
        <v>0</v>
      </c>
      <c r="Z54" s="236">
        <v>0</v>
      </c>
      <c r="AA54" s="236">
        <v>0</v>
      </c>
      <c r="AB54" s="236">
        <v>0</v>
      </c>
      <c r="AC54" s="236">
        <v>0</v>
      </c>
      <c r="AD54" s="236">
        <v>0</v>
      </c>
      <c r="AE54" s="236">
        <v>0</v>
      </c>
      <c r="AF54" s="236">
        <v>0</v>
      </c>
      <c r="AG54" s="236">
        <v>0</v>
      </c>
      <c r="AH54" s="236">
        <v>0</v>
      </c>
      <c r="AI54" s="236">
        <v>0</v>
      </c>
      <c r="AJ54" s="236">
        <v>0</v>
      </c>
    </row>
    <row r="55" spans="1:36" s="236" customFormat="1" ht="12" hidden="1" customHeight="1">
      <c r="A55" s="55"/>
      <c r="B55" s="55"/>
      <c r="E55" s="236">
        <v>0</v>
      </c>
      <c r="F55" s="236">
        <v>0</v>
      </c>
      <c r="G55" s="236">
        <v>0</v>
      </c>
      <c r="H55" s="236">
        <v>0</v>
      </c>
      <c r="I55" s="236">
        <v>0</v>
      </c>
      <c r="J55" s="236">
        <v>0</v>
      </c>
      <c r="K55" s="236">
        <v>0</v>
      </c>
      <c r="L55" s="236">
        <v>0</v>
      </c>
      <c r="M55" s="236">
        <v>0</v>
      </c>
      <c r="N55" s="236">
        <v>0</v>
      </c>
      <c r="O55" s="236">
        <v>0</v>
      </c>
      <c r="P55" s="236">
        <v>0</v>
      </c>
      <c r="Q55" s="236">
        <v>0</v>
      </c>
      <c r="R55" s="236">
        <v>0</v>
      </c>
      <c r="S55" s="236">
        <v>0</v>
      </c>
      <c r="T55" s="236">
        <v>0</v>
      </c>
      <c r="U55" s="236">
        <v>0</v>
      </c>
      <c r="V55" s="236">
        <v>0</v>
      </c>
      <c r="W55" s="236">
        <v>0</v>
      </c>
      <c r="X55" s="236">
        <v>0</v>
      </c>
      <c r="Y55" s="236">
        <v>0</v>
      </c>
      <c r="Z55" s="236">
        <v>0</v>
      </c>
      <c r="AA55" s="236">
        <v>0</v>
      </c>
      <c r="AB55" s="236">
        <v>0</v>
      </c>
      <c r="AC55" s="236">
        <v>0</v>
      </c>
      <c r="AD55" s="236">
        <v>0</v>
      </c>
      <c r="AE55" s="236">
        <v>0</v>
      </c>
      <c r="AF55" s="236">
        <v>0</v>
      </c>
      <c r="AG55" s="236">
        <v>0</v>
      </c>
      <c r="AH55" s="236">
        <v>0</v>
      </c>
      <c r="AI55" s="236">
        <v>0</v>
      </c>
      <c r="AJ55" s="236">
        <v>0</v>
      </c>
    </row>
    <row r="56" spans="1:36" s="236" customFormat="1" ht="12" hidden="1" customHeight="1">
      <c r="A56" s="55"/>
      <c r="B56" s="55"/>
      <c r="E56" s="236">
        <v>0</v>
      </c>
      <c r="F56" s="236">
        <v>0</v>
      </c>
      <c r="G56" s="236">
        <v>0</v>
      </c>
      <c r="H56" s="236">
        <v>0</v>
      </c>
      <c r="I56" s="236">
        <v>0</v>
      </c>
      <c r="J56" s="236">
        <v>0</v>
      </c>
      <c r="K56" s="236">
        <v>0</v>
      </c>
      <c r="L56" s="236">
        <v>0</v>
      </c>
      <c r="M56" s="236">
        <v>0</v>
      </c>
      <c r="N56" s="236">
        <v>0</v>
      </c>
      <c r="O56" s="236">
        <v>0</v>
      </c>
      <c r="P56" s="236">
        <v>0</v>
      </c>
      <c r="Q56" s="236">
        <v>0</v>
      </c>
      <c r="R56" s="236">
        <v>0</v>
      </c>
      <c r="S56" s="236">
        <v>0</v>
      </c>
      <c r="T56" s="236">
        <v>0</v>
      </c>
      <c r="U56" s="236">
        <v>0</v>
      </c>
      <c r="V56" s="236">
        <v>0</v>
      </c>
      <c r="W56" s="236">
        <v>0</v>
      </c>
      <c r="X56" s="236">
        <v>0</v>
      </c>
      <c r="Y56" s="236">
        <v>0</v>
      </c>
      <c r="Z56" s="236">
        <v>0</v>
      </c>
      <c r="AA56" s="236">
        <v>0</v>
      </c>
      <c r="AB56" s="236">
        <v>0</v>
      </c>
      <c r="AC56" s="236">
        <v>0</v>
      </c>
      <c r="AD56" s="236">
        <v>0</v>
      </c>
      <c r="AE56" s="236">
        <v>0</v>
      </c>
      <c r="AF56" s="236">
        <v>0</v>
      </c>
      <c r="AG56" s="236">
        <v>0</v>
      </c>
      <c r="AH56" s="236">
        <v>0</v>
      </c>
      <c r="AI56" s="236">
        <v>0</v>
      </c>
      <c r="AJ56" s="236">
        <v>0</v>
      </c>
    </row>
    <row r="57" spans="1:36" s="236" customFormat="1" ht="12" hidden="1" customHeight="1">
      <c r="A57" s="55"/>
      <c r="B57" s="55"/>
      <c r="E57" s="236">
        <v>0</v>
      </c>
      <c r="F57" s="236">
        <v>0</v>
      </c>
      <c r="G57" s="236">
        <v>0</v>
      </c>
      <c r="H57" s="236">
        <v>0</v>
      </c>
      <c r="I57" s="236">
        <v>0</v>
      </c>
      <c r="J57" s="236">
        <v>0</v>
      </c>
      <c r="K57" s="236">
        <v>0</v>
      </c>
      <c r="L57" s="236">
        <v>0</v>
      </c>
      <c r="M57" s="236">
        <v>0</v>
      </c>
      <c r="N57" s="236">
        <v>0</v>
      </c>
      <c r="O57" s="236">
        <v>0</v>
      </c>
      <c r="P57" s="236">
        <v>0</v>
      </c>
      <c r="Q57" s="236">
        <v>0</v>
      </c>
      <c r="R57" s="236">
        <v>0</v>
      </c>
      <c r="S57" s="236">
        <v>0</v>
      </c>
      <c r="T57" s="236">
        <v>0</v>
      </c>
      <c r="U57" s="236">
        <v>0</v>
      </c>
      <c r="V57" s="236">
        <v>0</v>
      </c>
      <c r="W57" s="236">
        <v>0</v>
      </c>
      <c r="X57" s="236">
        <v>0</v>
      </c>
      <c r="Y57" s="236">
        <v>0</v>
      </c>
      <c r="Z57" s="236">
        <v>0</v>
      </c>
      <c r="AA57" s="236">
        <v>0</v>
      </c>
      <c r="AB57" s="236">
        <v>0</v>
      </c>
      <c r="AC57" s="236">
        <v>0</v>
      </c>
      <c r="AD57" s="236">
        <v>0</v>
      </c>
      <c r="AE57" s="236">
        <v>0</v>
      </c>
      <c r="AF57" s="236">
        <v>0</v>
      </c>
      <c r="AG57" s="236">
        <v>0</v>
      </c>
      <c r="AH57" s="236">
        <v>0</v>
      </c>
      <c r="AI57" s="236">
        <v>0</v>
      </c>
      <c r="AJ57" s="236">
        <v>0</v>
      </c>
    </row>
    <row r="58" spans="1:36" s="236" customFormat="1" ht="12" hidden="1" customHeight="1">
      <c r="A58" s="55"/>
      <c r="B58" s="55"/>
      <c r="E58" s="236">
        <v>0</v>
      </c>
      <c r="F58" s="236">
        <v>0</v>
      </c>
      <c r="G58" s="236">
        <v>0</v>
      </c>
      <c r="H58" s="236">
        <v>0</v>
      </c>
      <c r="I58" s="236">
        <v>0</v>
      </c>
      <c r="J58" s="236">
        <v>0</v>
      </c>
      <c r="K58" s="236">
        <v>0</v>
      </c>
      <c r="L58" s="236">
        <v>0</v>
      </c>
      <c r="M58" s="236">
        <v>0</v>
      </c>
      <c r="N58" s="236">
        <v>0</v>
      </c>
      <c r="O58" s="236">
        <v>0</v>
      </c>
      <c r="P58" s="236">
        <v>0</v>
      </c>
      <c r="Q58" s="236">
        <v>0</v>
      </c>
      <c r="R58" s="236">
        <v>0</v>
      </c>
      <c r="S58" s="236">
        <v>0</v>
      </c>
      <c r="T58" s="236">
        <v>0</v>
      </c>
      <c r="U58" s="236">
        <v>0</v>
      </c>
      <c r="V58" s="236">
        <v>0</v>
      </c>
      <c r="W58" s="236">
        <v>0</v>
      </c>
      <c r="X58" s="236">
        <v>0</v>
      </c>
      <c r="Y58" s="236">
        <v>0</v>
      </c>
      <c r="Z58" s="236">
        <v>0</v>
      </c>
      <c r="AA58" s="236">
        <v>0</v>
      </c>
      <c r="AB58" s="236">
        <v>0</v>
      </c>
      <c r="AC58" s="236">
        <v>0</v>
      </c>
      <c r="AD58" s="236">
        <v>0</v>
      </c>
      <c r="AE58" s="236">
        <v>0</v>
      </c>
      <c r="AF58" s="236">
        <v>0</v>
      </c>
      <c r="AG58" s="236">
        <v>0</v>
      </c>
      <c r="AH58" s="236">
        <v>0</v>
      </c>
      <c r="AI58" s="236">
        <v>0</v>
      </c>
      <c r="AJ58" s="236">
        <v>0</v>
      </c>
    </row>
    <row r="59" spans="1:36" s="236" customFormat="1" ht="12" hidden="1" customHeight="1">
      <c r="A59" s="55"/>
      <c r="B59" s="55"/>
      <c r="E59" s="236">
        <v>0</v>
      </c>
      <c r="F59" s="236">
        <v>0</v>
      </c>
      <c r="G59" s="236">
        <v>0</v>
      </c>
      <c r="H59" s="236">
        <v>0</v>
      </c>
      <c r="I59" s="236">
        <v>0</v>
      </c>
      <c r="J59" s="236">
        <v>0</v>
      </c>
      <c r="K59" s="236">
        <v>0</v>
      </c>
      <c r="L59" s="236">
        <v>0</v>
      </c>
      <c r="M59" s="236">
        <v>0</v>
      </c>
      <c r="N59" s="236">
        <v>0</v>
      </c>
      <c r="O59" s="236">
        <v>0</v>
      </c>
      <c r="P59" s="236">
        <v>0</v>
      </c>
      <c r="Q59" s="236">
        <v>0</v>
      </c>
      <c r="R59" s="236">
        <v>0</v>
      </c>
      <c r="S59" s="236">
        <v>0</v>
      </c>
      <c r="T59" s="236">
        <v>0</v>
      </c>
      <c r="U59" s="236">
        <v>0</v>
      </c>
      <c r="V59" s="236">
        <v>0</v>
      </c>
      <c r="W59" s="236">
        <v>0</v>
      </c>
      <c r="X59" s="236">
        <v>0</v>
      </c>
      <c r="Y59" s="236">
        <v>0</v>
      </c>
      <c r="Z59" s="236">
        <v>0</v>
      </c>
      <c r="AA59" s="236">
        <v>0</v>
      </c>
      <c r="AB59" s="236">
        <v>0</v>
      </c>
      <c r="AC59" s="236">
        <v>0</v>
      </c>
      <c r="AD59" s="236">
        <v>0</v>
      </c>
      <c r="AE59" s="236">
        <v>0</v>
      </c>
      <c r="AF59" s="236">
        <v>0</v>
      </c>
      <c r="AG59" s="236">
        <v>0</v>
      </c>
      <c r="AH59" s="236">
        <v>0</v>
      </c>
      <c r="AI59" s="236">
        <v>0</v>
      </c>
      <c r="AJ59" s="236">
        <v>0</v>
      </c>
    </row>
    <row r="60" spans="1:36" s="236" customFormat="1" ht="12" hidden="1" customHeight="1">
      <c r="A60" s="55"/>
      <c r="B60" s="55"/>
      <c r="E60" s="236">
        <v>0</v>
      </c>
      <c r="F60" s="236">
        <v>0</v>
      </c>
      <c r="G60" s="236">
        <v>0</v>
      </c>
      <c r="H60" s="236">
        <v>0</v>
      </c>
      <c r="I60" s="236">
        <v>0</v>
      </c>
      <c r="J60" s="236">
        <v>0</v>
      </c>
      <c r="K60" s="236">
        <v>0</v>
      </c>
      <c r="L60" s="236">
        <v>0</v>
      </c>
      <c r="M60" s="236">
        <v>0</v>
      </c>
      <c r="N60" s="236">
        <v>0</v>
      </c>
      <c r="O60" s="236">
        <v>0</v>
      </c>
      <c r="P60" s="236">
        <v>0</v>
      </c>
      <c r="Q60" s="236">
        <v>0</v>
      </c>
      <c r="R60" s="236">
        <v>0</v>
      </c>
      <c r="S60" s="236">
        <v>0</v>
      </c>
      <c r="T60" s="236">
        <v>0</v>
      </c>
      <c r="U60" s="236">
        <v>0</v>
      </c>
      <c r="V60" s="236">
        <v>0</v>
      </c>
      <c r="W60" s="236">
        <v>0</v>
      </c>
      <c r="X60" s="236">
        <v>0</v>
      </c>
      <c r="Y60" s="236">
        <v>0</v>
      </c>
      <c r="Z60" s="236">
        <v>0</v>
      </c>
      <c r="AA60" s="236">
        <v>0</v>
      </c>
      <c r="AB60" s="236">
        <v>0</v>
      </c>
      <c r="AC60" s="236">
        <v>0</v>
      </c>
      <c r="AD60" s="236">
        <v>0</v>
      </c>
      <c r="AE60" s="236">
        <v>0</v>
      </c>
      <c r="AF60" s="236">
        <v>0</v>
      </c>
      <c r="AG60" s="236">
        <v>0</v>
      </c>
      <c r="AH60" s="236">
        <v>0</v>
      </c>
      <c r="AI60" s="236">
        <v>0</v>
      </c>
      <c r="AJ60" s="236">
        <v>0</v>
      </c>
    </row>
    <row r="61" spans="1:36" s="236" customFormat="1" ht="12" hidden="1" customHeight="1">
      <c r="A61" s="55"/>
      <c r="B61" s="55"/>
      <c r="E61" s="236">
        <v>0</v>
      </c>
      <c r="F61" s="236">
        <v>0</v>
      </c>
      <c r="G61" s="236">
        <v>0</v>
      </c>
      <c r="H61" s="236">
        <v>0</v>
      </c>
      <c r="I61" s="236">
        <v>0</v>
      </c>
      <c r="J61" s="236">
        <v>0</v>
      </c>
      <c r="K61" s="236">
        <v>0</v>
      </c>
      <c r="L61" s="236">
        <v>0</v>
      </c>
      <c r="M61" s="236">
        <v>0</v>
      </c>
      <c r="N61" s="236">
        <v>0</v>
      </c>
      <c r="O61" s="236">
        <v>0</v>
      </c>
      <c r="P61" s="236">
        <v>0</v>
      </c>
      <c r="Q61" s="236">
        <v>0</v>
      </c>
      <c r="R61" s="236">
        <v>0</v>
      </c>
      <c r="S61" s="236">
        <v>0</v>
      </c>
      <c r="T61" s="236">
        <v>0</v>
      </c>
      <c r="U61" s="236">
        <v>0</v>
      </c>
      <c r="V61" s="236">
        <v>0</v>
      </c>
      <c r="W61" s="236">
        <v>0</v>
      </c>
      <c r="X61" s="236">
        <v>0</v>
      </c>
      <c r="Y61" s="236">
        <v>0</v>
      </c>
      <c r="Z61" s="236">
        <v>0</v>
      </c>
      <c r="AA61" s="236">
        <v>0</v>
      </c>
      <c r="AB61" s="236">
        <v>0</v>
      </c>
      <c r="AC61" s="236">
        <v>0</v>
      </c>
      <c r="AD61" s="236">
        <v>0</v>
      </c>
      <c r="AE61" s="236">
        <v>0</v>
      </c>
      <c r="AF61" s="236">
        <v>0</v>
      </c>
      <c r="AG61" s="236">
        <v>0</v>
      </c>
      <c r="AH61" s="236">
        <v>0</v>
      </c>
      <c r="AI61" s="236">
        <v>0</v>
      </c>
      <c r="AJ61" s="236">
        <v>0</v>
      </c>
    </row>
    <row r="62" spans="1:36" s="236" customFormat="1" ht="12" hidden="1" customHeight="1">
      <c r="A62" s="55"/>
      <c r="B62" s="55"/>
      <c r="E62" s="236">
        <v>0</v>
      </c>
      <c r="F62" s="236">
        <v>0</v>
      </c>
      <c r="G62" s="236">
        <v>0</v>
      </c>
      <c r="H62" s="236">
        <v>0</v>
      </c>
      <c r="I62" s="236">
        <v>0</v>
      </c>
      <c r="J62" s="236">
        <v>0</v>
      </c>
      <c r="K62" s="236">
        <v>0</v>
      </c>
      <c r="L62" s="236">
        <v>0</v>
      </c>
      <c r="M62" s="236">
        <v>0</v>
      </c>
      <c r="N62" s="236">
        <v>0</v>
      </c>
      <c r="O62" s="236">
        <v>0</v>
      </c>
      <c r="P62" s="236">
        <v>0</v>
      </c>
      <c r="Q62" s="236">
        <v>0</v>
      </c>
      <c r="R62" s="236">
        <v>0</v>
      </c>
      <c r="S62" s="236">
        <v>0</v>
      </c>
      <c r="T62" s="236">
        <v>0</v>
      </c>
      <c r="U62" s="236">
        <v>0</v>
      </c>
      <c r="V62" s="236">
        <v>0</v>
      </c>
      <c r="W62" s="236">
        <v>0</v>
      </c>
      <c r="X62" s="236">
        <v>0</v>
      </c>
      <c r="Y62" s="236">
        <v>0</v>
      </c>
      <c r="Z62" s="236">
        <v>0</v>
      </c>
      <c r="AA62" s="236">
        <v>0</v>
      </c>
      <c r="AB62" s="236">
        <v>0</v>
      </c>
      <c r="AC62" s="236">
        <v>0</v>
      </c>
      <c r="AD62" s="236">
        <v>0</v>
      </c>
      <c r="AE62" s="236">
        <v>0</v>
      </c>
      <c r="AF62" s="236">
        <v>0</v>
      </c>
      <c r="AG62" s="236">
        <v>0</v>
      </c>
      <c r="AH62" s="236">
        <v>0</v>
      </c>
      <c r="AI62" s="236">
        <v>0</v>
      </c>
      <c r="AJ62" s="236">
        <v>0</v>
      </c>
    </row>
    <row r="63" spans="1:36" s="236" customFormat="1" ht="12" hidden="1" customHeight="1">
      <c r="A63" s="55"/>
      <c r="B63" s="55"/>
      <c r="E63" s="236">
        <v>0</v>
      </c>
      <c r="F63" s="236">
        <v>0</v>
      </c>
      <c r="G63" s="236">
        <v>0</v>
      </c>
      <c r="H63" s="236">
        <v>0</v>
      </c>
      <c r="I63" s="236">
        <v>0</v>
      </c>
      <c r="J63" s="236">
        <v>0</v>
      </c>
      <c r="K63" s="236">
        <v>0</v>
      </c>
      <c r="L63" s="236">
        <v>0</v>
      </c>
      <c r="M63" s="236">
        <v>0</v>
      </c>
      <c r="N63" s="236">
        <v>0</v>
      </c>
      <c r="O63" s="236">
        <v>0</v>
      </c>
      <c r="P63" s="236">
        <v>0</v>
      </c>
      <c r="Q63" s="236">
        <v>0</v>
      </c>
      <c r="R63" s="236">
        <v>0</v>
      </c>
      <c r="S63" s="236">
        <v>0</v>
      </c>
      <c r="T63" s="236">
        <v>0</v>
      </c>
      <c r="U63" s="236">
        <v>0</v>
      </c>
      <c r="V63" s="236">
        <v>0</v>
      </c>
      <c r="W63" s="236">
        <v>0</v>
      </c>
      <c r="X63" s="236">
        <v>0</v>
      </c>
      <c r="Y63" s="236">
        <v>0</v>
      </c>
      <c r="Z63" s="236">
        <v>0</v>
      </c>
      <c r="AA63" s="236">
        <v>0</v>
      </c>
      <c r="AB63" s="236">
        <v>0</v>
      </c>
      <c r="AC63" s="236">
        <v>0</v>
      </c>
      <c r="AD63" s="236">
        <v>0</v>
      </c>
      <c r="AE63" s="236">
        <v>0</v>
      </c>
      <c r="AF63" s="236">
        <v>0</v>
      </c>
      <c r="AG63" s="236">
        <v>0</v>
      </c>
      <c r="AH63" s="236">
        <v>0</v>
      </c>
      <c r="AI63" s="236">
        <v>0</v>
      </c>
      <c r="AJ63" s="236">
        <v>0</v>
      </c>
    </row>
    <row r="64" spans="1:36" s="236" customFormat="1" ht="12" hidden="1" customHeight="1">
      <c r="A64" s="55"/>
      <c r="B64" s="55"/>
      <c r="E64" s="236">
        <v>0</v>
      </c>
      <c r="F64" s="236">
        <v>0</v>
      </c>
      <c r="G64" s="236">
        <v>0</v>
      </c>
      <c r="H64" s="236">
        <v>0</v>
      </c>
      <c r="I64" s="236">
        <v>0</v>
      </c>
      <c r="J64" s="236">
        <v>0</v>
      </c>
      <c r="K64" s="236">
        <v>0</v>
      </c>
      <c r="L64" s="236">
        <v>0</v>
      </c>
      <c r="M64" s="236">
        <v>0</v>
      </c>
      <c r="N64" s="236">
        <v>0</v>
      </c>
      <c r="O64" s="236">
        <v>0</v>
      </c>
      <c r="P64" s="236">
        <v>0</v>
      </c>
      <c r="Q64" s="236">
        <v>0</v>
      </c>
      <c r="R64" s="236">
        <v>0</v>
      </c>
      <c r="S64" s="236">
        <v>0</v>
      </c>
      <c r="T64" s="236">
        <v>0</v>
      </c>
      <c r="U64" s="236">
        <v>0</v>
      </c>
      <c r="V64" s="236">
        <v>0</v>
      </c>
      <c r="W64" s="236">
        <v>0</v>
      </c>
      <c r="X64" s="236">
        <v>0</v>
      </c>
      <c r="Y64" s="236">
        <v>0</v>
      </c>
      <c r="Z64" s="236">
        <v>0</v>
      </c>
      <c r="AA64" s="236">
        <v>0</v>
      </c>
      <c r="AB64" s="236">
        <v>0</v>
      </c>
      <c r="AC64" s="236">
        <v>0</v>
      </c>
      <c r="AD64" s="236">
        <v>0</v>
      </c>
      <c r="AE64" s="236">
        <v>0</v>
      </c>
      <c r="AF64" s="236">
        <v>0</v>
      </c>
      <c r="AG64" s="236">
        <v>0</v>
      </c>
      <c r="AH64" s="236">
        <v>0</v>
      </c>
      <c r="AI64" s="236">
        <v>0</v>
      </c>
      <c r="AJ64" s="236">
        <v>0</v>
      </c>
    </row>
    <row r="65" spans="1:59" s="236" customFormat="1" ht="12" hidden="1" customHeight="1">
      <c r="A65" s="55"/>
      <c r="B65" s="55"/>
      <c r="E65" s="236">
        <v>0</v>
      </c>
      <c r="F65" s="236">
        <v>0</v>
      </c>
      <c r="G65" s="236">
        <v>0</v>
      </c>
      <c r="H65" s="236">
        <v>0</v>
      </c>
      <c r="I65" s="236">
        <v>0</v>
      </c>
      <c r="J65" s="236">
        <v>0</v>
      </c>
      <c r="K65" s="236">
        <v>0</v>
      </c>
      <c r="L65" s="236">
        <v>0</v>
      </c>
      <c r="M65" s="236">
        <v>0</v>
      </c>
      <c r="N65" s="236">
        <v>0</v>
      </c>
      <c r="O65" s="236">
        <v>0</v>
      </c>
      <c r="P65" s="236">
        <v>0</v>
      </c>
      <c r="Q65" s="236">
        <v>0</v>
      </c>
      <c r="R65" s="236">
        <v>0</v>
      </c>
      <c r="S65" s="236">
        <v>0</v>
      </c>
      <c r="T65" s="236">
        <v>0</v>
      </c>
      <c r="U65" s="236">
        <v>0</v>
      </c>
      <c r="V65" s="236">
        <v>0</v>
      </c>
      <c r="W65" s="236">
        <v>0</v>
      </c>
      <c r="X65" s="236">
        <v>0</v>
      </c>
      <c r="Y65" s="236">
        <v>0</v>
      </c>
      <c r="Z65" s="236">
        <v>0</v>
      </c>
      <c r="AA65" s="236">
        <v>0</v>
      </c>
      <c r="AB65" s="236">
        <v>0</v>
      </c>
      <c r="AC65" s="236">
        <v>0</v>
      </c>
      <c r="AD65" s="236">
        <v>0</v>
      </c>
      <c r="AE65" s="236">
        <v>0</v>
      </c>
      <c r="AF65" s="236">
        <v>0</v>
      </c>
      <c r="AG65" s="236">
        <v>0</v>
      </c>
      <c r="AH65" s="236">
        <v>0</v>
      </c>
      <c r="AI65" s="236">
        <v>0</v>
      </c>
      <c r="AJ65" s="236">
        <v>0</v>
      </c>
    </row>
    <row r="66" spans="1:59" s="236" customFormat="1" ht="12" hidden="1" customHeight="1">
      <c r="A66" s="55"/>
      <c r="B66" s="55"/>
      <c r="C66" s="256"/>
      <c r="D66" s="257"/>
      <c r="E66" s="257"/>
      <c r="F66" s="256"/>
      <c r="BG66" s="237"/>
    </row>
    <row r="67" spans="1:59" s="236" customFormat="1" ht="12" hidden="1" customHeight="1">
      <c r="A67" s="55"/>
      <c r="B67" s="55"/>
      <c r="C67" s="256"/>
      <c r="D67" s="257"/>
      <c r="E67" s="257"/>
      <c r="F67" s="256"/>
    </row>
    <row r="68" spans="1:59" s="236" customFormat="1" ht="12" hidden="1" customHeight="1">
      <c r="A68" s="55"/>
      <c r="B68" s="55"/>
      <c r="C68" s="256"/>
      <c r="D68" s="257"/>
      <c r="E68" s="257"/>
      <c r="F68" s="256"/>
    </row>
    <row r="69" spans="1:59" s="236" customFormat="1" ht="12" hidden="1" customHeight="1">
      <c r="A69" s="55"/>
      <c r="B69" s="55"/>
      <c r="C69" s="256"/>
      <c r="D69" s="257"/>
      <c r="E69" s="257"/>
      <c r="F69" s="256"/>
    </row>
    <row r="70" spans="1:59" s="236" customFormat="1" ht="12" hidden="1" customHeight="1">
      <c r="A70" s="55"/>
      <c r="B70" s="55"/>
      <c r="C70" s="256"/>
      <c r="D70" s="257"/>
      <c r="E70" s="257"/>
      <c r="F70" s="256"/>
    </row>
    <row r="71" spans="1:59" s="236" customFormat="1" ht="12" hidden="1" customHeight="1">
      <c r="A71" s="55"/>
      <c r="B71" s="55"/>
      <c r="C71" s="256"/>
      <c r="D71" s="257"/>
      <c r="E71" s="257"/>
      <c r="F71" s="256"/>
    </row>
    <row r="72" spans="1:59" s="236" customFormat="1" ht="18" hidden="1" customHeight="1">
      <c r="A72" s="55"/>
      <c r="B72" s="55"/>
      <c r="C72" s="256"/>
      <c r="D72" s="257"/>
      <c r="E72" s="257"/>
      <c r="F72" s="256"/>
    </row>
    <row r="73" spans="1:59" s="236" customFormat="1" ht="12" hidden="1" customHeight="1">
      <c r="A73" s="55"/>
      <c r="B73" s="55"/>
      <c r="C73" s="256"/>
      <c r="D73" s="257"/>
      <c r="E73" s="257"/>
      <c r="F73" s="256"/>
    </row>
    <row r="74" spans="1:59" s="236" customFormat="1" ht="12" hidden="1" customHeight="1">
      <c r="A74" s="55"/>
      <c r="B74" s="55"/>
      <c r="C74" s="256"/>
      <c r="D74" s="257"/>
      <c r="E74" s="257"/>
      <c r="F74" s="256"/>
    </row>
    <row r="75" spans="1:59" s="236" customFormat="1" ht="12" hidden="1" customHeight="1">
      <c r="A75" s="55"/>
      <c r="B75" s="55"/>
      <c r="C75" s="256"/>
      <c r="D75" s="257"/>
      <c r="E75" s="257"/>
      <c r="F75" s="256"/>
    </row>
    <row r="76" spans="1:59" s="236" customFormat="1" ht="12" hidden="1" customHeight="1">
      <c r="A76" s="55"/>
      <c r="B76" s="55"/>
      <c r="C76" s="256"/>
      <c r="D76" s="257"/>
      <c r="E76" s="257"/>
      <c r="F76" s="256"/>
    </row>
    <row r="77" spans="1:59" s="236" customFormat="1" ht="12" hidden="1" customHeight="1">
      <c r="A77" s="55"/>
      <c r="B77" s="55"/>
      <c r="C77" s="256"/>
      <c r="D77" s="257"/>
      <c r="E77" s="257"/>
      <c r="F77" s="256"/>
    </row>
    <row r="78" spans="1:59" s="236" customFormat="1" ht="12" hidden="1" customHeight="1">
      <c r="A78" s="55"/>
      <c r="B78" s="55"/>
      <c r="C78" s="256"/>
      <c r="D78" s="257"/>
      <c r="E78" s="257"/>
      <c r="F78" s="256"/>
    </row>
    <row r="79" spans="1:59" s="236" customFormat="1" ht="12" hidden="1" customHeight="1">
      <c r="A79" s="55"/>
      <c r="B79" s="55"/>
      <c r="C79" s="256"/>
      <c r="D79" s="257"/>
      <c r="E79" s="257"/>
      <c r="F79" s="256"/>
    </row>
    <row r="80" spans="1:59" s="236" customFormat="1" ht="12" hidden="1" customHeight="1">
      <c r="A80" s="55"/>
      <c r="B80" s="55"/>
      <c r="C80" s="256"/>
      <c r="D80" s="257"/>
      <c r="E80" s="257"/>
      <c r="F80" s="256"/>
    </row>
    <row r="81" spans="1:6" s="236" customFormat="1" ht="12" hidden="1" customHeight="1">
      <c r="A81" s="55"/>
      <c r="B81" s="55"/>
      <c r="C81" s="256"/>
      <c r="D81" s="257"/>
      <c r="E81" s="257"/>
      <c r="F81" s="256"/>
    </row>
    <row r="82" spans="1:6" s="236" customFormat="1" ht="12" hidden="1" customHeight="1">
      <c r="A82" s="55"/>
      <c r="B82" s="55"/>
      <c r="C82" s="256"/>
      <c r="D82" s="257"/>
      <c r="E82" s="257"/>
      <c r="F82" s="256"/>
    </row>
    <row r="83" spans="1:6" s="236" customFormat="1" ht="12" hidden="1" customHeight="1">
      <c r="A83" s="55"/>
      <c r="B83" s="55"/>
      <c r="C83" s="256"/>
      <c r="D83" s="257"/>
      <c r="E83" s="257"/>
      <c r="F83" s="256"/>
    </row>
    <row r="84" spans="1:6" s="236" customFormat="1" ht="12" hidden="1" customHeight="1">
      <c r="A84" s="55"/>
      <c r="B84" s="55"/>
      <c r="C84" s="256"/>
      <c r="D84" s="257"/>
      <c r="E84" s="257"/>
      <c r="F84" s="256"/>
    </row>
    <row r="85" spans="1:6" s="236" customFormat="1" ht="12" hidden="1" customHeight="1">
      <c r="A85" s="55"/>
      <c r="B85" s="55"/>
      <c r="C85" s="256"/>
      <c r="D85" s="257"/>
      <c r="E85" s="257"/>
      <c r="F85" s="256"/>
    </row>
    <row r="86" spans="1:6" s="236" customFormat="1" ht="12" hidden="1" customHeight="1">
      <c r="A86" s="55"/>
      <c r="B86" s="55"/>
      <c r="C86" s="256"/>
      <c r="D86" s="257"/>
      <c r="E86" s="257"/>
      <c r="F86" s="256"/>
    </row>
    <row r="87" spans="1:6" s="236" customFormat="1" ht="12" hidden="1" customHeight="1">
      <c r="A87" s="55"/>
      <c r="B87" s="55"/>
      <c r="C87" s="256"/>
      <c r="D87" s="257"/>
      <c r="E87" s="257"/>
      <c r="F87" s="256"/>
    </row>
    <row r="88" spans="1:6" s="236" customFormat="1" ht="12" hidden="1" customHeight="1">
      <c r="A88" s="55"/>
      <c r="B88" s="55"/>
      <c r="C88" s="256"/>
      <c r="D88" s="257"/>
      <c r="E88" s="257"/>
      <c r="F88" s="256"/>
    </row>
    <row r="89" spans="1:6" s="236" customFormat="1" ht="12" hidden="1" customHeight="1">
      <c r="A89" s="55"/>
      <c r="B89" s="55"/>
      <c r="C89" s="256"/>
      <c r="D89" s="257"/>
      <c r="E89" s="257"/>
      <c r="F89" s="256"/>
    </row>
    <row r="90" spans="1:6" s="236" customFormat="1" ht="12" hidden="1" customHeight="1">
      <c r="A90" s="55"/>
      <c r="B90" s="55"/>
      <c r="C90" s="256"/>
      <c r="D90" s="257"/>
      <c r="E90" s="257"/>
      <c r="F90" s="256"/>
    </row>
    <row r="91" spans="1:6" s="236" customFormat="1" ht="12" hidden="1" customHeight="1">
      <c r="A91" s="55"/>
      <c r="B91" s="55"/>
      <c r="C91" s="256"/>
      <c r="D91" s="257"/>
      <c r="E91" s="257"/>
      <c r="F91" s="256"/>
    </row>
    <row r="92" spans="1:6" s="236" customFormat="1" ht="12" hidden="1" customHeight="1">
      <c r="A92" s="55"/>
      <c r="B92" s="55"/>
      <c r="C92" s="256"/>
      <c r="D92" s="257"/>
      <c r="E92" s="257"/>
      <c r="F92" s="256"/>
    </row>
    <row r="93" spans="1:6" s="236" customFormat="1" ht="12" hidden="1" customHeight="1">
      <c r="A93" s="55"/>
      <c r="B93" s="55"/>
      <c r="C93" s="256"/>
      <c r="D93" s="257"/>
      <c r="E93" s="257"/>
      <c r="F93" s="256"/>
    </row>
    <row r="94" spans="1:6" s="236" customFormat="1" ht="12" hidden="1" customHeight="1">
      <c r="A94" s="55"/>
      <c r="B94" s="55"/>
      <c r="C94" s="256"/>
      <c r="D94" s="257"/>
      <c r="E94" s="257"/>
      <c r="F94" s="256"/>
    </row>
    <row r="95" spans="1:6" s="236" customFormat="1" ht="12" hidden="1" customHeight="1">
      <c r="A95" s="55"/>
      <c r="B95" s="55"/>
      <c r="C95" s="256"/>
      <c r="D95" s="257"/>
      <c r="E95" s="257"/>
      <c r="F95" s="256"/>
    </row>
    <row r="96" spans="1:6" s="236" customFormat="1" ht="12" hidden="1" customHeight="1">
      <c r="A96" s="55"/>
      <c r="B96" s="55"/>
      <c r="C96" s="256"/>
      <c r="D96" s="257"/>
      <c r="E96" s="257"/>
      <c r="F96" s="256"/>
    </row>
    <row r="97" spans="1:6" s="236" customFormat="1" ht="12" hidden="1" customHeight="1">
      <c r="A97" s="55"/>
      <c r="B97" s="55"/>
      <c r="C97" s="256"/>
      <c r="D97" s="257"/>
      <c r="E97" s="257"/>
      <c r="F97" s="256"/>
    </row>
    <row r="98" spans="1:6" s="236" customFormat="1" ht="12" hidden="1" customHeight="1">
      <c r="A98" s="55"/>
      <c r="B98" s="55"/>
      <c r="C98" s="256"/>
      <c r="D98" s="257"/>
      <c r="E98" s="257"/>
      <c r="F98" s="256"/>
    </row>
    <row r="99" spans="1:6" s="236" customFormat="1" ht="12" hidden="1" customHeight="1">
      <c r="A99" s="55"/>
      <c r="B99" s="55"/>
      <c r="C99" s="256"/>
      <c r="D99" s="257"/>
      <c r="E99" s="257"/>
      <c r="F99" s="256"/>
    </row>
    <row r="100" spans="1:6" s="236" customFormat="1" ht="12" hidden="1" customHeight="1">
      <c r="A100" s="55"/>
      <c r="B100" s="55"/>
      <c r="C100" s="256"/>
      <c r="D100" s="257"/>
      <c r="E100" s="257"/>
      <c r="F100" s="256"/>
    </row>
    <row r="101" spans="1:6" s="236" customFormat="1" ht="12" hidden="1" customHeight="1">
      <c r="A101" s="55"/>
      <c r="B101" s="55"/>
      <c r="C101" s="256"/>
      <c r="D101" s="257"/>
      <c r="E101" s="257"/>
      <c r="F101" s="256"/>
    </row>
    <row r="102" spans="1:6" s="236" customFormat="1" ht="12" hidden="1" customHeight="1">
      <c r="A102" s="55"/>
      <c r="B102" s="55"/>
      <c r="C102" s="256"/>
      <c r="D102" s="257"/>
      <c r="E102" s="257"/>
      <c r="F102" s="256"/>
    </row>
    <row r="103" spans="1:6" s="236" customFormat="1" ht="12" hidden="1" customHeight="1">
      <c r="A103" s="55"/>
      <c r="B103" s="55"/>
      <c r="C103" s="256"/>
      <c r="D103" s="257"/>
      <c r="E103" s="257"/>
      <c r="F103" s="256"/>
    </row>
    <row r="104" spans="1:6" s="236" customFormat="1" ht="12" hidden="1" customHeight="1">
      <c r="A104" s="55"/>
      <c r="B104" s="55"/>
      <c r="C104" s="256"/>
      <c r="D104" s="257"/>
      <c r="E104" s="257"/>
      <c r="F104" s="256"/>
    </row>
    <row r="105" spans="1:6" s="236" customFormat="1" ht="12" hidden="1" customHeight="1">
      <c r="A105" s="55"/>
      <c r="B105" s="55"/>
      <c r="C105" s="256"/>
      <c r="D105" s="257"/>
      <c r="E105" s="257"/>
      <c r="F105" s="256"/>
    </row>
    <row r="106" spans="1:6" s="236" customFormat="1" ht="12" hidden="1" customHeight="1">
      <c r="A106" s="55"/>
      <c r="B106" s="55"/>
      <c r="C106" s="256"/>
      <c r="D106" s="257"/>
      <c r="E106" s="257"/>
      <c r="F106" s="256"/>
    </row>
    <row r="107" spans="1:6" s="236" customFormat="1" ht="18" hidden="1" customHeight="1">
      <c r="A107" s="55"/>
      <c r="B107" s="55"/>
      <c r="C107" s="256"/>
      <c r="D107" s="257"/>
      <c r="E107" s="257"/>
      <c r="F107" s="256"/>
    </row>
    <row r="108" spans="1:6" s="236" customFormat="1" ht="12" hidden="1" customHeight="1">
      <c r="A108" s="55"/>
      <c r="B108" s="55"/>
      <c r="C108" s="256"/>
      <c r="D108" s="257"/>
      <c r="E108" s="257"/>
      <c r="F108" s="256"/>
    </row>
    <row r="109" spans="1:6" s="236" customFormat="1" ht="12" hidden="1" customHeight="1">
      <c r="A109" s="55"/>
      <c r="B109" s="55"/>
      <c r="C109" s="256"/>
      <c r="D109" s="257"/>
      <c r="E109" s="257"/>
      <c r="F109" s="256"/>
    </row>
    <row r="110" spans="1:6" s="236" customFormat="1" ht="12" hidden="1" customHeight="1">
      <c r="A110" s="55"/>
      <c r="B110" s="55"/>
      <c r="C110" s="256"/>
      <c r="D110" s="257"/>
      <c r="E110" s="257"/>
      <c r="F110" s="256"/>
    </row>
    <row r="111" spans="1:6" s="236" customFormat="1" ht="12" hidden="1" customHeight="1">
      <c r="A111" s="55"/>
      <c r="B111" s="55"/>
      <c r="C111" s="256"/>
      <c r="D111" s="257"/>
      <c r="E111" s="257"/>
      <c r="F111" s="256"/>
    </row>
    <row r="112" spans="1:6" s="236" customFormat="1" ht="12" hidden="1" customHeight="1">
      <c r="A112" s="55"/>
      <c r="B112" s="55"/>
      <c r="C112" s="256"/>
      <c r="D112" s="257"/>
      <c r="E112" s="257"/>
      <c r="F112" s="256"/>
    </row>
    <row r="113" spans="1:6" s="236" customFormat="1" ht="12" hidden="1" customHeight="1">
      <c r="A113" s="55"/>
      <c r="B113" s="55"/>
      <c r="C113" s="256"/>
      <c r="D113" s="257"/>
      <c r="E113" s="257"/>
      <c r="F113" s="256"/>
    </row>
    <row r="114" spans="1:6" s="236" customFormat="1" ht="12" hidden="1" customHeight="1">
      <c r="A114" s="55"/>
      <c r="B114" s="55"/>
      <c r="C114" s="256"/>
      <c r="D114" s="257"/>
      <c r="E114" s="257"/>
      <c r="F114" s="256"/>
    </row>
    <row r="115" spans="1:6" s="236" customFormat="1" ht="12" hidden="1" customHeight="1">
      <c r="A115" s="55"/>
      <c r="B115" s="55"/>
      <c r="C115" s="256"/>
      <c r="D115" s="257"/>
      <c r="E115" s="257"/>
      <c r="F115" s="256"/>
    </row>
    <row r="116" spans="1:6" s="236" customFormat="1" ht="12" hidden="1" customHeight="1">
      <c r="A116" s="55"/>
      <c r="B116" s="55"/>
      <c r="C116" s="256"/>
      <c r="D116" s="257"/>
      <c r="E116" s="257"/>
      <c r="F116" s="256"/>
    </row>
    <row r="117" spans="1:6" s="236" customFormat="1" ht="12" hidden="1" customHeight="1">
      <c r="A117" s="55"/>
      <c r="B117" s="55"/>
      <c r="C117" s="256"/>
      <c r="D117" s="257"/>
      <c r="E117" s="257"/>
      <c r="F117" s="256"/>
    </row>
    <row r="118" spans="1:6" s="236" customFormat="1" ht="12" hidden="1" customHeight="1">
      <c r="A118" s="55"/>
      <c r="B118" s="55"/>
      <c r="C118" s="256"/>
      <c r="D118" s="257"/>
      <c r="E118" s="257"/>
      <c r="F118" s="256"/>
    </row>
    <row r="119" spans="1:6" ht="12" hidden="1" customHeight="1"/>
    <row r="120" spans="1:6" ht="12" hidden="1" customHeight="1"/>
    <row r="121" spans="1:6" ht="12" hidden="1" customHeight="1"/>
    <row r="122" spans="1:6" ht="12" hidden="1" customHeight="1"/>
    <row r="123" spans="1:6" ht="12" hidden="1" customHeight="1"/>
    <row r="124" spans="1:6" ht="12" hidden="1" customHeight="1"/>
    <row r="125" spans="1:6" ht="12" hidden="1" customHeight="1"/>
    <row r="126" spans="1:6" ht="12" hidden="1" customHeight="1"/>
    <row r="127" spans="1:6" ht="12" hidden="1" customHeight="1"/>
    <row r="128" spans="1:6" ht="12" hidden="1" customHeight="1"/>
    <row r="129" ht="12" hidden="1" customHeight="1"/>
    <row r="130" ht="12" hidden="1" customHeight="1"/>
    <row r="131" ht="12" hidden="1" customHeight="1"/>
    <row r="132" ht="12" hidden="1" customHeight="1"/>
    <row r="133" ht="12" hidden="1" customHeight="1"/>
    <row r="134" ht="12" hidden="1" customHeight="1"/>
    <row r="135" ht="12" hidden="1" customHeight="1"/>
    <row r="136" ht="12" hidden="1" customHeight="1"/>
    <row r="137" ht="12" hidden="1" customHeight="1"/>
    <row r="138" ht="12" hidden="1" customHeight="1"/>
    <row r="139" ht="12" hidden="1" customHeight="1"/>
    <row r="140" ht="12" hidden="1" customHeight="1"/>
    <row r="141" ht="12" hidden="1" customHeight="1"/>
    <row r="142" ht="18" hidden="1" customHeight="1"/>
    <row r="143" ht="12" hidden="1" customHeight="1"/>
    <row r="144" ht="12" hidden="1" customHeight="1"/>
    <row r="145" ht="12" hidden="1" customHeight="1"/>
    <row r="146" ht="12" hidden="1" customHeight="1"/>
    <row r="147" ht="12" hidden="1" customHeight="1"/>
    <row r="148" ht="12" hidden="1" customHeight="1"/>
    <row r="149" ht="12" hidden="1" customHeight="1"/>
    <row r="150" ht="12" hidden="1" customHeight="1"/>
    <row r="151" ht="12" hidden="1" customHeight="1"/>
    <row r="152" ht="12" hidden="1" customHeight="1"/>
    <row r="153" ht="12" hidden="1" customHeight="1"/>
    <row r="154" ht="12" hidden="1" customHeight="1"/>
    <row r="155" ht="12" hidden="1" customHeight="1"/>
    <row r="156" ht="12" hidden="1" customHeight="1"/>
    <row r="157" ht="12" hidden="1" customHeight="1"/>
    <row r="158" ht="12" hidden="1" customHeight="1"/>
    <row r="159" ht="12" hidden="1" customHeight="1"/>
    <row r="160" ht="12" hidden="1" customHeight="1"/>
    <row r="161" ht="12" hidden="1" customHeight="1"/>
    <row r="162" ht="12" hidden="1" customHeight="1"/>
    <row r="163" ht="12" hidden="1" customHeight="1"/>
    <row r="164" ht="12" hidden="1" customHeight="1"/>
    <row r="165" ht="12" hidden="1" customHeight="1"/>
    <row r="166" ht="12" hidden="1" customHeight="1"/>
    <row r="167" ht="12" hidden="1" customHeight="1"/>
    <row r="168" ht="12" hidden="1" customHeight="1"/>
    <row r="169" ht="12" hidden="1" customHeight="1"/>
    <row r="170" ht="12" hidden="1" customHeight="1"/>
    <row r="171" ht="12" hidden="1" customHeight="1"/>
    <row r="172" ht="12" hidden="1" customHeight="1"/>
    <row r="173" ht="12" hidden="1" customHeight="1"/>
    <row r="174" ht="12" hidden="1" customHeight="1"/>
    <row r="175" ht="12" hidden="1" customHeight="1"/>
    <row r="176" ht="12" hidden="1" customHeight="1"/>
    <row r="177" ht="18" hidden="1" customHeight="1"/>
    <row r="178" ht="12" hidden="1" customHeight="1"/>
    <row r="179" ht="12" hidden="1" customHeight="1"/>
    <row r="180" ht="12" hidden="1" customHeight="1"/>
    <row r="181" ht="12" hidden="1" customHeight="1"/>
    <row r="182" ht="12" hidden="1" customHeight="1"/>
    <row r="183" ht="12" hidden="1" customHeight="1"/>
    <row r="184" ht="12" hidden="1" customHeight="1"/>
    <row r="185" ht="12" hidden="1" customHeight="1"/>
    <row r="186" ht="12" hidden="1" customHeight="1"/>
    <row r="187" ht="12" hidden="1" customHeight="1"/>
    <row r="188" ht="12" hidden="1" customHeight="1"/>
    <row r="189" ht="12" hidden="1" customHeight="1"/>
    <row r="190" ht="12" hidden="1" customHeight="1"/>
    <row r="191" ht="12" hidden="1" customHeight="1"/>
    <row r="192" ht="12" hidden="1" customHeight="1"/>
    <row r="193" ht="12" hidden="1" customHeight="1"/>
    <row r="194" ht="12" hidden="1" customHeight="1"/>
    <row r="195" ht="12" hidden="1" customHeight="1"/>
    <row r="196" ht="12" hidden="1" customHeight="1"/>
    <row r="197" ht="12" hidden="1" customHeight="1"/>
    <row r="198" ht="12" hidden="1" customHeight="1"/>
    <row r="199" ht="12" hidden="1" customHeight="1"/>
    <row r="200" ht="12" hidden="1" customHeight="1"/>
    <row r="201" ht="12" hidden="1" customHeight="1"/>
    <row r="202" ht="12" hidden="1" customHeight="1"/>
    <row r="203" ht="12" hidden="1" customHeight="1"/>
    <row r="204" ht="12" hidden="1" customHeight="1"/>
    <row r="205" ht="12" hidden="1" customHeight="1"/>
    <row r="206" ht="12" hidden="1" customHeight="1"/>
    <row r="207" ht="12" hidden="1" customHeight="1"/>
    <row r="208" ht="12" hidden="1" customHeight="1"/>
    <row r="209" ht="12" hidden="1" customHeight="1"/>
    <row r="210" ht="12" hidden="1" customHeight="1"/>
    <row r="211" ht="12" hidden="1" customHeight="1"/>
    <row r="212" ht="18" hidden="1" customHeight="1"/>
    <row r="213" ht="12" hidden="1" customHeight="1"/>
    <row r="214" ht="12" hidden="1" customHeight="1"/>
    <row r="215" ht="12" hidden="1" customHeight="1"/>
    <row r="216" ht="12" hidden="1" customHeight="1"/>
    <row r="217" ht="12" hidden="1" customHeight="1"/>
    <row r="218" ht="12" hidden="1" customHeight="1"/>
    <row r="219" ht="12" hidden="1" customHeight="1"/>
    <row r="220" ht="12" hidden="1" customHeight="1"/>
    <row r="221" ht="12" hidden="1" customHeight="1"/>
    <row r="222" ht="12" hidden="1" customHeight="1"/>
    <row r="223" ht="12" hidden="1" customHeight="1"/>
    <row r="224" ht="12" hidden="1" customHeight="1"/>
    <row r="225" ht="12" hidden="1" customHeight="1"/>
    <row r="226" ht="12" hidden="1" customHeight="1"/>
    <row r="227" ht="12" hidden="1" customHeight="1"/>
    <row r="228" ht="12" hidden="1" customHeight="1"/>
    <row r="229" ht="12" hidden="1" customHeight="1"/>
    <row r="230" ht="12" hidden="1" customHeight="1"/>
    <row r="231" ht="12" hidden="1" customHeight="1"/>
    <row r="232" ht="12" hidden="1" customHeight="1"/>
    <row r="233" ht="12" hidden="1" customHeight="1"/>
    <row r="234" ht="12" hidden="1" customHeight="1"/>
    <row r="235" ht="12" hidden="1" customHeight="1"/>
    <row r="236" ht="12" hidden="1" customHeight="1"/>
    <row r="237" ht="12" hidden="1" customHeight="1"/>
    <row r="238" ht="12" hidden="1" customHeight="1"/>
    <row r="239" ht="12" hidden="1" customHeight="1"/>
    <row r="240" ht="12" hidden="1" customHeight="1"/>
    <row r="241" ht="12" hidden="1" customHeight="1"/>
    <row r="242" ht="12" hidden="1" customHeight="1"/>
    <row r="243" ht="12" hidden="1" customHeight="1"/>
    <row r="244" ht="12" hidden="1" customHeight="1"/>
    <row r="245" ht="12" hidden="1" customHeight="1"/>
    <row r="246" ht="12" hidden="1" customHeight="1"/>
    <row r="247" ht="18" hidden="1" customHeight="1"/>
    <row r="248" ht="12" hidden="1" customHeight="1"/>
    <row r="249" ht="12" hidden="1" customHeight="1"/>
    <row r="250" ht="12" hidden="1" customHeight="1"/>
    <row r="251" ht="12" hidden="1" customHeight="1"/>
    <row r="252" ht="12" hidden="1" customHeight="1"/>
    <row r="253" ht="12" hidden="1" customHeight="1"/>
    <row r="254" ht="12" hidden="1" customHeight="1"/>
    <row r="255" ht="12" hidden="1" customHeight="1"/>
    <row r="256" ht="12" hidden="1" customHeight="1"/>
    <row r="257" ht="12" hidden="1" customHeight="1"/>
    <row r="258" ht="12" hidden="1" customHeight="1"/>
    <row r="259" ht="12" hidden="1" customHeight="1"/>
    <row r="260" ht="12" hidden="1" customHeight="1"/>
    <row r="261" ht="12" hidden="1" customHeight="1"/>
    <row r="262" ht="12" hidden="1" customHeight="1"/>
    <row r="263" ht="12" hidden="1" customHeight="1"/>
    <row r="264" ht="12" hidden="1" customHeight="1"/>
    <row r="265" ht="12" hidden="1" customHeight="1"/>
    <row r="266" ht="12" hidden="1" customHeight="1"/>
    <row r="267" ht="12" hidden="1" customHeight="1"/>
    <row r="268" ht="12" hidden="1" customHeight="1"/>
    <row r="269" ht="12" hidden="1" customHeight="1"/>
    <row r="270" ht="12" hidden="1" customHeight="1"/>
    <row r="271" ht="12" hidden="1" customHeight="1"/>
    <row r="272" ht="12" hidden="1" customHeight="1"/>
    <row r="273" ht="12" hidden="1" customHeight="1"/>
    <row r="274" ht="12" hidden="1" customHeight="1"/>
    <row r="275" ht="12" hidden="1" customHeight="1"/>
    <row r="276" ht="12" hidden="1" customHeight="1"/>
    <row r="277" ht="12" hidden="1" customHeight="1"/>
    <row r="278" ht="12" hidden="1" customHeight="1"/>
    <row r="279" ht="12" hidden="1" customHeight="1"/>
    <row r="280" ht="12" hidden="1" customHeight="1"/>
    <row r="281" ht="12" hidden="1" customHeight="1"/>
    <row r="282" ht="18" hidden="1" customHeight="1"/>
    <row r="283" ht="12" hidden="1" customHeight="1"/>
    <row r="284" ht="12" hidden="1" customHeight="1"/>
    <row r="285" ht="12" hidden="1" customHeight="1"/>
    <row r="286" ht="12" hidden="1" customHeight="1"/>
    <row r="287" ht="12" hidden="1" customHeight="1"/>
    <row r="288" ht="12" hidden="1" customHeight="1"/>
    <row r="289" ht="12" hidden="1" customHeight="1"/>
    <row r="290" ht="12" hidden="1" customHeight="1"/>
    <row r="291" ht="12" hidden="1" customHeight="1"/>
    <row r="292" ht="12" hidden="1" customHeight="1"/>
    <row r="293" ht="12" hidden="1" customHeight="1"/>
    <row r="294" ht="12" hidden="1" customHeight="1"/>
    <row r="295" ht="12" hidden="1" customHeight="1"/>
    <row r="296" ht="12" hidden="1" customHeight="1"/>
    <row r="297" ht="12" hidden="1" customHeight="1"/>
    <row r="298" ht="12" hidden="1" customHeight="1"/>
    <row r="299" ht="12" hidden="1" customHeight="1"/>
    <row r="300" ht="12" hidden="1" customHeight="1"/>
    <row r="301" ht="12" hidden="1" customHeight="1"/>
    <row r="302" ht="12" hidden="1" customHeight="1"/>
    <row r="303" ht="12" hidden="1" customHeight="1"/>
    <row r="304" ht="12" hidden="1" customHeight="1"/>
    <row r="305" ht="12" hidden="1" customHeight="1"/>
    <row r="306" ht="12" hidden="1" customHeight="1"/>
    <row r="307" ht="12" hidden="1" customHeight="1"/>
    <row r="308" ht="12" hidden="1" customHeight="1"/>
    <row r="309" ht="12" hidden="1" customHeight="1"/>
    <row r="310" ht="12" hidden="1" customHeight="1"/>
    <row r="311" ht="12" hidden="1" customHeight="1"/>
    <row r="312" ht="12" hidden="1" customHeight="1"/>
    <row r="313" ht="12" hidden="1" customHeight="1"/>
    <row r="314" ht="12" hidden="1" customHeight="1"/>
    <row r="315" ht="12" hidden="1" customHeight="1"/>
    <row r="316" ht="12" hidden="1" customHeight="1"/>
    <row r="317" ht="18" hidden="1" customHeight="1"/>
    <row r="318" ht="12" hidden="1" customHeight="1"/>
    <row r="319" ht="12" hidden="1" customHeight="1"/>
    <row r="320" ht="12" hidden="1" customHeight="1"/>
    <row r="321" ht="12" hidden="1" customHeight="1"/>
    <row r="322" ht="12" hidden="1" customHeight="1"/>
    <row r="323" ht="12" hidden="1" customHeight="1"/>
    <row r="324" ht="12" hidden="1" customHeight="1"/>
    <row r="325" ht="12" hidden="1" customHeight="1"/>
    <row r="326" ht="12" hidden="1" customHeight="1"/>
    <row r="327" ht="12" hidden="1" customHeight="1"/>
    <row r="328" ht="12" hidden="1" customHeight="1"/>
    <row r="329" ht="12" hidden="1" customHeight="1"/>
    <row r="330" ht="12" hidden="1" customHeight="1"/>
    <row r="331" ht="12" hidden="1" customHeight="1"/>
    <row r="332" ht="12" hidden="1" customHeight="1"/>
    <row r="333" ht="12" hidden="1" customHeight="1"/>
    <row r="334" ht="12" hidden="1" customHeight="1"/>
    <row r="335" ht="12" hidden="1" customHeight="1"/>
    <row r="336" ht="12" hidden="1" customHeight="1"/>
    <row r="337" ht="12" hidden="1" customHeight="1"/>
    <row r="338" ht="12" hidden="1" customHeight="1"/>
    <row r="339" ht="12" hidden="1" customHeight="1"/>
    <row r="340" ht="12" hidden="1" customHeight="1"/>
    <row r="341" ht="12" hidden="1" customHeight="1"/>
    <row r="342" ht="12" hidden="1" customHeight="1"/>
    <row r="343" ht="12" hidden="1" customHeight="1"/>
    <row r="344" ht="12" hidden="1" customHeight="1"/>
    <row r="345" ht="12" hidden="1" customHeight="1"/>
    <row r="346" ht="12" hidden="1" customHeight="1"/>
    <row r="347" ht="12" hidden="1" customHeight="1"/>
    <row r="348" ht="12" hidden="1" customHeight="1"/>
    <row r="349" ht="12" hidden="1" customHeight="1"/>
    <row r="350" ht="12" hidden="1" customHeight="1"/>
    <row r="351" ht="12" hidden="1" customHeight="1"/>
    <row r="352" ht="18" hidden="1" customHeight="1"/>
    <row r="353" ht="12" hidden="1" customHeight="1"/>
    <row r="354" ht="12" hidden="1" customHeight="1"/>
    <row r="355" ht="12" hidden="1" customHeight="1"/>
    <row r="356" ht="12" hidden="1" customHeight="1"/>
    <row r="357" ht="12" hidden="1" customHeight="1"/>
    <row r="358" ht="12" hidden="1" customHeight="1"/>
    <row r="359" ht="12" hidden="1" customHeight="1"/>
    <row r="360" ht="12" hidden="1" customHeight="1"/>
    <row r="361" ht="12" hidden="1" customHeight="1"/>
    <row r="362" ht="12" hidden="1" customHeight="1"/>
    <row r="363" ht="12" hidden="1" customHeight="1"/>
    <row r="364" ht="12" hidden="1" customHeight="1"/>
    <row r="365" ht="12" hidden="1" customHeight="1"/>
    <row r="366" ht="12" hidden="1" customHeight="1"/>
    <row r="367" ht="12" hidden="1" customHeight="1"/>
    <row r="368" ht="12" hidden="1" customHeight="1"/>
    <row r="369" ht="12" hidden="1" customHeight="1"/>
    <row r="370" ht="12" hidden="1" customHeight="1"/>
    <row r="371" ht="12" hidden="1" customHeight="1"/>
    <row r="372" ht="12" hidden="1" customHeight="1"/>
    <row r="373" ht="12" hidden="1" customHeight="1"/>
    <row r="374" ht="12" hidden="1" customHeight="1"/>
    <row r="375" ht="12" hidden="1" customHeight="1"/>
    <row r="376" ht="12" hidden="1" customHeight="1"/>
    <row r="377" ht="12" hidden="1" customHeight="1"/>
    <row r="378" ht="12" hidden="1" customHeight="1"/>
    <row r="379" ht="12" hidden="1" customHeight="1"/>
    <row r="380" ht="12" hidden="1" customHeight="1"/>
    <row r="381" ht="12" hidden="1" customHeight="1"/>
    <row r="382" ht="12" hidden="1" customHeight="1"/>
    <row r="383" ht="12" hidden="1" customHeight="1"/>
    <row r="384" ht="12" hidden="1" customHeight="1"/>
    <row r="385" ht="12" hidden="1" customHeight="1"/>
    <row r="386" ht="12" hidden="1" customHeight="1"/>
    <row r="387" ht="18" hidden="1" customHeight="1"/>
    <row r="388" ht="12" hidden="1" customHeight="1"/>
    <row r="389" ht="12" hidden="1" customHeight="1"/>
    <row r="390" ht="12" hidden="1" customHeight="1"/>
    <row r="391" ht="12" hidden="1" customHeight="1"/>
    <row r="392" ht="12" hidden="1" customHeight="1"/>
    <row r="393" ht="12" hidden="1" customHeight="1"/>
    <row r="394" ht="12" hidden="1" customHeight="1"/>
    <row r="395" ht="12" hidden="1" customHeight="1"/>
    <row r="396" ht="12" hidden="1" customHeight="1"/>
    <row r="397" ht="12" hidden="1" customHeight="1"/>
    <row r="398" ht="12" hidden="1" customHeight="1"/>
    <row r="399" ht="12" hidden="1" customHeight="1"/>
    <row r="400" ht="12" hidden="1" customHeight="1"/>
    <row r="401" ht="12" hidden="1" customHeight="1"/>
    <row r="402" ht="12" hidden="1" customHeight="1"/>
    <row r="403" ht="12" hidden="1" customHeight="1"/>
    <row r="404" ht="12" hidden="1" customHeight="1"/>
    <row r="405" ht="12" hidden="1" customHeight="1"/>
    <row r="406" ht="12" hidden="1" customHeight="1"/>
    <row r="407" ht="12" hidden="1" customHeight="1"/>
    <row r="408" ht="12" hidden="1" customHeight="1"/>
    <row r="409" ht="12" hidden="1" customHeight="1"/>
    <row r="410" ht="12" hidden="1" customHeight="1"/>
    <row r="411" ht="12" hidden="1" customHeight="1"/>
    <row r="412" ht="12" hidden="1" customHeight="1"/>
    <row r="413" ht="12" hidden="1" customHeight="1"/>
    <row r="414" ht="12" hidden="1" customHeight="1"/>
    <row r="415" ht="12" hidden="1" customHeight="1"/>
    <row r="416" ht="12" hidden="1" customHeight="1"/>
    <row r="417" ht="12" hidden="1" customHeight="1"/>
    <row r="418" ht="12" hidden="1" customHeight="1"/>
    <row r="419" ht="12" hidden="1" customHeight="1"/>
    <row r="420" ht="12" hidden="1" customHeight="1"/>
    <row r="421" ht="12" hidden="1" customHeight="1"/>
    <row r="422" ht="18" hidden="1" customHeight="1"/>
    <row r="423" ht="12" hidden="1" customHeight="1"/>
    <row r="424" ht="12" hidden="1" customHeight="1"/>
    <row r="425" ht="12" hidden="1" customHeight="1"/>
    <row r="426" ht="12" hidden="1" customHeight="1"/>
    <row r="427" ht="12" hidden="1" customHeight="1"/>
    <row r="428" ht="12" hidden="1" customHeight="1"/>
    <row r="429" ht="12" hidden="1" customHeight="1"/>
    <row r="430" ht="12" hidden="1" customHeight="1"/>
    <row r="431" ht="12" hidden="1" customHeight="1"/>
    <row r="432" ht="12" hidden="1" customHeight="1"/>
    <row r="433" ht="12" hidden="1" customHeight="1"/>
    <row r="434" ht="12" hidden="1" customHeight="1"/>
    <row r="435" ht="12" hidden="1" customHeight="1"/>
    <row r="436" ht="12" hidden="1" customHeight="1"/>
    <row r="437" ht="12" hidden="1" customHeight="1"/>
    <row r="438" ht="12" hidden="1" customHeight="1"/>
    <row r="439" ht="12" hidden="1" customHeight="1"/>
    <row r="440" ht="12" hidden="1" customHeight="1"/>
    <row r="441" ht="12" hidden="1" customHeight="1"/>
    <row r="442" ht="12" hidden="1" customHeight="1"/>
    <row r="443" ht="12" hidden="1" customHeight="1"/>
    <row r="444" ht="12" hidden="1" customHeight="1"/>
    <row r="445" ht="12" hidden="1" customHeight="1"/>
    <row r="446" ht="12" hidden="1" customHeight="1"/>
    <row r="447" ht="12" hidden="1" customHeight="1"/>
    <row r="448" ht="12" hidden="1" customHeight="1"/>
    <row r="449" ht="12" hidden="1" customHeight="1"/>
    <row r="450" ht="12" hidden="1" customHeight="1"/>
    <row r="451" ht="12" hidden="1" customHeight="1"/>
    <row r="452" ht="12" hidden="1" customHeight="1"/>
    <row r="453" ht="12" hidden="1" customHeight="1"/>
    <row r="454" ht="12" hidden="1" customHeight="1"/>
    <row r="455" ht="12" hidden="1" customHeight="1"/>
    <row r="456" ht="12" hidden="1" customHeight="1"/>
    <row r="457" ht="18" hidden="1" customHeight="1"/>
    <row r="458" ht="12" hidden="1" customHeight="1"/>
    <row r="459" ht="12" hidden="1" customHeight="1"/>
    <row r="460" ht="12" hidden="1" customHeight="1"/>
    <row r="461" ht="12" hidden="1" customHeight="1"/>
    <row r="462" ht="12" hidden="1" customHeight="1"/>
    <row r="463" ht="12" hidden="1" customHeight="1"/>
    <row r="464" ht="12" hidden="1" customHeight="1"/>
    <row r="465" ht="12" hidden="1" customHeight="1"/>
    <row r="466" ht="12" hidden="1" customHeight="1"/>
    <row r="467" ht="12" hidden="1" customHeight="1"/>
    <row r="468" ht="12" hidden="1" customHeight="1"/>
    <row r="469" ht="12" hidden="1" customHeight="1"/>
    <row r="470" ht="12" hidden="1" customHeight="1"/>
    <row r="471" ht="12" hidden="1" customHeight="1"/>
    <row r="472" ht="12" hidden="1" customHeight="1"/>
    <row r="473" ht="12" hidden="1" customHeight="1"/>
    <row r="474" ht="12" hidden="1" customHeight="1"/>
    <row r="475" ht="12" hidden="1" customHeight="1"/>
    <row r="476" ht="12" hidden="1" customHeight="1"/>
    <row r="477" ht="12" hidden="1" customHeight="1"/>
    <row r="478" ht="12" hidden="1" customHeight="1"/>
    <row r="479" ht="12" hidden="1" customHeight="1"/>
    <row r="480" ht="12" hidden="1" customHeight="1"/>
    <row r="481" ht="12" hidden="1" customHeight="1"/>
    <row r="482" ht="12" hidden="1" customHeight="1"/>
    <row r="483" ht="12" hidden="1" customHeight="1"/>
    <row r="484" ht="12" hidden="1" customHeight="1"/>
    <row r="485" ht="12" hidden="1" customHeight="1"/>
    <row r="486" ht="12" hidden="1" customHeight="1"/>
    <row r="487" ht="12" hidden="1" customHeight="1"/>
    <row r="488" ht="12" hidden="1" customHeight="1"/>
    <row r="489" ht="12" hidden="1" customHeight="1"/>
    <row r="490" ht="12" hidden="1" customHeight="1"/>
    <row r="491" ht="12" hidden="1" customHeight="1"/>
    <row r="492" ht="18" hidden="1" customHeight="1"/>
    <row r="493" ht="12" hidden="1" customHeight="1"/>
    <row r="494" ht="12" hidden="1" customHeight="1"/>
    <row r="495" ht="12" hidden="1" customHeight="1"/>
    <row r="496" ht="12" hidden="1" customHeight="1"/>
    <row r="497" ht="12" hidden="1" customHeight="1"/>
    <row r="498" ht="12" hidden="1" customHeight="1"/>
    <row r="499" ht="12" hidden="1" customHeight="1"/>
    <row r="500" ht="12" hidden="1" customHeight="1"/>
    <row r="501" ht="12" hidden="1" customHeight="1"/>
    <row r="502" ht="12" hidden="1" customHeight="1"/>
    <row r="503" ht="12" hidden="1" customHeight="1"/>
    <row r="504" ht="12" hidden="1" customHeight="1"/>
    <row r="505" ht="12" hidden="1" customHeight="1"/>
    <row r="506" ht="12" hidden="1" customHeight="1"/>
    <row r="507" ht="12" hidden="1" customHeight="1"/>
    <row r="508" ht="12" hidden="1" customHeight="1"/>
    <row r="509" ht="12" hidden="1" customHeight="1"/>
    <row r="510" ht="12" hidden="1" customHeight="1"/>
    <row r="511" ht="12" hidden="1" customHeight="1"/>
    <row r="512" ht="12" hidden="1" customHeight="1"/>
    <row r="513" ht="12" hidden="1" customHeight="1"/>
    <row r="514" ht="12" hidden="1" customHeight="1"/>
    <row r="515" ht="12" hidden="1" customHeight="1"/>
    <row r="516" ht="12" hidden="1" customHeight="1"/>
    <row r="517" ht="12" hidden="1" customHeight="1"/>
    <row r="518" ht="12" hidden="1" customHeight="1"/>
    <row r="519" ht="12" hidden="1" customHeight="1"/>
    <row r="520" ht="12" hidden="1" customHeight="1"/>
    <row r="521" ht="12" hidden="1" customHeight="1"/>
    <row r="522" ht="12" hidden="1" customHeight="1"/>
    <row r="523" ht="12" hidden="1" customHeight="1"/>
    <row r="524" ht="12" hidden="1" customHeight="1"/>
    <row r="525" ht="12" hidden="1" customHeight="1"/>
    <row r="526" ht="12" hidden="1" customHeight="1"/>
    <row r="527" ht="18" hidden="1" customHeight="1"/>
    <row r="528" ht="12" hidden="1" customHeight="1"/>
    <row r="529" ht="12" hidden="1" customHeight="1"/>
    <row r="530" ht="12" hidden="1" customHeight="1"/>
    <row r="531" ht="12" hidden="1" customHeight="1"/>
    <row r="532" ht="12" hidden="1" customHeight="1"/>
    <row r="533" ht="12" hidden="1" customHeight="1"/>
    <row r="534" ht="12" hidden="1" customHeight="1"/>
    <row r="535" ht="12" hidden="1" customHeight="1"/>
    <row r="536" ht="12" hidden="1" customHeight="1"/>
    <row r="537" ht="12" hidden="1" customHeight="1"/>
    <row r="538" ht="12" hidden="1" customHeight="1"/>
    <row r="539" ht="12" hidden="1" customHeight="1"/>
    <row r="540" ht="12" hidden="1" customHeight="1"/>
    <row r="541" ht="12" hidden="1" customHeight="1"/>
    <row r="542" ht="12" hidden="1" customHeight="1"/>
    <row r="543" ht="12" hidden="1" customHeight="1"/>
    <row r="544" ht="12" hidden="1" customHeight="1"/>
    <row r="545" ht="12" hidden="1" customHeight="1"/>
    <row r="546" ht="12" hidden="1" customHeight="1"/>
    <row r="547" ht="12" hidden="1" customHeight="1"/>
    <row r="548" ht="12" hidden="1" customHeight="1"/>
    <row r="549" ht="12" hidden="1" customHeight="1"/>
    <row r="550" ht="12" hidden="1" customHeight="1"/>
    <row r="551" ht="12" hidden="1" customHeight="1"/>
    <row r="552" ht="12" hidden="1" customHeight="1"/>
    <row r="553" ht="12" hidden="1" customHeight="1"/>
    <row r="554" ht="12" hidden="1" customHeight="1"/>
    <row r="555" ht="12" hidden="1" customHeight="1"/>
    <row r="556" ht="12" hidden="1" customHeight="1"/>
    <row r="557" ht="12" hidden="1" customHeight="1"/>
    <row r="558" ht="12" hidden="1" customHeight="1"/>
    <row r="559" ht="12" hidden="1" customHeight="1"/>
    <row r="560" ht="12" hidden="1" customHeight="1"/>
    <row r="561" ht="12" hidden="1" customHeight="1"/>
    <row r="562" ht="18" hidden="1" customHeight="1"/>
    <row r="563" ht="12" hidden="1" customHeight="1"/>
    <row r="564" ht="12" hidden="1" customHeight="1"/>
    <row r="565" ht="12" hidden="1" customHeight="1"/>
    <row r="566" ht="12" hidden="1" customHeight="1"/>
    <row r="567" ht="12" hidden="1" customHeight="1"/>
    <row r="568" ht="12" hidden="1" customHeight="1"/>
    <row r="569" ht="12" hidden="1" customHeight="1"/>
    <row r="570" ht="12" hidden="1" customHeight="1"/>
    <row r="571" ht="12" hidden="1" customHeight="1"/>
    <row r="572" ht="12" hidden="1" customHeight="1"/>
    <row r="573" ht="12" hidden="1" customHeight="1"/>
    <row r="574" ht="12" hidden="1" customHeight="1"/>
    <row r="575" ht="12" hidden="1" customHeight="1"/>
    <row r="576" ht="12" hidden="1" customHeight="1"/>
    <row r="577" ht="12" hidden="1" customHeight="1"/>
    <row r="578" ht="12" hidden="1" customHeight="1"/>
    <row r="579" ht="12" hidden="1" customHeight="1"/>
    <row r="580" ht="12" hidden="1" customHeight="1"/>
    <row r="581" ht="12" hidden="1" customHeight="1"/>
    <row r="582" ht="12" hidden="1" customHeight="1"/>
    <row r="583" ht="12" hidden="1" customHeight="1"/>
    <row r="584" ht="12" hidden="1" customHeight="1"/>
    <row r="585" ht="12" hidden="1" customHeight="1"/>
    <row r="586" ht="12" hidden="1" customHeight="1"/>
    <row r="587" ht="12" hidden="1" customHeight="1"/>
    <row r="588" ht="12" hidden="1" customHeight="1"/>
    <row r="589" ht="12" hidden="1" customHeight="1"/>
    <row r="590" ht="12" hidden="1" customHeight="1"/>
    <row r="591" ht="12" hidden="1" customHeight="1"/>
    <row r="592" ht="12" hidden="1" customHeight="1"/>
    <row r="593" ht="12" hidden="1" customHeight="1"/>
    <row r="594" ht="12" hidden="1" customHeight="1"/>
    <row r="595" ht="12" hidden="1" customHeight="1"/>
    <row r="596" ht="12" hidden="1" customHeight="1"/>
    <row r="597" ht="18" hidden="1" customHeight="1"/>
    <row r="598" ht="12" hidden="1" customHeight="1"/>
    <row r="599" ht="12" hidden="1" customHeight="1"/>
    <row r="600" ht="12" hidden="1" customHeight="1"/>
    <row r="601" ht="12" hidden="1" customHeight="1"/>
    <row r="602" ht="12" hidden="1" customHeight="1"/>
    <row r="603" ht="12" hidden="1" customHeight="1"/>
    <row r="604" ht="12" hidden="1" customHeight="1"/>
    <row r="605" ht="12" hidden="1" customHeight="1"/>
    <row r="606" ht="12" hidden="1" customHeight="1"/>
    <row r="607" ht="12" hidden="1" customHeight="1"/>
    <row r="608" ht="12" hidden="1" customHeight="1"/>
    <row r="609" ht="12" hidden="1" customHeight="1"/>
    <row r="610" ht="12" hidden="1" customHeight="1"/>
    <row r="611" ht="12" hidden="1" customHeight="1"/>
    <row r="612" ht="12" hidden="1" customHeight="1"/>
    <row r="613" ht="12" hidden="1" customHeight="1"/>
    <row r="614" ht="12" hidden="1" customHeight="1"/>
    <row r="615" ht="12" hidden="1" customHeight="1"/>
    <row r="616" ht="12" hidden="1" customHeight="1"/>
    <row r="617" ht="12" hidden="1" customHeight="1"/>
    <row r="618" ht="12" hidden="1" customHeight="1"/>
    <row r="619" ht="12" hidden="1" customHeight="1"/>
    <row r="620" ht="12" hidden="1" customHeight="1"/>
    <row r="621" ht="12" hidden="1" customHeight="1"/>
    <row r="622" ht="12" hidden="1" customHeight="1"/>
    <row r="623" ht="12" hidden="1" customHeight="1"/>
    <row r="624" ht="12" hidden="1" customHeight="1"/>
    <row r="625" ht="12" hidden="1" customHeight="1"/>
    <row r="626" ht="12" hidden="1" customHeight="1"/>
    <row r="627" ht="12" hidden="1" customHeight="1"/>
    <row r="628" ht="12" hidden="1" customHeight="1"/>
    <row r="629" ht="12" hidden="1" customHeight="1"/>
    <row r="630" ht="12" hidden="1" customHeight="1"/>
    <row r="631" ht="12" hidden="1" customHeight="1"/>
    <row r="632" ht="18" hidden="1" customHeight="1"/>
    <row r="633" ht="12" hidden="1" customHeight="1"/>
    <row r="634" ht="12" hidden="1" customHeight="1"/>
    <row r="635" ht="12" hidden="1" customHeight="1"/>
    <row r="636" ht="12" hidden="1" customHeight="1"/>
    <row r="637" ht="12" hidden="1" customHeight="1"/>
    <row r="638" ht="12" hidden="1" customHeight="1"/>
    <row r="639" ht="12" hidden="1" customHeight="1"/>
    <row r="640" ht="12" hidden="1" customHeight="1"/>
    <row r="641" ht="12" hidden="1" customHeight="1"/>
    <row r="642" ht="12" hidden="1" customHeight="1"/>
    <row r="643" ht="12" hidden="1" customHeight="1"/>
    <row r="644" ht="12" hidden="1" customHeight="1"/>
    <row r="645" ht="12" hidden="1" customHeight="1"/>
    <row r="646" ht="12" hidden="1" customHeight="1"/>
    <row r="647" ht="12" hidden="1" customHeight="1"/>
    <row r="648" ht="12" hidden="1" customHeight="1"/>
    <row r="649" ht="12" hidden="1" customHeight="1"/>
    <row r="650" ht="12" hidden="1" customHeight="1"/>
    <row r="651" ht="12" hidden="1" customHeight="1"/>
    <row r="652" ht="12" hidden="1" customHeight="1"/>
    <row r="653" ht="12" hidden="1" customHeight="1"/>
    <row r="654" ht="12" hidden="1" customHeight="1"/>
    <row r="655" ht="12" hidden="1" customHeight="1"/>
    <row r="656" ht="12" hidden="1" customHeight="1"/>
    <row r="657" ht="12" hidden="1" customHeight="1"/>
    <row r="658" ht="12" hidden="1" customHeight="1"/>
    <row r="659" ht="12" hidden="1" customHeight="1"/>
    <row r="660" ht="12" hidden="1" customHeight="1"/>
    <row r="661" ht="12" hidden="1" customHeight="1"/>
    <row r="662" ht="12" hidden="1" customHeight="1"/>
    <row r="663" ht="12" hidden="1" customHeight="1"/>
    <row r="664" ht="12" hidden="1" customHeight="1"/>
    <row r="665" ht="12" hidden="1" customHeight="1"/>
    <row r="666" ht="12" hidden="1" customHeight="1"/>
    <row r="667" ht="18" hidden="1" customHeight="1"/>
    <row r="668" ht="12" hidden="1" customHeight="1"/>
    <row r="669" ht="12" hidden="1" customHeight="1"/>
    <row r="670" ht="12" hidden="1" customHeight="1"/>
    <row r="671" ht="12" hidden="1" customHeight="1"/>
    <row r="672" ht="12" hidden="1" customHeight="1"/>
    <row r="673" ht="12" hidden="1" customHeight="1"/>
    <row r="674" ht="12" hidden="1" customHeight="1"/>
    <row r="675" ht="12" hidden="1" customHeight="1"/>
    <row r="676" ht="12" hidden="1" customHeight="1"/>
    <row r="677" ht="12" hidden="1" customHeight="1"/>
    <row r="678" ht="12" hidden="1" customHeight="1"/>
    <row r="679" ht="12" hidden="1" customHeight="1"/>
    <row r="680" ht="12" hidden="1" customHeight="1"/>
    <row r="681" ht="12" hidden="1" customHeight="1"/>
    <row r="682" ht="12" hidden="1" customHeight="1"/>
    <row r="683" ht="12" hidden="1" customHeight="1"/>
    <row r="684" ht="12" hidden="1" customHeight="1"/>
    <row r="685" ht="12" hidden="1" customHeight="1"/>
    <row r="686" ht="12" hidden="1" customHeight="1"/>
    <row r="687" ht="12" hidden="1" customHeight="1"/>
    <row r="688" ht="12" hidden="1" customHeight="1"/>
    <row r="689" ht="12" hidden="1" customHeight="1"/>
    <row r="690" ht="12" hidden="1" customHeight="1"/>
    <row r="691" ht="12" hidden="1" customHeight="1"/>
    <row r="692" ht="12" hidden="1" customHeight="1"/>
    <row r="693" ht="12" hidden="1" customHeight="1"/>
    <row r="694" ht="12" hidden="1" customHeight="1"/>
    <row r="695" ht="12" hidden="1" customHeight="1"/>
    <row r="696" ht="12" hidden="1" customHeight="1"/>
    <row r="697" ht="12" hidden="1" customHeight="1"/>
    <row r="698" ht="12" hidden="1" customHeight="1"/>
    <row r="699" ht="12" hidden="1" customHeight="1"/>
    <row r="700" ht="12" hidden="1" customHeight="1"/>
    <row r="701" ht="12" hidden="1" customHeight="1"/>
    <row r="702" ht="18" hidden="1" customHeight="1"/>
    <row r="703" ht="12" hidden="1" customHeight="1"/>
    <row r="704" ht="12" hidden="1" customHeight="1"/>
    <row r="705" ht="12" hidden="1" customHeight="1"/>
    <row r="706" ht="12" hidden="1" customHeight="1"/>
    <row r="707" ht="12" hidden="1" customHeight="1"/>
    <row r="708" ht="12" hidden="1" customHeight="1"/>
    <row r="709" ht="12" hidden="1" customHeight="1"/>
    <row r="710" ht="12" hidden="1" customHeight="1"/>
    <row r="711" ht="12" hidden="1" customHeight="1"/>
    <row r="712" ht="12" hidden="1" customHeight="1"/>
    <row r="713" ht="12" hidden="1" customHeight="1"/>
    <row r="714" ht="12" hidden="1" customHeight="1"/>
    <row r="715" ht="12" hidden="1" customHeight="1"/>
    <row r="716" ht="12" hidden="1" customHeight="1"/>
    <row r="717" ht="12" hidden="1" customHeight="1"/>
    <row r="718" ht="12" hidden="1" customHeight="1"/>
    <row r="719" ht="12" hidden="1" customHeight="1"/>
    <row r="720" ht="12" hidden="1" customHeight="1"/>
    <row r="721" ht="12" hidden="1" customHeight="1"/>
    <row r="722" ht="12" hidden="1" customHeight="1"/>
    <row r="723" ht="12" hidden="1" customHeight="1"/>
    <row r="724" ht="12" hidden="1" customHeight="1"/>
    <row r="725" ht="12" hidden="1" customHeight="1"/>
    <row r="726" ht="12" hidden="1" customHeight="1"/>
    <row r="727" ht="12" hidden="1" customHeight="1"/>
    <row r="728" ht="12" hidden="1" customHeight="1"/>
    <row r="729" ht="12" hidden="1" customHeight="1"/>
    <row r="730" ht="12" hidden="1" customHeight="1"/>
    <row r="731" ht="12" hidden="1" customHeight="1"/>
    <row r="732" ht="12" hidden="1" customHeight="1"/>
    <row r="733" ht="12" hidden="1" customHeight="1"/>
    <row r="734" ht="12" hidden="1" customHeight="1"/>
    <row r="735" ht="12" hidden="1" customHeight="1"/>
    <row r="736" ht="12" hidden="1" customHeight="1"/>
    <row r="737" ht="18" hidden="1" customHeight="1"/>
    <row r="738" ht="12" hidden="1" customHeight="1"/>
    <row r="739" ht="12" hidden="1" customHeight="1"/>
    <row r="740" ht="12" hidden="1" customHeight="1"/>
    <row r="741" ht="12" hidden="1" customHeight="1"/>
    <row r="742" ht="12" hidden="1" customHeight="1"/>
    <row r="743" ht="12" hidden="1" customHeight="1"/>
    <row r="744" ht="12" hidden="1" customHeight="1"/>
    <row r="745" ht="12" hidden="1" customHeight="1"/>
    <row r="746" ht="12" hidden="1" customHeight="1"/>
    <row r="747" ht="12" hidden="1" customHeight="1"/>
    <row r="748" ht="12" hidden="1" customHeight="1"/>
    <row r="749" ht="12" hidden="1" customHeight="1"/>
    <row r="750" ht="12" hidden="1" customHeight="1"/>
    <row r="751" ht="12" hidden="1" customHeight="1"/>
    <row r="752" ht="12" hidden="1" customHeight="1"/>
    <row r="753" ht="12" hidden="1" customHeight="1"/>
    <row r="754" ht="12" hidden="1" customHeight="1"/>
    <row r="755" ht="12" hidden="1" customHeight="1"/>
    <row r="756" ht="12" hidden="1" customHeight="1"/>
    <row r="757" ht="12" hidden="1" customHeight="1"/>
    <row r="758" ht="12" hidden="1" customHeight="1"/>
    <row r="759" ht="12" hidden="1" customHeight="1"/>
    <row r="760" ht="12" hidden="1" customHeight="1"/>
    <row r="761" ht="12" hidden="1" customHeight="1"/>
    <row r="762" ht="12" hidden="1" customHeight="1"/>
    <row r="763" ht="12" hidden="1" customHeight="1"/>
    <row r="764" ht="12" hidden="1" customHeight="1"/>
    <row r="765" ht="12" hidden="1" customHeight="1"/>
    <row r="766" ht="12" hidden="1" customHeight="1"/>
    <row r="767" ht="12" hidden="1" customHeight="1"/>
    <row r="768" ht="12" hidden="1" customHeight="1"/>
    <row r="769" ht="12" hidden="1" customHeight="1"/>
    <row r="770" ht="12" hidden="1" customHeight="1"/>
    <row r="771" ht="12" hidden="1" customHeight="1"/>
    <row r="772" ht="18" hidden="1" customHeight="1"/>
    <row r="773" ht="12" hidden="1" customHeight="1"/>
    <row r="774" ht="12" hidden="1" customHeight="1"/>
    <row r="775" ht="12" hidden="1" customHeight="1"/>
    <row r="776" ht="12" hidden="1" customHeight="1"/>
    <row r="777" ht="12" hidden="1" customHeight="1"/>
    <row r="778" ht="12" hidden="1" customHeight="1"/>
    <row r="779" ht="12" hidden="1" customHeight="1"/>
    <row r="780" ht="12" hidden="1" customHeight="1"/>
    <row r="781" ht="12" hidden="1" customHeight="1"/>
    <row r="782" ht="12" hidden="1" customHeight="1"/>
    <row r="783" ht="12" hidden="1" customHeight="1"/>
    <row r="784" ht="12" hidden="1" customHeight="1"/>
    <row r="785" ht="12" hidden="1" customHeight="1"/>
    <row r="786" ht="12" hidden="1" customHeight="1"/>
    <row r="787" ht="12" hidden="1" customHeight="1"/>
    <row r="788" ht="12" hidden="1" customHeight="1"/>
    <row r="789" ht="12" hidden="1" customHeight="1"/>
    <row r="790" ht="12" hidden="1" customHeight="1"/>
    <row r="791" ht="12" hidden="1" customHeight="1"/>
    <row r="792" ht="12" hidden="1" customHeight="1"/>
    <row r="793" ht="12" hidden="1" customHeight="1"/>
    <row r="794" ht="12" hidden="1" customHeight="1"/>
    <row r="795" ht="12" hidden="1" customHeight="1"/>
    <row r="796" ht="12" hidden="1" customHeight="1"/>
    <row r="797" ht="12" hidden="1" customHeight="1"/>
    <row r="798" ht="12" hidden="1" customHeight="1"/>
    <row r="799" ht="12" hidden="1" customHeight="1"/>
    <row r="800" ht="12" hidden="1" customHeight="1"/>
    <row r="801" ht="12" hidden="1" customHeight="1"/>
    <row r="802" ht="12" hidden="1" customHeight="1"/>
    <row r="803" ht="12" hidden="1" customHeight="1"/>
    <row r="804" ht="12" hidden="1" customHeight="1"/>
    <row r="805" ht="12" hidden="1" customHeight="1"/>
    <row r="806" ht="12" hidden="1" customHeight="1"/>
    <row r="807" ht="18" hidden="1" customHeight="1"/>
    <row r="808" ht="12" hidden="1" customHeight="1"/>
    <row r="809" ht="12" hidden="1" customHeight="1"/>
    <row r="810" ht="12" hidden="1" customHeight="1"/>
    <row r="811" ht="12" hidden="1" customHeight="1"/>
    <row r="812" ht="12" hidden="1" customHeight="1"/>
    <row r="813" ht="12" hidden="1" customHeight="1"/>
    <row r="814" ht="12" hidden="1" customHeight="1"/>
    <row r="815" ht="12" hidden="1" customHeight="1"/>
    <row r="816" ht="12" hidden="1" customHeight="1"/>
    <row r="817" ht="12" hidden="1" customHeight="1"/>
    <row r="818" ht="12" hidden="1" customHeight="1"/>
    <row r="819" ht="12" hidden="1" customHeight="1"/>
    <row r="820" ht="12" hidden="1" customHeight="1"/>
    <row r="821" ht="12" hidden="1" customHeight="1"/>
    <row r="822" ht="12" hidden="1" customHeight="1"/>
    <row r="823" ht="12" hidden="1" customHeight="1"/>
    <row r="824" ht="12" hidden="1" customHeight="1"/>
    <row r="825" ht="12" hidden="1" customHeight="1"/>
    <row r="826" ht="12" hidden="1" customHeight="1"/>
    <row r="827" ht="12" hidden="1" customHeight="1"/>
    <row r="828" ht="12" hidden="1" customHeight="1"/>
    <row r="829" ht="12" hidden="1" customHeight="1"/>
    <row r="830" ht="12" hidden="1" customHeight="1"/>
    <row r="831" ht="12" hidden="1" customHeight="1"/>
    <row r="832" ht="12" hidden="1" customHeight="1"/>
    <row r="833" ht="12" hidden="1" customHeight="1"/>
    <row r="834" ht="12" hidden="1" customHeight="1"/>
    <row r="835" ht="12" hidden="1" customHeight="1"/>
    <row r="836" ht="12" hidden="1" customHeight="1"/>
    <row r="837" ht="12" hidden="1" customHeight="1"/>
    <row r="838" ht="12" hidden="1" customHeight="1"/>
    <row r="839" ht="12" hidden="1" customHeight="1"/>
    <row r="840" ht="12" hidden="1" customHeight="1"/>
    <row r="841" ht="12" hidden="1" customHeight="1"/>
    <row r="842" ht="18" hidden="1" customHeight="1"/>
    <row r="843" ht="12" hidden="1" customHeight="1"/>
    <row r="844" ht="12" hidden="1" customHeight="1"/>
    <row r="845" ht="12" hidden="1" customHeight="1"/>
    <row r="846" ht="12" hidden="1" customHeight="1"/>
    <row r="847" ht="12" hidden="1" customHeight="1"/>
    <row r="848" ht="12" hidden="1" customHeight="1"/>
    <row r="849" ht="12" hidden="1" customHeight="1"/>
    <row r="850" ht="12" hidden="1" customHeight="1"/>
    <row r="851" ht="12" hidden="1" customHeight="1"/>
    <row r="852" ht="12" hidden="1" customHeight="1"/>
    <row r="853" ht="12" hidden="1" customHeight="1"/>
    <row r="854" ht="12" hidden="1" customHeight="1"/>
    <row r="855" ht="12" hidden="1" customHeight="1"/>
    <row r="856" ht="12" hidden="1" customHeight="1"/>
    <row r="857" ht="12" hidden="1" customHeight="1"/>
    <row r="858" ht="12" hidden="1" customHeight="1"/>
    <row r="859" ht="12" hidden="1" customHeight="1"/>
    <row r="860" ht="12" hidden="1" customHeight="1"/>
    <row r="861" ht="12" hidden="1" customHeight="1"/>
    <row r="862" ht="12" hidden="1" customHeight="1"/>
    <row r="863" ht="12" hidden="1" customHeight="1"/>
    <row r="864" ht="12" hidden="1" customHeight="1"/>
    <row r="865" ht="12" hidden="1" customHeight="1"/>
    <row r="866" ht="12" hidden="1" customHeight="1"/>
    <row r="867" ht="12" hidden="1" customHeight="1"/>
    <row r="868" ht="12" hidden="1" customHeight="1"/>
    <row r="869" ht="12" hidden="1" customHeight="1"/>
    <row r="870" ht="12" hidden="1" customHeight="1"/>
    <row r="871" ht="12" hidden="1" customHeight="1"/>
    <row r="872" ht="12" hidden="1" customHeight="1"/>
    <row r="873" ht="12" hidden="1" customHeight="1"/>
    <row r="874" ht="12" hidden="1" customHeight="1"/>
    <row r="875" ht="12" hidden="1" customHeight="1"/>
    <row r="876" ht="12" hidden="1" customHeight="1"/>
    <row r="877" ht="18" hidden="1" customHeight="1"/>
    <row r="878" ht="12" hidden="1" customHeight="1"/>
    <row r="879" ht="12" hidden="1" customHeight="1"/>
    <row r="880" ht="12" hidden="1" customHeight="1"/>
    <row r="881" ht="12" hidden="1" customHeight="1"/>
    <row r="882" ht="12" hidden="1" customHeight="1"/>
    <row r="883" ht="12" hidden="1" customHeight="1"/>
    <row r="884" ht="12" hidden="1" customHeight="1"/>
    <row r="885" ht="12" hidden="1" customHeight="1"/>
    <row r="886" ht="12" hidden="1" customHeight="1"/>
    <row r="887" ht="12" hidden="1" customHeight="1"/>
    <row r="888" ht="12" hidden="1" customHeight="1"/>
    <row r="889" ht="12" hidden="1" customHeight="1"/>
    <row r="890" ht="12" hidden="1" customHeight="1"/>
    <row r="891" ht="12" hidden="1" customHeight="1"/>
    <row r="892" ht="12" hidden="1" customHeight="1"/>
    <row r="893" ht="12" hidden="1" customHeight="1"/>
    <row r="894" ht="12" hidden="1" customHeight="1"/>
    <row r="895" ht="12" hidden="1" customHeight="1"/>
    <row r="896" ht="12" hidden="1" customHeight="1"/>
    <row r="897" ht="12" hidden="1" customHeight="1"/>
    <row r="898" ht="12" hidden="1" customHeight="1"/>
    <row r="899" ht="12" hidden="1" customHeight="1"/>
    <row r="900" ht="12" hidden="1" customHeight="1"/>
    <row r="901" ht="12" hidden="1" customHeight="1"/>
    <row r="902" ht="12" hidden="1" customHeight="1"/>
    <row r="903" ht="12" hidden="1" customHeight="1"/>
    <row r="904" ht="12" hidden="1" customHeight="1"/>
    <row r="905" ht="12" hidden="1" customHeight="1"/>
    <row r="906" ht="12" hidden="1" customHeight="1"/>
    <row r="907" ht="12" hidden="1" customHeight="1"/>
    <row r="908" ht="12" hidden="1" customHeight="1"/>
    <row r="909" ht="12" hidden="1" customHeight="1"/>
    <row r="910" ht="12" hidden="1" customHeight="1"/>
    <row r="911" ht="12" hidden="1" customHeight="1"/>
    <row r="912" ht="18" hidden="1" customHeight="1"/>
    <row r="913" ht="12" hidden="1" customHeight="1"/>
    <row r="914" ht="12" hidden="1" customHeight="1"/>
    <row r="915" ht="12" hidden="1" customHeight="1"/>
    <row r="916" ht="12" hidden="1" customHeight="1"/>
    <row r="917" ht="12" hidden="1" customHeight="1"/>
    <row r="918" ht="12" hidden="1" customHeight="1"/>
    <row r="919" ht="12" hidden="1" customHeight="1"/>
    <row r="920" ht="12" hidden="1" customHeight="1"/>
    <row r="921" ht="12" hidden="1" customHeight="1"/>
    <row r="922" ht="12" hidden="1" customHeight="1"/>
    <row r="923" ht="12" hidden="1" customHeight="1"/>
    <row r="924" ht="12" hidden="1" customHeight="1"/>
    <row r="925" ht="12" hidden="1" customHeight="1"/>
    <row r="926" ht="12" hidden="1" customHeight="1"/>
    <row r="927" ht="12" hidden="1" customHeight="1"/>
    <row r="928" ht="12" hidden="1" customHeight="1"/>
    <row r="929" ht="12" hidden="1" customHeight="1"/>
    <row r="930" ht="12" hidden="1" customHeight="1"/>
    <row r="931" ht="12" hidden="1" customHeight="1"/>
    <row r="932" ht="12" hidden="1" customHeight="1"/>
    <row r="933" ht="12" hidden="1" customHeight="1"/>
    <row r="934" ht="12" hidden="1" customHeight="1"/>
    <row r="935" ht="12" hidden="1" customHeight="1"/>
    <row r="936" ht="12" hidden="1" customHeight="1"/>
    <row r="937" ht="12" hidden="1" customHeight="1"/>
    <row r="938" ht="12" hidden="1" customHeight="1"/>
    <row r="939" ht="12" hidden="1" customHeight="1"/>
    <row r="940" ht="12" hidden="1" customHeight="1"/>
    <row r="941" ht="12" hidden="1" customHeight="1"/>
    <row r="942" ht="12" hidden="1" customHeight="1"/>
    <row r="943" ht="12" hidden="1" customHeight="1"/>
    <row r="944" ht="12" hidden="1" customHeight="1"/>
    <row r="945" ht="12" hidden="1" customHeight="1"/>
    <row r="946" ht="12" hidden="1" customHeight="1"/>
    <row r="947" ht="18" hidden="1" customHeight="1"/>
    <row r="948" ht="12" hidden="1" customHeight="1"/>
    <row r="949" ht="12" hidden="1" customHeight="1"/>
    <row r="950" ht="12" hidden="1" customHeight="1"/>
    <row r="951" ht="12" hidden="1" customHeight="1"/>
    <row r="952" ht="12" hidden="1" customHeight="1"/>
    <row r="953" ht="12" hidden="1" customHeight="1"/>
    <row r="954" ht="12" hidden="1" customHeight="1"/>
    <row r="955" ht="12" hidden="1" customHeight="1"/>
    <row r="956" ht="12" hidden="1" customHeight="1"/>
    <row r="957" ht="12" hidden="1" customHeight="1"/>
    <row r="958" ht="12" hidden="1" customHeight="1"/>
    <row r="959" ht="12" hidden="1" customHeight="1"/>
    <row r="960" ht="12" hidden="1" customHeight="1"/>
    <row r="961" ht="12" hidden="1" customHeight="1"/>
    <row r="962" ht="12" hidden="1" customHeight="1"/>
    <row r="963" ht="12" hidden="1" customHeight="1"/>
    <row r="964" ht="12" hidden="1" customHeight="1"/>
    <row r="965" ht="12" hidden="1" customHeight="1"/>
    <row r="966" ht="12" hidden="1" customHeight="1"/>
    <row r="967" ht="12" hidden="1" customHeight="1"/>
    <row r="968" ht="12" hidden="1" customHeight="1"/>
    <row r="969" ht="12" hidden="1" customHeight="1"/>
    <row r="970" ht="12" hidden="1" customHeight="1"/>
    <row r="971" ht="12" hidden="1" customHeight="1"/>
    <row r="972" ht="12" hidden="1" customHeight="1"/>
    <row r="973" ht="12" hidden="1" customHeight="1"/>
    <row r="974" ht="12" hidden="1" customHeight="1"/>
    <row r="975" ht="12" hidden="1" customHeight="1"/>
    <row r="976" ht="12" hidden="1" customHeight="1"/>
    <row r="977" ht="12" hidden="1" customHeight="1"/>
    <row r="978" ht="12" hidden="1" customHeight="1"/>
    <row r="979" ht="12" hidden="1" customHeight="1"/>
    <row r="980" ht="12" hidden="1" customHeight="1"/>
    <row r="981" ht="12" hidden="1" customHeight="1"/>
    <row r="982" ht="18" hidden="1" customHeight="1"/>
    <row r="983" ht="12" hidden="1" customHeight="1"/>
    <row r="984" ht="12" hidden="1" customHeight="1"/>
    <row r="985" ht="12" hidden="1" customHeight="1"/>
    <row r="986" ht="12" hidden="1" customHeight="1"/>
    <row r="987" ht="12" hidden="1" customHeight="1"/>
    <row r="988" ht="12" hidden="1" customHeight="1"/>
    <row r="989" ht="12" hidden="1" customHeight="1"/>
    <row r="990" ht="12" hidden="1" customHeight="1"/>
    <row r="991" ht="12" hidden="1" customHeight="1"/>
    <row r="992" ht="12" hidden="1" customHeight="1"/>
    <row r="993" ht="12" hidden="1" customHeight="1"/>
    <row r="994" ht="12" hidden="1" customHeight="1"/>
    <row r="995" ht="12" hidden="1" customHeight="1"/>
    <row r="996" ht="12" hidden="1" customHeight="1"/>
    <row r="997" ht="12" hidden="1" customHeight="1"/>
    <row r="998" ht="12" hidden="1" customHeight="1"/>
    <row r="999" ht="12" hidden="1" customHeight="1"/>
    <row r="1000" ht="12" hidden="1" customHeight="1"/>
    <row r="1001" ht="12" hidden="1" customHeight="1"/>
    <row r="1002" ht="12" hidden="1" customHeight="1"/>
    <row r="1003" ht="12" hidden="1" customHeight="1"/>
    <row r="1004" ht="12" hidden="1" customHeight="1"/>
    <row r="1005" ht="12" hidden="1" customHeight="1"/>
    <row r="1006" ht="12" hidden="1" customHeight="1"/>
    <row r="1007" ht="12" hidden="1" customHeight="1"/>
    <row r="1008" ht="12" hidden="1" customHeight="1"/>
    <row r="1009" ht="12" hidden="1" customHeight="1"/>
    <row r="1010" ht="12" hidden="1" customHeight="1"/>
    <row r="1011" ht="12" hidden="1" customHeight="1"/>
    <row r="1012" ht="12" hidden="1" customHeight="1"/>
    <row r="1013" ht="12" hidden="1" customHeight="1"/>
    <row r="1014" ht="12" hidden="1" customHeight="1"/>
    <row r="1015" ht="12" hidden="1" customHeight="1"/>
    <row r="1016" ht="12" hidden="1" customHeight="1"/>
    <row r="1017" ht="18" hidden="1" customHeight="1"/>
    <row r="1018" ht="12" hidden="1" customHeight="1"/>
    <row r="1019" ht="12" hidden="1" customHeight="1"/>
    <row r="1020" ht="12" hidden="1" customHeight="1"/>
    <row r="1021" ht="12" hidden="1" customHeight="1"/>
    <row r="1022" ht="12" hidden="1" customHeight="1"/>
    <row r="1023" ht="12" hidden="1" customHeight="1"/>
    <row r="1024" ht="12" hidden="1" customHeight="1"/>
    <row r="1025" ht="12" hidden="1" customHeight="1"/>
    <row r="1026" ht="12" hidden="1" customHeight="1"/>
    <row r="1027" ht="12" hidden="1" customHeight="1"/>
    <row r="1028" ht="12" hidden="1" customHeight="1"/>
    <row r="1029" ht="12" hidden="1" customHeight="1"/>
    <row r="1030" ht="12" hidden="1" customHeight="1"/>
    <row r="1031" ht="12" hidden="1" customHeight="1"/>
    <row r="1032" ht="12" hidden="1" customHeight="1"/>
    <row r="1033" ht="12" hidden="1" customHeight="1"/>
    <row r="1034" ht="12" hidden="1" customHeight="1"/>
    <row r="1035" ht="12" hidden="1" customHeight="1"/>
    <row r="1036" ht="12" hidden="1" customHeight="1"/>
    <row r="1037" ht="12" hidden="1" customHeight="1"/>
    <row r="1038" ht="12" hidden="1" customHeight="1"/>
    <row r="1039" ht="12" hidden="1" customHeight="1"/>
    <row r="1040" ht="12" hidden="1" customHeight="1"/>
    <row r="1041" ht="12" hidden="1" customHeight="1"/>
    <row r="1042" ht="12" hidden="1" customHeight="1"/>
    <row r="1043" ht="12" hidden="1" customHeight="1"/>
    <row r="1044" ht="12" hidden="1" customHeight="1"/>
    <row r="1045" ht="12" hidden="1" customHeight="1"/>
    <row r="1046" ht="12" hidden="1" customHeight="1"/>
    <row r="1047" ht="12" hidden="1" customHeight="1"/>
    <row r="1048" ht="12" hidden="1" customHeight="1"/>
    <row r="1049" ht="12" hidden="1" customHeight="1"/>
    <row r="1050" ht="12" hidden="1" customHeight="1"/>
    <row r="1051" ht="12" hidden="1" customHeight="1"/>
    <row r="1052" ht="18" hidden="1" customHeight="1"/>
    <row r="1053" ht="12" hidden="1" customHeight="1"/>
    <row r="1054" ht="12" hidden="1" customHeight="1"/>
    <row r="1055" ht="12" hidden="1" customHeight="1"/>
    <row r="1056" ht="12" hidden="1" customHeight="1"/>
    <row r="1057" ht="12" hidden="1" customHeight="1"/>
    <row r="1058" ht="12" hidden="1" customHeight="1"/>
    <row r="1059" ht="12" hidden="1" customHeight="1"/>
    <row r="1060" ht="12" hidden="1" customHeight="1"/>
    <row r="1061" ht="12" hidden="1" customHeight="1"/>
    <row r="1062" ht="12" hidden="1" customHeight="1"/>
    <row r="1063" ht="12" hidden="1" customHeight="1"/>
    <row r="1064" ht="12" hidden="1" customHeight="1"/>
    <row r="1065" ht="12" hidden="1" customHeight="1"/>
    <row r="1066" ht="12" hidden="1" customHeight="1"/>
    <row r="1067" ht="12" hidden="1" customHeight="1"/>
    <row r="1068" ht="12" hidden="1" customHeight="1"/>
    <row r="1069" ht="12" hidden="1" customHeight="1"/>
    <row r="1070" ht="12" hidden="1" customHeight="1"/>
    <row r="1071" ht="12" hidden="1" customHeight="1"/>
    <row r="1072" ht="12" hidden="1" customHeight="1"/>
    <row r="1073" ht="12" hidden="1" customHeight="1"/>
    <row r="1074" ht="12" hidden="1" customHeight="1"/>
    <row r="1075" ht="12" hidden="1" customHeight="1"/>
    <row r="1076" ht="12" hidden="1" customHeight="1"/>
    <row r="1077" ht="12" hidden="1" customHeight="1"/>
    <row r="1078" ht="12" hidden="1" customHeight="1"/>
    <row r="1079" ht="12" hidden="1" customHeight="1"/>
    <row r="1080" ht="12" hidden="1" customHeight="1"/>
    <row r="1081" ht="12" hidden="1" customHeight="1"/>
    <row r="1082" ht="12" hidden="1" customHeight="1"/>
    <row r="1083" ht="12" hidden="1" customHeight="1"/>
    <row r="1084" ht="12" hidden="1" customHeight="1"/>
    <row r="1085" ht="12" hidden="1" customHeight="1"/>
    <row r="1086" ht="12" hidden="1" customHeight="1"/>
  </sheetData>
  <sheetProtection algorithmName="SHA-512" hashValue="k9myHs5TWV94NxwmGvjG+9YI7MTi4Yp+bbYSfuLK5ln8GhZvU2ryoDW7pDPPI2kshSB0PfZAu9oNkgPXj2qARA==" saltValue="J6cV0vuoHffIH9r6Q0vsCw==" spinCount="100000" sheet="1" objects="1" scenarios="1" selectLockedCells="1"/>
  <mergeCells count="31">
    <mergeCell ref="B3:C3"/>
    <mergeCell ref="B28:C28"/>
    <mergeCell ref="B29:C29"/>
    <mergeCell ref="B30:C30"/>
    <mergeCell ref="B31:C31"/>
    <mergeCell ref="B16:C16"/>
    <mergeCell ref="B17:C17"/>
    <mergeCell ref="B18:C18"/>
    <mergeCell ref="B19:C19"/>
    <mergeCell ref="B20:C20"/>
    <mergeCell ref="B21:C21"/>
    <mergeCell ref="B10:C10"/>
    <mergeCell ref="B11:C11"/>
    <mergeCell ref="B12:C12"/>
    <mergeCell ref="B13:C13"/>
    <mergeCell ref="B14:C14"/>
    <mergeCell ref="B32:C32"/>
    <mergeCell ref="B33:C33"/>
    <mergeCell ref="B22:C22"/>
    <mergeCell ref="B23:C23"/>
    <mergeCell ref="B24:C24"/>
    <mergeCell ref="B25:C25"/>
    <mergeCell ref="B26:C26"/>
    <mergeCell ref="B27:C27"/>
    <mergeCell ref="B15:C15"/>
    <mergeCell ref="B4:C4"/>
    <mergeCell ref="B5:C5"/>
    <mergeCell ref="B6:C6"/>
    <mergeCell ref="B7:C7"/>
    <mergeCell ref="B8:C8"/>
    <mergeCell ref="B9:C9"/>
  </mergeCells>
  <conditionalFormatting sqref="B3:AJ33">
    <cfRule type="expression" dxfId="2636" priority="6">
      <formula>WEEKDAY($B3,2)=6</formula>
    </cfRule>
    <cfRule type="expression" dxfId="2635" priority="7">
      <formula>WEEKDAY($B3,2)=7</formula>
    </cfRule>
  </conditionalFormatting>
  <conditionalFormatting sqref="G3:AJ33">
    <cfRule type="cellIs" dxfId="2634" priority="5" operator="equal">
      <formula>"C"</formula>
    </cfRule>
  </conditionalFormatting>
  <conditionalFormatting sqref="G3:X33">
    <cfRule type="cellIs" dxfId="2633" priority="1" operator="equal">
      <formula>"A"</formula>
    </cfRule>
    <cfRule type="cellIs" dxfId="2632" priority="2" operator="equal">
      <formula>"V"</formula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pageSetUpPr fitToPage="1"/>
  </sheetPr>
  <dimension ref="A1:UY1398"/>
  <sheetViews>
    <sheetView topLeftCell="B1" workbookViewId="0">
      <selection activeCell="AJ20" sqref="AJ20"/>
    </sheetView>
  </sheetViews>
  <sheetFormatPr baseColWidth="10" defaultColWidth="0" defaultRowHeight="12" customHeight="1" zeroHeight="1"/>
  <cols>
    <col min="1" max="1" width="3.44140625" style="31" hidden="1" customWidth="1"/>
    <col min="2" max="2" width="2" style="31" customWidth="1"/>
    <col min="3" max="3" width="3.44140625" style="30" customWidth="1"/>
    <col min="4" max="4" width="0.6640625" style="30" customWidth="1"/>
    <col min="5" max="5" width="6" style="30" customWidth="1"/>
    <col min="6" max="6" width="9" style="30" customWidth="1"/>
    <col min="7" max="7" width="5.6640625" style="30" customWidth="1"/>
    <col min="8" max="8" width="0.6640625" style="30" customWidth="1"/>
    <col min="9" max="13" width="2" style="30" customWidth="1"/>
    <col min="14" max="14" width="2.6640625" style="30" customWidth="1"/>
    <col min="15" max="20" width="2.44140625" style="30" customWidth="1"/>
    <col min="21" max="21" width="3.33203125" style="30" customWidth="1"/>
    <col min="22" max="54" width="2.44140625" style="30" customWidth="1"/>
    <col min="55" max="55" width="2.6640625" style="30" customWidth="1"/>
    <col min="56" max="56" width="0.6640625" style="30" customWidth="1"/>
    <col min="57" max="58" width="3.44140625" style="30" customWidth="1"/>
    <col min="59" max="59" width="2.33203125" style="42" customWidth="1"/>
    <col min="60" max="60" width="9.6640625" style="30" customWidth="1"/>
    <col min="61" max="61" width="4" style="30" customWidth="1"/>
    <col min="62" max="62" width="10.6640625" style="13" customWidth="1"/>
    <col min="63" max="63" width="6.33203125" style="224" customWidth="1"/>
    <col min="64" max="69" width="8.6640625" style="30" hidden="1" customWidth="1"/>
    <col min="70" max="71" width="8.6640625" style="30" customWidth="1"/>
    <col min="72" max="72" width="0.6640625" style="30" customWidth="1"/>
    <col min="73" max="73" width="20" style="224" hidden="1" customWidth="1"/>
    <col min="74" max="74" width="26" style="224" hidden="1" customWidth="1"/>
    <col min="75" max="76" width="5.6640625" style="224" hidden="1" customWidth="1"/>
    <col min="77" max="355" width="2" style="29" hidden="1" customWidth="1"/>
    <col min="356" max="356" width="2" style="30" hidden="1" customWidth="1"/>
    <col min="357" max="357" width="4" style="224" hidden="1" customWidth="1"/>
    <col min="358" max="378" width="2.6640625" style="30" hidden="1" customWidth="1"/>
    <col min="379" max="381" width="2" style="30" hidden="1" customWidth="1"/>
    <col min="382" max="384" width="7.6640625" style="30" hidden="1" customWidth="1"/>
    <col min="385" max="571" width="2" style="30" hidden="1" customWidth="1"/>
    <col min="572" max="16384" width="0" style="30" hidden="1"/>
  </cols>
  <sheetData>
    <row r="1" spans="1:384" ht="1.5" customHeight="1" thickBot="1">
      <c r="BI1" s="43" t="s">
        <v>51</v>
      </c>
      <c r="BP1" s="43" t="s">
        <v>51</v>
      </c>
      <c r="BS1" s="43"/>
      <c r="BT1" s="43"/>
      <c r="BV1" s="216"/>
      <c r="BX1" s="216"/>
    </row>
    <row r="2" spans="1:384" ht="18" customHeight="1" thickBot="1">
      <c r="A2" s="26">
        <v>1</v>
      </c>
      <c r="B2" s="337"/>
      <c r="C2" s="320">
        <f>Conges!$B$3</f>
        <v>44896</v>
      </c>
      <c r="D2" s="321"/>
      <c r="E2" s="321"/>
      <c r="F2" s="321"/>
      <c r="G2" s="321"/>
      <c r="H2" s="321"/>
      <c r="I2" s="321"/>
      <c r="J2" s="321"/>
      <c r="K2" s="321"/>
      <c r="L2" s="321"/>
      <c r="M2" s="321"/>
      <c r="N2" s="321"/>
      <c r="O2" s="321"/>
      <c r="P2" s="321"/>
      <c r="Q2" s="321"/>
      <c r="R2" s="321"/>
      <c r="S2" s="321"/>
      <c r="T2" s="321"/>
      <c r="U2" s="321"/>
      <c r="V2" s="321"/>
      <c r="W2" s="321"/>
      <c r="X2" s="321"/>
      <c r="Y2" s="321"/>
      <c r="Z2" s="321"/>
      <c r="AA2" s="321"/>
      <c r="AB2" s="321"/>
      <c r="AC2" s="321"/>
      <c r="AD2" s="321"/>
      <c r="AE2" s="321"/>
      <c r="AF2" s="321"/>
      <c r="AG2" s="321"/>
      <c r="AH2" s="321"/>
      <c r="AI2" s="321"/>
      <c r="AJ2" s="321"/>
      <c r="AK2" s="321"/>
      <c r="AL2" s="321"/>
      <c r="AM2" s="321"/>
      <c r="AN2" s="321"/>
      <c r="AO2" s="321"/>
      <c r="AP2" s="321"/>
      <c r="AQ2" s="321"/>
      <c r="AR2" s="321"/>
      <c r="AS2" s="321"/>
      <c r="AT2" s="321"/>
      <c r="AU2" s="321"/>
      <c r="AV2" s="321"/>
      <c r="AW2" s="321"/>
      <c r="AX2" s="321"/>
      <c r="AY2" s="321"/>
      <c r="AZ2" s="321"/>
      <c r="BA2" s="321"/>
      <c r="BB2" s="321"/>
      <c r="BC2" s="321"/>
      <c r="BD2" s="370"/>
      <c r="BE2" s="359" t="s">
        <v>13</v>
      </c>
      <c r="BF2" s="360"/>
      <c r="BG2" s="363"/>
      <c r="BH2" s="353" t="s">
        <v>54</v>
      </c>
      <c r="BI2" s="353"/>
      <c r="BJ2" s="353" t="s">
        <v>46</v>
      </c>
      <c r="BK2" s="332"/>
      <c r="BL2" s="353" t="s">
        <v>69</v>
      </c>
      <c r="BM2" s="353" t="s">
        <v>70</v>
      </c>
      <c r="BN2" s="353" t="s">
        <v>73</v>
      </c>
      <c r="BO2" s="353" t="s">
        <v>74</v>
      </c>
      <c r="BP2" s="353" t="s">
        <v>71</v>
      </c>
      <c r="BQ2" s="353" t="s">
        <v>72</v>
      </c>
      <c r="BR2" s="393" t="s">
        <v>81</v>
      </c>
      <c r="BS2" s="391" t="s">
        <v>68</v>
      </c>
      <c r="BT2" s="362"/>
      <c r="BU2" s="395" t="s">
        <v>66</v>
      </c>
      <c r="BV2" s="397" t="s">
        <v>65</v>
      </c>
      <c r="BW2" s="395"/>
      <c r="BX2" s="397"/>
      <c r="BY2" s="169"/>
      <c r="BZ2" s="169"/>
      <c r="CA2" s="169"/>
      <c r="CB2" s="169"/>
      <c r="CC2" s="169"/>
      <c r="CD2" s="169"/>
      <c r="CE2" s="169"/>
      <c r="CF2" s="169"/>
      <c r="CG2" s="169"/>
      <c r="CH2" s="169"/>
      <c r="CI2" s="169"/>
      <c r="CJ2" s="169"/>
      <c r="CK2" s="169"/>
      <c r="CL2" s="169"/>
      <c r="CM2" s="169"/>
      <c r="CN2" s="169"/>
      <c r="CO2" s="169"/>
      <c r="CP2" s="169"/>
      <c r="CQ2" s="169"/>
      <c r="CR2" s="169"/>
      <c r="CS2" s="169"/>
      <c r="CT2" s="169"/>
      <c r="CU2" s="169"/>
      <c r="CV2" s="169"/>
      <c r="CW2" s="169"/>
      <c r="CX2" s="169"/>
      <c r="CY2" s="169"/>
      <c r="CZ2" s="169"/>
      <c r="DA2" s="169"/>
      <c r="DB2" s="169"/>
      <c r="DC2" s="169"/>
      <c r="DD2" s="169"/>
      <c r="DE2" s="169"/>
      <c r="EV2" s="338"/>
      <c r="EW2" s="338"/>
      <c r="EX2" s="338"/>
      <c r="EY2" s="338"/>
      <c r="EZ2" s="338"/>
      <c r="FA2" s="338"/>
      <c r="FB2" s="338"/>
      <c r="FC2" s="338"/>
      <c r="FD2" s="338"/>
      <c r="FE2" s="338"/>
      <c r="FF2" s="338"/>
      <c r="FG2" s="338"/>
      <c r="FH2" s="338"/>
      <c r="FI2" s="338"/>
      <c r="FJ2" s="338"/>
      <c r="FK2" s="338"/>
      <c r="FL2" s="338"/>
      <c r="FM2" s="338"/>
      <c r="FN2" s="338"/>
      <c r="FO2" s="338"/>
      <c r="FP2" s="338"/>
      <c r="FQ2" s="338"/>
      <c r="FR2" s="338"/>
      <c r="FS2" s="338"/>
      <c r="FT2" s="338"/>
      <c r="FU2" s="338"/>
      <c r="FV2" s="338"/>
      <c r="FW2" s="338"/>
      <c r="FX2" s="338"/>
      <c r="FY2" s="338"/>
      <c r="FZ2" s="338"/>
      <c r="GA2" s="338"/>
      <c r="GB2" s="338"/>
      <c r="GC2" s="338"/>
      <c r="GD2" s="338"/>
      <c r="GE2" s="338"/>
      <c r="GF2" s="338"/>
      <c r="GG2" s="338"/>
      <c r="GH2" s="338"/>
      <c r="GI2" s="338"/>
      <c r="GK2" s="338"/>
      <c r="GL2" s="338"/>
      <c r="GM2" s="338"/>
      <c r="GN2" s="338"/>
      <c r="GO2" s="338"/>
      <c r="GP2" s="338"/>
      <c r="GQ2" s="338"/>
      <c r="GR2" s="338"/>
      <c r="GS2" s="338"/>
      <c r="GT2" s="338"/>
      <c r="GU2" s="338"/>
      <c r="GV2" s="338"/>
      <c r="GW2" s="338"/>
      <c r="GX2" s="338"/>
      <c r="GY2" s="338"/>
      <c r="GZ2" s="338"/>
      <c r="HA2" s="338"/>
      <c r="HB2" s="338"/>
      <c r="HC2" s="338"/>
      <c r="HD2" s="338"/>
      <c r="HE2" s="338"/>
      <c r="HF2" s="338"/>
      <c r="HG2" s="338"/>
      <c r="HH2" s="338"/>
      <c r="HI2" s="338"/>
      <c r="HJ2" s="338"/>
      <c r="HK2" s="338"/>
      <c r="HL2" s="338"/>
      <c r="HM2" s="338"/>
      <c r="HN2" s="338"/>
      <c r="HO2" s="338"/>
      <c r="HP2" s="338"/>
      <c r="HQ2" s="338"/>
      <c r="HR2" s="338"/>
      <c r="HS2" s="338"/>
      <c r="HT2" s="338"/>
      <c r="HU2" s="338"/>
      <c r="HV2" s="338"/>
      <c r="HW2" s="338"/>
      <c r="HX2" s="338"/>
      <c r="HZ2" s="338"/>
      <c r="IA2" s="338"/>
      <c r="IB2" s="338"/>
      <c r="IC2" s="338"/>
      <c r="ID2" s="338"/>
      <c r="IE2" s="338"/>
      <c r="IF2" s="338"/>
      <c r="IG2" s="338"/>
      <c r="IH2" s="338"/>
      <c r="II2" s="338"/>
      <c r="IJ2" s="338"/>
      <c r="IK2" s="338"/>
      <c r="IL2" s="338"/>
      <c r="IM2" s="338"/>
      <c r="IN2" s="338"/>
      <c r="IO2" s="338"/>
      <c r="IP2" s="338"/>
      <c r="IQ2" s="338"/>
      <c r="IR2" s="338"/>
      <c r="IS2" s="338"/>
      <c r="IT2" s="338"/>
      <c r="IU2" s="338"/>
      <c r="IV2" s="338"/>
      <c r="IW2" s="338"/>
      <c r="IX2" s="338"/>
      <c r="IY2" s="338"/>
      <c r="IZ2" s="338"/>
      <c r="JA2" s="338"/>
      <c r="JB2" s="338"/>
      <c r="JC2" s="338"/>
      <c r="JD2" s="338"/>
      <c r="JE2" s="338"/>
      <c r="JF2" s="338"/>
      <c r="JG2" s="338"/>
      <c r="JH2" s="338"/>
      <c r="JI2" s="338"/>
      <c r="JJ2" s="338"/>
      <c r="JK2" s="338"/>
      <c r="JL2" s="338"/>
      <c r="JM2" s="338"/>
      <c r="JO2" s="338"/>
      <c r="JP2" s="338"/>
      <c r="JQ2" s="338"/>
      <c r="JR2" s="338"/>
      <c r="JS2" s="338"/>
      <c r="JT2" s="338"/>
      <c r="JU2" s="338"/>
      <c r="JV2" s="338"/>
      <c r="JW2" s="338"/>
      <c r="JX2" s="338"/>
      <c r="JY2" s="338"/>
      <c r="JZ2" s="338"/>
      <c r="KA2" s="338"/>
      <c r="KB2" s="338"/>
      <c r="KC2" s="338"/>
      <c r="KD2" s="338"/>
      <c r="KE2" s="338"/>
      <c r="KF2" s="338"/>
      <c r="KG2" s="338"/>
      <c r="KH2" s="338"/>
      <c r="KI2" s="338"/>
      <c r="KJ2" s="338"/>
      <c r="KK2" s="338"/>
      <c r="KL2" s="338"/>
      <c r="KM2" s="338"/>
      <c r="KN2" s="338"/>
      <c r="KO2" s="338"/>
      <c r="KP2" s="338"/>
      <c r="KQ2" s="338"/>
      <c r="KR2" s="338"/>
      <c r="KS2" s="338"/>
      <c r="KT2" s="338"/>
      <c r="KU2" s="338"/>
      <c r="KV2" s="338"/>
      <c r="KW2" s="338"/>
      <c r="KX2" s="338"/>
      <c r="KY2" s="338"/>
      <c r="KZ2" s="338"/>
      <c r="LA2" s="338"/>
      <c r="LB2" s="338"/>
      <c r="LD2" s="338"/>
      <c r="LE2" s="338"/>
      <c r="LF2" s="338"/>
      <c r="LG2" s="338"/>
      <c r="LH2" s="338"/>
      <c r="LI2" s="338"/>
      <c r="LJ2" s="338"/>
      <c r="LK2" s="338"/>
      <c r="LL2" s="338"/>
      <c r="LM2" s="338"/>
      <c r="LN2" s="338"/>
      <c r="LO2" s="338"/>
      <c r="LP2" s="338"/>
      <c r="LQ2" s="338"/>
      <c r="LR2" s="338"/>
      <c r="LS2" s="338"/>
      <c r="LT2" s="338"/>
      <c r="LU2" s="338"/>
      <c r="LV2" s="338"/>
      <c r="LW2" s="338"/>
      <c r="LX2" s="338"/>
      <c r="LY2" s="338"/>
      <c r="LZ2" s="338"/>
      <c r="MA2" s="338"/>
      <c r="MB2" s="338"/>
      <c r="MC2" s="338"/>
      <c r="MD2" s="338"/>
      <c r="ME2" s="338"/>
      <c r="MF2" s="338"/>
      <c r="MG2" s="338"/>
      <c r="MH2" s="338"/>
      <c r="MI2" s="338"/>
      <c r="MJ2" s="338"/>
      <c r="MK2" s="338"/>
      <c r="ML2" s="338"/>
      <c r="MM2" s="338"/>
      <c r="MN2" s="338"/>
      <c r="MO2" s="338"/>
      <c r="MP2" s="338"/>
      <c r="MQ2" s="338"/>
      <c r="MT2" s="381" t="s">
        <v>12</v>
      </c>
      <c r="MU2" s="381"/>
      <c r="MV2" s="381"/>
      <c r="MW2" s="381"/>
      <c r="MX2" s="381"/>
      <c r="MY2" s="381"/>
      <c r="MZ2" s="381"/>
      <c r="NA2" s="381"/>
      <c r="NB2" s="381"/>
      <c r="NC2" s="381"/>
      <c r="ND2" s="381"/>
      <c r="NE2" s="381"/>
      <c r="NF2" s="381"/>
      <c r="NG2" s="381"/>
      <c r="NH2" s="381"/>
      <c r="NI2" s="381"/>
      <c r="NJ2" s="381"/>
      <c r="NK2" s="381"/>
      <c r="NL2" s="381"/>
      <c r="NM2" s="381"/>
      <c r="NN2" s="350"/>
      <c r="NR2" s="330" t="s">
        <v>56</v>
      </c>
      <c r="NS2" s="330"/>
      <c r="NT2" s="330"/>
    </row>
    <row r="3" spans="1:384" ht="10.199999999999999" customHeight="1">
      <c r="A3" s="25"/>
      <c r="B3" s="337"/>
      <c r="C3" s="335">
        <f>C2</f>
        <v>44896</v>
      </c>
      <c r="D3" s="16"/>
      <c r="E3" s="349" t="str">
        <f>"Sans "&amp;$E$12</f>
        <v>Sans Renfort</v>
      </c>
      <c r="F3" s="349"/>
      <c r="G3" s="349"/>
      <c r="H3" s="10"/>
      <c r="I3" s="10"/>
      <c r="J3" s="10"/>
      <c r="K3" s="10"/>
      <c r="L3" s="10"/>
      <c r="M3" s="10"/>
      <c r="N3" s="316">
        <v>7</v>
      </c>
      <c r="O3" s="316"/>
      <c r="P3" s="316">
        <v>8</v>
      </c>
      <c r="Q3" s="316"/>
      <c r="R3" s="316">
        <v>9</v>
      </c>
      <c r="S3" s="316"/>
      <c r="T3" s="316">
        <v>10</v>
      </c>
      <c r="U3" s="316"/>
      <c r="V3" s="316">
        <v>11</v>
      </c>
      <c r="W3" s="316"/>
      <c r="X3" s="316">
        <v>12</v>
      </c>
      <c r="Y3" s="316"/>
      <c r="Z3" s="316">
        <v>13</v>
      </c>
      <c r="AA3" s="316"/>
      <c r="AB3" s="316">
        <v>14</v>
      </c>
      <c r="AC3" s="316"/>
      <c r="AD3" s="316">
        <v>15</v>
      </c>
      <c r="AE3" s="316"/>
      <c r="AF3" s="316">
        <v>16</v>
      </c>
      <c r="AG3" s="316"/>
      <c r="AH3" s="316">
        <v>17</v>
      </c>
      <c r="AI3" s="316"/>
      <c r="AJ3" s="316">
        <v>18</v>
      </c>
      <c r="AK3" s="316"/>
      <c r="AL3" s="316">
        <v>19</v>
      </c>
      <c r="AM3" s="316"/>
      <c r="AN3" s="316">
        <v>20</v>
      </c>
      <c r="AO3" s="316"/>
      <c r="AP3" s="316">
        <v>21</v>
      </c>
      <c r="AQ3" s="316"/>
      <c r="AR3" s="316">
        <v>22</v>
      </c>
      <c r="AS3" s="316"/>
      <c r="AT3" s="316">
        <v>23</v>
      </c>
      <c r="AU3" s="316"/>
      <c r="AV3" s="316">
        <v>24</v>
      </c>
      <c r="AW3" s="316"/>
      <c r="AX3" s="316">
        <v>1</v>
      </c>
      <c r="AY3" s="316"/>
      <c r="AZ3" s="316">
        <v>2</v>
      </c>
      <c r="BA3" s="316"/>
      <c r="BB3" s="316">
        <v>3</v>
      </c>
      <c r="BC3" s="346"/>
      <c r="BD3" s="370"/>
      <c r="BE3" s="361"/>
      <c r="BF3" s="362"/>
      <c r="BG3" s="364"/>
      <c r="BH3" s="354"/>
      <c r="BI3" s="354"/>
      <c r="BJ3" s="354"/>
      <c r="BK3" s="333"/>
      <c r="BL3" s="354"/>
      <c r="BM3" s="354"/>
      <c r="BN3" s="354"/>
      <c r="BO3" s="354"/>
      <c r="BP3" s="354"/>
      <c r="BQ3" s="354"/>
      <c r="BR3" s="394"/>
      <c r="BS3" s="392"/>
      <c r="BT3" s="362"/>
      <c r="BU3" s="396"/>
      <c r="BV3" s="398"/>
      <c r="BW3" s="396"/>
      <c r="BX3" s="398"/>
      <c r="MT3" s="374">
        <v>1</v>
      </c>
      <c r="MU3" s="316"/>
      <c r="MV3" s="316">
        <v>2</v>
      </c>
      <c r="MW3" s="316"/>
      <c r="MX3" s="316">
        <v>3</v>
      </c>
      <c r="MY3" s="316"/>
      <c r="MZ3" s="316">
        <v>4</v>
      </c>
      <c r="NA3" s="316"/>
      <c r="NB3" s="316">
        <v>5</v>
      </c>
      <c r="NC3" s="316"/>
      <c r="ND3" s="316">
        <v>6</v>
      </c>
      <c r="NE3" s="316"/>
      <c r="NF3" s="316">
        <v>7</v>
      </c>
      <c r="NG3" s="316"/>
      <c r="NH3" s="316">
        <v>8</v>
      </c>
      <c r="NI3" s="316"/>
      <c r="NJ3" s="316">
        <v>9</v>
      </c>
      <c r="NK3" s="316"/>
      <c r="NL3" s="382" t="s">
        <v>12</v>
      </c>
      <c r="NM3" s="383"/>
      <c r="NN3" s="350"/>
      <c r="NR3" s="30" t="s">
        <v>57</v>
      </c>
      <c r="NS3" s="30" t="s">
        <v>58</v>
      </c>
      <c r="NT3" s="30" t="s">
        <v>59</v>
      </c>
    </row>
    <row r="4" spans="1:384" ht="10.199999999999999" customHeight="1">
      <c r="A4" s="25"/>
      <c r="B4" s="337"/>
      <c r="C4" s="335"/>
      <c r="D4" s="15"/>
      <c r="E4" s="322" t="str">
        <f>IFERROR(G18*'Chiffres et fonctions'!$J$6,"CA à Produire")</f>
        <v>CA à Produire</v>
      </c>
      <c r="F4" s="322"/>
      <c r="G4" s="322"/>
      <c r="H4" s="323">
        <f>IF($BC34&lt;&gt;0,3,0)</f>
        <v>0</v>
      </c>
      <c r="I4" s="387">
        <f>Prenoms!$B$2</f>
        <v>0</v>
      </c>
      <c r="J4" s="388"/>
      <c r="K4" s="388"/>
      <c r="L4" s="388"/>
      <c r="M4" s="388"/>
      <c r="N4" s="60" t="str">
        <f>IF($NL4&lt;&gt;0,"",IF(Conges!F$36=0,"",Conges!F$36))</f>
        <v/>
      </c>
      <c r="O4" s="61"/>
      <c r="P4" s="62"/>
      <c r="Q4" s="62"/>
      <c r="R4" s="62"/>
      <c r="S4" s="62"/>
      <c r="T4" s="62"/>
      <c r="U4" s="62"/>
      <c r="V4" s="63"/>
      <c r="W4" s="62"/>
      <c r="X4" s="62"/>
      <c r="Y4" s="62"/>
      <c r="Z4" s="62"/>
      <c r="AA4" s="62"/>
      <c r="AB4" s="62"/>
      <c r="AC4" s="62"/>
      <c r="AD4" s="62"/>
      <c r="AE4" s="61"/>
      <c r="AF4" s="62"/>
      <c r="AG4" s="62"/>
      <c r="AH4" s="62"/>
      <c r="AI4" s="62"/>
      <c r="AJ4" s="63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1"/>
      <c r="AV4" s="62"/>
      <c r="AW4" s="62"/>
      <c r="AX4" s="62"/>
      <c r="AY4" s="62"/>
      <c r="AZ4" s="62"/>
      <c r="BA4" s="62"/>
      <c r="BB4" s="63"/>
      <c r="BC4" s="64">
        <f>IF($NL4&lt;&gt;0,(IF(Conges!F$36=0,0,3)),0)</f>
        <v>0</v>
      </c>
      <c r="BD4" s="370"/>
      <c r="BE4" s="389">
        <f>IF(OR(Conges!F$36="A",Conges!F$36="V"),Prenoms!L$2,NL4)</f>
        <v>0</v>
      </c>
      <c r="BF4" s="390"/>
      <c r="BG4" s="261"/>
      <c r="BH4" s="262">
        <f>IF(BO4=0,BM4,BO4)</f>
        <v>0</v>
      </c>
      <c r="BI4" s="263" t="str">
        <f t="shared" ref="BI4:BI33" si="0">IF(BO4=0,"",$BI$1)</f>
        <v/>
      </c>
      <c r="BJ4" s="273">
        <v>0</v>
      </c>
      <c r="BK4" s="274">
        <f>BH4-BJ4</f>
        <v>0</v>
      </c>
      <c r="BL4" s="275">
        <f>$NL4</f>
        <v>0</v>
      </c>
      <c r="BM4" s="275">
        <f>$BE4</f>
        <v>0</v>
      </c>
      <c r="BN4" s="275">
        <f>SUM('Heures Pointage'!$D$6:$E$6)</f>
        <v>0</v>
      </c>
      <c r="BO4" s="275">
        <f>SUM('Heures et Indemnites'!$D$6:$E$6)</f>
        <v>0</v>
      </c>
      <c r="BP4" s="276">
        <f>$NT4</f>
        <v>0</v>
      </c>
      <c r="BQ4" s="276">
        <f>'Heures Pointage'!$AB$6</f>
        <v>0</v>
      </c>
      <c r="BR4" s="277">
        <f>$BH$1054</f>
        <v>0</v>
      </c>
      <c r="BS4" s="141">
        <f>Prenoms!$C$2</f>
        <v>0</v>
      </c>
      <c r="BT4" s="146"/>
      <c r="BU4" s="212">
        <f>SUM('Heures et Indemnites'!$D$6:$E$6)</f>
        <v>0</v>
      </c>
      <c r="BV4" s="217">
        <f>SUM('Heures et Indemnites'!$D$6:$E$6)</f>
        <v>0</v>
      </c>
      <c r="BW4" s="212"/>
      <c r="BX4" s="217"/>
      <c r="MT4" s="384">
        <f>(COUNTA($O4:$BB4)/2)-SUM(MV4:NK4)</f>
        <v>0</v>
      </c>
      <c r="MU4" s="385">
        <f t="shared" ref="MU4:MU19" si="1">(COUNTA($O4:$BB4))/2</f>
        <v>0</v>
      </c>
      <c r="MV4" s="385">
        <f t="shared" ref="MV4:MV33" si="2">(COUNTIF($O4:$BB4,MV$3))/2</f>
        <v>0</v>
      </c>
      <c r="MW4" s="385"/>
      <c r="MX4" s="385">
        <f t="shared" ref="MX4:MX33" si="3">(COUNTIF($O4:$BB4,MX$3))/2</f>
        <v>0</v>
      </c>
      <c r="MY4" s="385"/>
      <c r="MZ4" s="385">
        <f t="shared" ref="MZ4:MZ33" si="4">(COUNTIF($O4:$BB4,MZ$3))/2</f>
        <v>0</v>
      </c>
      <c r="NA4" s="385"/>
      <c r="NB4" s="385">
        <f t="shared" ref="NB4:NB33" si="5">(COUNTIF($O4:$BB4,NB$3))/2</f>
        <v>0</v>
      </c>
      <c r="NC4" s="385"/>
      <c r="ND4" s="385">
        <f t="shared" ref="ND4:ND33" si="6">(COUNTIF($O4:$BB4,ND$3))/2</f>
        <v>0</v>
      </c>
      <c r="NE4" s="385"/>
      <c r="NF4" s="385">
        <f t="shared" ref="NF4:NF33" si="7">(COUNTIF($O4:$BB4,NF$3))/2</f>
        <v>0</v>
      </c>
      <c r="NG4" s="385"/>
      <c r="NH4" s="385">
        <f t="shared" ref="NH4:NH33" si="8">(COUNTIF($O4:$BB4,NH$3))/2</f>
        <v>0</v>
      </c>
      <c r="NI4" s="385"/>
      <c r="NJ4" s="385">
        <f t="shared" ref="NJ4:NJ33" si="9">(COUNTIF($O4:$BB4,NJ$3))/2</f>
        <v>0</v>
      </c>
      <c r="NK4" s="385"/>
      <c r="NL4" s="385">
        <f>(COUNTA($O4:$BB4))/2</f>
        <v>0</v>
      </c>
      <c r="NM4" s="386"/>
      <c r="NN4" s="350"/>
      <c r="NR4" s="30">
        <f t="shared" ref="NR4:NR33" si="10">IF(SUM(W4:AD4)&gt;0,1,0)</f>
        <v>0</v>
      </c>
      <c r="NS4" s="30">
        <f t="shared" ref="NS4:NS33" si="11">IF(SUM(AM4:BB4)&gt;0,1,0)</f>
        <v>0</v>
      </c>
      <c r="NT4" s="30">
        <f t="shared" ref="NT4:NT33" si="12">IF(SUM(NR4:NS4)=0,0,SUM(NR4:NS4))</f>
        <v>0</v>
      </c>
    </row>
    <row r="5" spans="1:384" ht="10.199999999999999" customHeight="1">
      <c r="A5" s="25"/>
      <c r="B5" s="337"/>
      <c r="C5" s="335"/>
      <c r="D5" s="15"/>
      <c r="E5" s="322"/>
      <c r="F5" s="322"/>
      <c r="G5" s="322"/>
      <c r="H5" s="323"/>
      <c r="I5" s="328">
        <f>Prenoms!$B$3</f>
        <v>0</v>
      </c>
      <c r="J5" s="329"/>
      <c r="K5" s="329"/>
      <c r="L5" s="329"/>
      <c r="M5" s="329"/>
      <c r="N5" s="78" t="str">
        <f>IF(NL5&lt;&gt;0,"",IF(Conges!F$37=0,"",Conges!F$37))</f>
        <v/>
      </c>
      <c r="O5" s="79"/>
      <c r="P5" s="80"/>
      <c r="Q5" s="80"/>
      <c r="R5" s="80"/>
      <c r="S5" s="80"/>
      <c r="T5" s="80"/>
      <c r="U5" s="80"/>
      <c r="V5" s="81"/>
      <c r="W5" s="80"/>
      <c r="X5" s="80"/>
      <c r="Y5" s="80"/>
      <c r="Z5" s="80"/>
      <c r="AA5" s="80"/>
      <c r="AB5" s="80"/>
      <c r="AC5" s="80"/>
      <c r="AD5" s="80"/>
      <c r="AE5" s="79"/>
      <c r="AF5" s="80"/>
      <c r="AG5" s="80"/>
      <c r="AH5" s="80"/>
      <c r="AI5" s="80"/>
      <c r="AJ5" s="81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79"/>
      <c r="AV5" s="80"/>
      <c r="AW5" s="80"/>
      <c r="AX5" s="80"/>
      <c r="AY5" s="80"/>
      <c r="AZ5" s="80"/>
      <c r="BA5" s="80"/>
      <c r="BB5" s="81"/>
      <c r="BC5" s="82">
        <f>IF(NL5&lt;&gt;0,(IF(Conges!F$37=0,0,3)),0)</f>
        <v>0</v>
      </c>
      <c r="BD5" s="370"/>
      <c r="BE5" s="357">
        <f>IF(OR(Conges!F$37="A",Conges!F$37="V"),Prenoms!L$3,NL5)</f>
        <v>0</v>
      </c>
      <c r="BF5" s="358"/>
      <c r="BG5" s="264"/>
      <c r="BH5" s="265">
        <f t="shared" ref="BH5:BH33" si="13">IF(BO5=0,BM5,BO5)</f>
        <v>0</v>
      </c>
      <c r="BI5" s="266" t="str">
        <f t="shared" si="0"/>
        <v/>
      </c>
      <c r="BJ5" s="278"/>
      <c r="BK5" s="279">
        <f t="shared" ref="BK5:BK33" si="14">BH5-BJ5</f>
        <v>0</v>
      </c>
      <c r="BL5" s="280">
        <f t="shared" ref="BL5:BL33" si="15">$NL5</f>
        <v>0</v>
      </c>
      <c r="BM5" s="280">
        <f t="shared" ref="BM5:BM33" si="16">$BE5</f>
        <v>0</v>
      </c>
      <c r="BN5" s="280">
        <f>SUM('Heures Pointage'!$AD$6:$AE$6)</f>
        <v>0</v>
      </c>
      <c r="BO5" s="280">
        <f>SUM('Heures et Indemnites'!$AD$6:$AE$6)</f>
        <v>0</v>
      </c>
      <c r="BP5" s="281">
        <f t="shared" ref="BP5:BP33" si="17">$NT5</f>
        <v>0</v>
      </c>
      <c r="BQ5" s="281">
        <f>'Heures Pointage'!$BB$6</f>
        <v>0</v>
      </c>
      <c r="BR5" s="282">
        <f>$BH$1055</f>
        <v>0</v>
      </c>
      <c r="BS5" s="142">
        <f>Prenoms!$C$3</f>
        <v>0</v>
      </c>
      <c r="BT5" s="170"/>
      <c r="BU5" s="211">
        <f>SUM('Heures et Indemnites'!$AD$6:$AE$6)</f>
        <v>0</v>
      </c>
      <c r="BV5" s="218">
        <f>SUM('Heures et Indemnites'!$AD$6:$AE$6)</f>
        <v>0</v>
      </c>
      <c r="BW5" s="211"/>
      <c r="BX5" s="218"/>
      <c r="MT5" s="369">
        <f t="shared" ref="MT5:MT33" si="18">(COUNTA($O5:$BB5)/2)-SUM(MV5:NK5)</f>
        <v>0</v>
      </c>
      <c r="MU5" s="351">
        <f t="shared" si="1"/>
        <v>0</v>
      </c>
      <c r="MV5" s="351">
        <f t="shared" si="2"/>
        <v>0</v>
      </c>
      <c r="MW5" s="351"/>
      <c r="MX5" s="351">
        <f t="shared" si="3"/>
        <v>0</v>
      </c>
      <c r="MY5" s="351"/>
      <c r="MZ5" s="351">
        <f t="shared" si="4"/>
        <v>0</v>
      </c>
      <c r="NA5" s="351"/>
      <c r="NB5" s="351">
        <f t="shared" si="5"/>
        <v>0</v>
      </c>
      <c r="NC5" s="351"/>
      <c r="ND5" s="351">
        <f t="shared" si="6"/>
        <v>0</v>
      </c>
      <c r="NE5" s="351"/>
      <c r="NF5" s="351">
        <f t="shared" si="7"/>
        <v>0</v>
      </c>
      <c r="NG5" s="351"/>
      <c r="NH5" s="351">
        <f t="shared" si="8"/>
        <v>0</v>
      </c>
      <c r="NI5" s="351"/>
      <c r="NJ5" s="351">
        <f t="shared" si="9"/>
        <v>0</v>
      </c>
      <c r="NK5" s="351"/>
      <c r="NL5" s="351">
        <f t="shared" ref="NL5:NL33" si="19">(COUNTA($O5:$BB5))/2</f>
        <v>0</v>
      </c>
      <c r="NM5" s="352"/>
      <c r="NN5" s="350"/>
      <c r="NR5" s="30">
        <f t="shared" si="10"/>
        <v>0</v>
      </c>
      <c r="NS5" s="30">
        <f t="shared" si="11"/>
        <v>0</v>
      </c>
      <c r="NT5" s="30">
        <f t="shared" si="12"/>
        <v>0</v>
      </c>
    </row>
    <row r="6" spans="1:384" ht="10.199999999999999" customHeight="1">
      <c r="A6" s="25"/>
      <c r="B6" s="337"/>
      <c r="C6" s="335"/>
      <c r="D6" s="15"/>
      <c r="E6" s="324" t="str">
        <f>"Avec "&amp;$E$12</f>
        <v>Avec Renfort</v>
      </c>
      <c r="F6" s="324"/>
      <c r="G6" s="324"/>
      <c r="H6" s="323"/>
      <c r="I6" s="325" t="str">
        <f>Prenoms!$B$4</f>
        <v>j.do</v>
      </c>
      <c r="J6" s="326"/>
      <c r="K6" s="326"/>
      <c r="L6" s="326"/>
      <c r="M6" s="326"/>
      <c r="N6" s="65" t="str">
        <f>IF(NL6&lt;&gt;0,"",IF(Conges!F$38=0,"",Conges!F$38))</f>
        <v/>
      </c>
      <c r="O6" s="66"/>
      <c r="P6" s="67"/>
      <c r="Q6" s="67"/>
      <c r="R6" s="67"/>
      <c r="S6" s="67"/>
      <c r="T6" s="67"/>
      <c r="U6" s="67"/>
      <c r="V6" s="68"/>
      <c r="W6" s="67"/>
      <c r="X6" s="67"/>
      <c r="Y6" s="67"/>
      <c r="Z6" s="67"/>
      <c r="AA6" s="67"/>
      <c r="AB6" s="67"/>
      <c r="AC6" s="67"/>
      <c r="AD6" s="67"/>
      <c r="AE6" s="66"/>
      <c r="AF6" s="67"/>
      <c r="AG6" s="67"/>
      <c r="AH6" s="67"/>
      <c r="AI6" s="67"/>
      <c r="AJ6" s="68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6"/>
      <c r="AV6" s="67"/>
      <c r="AW6" s="67"/>
      <c r="AX6" s="67"/>
      <c r="AY6" s="67"/>
      <c r="AZ6" s="67"/>
      <c r="BA6" s="67"/>
      <c r="BB6" s="68"/>
      <c r="BC6" s="69">
        <f>IF(NL6&lt;&gt;0,(IF(Conges!F$38=0,0,3)),0)</f>
        <v>0</v>
      </c>
      <c r="BD6" s="370"/>
      <c r="BE6" s="355">
        <f>IF(OR(Conges!F$38="A",Conges!F$38="V"),Prenoms!L$4,NL6)</f>
        <v>0</v>
      </c>
      <c r="BF6" s="356"/>
      <c r="BG6" s="267"/>
      <c r="BH6" s="268">
        <f t="shared" si="13"/>
        <v>0</v>
      </c>
      <c r="BI6" s="269" t="str">
        <f t="shared" si="0"/>
        <v/>
      </c>
      <c r="BJ6" s="283">
        <v>5.4516129032258061</v>
      </c>
      <c r="BK6" s="284">
        <f t="shared" si="14"/>
        <v>-5.4516129032258061</v>
      </c>
      <c r="BL6" s="285">
        <f t="shared" si="15"/>
        <v>0</v>
      </c>
      <c r="BM6" s="285">
        <f t="shared" si="16"/>
        <v>0</v>
      </c>
      <c r="BN6" s="285">
        <f>SUM('Heures Pointage'!$BD$6:$BE$6)</f>
        <v>0</v>
      </c>
      <c r="BO6" s="285">
        <f>SUM('Heures et Indemnites'!$BD$6:$BE$6)</f>
        <v>0</v>
      </c>
      <c r="BP6" s="286">
        <f t="shared" si="17"/>
        <v>0</v>
      </c>
      <c r="BQ6" s="286">
        <f>'Heures Pointage'!$CB$6</f>
        <v>0</v>
      </c>
      <c r="BR6" s="287">
        <f>$BH$1056</f>
        <v>0</v>
      </c>
      <c r="BS6" s="143">
        <f>Prenoms!$C$4</f>
        <v>169</v>
      </c>
      <c r="BT6" s="146"/>
      <c r="BU6" s="210">
        <f>SUM('Heures et Indemnites'!$BD$6:$BE$6)</f>
        <v>0</v>
      </c>
      <c r="BV6" s="219">
        <f>SUM('Heures et Indemnites'!$BD$6:$BE$6)</f>
        <v>0</v>
      </c>
      <c r="BW6" s="210"/>
      <c r="BX6" s="219"/>
      <c r="MT6" s="371">
        <f t="shared" si="18"/>
        <v>0</v>
      </c>
      <c r="MU6" s="372">
        <f t="shared" si="1"/>
        <v>0</v>
      </c>
      <c r="MV6" s="372">
        <f t="shared" si="2"/>
        <v>0</v>
      </c>
      <c r="MW6" s="372"/>
      <c r="MX6" s="372">
        <f t="shared" si="3"/>
        <v>0</v>
      </c>
      <c r="MY6" s="372"/>
      <c r="MZ6" s="372">
        <f t="shared" si="4"/>
        <v>0</v>
      </c>
      <c r="NA6" s="372"/>
      <c r="NB6" s="372">
        <f t="shared" si="5"/>
        <v>0</v>
      </c>
      <c r="NC6" s="372"/>
      <c r="ND6" s="372">
        <f t="shared" si="6"/>
        <v>0</v>
      </c>
      <c r="NE6" s="372"/>
      <c r="NF6" s="372">
        <f t="shared" si="7"/>
        <v>0</v>
      </c>
      <c r="NG6" s="372"/>
      <c r="NH6" s="372">
        <f t="shared" si="8"/>
        <v>0</v>
      </c>
      <c r="NI6" s="372"/>
      <c r="NJ6" s="372">
        <f t="shared" si="9"/>
        <v>0</v>
      </c>
      <c r="NK6" s="372"/>
      <c r="NL6" s="372">
        <f t="shared" si="19"/>
        <v>0</v>
      </c>
      <c r="NM6" s="373"/>
      <c r="NN6" s="350"/>
      <c r="NR6" s="30">
        <f t="shared" si="10"/>
        <v>0</v>
      </c>
      <c r="NS6" s="30">
        <f t="shared" si="11"/>
        <v>0</v>
      </c>
      <c r="NT6" s="30">
        <f t="shared" si="12"/>
        <v>0</v>
      </c>
    </row>
    <row r="7" spans="1:384" ht="10.199999999999999" customHeight="1">
      <c r="A7" s="25"/>
      <c r="B7" s="337"/>
      <c r="C7" s="335"/>
      <c r="D7" s="15"/>
      <c r="E7" s="322" t="str">
        <f>IFERROR(G19*'Chiffres et fonctions'!$J$6,"CA à Produire")</f>
        <v>CA à Produire</v>
      </c>
      <c r="F7" s="322"/>
      <c r="G7" s="322"/>
      <c r="H7" s="323"/>
      <c r="I7" s="328" t="str">
        <f>Prenoms!$B$5</f>
        <v>pompeo</v>
      </c>
      <c r="J7" s="329"/>
      <c r="K7" s="329"/>
      <c r="L7" s="329"/>
      <c r="M7" s="329"/>
      <c r="N7" s="78" t="str">
        <f>IF(NL7&lt;&gt;0,"",IF(Conges!F$39=0,"",Conges!F$39))</f>
        <v/>
      </c>
      <c r="O7" s="79"/>
      <c r="P7" s="80"/>
      <c r="Q7" s="80"/>
      <c r="R7" s="80"/>
      <c r="S7" s="80"/>
      <c r="T7" s="80"/>
      <c r="U7" s="80"/>
      <c r="V7" s="81"/>
      <c r="W7" s="80"/>
      <c r="X7" s="80"/>
      <c r="Y7" s="80"/>
      <c r="Z7" s="80"/>
      <c r="AA7" s="80"/>
      <c r="AB7" s="80"/>
      <c r="AC7" s="80"/>
      <c r="AD7" s="80"/>
      <c r="AE7" s="79"/>
      <c r="AF7" s="80"/>
      <c r="AG7" s="80"/>
      <c r="AH7" s="80"/>
      <c r="AI7" s="80"/>
      <c r="AJ7" s="81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79"/>
      <c r="AV7" s="80"/>
      <c r="AW7" s="80"/>
      <c r="AX7" s="80"/>
      <c r="AY7" s="80"/>
      <c r="AZ7" s="80"/>
      <c r="BA7" s="80"/>
      <c r="BB7" s="81"/>
      <c r="BC7" s="82">
        <f>IF(NL7&lt;&gt;0,(IF(Conges!F$39=0,0,3)),0)</f>
        <v>0</v>
      </c>
      <c r="BD7" s="370"/>
      <c r="BE7" s="357">
        <f>IF(OR(Conges!F$39="A",Conges!F$39="V"),Prenoms!L$5,NL7)</f>
        <v>0</v>
      </c>
      <c r="BF7" s="358"/>
      <c r="BG7" s="264"/>
      <c r="BH7" s="265">
        <f t="shared" si="13"/>
        <v>0</v>
      </c>
      <c r="BI7" s="266" t="str">
        <f t="shared" si="0"/>
        <v/>
      </c>
      <c r="BJ7" s="278">
        <v>5.4516129032258061</v>
      </c>
      <c r="BK7" s="279">
        <f t="shared" si="14"/>
        <v>-5.4516129032258061</v>
      </c>
      <c r="BL7" s="280">
        <f t="shared" si="15"/>
        <v>0</v>
      </c>
      <c r="BM7" s="280">
        <f t="shared" si="16"/>
        <v>0</v>
      </c>
      <c r="BN7" s="280">
        <f>SUM('Heures Pointage'!$CD$6:$CE$6)</f>
        <v>0</v>
      </c>
      <c r="BO7" s="280">
        <f>SUM('Heures et Indemnites'!$CD$6:$CE$6)</f>
        <v>0</v>
      </c>
      <c r="BP7" s="281">
        <f t="shared" si="17"/>
        <v>0</v>
      </c>
      <c r="BQ7" s="281">
        <f>'Heures Pointage'!$DB$6</f>
        <v>0</v>
      </c>
      <c r="BR7" s="282">
        <f>$BH$1057</f>
        <v>0</v>
      </c>
      <c r="BS7" s="142">
        <f>Prenoms!$C$5</f>
        <v>169</v>
      </c>
      <c r="BT7" s="170"/>
      <c r="BU7" s="211">
        <f>SUM('Heures et Indemnites'!$CD$6:$CE$6)</f>
        <v>0</v>
      </c>
      <c r="BV7" s="218">
        <f>SUM('Heures et Indemnites'!$CD$6:$CE$6)</f>
        <v>0</v>
      </c>
      <c r="BW7" s="211"/>
      <c r="BX7" s="218"/>
      <c r="MT7" s="369">
        <f t="shared" si="18"/>
        <v>0</v>
      </c>
      <c r="MU7" s="351">
        <f t="shared" si="1"/>
        <v>0</v>
      </c>
      <c r="MV7" s="351">
        <f t="shared" si="2"/>
        <v>0</v>
      </c>
      <c r="MW7" s="351"/>
      <c r="MX7" s="351">
        <f t="shared" si="3"/>
        <v>0</v>
      </c>
      <c r="MY7" s="351"/>
      <c r="MZ7" s="351">
        <f t="shared" si="4"/>
        <v>0</v>
      </c>
      <c r="NA7" s="351"/>
      <c r="NB7" s="351">
        <f t="shared" si="5"/>
        <v>0</v>
      </c>
      <c r="NC7" s="351"/>
      <c r="ND7" s="351">
        <f t="shared" si="6"/>
        <v>0</v>
      </c>
      <c r="NE7" s="351"/>
      <c r="NF7" s="351">
        <f t="shared" si="7"/>
        <v>0</v>
      </c>
      <c r="NG7" s="351"/>
      <c r="NH7" s="351">
        <f t="shared" si="8"/>
        <v>0</v>
      </c>
      <c r="NI7" s="351"/>
      <c r="NJ7" s="351">
        <f t="shared" si="9"/>
        <v>0</v>
      </c>
      <c r="NK7" s="351"/>
      <c r="NL7" s="351">
        <f t="shared" si="19"/>
        <v>0</v>
      </c>
      <c r="NM7" s="352"/>
      <c r="NN7" s="350"/>
      <c r="NR7" s="30">
        <f t="shared" si="10"/>
        <v>0</v>
      </c>
      <c r="NS7" s="30">
        <f t="shared" si="11"/>
        <v>0</v>
      </c>
      <c r="NT7" s="30">
        <f t="shared" si="12"/>
        <v>0</v>
      </c>
    </row>
    <row r="8" spans="1:384" ht="10.199999999999999" customHeight="1">
      <c r="A8" s="25"/>
      <c r="B8" s="337"/>
      <c r="C8" s="335"/>
      <c r="D8" s="15"/>
      <c r="E8" s="322"/>
      <c r="F8" s="322"/>
      <c r="G8" s="322"/>
      <c r="H8" s="323"/>
      <c r="I8" s="325" t="str">
        <f>Prenoms!$B$6</f>
        <v>vaness</v>
      </c>
      <c r="J8" s="326"/>
      <c r="K8" s="326"/>
      <c r="L8" s="326"/>
      <c r="M8" s="326"/>
      <c r="N8" s="65" t="str">
        <f>IF(NL8&lt;&gt;0,"",IF(Conges!F$40=0,"",Conges!F$40))</f>
        <v/>
      </c>
      <c r="O8" s="66"/>
      <c r="P8" s="67"/>
      <c r="Q8" s="67"/>
      <c r="R8" s="67"/>
      <c r="S8" s="67"/>
      <c r="T8" s="67"/>
      <c r="U8" s="67"/>
      <c r="V8" s="68"/>
      <c r="W8" s="67"/>
      <c r="X8" s="67"/>
      <c r="Y8" s="67"/>
      <c r="Z8" s="67"/>
      <c r="AA8" s="67"/>
      <c r="AB8" s="67"/>
      <c r="AC8" s="67"/>
      <c r="AD8" s="67"/>
      <c r="AE8" s="66"/>
      <c r="AF8" s="67"/>
      <c r="AG8" s="67"/>
      <c r="AH8" s="67"/>
      <c r="AI8" s="67"/>
      <c r="AJ8" s="68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6"/>
      <c r="AV8" s="67"/>
      <c r="AW8" s="67"/>
      <c r="AX8" s="67"/>
      <c r="AY8" s="67"/>
      <c r="AZ8" s="67"/>
      <c r="BA8" s="67"/>
      <c r="BB8" s="68"/>
      <c r="BC8" s="69">
        <f>IF(NL8&lt;&gt;0,(IF(Conges!F$40=0,0,3)),0)</f>
        <v>0</v>
      </c>
      <c r="BD8" s="370"/>
      <c r="BE8" s="355">
        <f>IF(OR(Conges!F$40="A",Conges!F$40="V"),Prenoms!L$6,NL8)</f>
        <v>0</v>
      </c>
      <c r="BF8" s="356"/>
      <c r="BG8" s="267"/>
      <c r="BH8" s="268">
        <f t="shared" si="13"/>
        <v>0</v>
      </c>
      <c r="BI8" s="269" t="str">
        <f t="shared" si="0"/>
        <v/>
      </c>
      <c r="BJ8" s="283">
        <v>5.4516129032258061</v>
      </c>
      <c r="BK8" s="284">
        <f t="shared" si="14"/>
        <v>-5.4516129032258061</v>
      </c>
      <c r="BL8" s="285">
        <f t="shared" si="15"/>
        <v>0</v>
      </c>
      <c r="BM8" s="285">
        <f t="shared" si="16"/>
        <v>0</v>
      </c>
      <c r="BN8" s="285">
        <f>SUM('Heures Pointage'!$DD$6:$DE$6)</f>
        <v>0</v>
      </c>
      <c r="BO8" s="285">
        <f>SUM('Heures et Indemnites'!$DD$6:$DE$6)</f>
        <v>0</v>
      </c>
      <c r="BP8" s="286">
        <f t="shared" si="17"/>
        <v>0</v>
      </c>
      <c r="BQ8" s="286">
        <f>'Heures Pointage'!$EB$6</f>
        <v>0</v>
      </c>
      <c r="BR8" s="287">
        <f>$BH$1058</f>
        <v>0</v>
      </c>
      <c r="BS8" s="143">
        <f>Prenoms!$C$6</f>
        <v>169</v>
      </c>
      <c r="BT8" s="146"/>
      <c r="BU8" s="210">
        <f>SUM('Heures et Indemnites'!$DD$6:$DE$6)</f>
        <v>0</v>
      </c>
      <c r="BV8" s="219">
        <f>SUM('Heures et Indemnites'!$DD$6:$DE$6)</f>
        <v>0</v>
      </c>
      <c r="BW8" s="210"/>
      <c r="BX8" s="219"/>
      <c r="MT8" s="371">
        <f t="shared" si="18"/>
        <v>0</v>
      </c>
      <c r="MU8" s="372">
        <f t="shared" si="1"/>
        <v>0</v>
      </c>
      <c r="MV8" s="372">
        <f t="shared" si="2"/>
        <v>0</v>
      </c>
      <c r="MW8" s="372"/>
      <c r="MX8" s="372">
        <f t="shared" si="3"/>
        <v>0</v>
      </c>
      <c r="MY8" s="372"/>
      <c r="MZ8" s="372">
        <f t="shared" si="4"/>
        <v>0</v>
      </c>
      <c r="NA8" s="372"/>
      <c r="NB8" s="372">
        <f t="shared" si="5"/>
        <v>0</v>
      </c>
      <c r="NC8" s="372"/>
      <c r="ND8" s="372">
        <f t="shared" si="6"/>
        <v>0</v>
      </c>
      <c r="NE8" s="372"/>
      <c r="NF8" s="372">
        <f t="shared" si="7"/>
        <v>0</v>
      </c>
      <c r="NG8" s="372"/>
      <c r="NH8" s="372">
        <f t="shared" si="8"/>
        <v>0</v>
      </c>
      <c r="NI8" s="372"/>
      <c r="NJ8" s="372">
        <f t="shared" si="9"/>
        <v>0</v>
      </c>
      <c r="NK8" s="372"/>
      <c r="NL8" s="372">
        <f t="shared" si="19"/>
        <v>0</v>
      </c>
      <c r="NM8" s="373"/>
      <c r="NN8" s="350"/>
      <c r="NR8" s="30">
        <f t="shared" si="10"/>
        <v>0</v>
      </c>
      <c r="NS8" s="30">
        <f t="shared" si="11"/>
        <v>0</v>
      </c>
      <c r="NT8" s="30">
        <f t="shared" si="12"/>
        <v>0</v>
      </c>
    </row>
    <row r="9" spans="1:384" ht="10.199999999999999" customHeight="1">
      <c r="A9" s="25"/>
      <c r="B9" s="337"/>
      <c r="C9" s="335"/>
      <c r="D9" s="15"/>
      <c r="E9" s="334" t="str">
        <f>'Chiffres et fonctions'!K9</f>
        <v>CREPIERE</v>
      </c>
      <c r="F9" s="334"/>
      <c r="G9" s="124" t="str">
        <f>IF(MT35=0,"",MT35)</f>
        <v/>
      </c>
      <c r="H9" s="323"/>
      <c r="I9" s="328" t="str">
        <f>Prenoms!$B$7</f>
        <v>seb</v>
      </c>
      <c r="J9" s="329"/>
      <c r="K9" s="329"/>
      <c r="L9" s="329"/>
      <c r="M9" s="329"/>
      <c r="N9" s="78" t="str">
        <f>IF(NL9&lt;&gt;0,"",IF(Conges!F$41=0,"",Conges!F$41))</f>
        <v/>
      </c>
      <c r="O9" s="79"/>
      <c r="P9" s="80"/>
      <c r="Q9" s="80"/>
      <c r="R9" s="80"/>
      <c r="S9" s="80"/>
      <c r="T9" s="80"/>
      <c r="U9" s="80"/>
      <c r="V9" s="81"/>
      <c r="W9" s="80"/>
      <c r="X9" s="80"/>
      <c r="Y9" s="80"/>
      <c r="Z9" s="80"/>
      <c r="AA9" s="80"/>
      <c r="AB9" s="80"/>
      <c r="AC9" s="80"/>
      <c r="AD9" s="80"/>
      <c r="AE9" s="79"/>
      <c r="AF9" s="80"/>
      <c r="AG9" s="80"/>
      <c r="AH9" s="80"/>
      <c r="AI9" s="80"/>
      <c r="AJ9" s="81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79"/>
      <c r="AV9" s="80"/>
      <c r="AW9" s="80"/>
      <c r="AX9" s="80"/>
      <c r="AY9" s="80"/>
      <c r="AZ9" s="80"/>
      <c r="BA9" s="80"/>
      <c r="BB9" s="81"/>
      <c r="BC9" s="82">
        <f>IF(NL9&lt;&gt;0,(IF(Conges!F$41=0,0,3)),0)</f>
        <v>0</v>
      </c>
      <c r="BD9" s="370"/>
      <c r="BE9" s="357">
        <f>IF(OR(Conges!F$41="A",Conges!F$41="V"),Prenoms!L$7,NL9)</f>
        <v>0</v>
      </c>
      <c r="BF9" s="358"/>
      <c r="BG9" s="264"/>
      <c r="BH9" s="265">
        <f t="shared" si="13"/>
        <v>0</v>
      </c>
      <c r="BI9" s="266" t="str">
        <f t="shared" si="0"/>
        <v/>
      </c>
      <c r="BJ9" s="278">
        <v>5.4516129032258061</v>
      </c>
      <c r="BK9" s="279">
        <f t="shared" si="14"/>
        <v>-5.4516129032258061</v>
      </c>
      <c r="BL9" s="280">
        <f t="shared" si="15"/>
        <v>0</v>
      </c>
      <c r="BM9" s="280">
        <f t="shared" si="16"/>
        <v>0</v>
      </c>
      <c r="BN9" s="280">
        <f>SUM('Heures Pointage'!$ED$6:$EE$6)</f>
        <v>0</v>
      </c>
      <c r="BO9" s="280">
        <f>SUM('Heures et Indemnites'!$ED$6:$EE$6)</f>
        <v>0</v>
      </c>
      <c r="BP9" s="281">
        <f t="shared" si="17"/>
        <v>0</v>
      </c>
      <c r="BQ9" s="281">
        <f>'Heures Pointage'!$FB$6</f>
        <v>0</v>
      </c>
      <c r="BR9" s="282">
        <f>$BH$1059</f>
        <v>0</v>
      </c>
      <c r="BS9" s="142">
        <f>Prenoms!$C$7</f>
        <v>169</v>
      </c>
      <c r="BT9" s="170"/>
      <c r="BU9" s="211">
        <f>SUM('Heures et Indemnites'!$ED$6:$EE$6)</f>
        <v>0</v>
      </c>
      <c r="BV9" s="218">
        <f>SUM('Heures et Indemnites'!$ED$6:$EE$6)</f>
        <v>0</v>
      </c>
      <c r="BW9" s="211"/>
      <c r="BX9" s="218"/>
      <c r="MT9" s="369">
        <f t="shared" si="18"/>
        <v>0</v>
      </c>
      <c r="MU9" s="351">
        <f t="shared" si="1"/>
        <v>0</v>
      </c>
      <c r="MV9" s="351">
        <f t="shared" si="2"/>
        <v>0</v>
      </c>
      <c r="MW9" s="351"/>
      <c r="MX9" s="351">
        <f t="shared" si="3"/>
        <v>0</v>
      </c>
      <c r="MY9" s="351"/>
      <c r="MZ9" s="351">
        <f t="shared" si="4"/>
        <v>0</v>
      </c>
      <c r="NA9" s="351"/>
      <c r="NB9" s="351">
        <f t="shared" si="5"/>
        <v>0</v>
      </c>
      <c r="NC9" s="351"/>
      <c r="ND9" s="351">
        <f t="shared" si="6"/>
        <v>0</v>
      </c>
      <c r="NE9" s="351"/>
      <c r="NF9" s="351">
        <f t="shared" si="7"/>
        <v>0</v>
      </c>
      <c r="NG9" s="351"/>
      <c r="NH9" s="351">
        <f t="shared" si="8"/>
        <v>0</v>
      </c>
      <c r="NI9" s="351"/>
      <c r="NJ9" s="351">
        <f t="shared" si="9"/>
        <v>0</v>
      </c>
      <c r="NK9" s="351"/>
      <c r="NL9" s="351">
        <f t="shared" si="19"/>
        <v>0</v>
      </c>
      <c r="NM9" s="352"/>
      <c r="NN9" s="350"/>
      <c r="NR9" s="30">
        <f t="shared" si="10"/>
        <v>0</v>
      </c>
      <c r="NS9" s="30">
        <f t="shared" si="11"/>
        <v>0</v>
      </c>
      <c r="NT9" s="30">
        <f t="shared" si="12"/>
        <v>0</v>
      </c>
    </row>
    <row r="10" spans="1:384" ht="10.199999999999999" customHeight="1">
      <c r="A10" s="25"/>
      <c r="B10" s="337"/>
      <c r="C10" s="335"/>
      <c r="D10" s="15"/>
      <c r="E10" s="318" t="str">
        <f>'Chiffres et fonctions'!K10</f>
        <v>BRASSERIE</v>
      </c>
      <c r="F10" s="318"/>
      <c r="G10" s="125" t="str">
        <f>IF(MV35=0,"",MV35)</f>
        <v/>
      </c>
      <c r="H10" s="323"/>
      <c r="I10" s="325" t="str">
        <f>Prenoms!$B$8</f>
        <v>dylan</v>
      </c>
      <c r="J10" s="326"/>
      <c r="K10" s="326"/>
      <c r="L10" s="326"/>
      <c r="M10" s="326"/>
      <c r="N10" s="65" t="str">
        <f>IF(NL10&lt;&gt;0,"",IF(Conges!F$42=0,"",Conges!F$42))</f>
        <v/>
      </c>
      <c r="O10" s="66"/>
      <c r="P10" s="67"/>
      <c r="Q10" s="67"/>
      <c r="R10" s="67"/>
      <c r="S10" s="67"/>
      <c r="T10" s="67"/>
      <c r="U10" s="67"/>
      <c r="V10" s="68"/>
      <c r="W10" s="67"/>
      <c r="X10" s="67"/>
      <c r="Y10" s="67"/>
      <c r="Z10" s="67"/>
      <c r="AA10" s="67"/>
      <c r="AB10" s="67"/>
      <c r="AC10" s="67"/>
      <c r="AD10" s="67"/>
      <c r="AE10" s="66"/>
      <c r="AF10" s="67"/>
      <c r="AG10" s="67"/>
      <c r="AH10" s="67"/>
      <c r="AI10" s="67"/>
      <c r="AJ10" s="68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6"/>
      <c r="AV10" s="67"/>
      <c r="AW10" s="67"/>
      <c r="AX10" s="67"/>
      <c r="AY10" s="67"/>
      <c r="AZ10" s="67"/>
      <c r="BA10" s="67"/>
      <c r="BB10" s="68"/>
      <c r="BC10" s="69">
        <f>IF(NL10&lt;&gt;0,(IF(Conges!F$42=0,0,3)),0)</f>
        <v>0</v>
      </c>
      <c r="BD10" s="370"/>
      <c r="BE10" s="355">
        <f>IF(OR(Conges!F$42="A",Conges!F$42="V"),Prenoms!L$8,NL10)</f>
        <v>0</v>
      </c>
      <c r="BF10" s="356"/>
      <c r="BG10" s="267"/>
      <c r="BH10" s="268">
        <f t="shared" si="13"/>
        <v>0</v>
      </c>
      <c r="BI10" s="269" t="str">
        <f t="shared" si="0"/>
        <v/>
      </c>
      <c r="BJ10" s="283">
        <v>5.4516129032258061</v>
      </c>
      <c r="BK10" s="284">
        <f t="shared" si="14"/>
        <v>-5.4516129032258061</v>
      </c>
      <c r="BL10" s="285">
        <f t="shared" si="15"/>
        <v>0</v>
      </c>
      <c r="BM10" s="285">
        <f t="shared" si="16"/>
        <v>0</v>
      </c>
      <c r="BN10" s="285">
        <f>SUM('Heures Pointage'!$FD$6:$FE$6)</f>
        <v>0</v>
      </c>
      <c r="BO10" s="285">
        <f>SUM('Heures et Indemnites'!$FD$6:$FE$6)</f>
        <v>0</v>
      </c>
      <c r="BP10" s="286">
        <f t="shared" si="17"/>
        <v>0</v>
      </c>
      <c r="BQ10" s="286">
        <f>'Heures Pointage'!$GB$6</f>
        <v>0</v>
      </c>
      <c r="BR10" s="287">
        <f>$BH$1060</f>
        <v>0</v>
      </c>
      <c r="BS10" s="143">
        <f>Prenoms!$C$8</f>
        <v>169</v>
      </c>
      <c r="BT10" s="146"/>
      <c r="BU10" s="210">
        <f>SUM('Heures et Indemnites'!$FD$6:$FE$6)</f>
        <v>0</v>
      </c>
      <c r="BV10" s="219">
        <f>SUM('Heures et Indemnites'!$FD$6:$FE$6)</f>
        <v>0</v>
      </c>
      <c r="BW10" s="210"/>
      <c r="BX10" s="219"/>
      <c r="MT10" s="371">
        <f t="shared" si="18"/>
        <v>0</v>
      </c>
      <c r="MU10" s="372">
        <f t="shared" si="1"/>
        <v>0</v>
      </c>
      <c r="MV10" s="372">
        <f t="shared" si="2"/>
        <v>0</v>
      </c>
      <c r="MW10" s="372"/>
      <c r="MX10" s="372">
        <f t="shared" si="3"/>
        <v>0</v>
      </c>
      <c r="MY10" s="372"/>
      <c r="MZ10" s="372">
        <f t="shared" si="4"/>
        <v>0</v>
      </c>
      <c r="NA10" s="372"/>
      <c r="NB10" s="372">
        <f t="shared" si="5"/>
        <v>0</v>
      </c>
      <c r="NC10" s="372"/>
      <c r="ND10" s="372">
        <f t="shared" si="6"/>
        <v>0</v>
      </c>
      <c r="NE10" s="372"/>
      <c r="NF10" s="372">
        <f t="shared" si="7"/>
        <v>0</v>
      </c>
      <c r="NG10" s="372"/>
      <c r="NH10" s="372">
        <f t="shared" si="8"/>
        <v>0</v>
      </c>
      <c r="NI10" s="372"/>
      <c r="NJ10" s="372">
        <f t="shared" si="9"/>
        <v>0</v>
      </c>
      <c r="NK10" s="372"/>
      <c r="NL10" s="372">
        <f t="shared" si="19"/>
        <v>0</v>
      </c>
      <c r="NM10" s="373"/>
      <c r="NN10" s="350"/>
      <c r="NR10" s="30">
        <f t="shared" si="10"/>
        <v>0</v>
      </c>
      <c r="NS10" s="30">
        <f t="shared" si="11"/>
        <v>0</v>
      </c>
      <c r="NT10" s="30">
        <f t="shared" si="12"/>
        <v>0</v>
      </c>
    </row>
    <row r="11" spans="1:384" ht="10.199999999999999" customHeight="1">
      <c r="A11" s="25"/>
      <c r="B11" s="337"/>
      <c r="C11" s="335"/>
      <c r="D11" s="15"/>
      <c r="E11" s="327" t="str">
        <f>'Chiffres et fonctions'!K11</f>
        <v>MEP</v>
      </c>
      <c r="F11" s="327"/>
      <c r="G11" s="126" t="str">
        <f>IF(MX35=0,"",MX35)</f>
        <v/>
      </c>
      <c r="H11" s="323"/>
      <c r="I11" s="328" t="str">
        <f>Prenoms!$B$9</f>
        <v>mamad</v>
      </c>
      <c r="J11" s="329"/>
      <c r="K11" s="329"/>
      <c r="L11" s="329"/>
      <c r="M11" s="329"/>
      <c r="N11" s="78" t="str">
        <f>IF(NL11&lt;&gt;0,"",IF(Conges!F$43=0,"",Conges!F$43))</f>
        <v/>
      </c>
      <c r="O11" s="79"/>
      <c r="P11" s="80"/>
      <c r="Q11" s="80"/>
      <c r="R11" s="80"/>
      <c r="S11" s="80"/>
      <c r="T11" s="80"/>
      <c r="U11" s="80"/>
      <c r="V11" s="81"/>
      <c r="W11" s="80"/>
      <c r="X11" s="80"/>
      <c r="Y11" s="80"/>
      <c r="Z11" s="80"/>
      <c r="AA11" s="80"/>
      <c r="AB11" s="80"/>
      <c r="AC11" s="80"/>
      <c r="AD11" s="80"/>
      <c r="AE11" s="79"/>
      <c r="AF11" s="80"/>
      <c r="AG11" s="80"/>
      <c r="AH11" s="80"/>
      <c r="AI11" s="80"/>
      <c r="AJ11" s="81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79"/>
      <c r="AV11" s="80"/>
      <c r="AW11" s="80"/>
      <c r="AX11" s="80"/>
      <c r="AY11" s="80"/>
      <c r="AZ11" s="80"/>
      <c r="BA11" s="80"/>
      <c r="BB11" s="81"/>
      <c r="BC11" s="82">
        <f>IF(NL11&lt;&gt;0,(IF(Conges!F$43=0,0,3)),0)</f>
        <v>0</v>
      </c>
      <c r="BD11" s="370"/>
      <c r="BE11" s="357">
        <f>IF(OR(Conges!F$43="A",Conges!F$43="V"),Prenoms!L$9,NL11)</f>
        <v>0</v>
      </c>
      <c r="BF11" s="358"/>
      <c r="BG11" s="264"/>
      <c r="BH11" s="265">
        <f t="shared" si="13"/>
        <v>0</v>
      </c>
      <c r="BI11" s="266" t="str">
        <f t="shared" si="0"/>
        <v/>
      </c>
      <c r="BJ11" s="278">
        <v>5.4516129032258061</v>
      </c>
      <c r="BK11" s="279">
        <f t="shared" si="14"/>
        <v>-5.4516129032258061</v>
      </c>
      <c r="BL11" s="280">
        <f t="shared" si="15"/>
        <v>0</v>
      </c>
      <c r="BM11" s="280">
        <f t="shared" si="16"/>
        <v>0</v>
      </c>
      <c r="BN11" s="280">
        <f>SUM('Heures Pointage'!$GD$6:$GE$6)</f>
        <v>0</v>
      </c>
      <c r="BO11" s="280">
        <f>SUM('Heures et Indemnites'!$GD$6:$GE$6)</f>
        <v>0</v>
      </c>
      <c r="BP11" s="281">
        <f t="shared" si="17"/>
        <v>0</v>
      </c>
      <c r="BQ11" s="281">
        <f>'Heures Pointage'!$HB$6</f>
        <v>0</v>
      </c>
      <c r="BR11" s="282">
        <f>$BH$1061</f>
        <v>0</v>
      </c>
      <c r="BS11" s="142">
        <f>Prenoms!$C$9</f>
        <v>169</v>
      </c>
      <c r="BT11" s="170"/>
      <c r="BU11" s="211">
        <f>SUM('Heures et Indemnites'!$GD$6:$GE$6)</f>
        <v>0</v>
      </c>
      <c r="BV11" s="218">
        <f>SUM('Heures et Indemnites'!$GD$6:$GE$6)</f>
        <v>0</v>
      </c>
      <c r="BW11" s="211"/>
      <c r="BX11" s="218"/>
      <c r="MT11" s="369">
        <f t="shared" si="18"/>
        <v>0</v>
      </c>
      <c r="MU11" s="351">
        <f t="shared" si="1"/>
        <v>0</v>
      </c>
      <c r="MV11" s="351">
        <f t="shared" si="2"/>
        <v>0</v>
      </c>
      <c r="MW11" s="351"/>
      <c r="MX11" s="351">
        <f t="shared" si="3"/>
        <v>0</v>
      </c>
      <c r="MY11" s="351"/>
      <c r="MZ11" s="351">
        <f t="shared" si="4"/>
        <v>0</v>
      </c>
      <c r="NA11" s="351"/>
      <c r="NB11" s="351">
        <f t="shared" si="5"/>
        <v>0</v>
      </c>
      <c r="NC11" s="351"/>
      <c r="ND11" s="351">
        <f t="shared" si="6"/>
        <v>0</v>
      </c>
      <c r="NE11" s="351"/>
      <c r="NF11" s="351">
        <f t="shared" si="7"/>
        <v>0</v>
      </c>
      <c r="NG11" s="351"/>
      <c r="NH11" s="351">
        <f t="shared" si="8"/>
        <v>0</v>
      </c>
      <c r="NI11" s="351"/>
      <c r="NJ11" s="351">
        <f t="shared" si="9"/>
        <v>0</v>
      </c>
      <c r="NK11" s="351"/>
      <c r="NL11" s="351">
        <f t="shared" si="19"/>
        <v>0</v>
      </c>
      <c r="NM11" s="352"/>
      <c r="NN11" s="350"/>
      <c r="NR11" s="30">
        <f t="shared" si="10"/>
        <v>0</v>
      </c>
      <c r="NS11" s="30">
        <f t="shared" si="11"/>
        <v>0</v>
      </c>
      <c r="NT11" s="30">
        <f t="shared" si="12"/>
        <v>0</v>
      </c>
    </row>
    <row r="12" spans="1:384" ht="10.199999999999999" customHeight="1">
      <c r="A12" s="25"/>
      <c r="B12" s="337"/>
      <c r="C12" s="335"/>
      <c r="D12" s="15"/>
      <c r="E12" s="348" t="str">
        <f>'Chiffres et fonctions'!K12</f>
        <v>Renfort</v>
      </c>
      <c r="F12" s="348"/>
      <c r="G12" s="127" t="str">
        <f>IF(MZ35=0,"",MZ35)</f>
        <v/>
      </c>
      <c r="H12" s="323"/>
      <c r="I12" s="325" t="str">
        <f>Prenoms!$B$10</f>
        <v>erwan</v>
      </c>
      <c r="J12" s="326"/>
      <c r="K12" s="326"/>
      <c r="L12" s="326"/>
      <c r="M12" s="326"/>
      <c r="N12" s="65" t="str">
        <f>IF(NL12&lt;&gt;0,"",IF(Conges!F$44=0,"",Conges!F$44))</f>
        <v/>
      </c>
      <c r="O12" s="66"/>
      <c r="P12" s="67"/>
      <c r="Q12" s="67"/>
      <c r="R12" s="67"/>
      <c r="S12" s="67"/>
      <c r="T12" s="67"/>
      <c r="U12" s="67"/>
      <c r="V12" s="68"/>
      <c r="W12" s="67"/>
      <c r="X12" s="67"/>
      <c r="Y12" s="67"/>
      <c r="Z12" s="67"/>
      <c r="AA12" s="67"/>
      <c r="AB12" s="67"/>
      <c r="AC12" s="67"/>
      <c r="AD12" s="67"/>
      <c r="AE12" s="66"/>
      <c r="AF12" s="67"/>
      <c r="AG12" s="67"/>
      <c r="AH12" s="67"/>
      <c r="AI12" s="67"/>
      <c r="AJ12" s="68"/>
      <c r="AK12" s="67"/>
      <c r="AL12" s="67"/>
      <c r="AM12" s="67"/>
      <c r="AN12" s="67"/>
      <c r="AO12" s="67"/>
      <c r="AP12" s="67"/>
      <c r="AQ12" s="67"/>
      <c r="AR12" s="67"/>
      <c r="AS12" s="67"/>
      <c r="AT12" s="67"/>
      <c r="AU12" s="66"/>
      <c r="AV12" s="67"/>
      <c r="AW12" s="67"/>
      <c r="AX12" s="67"/>
      <c r="AY12" s="67"/>
      <c r="AZ12" s="67"/>
      <c r="BA12" s="67"/>
      <c r="BB12" s="68"/>
      <c r="BC12" s="69">
        <f>IF(NL12&lt;&gt;0,(IF(Conges!F$44=0,0,3)),0)</f>
        <v>0</v>
      </c>
      <c r="BD12" s="370"/>
      <c r="BE12" s="355">
        <f>IF(OR(Conges!F$44="A",Conges!F$44="V"),Prenoms!L$10,NL12)</f>
        <v>0</v>
      </c>
      <c r="BF12" s="356"/>
      <c r="BG12" s="267"/>
      <c r="BH12" s="268">
        <f t="shared" si="13"/>
        <v>0</v>
      </c>
      <c r="BI12" s="269" t="str">
        <f t="shared" si="0"/>
        <v/>
      </c>
      <c r="BJ12" s="283">
        <v>5.4516129032258061</v>
      </c>
      <c r="BK12" s="284">
        <f t="shared" si="14"/>
        <v>-5.4516129032258061</v>
      </c>
      <c r="BL12" s="285">
        <f t="shared" si="15"/>
        <v>0</v>
      </c>
      <c r="BM12" s="285">
        <f t="shared" si="16"/>
        <v>0</v>
      </c>
      <c r="BN12" s="285">
        <f>SUM('Heures Pointage'!$HD$6:$HE$6)</f>
        <v>0</v>
      </c>
      <c r="BO12" s="285">
        <f>SUM('Heures et Indemnites'!$HD$6:$HE$6)</f>
        <v>0</v>
      </c>
      <c r="BP12" s="286">
        <f t="shared" si="17"/>
        <v>0</v>
      </c>
      <c r="BQ12" s="286">
        <f>'Heures Pointage'!$IB$6</f>
        <v>0</v>
      </c>
      <c r="BR12" s="287">
        <f>$BH$1062</f>
        <v>0</v>
      </c>
      <c r="BS12" s="143">
        <f>Prenoms!$C$10</f>
        <v>169</v>
      </c>
      <c r="BT12" s="146"/>
      <c r="BU12" s="210">
        <f>SUM('Heures et Indemnites'!$HD$6:$HE$6)</f>
        <v>0</v>
      </c>
      <c r="BV12" s="219">
        <f>SUM('Heures et Indemnites'!$HD$6:$HE$6)</f>
        <v>0</v>
      </c>
      <c r="BW12" s="210"/>
      <c r="BX12" s="219"/>
      <c r="MT12" s="371">
        <f t="shared" si="18"/>
        <v>0</v>
      </c>
      <c r="MU12" s="372">
        <f t="shared" si="1"/>
        <v>0</v>
      </c>
      <c r="MV12" s="372">
        <f t="shared" si="2"/>
        <v>0</v>
      </c>
      <c r="MW12" s="372"/>
      <c r="MX12" s="372">
        <f t="shared" si="3"/>
        <v>0</v>
      </c>
      <c r="MY12" s="372"/>
      <c r="MZ12" s="372">
        <f t="shared" si="4"/>
        <v>0</v>
      </c>
      <c r="NA12" s="372"/>
      <c r="NB12" s="372">
        <f t="shared" si="5"/>
        <v>0</v>
      </c>
      <c r="NC12" s="372"/>
      <c r="ND12" s="372">
        <f t="shared" si="6"/>
        <v>0</v>
      </c>
      <c r="NE12" s="372"/>
      <c r="NF12" s="372">
        <f t="shared" si="7"/>
        <v>0</v>
      </c>
      <c r="NG12" s="372"/>
      <c r="NH12" s="372">
        <f t="shared" si="8"/>
        <v>0</v>
      </c>
      <c r="NI12" s="372"/>
      <c r="NJ12" s="372">
        <f t="shared" si="9"/>
        <v>0</v>
      </c>
      <c r="NK12" s="372"/>
      <c r="NL12" s="372">
        <f t="shared" si="19"/>
        <v>0</v>
      </c>
      <c r="NM12" s="373"/>
      <c r="NN12" s="350"/>
      <c r="NR12" s="30">
        <f t="shared" si="10"/>
        <v>0</v>
      </c>
      <c r="NS12" s="30">
        <f t="shared" si="11"/>
        <v>0</v>
      </c>
      <c r="NT12" s="30">
        <f t="shared" si="12"/>
        <v>0</v>
      </c>
    </row>
    <row r="13" spans="1:384" ht="10.199999999999999" customHeight="1">
      <c r="A13" s="25"/>
      <c r="B13" s="337"/>
      <c r="C13" s="335"/>
      <c r="D13" s="15"/>
      <c r="E13" s="317" t="str">
        <f>'Chiffres et fonctions'!K13</f>
        <v>CHEF</v>
      </c>
      <c r="F13" s="317"/>
      <c r="G13" s="128" t="str">
        <f>IF(NB35=0,"",NB35)</f>
        <v/>
      </c>
      <c r="H13" s="323"/>
      <c r="I13" s="328" t="str">
        <f>Prenoms!$B$11</f>
        <v>adrien</v>
      </c>
      <c r="J13" s="329"/>
      <c r="K13" s="329"/>
      <c r="L13" s="329"/>
      <c r="M13" s="329"/>
      <c r="N13" s="78" t="str">
        <f>IF(NL13&lt;&gt;0,"",IF(Conges!F$45=0,"",Conges!F$45))</f>
        <v/>
      </c>
      <c r="O13" s="79"/>
      <c r="P13" s="80"/>
      <c r="Q13" s="80"/>
      <c r="R13" s="80"/>
      <c r="S13" s="80"/>
      <c r="T13" s="80"/>
      <c r="U13" s="80"/>
      <c r="V13" s="81"/>
      <c r="W13" s="80"/>
      <c r="X13" s="80"/>
      <c r="Y13" s="80"/>
      <c r="Z13" s="80"/>
      <c r="AA13" s="80"/>
      <c r="AB13" s="80"/>
      <c r="AC13" s="80"/>
      <c r="AD13" s="80"/>
      <c r="AE13" s="79"/>
      <c r="AF13" s="80"/>
      <c r="AG13" s="80"/>
      <c r="AH13" s="80"/>
      <c r="AI13" s="80"/>
      <c r="AJ13" s="81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79"/>
      <c r="AV13" s="80"/>
      <c r="AW13" s="80"/>
      <c r="AX13" s="80"/>
      <c r="AY13" s="80"/>
      <c r="AZ13" s="80"/>
      <c r="BA13" s="80"/>
      <c r="BB13" s="81"/>
      <c r="BC13" s="82">
        <f>IF(NL13&lt;&gt;0,(IF(Conges!F$45=0,0,3)),0)</f>
        <v>0</v>
      </c>
      <c r="BD13" s="370"/>
      <c r="BE13" s="357">
        <f>IF(OR(Conges!F$45="A",Conges!F$45="V"),Prenoms!L$11,NL13)</f>
        <v>0</v>
      </c>
      <c r="BF13" s="358"/>
      <c r="BG13" s="264"/>
      <c r="BH13" s="265">
        <f t="shared" si="13"/>
        <v>0</v>
      </c>
      <c r="BI13" s="266" t="str">
        <f t="shared" si="0"/>
        <v/>
      </c>
      <c r="BJ13" s="278">
        <v>5.4516129032258061</v>
      </c>
      <c r="BK13" s="279">
        <f t="shared" si="14"/>
        <v>-5.4516129032258061</v>
      </c>
      <c r="BL13" s="280">
        <f t="shared" si="15"/>
        <v>0</v>
      </c>
      <c r="BM13" s="280">
        <f t="shared" si="16"/>
        <v>0</v>
      </c>
      <c r="BN13" s="280">
        <f>SUM('Heures Pointage'!$ID$6:$IE$6)</f>
        <v>0</v>
      </c>
      <c r="BO13" s="280">
        <f>SUM('Heures et Indemnites'!$ID$6:$IE$6)</f>
        <v>0</v>
      </c>
      <c r="BP13" s="281">
        <f t="shared" si="17"/>
        <v>0</v>
      </c>
      <c r="BQ13" s="281">
        <f>'Heures Pointage'!$JB$6</f>
        <v>0</v>
      </c>
      <c r="BR13" s="282">
        <f>$BH$1063</f>
        <v>0</v>
      </c>
      <c r="BS13" s="142">
        <f>Prenoms!$C$11</f>
        <v>169</v>
      </c>
      <c r="BT13" s="170"/>
      <c r="BU13" s="211">
        <f>SUM('Heures et Indemnites'!$ID$6:$IE$6)</f>
        <v>0</v>
      </c>
      <c r="BV13" s="218">
        <f>SUM('Heures et Indemnites'!$ID$6:$IE$6)</f>
        <v>0</v>
      </c>
      <c r="BW13" s="211"/>
      <c r="BX13" s="218"/>
      <c r="MT13" s="369">
        <f t="shared" si="18"/>
        <v>0</v>
      </c>
      <c r="MU13" s="351">
        <f t="shared" si="1"/>
        <v>0</v>
      </c>
      <c r="MV13" s="351">
        <f t="shared" si="2"/>
        <v>0</v>
      </c>
      <c r="MW13" s="351"/>
      <c r="MX13" s="351">
        <f t="shared" si="3"/>
        <v>0</v>
      </c>
      <c r="MY13" s="351"/>
      <c r="MZ13" s="351">
        <f t="shared" si="4"/>
        <v>0</v>
      </c>
      <c r="NA13" s="351"/>
      <c r="NB13" s="351">
        <f t="shared" si="5"/>
        <v>0</v>
      </c>
      <c r="NC13" s="351"/>
      <c r="ND13" s="351">
        <f t="shared" si="6"/>
        <v>0</v>
      </c>
      <c r="NE13" s="351"/>
      <c r="NF13" s="351">
        <f t="shared" si="7"/>
        <v>0</v>
      </c>
      <c r="NG13" s="351"/>
      <c r="NH13" s="351">
        <f t="shared" si="8"/>
        <v>0</v>
      </c>
      <c r="NI13" s="351"/>
      <c r="NJ13" s="351">
        <f t="shared" si="9"/>
        <v>0</v>
      </c>
      <c r="NK13" s="351"/>
      <c r="NL13" s="351">
        <f t="shared" si="19"/>
        <v>0</v>
      </c>
      <c r="NM13" s="352"/>
      <c r="NN13" s="350"/>
      <c r="NR13" s="30">
        <f t="shared" si="10"/>
        <v>0</v>
      </c>
      <c r="NS13" s="30">
        <f t="shared" si="11"/>
        <v>0</v>
      </c>
      <c r="NT13" s="30">
        <f t="shared" si="12"/>
        <v>0</v>
      </c>
    </row>
    <row r="14" spans="1:384" ht="10.199999999999999" customHeight="1">
      <c r="A14" s="25"/>
      <c r="B14" s="337"/>
      <c r="C14" s="335"/>
      <c r="D14" s="15"/>
      <c r="E14" s="319" t="str">
        <f>'Chiffres et fonctions'!K14</f>
        <v>MENAGE</v>
      </c>
      <c r="F14" s="319"/>
      <c r="G14" s="129" t="str">
        <f>IF(ND35=0,"",ND35)</f>
        <v/>
      </c>
      <c r="H14" s="323"/>
      <c r="I14" s="325" t="str">
        <f>Prenoms!$B$12</f>
        <v>soren</v>
      </c>
      <c r="J14" s="326"/>
      <c r="K14" s="326"/>
      <c r="L14" s="326"/>
      <c r="M14" s="326"/>
      <c r="N14" s="65" t="str">
        <f>IF(NL14&lt;&gt;0,"",IF(Conges!F$46=0,"",Conges!F$46))</f>
        <v/>
      </c>
      <c r="O14" s="66"/>
      <c r="P14" s="67"/>
      <c r="Q14" s="67"/>
      <c r="R14" s="67"/>
      <c r="S14" s="67"/>
      <c r="T14" s="67"/>
      <c r="U14" s="67"/>
      <c r="V14" s="68"/>
      <c r="W14" s="67"/>
      <c r="X14" s="67"/>
      <c r="Y14" s="67"/>
      <c r="Z14" s="67"/>
      <c r="AA14" s="67"/>
      <c r="AB14" s="67"/>
      <c r="AC14" s="67"/>
      <c r="AD14" s="67"/>
      <c r="AE14" s="66"/>
      <c r="AF14" s="67"/>
      <c r="AG14" s="67"/>
      <c r="AH14" s="67"/>
      <c r="AI14" s="67"/>
      <c r="AJ14" s="68"/>
      <c r="AK14" s="67"/>
      <c r="AL14" s="67"/>
      <c r="AM14" s="67"/>
      <c r="AN14" s="67"/>
      <c r="AO14" s="67"/>
      <c r="AP14" s="67"/>
      <c r="AQ14" s="67"/>
      <c r="AR14" s="67"/>
      <c r="AS14" s="67"/>
      <c r="AT14" s="67"/>
      <c r="AU14" s="66"/>
      <c r="AV14" s="67"/>
      <c r="AW14" s="67"/>
      <c r="AX14" s="67"/>
      <c r="AY14" s="67"/>
      <c r="AZ14" s="67"/>
      <c r="BA14" s="67"/>
      <c r="BB14" s="68"/>
      <c r="BC14" s="69">
        <f>IF(NL14&lt;&gt;0,(IF(Conges!F$46=0,0,3)),0)</f>
        <v>0</v>
      </c>
      <c r="BD14" s="370"/>
      <c r="BE14" s="355">
        <f>IF(OR(Conges!F$46="A",Conges!F$46="V"),Prenoms!L$12,NL14)</f>
        <v>0</v>
      </c>
      <c r="BF14" s="356"/>
      <c r="BG14" s="267"/>
      <c r="BH14" s="268">
        <f t="shared" si="13"/>
        <v>0</v>
      </c>
      <c r="BI14" s="269" t="str">
        <f t="shared" si="0"/>
        <v/>
      </c>
      <c r="BJ14" s="283">
        <v>5.4516129032258061</v>
      </c>
      <c r="BK14" s="284">
        <f t="shared" si="14"/>
        <v>-5.4516129032258061</v>
      </c>
      <c r="BL14" s="285">
        <f t="shared" si="15"/>
        <v>0</v>
      </c>
      <c r="BM14" s="285">
        <f t="shared" si="16"/>
        <v>0</v>
      </c>
      <c r="BN14" s="285">
        <f>SUM('Heures Pointage'!$JD$6:$JE$6)</f>
        <v>0</v>
      </c>
      <c r="BO14" s="285">
        <f>SUM('Heures et Indemnites'!$JD$6:$JE$6)</f>
        <v>0</v>
      </c>
      <c r="BP14" s="286">
        <f t="shared" si="17"/>
        <v>0</v>
      </c>
      <c r="BQ14" s="286">
        <f>'Heures Pointage'!$KB$6</f>
        <v>0</v>
      </c>
      <c r="BR14" s="287">
        <f>$BH$1064</f>
        <v>0</v>
      </c>
      <c r="BS14" s="143">
        <f>Prenoms!$C$12</f>
        <v>169</v>
      </c>
      <c r="BT14" s="146"/>
      <c r="BU14" s="210">
        <f>SUM('Heures et Indemnites'!$JD$6:$JE$6)</f>
        <v>0</v>
      </c>
      <c r="BV14" s="219">
        <f>SUM('Heures et Indemnites'!$JD$6:$JE$6)</f>
        <v>0</v>
      </c>
      <c r="BW14" s="210"/>
      <c r="BX14" s="219"/>
      <c r="MT14" s="371">
        <f t="shared" si="18"/>
        <v>0</v>
      </c>
      <c r="MU14" s="372">
        <f t="shared" si="1"/>
        <v>0</v>
      </c>
      <c r="MV14" s="372">
        <f t="shared" si="2"/>
        <v>0</v>
      </c>
      <c r="MW14" s="372"/>
      <c r="MX14" s="372">
        <f t="shared" si="3"/>
        <v>0</v>
      </c>
      <c r="MY14" s="372"/>
      <c r="MZ14" s="372">
        <f t="shared" si="4"/>
        <v>0</v>
      </c>
      <c r="NA14" s="372"/>
      <c r="NB14" s="372">
        <f t="shared" si="5"/>
        <v>0</v>
      </c>
      <c r="NC14" s="372"/>
      <c r="ND14" s="372">
        <f t="shared" si="6"/>
        <v>0</v>
      </c>
      <c r="NE14" s="372"/>
      <c r="NF14" s="372">
        <f t="shared" si="7"/>
        <v>0</v>
      </c>
      <c r="NG14" s="372"/>
      <c r="NH14" s="372">
        <f t="shared" si="8"/>
        <v>0</v>
      </c>
      <c r="NI14" s="372"/>
      <c r="NJ14" s="372">
        <f t="shared" si="9"/>
        <v>0</v>
      </c>
      <c r="NK14" s="372"/>
      <c r="NL14" s="372">
        <f t="shared" si="19"/>
        <v>0</v>
      </c>
      <c r="NM14" s="373"/>
      <c r="NN14" s="350"/>
      <c r="NR14" s="30">
        <f t="shared" si="10"/>
        <v>0</v>
      </c>
      <c r="NS14" s="30">
        <f t="shared" si="11"/>
        <v>0</v>
      </c>
      <c r="NT14" s="30">
        <f t="shared" si="12"/>
        <v>0</v>
      </c>
    </row>
    <row r="15" spans="1:384" ht="10.199999999999999" customHeight="1">
      <c r="A15" s="25"/>
      <c r="B15" s="337"/>
      <c r="C15" s="335"/>
      <c r="D15" s="15"/>
      <c r="E15" s="347">
        <f>'Chiffres et fonctions'!K15</f>
        <v>0</v>
      </c>
      <c r="F15" s="347"/>
      <c r="G15" s="130" t="str">
        <f>IF(NF35=0,"",NF35)</f>
        <v/>
      </c>
      <c r="H15" s="323"/>
      <c r="I15" s="328" t="str">
        <f>Prenoms!$B$13</f>
        <v>stage 1</v>
      </c>
      <c r="J15" s="329"/>
      <c r="K15" s="329"/>
      <c r="L15" s="329"/>
      <c r="M15" s="329"/>
      <c r="N15" s="78" t="str">
        <f>IF(NL15&lt;&gt;0,"",IF(Conges!F$47=0,"",Conges!F$47))</f>
        <v/>
      </c>
      <c r="O15" s="79"/>
      <c r="P15" s="80"/>
      <c r="Q15" s="80"/>
      <c r="R15" s="80"/>
      <c r="S15" s="80"/>
      <c r="T15" s="80"/>
      <c r="U15" s="80"/>
      <c r="V15" s="81"/>
      <c r="W15" s="80"/>
      <c r="X15" s="80"/>
      <c r="Y15" s="80"/>
      <c r="Z15" s="80"/>
      <c r="AA15" s="80"/>
      <c r="AB15" s="80"/>
      <c r="AC15" s="80"/>
      <c r="AD15" s="80"/>
      <c r="AE15" s="79"/>
      <c r="AF15" s="80"/>
      <c r="AG15" s="80"/>
      <c r="AH15" s="80"/>
      <c r="AI15" s="80"/>
      <c r="AJ15" s="81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79"/>
      <c r="AV15" s="80"/>
      <c r="AW15" s="80"/>
      <c r="AX15" s="80"/>
      <c r="AY15" s="80"/>
      <c r="AZ15" s="80"/>
      <c r="BA15" s="80"/>
      <c r="BB15" s="81"/>
      <c r="BC15" s="82">
        <f>IF(NL15&lt;&gt;0,(IF(Conges!F$47=0,0,3)),0)</f>
        <v>0</v>
      </c>
      <c r="BD15" s="370"/>
      <c r="BE15" s="357">
        <f>IF(OR(Conges!F$47="A",Conges!F$47="V"),Prenoms!L$13,NL15)</f>
        <v>0</v>
      </c>
      <c r="BF15" s="358"/>
      <c r="BG15" s="264"/>
      <c r="BH15" s="265">
        <f t="shared" si="13"/>
        <v>0</v>
      </c>
      <c r="BI15" s="266" t="str">
        <f t="shared" si="0"/>
        <v/>
      </c>
      <c r="BJ15" s="278">
        <v>2.2580645161290325</v>
      </c>
      <c r="BK15" s="279">
        <f t="shared" si="14"/>
        <v>-2.2580645161290325</v>
      </c>
      <c r="BL15" s="280">
        <f t="shared" si="15"/>
        <v>0</v>
      </c>
      <c r="BM15" s="280">
        <f t="shared" si="16"/>
        <v>0</v>
      </c>
      <c r="BN15" s="280">
        <f>SUM('Heures Pointage'!$KD$6:$KE$6)</f>
        <v>0</v>
      </c>
      <c r="BO15" s="280">
        <f>SUM('Heures et Indemnites'!$KD$6:$KE$6)</f>
        <v>0</v>
      </c>
      <c r="BP15" s="281">
        <f t="shared" si="17"/>
        <v>0</v>
      </c>
      <c r="BQ15" s="281">
        <f>'Heures Pointage'!$LB$6</f>
        <v>0</v>
      </c>
      <c r="BR15" s="282">
        <f>$BH$1065</f>
        <v>0</v>
      </c>
      <c r="BS15" s="142">
        <f>Prenoms!$C$13</f>
        <v>70</v>
      </c>
      <c r="BT15" s="170"/>
      <c r="BU15" s="211">
        <f>SUM('Heures et Indemnites'!$KD$6:$KE$6)</f>
        <v>0</v>
      </c>
      <c r="BV15" s="218">
        <f>SUM('Heures et Indemnites'!$KD$6:$KE$6)</f>
        <v>0</v>
      </c>
      <c r="BW15" s="211"/>
      <c r="BX15" s="218"/>
      <c r="MT15" s="369">
        <f t="shared" si="18"/>
        <v>0</v>
      </c>
      <c r="MU15" s="351">
        <f t="shared" si="1"/>
        <v>0</v>
      </c>
      <c r="MV15" s="351">
        <f t="shared" si="2"/>
        <v>0</v>
      </c>
      <c r="MW15" s="351"/>
      <c r="MX15" s="351">
        <f t="shared" si="3"/>
        <v>0</v>
      </c>
      <c r="MY15" s="351"/>
      <c r="MZ15" s="351">
        <f t="shared" si="4"/>
        <v>0</v>
      </c>
      <c r="NA15" s="351"/>
      <c r="NB15" s="351">
        <f t="shared" si="5"/>
        <v>0</v>
      </c>
      <c r="NC15" s="351"/>
      <c r="ND15" s="351">
        <f t="shared" si="6"/>
        <v>0</v>
      </c>
      <c r="NE15" s="351"/>
      <c r="NF15" s="351">
        <f t="shared" si="7"/>
        <v>0</v>
      </c>
      <c r="NG15" s="351"/>
      <c r="NH15" s="351">
        <f t="shared" si="8"/>
        <v>0</v>
      </c>
      <c r="NI15" s="351"/>
      <c r="NJ15" s="351">
        <f t="shared" si="9"/>
        <v>0</v>
      </c>
      <c r="NK15" s="351"/>
      <c r="NL15" s="351">
        <f t="shared" si="19"/>
        <v>0</v>
      </c>
      <c r="NM15" s="352"/>
      <c r="NN15" s="350"/>
      <c r="NR15" s="30">
        <f t="shared" si="10"/>
        <v>0</v>
      </c>
      <c r="NS15" s="30">
        <f t="shared" si="11"/>
        <v>0</v>
      </c>
      <c r="NT15" s="30">
        <f t="shared" si="12"/>
        <v>0</v>
      </c>
    </row>
    <row r="16" spans="1:384" ht="10.199999999999999" customHeight="1">
      <c r="A16" s="25"/>
      <c r="B16" s="337"/>
      <c r="C16" s="335"/>
      <c r="D16" s="15"/>
      <c r="E16" s="330" t="str">
        <f>'Chiffres et fonctions'!K16</f>
        <v>Cave</v>
      </c>
      <c r="F16" s="330"/>
      <c r="G16" s="132" t="str">
        <f>IF(NH35=0,"",NH35)</f>
        <v/>
      </c>
      <c r="H16" s="323"/>
      <c r="I16" s="325">
        <f>Prenoms!$B$14</f>
        <v>0</v>
      </c>
      <c r="J16" s="326"/>
      <c r="K16" s="326"/>
      <c r="L16" s="326"/>
      <c r="M16" s="326"/>
      <c r="N16" s="65" t="str">
        <f>IF(NL16&lt;&gt;0,"",IF(Conges!F$48=0,"",Conges!F$48))</f>
        <v/>
      </c>
      <c r="O16" s="66"/>
      <c r="P16" s="67"/>
      <c r="Q16" s="67"/>
      <c r="R16" s="67"/>
      <c r="S16" s="67"/>
      <c r="T16" s="67"/>
      <c r="U16" s="67"/>
      <c r="V16" s="68"/>
      <c r="W16" s="66"/>
      <c r="X16" s="67"/>
      <c r="Y16" s="67"/>
      <c r="Z16" s="67"/>
      <c r="AA16" s="67"/>
      <c r="AB16" s="67"/>
      <c r="AC16" s="67"/>
      <c r="AD16" s="68"/>
      <c r="AE16" s="66"/>
      <c r="AF16" s="67"/>
      <c r="AG16" s="67"/>
      <c r="AH16" s="67"/>
      <c r="AI16" s="67"/>
      <c r="AJ16" s="68"/>
      <c r="AK16" s="66"/>
      <c r="AL16" s="67"/>
      <c r="AM16" s="67"/>
      <c r="AN16" s="67"/>
      <c r="AO16" s="67"/>
      <c r="AP16" s="67"/>
      <c r="AQ16" s="67"/>
      <c r="AR16" s="67"/>
      <c r="AS16" s="67"/>
      <c r="AT16" s="68"/>
      <c r="AU16" s="66"/>
      <c r="AV16" s="67"/>
      <c r="AW16" s="67"/>
      <c r="AX16" s="67"/>
      <c r="AY16" s="67"/>
      <c r="AZ16" s="67"/>
      <c r="BA16" s="67"/>
      <c r="BB16" s="68"/>
      <c r="BC16" s="69">
        <f>IF(NL16&lt;&gt;0,(IF(Conges!F$48=0,0,3)),0)</f>
        <v>0</v>
      </c>
      <c r="BD16" s="370"/>
      <c r="BE16" s="355">
        <f>IF(OR(Conges!F$48="A",Conges!F$48="V"),Prenoms!L$14,NL16)</f>
        <v>0</v>
      </c>
      <c r="BF16" s="356"/>
      <c r="BG16" s="267"/>
      <c r="BH16" s="268">
        <f t="shared" si="13"/>
        <v>0</v>
      </c>
      <c r="BI16" s="269" t="str">
        <f t="shared" si="0"/>
        <v/>
      </c>
      <c r="BJ16" s="283">
        <v>0</v>
      </c>
      <c r="BK16" s="284">
        <f t="shared" si="14"/>
        <v>0</v>
      </c>
      <c r="BL16" s="285">
        <f t="shared" si="15"/>
        <v>0</v>
      </c>
      <c r="BM16" s="285">
        <f t="shared" si="16"/>
        <v>0</v>
      </c>
      <c r="BN16" s="285">
        <f>SUM('Heures Pointage'!$LD$6:$LE$6)</f>
        <v>0</v>
      </c>
      <c r="BO16" s="285">
        <f>SUM('Heures et Indemnites'!$LD$6:$LE$6)</f>
        <v>0</v>
      </c>
      <c r="BP16" s="286">
        <f t="shared" si="17"/>
        <v>0</v>
      </c>
      <c r="BQ16" s="286">
        <f>'Heures Pointage'!$MB$6</f>
        <v>0</v>
      </c>
      <c r="BR16" s="287">
        <f>$BH$1066</f>
        <v>0</v>
      </c>
      <c r="BS16" s="143">
        <f>Prenoms!$C$14</f>
        <v>0</v>
      </c>
      <c r="BT16" s="146"/>
      <c r="BU16" s="210">
        <f>SUM('Heures et Indemnites'!$LD$6:$LE$6)</f>
        <v>0</v>
      </c>
      <c r="BV16" s="219">
        <f>SUM('Heures et Indemnites'!$LD$6:$LE$6)</f>
        <v>0</v>
      </c>
      <c r="BW16" s="210"/>
      <c r="BX16" s="219"/>
      <c r="MT16" s="371">
        <f t="shared" si="18"/>
        <v>0</v>
      </c>
      <c r="MU16" s="372">
        <f t="shared" si="1"/>
        <v>0</v>
      </c>
      <c r="MV16" s="372">
        <f t="shared" si="2"/>
        <v>0</v>
      </c>
      <c r="MW16" s="372"/>
      <c r="MX16" s="372">
        <f t="shared" si="3"/>
        <v>0</v>
      </c>
      <c r="MY16" s="372"/>
      <c r="MZ16" s="372">
        <f t="shared" si="4"/>
        <v>0</v>
      </c>
      <c r="NA16" s="372"/>
      <c r="NB16" s="372">
        <f t="shared" si="5"/>
        <v>0</v>
      </c>
      <c r="NC16" s="372"/>
      <c r="ND16" s="372">
        <f t="shared" si="6"/>
        <v>0</v>
      </c>
      <c r="NE16" s="372"/>
      <c r="NF16" s="372">
        <f t="shared" si="7"/>
        <v>0</v>
      </c>
      <c r="NG16" s="372"/>
      <c r="NH16" s="372">
        <f t="shared" si="8"/>
        <v>0</v>
      </c>
      <c r="NI16" s="372"/>
      <c r="NJ16" s="372">
        <f t="shared" si="9"/>
        <v>0</v>
      </c>
      <c r="NK16" s="372"/>
      <c r="NL16" s="372">
        <f t="shared" si="19"/>
        <v>0</v>
      </c>
      <c r="NM16" s="373"/>
      <c r="NN16" s="350"/>
      <c r="NR16" s="30">
        <f t="shared" si="10"/>
        <v>0</v>
      </c>
      <c r="NS16" s="30">
        <f t="shared" si="11"/>
        <v>0</v>
      </c>
      <c r="NT16" s="30">
        <f t="shared" si="12"/>
        <v>0</v>
      </c>
    </row>
    <row r="17" spans="1:384" ht="10.199999999999999" customHeight="1">
      <c r="A17" s="25"/>
      <c r="B17" s="337"/>
      <c r="C17" s="335"/>
      <c r="D17" s="15"/>
      <c r="E17" s="331" t="str">
        <f>'Chiffres et fonctions'!K17</f>
        <v>STAGE</v>
      </c>
      <c r="F17" s="331"/>
      <c r="G17" s="133" t="str">
        <f>IF(NJ35=0,"",NJ35)</f>
        <v/>
      </c>
      <c r="H17" s="323"/>
      <c r="I17" s="328">
        <f>Prenoms!$B$15</f>
        <v>0</v>
      </c>
      <c r="J17" s="329"/>
      <c r="K17" s="329"/>
      <c r="L17" s="329"/>
      <c r="M17" s="329"/>
      <c r="N17" s="78" t="str">
        <f>IF(NL17&lt;&gt;0,"",IF(Conges!F$49=0,"",Conges!F$49))</f>
        <v/>
      </c>
      <c r="O17" s="79"/>
      <c r="P17" s="80"/>
      <c r="Q17" s="80"/>
      <c r="R17" s="80"/>
      <c r="S17" s="80"/>
      <c r="T17" s="80"/>
      <c r="U17" s="80"/>
      <c r="V17" s="81"/>
      <c r="W17" s="79"/>
      <c r="X17" s="80"/>
      <c r="Y17" s="80"/>
      <c r="Z17" s="80"/>
      <c r="AA17" s="80"/>
      <c r="AB17" s="80"/>
      <c r="AC17" s="80"/>
      <c r="AD17" s="81"/>
      <c r="AE17" s="79"/>
      <c r="AF17" s="80"/>
      <c r="AG17" s="80"/>
      <c r="AH17" s="80"/>
      <c r="AI17" s="80"/>
      <c r="AJ17" s="81"/>
      <c r="AK17" s="79"/>
      <c r="AL17" s="80"/>
      <c r="AM17" s="80"/>
      <c r="AN17" s="80"/>
      <c r="AO17" s="80"/>
      <c r="AP17" s="80"/>
      <c r="AQ17" s="80"/>
      <c r="AR17" s="80"/>
      <c r="AS17" s="80"/>
      <c r="AT17" s="81"/>
      <c r="AU17" s="79"/>
      <c r="AV17" s="80"/>
      <c r="AW17" s="80"/>
      <c r="AX17" s="80"/>
      <c r="AY17" s="80"/>
      <c r="AZ17" s="80"/>
      <c r="BA17" s="80"/>
      <c r="BB17" s="81"/>
      <c r="BC17" s="82">
        <f>IF(NL17&lt;&gt;0,(IF(Conges!F$49=0,0,3)),0)</f>
        <v>0</v>
      </c>
      <c r="BD17" s="370"/>
      <c r="BE17" s="357">
        <f>IF(OR(Conges!F$49="A",Conges!F$49="V"),Prenoms!L$15,NL17)</f>
        <v>0</v>
      </c>
      <c r="BF17" s="358"/>
      <c r="BG17" s="264"/>
      <c r="BH17" s="265">
        <f t="shared" si="13"/>
        <v>0</v>
      </c>
      <c r="BI17" s="266" t="str">
        <f t="shared" si="0"/>
        <v/>
      </c>
      <c r="BJ17" s="278">
        <v>0</v>
      </c>
      <c r="BK17" s="279">
        <f t="shared" si="14"/>
        <v>0</v>
      </c>
      <c r="BL17" s="280">
        <f t="shared" si="15"/>
        <v>0</v>
      </c>
      <c r="BM17" s="280">
        <f t="shared" si="16"/>
        <v>0</v>
      </c>
      <c r="BN17" s="280">
        <f>SUM('Heures Pointage'!$MD$6:$ME$6)</f>
        <v>0</v>
      </c>
      <c r="BO17" s="280">
        <f>SUM('Heures et Indemnites'!$MD$6:$ME$6)</f>
        <v>0</v>
      </c>
      <c r="BP17" s="281">
        <f t="shared" si="17"/>
        <v>0</v>
      </c>
      <c r="BQ17" s="281">
        <f>'Heures Pointage'!$NB$6</f>
        <v>0</v>
      </c>
      <c r="BR17" s="282">
        <f>$BH$1067</f>
        <v>0</v>
      </c>
      <c r="BS17" s="142">
        <f>Prenoms!$C$15</f>
        <v>0</v>
      </c>
      <c r="BT17" s="170"/>
      <c r="BU17" s="211">
        <f>SUM('Heures et Indemnites'!$MD$6:$ME$6)</f>
        <v>0</v>
      </c>
      <c r="BV17" s="218">
        <f>SUM('Heures et Indemnites'!$MD$6:$ME$6)</f>
        <v>0</v>
      </c>
      <c r="BW17" s="211"/>
      <c r="BX17" s="218"/>
      <c r="MT17" s="369">
        <f t="shared" si="18"/>
        <v>0</v>
      </c>
      <c r="MU17" s="351">
        <f t="shared" si="1"/>
        <v>0</v>
      </c>
      <c r="MV17" s="351">
        <f t="shared" si="2"/>
        <v>0</v>
      </c>
      <c r="MW17" s="351"/>
      <c r="MX17" s="351">
        <f t="shared" si="3"/>
        <v>0</v>
      </c>
      <c r="MY17" s="351"/>
      <c r="MZ17" s="351">
        <f t="shared" si="4"/>
        <v>0</v>
      </c>
      <c r="NA17" s="351"/>
      <c r="NB17" s="351">
        <f t="shared" si="5"/>
        <v>0</v>
      </c>
      <c r="NC17" s="351"/>
      <c r="ND17" s="351">
        <f t="shared" si="6"/>
        <v>0</v>
      </c>
      <c r="NE17" s="351"/>
      <c r="NF17" s="351">
        <f t="shared" si="7"/>
        <v>0</v>
      </c>
      <c r="NG17" s="351"/>
      <c r="NH17" s="351">
        <f t="shared" si="8"/>
        <v>0</v>
      </c>
      <c r="NI17" s="351"/>
      <c r="NJ17" s="351">
        <f t="shared" si="9"/>
        <v>0</v>
      </c>
      <c r="NK17" s="351"/>
      <c r="NL17" s="351">
        <f t="shared" si="19"/>
        <v>0</v>
      </c>
      <c r="NM17" s="352"/>
      <c r="NN17" s="350"/>
      <c r="NR17" s="30">
        <f t="shared" si="10"/>
        <v>0</v>
      </c>
      <c r="NS17" s="30">
        <f t="shared" si="11"/>
        <v>0</v>
      </c>
      <c r="NT17" s="30">
        <f t="shared" si="12"/>
        <v>0</v>
      </c>
    </row>
    <row r="18" spans="1:384" ht="10.199999999999999" customHeight="1">
      <c r="A18" s="25"/>
      <c r="B18" s="337"/>
      <c r="C18" s="335"/>
      <c r="D18" s="15"/>
      <c r="E18" s="343" t="str">
        <f>"H sans "&amp;$E$12</f>
        <v>H sans Renfort</v>
      </c>
      <c r="F18" s="343"/>
      <c r="G18" s="131" t="str">
        <f>IF(NL35-MZ35=0,"",NL35-MZ35)</f>
        <v/>
      </c>
      <c r="H18" s="323"/>
      <c r="I18" s="325">
        <f>Prenoms!$B$16</f>
        <v>0</v>
      </c>
      <c r="J18" s="326"/>
      <c r="K18" s="326"/>
      <c r="L18" s="326"/>
      <c r="M18" s="326"/>
      <c r="N18" s="65" t="str">
        <f>IF(NL18&lt;&gt;0,"",IF(Conges!F$50=0,"",Conges!F$50))</f>
        <v/>
      </c>
      <c r="O18" s="66"/>
      <c r="P18" s="67"/>
      <c r="Q18" s="67"/>
      <c r="R18" s="67"/>
      <c r="S18" s="67"/>
      <c r="T18" s="67"/>
      <c r="U18" s="67"/>
      <c r="V18" s="68"/>
      <c r="W18" s="66"/>
      <c r="X18" s="67"/>
      <c r="Y18" s="67"/>
      <c r="Z18" s="67"/>
      <c r="AA18" s="67"/>
      <c r="AB18" s="67"/>
      <c r="AC18" s="67"/>
      <c r="AD18" s="68"/>
      <c r="AE18" s="66"/>
      <c r="AF18" s="67"/>
      <c r="AG18" s="67"/>
      <c r="AH18" s="67"/>
      <c r="AI18" s="67"/>
      <c r="AJ18" s="68"/>
      <c r="AK18" s="66"/>
      <c r="AL18" s="67"/>
      <c r="AM18" s="67"/>
      <c r="AN18" s="67"/>
      <c r="AO18" s="67"/>
      <c r="AP18" s="67"/>
      <c r="AQ18" s="67"/>
      <c r="AR18" s="67"/>
      <c r="AS18" s="67"/>
      <c r="AT18" s="68"/>
      <c r="AU18" s="66"/>
      <c r="AV18" s="67"/>
      <c r="AW18" s="67"/>
      <c r="AX18" s="67"/>
      <c r="AY18" s="67"/>
      <c r="AZ18" s="67"/>
      <c r="BA18" s="67"/>
      <c r="BB18" s="68"/>
      <c r="BC18" s="69">
        <f>IF(NL18&lt;&gt;0,(IF(Conges!F$50=0,0,3)),0)</f>
        <v>0</v>
      </c>
      <c r="BD18" s="370"/>
      <c r="BE18" s="355">
        <f>IF(OR(Conges!F$50="A",Conges!F$50="V"),Prenoms!L$16,NL18)</f>
        <v>0</v>
      </c>
      <c r="BF18" s="356"/>
      <c r="BG18" s="267"/>
      <c r="BH18" s="268">
        <f t="shared" si="13"/>
        <v>0</v>
      </c>
      <c r="BI18" s="269" t="str">
        <f t="shared" si="0"/>
        <v/>
      </c>
      <c r="BJ18" s="283">
        <v>0</v>
      </c>
      <c r="BK18" s="284">
        <f t="shared" si="14"/>
        <v>0</v>
      </c>
      <c r="BL18" s="285">
        <f t="shared" si="15"/>
        <v>0</v>
      </c>
      <c r="BM18" s="285">
        <f t="shared" si="16"/>
        <v>0</v>
      </c>
      <c r="BN18" s="285">
        <f>SUM('Heures Pointage'!$ND$6:$NE$6)</f>
        <v>0</v>
      </c>
      <c r="BO18" s="285">
        <f>SUM('Heures et Indemnites'!$ND$6:$NE$6)</f>
        <v>0</v>
      </c>
      <c r="BP18" s="286">
        <f t="shared" si="17"/>
        <v>0</v>
      </c>
      <c r="BQ18" s="286">
        <f>'Heures Pointage'!$OB$6</f>
        <v>0</v>
      </c>
      <c r="BR18" s="287">
        <f>$BH$1068</f>
        <v>0</v>
      </c>
      <c r="BS18" s="143">
        <f>Prenoms!$C$16</f>
        <v>0</v>
      </c>
      <c r="BT18" s="146"/>
      <c r="BU18" s="210">
        <f>SUM('Heures et Indemnites'!$ND$6:$NE$6)</f>
        <v>0</v>
      </c>
      <c r="BV18" s="219">
        <f>SUM('Heures et Indemnites'!$ND$6:$NE$6)</f>
        <v>0</v>
      </c>
      <c r="BW18" s="210"/>
      <c r="BX18" s="219"/>
      <c r="MT18" s="371">
        <f t="shared" si="18"/>
        <v>0</v>
      </c>
      <c r="MU18" s="372">
        <f t="shared" si="1"/>
        <v>0</v>
      </c>
      <c r="MV18" s="372">
        <f t="shared" si="2"/>
        <v>0</v>
      </c>
      <c r="MW18" s="372"/>
      <c r="MX18" s="372">
        <f t="shared" si="3"/>
        <v>0</v>
      </c>
      <c r="MY18" s="372"/>
      <c r="MZ18" s="372">
        <f t="shared" si="4"/>
        <v>0</v>
      </c>
      <c r="NA18" s="372"/>
      <c r="NB18" s="372">
        <f t="shared" si="5"/>
        <v>0</v>
      </c>
      <c r="NC18" s="372"/>
      <c r="ND18" s="372">
        <f t="shared" si="6"/>
        <v>0</v>
      </c>
      <c r="NE18" s="372"/>
      <c r="NF18" s="372">
        <f t="shared" si="7"/>
        <v>0</v>
      </c>
      <c r="NG18" s="372"/>
      <c r="NH18" s="372">
        <f t="shared" si="8"/>
        <v>0</v>
      </c>
      <c r="NI18" s="372"/>
      <c r="NJ18" s="372">
        <f t="shared" si="9"/>
        <v>0</v>
      </c>
      <c r="NK18" s="372"/>
      <c r="NL18" s="372">
        <f t="shared" si="19"/>
        <v>0</v>
      </c>
      <c r="NM18" s="373"/>
      <c r="NN18" s="350"/>
      <c r="NR18" s="30">
        <f t="shared" si="10"/>
        <v>0</v>
      </c>
      <c r="NS18" s="30">
        <f t="shared" si="11"/>
        <v>0</v>
      </c>
      <c r="NT18" s="30">
        <f t="shared" si="12"/>
        <v>0</v>
      </c>
    </row>
    <row r="19" spans="1:384" ht="10.199999999999999" customHeight="1">
      <c r="A19" s="25"/>
      <c r="B19" s="337"/>
      <c r="C19" s="335"/>
      <c r="D19" s="15"/>
      <c r="E19" s="343" t="str">
        <f>"H avec "&amp;$E$12</f>
        <v>H avec Renfort</v>
      </c>
      <c r="F19" s="343"/>
      <c r="G19" s="131" t="str">
        <f>IF(NL35=0,"",NL35)</f>
        <v/>
      </c>
      <c r="H19" s="323"/>
      <c r="I19" s="328">
        <f>Prenoms!$B$17</f>
        <v>0</v>
      </c>
      <c r="J19" s="329"/>
      <c r="K19" s="329"/>
      <c r="L19" s="329"/>
      <c r="M19" s="329"/>
      <c r="N19" s="78" t="str">
        <f>IF(NL19&lt;&gt;0,"",IF(Conges!F$51=0,"",Conges!F$51))</f>
        <v/>
      </c>
      <c r="O19" s="79"/>
      <c r="P19" s="80"/>
      <c r="Q19" s="80"/>
      <c r="R19" s="80"/>
      <c r="S19" s="80"/>
      <c r="T19" s="80"/>
      <c r="U19" s="80"/>
      <c r="V19" s="81"/>
      <c r="W19" s="79"/>
      <c r="X19" s="80"/>
      <c r="Y19" s="80"/>
      <c r="Z19" s="80"/>
      <c r="AA19" s="80"/>
      <c r="AB19" s="80"/>
      <c r="AC19" s="80"/>
      <c r="AD19" s="81"/>
      <c r="AE19" s="79"/>
      <c r="AF19" s="80"/>
      <c r="AG19" s="80"/>
      <c r="AH19" s="80"/>
      <c r="AI19" s="80"/>
      <c r="AJ19" s="81"/>
      <c r="AK19" s="79"/>
      <c r="AL19" s="80"/>
      <c r="AM19" s="80"/>
      <c r="AN19" s="80"/>
      <c r="AO19" s="80"/>
      <c r="AP19" s="80"/>
      <c r="AQ19" s="80"/>
      <c r="AR19" s="80"/>
      <c r="AS19" s="80"/>
      <c r="AT19" s="81"/>
      <c r="AU19" s="79"/>
      <c r="AV19" s="80"/>
      <c r="AW19" s="80"/>
      <c r="AX19" s="80"/>
      <c r="AY19" s="80"/>
      <c r="AZ19" s="80"/>
      <c r="BA19" s="80"/>
      <c r="BB19" s="81"/>
      <c r="BC19" s="82">
        <f>IF(NL19&lt;&gt;0,(IF(Conges!F$51=0,0,3)),0)</f>
        <v>0</v>
      </c>
      <c r="BD19" s="370"/>
      <c r="BE19" s="357">
        <f>IF(OR(Conges!F$51="A",Conges!F$51="V"),Prenoms!L$17,NL19)</f>
        <v>0</v>
      </c>
      <c r="BF19" s="358"/>
      <c r="BG19" s="264"/>
      <c r="BH19" s="265">
        <f t="shared" si="13"/>
        <v>0</v>
      </c>
      <c r="BI19" s="266" t="str">
        <f t="shared" si="0"/>
        <v/>
      </c>
      <c r="BJ19" s="278">
        <v>0</v>
      </c>
      <c r="BK19" s="279">
        <f t="shared" si="14"/>
        <v>0</v>
      </c>
      <c r="BL19" s="280">
        <f t="shared" si="15"/>
        <v>0</v>
      </c>
      <c r="BM19" s="280">
        <f t="shared" si="16"/>
        <v>0</v>
      </c>
      <c r="BN19" s="280">
        <f>SUM('Heures Pointage'!$OD$6:$OE$6)</f>
        <v>0</v>
      </c>
      <c r="BO19" s="280">
        <f>SUM('Heures et Indemnites'!$OD$6:$OE$6)</f>
        <v>0</v>
      </c>
      <c r="BP19" s="281">
        <f t="shared" si="17"/>
        <v>0</v>
      </c>
      <c r="BQ19" s="281">
        <f>'Heures Pointage'!$PB$6</f>
        <v>0</v>
      </c>
      <c r="BR19" s="282">
        <f>$BH$1069</f>
        <v>0</v>
      </c>
      <c r="BS19" s="142">
        <f>Prenoms!$C$17</f>
        <v>0</v>
      </c>
      <c r="BT19" s="170"/>
      <c r="BU19" s="211">
        <f>SUM('Heures et Indemnites'!$OD$6:$OE$6)</f>
        <v>0</v>
      </c>
      <c r="BV19" s="218">
        <f>SUM('Heures et Indemnites'!$OD$6:$OE$6)</f>
        <v>0</v>
      </c>
      <c r="BW19" s="211"/>
      <c r="BX19" s="218"/>
      <c r="MT19" s="369">
        <f t="shared" si="18"/>
        <v>0</v>
      </c>
      <c r="MU19" s="351">
        <f t="shared" si="1"/>
        <v>0</v>
      </c>
      <c r="MV19" s="351">
        <f t="shared" si="2"/>
        <v>0</v>
      </c>
      <c r="MW19" s="351"/>
      <c r="MX19" s="351">
        <f t="shared" si="3"/>
        <v>0</v>
      </c>
      <c r="MY19" s="351"/>
      <c r="MZ19" s="351">
        <f t="shared" si="4"/>
        <v>0</v>
      </c>
      <c r="NA19" s="351"/>
      <c r="NB19" s="351">
        <f t="shared" si="5"/>
        <v>0</v>
      </c>
      <c r="NC19" s="351"/>
      <c r="ND19" s="351">
        <f t="shared" si="6"/>
        <v>0</v>
      </c>
      <c r="NE19" s="351"/>
      <c r="NF19" s="351">
        <f t="shared" si="7"/>
        <v>0</v>
      </c>
      <c r="NG19" s="351"/>
      <c r="NH19" s="351">
        <f t="shared" si="8"/>
        <v>0</v>
      </c>
      <c r="NI19" s="351"/>
      <c r="NJ19" s="351">
        <f t="shared" si="9"/>
        <v>0</v>
      </c>
      <c r="NK19" s="351"/>
      <c r="NL19" s="351">
        <f t="shared" si="19"/>
        <v>0</v>
      </c>
      <c r="NM19" s="352"/>
      <c r="NN19" s="350"/>
      <c r="NR19" s="30">
        <f t="shared" si="10"/>
        <v>0</v>
      </c>
      <c r="NS19" s="30">
        <f t="shared" si="11"/>
        <v>0</v>
      </c>
      <c r="NT19" s="30">
        <f t="shared" si="12"/>
        <v>0</v>
      </c>
    </row>
    <row r="20" spans="1:384" ht="10.199999999999999" customHeight="1">
      <c r="A20" s="25"/>
      <c r="B20" s="337"/>
      <c r="C20" s="335"/>
      <c r="D20" s="15"/>
      <c r="E20" s="101"/>
      <c r="F20" s="101"/>
      <c r="G20" s="101"/>
      <c r="H20" s="323"/>
      <c r="I20" s="325">
        <f>Prenoms!$B$18</f>
        <v>0</v>
      </c>
      <c r="J20" s="326"/>
      <c r="K20" s="326"/>
      <c r="L20" s="326"/>
      <c r="M20" s="326"/>
      <c r="N20" s="65" t="str">
        <f>IF(NL20&lt;&gt;0,"",IF(Conges!F$52=0,"",Conges!F$52))</f>
        <v/>
      </c>
      <c r="O20" s="66"/>
      <c r="P20" s="67"/>
      <c r="Q20" s="67"/>
      <c r="R20" s="67"/>
      <c r="S20" s="67"/>
      <c r="T20" s="67"/>
      <c r="U20" s="67"/>
      <c r="V20" s="68"/>
      <c r="W20" s="66"/>
      <c r="X20" s="67"/>
      <c r="Y20" s="67"/>
      <c r="Z20" s="67"/>
      <c r="AA20" s="67"/>
      <c r="AB20" s="67"/>
      <c r="AC20" s="67"/>
      <c r="AD20" s="68"/>
      <c r="AE20" s="66"/>
      <c r="AF20" s="67"/>
      <c r="AG20" s="67"/>
      <c r="AH20" s="67"/>
      <c r="AI20" s="67"/>
      <c r="AJ20" s="68"/>
      <c r="AK20" s="66"/>
      <c r="AL20" s="67"/>
      <c r="AM20" s="67"/>
      <c r="AN20" s="67"/>
      <c r="AO20" s="67"/>
      <c r="AP20" s="67"/>
      <c r="AQ20" s="67"/>
      <c r="AR20" s="67"/>
      <c r="AS20" s="67"/>
      <c r="AT20" s="68"/>
      <c r="AU20" s="66"/>
      <c r="AV20" s="67"/>
      <c r="AW20" s="67"/>
      <c r="AX20" s="67"/>
      <c r="AY20" s="67"/>
      <c r="AZ20" s="67"/>
      <c r="BA20" s="67"/>
      <c r="BB20" s="68"/>
      <c r="BC20" s="69">
        <f>IF(NL20&lt;&gt;0,(IF(Conges!F$52=0,0,3)),0)</f>
        <v>0</v>
      </c>
      <c r="BD20" s="370"/>
      <c r="BE20" s="355">
        <f>IF(OR(Conges!F$52="A",Conges!F$52="V"),Prenoms!L$18,NL20)</f>
        <v>0</v>
      </c>
      <c r="BF20" s="356"/>
      <c r="BG20" s="267"/>
      <c r="BH20" s="268">
        <f t="shared" si="13"/>
        <v>0</v>
      </c>
      <c r="BI20" s="269" t="str">
        <f t="shared" si="0"/>
        <v/>
      </c>
      <c r="BJ20" s="283">
        <v>0</v>
      </c>
      <c r="BK20" s="284">
        <f t="shared" si="14"/>
        <v>0</v>
      </c>
      <c r="BL20" s="285">
        <f t="shared" si="15"/>
        <v>0</v>
      </c>
      <c r="BM20" s="285">
        <f t="shared" si="16"/>
        <v>0</v>
      </c>
      <c r="BN20" s="285">
        <f>SUM('Heures Pointage'!$PD$6:$PE$6)</f>
        <v>0</v>
      </c>
      <c r="BO20" s="285">
        <f>SUM('Heures et Indemnites'!$PD$6:$PE$6)</f>
        <v>0</v>
      </c>
      <c r="BP20" s="286">
        <f t="shared" si="17"/>
        <v>0</v>
      </c>
      <c r="BQ20" s="286">
        <f>'Heures Pointage'!$QB$6</f>
        <v>0</v>
      </c>
      <c r="BR20" s="287">
        <f>$BH$1070</f>
        <v>0</v>
      </c>
      <c r="BS20" s="143">
        <f>Prenoms!$C$18</f>
        <v>0</v>
      </c>
      <c r="BT20" s="146"/>
      <c r="BU20" s="210">
        <f>SUM('Heures et Indemnites'!$PD$6:$PE$6)</f>
        <v>0</v>
      </c>
      <c r="BV20" s="219">
        <f>SUM('Heures et Indemnites'!$PD$6:$PE$6)</f>
        <v>0</v>
      </c>
      <c r="BW20" s="210"/>
      <c r="BX20" s="219"/>
      <c r="MT20" s="371">
        <f t="shared" si="18"/>
        <v>0</v>
      </c>
      <c r="MU20" s="372">
        <f t="shared" ref="MU20:MU33" si="20">(COUNTA($O20:$BB20))/2</f>
        <v>0</v>
      </c>
      <c r="MV20" s="372">
        <f t="shared" si="2"/>
        <v>0</v>
      </c>
      <c r="MW20" s="372"/>
      <c r="MX20" s="372">
        <f t="shared" si="3"/>
        <v>0</v>
      </c>
      <c r="MY20" s="372"/>
      <c r="MZ20" s="372">
        <f t="shared" si="4"/>
        <v>0</v>
      </c>
      <c r="NA20" s="372"/>
      <c r="NB20" s="372">
        <f t="shared" si="5"/>
        <v>0</v>
      </c>
      <c r="NC20" s="372"/>
      <c r="ND20" s="372">
        <f t="shared" si="6"/>
        <v>0</v>
      </c>
      <c r="NE20" s="372"/>
      <c r="NF20" s="372">
        <f t="shared" si="7"/>
        <v>0</v>
      </c>
      <c r="NG20" s="372"/>
      <c r="NH20" s="372">
        <f t="shared" si="8"/>
        <v>0</v>
      </c>
      <c r="NI20" s="372"/>
      <c r="NJ20" s="372">
        <f t="shared" si="9"/>
        <v>0</v>
      </c>
      <c r="NK20" s="372"/>
      <c r="NL20" s="372">
        <f t="shared" si="19"/>
        <v>0</v>
      </c>
      <c r="NM20" s="373"/>
      <c r="NN20" s="350"/>
      <c r="NR20" s="30">
        <f t="shared" si="10"/>
        <v>0</v>
      </c>
      <c r="NS20" s="30">
        <f t="shared" si="11"/>
        <v>0</v>
      </c>
      <c r="NT20" s="30">
        <f t="shared" si="12"/>
        <v>0</v>
      </c>
    </row>
    <row r="21" spans="1:384" ht="10.199999999999999" customHeight="1">
      <c r="A21" s="25"/>
      <c r="B21" s="337"/>
      <c r="C21" s="335"/>
      <c r="D21" s="15"/>
      <c r="E21" s="101"/>
      <c r="F21" s="101"/>
      <c r="G21" s="101"/>
      <c r="H21" s="323"/>
      <c r="I21" s="328">
        <f>Prenoms!$B$19</f>
        <v>0</v>
      </c>
      <c r="J21" s="329"/>
      <c r="K21" s="329"/>
      <c r="L21" s="329"/>
      <c r="M21" s="329"/>
      <c r="N21" s="78" t="str">
        <f>IF(NL21&lt;&gt;0,"",IF(Conges!F$53=0,"",Conges!F$53))</f>
        <v/>
      </c>
      <c r="O21" s="79"/>
      <c r="P21" s="80"/>
      <c r="Q21" s="80"/>
      <c r="R21" s="80"/>
      <c r="S21" s="80"/>
      <c r="T21" s="80"/>
      <c r="U21" s="80"/>
      <c r="V21" s="81"/>
      <c r="W21" s="79"/>
      <c r="X21" s="80"/>
      <c r="Y21" s="80"/>
      <c r="Z21" s="80"/>
      <c r="AA21" s="80"/>
      <c r="AB21" s="80"/>
      <c r="AC21" s="80"/>
      <c r="AD21" s="81"/>
      <c r="AE21" s="79"/>
      <c r="AF21" s="80"/>
      <c r="AG21" s="80"/>
      <c r="AH21" s="80"/>
      <c r="AI21" s="80"/>
      <c r="AJ21" s="81"/>
      <c r="AK21" s="79"/>
      <c r="AL21" s="80"/>
      <c r="AM21" s="80"/>
      <c r="AN21" s="80"/>
      <c r="AO21" s="80"/>
      <c r="AP21" s="80"/>
      <c r="AQ21" s="80"/>
      <c r="AR21" s="80"/>
      <c r="AS21" s="80"/>
      <c r="AT21" s="81"/>
      <c r="AU21" s="79"/>
      <c r="AV21" s="80"/>
      <c r="AW21" s="80"/>
      <c r="AX21" s="80"/>
      <c r="AY21" s="80"/>
      <c r="AZ21" s="80"/>
      <c r="BA21" s="80"/>
      <c r="BB21" s="81"/>
      <c r="BC21" s="82">
        <f>IF(NL21&lt;&gt;0,(IF(Conges!F$53=0,0,3)),0)</f>
        <v>0</v>
      </c>
      <c r="BD21" s="370"/>
      <c r="BE21" s="357">
        <f>IF(OR(Conges!F$53="A",Conges!F$53="V"),Prenoms!L$19,NL21)</f>
        <v>0</v>
      </c>
      <c r="BF21" s="358"/>
      <c r="BG21" s="264"/>
      <c r="BH21" s="265">
        <f t="shared" si="13"/>
        <v>0</v>
      </c>
      <c r="BI21" s="266" t="str">
        <f t="shared" si="0"/>
        <v/>
      </c>
      <c r="BJ21" s="278">
        <v>0</v>
      </c>
      <c r="BK21" s="279">
        <f t="shared" si="14"/>
        <v>0</v>
      </c>
      <c r="BL21" s="280">
        <f t="shared" si="15"/>
        <v>0</v>
      </c>
      <c r="BM21" s="280">
        <f t="shared" si="16"/>
        <v>0</v>
      </c>
      <c r="BN21" s="280">
        <f>SUM('Heures Pointage'!$QD$6:$QE$6)</f>
        <v>0</v>
      </c>
      <c r="BO21" s="280">
        <f>SUM('Heures et Indemnites'!$QD$6:$QE$6)</f>
        <v>0</v>
      </c>
      <c r="BP21" s="281">
        <f t="shared" si="17"/>
        <v>0</v>
      </c>
      <c r="BQ21" s="281">
        <f>'Heures Pointage'!$RB$6</f>
        <v>0</v>
      </c>
      <c r="BR21" s="282">
        <f>$BH$1071</f>
        <v>0</v>
      </c>
      <c r="BS21" s="142">
        <f>Prenoms!$C$19</f>
        <v>0</v>
      </c>
      <c r="BT21" s="170"/>
      <c r="BU21" s="211">
        <f>SUM('Heures et Indemnites'!$QD$6:$QE$6)</f>
        <v>0</v>
      </c>
      <c r="BV21" s="218">
        <f>SUM('Heures et Indemnites'!$QD$6:$QE$6)</f>
        <v>0</v>
      </c>
      <c r="BW21" s="211"/>
      <c r="BX21" s="218"/>
      <c r="MT21" s="369">
        <f t="shared" si="18"/>
        <v>0</v>
      </c>
      <c r="MU21" s="351">
        <f t="shared" si="20"/>
        <v>0</v>
      </c>
      <c r="MV21" s="351">
        <f t="shared" si="2"/>
        <v>0</v>
      </c>
      <c r="MW21" s="351"/>
      <c r="MX21" s="351">
        <f t="shared" si="3"/>
        <v>0</v>
      </c>
      <c r="MY21" s="351"/>
      <c r="MZ21" s="351">
        <f t="shared" si="4"/>
        <v>0</v>
      </c>
      <c r="NA21" s="351"/>
      <c r="NB21" s="351">
        <f t="shared" si="5"/>
        <v>0</v>
      </c>
      <c r="NC21" s="351"/>
      <c r="ND21" s="351">
        <f t="shared" si="6"/>
        <v>0</v>
      </c>
      <c r="NE21" s="351"/>
      <c r="NF21" s="351">
        <f t="shared" si="7"/>
        <v>0</v>
      </c>
      <c r="NG21" s="351"/>
      <c r="NH21" s="351">
        <f t="shared" si="8"/>
        <v>0</v>
      </c>
      <c r="NI21" s="351"/>
      <c r="NJ21" s="351">
        <f t="shared" si="9"/>
        <v>0</v>
      </c>
      <c r="NK21" s="351"/>
      <c r="NL21" s="351">
        <f t="shared" si="19"/>
        <v>0</v>
      </c>
      <c r="NM21" s="352"/>
      <c r="NN21" s="350"/>
      <c r="NR21" s="30">
        <f t="shared" si="10"/>
        <v>0</v>
      </c>
      <c r="NS21" s="30">
        <f t="shared" si="11"/>
        <v>0</v>
      </c>
      <c r="NT21" s="30">
        <f t="shared" si="12"/>
        <v>0</v>
      </c>
    </row>
    <row r="22" spans="1:384" ht="10.199999999999999" customHeight="1">
      <c r="A22" s="25"/>
      <c r="B22" s="337"/>
      <c r="C22" s="335"/>
      <c r="D22" s="15"/>
      <c r="E22" s="101"/>
      <c r="F22" s="101"/>
      <c r="G22" s="101"/>
      <c r="H22" s="323"/>
      <c r="I22" s="325">
        <f>Prenoms!$B$20</f>
        <v>0</v>
      </c>
      <c r="J22" s="326"/>
      <c r="K22" s="326"/>
      <c r="L22" s="326"/>
      <c r="M22" s="326"/>
      <c r="N22" s="65" t="str">
        <f>IF(NL22&lt;&gt;0,"",IF(Conges!F$54=0,"",Conges!F$54))</f>
        <v/>
      </c>
      <c r="O22" s="66"/>
      <c r="P22" s="67"/>
      <c r="Q22" s="67"/>
      <c r="R22" s="67"/>
      <c r="S22" s="67"/>
      <c r="T22" s="67"/>
      <c r="U22" s="67"/>
      <c r="V22" s="68"/>
      <c r="W22" s="66"/>
      <c r="X22" s="67"/>
      <c r="Y22" s="67"/>
      <c r="Z22" s="67"/>
      <c r="AA22" s="67"/>
      <c r="AB22" s="67"/>
      <c r="AC22" s="67"/>
      <c r="AD22" s="68"/>
      <c r="AE22" s="66"/>
      <c r="AF22" s="67"/>
      <c r="AG22" s="67"/>
      <c r="AH22" s="67"/>
      <c r="AI22" s="67"/>
      <c r="AJ22" s="68"/>
      <c r="AK22" s="66"/>
      <c r="AL22" s="67"/>
      <c r="AM22" s="67"/>
      <c r="AN22" s="67"/>
      <c r="AO22" s="67"/>
      <c r="AP22" s="67"/>
      <c r="AQ22" s="67"/>
      <c r="AR22" s="67"/>
      <c r="AS22" s="67"/>
      <c r="AT22" s="68"/>
      <c r="AU22" s="66"/>
      <c r="AV22" s="67"/>
      <c r="AW22" s="67"/>
      <c r="AX22" s="67"/>
      <c r="AY22" s="67"/>
      <c r="AZ22" s="67"/>
      <c r="BA22" s="67"/>
      <c r="BB22" s="68"/>
      <c r="BC22" s="69">
        <f>IF(NL22&lt;&gt;0,(IF(Conges!F$54=0,0,3)),0)</f>
        <v>0</v>
      </c>
      <c r="BD22" s="370"/>
      <c r="BE22" s="355">
        <f>IF(OR(Conges!F$54="A",Conges!F$54="V"),Prenoms!L$20,NL22)</f>
        <v>0</v>
      </c>
      <c r="BF22" s="356"/>
      <c r="BG22" s="267"/>
      <c r="BH22" s="268">
        <f t="shared" si="13"/>
        <v>0</v>
      </c>
      <c r="BI22" s="269" t="str">
        <f t="shared" si="0"/>
        <v/>
      </c>
      <c r="BJ22" s="283">
        <v>0</v>
      </c>
      <c r="BK22" s="284">
        <f t="shared" si="14"/>
        <v>0</v>
      </c>
      <c r="BL22" s="285">
        <f t="shared" si="15"/>
        <v>0</v>
      </c>
      <c r="BM22" s="285">
        <f t="shared" si="16"/>
        <v>0</v>
      </c>
      <c r="BN22" s="285">
        <f>SUM('Heures Pointage'!$RD$6:$RE$6)</f>
        <v>0</v>
      </c>
      <c r="BO22" s="285">
        <f>SUM('Heures et Indemnites'!$RD$6:$RE$6)</f>
        <v>0</v>
      </c>
      <c r="BP22" s="286">
        <f t="shared" si="17"/>
        <v>0</v>
      </c>
      <c r="BQ22" s="286">
        <f>'Heures Pointage'!$SB$6</f>
        <v>0</v>
      </c>
      <c r="BR22" s="287">
        <f>$BH$1072</f>
        <v>0</v>
      </c>
      <c r="BS22" s="143">
        <f>Prenoms!$C$20</f>
        <v>0</v>
      </c>
      <c r="BT22" s="146"/>
      <c r="BU22" s="210">
        <f>SUM('Heures et Indemnites'!$RD$6:$RE$6)</f>
        <v>0</v>
      </c>
      <c r="BV22" s="219">
        <f>SUM('Heures et Indemnites'!$RD$6:$RE$6)</f>
        <v>0</v>
      </c>
      <c r="BW22" s="210"/>
      <c r="BX22" s="219"/>
      <c r="MT22" s="371">
        <f t="shared" si="18"/>
        <v>0</v>
      </c>
      <c r="MU22" s="372">
        <f t="shared" si="20"/>
        <v>0</v>
      </c>
      <c r="MV22" s="372">
        <f t="shared" si="2"/>
        <v>0</v>
      </c>
      <c r="MW22" s="372"/>
      <c r="MX22" s="372">
        <f t="shared" si="3"/>
        <v>0</v>
      </c>
      <c r="MY22" s="372"/>
      <c r="MZ22" s="372">
        <f t="shared" si="4"/>
        <v>0</v>
      </c>
      <c r="NA22" s="372"/>
      <c r="NB22" s="372">
        <f t="shared" si="5"/>
        <v>0</v>
      </c>
      <c r="NC22" s="372"/>
      <c r="ND22" s="372">
        <f t="shared" si="6"/>
        <v>0</v>
      </c>
      <c r="NE22" s="372"/>
      <c r="NF22" s="372">
        <f t="shared" si="7"/>
        <v>0</v>
      </c>
      <c r="NG22" s="372"/>
      <c r="NH22" s="372">
        <f t="shared" si="8"/>
        <v>0</v>
      </c>
      <c r="NI22" s="372"/>
      <c r="NJ22" s="372">
        <f t="shared" si="9"/>
        <v>0</v>
      </c>
      <c r="NK22" s="372"/>
      <c r="NL22" s="372">
        <f t="shared" si="19"/>
        <v>0</v>
      </c>
      <c r="NM22" s="373"/>
      <c r="NN22" s="350"/>
      <c r="NR22" s="30">
        <f t="shared" si="10"/>
        <v>0</v>
      </c>
      <c r="NS22" s="30">
        <f t="shared" si="11"/>
        <v>0</v>
      </c>
      <c r="NT22" s="30">
        <f t="shared" si="12"/>
        <v>0</v>
      </c>
    </row>
    <row r="23" spans="1:384" ht="10.199999999999999" customHeight="1">
      <c r="A23" s="25"/>
      <c r="B23" s="337"/>
      <c r="C23" s="335"/>
      <c r="D23" s="15"/>
      <c r="E23" s="101"/>
      <c r="F23" s="101"/>
      <c r="G23" s="101"/>
      <c r="H23" s="323"/>
      <c r="I23" s="328">
        <f>Prenoms!$B$21</f>
        <v>0</v>
      </c>
      <c r="J23" s="329"/>
      <c r="K23" s="329"/>
      <c r="L23" s="329"/>
      <c r="M23" s="329"/>
      <c r="N23" s="78" t="str">
        <f>IF(NL23&lt;&gt;0,"",IF(Conges!F$55=0,"",Conges!F$55))</f>
        <v/>
      </c>
      <c r="O23" s="79"/>
      <c r="P23" s="80"/>
      <c r="Q23" s="80"/>
      <c r="R23" s="80"/>
      <c r="S23" s="80"/>
      <c r="T23" s="80"/>
      <c r="U23" s="80"/>
      <c r="V23" s="81"/>
      <c r="W23" s="79"/>
      <c r="X23" s="80"/>
      <c r="Y23" s="80"/>
      <c r="Z23" s="80"/>
      <c r="AA23" s="80"/>
      <c r="AB23" s="80"/>
      <c r="AC23" s="80"/>
      <c r="AD23" s="81"/>
      <c r="AE23" s="79"/>
      <c r="AF23" s="80"/>
      <c r="AG23" s="80"/>
      <c r="AH23" s="80"/>
      <c r="AI23" s="80"/>
      <c r="AJ23" s="81"/>
      <c r="AK23" s="79"/>
      <c r="AL23" s="80"/>
      <c r="AM23" s="80"/>
      <c r="AN23" s="80"/>
      <c r="AO23" s="80"/>
      <c r="AP23" s="80"/>
      <c r="AQ23" s="80"/>
      <c r="AR23" s="80"/>
      <c r="AS23" s="80"/>
      <c r="AT23" s="81"/>
      <c r="AU23" s="79"/>
      <c r="AV23" s="80"/>
      <c r="AW23" s="80"/>
      <c r="AX23" s="80"/>
      <c r="AY23" s="80"/>
      <c r="AZ23" s="80"/>
      <c r="BA23" s="80"/>
      <c r="BB23" s="81"/>
      <c r="BC23" s="82">
        <f>IF(NL23&lt;&gt;0,(IF(Conges!F$55=0,0,3)),0)</f>
        <v>0</v>
      </c>
      <c r="BD23" s="370"/>
      <c r="BE23" s="357">
        <f>IF(OR(Conges!F$55="A",Conges!F$55="V"),Prenoms!L$21,NL23)</f>
        <v>0</v>
      </c>
      <c r="BF23" s="358"/>
      <c r="BG23" s="264"/>
      <c r="BH23" s="265">
        <f t="shared" si="13"/>
        <v>0</v>
      </c>
      <c r="BI23" s="266" t="str">
        <f t="shared" si="0"/>
        <v/>
      </c>
      <c r="BJ23" s="278">
        <v>0</v>
      </c>
      <c r="BK23" s="279">
        <f t="shared" si="14"/>
        <v>0</v>
      </c>
      <c r="BL23" s="280">
        <f t="shared" si="15"/>
        <v>0</v>
      </c>
      <c r="BM23" s="280">
        <f t="shared" si="16"/>
        <v>0</v>
      </c>
      <c r="BN23" s="280">
        <f>SUM('Heures Pointage'!$SD$6:$SE$6)</f>
        <v>0</v>
      </c>
      <c r="BO23" s="280">
        <f>SUM('Heures et Indemnites'!$SD$6:$SE$6)</f>
        <v>0</v>
      </c>
      <c r="BP23" s="281">
        <f t="shared" si="17"/>
        <v>0</v>
      </c>
      <c r="BQ23" s="281">
        <f>'Heures Pointage'!$TB$6</f>
        <v>0</v>
      </c>
      <c r="BR23" s="282">
        <f>$BH$1073</f>
        <v>0</v>
      </c>
      <c r="BS23" s="142">
        <f>Prenoms!$C$21</f>
        <v>0</v>
      </c>
      <c r="BT23" s="170"/>
      <c r="BU23" s="211">
        <f>SUM('Heures et Indemnites'!$SD$6:$SE$6)</f>
        <v>0</v>
      </c>
      <c r="BV23" s="218">
        <f>SUM('Heures et Indemnites'!$SD$6:$SE$6)</f>
        <v>0</v>
      </c>
      <c r="BW23" s="211"/>
      <c r="BX23" s="218"/>
      <c r="MT23" s="369">
        <f t="shared" si="18"/>
        <v>0</v>
      </c>
      <c r="MU23" s="351">
        <f t="shared" si="20"/>
        <v>0</v>
      </c>
      <c r="MV23" s="351">
        <f t="shared" si="2"/>
        <v>0</v>
      </c>
      <c r="MW23" s="351"/>
      <c r="MX23" s="351">
        <f t="shared" si="3"/>
        <v>0</v>
      </c>
      <c r="MY23" s="351"/>
      <c r="MZ23" s="351">
        <f t="shared" si="4"/>
        <v>0</v>
      </c>
      <c r="NA23" s="351"/>
      <c r="NB23" s="351">
        <f t="shared" si="5"/>
        <v>0</v>
      </c>
      <c r="NC23" s="351"/>
      <c r="ND23" s="351">
        <f t="shared" si="6"/>
        <v>0</v>
      </c>
      <c r="NE23" s="351"/>
      <c r="NF23" s="351">
        <f t="shared" si="7"/>
        <v>0</v>
      </c>
      <c r="NG23" s="351"/>
      <c r="NH23" s="351">
        <f t="shared" si="8"/>
        <v>0</v>
      </c>
      <c r="NI23" s="351"/>
      <c r="NJ23" s="351">
        <f t="shared" si="9"/>
        <v>0</v>
      </c>
      <c r="NK23" s="351"/>
      <c r="NL23" s="351">
        <f t="shared" si="19"/>
        <v>0</v>
      </c>
      <c r="NM23" s="352"/>
      <c r="NN23" s="350"/>
      <c r="NR23" s="30">
        <f t="shared" si="10"/>
        <v>0</v>
      </c>
      <c r="NS23" s="30">
        <f t="shared" si="11"/>
        <v>0</v>
      </c>
      <c r="NT23" s="30">
        <f t="shared" si="12"/>
        <v>0</v>
      </c>
    </row>
    <row r="24" spans="1:384" ht="10.199999999999999" customHeight="1">
      <c r="A24" s="25"/>
      <c r="B24" s="337"/>
      <c r="C24" s="335"/>
      <c r="D24" s="15"/>
      <c r="E24" s="101"/>
      <c r="F24" s="101"/>
      <c r="G24" s="101"/>
      <c r="H24" s="323"/>
      <c r="I24" s="325">
        <f>Prenoms!$B$22</f>
        <v>0</v>
      </c>
      <c r="J24" s="326"/>
      <c r="K24" s="326"/>
      <c r="L24" s="326"/>
      <c r="M24" s="326"/>
      <c r="N24" s="65" t="str">
        <f>IF(NL24&lt;&gt;0,"",IF(Conges!F$56=0,"",Conges!F$56))</f>
        <v/>
      </c>
      <c r="O24" s="66"/>
      <c r="P24" s="67"/>
      <c r="Q24" s="67"/>
      <c r="R24" s="67"/>
      <c r="S24" s="67"/>
      <c r="T24" s="67"/>
      <c r="U24" s="67"/>
      <c r="V24" s="68"/>
      <c r="W24" s="66"/>
      <c r="X24" s="67"/>
      <c r="Y24" s="67"/>
      <c r="Z24" s="67"/>
      <c r="AA24" s="67"/>
      <c r="AB24" s="67"/>
      <c r="AC24" s="67"/>
      <c r="AD24" s="68"/>
      <c r="AE24" s="66"/>
      <c r="AF24" s="67"/>
      <c r="AG24" s="67"/>
      <c r="AH24" s="67"/>
      <c r="AI24" s="67"/>
      <c r="AJ24" s="68"/>
      <c r="AK24" s="66"/>
      <c r="AL24" s="67"/>
      <c r="AM24" s="67"/>
      <c r="AN24" s="67"/>
      <c r="AO24" s="67"/>
      <c r="AP24" s="67"/>
      <c r="AQ24" s="67"/>
      <c r="AR24" s="67"/>
      <c r="AS24" s="67"/>
      <c r="AT24" s="68"/>
      <c r="AU24" s="66"/>
      <c r="AV24" s="67"/>
      <c r="AW24" s="67"/>
      <c r="AX24" s="67"/>
      <c r="AY24" s="67"/>
      <c r="AZ24" s="67"/>
      <c r="BA24" s="67"/>
      <c r="BB24" s="68"/>
      <c r="BC24" s="69">
        <f>IF(NL24&lt;&gt;0,(IF(Conges!F$56=0,0,3)),0)</f>
        <v>0</v>
      </c>
      <c r="BD24" s="370"/>
      <c r="BE24" s="355">
        <f>IF(OR(Conges!F$56="A",Conges!F$56="V"),Prenoms!L$22,NL24)</f>
        <v>0</v>
      </c>
      <c r="BF24" s="356"/>
      <c r="BG24" s="267"/>
      <c r="BH24" s="268">
        <f t="shared" si="13"/>
        <v>0</v>
      </c>
      <c r="BI24" s="269" t="str">
        <f t="shared" si="0"/>
        <v/>
      </c>
      <c r="BJ24" s="283">
        <v>0</v>
      </c>
      <c r="BK24" s="284">
        <f t="shared" si="14"/>
        <v>0</v>
      </c>
      <c r="BL24" s="285">
        <f t="shared" si="15"/>
        <v>0</v>
      </c>
      <c r="BM24" s="285">
        <f t="shared" si="16"/>
        <v>0</v>
      </c>
      <c r="BN24" s="285">
        <f>SUM('Heures Pointage'!$TD$6:$TE$6)</f>
        <v>0</v>
      </c>
      <c r="BO24" s="285">
        <f>SUM('Heures et Indemnites'!$TD$6:$TE$6)</f>
        <v>0</v>
      </c>
      <c r="BP24" s="286">
        <f t="shared" si="17"/>
        <v>0</v>
      </c>
      <c r="BQ24" s="286">
        <f>'Heures Pointage'!$UB$6</f>
        <v>0</v>
      </c>
      <c r="BR24" s="287">
        <f>$BH$1074</f>
        <v>0</v>
      </c>
      <c r="BS24" s="143">
        <f>Prenoms!$C$22</f>
        <v>0</v>
      </c>
      <c r="BT24" s="146"/>
      <c r="BU24" s="210">
        <f>SUM('Heures et Indemnites'!$TD$6:$TE$6)</f>
        <v>0</v>
      </c>
      <c r="BV24" s="219">
        <f>SUM('Heures et Indemnites'!$TD$6:$TE$6)</f>
        <v>0</v>
      </c>
      <c r="BW24" s="210"/>
      <c r="BX24" s="219"/>
      <c r="MT24" s="371">
        <f t="shared" si="18"/>
        <v>0</v>
      </c>
      <c r="MU24" s="372">
        <f t="shared" si="20"/>
        <v>0</v>
      </c>
      <c r="MV24" s="372">
        <f t="shared" si="2"/>
        <v>0</v>
      </c>
      <c r="MW24" s="372"/>
      <c r="MX24" s="372">
        <f t="shared" si="3"/>
        <v>0</v>
      </c>
      <c r="MY24" s="372"/>
      <c r="MZ24" s="372">
        <f t="shared" si="4"/>
        <v>0</v>
      </c>
      <c r="NA24" s="372"/>
      <c r="NB24" s="372">
        <f t="shared" si="5"/>
        <v>0</v>
      </c>
      <c r="NC24" s="372"/>
      <c r="ND24" s="372">
        <f t="shared" si="6"/>
        <v>0</v>
      </c>
      <c r="NE24" s="372"/>
      <c r="NF24" s="372">
        <f t="shared" si="7"/>
        <v>0</v>
      </c>
      <c r="NG24" s="372"/>
      <c r="NH24" s="372">
        <f t="shared" si="8"/>
        <v>0</v>
      </c>
      <c r="NI24" s="372"/>
      <c r="NJ24" s="372">
        <f t="shared" si="9"/>
        <v>0</v>
      </c>
      <c r="NK24" s="372"/>
      <c r="NL24" s="372">
        <f t="shared" si="19"/>
        <v>0</v>
      </c>
      <c r="NM24" s="373"/>
      <c r="NN24" s="350"/>
      <c r="NR24" s="30">
        <f t="shared" si="10"/>
        <v>0</v>
      </c>
      <c r="NS24" s="30">
        <f t="shared" si="11"/>
        <v>0</v>
      </c>
      <c r="NT24" s="30">
        <f t="shared" si="12"/>
        <v>0</v>
      </c>
    </row>
    <row r="25" spans="1:384" ht="10.199999999999999" customHeight="1">
      <c r="A25" s="25"/>
      <c r="B25" s="337"/>
      <c r="C25" s="335"/>
      <c r="D25" s="15"/>
      <c r="E25" s="101"/>
      <c r="F25" s="101"/>
      <c r="G25" s="101"/>
      <c r="H25" s="323"/>
      <c r="I25" s="328">
        <f>Prenoms!$B$23</f>
        <v>0</v>
      </c>
      <c r="J25" s="329"/>
      <c r="K25" s="329"/>
      <c r="L25" s="329"/>
      <c r="M25" s="329"/>
      <c r="N25" s="78" t="str">
        <f>IF(NL25&lt;&gt;0,"",IF(Conges!F$57=0,"",Conges!F$57))</f>
        <v/>
      </c>
      <c r="O25" s="79"/>
      <c r="P25" s="80"/>
      <c r="Q25" s="80"/>
      <c r="R25" s="80"/>
      <c r="S25" s="80"/>
      <c r="T25" s="80"/>
      <c r="U25" s="80"/>
      <c r="V25" s="81"/>
      <c r="W25" s="79"/>
      <c r="X25" s="80"/>
      <c r="Y25" s="80"/>
      <c r="Z25" s="80"/>
      <c r="AA25" s="80"/>
      <c r="AB25" s="80"/>
      <c r="AC25" s="80"/>
      <c r="AD25" s="81"/>
      <c r="AE25" s="79"/>
      <c r="AF25" s="80"/>
      <c r="AG25" s="80"/>
      <c r="AH25" s="80"/>
      <c r="AI25" s="80"/>
      <c r="AJ25" s="81"/>
      <c r="AK25" s="79"/>
      <c r="AL25" s="80"/>
      <c r="AM25" s="80"/>
      <c r="AN25" s="80"/>
      <c r="AO25" s="80"/>
      <c r="AP25" s="80"/>
      <c r="AQ25" s="80"/>
      <c r="AR25" s="80"/>
      <c r="AS25" s="80"/>
      <c r="AT25" s="81"/>
      <c r="AU25" s="79"/>
      <c r="AV25" s="80"/>
      <c r="AW25" s="80"/>
      <c r="AX25" s="80"/>
      <c r="AY25" s="80"/>
      <c r="AZ25" s="80"/>
      <c r="BA25" s="80"/>
      <c r="BB25" s="81"/>
      <c r="BC25" s="82">
        <f>IF(NL25&lt;&gt;0,(IF(Conges!F$57=0,0,3)),0)</f>
        <v>0</v>
      </c>
      <c r="BD25" s="370"/>
      <c r="BE25" s="357">
        <f>IF(OR(Conges!F$57="A",Conges!F$57="V"),Prenoms!L$23,NL25)</f>
        <v>0</v>
      </c>
      <c r="BF25" s="358"/>
      <c r="BG25" s="264"/>
      <c r="BH25" s="265">
        <f t="shared" si="13"/>
        <v>0</v>
      </c>
      <c r="BI25" s="266" t="str">
        <f t="shared" si="0"/>
        <v/>
      </c>
      <c r="BJ25" s="278">
        <v>0</v>
      </c>
      <c r="BK25" s="279">
        <f t="shared" si="14"/>
        <v>0</v>
      </c>
      <c r="BL25" s="280">
        <f t="shared" si="15"/>
        <v>0</v>
      </c>
      <c r="BM25" s="280">
        <f t="shared" si="16"/>
        <v>0</v>
      </c>
      <c r="BN25" s="280">
        <f>SUM('Heures Pointage'!$UD$6:$UE$6)</f>
        <v>0</v>
      </c>
      <c r="BO25" s="280">
        <f>SUM('Heures et Indemnites'!$UD$6:$UE$6)</f>
        <v>0</v>
      </c>
      <c r="BP25" s="281">
        <f t="shared" si="17"/>
        <v>0</v>
      </c>
      <c r="BQ25" s="281">
        <f>'Heures Pointage'!$VB$6</f>
        <v>0</v>
      </c>
      <c r="BR25" s="282">
        <f>$BH$1075</f>
        <v>0</v>
      </c>
      <c r="BS25" s="142">
        <f>Prenoms!$C$23</f>
        <v>0</v>
      </c>
      <c r="BT25" s="170"/>
      <c r="BU25" s="211">
        <f>SUM('Heures et Indemnites'!$UD$6:$UE$6)</f>
        <v>0</v>
      </c>
      <c r="BV25" s="218">
        <f>SUM('Heures et Indemnites'!$UD$6:$UE$6)</f>
        <v>0</v>
      </c>
      <c r="BW25" s="211"/>
      <c r="BX25" s="218"/>
      <c r="MT25" s="369">
        <f t="shared" si="18"/>
        <v>0</v>
      </c>
      <c r="MU25" s="351">
        <f t="shared" si="20"/>
        <v>0</v>
      </c>
      <c r="MV25" s="351">
        <f t="shared" si="2"/>
        <v>0</v>
      </c>
      <c r="MW25" s="351"/>
      <c r="MX25" s="351">
        <f t="shared" si="3"/>
        <v>0</v>
      </c>
      <c r="MY25" s="351"/>
      <c r="MZ25" s="351">
        <f t="shared" si="4"/>
        <v>0</v>
      </c>
      <c r="NA25" s="351"/>
      <c r="NB25" s="351">
        <f t="shared" si="5"/>
        <v>0</v>
      </c>
      <c r="NC25" s="351"/>
      <c r="ND25" s="351">
        <f t="shared" si="6"/>
        <v>0</v>
      </c>
      <c r="NE25" s="351"/>
      <c r="NF25" s="351">
        <f t="shared" si="7"/>
        <v>0</v>
      </c>
      <c r="NG25" s="351"/>
      <c r="NH25" s="351">
        <f t="shared" si="8"/>
        <v>0</v>
      </c>
      <c r="NI25" s="351"/>
      <c r="NJ25" s="351">
        <f t="shared" si="9"/>
        <v>0</v>
      </c>
      <c r="NK25" s="351"/>
      <c r="NL25" s="351">
        <f t="shared" si="19"/>
        <v>0</v>
      </c>
      <c r="NM25" s="352"/>
      <c r="NN25" s="350"/>
      <c r="NR25" s="30">
        <f t="shared" si="10"/>
        <v>0</v>
      </c>
      <c r="NS25" s="30">
        <f t="shared" si="11"/>
        <v>0</v>
      </c>
      <c r="NT25" s="30">
        <f t="shared" si="12"/>
        <v>0</v>
      </c>
    </row>
    <row r="26" spans="1:384" ht="10.199999999999999" customHeight="1">
      <c r="A26" s="25"/>
      <c r="B26" s="337"/>
      <c r="C26" s="335"/>
      <c r="D26" s="15"/>
      <c r="E26" s="101"/>
      <c r="F26" s="101"/>
      <c r="G26" s="101"/>
      <c r="H26" s="323"/>
      <c r="I26" s="325">
        <f>Prenoms!$B$24</f>
        <v>0</v>
      </c>
      <c r="J26" s="326"/>
      <c r="K26" s="326"/>
      <c r="L26" s="326"/>
      <c r="M26" s="326"/>
      <c r="N26" s="65" t="str">
        <f>IF(NL26&lt;&gt;0,"",IF(Conges!F$58=0,"",Conges!F$58))</f>
        <v/>
      </c>
      <c r="O26" s="66"/>
      <c r="P26" s="67"/>
      <c r="Q26" s="67"/>
      <c r="R26" s="67"/>
      <c r="S26" s="67"/>
      <c r="T26" s="67"/>
      <c r="U26" s="67"/>
      <c r="V26" s="68"/>
      <c r="W26" s="66"/>
      <c r="X26" s="67"/>
      <c r="Y26" s="67"/>
      <c r="Z26" s="67"/>
      <c r="AA26" s="67"/>
      <c r="AB26" s="67"/>
      <c r="AC26" s="67"/>
      <c r="AD26" s="68"/>
      <c r="AE26" s="66"/>
      <c r="AF26" s="67"/>
      <c r="AG26" s="67"/>
      <c r="AH26" s="67"/>
      <c r="AI26" s="67"/>
      <c r="AJ26" s="68"/>
      <c r="AK26" s="66"/>
      <c r="AL26" s="67"/>
      <c r="AM26" s="67"/>
      <c r="AN26" s="67"/>
      <c r="AO26" s="67"/>
      <c r="AP26" s="67"/>
      <c r="AQ26" s="67"/>
      <c r="AR26" s="67"/>
      <c r="AS26" s="67"/>
      <c r="AT26" s="68"/>
      <c r="AU26" s="66"/>
      <c r="AV26" s="67"/>
      <c r="AW26" s="67"/>
      <c r="AX26" s="67"/>
      <c r="AY26" s="67"/>
      <c r="AZ26" s="67"/>
      <c r="BA26" s="67"/>
      <c r="BB26" s="68"/>
      <c r="BC26" s="69">
        <f>IF(NL26&lt;&gt;0,(IF(Conges!F$58=0,0,3)),0)</f>
        <v>0</v>
      </c>
      <c r="BD26" s="370"/>
      <c r="BE26" s="355">
        <f>IF(OR(Conges!F$58="A",Conges!F$58="V"),Prenoms!L$24,NL26)</f>
        <v>0</v>
      </c>
      <c r="BF26" s="356"/>
      <c r="BG26" s="267"/>
      <c r="BH26" s="268">
        <f t="shared" si="13"/>
        <v>0</v>
      </c>
      <c r="BI26" s="269" t="str">
        <f t="shared" si="0"/>
        <v/>
      </c>
      <c r="BJ26" s="283">
        <v>0</v>
      </c>
      <c r="BK26" s="284">
        <f t="shared" si="14"/>
        <v>0</v>
      </c>
      <c r="BL26" s="285">
        <f t="shared" si="15"/>
        <v>0</v>
      </c>
      <c r="BM26" s="285">
        <f t="shared" si="16"/>
        <v>0</v>
      </c>
      <c r="BN26" s="285">
        <f>SUM('Heures Pointage'!$VD$6:$VE$6)</f>
        <v>0</v>
      </c>
      <c r="BO26" s="285">
        <f>SUM('Heures et Indemnites'!$VD$6:$VE$6)</f>
        <v>0</v>
      </c>
      <c r="BP26" s="286">
        <f t="shared" si="17"/>
        <v>0</v>
      </c>
      <c r="BQ26" s="286">
        <f>'Heures Pointage'!$WB$6</f>
        <v>0</v>
      </c>
      <c r="BR26" s="287">
        <f>$BH$1076</f>
        <v>0</v>
      </c>
      <c r="BS26" s="143">
        <f>Prenoms!$C$24</f>
        <v>0</v>
      </c>
      <c r="BT26" s="146"/>
      <c r="BU26" s="210">
        <f>SUM('Heures et Indemnites'!$VD$6:$VE$6)</f>
        <v>0</v>
      </c>
      <c r="BV26" s="219">
        <f>SUM('Heures et Indemnites'!$VD$6:$VE$6)</f>
        <v>0</v>
      </c>
      <c r="BW26" s="210"/>
      <c r="BX26" s="219"/>
      <c r="MT26" s="371">
        <f t="shared" si="18"/>
        <v>0</v>
      </c>
      <c r="MU26" s="372">
        <f t="shared" si="20"/>
        <v>0</v>
      </c>
      <c r="MV26" s="372">
        <f t="shared" si="2"/>
        <v>0</v>
      </c>
      <c r="MW26" s="372"/>
      <c r="MX26" s="372">
        <f t="shared" si="3"/>
        <v>0</v>
      </c>
      <c r="MY26" s="372"/>
      <c r="MZ26" s="372">
        <f t="shared" si="4"/>
        <v>0</v>
      </c>
      <c r="NA26" s="372"/>
      <c r="NB26" s="372">
        <f t="shared" si="5"/>
        <v>0</v>
      </c>
      <c r="NC26" s="372"/>
      <c r="ND26" s="372">
        <f t="shared" si="6"/>
        <v>0</v>
      </c>
      <c r="NE26" s="372"/>
      <c r="NF26" s="372">
        <f t="shared" si="7"/>
        <v>0</v>
      </c>
      <c r="NG26" s="372"/>
      <c r="NH26" s="372">
        <f t="shared" si="8"/>
        <v>0</v>
      </c>
      <c r="NI26" s="372"/>
      <c r="NJ26" s="372">
        <f t="shared" si="9"/>
        <v>0</v>
      </c>
      <c r="NK26" s="372"/>
      <c r="NL26" s="372">
        <f t="shared" si="19"/>
        <v>0</v>
      </c>
      <c r="NM26" s="373"/>
      <c r="NN26" s="350"/>
      <c r="NR26" s="30">
        <f t="shared" si="10"/>
        <v>0</v>
      </c>
      <c r="NS26" s="30">
        <f t="shared" si="11"/>
        <v>0</v>
      </c>
      <c r="NT26" s="30">
        <f t="shared" si="12"/>
        <v>0</v>
      </c>
    </row>
    <row r="27" spans="1:384" ht="10.199999999999999" customHeight="1">
      <c r="A27" s="25"/>
      <c r="B27" s="337"/>
      <c r="C27" s="335"/>
      <c r="D27" s="15"/>
      <c r="E27" s="101"/>
      <c r="F27" s="101"/>
      <c r="G27" s="101"/>
      <c r="H27" s="323"/>
      <c r="I27" s="328">
        <f>Prenoms!$B$25</f>
        <v>0</v>
      </c>
      <c r="J27" s="329"/>
      <c r="K27" s="329"/>
      <c r="L27" s="329"/>
      <c r="M27" s="329"/>
      <c r="N27" s="78" t="str">
        <f>IF(NL27&lt;&gt;0,"",IF(Conges!F$59=0,"",Conges!F$59))</f>
        <v/>
      </c>
      <c r="O27" s="79"/>
      <c r="P27" s="80"/>
      <c r="Q27" s="80"/>
      <c r="R27" s="80"/>
      <c r="S27" s="80"/>
      <c r="T27" s="80"/>
      <c r="U27" s="80"/>
      <c r="V27" s="81"/>
      <c r="W27" s="79"/>
      <c r="X27" s="80"/>
      <c r="Y27" s="80"/>
      <c r="Z27" s="80"/>
      <c r="AA27" s="80"/>
      <c r="AB27" s="80"/>
      <c r="AC27" s="80"/>
      <c r="AD27" s="81"/>
      <c r="AE27" s="79"/>
      <c r="AF27" s="80"/>
      <c r="AG27" s="80"/>
      <c r="AH27" s="80"/>
      <c r="AI27" s="80"/>
      <c r="AJ27" s="81"/>
      <c r="AK27" s="79"/>
      <c r="AL27" s="80"/>
      <c r="AM27" s="80"/>
      <c r="AN27" s="80"/>
      <c r="AO27" s="80"/>
      <c r="AP27" s="80"/>
      <c r="AQ27" s="80"/>
      <c r="AR27" s="80"/>
      <c r="AS27" s="80"/>
      <c r="AT27" s="81"/>
      <c r="AU27" s="79"/>
      <c r="AV27" s="80"/>
      <c r="AW27" s="80"/>
      <c r="AX27" s="80"/>
      <c r="AY27" s="80"/>
      <c r="AZ27" s="80"/>
      <c r="BA27" s="80"/>
      <c r="BB27" s="81"/>
      <c r="BC27" s="82">
        <f>IF(NL27&lt;&gt;0,(IF(Conges!F$59=0,0,3)),0)</f>
        <v>0</v>
      </c>
      <c r="BD27" s="370"/>
      <c r="BE27" s="357">
        <f>IF(OR(Conges!F$59="A",Conges!F$59="V"),Prenoms!L$25,NL27)</f>
        <v>0</v>
      </c>
      <c r="BF27" s="358"/>
      <c r="BG27" s="264"/>
      <c r="BH27" s="265">
        <f t="shared" si="13"/>
        <v>0</v>
      </c>
      <c r="BI27" s="266" t="str">
        <f t="shared" si="0"/>
        <v/>
      </c>
      <c r="BJ27" s="278">
        <v>0</v>
      </c>
      <c r="BK27" s="279">
        <f t="shared" si="14"/>
        <v>0</v>
      </c>
      <c r="BL27" s="280">
        <f t="shared" si="15"/>
        <v>0</v>
      </c>
      <c r="BM27" s="280">
        <f t="shared" si="16"/>
        <v>0</v>
      </c>
      <c r="BN27" s="280">
        <f>SUM('Heures Pointage'!$WD$6:$WE$6)</f>
        <v>0</v>
      </c>
      <c r="BO27" s="280">
        <f>SUM('Heures et Indemnites'!$WD$6:$WE$6)</f>
        <v>0</v>
      </c>
      <c r="BP27" s="281">
        <f t="shared" si="17"/>
        <v>0</v>
      </c>
      <c r="BQ27" s="281">
        <f>'Heures Pointage'!$XB$6</f>
        <v>0</v>
      </c>
      <c r="BR27" s="282">
        <f>$BH$1077</f>
        <v>0</v>
      </c>
      <c r="BS27" s="142">
        <f>Prenoms!$C$25</f>
        <v>0</v>
      </c>
      <c r="BT27" s="170"/>
      <c r="BU27" s="211">
        <f>SUM('Heures et Indemnites'!$WD$6:$WE$6)</f>
        <v>0</v>
      </c>
      <c r="BV27" s="218">
        <f>SUM('Heures et Indemnites'!$WD$6:$WE$6)</f>
        <v>0</v>
      </c>
      <c r="BW27" s="211"/>
      <c r="BX27" s="218"/>
      <c r="MT27" s="369">
        <f t="shared" si="18"/>
        <v>0</v>
      </c>
      <c r="MU27" s="351">
        <f t="shared" si="20"/>
        <v>0</v>
      </c>
      <c r="MV27" s="351">
        <f t="shared" si="2"/>
        <v>0</v>
      </c>
      <c r="MW27" s="351"/>
      <c r="MX27" s="351">
        <f t="shared" si="3"/>
        <v>0</v>
      </c>
      <c r="MY27" s="351"/>
      <c r="MZ27" s="351">
        <f t="shared" si="4"/>
        <v>0</v>
      </c>
      <c r="NA27" s="351"/>
      <c r="NB27" s="351">
        <f t="shared" si="5"/>
        <v>0</v>
      </c>
      <c r="NC27" s="351"/>
      <c r="ND27" s="351">
        <f t="shared" si="6"/>
        <v>0</v>
      </c>
      <c r="NE27" s="351"/>
      <c r="NF27" s="351">
        <f t="shared" si="7"/>
        <v>0</v>
      </c>
      <c r="NG27" s="351"/>
      <c r="NH27" s="351">
        <f t="shared" si="8"/>
        <v>0</v>
      </c>
      <c r="NI27" s="351"/>
      <c r="NJ27" s="351">
        <f t="shared" si="9"/>
        <v>0</v>
      </c>
      <c r="NK27" s="351"/>
      <c r="NL27" s="351">
        <f t="shared" si="19"/>
        <v>0</v>
      </c>
      <c r="NM27" s="352"/>
      <c r="NN27" s="350"/>
      <c r="NR27" s="30">
        <f t="shared" si="10"/>
        <v>0</v>
      </c>
      <c r="NS27" s="30">
        <f t="shared" si="11"/>
        <v>0</v>
      </c>
      <c r="NT27" s="30">
        <f t="shared" si="12"/>
        <v>0</v>
      </c>
    </row>
    <row r="28" spans="1:384" ht="10.199999999999999" customHeight="1">
      <c r="A28" s="25"/>
      <c r="B28" s="337"/>
      <c r="C28" s="335"/>
      <c r="D28" s="15"/>
      <c r="E28" s="101"/>
      <c r="F28" s="101"/>
      <c r="G28" s="101"/>
      <c r="H28" s="323"/>
      <c r="I28" s="325">
        <f>Prenoms!$B$26</f>
        <v>0</v>
      </c>
      <c r="J28" s="326"/>
      <c r="K28" s="326"/>
      <c r="L28" s="326"/>
      <c r="M28" s="326"/>
      <c r="N28" s="65" t="str">
        <f>IF(NL28&lt;&gt;0,"",IF(Conges!F$60=0,"",Conges!F$60))</f>
        <v/>
      </c>
      <c r="O28" s="66"/>
      <c r="P28" s="67"/>
      <c r="Q28" s="67"/>
      <c r="R28" s="67"/>
      <c r="S28" s="67"/>
      <c r="T28" s="67"/>
      <c r="U28" s="67"/>
      <c r="V28" s="68"/>
      <c r="W28" s="66"/>
      <c r="X28" s="67"/>
      <c r="Y28" s="67"/>
      <c r="Z28" s="67"/>
      <c r="AA28" s="67"/>
      <c r="AB28" s="67"/>
      <c r="AC28" s="67"/>
      <c r="AD28" s="68"/>
      <c r="AE28" s="66"/>
      <c r="AF28" s="67"/>
      <c r="AG28" s="67"/>
      <c r="AH28" s="67"/>
      <c r="AI28" s="67"/>
      <c r="AJ28" s="68"/>
      <c r="AK28" s="66"/>
      <c r="AL28" s="67"/>
      <c r="AM28" s="67"/>
      <c r="AN28" s="67"/>
      <c r="AO28" s="67"/>
      <c r="AP28" s="67"/>
      <c r="AQ28" s="67"/>
      <c r="AR28" s="67"/>
      <c r="AS28" s="67"/>
      <c r="AT28" s="68"/>
      <c r="AU28" s="66"/>
      <c r="AV28" s="67"/>
      <c r="AW28" s="67"/>
      <c r="AX28" s="67"/>
      <c r="AY28" s="67"/>
      <c r="AZ28" s="67"/>
      <c r="BA28" s="67"/>
      <c r="BB28" s="68"/>
      <c r="BC28" s="69">
        <f>IF(NL28&lt;&gt;0,(IF(Conges!F$60=0,0,3)),0)</f>
        <v>0</v>
      </c>
      <c r="BD28" s="370"/>
      <c r="BE28" s="355">
        <f>IF(OR(Conges!F$60="A",Conges!F$60="V"),Prenoms!L$26,NL28)</f>
        <v>0</v>
      </c>
      <c r="BF28" s="356"/>
      <c r="BG28" s="267"/>
      <c r="BH28" s="268">
        <f t="shared" si="13"/>
        <v>0</v>
      </c>
      <c r="BI28" s="269" t="str">
        <f t="shared" si="0"/>
        <v/>
      </c>
      <c r="BJ28" s="283">
        <v>0</v>
      </c>
      <c r="BK28" s="284">
        <f t="shared" si="14"/>
        <v>0</v>
      </c>
      <c r="BL28" s="285">
        <f t="shared" si="15"/>
        <v>0</v>
      </c>
      <c r="BM28" s="285">
        <f t="shared" si="16"/>
        <v>0</v>
      </c>
      <c r="BN28" s="285">
        <f>SUM('Heures Pointage'!$XD$6:$XE$6)</f>
        <v>0</v>
      </c>
      <c r="BO28" s="285">
        <f>SUM('Heures et Indemnites'!$XD$6:$XE$6)</f>
        <v>0</v>
      </c>
      <c r="BP28" s="286">
        <f t="shared" si="17"/>
        <v>0</v>
      </c>
      <c r="BQ28" s="286">
        <f>'Heures Pointage'!$YB$6</f>
        <v>0</v>
      </c>
      <c r="BR28" s="287">
        <f>$BH$1078</f>
        <v>0</v>
      </c>
      <c r="BS28" s="143">
        <f>Prenoms!$C$26</f>
        <v>0</v>
      </c>
      <c r="BT28" s="146"/>
      <c r="BU28" s="210">
        <f>SUM('Heures et Indemnites'!$XD$6:$XE$6)</f>
        <v>0</v>
      </c>
      <c r="BV28" s="219">
        <f>SUM('Heures et Indemnites'!$XD$6:$XE$6)</f>
        <v>0</v>
      </c>
      <c r="BW28" s="210"/>
      <c r="BX28" s="219"/>
      <c r="MT28" s="371">
        <f t="shared" si="18"/>
        <v>0</v>
      </c>
      <c r="MU28" s="372">
        <f t="shared" si="20"/>
        <v>0</v>
      </c>
      <c r="MV28" s="372">
        <f t="shared" si="2"/>
        <v>0</v>
      </c>
      <c r="MW28" s="372"/>
      <c r="MX28" s="372">
        <f t="shared" si="3"/>
        <v>0</v>
      </c>
      <c r="MY28" s="372"/>
      <c r="MZ28" s="372">
        <f t="shared" si="4"/>
        <v>0</v>
      </c>
      <c r="NA28" s="372"/>
      <c r="NB28" s="372">
        <f t="shared" si="5"/>
        <v>0</v>
      </c>
      <c r="NC28" s="372"/>
      <c r="ND28" s="372">
        <f t="shared" si="6"/>
        <v>0</v>
      </c>
      <c r="NE28" s="372"/>
      <c r="NF28" s="372">
        <f t="shared" si="7"/>
        <v>0</v>
      </c>
      <c r="NG28" s="372"/>
      <c r="NH28" s="372">
        <f t="shared" si="8"/>
        <v>0</v>
      </c>
      <c r="NI28" s="372"/>
      <c r="NJ28" s="372">
        <f t="shared" si="9"/>
        <v>0</v>
      </c>
      <c r="NK28" s="372"/>
      <c r="NL28" s="372">
        <f t="shared" si="19"/>
        <v>0</v>
      </c>
      <c r="NM28" s="373"/>
      <c r="NN28" s="350"/>
      <c r="NR28" s="30">
        <f t="shared" si="10"/>
        <v>0</v>
      </c>
      <c r="NS28" s="30">
        <f t="shared" si="11"/>
        <v>0</v>
      </c>
      <c r="NT28" s="30">
        <f t="shared" si="12"/>
        <v>0</v>
      </c>
    </row>
    <row r="29" spans="1:384" ht="10.199999999999999" customHeight="1">
      <c r="A29" s="25"/>
      <c r="B29" s="337"/>
      <c r="C29" s="335"/>
      <c r="D29" s="15"/>
      <c r="E29" s="101"/>
      <c r="F29" s="101"/>
      <c r="G29" s="101"/>
      <c r="H29" s="323"/>
      <c r="I29" s="328">
        <f>Prenoms!$B$27</f>
        <v>0</v>
      </c>
      <c r="J29" s="329"/>
      <c r="K29" s="329"/>
      <c r="L29" s="329"/>
      <c r="M29" s="329"/>
      <c r="N29" s="78" t="str">
        <f>IF(NL29&lt;&gt;0,"",IF(Conges!F$61=0,"",Conges!F$61))</f>
        <v/>
      </c>
      <c r="O29" s="79"/>
      <c r="P29" s="80"/>
      <c r="Q29" s="80"/>
      <c r="R29" s="80"/>
      <c r="S29" s="80"/>
      <c r="T29" s="80"/>
      <c r="U29" s="80"/>
      <c r="V29" s="81"/>
      <c r="W29" s="79"/>
      <c r="X29" s="80"/>
      <c r="Y29" s="80"/>
      <c r="Z29" s="80"/>
      <c r="AA29" s="80"/>
      <c r="AB29" s="80"/>
      <c r="AC29" s="80"/>
      <c r="AD29" s="81"/>
      <c r="AE29" s="79"/>
      <c r="AF29" s="80"/>
      <c r="AG29" s="80"/>
      <c r="AH29" s="80"/>
      <c r="AI29" s="80"/>
      <c r="AJ29" s="81"/>
      <c r="AK29" s="79"/>
      <c r="AL29" s="80"/>
      <c r="AM29" s="80"/>
      <c r="AN29" s="80"/>
      <c r="AO29" s="80"/>
      <c r="AP29" s="80"/>
      <c r="AQ29" s="80"/>
      <c r="AR29" s="80"/>
      <c r="AS29" s="80"/>
      <c r="AT29" s="81"/>
      <c r="AU29" s="79"/>
      <c r="AV29" s="80"/>
      <c r="AW29" s="80"/>
      <c r="AX29" s="80"/>
      <c r="AY29" s="80"/>
      <c r="AZ29" s="80"/>
      <c r="BA29" s="80"/>
      <c r="BB29" s="81"/>
      <c r="BC29" s="82">
        <f>IF(NL29&lt;&gt;0,(IF(Conges!F$61=0,0,3)),0)</f>
        <v>0</v>
      </c>
      <c r="BD29" s="370"/>
      <c r="BE29" s="357">
        <f>IF(OR(Conges!F$61="A",Conges!F$61="V"),Prenoms!L$27,NL29)</f>
        <v>0</v>
      </c>
      <c r="BF29" s="358"/>
      <c r="BG29" s="264"/>
      <c r="BH29" s="265">
        <f t="shared" si="13"/>
        <v>0</v>
      </c>
      <c r="BI29" s="266" t="str">
        <f t="shared" si="0"/>
        <v/>
      </c>
      <c r="BJ29" s="278">
        <v>0</v>
      </c>
      <c r="BK29" s="279">
        <f t="shared" si="14"/>
        <v>0</v>
      </c>
      <c r="BL29" s="280">
        <f t="shared" si="15"/>
        <v>0</v>
      </c>
      <c r="BM29" s="280">
        <f t="shared" si="16"/>
        <v>0</v>
      </c>
      <c r="BN29" s="280">
        <f>SUM('Heures Pointage'!$YD$6:$YE$6)</f>
        <v>0</v>
      </c>
      <c r="BO29" s="280">
        <f>SUM('Heures et Indemnites'!$YD$6:$YE$6)</f>
        <v>0</v>
      </c>
      <c r="BP29" s="281">
        <f t="shared" si="17"/>
        <v>0</v>
      </c>
      <c r="BQ29" s="281">
        <f>'Heures Pointage'!$ZB$6</f>
        <v>0</v>
      </c>
      <c r="BR29" s="282">
        <f>$BH$1079</f>
        <v>0</v>
      </c>
      <c r="BS29" s="142">
        <f>Prenoms!$C$27</f>
        <v>0</v>
      </c>
      <c r="BT29" s="170"/>
      <c r="BU29" s="211">
        <f>SUM('Heures et Indemnites'!$YD$6:$YE$6)</f>
        <v>0</v>
      </c>
      <c r="BV29" s="218">
        <f>SUM('Heures et Indemnites'!$YD$6:$YE$6)</f>
        <v>0</v>
      </c>
      <c r="BW29" s="211"/>
      <c r="BX29" s="218"/>
      <c r="MT29" s="369">
        <f t="shared" si="18"/>
        <v>0</v>
      </c>
      <c r="MU29" s="351">
        <f t="shared" si="20"/>
        <v>0</v>
      </c>
      <c r="MV29" s="351">
        <f t="shared" si="2"/>
        <v>0</v>
      </c>
      <c r="MW29" s="351"/>
      <c r="MX29" s="351">
        <f t="shared" si="3"/>
        <v>0</v>
      </c>
      <c r="MY29" s="351"/>
      <c r="MZ29" s="351">
        <f t="shared" si="4"/>
        <v>0</v>
      </c>
      <c r="NA29" s="351"/>
      <c r="NB29" s="351">
        <f t="shared" si="5"/>
        <v>0</v>
      </c>
      <c r="NC29" s="351"/>
      <c r="ND29" s="351">
        <f t="shared" si="6"/>
        <v>0</v>
      </c>
      <c r="NE29" s="351"/>
      <c r="NF29" s="351">
        <f t="shared" si="7"/>
        <v>0</v>
      </c>
      <c r="NG29" s="351"/>
      <c r="NH29" s="351">
        <f t="shared" si="8"/>
        <v>0</v>
      </c>
      <c r="NI29" s="351"/>
      <c r="NJ29" s="351">
        <f t="shared" si="9"/>
        <v>0</v>
      </c>
      <c r="NK29" s="351"/>
      <c r="NL29" s="351">
        <f t="shared" si="19"/>
        <v>0</v>
      </c>
      <c r="NM29" s="352"/>
      <c r="NN29" s="350"/>
      <c r="NR29" s="30">
        <f t="shared" si="10"/>
        <v>0</v>
      </c>
      <c r="NS29" s="30">
        <f t="shared" si="11"/>
        <v>0</v>
      </c>
      <c r="NT29" s="30">
        <f t="shared" si="12"/>
        <v>0</v>
      </c>
    </row>
    <row r="30" spans="1:384" ht="10.199999999999999" customHeight="1">
      <c r="A30" s="25"/>
      <c r="B30" s="337"/>
      <c r="C30" s="335"/>
      <c r="D30" s="15"/>
      <c r="E30" s="101"/>
      <c r="F30" s="101"/>
      <c r="G30" s="101"/>
      <c r="H30" s="323"/>
      <c r="I30" s="325">
        <f>Prenoms!$B$28</f>
        <v>0</v>
      </c>
      <c r="J30" s="326"/>
      <c r="K30" s="326"/>
      <c r="L30" s="326"/>
      <c r="M30" s="326"/>
      <c r="N30" s="65" t="str">
        <f>IF(NL30&lt;&gt;0,"",IF(Conges!F$62=0,"",Conges!F$62))</f>
        <v/>
      </c>
      <c r="O30" s="66"/>
      <c r="P30" s="67"/>
      <c r="Q30" s="67"/>
      <c r="R30" s="67"/>
      <c r="S30" s="67"/>
      <c r="T30" s="67"/>
      <c r="U30" s="67"/>
      <c r="V30" s="68"/>
      <c r="W30" s="66"/>
      <c r="X30" s="67"/>
      <c r="Y30" s="67"/>
      <c r="Z30" s="67"/>
      <c r="AA30" s="67"/>
      <c r="AB30" s="67"/>
      <c r="AC30" s="67"/>
      <c r="AD30" s="68"/>
      <c r="AE30" s="66"/>
      <c r="AF30" s="67"/>
      <c r="AG30" s="67"/>
      <c r="AH30" s="67"/>
      <c r="AI30" s="67"/>
      <c r="AJ30" s="68"/>
      <c r="AK30" s="66"/>
      <c r="AL30" s="67"/>
      <c r="AM30" s="67"/>
      <c r="AN30" s="67"/>
      <c r="AO30" s="67"/>
      <c r="AP30" s="67"/>
      <c r="AQ30" s="67"/>
      <c r="AR30" s="67"/>
      <c r="AS30" s="67"/>
      <c r="AT30" s="68"/>
      <c r="AU30" s="66"/>
      <c r="AV30" s="67"/>
      <c r="AW30" s="67"/>
      <c r="AX30" s="67"/>
      <c r="AY30" s="67"/>
      <c r="AZ30" s="67"/>
      <c r="BA30" s="67"/>
      <c r="BB30" s="68"/>
      <c r="BC30" s="69">
        <f>IF(NL30&lt;&gt;0,(IF(Conges!F$62=0,0,3)),0)</f>
        <v>0</v>
      </c>
      <c r="BD30" s="370"/>
      <c r="BE30" s="355">
        <f>IF(OR(Conges!F$62="A",Conges!F$62="V"),Prenoms!L$28,NL30)</f>
        <v>0</v>
      </c>
      <c r="BF30" s="356"/>
      <c r="BG30" s="267"/>
      <c r="BH30" s="268">
        <f t="shared" si="13"/>
        <v>0</v>
      </c>
      <c r="BI30" s="269" t="str">
        <f t="shared" si="0"/>
        <v/>
      </c>
      <c r="BJ30" s="283">
        <v>0</v>
      </c>
      <c r="BK30" s="284">
        <f t="shared" si="14"/>
        <v>0</v>
      </c>
      <c r="BL30" s="285">
        <f t="shared" si="15"/>
        <v>0</v>
      </c>
      <c r="BM30" s="285">
        <f t="shared" si="16"/>
        <v>0</v>
      </c>
      <c r="BN30" s="285">
        <f>SUM('Heures Pointage'!$ZD$6:$ZE$6)</f>
        <v>0</v>
      </c>
      <c r="BO30" s="285">
        <f>SUM('Heures et Indemnites'!$ZD$6:$ZE$6)</f>
        <v>0</v>
      </c>
      <c r="BP30" s="286">
        <f t="shared" si="17"/>
        <v>0</v>
      </c>
      <c r="BQ30" s="286">
        <f>'Heures Pointage'!$AAB$6</f>
        <v>0</v>
      </c>
      <c r="BR30" s="287">
        <f>$BH$1080</f>
        <v>0</v>
      </c>
      <c r="BS30" s="143">
        <f>Prenoms!$C$28</f>
        <v>0</v>
      </c>
      <c r="BT30" s="146"/>
      <c r="BU30" s="210">
        <f>SUM('Heures et Indemnites'!$ZD$6:$ZE$6)</f>
        <v>0</v>
      </c>
      <c r="BV30" s="219">
        <f>SUM('Heures et Indemnites'!$ZD$6:$ZE$6)</f>
        <v>0</v>
      </c>
      <c r="BW30" s="210"/>
      <c r="BX30" s="219"/>
      <c r="MT30" s="371">
        <f t="shared" si="18"/>
        <v>0</v>
      </c>
      <c r="MU30" s="372">
        <f t="shared" si="20"/>
        <v>0</v>
      </c>
      <c r="MV30" s="372">
        <f t="shared" si="2"/>
        <v>0</v>
      </c>
      <c r="MW30" s="372"/>
      <c r="MX30" s="372">
        <f t="shared" si="3"/>
        <v>0</v>
      </c>
      <c r="MY30" s="372"/>
      <c r="MZ30" s="372">
        <f t="shared" si="4"/>
        <v>0</v>
      </c>
      <c r="NA30" s="372"/>
      <c r="NB30" s="372">
        <f t="shared" si="5"/>
        <v>0</v>
      </c>
      <c r="NC30" s="372"/>
      <c r="ND30" s="372">
        <f t="shared" si="6"/>
        <v>0</v>
      </c>
      <c r="NE30" s="372"/>
      <c r="NF30" s="372">
        <f t="shared" si="7"/>
        <v>0</v>
      </c>
      <c r="NG30" s="372"/>
      <c r="NH30" s="372">
        <f t="shared" si="8"/>
        <v>0</v>
      </c>
      <c r="NI30" s="372"/>
      <c r="NJ30" s="372">
        <f t="shared" si="9"/>
        <v>0</v>
      </c>
      <c r="NK30" s="372"/>
      <c r="NL30" s="372">
        <f t="shared" si="19"/>
        <v>0</v>
      </c>
      <c r="NM30" s="373"/>
      <c r="NN30" s="350"/>
      <c r="NR30" s="30">
        <f t="shared" si="10"/>
        <v>0</v>
      </c>
      <c r="NS30" s="30">
        <f t="shared" si="11"/>
        <v>0</v>
      </c>
      <c r="NT30" s="30">
        <f t="shared" si="12"/>
        <v>0</v>
      </c>
    </row>
    <row r="31" spans="1:384" ht="10.199999999999999" customHeight="1">
      <c r="A31" s="25"/>
      <c r="B31" s="337"/>
      <c r="C31" s="335"/>
      <c r="D31" s="15"/>
      <c r="E31" s="101"/>
      <c r="F31" s="101"/>
      <c r="G31" s="101"/>
      <c r="H31" s="323"/>
      <c r="I31" s="328">
        <f>Prenoms!$B$29</f>
        <v>0</v>
      </c>
      <c r="J31" s="329"/>
      <c r="K31" s="329"/>
      <c r="L31" s="329"/>
      <c r="M31" s="329"/>
      <c r="N31" s="78" t="str">
        <f>IF(NL31&lt;&gt;0,"",IF(Conges!F$63=0,"",Conges!F$63))</f>
        <v/>
      </c>
      <c r="O31" s="79"/>
      <c r="P31" s="80"/>
      <c r="Q31" s="80"/>
      <c r="R31" s="80"/>
      <c r="S31" s="80"/>
      <c r="T31" s="80"/>
      <c r="U31" s="80"/>
      <c r="V31" s="81"/>
      <c r="W31" s="79"/>
      <c r="X31" s="80"/>
      <c r="Y31" s="80"/>
      <c r="Z31" s="80"/>
      <c r="AA31" s="80"/>
      <c r="AB31" s="80"/>
      <c r="AC31" s="80"/>
      <c r="AD31" s="81"/>
      <c r="AE31" s="79"/>
      <c r="AF31" s="80"/>
      <c r="AG31" s="80"/>
      <c r="AH31" s="80"/>
      <c r="AI31" s="80"/>
      <c r="AJ31" s="81"/>
      <c r="AK31" s="79"/>
      <c r="AL31" s="80"/>
      <c r="AM31" s="80"/>
      <c r="AN31" s="80"/>
      <c r="AO31" s="80"/>
      <c r="AP31" s="80"/>
      <c r="AQ31" s="80"/>
      <c r="AR31" s="80"/>
      <c r="AS31" s="80"/>
      <c r="AT31" s="81"/>
      <c r="AU31" s="79"/>
      <c r="AV31" s="80"/>
      <c r="AW31" s="80"/>
      <c r="AX31" s="80"/>
      <c r="AY31" s="80"/>
      <c r="AZ31" s="80"/>
      <c r="BA31" s="80"/>
      <c r="BB31" s="81"/>
      <c r="BC31" s="82">
        <f>IF(NL31&lt;&gt;0,(IF(Conges!F$63=0,0,3)),0)</f>
        <v>0</v>
      </c>
      <c r="BD31" s="370"/>
      <c r="BE31" s="357">
        <f>IF(OR(Conges!F$63="A",Conges!F$63="V"),Prenoms!L$29,NL31)</f>
        <v>0</v>
      </c>
      <c r="BF31" s="358"/>
      <c r="BG31" s="264"/>
      <c r="BH31" s="265">
        <f t="shared" si="13"/>
        <v>0</v>
      </c>
      <c r="BI31" s="266" t="str">
        <f t="shared" si="0"/>
        <v/>
      </c>
      <c r="BJ31" s="278">
        <v>0</v>
      </c>
      <c r="BK31" s="279">
        <f t="shared" si="14"/>
        <v>0</v>
      </c>
      <c r="BL31" s="280">
        <f t="shared" si="15"/>
        <v>0</v>
      </c>
      <c r="BM31" s="280">
        <f t="shared" si="16"/>
        <v>0</v>
      </c>
      <c r="BN31" s="280">
        <f>SUM('Heures Pointage'!$AAD$6:$AAE$6)</f>
        <v>0</v>
      </c>
      <c r="BO31" s="280">
        <f>SUM('Heures et Indemnites'!$AAD$6:$AAE$6)</f>
        <v>0</v>
      </c>
      <c r="BP31" s="281">
        <f t="shared" si="17"/>
        <v>0</v>
      </c>
      <c r="BQ31" s="281">
        <f>'Heures Pointage'!$ABB$6</f>
        <v>0</v>
      </c>
      <c r="BR31" s="282">
        <f>$BH$1081</f>
        <v>0</v>
      </c>
      <c r="BS31" s="142">
        <f>Prenoms!$C$29</f>
        <v>0</v>
      </c>
      <c r="BT31" s="170"/>
      <c r="BU31" s="211">
        <f>SUM('Heures et Indemnites'!$AAD$6:$AAE$6)</f>
        <v>0</v>
      </c>
      <c r="BV31" s="218">
        <f>SUM('Heures et Indemnites'!$AAD$6:$AAE$6)</f>
        <v>0</v>
      </c>
      <c r="BW31" s="211"/>
      <c r="BX31" s="218"/>
      <c r="MT31" s="369">
        <f t="shared" si="18"/>
        <v>0</v>
      </c>
      <c r="MU31" s="351">
        <f t="shared" si="20"/>
        <v>0</v>
      </c>
      <c r="MV31" s="351">
        <f t="shared" si="2"/>
        <v>0</v>
      </c>
      <c r="MW31" s="351"/>
      <c r="MX31" s="351">
        <f t="shared" si="3"/>
        <v>0</v>
      </c>
      <c r="MY31" s="351"/>
      <c r="MZ31" s="351">
        <f t="shared" si="4"/>
        <v>0</v>
      </c>
      <c r="NA31" s="351"/>
      <c r="NB31" s="351">
        <f t="shared" si="5"/>
        <v>0</v>
      </c>
      <c r="NC31" s="351"/>
      <c r="ND31" s="351">
        <f t="shared" si="6"/>
        <v>0</v>
      </c>
      <c r="NE31" s="351"/>
      <c r="NF31" s="351">
        <f t="shared" si="7"/>
        <v>0</v>
      </c>
      <c r="NG31" s="351"/>
      <c r="NH31" s="351">
        <f t="shared" si="8"/>
        <v>0</v>
      </c>
      <c r="NI31" s="351"/>
      <c r="NJ31" s="351">
        <f t="shared" si="9"/>
        <v>0</v>
      </c>
      <c r="NK31" s="351"/>
      <c r="NL31" s="351">
        <f t="shared" si="19"/>
        <v>0</v>
      </c>
      <c r="NM31" s="352"/>
      <c r="NN31" s="350"/>
      <c r="NR31" s="30">
        <f t="shared" si="10"/>
        <v>0</v>
      </c>
      <c r="NS31" s="30">
        <f t="shared" si="11"/>
        <v>0</v>
      </c>
      <c r="NT31" s="30">
        <f t="shared" si="12"/>
        <v>0</v>
      </c>
    </row>
    <row r="32" spans="1:384" ht="10.199999999999999" customHeight="1">
      <c r="A32" s="25"/>
      <c r="B32" s="337"/>
      <c r="C32" s="335"/>
      <c r="D32" s="15"/>
      <c r="E32" s="101"/>
      <c r="F32" s="101"/>
      <c r="G32" s="101"/>
      <c r="H32" s="323"/>
      <c r="I32" s="325">
        <f>Prenoms!$B$30</f>
        <v>0</v>
      </c>
      <c r="J32" s="326"/>
      <c r="K32" s="326"/>
      <c r="L32" s="326"/>
      <c r="M32" s="326"/>
      <c r="N32" s="65" t="str">
        <f>IF(NL32&lt;&gt;0,"",IF(Conges!F$64=0,"",Conges!F$64))</f>
        <v/>
      </c>
      <c r="O32" s="66"/>
      <c r="P32" s="67"/>
      <c r="Q32" s="67"/>
      <c r="R32" s="67"/>
      <c r="S32" s="67"/>
      <c r="T32" s="67"/>
      <c r="U32" s="67"/>
      <c r="V32" s="68"/>
      <c r="W32" s="66"/>
      <c r="X32" s="67"/>
      <c r="Y32" s="67"/>
      <c r="Z32" s="67"/>
      <c r="AA32" s="67"/>
      <c r="AB32" s="67"/>
      <c r="AC32" s="67"/>
      <c r="AD32" s="68"/>
      <c r="AE32" s="66"/>
      <c r="AF32" s="67"/>
      <c r="AG32" s="67"/>
      <c r="AH32" s="67"/>
      <c r="AI32" s="67"/>
      <c r="AJ32" s="68"/>
      <c r="AK32" s="66"/>
      <c r="AL32" s="67"/>
      <c r="AM32" s="67"/>
      <c r="AN32" s="67"/>
      <c r="AO32" s="67"/>
      <c r="AP32" s="67"/>
      <c r="AQ32" s="67"/>
      <c r="AR32" s="67"/>
      <c r="AS32" s="67"/>
      <c r="AT32" s="68"/>
      <c r="AU32" s="66"/>
      <c r="AV32" s="67"/>
      <c r="AW32" s="67"/>
      <c r="AX32" s="67"/>
      <c r="AY32" s="67"/>
      <c r="AZ32" s="67"/>
      <c r="BA32" s="67"/>
      <c r="BB32" s="68"/>
      <c r="BC32" s="69">
        <f>IF(NL32&lt;&gt;0,(IF(Conges!F$64=0,0,3)),0)</f>
        <v>0</v>
      </c>
      <c r="BD32" s="370"/>
      <c r="BE32" s="355">
        <f>IF(OR(Conges!F$64="A",Conges!F$64="V"),Prenoms!L$30,NL32)</f>
        <v>0</v>
      </c>
      <c r="BF32" s="356"/>
      <c r="BG32" s="267"/>
      <c r="BH32" s="268">
        <f t="shared" si="13"/>
        <v>0</v>
      </c>
      <c r="BI32" s="269" t="str">
        <f t="shared" si="0"/>
        <v/>
      </c>
      <c r="BJ32" s="283">
        <v>0</v>
      </c>
      <c r="BK32" s="284">
        <f t="shared" si="14"/>
        <v>0</v>
      </c>
      <c r="BL32" s="285">
        <f t="shared" si="15"/>
        <v>0</v>
      </c>
      <c r="BM32" s="285">
        <f t="shared" si="16"/>
        <v>0</v>
      </c>
      <c r="BN32" s="285">
        <f>SUM('Heures Pointage'!$ABD$6:$ABE$6)</f>
        <v>0</v>
      </c>
      <c r="BO32" s="285">
        <f>SUM('Heures et Indemnites'!$ABD$6:$ABE$6)</f>
        <v>0</v>
      </c>
      <c r="BP32" s="286">
        <f t="shared" si="17"/>
        <v>0</v>
      </c>
      <c r="BQ32" s="286">
        <f>'Heures Pointage'!$ACB$6</f>
        <v>0</v>
      </c>
      <c r="BR32" s="287">
        <f>$BH$1082</f>
        <v>0</v>
      </c>
      <c r="BS32" s="143">
        <f>Prenoms!$C$30</f>
        <v>0</v>
      </c>
      <c r="BT32" s="146"/>
      <c r="BU32" s="210">
        <f>SUM('Heures et Indemnites'!$ABD$6:$ABE$6)</f>
        <v>0</v>
      </c>
      <c r="BV32" s="219">
        <f>SUM('Heures et Indemnites'!$ABD$6:$ABE$6)</f>
        <v>0</v>
      </c>
      <c r="BW32" s="210"/>
      <c r="BX32" s="219"/>
      <c r="MT32" s="371">
        <f t="shared" si="18"/>
        <v>0</v>
      </c>
      <c r="MU32" s="372">
        <f t="shared" si="20"/>
        <v>0</v>
      </c>
      <c r="MV32" s="372">
        <f t="shared" si="2"/>
        <v>0</v>
      </c>
      <c r="MW32" s="372"/>
      <c r="MX32" s="372">
        <f t="shared" si="3"/>
        <v>0</v>
      </c>
      <c r="MY32" s="372"/>
      <c r="MZ32" s="372">
        <f t="shared" si="4"/>
        <v>0</v>
      </c>
      <c r="NA32" s="372"/>
      <c r="NB32" s="372">
        <f t="shared" si="5"/>
        <v>0</v>
      </c>
      <c r="NC32" s="372"/>
      <c r="ND32" s="372">
        <f t="shared" si="6"/>
        <v>0</v>
      </c>
      <c r="NE32" s="372"/>
      <c r="NF32" s="372">
        <f t="shared" si="7"/>
        <v>0</v>
      </c>
      <c r="NG32" s="372"/>
      <c r="NH32" s="372">
        <f t="shared" si="8"/>
        <v>0</v>
      </c>
      <c r="NI32" s="372"/>
      <c r="NJ32" s="372">
        <f t="shared" si="9"/>
        <v>0</v>
      </c>
      <c r="NK32" s="372"/>
      <c r="NL32" s="372">
        <f t="shared" si="19"/>
        <v>0</v>
      </c>
      <c r="NM32" s="373"/>
      <c r="NN32" s="350"/>
      <c r="NR32" s="30">
        <f t="shared" si="10"/>
        <v>0</v>
      </c>
      <c r="NS32" s="30">
        <f t="shared" si="11"/>
        <v>0</v>
      </c>
      <c r="NT32" s="30">
        <f t="shared" si="12"/>
        <v>0</v>
      </c>
    </row>
    <row r="33" spans="1:384" ht="10.199999999999999" customHeight="1">
      <c r="A33" s="25"/>
      <c r="B33" s="337"/>
      <c r="C33" s="335"/>
      <c r="D33" s="15"/>
      <c r="E33" s="101"/>
      <c r="F33" s="101"/>
      <c r="G33" s="101"/>
      <c r="H33" s="323"/>
      <c r="I33" s="344">
        <f>Prenoms!$B$31</f>
        <v>0</v>
      </c>
      <c r="J33" s="345"/>
      <c r="K33" s="345"/>
      <c r="L33" s="345"/>
      <c r="M33" s="345"/>
      <c r="N33" s="83" t="str">
        <f>IF(NL33&lt;&gt;0,"",IF(Conges!F$65=0,"",Conges!F$65))</f>
        <v/>
      </c>
      <c r="O33" s="84"/>
      <c r="P33" s="85"/>
      <c r="Q33" s="85"/>
      <c r="R33" s="85"/>
      <c r="S33" s="85"/>
      <c r="T33" s="85"/>
      <c r="U33" s="85"/>
      <c r="V33" s="86"/>
      <c r="W33" s="84"/>
      <c r="X33" s="85"/>
      <c r="Y33" s="85"/>
      <c r="Z33" s="85"/>
      <c r="AA33" s="85"/>
      <c r="AB33" s="85"/>
      <c r="AC33" s="85"/>
      <c r="AD33" s="86"/>
      <c r="AE33" s="84"/>
      <c r="AF33" s="85"/>
      <c r="AG33" s="85"/>
      <c r="AH33" s="85"/>
      <c r="AI33" s="85"/>
      <c r="AJ33" s="86"/>
      <c r="AK33" s="84"/>
      <c r="AL33" s="85"/>
      <c r="AM33" s="85"/>
      <c r="AN33" s="85"/>
      <c r="AO33" s="85"/>
      <c r="AP33" s="85"/>
      <c r="AQ33" s="85"/>
      <c r="AR33" s="85"/>
      <c r="AS33" s="85"/>
      <c r="AT33" s="86"/>
      <c r="AU33" s="84"/>
      <c r="AV33" s="85"/>
      <c r="AW33" s="85"/>
      <c r="AX33" s="85"/>
      <c r="AY33" s="85"/>
      <c r="AZ33" s="85"/>
      <c r="BA33" s="85"/>
      <c r="BB33" s="86"/>
      <c r="BC33" s="87">
        <f>IF(NL33&lt;&gt;0,(IF(Conges!F$65=0,0,3)),0)</f>
        <v>0</v>
      </c>
      <c r="BD33" s="370"/>
      <c r="BE33" s="365">
        <f>IF(OR(Conges!F$65="A",Conges!F$65="V"),Prenoms!L$31,NL33)</f>
        <v>0</v>
      </c>
      <c r="BF33" s="366"/>
      <c r="BG33" s="270"/>
      <c r="BH33" s="271">
        <f t="shared" si="13"/>
        <v>0</v>
      </c>
      <c r="BI33" s="272" t="str">
        <f t="shared" si="0"/>
        <v/>
      </c>
      <c r="BJ33" s="288">
        <v>0</v>
      </c>
      <c r="BK33" s="289">
        <f t="shared" si="14"/>
        <v>0</v>
      </c>
      <c r="BL33" s="290">
        <f t="shared" si="15"/>
        <v>0</v>
      </c>
      <c r="BM33" s="290">
        <f t="shared" si="16"/>
        <v>0</v>
      </c>
      <c r="BN33" s="290">
        <f>SUM('Heures Pointage'!$ACD$6:$ACE$6)</f>
        <v>0</v>
      </c>
      <c r="BO33" s="290">
        <f>SUM('Heures et Indemnites'!$ACD$6:$ACE$6)</f>
        <v>0</v>
      </c>
      <c r="BP33" s="291">
        <f t="shared" si="17"/>
        <v>0</v>
      </c>
      <c r="BQ33" s="291">
        <f>'Heures Pointage'!$ADB$6</f>
        <v>0</v>
      </c>
      <c r="BR33" s="292">
        <f>$BH$1083</f>
        <v>0</v>
      </c>
      <c r="BS33" s="144">
        <f>Prenoms!$C$31</f>
        <v>0</v>
      </c>
      <c r="BT33" s="170"/>
      <c r="BU33" s="214">
        <f>SUM('Heures et Indemnites'!$ACD$6:$ACE$6)</f>
        <v>0</v>
      </c>
      <c r="BV33" s="220">
        <f>SUM('Heures et Indemnites'!$ACD$6:$ACE$6)</f>
        <v>0</v>
      </c>
      <c r="BW33" s="214"/>
      <c r="BX33" s="220"/>
      <c r="MT33" s="375">
        <f t="shared" si="18"/>
        <v>0</v>
      </c>
      <c r="MU33" s="367">
        <f t="shared" si="20"/>
        <v>0</v>
      </c>
      <c r="MV33" s="367">
        <f t="shared" si="2"/>
        <v>0</v>
      </c>
      <c r="MW33" s="367"/>
      <c r="MX33" s="367">
        <f t="shared" si="3"/>
        <v>0</v>
      </c>
      <c r="MY33" s="367"/>
      <c r="MZ33" s="367">
        <f t="shared" si="4"/>
        <v>0</v>
      </c>
      <c r="NA33" s="367"/>
      <c r="NB33" s="367">
        <f t="shared" si="5"/>
        <v>0</v>
      </c>
      <c r="NC33" s="367"/>
      <c r="ND33" s="367">
        <f t="shared" si="6"/>
        <v>0</v>
      </c>
      <c r="NE33" s="367"/>
      <c r="NF33" s="367">
        <f t="shared" si="7"/>
        <v>0</v>
      </c>
      <c r="NG33" s="367"/>
      <c r="NH33" s="367">
        <f t="shared" si="8"/>
        <v>0</v>
      </c>
      <c r="NI33" s="367"/>
      <c r="NJ33" s="367">
        <f t="shared" si="9"/>
        <v>0</v>
      </c>
      <c r="NK33" s="367"/>
      <c r="NL33" s="367">
        <f t="shared" si="19"/>
        <v>0</v>
      </c>
      <c r="NM33" s="368"/>
      <c r="NN33" s="350"/>
      <c r="NR33" s="30">
        <f t="shared" si="10"/>
        <v>0</v>
      </c>
      <c r="NS33" s="30">
        <f t="shared" si="11"/>
        <v>0</v>
      </c>
      <c r="NT33" s="30">
        <f t="shared" si="12"/>
        <v>0</v>
      </c>
    </row>
    <row r="34" spans="1:384" s="14" customFormat="1" ht="10.199999999999999" customHeight="1">
      <c r="A34" s="110"/>
      <c r="B34" s="337"/>
      <c r="C34" s="335"/>
      <c r="D34" s="111"/>
      <c r="H34" s="112"/>
      <c r="I34" s="341" t="str">
        <f>IF('Chiffres et fonctions'!$J$3=1,$E$9,IF('Chiffres et fonctions'!$J$3=2,"Effectif:",""))</f>
        <v>CREPIERE</v>
      </c>
      <c r="J34" s="341"/>
      <c r="K34" s="341"/>
      <c r="L34" s="341"/>
      <c r="M34" s="341"/>
      <c r="N34" s="342"/>
      <c r="O34" s="136" t="str">
        <f>IF('Chiffres et fonctions'!$J$3=1,IF(COUNTIF(O4:O33,1)=0,IF(COUNTIF(O4:O33,4)=0,"","+"&amp;COUNTIF(O4:O33,4)),COUNTIF(O4:O33,1)&amp;IF(COUNTIF(O4:O33,4)=0,"","+"&amp;COUNTIF(O4:O33,4))),IF('Chiffres et fonctions'!$J$3=2,IF(30-(COUNTIF(O4:O33,""))-(COUNTIF(O4:O33,4))=0,"",30-(COUNTIF(O4:O33,""))-(COUNTIF(O4:O33,4))),""))</f>
        <v/>
      </c>
      <c r="P34" s="137" t="str">
        <f>IF('Chiffres et fonctions'!$J$3=1,IF(COUNTIF(P4:P33,1)=0,IF(COUNTIF(P4:P33,4)=0,"","+"&amp;COUNTIF(P4:P33,4)),COUNTIF(P4:P33,1)&amp;IF(COUNTIF(P4:P33,4)=0,"","+"&amp;COUNTIF(P4:P33,4))),IF('Chiffres et fonctions'!$J$3=2,IF(30-(COUNTIF(P4:P33,""))-(COUNTIF(P4:P33,4))=0,"",30-(COUNTIF(P4:P33,""))-(COUNTIF(P4:P33,4))),""))</f>
        <v/>
      </c>
      <c r="Q34" s="136" t="str">
        <f>IF('Chiffres et fonctions'!$J$3=1,IF(COUNTIF(Q4:Q33,1)=0,IF(COUNTIF(Q4:Q33,4)=0,"","+"&amp;COUNTIF(Q4:Q33,4)),COUNTIF(Q4:Q33,1)&amp;IF(COUNTIF(Q4:Q33,4)=0,"","+"&amp;COUNTIF(Q4:Q33,4))),IF('Chiffres et fonctions'!$J$3=2,IF(30-(COUNTIF(Q4:Q33,""))-(COUNTIF(Q4:Q33,4))=0,"",30-(COUNTIF(Q4:Q33,""))-(COUNTIF(Q4:Q33,4))),""))</f>
        <v/>
      </c>
      <c r="R34" s="137" t="str">
        <f>IF('Chiffres et fonctions'!$J$3=1,IF(COUNTIF(R4:R33,1)=0,IF(COUNTIF(R4:R33,4)=0,"","+"&amp;COUNTIF(R4:R33,4)),COUNTIF(R4:R33,1)&amp;IF(COUNTIF(R4:R33,4)=0,"","+"&amp;COUNTIF(R4:R33,4))),IF('Chiffres et fonctions'!$J$3=2,IF(30-(COUNTIF(R4:R33,""))-(COUNTIF(R4:R33,4))=0,"",30-(COUNTIF(R4:R33,""))-(COUNTIF(R4:R33,4))),""))</f>
        <v/>
      </c>
      <c r="S34" s="136" t="str">
        <f>IF('Chiffres et fonctions'!$J$3=1,IF(COUNTIF(S4:S33,1)=0,IF(COUNTIF(S4:S33,4)=0,"","+"&amp;COUNTIF(S4:S33,4)),COUNTIF(S4:S33,1)&amp;IF(COUNTIF(S4:S33,4)=0,"","+"&amp;COUNTIF(S4:S33,4))),IF('Chiffres et fonctions'!$J$3=2,IF(30-(COUNTIF(S4:S33,""))-(COUNTIF(S4:S33,4))=0,"",30-(COUNTIF(S4:S33,""))-(COUNTIF(S4:S33,4))),""))</f>
        <v/>
      </c>
      <c r="T34" s="137" t="str">
        <f>IF('Chiffres et fonctions'!$J$3=1,IF(COUNTIF(T4:T33,1)=0,IF(COUNTIF(T4:T33,4)=0,"","+"&amp;COUNTIF(T4:T33,4)),COUNTIF(T4:T33,1)&amp;IF(COUNTIF(T4:T33,4)=0,"","+"&amp;COUNTIF(T4:T33,4))),IF('Chiffres et fonctions'!$J$3=2,IF(30-(COUNTIF(T4:T33,""))-(COUNTIF(T4:T33,4))=0,"",30-(COUNTIF(T4:T33,""))-(COUNTIF(T4:T33,4))),""))</f>
        <v/>
      </c>
      <c r="U34" s="136" t="str">
        <f>IF('Chiffres et fonctions'!$J$3=1,IF(COUNTIF(U4:U33,1)=0,IF(COUNTIF(U4:U33,4)=0,"","+"&amp;COUNTIF(U4:U33,4)),COUNTIF(U4:U33,1)&amp;IF(COUNTIF(U4:U33,4)=0,"","+"&amp;COUNTIF(U4:U33,4))),IF('Chiffres et fonctions'!$J$3=2,IF(30-(COUNTIF(U4:U33,""))-(COUNTIF(U4:U33,4))=0,"",30-(COUNTIF(U4:U33,""))-(COUNTIF(U4:U33,4))),""))</f>
        <v/>
      </c>
      <c r="V34" s="137" t="str">
        <f>IF('Chiffres et fonctions'!$J$3=1,IF(COUNTIF(V4:V33,1)=0,IF(COUNTIF(V4:V33,4)=0,"","+"&amp;COUNTIF(V4:V33,4)),COUNTIF(V4:V33,1)&amp;IF(COUNTIF(V4:V33,4)=0,"","+"&amp;COUNTIF(V4:V33,4))),IF('Chiffres et fonctions'!$J$3=2,IF(30-(COUNTIF(V4:V33,""))-(COUNTIF(V4:V33,4))=0,"",30-(COUNTIF(V4:V33,""))-(COUNTIF(V4:V33,4))),""))</f>
        <v/>
      </c>
      <c r="W34" s="136" t="str">
        <f>IF('Chiffres et fonctions'!$J$3=1,IF(COUNTIF(W4:W33,1)=0,IF(COUNTIF(W4:W33,4)=0,"","+"&amp;COUNTIF(W4:W33,4)),COUNTIF(W4:W33,1)&amp;IF(COUNTIF(W4:W33,4)=0,"","+"&amp;COUNTIF(W4:W33,4))),IF('Chiffres et fonctions'!$J$3=2,IF(30-(COUNTIF(W4:W33,""))-(COUNTIF(W4:W33,4))=0,"",30-(COUNTIF(W4:W33,""))-(COUNTIF(W4:W33,4))),""))</f>
        <v/>
      </c>
      <c r="X34" s="137" t="str">
        <f>IF('Chiffres et fonctions'!$J$3=1,IF(COUNTIF(X4:X33,1)=0,IF(COUNTIF(X4:X33,4)=0,"","+"&amp;COUNTIF(X4:X33,4)),COUNTIF(X4:X33,1)&amp;IF(COUNTIF(X4:X33,4)=0,"","+"&amp;COUNTIF(X4:X33,4))),IF('Chiffres et fonctions'!$J$3=2,IF(30-(COUNTIF(X4:X33,""))-(COUNTIF(X4:X33,4))=0,"",30-(COUNTIF(X4:X33,""))-(COUNTIF(X4:X33,4))),""))</f>
        <v/>
      </c>
      <c r="Y34" s="136" t="str">
        <f>IF('Chiffres et fonctions'!$J$3=1,IF(COUNTIF(Y4:Y33,1)=0,IF(COUNTIF(Y4:Y33,4)=0,"","+"&amp;COUNTIF(Y4:Y33,4)),COUNTIF(Y4:Y33,1)&amp;IF(COUNTIF(Y4:Y33,4)=0,"","+"&amp;COUNTIF(Y4:Y33,4))),IF('Chiffres et fonctions'!$J$3=2,IF(30-(COUNTIF(Y4:Y33,""))-(COUNTIF(Y4:Y33,4))=0,"",30-(COUNTIF(Y4:Y33,""))-(COUNTIF(Y4:Y33,4))),""))</f>
        <v/>
      </c>
      <c r="Z34" s="137" t="str">
        <f>IF('Chiffres et fonctions'!$J$3=1,IF(COUNTIF(Z4:Z33,1)=0,IF(COUNTIF(Z4:Z33,4)=0,"","+"&amp;COUNTIF(Z4:Z33,4)),COUNTIF(Z4:Z33,1)&amp;IF(COUNTIF(Z4:Z33,4)=0,"","+"&amp;COUNTIF(Z4:Z33,4))),IF('Chiffres et fonctions'!$J$3=2,IF(30-(COUNTIF(Z4:Z33,""))-(COUNTIF(Z4:Z33,4))=0,"",30-(COUNTIF(Z4:Z33,""))-(COUNTIF(Z4:Z33,4))),""))</f>
        <v/>
      </c>
      <c r="AA34" s="136" t="str">
        <f>IF('Chiffres et fonctions'!$J$3=1,IF(COUNTIF(AA4:AA33,1)=0,IF(COUNTIF(AA4:AA33,4)=0,"","+"&amp;COUNTIF(AA4:AA33,4)),COUNTIF(AA4:AA33,1)&amp;IF(COUNTIF(AA4:AA33,4)=0,"","+"&amp;COUNTIF(AA4:AA33,4))),IF('Chiffres et fonctions'!$J$3=2,IF(30-(COUNTIF(AA4:AA33,""))-(COUNTIF(AA4:AA33,4))=0,"",30-(COUNTIF(AA4:AA33,""))-(COUNTIF(AA4:AA33,4))),""))</f>
        <v/>
      </c>
      <c r="AB34" s="137" t="str">
        <f>IF('Chiffres et fonctions'!$J$3=1,IF(COUNTIF(AB4:AB33,1)=0,IF(COUNTIF(AB4:AB33,4)=0,"","+"&amp;COUNTIF(AB4:AB33,4)),COUNTIF(AB4:AB33,1)&amp;IF(COUNTIF(AB4:AB33,4)=0,"","+"&amp;COUNTIF(AB4:AB33,4))),IF('Chiffres et fonctions'!$J$3=2,IF(30-(COUNTIF(AB4:AB33,""))-(COUNTIF(AB4:AB33,4))=0,"",30-(COUNTIF(AB4:AB33,""))-(COUNTIF(AB4:AB33,4))),""))</f>
        <v/>
      </c>
      <c r="AC34" s="136" t="str">
        <f>IF('Chiffres et fonctions'!$J$3=1,IF(COUNTIF(AC4:AC33,1)=0,IF(COUNTIF(AC4:AC33,4)=0,"","+"&amp;COUNTIF(AC4:AC33,4)),COUNTIF(AC4:AC33,1)&amp;IF(COUNTIF(AC4:AC33,4)=0,"","+"&amp;COUNTIF(AC4:AC33,4))),IF('Chiffres et fonctions'!$J$3=2,IF(30-(COUNTIF(AC4:AC33,""))-(COUNTIF(AC4:AC33,4))=0,"",30-(COUNTIF(AC4:AC33,""))-(COUNTIF(AC4:AC33,4))),""))</f>
        <v/>
      </c>
      <c r="AD34" s="137" t="str">
        <f>IF('Chiffres et fonctions'!$J$3=1,IF(COUNTIF(AD4:AD33,1)=0,IF(COUNTIF(AD4:AD33,4)=0,"","+"&amp;COUNTIF(AD4:AD33,4)),COUNTIF(AD4:AD33,1)&amp;IF(COUNTIF(AD4:AD33,4)=0,"","+"&amp;COUNTIF(AD4:AD33,4))),IF('Chiffres et fonctions'!$J$3=2,IF(30-(COUNTIF(AD4:AD33,""))-(COUNTIF(AD4:AD33,4))=0,"",30-(COUNTIF(AD4:AD33,""))-(COUNTIF(AD4:AD33,4))),""))</f>
        <v/>
      </c>
      <c r="AE34" s="136" t="str">
        <f>IF('Chiffres et fonctions'!$J$3=1,IF(COUNTIF(AE4:AE33,1)=0,IF(COUNTIF(AE4:AE33,4)=0,"","+"&amp;COUNTIF(AE4:AE33,4)),COUNTIF(AE4:AE33,1)&amp;IF(COUNTIF(AE4:AE33,4)=0,"","+"&amp;COUNTIF(AE4:AE33,4))),IF('Chiffres et fonctions'!$J$3=2,IF(30-(COUNTIF(AE4:AE33,""))-(COUNTIF(AE4:AE33,4))=0,"",30-(COUNTIF(AE4:AE33,""))-(COUNTIF(AE4:AE33,4))),""))</f>
        <v/>
      </c>
      <c r="AF34" s="137" t="str">
        <f>IF('Chiffres et fonctions'!$J$3=1,IF(COUNTIF(AF4:AF33,1)=0,IF(COUNTIF(AF4:AF33,4)=0,"","+"&amp;COUNTIF(AF4:AF33,4)),COUNTIF(AF4:AF33,1)&amp;IF(COUNTIF(AF4:AF33,4)=0,"","+"&amp;COUNTIF(AF4:AF33,4))),IF('Chiffres et fonctions'!$J$3=2,IF(30-(COUNTIF(AF4:AF33,""))-(COUNTIF(AF4:AF33,4))=0,"",30-(COUNTIF(AF4:AF33,""))-(COUNTIF(AF4:AF33,4))),""))</f>
        <v/>
      </c>
      <c r="AG34" s="136" t="str">
        <f>IF('Chiffres et fonctions'!$J$3=1,IF(COUNTIF(AG4:AG33,1)=0,IF(COUNTIF(AG4:AG33,4)=0,"","+"&amp;COUNTIF(AG4:AG33,4)),COUNTIF(AG4:AG33,1)&amp;IF(COUNTIF(AG4:AG33,4)=0,"","+"&amp;COUNTIF(AG4:AG33,4))),IF('Chiffres et fonctions'!$J$3=2,IF(30-(COUNTIF(AG4:AG33,""))-(COUNTIF(AG4:AG33,4))=0,"",30-(COUNTIF(AG4:AG33,""))-(COUNTIF(AG4:AG33,4))),""))</f>
        <v/>
      </c>
      <c r="AH34" s="137" t="str">
        <f>IF('Chiffres et fonctions'!$J$3=1,IF(COUNTIF(AH4:AH33,1)=0,IF(COUNTIF(AH4:AH33,4)=0,"","+"&amp;COUNTIF(AH4:AH33,4)),COUNTIF(AH4:AH33,1)&amp;IF(COUNTIF(AH4:AH33,4)=0,"","+"&amp;COUNTIF(AH4:AH33,4))),IF('Chiffres et fonctions'!$J$3=2,IF(30-(COUNTIF(AH4:AH33,""))-(COUNTIF(AH4:AH33,4))=0,"",30-(COUNTIF(AH4:AH33,""))-(COUNTIF(AH4:AH33,4))),""))</f>
        <v/>
      </c>
      <c r="AI34" s="136" t="str">
        <f>IF('Chiffres et fonctions'!$J$3=1,IF(COUNTIF(AI4:AI33,1)=0,IF(COUNTIF(AI4:AI33,4)=0,"","+"&amp;COUNTIF(AI4:AI33,4)),COUNTIF(AI4:AI33,1)&amp;IF(COUNTIF(AI4:AI33,4)=0,"","+"&amp;COUNTIF(AI4:AI33,4))),IF('Chiffres et fonctions'!$J$3=2,IF(30-(COUNTIF(AI4:AI33,""))-(COUNTIF(AI4:AI33,4))=0,"",30-(COUNTIF(AI4:AI33,""))-(COUNTIF(AI4:AI33,4))),""))</f>
        <v/>
      </c>
      <c r="AJ34" s="137" t="str">
        <f>IF('Chiffres et fonctions'!$J$3=1,IF(COUNTIF(AJ4:AJ33,1)=0,IF(COUNTIF(AJ4:AJ33,4)=0,"","+"&amp;COUNTIF(AJ4:AJ33,4)),COUNTIF(AJ4:AJ33,1)&amp;IF(COUNTIF(AJ4:AJ33,4)=0,"","+"&amp;COUNTIF(AJ4:AJ33,4))),IF('Chiffres et fonctions'!$J$3=2,IF(30-(COUNTIF(AJ4:AJ33,""))-(COUNTIF(AJ4:AJ33,4))=0,"",30-(COUNTIF(AJ4:AJ33,""))-(COUNTIF(AJ4:AJ33,4))),""))</f>
        <v/>
      </c>
      <c r="AK34" s="136" t="str">
        <f>IF('Chiffres et fonctions'!$J$3=1,IF(COUNTIF(AK4:AK33,1)=0,IF(COUNTIF(AK4:AK33,4)=0,"","+"&amp;COUNTIF(AK4:AK33,4)),COUNTIF(AK4:AK33,1)&amp;IF(COUNTIF(AK4:AK33,4)=0,"","+"&amp;COUNTIF(AK4:AK33,4))),IF('Chiffres et fonctions'!$J$3=2,IF(30-(COUNTIF(AK4:AK33,""))-(COUNTIF(AK4:AK33,4))=0,"",30-(COUNTIF(AK4:AK33,""))-(COUNTIF(AK4:AK33,4))),""))</f>
        <v/>
      </c>
      <c r="AL34" s="137" t="str">
        <f>IF('Chiffres et fonctions'!$J$3=1,IF(COUNTIF(AL4:AL33,1)=0,IF(COUNTIF(AL4:AL33,4)=0,"","+"&amp;COUNTIF(AL4:AL33,4)),COUNTIF(AL4:AL33,1)&amp;IF(COUNTIF(AL4:AL33,4)=0,"","+"&amp;COUNTIF(AL4:AL33,4))),IF('Chiffres et fonctions'!$J$3=2,IF(30-(COUNTIF(AL4:AL33,""))-(COUNTIF(AL4:AL33,4))=0,"",30-(COUNTIF(AL4:AL33,""))-(COUNTIF(AL4:AL33,4))),""))</f>
        <v/>
      </c>
      <c r="AM34" s="136" t="str">
        <f>IF('Chiffres et fonctions'!$J$3=1,IF(COUNTIF(AM4:AM33,1)=0,IF(COUNTIF(AM4:AM33,4)=0,"","+"&amp;COUNTIF(AM4:AM33,4)),COUNTIF(AM4:AM33,1)&amp;IF(COUNTIF(AM4:AM33,4)=0,"","+"&amp;COUNTIF(AM4:AM33,4))),IF('Chiffres et fonctions'!$J$3=2,IF(30-(COUNTIF(AM4:AM33,""))-(COUNTIF(AM4:AM33,4))=0,"",30-(COUNTIF(AM4:AM33,""))-(COUNTIF(AM4:AM33,4))),""))</f>
        <v/>
      </c>
      <c r="AN34" s="137" t="str">
        <f>IF('Chiffres et fonctions'!$J$3=1,IF(COUNTIF(AN4:AN33,1)=0,IF(COUNTIF(AN4:AN33,4)=0,"","+"&amp;COUNTIF(AN4:AN33,4)),COUNTIF(AN4:AN33,1)&amp;IF(COUNTIF(AN4:AN33,4)=0,"","+"&amp;COUNTIF(AN4:AN33,4))),IF('Chiffres et fonctions'!$J$3=2,IF(30-(COUNTIF(AN4:AN33,""))-(COUNTIF(AN4:AN33,4))=0,"",30-(COUNTIF(AN4:AN33,""))-(COUNTIF(AN4:AN33,4))),""))</f>
        <v/>
      </c>
      <c r="AO34" s="136" t="str">
        <f>IF('Chiffres et fonctions'!$J$3=1,IF(COUNTIF(AO4:AO33,1)=0,IF(COUNTIF(AO4:AO33,4)=0,"","+"&amp;COUNTIF(AO4:AO33,4)),COUNTIF(AO4:AO33,1)&amp;IF(COUNTIF(AO4:AO33,4)=0,"","+"&amp;COUNTIF(AO4:AO33,4))),IF('Chiffres et fonctions'!$J$3=2,IF(30-(COUNTIF(AO4:AO33,""))-(COUNTIF(AO4:AO33,4))=0,"",30-(COUNTIF(AO4:AO33,""))-(COUNTIF(AO4:AO33,4))),""))</f>
        <v/>
      </c>
      <c r="AP34" s="137" t="str">
        <f>IF('Chiffres et fonctions'!$J$3=1,IF(COUNTIF(AP4:AP33,1)=0,IF(COUNTIF(AP4:AP33,4)=0,"","+"&amp;COUNTIF(AP4:AP33,4)),COUNTIF(AP4:AP33,1)&amp;IF(COUNTIF(AP4:AP33,4)=0,"","+"&amp;COUNTIF(AP4:AP33,4))),IF('Chiffres et fonctions'!$J$3=2,IF(30-(COUNTIF(AP4:AP33,""))-(COUNTIF(AP4:AP33,4))=0,"",30-(COUNTIF(AP4:AP33,""))-(COUNTIF(AP4:AP33,4))),""))</f>
        <v/>
      </c>
      <c r="AQ34" s="136" t="str">
        <f>IF('Chiffres et fonctions'!$J$3=1,IF(COUNTIF(AQ4:AQ33,1)=0,IF(COUNTIF(AQ4:AQ33,4)=0,"","+"&amp;COUNTIF(AQ4:AQ33,4)),COUNTIF(AQ4:AQ33,1)&amp;IF(COUNTIF(AQ4:AQ33,4)=0,"","+"&amp;COUNTIF(AQ4:AQ33,4))),IF('Chiffres et fonctions'!$J$3=2,IF(30-(COUNTIF(AQ4:AQ33,""))-(COUNTIF(AQ4:AQ33,4))=0,"",30-(COUNTIF(AQ4:AQ33,""))-(COUNTIF(AQ4:AQ33,4))),""))</f>
        <v/>
      </c>
      <c r="AR34" s="137" t="str">
        <f>IF('Chiffres et fonctions'!$J$3=1,IF(COUNTIF(AR4:AR33,1)=0,IF(COUNTIF(AR4:AR33,4)=0,"","+"&amp;COUNTIF(AR4:AR33,4)),COUNTIF(AR4:AR33,1)&amp;IF(COUNTIF(AR4:AR33,4)=0,"","+"&amp;COUNTIF(AR4:AR33,4))),IF('Chiffres et fonctions'!$J$3=2,IF(30-(COUNTIF(AR4:AR33,""))-(COUNTIF(AR4:AR33,4))=0,"",30-(COUNTIF(AR4:AR33,""))-(COUNTIF(AR4:AR33,4))),""))</f>
        <v/>
      </c>
      <c r="AS34" s="136" t="str">
        <f>IF('Chiffres et fonctions'!$J$3=1,IF(COUNTIF(AS4:AS33,1)=0,IF(COUNTIF(AS4:AS33,4)=0,"","+"&amp;COUNTIF(AS4:AS33,4)),COUNTIF(AS4:AS33,1)&amp;IF(COUNTIF(AS4:AS33,4)=0,"","+"&amp;COUNTIF(AS4:AS33,4))),IF('Chiffres et fonctions'!$J$3=2,IF(30-(COUNTIF(AS4:AS33,""))-(COUNTIF(AS4:AS33,4))=0,"",30-(COUNTIF(AS4:AS33,""))-(COUNTIF(AS4:AS33,4))),""))</f>
        <v/>
      </c>
      <c r="AT34" s="137" t="str">
        <f>IF('Chiffres et fonctions'!$J$3=1,IF(COUNTIF(AT4:AT33,1)=0,IF(COUNTIF(AT4:AT33,4)=0,"","+"&amp;COUNTIF(AT4:AT33,4)),COUNTIF(AT4:AT33,1)&amp;IF(COUNTIF(AT4:AT33,4)=0,"","+"&amp;COUNTIF(AT4:AT33,4))),IF('Chiffres et fonctions'!$J$3=2,IF(30-(COUNTIF(AT4:AT33,""))-(COUNTIF(AT4:AT33,4))=0,"",30-(COUNTIF(AT4:AT33,""))-(COUNTIF(AT4:AT33,4))),""))</f>
        <v/>
      </c>
      <c r="AU34" s="136" t="str">
        <f>IF('Chiffres et fonctions'!$J$3=1,IF(COUNTIF(AU4:AU33,1)=0,IF(COUNTIF(AU4:AU33,4)=0,"","+"&amp;COUNTIF(AU4:AU33,4)),COUNTIF(AU4:AU33,1)&amp;IF(COUNTIF(AU4:AU33,4)=0,"","+"&amp;COUNTIF(AU4:AU33,4))),IF('Chiffres et fonctions'!$J$3=2,IF(30-(COUNTIF(AU4:AU33,""))-(COUNTIF(AU4:AU33,4))=0,"",30-(COUNTIF(AU4:AU33,""))-(COUNTIF(AU4:AU33,4))),""))</f>
        <v/>
      </c>
      <c r="AV34" s="137" t="str">
        <f>IF('Chiffres et fonctions'!$J$3=1,IF(COUNTIF(AV4:AV33,1)=0,IF(COUNTIF(AV4:AV33,4)=0,"","+"&amp;COUNTIF(AV4:AV33,4)),COUNTIF(AV4:AV33,1)&amp;IF(COUNTIF(AV4:AV33,4)=0,"","+"&amp;COUNTIF(AV4:AV33,4))),IF('Chiffres et fonctions'!$J$3=2,IF(30-(COUNTIF(AV4:AV33,""))-(COUNTIF(AV4:AV33,4))=0,"",30-(COUNTIF(AV4:AV33,""))-(COUNTIF(AV4:AV33,4))),""))</f>
        <v/>
      </c>
      <c r="AW34" s="136" t="str">
        <f>IF('Chiffres et fonctions'!$J$3=1,IF(COUNTIF(AW4:AW33,1)=0,IF(COUNTIF(AW4:AW33,4)=0,"","+"&amp;COUNTIF(AW4:AW33,4)),COUNTIF(AW4:AW33,1)&amp;IF(COUNTIF(AW4:AW33,4)=0,"","+"&amp;COUNTIF(AW4:AW33,4))),IF('Chiffres et fonctions'!$J$3=2,IF(30-(COUNTIF(AW4:AW33,""))-(COUNTIF(AW4:AW33,4))=0,"",30-(COUNTIF(AW4:AW33,""))-(COUNTIF(AW4:AW33,4))),""))</f>
        <v/>
      </c>
      <c r="AX34" s="137" t="str">
        <f>IF('Chiffres et fonctions'!$J$3=1,IF(COUNTIF(AX4:AX33,1)=0,IF(COUNTIF(AX4:AX33,4)=0,"","+"&amp;COUNTIF(AX4:AX33,4)),COUNTIF(AX4:AX33,1)&amp;IF(COUNTIF(AX4:AX33,4)=0,"","+"&amp;COUNTIF(AX4:AX33,4))),IF('Chiffres et fonctions'!$J$3=2,IF(30-(COUNTIF(AX4:AX33,""))-(COUNTIF(AX4:AX33,4))=0,"",30-(COUNTIF(AX4:AX33,""))-(COUNTIF(AX4:AX33,4))),""))</f>
        <v/>
      </c>
      <c r="AY34" s="136" t="str">
        <f>IF('Chiffres et fonctions'!$J$3=1,IF(COUNTIF(AY4:AY33,1)=0,IF(COUNTIF(AY4:AY33,4)=0,"","+"&amp;COUNTIF(AY4:AY33,4)),COUNTIF(AY4:AY33,1)&amp;IF(COUNTIF(AY4:AY33,4)=0,"","+"&amp;COUNTIF(AY4:AY33,4))),IF('Chiffres et fonctions'!$J$3=2,IF(30-(COUNTIF(AY4:AY33,""))-(COUNTIF(AY4:AY33,4))=0,"",30-(COUNTIF(AY4:AY33,""))-(COUNTIF(AY4:AY33,4))),""))</f>
        <v/>
      </c>
      <c r="AZ34" s="137" t="str">
        <f>IF('Chiffres et fonctions'!$J$3=1,IF(COUNTIF(AZ4:AZ33,1)=0,IF(COUNTIF(AZ4:AZ33,4)=0,"","+"&amp;COUNTIF(AZ4:AZ33,4)),COUNTIF(AZ4:AZ33,1)&amp;IF(COUNTIF(AZ4:AZ33,4)=0,"","+"&amp;COUNTIF(AZ4:AZ33,4))),IF('Chiffres et fonctions'!$J$3=2,IF(30-(COUNTIF(AZ4:AZ33,""))-(COUNTIF(AZ4:AZ33,4))=0,"",30-(COUNTIF(AZ4:AZ33,""))-(COUNTIF(AZ4:AZ33,4))),""))</f>
        <v/>
      </c>
      <c r="BA34" s="136" t="str">
        <f>IF('Chiffres et fonctions'!$J$3=1,IF(COUNTIF(BA4:BA33,1)=0,IF(COUNTIF(BA4:BA33,4)=0,"","+"&amp;COUNTIF(BA4:BA33,4)),COUNTIF(BA4:BA33,1)&amp;IF(COUNTIF(BA4:BA33,4)=0,"","+"&amp;COUNTIF(BA4:BA33,4))),IF('Chiffres et fonctions'!$J$3=2,IF(30-(COUNTIF(BA4:BA33,""))-(COUNTIF(BA4:BA33,4))=0,"",30-(COUNTIF(BA4:BA33,""))-(COUNTIF(BA4:BA33,4))),""))</f>
        <v/>
      </c>
      <c r="BB34" s="137" t="str">
        <f>IF('Chiffres et fonctions'!$J$3=1,IF(COUNTIF(BB4:BB33,1)=0,IF(COUNTIF(BB4:BB33,4)=0,"","+"&amp;COUNTIF(BB4:BB33,4)),COUNTIF(BB4:BB33,1)&amp;IF(COUNTIF(BB4:BB33,4)=0,"","+"&amp;COUNTIF(BB4:BB33,4))),IF('Chiffres et fonctions'!$J$3=2,IF(30-(COUNTIF(BB4:BB33,""))-(COUNTIF(BB4:BB33,4))=0,"",30-(COUNTIF(BB4:BB33,""))-(COUNTIF(BB4:BB33,4))),""))</f>
        <v/>
      </c>
      <c r="BC34" s="113">
        <f>SUM(BC4:BC33)</f>
        <v>0</v>
      </c>
      <c r="BD34" s="370"/>
      <c r="BE34" s="145"/>
      <c r="BF34" s="146"/>
      <c r="BG34" s="147"/>
      <c r="BH34" s="146">
        <v>0.91849999999999998</v>
      </c>
      <c r="BI34" s="146"/>
      <c r="BJ34" s="146"/>
      <c r="BK34" s="224"/>
      <c r="BL34" s="171"/>
      <c r="BM34" s="171"/>
      <c r="BN34" s="171"/>
      <c r="BO34" s="171"/>
      <c r="BP34" s="171"/>
      <c r="BQ34" s="171"/>
      <c r="BR34" s="114"/>
      <c r="BS34" s="114"/>
      <c r="BT34" s="171"/>
      <c r="BU34" s="225"/>
      <c r="BV34" s="221"/>
      <c r="BW34" s="225"/>
      <c r="BX34" s="221"/>
      <c r="BY34" s="115"/>
      <c r="BZ34" s="115"/>
      <c r="CA34" s="115"/>
      <c r="CB34" s="115"/>
      <c r="CC34" s="115"/>
      <c r="CD34" s="115"/>
      <c r="CE34" s="115"/>
      <c r="CF34" s="115"/>
      <c r="CG34" s="115"/>
      <c r="CH34" s="115"/>
      <c r="CI34" s="115"/>
      <c r="CJ34" s="115"/>
      <c r="CK34" s="115"/>
      <c r="CL34" s="115"/>
      <c r="CM34" s="115"/>
      <c r="CN34" s="115"/>
      <c r="CO34" s="115"/>
      <c r="CP34" s="115"/>
      <c r="CQ34" s="115"/>
      <c r="CR34" s="115"/>
      <c r="CS34" s="115"/>
      <c r="CT34" s="115"/>
      <c r="CU34" s="115"/>
      <c r="CV34" s="115"/>
      <c r="CW34" s="115"/>
      <c r="CX34" s="115"/>
      <c r="CY34" s="115"/>
      <c r="CZ34" s="115"/>
      <c r="DA34" s="115"/>
      <c r="DB34" s="115"/>
      <c r="DC34" s="115"/>
      <c r="DD34" s="115"/>
      <c r="DE34" s="115"/>
      <c r="DF34" s="115"/>
      <c r="DG34" s="115"/>
      <c r="DH34" s="115"/>
      <c r="DI34" s="115"/>
      <c r="DJ34" s="115"/>
      <c r="DK34" s="115"/>
      <c r="DL34" s="115"/>
      <c r="DM34" s="115"/>
      <c r="DN34" s="115"/>
      <c r="DO34" s="115"/>
      <c r="DP34" s="115"/>
      <c r="DQ34" s="115"/>
      <c r="DR34" s="115"/>
      <c r="DS34" s="115"/>
      <c r="DT34" s="115"/>
      <c r="DU34" s="115"/>
      <c r="DV34" s="115"/>
      <c r="DW34" s="115"/>
      <c r="DX34" s="115"/>
      <c r="DY34" s="115"/>
      <c r="DZ34" s="115"/>
      <c r="EA34" s="115"/>
      <c r="EB34" s="115"/>
      <c r="EC34" s="115"/>
      <c r="ED34" s="115"/>
      <c r="EE34" s="115"/>
      <c r="EF34" s="115"/>
      <c r="EG34" s="115"/>
      <c r="EH34" s="115"/>
      <c r="EI34" s="115"/>
      <c r="EJ34" s="115"/>
      <c r="EK34" s="115"/>
      <c r="EL34" s="115"/>
      <c r="EM34" s="115"/>
      <c r="EN34" s="115"/>
      <c r="EO34" s="115"/>
      <c r="EP34" s="115"/>
      <c r="EQ34" s="115"/>
      <c r="ER34" s="115"/>
      <c r="ES34" s="115"/>
      <c r="ET34" s="115"/>
      <c r="EU34" s="115"/>
      <c r="EV34" s="115"/>
      <c r="EW34" s="115"/>
      <c r="EX34" s="115"/>
      <c r="EY34" s="115"/>
      <c r="EZ34" s="115"/>
      <c r="FA34" s="115"/>
      <c r="FB34" s="115"/>
      <c r="FC34" s="115"/>
      <c r="FD34" s="115"/>
      <c r="FE34" s="115"/>
      <c r="FF34" s="115"/>
      <c r="FG34" s="115"/>
      <c r="FH34" s="115"/>
      <c r="FI34" s="115"/>
      <c r="FJ34" s="115"/>
      <c r="FK34" s="115"/>
      <c r="FL34" s="115"/>
      <c r="FM34" s="115"/>
      <c r="FN34" s="115"/>
      <c r="FO34" s="115"/>
      <c r="FP34" s="115"/>
      <c r="FQ34" s="115"/>
      <c r="FR34" s="115"/>
      <c r="FS34" s="115"/>
      <c r="FT34" s="115"/>
      <c r="FU34" s="115"/>
      <c r="FV34" s="115"/>
      <c r="FW34" s="115"/>
      <c r="FX34" s="115"/>
      <c r="FY34" s="115"/>
      <c r="FZ34" s="115"/>
      <c r="GA34" s="115"/>
      <c r="GB34" s="115"/>
      <c r="GC34" s="115"/>
      <c r="GD34" s="115"/>
      <c r="GE34" s="115"/>
      <c r="GF34" s="115"/>
      <c r="GG34" s="115"/>
      <c r="GH34" s="115"/>
      <c r="GI34" s="115"/>
      <c r="GJ34" s="115"/>
      <c r="GK34" s="115"/>
      <c r="GL34" s="115"/>
      <c r="GM34" s="115"/>
      <c r="GN34" s="115"/>
      <c r="GO34" s="115"/>
      <c r="GP34" s="115"/>
      <c r="GQ34" s="115"/>
      <c r="GR34" s="115"/>
      <c r="GS34" s="115"/>
      <c r="GT34" s="115"/>
      <c r="GU34" s="115"/>
      <c r="GV34" s="115"/>
      <c r="GW34" s="115"/>
      <c r="GX34" s="115"/>
      <c r="GY34" s="115"/>
      <c r="GZ34" s="115"/>
      <c r="HA34" s="115"/>
      <c r="HB34" s="115"/>
      <c r="HC34" s="115"/>
      <c r="HD34" s="115"/>
      <c r="HE34" s="115"/>
      <c r="HF34" s="115"/>
      <c r="HG34" s="115"/>
      <c r="HH34" s="115"/>
      <c r="HI34" s="115"/>
      <c r="HJ34" s="115"/>
      <c r="HK34" s="115"/>
      <c r="HL34" s="115"/>
      <c r="HM34" s="115"/>
      <c r="HN34" s="115"/>
      <c r="HO34" s="115"/>
      <c r="HP34" s="115"/>
      <c r="HQ34" s="115"/>
      <c r="HR34" s="115"/>
      <c r="HS34" s="115"/>
      <c r="HT34" s="115"/>
      <c r="HU34" s="115"/>
      <c r="HV34" s="115"/>
      <c r="HW34" s="115"/>
      <c r="HX34" s="115"/>
      <c r="HY34" s="115"/>
      <c r="HZ34" s="115"/>
      <c r="IA34" s="115"/>
      <c r="IB34" s="115"/>
      <c r="IC34" s="115"/>
      <c r="ID34" s="115"/>
      <c r="IE34" s="115"/>
      <c r="IF34" s="115"/>
      <c r="IG34" s="115"/>
      <c r="IH34" s="115"/>
      <c r="II34" s="115"/>
      <c r="IJ34" s="115"/>
      <c r="IK34" s="115"/>
      <c r="IL34" s="115"/>
      <c r="IM34" s="115"/>
      <c r="IN34" s="115"/>
      <c r="IO34" s="115"/>
      <c r="IP34" s="115"/>
      <c r="IQ34" s="115"/>
      <c r="IR34" s="115"/>
      <c r="IS34" s="115"/>
      <c r="IT34" s="115"/>
      <c r="IU34" s="115"/>
      <c r="IV34" s="115"/>
      <c r="IW34" s="115"/>
      <c r="IX34" s="115"/>
      <c r="IY34" s="115"/>
      <c r="IZ34" s="115"/>
      <c r="JA34" s="115"/>
      <c r="JB34" s="115"/>
      <c r="JC34" s="115"/>
      <c r="JD34" s="115"/>
      <c r="JE34" s="115"/>
      <c r="JF34" s="115"/>
      <c r="JG34" s="115"/>
      <c r="JH34" s="115"/>
      <c r="JI34" s="115"/>
      <c r="JJ34" s="115"/>
      <c r="JK34" s="115"/>
      <c r="JL34" s="115"/>
      <c r="JM34" s="115"/>
      <c r="JN34" s="115"/>
      <c r="JO34" s="115"/>
      <c r="JP34" s="115"/>
      <c r="JQ34" s="115"/>
      <c r="JR34" s="115"/>
      <c r="JS34" s="115"/>
      <c r="JT34" s="115"/>
      <c r="JU34" s="115"/>
      <c r="JV34" s="115"/>
      <c r="JW34" s="115"/>
      <c r="JX34" s="115"/>
      <c r="JY34" s="115"/>
      <c r="JZ34" s="115"/>
      <c r="KA34" s="115"/>
      <c r="KB34" s="115"/>
      <c r="KC34" s="115"/>
      <c r="KD34" s="115"/>
      <c r="KE34" s="115"/>
      <c r="KF34" s="115"/>
      <c r="KG34" s="115"/>
      <c r="KH34" s="115"/>
      <c r="KI34" s="115"/>
      <c r="KJ34" s="115"/>
      <c r="KK34" s="115"/>
      <c r="KL34" s="115"/>
      <c r="KM34" s="115"/>
      <c r="KN34" s="115"/>
      <c r="KO34" s="115"/>
      <c r="KP34" s="115"/>
      <c r="KQ34" s="115"/>
      <c r="KR34" s="115"/>
      <c r="KS34" s="115"/>
      <c r="KT34" s="115"/>
      <c r="KU34" s="115"/>
      <c r="KV34" s="115"/>
      <c r="KW34" s="115"/>
      <c r="KX34" s="115"/>
      <c r="KY34" s="115"/>
      <c r="KZ34" s="115"/>
      <c r="LA34" s="115"/>
      <c r="LB34" s="115"/>
      <c r="LC34" s="115"/>
      <c r="LD34" s="115"/>
      <c r="LE34" s="115"/>
      <c r="LF34" s="115"/>
      <c r="LG34" s="115"/>
      <c r="LH34" s="115"/>
      <c r="LI34" s="115"/>
      <c r="LJ34" s="115"/>
      <c r="LK34" s="115"/>
      <c r="LL34" s="115"/>
      <c r="LM34" s="115"/>
      <c r="LN34" s="115"/>
      <c r="LO34" s="115"/>
      <c r="LP34" s="115"/>
      <c r="LQ34" s="115"/>
      <c r="LR34" s="115"/>
      <c r="LS34" s="115"/>
      <c r="LT34" s="115"/>
      <c r="LU34" s="115"/>
      <c r="LV34" s="115"/>
      <c r="LW34" s="115"/>
      <c r="LX34" s="115"/>
      <c r="LY34" s="115"/>
      <c r="LZ34" s="115"/>
      <c r="MA34" s="115"/>
      <c r="MB34" s="115"/>
      <c r="MC34" s="115"/>
      <c r="MD34" s="115"/>
      <c r="ME34" s="115"/>
      <c r="MF34" s="115"/>
      <c r="MG34" s="115"/>
      <c r="MH34" s="115"/>
      <c r="MI34" s="115"/>
      <c r="MJ34" s="115"/>
      <c r="MK34" s="115"/>
      <c r="ML34" s="115"/>
      <c r="MM34" s="115"/>
      <c r="MN34" s="115"/>
      <c r="MO34" s="115"/>
      <c r="MP34" s="115"/>
      <c r="MQ34" s="115"/>
      <c r="MS34" s="224"/>
      <c r="MT34" s="116"/>
      <c r="MU34" s="117"/>
      <c r="MV34" s="117"/>
      <c r="MW34" s="117"/>
      <c r="MX34" s="117"/>
      <c r="MY34" s="117"/>
      <c r="MZ34" s="117"/>
      <c r="NA34" s="117"/>
      <c r="NB34" s="117"/>
      <c r="NC34" s="117"/>
      <c r="ND34" s="117"/>
      <c r="NE34" s="117"/>
      <c r="NF34" s="117"/>
      <c r="NG34" s="117"/>
      <c r="NH34" s="117"/>
      <c r="NI34" s="117"/>
      <c r="NJ34" s="117"/>
      <c r="NK34" s="117"/>
      <c r="NL34" s="117"/>
      <c r="NM34" s="118"/>
      <c r="NN34" s="350"/>
    </row>
    <row r="35" spans="1:384" s="14" customFormat="1" ht="10.199999999999999" customHeight="1" thickBot="1">
      <c r="A35" s="110"/>
      <c r="B35" s="337"/>
      <c r="C35" s="336"/>
      <c r="D35" s="119"/>
      <c r="E35" s="140"/>
      <c r="F35" s="140"/>
      <c r="G35" s="140"/>
      <c r="H35" s="120"/>
      <c r="I35" s="339" t="str">
        <f>IF('Chiffres et fonctions'!$J$3=1,$E$10,IF('Chiffres et fonctions'!$J$3=2,$E$12,"-"))</f>
        <v>BRASSERIE</v>
      </c>
      <c r="J35" s="339"/>
      <c r="K35" s="339"/>
      <c r="L35" s="339"/>
      <c r="M35" s="339"/>
      <c r="N35" s="340"/>
      <c r="O35" s="138" t="str">
        <f>IF('Chiffres et fonctions'!$J$3=1,IF(COUNTIF(O4:O33,2)=0,"",COUNTIF(O4:O33,2)),IF('Chiffres et fonctions'!$J$3=2,IF(COUNTIF(O4:O33,4)=0,"","+ "&amp;(COUNTIF(O4:O33,4))),""))</f>
        <v/>
      </c>
      <c r="P35" s="139" t="str">
        <f>IF('Chiffres et fonctions'!$J$3=1,IF(COUNTIF(P4:P33,2)=0,"",COUNTIF(P4:P33,2)),IF('Chiffres et fonctions'!$J$3=2,IF(COUNTIF(P4:P33,4)=0,"","+ "&amp;(COUNTIF(P4:P33,4))),""))</f>
        <v/>
      </c>
      <c r="Q35" s="138" t="str">
        <f>IF('Chiffres et fonctions'!$J$3=1,IF(COUNTIF(Q4:Q33,2)=0,"",COUNTIF(Q4:Q33,2)),IF('Chiffres et fonctions'!$J$3=2,IF(COUNTIF(Q4:Q33,4)=0,"","+ "&amp;(COUNTIF(Q4:Q33,4))),""))</f>
        <v/>
      </c>
      <c r="R35" s="139" t="str">
        <f>IF('Chiffres et fonctions'!$J$3=1,IF(COUNTIF(R4:R33,2)=0,"",COUNTIF(R4:R33,2)),IF('Chiffres et fonctions'!$J$3=2,IF(COUNTIF(R4:R33,4)=0,"","+ "&amp;(COUNTIF(R4:R33,4))),""))</f>
        <v/>
      </c>
      <c r="S35" s="138" t="str">
        <f>IF('Chiffres et fonctions'!$J$3=1,IF(COUNTIF(S4:S33,2)=0,"",COUNTIF(S4:S33,2)),IF('Chiffres et fonctions'!$J$3=2,IF(COUNTIF(S4:S33,4)=0,"","+ "&amp;(COUNTIF(S4:S33,4))),""))</f>
        <v/>
      </c>
      <c r="T35" s="139" t="str">
        <f>IF('Chiffres et fonctions'!$J$3=1,IF(COUNTIF(T4:T33,2)=0,"",COUNTIF(T4:T33,2)),IF('Chiffres et fonctions'!$J$3=2,IF(COUNTIF(T4:T33,4)=0,"","+ "&amp;(COUNTIF(T4:T33,4))),""))</f>
        <v/>
      </c>
      <c r="U35" s="138" t="str">
        <f>IF('Chiffres et fonctions'!$J$3=1,IF(COUNTIF(U4:U33,2)=0,"",COUNTIF(U4:U33,2)),IF('Chiffres et fonctions'!$J$3=2,IF(COUNTIF(U4:U33,4)=0,"","+ "&amp;(COUNTIF(U4:U33,4))),""))</f>
        <v/>
      </c>
      <c r="V35" s="139" t="str">
        <f>IF('Chiffres et fonctions'!$J$3=1,IF(COUNTIF(V4:V33,2)=0,"",COUNTIF(V4:V33,2)),IF('Chiffres et fonctions'!$J$3=2,IF(COUNTIF(V4:V33,4)=0,"","+ "&amp;(COUNTIF(V4:V33,4))),""))</f>
        <v/>
      </c>
      <c r="W35" s="138" t="str">
        <f>IF('Chiffres et fonctions'!$J$3=1,IF(COUNTIF(W4:W33,2)=0,"",COUNTIF(W4:W33,2)),IF('Chiffres et fonctions'!$J$3=2,IF(COUNTIF(W4:W33,4)=0,"","+ "&amp;(COUNTIF(W4:W33,4))),""))</f>
        <v/>
      </c>
      <c r="X35" s="139" t="str">
        <f>IF('Chiffres et fonctions'!$J$3=1,IF(COUNTIF(X4:X33,2)=0,"",COUNTIF(X4:X33,2)),IF('Chiffres et fonctions'!$J$3=2,IF(COUNTIF(X4:X33,4)=0,"","+ "&amp;(COUNTIF(X4:X33,4))),""))</f>
        <v/>
      </c>
      <c r="Y35" s="138" t="str">
        <f>IF('Chiffres et fonctions'!$J$3=1,IF(COUNTIF(Y4:Y33,2)=0,"",COUNTIF(Y4:Y33,2)),IF('Chiffres et fonctions'!$J$3=2,IF(COUNTIF(Y4:Y33,4)=0,"","+ "&amp;(COUNTIF(Y4:Y33,4))),""))</f>
        <v/>
      </c>
      <c r="Z35" s="139" t="str">
        <f>IF('Chiffres et fonctions'!$J$3=1,IF(COUNTIF(Z4:Z33,2)=0,"",COUNTIF(Z4:Z33,2)),IF('Chiffres et fonctions'!$J$3=2,IF(COUNTIF(Z4:Z33,4)=0,"","+ "&amp;(COUNTIF(Z4:Z33,4))),""))</f>
        <v/>
      </c>
      <c r="AA35" s="138" t="str">
        <f>IF('Chiffres et fonctions'!$J$3=1,IF(COUNTIF(AA4:AA33,2)=0,"",COUNTIF(AA4:AA33,2)),IF('Chiffres et fonctions'!$J$3=2,IF(COUNTIF(AA4:AA33,4)=0,"","+ "&amp;(COUNTIF(AA4:AA33,4))),""))</f>
        <v/>
      </c>
      <c r="AB35" s="139" t="str">
        <f>IF('Chiffres et fonctions'!$J$3=1,IF(COUNTIF(AB4:AB33,2)=0,"",COUNTIF(AB4:AB33,2)),IF('Chiffres et fonctions'!$J$3=2,IF(COUNTIF(AB4:AB33,4)=0,"","+ "&amp;(COUNTIF(AB4:AB33,4))),""))</f>
        <v/>
      </c>
      <c r="AC35" s="138" t="str">
        <f>IF('Chiffres et fonctions'!$J$3=1,IF(COUNTIF(AC4:AC33,2)=0,"",COUNTIF(AC4:AC33,2)),IF('Chiffres et fonctions'!$J$3=2,IF(COUNTIF(AC4:AC33,4)=0,"","+ "&amp;(COUNTIF(AC4:AC33,4))),""))</f>
        <v/>
      </c>
      <c r="AD35" s="139" t="str">
        <f>IF('Chiffres et fonctions'!$J$3=1,IF(COUNTIF(AD4:AD33,2)=0,"",COUNTIF(AD4:AD33,2)),IF('Chiffres et fonctions'!$J$3=2,IF(COUNTIF(AD4:AD33,4)=0,"","+ "&amp;(COUNTIF(AD4:AD33,4))),""))</f>
        <v/>
      </c>
      <c r="AE35" s="138" t="str">
        <f>IF('Chiffres et fonctions'!$J$3=1,IF(COUNTIF(AE4:AE33,2)=0,"",COUNTIF(AE4:AE33,2)),IF('Chiffres et fonctions'!$J$3=2,IF(COUNTIF(AE4:AE33,4)=0,"","+ "&amp;(COUNTIF(AE4:AE33,4))),""))</f>
        <v/>
      </c>
      <c r="AF35" s="139" t="str">
        <f>IF('Chiffres et fonctions'!$J$3=1,IF(COUNTIF(AF4:AF33,2)=0,"",COUNTIF(AF4:AF33,2)),IF('Chiffres et fonctions'!$J$3=2,IF(COUNTIF(AF4:AF33,4)=0,"","+ "&amp;(COUNTIF(AF4:AF33,4))),""))</f>
        <v/>
      </c>
      <c r="AG35" s="138" t="str">
        <f>IF('Chiffres et fonctions'!$J$3=1,IF(COUNTIF(AG4:AG33,2)=0,"",COUNTIF(AG4:AG33,2)),IF('Chiffres et fonctions'!$J$3=2,IF(COUNTIF(AG4:AG33,4)=0,"","+ "&amp;(COUNTIF(AG4:AG33,4))),""))</f>
        <v/>
      </c>
      <c r="AH35" s="139" t="str">
        <f>IF('Chiffres et fonctions'!$J$3=1,IF(COUNTIF(AH4:AH33,2)=0,"",COUNTIF(AH4:AH33,2)),IF('Chiffres et fonctions'!$J$3=2,IF(COUNTIF(AH4:AH33,4)=0,"","+ "&amp;(COUNTIF(AH4:AH33,4))),""))</f>
        <v/>
      </c>
      <c r="AI35" s="138" t="str">
        <f>IF('Chiffres et fonctions'!$J$3=1,IF(COUNTIF(AI4:AI33,2)=0,"",COUNTIF(AI4:AI33,2)),IF('Chiffres et fonctions'!$J$3=2,IF(COUNTIF(AI4:AI33,4)=0,"","+ "&amp;(COUNTIF(AI4:AI33,4))),""))</f>
        <v/>
      </c>
      <c r="AJ35" s="139" t="str">
        <f>IF('Chiffres et fonctions'!$J$3=1,IF(COUNTIF(AJ4:AJ33,2)=0,"",COUNTIF(AJ4:AJ33,2)),IF('Chiffres et fonctions'!$J$3=2,IF(COUNTIF(AJ4:AJ33,4)=0,"","+ "&amp;(COUNTIF(AJ4:AJ33,4))),""))</f>
        <v/>
      </c>
      <c r="AK35" s="138" t="str">
        <f>IF('Chiffres et fonctions'!$J$3=1,IF(COUNTIF(AK4:AK33,2)=0,"",COUNTIF(AK4:AK33,2)),IF('Chiffres et fonctions'!$J$3=2,IF(COUNTIF(AK4:AK33,4)=0,"","+ "&amp;(COUNTIF(AK4:AK33,4))),""))</f>
        <v/>
      </c>
      <c r="AL35" s="139" t="str">
        <f>IF('Chiffres et fonctions'!$J$3=1,IF(COUNTIF(AL4:AL33,2)=0,"",COUNTIF(AL4:AL33,2)),IF('Chiffres et fonctions'!$J$3=2,IF(COUNTIF(AL4:AL33,4)=0,"","+ "&amp;(COUNTIF(AL4:AL33,4))),""))</f>
        <v/>
      </c>
      <c r="AM35" s="138" t="str">
        <f>IF('Chiffres et fonctions'!$J$3=1,IF(COUNTIF(AM4:AM33,2)=0,"",COUNTIF(AM4:AM33,2)),IF('Chiffres et fonctions'!$J$3=2,IF(COUNTIF(AM4:AM33,4)=0,"","+ "&amp;(COUNTIF(AM4:AM33,4))),""))</f>
        <v/>
      </c>
      <c r="AN35" s="139" t="str">
        <f>IF('Chiffres et fonctions'!$J$3=1,IF(COUNTIF(AN4:AN33,2)=0,"",COUNTIF(AN4:AN33,2)),IF('Chiffres et fonctions'!$J$3=2,IF(COUNTIF(AN4:AN33,4)=0,"","+ "&amp;(COUNTIF(AN4:AN33,4))),""))</f>
        <v/>
      </c>
      <c r="AO35" s="138" t="str">
        <f>IF('Chiffres et fonctions'!$J$3=1,IF(COUNTIF(AO4:AO33,2)=0,"",COUNTIF(AO4:AO33,2)),IF('Chiffres et fonctions'!$J$3=2,IF(COUNTIF(AO4:AO33,4)=0,"","+ "&amp;(COUNTIF(AO4:AO33,4))),""))</f>
        <v/>
      </c>
      <c r="AP35" s="139" t="str">
        <f>IF('Chiffres et fonctions'!$J$3=1,IF(COUNTIF(AP4:AP33,2)=0,"",COUNTIF(AP4:AP33,2)),IF('Chiffres et fonctions'!$J$3=2,IF(COUNTIF(AP4:AP33,4)=0,"","+ "&amp;(COUNTIF(AP4:AP33,4))),""))</f>
        <v/>
      </c>
      <c r="AQ35" s="138" t="str">
        <f>IF('Chiffres et fonctions'!$J$3=1,IF(COUNTIF(AQ4:AQ33,2)=0,"",COUNTIF(AQ4:AQ33,2)),IF('Chiffres et fonctions'!$J$3=2,IF(COUNTIF(AQ4:AQ33,4)=0,"","+ "&amp;(COUNTIF(AQ4:AQ33,4))),""))</f>
        <v/>
      </c>
      <c r="AR35" s="139" t="str">
        <f>IF('Chiffres et fonctions'!$J$3=1,IF(COUNTIF(AR4:AR33,2)=0,"",COUNTIF(AR4:AR33,2)),IF('Chiffres et fonctions'!$J$3=2,IF(COUNTIF(AR4:AR33,4)=0,"","+ "&amp;(COUNTIF(AR4:AR33,4))),""))</f>
        <v/>
      </c>
      <c r="AS35" s="138" t="str">
        <f>IF('Chiffres et fonctions'!$J$3=1,IF(COUNTIF(AS4:AS33,2)=0,"",COUNTIF(AS4:AS33,2)),IF('Chiffres et fonctions'!$J$3=2,IF(COUNTIF(AS4:AS33,4)=0,"","+ "&amp;(COUNTIF(AS4:AS33,4))),""))</f>
        <v/>
      </c>
      <c r="AT35" s="139" t="str">
        <f>IF('Chiffres et fonctions'!$J$3=1,IF(COUNTIF(AT4:AT33,2)=0,"",COUNTIF(AT4:AT33,2)),IF('Chiffres et fonctions'!$J$3=2,IF(COUNTIF(AT4:AT33,4)=0,"","+ "&amp;(COUNTIF(AT4:AT33,4))),""))</f>
        <v/>
      </c>
      <c r="AU35" s="138" t="str">
        <f>IF('Chiffres et fonctions'!$J$3=1,IF(COUNTIF(AU4:AU33,2)=0,"",COUNTIF(AU4:AU33,2)),IF('Chiffres et fonctions'!$J$3=2,IF(COUNTIF(AU4:AU33,4)=0,"","+ "&amp;(COUNTIF(AU4:AU33,4))),""))</f>
        <v/>
      </c>
      <c r="AV35" s="139" t="str">
        <f>IF('Chiffres et fonctions'!$J$3=1,IF(COUNTIF(AV4:AV33,2)=0,"",COUNTIF(AV4:AV33,2)),IF('Chiffres et fonctions'!$J$3=2,IF(COUNTIF(AV4:AV33,4)=0,"","+ "&amp;(COUNTIF(AV4:AV33,4))),""))</f>
        <v/>
      </c>
      <c r="AW35" s="138" t="str">
        <f>IF('Chiffres et fonctions'!$J$3=1,IF(COUNTIF(AW4:AW33,2)=0,"",COUNTIF(AW4:AW33,2)),IF('Chiffres et fonctions'!$J$3=2,IF(COUNTIF(AW4:AW33,4)=0,"","+ "&amp;(COUNTIF(AW4:AW33,4))),""))</f>
        <v/>
      </c>
      <c r="AX35" s="139" t="str">
        <f>IF('Chiffres et fonctions'!$J$3=1,IF(COUNTIF(AX4:AX33,2)=0,"",COUNTIF(AX4:AX33,2)),IF('Chiffres et fonctions'!$J$3=2,IF(COUNTIF(AX4:AX33,4)=0,"","+ "&amp;(COUNTIF(AX4:AX33,4))),""))</f>
        <v/>
      </c>
      <c r="AY35" s="138" t="str">
        <f>IF('Chiffres et fonctions'!$J$3=1,IF(COUNTIF(AY4:AY33,2)=0,"",COUNTIF(AY4:AY33,2)),IF('Chiffres et fonctions'!$J$3=2,IF(COUNTIF(AY4:AY33,4)=0,"","+ "&amp;(COUNTIF(AY4:AY33,4))),""))</f>
        <v/>
      </c>
      <c r="AZ35" s="139" t="str">
        <f>IF('Chiffres et fonctions'!$J$3=1,IF(COUNTIF(AZ4:AZ33,2)=0,"",COUNTIF(AZ4:AZ33,2)),IF('Chiffres et fonctions'!$J$3=2,IF(COUNTIF(AZ4:AZ33,4)=0,"","+ "&amp;(COUNTIF(AZ4:AZ33,4))),""))</f>
        <v/>
      </c>
      <c r="BA35" s="138" t="str">
        <f>IF('Chiffres et fonctions'!$J$3=1,IF(COUNTIF(BA4:BA33,2)=0,"",COUNTIF(BA4:BA33,2)),IF('Chiffres et fonctions'!$J$3=2,IF(COUNTIF(BA4:BA33,4)=0,"","+ "&amp;(COUNTIF(BA4:BA33,4))),""))</f>
        <v/>
      </c>
      <c r="BB35" s="139" t="str">
        <f>IF('Chiffres et fonctions'!$J$3=1,IF(COUNTIF(BB4:BB33,2)=0,"",COUNTIF(BB4:BB33,2)),IF('Chiffres et fonctions'!$J$3=2,IF(COUNTIF(BB4:BB33,4)=0,"","+ "&amp;(COUNTIF(BB4:BB33,4))),""))</f>
        <v/>
      </c>
      <c r="BC35" s="121"/>
      <c r="BD35" s="370"/>
      <c r="BE35" s="148"/>
      <c r="BF35" s="149"/>
      <c r="BG35" s="150"/>
      <c r="BH35" s="149"/>
      <c r="BI35" s="149"/>
      <c r="BJ35" s="149"/>
      <c r="BK35" s="260"/>
      <c r="BL35" s="231"/>
      <c r="BM35" s="231"/>
      <c r="BN35" s="231"/>
      <c r="BO35" s="231"/>
      <c r="BP35" s="231"/>
      <c r="BQ35" s="231"/>
      <c r="BR35" s="122"/>
      <c r="BS35" s="122"/>
      <c r="BT35" s="172"/>
      <c r="BU35" s="226"/>
      <c r="BV35" s="222"/>
      <c r="BW35" s="226"/>
      <c r="BX35" s="222"/>
      <c r="BY35" s="123"/>
      <c r="BZ35" s="123"/>
      <c r="CA35" s="123"/>
      <c r="CB35" s="123"/>
      <c r="CC35" s="123"/>
      <c r="CD35" s="123"/>
      <c r="CE35" s="123"/>
      <c r="CF35" s="123"/>
      <c r="CG35" s="123"/>
      <c r="CH35" s="123"/>
      <c r="CI35" s="123"/>
      <c r="CJ35" s="123"/>
      <c r="CK35" s="123"/>
      <c r="CL35" s="123"/>
      <c r="CM35" s="123"/>
      <c r="CN35" s="123"/>
      <c r="CO35" s="123"/>
      <c r="CP35" s="123"/>
      <c r="CQ35" s="123"/>
      <c r="CR35" s="123"/>
      <c r="CS35" s="123"/>
      <c r="CT35" s="123"/>
      <c r="CU35" s="123"/>
      <c r="CV35" s="123"/>
      <c r="CW35" s="123"/>
      <c r="CX35" s="123"/>
      <c r="CY35" s="123"/>
      <c r="CZ35" s="123"/>
      <c r="DA35" s="123"/>
      <c r="DB35" s="123"/>
      <c r="DC35" s="123"/>
      <c r="DD35" s="123"/>
      <c r="DE35" s="123"/>
      <c r="DF35" s="123"/>
      <c r="DG35" s="123"/>
      <c r="DH35" s="123"/>
      <c r="DI35" s="123"/>
      <c r="DJ35" s="123"/>
      <c r="DK35" s="123"/>
      <c r="DL35" s="123"/>
      <c r="DM35" s="123"/>
      <c r="DN35" s="123"/>
      <c r="DO35" s="123"/>
      <c r="DP35" s="123"/>
      <c r="DQ35" s="123"/>
      <c r="DR35" s="123"/>
      <c r="DS35" s="123"/>
      <c r="DT35" s="123"/>
      <c r="DU35" s="123"/>
      <c r="DV35" s="123"/>
      <c r="DW35" s="123"/>
      <c r="DX35" s="123"/>
      <c r="DY35" s="123"/>
      <c r="DZ35" s="123"/>
      <c r="EA35" s="123"/>
      <c r="EB35" s="123"/>
      <c r="EC35" s="123"/>
      <c r="ED35" s="123"/>
      <c r="EE35" s="123"/>
      <c r="EF35" s="123"/>
      <c r="EG35" s="123"/>
      <c r="EH35" s="123"/>
      <c r="EI35" s="123"/>
      <c r="EJ35" s="123"/>
      <c r="EK35" s="123"/>
      <c r="EL35" s="123"/>
      <c r="EM35" s="123"/>
      <c r="EN35" s="123"/>
      <c r="EO35" s="123"/>
      <c r="EP35" s="123"/>
      <c r="EQ35" s="123"/>
      <c r="ER35" s="123"/>
      <c r="ES35" s="123"/>
      <c r="ET35" s="123"/>
      <c r="EU35" s="123"/>
      <c r="EV35" s="123"/>
      <c r="EW35" s="123"/>
      <c r="EX35" s="123"/>
      <c r="EY35" s="123"/>
      <c r="EZ35" s="123"/>
      <c r="FA35" s="123"/>
      <c r="FB35" s="123"/>
      <c r="FC35" s="123"/>
      <c r="FD35" s="123"/>
      <c r="FE35" s="123"/>
      <c r="FF35" s="123"/>
      <c r="FG35" s="123"/>
      <c r="FH35" s="123"/>
      <c r="FI35" s="123"/>
      <c r="FJ35" s="123"/>
      <c r="FK35" s="123"/>
      <c r="FL35" s="123"/>
      <c r="FM35" s="123"/>
      <c r="FN35" s="123"/>
      <c r="FO35" s="123"/>
      <c r="FP35" s="123"/>
      <c r="FQ35" s="123"/>
      <c r="FR35" s="123"/>
      <c r="FS35" s="123"/>
      <c r="FT35" s="123"/>
      <c r="FU35" s="123"/>
      <c r="FV35" s="123"/>
      <c r="FW35" s="123"/>
      <c r="FX35" s="123"/>
      <c r="FY35" s="123"/>
      <c r="FZ35" s="123"/>
      <c r="GA35" s="123"/>
      <c r="GB35" s="123"/>
      <c r="GC35" s="123"/>
      <c r="GD35" s="123"/>
      <c r="GE35" s="123"/>
      <c r="GF35" s="123"/>
      <c r="GG35" s="123"/>
      <c r="GH35" s="123"/>
      <c r="GI35" s="123"/>
      <c r="GJ35" s="123"/>
      <c r="GK35" s="123"/>
      <c r="GL35" s="123"/>
      <c r="GM35" s="123"/>
      <c r="GN35" s="123"/>
      <c r="GO35" s="123"/>
      <c r="GP35" s="123"/>
      <c r="GQ35" s="123"/>
      <c r="GR35" s="123"/>
      <c r="GS35" s="123"/>
      <c r="GT35" s="123"/>
      <c r="GU35" s="123"/>
      <c r="GV35" s="123"/>
      <c r="GW35" s="123"/>
      <c r="GX35" s="123"/>
      <c r="GY35" s="123"/>
      <c r="GZ35" s="123"/>
      <c r="HA35" s="123"/>
      <c r="HB35" s="123"/>
      <c r="HC35" s="123"/>
      <c r="HD35" s="123"/>
      <c r="HE35" s="123"/>
      <c r="HF35" s="123"/>
      <c r="HG35" s="123"/>
      <c r="HH35" s="123"/>
      <c r="HI35" s="123"/>
      <c r="HJ35" s="123"/>
      <c r="HK35" s="123"/>
      <c r="HL35" s="123"/>
      <c r="HM35" s="123"/>
      <c r="HN35" s="123"/>
      <c r="HO35" s="123"/>
      <c r="HP35" s="123"/>
      <c r="HQ35" s="123"/>
      <c r="HR35" s="123"/>
      <c r="HS35" s="123"/>
      <c r="HT35" s="123"/>
      <c r="HU35" s="123"/>
      <c r="HV35" s="123"/>
      <c r="HW35" s="123"/>
      <c r="HX35" s="123"/>
      <c r="HY35" s="123"/>
      <c r="HZ35" s="123"/>
      <c r="IA35" s="123"/>
      <c r="IB35" s="123"/>
      <c r="IC35" s="123"/>
      <c r="ID35" s="123"/>
      <c r="IE35" s="123"/>
      <c r="IF35" s="123"/>
      <c r="IG35" s="123"/>
      <c r="IH35" s="123"/>
      <c r="II35" s="123"/>
      <c r="IJ35" s="123"/>
      <c r="IK35" s="123"/>
      <c r="IL35" s="123"/>
      <c r="IM35" s="123"/>
      <c r="IN35" s="123"/>
      <c r="IO35" s="123"/>
      <c r="IP35" s="123"/>
      <c r="IQ35" s="123"/>
      <c r="IR35" s="123"/>
      <c r="IS35" s="123"/>
      <c r="IT35" s="123"/>
      <c r="IU35" s="123"/>
      <c r="IV35" s="123"/>
      <c r="IW35" s="123"/>
      <c r="IX35" s="123"/>
      <c r="IY35" s="123"/>
      <c r="IZ35" s="123"/>
      <c r="JA35" s="123"/>
      <c r="JB35" s="123"/>
      <c r="JC35" s="123"/>
      <c r="JD35" s="123"/>
      <c r="JE35" s="123"/>
      <c r="JF35" s="123"/>
      <c r="JG35" s="123"/>
      <c r="JH35" s="123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123"/>
      <c r="LK35" s="123"/>
      <c r="LL35" s="123"/>
      <c r="LM35" s="123"/>
      <c r="LN35" s="123"/>
      <c r="LO35" s="123"/>
      <c r="LP35" s="123"/>
      <c r="LQ35" s="123"/>
      <c r="LR35" s="123"/>
      <c r="LS35" s="123"/>
      <c r="LT35" s="123"/>
      <c r="LU35" s="123"/>
      <c r="LV35" s="123"/>
      <c r="LW35" s="123"/>
      <c r="LX35" s="123"/>
      <c r="LY35" s="123"/>
      <c r="LZ35" s="123"/>
      <c r="MA35" s="123"/>
      <c r="MB35" s="123"/>
      <c r="MC35" s="123"/>
      <c r="MD35" s="123"/>
      <c r="ME35" s="123"/>
      <c r="MF35" s="123"/>
      <c r="MG35" s="123"/>
      <c r="MH35" s="123"/>
      <c r="MI35" s="123"/>
      <c r="MJ35" s="123"/>
      <c r="MK35" s="123"/>
      <c r="ML35" s="123"/>
      <c r="MM35" s="123"/>
      <c r="MN35" s="123"/>
      <c r="MO35" s="123"/>
      <c r="MP35" s="123"/>
      <c r="MQ35" s="123"/>
      <c r="MS35" s="224"/>
      <c r="MT35" s="378">
        <f>(COUNTA($O4:$BB33)/2)-SUM(MV35:NK35)</f>
        <v>0</v>
      </c>
      <c r="MU35" s="379"/>
      <c r="MV35" s="380">
        <f>SUM(MV4:MW33)</f>
        <v>0</v>
      </c>
      <c r="MW35" s="380"/>
      <c r="MX35" s="380">
        <f>SUM(MX4:MY33)</f>
        <v>0</v>
      </c>
      <c r="MY35" s="380"/>
      <c r="MZ35" s="380">
        <f>SUM(MZ4:NA33)</f>
        <v>0</v>
      </c>
      <c r="NA35" s="380"/>
      <c r="NB35" s="380">
        <f>SUM(NB4:NC33)</f>
        <v>0</v>
      </c>
      <c r="NC35" s="380"/>
      <c r="ND35" s="380">
        <f>SUM(ND4:NE33)</f>
        <v>0</v>
      </c>
      <c r="NE35" s="380"/>
      <c r="NF35" s="380">
        <f>SUM(NF4:NG33)</f>
        <v>0</v>
      </c>
      <c r="NG35" s="380"/>
      <c r="NH35" s="380">
        <f>SUM(NH4:NI33)</f>
        <v>0</v>
      </c>
      <c r="NI35" s="380"/>
      <c r="NJ35" s="380">
        <f>SUM(NJ4:NK33)</f>
        <v>0</v>
      </c>
      <c r="NK35" s="380"/>
      <c r="NL35" s="376">
        <f>SUM(NL4:NM33)</f>
        <v>0</v>
      </c>
      <c r="NM35" s="377"/>
      <c r="NN35" s="350"/>
    </row>
    <row r="36" spans="1:384" ht="10.199999999999999" customHeight="1" thickBot="1">
      <c r="B36" s="337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5"/>
      <c r="BE36" s="45"/>
      <c r="BF36" s="45"/>
      <c r="BG36" s="45"/>
      <c r="BH36" s="45"/>
      <c r="BI36" s="45"/>
      <c r="BJ36" s="45"/>
      <c r="BL36" s="45"/>
      <c r="BM36" s="45"/>
      <c r="BN36" s="45"/>
      <c r="BO36" s="45"/>
      <c r="BP36" s="45"/>
      <c r="BR36" s="45"/>
      <c r="BS36" s="44"/>
      <c r="BT36" s="45"/>
      <c r="BU36" s="223"/>
      <c r="BV36" s="223"/>
      <c r="BW36" s="223"/>
      <c r="BX36" s="223"/>
      <c r="BY36" s="169"/>
      <c r="BZ36" s="169"/>
      <c r="CA36" s="169"/>
      <c r="CB36" s="169"/>
      <c r="CC36" s="169"/>
      <c r="CD36" s="169"/>
      <c r="CE36" s="169"/>
      <c r="CF36" s="169"/>
      <c r="CG36" s="169"/>
      <c r="CH36" s="169"/>
      <c r="CI36" s="169"/>
      <c r="CJ36" s="169"/>
      <c r="CK36" s="169"/>
      <c r="CL36" s="169"/>
      <c r="CM36" s="169"/>
      <c r="CN36" s="169"/>
      <c r="CO36" s="169"/>
      <c r="CP36" s="169"/>
      <c r="CQ36" s="169"/>
      <c r="CR36" s="169"/>
      <c r="CS36" s="169"/>
      <c r="CT36" s="169"/>
      <c r="CU36" s="169"/>
      <c r="CV36" s="169"/>
      <c r="CW36" s="169"/>
      <c r="CX36" s="169"/>
      <c r="CY36" s="169"/>
      <c r="CZ36" s="169"/>
      <c r="DA36" s="169"/>
      <c r="DB36" s="169"/>
      <c r="DC36" s="169"/>
      <c r="DD36" s="169"/>
      <c r="DE36" s="169"/>
      <c r="EV36" s="338"/>
      <c r="EW36" s="338"/>
      <c r="EX36" s="338"/>
      <c r="EY36" s="338"/>
      <c r="EZ36" s="338"/>
      <c r="FA36" s="338"/>
      <c r="FB36" s="338"/>
      <c r="FC36" s="338"/>
      <c r="FD36" s="338"/>
      <c r="FE36" s="338"/>
      <c r="FF36" s="338"/>
      <c r="FG36" s="338"/>
      <c r="FH36" s="338"/>
      <c r="FI36" s="338"/>
      <c r="FJ36" s="338"/>
      <c r="FK36" s="338"/>
      <c r="FL36" s="338"/>
      <c r="FM36" s="338"/>
      <c r="FN36" s="338"/>
      <c r="FO36" s="338"/>
      <c r="FP36" s="338"/>
      <c r="FQ36" s="338"/>
      <c r="FR36" s="338"/>
      <c r="FS36" s="338"/>
      <c r="FT36" s="338"/>
      <c r="FU36" s="338"/>
      <c r="FV36" s="338"/>
      <c r="FW36" s="338"/>
      <c r="FX36" s="338"/>
      <c r="FY36" s="338"/>
      <c r="FZ36" s="338"/>
      <c r="GA36" s="338"/>
      <c r="GB36" s="338"/>
      <c r="GC36" s="338"/>
      <c r="GD36" s="338"/>
      <c r="GE36" s="338"/>
      <c r="GF36" s="338"/>
      <c r="GG36" s="338"/>
      <c r="GH36" s="338"/>
      <c r="GI36" s="338"/>
      <c r="GK36" s="338"/>
      <c r="GL36" s="338"/>
      <c r="GM36" s="338"/>
      <c r="GN36" s="338"/>
      <c r="GO36" s="338"/>
      <c r="GP36" s="338"/>
      <c r="GQ36" s="338"/>
      <c r="GR36" s="338"/>
      <c r="GS36" s="338"/>
      <c r="GT36" s="338"/>
      <c r="GU36" s="338"/>
      <c r="GV36" s="338"/>
      <c r="GW36" s="338"/>
      <c r="GX36" s="338"/>
      <c r="GY36" s="338"/>
      <c r="GZ36" s="338"/>
      <c r="HA36" s="338"/>
      <c r="HB36" s="338"/>
      <c r="HC36" s="338"/>
      <c r="HD36" s="338"/>
      <c r="HE36" s="338"/>
      <c r="HF36" s="338"/>
      <c r="HG36" s="338"/>
      <c r="HH36" s="338"/>
      <c r="HI36" s="338"/>
      <c r="HJ36" s="338"/>
      <c r="HK36" s="338"/>
      <c r="HL36" s="338"/>
      <c r="HM36" s="338"/>
      <c r="HN36" s="338"/>
      <c r="HO36" s="338"/>
      <c r="HP36" s="338"/>
      <c r="HQ36" s="338"/>
      <c r="HR36" s="338"/>
      <c r="HS36" s="338"/>
      <c r="HT36" s="338"/>
      <c r="HU36" s="338"/>
      <c r="HV36" s="338"/>
      <c r="HW36" s="338"/>
      <c r="HX36" s="338"/>
      <c r="HZ36" s="338"/>
      <c r="IA36" s="338"/>
      <c r="IB36" s="338"/>
      <c r="IC36" s="338"/>
      <c r="ID36" s="338"/>
      <c r="IE36" s="338"/>
      <c r="IF36" s="338"/>
      <c r="IG36" s="338"/>
      <c r="IH36" s="338"/>
      <c r="II36" s="338"/>
      <c r="IJ36" s="338"/>
      <c r="IK36" s="338"/>
      <c r="IL36" s="338"/>
      <c r="IM36" s="338"/>
      <c r="IN36" s="338"/>
      <c r="IO36" s="338"/>
      <c r="IP36" s="338"/>
      <c r="IQ36" s="338"/>
      <c r="IR36" s="338"/>
      <c r="IS36" s="338"/>
      <c r="IT36" s="338"/>
      <c r="IU36" s="338"/>
      <c r="IV36" s="338"/>
      <c r="IW36" s="338"/>
      <c r="IX36" s="338"/>
      <c r="IY36" s="338"/>
      <c r="IZ36" s="338"/>
      <c r="JA36" s="338"/>
      <c r="JB36" s="338"/>
      <c r="JC36" s="338"/>
      <c r="JD36" s="338"/>
      <c r="JE36" s="338"/>
      <c r="JF36" s="338"/>
      <c r="JG36" s="338"/>
      <c r="JH36" s="338"/>
      <c r="JI36" s="338"/>
      <c r="JJ36" s="338"/>
      <c r="JK36" s="338"/>
      <c r="JL36" s="338"/>
      <c r="JM36" s="338"/>
      <c r="JO36" s="338"/>
      <c r="JP36" s="338"/>
      <c r="JQ36" s="338"/>
      <c r="JR36" s="338"/>
      <c r="JS36" s="338"/>
      <c r="JT36" s="338"/>
      <c r="JU36" s="338"/>
      <c r="JV36" s="338"/>
      <c r="JW36" s="338"/>
      <c r="JX36" s="338"/>
      <c r="JY36" s="338"/>
      <c r="JZ36" s="338"/>
      <c r="KA36" s="338"/>
      <c r="KB36" s="338"/>
      <c r="KC36" s="338"/>
      <c r="KD36" s="338"/>
      <c r="KE36" s="338"/>
      <c r="KF36" s="338"/>
      <c r="KG36" s="338"/>
      <c r="KH36" s="338"/>
      <c r="KI36" s="338"/>
      <c r="KJ36" s="338"/>
      <c r="KK36" s="338"/>
      <c r="KL36" s="338"/>
      <c r="KM36" s="338"/>
      <c r="KN36" s="338"/>
      <c r="KO36" s="338"/>
      <c r="KP36" s="338"/>
      <c r="KQ36" s="338"/>
      <c r="KR36" s="338"/>
      <c r="KS36" s="338"/>
      <c r="KT36" s="338"/>
      <c r="KU36" s="338"/>
      <c r="KV36" s="338"/>
      <c r="KW36" s="338"/>
      <c r="KX36" s="338"/>
      <c r="KY36" s="338"/>
      <c r="KZ36" s="338"/>
      <c r="LA36" s="338"/>
      <c r="LB36" s="338"/>
      <c r="LD36" s="338"/>
      <c r="LE36" s="338"/>
      <c r="LF36" s="338"/>
      <c r="LG36" s="338"/>
      <c r="LH36" s="338"/>
      <c r="LI36" s="338"/>
      <c r="LJ36" s="338"/>
      <c r="LK36" s="338"/>
      <c r="LL36" s="338"/>
      <c r="LM36" s="338"/>
      <c r="LN36" s="338"/>
      <c r="LO36" s="338"/>
      <c r="LP36" s="338"/>
      <c r="LQ36" s="338"/>
      <c r="LR36" s="338"/>
      <c r="LS36" s="338"/>
      <c r="LT36" s="338"/>
      <c r="LU36" s="338"/>
      <c r="LV36" s="338"/>
      <c r="LW36" s="338"/>
      <c r="LX36" s="338"/>
      <c r="LY36" s="338"/>
      <c r="LZ36" s="338"/>
      <c r="MA36" s="338"/>
      <c r="MB36" s="338"/>
      <c r="MC36" s="338"/>
      <c r="MD36" s="338"/>
      <c r="ME36" s="338"/>
      <c r="MF36" s="338"/>
      <c r="MG36" s="338"/>
      <c r="MH36" s="338"/>
      <c r="MI36" s="338"/>
      <c r="MJ36" s="338"/>
      <c r="MK36" s="338"/>
      <c r="ML36" s="338"/>
      <c r="MM36" s="338"/>
      <c r="MN36" s="338"/>
      <c r="MO36" s="338"/>
      <c r="MP36" s="338"/>
      <c r="MQ36" s="338"/>
      <c r="MT36" s="316"/>
      <c r="MU36" s="316"/>
      <c r="MV36" s="316"/>
      <c r="MW36" s="316"/>
      <c r="MX36" s="316"/>
      <c r="MY36" s="316"/>
      <c r="MZ36" s="316"/>
      <c r="NA36" s="316"/>
      <c r="NB36" s="316"/>
      <c r="NC36" s="316"/>
      <c r="ND36" s="316"/>
      <c r="NE36" s="316"/>
      <c r="NF36" s="316"/>
      <c r="NG36" s="316"/>
      <c r="NH36" s="316"/>
      <c r="NI36" s="316"/>
      <c r="NJ36" s="316"/>
      <c r="NK36" s="316"/>
      <c r="NL36" s="316"/>
      <c r="NM36" s="316"/>
      <c r="NN36" s="350"/>
    </row>
    <row r="37" spans="1:384" ht="18" customHeight="1" thickBot="1">
      <c r="A37" s="26">
        <v>2</v>
      </c>
      <c r="B37" s="337"/>
      <c r="C37" s="320">
        <f>Conges!$B$4</f>
        <v>44897</v>
      </c>
      <c r="D37" s="321"/>
      <c r="E37" s="321"/>
      <c r="F37" s="321"/>
      <c r="G37" s="321"/>
      <c r="H37" s="321"/>
      <c r="I37" s="321"/>
      <c r="J37" s="321"/>
      <c r="K37" s="321"/>
      <c r="L37" s="321"/>
      <c r="M37" s="321"/>
      <c r="N37" s="321"/>
      <c r="O37" s="321"/>
      <c r="P37" s="321"/>
      <c r="Q37" s="321"/>
      <c r="R37" s="321"/>
      <c r="S37" s="321"/>
      <c r="T37" s="321"/>
      <c r="U37" s="321"/>
      <c r="V37" s="321"/>
      <c r="W37" s="321"/>
      <c r="X37" s="321"/>
      <c r="Y37" s="321"/>
      <c r="Z37" s="321"/>
      <c r="AA37" s="321"/>
      <c r="AB37" s="321"/>
      <c r="AC37" s="321"/>
      <c r="AD37" s="321"/>
      <c r="AE37" s="321"/>
      <c r="AF37" s="321"/>
      <c r="AG37" s="321"/>
      <c r="AH37" s="321"/>
      <c r="AI37" s="321"/>
      <c r="AJ37" s="321"/>
      <c r="AK37" s="321"/>
      <c r="AL37" s="321"/>
      <c r="AM37" s="321"/>
      <c r="AN37" s="321"/>
      <c r="AO37" s="321"/>
      <c r="AP37" s="321"/>
      <c r="AQ37" s="321"/>
      <c r="AR37" s="321"/>
      <c r="AS37" s="321"/>
      <c r="AT37" s="321"/>
      <c r="AU37" s="321"/>
      <c r="AV37" s="321"/>
      <c r="AW37" s="321"/>
      <c r="AX37" s="321"/>
      <c r="AY37" s="321"/>
      <c r="AZ37" s="321"/>
      <c r="BA37" s="321"/>
      <c r="BB37" s="321"/>
      <c r="BC37" s="321"/>
      <c r="BD37" s="370"/>
      <c r="BE37" s="359" t="str">
        <f>$BE$2</f>
        <v>H / jour</v>
      </c>
      <c r="BF37" s="360"/>
      <c r="BG37" s="363"/>
      <c r="BH37" s="353" t="s">
        <v>54</v>
      </c>
      <c r="BI37" s="353"/>
      <c r="BJ37" s="353" t="str">
        <f>$BJ$2</f>
        <v>Cumul moyen iddéal</v>
      </c>
      <c r="BK37" s="332"/>
      <c r="BL37" s="353" t="s">
        <v>69</v>
      </c>
      <c r="BM37" s="353" t="s">
        <v>70</v>
      </c>
      <c r="BN37" s="353" t="s">
        <v>73</v>
      </c>
      <c r="BO37" s="353" t="s">
        <v>74</v>
      </c>
      <c r="BP37" s="353" t="s">
        <v>71</v>
      </c>
      <c r="BQ37" s="353" t="s">
        <v>72</v>
      </c>
      <c r="BR37" s="393" t="s">
        <v>62</v>
      </c>
      <c r="BS37" s="391" t="s">
        <v>68</v>
      </c>
      <c r="BT37" s="362"/>
      <c r="BU37" s="395" t="str">
        <f>BU$2</f>
        <v>Heures Pointés Reel +ind</v>
      </c>
      <c r="BV37" s="397" t="str">
        <f>BV$2</f>
        <v>Heures Cumules Reel + ind</v>
      </c>
      <c r="BW37" s="395"/>
      <c r="BX37" s="397"/>
      <c r="BY37" s="169"/>
      <c r="BZ37" s="169"/>
      <c r="CA37" s="169"/>
      <c r="CB37" s="169"/>
      <c r="CC37" s="169"/>
      <c r="CD37" s="169"/>
      <c r="CE37" s="169"/>
      <c r="CF37" s="169"/>
      <c r="CG37" s="169"/>
      <c r="CH37" s="169"/>
      <c r="CI37" s="169"/>
      <c r="CJ37" s="169"/>
      <c r="CK37" s="169"/>
      <c r="CL37" s="169"/>
      <c r="CM37" s="169"/>
      <c r="CN37" s="169"/>
      <c r="CO37" s="169"/>
      <c r="CP37" s="169"/>
      <c r="CQ37" s="169"/>
      <c r="CR37" s="169"/>
      <c r="CS37" s="169"/>
      <c r="CT37" s="169"/>
      <c r="CU37" s="169"/>
      <c r="CV37" s="169"/>
      <c r="CW37" s="169"/>
      <c r="CX37" s="169"/>
      <c r="CY37" s="169"/>
      <c r="CZ37" s="169"/>
      <c r="DA37" s="169"/>
      <c r="DB37" s="169"/>
      <c r="DC37" s="169"/>
      <c r="DD37" s="169"/>
      <c r="DE37" s="169"/>
      <c r="EV37" s="338"/>
      <c r="EW37" s="338"/>
      <c r="EX37" s="338"/>
      <c r="EY37" s="338"/>
      <c r="EZ37" s="338"/>
      <c r="FA37" s="338"/>
      <c r="FB37" s="338"/>
      <c r="FC37" s="338"/>
      <c r="FD37" s="338"/>
      <c r="FE37" s="338"/>
      <c r="FF37" s="338"/>
      <c r="FG37" s="338"/>
      <c r="FH37" s="338"/>
      <c r="FI37" s="338"/>
      <c r="FJ37" s="338"/>
      <c r="FK37" s="338"/>
      <c r="FL37" s="338"/>
      <c r="FM37" s="338"/>
      <c r="FN37" s="338"/>
      <c r="FO37" s="338"/>
      <c r="FP37" s="338"/>
      <c r="FQ37" s="338"/>
      <c r="FR37" s="338"/>
      <c r="FS37" s="338"/>
      <c r="FT37" s="338"/>
      <c r="FU37" s="338"/>
      <c r="FV37" s="338"/>
      <c r="FW37" s="338"/>
      <c r="FX37" s="338"/>
      <c r="FY37" s="338"/>
      <c r="FZ37" s="338"/>
      <c r="GA37" s="338"/>
      <c r="GB37" s="338"/>
      <c r="GC37" s="338"/>
      <c r="GD37" s="338"/>
      <c r="GE37" s="338"/>
      <c r="GF37" s="338"/>
      <c r="GG37" s="338"/>
      <c r="GH37" s="338"/>
      <c r="GI37" s="338"/>
      <c r="GK37" s="338"/>
      <c r="GL37" s="338"/>
      <c r="GM37" s="338"/>
      <c r="GN37" s="338"/>
      <c r="GO37" s="338"/>
      <c r="GP37" s="338"/>
      <c r="GQ37" s="338"/>
      <c r="GR37" s="338"/>
      <c r="GS37" s="338"/>
      <c r="GT37" s="338"/>
      <c r="GU37" s="338"/>
      <c r="GV37" s="338"/>
      <c r="GW37" s="338"/>
      <c r="GX37" s="338"/>
      <c r="GY37" s="338"/>
      <c r="GZ37" s="338"/>
      <c r="HA37" s="338"/>
      <c r="HB37" s="338"/>
      <c r="HC37" s="338"/>
      <c r="HD37" s="338"/>
      <c r="HE37" s="338"/>
      <c r="HF37" s="338"/>
      <c r="HG37" s="338"/>
      <c r="HH37" s="338"/>
      <c r="HI37" s="338"/>
      <c r="HJ37" s="338"/>
      <c r="HK37" s="338"/>
      <c r="HL37" s="338"/>
      <c r="HM37" s="338"/>
      <c r="HN37" s="338"/>
      <c r="HO37" s="338"/>
      <c r="HP37" s="338"/>
      <c r="HQ37" s="338"/>
      <c r="HR37" s="338"/>
      <c r="HS37" s="338"/>
      <c r="HT37" s="338"/>
      <c r="HU37" s="338"/>
      <c r="HV37" s="338"/>
      <c r="HW37" s="338"/>
      <c r="HX37" s="338"/>
      <c r="HZ37" s="338"/>
      <c r="IA37" s="338"/>
      <c r="IB37" s="338"/>
      <c r="IC37" s="338"/>
      <c r="ID37" s="338"/>
      <c r="IE37" s="338"/>
      <c r="IF37" s="338"/>
      <c r="IG37" s="338"/>
      <c r="IH37" s="338"/>
      <c r="II37" s="338"/>
      <c r="IJ37" s="338"/>
      <c r="IK37" s="338"/>
      <c r="IL37" s="338"/>
      <c r="IM37" s="338"/>
      <c r="IN37" s="338"/>
      <c r="IO37" s="338"/>
      <c r="IP37" s="338"/>
      <c r="IQ37" s="338"/>
      <c r="IR37" s="338"/>
      <c r="IS37" s="338"/>
      <c r="IT37" s="338"/>
      <c r="IU37" s="338"/>
      <c r="IV37" s="338"/>
      <c r="IW37" s="338"/>
      <c r="IX37" s="338"/>
      <c r="IY37" s="338"/>
      <c r="IZ37" s="338"/>
      <c r="JA37" s="338"/>
      <c r="JB37" s="338"/>
      <c r="JC37" s="338"/>
      <c r="JD37" s="338"/>
      <c r="JE37" s="338"/>
      <c r="JF37" s="338"/>
      <c r="JG37" s="338"/>
      <c r="JH37" s="338"/>
      <c r="JI37" s="338"/>
      <c r="JJ37" s="338"/>
      <c r="JK37" s="338"/>
      <c r="JL37" s="338"/>
      <c r="JM37" s="338"/>
      <c r="JO37" s="338"/>
      <c r="JP37" s="338"/>
      <c r="JQ37" s="338"/>
      <c r="JR37" s="338"/>
      <c r="JS37" s="338"/>
      <c r="JT37" s="338"/>
      <c r="JU37" s="338"/>
      <c r="JV37" s="338"/>
      <c r="JW37" s="338"/>
      <c r="JX37" s="338"/>
      <c r="JY37" s="338"/>
      <c r="JZ37" s="338"/>
      <c r="KA37" s="338"/>
      <c r="KB37" s="338"/>
      <c r="KC37" s="338"/>
      <c r="KD37" s="338"/>
      <c r="KE37" s="338"/>
      <c r="KF37" s="338"/>
      <c r="KG37" s="338"/>
      <c r="KH37" s="338"/>
      <c r="KI37" s="338"/>
      <c r="KJ37" s="338"/>
      <c r="KK37" s="338"/>
      <c r="KL37" s="338"/>
      <c r="KM37" s="338"/>
      <c r="KN37" s="338"/>
      <c r="KO37" s="338"/>
      <c r="KP37" s="338"/>
      <c r="KQ37" s="338"/>
      <c r="KR37" s="338"/>
      <c r="KS37" s="338"/>
      <c r="KT37" s="338"/>
      <c r="KU37" s="338"/>
      <c r="KV37" s="338"/>
      <c r="KW37" s="338"/>
      <c r="KX37" s="338"/>
      <c r="KY37" s="338"/>
      <c r="KZ37" s="338"/>
      <c r="LA37" s="338"/>
      <c r="LB37" s="338"/>
      <c r="LD37" s="338"/>
      <c r="LE37" s="338"/>
      <c r="LF37" s="338"/>
      <c r="LG37" s="338"/>
      <c r="LH37" s="338"/>
      <c r="LI37" s="338"/>
      <c r="LJ37" s="338"/>
      <c r="LK37" s="338"/>
      <c r="LL37" s="338"/>
      <c r="LM37" s="338"/>
      <c r="LN37" s="338"/>
      <c r="LO37" s="338"/>
      <c r="LP37" s="338"/>
      <c r="LQ37" s="338"/>
      <c r="LR37" s="338"/>
      <c r="LS37" s="338"/>
      <c r="LT37" s="338"/>
      <c r="LU37" s="338"/>
      <c r="LV37" s="338"/>
      <c r="LW37" s="338"/>
      <c r="LX37" s="338"/>
      <c r="LY37" s="338"/>
      <c r="LZ37" s="338"/>
      <c r="MA37" s="338"/>
      <c r="MB37" s="338"/>
      <c r="MC37" s="338"/>
      <c r="MD37" s="338"/>
      <c r="ME37" s="338"/>
      <c r="MF37" s="338"/>
      <c r="MG37" s="338"/>
      <c r="MH37" s="338"/>
      <c r="MI37" s="338"/>
      <c r="MJ37" s="338"/>
      <c r="MK37" s="338"/>
      <c r="ML37" s="338"/>
      <c r="MM37" s="338"/>
      <c r="MN37" s="338"/>
      <c r="MO37" s="338"/>
      <c r="MP37" s="338"/>
      <c r="MQ37" s="338"/>
      <c r="MT37" s="381" t="s">
        <v>12</v>
      </c>
      <c r="MU37" s="381"/>
      <c r="MV37" s="381"/>
      <c r="MW37" s="381"/>
      <c r="MX37" s="381"/>
      <c r="MY37" s="381"/>
      <c r="MZ37" s="381"/>
      <c r="NA37" s="381"/>
      <c r="NB37" s="381"/>
      <c r="NC37" s="381"/>
      <c r="ND37" s="381"/>
      <c r="NE37" s="381"/>
      <c r="NF37" s="381"/>
      <c r="NG37" s="381"/>
      <c r="NH37" s="381"/>
      <c r="NI37" s="381"/>
      <c r="NJ37" s="381"/>
      <c r="NK37" s="381"/>
      <c r="NL37" s="381"/>
      <c r="NM37" s="381"/>
      <c r="NN37" s="350"/>
      <c r="NR37" s="330" t="s">
        <v>56</v>
      </c>
      <c r="NS37" s="330"/>
      <c r="NT37" s="330"/>
    </row>
    <row r="38" spans="1:384" ht="10.199999999999999" customHeight="1">
      <c r="A38" s="25"/>
      <c r="B38" s="337"/>
      <c r="C38" s="335">
        <f>C37</f>
        <v>44897</v>
      </c>
      <c r="D38" s="16"/>
      <c r="E38" s="349" t="str">
        <f>$E$3</f>
        <v>Sans Renfort</v>
      </c>
      <c r="F38" s="349"/>
      <c r="G38" s="349"/>
      <c r="H38" s="10"/>
      <c r="I38" s="10"/>
      <c r="J38" s="10"/>
      <c r="K38" s="10"/>
      <c r="L38" s="10"/>
      <c r="M38" s="10"/>
      <c r="N38" s="316">
        <v>7</v>
      </c>
      <c r="O38" s="316"/>
      <c r="P38" s="316">
        <v>8</v>
      </c>
      <c r="Q38" s="316"/>
      <c r="R38" s="316">
        <v>9</v>
      </c>
      <c r="S38" s="316"/>
      <c r="T38" s="316">
        <v>10</v>
      </c>
      <c r="U38" s="316"/>
      <c r="V38" s="316">
        <v>11</v>
      </c>
      <c r="W38" s="316"/>
      <c r="X38" s="316">
        <v>12</v>
      </c>
      <c r="Y38" s="316"/>
      <c r="Z38" s="316">
        <v>13</v>
      </c>
      <c r="AA38" s="316"/>
      <c r="AB38" s="316">
        <v>14</v>
      </c>
      <c r="AC38" s="316"/>
      <c r="AD38" s="316">
        <v>15</v>
      </c>
      <c r="AE38" s="316"/>
      <c r="AF38" s="316">
        <v>16</v>
      </c>
      <c r="AG38" s="316"/>
      <c r="AH38" s="316">
        <v>17</v>
      </c>
      <c r="AI38" s="316"/>
      <c r="AJ38" s="316">
        <v>18</v>
      </c>
      <c r="AK38" s="316"/>
      <c r="AL38" s="316">
        <v>19</v>
      </c>
      <c r="AM38" s="316"/>
      <c r="AN38" s="316">
        <v>20</v>
      </c>
      <c r="AO38" s="316"/>
      <c r="AP38" s="316">
        <v>21</v>
      </c>
      <c r="AQ38" s="316"/>
      <c r="AR38" s="316">
        <v>22</v>
      </c>
      <c r="AS38" s="316"/>
      <c r="AT38" s="316">
        <v>23</v>
      </c>
      <c r="AU38" s="316"/>
      <c r="AV38" s="316">
        <v>24</v>
      </c>
      <c r="AW38" s="316"/>
      <c r="AX38" s="316">
        <v>1</v>
      </c>
      <c r="AY38" s="316"/>
      <c r="AZ38" s="316">
        <v>2</v>
      </c>
      <c r="BA38" s="316"/>
      <c r="BB38" s="316">
        <v>3</v>
      </c>
      <c r="BC38" s="346"/>
      <c r="BD38" s="370"/>
      <c r="BE38" s="361"/>
      <c r="BF38" s="362"/>
      <c r="BG38" s="364"/>
      <c r="BH38" s="354"/>
      <c r="BI38" s="354"/>
      <c r="BJ38" s="354"/>
      <c r="BK38" s="333"/>
      <c r="BL38" s="354"/>
      <c r="BM38" s="354"/>
      <c r="BN38" s="354"/>
      <c r="BO38" s="354"/>
      <c r="BP38" s="354"/>
      <c r="BQ38" s="354"/>
      <c r="BR38" s="394"/>
      <c r="BS38" s="392"/>
      <c r="BT38" s="362"/>
      <c r="BU38" s="396"/>
      <c r="BV38" s="398"/>
      <c r="BW38" s="396"/>
      <c r="BX38" s="398"/>
      <c r="MT38" s="374">
        <v>1</v>
      </c>
      <c r="MU38" s="316"/>
      <c r="MV38" s="316">
        <v>2</v>
      </c>
      <c r="MW38" s="316"/>
      <c r="MX38" s="316">
        <v>3</v>
      </c>
      <c r="MY38" s="316"/>
      <c r="MZ38" s="316">
        <v>4</v>
      </c>
      <c r="NA38" s="316"/>
      <c r="NB38" s="316">
        <v>5</v>
      </c>
      <c r="NC38" s="316"/>
      <c r="ND38" s="316">
        <v>6</v>
      </c>
      <c r="NE38" s="316"/>
      <c r="NF38" s="316">
        <v>7</v>
      </c>
      <c r="NG38" s="316"/>
      <c r="NH38" s="316">
        <v>8</v>
      </c>
      <c r="NI38" s="316"/>
      <c r="NJ38" s="316">
        <v>9</v>
      </c>
      <c r="NK38" s="316"/>
      <c r="NL38" s="382" t="s">
        <v>12</v>
      </c>
      <c r="NM38" s="383"/>
      <c r="NN38" s="350"/>
      <c r="NR38" s="30" t="s">
        <v>57</v>
      </c>
      <c r="NS38" s="30" t="s">
        <v>58</v>
      </c>
      <c r="NT38" s="30" t="s">
        <v>59</v>
      </c>
    </row>
    <row r="39" spans="1:384" ht="10.199999999999999" customHeight="1">
      <c r="A39" s="25"/>
      <c r="B39" s="337"/>
      <c r="C39" s="335"/>
      <c r="D39" s="15"/>
      <c r="E39" s="322" t="str">
        <f>IFERROR(G53*'Chiffres et fonctions'!$J$6,"CA à Produire")</f>
        <v>CA à Produire</v>
      </c>
      <c r="F39" s="322"/>
      <c r="G39" s="322"/>
      <c r="H39" s="323">
        <f>IF(BC69&lt;&gt;0,3,0)</f>
        <v>0</v>
      </c>
      <c r="I39" s="387">
        <f>Prenoms!$B$2</f>
        <v>0</v>
      </c>
      <c r="J39" s="388"/>
      <c r="K39" s="388"/>
      <c r="L39" s="388"/>
      <c r="M39" s="388"/>
      <c r="N39" s="60" t="str">
        <f>IF(NL39&lt;&gt;0,"",IF(Conges!G$36=0,"",Conges!G$36))</f>
        <v/>
      </c>
      <c r="O39" s="61"/>
      <c r="P39" s="62"/>
      <c r="Q39" s="62"/>
      <c r="R39" s="62"/>
      <c r="S39" s="62"/>
      <c r="T39" s="62"/>
      <c r="U39" s="62"/>
      <c r="V39" s="63"/>
      <c r="W39" s="62"/>
      <c r="X39" s="62"/>
      <c r="Y39" s="62"/>
      <c r="Z39" s="62"/>
      <c r="AA39" s="62"/>
      <c r="AB39" s="62"/>
      <c r="AC39" s="62"/>
      <c r="AD39" s="62"/>
      <c r="AE39" s="61"/>
      <c r="AF39" s="62"/>
      <c r="AG39" s="62"/>
      <c r="AH39" s="62"/>
      <c r="AI39" s="62"/>
      <c r="AJ39" s="6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1"/>
      <c r="AV39" s="62"/>
      <c r="AW39" s="62"/>
      <c r="AX39" s="62"/>
      <c r="AY39" s="62"/>
      <c r="AZ39" s="62"/>
      <c r="BA39" s="62"/>
      <c r="BB39" s="63"/>
      <c r="BC39" s="64">
        <f>IF(NL39&lt;&gt;0,(IF(Conges!G$36=0,0,3)),0)</f>
        <v>0</v>
      </c>
      <c r="BD39" s="370"/>
      <c r="BE39" s="389">
        <f>IF(OR(Conges!G$36="A",Conges!G$36="V"),Prenoms!L$2,NL39)</f>
        <v>0</v>
      </c>
      <c r="BF39" s="390"/>
      <c r="BG39" s="261"/>
      <c r="BH39" s="262">
        <f>IF(BO39=0,BM39+BH4,BO39+BH4)</f>
        <v>0</v>
      </c>
      <c r="BI39" s="263" t="str">
        <f t="shared" ref="BI39:BI68" si="21">IF(BO39=0,"",$BI$1)</f>
        <v/>
      </c>
      <c r="BJ39" s="273">
        <v>0</v>
      </c>
      <c r="BK39" s="274">
        <f>BH39-BJ39</f>
        <v>0</v>
      </c>
      <c r="BL39" s="275">
        <f>$NL39</f>
        <v>0</v>
      </c>
      <c r="BM39" s="275">
        <f>$BE39</f>
        <v>0</v>
      </c>
      <c r="BN39" s="275">
        <f>SUM('Heures Pointage'!$D$7:$E$7)</f>
        <v>0</v>
      </c>
      <c r="BO39" s="275">
        <f>SUM('Heures et Indemnites'!$D$7:$E$7)</f>
        <v>0</v>
      </c>
      <c r="BP39" s="276">
        <f>$NT39</f>
        <v>0</v>
      </c>
      <c r="BQ39" s="276">
        <f>'Heures Pointage'!$AB$7</f>
        <v>0</v>
      </c>
      <c r="BR39" s="277">
        <f>$BH$1054</f>
        <v>0</v>
      </c>
      <c r="BS39" s="141">
        <f>Prenoms!$C$2</f>
        <v>0</v>
      </c>
      <c r="BT39" s="146"/>
      <c r="BU39" s="212">
        <f>SUM('Heures et Indemnites'!$D$7:$E$7)</f>
        <v>0</v>
      </c>
      <c r="BV39" s="217">
        <f>SUM('Heures et Indemnites'!$D$6:$E$7)</f>
        <v>0</v>
      </c>
      <c r="BW39" s="212"/>
      <c r="BX39" s="217"/>
      <c r="MT39" s="384">
        <f>(COUNTA($O39:$BB39)/2)-SUM(MV39:NK39)</f>
        <v>0</v>
      </c>
      <c r="MU39" s="385">
        <f t="shared" ref="MU39:MU54" si="22">(COUNTA($O39:$BB39))/2</f>
        <v>0</v>
      </c>
      <c r="MV39" s="385">
        <f t="shared" ref="MV39:MV68" si="23">(COUNTIF($O39:$BB39,MV$3))/2</f>
        <v>0</v>
      </c>
      <c r="MW39" s="385"/>
      <c r="MX39" s="385">
        <f t="shared" ref="MX39:MX68" si="24">(COUNTIF($O39:$BB39,MX$3))/2</f>
        <v>0</v>
      </c>
      <c r="MY39" s="385"/>
      <c r="MZ39" s="385">
        <f t="shared" ref="MZ39:MZ68" si="25">(COUNTIF($O39:$BB39,MZ$3))/2</f>
        <v>0</v>
      </c>
      <c r="NA39" s="385"/>
      <c r="NB39" s="385">
        <f t="shared" ref="NB39:NB68" si="26">(COUNTIF($O39:$BB39,NB$3))/2</f>
        <v>0</v>
      </c>
      <c r="NC39" s="385"/>
      <c r="ND39" s="385">
        <f t="shared" ref="ND39:ND68" si="27">(COUNTIF($O39:$BB39,ND$3))/2</f>
        <v>0</v>
      </c>
      <c r="NE39" s="385"/>
      <c r="NF39" s="385">
        <f t="shared" ref="NF39:NF68" si="28">(COUNTIF($O39:$BB39,NF$3))/2</f>
        <v>0</v>
      </c>
      <c r="NG39" s="385"/>
      <c r="NH39" s="385">
        <f t="shared" ref="NH39:NH68" si="29">(COUNTIF($O39:$BB39,NH$3))/2</f>
        <v>0</v>
      </c>
      <c r="NI39" s="385"/>
      <c r="NJ39" s="385">
        <f t="shared" ref="NJ39:NJ68" si="30">(COUNTIF($O39:$BB39,NJ$3))/2</f>
        <v>0</v>
      </c>
      <c r="NK39" s="385"/>
      <c r="NL39" s="385">
        <f>(COUNTA($O39:$BB39))/2</f>
        <v>0</v>
      </c>
      <c r="NM39" s="386"/>
      <c r="NN39" s="350"/>
      <c r="NR39" s="30">
        <f t="shared" ref="NR39:NR68" si="31">IF(SUM(W39:AD39)&gt;0,1,0)</f>
        <v>0</v>
      </c>
      <c r="NS39" s="30">
        <f t="shared" ref="NS39:NS68" si="32">IF(SUM(AM39:BB39)&gt;0,1,0)</f>
        <v>0</v>
      </c>
      <c r="NT39" s="30">
        <f t="shared" ref="NT39:NT68" si="33">IF(SUM(NR39:NS39)=0,0,SUM(NR39:NS39))</f>
        <v>0</v>
      </c>
    </row>
    <row r="40" spans="1:384" ht="10.199999999999999" customHeight="1">
      <c r="A40" s="25"/>
      <c r="B40" s="337"/>
      <c r="C40" s="335"/>
      <c r="D40" s="15"/>
      <c r="E40" s="322"/>
      <c r="F40" s="322"/>
      <c r="G40" s="322"/>
      <c r="H40" s="323"/>
      <c r="I40" s="328">
        <f>Prenoms!$B$3</f>
        <v>0</v>
      </c>
      <c r="J40" s="329"/>
      <c r="K40" s="329"/>
      <c r="L40" s="329"/>
      <c r="M40" s="329"/>
      <c r="N40" s="78" t="str">
        <f>IF(NL40&lt;&gt;0,"",IF(Conges!G$37=0,"",Conges!G$37))</f>
        <v/>
      </c>
      <c r="O40" s="79"/>
      <c r="P40" s="80"/>
      <c r="Q40" s="80"/>
      <c r="R40" s="80"/>
      <c r="S40" s="80"/>
      <c r="T40" s="80"/>
      <c r="U40" s="80"/>
      <c r="V40" s="81"/>
      <c r="W40" s="80"/>
      <c r="X40" s="80"/>
      <c r="Y40" s="80"/>
      <c r="Z40" s="80"/>
      <c r="AA40" s="80"/>
      <c r="AB40" s="80"/>
      <c r="AC40" s="80"/>
      <c r="AD40" s="80"/>
      <c r="AE40" s="79"/>
      <c r="AF40" s="80"/>
      <c r="AG40" s="80"/>
      <c r="AH40" s="80"/>
      <c r="AI40" s="80"/>
      <c r="AJ40" s="81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79"/>
      <c r="AV40" s="80"/>
      <c r="AW40" s="80"/>
      <c r="AX40" s="80"/>
      <c r="AY40" s="80"/>
      <c r="AZ40" s="80"/>
      <c r="BA40" s="80"/>
      <c r="BB40" s="81"/>
      <c r="BC40" s="82">
        <f>IF(NL40&lt;&gt;0,(IF(Conges!G$37=0,0,3)),0)</f>
        <v>0</v>
      </c>
      <c r="BD40" s="370"/>
      <c r="BE40" s="357">
        <f>IF(OR(Conges!G$37="A",Conges!G$37="V"),Prenoms!L$3,NL40)</f>
        <v>0</v>
      </c>
      <c r="BF40" s="358"/>
      <c r="BG40" s="264"/>
      <c r="BH40" s="265">
        <f t="shared" ref="BH40:BH68" si="34">IF(BO40=0,BM40+BH5,BO40+BH5)</f>
        <v>0</v>
      </c>
      <c r="BI40" s="266" t="str">
        <f t="shared" si="21"/>
        <v/>
      </c>
      <c r="BJ40" s="278">
        <v>0</v>
      </c>
      <c r="BK40" s="279">
        <f t="shared" ref="BK40:BK68" si="35">BH40-BJ40</f>
        <v>0</v>
      </c>
      <c r="BL40" s="280">
        <f t="shared" ref="BL40:BL68" si="36">$NL40</f>
        <v>0</v>
      </c>
      <c r="BM40" s="280">
        <f t="shared" ref="BM40:BM68" si="37">$BE40</f>
        <v>0</v>
      </c>
      <c r="BN40" s="280">
        <f>SUM('Heures Pointage'!$AD$7:$AE$7)</f>
        <v>0</v>
      </c>
      <c r="BO40" s="280">
        <f>SUM('Heures et Indemnites'!$AD$7:$AE$7)</f>
        <v>0</v>
      </c>
      <c r="BP40" s="281">
        <f t="shared" ref="BP40:BP68" si="38">$NT40</f>
        <v>0</v>
      </c>
      <c r="BQ40" s="281">
        <f>'Heures Pointage'!$BB$7</f>
        <v>0</v>
      </c>
      <c r="BR40" s="282">
        <f>$BH$1055</f>
        <v>0</v>
      </c>
      <c r="BS40" s="142">
        <f>Prenoms!$C$3</f>
        <v>0</v>
      </c>
      <c r="BT40" s="170"/>
      <c r="BU40" s="211">
        <f>SUM('Heures et Indemnites'!$AD$7:$AE$7)</f>
        <v>0</v>
      </c>
      <c r="BV40" s="218">
        <f>SUM('Heures et Indemnites'!$AD$6:$AE$7)</f>
        <v>0</v>
      </c>
      <c r="BW40" s="211"/>
      <c r="BX40" s="218"/>
      <c r="MT40" s="369">
        <f t="shared" ref="MT40:MT68" si="39">(COUNTA($O40:$BB40)/2)-SUM(MV40:NK40)</f>
        <v>0</v>
      </c>
      <c r="MU40" s="351">
        <f t="shared" si="22"/>
        <v>0</v>
      </c>
      <c r="MV40" s="351">
        <f t="shared" si="23"/>
        <v>0</v>
      </c>
      <c r="MW40" s="351"/>
      <c r="MX40" s="351">
        <f t="shared" si="24"/>
        <v>0</v>
      </c>
      <c r="MY40" s="351"/>
      <c r="MZ40" s="351">
        <f t="shared" si="25"/>
        <v>0</v>
      </c>
      <c r="NA40" s="351"/>
      <c r="NB40" s="351">
        <f t="shared" si="26"/>
        <v>0</v>
      </c>
      <c r="NC40" s="351"/>
      <c r="ND40" s="351">
        <f t="shared" si="27"/>
        <v>0</v>
      </c>
      <c r="NE40" s="351"/>
      <c r="NF40" s="351">
        <f t="shared" si="28"/>
        <v>0</v>
      </c>
      <c r="NG40" s="351"/>
      <c r="NH40" s="351">
        <f t="shared" si="29"/>
        <v>0</v>
      </c>
      <c r="NI40" s="351"/>
      <c r="NJ40" s="351">
        <f t="shared" si="30"/>
        <v>0</v>
      </c>
      <c r="NK40" s="351"/>
      <c r="NL40" s="351">
        <f t="shared" ref="NL40:NL68" si="40">(COUNTA($O40:$BB40))/2</f>
        <v>0</v>
      </c>
      <c r="NM40" s="352"/>
      <c r="NN40" s="350"/>
      <c r="NR40" s="30">
        <f t="shared" si="31"/>
        <v>0</v>
      </c>
      <c r="NS40" s="30">
        <f t="shared" si="32"/>
        <v>0</v>
      </c>
      <c r="NT40" s="30">
        <f t="shared" si="33"/>
        <v>0</v>
      </c>
    </row>
    <row r="41" spans="1:384" ht="10.199999999999999" customHeight="1">
      <c r="A41" s="25"/>
      <c r="B41" s="337"/>
      <c r="C41" s="335"/>
      <c r="D41" s="15"/>
      <c r="E41" s="324" t="str">
        <f>$E$6</f>
        <v>Avec Renfort</v>
      </c>
      <c r="F41" s="324"/>
      <c r="G41" s="324"/>
      <c r="H41" s="323"/>
      <c r="I41" s="325" t="str">
        <f>Prenoms!$B$4</f>
        <v>j.do</v>
      </c>
      <c r="J41" s="326"/>
      <c r="K41" s="326"/>
      <c r="L41" s="326"/>
      <c r="M41" s="326"/>
      <c r="N41" s="65" t="str">
        <f>IF(NL41&lt;&gt;0,"",IF(Conges!G$38=0,"",Conges!G$38))</f>
        <v/>
      </c>
      <c r="O41" s="66"/>
      <c r="P41" s="67"/>
      <c r="Q41" s="67"/>
      <c r="R41" s="67"/>
      <c r="S41" s="67"/>
      <c r="T41" s="67"/>
      <c r="U41" s="67"/>
      <c r="V41" s="68"/>
      <c r="W41" s="67"/>
      <c r="X41" s="67"/>
      <c r="Y41" s="67"/>
      <c r="Z41" s="67"/>
      <c r="AA41" s="67"/>
      <c r="AB41" s="67"/>
      <c r="AC41" s="67"/>
      <c r="AD41" s="67"/>
      <c r="AE41" s="66"/>
      <c r="AF41" s="67"/>
      <c r="AG41" s="67"/>
      <c r="AH41" s="67"/>
      <c r="AI41" s="67"/>
      <c r="AJ41" s="68"/>
      <c r="AK41" s="67"/>
      <c r="AL41" s="67"/>
      <c r="AM41" s="67"/>
      <c r="AN41" s="67"/>
      <c r="AO41" s="67"/>
      <c r="AP41" s="67"/>
      <c r="AQ41" s="67"/>
      <c r="AR41" s="67"/>
      <c r="AS41" s="67"/>
      <c r="AT41" s="67"/>
      <c r="AU41" s="66"/>
      <c r="AV41" s="67"/>
      <c r="AW41" s="67"/>
      <c r="AX41" s="67"/>
      <c r="AY41" s="67"/>
      <c r="AZ41" s="67"/>
      <c r="BA41" s="67"/>
      <c r="BB41" s="68"/>
      <c r="BC41" s="69">
        <f>IF(NL41&lt;&gt;0,(IF(Conges!G$38=0,0,3)),0)</f>
        <v>0</v>
      </c>
      <c r="BD41" s="370"/>
      <c r="BE41" s="355">
        <f>IF(OR(Conges!G$38="A",Conges!G$38="V"),Prenoms!L$4,NL41)</f>
        <v>0</v>
      </c>
      <c r="BF41" s="356"/>
      <c r="BG41" s="267"/>
      <c r="BH41" s="268">
        <f t="shared" si="34"/>
        <v>0</v>
      </c>
      <c r="BI41" s="269" t="str">
        <f t="shared" si="21"/>
        <v/>
      </c>
      <c r="BJ41" s="283">
        <v>10.903225806451612</v>
      </c>
      <c r="BK41" s="284">
        <f t="shared" si="35"/>
        <v>-10.903225806451612</v>
      </c>
      <c r="BL41" s="285">
        <f t="shared" si="36"/>
        <v>0</v>
      </c>
      <c r="BM41" s="285">
        <f t="shared" si="37"/>
        <v>0</v>
      </c>
      <c r="BN41" s="285">
        <f>SUM('Heures Pointage'!$BD$7:$BE$7)</f>
        <v>0</v>
      </c>
      <c r="BO41" s="285">
        <f>SUM('Heures et Indemnites'!$BD$7:$BE$7)</f>
        <v>0</v>
      </c>
      <c r="BP41" s="286">
        <f t="shared" si="38"/>
        <v>0</v>
      </c>
      <c r="BQ41" s="286">
        <f>'Heures Pointage'!$CB$7</f>
        <v>0</v>
      </c>
      <c r="BR41" s="287">
        <f>$BH$1056</f>
        <v>0</v>
      </c>
      <c r="BS41" s="143">
        <f>Prenoms!$C$4</f>
        <v>169</v>
      </c>
      <c r="BT41" s="146"/>
      <c r="BU41" s="210">
        <f>SUM('Heures et Indemnites'!$BD$7:$BE$7)</f>
        <v>0</v>
      </c>
      <c r="BV41" s="219">
        <f>SUM('Heures et Indemnites'!$BD$6:$BE$7)</f>
        <v>0</v>
      </c>
      <c r="BW41" s="210"/>
      <c r="BX41" s="219"/>
      <c r="MT41" s="371">
        <f t="shared" si="39"/>
        <v>0</v>
      </c>
      <c r="MU41" s="372">
        <f t="shared" si="22"/>
        <v>0</v>
      </c>
      <c r="MV41" s="372">
        <f t="shared" si="23"/>
        <v>0</v>
      </c>
      <c r="MW41" s="372"/>
      <c r="MX41" s="372">
        <f t="shared" si="24"/>
        <v>0</v>
      </c>
      <c r="MY41" s="372"/>
      <c r="MZ41" s="372">
        <f t="shared" si="25"/>
        <v>0</v>
      </c>
      <c r="NA41" s="372"/>
      <c r="NB41" s="372">
        <f t="shared" si="26"/>
        <v>0</v>
      </c>
      <c r="NC41" s="372"/>
      <c r="ND41" s="372">
        <f t="shared" si="27"/>
        <v>0</v>
      </c>
      <c r="NE41" s="372"/>
      <c r="NF41" s="372">
        <f t="shared" si="28"/>
        <v>0</v>
      </c>
      <c r="NG41" s="372"/>
      <c r="NH41" s="372">
        <f t="shared" si="29"/>
        <v>0</v>
      </c>
      <c r="NI41" s="372"/>
      <c r="NJ41" s="372">
        <f t="shared" si="30"/>
        <v>0</v>
      </c>
      <c r="NK41" s="372"/>
      <c r="NL41" s="372">
        <f t="shared" si="40"/>
        <v>0</v>
      </c>
      <c r="NM41" s="373"/>
      <c r="NN41" s="350"/>
      <c r="NR41" s="30">
        <f t="shared" si="31"/>
        <v>0</v>
      </c>
      <c r="NS41" s="30">
        <f t="shared" si="32"/>
        <v>0</v>
      </c>
      <c r="NT41" s="30">
        <f t="shared" si="33"/>
        <v>0</v>
      </c>
    </row>
    <row r="42" spans="1:384" ht="10.199999999999999" customHeight="1">
      <c r="A42" s="25"/>
      <c r="B42" s="337"/>
      <c r="C42" s="335"/>
      <c r="D42" s="15"/>
      <c r="E42" s="322" t="str">
        <f>IFERROR(G54*'Chiffres et fonctions'!$J$6,"CA à Produire")</f>
        <v>CA à Produire</v>
      </c>
      <c r="F42" s="322"/>
      <c r="G42" s="322"/>
      <c r="H42" s="323"/>
      <c r="I42" s="328" t="str">
        <f>Prenoms!$B$5</f>
        <v>pompeo</v>
      </c>
      <c r="J42" s="329"/>
      <c r="K42" s="329"/>
      <c r="L42" s="329"/>
      <c r="M42" s="329"/>
      <c r="N42" s="78" t="str">
        <f>IF(NL42&lt;&gt;0,"",IF(Conges!G$39=0,"",Conges!G$39))</f>
        <v/>
      </c>
      <c r="O42" s="79"/>
      <c r="P42" s="80"/>
      <c r="Q42" s="80"/>
      <c r="R42" s="80"/>
      <c r="S42" s="80"/>
      <c r="T42" s="80"/>
      <c r="U42" s="80"/>
      <c r="V42" s="81"/>
      <c r="W42" s="80"/>
      <c r="X42" s="80"/>
      <c r="Y42" s="80"/>
      <c r="Z42" s="80"/>
      <c r="AA42" s="80"/>
      <c r="AB42" s="80"/>
      <c r="AC42" s="80"/>
      <c r="AD42" s="80"/>
      <c r="AE42" s="79"/>
      <c r="AF42" s="80"/>
      <c r="AG42" s="80"/>
      <c r="AH42" s="80"/>
      <c r="AI42" s="80"/>
      <c r="AJ42" s="81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79"/>
      <c r="AV42" s="80"/>
      <c r="AW42" s="80"/>
      <c r="AX42" s="80"/>
      <c r="AY42" s="80"/>
      <c r="AZ42" s="80"/>
      <c r="BA42" s="80"/>
      <c r="BB42" s="81"/>
      <c r="BC42" s="82">
        <f>IF(NL42&lt;&gt;0,(IF(Conges!G$39=0,0,3)),0)</f>
        <v>0</v>
      </c>
      <c r="BD42" s="370"/>
      <c r="BE42" s="357">
        <f>IF(OR(Conges!G$39="A",Conges!G$39="V"),Prenoms!L$5,NL42)</f>
        <v>0</v>
      </c>
      <c r="BF42" s="358"/>
      <c r="BG42" s="264"/>
      <c r="BH42" s="265">
        <f t="shared" si="34"/>
        <v>0</v>
      </c>
      <c r="BI42" s="266" t="str">
        <f t="shared" si="21"/>
        <v/>
      </c>
      <c r="BJ42" s="278">
        <v>10.903225806451612</v>
      </c>
      <c r="BK42" s="279">
        <f t="shared" si="35"/>
        <v>-10.903225806451612</v>
      </c>
      <c r="BL42" s="280">
        <f t="shared" si="36"/>
        <v>0</v>
      </c>
      <c r="BM42" s="280">
        <f t="shared" si="37"/>
        <v>0</v>
      </c>
      <c r="BN42" s="280">
        <f>SUM('Heures Pointage'!$CD$7:$CE$7)</f>
        <v>0</v>
      </c>
      <c r="BO42" s="280">
        <f>SUM('Heures et Indemnites'!$CD$7:$CE$7)</f>
        <v>0</v>
      </c>
      <c r="BP42" s="281">
        <f t="shared" si="38"/>
        <v>0</v>
      </c>
      <c r="BQ42" s="281">
        <f>'Heures Pointage'!$DB$7</f>
        <v>0</v>
      </c>
      <c r="BR42" s="282">
        <f>$BH$1057</f>
        <v>0</v>
      </c>
      <c r="BS42" s="142">
        <f>Prenoms!$C$5</f>
        <v>169</v>
      </c>
      <c r="BT42" s="170"/>
      <c r="BU42" s="211">
        <f>SUM('Heures et Indemnites'!$CD$7:$CE$7)</f>
        <v>0</v>
      </c>
      <c r="BV42" s="218">
        <f>SUM('Heures et Indemnites'!$CD$6:$CE$7)</f>
        <v>0</v>
      </c>
      <c r="BW42" s="211"/>
      <c r="BX42" s="218"/>
      <c r="MT42" s="369">
        <f t="shared" si="39"/>
        <v>0</v>
      </c>
      <c r="MU42" s="351">
        <f t="shared" si="22"/>
        <v>0</v>
      </c>
      <c r="MV42" s="351">
        <f t="shared" si="23"/>
        <v>0</v>
      </c>
      <c r="MW42" s="351"/>
      <c r="MX42" s="351">
        <f t="shared" si="24"/>
        <v>0</v>
      </c>
      <c r="MY42" s="351"/>
      <c r="MZ42" s="351">
        <f t="shared" si="25"/>
        <v>0</v>
      </c>
      <c r="NA42" s="351"/>
      <c r="NB42" s="351">
        <f t="shared" si="26"/>
        <v>0</v>
      </c>
      <c r="NC42" s="351"/>
      <c r="ND42" s="351">
        <f t="shared" si="27"/>
        <v>0</v>
      </c>
      <c r="NE42" s="351"/>
      <c r="NF42" s="351">
        <f t="shared" si="28"/>
        <v>0</v>
      </c>
      <c r="NG42" s="351"/>
      <c r="NH42" s="351">
        <f t="shared" si="29"/>
        <v>0</v>
      </c>
      <c r="NI42" s="351"/>
      <c r="NJ42" s="351">
        <f t="shared" si="30"/>
        <v>0</v>
      </c>
      <c r="NK42" s="351"/>
      <c r="NL42" s="351">
        <f t="shared" si="40"/>
        <v>0</v>
      </c>
      <c r="NM42" s="352"/>
      <c r="NN42" s="350"/>
      <c r="NR42" s="30">
        <f t="shared" si="31"/>
        <v>0</v>
      </c>
      <c r="NS42" s="30">
        <f t="shared" si="32"/>
        <v>0</v>
      </c>
      <c r="NT42" s="30">
        <f t="shared" si="33"/>
        <v>0</v>
      </c>
    </row>
    <row r="43" spans="1:384" ht="10.199999999999999" customHeight="1">
      <c r="A43" s="25"/>
      <c r="B43" s="337"/>
      <c r="C43" s="335"/>
      <c r="D43" s="15"/>
      <c r="E43" s="322"/>
      <c r="F43" s="322"/>
      <c r="G43" s="322"/>
      <c r="H43" s="323"/>
      <c r="I43" s="325" t="str">
        <f>Prenoms!$B$6</f>
        <v>vaness</v>
      </c>
      <c r="J43" s="326"/>
      <c r="K43" s="326"/>
      <c r="L43" s="326"/>
      <c r="M43" s="326"/>
      <c r="N43" s="65" t="str">
        <f>IF(NL43&lt;&gt;0,"",IF(Conges!G$40=0,"",Conges!G$40))</f>
        <v/>
      </c>
      <c r="O43" s="66"/>
      <c r="P43" s="67"/>
      <c r="Q43" s="67"/>
      <c r="R43" s="67"/>
      <c r="S43" s="67"/>
      <c r="T43" s="67"/>
      <c r="U43" s="67"/>
      <c r="V43" s="68"/>
      <c r="W43" s="67"/>
      <c r="X43" s="67"/>
      <c r="Y43" s="67"/>
      <c r="Z43" s="67"/>
      <c r="AA43" s="67"/>
      <c r="AB43" s="67"/>
      <c r="AC43" s="67"/>
      <c r="AD43" s="67"/>
      <c r="AE43" s="66"/>
      <c r="AF43" s="67"/>
      <c r="AG43" s="67"/>
      <c r="AH43" s="67"/>
      <c r="AI43" s="67"/>
      <c r="AJ43" s="68"/>
      <c r="AK43" s="67"/>
      <c r="AL43" s="67"/>
      <c r="AM43" s="67"/>
      <c r="AN43" s="67"/>
      <c r="AO43" s="67"/>
      <c r="AP43" s="67"/>
      <c r="AQ43" s="67"/>
      <c r="AR43" s="67"/>
      <c r="AS43" s="67"/>
      <c r="AT43" s="67"/>
      <c r="AU43" s="66"/>
      <c r="AV43" s="67"/>
      <c r="AW43" s="67"/>
      <c r="AX43" s="67"/>
      <c r="AY43" s="67"/>
      <c r="AZ43" s="67"/>
      <c r="BA43" s="67"/>
      <c r="BB43" s="68"/>
      <c r="BC43" s="69">
        <f>IF(NL43&lt;&gt;0,(IF(Conges!G$40=0,0,3)),0)</f>
        <v>0</v>
      </c>
      <c r="BD43" s="370"/>
      <c r="BE43" s="355">
        <f>IF(OR(Conges!G$40="A",Conges!G$40="V"),Prenoms!L$6,NL43)</f>
        <v>0</v>
      </c>
      <c r="BF43" s="356"/>
      <c r="BG43" s="267"/>
      <c r="BH43" s="268">
        <f t="shared" si="34"/>
        <v>0</v>
      </c>
      <c r="BI43" s="269" t="str">
        <f t="shared" si="21"/>
        <v/>
      </c>
      <c r="BJ43" s="283">
        <v>10.903225806451612</v>
      </c>
      <c r="BK43" s="284">
        <f t="shared" si="35"/>
        <v>-10.903225806451612</v>
      </c>
      <c r="BL43" s="285">
        <f t="shared" si="36"/>
        <v>0</v>
      </c>
      <c r="BM43" s="285">
        <f t="shared" si="37"/>
        <v>0</v>
      </c>
      <c r="BN43" s="285">
        <f>SUM('Heures Pointage'!$DD$7:$DE$7)</f>
        <v>0</v>
      </c>
      <c r="BO43" s="285">
        <f>SUM('Heures et Indemnites'!$DD$7:$DE$7)</f>
        <v>0</v>
      </c>
      <c r="BP43" s="286">
        <f t="shared" si="38"/>
        <v>0</v>
      </c>
      <c r="BQ43" s="286">
        <f>'Heures Pointage'!$EB$7</f>
        <v>0</v>
      </c>
      <c r="BR43" s="287">
        <f>$BH$1058</f>
        <v>0</v>
      </c>
      <c r="BS43" s="143">
        <f>Prenoms!$C$6</f>
        <v>169</v>
      </c>
      <c r="BT43" s="146"/>
      <c r="BU43" s="210">
        <f>SUM('Heures et Indemnites'!$DD$7:$DE$7)</f>
        <v>0</v>
      </c>
      <c r="BV43" s="219">
        <f>SUM('Heures et Indemnites'!$DD$6:$DE$7)</f>
        <v>0</v>
      </c>
      <c r="BW43" s="210"/>
      <c r="BX43" s="219"/>
      <c r="MT43" s="371">
        <f t="shared" si="39"/>
        <v>0</v>
      </c>
      <c r="MU43" s="372">
        <f t="shared" si="22"/>
        <v>0</v>
      </c>
      <c r="MV43" s="372">
        <f t="shared" si="23"/>
        <v>0</v>
      </c>
      <c r="MW43" s="372"/>
      <c r="MX43" s="372">
        <f t="shared" si="24"/>
        <v>0</v>
      </c>
      <c r="MY43" s="372"/>
      <c r="MZ43" s="372">
        <f t="shared" si="25"/>
        <v>0</v>
      </c>
      <c r="NA43" s="372"/>
      <c r="NB43" s="372">
        <f t="shared" si="26"/>
        <v>0</v>
      </c>
      <c r="NC43" s="372"/>
      <c r="ND43" s="372">
        <f t="shared" si="27"/>
        <v>0</v>
      </c>
      <c r="NE43" s="372"/>
      <c r="NF43" s="372">
        <f t="shared" si="28"/>
        <v>0</v>
      </c>
      <c r="NG43" s="372"/>
      <c r="NH43" s="372">
        <f t="shared" si="29"/>
        <v>0</v>
      </c>
      <c r="NI43" s="372"/>
      <c r="NJ43" s="372">
        <f t="shared" si="30"/>
        <v>0</v>
      </c>
      <c r="NK43" s="372"/>
      <c r="NL43" s="372">
        <f t="shared" si="40"/>
        <v>0</v>
      </c>
      <c r="NM43" s="373"/>
      <c r="NN43" s="350"/>
      <c r="NR43" s="30">
        <f t="shared" si="31"/>
        <v>0</v>
      </c>
      <c r="NS43" s="30">
        <f t="shared" si="32"/>
        <v>0</v>
      </c>
      <c r="NT43" s="30">
        <f t="shared" si="33"/>
        <v>0</v>
      </c>
    </row>
    <row r="44" spans="1:384" ht="10.199999999999999" customHeight="1">
      <c r="A44" s="25"/>
      <c r="B44" s="337"/>
      <c r="C44" s="335"/>
      <c r="D44" s="15"/>
      <c r="E44" s="334" t="str">
        <f>$E$9</f>
        <v>CREPIERE</v>
      </c>
      <c r="F44" s="334"/>
      <c r="G44" s="124" t="str">
        <f>IF(MT70=0,"",MT70)</f>
        <v/>
      </c>
      <c r="H44" s="323"/>
      <c r="I44" s="328" t="str">
        <f>Prenoms!$B$7</f>
        <v>seb</v>
      </c>
      <c r="J44" s="329"/>
      <c r="K44" s="329"/>
      <c r="L44" s="329"/>
      <c r="M44" s="329"/>
      <c r="N44" s="78" t="str">
        <f>IF(NL44&lt;&gt;0,"",IF(Conges!G$41=0,"",Conges!G$41))</f>
        <v/>
      </c>
      <c r="O44" s="79"/>
      <c r="P44" s="80"/>
      <c r="Q44" s="80"/>
      <c r="R44" s="80"/>
      <c r="S44" s="80"/>
      <c r="T44" s="80"/>
      <c r="U44" s="80"/>
      <c r="V44" s="81"/>
      <c r="W44" s="80"/>
      <c r="X44" s="80"/>
      <c r="Y44" s="80"/>
      <c r="Z44" s="80"/>
      <c r="AA44" s="80"/>
      <c r="AB44" s="80"/>
      <c r="AC44" s="80"/>
      <c r="AD44" s="80"/>
      <c r="AE44" s="79"/>
      <c r="AF44" s="80"/>
      <c r="AG44" s="80"/>
      <c r="AH44" s="80"/>
      <c r="AI44" s="80"/>
      <c r="AJ44" s="81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79"/>
      <c r="AV44" s="80"/>
      <c r="AW44" s="80"/>
      <c r="AX44" s="80"/>
      <c r="AY44" s="80"/>
      <c r="AZ44" s="80"/>
      <c r="BA44" s="80"/>
      <c r="BB44" s="81"/>
      <c r="BC44" s="82">
        <f>IF(NL44&lt;&gt;0,(IF(Conges!G$41=0,0,3)),0)</f>
        <v>0</v>
      </c>
      <c r="BD44" s="370"/>
      <c r="BE44" s="357">
        <f>IF(OR(Conges!G$41="A",Conges!G$41="V"),Prenoms!L$7,NL44)</f>
        <v>0</v>
      </c>
      <c r="BF44" s="358"/>
      <c r="BG44" s="264"/>
      <c r="BH44" s="265">
        <f t="shared" si="34"/>
        <v>0</v>
      </c>
      <c r="BI44" s="266" t="str">
        <f t="shared" si="21"/>
        <v/>
      </c>
      <c r="BJ44" s="278">
        <v>10.903225806451612</v>
      </c>
      <c r="BK44" s="279">
        <f t="shared" si="35"/>
        <v>-10.903225806451612</v>
      </c>
      <c r="BL44" s="280">
        <f t="shared" si="36"/>
        <v>0</v>
      </c>
      <c r="BM44" s="280">
        <f t="shared" si="37"/>
        <v>0</v>
      </c>
      <c r="BN44" s="280">
        <f>SUM('Heures Pointage'!$ED$7:$EE$7)</f>
        <v>0</v>
      </c>
      <c r="BO44" s="280">
        <f>SUM('Heures et Indemnites'!$ED$7:$EE$7)</f>
        <v>0</v>
      </c>
      <c r="BP44" s="281">
        <f t="shared" si="38"/>
        <v>0</v>
      </c>
      <c r="BQ44" s="281">
        <f>'Heures Pointage'!$FB$7</f>
        <v>0</v>
      </c>
      <c r="BR44" s="282">
        <f>$BH$1059</f>
        <v>0</v>
      </c>
      <c r="BS44" s="142">
        <f>Prenoms!$C$7</f>
        <v>169</v>
      </c>
      <c r="BT44" s="170"/>
      <c r="BU44" s="211">
        <f>SUM('Heures et Indemnites'!$ED$7:$EE$7)</f>
        <v>0</v>
      </c>
      <c r="BV44" s="218">
        <f>SUM('Heures et Indemnites'!$ED$6:$EE$7)</f>
        <v>0</v>
      </c>
      <c r="BW44" s="211"/>
      <c r="BX44" s="218"/>
      <c r="MT44" s="369">
        <f t="shared" si="39"/>
        <v>0</v>
      </c>
      <c r="MU44" s="351">
        <f t="shared" si="22"/>
        <v>0</v>
      </c>
      <c r="MV44" s="351">
        <f t="shared" si="23"/>
        <v>0</v>
      </c>
      <c r="MW44" s="351"/>
      <c r="MX44" s="351">
        <f t="shared" si="24"/>
        <v>0</v>
      </c>
      <c r="MY44" s="351"/>
      <c r="MZ44" s="351">
        <f t="shared" si="25"/>
        <v>0</v>
      </c>
      <c r="NA44" s="351"/>
      <c r="NB44" s="351">
        <f t="shared" si="26"/>
        <v>0</v>
      </c>
      <c r="NC44" s="351"/>
      <c r="ND44" s="351">
        <f t="shared" si="27"/>
        <v>0</v>
      </c>
      <c r="NE44" s="351"/>
      <c r="NF44" s="351">
        <f t="shared" si="28"/>
        <v>0</v>
      </c>
      <c r="NG44" s="351"/>
      <c r="NH44" s="351">
        <f t="shared" si="29"/>
        <v>0</v>
      </c>
      <c r="NI44" s="351"/>
      <c r="NJ44" s="351">
        <f t="shared" si="30"/>
        <v>0</v>
      </c>
      <c r="NK44" s="351"/>
      <c r="NL44" s="351">
        <f t="shared" si="40"/>
        <v>0</v>
      </c>
      <c r="NM44" s="352"/>
      <c r="NN44" s="350"/>
      <c r="NR44" s="30">
        <f t="shared" si="31"/>
        <v>0</v>
      </c>
      <c r="NS44" s="30">
        <f t="shared" si="32"/>
        <v>0</v>
      </c>
      <c r="NT44" s="30">
        <f t="shared" si="33"/>
        <v>0</v>
      </c>
    </row>
    <row r="45" spans="1:384" ht="10.199999999999999" customHeight="1">
      <c r="A45" s="25"/>
      <c r="B45" s="337"/>
      <c r="C45" s="335"/>
      <c r="D45" s="15"/>
      <c r="E45" s="318" t="str">
        <f>$E$10</f>
        <v>BRASSERIE</v>
      </c>
      <c r="F45" s="318"/>
      <c r="G45" s="125" t="str">
        <f>IF(MV70=0,"",MV70)</f>
        <v/>
      </c>
      <c r="H45" s="323"/>
      <c r="I45" s="325" t="str">
        <f>Prenoms!$B$8</f>
        <v>dylan</v>
      </c>
      <c r="J45" s="326"/>
      <c r="K45" s="326"/>
      <c r="L45" s="326"/>
      <c r="M45" s="326"/>
      <c r="N45" s="65" t="str">
        <f>IF(NL45&lt;&gt;0,"",IF(Conges!G$42=0,"",Conges!G$42))</f>
        <v/>
      </c>
      <c r="O45" s="66"/>
      <c r="P45" s="67"/>
      <c r="Q45" s="67"/>
      <c r="R45" s="67"/>
      <c r="S45" s="67"/>
      <c r="T45" s="67"/>
      <c r="U45" s="67"/>
      <c r="V45" s="68"/>
      <c r="W45" s="67"/>
      <c r="X45" s="67"/>
      <c r="Y45" s="67"/>
      <c r="Z45" s="67"/>
      <c r="AA45" s="67"/>
      <c r="AB45" s="67"/>
      <c r="AC45" s="67"/>
      <c r="AD45" s="67"/>
      <c r="AE45" s="66"/>
      <c r="AF45" s="67"/>
      <c r="AG45" s="67"/>
      <c r="AH45" s="67"/>
      <c r="AI45" s="67"/>
      <c r="AJ45" s="68"/>
      <c r="AK45" s="67"/>
      <c r="AL45" s="67"/>
      <c r="AM45" s="67"/>
      <c r="AN45" s="67"/>
      <c r="AO45" s="67"/>
      <c r="AP45" s="67"/>
      <c r="AQ45" s="67"/>
      <c r="AR45" s="67"/>
      <c r="AS45" s="67"/>
      <c r="AT45" s="67"/>
      <c r="AU45" s="66"/>
      <c r="AV45" s="67"/>
      <c r="AW45" s="67"/>
      <c r="AX45" s="67"/>
      <c r="AY45" s="67"/>
      <c r="AZ45" s="67"/>
      <c r="BA45" s="67"/>
      <c r="BB45" s="68"/>
      <c r="BC45" s="69">
        <f>IF(NL45&lt;&gt;0,(IF(Conges!G$42=0,0,3)),0)</f>
        <v>0</v>
      </c>
      <c r="BD45" s="370"/>
      <c r="BE45" s="355">
        <f>IF(OR(Conges!G$42="A",Conges!G$42="V"),Prenoms!L$8,NL45)</f>
        <v>0</v>
      </c>
      <c r="BF45" s="356"/>
      <c r="BG45" s="267"/>
      <c r="BH45" s="268">
        <f t="shared" si="34"/>
        <v>0</v>
      </c>
      <c r="BI45" s="269" t="str">
        <f t="shared" si="21"/>
        <v/>
      </c>
      <c r="BJ45" s="283">
        <v>10.903225806451612</v>
      </c>
      <c r="BK45" s="284">
        <f t="shared" si="35"/>
        <v>-10.903225806451612</v>
      </c>
      <c r="BL45" s="285">
        <f t="shared" si="36"/>
        <v>0</v>
      </c>
      <c r="BM45" s="285">
        <f t="shared" si="37"/>
        <v>0</v>
      </c>
      <c r="BN45" s="285">
        <f>SUM('Heures Pointage'!$FD$7:$FE$7)</f>
        <v>0</v>
      </c>
      <c r="BO45" s="285">
        <f>SUM('Heures et Indemnites'!$FD$7:$FE$7)</f>
        <v>0</v>
      </c>
      <c r="BP45" s="286">
        <f t="shared" si="38"/>
        <v>0</v>
      </c>
      <c r="BQ45" s="286">
        <f>'Heures Pointage'!$GB$7</f>
        <v>0</v>
      </c>
      <c r="BR45" s="287">
        <f>$BH$1060</f>
        <v>0</v>
      </c>
      <c r="BS45" s="143">
        <f>Prenoms!$C$8</f>
        <v>169</v>
      </c>
      <c r="BT45" s="146"/>
      <c r="BU45" s="210">
        <f>SUM('Heures et Indemnites'!$FD$7:$FE$7)</f>
        <v>0</v>
      </c>
      <c r="BV45" s="219">
        <f>SUM('Heures et Indemnites'!$FD$6:$FE$7)</f>
        <v>0</v>
      </c>
      <c r="BW45" s="210"/>
      <c r="BX45" s="219"/>
      <c r="MT45" s="371">
        <f t="shared" si="39"/>
        <v>0</v>
      </c>
      <c r="MU45" s="372">
        <f t="shared" si="22"/>
        <v>0</v>
      </c>
      <c r="MV45" s="372">
        <f t="shared" si="23"/>
        <v>0</v>
      </c>
      <c r="MW45" s="372"/>
      <c r="MX45" s="372">
        <f t="shared" si="24"/>
        <v>0</v>
      </c>
      <c r="MY45" s="372"/>
      <c r="MZ45" s="372">
        <f t="shared" si="25"/>
        <v>0</v>
      </c>
      <c r="NA45" s="372"/>
      <c r="NB45" s="372">
        <f t="shared" si="26"/>
        <v>0</v>
      </c>
      <c r="NC45" s="372"/>
      <c r="ND45" s="372">
        <f t="shared" si="27"/>
        <v>0</v>
      </c>
      <c r="NE45" s="372"/>
      <c r="NF45" s="372">
        <f t="shared" si="28"/>
        <v>0</v>
      </c>
      <c r="NG45" s="372"/>
      <c r="NH45" s="372">
        <f t="shared" si="29"/>
        <v>0</v>
      </c>
      <c r="NI45" s="372"/>
      <c r="NJ45" s="372">
        <f t="shared" si="30"/>
        <v>0</v>
      </c>
      <c r="NK45" s="372"/>
      <c r="NL45" s="372">
        <f t="shared" si="40"/>
        <v>0</v>
      </c>
      <c r="NM45" s="373"/>
      <c r="NN45" s="350"/>
      <c r="NR45" s="30">
        <f t="shared" si="31"/>
        <v>0</v>
      </c>
      <c r="NS45" s="30">
        <f t="shared" si="32"/>
        <v>0</v>
      </c>
      <c r="NT45" s="30">
        <f t="shared" si="33"/>
        <v>0</v>
      </c>
    </row>
    <row r="46" spans="1:384" ht="10.199999999999999" customHeight="1">
      <c r="A46" s="25"/>
      <c r="B46" s="337"/>
      <c r="C46" s="335"/>
      <c r="D46" s="15"/>
      <c r="E46" s="327" t="str">
        <f>$E$11</f>
        <v>MEP</v>
      </c>
      <c r="F46" s="327"/>
      <c r="G46" s="126" t="str">
        <f>IF(MX70=0,"",MX70)</f>
        <v/>
      </c>
      <c r="H46" s="323"/>
      <c r="I46" s="328" t="str">
        <f>Prenoms!$B$9</f>
        <v>mamad</v>
      </c>
      <c r="J46" s="329"/>
      <c r="K46" s="329"/>
      <c r="L46" s="329"/>
      <c r="M46" s="329"/>
      <c r="N46" s="78" t="str">
        <f>IF(NL46&lt;&gt;0,"",IF(Conges!G$43=0,"",Conges!G$43))</f>
        <v/>
      </c>
      <c r="O46" s="79"/>
      <c r="P46" s="80"/>
      <c r="Q46" s="80"/>
      <c r="R46" s="80"/>
      <c r="S46" s="80"/>
      <c r="T46" s="80"/>
      <c r="U46" s="80"/>
      <c r="V46" s="81"/>
      <c r="W46" s="80"/>
      <c r="X46" s="80"/>
      <c r="Y46" s="80"/>
      <c r="Z46" s="80"/>
      <c r="AA46" s="80"/>
      <c r="AB46" s="80"/>
      <c r="AC46" s="80"/>
      <c r="AD46" s="80"/>
      <c r="AE46" s="79"/>
      <c r="AF46" s="80"/>
      <c r="AG46" s="80"/>
      <c r="AH46" s="80"/>
      <c r="AI46" s="80"/>
      <c r="AJ46" s="81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79"/>
      <c r="AV46" s="80"/>
      <c r="AW46" s="80"/>
      <c r="AX46" s="80"/>
      <c r="AY46" s="80"/>
      <c r="AZ46" s="80"/>
      <c r="BA46" s="80"/>
      <c r="BB46" s="81"/>
      <c r="BC46" s="82">
        <f>IF(NL46&lt;&gt;0,(IF(Conges!G$43=0,0,3)),0)</f>
        <v>0</v>
      </c>
      <c r="BD46" s="370"/>
      <c r="BE46" s="357">
        <f>IF(OR(Conges!G$43="A",Conges!G$43="V"),Prenoms!L$9,NL46)</f>
        <v>0</v>
      </c>
      <c r="BF46" s="358"/>
      <c r="BG46" s="264"/>
      <c r="BH46" s="265">
        <f t="shared" si="34"/>
        <v>0</v>
      </c>
      <c r="BI46" s="266" t="str">
        <f t="shared" si="21"/>
        <v/>
      </c>
      <c r="BJ46" s="278">
        <v>10.903225806451612</v>
      </c>
      <c r="BK46" s="279">
        <f t="shared" si="35"/>
        <v>-10.903225806451612</v>
      </c>
      <c r="BL46" s="280">
        <f t="shared" si="36"/>
        <v>0</v>
      </c>
      <c r="BM46" s="280">
        <f t="shared" si="37"/>
        <v>0</v>
      </c>
      <c r="BN46" s="280">
        <f>SUM('Heures Pointage'!$GD$7:$GE$7)</f>
        <v>0</v>
      </c>
      <c r="BO46" s="280">
        <f>SUM('Heures et Indemnites'!$GD$7:$GE$7)</f>
        <v>0</v>
      </c>
      <c r="BP46" s="281">
        <f t="shared" si="38"/>
        <v>0</v>
      </c>
      <c r="BQ46" s="281">
        <f>'Heures Pointage'!$HB$7</f>
        <v>0</v>
      </c>
      <c r="BR46" s="282">
        <f>$BH$1061</f>
        <v>0</v>
      </c>
      <c r="BS46" s="142">
        <f>Prenoms!$C$9</f>
        <v>169</v>
      </c>
      <c r="BT46" s="170"/>
      <c r="BU46" s="211">
        <f>SUM('Heures et Indemnites'!$GD$7:$GE$7)</f>
        <v>0</v>
      </c>
      <c r="BV46" s="218">
        <f>SUM('Heures et Indemnites'!$GD$6:$GE$7)</f>
        <v>0</v>
      </c>
      <c r="BW46" s="211"/>
      <c r="BX46" s="218"/>
      <c r="MT46" s="369">
        <f t="shared" si="39"/>
        <v>0</v>
      </c>
      <c r="MU46" s="351">
        <f t="shared" si="22"/>
        <v>0</v>
      </c>
      <c r="MV46" s="351">
        <f t="shared" si="23"/>
        <v>0</v>
      </c>
      <c r="MW46" s="351"/>
      <c r="MX46" s="351">
        <f t="shared" si="24"/>
        <v>0</v>
      </c>
      <c r="MY46" s="351"/>
      <c r="MZ46" s="351">
        <f t="shared" si="25"/>
        <v>0</v>
      </c>
      <c r="NA46" s="351"/>
      <c r="NB46" s="351">
        <f t="shared" si="26"/>
        <v>0</v>
      </c>
      <c r="NC46" s="351"/>
      <c r="ND46" s="351">
        <f t="shared" si="27"/>
        <v>0</v>
      </c>
      <c r="NE46" s="351"/>
      <c r="NF46" s="351">
        <f t="shared" si="28"/>
        <v>0</v>
      </c>
      <c r="NG46" s="351"/>
      <c r="NH46" s="351">
        <f t="shared" si="29"/>
        <v>0</v>
      </c>
      <c r="NI46" s="351"/>
      <c r="NJ46" s="351">
        <f t="shared" si="30"/>
        <v>0</v>
      </c>
      <c r="NK46" s="351"/>
      <c r="NL46" s="351">
        <f t="shared" si="40"/>
        <v>0</v>
      </c>
      <c r="NM46" s="352"/>
      <c r="NN46" s="350"/>
      <c r="NR46" s="30">
        <f t="shared" si="31"/>
        <v>0</v>
      </c>
      <c r="NS46" s="30">
        <f t="shared" si="32"/>
        <v>0</v>
      </c>
      <c r="NT46" s="30">
        <f t="shared" si="33"/>
        <v>0</v>
      </c>
    </row>
    <row r="47" spans="1:384" ht="10.199999999999999" customHeight="1">
      <c r="A47" s="25"/>
      <c r="B47" s="337"/>
      <c r="C47" s="335"/>
      <c r="D47" s="15"/>
      <c r="E47" s="348" t="str">
        <f>$E$12</f>
        <v>Renfort</v>
      </c>
      <c r="F47" s="348"/>
      <c r="G47" s="127" t="str">
        <f>IF(MZ70=0,"",MZ70)</f>
        <v/>
      </c>
      <c r="H47" s="323"/>
      <c r="I47" s="325" t="str">
        <f>Prenoms!$B$10</f>
        <v>erwan</v>
      </c>
      <c r="J47" s="326"/>
      <c r="K47" s="326"/>
      <c r="L47" s="326"/>
      <c r="M47" s="326"/>
      <c r="N47" s="65" t="str">
        <f>IF(NL47&lt;&gt;0,"",IF(Conges!G$44=0,"",Conges!G$44))</f>
        <v/>
      </c>
      <c r="O47" s="66"/>
      <c r="P47" s="67"/>
      <c r="Q47" s="67"/>
      <c r="R47" s="67"/>
      <c r="S47" s="67"/>
      <c r="T47" s="67"/>
      <c r="U47" s="67"/>
      <c r="V47" s="68"/>
      <c r="W47" s="67"/>
      <c r="X47" s="67"/>
      <c r="Y47" s="67"/>
      <c r="Z47" s="67"/>
      <c r="AA47" s="67"/>
      <c r="AB47" s="67"/>
      <c r="AC47" s="67"/>
      <c r="AD47" s="67"/>
      <c r="AE47" s="66"/>
      <c r="AF47" s="67"/>
      <c r="AG47" s="67"/>
      <c r="AH47" s="67"/>
      <c r="AI47" s="67"/>
      <c r="AJ47" s="68"/>
      <c r="AK47" s="67"/>
      <c r="AL47" s="67"/>
      <c r="AM47" s="67"/>
      <c r="AN47" s="67"/>
      <c r="AO47" s="67"/>
      <c r="AP47" s="67"/>
      <c r="AQ47" s="67"/>
      <c r="AR47" s="67"/>
      <c r="AS47" s="67"/>
      <c r="AT47" s="67"/>
      <c r="AU47" s="66"/>
      <c r="AV47" s="67"/>
      <c r="AW47" s="67"/>
      <c r="AX47" s="67"/>
      <c r="AY47" s="67"/>
      <c r="AZ47" s="67"/>
      <c r="BA47" s="67"/>
      <c r="BB47" s="68"/>
      <c r="BC47" s="69">
        <f>IF(NL47&lt;&gt;0,(IF(Conges!G$44=0,0,3)),0)</f>
        <v>0</v>
      </c>
      <c r="BD47" s="370"/>
      <c r="BE47" s="355">
        <f>IF(OR(Conges!G$44="A",Conges!G$44="V"),Prenoms!L$10,NL47)</f>
        <v>0</v>
      </c>
      <c r="BF47" s="356"/>
      <c r="BG47" s="267"/>
      <c r="BH47" s="268">
        <f t="shared" si="34"/>
        <v>0</v>
      </c>
      <c r="BI47" s="269" t="str">
        <f t="shared" si="21"/>
        <v/>
      </c>
      <c r="BJ47" s="283">
        <v>10.903225806451612</v>
      </c>
      <c r="BK47" s="284">
        <f t="shared" si="35"/>
        <v>-10.903225806451612</v>
      </c>
      <c r="BL47" s="285">
        <f t="shared" si="36"/>
        <v>0</v>
      </c>
      <c r="BM47" s="285">
        <f t="shared" si="37"/>
        <v>0</v>
      </c>
      <c r="BN47" s="285">
        <f>SUM('Heures Pointage'!$HD$7:$HE$7)</f>
        <v>0</v>
      </c>
      <c r="BO47" s="285">
        <f>SUM('Heures et Indemnites'!$HD$7:$HE$7)</f>
        <v>0</v>
      </c>
      <c r="BP47" s="286">
        <f t="shared" si="38"/>
        <v>0</v>
      </c>
      <c r="BQ47" s="286">
        <f>'Heures Pointage'!$IB$7</f>
        <v>0</v>
      </c>
      <c r="BR47" s="287">
        <f>$BH$1062</f>
        <v>0</v>
      </c>
      <c r="BS47" s="143">
        <f>Prenoms!$C$10</f>
        <v>169</v>
      </c>
      <c r="BT47" s="146"/>
      <c r="BU47" s="210">
        <f>SUM('Heures et Indemnites'!$HD$7:$HE$7)</f>
        <v>0</v>
      </c>
      <c r="BV47" s="219">
        <f>SUM('Heures et Indemnites'!$HD$6:$HE$7)</f>
        <v>0</v>
      </c>
      <c r="BW47" s="210"/>
      <c r="BX47" s="219"/>
      <c r="MT47" s="371">
        <f t="shared" si="39"/>
        <v>0</v>
      </c>
      <c r="MU47" s="372">
        <f t="shared" si="22"/>
        <v>0</v>
      </c>
      <c r="MV47" s="372">
        <f t="shared" si="23"/>
        <v>0</v>
      </c>
      <c r="MW47" s="372"/>
      <c r="MX47" s="372">
        <f t="shared" si="24"/>
        <v>0</v>
      </c>
      <c r="MY47" s="372"/>
      <c r="MZ47" s="372">
        <f t="shared" si="25"/>
        <v>0</v>
      </c>
      <c r="NA47" s="372"/>
      <c r="NB47" s="372">
        <f t="shared" si="26"/>
        <v>0</v>
      </c>
      <c r="NC47" s="372"/>
      <c r="ND47" s="372">
        <f t="shared" si="27"/>
        <v>0</v>
      </c>
      <c r="NE47" s="372"/>
      <c r="NF47" s="372">
        <f t="shared" si="28"/>
        <v>0</v>
      </c>
      <c r="NG47" s="372"/>
      <c r="NH47" s="372">
        <f t="shared" si="29"/>
        <v>0</v>
      </c>
      <c r="NI47" s="372"/>
      <c r="NJ47" s="372">
        <f t="shared" si="30"/>
        <v>0</v>
      </c>
      <c r="NK47" s="372"/>
      <c r="NL47" s="372">
        <f t="shared" si="40"/>
        <v>0</v>
      </c>
      <c r="NM47" s="373"/>
      <c r="NN47" s="350"/>
      <c r="NR47" s="30">
        <f t="shared" si="31"/>
        <v>0</v>
      </c>
      <c r="NS47" s="30">
        <f t="shared" si="32"/>
        <v>0</v>
      </c>
      <c r="NT47" s="30">
        <f t="shared" si="33"/>
        <v>0</v>
      </c>
    </row>
    <row r="48" spans="1:384" ht="10.199999999999999" customHeight="1">
      <c r="A48" s="25"/>
      <c r="B48" s="337"/>
      <c r="C48" s="335"/>
      <c r="D48" s="15"/>
      <c r="E48" s="317" t="str">
        <f>$E$13</f>
        <v>CHEF</v>
      </c>
      <c r="F48" s="317"/>
      <c r="G48" s="128" t="str">
        <f>IF(NB70=0,"",NB70)</f>
        <v/>
      </c>
      <c r="H48" s="323"/>
      <c r="I48" s="328" t="str">
        <f>Prenoms!$B$11</f>
        <v>adrien</v>
      </c>
      <c r="J48" s="329"/>
      <c r="K48" s="329"/>
      <c r="L48" s="329"/>
      <c r="M48" s="329"/>
      <c r="N48" s="78" t="str">
        <f>IF(NL48&lt;&gt;0,"",IF(Conges!G$45=0,"",Conges!G$45))</f>
        <v/>
      </c>
      <c r="O48" s="79"/>
      <c r="P48" s="80"/>
      <c r="Q48" s="80"/>
      <c r="R48" s="80"/>
      <c r="S48" s="80"/>
      <c r="T48" s="80"/>
      <c r="U48" s="80"/>
      <c r="V48" s="81"/>
      <c r="W48" s="80"/>
      <c r="X48" s="80"/>
      <c r="Y48" s="80"/>
      <c r="Z48" s="80"/>
      <c r="AA48" s="80"/>
      <c r="AB48" s="80"/>
      <c r="AC48" s="80"/>
      <c r="AD48" s="80"/>
      <c r="AE48" s="79"/>
      <c r="AF48" s="80"/>
      <c r="AG48" s="80"/>
      <c r="AH48" s="80"/>
      <c r="AI48" s="80"/>
      <c r="AJ48" s="81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79"/>
      <c r="AV48" s="80"/>
      <c r="AW48" s="80"/>
      <c r="AX48" s="80"/>
      <c r="AY48" s="80"/>
      <c r="AZ48" s="80"/>
      <c r="BA48" s="80"/>
      <c r="BB48" s="81"/>
      <c r="BC48" s="82">
        <f>IF(NL48&lt;&gt;0,(IF(Conges!G$45=0,0,3)),0)</f>
        <v>0</v>
      </c>
      <c r="BD48" s="370"/>
      <c r="BE48" s="357">
        <f>IF(OR(Conges!G$45="A",Conges!G$45="V"),Prenoms!L$11,NL48)</f>
        <v>0</v>
      </c>
      <c r="BF48" s="358"/>
      <c r="BG48" s="264"/>
      <c r="BH48" s="265">
        <f t="shared" si="34"/>
        <v>0</v>
      </c>
      <c r="BI48" s="266" t="str">
        <f t="shared" si="21"/>
        <v/>
      </c>
      <c r="BJ48" s="278">
        <v>10.903225806451612</v>
      </c>
      <c r="BK48" s="279">
        <f t="shared" si="35"/>
        <v>-10.903225806451612</v>
      </c>
      <c r="BL48" s="280">
        <f t="shared" si="36"/>
        <v>0</v>
      </c>
      <c r="BM48" s="280">
        <f t="shared" si="37"/>
        <v>0</v>
      </c>
      <c r="BN48" s="280">
        <f>SUM('Heures Pointage'!$ID$7:$IE$7)</f>
        <v>0</v>
      </c>
      <c r="BO48" s="280">
        <f>SUM('Heures et Indemnites'!$ID$7:$IE$7)</f>
        <v>0</v>
      </c>
      <c r="BP48" s="281">
        <f t="shared" si="38"/>
        <v>0</v>
      </c>
      <c r="BQ48" s="281">
        <f>'Heures Pointage'!$JB$7</f>
        <v>0</v>
      </c>
      <c r="BR48" s="282">
        <f>$BH$1063</f>
        <v>0</v>
      </c>
      <c r="BS48" s="142">
        <f>Prenoms!$C$11</f>
        <v>169</v>
      </c>
      <c r="BT48" s="170"/>
      <c r="BU48" s="211">
        <f>SUM('Heures et Indemnites'!$ID$7:$IE$7)</f>
        <v>0</v>
      </c>
      <c r="BV48" s="218">
        <f>SUM('Heures et Indemnites'!$ID$6:$IE$7)</f>
        <v>0</v>
      </c>
      <c r="BW48" s="211"/>
      <c r="BX48" s="218"/>
      <c r="MT48" s="369">
        <f t="shared" si="39"/>
        <v>0</v>
      </c>
      <c r="MU48" s="351">
        <f t="shared" si="22"/>
        <v>0</v>
      </c>
      <c r="MV48" s="351">
        <f t="shared" si="23"/>
        <v>0</v>
      </c>
      <c r="MW48" s="351"/>
      <c r="MX48" s="351">
        <f t="shared" si="24"/>
        <v>0</v>
      </c>
      <c r="MY48" s="351"/>
      <c r="MZ48" s="351">
        <f t="shared" si="25"/>
        <v>0</v>
      </c>
      <c r="NA48" s="351"/>
      <c r="NB48" s="351">
        <f t="shared" si="26"/>
        <v>0</v>
      </c>
      <c r="NC48" s="351"/>
      <c r="ND48" s="351">
        <f t="shared" si="27"/>
        <v>0</v>
      </c>
      <c r="NE48" s="351"/>
      <c r="NF48" s="351">
        <f t="shared" si="28"/>
        <v>0</v>
      </c>
      <c r="NG48" s="351"/>
      <c r="NH48" s="351">
        <f t="shared" si="29"/>
        <v>0</v>
      </c>
      <c r="NI48" s="351"/>
      <c r="NJ48" s="351">
        <f t="shared" si="30"/>
        <v>0</v>
      </c>
      <c r="NK48" s="351"/>
      <c r="NL48" s="351">
        <f t="shared" si="40"/>
        <v>0</v>
      </c>
      <c r="NM48" s="352"/>
      <c r="NN48" s="350"/>
      <c r="NR48" s="30">
        <f t="shared" si="31"/>
        <v>0</v>
      </c>
      <c r="NS48" s="30">
        <f t="shared" si="32"/>
        <v>0</v>
      </c>
      <c r="NT48" s="30">
        <f t="shared" si="33"/>
        <v>0</v>
      </c>
    </row>
    <row r="49" spans="1:384" ht="10.199999999999999" customHeight="1">
      <c r="A49" s="25"/>
      <c r="B49" s="337"/>
      <c r="C49" s="335"/>
      <c r="D49" s="15"/>
      <c r="E49" s="319" t="str">
        <f>$E$14</f>
        <v>MENAGE</v>
      </c>
      <c r="F49" s="319"/>
      <c r="G49" s="129" t="str">
        <f>IF(ND70=0,"",ND70)</f>
        <v/>
      </c>
      <c r="H49" s="323"/>
      <c r="I49" s="325" t="str">
        <f>Prenoms!$B$12</f>
        <v>soren</v>
      </c>
      <c r="J49" s="326"/>
      <c r="K49" s="326"/>
      <c r="L49" s="326"/>
      <c r="M49" s="326"/>
      <c r="N49" s="65" t="str">
        <f>IF(NL49&lt;&gt;0,"",IF(Conges!G$46=0,"",Conges!G$46))</f>
        <v/>
      </c>
      <c r="O49" s="66"/>
      <c r="P49" s="67"/>
      <c r="Q49" s="67"/>
      <c r="R49" s="67"/>
      <c r="S49" s="67"/>
      <c r="T49" s="67"/>
      <c r="U49" s="67"/>
      <c r="V49" s="68"/>
      <c r="W49" s="67"/>
      <c r="X49" s="67"/>
      <c r="Y49" s="67"/>
      <c r="Z49" s="67"/>
      <c r="AA49" s="67"/>
      <c r="AB49" s="67"/>
      <c r="AC49" s="67"/>
      <c r="AD49" s="67"/>
      <c r="AE49" s="66"/>
      <c r="AF49" s="67"/>
      <c r="AG49" s="67"/>
      <c r="AH49" s="67"/>
      <c r="AI49" s="67"/>
      <c r="AJ49" s="68"/>
      <c r="AK49" s="67"/>
      <c r="AL49" s="67"/>
      <c r="AM49" s="67"/>
      <c r="AN49" s="67"/>
      <c r="AO49" s="67"/>
      <c r="AP49" s="67"/>
      <c r="AQ49" s="67"/>
      <c r="AR49" s="67"/>
      <c r="AS49" s="67"/>
      <c r="AT49" s="67"/>
      <c r="AU49" s="66"/>
      <c r="AV49" s="67"/>
      <c r="AW49" s="67"/>
      <c r="AX49" s="67"/>
      <c r="AY49" s="67"/>
      <c r="AZ49" s="67"/>
      <c r="BA49" s="67"/>
      <c r="BB49" s="68"/>
      <c r="BC49" s="69">
        <f>IF(NL49&lt;&gt;0,(IF(Conges!G$46=0,0,3)),0)</f>
        <v>0</v>
      </c>
      <c r="BD49" s="370"/>
      <c r="BE49" s="355">
        <f>IF(OR(Conges!G$46="A",Conges!G$46="V"),Prenoms!L$12,NL49)</f>
        <v>0</v>
      </c>
      <c r="BF49" s="356"/>
      <c r="BG49" s="267"/>
      <c r="BH49" s="268">
        <f t="shared" si="34"/>
        <v>0</v>
      </c>
      <c r="BI49" s="269" t="str">
        <f t="shared" si="21"/>
        <v/>
      </c>
      <c r="BJ49" s="283">
        <v>10.903225806451612</v>
      </c>
      <c r="BK49" s="284">
        <f t="shared" si="35"/>
        <v>-10.903225806451612</v>
      </c>
      <c r="BL49" s="285">
        <f t="shared" si="36"/>
        <v>0</v>
      </c>
      <c r="BM49" s="285">
        <f t="shared" si="37"/>
        <v>0</v>
      </c>
      <c r="BN49" s="285">
        <f>SUM('Heures Pointage'!$JD$7:$JE$7)</f>
        <v>0</v>
      </c>
      <c r="BO49" s="285">
        <f>SUM('Heures et Indemnites'!$JD$7:$JE$7)</f>
        <v>0</v>
      </c>
      <c r="BP49" s="286">
        <f t="shared" si="38"/>
        <v>0</v>
      </c>
      <c r="BQ49" s="286">
        <f>'Heures Pointage'!$KB$7</f>
        <v>0</v>
      </c>
      <c r="BR49" s="287">
        <f>$BH$1064</f>
        <v>0</v>
      </c>
      <c r="BS49" s="143">
        <f>Prenoms!$C$12</f>
        <v>169</v>
      </c>
      <c r="BT49" s="146"/>
      <c r="BU49" s="210">
        <f>SUM('Heures et Indemnites'!$JD$7:$JE$7)</f>
        <v>0</v>
      </c>
      <c r="BV49" s="219">
        <f>SUM('Heures et Indemnites'!$JD$6:$JE$7)</f>
        <v>0</v>
      </c>
      <c r="BW49" s="210"/>
      <c r="BX49" s="219"/>
      <c r="MT49" s="371">
        <f t="shared" si="39"/>
        <v>0</v>
      </c>
      <c r="MU49" s="372">
        <f t="shared" si="22"/>
        <v>0</v>
      </c>
      <c r="MV49" s="372">
        <f t="shared" si="23"/>
        <v>0</v>
      </c>
      <c r="MW49" s="372"/>
      <c r="MX49" s="372">
        <f t="shared" si="24"/>
        <v>0</v>
      </c>
      <c r="MY49" s="372"/>
      <c r="MZ49" s="372">
        <f t="shared" si="25"/>
        <v>0</v>
      </c>
      <c r="NA49" s="372"/>
      <c r="NB49" s="372">
        <f t="shared" si="26"/>
        <v>0</v>
      </c>
      <c r="NC49" s="372"/>
      <c r="ND49" s="372">
        <f t="shared" si="27"/>
        <v>0</v>
      </c>
      <c r="NE49" s="372"/>
      <c r="NF49" s="372">
        <f t="shared" si="28"/>
        <v>0</v>
      </c>
      <c r="NG49" s="372"/>
      <c r="NH49" s="372">
        <f t="shared" si="29"/>
        <v>0</v>
      </c>
      <c r="NI49" s="372"/>
      <c r="NJ49" s="372">
        <f t="shared" si="30"/>
        <v>0</v>
      </c>
      <c r="NK49" s="372"/>
      <c r="NL49" s="372">
        <f t="shared" si="40"/>
        <v>0</v>
      </c>
      <c r="NM49" s="373"/>
      <c r="NN49" s="350"/>
      <c r="NR49" s="30">
        <f t="shared" si="31"/>
        <v>0</v>
      </c>
      <c r="NS49" s="30">
        <f t="shared" si="32"/>
        <v>0</v>
      </c>
      <c r="NT49" s="30">
        <f t="shared" si="33"/>
        <v>0</v>
      </c>
    </row>
    <row r="50" spans="1:384" ht="10.199999999999999" customHeight="1">
      <c r="A50" s="25"/>
      <c r="B50" s="337"/>
      <c r="C50" s="335"/>
      <c r="D50" s="15"/>
      <c r="E50" s="347">
        <f>$E$15</f>
        <v>0</v>
      </c>
      <c r="F50" s="347"/>
      <c r="G50" s="130" t="str">
        <f>IF(NF70=0,"",NF70)</f>
        <v/>
      </c>
      <c r="H50" s="323"/>
      <c r="I50" s="328" t="str">
        <f>Prenoms!$B$13</f>
        <v>stage 1</v>
      </c>
      <c r="J50" s="329"/>
      <c r="K50" s="329"/>
      <c r="L50" s="329"/>
      <c r="M50" s="329"/>
      <c r="N50" s="78" t="str">
        <f>IF(NL50&lt;&gt;0,"",IF(Conges!G$47=0,"",Conges!G$47))</f>
        <v/>
      </c>
      <c r="O50" s="79"/>
      <c r="P50" s="80"/>
      <c r="Q50" s="80"/>
      <c r="R50" s="80"/>
      <c r="S50" s="80"/>
      <c r="T50" s="80"/>
      <c r="U50" s="80"/>
      <c r="V50" s="81"/>
      <c r="W50" s="80"/>
      <c r="X50" s="80"/>
      <c r="Y50" s="80"/>
      <c r="Z50" s="80"/>
      <c r="AA50" s="80"/>
      <c r="AB50" s="80"/>
      <c r="AC50" s="80"/>
      <c r="AD50" s="80"/>
      <c r="AE50" s="79"/>
      <c r="AF50" s="80"/>
      <c r="AG50" s="80"/>
      <c r="AH50" s="80"/>
      <c r="AI50" s="80"/>
      <c r="AJ50" s="81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79"/>
      <c r="AV50" s="80"/>
      <c r="AW50" s="80"/>
      <c r="AX50" s="80"/>
      <c r="AY50" s="80"/>
      <c r="AZ50" s="80"/>
      <c r="BA50" s="80"/>
      <c r="BB50" s="81"/>
      <c r="BC50" s="82">
        <f>IF(NL50&lt;&gt;0,(IF(Conges!G$47=0,0,3)),0)</f>
        <v>0</v>
      </c>
      <c r="BD50" s="370"/>
      <c r="BE50" s="357">
        <f>IF(OR(Conges!G$47="A",Conges!G$47="V"),Prenoms!L$13,NL50)</f>
        <v>0</v>
      </c>
      <c r="BF50" s="358"/>
      <c r="BG50" s="264"/>
      <c r="BH50" s="265">
        <f t="shared" si="34"/>
        <v>0</v>
      </c>
      <c r="BI50" s="266" t="str">
        <f t="shared" si="21"/>
        <v/>
      </c>
      <c r="BJ50" s="278">
        <v>4.5161290322580649</v>
      </c>
      <c r="BK50" s="279">
        <f t="shared" si="35"/>
        <v>-4.5161290322580649</v>
      </c>
      <c r="BL50" s="280">
        <f t="shared" si="36"/>
        <v>0</v>
      </c>
      <c r="BM50" s="280">
        <f t="shared" si="37"/>
        <v>0</v>
      </c>
      <c r="BN50" s="280">
        <f>SUM('Heures Pointage'!$KD$7:$KE$7)</f>
        <v>0</v>
      </c>
      <c r="BO50" s="280">
        <f>SUM('Heures et Indemnites'!$KD$7:$KE$7)</f>
        <v>0</v>
      </c>
      <c r="BP50" s="281">
        <f t="shared" si="38"/>
        <v>0</v>
      </c>
      <c r="BQ50" s="281">
        <f>'Heures Pointage'!$LB$7</f>
        <v>0</v>
      </c>
      <c r="BR50" s="282">
        <f>$BH$1065</f>
        <v>0</v>
      </c>
      <c r="BS50" s="142">
        <f>Prenoms!$C$13</f>
        <v>70</v>
      </c>
      <c r="BT50" s="170"/>
      <c r="BU50" s="211">
        <f>SUM('Heures et Indemnites'!$KD$7:$KE$7)</f>
        <v>0</v>
      </c>
      <c r="BV50" s="218">
        <f>SUM('Heures et Indemnites'!$KD$6:$KE$7)</f>
        <v>0</v>
      </c>
      <c r="BW50" s="211"/>
      <c r="BX50" s="218"/>
      <c r="MT50" s="369">
        <f t="shared" si="39"/>
        <v>0</v>
      </c>
      <c r="MU50" s="351">
        <f t="shared" si="22"/>
        <v>0</v>
      </c>
      <c r="MV50" s="351">
        <f t="shared" si="23"/>
        <v>0</v>
      </c>
      <c r="MW50" s="351"/>
      <c r="MX50" s="351">
        <f t="shared" si="24"/>
        <v>0</v>
      </c>
      <c r="MY50" s="351"/>
      <c r="MZ50" s="351">
        <f t="shared" si="25"/>
        <v>0</v>
      </c>
      <c r="NA50" s="351"/>
      <c r="NB50" s="351">
        <f t="shared" si="26"/>
        <v>0</v>
      </c>
      <c r="NC50" s="351"/>
      <c r="ND50" s="351">
        <f t="shared" si="27"/>
        <v>0</v>
      </c>
      <c r="NE50" s="351"/>
      <c r="NF50" s="351">
        <f t="shared" si="28"/>
        <v>0</v>
      </c>
      <c r="NG50" s="351"/>
      <c r="NH50" s="351">
        <f t="shared" si="29"/>
        <v>0</v>
      </c>
      <c r="NI50" s="351"/>
      <c r="NJ50" s="351">
        <f t="shared" si="30"/>
        <v>0</v>
      </c>
      <c r="NK50" s="351"/>
      <c r="NL50" s="351">
        <f t="shared" si="40"/>
        <v>0</v>
      </c>
      <c r="NM50" s="352"/>
      <c r="NN50" s="350"/>
      <c r="NR50" s="30">
        <f t="shared" si="31"/>
        <v>0</v>
      </c>
      <c r="NS50" s="30">
        <f t="shared" si="32"/>
        <v>0</v>
      </c>
      <c r="NT50" s="30">
        <f t="shared" si="33"/>
        <v>0</v>
      </c>
    </row>
    <row r="51" spans="1:384" ht="10.199999999999999" customHeight="1">
      <c r="A51" s="25"/>
      <c r="B51" s="337"/>
      <c r="C51" s="335"/>
      <c r="D51" s="15"/>
      <c r="E51" s="330" t="str">
        <f>$E$16</f>
        <v>Cave</v>
      </c>
      <c r="F51" s="330"/>
      <c r="G51" s="132" t="str">
        <f>IF(NH70=0,"",NH70)</f>
        <v/>
      </c>
      <c r="H51" s="323"/>
      <c r="I51" s="325">
        <f>Prenoms!$B$14</f>
        <v>0</v>
      </c>
      <c r="J51" s="326"/>
      <c r="K51" s="326"/>
      <c r="L51" s="326"/>
      <c r="M51" s="326"/>
      <c r="N51" s="65" t="str">
        <f>IF(NL51&lt;&gt;0,"",IF(Conges!G$48=0,"",Conges!G$48))</f>
        <v/>
      </c>
      <c r="O51" s="66"/>
      <c r="P51" s="67"/>
      <c r="Q51" s="67"/>
      <c r="R51" s="67"/>
      <c r="S51" s="67"/>
      <c r="T51" s="67"/>
      <c r="U51" s="67"/>
      <c r="V51" s="68"/>
      <c r="W51" s="66"/>
      <c r="X51" s="67"/>
      <c r="Y51" s="67"/>
      <c r="Z51" s="67"/>
      <c r="AA51" s="67"/>
      <c r="AB51" s="67"/>
      <c r="AC51" s="67"/>
      <c r="AD51" s="68"/>
      <c r="AE51" s="66"/>
      <c r="AF51" s="67"/>
      <c r="AG51" s="67"/>
      <c r="AH51" s="67"/>
      <c r="AI51" s="67"/>
      <c r="AJ51" s="68"/>
      <c r="AK51" s="66"/>
      <c r="AL51" s="67"/>
      <c r="AM51" s="67"/>
      <c r="AN51" s="67"/>
      <c r="AO51" s="67"/>
      <c r="AP51" s="67"/>
      <c r="AQ51" s="67"/>
      <c r="AR51" s="67"/>
      <c r="AS51" s="67"/>
      <c r="AT51" s="68"/>
      <c r="AU51" s="66"/>
      <c r="AV51" s="67"/>
      <c r="AW51" s="67"/>
      <c r="AX51" s="67"/>
      <c r="AY51" s="67"/>
      <c r="AZ51" s="67"/>
      <c r="BA51" s="67"/>
      <c r="BB51" s="68"/>
      <c r="BC51" s="69">
        <f>IF(NL51&lt;&gt;0,(IF(Conges!G$48=0,0,3)),0)</f>
        <v>0</v>
      </c>
      <c r="BD51" s="370"/>
      <c r="BE51" s="355">
        <f>IF(OR(Conges!G$48="A",Conges!G$48="V"),Prenoms!L$14,NL51)</f>
        <v>0</v>
      </c>
      <c r="BF51" s="356"/>
      <c r="BG51" s="267"/>
      <c r="BH51" s="268">
        <f t="shared" si="34"/>
        <v>0</v>
      </c>
      <c r="BI51" s="269" t="str">
        <f t="shared" si="21"/>
        <v/>
      </c>
      <c r="BJ51" s="283">
        <v>0</v>
      </c>
      <c r="BK51" s="284">
        <f t="shared" si="35"/>
        <v>0</v>
      </c>
      <c r="BL51" s="285">
        <f t="shared" si="36"/>
        <v>0</v>
      </c>
      <c r="BM51" s="285">
        <f t="shared" si="37"/>
        <v>0</v>
      </c>
      <c r="BN51" s="285">
        <f>SUM('Heures Pointage'!$LD$7:$LE$7)</f>
        <v>0</v>
      </c>
      <c r="BO51" s="285">
        <f>SUM('Heures et Indemnites'!$LD$7:$LE$7)</f>
        <v>0</v>
      </c>
      <c r="BP51" s="286">
        <f t="shared" si="38"/>
        <v>0</v>
      </c>
      <c r="BQ51" s="286">
        <f>'Heures Pointage'!$MB$7</f>
        <v>0</v>
      </c>
      <c r="BR51" s="287">
        <f>$BH$1066</f>
        <v>0</v>
      </c>
      <c r="BS51" s="143">
        <f>Prenoms!$C$14</f>
        <v>0</v>
      </c>
      <c r="BT51" s="146"/>
      <c r="BU51" s="210">
        <f>SUM('Heures et Indemnites'!$LD$7:$LE$7)</f>
        <v>0</v>
      </c>
      <c r="BV51" s="219">
        <f>SUM('Heures et Indemnites'!$LD$6:$LE$7)</f>
        <v>0</v>
      </c>
      <c r="BW51" s="210"/>
      <c r="BX51" s="219"/>
      <c r="MT51" s="371">
        <f t="shared" si="39"/>
        <v>0</v>
      </c>
      <c r="MU51" s="372">
        <f t="shared" si="22"/>
        <v>0</v>
      </c>
      <c r="MV51" s="372">
        <f t="shared" si="23"/>
        <v>0</v>
      </c>
      <c r="MW51" s="372"/>
      <c r="MX51" s="372">
        <f t="shared" si="24"/>
        <v>0</v>
      </c>
      <c r="MY51" s="372"/>
      <c r="MZ51" s="372">
        <f t="shared" si="25"/>
        <v>0</v>
      </c>
      <c r="NA51" s="372"/>
      <c r="NB51" s="372">
        <f t="shared" si="26"/>
        <v>0</v>
      </c>
      <c r="NC51" s="372"/>
      <c r="ND51" s="372">
        <f t="shared" si="27"/>
        <v>0</v>
      </c>
      <c r="NE51" s="372"/>
      <c r="NF51" s="372">
        <f t="shared" si="28"/>
        <v>0</v>
      </c>
      <c r="NG51" s="372"/>
      <c r="NH51" s="372">
        <f t="shared" si="29"/>
        <v>0</v>
      </c>
      <c r="NI51" s="372"/>
      <c r="NJ51" s="372">
        <f t="shared" si="30"/>
        <v>0</v>
      </c>
      <c r="NK51" s="372"/>
      <c r="NL51" s="372">
        <f t="shared" si="40"/>
        <v>0</v>
      </c>
      <c r="NM51" s="373"/>
      <c r="NN51" s="350"/>
      <c r="NR51" s="30">
        <f t="shared" si="31"/>
        <v>0</v>
      </c>
      <c r="NS51" s="30">
        <f t="shared" si="32"/>
        <v>0</v>
      </c>
      <c r="NT51" s="30">
        <f t="shared" si="33"/>
        <v>0</v>
      </c>
    </row>
    <row r="52" spans="1:384" ht="10.199999999999999" customHeight="1">
      <c r="A52" s="25"/>
      <c r="B52" s="337"/>
      <c r="C52" s="335"/>
      <c r="D52" s="15"/>
      <c r="E52" s="331" t="str">
        <f>$E$17</f>
        <v>STAGE</v>
      </c>
      <c r="F52" s="331"/>
      <c r="G52" s="133" t="str">
        <f>IF(NJ70=0,"",NJ70)</f>
        <v/>
      </c>
      <c r="H52" s="323"/>
      <c r="I52" s="328">
        <f>Prenoms!$B$15</f>
        <v>0</v>
      </c>
      <c r="J52" s="329"/>
      <c r="K52" s="329"/>
      <c r="L52" s="329"/>
      <c r="M52" s="329"/>
      <c r="N52" s="78" t="str">
        <f>IF(NL52&lt;&gt;0,"",IF(Conges!G$49=0,"",Conges!G$49))</f>
        <v/>
      </c>
      <c r="O52" s="79"/>
      <c r="P52" s="80"/>
      <c r="Q52" s="80"/>
      <c r="R52" s="80"/>
      <c r="S52" s="80"/>
      <c r="T52" s="80"/>
      <c r="U52" s="80"/>
      <c r="V52" s="81"/>
      <c r="W52" s="79"/>
      <c r="X52" s="80"/>
      <c r="Y52" s="80"/>
      <c r="Z52" s="80"/>
      <c r="AA52" s="80"/>
      <c r="AB52" s="80"/>
      <c r="AC52" s="80"/>
      <c r="AD52" s="81"/>
      <c r="AE52" s="79"/>
      <c r="AF52" s="80"/>
      <c r="AG52" s="80"/>
      <c r="AH52" s="80"/>
      <c r="AI52" s="80"/>
      <c r="AJ52" s="81"/>
      <c r="AK52" s="79"/>
      <c r="AL52" s="80"/>
      <c r="AM52" s="80"/>
      <c r="AN52" s="80"/>
      <c r="AO52" s="80"/>
      <c r="AP52" s="80"/>
      <c r="AQ52" s="80"/>
      <c r="AR52" s="80"/>
      <c r="AS52" s="80"/>
      <c r="AT52" s="81"/>
      <c r="AU52" s="79"/>
      <c r="AV52" s="80"/>
      <c r="AW52" s="80"/>
      <c r="AX52" s="80"/>
      <c r="AY52" s="80"/>
      <c r="AZ52" s="80"/>
      <c r="BA52" s="80"/>
      <c r="BB52" s="81"/>
      <c r="BC52" s="82">
        <f>IF(NL52&lt;&gt;0,(IF(Conges!G$49=0,0,3)),0)</f>
        <v>0</v>
      </c>
      <c r="BD52" s="370"/>
      <c r="BE52" s="357">
        <f>IF(OR(Conges!G$49="A",Conges!G$49="V"),Prenoms!L$15,NL52)</f>
        <v>0</v>
      </c>
      <c r="BF52" s="358"/>
      <c r="BG52" s="264"/>
      <c r="BH52" s="265">
        <f t="shared" si="34"/>
        <v>0</v>
      </c>
      <c r="BI52" s="266" t="str">
        <f t="shared" si="21"/>
        <v/>
      </c>
      <c r="BJ52" s="278">
        <v>0</v>
      </c>
      <c r="BK52" s="279">
        <f t="shared" si="35"/>
        <v>0</v>
      </c>
      <c r="BL52" s="280">
        <f t="shared" si="36"/>
        <v>0</v>
      </c>
      <c r="BM52" s="280">
        <f t="shared" si="37"/>
        <v>0</v>
      </c>
      <c r="BN52" s="280">
        <f>SUM('Heures Pointage'!$MD$7:$ME$7)</f>
        <v>0</v>
      </c>
      <c r="BO52" s="280">
        <f>SUM('Heures et Indemnites'!$MD$7:$ME$7)</f>
        <v>0</v>
      </c>
      <c r="BP52" s="281">
        <f t="shared" si="38"/>
        <v>0</v>
      </c>
      <c r="BQ52" s="281">
        <f>'Heures Pointage'!$NB$7</f>
        <v>0</v>
      </c>
      <c r="BR52" s="282">
        <f>$BH$1067</f>
        <v>0</v>
      </c>
      <c r="BS52" s="142">
        <f>Prenoms!$C$15</f>
        <v>0</v>
      </c>
      <c r="BT52" s="170"/>
      <c r="BU52" s="211">
        <f>SUM('Heures et Indemnites'!$MD$7:$ME$7)</f>
        <v>0</v>
      </c>
      <c r="BV52" s="218">
        <f>SUM('Heures et Indemnites'!$MD$6:$ME$7)</f>
        <v>0</v>
      </c>
      <c r="BW52" s="211"/>
      <c r="BX52" s="218"/>
      <c r="MT52" s="369">
        <f t="shared" si="39"/>
        <v>0</v>
      </c>
      <c r="MU52" s="351">
        <f t="shared" si="22"/>
        <v>0</v>
      </c>
      <c r="MV52" s="351">
        <f t="shared" si="23"/>
        <v>0</v>
      </c>
      <c r="MW52" s="351"/>
      <c r="MX52" s="351">
        <f t="shared" si="24"/>
        <v>0</v>
      </c>
      <c r="MY52" s="351"/>
      <c r="MZ52" s="351">
        <f t="shared" si="25"/>
        <v>0</v>
      </c>
      <c r="NA52" s="351"/>
      <c r="NB52" s="351">
        <f t="shared" si="26"/>
        <v>0</v>
      </c>
      <c r="NC52" s="351"/>
      <c r="ND52" s="351">
        <f t="shared" si="27"/>
        <v>0</v>
      </c>
      <c r="NE52" s="351"/>
      <c r="NF52" s="351">
        <f t="shared" si="28"/>
        <v>0</v>
      </c>
      <c r="NG52" s="351"/>
      <c r="NH52" s="351">
        <f t="shared" si="29"/>
        <v>0</v>
      </c>
      <c r="NI52" s="351"/>
      <c r="NJ52" s="351">
        <f t="shared" si="30"/>
        <v>0</v>
      </c>
      <c r="NK52" s="351"/>
      <c r="NL52" s="351">
        <f t="shared" si="40"/>
        <v>0</v>
      </c>
      <c r="NM52" s="352"/>
      <c r="NN52" s="350"/>
      <c r="NR52" s="30">
        <f t="shared" si="31"/>
        <v>0</v>
      </c>
      <c r="NS52" s="30">
        <f t="shared" si="32"/>
        <v>0</v>
      </c>
      <c r="NT52" s="30">
        <f t="shared" si="33"/>
        <v>0</v>
      </c>
    </row>
    <row r="53" spans="1:384" ht="10.199999999999999" customHeight="1">
      <c r="A53" s="25"/>
      <c r="B53" s="337"/>
      <c r="C53" s="335"/>
      <c r="D53" s="15"/>
      <c r="E53" s="343" t="str">
        <f>$E$18</f>
        <v>H sans Renfort</v>
      </c>
      <c r="F53" s="343"/>
      <c r="G53" s="131" t="str">
        <f>IF(NL70-MZ70=0,"",NL70-MZ70)</f>
        <v/>
      </c>
      <c r="H53" s="323"/>
      <c r="I53" s="325">
        <f>Prenoms!$B$16</f>
        <v>0</v>
      </c>
      <c r="J53" s="326"/>
      <c r="K53" s="326"/>
      <c r="L53" s="326"/>
      <c r="M53" s="326"/>
      <c r="N53" s="65" t="str">
        <f>IF(NL53&lt;&gt;0,"",IF(Conges!G$50=0,"",Conges!G$50))</f>
        <v/>
      </c>
      <c r="O53" s="66"/>
      <c r="P53" s="67"/>
      <c r="Q53" s="67"/>
      <c r="R53" s="67"/>
      <c r="S53" s="67"/>
      <c r="T53" s="67"/>
      <c r="U53" s="67"/>
      <c r="V53" s="68"/>
      <c r="W53" s="66"/>
      <c r="X53" s="67"/>
      <c r="Y53" s="67"/>
      <c r="Z53" s="67"/>
      <c r="AA53" s="67"/>
      <c r="AB53" s="67"/>
      <c r="AC53" s="67"/>
      <c r="AD53" s="68"/>
      <c r="AE53" s="66"/>
      <c r="AF53" s="67"/>
      <c r="AG53" s="67"/>
      <c r="AH53" s="67"/>
      <c r="AI53" s="67"/>
      <c r="AJ53" s="68"/>
      <c r="AK53" s="66"/>
      <c r="AL53" s="67"/>
      <c r="AM53" s="67"/>
      <c r="AN53" s="67"/>
      <c r="AO53" s="67"/>
      <c r="AP53" s="67"/>
      <c r="AQ53" s="67"/>
      <c r="AR53" s="67"/>
      <c r="AS53" s="67"/>
      <c r="AT53" s="68"/>
      <c r="AU53" s="66"/>
      <c r="AV53" s="67"/>
      <c r="AW53" s="67"/>
      <c r="AX53" s="67"/>
      <c r="AY53" s="67"/>
      <c r="AZ53" s="67"/>
      <c r="BA53" s="67"/>
      <c r="BB53" s="68"/>
      <c r="BC53" s="69">
        <f>IF(NL53&lt;&gt;0,(IF(Conges!G$50=0,0,3)),0)</f>
        <v>0</v>
      </c>
      <c r="BD53" s="370"/>
      <c r="BE53" s="355">
        <f>IF(OR(Conges!G$50="A",Conges!G$50="V"),Prenoms!L$16,NL53)</f>
        <v>0</v>
      </c>
      <c r="BF53" s="356"/>
      <c r="BG53" s="267"/>
      <c r="BH53" s="268">
        <f t="shared" si="34"/>
        <v>0</v>
      </c>
      <c r="BI53" s="269" t="str">
        <f t="shared" si="21"/>
        <v/>
      </c>
      <c r="BJ53" s="283">
        <v>0</v>
      </c>
      <c r="BK53" s="284">
        <f t="shared" si="35"/>
        <v>0</v>
      </c>
      <c r="BL53" s="285">
        <f t="shared" si="36"/>
        <v>0</v>
      </c>
      <c r="BM53" s="285">
        <f t="shared" si="37"/>
        <v>0</v>
      </c>
      <c r="BN53" s="285">
        <f>SUM('Heures Pointage'!$ND$7:$NE$7)</f>
        <v>0</v>
      </c>
      <c r="BO53" s="285">
        <f>SUM('Heures et Indemnites'!$ND$7:$NE$7)</f>
        <v>0</v>
      </c>
      <c r="BP53" s="286">
        <f t="shared" si="38"/>
        <v>0</v>
      </c>
      <c r="BQ53" s="286">
        <f>'Heures Pointage'!$OB$7</f>
        <v>0</v>
      </c>
      <c r="BR53" s="287">
        <f>$BH$1068</f>
        <v>0</v>
      </c>
      <c r="BS53" s="143">
        <f>Prenoms!$C$16</f>
        <v>0</v>
      </c>
      <c r="BT53" s="146"/>
      <c r="BU53" s="210">
        <f>SUM('Heures et Indemnites'!$ND$7:$NE$7)</f>
        <v>0</v>
      </c>
      <c r="BV53" s="219">
        <f>SUM('Heures et Indemnites'!$ND$6:$NE$7)</f>
        <v>0</v>
      </c>
      <c r="BW53" s="210"/>
      <c r="BX53" s="219"/>
      <c r="MT53" s="371">
        <f t="shared" si="39"/>
        <v>0</v>
      </c>
      <c r="MU53" s="372">
        <f t="shared" si="22"/>
        <v>0</v>
      </c>
      <c r="MV53" s="372">
        <f t="shared" si="23"/>
        <v>0</v>
      </c>
      <c r="MW53" s="372"/>
      <c r="MX53" s="372">
        <f t="shared" si="24"/>
        <v>0</v>
      </c>
      <c r="MY53" s="372"/>
      <c r="MZ53" s="372">
        <f t="shared" si="25"/>
        <v>0</v>
      </c>
      <c r="NA53" s="372"/>
      <c r="NB53" s="372">
        <f t="shared" si="26"/>
        <v>0</v>
      </c>
      <c r="NC53" s="372"/>
      <c r="ND53" s="372">
        <f t="shared" si="27"/>
        <v>0</v>
      </c>
      <c r="NE53" s="372"/>
      <c r="NF53" s="372">
        <f t="shared" si="28"/>
        <v>0</v>
      </c>
      <c r="NG53" s="372"/>
      <c r="NH53" s="372">
        <f t="shared" si="29"/>
        <v>0</v>
      </c>
      <c r="NI53" s="372"/>
      <c r="NJ53" s="372">
        <f t="shared" si="30"/>
        <v>0</v>
      </c>
      <c r="NK53" s="372"/>
      <c r="NL53" s="372">
        <f t="shared" si="40"/>
        <v>0</v>
      </c>
      <c r="NM53" s="373"/>
      <c r="NN53" s="350"/>
      <c r="NR53" s="30">
        <f t="shared" si="31"/>
        <v>0</v>
      </c>
      <c r="NS53" s="30">
        <f t="shared" si="32"/>
        <v>0</v>
      </c>
      <c r="NT53" s="30">
        <f t="shared" si="33"/>
        <v>0</v>
      </c>
    </row>
    <row r="54" spans="1:384" ht="10.199999999999999" customHeight="1">
      <c r="A54" s="25"/>
      <c r="B54" s="337"/>
      <c r="C54" s="335"/>
      <c r="D54" s="15"/>
      <c r="E54" s="343" t="str">
        <f>$E$19</f>
        <v>H avec Renfort</v>
      </c>
      <c r="F54" s="343"/>
      <c r="G54" s="131" t="str">
        <f>IF(NL70=0,"",NL70)</f>
        <v/>
      </c>
      <c r="H54" s="323"/>
      <c r="I54" s="328">
        <f>Prenoms!$B$17</f>
        <v>0</v>
      </c>
      <c r="J54" s="329"/>
      <c r="K54" s="329"/>
      <c r="L54" s="329"/>
      <c r="M54" s="329"/>
      <c r="N54" s="78" t="str">
        <f>IF(NL54&lt;&gt;0,"",IF(Conges!G$51=0,"",Conges!G$51))</f>
        <v/>
      </c>
      <c r="O54" s="79"/>
      <c r="P54" s="80"/>
      <c r="Q54" s="80"/>
      <c r="R54" s="80"/>
      <c r="S54" s="80"/>
      <c r="T54" s="80"/>
      <c r="U54" s="80"/>
      <c r="V54" s="81"/>
      <c r="W54" s="79"/>
      <c r="X54" s="80"/>
      <c r="Y54" s="80"/>
      <c r="Z54" s="80"/>
      <c r="AA54" s="80"/>
      <c r="AB54" s="80"/>
      <c r="AC54" s="80"/>
      <c r="AD54" s="81"/>
      <c r="AE54" s="79"/>
      <c r="AF54" s="80"/>
      <c r="AG54" s="80"/>
      <c r="AH54" s="80"/>
      <c r="AI54" s="80"/>
      <c r="AJ54" s="81"/>
      <c r="AK54" s="79"/>
      <c r="AL54" s="80"/>
      <c r="AM54" s="80"/>
      <c r="AN54" s="80"/>
      <c r="AO54" s="80"/>
      <c r="AP54" s="80"/>
      <c r="AQ54" s="80"/>
      <c r="AR54" s="80"/>
      <c r="AS54" s="80"/>
      <c r="AT54" s="81"/>
      <c r="AU54" s="79"/>
      <c r="AV54" s="80"/>
      <c r="AW54" s="80"/>
      <c r="AX54" s="80"/>
      <c r="AY54" s="80"/>
      <c r="AZ54" s="80"/>
      <c r="BA54" s="80"/>
      <c r="BB54" s="81"/>
      <c r="BC54" s="82">
        <f>IF(NL54&lt;&gt;0,(IF(Conges!G$51=0,0,3)),0)</f>
        <v>0</v>
      </c>
      <c r="BD54" s="370"/>
      <c r="BE54" s="357">
        <f>IF(OR(Conges!G$51="A",Conges!G$51="V"),Prenoms!L$17,NL54)</f>
        <v>0</v>
      </c>
      <c r="BF54" s="358"/>
      <c r="BG54" s="264"/>
      <c r="BH54" s="265">
        <f t="shared" si="34"/>
        <v>0</v>
      </c>
      <c r="BI54" s="266" t="str">
        <f t="shared" si="21"/>
        <v/>
      </c>
      <c r="BJ54" s="278">
        <v>0</v>
      </c>
      <c r="BK54" s="279">
        <f t="shared" si="35"/>
        <v>0</v>
      </c>
      <c r="BL54" s="280">
        <f t="shared" si="36"/>
        <v>0</v>
      </c>
      <c r="BM54" s="280">
        <f t="shared" si="37"/>
        <v>0</v>
      </c>
      <c r="BN54" s="280">
        <f>SUM('Heures Pointage'!$OD$7:$OE$7)</f>
        <v>0</v>
      </c>
      <c r="BO54" s="280">
        <f>SUM('Heures et Indemnites'!$OD$7:$OE$7)</f>
        <v>0</v>
      </c>
      <c r="BP54" s="281">
        <f t="shared" si="38"/>
        <v>0</v>
      </c>
      <c r="BQ54" s="281">
        <f>'Heures Pointage'!$PB$7</f>
        <v>0</v>
      </c>
      <c r="BR54" s="282">
        <f>$BH$1069</f>
        <v>0</v>
      </c>
      <c r="BS54" s="142">
        <f>Prenoms!$C$17</f>
        <v>0</v>
      </c>
      <c r="BT54" s="170"/>
      <c r="BU54" s="211">
        <f>SUM('Heures et Indemnites'!$OD$7:$OE$7)</f>
        <v>0</v>
      </c>
      <c r="BV54" s="218">
        <f>SUM('Heures et Indemnites'!$OD$6:$OE$7)</f>
        <v>0</v>
      </c>
      <c r="BW54" s="211"/>
      <c r="BX54" s="218"/>
      <c r="MT54" s="369">
        <f t="shared" si="39"/>
        <v>0</v>
      </c>
      <c r="MU54" s="351">
        <f t="shared" si="22"/>
        <v>0</v>
      </c>
      <c r="MV54" s="351">
        <f t="shared" si="23"/>
        <v>0</v>
      </c>
      <c r="MW54" s="351"/>
      <c r="MX54" s="351">
        <f t="shared" si="24"/>
        <v>0</v>
      </c>
      <c r="MY54" s="351"/>
      <c r="MZ54" s="351">
        <f t="shared" si="25"/>
        <v>0</v>
      </c>
      <c r="NA54" s="351"/>
      <c r="NB54" s="351">
        <f t="shared" si="26"/>
        <v>0</v>
      </c>
      <c r="NC54" s="351"/>
      <c r="ND54" s="351">
        <f t="shared" si="27"/>
        <v>0</v>
      </c>
      <c r="NE54" s="351"/>
      <c r="NF54" s="351">
        <f t="shared" si="28"/>
        <v>0</v>
      </c>
      <c r="NG54" s="351"/>
      <c r="NH54" s="351">
        <f t="shared" si="29"/>
        <v>0</v>
      </c>
      <c r="NI54" s="351"/>
      <c r="NJ54" s="351">
        <f t="shared" si="30"/>
        <v>0</v>
      </c>
      <c r="NK54" s="351"/>
      <c r="NL54" s="351">
        <f t="shared" si="40"/>
        <v>0</v>
      </c>
      <c r="NM54" s="352"/>
      <c r="NN54" s="350"/>
      <c r="NR54" s="30">
        <f t="shared" si="31"/>
        <v>0</v>
      </c>
      <c r="NS54" s="30">
        <f t="shared" si="32"/>
        <v>0</v>
      </c>
      <c r="NT54" s="30">
        <f t="shared" si="33"/>
        <v>0</v>
      </c>
    </row>
    <row r="55" spans="1:384" ht="10.199999999999999" customHeight="1">
      <c r="A55" s="25"/>
      <c r="B55" s="337"/>
      <c r="C55" s="335"/>
      <c r="D55" s="15"/>
      <c r="E55" s="101"/>
      <c r="F55" s="101"/>
      <c r="G55" s="101"/>
      <c r="H55" s="323"/>
      <c r="I55" s="325">
        <f>Prenoms!$B$18</f>
        <v>0</v>
      </c>
      <c r="J55" s="326"/>
      <c r="K55" s="326"/>
      <c r="L55" s="326"/>
      <c r="M55" s="326"/>
      <c r="N55" s="65" t="str">
        <f>IF(NL55&lt;&gt;0,"",IF(Conges!G$52=0,"",Conges!G$52))</f>
        <v/>
      </c>
      <c r="O55" s="66"/>
      <c r="P55" s="67"/>
      <c r="Q55" s="67"/>
      <c r="R55" s="67"/>
      <c r="S55" s="67"/>
      <c r="T55" s="67"/>
      <c r="U55" s="67"/>
      <c r="V55" s="68"/>
      <c r="W55" s="66"/>
      <c r="X55" s="67"/>
      <c r="Y55" s="67"/>
      <c r="Z55" s="67"/>
      <c r="AA55" s="67"/>
      <c r="AB55" s="67"/>
      <c r="AC55" s="67"/>
      <c r="AD55" s="68"/>
      <c r="AE55" s="66"/>
      <c r="AF55" s="67"/>
      <c r="AG55" s="67"/>
      <c r="AH55" s="67"/>
      <c r="AI55" s="67"/>
      <c r="AJ55" s="68"/>
      <c r="AK55" s="66"/>
      <c r="AL55" s="67"/>
      <c r="AM55" s="67"/>
      <c r="AN55" s="67"/>
      <c r="AO55" s="67"/>
      <c r="AP55" s="67"/>
      <c r="AQ55" s="67"/>
      <c r="AR55" s="67"/>
      <c r="AS55" s="67"/>
      <c r="AT55" s="68"/>
      <c r="AU55" s="66"/>
      <c r="AV55" s="67"/>
      <c r="AW55" s="67"/>
      <c r="AX55" s="67"/>
      <c r="AY55" s="67"/>
      <c r="AZ55" s="67"/>
      <c r="BA55" s="67"/>
      <c r="BB55" s="68"/>
      <c r="BC55" s="69">
        <f>IF(NL55&lt;&gt;0,(IF(Conges!G$52=0,0,3)),0)</f>
        <v>0</v>
      </c>
      <c r="BD55" s="370"/>
      <c r="BE55" s="355">
        <f>IF(OR(Conges!G$52="A",Conges!G$52="V"),Prenoms!L$18,NL55)</f>
        <v>0</v>
      </c>
      <c r="BF55" s="356"/>
      <c r="BG55" s="267"/>
      <c r="BH55" s="268">
        <f t="shared" si="34"/>
        <v>0</v>
      </c>
      <c r="BI55" s="269" t="str">
        <f t="shared" si="21"/>
        <v/>
      </c>
      <c r="BJ55" s="283">
        <v>0</v>
      </c>
      <c r="BK55" s="284">
        <f t="shared" si="35"/>
        <v>0</v>
      </c>
      <c r="BL55" s="285">
        <f t="shared" si="36"/>
        <v>0</v>
      </c>
      <c r="BM55" s="285">
        <f t="shared" si="37"/>
        <v>0</v>
      </c>
      <c r="BN55" s="285">
        <f>SUM('Heures Pointage'!$PD$7:$PE$7)</f>
        <v>0</v>
      </c>
      <c r="BO55" s="285">
        <f>SUM('Heures et Indemnites'!$PD$7:$PE$7)</f>
        <v>0</v>
      </c>
      <c r="BP55" s="286">
        <f t="shared" si="38"/>
        <v>0</v>
      </c>
      <c r="BQ55" s="286">
        <f>'Heures Pointage'!$QB$7</f>
        <v>0</v>
      </c>
      <c r="BR55" s="287">
        <f>$BH$1070</f>
        <v>0</v>
      </c>
      <c r="BS55" s="143">
        <f>Prenoms!$C$18</f>
        <v>0</v>
      </c>
      <c r="BT55" s="146"/>
      <c r="BU55" s="210">
        <f>SUM('Heures et Indemnites'!$PD$7:$PE$7)</f>
        <v>0</v>
      </c>
      <c r="BV55" s="219">
        <f>SUM('Heures et Indemnites'!$PD$6:$PE$7)</f>
        <v>0</v>
      </c>
      <c r="BW55" s="210"/>
      <c r="BX55" s="219"/>
      <c r="MT55" s="371">
        <f t="shared" si="39"/>
        <v>0</v>
      </c>
      <c r="MU55" s="372">
        <f t="shared" ref="MU55:MU68" si="41">(COUNTA($O55:$BB55))/2</f>
        <v>0</v>
      </c>
      <c r="MV55" s="372">
        <f t="shared" si="23"/>
        <v>0</v>
      </c>
      <c r="MW55" s="372"/>
      <c r="MX55" s="372">
        <f t="shared" si="24"/>
        <v>0</v>
      </c>
      <c r="MY55" s="372"/>
      <c r="MZ55" s="372">
        <f t="shared" si="25"/>
        <v>0</v>
      </c>
      <c r="NA55" s="372"/>
      <c r="NB55" s="372">
        <f t="shared" si="26"/>
        <v>0</v>
      </c>
      <c r="NC55" s="372"/>
      <c r="ND55" s="372">
        <f t="shared" si="27"/>
        <v>0</v>
      </c>
      <c r="NE55" s="372"/>
      <c r="NF55" s="372">
        <f t="shared" si="28"/>
        <v>0</v>
      </c>
      <c r="NG55" s="372"/>
      <c r="NH55" s="372">
        <f t="shared" si="29"/>
        <v>0</v>
      </c>
      <c r="NI55" s="372"/>
      <c r="NJ55" s="372">
        <f t="shared" si="30"/>
        <v>0</v>
      </c>
      <c r="NK55" s="372"/>
      <c r="NL55" s="372">
        <f t="shared" si="40"/>
        <v>0</v>
      </c>
      <c r="NM55" s="373"/>
      <c r="NN55" s="350"/>
      <c r="NR55" s="30">
        <f t="shared" si="31"/>
        <v>0</v>
      </c>
      <c r="NS55" s="30">
        <f t="shared" si="32"/>
        <v>0</v>
      </c>
      <c r="NT55" s="30">
        <f t="shared" si="33"/>
        <v>0</v>
      </c>
    </row>
    <row r="56" spans="1:384" ht="10.199999999999999" customHeight="1">
      <c r="A56" s="25"/>
      <c r="B56" s="337"/>
      <c r="C56" s="335"/>
      <c r="D56" s="15"/>
      <c r="E56" s="101"/>
      <c r="F56" s="101"/>
      <c r="G56" s="101"/>
      <c r="H56" s="323"/>
      <c r="I56" s="328">
        <f>Prenoms!$B$19</f>
        <v>0</v>
      </c>
      <c r="J56" s="329"/>
      <c r="K56" s="329"/>
      <c r="L56" s="329"/>
      <c r="M56" s="329"/>
      <c r="N56" s="78" t="str">
        <f>IF(NL56&lt;&gt;0,"",IF(Conges!G$53=0,"",Conges!G$53))</f>
        <v/>
      </c>
      <c r="O56" s="79"/>
      <c r="P56" s="80"/>
      <c r="Q56" s="80"/>
      <c r="R56" s="80"/>
      <c r="S56" s="80"/>
      <c r="T56" s="80"/>
      <c r="U56" s="80"/>
      <c r="V56" s="81"/>
      <c r="W56" s="79"/>
      <c r="X56" s="80"/>
      <c r="Y56" s="80"/>
      <c r="Z56" s="80"/>
      <c r="AA56" s="80"/>
      <c r="AB56" s="80"/>
      <c r="AC56" s="80"/>
      <c r="AD56" s="81"/>
      <c r="AE56" s="79"/>
      <c r="AF56" s="80"/>
      <c r="AG56" s="80"/>
      <c r="AH56" s="80"/>
      <c r="AI56" s="80"/>
      <c r="AJ56" s="81"/>
      <c r="AK56" s="79"/>
      <c r="AL56" s="80"/>
      <c r="AM56" s="80"/>
      <c r="AN56" s="80"/>
      <c r="AO56" s="80"/>
      <c r="AP56" s="80"/>
      <c r="AQ56" s="80"/>
      <c r="AR56" s="80"/>
      <c r="AS56" s="80"/>
      <c r="AT56" s="81"/>
      <c r="AU56" s="79"/>
      <c r="AV56" s="80"/>
      <c r="AW56" s="80"/>
      <c r="AX56" s="80"/>
      <c r="AY56" s="80"/>
      <c r="AZ56" s="80"/>
      <c r="BA56" s="80"/>
      <c r="BB56" s="81"/>
      <c r="BC56" s="82">
        <f>IF(NL56&lt;&gt;0,(IF(Conges!G$53=0,0,3)),0)</f>
        <v>0</v>
      </c>
      <c r="BD56" s="370"/>
      <c r="BE56" s="357">
        <f>IF(OR(Conges!G$53="A",Conges!G$53="V"),Prenoms!L$19,NL56)</f>
        <v>0</v>
      </c>
      <c r="BF56" s="358"/>
      <c r="BG56" s="264"/>
      <c r="BH56" s="265">
        <f t="shared" si="34"/>
        <v>0</v>
      </c>
      <c r="BI56" s="266" t="str">
        <f t="shared" si="21"/>
        <v/>
      </c>
      <c r="BJ56" s="278">
        <v>0</v>
      </c>
      <c r="BK56" s="279">
        <f t="shared" si="35"/>
        <v>0</v>
      </c>
      <c r="BL56" s="280">
        <f t="shared" si="36"/>
        <v>0</v>
      </c>
      <c r="BM56" s="280">
        <f t="shared" si="37"/>
        <v>0</v>
      </c>
      <c r="BN56" s="280">
        <f>SUM('Heures Pointage'!$QD$7:$QE$7)</f>
        <v>0</v>
      </c>
      <c r="BO56" s="280">
        <f>SUM('Heures et Indemnites'!$QD$7:$QE$7)</f>
        <v>0</v>
      </c>
      <c r="BP56" s="281">
        <f t="shared" si="38"/>
        <v>0</v>
      </c>
      <c r="BQ56" s="281">
        <f>'Heures Pointage'!$RB$7</f>
        <v>0</v>
      </c>
      <c r="BR56" s="282">
        <f>$BH$1071</f>
        <v>0</v>
      </c>
      <c r="BS56" s="142">
        <f>Prenoms!$C$19</f>
        <v>0</v>
      </c>
      <c r="BT56" s="170"/>
      <c r="BU56" s="211">
        <f>SUM('Heures et Indemnites'!$QD$7:$QE$7)</f>
        <v>0</v>
      </c>
      <c r="BV56" s="218">
        <f>SUM('Heures et Indemnites'!$QD$6:$QE$7)</f>
        <v>0</v>
      </c>
      <c r="BW56" s="211"/>
      <c r="BX56" s="218"/>
      <c r="MT56" s="369">
        <f t="shared" si="39"/>
        <v>0</v>
      </c>
      <c r="MU56" s="351">
        <f t="shared" si="41"/>
        <v>0</v>
      </c>
      <c r="MV56" s="351">
        <f t="shared" si="23"/>
        <v>0</v>
      </c>
      <c r="MW56" s="351"/>
      <c r="MX56" s="351">
        <f t="shared" si="24"/>
        <v>0</v>
      </c>
      <c r="MY56" s="351"/>
      <c r="MZ56" s="351">
        <f t="shared" si="25"/>
        <v>0</v>
      </c>
      <c r="NA56" s="351"/>
      <c r="NB56" s="351">
        <f t="shared" si="26"/>
        <v>0</v>
      </c>
      <c r="NC56" s="351"/>
      <c r="ND56" s="351">
        <f t="shared" si="27"/>
        <v>0</v>
      </c>
      <c r="NE56" s="351"/>
      <c r="NF56" s="351">
        <f t="shared" si="28"/>
        <v>0</v>
      </c>
      <c r="NG56" s="351"/>
      <c r="NH56" s="351">
        <f t="shared" si="29"/>
        <v>0</v>
      </c>
      <c r="NI56" s="351"/>
      <c r="NJ56" s="351">
        <f t="shared" si="30"/>
        <v>0</v>
      </c>
      <c r="NK56" s="351"/>
      <c r="NL56" s="351">
        <f t="shared" si="40"/>
        <v>0</v>
      </c>
      <c r="NM56" s="352"/>
      <c r="NN56" s="350"/>
      <c r="NR56" s="30">
        <f t="shared" si="31"/>
        <v>0</v>
      </c>
      <c r="NS56" s="30">
        <f t="shared" si="32"/>
        <v>0</v>
      </c>
      <c r="NT56" s="30">
        <f t="shared" si="33"/>
        <v>0</v>
      </c>
    </row>
    <row r="57" spans="1:384" ht="10.199999999999999" customHeight="1">
      <c r="A57" s="25"/>
      <c r="B57" s="337"/>
      <c r="C57" s="335"/>
      <c r="D57" s="15"/>
      <c r="E57" s="101"/>
      <c r="F57" s="101"/>
      <c r="G57" s="101"/>
      <c r="H57" s="323"/>
      <c r="I57" s="325">
        <f>Prenoms!$B$20</f>
        <v>0</v>
      </c>
      <c r="J57" s="326"/>
      <c r="K57" s="326"/>
      <c r="L57" s="326"/>
      <c r="M57" s="326"/>
      <c r="N57" s="65" t="str">
        <f>IF(NL57&lt;&gt;0,"",IF(Conges!G$54=0,"",Conges!G$54))</f>
        <v/>
      </c>
      <c r="O57" s="66"/>
      <c r="P57" s="67"/>
      <c r="Q57" s="67"/>
      <c r="R57" s="67"/>
      <c r="S57" s="67"/>
      <c r="T57" s="67"/>
      <c r="U57" s="67"/>
      <c r="V57" s="68"/>
      <c r="W57" s="66"/>
      <c r="X57" s="67"/>
      <c r="Y57" s="67"/>
      <c r="Z57" s="67"/>
      <c r="AA57" s="67"/>
      <c r="AB57" s="67"/>
      <c r="AC57" s="67"/>
      <c r="AD57" s="68"/>
      <c r="AE57" s="66"/>
      <c r="AF57" s="67"/>
      <c r="AG57" s="67"/>
      <c r="AH57" s="67"/>
      <c r="AI57" s="67"/>
      <c r="AJ57" s="68"/>
      <c r="AK57" s="66"/>
      <c r="AL57" s="67"/>
      <c r="AM57" s="67"/>
      <c r="AN57" s="67"/>
      <c r="AO57" s="67"/>
      <c r="AP57" s="67"/>
      <c r="AQ57" s="67"/>
      <c r="AR57" s="67"/>
      <c r="AS57" s="67"/>
      <c r="AT57" s="68"/>
      <c r="AU57" s="66"/>
      <c r="AV57" s="67"/>
      <c r="AW57" s="67"/>
      <c r="AX57" s="67"/>
      <c r="AY57" s="67"/>
      <c r="AZ57" s="67"/>
      <c r="BA57" s="67"/>
      <c r="BB57" s="68"/>
      <c r="BC57" s="69">
        <f>IF(NL57&lt;&gt;0,(IF(Conges!G$54=0,0,3)),0)</f>
        <v>0</v>
      </c>
      <c r="BD57" s="370"/>
      <c r="BE57" s="355">
        <f>IF(OR(Conges!G$54="A",Conges!G$54="V"),Prenoms!L$20,NL57)</f>
        <v>0</v>
      </c>
      <c r="BF57" s="356"/>
      <c r="BG57" s="267"/>
      <c r="BH57" s="268">
        <f t="shared" si="34"/>
        <v>0</v>
      </c>
      <c r="BI57" s="269" t="str">
        <f t="shared" si="21"/>
        <v/>
      </c>
      <c r="BJ57" s="283">
        <v>0</v>
      </c>
      <c r="BK57" s="284">
        <f t="shared" si="35"/>
        <v>0</v>
      </c>
      <c r="BL57" s="285">
        <f t="shared" si="36"/>
        <v>0</v>
      </c>
      <c r="BM57" s="285">
        <f t="shared" si="37"/>
        <v>0</v>
      </c>
      <c r="BN57" s="285">
        <f>SUM('Heures Pointage'!$RD$7:$RE$7)</f>
        <v>0</v>
      </c>
      <c r="BO57" s="285">
        <f>SUM('Heures et Indemnites'!$RD$7:$RE$7)</f>
        <v>0</v>
      </c>
      <c r="BP57" s="286">
        <f t="shared" si="38"/>
        <v>0</v>
      </c>
      <c r="BQ57" s="286">
        <f>'Heures Pointage'!$SB$7</f>
        <v>0</v>
      </c>
      <c r="BR57" s="287">
        <f>$BH$1072</f>
        <v>0</v>
      </c>
      <c r="BS57" s="143">
        <f>Prenoms!$C$20</f>
        <v>0</v>
      </c>
      <c r="BT57" s="146"/>
      <c r="BU57" s="210">
        <f>SUM('Heures et Indemnites'!$RD$7:$RE$7)</f>
        <v>0</v>
      </c>
      <c r="BV57" s="219">
        <f>SUM('Heures et Indemnites'!$RD$6:$RE$7)</f>
        <v>0</v>
      </c>
      <c r="BW57" s="210"/>
      <c r="BX57" s="219"/>
      <c r="MT57" s="371">
        <f t="shared" si="39"/>
        <v>0</v>
      </c>
      <c r="MU57" s="372">
        <f t="shared" si="41"/>
        <v>0</v>
      </c>
      <c r="MV57" s="372">
        <f t="shared" si="23"/>
        <v>0</v>
      </c>
      <c r="MW57" s="372"/>
      <c r="MX57" s="372">
        <f t="shared" si="24"/>
        <v>0</v>
      </c>
      <c r="MY57" s="372"/>
      <c r="MZ57" s="372">
        <f t="shared" si="25"/>
        <v>0</v>
      </c>
      <c r="NA57" s="372"/>
      <c r="NB57" s="372">
        <f t="shared" si="26"/>
        <v>0</v>
      </c>
      <c r="NC57" s="372"/>
      <c r="ND57" s="372">
        <f t="shared" si="27"/>
        <v>0</v>
      </c>
      <c r="NE57" s="372"/>
      <c r="NF57" s="372">
        <f t="shared" si="28"/>
        <v>0</v>
      </c>
      <c r="NG57" s="372"/>
      <c r="NH57" s="372">
        <f t="shared" si="29"/>
        <v>0</v>
      </c>
      <c r="NI57" s="372"/>
      <c r="NJ57" s="372">
        <f t="shared" si="30"/>
        <v>0</v>
      </c>
      <c r="NK57" s="372"/>
      <c r="NL57" s="372">
        <f t="shared" si="40"/>
        <v>0</v>
      </c>
      <c r="NM57" s="373"/>
      <c r="NN57" s="350"/>
      <c r="NR57" s="30">
        <f t="shared" si="31"/>
        <v>0</v>
      </c>
      <c r="NS57" s="30">
        <f t="shared" si="32"/>
        <v>0</v>
      </c>
      <c r="NT57" s="30">
        <f t="shared" si="33"/>
        <v>0</v>
      </c>
    </row>
    <row r="58" spans="1:384" ht="10.199999999999999" customHeight="1">
      <c r="A58" s="25"/>
      <c r="B58" s="337"/>
      <c r="C58" s="335"/>
      <c r="D58" s="15"/>
      <c r="E58" s="101"/>
      <c r="F58" s="101"/>
      <c r="G58" s="101"/>
      <c r="H58" s="323"/>
      <c r="I58" s="328">
        <f>Prenoms!$B$21</f>
        <v>0</v>
      </c>
      <c r="J58" s="329"/>
      <c r="K58" s="329"/>
      <c r="L58" s="329"/>
      <c r="M58" s="329"/>
      <c r="N58" s="78" t="str">
        <f>IF(NL58&lt;&gt;0,"",IF(Conges!G$55=0,"",Conges!G$55))</f>
        <v/>
      </c>
      <c r="O58" s="79"/>
      <c r="P58" s="80"/>
      <c r="Q58" s="80"/>
      <c r="R58" s="80"/>
      <c r="S58" s="80"/>
      <c r="T58" s="80"/>
      <c r="U58" s="80"/>
      <c r="V58" s="81"/>
      <c r="W58" s="79"/>
      <c r="X58" s="80"/>
      <c r="Y58" s="80"/>
      <c r="Z58" s="80"/>
      <c r="AA58" s="80"/>
      <c r="AB58" s="80"/>
      <c r="AC58" s="80"/>
      <c r="AD58" s="81"/>
      <c r="AE58" s="79"/>
      <c r="AF58" s="80"/>
      <c r="AG58" s="80"/>
      <c r="AH58" s="80"/>
      <c r="AI58" s="80"/>
      <c r="AJ58" s="81"/>
      <c r="AK58" s="79"/>
      <c r="AL58" s="80"/>
      <c r="AM58" s="80"/>
      <c r="AN58" s="80"/>
      <c r="AO58" s="80"/>
      <c r="AP58" s="80"/>
      <c r="AQ58" s="80"/>
      <c r="AR58" s="80"/>
      <c r="AS58" s="80"/>
      <c r="AT58" s="81"/>
      <c r="AU58" s="79"/>
      <c r="AV58" s="80"/>
      <c r="AW58" s="80"/>
      <c r="AX58" s="80"/>
      <c r="AY58" s="80"/>
      <c r="AZ58" s="80"/>
      <c r="BA58" s="80"/>
      <c r="BB58" s="81"/>
      <c r="BC58" s="82">
        <f>IF(NL58&lt;&gt;0,(IF(Conges!G$55=0,0,3)),0)</f>
        <v>0</v>
      </c>
      <c r="BD58" s="370"/>
      <c r="BE58" s="357">
        <f>IF(OR(Conges!G$55="A",Conges!G$55="V"),Prenoms!L$21,NL58)</f>
        <v>0</v>
      </c>
      <c r="BF58" s="358"/>
      <c r="BG58" s="264"/>
      <c r="BH58" s="265">
        <f t="shared" si="34"/>
        <v>0</v>
      </c>
      <c r="BI58" s="266" t="str">
        <f t="shared" si="21"/>
        <v/>
      </c>
      <c r="BJ58" s="278">
        <v>0</v>
      </c>
      <c r="BK58" s="279">
        <f t="shared" si="35"/>
        <v>0</v>
      </c>
      <c r="BL58" s="280">
        <f t="shared" si="36"/>
        <v>0</v>
      </c>
      <c r="BM58" s="280">
        <f t="shared" si="37"/>
        <v>0</v>
      </c>
      <c r="BN58" s="280">
        <f>SUM('Heures Pointage'!$SD$7:$SE$7)</f>
        <v>0</v>
      </c>
      <c r="BO58" s="280">
        <f>SUM('Heures et Indemnites'!$SD$7:$SE$7)</f>
        <v>0</v>
      </c>
      <c r="BP58" s="281">
        <f t="shared" si="38"/>
        <v>0</v>
      </c>
      <c r="BQ58" s="281">
        <f>'Heures Pointage'!$TB$7</f>
        <v>0</v>
      </c>
      <c r="BR58" s="282">
        <f>$BH$1073</f>
        <v>0</v>
      </c>
      <c r="BS58" s="142">
        <f>Prenoms!$C$21</f>
        <v>0</v>
      </c>
      <c r="BT58" s="170"/>
      <c r="BU58" s="211">
        <f>SUM('Heures et Indemnites'!$SD$7:$SE$7)</f>
        <v>0</v>
      </c>
      <c r="BV58" s="218">
        <f>SUM('Heures et Indemnites'!$SD$6:$SE$7)</f>
        <v>0</v>
      </c>
      <c r="BW58" s="211"/>
      <c r="BX58" s="218"/>
      <c r="MT58" s="369">
        <f t="shared" si="39"/>
        <v>0</v>
      </c>
      <c r="MU58" s="351">
        <f t="shared" si="41"/>
        <v>0</v>
      </c>
      <c r="MV58" s="351">
        <f t="shared" si="23"/>
        <v>0</v>
      </c>
      <c r="MW58" s="351"/>
      <c r="MX58" s="351">
        <f t="shared" si="24"/>
        <v>0</v>
      </c>
      <c r="MY58" s="351"/>
      <c r="MZ58" s="351">
        <f t="shared" si="25"/>
        <v>0</v>
      </c>
      <c r="NA58" s="351"/>
      <c r="NB58" s="351">
        <f t="shared" si="26"/>
        <v>0</v>
      </c>
      <c r="NC58" s="351"/>
      <c r="ND58" s="351">
        <f t="shared" si="27"/>
        <v>0</v>
      </c>
      <c r="NE58" s="351"/>
      <c r="NF58" s="351">
        <f t="shared" si="28"/>
        <v>0</v>
      </c>
      <c r="NG58" s="351"/>
      <c r="NH58" s="351">
        <f t="shared" si="29"/>
        <v>0</v>
      </c>
      <c r="NI58" s="351"/>
      <c r="NJ58" s="351">
        <f t="shared" si="30"/>
        <v>0</v>
      </c>
      <c r="NK58" s="351"/>
      <c r="NL58" s="351">
        <f t="shared" si="40"/>
        <v>0</v>
      </c>
      <c r="NM58" s="352"/>
      <c r="NN58" s="350"/>
      <c r="NR58" s="30">
        <f t="shared" si="31"/>
        <v>0</v>
      </c>
      <c r="NS58" s="30">
        <f t="shared" si="32"/>
        <v>0</v>
      </c>
      <c r="NT58" s="30">
        <f t="shared" si="33"/>
        <v>0</v>
      </c>
    </row>
    <row r="59" spans="1:384" ht="10.199999999999999" customHeight="1">
      <c r="A59" s="25"/>
      <c r="B59" s="337"/>
      <c r="C59" s="335"/>
      <c r="D59" s="15"/>
      <c r="E59" s="101"/>
      <c r="F59" s="101"/>
      <c r="G59" s="101"/>
      <c r="H59" s="323"/>
      <c r="I59" s="325">
        <f>Prenoms!$B$22</f>
        <v>0</v>
      </c>
      <c r="J59" s="326"/>
      <c r="K59" s="326"/>
      <c r="L59" s="326"/>
      <c r="M59" s="326"/>
      <c r="N59" s="65" t="str">
        <f>IF(NL59&lt;&gt;0,"",IF(Conges!G$56=0,"",Conges!G$56))</f>
        <v/>
      </c>
      <c r="O59" s="66"/>
      <c r="P59" s="67"/>
      <c r="Q59" s="67"/>
      <c r="R59" s="67"/>
      <c r="S59" s="67"/>
      <c r="T59" s="67"/>
      <c r="U59" s="67"/>
      <c r="V59" s="68"/>
      <c r="W59" s="66"/>
      <c r="X59" s="67"/>
      <c r="Y59" s="67"/>
      <c r="Z59" s="67"/>
      <c r="AA59" s="67"/>
      <c r="AB59" s="67"/>
      <c r="AC59" s="67"/>
      <c r="AD59" s="68"/>
      <c r="AE59" s="66"/>
      <c r="AF59" s="67"/>
      <c r="AG59" s="67"/>
      <c r="AH59" s="67"/>
      <c r="AI59" s="67"/>
      <c r="AJ59" s="68"/>
      <c r="AK59" s="66"/>
      <c r="AL59" s="67"/>
      <c r="AM59" s="67"/>
      <c r="AN59" s="67"/>
      <c r="AO59" s="67"/>
      <c r="AP59" s="67"/>
      <c r="AQ59" s="67"/>
      <c r="AR59" s="67"/>
      <c r="AS59" s="67"/>
      <c r="AT59" s="68"/>
      <c r="AU59" s="66"/>
      <c r="AV59" s="67"/>
      <c r="AW59" s="67"/>
      <c r="AX59" s="67"/>
      <c r="AY59" s="67"/>
      <c r="AZ59" s="67"/>
      <c r="BA59" s="67"/>
      <c r="BB59" s="68"/>
      <c r="BC59" s="69">
        <f>IF(NL59&lt;&gt;0,(IF(Conges!G$56=0,0,3)),0)</f>
        <v>0</v>
      </c>
      <c r="BD59" s="370"/>
      <c r="BE59" s="355">
        <f>IF(OR(Conges!G$56="A",Conges!G$56="V"),Prenoms!L$22,NL59)</f>
        <v>0</v>
      </c>
      <c r="BF59" s="356"/>
      <c r="BG59" s="267"/>
      <c r="BH59" s="268">
        <f t="shared" si="34"/>
        <v>0</v>
      </c>
      <c r="BI59" s="269" t="str">
        <f t="shared" si="21"/>
        <v/>
      </c>
      <c r="BJ59" s="283">
        <v>0</v>
      </c>
      <c r="BK59" s="284">
        <f t="shared" si="35"/>
        <v>0</v>
      </c>
      <c r="BL59" s="285">
        <f t="shared" si="36"/>
        <v>0</v>
      </c>
      <c r="BM59" s="285">
        <f t="shared" si="37"/>
        <v>0</v>
      </c>
      <c r="BN59" s="285">
        <f>SUM('Heures Pointage'!$TD$7:$TE$7)</f>
        <v>0</v>
      </c>
      <c r="BO59" s="285">
        <f>SUM('Heures et Indemnites'!$TD$7:$TE$7)</f>
        <v>0</v>
      </c>
      <c r="BP59" s="286">
        <f t="shared" si="38"/>
        <v>0</v>
      </c>
      <c r="BQ59" s="286">
        <f>'Heures Pointage'!$UB$7</f>
        <v>0</v>
      </c>
      <c r="BR59" s="287">
        <f>$BH$1074</f>
        <v>0</v>
      </c>
      <c r="BS59" s="143">
        <f>Prenoms!$C$22</f>
        <v>0</v>
      </c>
      <c r="BT59" s="146"/>
      <c r="BU59" s="210">
        <f>SUM('Heures et Indemnites'!$TD$7:$TE$7)</f>
        <v>0</v>
      </c>
      <c r="BV59" s="219">
        <f>SUM('Heures et Indemnites'!$TD$6:$TE$7)</f>
        <v>0</v>
      </c>
      <c r="BW59" s="210"/>
      <c r="BX59" s="219"/>
      <c r="MT59" s="371">
        <f t="shared" si="39"/>
        <v>0</v>
      </c>
      <c r="MU59" s="372">
        <f t="shared" si="41"/>
        <v>0</v>
      </c>
      <c r="MV59" s="372">
        <f t="shared" si="23"/>
        <v>0</v>
      </c>
      <c r="MW59" s="372"/>
      <c r="MX59" s="372">
        <f t="shared" si="24"/>
        <v>0</v>
      </c>
      <c r="MY59" s="372"/>
      <c r="MZ59" s="372">
        <f t="shared" si="25"/>
        <v>0</v>
      </c>
      <c r="NA59" s="372"/>
      <c r="NB59" s="372">
        <f t="shared" si="26"/>
        <v>0</v>
      </c>
      <c r="NC59" s="372"/>
      <c r="ND59" s="372">
        <f t="shared" si="27"/>
        <v>0</v>
      </c>
      <c r="NE59" s="372"/>
      <c r="NF59" s="372">
        <f t="shared" si="28"/>
        <v>0</v>
      </c>
      <c r="NG59" s="372"/>
      <c r="NH59" s="372">
        <f t="shared" si="29"/>
        <v>0</v>
      </c>
      <c r="NI59" s="372"/>
      <c r="NJ59" s="372">
        <f t="shared" si="30"/>
        <v>0</v>
      </c>
      <c r="NK59" s="372"/>
      <c r="NL59" s="372">
        <f t="shared" si="40"/>
        <v>0</v>
      </c>
      <c r="NM59" s="373"/>
      <c r="NN59" s="350"/>
      <c r="NR59" s="30">
        <f t="shared" si="31"/>
        <v>0</v>
      </c>
      <c r="NS59" s="30">
        <f t="shared" si="32"/>
        <v>0</v>
      </c>
      <c r="NT59" s="30">
        <f t="shared" si="33"/>
        <v>0</v>
      </c>
    </row>
    <row r="60" spans="1:384" ht="10.199999999999999" customHeight="1">
      <c r="A60" s="25"/>
      <c r="B60" s="337"/>
      <c r="C60" s="335"/>
      <c r="D60" s="15"/>
      <c r="E60" s="101"/>
      <c r="F60" s="101"/>
      <c r="G60" s="101"/>
      <c r="H60" s="323"/>
      <c r="I60" s="328">
        <f>Prenoms!$B$23</f>
        <v>0</v>
      </c>
      <c r="J60" s="329"/>
      <c r="K60" s="329"/>
      <c r="L60" s="329"/>
      <c r="M60" s="329"/>
      <c r="N60" s="78" t="str">
        <f>IF(NL60&lt;&gt;0,"",IF(Conges!G$57=0,"",Conges!G$57))</f>
        <v/>
      </c>
      <c r="O60" s="79"/>
      <c r="P60" s="80"/>
      <c r="Q60" s="80"/>
      <c r="R60" s="80"/>
      <c r="S60" s="80"/>
      <c r="T60" s="80"/>
      <c r="U60" s="80"/>
      <c r="V60" s="81"/>
      <c r="W60" s="79"/>
      <c r="X60" s="80"/>
      <c r="Y60" s="80"/>
      <c r="Z60" s="80"/>
      <c r="AA60" s="80"/>
      <c r="AB60" s="80"/>
      <c r="AC60" s="80"/>
      <c r="AD60" s="81"/>
      <c r="AE60" s="79"/>
      <c r="AF60" s="80"/>
      <c r="AG60" s="80"/>
      <c r="AH60" s="80"/>
      <c r="AI60" s="80"/>
      <c r="AJ60" s="81"/>
      <c r="AK60" s="79"/>
      <c r="AL60" s="80"/>
      <c r="AM60" s="80"/>
      <c r="AN60" s="80"/>
      <c r="AO60" s="80"/>
      <c r="AP60" s="80"/>
      <c r="AQ60" s="80"/>
      <c r="AR60" s="80"/>
      <c r="AS60" s="80"/>
      <c r="AT60" s="81"/>
      <c r="AU60" s="79"/>
      <c r="AV60" s="80"/>
      <c r="AW60" s="80"/>
      <c r="AX60" s="80"/>
      <c r="AY60" s="80"/>
      <c r="AZ60" s="80"/>
      <c r="BA60" s="80"/>
      <c r="BB60" s="81"/>
      <c r="BC60" s="82">
        <f>IF(NL60&lt;&gt;0,(IF(Conges!G$57=0,0,3)),0)</f>
        <v>0</v>
      </c>
      <c r="BD60" s="370"/>
      <c r="BE60" s="357">
        <f>IF(OR(Conges!G$57="A",Conges!G$57="V"),Prenoms!L$23,NL60)</f>
        <v>0</v>
      </c>
      <c r="BF60" s="358"/>
      <c r="BG60" s="264"/>
      <c r="BH60" s="265">
        <f t="shared" si="34"/>
        <v>0</v>
      </c>
      <c r="BI60" s="266" t="str">
        <f t="shared" si="21"/>
        <v/>
      </c>
      <c r="BJ60" s="278">
        <v>0</v>
      </c>
      <c r="BK60" s="279">
        <f t="shared" si="35"/>
        <v>0</v>
      </c>
      <c r="BL60" s="280">
        <f t="shared" si="36"/>
        <v>0</v>
      </c>
      <c r="BM60" s="280">
        <f t="shared" si="37"/>
        <v>0</v>
      </c>
      <c r="BN60" s="280">
        <f>SUM('Heures Pointage'!$UD$7:$UE$7)</f>
        <v>0</v>
      </c>
      <c r="BO60" s="280">
        <f>SUM('Heures et Indemnites'!$UD$7:$UE$7)</f>
        <v>0</v>
      </c>
      <c r="BP60" s="281">
        <f t="shared" si="38"/>
        <v>0</v>
      </c>
      <c r="BQ60" s="281">
        <f>'Heures Pointage'!$VB$7</f>
        <v>0</v>
      </c>
      <c r="BR60" s="282">
        <f>$BH$1075</f>
        <v>0</v>
      </c>
      <c r="BS60" s="142">
        <f>Prenoms!$C$23</f>
        <v>0</v>
      </c>
      <c r="BT60" s="170"/>
      <c r="BU60" s="211">
        <f>SUM('Heures et Indemnites'!$UD$7:$UE$7)</f>
        <v>0</v>
      </c>
      <c r="BV60" s="218">
        <f>SUM('Heures et Indemnites'!$UD$6:$UE$7)</f>
        <v>0</v>
      </c>
      <c r="BW60" s="211"/>
      <c r="BX60" s="218"/>
      <c r="MT60" s="369">
        <f t="shared" si="39"/>
        <v>0</v>
      </c>
      <c r="MU60" s="351">
        <f t="shared" si="41"/>
        <v>0</v>
      </c>
      <c r="MV60" s="351">
        <f t="shared" si="23"/>
        <v>0</v>
      </c>
      <c r="MW60" s="351"/>
      <c r="MX60" s="351">
        <f t="shared" si="24"/>
        <v>0</v>
      </c>
      <c r="MY60" s="351"/>
      <c r="MZ60" s="351">
        <f t="shared" si="25"/>
        <v>0</v>
      </c>
      <c r="NA60" s="351"/>
      <c r="NB60" s="351">
        <f t="shared" si="26"/>
        <v>0</v>
      </c>
      <c r="NC60" s="351"/>
      <c r="ND60" s="351">
        <f t="shared" si="27"/>
        <v>0</v>
      </c>
      <c r="NE60" s="351"/>
      <c r="NF60" s="351">
        <f t="shared" si="28"/>
        <v>0</v>
      </c>
      <c r="NG60" s="351"/>
      <c r="NH60" s="351">
        <f t="shared" si="29"/>
        <v>0</v>
      </c>
      <c r="NI60" s="351"/>
      <c r="NJ60" s="351">
        <f t="shared" si="30"/>
        <v>0</v>
      </c>
      <c r="NK60" s="351"/>
      <c r="NL60" s="351">
        <f t="shared" si="40"/>
        <v>0</v>
      </c>
      <c r="NM60" s="352"/>
      <c r="NN60" s="350"/>
      <c r="NR60" s="30">
        <f t="shared" si="31"/>
        <v>0</v>
      </c>
      <c r="NS60" s="30">
        <f t="shared" si="32"/>
        <v>0</v>
      </c>
      <c r="NT60" s="30">
        <f t="shared" si="33"/>
        <v>0</v>
      </c>
    </row>
    <row r="61" spans="1:384" ht="10.199999999999999" customHeight="1">
      <c r="A61" s="25"/>
      <c r="B61" s="337"/>
      <c r="C61" s="335"/>
      <c r="D61" s="15"/>
      <c r="E61" s="101"/>
      <c r="F61" s="101"/>
      <c r="G61" s="101"/>
      <c r="H61" s="323"/>
      <c r="I61" s="325">
        <f>Prenoms!$B$24</f>
        <v>0</v>
      </c>
      <c r="J61" s="326"/>
      <c r="K61" s="326"/>
      <c r="L61" s="326"/>
      <c r="M61" s="326"/>
      <c r="N61" s="65" t="str">
        <f>IF(NL61&lt;&gt;0,"",IF(Conges!G$58=0,"",Conges!G$58))</f>
        <v/>
      </c>
      <c r="O61" s="66"/>
      <c r="P61" s="67"/>
      <c r="Q61" s="67"/>
      <c r="R61" s="67"/>
      <c r="S61" s="67"/>
      <c r="T61" s="67"/>
      <c r="U61" s="67"/>
      <c r="V61" s="68"/>
      <c r="W61" s="66"/>
      <c r="X61" s="67"/>
      <c r="Y61" s="67"/>
      <c r="Z61" s="67"/>
      <c r="AA61" s="67"/>
      <c r="AB61" s="67"/>
      <c r="AC61" s="67"/>
      <c r="AD61" s="68"/>
      <c r="AE61" s="66"/>
      <c r="AF61" s="67"/>
      <c r="AG61" s="67"/>
      <c r="AH61" s="67"/>
      <c r="AI61" s="67"/>
      <c r="AJ61" s="68"/>
      <c r="AK61" s="66"/>
      <c r="AL61" s="67"/>
      <c r="AM61" s="67"/>
      <c r="AN61" s="67"/>
      <c r="AO61" s="67"/>
      <c r="AP61" s="67"/>
      <c r="AQ61" s="67"/>
      <c r="AR61" s="67"/>
      <c r="AS61" s="67"/>
      <c r="AT61" s="68"/>
      <c r="AU61" s="66"/>
      <c r="AV61" s="67"/>
      <c r="AW61" s="67"/>
      <c r="AX61" s="67"/>
      <c r="AY61" s="67"/>
      <c r="AZ61" s="67"/>
      <c r="BA61" s="67"/>
      <c r="BB61" s="68"/>
      <c r="BC61" s="69">
        <f>IF(NL61&lt;&gt;0,(IF(Conges!G$58=0,0,3)),0)</f>
        <v>0</v>
      </c>
      <c r="BD61" s="370"/>
      <c r="BE61" s="355">
        <f>IF(OR(Conges!G$58="A",Conges!G$58="V"),Prenoms!L$24,NL61)</f>
        <v>0</v>
      </c>
      <c r="BF61" s="356"/>
      <c r="BG61" s="267"/>
      <c r="BH61" s="268">
        <f t="shared" si="34"/>
        <v>0</v>
      </c>
      <c r="BI61" s="269" t="str">
        <f t="shared" si="21"/>
        <v/>
      </c>
      <c r="BJ61" s="283">
        <v>0</v>
      </c>
      <c r="BK61" s="284">
        <f t="shared" si="35"/>
        <v>0</v>
      </c>
      <c r="BL61" s="285">
        <f t="shared" si="36"/>
        <v>0</v>
      </c>
      <c r="BM61" s="285">
        <f t="shared" si="37"/>
        <v>0</v>
      </c>
      <c r="BN61" s="285">
        <f>SUM('Heures Pointage'!$VD$7:$VE$7)</f>
        <v>0</v>
      </c>
      <c r="BO61" s="285">
        <f>SUM('Heures et Indemnites'!$VD$7:$VE$7)</f>
        <v>0</v>
      </c>
      <c r="BP61" s="286">
        <f t="shared" si="38"/>
        <v>0</v>
      </c>
      <c r="BQ61" s="286">
        <f>'Heures Pointage'!$WB$7</f>
        <v>0</v>
      </c>
      <c r="BR61" s="287">
        <f>$BH$1076</f>
        <v>0</v>
      </c>
      <c r="BS61" s="143">
        <f>Prenoms!$C$24</f>
        <v>0</v>
      </c>
      <c r="BT61" s="146"/>
      <c r="BU61" s="210">
        <f>SUM('Heures et Indemnites'!$VD$7:$VE$7)</f>
        <v>0</v>
      </c>
      <c r="BV61" s="219">
        <f>SUM('Heures et Indemnites'!$VD$6:$VE$7)</f>
        <v>0</v>
      </c>
      <c r="BW61" s="210"/>
      <c r="BX61" s="219"/>
      <c r="MT61" s="371">
        <f t="shared" si="39"/>
        <v>0</v>
      </c>
      <c r="MU61" s="372">
        <f t="shared" si="41"/>
        <v>0</v>
      </c>
      <c r="MV61" s="372">
        <f t="shared" si="23"/>
        <v>0</v>
      </c>
      <c r="MW61" s="372"/>
      <c r="MX61" s="372">
        <f t="shared" si="24"/>
        <v>0</v>
      </c>
      <c r="MY61" s="372"/>
      <c r="MZ61" s="372">
        <f t="shared" si="25"/>
        <v>0</v>
      </c>
      <c r="NA61" s="372"/>
      <c r="NB61" s="372">
        <f t="shared" si="26"/>
        <v>0</v>
      </c>
      <c r="NC61" s="372"/>
      <c r="ND61" s="372">
        <f t="shared" si="27"/>
        <v>0</v>
      </c>
      <c r="NE61" s="372"/>
      <c r="NF61" s="372">
        <f t="shared" si="28"/>
        <v>0</v>
      </c>
      <c r="NG61" s="372"/>
      <c r="NH61" s="372">
        <f t="shared" si="29"/>
        <v>0</v>
      </c>
      <c r="NI61" s="372"/>
      <c r="NJ61" s="372">
        <f t="shared" si="30"/>
        <v>0</v>
      </c>
      <c r="NK61" s="372"/>
      <c r="NL61" s="372">
        <f t="shared" si="40"/>
        <v>0</v>
      </c>
      <c r="NM61" s="373"/>
      <c r="NN61" s="350"/>
      <c r="NR61" s="30">
        <f t="shared" si="31"/>
        <v>0</v>
      </c>
      <c r="NS61" s="30">
        <f t="shared" si="32"/>
        <v>0</v>
      </c>
      <c r="NT61" s="30">
        <f t="shared" si="33"/>
        <v>0</v>
      </c>
    </row>
    <row r="62" spans="1:384" ht="10.199999999999999" customHeight="1">
      <c r="A62" s="25"/>
      <c r="B62" s="337"/>
      <c r="C62" s="335"/>
      <c r="D62" s="15"/>
      <c r="E62" s="101"/>
      <c r="F62" s="101"/>
      <c r="G62" s="101"/>
      <c r="H62" s="323"/>
      <c r="I62" s="328">
        <f>Prenoms!$B$25</f>
        <v>0</v>
      </c>
      <c r="J62" s="329"/>
      <c r="K62" s="329"/>
      <c r="L62" s="329"/>
      <c r="M62" s="329"/>
      <c r="N62" s="78" t="str">
        <f>IF(NL62&lt;&gt;0,"",IF(Conges!G$59=0,"",Conges!G$59))</f>
        <v/>
      </c>
      <c r="O62" s="79"/>
      <c r="P62" s="80"/>
      <c r="Q62" s="80"/>
      <c r="R62" s="80"/>
      <c r="S62" s="80"/>
      <c r="T62" s="80"/>
      <c r="U62" s="80"/>
      <c r="V62" s="81"/>
      <c r="W62" s="79"/>
      <c r="X62" s="80"/>
      <c r="Y62" s="80"/>
      <c r="Z62" s="80"/>
      <c r="AA62" s="80"/>
      <c r="AB62" s="80"/>
      <c r="AC62" s="80"/>
      <c r="AD62" s="81"/>
      <c r="AE62" s="79"/>
      <c r="AF62" s="80"/>
      <c r="AG62" s="80"/>
      <c r="AH62" s="80"/>
      <c r="AI62" s="80"/>
      <c r="AJ62" s="81"/>
      <c r="AK62" s="79"/>
      <c r="AL62" s="80"/>
      <c r="AM62" s="80"/>
      <c r="AN62" s="80"/>
      <c r="AO62" s="80"/>
      <c r="AP62" s="80"/>
      <c r="AQ62" s="80"/>
      <c r="AR62" s="80"/>
      <c r="AS62" s="80"/>
      <c r="AT62" s="81"/>
      <c r="AU62" s="79"/>
      <c r="AV62" s="80"/>
      <c r="AW62" s="80"/>
      <c r="AX62" s="80"/>
      <c r="AY62" s="80"/>
      <c r="AZ62" s="80"/>
      <c r="BA62" s="80"/>
      <c r="BB62" s="81"/>
      <c r="BC62" s="82">
        <f>IF(NL62&lt;&gt;0,(IF(Conges!G$59=0,0,3)),0)</f>
        <v>0</v>
      </c>
      <c r="BD62" s="370"/>
      <c r="BE62" s="357">
        <f>IF(OR(Conges!G$59="A",Conges!G$59="V"),Prenoms!L$25,NL62)</f>
        <v>0</v>
      </c>
      <c r="BF62" s="358"/>
      <c r="BG62" s="264"/>
      <c r="BH62" s="265">
        <f t="shared" si="34"/>
        <v>0</v>
      </c>
      <c r="BI62" s="266" t="str">
        <f t="shared" si="21"/>
        <v/>
      </c>
      <c r="BJ62" s="278">
        <v>0</v>
      </c>
      <c r="BK62" s="279">
        <f t="shared" si="35"/>
        <v>0</v>
      </c>
      <c r="BL62" s="280">
        <f t="shared" si="36"/>
        <v>0</v>
      </c>
      <c r="BM62" s="280">
        <f t="shared" si="37"/>
        <v>0</v>
      </c>
      <c r="BN62" s="280">
        <f>SUM('Heures Pointage'!$WD$7:$WE$7)</f>
        <v>0</v>
      </c>
      <c r="BO62" s="280">
        <f>SUM('Heures et Indemnites'!$WD$7:$WE$7)</f>
        <v>0</v>
      </c>
      <c r="BP62" s="281">
        <f t="shared" si="38"/>
        <v>0</v>
      </c>
      <c r="BQ62" s="281">
        <f>'Heures Pointage'!$XB$7</f>
        <v>0</v>
      </c>
      <c r="BR62" s="282">
        <f>$BH$1077</f>
        <v>0</v>
      </c>
      <c r="BS62" s="142">
        <f>Prenoms!$C$25</f>
        <v>0</v>
      </c>
      <c r="BT62" s="170"/>
      <c r="BU62" s="211">
        <f>SUM('Heures et Indemnites'!$WD$7:$WE$7)</f>
        <v>0</v>
      </c>
      <c r="BV62" s="218">
        <f>SUM('Heures et Indemnites'!$WD$6:$WE$7)</f>
        <v>0</v>
      </c>
      <c r="BW62" s="211"/>
      <c r="BX62" s="218"/>
      <c r="MT62" s="369">
        <f t="shared" si="39"/>
        <v>0</v>
      </c>
      <c r="MU62" s="351">
        <f t="shared" si="41"/>
        <v>0</v>
      </c>
      <c r="MV62" s="351">
        <f t="shared" si="23"/>
        <v>0</v>
      </c>
      <c r="MW62" s="351"/>
      <c r="MX62" s="351">
        <f t="shared" si="24"/>
        <v>0</v>
      </c>
      <c r="MY62" s="351"/>
      <c r="MZ62" s="351">
        <f t="shared" si="25"/>
        <v>0</v>
      </c>
      <c r="NA62" s="351"/>
      <c r="NB62" s="351">
        <f t="shared" si="26"/>
        <v>0</v>
      </c>
      <c r="NC62" s="351"/>
      <c r="ND62" s="351">
        <f t="shared" si="27"/>
        <v>0</v>
      </c>
      <c r="NE62" s="351"/>
      <c r="NF62" s="351">
        <f t="shared" si="28"/>
        <v>0</v>
      </c>
      <c r="NG62" s="351"/>
      <c r="NH62" s="351">
        <f t="shared" si="29"/>
        <v>0</v>
      </c>
      <c r="NI62" s="351"/>
      <c r="NJ62" s="351">
        <f t="shared" si="30"/>
        <v>0</v>
      </c>
      <c r="NK62" s="351"/>
      <c r="NL62" s="351">
        <f t="shared" si="40"/>
        <v>0</v>
      </c>
      <c r="NM62" s="352"/>
      <c r="NN62" s="350"/>
      <c r="NR62" s="30">
        <f t="shared" si="31"/>
        <v>0</v>
      </c>
      <c r="NS62" s="30">
        <f t="shared" si="32"/>
        <v>0</v>
      </c>
      <c r="NT62" s="30">
        <f t="shared" si="33"/>
        <v>0</v>
      </c>
    </row>
    <row r="63" spans="1:384" ht="10.199999999999999" customHeight="1">
      <c r="A63" s="25"/>
      <c r="B63" s="337"/>
      <c r="C63" s="335"/>
      <c r="D63" s="15"/>
      <c r="E63" s="101"/>
      <c r="F63" s="101"/>
      <c r="G63" s="101"/>
      <c r="H63" s="323"/>
      <c r="I63" s="325">
        <f>Prenoms!$B$26</f>
        <v>0</v>
      </c>
      <c r="J63" s="326"/>
      <c r="K63" s="326"/>
      <c r="L63" s="326"/>
      <c r="M63" s="326"/>
      <c r="N63" s="65" t="str">
        <f>IF(NL63&lt;&gt;0,"",IF(Conges!G$60=0,"",Conges!G$60))</f>
        <v/>
      </c>
      <c r="O63" s="66"/>
      <c r="P63" s="67"/>
      <c r="Q63" s="67"/>
      <c r="R63" s="67"/>
      <c r="S63" s="67"/>
      <c r="T63" s="67"/>
      <c r="U63" s="67"/>
      <c r="V63" s="68"/>
      <c r="W63" s="66"/>
      <c r="X63" s="67"/>
      <c r="Y63" s="67"/>
      <c r="Z63" s="67"/>
      <c r="AA63" s="67"/>
      <c r="AB63" s="67"/>
      <c r="AC63" s="67"/>
      <c r="AD63" s="68"/>
      <c r="AE63" s="66"/>
      <c r="AF63" s="67"/>
      <c r="AG63" s="67"/>
      <c r="AH63" s="67"/>
      <c r="AI63" s="67"/>
      <c r="AJ63" s="68"/>
      <c r="AK63" s="66"/>
      <c r="AL63" s="67"/>
      <c r="AM63" s="67"/>
      <c r="AN63" s="67"/>
      <c r="AO63" s="67"/>
      <c r="AP63" s="67"/>
      <c r="AQ63" s="67"/>
      <c r="AR63" s="67"/>
      <c r="AS63" s="67"/>
      <c r="AT63" s="68"/>
      <c r="AU63" s="66"/>
      <c r="AV63" s="67"/>
      <c r="AW63" s="67"/>
      <c r="AX63" s="67"/>
      <c r="AY63" s="67"/>
      <c r="AZ63" s="67"/>
      <c r="BA63" s="67"/>
      <c r="BB63" s="68"/>
      <c r="BC63" s="69">
        <f>IF(NL63&lt;&gt;0,(IF(Conges!G$60=0,0,3)),0)</f>
        <v>0</v>
      </c>
      <c r="BD63" s="370"/>
      <c r="BE63" s="355">
        <f>IF(OR(Conges!G$60="A",Conges!G$60="V"),Prenoms!L$26,NL63)</f>
        <v>0</v>
      </c>
      <c r="BF63" s="356"/>
      <c r="BG63" s="267"/>
      <c r="BH63" s="268">
        <f t="shared" si="34"/>
        <v>0</v>
      </c>
      <c r="BI63" s="269" t="str">
        <f t="shared" si="21"/>
        <v/>
      </c>
      <c r="BJ63" s="283">
        <v>0</v>
      </c>
      <c r="BK63" s="284">
        <f t="shared" si="35"/>
        <v>0</v>
      </c>
      <c r="BL63" s="285">
        <f t="shared" si="36"/>
        <v>0</v>
      </c>
      <c r="BM63" s="285">
        <f t="shared" si="37"/>
        <v>0</v>
      </c>
      <c r="BN63" s="285">
        <f>SUM('Heures Pointage'!$XD$7:$XE$7)</f>
        <v>0</v>
      </c>
      <c r="BO63" s="285">
        <f>SUM('Heures et Indemnites'!$XD$7:$XE$7)</f>
        <v>0</v>
      </c>
      <c r="BP63" s="286">
        <f t="shared" si="38"/>
        <v>0</v>
      </c>
      <c r="BQ63" s="286">
        <f>'Heures Pointage'!$YB$7</f>
        <v>0</v>
      </c>
      <c r="BR63" s="287">
        <f>$BH$1078</f>
        <v>0</v>
      </c>
      <c r="BS63" s="143">
        <f>Prenoms!$C$26</f>
        <v>0</v>
      </c>
      <c r="BT63" s="146"/>
      <c r="BU63" s="210">
        <f>SUM('Heures et Indemnites'!$XD$7:$XE$7)</f>
        <v>0</v>
      </c>
      <c r="BV63" s="219">
        <f>SUM('Heures et Indemnites'!$XD$6:$XE$7)</f>
        <v>0</v>
      </c>
      <c r="BW63" s="210"/>
      <c r="BX63" s="219"/>
      <c r="MT63" s="371">
        <f t="shared" si="39"/>
        <v>0</v>
      </c>
      <c r="MU63" s="372">
        <f t="shared" si="41"/>
        <v>0</v>
      </c>
      <c r="MV63" s="372">
        <f t="shared" si="23"/>
        <v>0</v>
      </c>
      <c r="MW63" s="372"/>
      <c r="MX63" s="372">
        <f t="shared" si="24"/>
        <v>0</v>
      </c>
      <c r="MY63" s="372"/>
      <c r="MZ63" s="372">
        <f t="shared" si="25"/>
        <v>0</v>
      </c>
      <c r="NA63" s="372"/>
      <c r="NB63" s="372">
        <f t="shared" si="26"/>
        <v>0</v>
      </c>
      <c r="NC63" s="372"/>
      <c r="ND63" s="372">
        <f t="shared" si="27"/>
        <v>0</v>
      </c>
      <c r="NE63" s="372"/>
      <c r="NF63" s="372">
        <f t="shared" si="28"/>
        <v>0</v>
      </c>
      <c r="NG63" s="372"/>
      <c r="NH63" s="372">
        <f t="shared" si="29"/>
        <v>0</v>
      </c>
      <c r="NI63" s="372"/>
      <c r="NJ63" s="372">
        <f t="shared" si="30"/>
        <v>0</v>
      </c>
      <c r="NK63" s="372"/>
      <c r="NL63" s="372">
        <f t="shared" si="40"/>
        <v>0</v>
      </c>
      <c r="NM63" s="373"/>
      <c r="NN63" s="350"/>
      <c r="NR63" s="30">
        <f t="shared" si="31"/>
        <v>0</v>
      </c>
      <c r="NS63" s="30">
        <f t="shared" si="32"/>
        <v>0</v>
      </c>
      <c r="NT63" s="30">
        <f t="shared" si="33"/>
        <v>0</v>
      </c>
    </row>
    <row r="64" spans="1:384" ht="10.199999999999999" customHeight="1">
      <c r="A64" s="25"/>
      <c r="B64" s="337"/>
      <c r="C64" s="335"/>
      <c r="D64" s="15"/>
      <c r="E64" s="101"/>
      <c r="F64" s="101"/>
      <c r="G64" s="101"/>
      <c r="H64" s="323"/>
      <c r="I64" s="328">
        <f>Prenoms!$B$27</f>
        <v>0</v>
      </c>
      <c r="J64" s="329"/>
      <c r="K64" s="329"/>
      <c r="L64" s="329"/>
      <c r="M64" s="329"/>
      <c r="N64" s="78" t="str">
        <f>IF(NL64&lt;&gt;0,"",IF(Conges!G$61=0,"",Conges!G$61))</f>
        <v/>
      </c>
      <c r="O64" s="79"/>
      <c r="P64" s="80"/>
      <c r="Q64" s="80"/>
      <c r="R64" s="80"/>
      <c r="S64" s="80"/>
      <c r="T64" s="80"/>
      <c r="U64" s="80"/>
      <c r="V64" s="81"/>
      <c r="W64" s="79"/>
      <c r="X64" s="80"/>
      <c r="Y64" s="80"/>
      <c r="Z64" s="80"/>
      <c r="AA64" s="80"/>
      <c r="AB64" s="80"/>
      <c r="AC64" s="80"/>
      <c r="AD64" s="81"/>
      <c r="AE64" s="79"/>
      <c r="AF64" s="80"/>
      <c r="AG64" s="80"/>
      <c r="AH64" s="80"/>
      <c r="AI64" s="80"/>
      <c r="AJ64" s="81"/>
      <c r="AK64" s="79"/>
      <c r="AL64" s="80"/>
      <c r="AM64" s="80"/>
      <c r="AN64" s="80"/>
      <c r="AO64" s="80"/>
      <c r="AP64" s="80"/>
      <c r="AQ64" s="80"/>
      <c r="AR64" s="80"/>
      <c r="AS64" s="80"/>
      <c r="AT64" s="81"/>
      <c r="AU64" s="79"/>
      <c r="AV64" s="80"/>
      <c r="AW64" s="80"/>
      <c r="AX64" s="80"/>
      <c r="AY64" s="80"/>
      <c r="AZ64" s="80"/>
      <c r="BA64" s="80"/>
      <c r="BB64" s="81"/>
      <c r="BC64" s="82">
        <f>IF(NL64&lt;&gt;0,(IF(Conges!G$61=0,0,3)),0)</f>
        <v>0</v>
      </c>
      <c r="BD64" s="370"/>
      <c r="BE64" s="357">
        <f>IF(OR(Conges!G$61="A",Conges!G$61="V"),Prenoms!L$27,NL64)</f>
        <v>0</v>
      </c>
      <c r="BF64" s="358"/>
      <c r="BG64" s="264"/>
      <c r="BH64" s="265">
        <f t="shared" si="34"/>
        <v>0</v>
      </c>
      <c r="BI64" s="266" t="str">
        <f t="shared" si="21"/>
        <v/>
      </c>
      <c r="BJ64" s="278">
        <v>0</v>
      </c>
      <c r="BK64" s="279">
        <f t="shared" si="35"/>
        <v>0</v>
      </c>
      <c r="BL64" s="280">
        <f t="shared" si="36"/>
        <v>0</v>
      </c>
      <c r="BM64" s="280">
        <f t="shared" si="37"/>
        <v>0</v>
      </c>
      <c r="BN64" s="280">
        <f>SUM('Heures Pointage'!$YD$7:$YE$7)</f>
        <v>0</v>
      </c>
      <c r="BO64" s="280">
        <f>SUM('Heures et Indemnites'!$YD$7:$YE$7)</f>
        <v>0</v>
      </c>
      <c r="BP64" s="281">
        <f t="shared" si="38"/>
        <v>0</v>
      </c>
      <c r="BQ64" s="281">
        <f>'Heures Pointage'!$ZB$7</f>
        <v>0</v>
      </c>
      <c r="BR64" s="282">
        <f>$BH$1079</f>
        <v>0</v>
      </c>
      <c r="BS64" s="142">
        <f>Prenoms!$C$27</f>
        <v>0</v>
      </c>
      <c r="BT64" s="170"/>
      <c r="BU64" s="211">
        <f>SUM('Heures et Indemnites'!$YD$7:$YE$7)</f>
        <v>0</v>
      </c>
      <c r="BV64" s="218">
        <f>SUM('Heures et Indemnites'!$YD$6:$YE$7)</f>
        <v>0</v>
      </c>
      <c r="BW64" s="211"/>
      <c r="BX64" s="218"/>
      <c r="MT64" s="369">
        <f t="shared" si="39"/>
        <v>0</v>
      </c>
      <c r="MU64" s="351">
        <f t="shared" si="41"/>
        <v>0</v>
      </c>
      <c r="MV64" s="351">
        <f t="shared" si="23"/>
        <v>0</v>
      </c>
      <c r="MW64" s="351"/>
      <c r="MX64" s="351">
        <f t="shared" si="24"/>
        <v>0</v>
      </c>
      <c r="MY64" s="351"/>
      <c r="MZ64" s="351">
        <f t="shared" si="25"/>
        <v>0</v>
      </c>
      <c r="NA64" s="351"/>
      <c r="NB64" s="351">
        <f t="shared" si="26"/>
        <v>0</v>
      </c>
      <c r="NC64" s="351"/>
      <c r="ND64" s="351">
        <f t="shared" si="27"/>
        <v>0</v>
      </c>
      <c r="NE64" s="351"/>
      <c r="NF64" s="351">
        <f t="shared" si="28"/>
        <v>0</v>
      </c>
      <c r="NG64" s="351"/>
      <c r="NH64" s="351">
        <f t="shared" si="29"/>
        <v>0</v>
      </c>
      <c r="NI64" s="351"/>
      <c r="NJ64" s="351">
        <f t="shared" si="30"/>
        <v>0</v>
      </c>
      <c r="NK64" s="351"/>
      <c r="NL64" s="351">
        <f t="shared" si="40"/>
        <v>0</v>
      </c>
      <c r="NM64" s="352"/>
      <c r="NN64" s="350"/>
      <c r="NR64" s="30">
        <f t="shared" si="31"/>
        <v>0</v>
      </c>
      <c r="NS64" s="30">
        <f t="shared" si="32"/>
        <v>0</v>
      </c>
      <c r="NT64" s="30">
        <f t="shared" si="33"/>
        <v>0</v>
      </c>
    </row>
    <row r="65" spans="1:384" ht="10.199999999999999" customHeight="1">
      <c r="A65" s="25"/>
      <c r="B65" s="337"/>
      <c r="C65" s="335"/>
      <c r="D65" s="15"/>
      <c r="E65" s="101"/>
      <c r="F65" s="101"/>
      <c r="G65" s="101"/>
      <c r="H65" s="323"/>
      <c r="I65" s="325">
        <f>Prenoms!$B$28</f>
        <v>0</v>
      </c>
      <c r="J65" s="326"/>
      <c r="K65" s="326"/>
      <c r="L65" s="326"/>
      <c r="M65" s="326"/>
      <c r="N65" s="65" t="str">
        <f>IF(NL65&lt;&gt;0,"",IF(Conges!G$62=0,"",Conges!G$62))</f>
        <v/>
      </c>
      <c r="O65" s="66"/>
      <c r="P65" s="67"/>
      <c r="Q65" s="67"/>
      <c r="R65" s="67"/>
      <c r="S65" s="67"/>
      <c r="T65" s="67"/>
      <c r="U65" s="67"/>
      <c r="V65" s="68"/>
      <c r="W65" s="66"/>
      <c r="X65" s="67"/>
      <c r="Y65" s="67"/>
      <c r="Z65" s="67"/>
      <c r="AA65" s="67"/>
      <c r="AB65" s="67"/>
      <c r="AC65" s="67"/>
      <c r="AD65" s="68"/>
      <c r="AE65" s="66"/>
      <c r="AF65" s="67"/>
      <c r="AG65" s="67"/>
      <c r="AH65" s="67"/>
      <c r="AI65" s="67"/>
      <c r="AJ65" s="68"/>
      <c r="AK65" s="66"/>
      <c r="AL65" s="67"/>
      <c r="AM65" s="67"/>
      <c r="AN65" s="67"/>
      <c r="AO65" s="67"/>
      <c r="AP65" s="67"/>
      <c r="AQ65" s="67"/>
      <c r="AR65" s="67"/>
      <c r="AS65" s="67"/>
      <c r="AT65" s="68"/>
      <c r="AU65" s="66"/>
      <c r="AV65" s="67"/>
      <c r="AW65" s="67"/>
      <c r="AX65" s="67"/>
      <c r="AY65" s="67"/>
      <c r="AZ65" s="67"/>
      <c r="BA65" s="67"/>
      <c r="BB65" s="68"/>
      <c r="BC65" s="69">
        <f>IF(NL65&lt;&gt;0,(IF(Conges!G$62=0,0,3)),0)</f>
        <v>0</v>
      </c>
      <c r="BD65" s="370"/>
      <c r="BE65" s="355">
        <f>IF(OR(Conges!G$62="A",Conges!G$62="V"),Prenoms!L$28,NL65)</f>
        <v>0</v>
      </c>
      <c r="BF65" s="356"/>
      <c r="BG65" s="267"/>
      <c r="BH65" s="268">
        <f t="shared" si="34"/>
        <v>0</v>
      </c>
      <c r="BI65" s="269" t="str">
        <f t="shared" si="21"/>
        <v/>
      </c>
      <c r="BJ65" s="283">
        <v>0</v>
      </c>
      <c r="BK65" s="284">
        <f t="shared" si="35"/>
        <v>0</v>
      </c>
      <c r="BL65" s="285">
        <f t="shared" si="36"/>
        <v>0</v>
      </c>
      <c r="BM65" s="285">
        <f t="shared" si="37"/>
        <v>0</v>
      </c>
      <c r="BN65" s="285">
        <f>SUM('Heures Pointage'!$ZD$7:$ZE$7)</f>
        <v>0</v>
      </c>
      <c r="BO65" s="285">
        <f>SUM('Heures et Indemnites'!$ZD$7:$ZE$7)</f>
        <v>0</v>
      </c>
      <c r="BP65" s="286">
        <f t="shared" si="38"/>
        <v>0</v>
      </c>
      <c r="BQ65" s="286">
        <f>'Heures Pointage'!$AAB$7</f>
        <v>0</v>
      </c>
      <c r="BR65" s="287">
        <f>$BH$1080</f>
        <v>0</v>
      </c>
      <c r="BS65" s="143">
        <f>Prenoms!$C$28</f>
        <v>0</v>
      </c>
      <c r="BT65" s="146"/>
      <c r="BU65" s="210">
        <f>SUM('Heures et Indemnites'!$ZD$7:$ZE$7)</f>
        <v>0</v>
      </c>
      <c r="BV65" s="219">
        <f>SUM('Heures et Indemnites'!$ZD$6:$ZE$7)</f>
        <v>0</v>
      </c>
      <c r="BW65" s="210"/>
      <c r="BX65" s="219"/>
      <c r="MT65" s="371">
        <f t="shared" si="39"/>
        <v>0</v>
      </c>
      <c r="MU65" s="372">
        <f t="shared" si="41"/>
        <v>0</v>
      </c>
      <c r="MV65" s="372">
        <f t="shared" si="23"/>
        <v>0</v>
      </c>
      <c r="MW65" s="372"/>
      <c r="MX65" s="372">
        <f t="shared" si="24"/>
        <v>0</v>
      </c>
      <c r="MY65" s="372"/>
      <c r="MZ65" s="372">
        <f t="shared" si="25"/>
        <v>0</v>
      </c>
      <c r="NA65" s="372"/>
      <c r="NB65" s="372">
        <f t="shared" si="26"/>
        <v>0</v>
      </c>
      <c r="NC65" s="372"/>
      <c r="ND65" s="372">
        <f t="shared" si="27"/>
        <v>0</v>
      </c>
      <c r="NE65" s="372"/>
      <c r="NF65" s="372">
        <f t="shared" si="28"/>
        <v>0</v>
      </c>
      <c r="NG65" s="372"/>
      <c r="NH65" s="372">
        <f t="shared" si="29"/>
        <v>0</v>
      </c>
      <c r="NI65" s="372"/>
      <c r="NJ65" s="372">
        <f t="shared" si="30"/>
        <v>0</v>
      </c>
      <c r="NK65" s="372"/>
      <c r="NL65" s="372">
        <f t="shared" si="40"/>
        <v>0</v>
      </c>
      <c r="NM65" s="373"/>
      <c r="NN65" s="350"/>
      <c r="NR65" s="30">
        <f t="shared" si="31"/>
        <v>0</v>
      </c>
      <c r="NS65" s="30">
        <f t="shared" si="32"/>
        <v>0</v>
      </c>
      <c r="NT65" s="30">
        <f t="shared" si="33"/>
        <v>0</v>
      </c>
    </row>
    <row r="66" spans="1:384" ht="10.199999999999999" customHeight="1">
      <c r="A66" s="25"/>
      <c r="B66" s="337"/>
      <c r="C66" s="335"/>
      <c r="D66" s="15"/>
      <c r="E66" s="101"/>
      <c r="F66" s="101"/>
      <c r="G66" s="101"/>
      <c r="H66" s="323"/>
      <c r="I66" s="328">
        <f>Prenoms!$B$29</f>
        <v>0</v>
      </c>
      <c r="J66" s="329"/>
      <c r="K66" s="329"/>
      <c r="L66" s="329"/>
      <c r="M66" s="329"/>
      <c r="N66" s="78" t="str">
        <f>IF(NL66&lt;&gt;0,"",IF(Conges!G$63=0,"",Conges!G$63))</f>
        <v/>
      </c>
      <c r="O66" s="79"/>
      <c r="P66" s="80"/>
      <c r="Q66" s="80"/>
      <c r="R66" s="80"/>
      <c r="S66" s="80"/>
      <c r="T66" s="80"/>
      <c r="U66" s="80"/>
      <c r="V66" s="81"/>
      <c r="W66" s="79"/>
      <c r="X66" s="80"/>
      <c r="Y66" s="80"/>
      <c r="Z66" s="80"/>
      <c r="AA66" s="80"/>
      <c r="AB66" s="80"/>
      <c r="AC66" s="80"/>
      <c r="AD66" s="81"/>
      <c r="AE66" s="79"/>
      <c r="AF66" s="80"/>
      <c r="AG66" s="80"/>
      <c r="AH66" s="80"/>
      <c r="AI66" s="80"/>
      <c r="AJ66" s="81"/>
      <c r="AK66" s="79"/>
      <c r="AL66" s="80"/>
      <c r="AM66" s="80"/>
      <c r="AN66" s="80"/>
      <c r="AO66" s="80"/>
      <c r="AP66" s="80"/>
      <c r="AQ66" s="80"/>
      <c r="AR66" s="80"/>
      <c r="AS66" s="80"/>
      <c r="AT66" s="81"/>
      <c r="AU66" s="79"/>
      <c r="AV66" s="80"/>
      <c r="AW66" s="80"/>
      <c r="AX66" s="80"/>
      <c r="AY66" s="80"/>
      <c r="AZ66" s="80"/>
      <c r="BA66" s="80"/>
      <c r="BB66" s="81"/>
      <c r="BC66" s="82">
        <f>IF(NL66&lt;&gt;0,(IF(Conges!G$63=0,0,3)),0)</f>
        <v>0</v>
      </c>
      <c r="BD66" s="370"/>
      <c r="BE66" s="357">
        <f>IF(OR(Conges!G$63="A",Conges!G$63="V"),Prenoms!L$29,NL66)</f>
        <v>0</v>
      </c>
      <c r="BF66" s="358"/>
      <c r="BG66" s="264"/>
      <c r="BH66" s="265">
        <f t="shared" si="34"/>
        <v>0</v>
      </c>
      <c r="BI66" s="266" t="str">
        <f t="shared" si="21"/>
        <v/>
      </c>
      <c r="BJ66" s="278">
        <v>0</v>
      </c>
      <c r="BK66" s="279">
        <f t="shared" si="35"/>
        <v>0</v>
      </c>
      <c r="BL66" s="280">
        <f t="shared" si="36"/>
        <v>0</v>
      </c>
      <c r="BM66" s="280">
        <f t="shared" si="37"/>
        <v>0</v>
      </c>
      <c r="BN66" s="280">
        <f>SUM('Heures Pointage'!$AAD$7:$AAE$7)</f>
        <v>0</v>
      </c>
      <c r="BO66" s="280">
        <f>SUM('Heures et Indemnites'!$AAD$7:$AAE$7)</f>
        <v>0</v>
      </c>
      <c r="BP66" s="281">
        <f t="shared" si="38"/>
        <v>0</v>
      </c>
      <c r="BQ66" s="281">
        <f>'Heures Pointage'!$ABB$7</f>
        <v>0</v>
      </c>
      <c r="BR66" s="282">
        <f>$BH$1081</f>
        <v>0</v>
      </c>
      <c r="BS66" s="142">
        <f>Prenoms!$C$29</f>
        <v>0</v>
      </c>
      <c r="BT66" s="170"/>
      <c r="BU66" s="211">
        <f>SUM('Heures et Indemnites'!$AAD$7:$AAE$7)</f>
        <v>0</v>
      </c>
      <c r="BV66" s="218">
        <f>SUM('Heures et Indemnites'!$AAD$6:$AAE$7)</f>
        <v>0</v>
      </c>
      <c r="BW66" s="211"/>
      <c r="BX66" s="218"/>
      <c r="MT66" s="369">
        <f t="shared" si="39"/>
        <v>0</v>
      </c>
      <c r="MU66" s="351">
        <f t="shared" si="41"/>
        <v>0</v>
      </c>
      <c r="MV66" s="351">
        <f t="shared" si="23"/>
        <v>0</v>
      </c>
      <c r="MW66" s="351"/>
      <c r="MX66" s="351">
        <f t="shared" si="24"/>
        <v>0</v>
      </c>
      <c r="MY66" s="351"/>
      <c r="MZ66" s="351">
        <f t="shared" si="25"/>
        <v>0</v>
      </c>
      <c r="NA66" s="351"/>
      <c r="NB66" s="351">
        <f t="shared" si="26"/>
        <v>0</v>
      </c>
      <c r="NC66" s="351"/>
      <c r="ND66" s="351">
        <f t="shared" si="27"/>
        <v>0</v>
      </c>
      <c r="NE66" s="351"/>
      <c r="NF66" s="351">
        <f t="shared" si="28"/>
        <v>0</v>
      </c>
      <c r="NG66" s="351"/>
      <c r="NH66" s="351">
        <f t="shared" si="29"/>
        <v>0</v>
      </c>
      <c r="NI66" s="351"/>
      <c r="NJ66" s="351">
        <f t="shared" si="30"/>
        <v>0</v>
      </c>
      <c r="NK66" s="351"/>
      <c r="NL66" s="351">
        <f t="shared" si="40"/>
        <v>0</v>
      </c>
      <c r="NM66" s="352"/>
      <c r="NN66" s="350"/>
      <c r="NR66" s="30">
        <f t="shared" si="31"/>
        <v>0</v>
      </c>
      <c r="NS66" s="30">
        <f t="shared" si="32"/>
        <v>0</v>
      </c>
      <c r="NT66" s="30">
        <f t="shared" si="33"/>
        <v>0</v>
      </c>
    </row>
    <row r="67" spans="1:384" ht="10.199999999999999" customHeight="1">
      <c r="A67" s="25"/>
      <c r="B67" s="337"/>
      <c r="C67" s="335"/>
      <c r="D67" s="15"/>
      <c r="E67" s="101"/>
      <c r="F67" s="101"/>
      <c r="G67" s="101"/>
      <c r="H67" s="323"/>
      <c r="I67" s="325">
        <f>Prenoms!$B$30</f>
        <v>0</v>
      </c>
      <c r="J67" s="326"/>
      <c r="K67" s="326"/>
      <c r="L67" s="326"/>
      <c r="M67" s="326"/>
      <c r="N67" s="65" t="str">
        <f>IF(NL67&lt;&gt;0,"",IF(Conges!G$64=0,"",Conges!G$64))</f>
        <v/>
      </c>
      <c r="O67" s="66"/>
      <c r="P67" s="67"/>
      <c r="Q67" s="67"/>
      <c r="R67" s="67"/>
      <c r="S67" s="67"/>
      <c r="T67" s="67"/>
      <c r="U67" s="67"/>
      <c r="V67" s="68"/>
      <c r="W67" s="66"/>
      <c r="X67" s="67"/>
      <c r="Y67" s="67"/>
      <c r="Z67" s="67"/>
      <c r="AA67" s="67"/>
      <c r="AB67" s="67"/>
      <c r="AC67" s="67"/>
      <c r="AD67" s="68"/>
      <c r="AE67" s="66"/>
      <c r="AF67" s="67"/>
      <c r="AG67" s="67"/>
      <c r="AH67" s="67"/>
      <c r="AI67" s="67"/>
      <c r="AJ67" s="68"/>
      <c r="AK67" s="66"/>
      <c r="AL67" s="67"/>
      <c r="AM67" s="67"/>
      <c r="AN67" s="67"/>
      <c r="AO67" s="67"/>
      <c r="AP67" s="67"/>
      <c r="AQ67" s="67"/>
      <c r="AR67" s="67"/>
      <c r="AS67" s="67"/>
      <c r="AT67" s="68"/>
      <c r="AU67" s="66"/>
      <c r="AV67" s="67"/>
      <c r="AW67" s="67"/>
      <c r="AX67" s="67"/>
      <c r="AY67" s="67"/>
      <c r="AZ67" s="67"/>
      <c r="BA67" s="67"/>
      <c r="BB67" s="68"/>
      <c r="BC67" s="69">
        <f>IF(NL67&lt;&gt;0,(IF(Conges!G$64=0,0,3)),0)</f>
        <v>0</v>
      </c>
      <c r="BD67" s="370"/>
      <c r="BE67" s="355">
        <f>IF(OR(Conges!G$64="A",Conges!G$64="V"),Prenoms!L$30,NL67)</f>
        <v>0</v>
      </c>
      <c r="BF67" s="356"/>
      <c r="BG67" s="267"/>
      <c r="BH67" s="268">
        <f t="shared" si="34"/>
        <v>0</v>
      </c>
      <c r="BI67" s="269" t="str">
        <f t="shared" si="21"/>
        <v/>
      </c>
      <c r="BJ67" s="283">
        <v>0</v>
      </c>
      <c r="BK67" s="284">
        <f t="shared" si="35"/>
        <v>0</v>
      </c>
      <c r="BL67" s="285">
        <f t="shared" si="36"/>
        <v>0</v>
      </c>
      <c r="BM67" s="285">
        <f t="shared" si="37"/>
        <v>0</v>
      </c>
      <c r="BN67" s="285">
        <f>SUM('Heures Pointage'!$ABD$7:$ABE$7)</f>
        <v>0</v>
      </c>
      <c r="BO67" s="285">
        <f>SUM('Heures et Indemnites'!$ABD$7:$ABE$7)</f>
        <v>0</v>
      </c>
      <c r="BP67" s="286">
        <f t="shared" si="38"/>
        <v>0</v>
      </c>
      <c r="BQ67" s="286">
        <f>'Heures Pointage'!$ACB$7</f>
        <v>0</v>
      </c>
      <c r="BR67" s="287">
        <f>$BH$1082</f>
        <v>0</v>
      </c>
      <c r="BS67" s="143">
        <f>Prenoms!$C$30</f>
        <v>0</v>
      </c>
      <c r="BT67" s="146"/>
      <c r="BU67" s="210">
        <f>SUM('Heures et Indemnites'!$ABD$7:$ABE$7)</f>
        <v>0</v>
      </c>
      <c r="BV67" s="219">
        <f>SUM('Heures et Indemnites'!$ABD$6:$ABE$7)</f>
        <v>0</v>
      </c>
      <c r="BW67" s="210"/>
      <c r="BX67" s="219"/>
      <c r="MT67" s="371">
        <f t="shared" si="39"/>
        <v>0</v>
      </c>
      <c r="MU67" s="372">
        <f t="shared" si="41"/>
        <v>0</v>
      </c>
      <c r="MV67" s="372">
        <f t="shared" si="23"/>
        <v>0</v>
      </c>
      <c r="MW67" s="372"/>
      <c r="MX67" s="372">
        <f t="shared" si="24"/>
        <v>0</v>
      </c>
      <c r="MY67" s="372"/>
      <c r="MZ67" s="372">
        <f t="shared" si="25"/>
        <v>0</v>
      </c>
      <c r="NA67" s="372"/>
      <c r="NB67" s="372">
        <f t="shared" si="26"/>
        <v>0</v>
      </c>
      <c r="NC67" s="372"/>
      <c r="ND67" s="372">
        <f t="shared" si="27"/>
        <v>0</v>
      </c>
      <c r="NE67" s="372"/>
      <c r="NF67" s="372">
        <f t="shared" si="28"/>
        <v>0</v>
      </c>
      <c r="NG67" s="372"/>
      <c r="NH67" s="372">
        <f t="shared" si="29"/>
        <v>0</v>
      </c>
      <c r="NI67" s="372"/>
      <c r="NJ67" s="372">
        <f t="shared" si="30"/>
        <v>0</v>
      </c>
      <c r="NK67" s="372"/>
      <c r="NL67" s="372">
        <f t="shared" si="40"/>
        <v>0</v>
      </c>
      <c r="NM67" s="373"/>
      <c r="NN67" s="350"/>
      <c r="NR67" s="30">
        <f t="shared" si="31"/>
        <v>0</v>
      </c>
      <c r="NS67" s="30">
        <f t="shared" si="32"/>
        <v>0</v>
      </c>
      <c r="NT67" s="30">
        <f t="shared" si="33"/>
        <v>0</v>
      </c>
    </row>
    <row r="68" spans="1:384" ht="10.199999999999999" customHeight="1">
      <c r="A68" s="25"/>
      <c r="B68" s="337"/>
      <c r="C68" s="335"/>
      <c r="D68" s="15"/>
      <c r="E68" s="101"/>
      <c r="F68" s="101"/>
      <c r="G68" s="101"/>
      <c r="H68" s="323"/>
      <c r="I68" s="344">
        <f>Prenoms!$B$31</f>
        <v>0</v>
      </c>
      <c r="J68" s="345"/>
      <c r="K68" s="345"/>
      <c r="L68" s="345"/>
      <c r="M68" s="345"/>
      <c r="N68" s="83" t="str">
        <f>IF(NL68&lt;&gt;0,"",IF(Conges!G$65=0,"",Conges!G$65))</f>
        <v/>
      </c>
      <c r="O68" s="84"/>
      <c r="P68" s="85"/>
      <c r="Q68" s="85"/>
      <c r="R68" s="85"/>
      <c r="S68" s="85"/>
      <c r="T68" s="85"/>
      <c r="U68" s="85"/>
      <c r="V68" s="86"/>
      <c r="W68" s="84"/>
      <c r="X68" s="85"/>
      <c r="Y68" s="85"/>
      <c r="Z68" s="85"/>
      <c r="AA68" s="85"/>
      <c r="AB68" s="85"/>
      <c r="AC68" s="85"/>
      <c r="AD68" s="86"/>
      <c r="AE68" s="84"/>
      <c r="AF68" s="85"/>
      <c r="AG68" s="85"/>
      <c r="AH68" s="85"/>
      <c r="AI68" s="85"/>
      <c r="AJ68" s="86"/>
      <c r="AK68" s="84"/>
      <c r="AL68" s="85"/>
      <c r="AM68" s="85"/>
      <c r="AN68" s="85"/>
      <c r="AO68" s="85"/>
      <c r="AP68" s="85"/>
      <c r="AQ68" s="85"/>
      <c r="AR68" s="85"/>
      <c r="AS68" s="85"/>
      <c r="AT68" s="86"/>
      <c r="AU68" s="84"/>
      <c r="AV68" s="85"/>
      <c r="AW68" s="85"/>
      <c r="AX68" s="85"/>
      <c r="AY68" s="85"/>
      <c r="AZ68" s="85"/>
      <c r="BA68" s="85"/>
      <c r="BB68" s="86"/>
      <c r="BC68" s="87">
        <f>IF(NL68&lt;&gt;0,(IF(Conges!G$65=0,0,3)),0)</f>
        <v>0</v>
      </c>
      <c r="BD68" s="370"/>
      <c r="BE68" s="365">
        <f>IF(OR(Conges!G$65="A",Conges!G$65="V"),Prenoms!L$31,NL68)</f>
        <v>0</v>
      </c>
      <c r="BF68" s="366"/>
      <c r="BG68" s="270"/>
      <c r="BH68" s="271">
        <f t="shared" si="34"/>
        <v>0</v>
      </c>
      <c r="BI68" s="272" t="str">
        <f t="shared" si="21"/>
        <v/>
      </c>
      <c r="BJ68" s="288">
        <v>0</v>
      </c>
      <c r="BK68" s="289">
        <f t="shared" si="35"/>
        <v>0</v>
      </c>
      <c r="BL68" s="290">
        <f t="shared" si="36"/>
        <v>0</v>
      </c>
      <c r="BM68" s="290">
        <f t="shared" si="37"/>
        <v>0</v>
      </c>
      <c r="BN68" s="290">
        <f>SUM('Heures Pointage'!$ACD$7:$ACE$7)</f>
        <v>0</v>
      </c>
      <c r="BO68" s="290">
        <f>SUM('Heures et Indemnites'!$ACD$7:$ACE$7)</f>
        <v>0</v>
      </c>
      <c r="BP68" s="291">
        <f t="shared" si="38"/>
        <v>0</v>
      </c>
      <c r="BQ68" s="291">
        <f>'Heures Pointage'!$ADB$7</f>
        <v>0</v>
      </c>
      <c r="BR68" s="292">
        <f>$BH$1083</f>
        <v>0</v>
      </c>
      <c r="BS68" s="144">
        <f>Prenoms!$C$31</f>
        <v>0</v>
      </c>
      <c r="BT68" s="170"/>
      <c r="BU68" s="214">
        <f>SUM('Heures et Indemnites'!$ACD$7:$ACE$7)</f>
        <v>0</v>
      </c>
      <c r="BV68" s="220">
        <f>SUM('Heures et Indemnites'!$ACD$6:$ACE$7)</f>
        <v>0</v>
      </c>
      <c r="BW68" s="214"/>
      <c r="BX68" s="220"/>
      <c r="MT68" s="375">
        <f t="shared" si="39"/>
        <v>0</v>
      </c>
      <c r="MU68" s="367">
        <f t="shared" si="41"/>
        <v>0</v>
      </c>
      <c r="MV68" s="367">
        <f t="shared" si="23"/>
        <v>0</v>
      </c>
      <c r="MW68" s="367"/>
      <c r="MX68" s="367">
        <f t="shared" si="24"/>
        <v>0</v>
      </c>
      <c r="MY68" s="367"/>
      <c r="MZ68" s="367">
        <f t="shared" si="25"/>
        <v>0</v>
      </c>
      <c r="NA68" s="367"/>
      <c r="NB68" s="367">
        <f t="shared" si="26"/>
        <v>0</v>
      </c>
      <c r="NC68" s="367"/>
      <c r="ND68" s="367">
        <f t="shared" si="27"/>
        <v>0</v>
      </c>
      <c r="NE68" s="367"/>
      <c r="NF68" s="367">
        <f t="shared" si="28"/>
        <v>0</v>
      </c>
      <c r="NG68" s="367"/>
      <c r="NH68" s="367">
        <f t="shared" si="29"/>
        <v>0</v>
      </c>
      <c r="NI68" s="367"/>
      <c r="NJ68" s="367">
        <f t="shared" si="30"/>
        <v>0</v>
      </c>
      <c r="NK68" s="367"/>
      <c r="NL68" s="367">
        <f t="shared" si="40"/>
        <v>0</v>
      </c>
      <c r="NM68" s="368"/>
      <c r="NN68" s="350"/>
      <c r="NR68" s="30">
        <f t="shared" si="31"/>
        <v>0</v>
      </c>
      <c r="NS68" s="30">
        <f t="shared" si="32"/>
        <v>0</v>
      </c>
      <c r="NT68" s="30">
        <f t="shared" si="33"/>
        <v>0</v>
      </c>
    </row>
    <row r="69" spans="1:384" s="14" customFormat="1" ht="10.199999999999999" customHeight="1">
      <c r="A69" s="110"/>
      <c r="B69" s="337"/>
      <c r="C69" s="335"/>
      <c r="D69" s="111"/>
      <c r="H69" s="112"/>
      <c r="I69" s="341" t="str">
        <f>I34</f>
        <v>CREPIERE</v>
      </c>
      <c r="J69" s="341"/>
      <c r="K69" s="341"/>
      <c r="L69" s="341"/>
      <c r="M69" s="341"/>
      <c r="N69" s="342"/>
      <c r="O69" s="136" t="str">
        <f>IF('Chiffres et fonctions'!$J$3=1,IF(COUNTIF(O39:O68,1)=0,IF(COUNTIF(O39:O68,4)=0,"","+"&amp;COUNTIF(O39:O68,4)),COUNTIF(O39:O68,1)&amp;IF(COUNTIF(O39:O68,4)=0,"","+"&amp;COUNTIF(O39:O68,4))),IF('Chiffres et fonctions'!$J$3=2,IF(30-(COUNTIF(O39:O68,""))-(COUNTIF(O39:O68,4))=0,"",30-(COUNTIF(O39:O68,""))-(COUNTIF(O39:O68,4))),""))</f>
        <v/>
      </c>
      <c r="P69" s="137" t="str">
        <f>IF('Chiffres et fonctions'!$J$3=1,IF(COUNTIF(P39:P68,1)=0,IF(COUNTIF(P39:P68,4)=0,"","+"&amp;COUNTIF(P39:P68,4)),COUNTIF(P39:P68,1)&amp;IF(COUNTIF(P39:P68,4)=0,"","+"&amp;COUNTIF(P39:P68,4))),IF('Chiffres et fonctions'!$J$3=2,IF(30-(COUNTIF(P39:P68,""))-(COUNTIF(P39:P68,4))=0,"",30-(COUNTIF(P39:P68,""))-(COUNTIF(P39:P68,4))),""))</f>
        <v/>
      </c>
      <c r="Q69" s="136" t="str">
        <f>IF('Chiffres et fonctions'!$J$3=1,IF(COUNTIF(Q39:Q68,1)=0,IF(COUNTIF(Q39:Q68,4)=0,"","+"&amp;COUNTIF(Q39:Q68,4)),COUNTIF(Q39:Q68,1)&amp;IF(COUNTIF(Q39:Q68,4)=0,"","+"&amp;COUNTIF(Q39:Q68,4))),IF('Chiffres et fonctions'!$J$3=2,IF(30-(COUNTIF(Q39:Q68,""))-(COUNTIF(Q39:Q68,4))=0,"",30-(COUNTIF(Q39:Q68,""))-(COUNTIF(Q39:Q68,4))),""))</f>
        <v/>
      </c>
      <c r="R69" s="137" t="str">
        <f>IF('Chiffres et fonctions'!$J$3=1,IF(COUNTIF(R39:R68,1)=0,IF(COUNTIF(R39:R68,4)=0,"","+"&amp;COUNTIF(R39:R68,4)),COUNTIF(R39:R68,1)&amp;IF(COUNTIF(R39:R68,4)=0,"","+"&amp;COUNTIF(R39:R68,4))),IF('Chiffres et fonctions'!$J$3=2,IF(30-(COUNTIF(R39:R68,""))-(COUNTIF(R39:R68,4))=0,"",30-(COUNTIF(R39:R68,""))-(COUNTIF(R39:R68,4))),""))</f>
        <v/>
      </c>
      <c r="S69" s="136" t="str">
        <f>IF('Chiffres et fonctions'!$J$3=1,IF(COUNTIF(S39:S68,1)=0,IF(COUNTIF(S39:S68,4)=0,"","+"&amp;COUNTIF(S39:S68,4)),COUNTIF(S39:S68,1)&amp;IF(COUNTIF(S39:S68,4)=0,"","+"&amp;COUNTIF(S39:S68,4))),IF('Chiffres et fonctions'!$J$3=2,IF(30-(COUNTIF(S39:S68,""))-(COUNTIF(S39:S68,4))=0,"",30-(COUNTIF(S39:S68,""))-(COUNTIF(S39:S68,4))),""))</f>
        <v/>
      </c>
      <c r="T69" s="137" t="str">
        <f>IF('Chiffres et fonctions'!$J$3=1,IF(COUNTIF(T39:T68,1)=0,IF(COUNTIF(T39:T68,4)=0,"","+"&amp;COUNTIF(T39:T68,4)),COUNTIF(T39:T68,1)&amp;IF(COUNTIF(T39:T68,4)=0,"","+"&amp;COUNTIF(T39:T68,4))),IF('Chiffres et fonctions'!$J$3=2,IF(30-(COUNTIF(T39:T68,""))-(COUNTIF(T39:T68,4))=0,"",30-(COUNTIF(T39:T68,""))-(COUNTIF(T39:T68,4))),""))</f>
        <v/>
      </c>
      <c r="U69" s="136" t="str">
        <f>IF('Chiffres et fonctions'!$J$3=1,IF(COUNTIF(U39:U68,1)=0,IF(COUNTIF(U39:U68,4)=0,"","+"&amp;COUNTIF(U39:U68,4)),COUNTIF(U39:U68,1)&amp;IF(COUNTIF(U39:U68,4)=0,"","+"&amp;COUNTIF(U39:U68,4))),IF('Chiffres et fonctions'!$J$3=2,IF(30-(COUNTIF(U39:U68,""))-(COUNTIF(U39:U68,4))=0,"",30-(COUNTIF(U39:U68,""))-(COUNTIF(U39:U68,4))),""))</f>
        <v/>
      </c>
      <c r="V69" s="137" t="str">
        <f>IF('Chiffres et fonctions'!$J$3=1,IF(COUNTIF(V39:V68,1)=0,IF(COUNTIF(V39:V68,4)=0,"","+"&amp;COUNTIF(V39:V68,4)),COUNTIF(V39:V68,1)&amp;IF(COUNTIF(V39:V68,4)=0,"","+"&amp;COUNTIF(V39:V68,4))),IF('Chiffres et fonctions'!$J$3=2,IF(30-(COUNTIF(V39:V68,""))-(COUNTIF(V39:V68,4))=0,"",30-(COUNTIF(V39:V68,""))-(COUNTIF(V39:V68,4))),""))</f>
        <v/>
      </c>
      <c r="W69" s="136" t="str">
        <f>IF('Chiffres et fonctions'!$J$3=1,IF(COUNTIF(W39:W68,1)=0,IF(COUNTIF(W39:W68,4)=0,"","+"&amp;COUNTIF(W39:W68,4)),COUNTIF(W39:W68,1)&amp;IF(COUNTIF(W39:W68,4)=0,"","+"&amp;COUNTIF(W39:W68,4))),IF('Chiffres et fonctions'!$J$3=2,IF(30-(COUNTIF(W39:W68,""))-(COUNTIF(W39:W68,4))=0,"",30-(COUNTIF(W39:W68,""))-(COUNTIF(W39:W68,4))),""))</f>
        <v/>
      </c>
      <c r="X69" s="137" t="str">
        <f>IF('Chiffres et fonctions'!$J$3=1,IF(COUNTIF(X39:X68,1)=0,IF(COUNTIF(X39:X68,4)=0,"","+"&amp;COUNTIF(X39:X68,4)),COUNTIF(X39:X68,1)&amp;IF(COUNTIF(X39:X68,4)=0,"","+"&amp;COUNTIF(X39:X68,4))),IF('Chiffres et fonctions'!$J$3=2,IF(30-(COUNTIF(X39:X68,""))-(COUNTIF(X39:X68,4))=0,"",30-(COUNTIF(X39:X68,""))-(COUNTIF(X39:X68,4))),""))</f>
        <v/>
      </c>
      <c r="Y69" s="136" t="str">
        <f>IF('Chiffres et fonctions'!$J$3=1,IF(COUNTIF(Y39:Y68,1)=0,IF(COUNTIF(Y39:Y68,4)=0,"","+"&amp;COUNTIF(Y39:Y68,4)),COUNTIF(Y39:Y68,1)&amp;IF(COUNTIF(Y39:Y68,4)=0,"","+"&amp;COUNTIF(Y39:Y68,4))),IF('Chiffres et fonctions'!$J$3=2,IF(30-(COUNTIF(Y39:Y68,""))-(COUNTIF(Y39:Y68,4))=0,"",30-(COUNTIF(Y39:Y68,""))-(COUNTIF(Y39:Y68,4))),""))</f>
        <v/>
      </c>
      <c r="Z69" s="137" t="str">
        <f>IF('Chiffres et fonctions'!$J$3=1,IF(COUNTIF(Z39:Z68,1)=0,IF(COUNTIF(Z39:Z68,4)=0,"","+"&amp;COUNTIF(Z39:Z68,4)),COUNTIF(Z39:Z68,1)&amp;IF(COUNTIF(Z39:Z68,4)=0,"","+"&amp;COUNTIF(Z39:Z68,4))),IF('Chiffres et fonctions'!$J$3=2,IF(30-(COUNTIF(Z39:Z68,""))-(COUNTIF(Z39:Z68,4))=0,"",30-(COUNTIF(Z39:Z68,""))-(COUNTIF(Z39:Z68,4))),""))</f>
        <v/>
      </c>
      <c r="AA69" s="136" t="str">
        <f>IF('Chiffres et fonctions'!$J$3=1,IF(COUNTIF(AA39:AA68,1)=0,IF(COUNTIF(AA39:AA68,4)=0,"","+"&amp;COUNTIF(AA39:AA68,4)),COUNTIF(AA39:AA68,1)&amp;IF(COUNTIF(AA39:AA68,4)=0,"","+"&amp;COUNTIF(AA39:AA68,4))),IF('Chiffres et fonctions'!$J$3=2,IF(30-(COUNTIF(AA39:AA68,""))-(COUNTIF(AA39:AA68,4))=0,"",30-(COUNTIF(AA39:AA68,""))-(COUNTIF(AA39:AA68,4))),""))</f>
        <v/>
      </c>
      <c r="AB69" s="137" t="str">
        <f>IF('Chiffres et fonctions'!$J$3=1,IF(COUNTIF(AB39:AB68,1)=0,IF(COUNTIF(AB39:AB68,4)=0,"","+"&amp;COUNTIF(AB39:AB68,4)),COUNTIF(AB39:AB68,1)&amp;IF(COUNTIF(AB39:AB68,4)=0,"","+"&amp;COUNTIF(AB39:AB68,4))),IF('Chiffres et fonctions'!$J$3=2,IF(30-(COUNTIF(AB39:AB68,""))-(COUNTIF(AB39:AB68,4))=0,"",30-(COUNTIF(AB39:AB68,""))-(COUNTIF(AB39:AB68,4))),""))</f>
        <v/>
      </c>
      <c r="AC69" s="136" t="str">
        <f>IF('Chiffres et fonctions'!$J$3=1,IF(COUNTIF(AC39:AC68,1)=0,IF(COUNTIF(AC39:AC68,4)=0,"","+"&amp;COUNTIF(AC39:AC68,4)),COUNTIF(AC39:AC68,1)&amp;IF(COUNTIF(AC39:AC68,4)=0,"","+"&amp;COUNTIF(AC39:AC68,4))),IF('Chiffres et fonctions'!$J$3=2,IF(30-(COUNTIF(AC39:AC68,""))-(COUNTIF(AC39:AC68,4))=0,"",30-(COUNTIF(AC39:AC68,""))-(COUNTIF(AC39:AC68,4))),""))</f>
        <v/>
      </c>
      <c r="AD69" s="137" t="str">
        <f>IF('Chiffres et fonctions'!$J$3=1,IF(COUNTIF(AD39:AD68,1)=0,IF(COUNTIF(AD39:AD68,4)=0,"","+"&amp;COUNTIF(AD39:AD68,4)),COUNTIF(AD39:AD68,1)&amp;IF(COUNTIF(AD39:AD68,4)=0,"","+"&amp;COUNTIF(AD39:AD68,4))),IF('Chiffres et fonctions'!$J$3=2,IF(30-(COUNTIF(AD39:AD68,""))-(COUNTIF(AD39:AD68,4))=0,"",30-(COUNTIF(AD39:AD68,""))-(COUNTIF(AD39:AD68,4))),""))</f>
        <v/>
      </c>
      <c r="AE69" s="136" t="str">
        <f>IF('Chiffres et fonctions'!$J$3=1,IF(COUNTIF(AE39:AE68,1)=0,IF(COUNTIF(AE39:AE68,4)=0,"","+"&amp;COUNTIF(AE39:AE68,4)),COUNTIF(AE39:AE68,1)&amp;IF(COUNTIF(AE39:AE68,4)=0,"","+"&amp;COUNTIF(AE39:AE68,4))),IF('Chiffres et fonctions'!$J$3=2,IF(30-(COUNTIF(AE39:AE68,""))-(COUNTIF(AE39:AE68,4))=0,"",30-(COUNTIF(AE39:AE68,""))-(COUNTIF(AE39:AE68,4))),""))</f>
        <v/>
      </c>
      <c r="AF69" s="137" t="str">
        <f>IF('Chiffres et fonctions'!$J$3=1,IF(COUNTIF(AF39:AF68,1)=0,IF(COUNTIF(AF39:AF68,4)=0,"","+"&amp;COUNTIF(AF39:AF68,4)),COUNTIF(AF39:AF68,1)&amp;IF(COUNTIF(AF39:AF68,4)=0,"","+"&amp;COUNTIF(AF39:AF68,4))),IF('Chiffres et fonctions'!$J$3=2,IF(30-(COUNTIF(AF39:AF68,""))-(COUNTIF(AF39:AF68,4))=0,"",30-(COUNTIF(AF39:AF68,""))-(COUNTIF(AF39:AF68,4))),""))</f>
        <v/>
      </c>
      <c r="AG69" s="136" t="str">
        <f>IF('Chiffres et fonctions'!$J$3=1,IF(COUNTIF(AG39:AG68,1)=0,IF(COUNTIF(AG39:AG68,4)=0,"","+"&amp;COUNTIF(AG39:AG68,4)),COUNTIF(AG39:AG68,1)&amp;IF(COUNTIF(AG39:AG68,4)=0,"","+"&amp;COUNTIF(AG39:AG68,4))),IF('Chiffres et fonctions'!$J$3=2,IF(30-(COUNTIF(AG39:AG68,""))-(COUNTIF(AG39:AG68,4))=0,"",30-(COUNTIF(AG39:AG68,""))-(COUNTIF(AG39:AG68,4))),""))</f>
        <v/>
      </c>
      <c r="AH69" s="137" t="str">
        <f>IF('Chiffres et fonctions'!$J$3=1,IF(COUNTIF(AH39:AH68,1)=0,IF(COUNTIF(AH39:AH68,4)=0,"","+"&amp;COUNTIF(AH39:AH68,4)),COUNTIF(AH39:AH68,1)&amp;IF(COUNTIF(AH39:AH68,4)=0,"","+"&amp;COUNTIF(AH39:AH68,4))),IF('Chiffres et fonctions'!$J$3=2,IF(30-(COUNTIF(AH39:AH68,""))-(COUNTIF(AH39:AH68,4))=0,"",30-(COUNTIF(AH39:AH68,""))-(COUNTIF(AH39:AH68,4))),""))</f>
        <v/>
      </c>
      <c r="AI69" s="136" t="str">
        <f>IF('Chiffres et fonctions'!$J$3=1,IF(COUNTIF(AI39:AI68,1)=0,IF(COUNTIF(AI39:AI68,4)=0,"","+"&amp;COUNTIF(AI39:AI68,4)),COUNTIF(AI39:AI68,1)&amp;IF(COUNTIF(AI39:AI68,4)=0,"","+"&amp;COUNTIF(AI39:AI68,4))),IF('Chiffres et fonctions'!$J$3=2,IF(30-(COUNTIF(AI39:AI68,""))-(COUNTIF(AI39:AI68,4))=0,"",30-(COUNTIF(AI39:AI68,""))-(COUNTIF(AI39:AI68,4))),""))</f>
        <v/>
      </c>
      <c r="AJ69" s="137" t="str">
        <f>IF('Chiffres et fonctions'!$J$3=1,IF(COUNTIF(AJ39:AJ68,1)=0,IF(COUNTIF(AJ39:AJ68,4)=0,"","+"&amp;COUNTIF(AJ39:AJ68,4)),COUNTIF(AJ39:AJ68,1)&amp;IF(COUNTIF(AJ39:AJ68,4)=0,"","+"&amp;COUNTIF(AJ39:AJ68,4))),IF('Chiffres et fonctions'!$J$3=2,IF(30-(COUNTIF(AJ39:AJ68,""))-(COUNTIF(AJ39:AJ68,4))=0,"",30-(COUNTIF(AJ39:AJ68,""))-(COUNTIF(AJ39:AJ68,4))),""))</f>
        <v/>
      </c>
      <c r="AK69" s="136" t="str">
        <f>IF('Chiffres et fonctions'!$J$3=1,IF(COUNTIF(AK39:AK68,1)=0,IF(COUNTIF(AK39:AK68,4)=0,"","+"&amp;COUNTIF(AK39:AK68,4)),COUNTIF(AK39:AK68,1)&amp;IF(COUNTIF(AK39:AK68,4)=0,"","+"&amp;COUNTIF(AK39:AK68,4))),IF('Chiffres et fonctions'!$J$3=2,IF(30-(COUNTIF(AK39:AK68,""))-(COUNTIF(AK39:AK68,4))=0,"",30-(COUNTIF(AK39:AK68,""))-(COUNTIF(AK39:AK68,4))),""))</f>
        <v/>
      </c>
      <c r="AL69" s="137" t="str">
        <f>IF('Chiffres et fonctions'!$J$3=1,IF(COUNTIF(AL39:AL68,1)=0,IF(COUNTIF(AL39:AL68,4)=0,"","+"&amp;COUNTIF(AL39:AL68,4)),COUNTIF(AL39:AL68,1)&amp;IF(COUNTIF(AL39:AL68,4)=0,"","+"&amp;COUNTIF(AL39:AL68,4))),IF('Chiffres et fonctions'!$J$3=2,IF(30-(COUNTIF(AL39:AL68,""))-(COUNTIF(AL39:AL68,4))=0,"",30-(COUNTIF(AL39:AL68,""))-(COUNTIF(AL39:AL68,4))),""))</f>
        <v/>
      </c>
      <c r="AM69" s="136" t="str">
        <f>IF('Chiffres et fonctions'!$J$3=1,IF(COUNTIF(AM39:AM68,1)=0,IF(COUNTIF(AM39:AM68,4)=0,"","+"&amp;COUNTIF(AM39:AM68,4)),COUNTIF(AM39:AM68,1)&amp;IF(COUNTIF(AM39:AM68,4)=0,"","+"&amp;COUNTIF(AM39:AM68,4))),IF('Chiffres et fonctions'!$J$3=2,IF(30-(COUNTIF(AM39:AM68,""))-(COUNTIF(AM39:AM68,4))=0,"",30-(COUNTIF(AM39:AM68,""))-(COUNTIF(AM39:AM68,4))),""))</f>
        <v/>
      </c>
      <c r="AN69" s="137" t="str">
        <f>IF('Chiffres et fonctions'!$J$3=1,IF(COUNTIF(AN39:AN68,1)=0,IF(COUNTIF(AN39:AN68,4)=0,"","+"&amp;COUNTIF(AN39:AN68,4)),COUNTIF(AN39:AN68,1)&amp;IF(COUNTIF(AN39:AN68,4)=0,"","+"&amp;COUNTIF(AN39:AN68,4))),IF('Chiffres et fonctions'!$J$3=2,IF(30-(COUNTIF(AN39:AN68,""))-(COUNTIF(AN39:AN68,4))=0,"",30-(COUNTIF(AN39:AN68,""))-(COUNTIF(AN39:AN68,4))),""))</f>
        <v/>
      </c>
      <c r="AO69" s="136" t="str">
        <f>IF('Chiffres et fonctions'!$J$3=1,IF(COUNTIF(AO39:AO68,1)=0,IF(COUNTIF(AO39:AO68,4)=0,"","+"&amp;COUNTIF(AO39:AO68,4)),COUNTIF(AO39:AO68,1)&amp;IF(COUNTIF(AO39:AO68,4)=0,"","+"&amp;COUNTIF(AO39:AO68,4))),IF('Chiffres et fonctions'!$J$3=2,IF(30-(COUNTIF(AO39:AO68,""))-(COUNTIF(AO39:AO68,4))=0,"",30-(COUNTIF(AO39:AO68,""))-(COUNTIF(AO39:AO68,4))),""))</f>
        <v/>
      </c>
      <c r="AP69" s="137" t="str">
        <f>IF('Chiffres et fonctions'!$J$3=1,IF(COUNTIF(AP39:AP68,1)=0,IF(COUNTIF(AP39:AP68,4)=0,"","+"&amp;COUNTIF(AP39:AP68,4)),COUNTIF(AP39:AP68,1)&amp;IF(COUNTIF(AP39:AP68,4)=0,"","+"&amp;COUNTIF(AP39:AP68,4))),IF('Chiffres et fonctions'!$J$3=2,IF(30-(COUNTIF(AP39:AP68,""))-(COUNTIF(AP39:AP68,4))=0,"",30-(COUNTIF(AP39:AP68,""))-(COUNTIF(AP39:AP68,4))),""))</f>
        <v/>
      </c>
      <c r="AQ69" s="136" t="str">
        <f>IF('Chiffres et fonctions'!$J$3=1,IF(COUNTIF(AQ39:AQ68,1)=0,IF(COUNTIF(AQ39:AQ68,4)=0,"","+"&amp;COUNTIF(AQ39:AQ68,4)),COUNTIF(AQ39:AQ68,1)&amp;IF(COUNTIF(AQ39:AQ68,4)=0,"","+"&amp;COUNTIF(AQ39:AQ68,4))),IF('Chiffres et fonctions'!$J$3=2,IF(30-(COUNTIF(AQ39:AQ68,""))-(COUNTIF(AQ39:AQ68,4))=0,"",30-(COUNTIF(AQ39:AQ68,""))-(COUNTIF(AQ39:AQ68,4))),""))</f>
        <v/>
      </c>
      <c r="AR69" s="137" t="str">
        <f>IF('Chiffres et fonctions'!$J$3=1,IF(COUNTIF(AR39:AR68,1)=0,IF(COUNTIF(AR39:AR68,4)=0,"","+"&amp;COUNTIF(AR39:AR68,4)),COUNTIF(AR39:AR68,1)&amp;IF(COUNTIF(AR39:AR68,4)=0,"","+"&amp;COUNTIF(AR39:AR68,4))),IF('Chiffres et fonctions'!$J$3=2,IF(30-(COUNTIF(AR39:AR68,""))-(COUNTIF(AR39:AR68,4))=0,"",30-(COUNTIF(AR39:AR68,""))-(COUNTIF(AR39:AR68,4))),""))</f>
        <v/>
      </c>
      <c r="AS69" s="136" t="str">
        <f>IF('Chiffres et fonctions'!$J$3=1,IF(COUNTIF(AS39:AS68,1)=0,IF(COUNTIF(AS39:AS68,4)=0,"","+"&amp;COUNTIF(AS39:AS68,4)),COUNTIF(AS39:AS68,1)&amp;IF(COUNTIF(AS39:AS68,4)=0,"","+"&amp;COUNTIF(AS39:AS68,4))),IF('Chiffres et fonctions'!$J$3=2,IF(30-(COUNTIF(AS39:AS68,""))-(COUNTIF(AS39:AS68,4))=0,"",30-(COUNTIF(AS39:AS68,""))-(COUNTIF(AS39:AS68,4))),""))</f>
        <v/>
      </c>
      <c r="AT69" s="137" t="str">
        <f>IF('Chiffres et fonctions'!$J$3=1,IF(COUNTIF(AT39:AT68,1)=0,IF(COUNTIF(AT39:AT68,4)=0,"","+"&amp;COUNTIF(AT39:AT68,4)),COUNTIF(AT39:AT68,1)&amp;IF(COUNTIF(AT39:AT68,4)=0,"","+"&amp;COUNTIF(AT39:AT68,4))),IF('Chiffres et fonctions'!$J$3=2,IF(30-(COUNTIF(AT39:AT68,""))-(COUNTIF(AT39:AT68,4))=0,"",30-(COUNTIF(AT39:AT68,""))-(COUNTIF(AT39:AT68,4))),""))</f>
        <v/>
      </c>
      <c r="AU69" s="136" t="str">
        <f>IF('Chiffres et fonctions'!$J$3=1,IF(COUNTIF(AU39:AU68,1)=0,IF(COUNTIF(AU39:AU68,4)=0,"","+"&amp;COUNTIF(AU39:AU68,4)),COUNTIF(AU39:AU68,1)&amp;IF(COUNTIF(AU39:AU68,4)=0,"","+"&amp;COUNTIF(AU39:AU68,4))),IF('Chiffres et fonctions'!$J$3=2,IF(30-(COUNTIF(AU39:AU68,""))-(COUNTIF(AU39:AU68,4))=0,"",30-(COUNTIF(AU39:AU68,""))-(COUNTIF(AU39:AU68,4))),""))</f>
        <v/>
      </c>
      <c r="AV69" s="137" t="str">
        <f>IF('Chiffres et fonctions'!$J$3=1,IF(COUNTIF(AV39:AV68,1)=0,IF(COUNTIF(AV39:AV68,4)=0,"","+"&amp;COUNTIF(AV39:AV68,4)),COUNTIF(AV39:AV68,1)&amp;IF(COUNTIF(AV39:AV68,4)=0,"","+"&amp;COUNTIF(AV39:AV68,4))),IF('Chiffres et fonctions'!$J$3=2,IF(30-(COUNTIF(AV39:AV68,""))-(COUNTIF(AV39:AV68,4))=0,"",30-(COUNTIF(AV39:AV68,""))-(COUNTIF(AV39:AV68,4))),""))</f>
        <v/>
      </c>
      <c r="AW69" s="136" t="str">
        <f>IF('Chiffres et fonctions'!$J$3=1,IF(COUNTIF(AW39:AW68,1)=0,IF(COUNTIF(AW39:AW68,4)=0,"","+"&amp;COUNTIF(AW39:AW68,4)),COUNTIF(AW39:AW68,1)&amp;IF(COUNTIF(AW39:AW68,4)=0,"","+"&amp;COUNTIF(AW39:AW68,4))),IF('Chiffres et fonctions'!$J$3=2,IF(30-(COUNTIF(AW39:AW68,""))-(COUNTIF(AW39:AW68,4))=0,"",30-(COUNTIF(AW39:AW68,""))-(COUNTIF(AW39:AW68,4))),""))</f>
        <v/>
      </c>
      <c r="AX69" s="137" t="str">
        <f>IF('Chiffres et fonctions'!$J$3=1,IF(COUNTIF(AX39:AX68,1)=0,IF(COUNTIF(AX39:AX68,4)=0,"","+"&amp;COUNTIF(AX39:AX68,4)),COUNTIF(AX39:AX68,1)&amp;IF(COUNTIF(AX39:AX68,4)=0,"","+"&amp;COUNTIF(AX39:AX68,4))),IF('Chiffres et fonctions'!$J$3=2,IF(30-(COUNTIF(AX39:AX68,""))-(COUNTIF(AX39:AX68,4))=0,"",30-(COUNTIF(AX39:AX68,""))-(COUNTIF(AX39:AX68,4))),""))</f>
        <v/>
      </c>
      <c r="AY69" s="136" t="str">
        <f>IF('Chiffres et fonctions'!$J$3=1,IF(COUNTIF(AY39:AY68,1)=0,IF(COUNTIF(AY39:AY68,4)=0,"","+"&amp;COUNTIF(AY39:AY68,4)),COUNTIF(AY39:AY68,1)&amp;IF(COUNTIF(AY39:AY68,4)=0,"","+"&amp;COUNTIF(AY39:AY68,4))),IF('Chiffres et fonctions'!$J$3=2,IF(30-(COUNTIF(AY39:AY68,""))-(COUNTIF(AY39:AY68,4))=0,"",30-(COUNTIF(AY39:AY68,""))-(COUNTIF(AY39:AY68,4))),""))</f>
        <v/>
      </c>
      <c r="AZ69" s="137" t="str">
        <f>IF('Chiffres et fonctions'!$J$3=1,IF(COUNTIF(AZ39:AZ68,1)=0,IF(COUNTIF(AZ39:AZ68,4)=0,"","+"&amp;COUNTIF(AZ39:AZ68,4)),COUNTIF(AZ39:AZ68,1)&amp;IF(COUNTIF(AZ39:AZ68,4)=0,"","+"&amp;COUNTIF(AZ39:AZ68,4))),IF('Chiffres et fonctions'!$J$3=2,IF(30-(COUNTIF(AZ39:AZ68,""))-(COUNTIF(AZ39:AZ68,4))=0,"",30-(COUNTIF(AZ39:AZ68,""))-(COUNTIF(AZ39:AZ68,4))),""))</f>
        <v/>
      </c>
      <c r="BA69" s="136" t="str">
        <f>IF('Chiffres et fonctions'!$J$3=1,IF(COUNTIF(BA39:BA68,1)=0,IF(COUNTIF(BA39:BA68,4)=0,"","+"&amp;COUNTIF(BA39:BA68,4)),COUNTIF(BA39:BA68,1)&amp;IF(COUNTIF(BA39:BA68,4)=0,"","+"&amp;COUNTIF(BA39:BA68,4))),IF('Chiffres et fonctions'!$J$3=2,IF(30-(COUNTIF(BA39:BA68,""))-(COUNTIF(BA39:BA68,4))=0,"",30-(COUNTIF(BA39:BA68,""))-(COUNTIF(BA39:BA68,4))),""))</f>
        <v/>
      </c>
      <c r="BB69" s="137" t="str">
        <f>IF('Chiffres et fonctions'!$J$3=1,IF(COUNTIF(BB39:BB68,1)=0,IF(COUNTIF(BB39:BB68,4)=0,"","+"&amp;COUNTIF(BB39:BB68,4)),COUNTIF(BB39:BB68,1)&amp;IF(COUNTIF(BB39:BB68,4)=0,"","+"&amp;COUNTIF(BB39:BB68,4))),IF('Chiffres et fonctions'!$J$3=2,IF(30-(COUNTIF(BB39:BB68,""))-(COUNTIF(BB39:BB68,4))=0,"",30-(COUNTIF(BB39:BB68,""))-(COUNTIF(BB39:BB68,4))),""))</f>
        <v/>
      </c>
      <c r="BC69" s="113">
        <f>SUM(BC39:BC68)</f>
        <v>0</v>
      </c>
      <c r="BD69" s="370"/>
      <c r="BE69" s="145"/>
      <c r="BF69" s="146"/>
      <c r="BG69" s="147"/>
      <c r="BH69" s="146">
        <v>0.91849999999999998</v>
      </c>
      <c r="BI69" s="146"/>
      <c r="BJ69" s="146"/>
      <c r="BK69" s="224"/>
      <c r="BL69" s="171"/>
      <c r="BM69" s="171"/>
      <c r="BN69" s="171"/>
      <c r="BO69" s="171"/>
      <c r="BP69" s="171"/>
      <c r="BQ69" s="171"/>
      <c r="BR69" s="114"/>
      <c r="BS69" s="114"/>
      <c r="BT69" s="171"/>
      <c r="BU69" s="225"/>
      <c r="BV69" s="221"/>
      <c r="BW69" s="225"/>
      <c r="BX69" s="221"/>
      <c r="BY69" s="115"/>
      <c r="BZ69" s="115"/>
      <c r="CA69" s="115"/>
      <c r="CB69" s="115"/>
      <c r="CC69" s="115"/>
      <c r="CD69" s="115"/>
      <c r="CE69" s="115"/>
      <c r="CF69" s="115"/>
      <c r="CG69" s="115"/>
      <c r="CH69" s="115"/>
      <c r="CI69" s="115"/>
      <c r="CJ69" s="115"/>
      <c r="CK69" s="115"/>
      <c r="CL69" s="115"/>
      <c r="CM69" s="115"/>
      <c r="CN69" s="115"/>
      <c r="CO69" s="115"/>
      <c r="CP69" s="115"/>
      <c r="CQ69" s="115"/>
      <c r="CR69" s="115"/>
      <c r="CS69" s="115"/>
      <c r="CT69" s="115"/>
      <c r="CU69" s="115"/>
      <c r="CV69" s="115"/>
      <c r="CW69" s="115"/>
      <c r="CX69" s="115"/>
      <c r="CY69" s="115"/>
      <c r="CZ69" s="115"/>
      <c r="DA69" s="115"/>
      <c r="DB69" s="115"/>
      <c r="DC69" s="115"/>
      <c r="DD69" s="115"/>
      <c r="DE69" s="115"/>
      <c r="DF69" s="115"/>
      <c r="DG69" s="115"/>
      <c r="DH69" s="115"/>
      <c r="DI69" s="115"/>
      <c r="DJ69" s="115"/>
      <c r="DK69" s="115"/>
      <c r="DL69" s="115"/>
      <c r="DM69" s="115"/>
      <c r="DN69" s="115"/>
      <c r="DO69" s="115"/>
      <c r="DP69" s="115"/>
      <c r="DQ69" s="115"/>
      <c r="DR69" s="115"/>
      <c r="DS69" s="115"/>
      <c r="DT69" s="115"/>
      <c r="DU69" s="115"/>
      <c r="DV69" s="115"/>
      <c r="DW69" s="115"/>
      <c r="DX69" s="115"/>
      <c r="DY69" s="115"/>
      <c r="DZ69" s="115"/>
      <c r="EA69" s="115"/>
      <c r="EB69" s="115"/>
      <c r="EC69" s="115"/>
      <c r="ED69" s="115"/>
      <c r="EE69" s="115"/>
      <c r="EF69" s="115"/>
      <c r="EG69" s="115"/>
      <c r="EH69" s="115"/>
      <c r="EI69" s="115"/>
      <c r="EJ69" s="115"/>
      <c r="EK69" s="115"/>
      <c r="EL69" s="115"/>
      <c r="EM69" s="115"/>
      <c r="EN69" s="115"/>
      <c r="EO69" s="115"/>
      <c r="EP69" s="115"/>
      <c r="EQ69" s="115"/>
      <c r="ER69" s="115"/>
      <c r="ES69" s="115"/>
      <c r="ET69" s="115"/>
      <c r="EU69" s="115"/>
      <c r="EV69" s="115"/>
      <c r="EW69" s="115"/>
      <c r="EX69" s="115"/>
      <c r="EY69" s="115"/>
      <c r="EZ69" s="115"/>
      <c r="FA69" s="115"/>
      <c r="FB69" s="115"/>
      <c r="FC69" s="115"/>
      <c r="FD69" s="115"/>
      <c r="FE69" s="115"/>
      <c r="FF69" s="115"/>
      <c r="FG69" s="115"/>
      <c r="FH69" s="115"/>
      <c r="FI69" s="115"/>
      <c r="FJ69" s="115"/>
      <c r="FK69" s="115"/>
      <c r="FL69" s="115"/>
      <c r="FM69" s="115"/>
      <c r="FN69" s="115"/>
      <c r="FO69" s="115"/>
      <c r="FP69" s="115"/>
      <c r="FQ69" s="115"/>
      <c r="FR69" s="115"/>
      <c r="FS69" s="115"/>
      <c r="FT69" s="115"/>
      <c r="FU69" s="115"/>
      <c r="FV69" s="115"/>
      <c r="FW69" s="115"/>
      <c r="FX69" s="115"/>
      <c r="FY69" s="115"/>
      <c r="FZ69" s="115"/>
      <c r="GA69" s="115"/>
      <c r="GB69" s="115"/>
      <c r="GC69" s="115"/>
      <c r="GD69" s="115"/>
      <c r="GE69" s="115"/>
      <c r="GF69" s="115"/>
      <c r="GG69" s="115"/>
      <c r="GH69" s="115"/>
      <c r="GI69" s="115"/>
      <c r="GJ69" s="115"/>
      <c r="GK69" s="115"/>
      <c r="GL69" s="115"/>
      <c r="GM69" s="115"/>
      <c r="GN69" s="115"/>
      <c r="GO69" s="115"/>
      <c r="GP69" s="115"/>
      <c r="GQ69" s="115"/>
      <c r="GR69" s="115"/>
      <c r="GS69" s="115"/>
      <c r="GT69" s="115"/>
      <c r="GU69" s="115"/>
      <c r="GV69" s="115"/>
      <c r="GW69" s="115"/>
      <c r="GX69" s="115"/>
      <c r="GY69" s="115"/>
      <c r="GZ69" s="115"/>
      <c r="HA69" s="115"/>
      <c r="HB69" s="115"/>
      <c r="HC69" s="115"/>
      <c r="HD69" s="115"/>
      <c r="HE69" s="115"/>
      <c r="HF69" s="115"/>
      <c r="HG69" s="115"/>
      <c r="HH69" s="115"/>
      <c r="HI69" s="115"/>
      <c r="HJ69" s="115"/>
      <c r="HK69" s="115"/>
      <c r="HL69" s="115"/>
      <c r="HM69" s="115"/>
      <c r="HN69" s="115"/>
      <c r="HO69" s="115"/>
      <c r="HP69" s="115"/>
      <c r="HQ69" s="115"/>
      <c r="HR69" s="115"/>
      <c r="HS69" s="115"/>
      <c r="HT69" s="115"/>
      <c r="HU69" s="115"/>
      <c r="HV69" s="115"/>
      <c r="HW69" s="115"/>
      <c r="HX69" s="115"/>
      <c r="HY69" s="115"/>
      <c r="HZ69" s="115"/>
      <c r="IA69" s="115"/>
      <c r="IB69" s="115"/>
      <c r="IC69" s="115"/>
      <c r="ID69" s="115"/>
      <c r="IE69" s="115"/>
      <c r="IF69" s="115"/>
      <c r="IG69" s="115"/>
      <c r="IH69" s="115"/>
      <c r="II69" s="115"/>
      <c r="IJ69" s="115"/>
      <c r="IK69" s="115"/>
      <c r="IL69" s="115"/>
      <c r="IM69" s="115"/>
      <c r="IN69" s="115"/>
      <c r="IO69" s="115"/>
      <c r="IP69" s="115"/>
      <c r="IQ69" s="115"/>
      <c r="IR69" s="115"/>
      <c r="IS69" s="115"/>
      <c r="IT69" s="115"/>
      <c r="IU69" s="115"/>
      <c r="IV69" s="115"/>
      <c r="IW69" s="115"/>
      <c r="IX69" s="115"/>
      <c r="IY69" s="115"/>
      <c r="IZ69" s="115"/>
      <c r="JA69" s="115"/>
      <c r="JB69" s="115"/>
      <c r="JC69" s="115"/>
      <c r="JD69" s="115"/>
      <c r="JE69" s="115"/>
      <c r="JF69" s="115"/>
      <c r="JG69" s="115"/>
      <c r="JH69" s="115"/>
      <c r="JI69" s="115"/>
      <c r="JJ69" s="115"/>
      <c r="JK69" s="115"/>
      <c r="JL69" s="115"/>
      <c r="JM69" s="115"/>
      <c r="JN69" s="115"/>
      <c r="JO69" s="115"/>
      <c r="JP69" s="115"/>
      <c r="JQ69" s="115"/>
      <c r="JR69" s="115"/>
      <c r="JS69" s="115"/>
      <c r="JT69" s="115"/>
      <c r="JU69" s="115"/>
      <c r="JV69" s="115"/>
      <c r="JW69" s="115"/>
      <c r="JX69" s="115"/>
      <c r="JY69" s="115"/>
      <c r="JZ69" s="115"/>
      <c r="KA69" s="115"/>
      <c r="KB69" s="115"/>
      <c r="KC69" s="115"/>
      <c r="KD69" s="115"/>
      <c r="KE69" s="115"/>
      <c r="KF69" s="115"/>
      <c r="KG69" s="115"/>
      <c r="KH69" s="115"/>
      <c r="KI69" s="115"/>
      <c r="KJ69" s="115"/>
      <c r="KK69" s="115"/>
      <c r="KL69" s="115"/>
      <c r="KM69" s="115"/>
      <c r="KN69" s="115"/>
      <c r="KO69" s="115"/>
      <c r="KP69" s="115"/>
      <c r="KQ69" s="115"/>
      <c r="KR69" s="115"/>
      <c r="KS69" s="115"/>
      <c r="KT69" s="115"/>
      <c r="KU69" s="115"/>
      <c r="KV69" s="115"/>
      <c r="KW69" s="115"/>
      <c r="KX69" s="115"/>
      <c r="KY69" s="115"/>
      <c r="KZ69" s="115"/>
      <c r="LA69" s="115"/>
      <c r="LB69" s="115"/>
      <c r="LC69" s="115"/>
      <c r="LD69" s="115"/>
      <c r="LE69" s="115"/>
      <c r="LF69" s="115"/>
      <c r="LG69" s="115"/>
      <c r="LH69" s="115"/>
      <c r="LI69" s="115"/>
      <c r="LJ69" s="115"/>
      <c r="LK69" s="115"/>
      <c r="LL69" s="115"/>
      <c r="LM69" s="115"/>
      <c r="LN69" s="115"/>
      <c r="LO69" s="115"/>
      <c r="LP69" s="115"/>
      <c r="LQ69" s="115"/>
      <c r="LR69" s="115"/>
      <c r="LS69" s="115"/>
      <c r="LT69" s="115"/>
      <c r="LU69" s="115"/>
      <c r="LV69" s="115"/>
      <c r="LW69" s="115"/>
      <c r="LX69" s="115"/>
      <c r="LY69" s="115"/>
      <c r="LZ69" s="115"/>
      <c r="MA69" s="115"/>
      <c r="MB69" s="115"/>
      <c r="MC69" s="115"/>
      <c r="MD69" s="115"/>
      <c r="ME69" s="115"/>
      <c r="MF69" s="115"/>
      <c r="MG69" s="115"/>
      <c r="MH69" s="115"/>
      <c r="MI69" s="115"/>
      <c r="MJ69" s="115"/>
      <c r="MK69" s="115"/>
      <c r="ML69" s="115"/>
      <c r="MM69" s="115"/>
      <c r="MN69" s="115"/>
      <c r="MO69" s="115"/>
      <c r="MP69" s="115"/>
      <c r="MQ69" s="115"/>
      <c r="MS69" s="224"/>
      <c r="MT69" s="116"/>
      <c r="MU69" s="117"/>
      <c r="MV69" s="117"/>
      <c r="MW69" s="117"/>
      <c r="MX69" s="117"/>
      <c r="MY69" s="117"/>
      <c r="MZ69" s="117"/>
      <c r="NA69" s="117"/>
      <c r="NB69" s="117"/>
      <c r="NC69" s="117"/>
      <c r="ND69" s="117"/>
      <c r="NE69" s="117"/>
      <c r="NF69" s="117"/>
      <c r="NG69" s="117"/>
      <c r="NH69" s="117"/>
      <c r="NI69" s="117"/>
      <c r="NJ69" s="117"/>
      <c r="NK69" s="117"/>
      <c r="NL69" s="117"/>
      <c r="NM69" s="118"/>
      <c r="NN69" s="350"/>
    </row>
    <row r="70" spans="1:384" s="14" customFormat="1" ht="10.199999999999999" customHeight="1" thickBot="1">
      <c r="A70" s="110"/>
      <c r="B70" s="337"/>
      <c r="C70" s="336"/>
      <c r="D70" s="119"/>
      <c r="E70" s="140"/>
      <c r="F70" s="140"/>
      <c r="G70" s="140"/>
      <c r="H70" s="120"/>
      <c r="I70" s="339" t="str">
        <f>I35</f>
        <v>BRASSERIE</v>
      </c>
      <c r="J70" s="339"/>
      <c r="K70" s="339"/>
      <c r="L70" s="339"/>
      <c r="M70" s="339"/>
      <c r="N70" s="340"/>
      <c r="O70" s="138" t="str">
        <f>IF('Chiffres et fonctions'!$J$3=1,IF(COUNTIF(O39:O68,2)=0,"",COUNTIF(O39:O68,2)),IF('Chiffres et fonctions'!$J$3=2,IF(COUNTIF(O39:O68,4)=0,"","+ "&amp;(COUNTIF(O39:O68,4))),""))</f>
        <v/>
      </c>
      <c r="P70" s="139" t="str">
        <f>IF('Chiffres et fonctions'!$J$3=1,IF(COUNTIF(P39:P68,2)=0,"",COUNTIF(P39:P68,2)),IF('Chiffres et fonctions'!$J$3=2,IF(COUNTIF(P39:P68,4)=0,"","+ "&amp;(COUNTIF(P39:P68,4))),""))</f>
        <v/>
      </c>
      <c r="Q70" s="138" t="str">
        <f>IF('Chiffres et fonctions'!$J$3=1,IF(COUNTIF(Q39:Q68,2)=0,"",COUNTIF(Q39:Q68,2)),IF('Chiffres et fonctions'!$J$3=2,IF(COUNTIF(Q39:Q68,4)=0,"","+ "&amp;(COUNTIF(Q39:Q68,4))),""))</f>
        <v/>
      </c>
      <c r="R70" s="139" t="str">
        <f>IF('Chiffres et fonctions'!$J$3=1,IF(COUNTIF(R39:R68,2)=0,"",COUNTIF(R39:R68,2)),IF('Chiffres et fonctions'!$J$3=2,IF(COUNTIF(R39:R68,4)=0,"","+ "&amp;(COUNTIF(R39:R68,4))),""))</f>
        <v/>
      </c>
      <c r="S70" s="138" t="str">
        <f>IF('Chiffres et fonctions'!$J$3=1,IF(COUNTIF(S39:S68,2)=0,"",COUNTIF(S39:S68,2)),IF('Chiffres et fonctions'!$J$3=2,IF(COUNTIF(S39:S68,4)=0,"","+ "&amp;(COUNTIF(S39:S68,4))),""))</f>
        <v/>
      </c>
      <c r="T70" s="139" t="str">
        <f>IF('Chiffres et fonctions'!$J$3=1,IF(COUNTIF(T39:T68,2)=0,"",COUNTIF(T39:T68,2)),IF('Chiffres et fonctions'!$J$3=2,IF(COUNTIF(T39:T68,4)=0,"","+ "&amp;(COUNTIF(T39:T68,4))),""))</f>
        <v/>
      </c>
      <c r="U70" s="138" t="str">
        <f>IF('Chiffres et fonctions'!$J$3=1,IF(COUNTIF(U39:U68,2)=0,"",COUNTIF(U39:U68,2)),IF('Chiffres et fonctions'!$J$3=2,IF(COUNTIF(U39:U68,4)=0,"","+ "&amp;(COUNTIF(U39:U68,4))),""))</f>
        <v/>
      </c>
      <c r="V70" s="139" t="str">
        <f>IF('Chiffres et fonctions'!$J$3=1,IF(COUNTIF(V39:V68,2)=0,"",COUNTIF(V39:V68,2)),IF('Chiffres et fonctions'!$J$3=2,IF(COUNTIF(V39:V68,4)=0,"","+ "&amp;(COUNTIF(V39:V68,4))),""))</f>
        <v/>
      </c>
      <c r="W70" s="138" t="str">
        <f>IF('Chiffres et fonctions'!$J$3=1,IF(COUNTIF(W39:W68,2)=0,"",COUNTIF(W39:W68,2)),IF('Chiffres et fonctions'!$J$3=2,IF(COUNTIF(W39:W68,4)=0,"","+ "&amp;(COUNTIF(W39:W68,4))),""))</f>
        <v/>
      </c>
      <c r="X70" s="139" t="str">
        <f>IF('Chiffres et fonctions'!$J$3=1,IF(COUNTIF(X39:X68,2)=0,"",COUNTIF(X39:X68,2)),IF('Chiffres et fonctions'!$J$3=2,IF(COUNTIF(X39:X68,4)=0,"","+ "&amp;(COUNTIF(X39:X68,4))),""))</f>
        <v/>
      </c>
      <c r="Y70" s="138" t="str">
        <f>IF('Chiffres et fonctions'!$J$3=1,IF(COUNTIF(Y39:Y68,2)=0,"",COUNTIF(Y39:Y68,2)),IF('Chiffres et fonctions'!$J$3=2,IF(COUNTIF(Y39:Y68,4)=0,"","+ "&amp;(COUNTIF(Y39:Y68,4))),""))</f>
        <v/>
      </c>
      <c r="Z70" s="139" t="str">
        <f>IF('Chiffres et fonctions'!$J$3=1,IF(COUNTIF(Z39:Z68,2)=0,"",COUNTIF(Z39:Z68,2)),IF('Chiffres et fonctions'!$J$3=2,IF(COUNTIF(Z39:Z68,4)=0,"","+ "&amp;(COUNTIF(Z39:Z68,4))),""))</f>
        <v/>
      </c>
      <c r="AA70" s="138" t="str">
        <f>IF('Chiffres et fonctions'!$J$3=1,IF(COUNTIF(AA39:AA68,2)=0,"",COUNTIF(AA39:AA68,2)),IF('Chiffres et fonctions'!$J$3=2,IF(COUNTIF(AA39:AA68,4)=0,"","+ "&amp;(COUNTIF(AA39:AA68,4))),""))</f>
        <v/>
      </c>
      <c r="AB70" s="139" t="str">
        <f>IF('Chiffres et fonctions'!$J$3=1,IF(COUNTIF(AB39:AB68,2)=0,"",COUNTIF(AB39:AB68,2)),IF('Chiffres et fonctions'!$J$3=2,IF(COUNTIF(AB39:AB68,4)=0,"","+ "&amp;(COUNTIF(AB39:AB68,4))),""))</f>
        <v/>
      </c>
      <c r="AC70" s="138" t="str">
        <f>IF('Chiffres et fonctions'!$J$3=1,IF(COUNTIF(AC39:AC68,2)=0,"",COUNTIF(AC39:AC68,2)),IF('Chiffres et fonctions'!$J$3=2,IF(COUNTIF(AC39:AC68,4)=0,"","+ "&amp;(COUNTIF(AC39:AC68,4))),""))</f>
        <v/>
      </c>
      <c r="AD70" s="139" t="str">
        <f>IF('Chiffres et fonctions'!$J$3=1,IF(COUNTIF(AD39:AD68,2)=0,"",COUNTIF(AD39:AD68,2)),IF('Chiffres et fonctions'!$J$3=2,IF(COUNTIF(AD39:AD68,4)=0,"","+ "&amp;(COUNTIF(AD39:AD68,4))),""))</f>
        <v/>
      </c>
      <c r="AE70" s="138" t="str">
        <f>IF('Chiffres et fonctions'!$J$3=1,IF(COUNTIF(AE39:AE68,2)=0,"",COUNTIF(AE39:AE68,2)),IF('Chiffres et fonctions'!$J$3=2,IF(COUNTIF(AE39:AE68,4)=0,"","+ "&amp;(COUNTIF(AE39:AE68,4))),""))</f>
        <v/>
      </c>
      <c r="AF70" s="139" t="str">
        <f>IF('Chiffres et fonctions'!$J$3=1,IF(COUNTIF(AF39:AF68,2)=0,"",COUNTIF(AF39:AF68,2)),IF('Chiffres et fonctions'!$J$3=2,IF(COUNTIF(AF39:AF68,4)=0,"","+ "&amp;(COUNTIF(AF39:AF68,4))),""))</f>
        <v/>
      </c>
      <c r="AG70" s="138" t="str">
        <f>IF('Chiffres et fonctions'!$J$3=1,IF(COUNTIF(AG39:AG68,2)=0,"",COUNTIF(AG39:AG68,2)),IF('Chiffres et fonctions'!$J$3=2,IF(COUNTIF(AG39:AG68,4)=0,"","+ "&amp;(COUNTIF(AG39:AG68,4))),""))</f>
        <v/>
      </c>
      <c r="AH70" s="139" t="str">
        <f>IF('Chiffres et fonctions'!$J$3=1,IF(COUNTIF(AH39:AH68,2)=0,"",COUNTIF(AH39:AH68,2)),IF('Chiffres et fonctions'!$J$3=2,IF(COUNTIF(AH39:AH68,4)=0,"","+ "&amp;(COUNTIF(AH39:AH68,4))),""))</f>
        <v/>
      </c>
      <c r="AI70" s="138" t="str">
        <f>IF('Chiffres et fonctions'!$J$3=1,IF(COUNTIF(AI39:AI68,2)=0,"",COUNTIF(AI39:AI68,2)),IF('Chiffres et fonctions'!$J$3=2,IF(COUNTIF(AI39:AI68,4)=0,"","+ "&amp;(COUNTIF(AI39:AI68,4))),""))</f>
        <v/>
      </c>
      <c r="AJ70" s="139" t="str">
        <f>IF('Chiffres et fonctions'!$J$3=1,IF(COUNTIF(AJ39:AJ68,2)=0,"",COUNTIF(AJ39:AJ68,2)),IF('Chiffres et fonctions'!$J$3=2,IF(COUNTIF(AJ39:AJ68,4)=0,"","+ "&amp;(COUNTIF(AJ39:AJ68,4))),""))</f>
        <v/>
      </c>
      <c r="AK70" s="138" t="str">
        <f>IF('Chiffres et fonctions'!$J$3=1,IF(COUNTIF(AK39:AK68,2)=0,"",COUNTIF(AK39:AK68,2)),IF('Chiffres et fonctions'!$J$3=2,IF(COUNTIF(AK39:AK68,4)=0,"","+ "&amp;(COUNTIF(AK39:AK68,4))),""))</f>
        <v/>
      </c>
      <c r="AL70" s="139" t="str">
        <f>IF('Chiffres et fonctions'!$J$3=1,IF(COUNTIF(AL39:AL68,2)=0,"",COUNTIF(AL39:AL68,2)),IF('Chiffres et fonctions'!$J$3=2,IF(COUNTIF(AL39:AL68,4)=0,"","+ "&amp;(COUNTIF(AL39:AL68,4))),""))</f>
        <v/>
      </c>
      <c r="AM70" s="138" t="str">
        <f>IF('Chiffres et fonctions'!$J$3=1,IF(COUNTIF(AM39:AM68,2)=0,"",COUNTIF(AM39:AM68,2)),IF('Chiffres et fonctions'!$J$3=2,IF(COUNTIF(AM39:AM68,4)=0,"","+ "&amp;(COUNTIF(AM39:AM68,4))),""))</f>
        <v/>
      </c>
      <c r="AN70" s="139" t="str">
        <f>IF('Chiffres et fonctions'!$J$3=1,IF(COUNTIF(AN39:AN68,2)=0,"",COUNTIF(AN39:AN68,2)),IF('Chiffres et fonctions'!$J$3=2,IF(COUNTIF(AN39:AN68,4)=0,"","+ "&amp;(COUNTIF(AN39:AN68,4))),""))</f>
        <v/>
      </c>
      <c r="AO70" s="138" t="str">
        <f>IF('Chiffres et fonctions'!$J$3=1,IF(COUNTIF(AO39:AO68,2)=0,"",COUNTIF(AO39:AO68,2)),IF('Chiffres et fonctions'!$J$3=2,IF(COUNTIF(AO39:AO68,4)=0,"","+ "&amp;(COUNTIF(AO39:AO68,4))),""))</f>
        <v/>
      </c>
      <c r="AP70" s="139" t="str">
        <f>IF('Chiffres et fonctions'!$J$3=1,IF(COUNTIF(AP39:AP68,2)=0,"",COUNTIF(AP39:AP68,2)),IF('Chiffres et fonctions'!$J$3=2,IF(COUNTIF(AP39:AP68,4)=0,"","+ "&amp;(COUNTIF(AP39:AP68,4))),""))</f>
        <v/>
      </c>
      <c r="AQ70" s="138" t="str">
        <f>IF('Chiffres et fonctions'!$J$3=1,IF(COUNTIF(AQ39:AQ68,2)=0,"",COUNTIF(AQ39:AQ68,2)),IF('Chiffres et fonctions'!$J$3=2,IF(COUNTIF(AQ39:AQ68,4)=0,"","+ "&amp;(COUNTIF(AQ39:AQ68,4))),""))</f>
        <v/>
      </c>
      <c r="AR70" s="139" t="str">
        <f>IF('Chiffres et fonctions'!$J$3=1,IF(COUNTIF(AR39:AR68,2)=0,"",COUNTIF(AR39:AR68,2)),IF('Chiffres et fonctions'!$J$3=2,IF(COUNTIF(AR39:AR68,4)=0,"","+ "&amp;(COUNTIF(AR39:AR68,4))),""))</f>
        <v/>
      </c>
      <c r="AS70" s="138" t="str">
        <f>IF('Chiffres et fonctions'!$J$3=1,IF(COUNTIF(AS39:AS68,2)=0,"",COUNTIF(AS39:AS68,2)),IF('Chiffres et fonctions'!$J$3=2,IF(COUNTIF(AS39:AS68,4)=0,"","+ "&amp;(COUNTIF(AS39:AS68,4))),""))</f>
        <v/>
      </c>
      <c r="AT70" s="139" t="str">
        <f>IF('Chiffres et fonctions'!$J$3=1,IF(COUNTIF(AT39:AT68,2)=0,"",COUNTIF(AT39:AT68,2)),IF('Chiffres et fonctions'!$J$3=2,IF(COUNTIF(AT39:AT68,4)=0,"","+ "&amp;(COUNTIF(AT39:AT68,4))),""))</f>
        <v/>
      </c>
      <c r="AU70" s="138" t="str">
        <f>IF('Chiffres et fonctions'!$J$3=1,IF(COUNTIF(AU39:AU68,2)=0,"",COUNTIF(AU39:AU68,2)),IF('Chiffres et fonctions'!$J$3=2,IF(COUNTIF(AU39:AU68,4)=0,"","+ "&amp;(COUNTIF(AU39:AU68,4))),""))</f>
        <v/>
      </c>
      <c r="AV70" s="139" t="str">
        <f>IF('Chiffres et fonctions'!$J$3=1,IF(COUNTIF(AV39:AV68,2)=0,"",COUNTIF(AV39:AV68,2)),IF('Chiffres et fonctions'!$J$3=2,IF(COUNTIF(AV39:AV68,4)=0,"","+ "&amp;(COUNTIF(AV39:AV68,4))),""))</f>
        <v/>
      </c>
      <c r="AW70" s="138" t="str">
        <f>IF('Chiffres et fonctions'!$J$3=1,IF(COUNTIF(AW39:AW68,2)=0,"",COUNTIF(AW39:AW68,2)),IF('Chiffres et fonctions'!$J$3=2,IF(COUNTIF(AW39:AW68,4)=0,"","+ "&amp;(COUNTIF(AW39:AW68,4))),""))</f>
        <v/>
      </c>
      <c r="AX70" s="139" t="str">
        <f>IF('Chiffres et fonctions'!$J$3=1,IF(COUNTIF(AX39:AX68,2)=0,"",COUNTIF(AX39:AX68,2)),IF('Chiffres et fonctions'!$J$3=2,IF(COUNTIF(AX39:AX68,4)=0,"","+ "&amp;(COUNTIF(AX39:AX68,4))),""))</f>
        <v/>
      </c>
      <c r="AY70" s="138" t="str">
        <f>IF('Chiffres et fonctions'!$J$3=1,IF(COUNTIF(AY39:AY68,2)=0,"",COUNTIF(AY39:AY68,2)),IF('Chiffres et fonctions'!$J$3=2,IF(COUNTIF(AY39:AY68,4)=0,"","+ "&amp;(COUNTIF(AY39:AY68,4))),""))</f>
        <v/>
      </c>
      <c r="AZ70" s="139" t="str">
        <f>IF('Chiffres et fonctions'!$J$3=1,IF(COUNTIF(AZ39:AZ68,2)=0,"",COUNTIF(AZ39:AZ68,2)),IF('Chiffres et fonctions'!$J$3=2,IF(COUNTIF(AZ39:AZ68,4)=0,"","+ "&amp;(COUNTIF(AZ39:AZ68,4))),""))</f>
        <v/>
      </c>
      <c r="BA70" s="138" t="str">
        <f>IF('Chiffres et fonctions'!$J$3=1,IF(COUNTIF(BA39:BA68,2)=0,"",COUNTIF(BA39:BA68,2)),IF('Chiffres et fonctions'!$J$3=2,IF(COUNTIF(BA39:BA68,4)=0,"","+ "&amp;(COUNTIF(BA39:BA68,4))),""))</f>
        <v/>
      </c>
      <c r="BB70" s="139" t="str">
        <f>IF('Chiffres et fonctions'!$J$3=1,IF(COUNTIF(BB39:BB68,2)=0,"",COUNTIF(BB39:BB68,2)),IF('Chiffres et fonctions'!$J$3=2,IF(COUNTIF(BB39:BB68,4)=0,"","+ "&amp;(COUNTIF(BB39:BB68,4))),""))</f>
        <v/>
      </c>
      <c r="BC70" s="121"/>
      <c r="BD70" s="370"/>
      <c r="BE70" s="148"/>
      <c r="BF70" s="149"/>
      <c r="BG70" s="150"/>
      <c r="BH70" s="149"/>
      <c r="BI70" s="149"/>
      <c r="BJ70" s="149"/>
      <c r="BK70" s="260"/>
      <c r="BL70" s="231"/>
      <c r="BM70" s="231"/>
      <c r="BN70" s="231"/>
      <c r="BO70" s="231"/>
      <c r="BP70" s="231"/>
      <c r="BQ70" s="231"/>
      <c r="BR70" s="122"/>
      <c r="BS70" s="122"/>
      <c r="BT70" s="172"/>
      <c r="BU70" s="226"/>
      <c r="BV70" s="222"/>
      <c r="BW70" s="226"/>
      <c r="BX70" s="222"/>
      <c r="BY70" s="123"/>
      <c r="BZ70" s="123"/>
      <c r="CA70" s="123"/>
      <c r="CB70" s="123"/>
      <c r="CC70" s="123"/>
      <c r="CD70" s="123"/>
      <c r="CE70" s="123"/>
      <c r="CF70" s="123"/>
      <c r="CG70" s="123"/>
      <c r="CH70" s="123"/>
      <c r="CI70" s="123"/>
      <c r="CJ70" s="123"/>
      <c r="CK70" s="123"/>
      <c r="CL70" s="123"/>
      <c r="CM70" s="123"/>
      <c r="CN70" s="123"/>
      <c r="CO70" s="123"/>
      <c r="CP70" s="123"/>
      <c r="CQ70" s="123"/>
      <c r="CR70" s="123"/>
      <c r="CS70" s="123"/>
      <c r="CT70" s="123"/>
      <c r="CU70" s="123"/>
      <c r="CV70" s="123"/>
      <c r="CW70" s="123"/>
      <c r="CX70" s="123"/>
      <c r="CY70" s="123"/>
      <c r="CZ70" s="123"/>
      <c r="DA70" s="123"/>
      <c r="DB70" s="123"/>
      <c r="DC70" s="123"/>
      <c r="DD70" s="123"/>
      <c r="DE70" s="123"/>
      <c r="DF70" s="123"/>
      <c r="DG70" s="123"/>
      <c r="DH70" s="123"/>
      <c r="DI70" s="123"/>
      <c r="DJ70" s="123"/>
      <c r="DK70" s="123"/>
      <c r="DL70" s="123"/>
      <c r="DM70" s="123"/>
      <c r="DN70" s="123"/>
      <c r="DO70" s="123"/>
      <c r="DP70" s="123"/>
      <c r="DQ70" s="123"/>
      <c r="DR70" s="123"/>
      <c r="DS70" s="123"/>
      <c r="DT70" s="123"/>
      <c r="DU70" s="123"/>
      <c r="DV70" s="123"/>
      <c r="DW70" s="123"/>
      <c r="DX70" s="123"/>
      <c r="DY70" s="123"/>
      <c r="DZ70" s="123"/>
      <c r="EA70" s="123"/>
      <c r="EB70" s="123"/>
      <c r="EC70" s="123"/>
      <c r="ED70" s="123"/>
      <c r="EE70" s="123"/>
      <c r="EF70" s="123"/>
      <c r="EG70" s="123"/>
      <c r="EH70" s="123"/>
      <c r="EI70" s="123"/>
      <c r="EJ70" s="123"/>
      <c r="EK70" s="123"/>
      <c r="EL70" s="123"/>
      <c r="EM70" s="123"/>
      <c r="EN70" s="123"/>
      <c r="EO70" s="123"/>
      <c r="EP70" s="123"/>
      <c r="EQ70" s="123"/>
      <c r="ER70" s="123"/>
      <c r="ES70" s="123"/>
      <c r="ET70" s="123"/>
      <c r="EU70" s="123"/>
      <c r="EV70" s="123"/>
      <c r="EW70" s="123"/>
      <c r="EX70" s="123"/>
      <c r="EY70" s="123"/>
      <c r="EZ70" s="123"/>
      <c r="FA70" s="123"/>
      <c r="FB70" s="123"/>
      <c r="FC70" s="123"/>
      <c r="FD70" s="123"/>
      <c r="FE70" s="123"/>
      <c r="FF70" s="123"/>
      <c r="FG70" s="123"/>
      <c r="FH70" s="123"/>
      <c r="FI70" s="123"/>
      <c r="FJ70" s="123"/>
      <c r="FK70" s="123"/>
      <c r="FL70" s="123"/>
      <c r="FM70" s="123"/>
      <c r="FN70" s="123"/>
      <c r="FO70" s="123"/>
      <c r="FP70" s="123"/>
      <c r="FQ70" s="123"/>
      <c r="FR70" s="123"/>
      <c r="FS70" s="123"/>
      <c r="FT70" s="123"/>
      <c r="FU70" s="123"/>
      <c r="FV70" s="123"/>
      <c r="FW70" s="123"/>
      <c r="FX70" s="123"/>
      <c r="FY70" s="123"/>
      <c r="FZ70" s="123"/>
      <c r="GA70" s="123"/>
      <c r="GB70" s="123"/>
      <c r="GC70" s="123"/>
      <c r="GD70" s="123"/>
      <c r="GE70" s="123"/>
      <c r="GF70" s="123"/>
      <c r="GG70" s="123"/>
      <c r="GH70" s="123"/>
      <c r="GI70" s="123"/>
      <c r="GJ70" s="123"/>
      <c r="GK70" s="123"/>
      <c r="GL70" s="123"/>
      <c r="GM70" s="123"/>
      <c r="GN70" s="123"/>
      <c r="GO70" s="123"/>
      <c r="GP70" s="123"/>
      <c r="GQ70" s="123"/>
      <c r="GR70" s="123"/>
      <c r="GS70" s="123"/>
      <c r="GT70" s="123"/>
      <c r="GU70" s="123"/>
      <c r="GV70" s="123"/>
      <c r="GW70" s="123"/>
      <c r="GX70" s="123"/>
      <c r="GY70" s="123"/>
      <c r="GZ70" s="123"/>
      <c r="HA70" s="123"/>
      <c r="HB70" s="123"/>
      <c r="HC70" s="123"/>
      <c r="HD70" s="123"/>
      <c r="HE70" s="123"/>
      <c r="HF70" s="123"/>
      <c r="HG70" s="123"/>
      <c r="HH70" s="123"/>
      <c r="HI70" s="123"/>
      <c r="HJ70" s="123"/>
      <c r="HK70" s="123"/>
      <c r="HL70" s="123"/>
      <c r="HM70" s="123"/>
      <c r="HN70" s="123"/>
      <c r="HO70" s="123"/>
      <c r="HP70" s="123"/>
      <c r="HQ70" s="123"/>
      <c r="HR70" s="123"/>
      <c r="HS70" s="123"/>
      <c r="HT70" s="123"/>
      <c r="HU70" s="123"/>
      <c r="HV70" s="123"/>
      <c r="HW70" s="123"/>
      <c r="HX70" s="123"/>
      <c r="HY70" s="123"/>
      <c r="HZ70" s="123"/>
      <c r="IA70" s="123"/>
      <c r="IB70" s="123"/>
      <c r="IC70" s="123"/>
      <c r="ID70" s="123"/>
      <c r="IE70" s="123"/>
      <c r="IF70" s="123"/>
      <c r="IG70" s="123"/>
      <c r="IH70" s="123"/>
      <c r="II70" s="123"/>
      <c r="IJ70" s="123"/>
      <c r="IK70" s="123"/>
      <c r="IL70" s="123"/>
      <c r="IM70" s="123"/>
      <c r="IN70" s="123"/>
      <c r="IO70" s="123"/>
      <c r="IP70" s="123"/>
      <c r="IQ70" s="123"/>
      <c r="IR70" s="123"/>
      <c r="IS70" s="123"/>
      <c r="IT70" s="123"/>
      <c r="IU70" s="123"/>
      <c r="IV70" s="123"/>
      <c r="IW70" s="123"/>
      <c r="IX70" s="123"/>
      <c r="IY70" s="123"/>
      <c r="IZ70" s="123"/>
      <c r="JA70" s="123"/>
      <c r="JB70" s="123"/>
      <c r="JC70" s="123"/>
      <c r="JD70" s="123"/>
      <c r="JE70" s="123"/>
      <c r="JF70" s="123"/>
      <c r="JG70" s="123"/>
      <c r="JH70" s="123"/>
      <c r="JI70" s="123"/>
      <c r="JJ70" s="123"/>
      <c r="JK70" s="123"/>
      <c r="JL70" s="123"/>
      <c r="JM70" s="123"/>
      <c r="JN70" s="123"/>
      <c r="JO70" s="123"/>
      <c r="JP70" s="123"/>
      <c r="JQ70" s="123"/>
      <c r="JR70" s="123"/>
      <c r="JS70" s="123"/>
      <c r="JT70" s="123"/>
      <c r="JU70" s="123"/>
      <c r="JV70" s="123"/>
      <c r="JW70" s="123"/>
      <c r="JX70" s="123"/>
      <c r="JY70" s="123"/>
      <c r="JZ70" s="123"/>
      <c r="KA70" s="123"/>
      <c r="KB70" s="123"/>
      <c r="KC70" s="123"/>
      <c r="KD70" s="123"/>
      <c r="KE70" s="123"/>
      <c r="KF70" s="123"/>
      <c r="KG70" s="123"/>
      <c r="KH70" s="123"/>
      <c r="KI70" s="123"/>
      <c r="KJ70" s="123"/>
      <c r="KK70" s="123"/>
      <c r="KL70" s="123"/>
      <c r="KM70" s="123"/>
      <c r="KN70" s="123"/>
      <c r="KO70" s="123"/>
      <c r="KP70" s="123"/>
      <c r="KQ70" s="123"/>
      <c r="KR70" s="123"/>
      <c r="KS70" s="123"/>
      <c r="KT70" s="123"/>
      <c r="KU70" s="123"/>
      <c r="KV70" s="123"/>
      <c r="KW70" s="123"/>
      <c r="KX70" s="123"/>
      <c r="KY70" s="123"/>
      <c r="KZ70" s="123"/>
      <c r="LA70" s="123"/>
      <c r="LB70" s="123"/>
      <c r="LC70" s="123"/>
      <c r="LD70" s="123"/>
      <c r="LE70" s="123"/>
      <c r="LF70" s="123"/>
      <c r="LG70" s="123"/>
      <c r="LH70" s="123"/>
      <c r="LI70" s="123"/>
      <c r="LJ70" s="123"/>
      <c r="LK70" s="123"/>
      <c r="LL70" s="123"/>
      <c r="LM70" s="123"/>
      <c r="LN70" s="123"/>
      <c r="LO70" s="123"/>
      <c r="LP70" s="123"/>
      <c r="LQ70" s="123"/>
      <c r="LR70" s="123"/>
      <c r="LS70" s="123"/>
      <c r="LT70" s="123"/>
      <c r="LU70" s="123"/>
      <c r="LV70" s="123"/>
      <c r="LW70" s="123"/>
      <c r="LX70" s="123"/>
      <c r="LY70" s="123"/>
      <c r="LZ70" s="123"/>
      <c r="MA70" s="123"/>
      <c r="MB70" s="123"/>
      <c r="MC70" s="123"/>
      <c r="MD70" s="123"/>
      <c r="ME70" s="123"/>
      <c r="MF70" s="123"/>
      <c r="MG70" s="123"/>
      <c r="MH70" s="123"/>
      <c r="MI70" s="123"/>
      <c r="MJ70" s="123"/>
      <c r="MK70" s="123"/>
      <c r="ML70" s="123"/>
      <c r="MM70" s="123"/>
      <c r="MN70" s="123"/>
      <c r="MO70" s="123"/>
      <c r="MP70" s="123"/>
      <c r="MQ70" s="123"/>
      <c r="MS70" s="224"/>
      <c r="MT70" s="378">
        <f>(COUNTA($O39:$BB68)/2)-SUM(MV70:NK70)</f>
        <v>0</v>
      </c>
      <c r="MU70" s="379"/>
      <c r="MV70" s="380">
        <f>SUM(MV39:MW68)</f>
        <v>0</v>
      </c>
      <c r="MW70" s="380"/>
      <c r="MX70" s="380">
        <f>SUM(MX39:MY68)</f>
        <v>0</v>
      </c>
      <c r="MY70" s="380"/>
      <c r="MZ70" s="380">
        <f>SUM(MZ39:NA68)</f>
        <v>0</v>
      </c>
      <c r="NA70" s="380"/>
      <c r="NB70" s="380">
        <f>SUM(NB39:NC68)</f>
        <v>0</v>
      </c>
      <c r="NC70" s="380"/>
      <c r="ND70" s="380">
        <f>SUM(ND39:NE68)</f>
        <v>0</v>
      </c>
      <c r="NE70" s="380"/>
      <c r="NF70" s="380">
        <f>SUM(NF39:NG68)</f>
        <v>0</v>
      </c>
      <c r="NG70" s="380"/>
      <c r="NH70" s="380">
        <f>SUM(NH39:NI68)</f>
        <v>0</v>
      </c>
      <c r="NI70" s="380"/>
      <c r="NJ70" s="380">
        <f>SUM(NJ39:NK68)</f>
        <v>0</v>
      </c>
      <c r="NK70" s="380"/>
      <c r="NL70" s="376">
        <f>SUM(NL39:NM68)</f>
        <v>0</v>
      </c>
      <c r="NM70" s="377"/>
      <c r="NN70" s="350"/>
    </row>
    <row r="71" spans="1:384" ht="10.199999999999999" customHeight="1" thickBot="1">
      <c r="B71" s="337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5"/>
      <c r="BE71" s="45"/>
      <c r="BF71" s="45"/>
      <c r="BG71" s="45"/>
      <c r="BH71" s="45"/>
      <c r="BI71" s="45"/>
      <c r="BJ71" s="45"/>
      <c r="BL71" s="45"/>
      <c r="BM71" s="45"/>
      <c r="BN71" s="45"/>
      <c r="BO71" s="45"/>
      <c r="BP71" s="45"/>
      <c r="BR71" s="45"/>
      <c r="BS71" s="44"/>
      <c r="BT71" s="45"/>
      <c r="BU71" s="223"/>
      <c r="BV71" s="223"/>
      <c r="BW71" s="223"/>
      <c r="BX71" s="223"/>
      <c r="BY71" s="169"/>
      <c r="BZ71" s="169"/>
      <c r="CA71" s="169"/>
      <c r="CB71" s="169"/>
      <c r="CC71" s="169"/>
      <c r="CD71" s="169"/>
      <c r="CE71" s="169"/>
      <c r="CF71" s="169"/>
      <c r="CG71" s="169"/>
      <c r="CH71" s="169"/>
      <c r="CI71" s="169"/>
      <c r="CJ71" s="169"/>
      <c r="CK71" s="169"/>
      <c r="CL71" s="169"/>
      <c r="CM71" s="169"/>
      <c r="CN71" s="169"/>
      <c r="CO71" s="169"/>
      <c r="CP71" s="169"/>
      <c r="CQ71" s="169"/>
      <c r="CR71" s="169"/>
      <c r="CS71" s="169"/>
      <c r="CT71" s="169"/>
      <c r="CU71" s="169"/>
      <c r="CV71" s="169"/>
      <c r="CW71" s="169"/>
      <c r="CX71" s="169"/>
      <c r="CY71" s="169"/>
      <c r="CZ71" s="169"/>
      <c r="DA71" s="169"/>
      <c r="DB71" s="169"/>
      <c r="DC71" s="169"/>
      <c r="DD71" s="169"/>
      <c r="DE71" s="169"/>
      <c r="EV71" s="338"/>
      <c r="EW71" s="338"/>
      <c r="EX71" s="338"/>
      <c r="EY71" s="338"/>
      <c r="EZ71" s="338"/>
      <c r="FA71" s="338"/>
      <c r="FB71" s="338"/>
      <c r="FC71" s="338"/>
      <c r="FD71" s="338"/>
      <c r="FE71" s="338"/>
      <c r="FF71" s="338"/>
      <c r="FG71" s="338"/>
      <c r="FH71" s="338"/>
      <c r="FI71" s="338"/>
      <c r="FJ71" s="338"/>
      <c r="FK71" s="338"/>
      <c r="FL71" s="338"/>
      <c r="FM71" s="338"/>
      <c r="FN71" s="338"/>
      <c r="FO71" s="338"/>
      <c r="FP71" s="338"/>
      <c r="FQ71" s="338"/>
      <c r="FR71" s="338"/>
      <c r="FS71" s="338"/>
      <c r="FT71" s="338"/>
      <c r="FU71" s="338"/>
      <c r="FV71" s="338"/>
      <c r="FW71" s="338"/>
      <c r="FX71" s="338"/>
      <c r="FY71" s="338"/>
      <c r="FZ71" s="338"/>
      <c r="GA71" s="338"/>
      <c r="GB71" s="338"/>
      <c r="GC71" s="338"/>
      <c r="GD71" s="338"/>
      <c r="GE71" s="338"/>
      <c r="GF71" s="338"/>
      <c r="GG71" s="338"/>
      <c r="GH71" s="338"/>
      <c r="GI71" s="338"/>
      <c r="GK71" s="338"/>
      <c r="GL71" s="338"/>
      <c r="GM71" s="338"/>
      <c r="GN71" s="338"/>
      <c r="GO71" s="338"/>
      <c r="GP71" s="338"/>
      <c r="GQ71" s="338"/>
      <c r="GR71" s="338"/>
      <c r="GS71" s="338"/>
      <c r="GT71" s="338"/>
      <c r="GU71" s="338"/>
      <c r="GV71" s="338"/>
      <c r="GW71" s="338"/>
      <c r="GX71" s="338"/>
      <c r="GY71" s="338"/>
      <c r="GZ71" s="338"/>
      <c r="HA71" s="338"/>
      <c r="HB71" s="338"/>
      <c r="HC71" s="338"/>
      <c r="HD71" s="338"/>
      <c r="HE71" s="338"/>
      <c r="HF71" s="338"/>
      <c r="HG71" s="338"/>
      <c r="HH71" s="338"/>
      <c r="HI71" s="338"/>
      <c r="HJ71" s="338"/>
      <c r="HK71" s="338"/>
      <c r="HL71" s="338"/>
      <c r="HM71" s="338"/>
      <c r="HN71" s="338"/>
      <c r="HO71" s="338"/>
      <c r="HP71" s="338"/>
      <c r="HQ71" s="338"/>
      <c r="HR71" s="338"/>
      <c r="HS71" s="338"/>
      <c r="HT71" s="338"/>
      <c r="HU71" s="338"/>
      <c r="HV71" s="338"/>
      <c r="HW71" s="338"/>
      <c r="HX71" s="338"/>
      <c r="HZ71" s="338"/>
      <c r="IA71" s="338"/>
      <c r="IB71" s="338"/>
      <c r="IC71" s="338"/>
      <c r="ID71" s="338"/>
      <c r="IE71" s="338"/>
      <c r="IF71" s="338"/>
      <c r="IG71" s="338"/>
      <c r="IH71" s="338"/>
      <c r="II71" s="338"/>
      <c r="IJ71" s="338"/>
      <c r="IK71" s="338"/>
      <c r="IL71" s="338"/>
      <c r="IM71" s="338"/>
      <c r="IN71" s="338"/>
      <c r="IO71" s="338"/>
      <c r="IP71" s="338"/>
      <c r="IQ71" s="338"/>
      <c r="IR71" s="338"/>
      <c r="IS71" s="338"/>
      <c r="IT71" s="338"/>
      <c r="IU71" s="338"/>
      <c r="IV71" s="338"/>
      <c r="IW71" s="338"/>
      <c r="IX71" s="338"/>
      <c r="IY71" s="338"/>
      <c r="IZ71" s="338"/>
      <c r="JA71" s="338"/>
      <c r="JB71" s="338"/>
      <c r="JC71" s="338"/>
      <c r="JD71" s="338"/>
      <c r="JE71" s="338"/>
      <c r="JF71" s="338"/>
      <c r="JG71" s="338"/>
      <c r="JH71" s="338"/>
      <c r="JI71" s="338"/>
      <c r="JJ71" s="338"/>
      <c r="JK71" s="338"/>
      <c r="JL71" s="338"/>
      <c r="JM71" s="338"/>
      <c r="JO71" s="338"/>
      <c r="JP71" s="338"/>
      <c r="JQ71" s="338"/>
      <c r="JR71" s="338"/>
      <c r="JS71" s="338"/>
      <c r="JT71" s="338"/>
      <c r="JU71" s="338"/>
      <c r="JV71" s="338"/>
      <c r="JW71" s="338"/>
      <c r="JX71" s="338"/>
      <c r="JY71" s="338"/>
      <c r="JZ71" s="338"/>
      <c r="KA71" s="338"/>
      <c r="KB71" s="338"/>
      <c r="KC71" s="338"/>
      <c r="KD71" s="338"/>
      <c r="KE71" s="338"/>
      <c r="KF71" s="338"/>
      <c r="KG71" s="338"/>
      <c r="KH71" s="338"/>
      <c r="KI71" s="338"/>
      <c r="KJ71" s="338"/>
      <c r="KK71" s="338"/>
      <c r="KL71" s="338"/>
      <c r="KM71" s="338"/>
      <c r="KN71" s="338"/>
      <c r="KO71" s="338"/>
      <c r="KP71" s="338"/>
      <c r="KQ71" s="338"/>
      <c r="KR71" s="338"/>
      <c r="KS71" s="338"/>
      <c r="KT71" s="338"/>
      <c r="KU71" s="338"/>
      <c r="KV71" s="338"/>
      <c r="KW71" s="338"/>
      <c r="KX71" s="338"/>
      <c r="KY71" s="338"/>
      <c r="KZ71" s="338"/>
      <c r="LA71" s="338"/>
      <c r="LB71" s="338"/>
      <c r="LD71" s="338"/>
      <c r="LE71" s="338"/>
      <c r="LF71" s="338"/>
      <c r="LG71" s="338"/>
      <c r="LH71" s="338"/>
      <c r="LI71" s="338"/>
      <c r="LJ71" s="338"/>
      <c r="LK71" s="338"/>
      <c r="LL71" s="338"/>
      <c r="LM71" s="338"/>
      <c r="LN71" s="338"/>
      <c r="LO71" s="338"/>
      <c r="LP71" s="338"/>
      <c r="LQ71" s="338"/>
      <c r="LR71" s="338"/>
      <c r="LS71" s="338"/>
      <c r="LT71" s="338"/>
      <c r="LU71" s="338"/>
      <c r="LV71" s="338"/>
      <c r="LW71" s="338"/>
      <c r="LX71" s="338"/>
      <c r="LY71" s="338"/>
      <c r="LZ71" s="338"/>
      <c r="MA71" s="338"/>
      <c r="MB71" s="338"/>
      <c r="MC71" s="338"/>
      <c r="MD71" s="338"/>
      <c r="ME71" s="338"/>
      <c r="MF71" s="338"/>
      <c r="MG71" s="338"/>
      <c r="MH71" s="338"/>
      <c r="MI71" s="338"/>
      <c r="MJ71" s="338"/>
      <c r="MK71" s="338"/>
      <c r="ML71" s="338"/>
      <c r="MM71" s="338"/>
      <c r="MN71" s="338"/>
      <c r="MO71" s="338"/>
      <c r="MP71" s="338"/>
      <c r="MQ71" s="338"/>
      <c r="MT71" s="316"/>
      <c r="MU71" s="316"/>
      <c r="MV71" s="316"/>
      <c r="MW71" s="316"/>
      <c r="MX71" s="316"/>
      <c r="MY71" s="316"/>
      <c r="MZ71" s="316"/>
      <c r="NA71" s="316"/>
      <c r="NB71" s="316"/>
      <c r="NC71" s="316"/>
      <c r="ND71" s="316"/>
      <c r="NE71" s="316"/>
      <c r="NF71" s="316"/>
      <c r="NG71" s="316"/>
      <c r="NH71" s="316"/>
      <c r="NI71" s="316"/>
      <c r="NJ71" s="316"/>
      <c r="NK71" s="316"/>
      <c r="NL71" s="316"/>
      <c r="NM71" s="316"/>
      <c r="NN71" s="350"/>
    </row>
    <row r="72" spans="1:384" ht="18" customHeight="1" thickBot="1">
      <c r="A72" s="26">
        <v>3</v>
      </c>
      <c r="B72" s="337"/>
      <c r="C72" s="320">
        <f>Conges!$B$5</f>
        <v>44898</v>
      </c>
      <c r="D72" s="321"/>
      <c r="E72" s="321"/>
      <c r="F72" s="321"/>
      <c r="G72" s="321"/>
      <c r="H72" s="321"/>
      <c r="I72" s="321"/>
      <c r="J72" s="321"/>
      <c r="K72" s="321"/>
      <c r="L72" s="321"/>
      <c r="M72" s="321"/>
      <c r="N72" s="321"/>
      <c r="O72" s="321"/>
      <c r="P72" s="321"/>
      <c r="Q72" s="321"/>
      <c r="R72" s="321"/>
      <c r="S72" s="321"/>
      <c r="T72" s="321"/>
      <c r="U72" s="321"/>
      <c r="V72" s="321"/>
      <c r="W72" s="321"/>
      <c r="X72" s="321"/>
      <c r="Y72" s="321"/>
      <c r="Z72" s="321"/>
      <c r="AA72" s="321"/>
      <c r="AB72" s="321"/>
      <c r="AC72" s="321"/>
      <c r="AD72" s="321"/>
      <c r="AE72" s="321"/>
      <c r="AF72" s="321"/>
      <c r="AG72" s="321"/>
      <c r="AH72" s="321"/>
      <c r="AI72" s="321"/>
      <c r="AJ72" s="321"/>
      <c r="AK72" s="321"/>
      <c r="AL72" s="321"/>
      <c r="AM72" s="321"/>
      <c r="AN72" s="321"/>
      <c r="AO72" s="321"/>
      <c r="AP72" s="321"/>
      <c r="AQ72" s="321"/>
      <c r="AR72" s="321"/>
      <c r="AS72" s="321"/>
      <c r="AT72" s="321"/>
      <c r="AU72" s="321"/>
      <c r="AV72" s="321"/>
      <c r="AW72" s="321"/>
      <c r="AX72" s="321"/>
      <c r="AY72" s="321"/>
      <c r="AZ72" s="321"/>
      <c r="BA72" s="321"/>
      <c r="BB72" s="321"/>
      <c r="BC72" s="321"/>
      <c r="BD72" s="370"/>
      <c r="BE72" s="359" t="s">
        <v>13</v>
      </c>
      <c r="BF72" s="360"/>
      <c r="BG72" s="363"/>
      <c r="BH72" s="353" t="s">
        <v>54</v>
      </c>
      <c r="BI72" s="353"/>
      <c r="BJ72" s="353" t="s">
        <v>46</v>
      </c>
      <c r="BK72" s="332"/>
      <c r="BL72" s="353" t="s">
        <v>69</v>
      </c>
      <c r="BM72" s="353" t="s">
        <v>70</v>
      </c>
      <c r="BN72" s="353" t="s">
        <v>73</v>
      </c>
      <c r="BO72" s="353" t="s">
        <v>74</v>
      </c>
      <c r="BP72" s="353" t="s">
        <v>71</v>
      </c>
      <c r="BQ72" s="353" t="s">
        <v>72</v>
      </c>
      <c r="BR72" s="393" t="s">
        <v>62</v>
      </c>
      <c r="BS72" s="391" t="s">
        <v>68</v>
      </c>
      <c r="BT72" s="362"/>
      <c r="BU72" s="395" t="str">
        <f>BU$2</f>
        <v>Heures Pointés Reel +ind</v>
      </c>
      <c r="BV72" s="397" t="str">
        <f>BV$2</f>
        <v>Heures Cumules Reel + ind</v>
      </c>
      <c r="BW72" s="395"/>
      <c r="BX72" s="397"/>
      <c r="BY72" s="169"/>
      <c r="BZ72" s="169"/>
      <c r="CA72" s="169"/>
      <c r="CB72" s="169"/>
      <c r="CC72" s="169"/>
      <c r="CD72" s="169"/>
      <c r="CE72" s="169"/>
      <c r="CF72" s="169"/>
      <c r="CG72" s="169"/>
      <c r="CH72" s="169"/>
      <c r="CI72" s="169"/>
      <c r="CJ72" s="169"/>
      <c r="CK72" s="169"/>
      <c r="CL72" s="169"/>
      <c r="CM72" s="169"/>
      <c r="CN72" s="169"/>
      <c r="CO72" s="169"/>
      <c r="CP72" s="169"/>
      <c r="CQ72" s="169"/>
      <c r="CR72" s="169"/>
      <c r="CS72" s="169"/>
      <c r="CT72" s="169"/>
      <c r="CU72" s="169"/>
      <c r="CV72" s="169"/>
      <c r="CW72" s="169"/>
      <c r="CX72" s="169"/>
      <c r="CY72" s="169"/>
      <c r="CZ72" s="169"/>
      <c r="DA72" s="169"/>
      <c r="DB72" s="169"/>
      <c r="DC72" s="169"/>
      <c r="DD72" s="169"/>
      <c r="DE72" s="169"/>
      <c r="EV72" s="338"/>
      <c r="EW72" s="338"/>
      <c r="EX72" s="338"/>
      <c r="EY72" s="338"/>
      <c r="EZ72" s="338"/>
      <c r="FA72" s="338"/>
      <c r="FB72" s="338"/>
      <c r="FC72" s="338"/>
      <c r="FD72" s="338"/>
      <c r="FE72" s="338"/>
      <c r="FF72" s="338"/>
      <c r="FG72" s="338"/>
      <c r="FH72" s="338"/>
      <c r="FI72" s="338"/>
      <c r="FJ72" s="338"/>
      <c r="FK72" s="338"/>
      <c r="FL72" s="338"/>
      <c r="FM72" s="338"/>
      <c r="FN72" s="338"/>
      <c r="FO72" s="338"/>
      <c r="FP72" s="338"/>
      <c r="FQ72" s="338"/>
      <c r="FR72" s="338"/>
      <c r="FS72" s="338"/>
      <c r="FT72" s="338"/>
      <c r="FU72" s="338"/>
      <c r="FV72" s="338"/>
      <c r="FW72" s="338"/>
      <c r="FX72" s="338"/>
      <c r="FY72" s="338"/>
      <c r="FZ72" s="338"/>
      <c r="GA72" s="338"/>
      <c r="GB72" s="338"/>
      <c r="GC72" s="338"/>
      <c r="GD72" s="338"/>
      <c r="GE72" s="338"/>
      <c r="GF72" s="338"/>
      <c r="GG72" s="338"/>
      <c r="GH72" s="338"/>
      <c r="GI72" s="338"/>
      <c r="GK72" s="338"/>
      <c r="GL72" s="338"/>
      <c r="GM72" s="338"/>
      <c r="GN72" s="338"/>
      <c r="GO72" s="338"/>
      <c r="GP72" s="338"/>
      <c r="GQ72" s="338"/>
      <c r="GR72" s="338"/>
      <c r="GS72" s="338"/>
      <c r="GT72" s="338"/>
      <c r="GU72" s="338"/>
      <c r="GV72" s="338"/>
      <c r="GW72" s="338"/>
      <c r="GX72" s="338"/>
      <c r="GY72" s="338"/>
      <c r="GZ72" s="338"/>
      <c r="HA72" s="338"/>
      <c r="HB72" s="338"/>
      <c r="HC72" s="338"/>
      <c r="HD72" s="338"/>
      <c r="HE72" s="338"/>
      <c r="HF72" s="338"/>
      <c r="HG72" s="338"/>
      <c r="HH72" s="338"/>
      <c r="HI72" s="338"/>
      <c r="HJ72" s="338"/>
      <c r="HK72" s="338"/>
      <c r="HL72" s="338"/>
      <c r="HM72" s="338"/>
      <c r="HN72" s="338"/>
      <c r="HO72" s="338"/>
      <c r="HP72" s="338"/>
      <c r="HQ72" s="338"/>
      <c r="HR72" s="338"/>
      <c r="HS72" s="338"/>
      <c r="HT72" s="338"/>
      <c r="HU72" s="338"/>
      <c r="HV72" s="338"/>
      <c r="HW72" s="338"/>
      <c r="HX72" s="338"/>
      <c r="HZ72" s="338"/>
      <c r="IA72" s="338"/>
      <c r="IB72" s="338"/>
      <c r="IC72" s="338"/>
      <c r="ID72" s="338"/>
      <c r="IE72" s="338"/>
      <c r="IF72" s="338"/>
      <c r="IG72" s="338"/>
      <c r="IH72" s="338"/>
      <c r="II72" s="338"/>
      <c r="IJ72" s="338"/>
      <c r="IK72" s="338"/>
      <c r="IL72" s="338"/>
      <c r="IM72" s="338"/>
      <c r="IN72" s="338"/>
      <c r="IO72" s="338"/>
      <c r="IP72" s="338"/>
      <c r="IQ72" s="338"/>
      <c r="IR72" s="338"/>
      <c r="IS72" s="338"/>
      <c r="IT72" s="338"/>
      <c r="IU72" s="338"/>
      <c r="IV72" s="338"/>
      <c r="IW72" s="338"/>
      <c r="IX72" s="338"/>
      <c r="IY72" s="338"/>
      <c r="IZ72" s="338"/>
      <c r="JA72" s="338"/>
      <c r="JB72" s="338"/>
      <c r="JC72" s="338"/>
      <c r="JD72" s="338"/>
      <c r="JE72" s="338"/>
      <c r="JF72" s="338"/>
      <c r="JG72" s="338"/>
      <c r="JH72" s="338"/>
      <c r="JI72" s="338"/>
      <c r="JJ72" s="338"/>
      <c r="JK72" s="338"/>
      <c r="JL72" s="338"/>
      <c r="JM72" s="338"/>
      <c r="JO72" s="338"/>
      <c r="JP72" s="338"/>
      <c r="JQ72" s="338"/>
      <c r="JR72" s="338"/>
      <c r="JS72" s="338"/>
      <c r="JT72" s="338"/>
      <c r="JU72" s="338"/>
      <c r="JV72" s="338"/>
      <c r="JW72" s="338"/>
      <c r="JX72" s="338"/>
      <c r="JY72" s="338"/>
      <c r="JZ72" s="338"/>
      <c r="KA72" s="338"/>
      <c r="KB72" s="338"/>
      <c r="KC72" s="338"/>
      <c r="KD72" s="338"/>
      <c r="KE72" s="338"/>
      <c r="KF72" s="338"/>
      <c r="KG72" s="338"/>
      <c r="KH72" s="338"/>
      <c r="KI72" s="338"/>
      <c r="KJ72" s="338"/>
      <c r="KK72" s="338"/>
      <c r="KL72" s="338"/>
      <c r="KM72" s="338"/>
      <c r="KN72" s="338"/>
      <c r="KO72" s="338"/>
      <c r="KP72" s="338"/>
      <c r="KQ72" s="338"/>
      <c r="KR72" s="338"/>
      <c r="KS72" s="338"/>
      <c r="KT72" s="338"/>
      <c r="KU72" s="338"/>
      <c r="KV72" s="338"/>
      <c r="KW72" s="338"/>
      <c r="KX72" s="338"/>
      <c r="KY72" s="338"/>
      <c r="KZ72" s="338"/>
      <c r="LA72" s="338"/>
      <c r="LB72" s="338"/>
      <c r="LD72" s="338"/>
      <c r="LE72" s="338"/>
      <c r="LF72" s="338"/>
      <c r="LG72" s="338"/>
      <c r="LH72" s="338"/>
      <c r="LI72" s="338"/>
      <c r="LJ72" s="338"/>
      <c r="LK72" s="338"/>
      <c r="LL72" s="338"/>
      <c r="LM72" s="338"/>
      <c r="LN72" s="338"/>
      <c r="LO72" s="338"/>
      <c r="LP72" s="338"/>
      <c r="LQ72" s="338"/>
      <c r="LR72" s="338"/>
      <c r="LS72" s="338"/>
      <c r="LT72" s="338"/>
      <c r="LU72" s="338"/>
      <c r="LV72" s="338"/>
      <c r="LW72" s="338"/>
      <c r="LX72" s="338"/>
      <c r="LY72" s="338"/>
      <c r="LZ72" s="338"/>
      <c r="MA72" s="338"/>
      <c r="MB72" s="338"/>
      <c r="MC72" s="338"/>
      <c r="MD72" s="338"/>
      <c r="ME72" s="338"/>
      <c r="MF72" s="338"/>
      <c r="MG72" s="338"/>
      <c r="MH72" s="338"/>
      <c r="MI72" s="338"/>
      <c r="MJ72" s="338"/>
      <c r="MK72" s="338"/>
      <c r="ML72" s="338"/>
      <c r="MM72" s="338"/>
      <c r="MN72" s="338"/>
      <c r="MO72" s="338"/>
      <c r="MP72" s="338"/>
      <c r="MQ72" s="338"/>
      <c r="MT72" s="381" t="s">
        <v>12</v>
      </c>
      <c r="MU72" s="381"/>
      <c r="MV72" s="381"/>
      <c r="MW72" s="381"/>
      <c r="MX72" s="381"/>
      <c r="MY72" s="381"/>
      <c r="MZ72" s="381"/>
      <c r="NA72" s="381"/>
      <c r="NB72" s="381"/>
      <c r="NC72" s="381"/>
      <c r="ND72" s="381"/>
      <c r="NE72" s="381"/>
      <c r="NF72" s="381"/>
      <c r="NG72" s="381"/>
      <c r="NH72" s="381"/>
      <c r="NI72" s="381"/>
      <c r="NJ72" s="381"/>
      <c r="NK72" s="381"/>
      <c r="NL72" s="381"/>
      <c r="NM72" s="381"/>
      <c r="NN72" s="350"/>
      <c r="NR72" s="330" t="s">
        <v>56</v>
      </c>
      <c r="NS72" s="330"/>
      <c r="NT72" s="330"/>
    </row>
    <row r="73" spans="1:384" ht="10.199999999999999" customHeight="1">
      <c r="A73" s="25"/>
      <c r="B73" s="337"/>
      <c r="C73" s="335">
        <f>C72</f>
        <v>44898</v>
      </c>
      <c r="D73" s="16"/>
      <c r="E73" s="349" t="str">
        <f>$E$3</f>
        <v>Sans Renfort</v>
      </c>
      <c r="F73" s="349"/>
      <c r="G73" s="349"/>
      <c r="H73" s="10"/>
      <c r="I73" s="10"/>
      <c r="J73" s="10"/>
      <c r="K73" s="10"/>
      <c r="L73" s="10"/>
      <c r="M73" s="10"/>
      <c r="N73" s="316">
        <v>7</v>
      </c>
      <c r="O73" s="316"/>
      <c r="P73" s="316">
        <v>8</v>
      </c>
      <c r="Q73" s="316"/>
      <c r="R73" s="316">
        <v>9</v>
      </c>
      <c r="S73" s="316"/>
      <c r="T73" s="316">
        <v>10</v>
      </c>
      <c r="U73" s="316"/>
      <c r="V73" s="316">
        <v>11</v>
      </c>
      <c r="W73" s="316"/>
      <c r="X73" s="316">
        <v>12</v>
      </c>
      <c r="Y73" s="316"/>
      <c r="Z73" s="316">
        <v>13</v>
      </c>
      <c r="AA73" s="316"/>
      <c r="AB73" s="316">
        <v>14</v>
      </c>
      <c r="AC73" s="316"/>
      <c r="AD73" s="316">
        <v>15</v>
      </c>
      <c r="AE73" s="316"/>
      <c r="AF73" s="316">
        <v>16</v>
      </c>
      <c r="AG73" s="316"/>
      <c r="AH73" s="316">
        <v>17</v>
      </c>
      <c r="AI73" s="316"/>
      <c r="AJ73" s="316">
        <v>18</v>
      </c>
      <c r="AK73" s="316"/>
      <c r="AL73" s="316">
        <v>19</v>
      </c>
      <c r="AM73" s="316"/>
      <c r="AN73" s="316">
        <v>20</v>
      </c>
      <c r="AO73" s="316"/>
      <c r="AP73" s="316">
        <v>21</v>
      </c>
      <c r="AQ73" s="316"/>
      <c r="AR73" s="316">
        <v>22</v>
      </c>
      <c r="AS73" s="316"/>
      <c r="AT73" s="316">
        <v>23</v>
      </c>
      <c r="AU73" s="316"/>
      <c r="AV73" s="316">
        <v>24</v>
      </c>
      <c r="AW73" s="316"/>
      <c r="AX73" s="316">
        <v>1</v>
      </c>
      <c r="AY73" s="316"/>
      <c r="AZ73" s="316">
        <v>2</v>
      </c>
      <c r="BA73" s="316"/>
      <c r="BB73" s="316">
        <v>3</v>
      </c>
      <c r="BC73" s="346"/>
      <c r="BD73" s="370"/>
      <c r="BE73" s="361"/>
      <c r="BF73" s="362"/>
      <c r="BG73" s="364"/>
      <c r="BH73" s="354"/>
      <c r="BI73" s="354"/>
      <c r="BJ73" s="354"/>
      <c r="BK73" s="333"/>
      <c r="BL73" s="354"/>
      <c r="BM73" s="354"/>
      <c r="BN73" s="354"/>
      <c r="BO73" s="354"/>
      <c r="BP73" s="354"/>
      <c r="BQ73" s="354"/>
      <c r="BR73" s="394"/>
      <c r="BS73" s="392"/>
      <c r="BT73" s="362"/>
      <c r="BU73" s="396"/>
      <c r="BV73" s="398"/>
      <c r="BW73" s="396"/>
      <c r="BX73" s="398"/>
      <c r="MT73" s="374">
        <v>1</v>
      </c>
      <c r="MU73" s="316"/>
      <c r="MV73" s="316">
        <v>2</v>
      </c>
      <c r="MW73" s="316"/>
      <c r="MX73" s="316">
        <v>3</v>
      </c>
      <c r="MY73" s="316"/>
      <c r="MZ73" s="316">
        <v>4</v>
      </c>
      <c r="NA73" s="316"/>
      <c r="NB73" s="316">
        <v>5</v>
      </c>
      <c r="NC73" s="316"/>
      <c r="ND73" s="316">
        <v>6</v>
      </c>
      <c r="NE73" s="316"/>
      <c r="NF73" s="316">
        <v>7</v>
      </c>
      <c r="NG73" s="316"/>
      <c r="NH73" s="316">
        <v>8</v>
      </c>
      <c r="NI73" s="316"/>
      <c r="NJ73" s="316">
        <v>9</v>
      </c>
      <c r="NK73" s="316"/>
      <c r="NL73" s="382" t="s">
        <v>12</v>
      </c>
      <c r="NM73" s="383"/>
      <c r="NN73" s="350"/>
      <c r="NR73" s="30" t="s">
        <v>57</v>
      </c>
      <c r="NS73" s="30" t="s">
        <v>58</v>
      </c>
      <c r="NT73" s="30" t="s">
        <v>59</v>
      </c>
    </row>
    <row r="74" spans="1:384" ht="10.199999999999999" customHeight="1">
      <c r="A74" s="25"/>
      <c r="B74" s="337"/>
      <c r="C74" s="335"/>
      <c r="D74" s="15"/>
      <c r="E74" s="322" t="str">
        <f>IFERROR(G88*'Chiffres et fonctions'!$J$6,"CA à Produire")</f>
        <v>CA à Produire</v>
      </c>
      <c r="F74" s="322"/>
      <c r="G74" s="322"/>
      <c r="H74" s="323">
        <f>IF(BC104&lt;&gt;0,3,0)</f>
        <v>0</v>
      </c>
      <c r="I74" s="387">
        <f>Prenoms!$B$2</f>
        <v>0</v>
      </c>
      <c r="J74" s="388"/>
      <c r="K74" s="388"/>
      <c r="L74" s="388"/>
      <c r="M74" s="388"/>
      <c r="N74" s="60" t="str">
        <f>IF(NL74&lt;&gt;0,"",IF(Conges!H36=0,"",Conges!H36))</f>
        <v/>
      </c>
      <c r="O74" s="61"/>
      <c r="P74" s="62"/>
      <c r="Q74" s="62"/>
      <c r="R74" s="62"/>
      <c r="S74" s="62"/>
      <c r="T74" s="62"/>
      <c r="U74" s="62"/>
      <c r="V74" s="63"/>
      <c r="W74" s="62"/>
      <c r="X74" s="62"/>
      <c r="Y74" s="62"/>
      <c r="Z74" s="62"/>
      <c r="AA74" s="62"/>
      <c r="AB74" s="62"/>
      <c r="AC74" s="62"/>
      <c r="AD74" s="62"/>
      <c r="AE74" s="61"/>
      <c r="AF74" s="62"/>
      <c r="AG74" s="62"/>
      <c r="AH74" s="62"/>
      <c r="AI74" s="62"/>
      <c r="AJ74" s="6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1"/>
      <c r="AV74" s="62"/>
      <c r="AW74" s="62"/>
      <c r="AX74" s="62"/>
      <c r="AY74" s="62"/>
      <c r="AZ74" s="62"/>
      <c r="BA74" s="62"/>
      <c r="BB74" s="63"/>
      <c r="BC74" s="64">
        <f>IF(NL74&lt;&gt;0,(IF(Conges!H$36=0,0,3)),0)</f>
        <v>0</v>
      </c>
      <c r="BD74" s="370"/>
      <c r="BE74" s="389">
        <f>IF(OR(Conges!H$36="A",Conges!H$36="V"),Prenoms!L$2,NL74)</f>
        <v>0</v>
      </c>
      <c r="BF74" s="390"/>
      <c r="BG74" s="261"/>
      <c r="BH74" s="262">
        <f t="shared" ref="BH74:BH103" si="42">IF(BO74=0,BM74+BH39,BO74+BH39)</f>
        <v>0</v>
      </c>
      <c r="BI74" s="263" t="str">
        <f t="shared" ref="BI74:BI103" si="43">IF(BO74=0,"",$BI$1)</f>
        <v/>
      </c>
      <c r="BJ74" s="273">
        <v>0</v>
      </c>
      <c r="BK74" s="274">
        <f>BH74-BJ74</f>
        <v>0</v>
      </c>
      <c r="BL74" s="275">
        <f t="shared" ref="BL74:BL137" si="44">$NL74</f>
        <v>0</v>
      </c>
      <c r="BM74" s="275">
        <f t="shared" ref="BM74:BM137" si="45">$BE74</f>
        <v>0</v>
      </c>
      <c r="BN74" s="275">
        <f>SUM('Heures Pointage'!$D$8:$E$8)</f>
        <v>0</v>
      </c>
      <c r="BO74" s="275">
        <f>SUM('Heures et Indemnites'!$D$8:$E$8)</f>
        <v>0</v>
      </c>
      <c r="BP74" s="276">
        <f t="shared" ref="BP74:BP137" si="46">$NT74</f>
        <v>0</v>
      </c>
      <c r="BQ74" s="276">
        <f>'Heures Pointage'!$AB$8</f>
        <v>0</v>
      </c>
      <c r="BR74" s="277">
        <f t="shared" ref="BR74" si="47">$BH$1054</f>
        <v>0</v>
      </c>
      <c r="BS74" s="141">
        <f>Prenoms!$C$2</f>
        <v>0</v>
      </c>
      <c r="BT74" s="146"/>
      <c r="BU74" s="212">
        <f>SUM('Heures et Indemnites'!$D$8:$E$8)</f>
        <v>0</v>
      </c>
      <c r="BV74" s="217">
        <f>SUM('Heures et Indemnites'!$D$6:$E$8)</f>
        <v>0</v>
      </c>
      <c r="BW74" s="212"/>
      <c r="BX74" s="217"/>
      <c r="MT74" s="384">
        <f>(COUNTA($O74:$BB74)/2)-SUM(MV74:NK74)</f>
        <v>0</v>
      </c>
      <c r="MU74" s="385">
        <f t="shared" ref="MU74:MU89" si="48">(COUNTA($O74:$BB74))/2</f>
        <v>0</v>
      </c>
      <c r="MV74" s="385">
        <f t="shared" ref="MV74:MV103" si="49">(COUNTIF($O74:$BB74,MV$3))/2</f>
        <v>0</v>
      </c>
      <c r="MW74" s="385"/>
      <c r="MX74" s="385">
        <f t="shared" ref="MX74:MX103" si="50">(COUNTIF($O74:$BB74,MX$3))/2</f>
        <v>0</v>
      </c>
      <c r="MY74" s="385"/>
      <c r="MZ74" s="385">
        <f t="shared" ref="MZ74:MZ103" si="51">(COUNTIF($O74:$BB74,MZ$3))/2</f>
        <v>0</v>
      </c>
      <c r="NA74" s="385"/>
      <c r="NB74" s="385">
        <f t="shared" ref="NB74:NB103" si="52">(COUNTIF($O74:$BB74,NB$3))/2</f>
        <v>0</v>
      </c>
      <c r="NC74" s="385"/>
      <c r="ND74" s="385">
        <f t="shared" ref="ND74:ND103" si="53">(COUNTIF($O74:$BB74,ND$3))/2</f>
        <v>0</v>
      </c>
      <c r="NE74" s="385"/>
      <c r="NF74" s="385">
        <f t="shared" ref="NF74:NF103" si="54">(COUNTIF($O74:$BB74,NF$3))/2</f>
        <v>0</v>
      </c>
      <c r="NG74" s="385"/>
      <c r="NH74" s="385">
        <f t="shared" ref="NH74:NH103" si="55">(COUNTIF($O74:$BB74,NH$3))/2</f>
        <v>0</v>
      </c>
      <c r="NI74" s="385"/>
      <c r="NJ74" s="385">
        <f t="shared" ref="NJ74:NJ103" si="56">(COUNTIF($O74:$BB74,NJ$3))/2</f>
        <v>0</v>
      </c>
      <c r="NK74" s="385"/>
      <c r="NL74" s="385">
        <f>(COUNTA($O74:$BB74))/2</f>
        <v>0</v>
      </c>
      <c r="NM74" s="386"/>
      <c r="NN74" s="350"/>
      <c r="NR74" s="30">
        <f t="shared" ref="NR74:NR103" si="57">IF(SUM(W74:AD74)&gt;0,1,0)</f>
        <v>0</v>
      </c>
      <c r="NS74" s="30">
        <f t="shared" ref="NS74:NS103" si="58">IF(SUM(AM74:BB74)&gt;0,1,0)</f>
        <v>0</v>
      </c>
      <c r="NT74" s="30">
        <f t="shared" ref="NT74:NT103" si="59">IF(SUM(NR74:NS74)=0,0,SUM(NR74:NS74))</f>
        <v>0</v>
      </c>
    </row>
    <row r="75" spans="1:384" ht="10.199999999999999" customHeight="1">
      <c r="A75" s="25"/>
      <c r="B75" s="337"/>
      <c r="C75" s="335"/>
      <c r="D75" s="15"/>
      <c r="E75" s="322"/>
      <c r="F75" s="322"/>
      <c r="G75" s="322"/>
      <c r="H75" s="323"/>
      <c r="I75" s="328">
        <f>Prenoms!$B$3</f>
        <v>0</v>
      </c>
      <c r="J75" s="329"/>
      <c r="K75" s="329"/>
      <c r="L75" s="329"/>
      <c r="M75" s="329"/>
      <c r="N75" s="78" t="str">
        <f>IF(NL75&lt;&gt;0,"",IF(Conges!H37=0,"",Conges!H37))</f>
        <v/>
      </c>
      <c r="O75" s="79"/>
      <c r="P75" s="80"/>
      <c r="Q75" s="80"/>
      <c r="R75" s="80"/>
      <c r="S75" s="80"/>
      <c r="T75" s="80"/>
      <c r="U75" s="80"/>
      <c r="V75" s="81"/>
      <c r="W75" s="80"/>
      <c r="X75" s="80"/>
      <c r="Y75" s="80"/>
      <c r="Z75" s="80"/>
      <c r="AA75" s="80"/>
      <c r="AB75" s="80"/>
      <c r="AC75" s="80"/>
      <c r="AD75" s="80"/>
      <c r="AE75" s="79"/>
      <c r="AF75" s="80"/>
      <c r="AG75" s="80"/>
      <c r="AH75" s="80"/>
      <c r="AI75" s="80"/>
      <c r="AJ75" s="81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79"/>
      <c r="AV75" s="80"/>
      <c r="AW75" s="80"/>
      <c r="AX75" s="80"/>
      <c r="AY75" s="80"/>
      <c r="AZ75" s="80"/>
      <c r="BA75" s="80"/>
      <c r="BB75" s="81"/>
      <c r="BC75" s="82">
        <f>IF(NL75&lt;&gt;0,(IF(Conges!H$37=0,0,3)),0)</f>
        <v>0</v>
      </c>
      <c r="BD75" s="370"/>
      <c r="BE75" s="357">
        <f>IF(OR(Conges!H$37="A",Conges!H$37="V"),Prenoms!L$3,NL75)</f>
        <v>0</v>
      </c>
      <c r="BF75" s="358"/>
      <c r="BG75" s="264"/>
      <c r="BH75" s="265">
        <f t="shared" si="42"/>
        <v>0</v>
      </c>
      <c r="BI75" s="266" t="str">
        <f t="shared" si="43"/>
        <v/>
      </c>
      <c r="BJ75" s="278">
        <v>0</v>
      </c>
      <c r="BK75" s="279">
        <f t="shared" ref="BK75:BK103" si="60">BH75-BJ75</f>
        <v>0</v>
      </c>
      <c r="BL75" s="280">
        <f t="shared" si="44"/>
        <v>0</v>
      </c>
      <c r="BM75" s="280">
        <f t="shared" si="45"/>
        <v>0</v>
      </c>
      <c r="BN75" s="280">
        <f>SUM('Heures Pointage'!$AD$8:$AE$8)</f>
        <v>0</v>
      </c>
      <c r="BO75" s="280">
        <f>SUM('Heures et Indemnites'!$AD$8:$AE$8)</f>
        <v>0</v>
      </c>
      <c r="BP75" s="281">
        <f t="shared" si="46"/>
        <v>0</v>
      </c>
      <c r="BQ75" s="281">
        <f>'Heures Pointage'!$BB$8</f>
        <v>0</v>
      </c>
      <c r="BR75" s="282">
        <f t="shared" ref="BR75" si="61">$BH$1055</f>
        <v>0</v>
      </c>
      <c r="BS75" s="142">
        <f>Prenoms!$C$3</f>
        <v>0</v>
      </c>
      <c r="BT75" s="170"/>
      <c r="BU75" s="211">
        <f>SUM('Heures et Indemnites'!$AD$8:$AE$8)</f>
        <v>0</v>
      </c>
      <c r="BV75" s="218">
        <f>SUM('Heures et Indemnites'!$AD$6:$AE$8)</f>
        <v>0</v>
      </c>
      <c r="BW75" s="211"/>
      <c r="BX75" s="218"/>
      <c r="MT75" s="369">
        <f t="shared" ref="MT75:MT103" si="62">(COUNTA($O75:$BB75)/2)-SUM(MV75:NK75)</f>
        <v>0</v>
      </c>
      <c r="MU75" s="351">
        <f t="shared" si="48"/>
        <v>0</v>
      </c>
      <c r="MV75" s="351">
        <f t="shared" si="49"/>
        <v>0</v>
      </c>
      <c r="MW75" s="351"/>
      <c r="MX75" s="351">
        <f t="shared" si="50"/>
        <v>0</v>
      </c>
      <c r="MY75" s="351"/>
      <c r="MZ75" s="351">
        <f t="shared" si="51"/>
        <v>0</v>
      </c>
      <c r="NA75" s="351"/>
      <c r="NB75" s="351">
        <f t="shared" si="52"/>
        <v>0</v>
      </c>
      <c r="NC75" s="351"/>
      <c r="ND75" s="351">
        <f t="shared" si="53"/>
        <v>0</v>
      </c>
      <c r="NE75" s="351"/>
      <c r="NF75" s="351">
        <f t="shared" si="54"/>
        <v>0</v>
      </c>
      <c r="NG75" s="351"/>
      <c r="NH75" s="351">
        <f t="shared" si="55"/>
        <v>0</v>
      </c>
      <c r="NI75" s="351"/>
      <c r="NJ75" s="351">
        <f t="shared" si="56"/>
        <v>0</v>
      </c>
      <c r="NK75" s="351"/>
      <c r="NL75" s="351">
        <f t="shared" ref="NL75:NL103" si="63">(COUNTA($O75:$BB75))/2</f>
        <v>0</v>
      </c>
      <c r="NM75" s="352"/>
      <c r="NN75" s="350"/>
      <c r="NR75" s="30">
        <f t="shared" si="57"/>
        <v>0</v>
      </c>
      <c r="NS75" s="30">
        <f t="shared" si="58"/>
        <v>0</v>
      </c>
      <c r="NT75" s="30">
        <f t="shared" si="59"/>
        <v>0</v>
      </c>
    </row>
    <row r="76" spans="1:384" ht="10.199999999999999" customHeight="1">
      <c r="A76" s="25"/>
      <c r="B76" s="337"/>
      <c r="C76" s="335"/>
      <c r="D76" s="15"/>
      <c r="E76" s="324" t="str">
        <f>$E$6</f>
        <v>Avec Renfort</v>
      </c>
      <c r="F76" s="324"/>
      <c r="G76" s="324"/>
      <c r="H76" s="323"/>
      <c r="I76" s="325" t="str">
        <f>Prenoms!$B$4</f>
        <v>j.do</v>
      </c>
      <c r="J76" s="326"/>
      <c r="K76" s="326"/>
      <c r="L76" s="326"/>
      <c r="M76" s="326"/>
      <c r="N76" s="65" t="str">
        <f>IF(NL76&lt;&gt;0,"",IF(Conges!H38=0,"",Conges!H38))</f>
        <v/>
      </c>
      <c r="O76" s="66"/>
      <c r="P76" s="67"/>
      <c r="Q76" s="67"/>
      <c r="R76" s="67"/>
      <c r="S76" s="67"/>
      <c r="T76" s="67"/>
      <c r="U76" s="67"/>
      <c r="V76" s="68"/>
      <c r="W76" s="67"/>
      <c r="X76" s="67"/>
      <c r="Y76" s="67"/>
      <c r="Z76" s="67"/>
      <c r="AA76" s="67"/>
      <c r="AB76" s="67"/>
      <c r="AC76" s="67"/>
      <c r="AD76" s="67"/>
      <c r="AE76" s="66"/>
      <c r="AF76" s="67"/>
      <c r="AG76" s="67"/>
      <c r="AH76" s="67"/>
      <c r="AI76" s="67"/>
      <c r="AJ76" s="68"/>
      <c r="AK76" s="67"/>
      <c r="AL76" s="67"/>
      <c r="AM76" s="67"/>
      <c r="AN76" s="67"/>
      <c r="AO76" s="67"/>
      <c r="AP76" s="67"/>
      <c r="AQ76" s="67"/>
      <c r="AR76" s="67"/>
      <c r="AS76" s="67"/>
      <c r="AT76" s="67"/>
      <c r="AU76" s="66"/>
      <c r="AV76" s="67"/>
      <c r="AW76" s="67"/>
      <c r="AX76" s="67"/>
      <c r="AY76" s="67"/>
      <c r="AZ76" s="67"/>
      <c r="BA76" s="67"/>
      <c r="BB76" s="68"/>
      <c r="BC76" s="69">
        <f>IF(NL76&lt;&gt;0,(IF(Conges!H$38=0,0,3)),0)</f>
        <v>0</v>
      </c>
      <c r="BD76" s="370"/>
      <c r="BE76" s="355">
        <f>IF(OR(Conges!H$38="A",Conges!H$38="V"),Prenoms!L$4,NL76)</f>
        <v>0</v>
      </c>
      <c r="BF76" s="356"/>
      <c r="BG76" s="267"/>
      <c r="BH76" s="268">
        <f t="shared" si="42"/>
        <v>0</v>
      </c>
      <c r="BI76" s="269" t="str">
        <f t="shared" si="43"/>
        <v/>
      </c>
      <c r="BJ76" s="283">
        <v>16.354838709677416</v>
      </c>
      <c r="BK76" s="284">
        <f t="shared" si="60"/>
        <v>-16.354838709677416</v>
      </c>
      <c r="BL76" s="285">
        <f t="shared" si="44"/>
        <v>0</v>
      </c>
      <c r="BM76" s="285">
        <f t="shared" si="45"/>
        <v>0</v>
      </c>
      <c r="BN76" s="285">
        <f>SUM('Heures Pointage'!$BD$8:$BE$8)</f>
        <v>0</v>
      </c>
      <c r="BO76" s="285">
        <f>SUM('Heures et Indemnites'!$BD$8:$BE$8)</f>
        <v>0</v>
      </c>
      <c r="BP76" s="286">
        <f t="shared" si="46"/>
        <v>0</v>
      </c>
      <c r="BQ76" s="286">
        <f>'Heures Pointage'!$CB$8</f>
        <v>0</v>
      </c>
      <c r="BR76" s="287">
        <f t="shared" ref="BR76" si="64">$BH$1056</f>
        <v>0</v>
      </c>
      <c r="BS76" s="143">
        <f>Prenoms!$C$4</f>
        <v>169</v>
      </c>
      <c r="BT76" s="146"/>
      <c r="BU76" s="210">
        <f>SUM('Heures et Indemnites'!$BD$8:$BE$8)</f>
        <v>0</v>
      </c>
      <c r="BV76" s="219">
        <f>SUM('Heures et Indemnites'!$BD$6:$BE$8)</f>
        <v>0</v>
      </c>
      <c r="BW76" s="210"/>
      <c r="BX76" s="219"/>
      <c r="MT76" s="371">
        <f t="shared" si="62"/>
        <v>0</v>
      </c>
      <c r="MU76" s="372">
        <f t="shared" si="48"/>
        <v>0</v>
      </c>
      <c r="MV76" s="372">
        <f t="shared" si="49"/>
        <v>0</v>
      </c>
      <c r="MW76" s="372"/>
      <c r="MX76" s="372">
        <f t="shared" si="50"/>
        <v>0</v>
      </c>
      <c r="MY76" s="372"/>
      <c r="MZ76" s="372">
        <f t="shared" si="51"/>
        <v>0</v>
      </c>
      <c r="NA76" s="372"/>
      <c r="NB76" s="372">
        <f t="shared" si="52"/>
        <v>0</v>
      </c>
      <c r="NC76" s="372"/>
      <c r="ND76" s="372">
        <f t="shared" si="53"/>
        <v>0</v>
      </c>
      <c r="NE76" s="372"/>
      <c r="NF76" s="372">
        <f t="shared" si="54"/>
        <v>0</v>
      </c>
      <c r="NG76" s="372"/>
      <c r="NH76" s="372">
        <f t="shared" si="55"/>
        <v>0</v>
      </c>
      <c r="NI76" s="372"/>
      <c r="NJ76" s="372">
        <f t="shared" si="56"/>
        <v>0</v>
      </c>
      <c r="NK76" s="372"/>
      <c r="NL76" s="372">
        <f t="shared" si="63"/>
        <v>0</v>
      </c>
      <c r="NM76" s="373"/>
      <c r="NN76" s="350"/>
      <c r="NR76" s="30">
        <f>IF(SUM(W76:AD76)&gt;0,1,0)</f>
        <v>0</v>
      </c>
      <c r="NS76" s="30">
        <f t="shared" si="58"/>
        <v>0</v>
      </c>
      <c r="NT76" s="30">
        <f t="shared" si="59"/>
        <v>0</v>
      </c>
    </row>
    <row r="77" spans="1:384" ht="10.199999999999999" customHeight="1">
      <c r="A77" s="25"/>
      <c r="B77" s="337"/>
      <c r="C77" s="335"/>
      <c r="D77" s="15"/>
      <c r="E77" s="322" t="str">
        <f>IFERROR(G89*'Chiffres et fonctions'!$J$6,"CA à Produire")</f>
        <v>CA à Produire</v>
      </c>
      <c r="F77" s="322"/>
      <c r="G77" s="322"/>
      <c r="H77" s="323"/>
      <c r="I77" s="328" t="str">
        <f>Prenoms!$B$5</f>
        <v>pompeo</v>
      </c>
      <c r="J77" s="329"/>
      <c r="K77" s="329"/>
      <c r="L77" s="329"/>
      <c r="M77" s="329"/>
      <c r="N77" s="78" t="str">
        <f>IF(NL77&lt;&gt;0,"",IF(Conges!H39=0,"",Conges!H39))</f>
        <v/>
      </c>
      <c r="O77" s="79"/>
      <c r="P77" s="80"/>
      <c r="Q77" s="80"/>
      <c r="R77" s="80"/>
      <c r="S77" s="80"/>
      <c r="T77" s="80"/>
      <c r="U77" s="80"/>
      <c r="V77" s="81"/>
      <c r="W77" s="80"/>
      <c r="X77" s="80"/>
      <c r="Y77" s="80"/>
      <c r="Z77" s="80"/>
      <c r="AA77" s="80"/>
      <c r="AB77" s="80"/>
      <c r="AC77" s="80"/>
      <c r="AD77" s="80"/>
      <c r="AE77" s="79"/>
      <c r="AF77" s="80"/>
      <c r="AG77" s="80"/>
      <c r="AH77" s="80"/>
      <c r="AI77" s="80"/>
      <c r="AJ77" s="81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79"/>
      <c r="AV77" s="80"/>
      <c r="AW77" s="80"/>
      <c r="AX77" s="80"/>
      <c r="AY77" s="80"/>
      <c r="AZ77" s="80"/>
      <c r="BA77" s="80"/>
      <c r="BB77" s="81"/>
      <c r="BC77" s="82">
        <f>IF(NL77&lt;&gt;0,(IF(Conges!H$39=0,0,3)),0)</f>
        <v>0</v>
      </c>
      <c r="BD77" s="370"/>
      <c r="BE77" s="357">
        <f>IF(OR(Conges!H$39="A",Conges!H$39="V"),Prenoms!L$5,NL77)</f>
        <v>0</v>
      </c>
      <c r="BF77" s="358"/>
      <c r="BG77" s="264"/>
      <c r="BH77" s="265">
        <f t="shared" si="42"/>
        <v>0</v>
      </c>
      <c r="BI77" s="266" t="str">
        <f t="shared" si="43"/>
        <v/>
      </c>
      <c r="BJ77" s="278">
        <v>16.354838709677416</v>
      </c>
      <c r="BK77" s="279">
        <f t="shared" si="60"/>
        <v>-16.354838709677416</v>
      </c>
      <c r="BL77" s="280">
        <f t="shared" si="44"/>
        <v>0</v>
      </c>
      <c r="BM77" s="280">
        <f t="shared" si="45"/>
        <v>0</v>
      </c>
      <c r="BN77" s="280">
        <f>SUM('Heures Pointage'!$CD$8:$CE$8)</f>
        <v>0</v>
      </c>
      <c r="BO77" s="280">
        <f>SUM('Heures et Indemnites'!$CD$8:$CE$8)</f>
        <v>0</v>
      </c>
      <c r="BP77" s="281">
        <f t="shared" si="46"/>
        <v>0</v>
      </c>
      <c r="BQ77" s="281">
        <f>'Heures Pointage'!$DB$8</f>
        <v>0</v>
      </c>
      <c r="BR77" s="282">
        <f t="shared" ref="BR77" si="65">$BH$1057</f>
        <v>0</v>
      </c>
      <c r="BS77" s="142">
        <f>Prenoms!$C$5</f>
        <v>169</v>
      </c>
      <c r="BT77" s="170"/>
      <c r="BU77" s="211">
        <f>SUM('Heures et Indemnites'!$CD$8:$CE$8)</f>
        <v>0</v>
      </c>
      <c r="BV77" s="218">
        <f>SUM('Heures et Indemnites'!$CD$6:$CE$8)</f>
        <v>0</v>
      </c>
      <c r="BW77" s="211"/>
      <c r="BX77" s="218"/>
      <c r="MT77" s="369">
        <f t="shared" si="62"/>
        <v>0</v>
      </c>
      <c r="MU77" s="351">
        <f t="shared" si="48"/>
        <v>0</v>
      </c>
      <c r="MV77" s="351">
        <f t="shared" si="49"/>
        <v>0</v>
      </c>
      <c r="MW77" s="351"/>
      <c r="MX77" s="351">
        <f t="shared" si="50"/>
        <v>0</v>
      </c>
      <c r="MY77" s="351"/>
      <c r="MZ77" s="351">
        <f t="shared" si="51"/>
        <v>0</v>
      </c>
      <c r="NA77" s="351"/>
      <c r="NB77" s="351">
        <f t="shared" si="52"/>
        <v>0</v>
      </c>
      <c r="NC77" s="351"/>
      <c r="ND77" s="351">
        <f t="shared" si="53"/>
        <v>0</v>
      </c>
      <c r="NE77" s="351"/>
      <c r="NF77" s="351">
        <f t="shared" si="54"/>
        <v>0</v>
      </c>
      <c r="NG77" s="351"/>
      <c r="NH77" s="351">
        <f t="shared" si="55"/>
        <v>0</v>
      </c>
      <c r="NI77" s="351"/>
      <c r="NJ77" s="351">
        <f t="shared" si="56"/>
        <v>0</v>
      </c>
      <c r="NK77" s="351"/>
      <c r="NL77" s="351">
        <f t="shared" si="63"/>
        <v>0</v>
      </c>
      <c r="NM77" s="352"/>
      <c r="NN77" s="350"/>
      <c r="NR77" s="30">
        <f t="shared" si="57"/>
        <v>0</v>
      </c>
      <c r="NS77" s="30">
        <f t="shared" si="58"/>
        <v>0</v>
      </c>
      <c r="NT77" s="30">
        <f t="shared" si="59"/>
        <v>0</v>
      </c>
    </row>
    <row r="78" spans="1:384" ht="10.199999999999999" customHeight="1">
      <c r="A78" s="25"/>
      <c r="B78" s="337"/>
      <c r="C78" s="335"/>
      <c r="D78" s="15"/>
      <c r="E78" s="322"/>
      <c r="F78" s="322"/>
      <c r="G78" s="322"/>
      <c r="H78" s="323"/>
      <c r="I78" s="325" t="str">
        <f>Prenoms!$B$6</f>
        <v>vaness</v>
      </c>
      <c r="J78" s="326"/>
      <c r="K78" s="326"/>
      <c r="L78" s="326"/>
      <c r="M78" s="326"/>
      <c r="N78" s="65" t="str">
        <f>IF(NL78&lt;&gt;0,"",IF(Conges!H40=0,"",Conges!H40))</f>
        <v/>
      </c>
      <c r="O78" s="66"/>
      <c r="P78" s="67"/>
      <c r="Q78" s="67"/>
      <c r="R78" s="67"/>
      <c r="S78" s="67"/>
      <c r="T78" s="67"/>
      <c r="U78" s="67"/>
      <c r="V78" s="68"/>
      <c r="W78" s="67"/>
      <c r="X78" s="67"/>
      <c r="Y78" s="67"/>
      <c r="Z78" s="67"/>
      <c r="AA78" s="67"/>
      <c r="AB78" s="67"/>
      <c r="AC78" s="67"/>
      <c r="AD78" s="67"/>
      <c r="AE78" s="66"/>
      <c r="AF78" s="67"/>
      <c r="AG78" s="67"/>
      <c r="AH78" s="67"/>
      <c r="AI78" s="67"/>
      <c r="AJ78" s="68"/>
      <c r="AK78" s="67"/>
      <c r="AL78" s="67"/>
      <c r="AM78" s="67"/>
      <c r="AN78" s="67"/>
      <c r="AO78" s="67"/>
      <c r="AP78" s="67"/>
      <c r="AQ78" s="67"/>
      <c r="AR78" s="67"/>
      <c r="AS78" s="67"/>
      <c r="AT78" s="67"/>
      <c r="AU78" s="66"/>
      <c r="AV78" s="67"/>
      <c r="AW78" s="67"/>
      <c r="AX78" s="67"/>
      <c r="AY78" s="67"/>
      <c r="AZ78" s="67"/>
      <c r="BA78" s="67"/>
      <c r="BB78" s="68"/>
      <c r="BC78" s="69">
        <f>IF(NL78&lt;&gt;0,(IF(Conges!H$40=0,0,3)),0)</f>
        <v>0</v>
      </c>
      <c r="BD78" s="370"/>
      <c r="BE78" s="355">
        <f>IF(OR(Conges!H$40="A",Conges!H$40="V"),Prenoms!L$6,NL78)</f>
        <v>0</v>
      </c>
      <c r="BF78" s="356"/>
      <c r="BG78" s="267"/>
      <c r="BH78" s="268">
        <f t="shared" si="42"/>
        <v>0</v>
      </c>
      <c r="BI78" s="269" t="str">
        <f t="shared" si="43"/>
        <v/>
      </c>
      <c r="BJ78" s="283">
        <v>16.354838709677416</v>
      </c>
      <c r="BK78" s="284">
        <f t="shared" si="60"/>
        <v>-16.354838709677416</v>
      </c>
      <c r="BL78" s="285">
        <f t="shared" si="44"/>
        <v>0</v>
      </c>
      <c r="BM78" s="285">
        <f t="shared" si="45"/>
        <v>0</v>
      </c>
      <c r="BN78" s="285">
        <f>SUM('Heures Pointage'!$DD$8:$DE$8)</f>
        <v>0</v>
      </c>
      <c r="BO78" s="285">
        <f>SUM('Heures et Indemnites'!$DD$8:$DE$8)</f>
        <v>0</v>
      </c>
      <c r="BP78" s="286">
        <f t="shared" si="46"/>
        <v>0</v>
      </c>
      <c r="BQ78" s="286">
        <f>'Heures Pointage'!$EB$8</f>
        <v>0</v>
      </c>
      <c r="BR78" s="287">
        <f t="shared" ref="BR78" si="66">$BH$1058</f>
        <v>0</v>
      </c>
      <c r="BS78" s="143">
        <f>Prenoms!$C$6</f>
        <v>169</v>
      </c>
      <c r="BT78" s="146"/>
      <c r="BU78" s="210">
        <f>SUM('Heures et Indemnites'!$DD$8:$DE$8)</f>
        <v>0</v>
      </c>
      <c r="BV78" s="219">
        <f>SUM('Heures et Indemnites'!$DD$6:$DE$8)</f>
        <v>0</v>
      </c>
      <c r="BW78" s="210"/>
      <c r="BX78" s="219"/>
      <c r="MT78" s="371">
        <f t="shared" si="62"/>
        <v>0</v>
      </c>
      <c r="MU78" s="372">
        <f t="shared" si="48"/>
        <v>0</v>
      </c>
      <c r="MV78" s="372">
        <f t="shared" si="49"/>
        <v>0</v>
      </c>
      <c r="MW78" s="372"/>
      <c r="MX78" s="372">
        <f t="shared" si="50"/>
        <v>0</v>
      </c>
      <c r="MY78" s="372"/>
      <c r="MZ78" s="372">
        <f t="shared" si="51"/>
        <v>0</v>
      </c>
      <c r="NA78" s="372"/>
      <c r="NB78" s="372">
        <f t="shared" si="52"/>
        <v>0</v>
      </c>
      <c r="NC78" s="372"/>
      <c r="ND78" s="372">
        <f t="shared" si="53"/>
        <v>0</v>
      </c>
      <c r="NE78" s="372"/>
      <c r="NF78" s="372">
        <f t="shared" si="54"/>
        <v>0</v>
      </c>
      <c r="NG78" s="372"/>
      <c r="NH78" s="372">
        <f t="shared" si="55"/>
        <v>0</v>
      </c>
      <c r="NI78" s="372"/>
      <c r="NJ78" s="372">
        <f t="shared" si="56"/>
        <v>0</v>
      </c>
      <c r="NK78" s="372"/>
      <c r="NL78" s="372">
        <f t="shared" si="63"/>
        <v>0</v>
      </c>
      <c r="NM78" s="373"/>
      <c r="NN78" s="350"/>
      <c r="NR78" s="30">
        <f t="shared" si="57"/>
        <v>0</v>
      </c>
      <c r="NS78" s="30">
        <f t="shared" si="58"/>
        <v>0</v>
      </c>
      <c r="NT78" s="30">
        <f t="shared" si="59"/>
        <v>0</v>
      </c>
    </row>
    <row r="79" spans="1:384" ht="10.199999999999999" customHeight="1">
      <c r="A79" s="25"/>
      <c r="B79" s="337"/>
      <c r="C79" s="335"/>
      <c r="D79" s="15"/>
      <c r="E79" s="334" t="str">
        <f>$E$9</f>
        <v>CREPIERE</v>
      </c>
      <c r="F79" s="334"/>
      <c r="G79" s="124" t="str">
        <f>IF(MT105=0,"",MT105)</f>
        <v/>
      </c>
      <c r="H79" s="323"/>
      <c r="I79" s="328" t="str">
        <f>Prenoms!$B$7</f>
        <v>seb</v>
      </c>
      <c r="J79" s="329"/>
      <c r="K79" s="329"/>
      <c r="L79" s="329"/>
      <c r="M79" s="329"/>
      <c r="N79" s="78" t="str">
        <f>IF(NL79&lt;&gt;0,"",IF(Conges!H41=0,"",Conges!H41))</f>
        <v/>
      </c>
      <c r="O79" s="79"/>
      <c r="P79" s="80"/>
      <c r="Q79" s="80"/>
      <c r="R79" s="80"/>
      <c r="S79" s="80"/>
      <c r="T79" s="80"/>
      <c r="U79" s="80"/>
      <c r="V79" s="81"/>
      <c r="W79" s="80"/>
      <c r="X79" s="80"/>
      <c r="Y79" s="80"/>
      <c r="Z79" s="80"/>
      <c r="AA79" s="80"/>
      <c r="AB79" s="80"/>
      <c r="AC79" s="80"/>
      <c r="AD79" s="80"/>
      <c r="AE79" s="79"/>
      <c r="AF79" s="80"/>
      <c r="AG79" s="80"/>
      <c r="AH79" s="80"/>
      <c r="AI79" s="80"/>
      <c r="AJ79" s="81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79"/>
      <c r="AV79" s="80"/>
      <c r="AW79" s="80"/>
      <c r="AX79" s="80"/>
      <c r="AY79" s="80"/>
      <c r="AZ79" s="80"/>
      <c r="BA79" s="80"/>
      <c r="BB79" s="81"/>
      <c r="BC79" s="82">
        <f>IF(NL79&lt;&gt;0,(IF(Conges!H$41=0,0,3)),0)</f>
        <v>0</v>
      </c>
      <c r="BD79" s="370"/>
      <c r="BE79" s="357">
        <f>IF(OR(Conges!H$41="A",Conges!H$41="V"),Prenoms!L$7,NL79)</f>
        <v>0</v>
      </c>
      <c r="BF79" s="358"/>
      <c r="BG79" s="264"/>
      <c r="BH79" s="265">
        <f t="shared" si="42"/>
        <v>0</v>
      </c>
      <c r="BI79" s="266" t="str">
        <f t="shared" si="43"/>
        <v/>
      </c>
      <c r="BJ79" s="278">
        <v>16.354838709677416</v>
      </c>
      <c r="BK79" s="279">
        <f t="shared" si="60"/>
        <v>-16.354838709677416</v>
      </c>
      <c r="BL79" s="280">
        <f t="shared" si="44"/>
        <v>0</v>
      </c>
      <c r="BM79" s="280">
        <f t="shared" si="45"/>
        <v>0</v>
      </c>
      <c r="BN79" s="280">
        <f>SUM('Heures Pointage'!$ED$8:$EE$8)</f>
        <v>0</v>
      </c>
      <c r="BO79" s="280">
        <f>SUM('Heures et Indemnites'!$ED$8:$EE$8)</f>
        <v>0</v>
      </c>
      <c r="BP79" s="281">
        <f t="shared" si="46"/>
        <v>0</v>
      </c>
      <c r="BQ79" s="281">
        <f>'Heures Pointage'!$FB$8</f>
        <v>0</v>
      </c>
      <c r="BR79" s="282">
        <f t="shared" ref="BR79" si="67">$BH$1059</f>
        <v>0</v>
      </c>
      <c r="BS79" s="142">
        <f>Prenoms!$C$7</f>
        <v>169</v>
      </c>
      <c r="BT79" s="170"/>
      <c r="BU79" s="211">
        <f>SUM('Heures et Indemnites'!$ED$8:$EE$8)</f>
        <v>0</v>
      </c>
      <c r="BV79" s="218">
        <f>SUM('Heures et Indemnites'!$ED$6:$EE$8)</f>
        <v>0</v>
      </c>
      <c r="BW79" s="211"/>
      <c r="BX79" s="218"/>
      <c r="MT79" s="369">
        <f t="shared" si="62"/>
        <v>0</v>
      </c>
      <c r="MU79" s="351">
        <f t="shared" si="48"/>
        <v>0</v>
      </c>
      <c r="MV79" s="351">
        <f t="shared" si="49"/>
        <v>0</v>
      </c>
      <c r="MW79" s="351"/>
      <c r="MX79" s="351">
        <f t="shared" si="50"/>
        <v>0</v>
      </c>
      <c r="MY79" s="351"/>
      <c r="MZ79" s="351">
        <f t="shared" si="51"/>
        <v>0</v>
      </c>
      <c r="NA79" s="351"/>
      <c r="NB79" s="351">
        <f t="shared" si="52"/>
        <v>0</v>
      </c>
      <c r="NC79" s="351"/>
      <c r="ND79" s="351">
        <f t="shared" si="53"/>
        <v>0</v>
      </c>
      <c r="NE79" s="351"/>
      <c r="NF79" s="351">
        <f t="shared" si="54"/>
        <v>0</v>
      </c>
      <c r="NG79" s="351"/>
      <c r="NH79" s="351">
        <f t="shared" si="55"/>
        <v>0</v>
      </c>
      <c r="NI79" s="351"/>
      <c r="NJ79" s="351">
        <f t="shared" si="56"/>
        <v>0</v>
      </c>
      <c r="NK79" s="351"/>
      <c r="NL79" s="351">
        <f t="shared" si="63"/>
        <v>0</v>
      </c>
      <c r="NM79" s="352"/>
      <c r="NN79" s="350"/>
      <c r="NR79" s="30">
        <f t="shared" si="57"/>
        <v>0</v>
      </c>
      <c r="NS79" s="30">
        <f t="shared" si="58"/>
        <v>0</v>
      </c>
      <c r="NT79" s="30">
        <f t="shared" si="59"/>
        <v>0</v>
      </c>
    </row>
    <row r="80" spans="1:384" ht="10.199999999999999" customHeight="1">
      <c r="A80" s="25"/>
      <c r="B80" s="337"/>
      <c r="C80" s="335"/>
      <c r="D80" s="15"/>
      <c r="E80" s="318" t="str">
        <f>$E$10</f>
        <v>BRASSERIE</v>
      </c>
      <c r="F80" s="318"/>
      <c r="G80" s="125" t="str">
        <f>IF(MV105=0,"",MV105)</f>
        <v/>
      </c>
      <c r="H80" s="323"/>
      <c r="I80" s="325" t="str">
        <f>Prenoms!$B$8</f>
        <v>dylan</v>
      </c>
      <c r="J80" s="326"/>
      <c r="K80" s="326"/>
      <c r="L80" s="326"/>
      <c r="M80" s="326"/>
      <c r="N80" s="65" t="str">
        <f>IF(NL80&lt;&gt;0,"",IF(Conges!H42=0,"",Conges!H42))</f>
        <v/>
      </c>
      <c r="O80" s="66"/>
      <c r="P80" s="67"/>
      <c r="Q80" s="67"/>
      <c r="R80" s="67"/>
      <c r="S80" s="67"/>
      <c r="T80" s="67"/>
      <c r="U80" s="67"/>
      <c r="V80" s="68"/>
      <c r="W80" s="67"/>
      <c r="X80" s="67"/>
      <c r="Y80" s="67"/>
      <c r="Z80" s="67"/>
      <c r="AA80" s="67"/>
      <c r="AB80" s="67"/>
      <c r="AC80" s="67"/>
      <c r="AD80" s="67"/>
      <c r="AE80" s="66"/>
      <c r="AF80" s="67"/>
      <c r="AG80" s="67"/>
      <c r="AH80" s="67"/>
      <c r="AI80" s="67"/>
      <c r="AJ80" s="68"/>
      <c r="AK80" s="67"/>
      <c r="AL80" s="67"/>
      <c r="AM80" s="67"/>
      <c r="AN80" s="67"/>
      <c r="AO80" s="67"/>
      <c r="AP80" s="67"/>
      <c r="AQ80" s="67"/>
      <c r="AR80" s="67"/>
      <c r="AS80" s="67"/>
      <c r="AT80" s="67"/>
      <c r="AU80" s="66"/>
      <c r="AV80" s="67"/>
      <c r="AW80" s="67"/>
      <c r="AX80" s="67"/>
      <c r="AY80" s="67"/>
      <c r="AZ80" s="67"/>
      <c r="BA80" s="67"/>
      <c r="BB80" s="68"/>
      <c r="BC80" s="69">
        <f>IF(NL80&lt;&gt;0,(IF(Conges!H$42=0,0,3)),0)</f>
        <v>0</v>
      </c>
      <c r="BD80" s="370"/>
      <c r="BE80" s="355">
        <f>IF(OR(Conges!H$42="A",Conges!H$42="V"),Prenoms!L$8,NL80)</f>
        <v>0</v>
      </c>
      <c r="BF80" s="356"/>
      <c r="BG80" s="267"/>
      <c r="BH80" s="268">
        <f t="shared" si="42"/>
        <v>0</v>
      </c>
      <c r="BI80" s="269" t="str">
        <f t="shared" si="43"/>
        <v/>
      </c>
      <c r="BJ80" s="283">
        <v>16.354838709677416</v>
      </c>
      <c r="BK80" s="284">
        <f t="shared" si="60"/>
        <v>-16.354838709677416</v>
      </c>
      <c r="BL80" s="285">
        <f t="shared" si="44"/>
        <v>0</v>
      </c>
      <c r="BM80" s="285">
        <f t="shared" si="45"/>
        <v>0</v>
      </c>
      <c r="BN80" s="285">
        <f>SUM('Heures Pointage'!$FD$8:$FE$8)</f>
        <v>0</v>
      </c>
      <c r="BO80" s="285">
        <f>SUM('Heures et Indemnites'!$FD$8:$FE$8)</f>
        <v>0</v>
      </c>
      <c r="BP80" s="286">
        <f t="shared" si="46"/>
        <v>0</v>
      </c>
      <c r="BQ80" s="286">
        <f>'Heures Pointage'!$GB$8</f>
        <v>0</v>
      </c>
      <c r="BR80" s="287">
        <f t="shared" ref="BR80" si="68">$BH$1060</f>
        <v>0</v>
      </c>
      <c r="BS80" s="143">
        <f>Prenoms!$C$8</f>
        <v>169</v>
      </c>
      <c r="BT80" s="146"/>
      <c r="BU80" s="210">
        <f>SUM('Heures et Indemnites'!$FD$8:$FE$8)</f>
        <v>0</v>
      </c>
      <c r="BV80" s="219">
        <f>SUM('Heures et Indemnites'!$FD$6:$FE$8)</f>
        <v>0</v>
      </c>
      <c r="BW80" s="210"/>
      <c r="BX80" s="219"/>
      <c r="MT80" s="371">
        <f t="shared" si="62"/>
        <v>0</v>
      </c>
      <c r="MU80" s="372">
        <f t="shared" si="48"/>
        <v>0</v>
      </c>
      <c r="MV80" s="372">
        <f t="shared" si="49"/>
        <v>0</v>
      </c>
      <c r="MW80" s="372"/>
      <c r="MX80" s="372">
        <f t="shared" si="50"/>
        <v>0</v>
      </c>
      <c r="MY80" s="372"/>
      <c r="MZ80" s="372">
        <f t="shared" si="51"/>
        <v>0</v>
      </c>
      <c r="NA80" s="372"/>
      <c r="NB80" s="372">
        <f t="shared" si="52"/>
        <v>0</v>
      </c>
      <c r="NC80" s="372"/>
      <c r="ND80" s="372">
        <f t="shared" si="53"/>
        <v>0</v>
      </c>
      <c r="NE80" s="372"/>
      <c r="NF80" s="372">
        <f t="shared" si="54"/>
        <v>0</v>
      </c>
      <c r="NG80" s="372"/>
      <c r="NH80" s="372">
        <f t="shared" si="55"/>
        <v>0</v>
      </c>
      <c r="NI80" s="372"/>
      <c r="NJ80" s="372">
        <f t="shared" si="56"/>
        <v>0</v>
      </c>
      <c r="NK80" s="372"/>
      <c r="NL80" s="372">
        <f t="shared" si="63"/>
        <v>0</v>
      </c>
      <c r="NM80" s="373"/>
      <c r="NN80" s="350"/>
      <c r="NR80" s="30">
        <f t="shared" si="57"/>
        <v>0</v>
      </c>
      <c r="NS80" s="30">
        <f t="shared" si="58"/>
        <v>0</v>
      </c>
      <c r="NT80" s="30">
        <f t="shared" si="59"/>
        <v>0</v>
      </c>
    </row>
    <row r="81" spans="1:384" ht="10.199999999999999" customHeight="1">
      <c r="A81" s="25"/>
      <c r="B81" s="337"/>
      <c r="C81" s="335"/>
      <c r="D81" s="15"/>
      <c r="E81" s="327" t="str">
        <f>$E$11</f>
        <v>MEP</v>
      </c>
      <c r="F81" s="327"/>
      <c r="G81" s="126" t="str">
        <f>IF(MX105=0,"",MX105)</f>
        <v/>
      </c>
      <c r="H81" s="323"/>
      <c r="I81" s="328" t="str">
        <f>Prenoms!$B$9</f>
        <v>mamad</v>
      </c>
      <c r="J81" s="329"/>
      <c r="K81" s="329"/>
      <c r="L81" s="329"/>
      <c r="M81" s="329"/>
      <c r="N81" s="78" t="str">
        <f>IF(NL81&lt;&gt;0,"",IF(Conges!H43=0,"",Conges!H43))</f>
        <v/>
      </c>
      <c r="O81" s="79"/>
      <c r="P81" s="80"/>
      <c r="Q81" s="80"/>
      <c r="R81" s="80"/>
      <c r="S81" s="80"/>
      <c r="T81" s="80"/>
      <c r="U81" s="80"/>
      <c r="V81" s="81"/>
      <c r="W81" s="80"/>
      <c r="X81" s="80"/>
      <c r="Y81" s="80"/>
      <c r="Z81" s="80"/>
      <c r="AA81" s="80"/>
      <c r="AB81" s="80"/>
      <c r="AC81" s="80"/>
      <c r="AD81" s="80"/>
      <c r="AE81" s="79"/>
      <c r="AF81" s="80"/>
      <c r="AG81" s="80"/>
      <c r="AH81" s="80"/>
      <c r="AI81" s="80"/>
      <c r="AJ81" s="81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79"/>
      <c r="AV81" s="80"/>
      <c r="AW81" s="80"/>
      <c r="AX81" s="80"/>
      <c r="AY81" s="80"/>
      <c r="AZ81" s="80"/>
      <c r="BA81" s="80"/>
      <c r="BB81" s="81"/>
      <c r="BC81" s="82">
        <f>IF(NL81&lt;&gt;0,(IF(Conges!H$43=0,0,3)),0)</f>
        <v>0</v>
      </c>
      <c r="BD81" s="370"/>
      <c r="BE81" s="357">
        <f>IF(OR(Conges!H$43="A",Conges!H$43="V"),Prenoms!L$9,NL81)</f>
        <v>0</v>
      </c>
      <c r="BF81" s="358"/>
      <c r="BG81" s="264"/>
      <c r="BH81" s="265">
        <f t="shared" si="42"/>
        <v>0</v>
      </c>
      <c r="BI81" s="266" t="str">
        <f t="shared" si="43"/>
        <v/>
      </c>
      <c r="BJ81" s="278">
        <v>16.354838709677416</v>
      </c>
      <c r="BK81" s="279">
        <f t="shared" si="60"/>
        <v>-16.354838709677416</v>
      </c>
      <c r="BL81" s="280">
        <f t="shared" si="44"/>
        <v>0</v>
      </c>
      <c r="BM81" s="280">
        <f t="shared" si="45"/>
        <v>0</v>
      </c>
      <c r="BN81" s="280">
        <f>SUM('Heures Pointage'!$GD$8:$GE$8)</f>
        <v>0</v>
      </c>
      <c r="BO81" s="280">
        <f>SUM('Heures et Indemnites'!$GD$8:$GE$8)</f>
        <v>0</v>
      </c>
      <c r="BP81" s="281">
        <f t="shared" si="46"/>
        <v>0</v>
      </c>
      <c r="BQ81" s="281">
        <f>'Heures Pointage'!$HB$8</f>
        <v>0</v>
      </c>
      <c r="BR81" s="282">
        <f t="shared" ref="BR81" si="69">$BH$1061</f>
        <v>0</v>
      </c>
      <c r="BS81" s="142">
        <f>Prenoms!$C$9</f>
        <v>169</v>
      </c>
      <c r="BT81" s="170"/>
      <c r="BU81" s="211">
        <f>SUM('Heures et Indemnites'!$GD$8:$GE$8)</f>
        <v>0</v>
      </c>
      <c r="BV81" s="218">
        <f>SUM('Heures et Indemnites'!$GD$6:$GE$8)</f>
        <v>0</v>
      </c>
      <c r="BW81" s="211"/>
      <c r="BX81" s="218"/>
      <c r="MT81" s="369">
        <f t="shared" si="62"/>
        <v>0</v>
      </c>
      <c r="MU81" s="351">
        <f t="shared" si="48"/>
        <v>0</v>
      </c>
      <c r="MV81" s="351">
        <f t="shared" si="49"/>
        <v>0</v>
      </c>
      <c r="MW81" s="351"/>
      <c r="MX81" s="351">
        <f t="shared" si="50"/>
        <v>0</v>
      </c>
      <c r="MY81" s="351"/>
      <c r="MZ81" s="351">
        <f t="shared" si="51"/>
        <v>0</v>
      </c>
      <c r="NA81" s="351"/>
      <c r="NB81" s="351">
        <f t="shared" si="52"/>
        <v>0</v>
      </c>
      <c r="NC81" s="351"/>
      <c r="ND81" s="351">
        <f t="shared" si="53"/>
        <v>0</v>
      </c>
      <c r="NE81" s="351"/>
      <c r="NF81" s="351">
        <f t="shared" si="54"/>
        <v>0</v>
      </c>
      <c r="NG81" s="351"/>
      <c r="NH81" s="351">
        <f t="shared" si="55"/>
        <v>0</v>
      </c>
      <c r="NI81" s="351"/>
      <c r="NJ81" s="351">
        <f t="shared" si="56"/>
        <v>0</v>
      </c>
      <c r="NK81" s="351"/>
      <c r="NL81" s="351">
        <f t="shared" si="63"/>
        <v>0</v>
      </c>
      <c r="NM81" s="352"/>
      <c r="NN81" s="350"/>
      <c r="NR81" s="30">
        <f t="shared" si="57"/>
        <v>0</v>
      </c>
      <c r="NS81" s="30">
        <f t="shared" si="58"/>
        <v>0</v>
      </c>
      <c r="NT81" s="30">
        <f t="shared" si="59"/>
        <v>0</v>
      </c>
    </row>
    <row r="82" spans="1:384" ht="10.199999999999999" customHeight="1">
      <c r="A82" s="25"/>
      <c r="B82" s="337"/>
      <c r="C82" s="335"/>
      <c r="D82" s="15"/>
      <c r="E82" s="348" t="str">
        <f>$E$12</f>
        <v>Renfort</v>
      </c>
      <c r="F82" s="348"/>
      <c r="G82" s="127" t="str">
        <f>IF(MZ105=0,"",MZ105)</f>
        <v/>
      </c>
      <c r="H82" s="323"/>
      <c r="I82" s="325" t="str">
        <f>Prenoms!$B$10</f>
        <v>erwan</v>
      </c>
      <c r="J82" s="326"/>
      <c r="K82" s="326"/>
      <c r="L82" s="326"/>
      <c r="M82" s="326"/>
      <c r="N82" s="65" t="str">
        <f>IF(NL82&lt;&gt;0,"",IF(Conges!H44=0,"",Conges!H44))</f>
        <v/>
      </c>
      <c r="O82" s="66"/>
      <c r="P82" s="67"/>
      <c r="Q82" s="67"/>
      <c r="R82" s="67"/>
      <c r="S82" s="67"/>
      <c r="T82" s="67"/>
      <c r="U82" s="67"/>
      <c r="V82" s="68"/>
      <c r="W82" s="67"/>
      <c r="X82" s="67"/>
      <c r="Y82" s="67"/>
      <c r="Z82" s="67"/>
      <c r="AA82" s="67"/>
      <c r="AB82" s="67"/>
      <c r="AC82" s="67"/>
      <c r="AD82" s="67"/>
      <c r="AE82" s="66"/>
      <c r="AF82" s="67"/>
      <c r="AG82" s="67"/>
      <c r="AH82" s="67"/>
      <c r="AI82" s="67"/>
      <c r="AJ82" s="68"/>
      <c r="AK82" s="67"/>
      <c r="AL82" s="67"/>
      <c r="AM82" s="67"/>
      <c r="AN82" s="67"/>
      <c r="AO82" s="67"/>
      <c r="AP82" s="67"/>
      <c r="AQ82" s="67"/>
      <c r="AR82" s="67"/>
      <c r="AS82" s="67"/>
      <c r="AT82" s="67"/>
      <c r="AU82" s="66"/>
      <c r="AV82" s="67"/>
      <c r="AW82" s="67"/>
      <c r="AX82" s="67"/>
      <c r="AY82" s="67"/>
      <c r="AZ82" s="67"/>
      <c r="BA82" s="67"/>
      <c r="BB82" s="68"/>
      <c r="BC82" s="69">
        <f>IF(NL82&lt;&gt;0,(IF(Conges!H$44=0,0,3)),0)</f>
        <v>0</v>
      </c>
      <c r="BD82" s="370"/>
      <c r="BE82" s="355">
        <f>IF(OR(Conges!H$44="A",Conges!H$44="V"),Prenoms!L$10,NL82)</f>
        <v>0</v>
      </c>
      <c r="BF82" s="356"/>
      <c r="BG82" s="267"/>
      <c r="BH82" s="268">
        <f t="shared" si="42"/>
        <v>0</v>
      </c>
      <c r="BI82" s="269" t="str">
        <f t="shared" si="43"/>
        <v/>
      </c>
      <c r="BJ82" s="283">
        <v>16.354838709677416</v>
      </c>
      <c r="BK82" s="284">
        <f t="shared" si="60"/>
        <v>-16.354838709677416</v>
      </c>
      <c r="BL82" s="285">
        <f t="shared" si="44"/>
        <v>0</v>
      </c>
      <c r="BM82" s="285">
        <f t="shared" si="45"/>
        <v>0</v>
      </c>
      <c r="BN82" s="285">
        <f>SUM('Heures Pointage'!$HD$8:$HE$8)</f>
        <v>0</v>
      </c>
      <c r="BO82" s="285">
        <f>SUM('Heures et Indemnites'!$HD$8:$HE$8)</f>
        <v>0</v>
      </c>
      <c r="BP82" s="286">
        <f t="shared" si="46"/>
        <v>0</v>
      </c>
      <c r="BQ82" s="286">
        <f>'Heures Pointage'!$IB$8</f>
        <v>0</v>
      </c>
      <c r="BR82" s="287">
        <f t="shared" ref="BR82" si="70">$BH$1062</f>
        <v>0</v>
      </c>
      <c r="BS82" s="143">
        <f>Prenoms!$C$10</f>
        <v>169</v>
      </c>
      <c r="BT82" s="146"/>
      <c r="BU82" s="210">
        <f>SUM('Heures et Indemnites'!$HD$8:$HE$8)</f>
        <v>0</v>
      </c>
      <c r="BV82" s="219">
        <f>SUM('Heures et Indemnites'!$HD$6:$HE$8)</f>
        <v>0</v>
      </c>
      <c r="BW82" s="210"/>
      <c r="BX82" s="219"/>
      <c r="MT82" s="371">
        <f t="shared" si="62"/>
        <v>0</v>
      </c>
      <c r="MU82" s="372">
        <f t="shared" si="48"/>
        <v>0</v>
      </c>
      <c r="MV82" s="372">
        <f t="shared" si="49"/>
        <v>0</v>
      </c>
      <c r="MW82" s="372"/>
      <c r="MX82" s="372">
        <f t="shared" si="50"/>
        <v>0</v>
      </c>
      <c r="MY82" s="372"/>
      <c r="MZ82" s="372">
        <f t="shared" si="51"/>
        <v>0</v>
      </c>
      <c r="NA82" s="372"/>
      <c r="NB82" s="372">
        <f t="shared" si="52"/>
        <v>0</v>
      </c>
      <c r="NC82" s="372"/>
      <c r="ND82" s="372">
        <f t="shared" si="53"/>
        <v>0</v>
      </c>
      <c r="NE82" s="372"/>
      <c r="NF82" s="372">
        <f t="shared" si="54"/>
        <v>0</v>
      </c>
      <c r="NG82" s="372"/>
      <c r="NH82" s="372">
        <f t="shared" si="55"/>
        <v>0</v>
      </c>
      <c r="NI82" s="372"/>
      <c r="NJ82" s="372">
        <f t="shared" si="56"/>
        <v>0</v>
      </c>
      <c r="NK82" s="372"/>
      <c r="NL82" s="372">
        <f t="shared" si="63"/>
        <v>0</v>
      </c>
      <c r="NM82" s="373"/>
      <c r="NN82" s="350"/>
      <c r="NR82" s="30">
        <f t="shared" si="57"/>
        <v>0</v>
      </c>
      <c r="NS82" s="30">
        <f t="shared" si="58"/>
        <v>0</v>
      </c>
      <c r="NT82" s="30">
        <f t="shared" si="59"/>
        <v>0</v>
      </c>
    </row>
    <row r="83" spans="1:384" ht="10.199999999999999" customHeight="1">
      <c r="A83" s="25"/>
      <c r="B83" s="337"/>
      <c r="C83" s="335"/>
      <c r="D83" s="15"/>
      <c r="E83" s="317" t="str">
        <f>$E$13</f>
        <v>CHEF</v>
      </c>
      <c r="F83" s="317"/>
      <c r="G83" s="128" t="str">
        <f>IF(NB105=0,"",NB105)</f>
        <v/>
      </c>
      <c r="H83" s="323"/>
      <c r="I83" s="328" t="str">
        <f>Prenoms!$B$11</f>
        <v>adrien</v>
      </c>
      <c r="J83" s="329"/>
      <c r="K83" s="329"/>
      <c r="L83" s="329"/>
      <c r="M83" s="329"/>
      <c r="N83" s="78" t="str">
        <f>IF(NL83&lt;&gt;0,"",IF(Conges!H45=0,"",Conges!H45))</f>
        <v/>
      </c>
      <c r="O83" s="79"/>
      <c r="P83" s="80"/>
      <c r="Q83" s="80"/>
      <c r="R83" s="80"/>
      <c r="S83" s="80"/>
      <c r="T83" s="80"/>
      <c r="U83" s="80"/>
      <c r="V83" s="81"/>
      <c r="W83" s="80"/>
      <c r="X83" s="80"/>
      <c r="Y83" s="80"/>
      <c r="Z83" s="80"/>
      <c r="AA83" s="80"/>
      <c r="AB83" s="80"/>
      <c r="AC83" s="80"/>
      <c r="AD83" s="80"/>
      <c r="AE83" s="79"/>
      <c r="AF83" s="80"/>
      <c r="AG83" s="80"/>
      <c r="AH83" s="80"/>
      <c r="AI83" s="80"/>
      <c r="AJ83" s="81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79"/>
      <c r="AV83" s="80"/>
      <c r="AW83" s="80"/>
      <c r="AX83" s="80"/>
      <c r="AY83" s="80"/>
      <c r="AZ83" s="80"/>
      <c r="BA83" s="80"/>
      <c r="BB83" s="81"/>
      <c r="BC83" s="82">
        <f>IF(NL83&lt;&gt;0,(IF(Conges!H$45=0,0,3)),0)</f>
        <v>0</v>
      </c>
      <c r="BD83" s="370"/>
      <c r="BE83" s="357">
        <f>IF(OR(Conges!H$45="A",Conges!H$45="V"),Prenoms!L$11,NL83)</f>
        <v>0</v>
      </c>
      <c r="BF83" s="358"/>
      <c r="BG83" s="264"/>
      <c r="BH83" s="265">
        <f t="shared" si="42"/>
        <v>0</v>
      </c>
      <c r="BI83" s="266" t="str">
        <f t="shared" si="43"/>
        <v/>
      </c>
      <c r="BJ83" s="278">
        <v>16.354838709677416</v>
      </c>
      <c r="BK83" s="279">
        <f t="shared" si="60"/>
        <v>-16.354838709677416</v>
      </c>
      <c r="BL83" s="280">
        <f t="shared" si="44"/>
        <v>0</v>
      </c>
      <c r="BM83" s="280">
        <f t="shared" si="45"/>
        <v>0</v>
      </c>
      <c r="BN83" s="280">
        <f>SUM('Heures Pointage'!$ID$8:$IE$8)</f>
        <v>0</v>
      </c>
      <c r="BO83" s="280">
        <f>SUM('Heures et Indemnites'!$ID$8:$IE$8)</f>
        <v>0</v>
      </c>
      <c r="BP83" s="281">
        <f t="shared" si="46"/>
        <v>0</v>
      </c>
      <c r="BQ83" s="281">
        <f>'Heures Pointage'!$JB$8</f>
        <v>0</v>
      </c>
      <c r="BR83" s="282">
        <f t="shared" ref="BR83" si="71">$BH$1063</f>
        <v>0</v>
      </c>
      <c r="BS83" s="142">
        <f>Prenoms!$C$11</f>
        <v>169</v>
      </c>
      <c r="BT83" s="170"/>
      <c r="BU83" s="211">
        <f>SUM('Heures et Indemnites'!$ID$8:$IE$8)</f>
        <v>0</v>
      </c>
      <c r="BV83" s="218">
        <f>SUM('Heures et Indemnites'!$ID$6:$IE$8)</f>
        <v>0</v>
      </c>
      <c r="BW83" s="211"/>
      <c r="BX83" s="218"/>
      <c r="MT83" s="369">
        <f t="shared" si="62"/>
        <v>0</v>
      </c>
      <c r="MU83" s="351">
        <f t="shared" si="48"/>
        <v>0</v>
      </c>
      <c r="MV83" s="351">
        <f t="shared" si="49"/>
        <v>0</v>
      </c>
      <c r="MW83" s="351"/>
      <c r="MX83" s="351">
        <f t="shared" si="50"/>
        <v>0</v>
      </c>
      <c r="MY83" s="351"/>
      <c r="MZ83" s="351">
        <f t="shared" si="51"/>
        <v>0</v>
      </c>
      <c r="NA83" s="351"/>
      <c r="NB83" s="351">
        <f t="shared" si="52"/>
        <v>0</v>
      </c>
      <c r="NC83" s="351"/>
      <c r="ND83" s="351">
        <f t="shared" si="53"/>
        <v>0</v>
      </c>
      <c r="NE83" s="351"/>
      <c r="NF83" s="351">
        <f t="shared" si="54"/>
        <v>0</v>
      </c>
      <c r="NG83" s="351"/>
      <c r="NH83" s="351">
        <f t="shared" si="55"/>
        <v>0</v>
      </c>
      <c r="NI83" s="351"/>
      <c r="NJ83" s="351">
        <f t="shared" si="56"/>
        <v>0</v>
      </c>
      <c r="NK83" s="351"/>
      <c r="NL83" s="351">
        <f t="shared" si="63"/>
        <v>0</v>
      </c>
      <c r="NM83" s="352"/>
      <c r="NN83" s="350"/>
      <c r="NR83" s="30">
        <f t="shared" si="57"/>
        <v>0</v>
      </c>
      <c r="NS83" s="30">
        <f t="shared" si="58"/>
        <v>0</v>
      </c>
      <c r="NT83" s="30">
        <f t="shared" si="59"/>
        <v>0</v>
      </c>
    </row>
    <row r="84" spans="1:384" ht="10.199999999999999" customHeight="1">
      <c r="A84" s="25"/>
      <c r="B84" s="337"/>
      <c r="C84" s="335"/>
      <c r="D84" s="15"/>
      <c r="E84" s="319" t="str">
        <f>$E$14</f>
        <v>MENAGE</v>
      </c>
      <c r="F84" s="319"/>
      <c r="G84" s="129" t="str">
        <f>IF(ND105=0,"",ND105)</f>
        <v/>
      </c>
      <c r="H84" s="323"/>
      <c r="I84" s="325" t="str">
        <f>Prenoms!$B$12</f>
        <v>soren</v>
      </c>
      <c r="J84" s="326"/>
      <c r="K84" s="326"/>
      <c r="L84" s="326"/>
      <c r="M84" s="326"/>
      <c r="N84" s="65" t="str">
        <f>IF(NL84&lt;&gt;0,"",IF(Conges!H46=0,"",Conges!H46))</f>
        <v/>
      </c>
      <c r="O84" s="66"/>
      <c r="P84" s="67"/>
      <c r="Q84" s="67"/>
      <c r="R84" s="67"/>
      <c r="S84" s="67"/>
      <c r="T84" s="67"/>
      <c r="U84" s="67"/>
      <c r="V84" s="68"/>
      <c r="W84" s="67"/>
      <c r="X84" s="67"/>
      <c r="Y84" s="67"/>
      <c r="Z84" s="67"/>
      <c r="AA84" s="67"/>
      <c r="AB84" s="67"/>
      <c r="AC84" s="67"/>
      <c r="AD84" s="67"/>
      <c r="AE84" s="66"/>
      <c r="AF84" s="67"/>
      <c r="AG84" s="67"/>
      <c r="AH84" s="67"/>
      <c r="AI84" s="67"/>
      <c r="AJ84" s="68"/>
      <c r="AK84" s="67"/>
      <c r="AL84" s="67"/>
      <c r="AM84" s="67"/>
      <c r="AN84" s="67"/>
      <c r="AO84" s="67"/>
      <c r="AP84" s="67"/>
      <c r="AQ84" s="67"/>
      <c r="AR84" s="67"/>
      <c r="AS84" s="67"/>
      <c r="AT84" s="67"/>
      <c r="AU84" s="66"/>
      <c r="AV84" s="67"/>
      <c r="AW84" s="67"/>
      <c r="AX84" s="67"/>
      <c r="AY84" s="67"/>
      <c r="AZ84" s="67"/>
      <c r="BA84" s="67"/>
      <c r="BB84" s="68"/>
      <c r="BC84" s="69">
        <f>IF(NL84&lt;&gt;0,(IF(Conges!H$46=0,0,3)),0)</f>
        <v>0</v>
      </c>
      <c r="BD84" s="370"/>
      <c r="BE84" s="355">
        <f>IF(OR(Conges!H$46="A",Conges!H$46="V"),Prenoms!L$12,NL84)</f>
        <v>0</v>
      </c>
      <c r="BF84" s="356"/>
      <c r="BG84" s="267"/>
      <c r="BH84" s="268">
        <f t="shared" si="42"/>
        <v>0</v>
      </c>
      <c r="BI84" s="269" t="str">
        <f t="shared" si="43"/>
        <v/>
      </c>
      <c r="BJ84" s="283">
        <v>16.354838709677416</v>
      </c>
      <c r="BK84" s="284">
        <f t="shared" si="60"/>
        <v>-16.354838709677416</v>
      </c>
      <c r="BL84" s="285">
        <f t="shared" si="44"/>
        <v>0</v>
      </c>
      <c r="BM84" s="285">
        <f t="shared" si="45"/>
        <v>0</v>
      </c>
      <c r="BN84" s="285">
        <f>SUM('Heures Pointage'!$JD$8:$JE$8)</f>
        <v>0</v>
      </c>
      <c r="BO84" s="285">
        <f>SUM('Heures et Indemnites'!$JD$8:$JE$8)</f>
        <v>0</v>
      </c>
      <c r="BP84" s="286">
        <f t="shared" si="46"/>
        <v>0</v>
      </c>
      <c r="BQ84" s="286">
        <f>'Heures Pointage'!$KB$8</f>
        <v>0</v>
      </c>
      <c r="BR84" s="287">
        <f t="shared" ref="BR84" si="72">$BH$1064</f>
        <v>0</v>
      </c>
      <c r="BS84" s="143">
        <f>Prenoms!$C$12</f>
        <v>169</v>
      </c>
      <c r="BT84" s="146"/>
      <c r="BU84" s="210">
        <f>SUM('Heures et Indemnites'!$JD$8:$JE$8)</f>
        <v>0</v>
      </c>
      <c r="BV84" s="219">
        <f>SUM('Heures et Indemnites'!$JD$6:$JE$8)</f>
        <v>0</v>
      </c>
      <c r="BW84" s="210"/>
      <c r="BX84" s="219"/>
      <c r="MT84" s="371">
        <f t="shared" si="62"/>
        <v>0</v>
      </c>
      <c r="MU84" s="372">
        <f t="shared" si="48"/>
        <v>0</v>
      </c>
      <c r="MV84" s="372">
        <f t="shared" si="49"/>
        <v>0</v>
      </c>
      <c r="MW84" s="372"/>
      <c r="MX84" s="372">
        <f t="shared" si="50"/>
        <v>0</v>
      </c>
      <c r="MY84" s="372"/>
      <c r="MZ84" s="372">
        <f t="shared" si="51"/>
        <v>0</v>
      </c>
      <c r="NA84" s="372"/>
      <c r="NB84" s="372">
        <f t="shared" si="52"/>
        <v>0</v>
      </c>
      <c r="NC84" s="372"/>
      <c r="ND84" s="372">
        <f t="shared" si="53"/>
        <v>0</v>
      </c>
      <c r="NE84" s="372"/>
      <c r="NF84" s="372">
        <f t="shared" si="54"/>
        <v>0</v>
      </c>
      <c r="NG84" s="372"/>
      <c r="NH84" s="372">
        <f t="shared" si="55"/>
        <v>0</v>
      </c>
      <c r="NI84" s="372"/>
      <c r="NJ84" s="372">
        <f t="shared" si="56"/>
        <v>0</v>
      </c>
      <c r="NK84" s="372"/>
      <c r="NL84" s="372">
        <f t="shared" si="63"/>
        <v>0</v>
      </c>
      <c r="NM84" s="373"/>
      <c r="NN84" s="350"/>
      <c r="NR84" s="30">
        <f t="shared" si="57"/>
        <v>0</v>
      </c>
      <c r="NS84" s="30">
        <f t="shared" si="58"/>
        <v>0</v>
      </c>
      <c r="NT84" s="30">
        <f t="shared" si="59"/>
        <v>0</v>
      </c>
    </row>
    <row r="85" spans="1:384" ht="10.199999999999999" customHeight="1">
      <c r="A85" s="25"/>
      <c r="B85" s="337"/>
      <c r="C85" s="335"/>
      <c r="D85" s="15"/>
      <c r="E85" s="347">
        <f>$E$15</f>
        <v>0</v>
      </c>
      <c r="F85" s="347"/>
      <c r="G85" s="130" t="str">
        <f>IF(NF105=0,"",NF105)</f>
        <v/>
      </c>
      <c r="H85" s="323"/>
      <c r="I85" s="328" t="str">
        <f>Prenoms!$B$13</f>
        <v>stage 1</v>
      </c>
      <c r="J85" s="329"/>
      <c r="K85" s="329"/>
      <c r="L85" s="329"/>
      <c r="M85" s="329"/>
      <c r="N85" s="78" t="str">
        <f>IF(NL85&lt;&gt;0,"",IF(Conges!H47=0,"",Conges!H47))</f>
        <v/>
      </c>
      <c r="O85" s="79"/>
      <c r="P85" s="80"/>
      <c r="Q85" s="80"/>
      <c r="R85" s="80"/>
      <c r="S85" s="80"/>
      <c r="T85" s="80"/>
      <c r="U85" s="80"/>
      <c r="V85" s="81"/>
      <c r="W85" s="80"/>
      <c r="X85" s="80"/>
      <c r="Y85" s="80"/>
      <c r="Z85" s="80"/>
      <c r="AA85" s="80"/>
      <c r="AB85" s="80"/>
      <c r="AC85" s="80"/>
      <c r="AD85" s="80"/>
      <c r="AE85" s="79"/>
      <c r="AF85" s="80"/>
      <c r="AG85" s="80"/>
      <c r="AH85" s="80"/>
      <c r="AI85" s="80"/>
      <c r="AJ85" s="81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79"/>
      <c r="AV85" s="80"/>
      <c r="AW85" s="80"/>
      <c r="AX85" s="80"/>
      <c r="AY85" s="80"/>
      <c r="AZ85" s="80"/>
      <c r="BA85" s="80"/>
      <c r="BB85" s="81"/>
      <c r="BC85" s="82">
        <f>IF(NL85&lt;&gt;0,(IF(Conges!H$47=0,0,3)),0)</f>
        <v>0</v>
      </c>
      <c r="BD85" s="370"/>
      <c r="BE85" s="357">
        <f>IF(OR(Conges!H$47="A",Conges!H$47="V"),Prenoms!L$13,NL85)</f>
        <v>0</v>
      </c>
      <c r="BF85" s="358"/>
      <c r="BG85" s="264"/>
      <c r="BH85" s="265">
        <f t="shared" si="42"/>
        <v>0</v>
      </c>
      <c r="BI85" s="266" t="str">
        <f t="shared" si="43"/>
        <v/>
      </c>
      <c r="BJ85" s="278">
        <v>6.7741935483870979</v>
      </c>
      <c r="BK85" s="279">
        <f t="shared" si="60"/>
        <v>-6.7741935483870979</v>
      </c>
      <c r="BL85" s="280">
        <f t="shared" si="44"/>
        <v>0</v>
      </c>
      <c r="BM85" s="280">
        <f t="shared" si="45"/>
        <v>0</v>
      </c>
      <c r="BN85" s="280">
        <f>SUM('Heures Pointage'!$KD$8:$KE$8)</f>
        <v>0</v>
      </c>
      <c r="BO85" s="280">
        <f>SUM('Heures et Indemnites'!$KD$8:$KE$8)</f>
        <v>0</v>
      </c>
      <c r="BP85" s="281">
        <f t="shared" si="46"/>
        <v>0</v>
      </c>
      <c r="BQ85" s="281">
        <f>'Heures Pointage'!$LB$8</f>
        <v>0</v>
      </c>
      <c r="BR85" s="282">
        <f t="shared" ref="BR85" si="73">$BH$1065</f>
        <v>0</v>
      </c>
      <c r="BS85" s="142">
        <f>Prenoms!$C$13</f>
        <v>70</v>
      </c>
      <c r="BT85" s="170"/>
      <c r="BU85" s="211">
        <f>SUM('Heures et Indemnites'!$KD$8:$KE$8)</f>
        <v>0</v>
      </c>
      <c r="BV85" s="218">
        <f>SUM('Heures et Indemnites'!$KD$6:$KE$8)</f>
        <v>0</v>
      </c>
      <c r="BW85" s="211"/>
      <c r="BX85" s="218"/>
      <c r="MT85" s="369">
        <f t="shared" si="62"/>
        <v>0</v>
      </c>
      <c r="MU85" s="351">
        <f t="shared" si="48"/>
        <v>0</v>
      </c>
      <c r="MV85" s="351">
        <f t="shared" si="49"/>
        <v>0</v>
      </c>
      <c r="MW85" s="351"/>
      <c r="MX85" s="351">
        <f t="shared" si="50"/>
        <v>0</v>
      </c>
      <c r="MY85" s="351"/>
      <c r="MZ85" s="351">
        <f t="shared" si="51"/>
        <v>0</v>
      </c>
      <c r="NA85" s="351"/>
      <c r="NB85" s="351">
        <f t="shared" si="52"/>
        <v>0</v>
      </c>
      <c r="NC85" s="351"/>
      <c r="ND85" s="351">
        <f t="shared" si="53"/>
        <v>0</v>
      </c>
      <c r="NE85" s="351"/>
      <c r="NF85" s="351">
        <f t="shared" si="54"/>
        <v>0</v>
      </c>
      <c r="NG85" s="351"/>
      <c r="NH85" s="351">
        <f t="shared" si="55"/>
        <v>0</v>
      </c>
      <c r="NI85" s="351"/>
      <c r="NJ85" s="351">
        <f t="shared" si="56"/>
        <v>0</v>
      </c>
      <c r="NK85" s="351"/>
      <c r="NL85" s="351">
        <f t="shared" si="63"/>
        <v>0</v>
      </c>
      <c r="NM85" s="352"/>
      <c r="NN85" s="350"/>
      <c r="NR85" s="30">
        <f t="shared" si="57"/>
        <v>0</v>
      </c>
      <c r="NS85" s="30">
        <f t="shared" si="58"/>
        <v>0</v>
      </c>
      <c r="NT85" s="30">
        <f t="shared" si="59"/>
        <v>0</v>
      </c>
    </row>
    <row r="86" spans="1:384" ht="10.199999999999999" customHeight="1">
      <c r="A86" s="25"/>
      <c r="B86" s="337"/>
      <c r="C86" s="335"/>
      <c r="D86" s="15"/>
      <c r="E86" s="330" t="str">
        <f>$E$16</f>
        <v>Cave</v>
      </c>
      <c r="F86" s="330"/>
      <c r="G86" s="132" t="str">
        <f>IF(NH105=0,"",NH105)</f>
        <v/>
      </c>
      <c r="H86" s="323"/>
      <c r="I86" s="325">
        <f>Prenoms!$B$14</f>
        <v>0</v>
      </c>
      <c r="J86" s="326"/>
      <c r="K86" s="326"/>
      <c r="L86" s="326"/>
      <c r="M86" s="326"/>
      <c r="N86" s="65" t="str">
        <f>IF(NL86&lt;&gt;0,"",IF(Conges!H48=0,"",Conges!H48))</f>
        <v/>
      </c>
      <c r="O86" s="66"/>
      <c r="P86" s="67"/>
      <c r="Q86" s="67"/>
      <c r="R86" s="67"/>
      <c r="S86" s="67"/>
      <c r="T86" s="67"/>
      <c r="U86" s="67"/>
      <c r="V86" s="68"/>
      <c r="W86" s="66"/>
      <c r="X86" s="67"/>
      <c r="Y86" s="67"/>
      <c r="Z86" s="67"/>
      <c r="AA86" s="67"/>
      <c r="AB86" s="67"/>
      <c r="AC86" s="67"/>
      <c r="AD86" s="68"/>
      <c r="AE86" s="66"/>
      <c r="AF86" s="67"/>
      <c r="AG86" s="67"/>
      <c r="AH86" s="67"/>
      <c r="AI86" s="67"/>
      <c r="AJ86" s="68"/>
      <c r="AK86" s="66"/>
      <c r="AL86" s="67"/>
      <c r="AM86" s="67"/>
      <c r="AN86" s="67"/>
      <c r="AO86" s="67"/>
      <c r="AP86" s="67"/>
      <c r="AQ86" s="67"/>
      <c r="AR86" s="67"/>
      <c r="AS86" s="67"/>
      <c r="AT86" s="68"/>
      <c r="AU86" s="66"/>
      <c r="AV86" s="67"/>
      <c r="AW86" s="67"/>
      <c r="AX86" s="67"/>
      <c r="AY86" s="67"/>
      <c r="AZ86" s="67"/>
      <c r="BA86" s="67"/>
      <c r="BB86" s="68"/>
      <c r="BC86" s="69">
        <f>IF(NL86&lt;&gt;0,(IF(Conges!H$48=0,0,3)),0)</f>
        <v>0</v>
      </c>
      <c r="BD86" s="370"/>
      <c r="BE86" s="355">
        <f>IF(OR(Conges!H$48="A",Conges!H$48="V"),Prenoms!L$14,NL86)</f>
        <v>0</v>
      </c>
      <c r="BF86" s="356"/>
      <c r="BG86" s="267"/>
      <c r="BH86" s="268">
        <f t="shared" si="42"/>
        <v>0</v>
      </c>
      <c r="BI86" s="269" t="str">
        <f t="shared" si="43"/>
        <v/>
      </c>
      <c r="BJ86" s="283">
        <v>0</v>
      </c>
      <c r="BK86" s="284">
        <f t="shared" si="60"/>
        <v>0</v>
      </c>
      <c r="BL86" s="285">
        <f t="shared" si="44"/>
        <v>0</v>
      </c>
      <c r="BM86" s="285">
        <f t="shared" si="45"/>
        <v>0</v>
      </c>
      <c r="BN86" s="285">
        <f>SUM('Heures Pointage'!$LD$8:$LE$8)</f>
        <v>0</v>
      </c>
      <c r="BO86" s="285">
        <f>SUM('Heures et Indemnites'!$LD$8:$LE$8)</f>
        <v>0</v>
      </c>
      <c r="BP86" s="286">
        <f t="shared" si="46"/>
        <v>0</v>
      </c>
      <c r="BQ86" s="286">
        <f>'Heures Pointage'!$MB$8</f>
        <v>0</v>
      </c>
      <c r="BR86" s="287">
        <f t="shared" ref="BR86" si="74">$BH$1066</f>
        <v>0</v>
      </c>
      <c r="BS86" s="143">
        <f>Prenoms!$C$14</f>
        <v>0</v>
      </c>
      <c r="BT86" s="146"/>
      <c r="BU86" s="210">
        <f>SUM('Heures et Indemnites'!$LD$8:$LE$8)</f>
        <v>0</v>
      </c>
      <c r="BV86" s="219">
        <f>SUM('Heures et Indemnites'!$LD$6:$LE$8)</f>
        <v>0</v>
      </c>
      <c r="BW86" s="210"/>
      <c r="BX86" s="219"/>
      <c r="MT86" s="371">
        <f t="shared" si="62"/>
        <v>0</v>
      </c>
      <c r="MU86" s="372">
        <f t="shared" si="48"/>
        <v>0</v>
      </c>
      <c r="MV86" s="372">
        <f t="shared" si="49"/>
        <v>0</v>
      </c>
      <c r="MW86" s="372"/>
      <c r="MX86" s="372">
        <f t="shared" si="50"/>
        <v>0</v>
      </c>
      <c r="MY86" s="372"/>
      <c r="MZ86" s="372">
        <f t="shared" si="51"/>
        <v>0</v>
      </c>
      <c r="NA86" s="372"/>
      <c r="NB86" s="372">
        <f t="shared" si="52"/>
        <v>0</v>
      </c>
      <c r="NC86" s="372"/>
      <c r="ND86" s="372">
        <f t="shared" si="53"/>
        <v>0</v>
      </c>
      <c r="NE86" s="372"/>
      <c r="NF86" s="372">
        <f t="shared" si="54"/>
        <v>0</v>
      </c>
      <c r="NG86" s="372"/>
      <c r="NH86" s="372">
        <f t="shared" si="55"/>
        <v>0</v>
      </c>
      <c r="NI86" s="372"/>
      <c r="NJ86" s="372">
        <f t="shared" si="56"/>
        <v>0</v>
      </c>
      <c r="NK86" s="372"/>
      <c r="NL86" s="372">
        <f t="shared" si="63"/>
        <v>0</v>
      </c>
      <c r="NM86" s="373"/>
      <c r="NN86" s="350"/>
      <c r="NR86" s="30">
        <f t="shared" si="57"/>
        <v>0</v>
      </c>
      <c r="NS86" s="30">
        <f t="shared" si="58"/>
        <v>0</v>
      </c>
      <c r="NT86" s="30">
        <f t="shared" si="59"/>
        <v>0</v>
      </c>
    </row>
    <row r="87" spans="1:384" ht="10.199999999999999" customHeight="1">
      <c r="A87" s="25"/>
      <c r="B87" s="337"/>
      <c r="C87" s="335"/>
      <c r="D87" s="15"/>
      <c r="E87" s="331" t="str">
        <f>$E$17</f>
        <v>STAGE</v>
      </c>
      <c r="F87" s="331"/>
      <c r="G87" s="133" t="str">
        <f>IF(NJ105=0,"",NJ105)</f>
        <v/>
      </c>
      <c r="H87" s="323"/>
      <c r="I87" s="328">
        <f>Prenoms!$B$15</f>
        <v>0</v>
      </c>
      <c r="J87" s="329"/>
      <c r="K87" s="329"/>
      <c r="L87" s="329"/>
      <c r="M87" s="329"/>
      <c r="N87" s="78" t="str">
        <f>IF(NL87&lt;&gt;0,"",IF(Conges!H49=0,"",Conges!H49))</f>
        <v/>
      </c>
      <c r="O87" s="79"/>
      <c r="P87" s="80"/>
      <c r="Q87" s="80"/>
      <c r="R87" s="80"/>
      <c r="S87" s="80"/>
      <c r="T87" s="80"/>
      <c r="U87" s="80"/>
      <c r="V87" s="81"/>
      <c r="W87" s="79"/>
      <c r="X87" s="80"/>
      <c r="Y87" s="80"/>
      <c r="Z87" s="80"/>
      <c r="AA87" s="80"/>
      <c r="AB87" s="80"/>
      <c r="AC87" s="80"/>
      <c r="AD87" s="81"/>
      <c r="AE87" s="79"/>
      <c r="AF87" s="80"/>
      <c r="AG87" s="80"/>
      <c r="AH87" s="80"/>
      <c r="AI87" s="80"/>
      <c r="AJ87" s="81"/>
      <c r="AK87" s="79"/>
      <c r="AL87" s="80"/>
      <c r="AM87" s="80"/>
      <c r="AN87" s="80"/>
      <c r="AO87" s="80"/>
      <c r="AP87" s="80"/>
      <c r="AQ87" s="80"/>
      <c r="AR87" s="80"/>
      <c r="AS87" s="80"/>
      <c r="AT87" s="81"/>
      <c r="AU87" s="79"/>
      <c r="AV87" s="80"/>
      <c r="AW87" s="80"/>
      <c r="AX87" s="80"/>
      <c r="AY87" s="80"/>
      <c r="AZ87" s="80"/>
      <c r="BA87" s="80"/>
      <c r="BB87" s="81"/>
      <c r="BC87" s="82">
        <f>IF(NL87&lt;&gt;0,(IF(Conges!H$49=0,0,3)),0)</f>
        <v>0</v>
      </c>
      <c r="BD87" s="370"/>
      <c r="BE87" s="357">
        <f>IF(OR(Conges!H$49="A",Conges!H$49="V"),Prenoms!L$15,NL87)</f>
        <v>0</v>
      </c>
      <c r="BF87" s="358"/>
      <c r="BG87" s="264"/>
      <c r="BH87" s="265">
        <f t="shared" si="42"/>
        <v>0</v>
      </c>
      <c r="BI87" s="266" t="str">
        <f t="shared" si="43"/>
        <v/>
      </c>
      <c r="BJ87" s="278">
        <v>0</v>
      </c>
      <c r="BK87" s="279">
        <f t="shared" si="60"/>
        <v>0</v>
      </c>
      <c r="BL87" s="280">
        <f t="shared" si="44"/>
        <v>0</v>
      </c>
      <c r="BM87" s="280">
        <f t="shared" si="45"/>
        <v>0</v>
      </c>
      <c r="BN87" s="280">
        <f>SUM('Heures Pointage'!$MD$8:$ME$8)</f>
        <v>0</v>
      </c>
      <c r="BO87" s="280">
        <f>SUM('Heures et Indemnites'!$MD$8:$ME$8)</f>
        <v>0</v>
      </c>
      <c r="BP87" s="281">
        <f t="shared" si="46"/>
        <v>0</v>
      </c>
      <c r="BQ87" s="281">
        <f>'Heures Pointage'!$NB$8</f>
        <v>0</v>
      </c>
      <c r="BR87" s="282">
        <f t="shared" ref="BR87" si="75">$BH$1067</f>
        <v>0</v>
      </c>
      <c r="BS87" s="142">
        <f>Prenoms!$C$15</f>
        <v>0</v>
      </c>
      <c r="BT87" s="170"/>
      <c r="BU87" s="211">
        <f>SUM('Heures et Indemnites'!$MD$8:$ME$8)</f>
        <v>0</v>
      </c>
      <c r="BV87" s="218">
        <f>SUM('Heures et Indemnites'!$MD$6:$ME$8)</f>
        <v>0</v>
      </c>
      <c r="BW87" s="211"/>
      <c r="BX87" s="218"/>
      <c r="MT87" s="369">
        <f t="shared" si="62"/>
        <v>0</v>
      </c>
      <c r="MU87" s="351">
        <f t="shared" si="48"/>
        <v>0</v>
      </c>
      <c r="MV87" s="351">
        <f t="shared" si="49"/>
        <v>0</v>
      </c>
      <c r="MW87" s="351"/>
      <c r="MX87" s="351">
        <f t="shared" si="50"/>
        <v>0</v>
      </c>
      <c r="MY87" s="351"/>
      <c r="MZ87" s="351">
        <f t="shared" si="51"/>
        <v>0</v>
      </c>
      <c r="NA87" s="351"/>
      <c r="NB87" s="351">
        <f t="shared" si="52"/>
        <v>0</v>
      </c>
      <c r="NC87" s="351"/>
      <c r="ND87" s="351">
        <f t="shared" si="53"/>
        <v>0</v>
      </c>
      <c r="NE87" s="351"/>
      <c r="NF87" s="351">
        <f t="shared" si="54"/>
        <v>0</v>
      </c>
      <c r="NG87" s="351"/>
      <c r="NH87" s="351">
        <f t="shared" si="55"/>
        <v>0</v>
      </c>
      <c r="NI87" s="351"/>
      <c r="NJ87" s="351">
        <f t="shared" si="56"/>
        <v>0</v>
      </c>
      <c r="NK87" s="351"/>
      <c r="NL87" s="351">
        <f t="shared" si="63"/>
        <v>0</v>
      </c>
      <c r="NM87" s="352"/>
      <c r="NN87" s="350"/>
      <c r="NR87" s="30">
        <f t="shared" si="57"/>
        <v>0</v>
      </c>
      <c r="NS87" s="30">
        <f t="shared" si="58"/>
        <v>0</v>
      </c>
      <c r="NT87" s="30">
        <f t="shared" si="59"/>
        <v>0</v>
      </c>
    </row>
    <row r="88" spans="1:384" ht="10.199999999999999" customHeight="1">
      <c r="A88" s="25"/>
      <c r="B88" s="337"/>
      <c r="C88" s="335"/>
      <c r="D88" s="15"/>
      <c r="E88" s="343" t="str">
        <f>$E$18</f>
        <v>H sans Renfort</v>
      </c>
      <c r="F88" s="343"/>
      <c r="G88" s="131" t="str">
        <f>IF(NL105-MZ105=0,"",NL105-MZ105)</f>
        <v/>
      </c>
      <c r="H88" s="323"/>
      <c r="I88" s="325">
        <f>Prenoms!$B$16</f>
        <v>0</v>
      </c>
      <c r="J88" s="326"/>
      <c r="K88" s="326"/>
      <c r="L88" s="326"/>
      <c r="M88" s="326"/>
      <c r="N88" s="65" t="str">
        <f>IF(NL88&lt;&gt;0,"",IF(Conges!H50=0,"",Conges!H50))</f>
        <v/>
      </c>
      <c r="O88" s="66"/>
      <c r="P88" s="67"/>
      <c r="Q88" s="67"/>
      <c r="R88" s="67"/>
      <c r="S88" s="67"/>
      <c r="T88" s="67"/>
      <c r="U88" s="67"/>
      <c r="V88" s="68"/>
      <c r="W88" s="66"/>
      <c r="X88" s="67"/>
      <c r="Y88" s="67"/>
      <c r="Z88" s="67"/>
      <c r="AA88" s="67"/>
      <c r="AB88" s="67"/>
      <c r="AC88" s="67"/>
      <c r="AD88" s="68"/>
      <c r="AE88" s="66"/>
      <c r="AF88" s="67"/>
      <c r="AG88" s="67"/>
      <c r="AH88" s="67"/>
      <c r="AI88" s="67"/>
      <c r="AJ88" s="68"/>
      <c r="AK88" s="66"/>
      <c r="AL88" s="67"/>
      <c r="AM88" s="67"/>
      <c r="AN88" s="67"/>
      <c r="AO88" s="67"/>
      <c r="AP88" s="67"/>
      <c r="AQ88" s="67"/>
      <c r="AR88" s="67"/>
      <c r="AS88" s="67"/>
      <c r="AT88" s="68"/>
      <c r="AU88" s="66"/>
      <c r="AV88" s="67"/>
      <c r="AW88" s="67"/>
      <c r="AX88" s="67"/>
      <c r="AY88" s="67"/>
      <c r="AZ88" s="67"/>
      <c r="BA88" s="67"/>
      <c r="BB88" s="68"/>
      <c r="BC88" s="69">
        <f>IF(NL88&lt;&gt;0,(IF(Conges!H$50=0,0,3)),0)</f>
        <v>0</v>
      </c>
      <c r="BD88" s="370"/>
      <c r="BE88" s="355">
        <f>IF(OR(Conges!H$50="A",Conges!H$50="V"),Prenoms!L$16,NL88)</f>
        <v>0</v>
      </c>
      <c r="BF88" s="356"/>
      <c r="BG88" s="267"/>
      <c r="BH88" s="268">
        <f t="shared" si="42"/>
        <v>0</v>
      </c>
      <c r="BI88" s="269" t="str">
        <f t="shared" si="43"/>
        <v/>
      </c>
      <c r="BJ88" s="283">
        <v>0</v>
      </c>
      <c r="BK88" s="284">
        <f t="shared" si="60"/>
        <v>0</v>
      </c>
      <c r="BL88" s="285">
        <f t="shared" si="44"/>
        <v>0</v>
      </c>
      <c r="BM88" s="285">
        <f t="shared" si="45"/>
        <v>0</v>
      </c>
      <c r="BN88" s="285">
        <f>SUM('Heures Pointage'!$ND$8:$NE$8)</f>
        <v>0</v>
      </c>
      <c r="BO88" s="285">
        <f>SUM('Heures et Indemnites'!$ND$8:$NE$8)</f>
        <v>0</v>
      </c>
      <c r="BP88" s="286">
        <f t="shared" si="46"/>
        <v>0</v>
      </c>
      <c r="BQ88" s="286">
        <f>'Heures Pointage'!$OB$8</f>
        <v>0</v>
      </c>
      <c r="BR88" s="287">
        <f t="shared" ref="BR88" si="76">$BH$1068</f>
        <v>0</v>
      </c>
      <c r="BS88" s="143">
        <f>Prenoms!$C$16</f>
        <v>0</v>
      </c>
      <c r="BT88" s="146"/>
      <c r="BU88" s="210">
        <f>SUM('Heures et Indemnites'!$ND$8:$NE$8)</f>
        <v>0</v>
      </c>
      <c r="BV88" s="219">
        <f>SUM('Heures et Indemnites'!$ND$6:$NE$8)</f>
        <v>0</v>
      </c>
      <c r="BW88" s="210"/>
      <c r="BX88" s="219"/>
      <c r="MT88" s="371">
        <f t="shared" si="62"/>
        <v>0</v>
      </c>
      <c r="MU88" s="372">
        <f t="shared" si="48"/>
        <v>0</v>
      </c>
      <c r="MV88" s="372">
        <f t="shared" si="49"/>
        <v>0</v>
      </c>
      <c r="MW88" s="372"/>
      <c r="MX88" s="372">
        <f t="shared" si="50"/>
        <v>0</v>
      </c>
      <c r="MY88" s="372"/>
      <c r="MZ88" s="372">
        <f t="shared" si="51"/>
        <v>0</v>
      </c>
      <c r="NA88" s="372"/>
      <c r="NB88" s="372">
        <f t="shared" si="52"/>
        <v>0</v>
      </c>
      <c r="NC88" s="372"/>
      <c r="ND88" s="372">
        <f t="shared" si="53"/>
        <v>0</v>
      </c>
      <c r="NE88" s="372"/>
      <c r="NF88" s="372">
        <f t="shared" si="54"/>
        <v>0</v>
      </c>
      <c r="NG88" s="372"/>
      <c r="NH88" s="372">
        <f t="shared" si="55"/>
        <v>0</v>
      </c>
      <c r="NI88" s="372"/>
      <c r="NJ88" s="372">
        <f t="shared" si="56"/>
        <v>0</v>
      </c>
      <c r="NK88" s="372"/>
      <c r="NL88" s="372">
        <f t="shared" si="63"/>
        <v>0</v>
      </c>
      <c r="NM88" s="373"/>
      <c r="NN88" s="350"/>
      <c r="NR88" s="30">
        <f t="shared" si="57"/>
        <v>0</v>
      </c>
      <c r="NS88" s="30">
        <f t="shared" si="58"/>
        <v>0</v>
      </c>
      <c r="NT88" s="30">
        <f t="shared" si="59"/>
        <v>0</v>
      </c>
    </row>
    <row r="89" spans="1:384" ht="10.199999999999999" customHeight="1">
      <c r="A89" s="25"/>
      <c r="B89" s="337"/>
      <c r="C89" s="335"/>
      <c r="D89" s="15"/>
      <c r="E89" s="343" t="str">
        <f>$E$19</f>
        <v>H avec Renfort</v>
      </c>
      <c r="F89" s="343"/>
      <c r="G89" s="131" t="str">
        <f>IF(NL105=0,"",NL105)</f>
        <v/>
      </c>
      <c r="H89" s="323"/>
      <c r="I89" s="328">
        <f>Prenoms!$B$17</f>
        <v>0</v>
      </c>
      <c r="J89" s="329"/>
      <c r="K89" s="329"/>
      <c r="L89" s="329"/>
      <c r="M89" s="329"/>
      <c r="N89" s="78" t="str">
        <f>IF(NL89&lt;&gt;0,"",IF(Conges!H51=0,"",Conges!H51))</f>
        <v/>
      </c>
      <c r="O89" s="79"/>
      <c r="P89" s="80"/>
      <c r="Q89" s="80"/>
      <c r="R89" s="80"/>
      <c r="S89" s="80"/>
      <c r="T89" s="80"/>
      <c r="U89" s="80"/>
      <c r="V89" s="81"/>
      <c r="W89" s="79"/>
      <c r="X89" s="80"/>
      <c r="Y89" s="80"/>
      <c r="Z89" s="80"/>
      <c r="AA89" s="80"/>
      <c r="AB89" s="80"/>
      <c r="AC89" s="80"/>
      <c r="AD89" s="81"/>
      <c r="AE89" s="79"/>
      <c r="AF89" s="80"/>
      <c r="AG89" s="80"/>
      <c r="AH89" s="80"/>
      <c r="AI89" s="80"/>
      <c r="AJ89" s="81"/>
      <c r="AK89" s="79"/>
      <c r="AL89" s="80"/>
      <c r="AM89" s="80"/>
      <c r="AN89" s="80"/>
      <c r="AO89" s="80"/>
      <c r="AP89" s="80"/>
      <c r="AQ89" s="80"/>
      <c r="AR89" s="80"/>
      <c r="AS89" s="80"/>
      <c r="AT89" s="81"/>
      <c r="AU89" s="79"/>
      <c r="AV89" s="80"/>
      <c r="AW89" s="80"/>
      <c r="AX89" s="80"/>
      <c r="AY89" s="80"/>
      <c r="AZ89" s="80"/>
      <c r="BA89" s="80"/>
      <c r="BB89" s="81"/>
      <c r="BC89" s="82">
        <f>IF(NL89&lt;&gt;0,(IF(Conges!H$51=0,0,3)),0)</f>
        <v>0</v>
      </c>
      <c r="BD89" s="370"/>
      <c r="BE89" s="357">
        <f>IF(OR(Conges!H$51="A",Conges!H$51="V"),Prenoms!L$17,NL89)</f>
        <v>0</v>
      </c>
      <c r="BF89" s="358"/>
      <c r="BG89" s="264"/>
      <c r="BH89" s="265">
        <f t="shared" si="42"/>
        <v>0</v>
      </c>
      <c r="BI89" s="266" t="str">
        <f t="shared" si="43"/>
        <v/>
      </c>
      <c r="BJ89" s="278">
        <v>0</v>
      </c>
      <c r="BK89" s="279">
        <f t="shared" si="60"/>
        <v>0</v>
      </c>
      <c r="BL89" s="280">
        <f t="shared" si="44"/>
        <v>0</v>
      </c>
      <c r="BM89" s="280">
        <f t="shared" si="45"/>
        <v>0</v>
      </c>
      <c r="BN89" s="280">
        <f>SUM('Heures Pointage'!$OD$8:$OE$8)</f>
        <v>0</v>
      </c>
      <c r="BO89" s="280">
        <f>SUM('Heures et Indemnites'!$OD$8:$OE$8)</f>
        <v>0</v>
      </c>
      <c r="BP89" s="281">
        <f t="shared" si="46"/>
        <v>0</v>
      </c>
      <c r="BQ89" s="281">
        <f>'Heures Pointage'!$PB$8</f>
        <v>0</v>
      </c>
      <c r="BR89" s="282">
        <f t="shared" ref="BR89" si="77">$BH$1069</f>
        <v>0</v>
      </c>
      <c r="BS89" s="142">
        <f>Prenoms!$C$17</f>
        <v>0</v>
      </c>
      <c r="BT89" s="170"/>
      <c r="BU89" s="211">
        <f>SUM('Heures et Indemnites'!$OD$8:$OE$8)</f>
        <v>0</v>
      </c>
      <c r="BV89" s="218">
        <f>SUM('Heures et Indemnites'!$OD$6:$OE$8)</f>
        <v>0</v>
      </c>
      <c r="BW89" s="211"/>
      <c r="BX89" s="218"/>
      <c r="MT89" s="369">
        <f t="shared" si="62"/>
        <v>0</v>
      </c>
      <c r="MU89" s="351">
        <f t="shared" si="48"/>
        <v>0</v>
      </c>
      <c r="MV89" s="351">
        <f t="shared" si="49"/>
        <v>0</v>
      </c>
      <c r="MW89" s="351"/>
      <c r="MX89" s="351">
        <f t="shared" si="50"/>
        <v>0</v>
      </c>
      <c r="MY89" s="351"/>
      <c r="MZ89" s="351">
        <f t="shared" si="51"/>
        <v>0</v>
      </c>
      <c r="NA89" s="351"/>
      <c r="NB89" s="351">
        <f t="shared" si="52"/>
        <v>0</v>
      </c>
      <c r="NC89" s="351"/>
      <c r="ND89" s="351">
        <f t="shared" si="53"/>
        <v>0</v>
      </c>
      <c r="NE89" s="351"/>
      <c r="NF89" s="351">
        <f t="shared" si="54"/>
        <v>0</v>
      </c>
      <c r="NG89" s="351"/>
      <c r="NH89" s="351">
        <f t="shared" si="55"/>
        <v>0</v>
      </c>
      <c r="NI89" s="351"/>
      <c r="NJ89" s="351">
        <f t="shared" si="56"/>
        <v>0</v>
      </c>
      <c r="NK89" s="351"/>
      <c r="NL89" s="351">
        <f t="shared" si="63"/>
        <v>0</v>
      </c>
      <c r="NM89" s="352"/>
      <c r="NN89" s="350"/>
      <c r="NR89" s="30">
        <f t="shared" si="57"/>
        <v>0</v>
      </c>
      <c r="NS89" s="30">
        <f t="shared" si="58"/>
        <v>0</v>
      </c>
      <c r="NT89" s="30">
        <f t="shared" si="59"/>
        <v>0</v>
      </c>
    </row>
    <row r="90" spans="1:384" ht="10.199999999999999" customHeight="1">
      <c r="A90" s="25"/>
      <c r="B90" s="337"/>
      <c r="C90" s="335"/>
      <c r="D90" s="15"/>
      <c r="E90" s="101"/>
      <c r="F90" s="101"/>
      <c r="G90" s="101"/>
      <c r="H90" s="323"/>
      <c r="I90" s="325">
        <f>Prenoms!$B$18</f>
        <v>0</v>
      </c>
      <c r="J90" s="326"/>
      <c r="K90" s="326"/>
      <c r="L90" s="326"/>
      <c r="M90" s="326"/>
      <c r="N90" s="65" t="str">
        <f>IF(NL90&lt;&gt;0,"",IF(Conges!H52=0,"",Conges!H52))</f>
        <v/>
      </c>
      <c r="O90" s="66"/>
      <c r="P90" s="67"/>
      <c r="Q90" s="67"/>
      <c r="R90" s="67"/>
      <c r="S90" s="67"/>
      <c r="T90" s="67"/>
      <c r="U90" s="67"/>
      <c r="V90" s="68"/>
      <c r="W90" s="66"/>
      <c r="X90" s="67"/>
      <c r="Y90" s="67"/>
      <c r="Z90" s="67"/>
      <c r="AA90" s="67"/>
      <c r="AB90" s="67"/>
      <c r="AC90" s="67"/>
      <c r="AD90" s="68"/>
      <c r="AE90" s="66"/>
      <c r="AF90" s="67"/>
      <c r="AG90" s="67"/>
      <c r="AH90" s="67"/>
      <c r="AI90" s="67"/>
      <c r="AJ90" s="68"/>
      <c r="AK90" s="66"/>
      <c r="AL90" s="67"/>
      <c r="AM90" s="67"/>
      <c r="AN90" s="67"/>
      <c r="AO90" s="67"/>
      <c r="AP90" s="67"/>
      <c r="AQ90" s="67"/>
      <c r="AR90" s="67"/>
      <c r="AS90" s="67"/>
      <c r="AT90" s="68"/>
      <c r="AU90" s="66"/>
      <c r="AV90" s="67"/>
      <c r="AW90" s="67"/>
      <c r="AX90" s="67"/>
      <c r="AY90" s="67"/>
      <c r="AZ90" s="67"/>
      <c r="BA90" s="67"/>
      <c r="BB90" s="68"/>
      <c r="BC90" s="69">
        <f>IF(NL90&lt;&gt;0,(IF(Conges!H$52=0,0,3)),0)</f>
        <v>0</v>
      </c>
      <c r="BD90" s="370"/>
      <c r="BE90" s="355">
        <f>IF(OR(Conges!H$52="A",Conges!H$52="V"),Prenoms!L$18,NL90)</f>
        <v>0</v>
      </c>
      <c r="BF90" s="356"/>
      <c r="BG90" s="267"/>
      <c r="BH90" s="268">
        <f t="shared" si="42"/>
        <v>0</v>
      </c>
      <c r="BI90" s="269" t="str">
        <f t="shared" si="43"/>
        <v/>
      </c>
      <c r="BJ90" s="283">
        <v>0</v>
      </c>
      <c r="BK90" s="284">
        <f t="shared" si="60"/>
        <v>0</v>
      </c>
      <c r="BL90" s="285">
        <f t="shared" si="44"/>
        <v>0</v>
      </c>
      <c r="BM90" s="285">
        <f t="shared" si="45"/>
        <v>0</v>
      </c>
      <c r="BN90" s="285">
        <f>SUM('Heures Pointage'!$PD$8:$PE$8)</f>
        <v>0</v>
      </c>
      <c r="BO90" s="285">
        <f>SUM('Heures et Indemnites'!$PD$8:$PE$8)</f>
        <v>0</v>
      </c>
      <c r="BP90" s="286">
        <f t="shared" si="46"/>
        <v>0</v>
      </c>
      <c r="BQ90" s="286">
        <f>'Heures Pointage'!$QB$8</f>
        <v>0</v>
      </c>
      <c r="BR90" s="287">
        <f t="shared" ref="BR90" si="78">$BH$1070</f>
        <v>0</v>
      </c>
      <c r="BS90" s="143">
        <f>Prenoms!$C$18</f>
        <v>0</v>
      </c>
      <c r="BT90" s="146"/>
      <c r="BU90" s="210">
        <f>SUM('Heures et Indemnites'!$PD$8:$PE$8)</f>
        <v>0</v>
      </c>
      <c r="BV90" s="219">
        <f>SUM('Heures et Indemnites'!$PD$6:$PE$8)</f>
        <v>0</v>
      </c>
      <c r="BW90" s="210"/>
      <c r="BX90" s="219"/>
      <c r="MT90" s="371">
        <f t="shared" si="62"/>
        <v>0</v>
      </c>
      <c r="MU90" s="372">
        <f t="shared" ref="MU90:MU103" si="79">(COUNTA($O90:$BB90))/2</f>
        <v>0</v>
      </c>
      <c r="MV90" s="372">
        <f t="shared" si="49"/>
        <v>0</v>
      </c>
      <c r="MW90" s="372"/>
      <c r="MX90" s="372">
        <f t="shared" si="50"/>
        <v>0</v>
      </c>
      <c r="MY90" s="372"/>
      <c r="MZ90" s="372">
        <f t="shared" si="51"/>
        <v>0</v>
      </c>
      <c r="NA90" s="372"/>
      <c r="NB90" s="372">
        <f t="shared" si="52"/>
        <v>0</v>
      </c>
      <c r="NC90" s="372"/>
      <c r="ND90" s="372">
        <f t="shared" si="53"/>
        <v>0</v>
      </c>
      <c r="NE90" s="372"/>
      <c r="NF90" s="372">
        <f t="shared" si="54"/>
        <v>0</v>
      </c>
      <c r="NG90" s="372"/>
      <c r="NH90" s="372">
        <f t="shared" si="55"/>
        <v>0</v>
      </c>
      <c r="NI90" s="372"/>
      <c r="NJ90" s="372">
        <f t="shared" si="56"/>
        <v>0</v>
      </c>
      <c r="NK90" s="372"/>
      <c r="NL90" s="372">
        <f t="shared" si="63"/>
        <v>0</v>
      </c>
      <c r="NM90" s="373"/>
      <c r="NN90" s="350"/>
      <c r="NR90" s="30">
        <f t="shared" si="57"/>
        <v>0</v>
      </c>
      <c r="NS90" s="30">
        <f t="shared" si="58"/>
        <v>0</v>
      </c>
      <c r="NT90" s="30">
        <f t="shared" si="59"/>
        <v>0</v>
      </c>
    </row>
    <row r="91" spans="1:384" ht="10.199999999999999" customHeight="1">
      <c r="A91" s="25"/>
      <c r="B91" s="337"/>
      <c r="C91" s="335"/>
      <c r="D91" s="15"/>
      <c r="E91" s="101"/>
      <c r="F91" s="101"/>
      <c r="G91" s="101"/>
      <c r="H91" s="323"/>
      <c r="I91" s="328">
        <f>Prenoms!$B$19</f>
        <v>0</v>
      </c>
      <c r="J91" s="329"/>
      <c r="K91" s="329"/>
      <c r="L91" s="329"/>
      <c r="M91" s="329"/>
      <c r="N91" s="78" t="str">
        <f>IF(NL91&lt;&gt;0,"",IF(Conges!H53=0,"",Conges!H53))</f>
        <v/>
      </c>
      <c r="O91" s="79"/>
      <c r="P91" s="80"/>
      <c r="Q91" s="80"/>
      <c r="R91" s="80"/>
      <c r="S91" s="80"/>
      <c r="T91" s="80"/>
      <c r="U91" s="80"/>
      <c r="V91" s="81"/>
      <c r="W91" s="79"/>
      <c r="X91" s="80"/>
      <c r="Y91" s="80"/>
      <c r="Z91" s="80"/>
      <c r="AA91" s="80"/>
      <c r="AB91" s="80"/>
      <c r="AC91" s="80"/>
      <c r="AD91" s="81"/>
      <c r="AE91" s="79"/>
      <c r="AF91" s="80"/>
      <c r="AG91" s="80"/>
      <c r="AH91" s="80"/>
      <c r="AI91" s="80"/>
      <c r="AJ91" s="81"/>
      <c r="AK91" s="79"/>
      <c r="AL91" s="80"/>
      <c r="AM91" s="80"/>
      <c r="AN91" s="80"/>
      <c r="AO91" s="80"/>
      <c r="AP91" s="80"/>
      <c r="AQ91" s="80"/>
      <c r="AR91" s="80"/>
      <c r="AS91" s="80"/>
      <c r="AT91" s="81"/>
      <c r="AU91" s="79"/>
      <c r="AV91" s="80"/>
      <c r="AW91" s="80"/>
      <c r="AX91" s="80"/>
      <c r="AY91" s="80"/>
      <c r="AZ91" s="80"/>
      <c r="BA91" s="80"/>
      <c r="BB91" s="81"/>
      <c r="BC91" s="82">
        <f>IF(NL91&lt;&gt;0,(IF(Conges!H$53=0,0,3)),0)</f>
        <v>0</v>
      </c>
      <c r="BD91" s="370"/>
      <c r="BE91" s="357">
        <f>IF(OR(Conges!H$53="A",Conges!H$53="V"),Prenoms!L$19,NL91)</f>
        <v>0</v>
      </c>
      <c r="BF91" s="358"/>
      <c r="BG91" s="264"/>
      <c r="BH91" s="265">
        <f t="shared" si="42"/>
        <v>0</v>
      </c>
      <c r="BI91" s="266" t="str">
        <f t="shared" si="43"/>
        <v/>
      </c>
      <c r="BJ91" s="278">
        <v>0</v>
      </c>
      <c r="BK91" s="279">
        <f t="shared" si="60"/>
        <v>0</v>
      </c>
      <c r="BL91" s="280">
        <f t="shared" si="44"/>
        <v>0</v>
      </c>
      <c r="BM91" s="280">
        <f t="shared" si="45"/>
        <v>0</v>
      </c>
      <c r="BN91" s="280">
        <f>SUM('Heures Pointage'!$QD$8:$QE$8)</f>
        <v>0</v>
      </c>
      <c r="BO91" s="280">
        <f>SUM('Heures et Indemnites'!$QD$8:$QE$8)</f>
        <v>0</v>
      </c>
      <c r="BP91" s="281">
        <f t="shared" si="46"/>
        <v>0</v>
      </c>
      <c r="BQ91" s="281">
        <f>'Heures Pointage'!$RB$8</f>
        <v>0</v>
      </c>
      <c r="BR91" s="282">
        <f t="shared" ref="BR91" si="80">$BH$1071</f>
        <v>0</v>
      </c>
      <c r="BS91" s="142">
        <f>Prenoms!$C$19</f>
        <v>0</v>
      </c>
      <c r="BT91" s="170"/>
      <c r="BU91" s="211">
        <f>SUM('Heures et Indemnites'!$QD$8:$QE$8)</f>
        <v>0</v>
      </c>
      <c r="BV91" s="218">
        <f>SUM('Heures et Indemnites'!$QD$6:$QE$8)</f>
        <v>0</v>
      </c>
      <c r="BW91" s="211"/>
      <c r="BX91" s="218"/>
      <c r="MT91" s="369">
        <f t="shared" si="62"/>
        <v>0</v>
      </c>
      <c r="MU91" s="351">
        <f t="shared" si="79"/>
        <v>0</v>
      </c>
      <c r="MV91" s="351">
        <f t="shared" si="49"/>
        <v>0</v>
      </c>
      <c r="MW91" s="351"/>
      <c r="MX91" s="351">
        <f t="shared" si="50"/>
        <v>0</v>
      </c>
      <c r="MY91" s="351"/>
      <c r="MZ91" s="351">
        <f t="shared" si="51"/>
        <v>0</v>
      </c>
      <c r="NA91" s="351"/>
      <c r="NB91" s="351">
        <f t="shared" si="52"/>
        <v>0</v>
      </c>
      <c r="NC91" s="351"/>
      <c r="ND91" s="351">
        <f t="shared" si="53"/>
        <v>0</v>
      </c>
      <c r="NE91" s="351"/>
      <c r="NF91" s="351">
        <f t="shared" si="54"/>
        <v>0</v>
      </c>
      <c r="NG91" s="351"/>
      <c r="NH91" s="351">
        <f t="shared" si="55"/>
        <v>0</v>
      </c>
      <c r="NI91" s="351"/>
      <c r="NJ91" s="351">
        <f t="shared" si="56"/>
        <v>0</v>
      </c>
      <c r="NK91" s="351"/>
      <c r="NL91" s="351">
        <f t="shared" si="63"/>
        <v>0</v>
      </c>
      <c r="NM91" s="352"/>
      <c r="NN91" s="350"/>
      <c r="NR91" s="30">
        <f t="shared" si="57"/>
        <v>0</v>
      </c>
      <c r="NS91" s="30">
        <f t="shared" si="58"/>
        <v>0</v>
      </c>
      <c r="NT91" s="30">
        <f t="shared" si="59"/>
        <v>0</v>
      </c>
    </row>
    <row r="92" spans="1:384" ht="10.199999999999999" customHeight="1">
      <c r="A92" s="25"/>
      <c r="B92" s="337"/>
      <c r="C92" s="335"/>
      <c r="D92" s="15"/>
      <c r="E92" s="101"/>
      <c r="F92" s="101"/>
      <c r="G92" s="101"/>
      <c r="H92" s="323"/>
      <c r="I92" s="325">
        <f>Prenoms!$B$20</f>
        <v>0</v>
      </c>
      <c r="J92" s="326"/>
      <c r="K92" s="326"/>
      <c r="L92" s="326"/>
      <c r="M92" s="326"/>
      <c r="N92" s="65" t="str">
        <f>IF(NL92&lt;&gt;0,"",IF(Conges!H54=0,"",Conges!H54))</f>
        <v/>
      </c>
      <c r="O92" s="66"/>
      <c r="P92" s="67"/>
      <c r="Q92" s="67"/>
      <c r="R92" s="67"/>
      <c r="S92" s="67"/>
      <c r="T92" s="67"/>
      <c r="U92" s="67"/>
      <c r="V92" s="68"/>
      <c r="W92" s="66"/>
      <c r="X92" s="67"/>
      <c r="Y92" s="67"/>
      <c r="Z92" s="67"/>
      <c r="AA92" s="67"/>
      <c r="AB92" s="67"/>
      <c r="AC92" s="67"/>
      <c r="AD92" s="68"/>
      <c r="AE92" s="66"/>
      <c r="AF92" s="67"/>
      <c r="AG92" s="67"/>
      <c r="AH92" s="67"/>
      <c r="AI92" s="67"/>
      <c r="AJ92" s="68"/>
      <c r="AK92" s="66"/>
      <c r="AL92" s="67"/>
      <c r="AM92" s="67"/>
      <c r="AN92" s="67"/>
      <c r="AO92" s="67"/>
      <c r="AP92" s="67"/>
      <c r="AQ92" s="67"/>
      <c r="AR92" s="67"/>
      <c r="AS92" s="67"/>
      <c r="AT92" s="68"/>
      <c r="AU92" s="66"/>
      <c r="AV92" s="67"/>
      <c r="AW92" s="67"/>
      <c r="AX92" s="67"/>
      <c r="AY92" s="67"/>
      <c r="AZ92" s="67"/>
      <c r="BA92" s="67"/>
      <c r="BB92" s="68"/>
      <c r="BC92" s="69">
        <f>IF(NL92&lt;&gt;0,(IF(Conges!H$54=0,0,3)),0)</f>
        <v>0</v>
      </c>
      <c r="BD92" s="370"/>
      <c r="BE92" s="355">
        <f>IF(OR(Conges!H$54="A",Conges!H$54="V"),Prenoms!L$20,NL92)</f>
        <v>0</v>
      </c>
      <c r="BF92" s="356"/>
      <c r="BG92" s="267"/>
      <c r="BH92" s="268">
        <f t="shared" si="42"/>
        <v>0</v>
      </c>
      <c r="BI92" s="269" t="str">
        <f t="shared" si="43"/>
        <v/>
      </c>
      <c r="BJ92" s="283">
        <v>0</v>
      </c>
      <c r="BK92" s="284">
        <f t="shared" si="60"/>
        <v>0</v>
      </c>
      <c r="BL92" s="285">
        <f t="shared" si="44"/>
        <v>0</v>
      </c>
      <c r="BM92" s="285">
        <f t="shared" si="45"/>
        <v>0</v>
      </c>
      <c r="BN92" s="285">
        <f>SUM('Heures Pointage'!$RD$8:$RE$8)</f>
        <v>0</v>
      </c>
      <c r="BO92" s="285">
        <f>SUM('Heures et Indemnites'!$RD$8:$RE$8)</f>
        <v>0</v>
      </c>
      <c r="BP92" s="286">
        <f t="shared" si="46"/>
        <v>0</v>
      </c>
      <c r="BQ92" s="286">
        <f>'Heures Pointage'!$SB$8</f>
        <v>0</v>
      </c>
      <c r="BR92" s="287">
        <f t="shared" ref="BR92" si="81">$BH$1072</f>
        <v>0</v>
      </c>
      <c r="BS92" s="143">
        <f>Prenoms!$C$20</f>
        <v>0</v>
      </c>
      <c r="BT92" s="146"/>
      <c r="BU92" s="210">
        <f>SUM('Heures et Indemnites'!$RD$8:$RE$8)</f>
        <v>0</v>
      </c>
      <c r="BV92" s="219">
        <f>SUM('Heures et Indemnites'!$RD$6:$RE$8)</f>
        <v>0</v>
      </c>
      <c r="BW92" s="210"/>
      <c r="BX92" s="219"/>
      <c r="MT92" s="371">
        <f t="shared" si="62"/>
        <v>0</v>
      </c>
      <c r="MU92" s="372">
        <f t="shared" si="79"/>
        <v>0</v>
      </c>
      <c r="MV92" s="372">
        <f t="shared" si="49"/>
        <v>0</v>
      </c>
      <c r="MW92" s="372"/>
      <c r="MX92" s="372">
        <f t="shared" si="50"/>
        <v>0</v>
      </c>
      <c r="MY92" s="372"/>
      <c r="MZ92" s="372">
        <f t="shared" si="51"/>
        <v>0</v>
      </c>
      <c r="NA92" s="372"/>
      <c r="NB92" s="372">
        <f t="shared" si="52"/>
        <v>0</v>
      </c>
      <c r="NC92" s="372"/>
      <c r="ND92" s="372">
        <f t="shared" si="53"/>
        <v>0</v>
      </c>
      <c r="NE92" s="372"/>
      <c r="NF92" s="372">
        <f t="shared" si="54"/>
        <v>0</v>
      </c>
      <c r="NG92" s="372"/>
      <c r="NH92" s="372">
        <f t="shared" si="55"/>
        <v>0</v>
      </c>
      <c r="NI92" s="372"/>
      <c r="NJ92" s="372">
        <f t="shared" si="56"/>
        <v>0</v>
      </c>
      <c r="NK92" s="372"/>
      <c r="NL92" s="372">
        <f t="shared" si="63"/>
        <v>0</v>
      </c>
      <c r="NM92" s="373"/>
      <c r="NN92" s="350"/>
      <c r="NR92" s="30">
        <f t="shared" si="57"/>
        <v>0</v>
      </c>
      <c r="NS92" s="30">
        <f t="shared" si="58"/>
        <v>0</v>
      </c>
      <c r="NT92" s="30">
        <f t="shared" si="59"/>
        <v>0</v>
      </c>
    </row>
    <row r="93" spans="1:384" ht="10.199999999999999" customHeight="1">
      <c r="A93" s="25"/>
      <c r="B93" s="337"/>
      <c r="C93" s="335"/>
      <c r="D93" s="15"/>
      <c r="E93" s="101"/>
      <c r="F93" s="101"/>
      <c r="G93" s="101"/>
      <c r="H93" s="323"/>
      <c r="I93" s="328">
        <f>Prenoms!$B$21</f>
        <v>0</v>
      </c>
      <c r="J93" s="329"/>
      <c r="K93" s="329"/>
      <c r="L93" s="329"/>
      <c r="M93" s="329"/>
      <c r="N93" s="78" t="str">
        <f>IF(NL93&lt;&gt;0,"",IF(Conges!H55=0,"",Conges!H55))</f>
        <v/>
      </c>
      <c r="O93" s="79"/>
      <c r="P93" s="80"/>
      <c r="Q93" s="80"/>
      <c r="R93" s="80"/>
      <c r="S93" s="80"/>
      <c r="T93" s="80"/>
      <c r="U93" s="80"/>
      <c r="V93" s="81"/>
      <c r="W93" s="79"/>
      <c r="X93" s="80"/>
      <c r="Y93" s="80"/>
      <c r="Z93" s="80"/>
      <c r="AA93" s="80"/>
      <c r="AB93" s="80"/>
      <c r="AC93" s="80"/>
      <c r="AD93" s="81"/>
      <c r="AE93" s="79"/>
      <c r="AF93" s="80"/>
      <c r="AG93" s="80"/>
      <c r="AH93" s="80"/>
      <c r="AI93" s="80"/>
      <c r="AJ93" s="81"/>
      <c r="AK93" s="79"/>
      <c r="AL93" s="80"/>
      <c r="AM93" s="80"/>
      <c r="AN93" s="80"/>
      <c r="AO93" s="80"/>
      <c r="AP93" s="80"/>
      <c r="AQ93" s="80"/>
      <c r="AR93" s="80"/>
      <c r="AS93" s="80"/>
      <c r="AT93" s="81"/>
      <c r="AU93" s="79"/>
      <c r="AV93" s="80"/>
      <c r="AW93" s="80"/>
      <c r="AX93" s="80"/>
      <c r="AY93" s="80"/>
      <c r="AZ93" s="80"/>
      <c r="BA93" s="80"/>
      <c r="BB93" s="81"/>
      <c r="BC93" s="82">
        <f>IF(NL93&lt;&gt;0,(IF(Conges!H$55=0,0,3)),0)</f>
        <v>0</v>
      </c>
      <c r="BD93" s="370"/>
      <c r="BE93" s="357">
        <f>IF(OR(Conges!H$55="A",Conges!H$55="V"),Prenoms!L$21,NL93)</f>
        <v>0</v>
      </c>
      <c r="BF93" s="358"/>
      <c r="BG93" s="264"/>
      <c r="BH93" s="265">
        <f t="shared" si="42"/>
        <v>0</v>
      </c>
      <c r="BI93" s="266" t="str">
        <f t="shared" si="43"/>
        <v/>
      </c>
      <c r="BJ93" s="278">
        <v>0</v>
      </c>
      <c r="BK93" s="279">
        <f t="shared" si="60"/>
        <v>0</v>
      </c>
      <c r="BL93" s="280">
        <f t="shared" si="44"/>
        <v>0</v>
      </c>
      <c r="BM93" s="280">
        <f t="shared" si="45"/>
        <v>0</v>
      </c>
      <c r="BN93" s="280">
        <f>SUM('Heures Pointage'!$SD$8:$SE$8)</f>
        <v>0</v>
      </c>
      <c r="BO93" s="280">
        <f>SUM('Heures et Indemnites'!$SD$8:$SE$8)</f>
        <v>0</v>
      </c>
      <c r="BP93" s="281">
        <f t="shared" si="46"/>
        <v>0</v>
      </c>
      <c r="BQ93" s="281">
        <f>'Heures Pointage'!$TB$8</f>
        <v>0</v>
      </c>
      <c r="BR93" s="282">
        <f t="shared" ref="BR93" si="82">$BH$1073</f>
        <v>0</v>
      </c>
      <c r="BS93" s="142">
        <f>Prenoms!$C$21</f>
        <v>0</v>
      </c>
      <c r="BT93" s="170"/>
      <c r="BU93" s="211">
        <f>SUM('Heures et Indemnites'!$SD$8:$SE$8)</f>
        <v>0</v>
      </c>
      <c r="BV93" s="218">
        <f>SUM('Heures et Indemnites'!$SD$6:$SE$8)</f>
        <v>0</v>
      </c>
      <c r="BW93" s="211"/>
      <c r="BX93" s="218"/>
      <c r="MT93" s="369">
        <f t="shared" si="62"/>
        <v>0</v>
      </c>
      <c r="MU93" s="351">
        <f t="shared" si="79"/>
        <v>0</v>
      </c>
      <c r="MV93" s="351">
        <f t="shared" si="49"/>
        <v>0</v>
      </c>
      <c r="MW93" s="351"/>
      <c r="MX93" s="351">
        <f t="shared" si="50"/>
        <v>0</v>
      </c>
      <c r="MY93" s="351"/>
      <c r="MZ93" s="351">
        <f t="shared" si="51"/>
        <v>0</v>
      </c>
      <c r="NA93" s="351"/>
      <c r="NB93" s="351">
        <f t="shared" si="52"/>
        <v>0</v>
      </c>
      <c r="NC93" s="351"/>
      <c r="ND93" s="351">
        <f t="shared" si="53"/>
        <v>0</v>
      </c>
      <c r="NE93" s="351"/>
      <c r="NF93" s="351">
        <f t="shared" si="54"/>
        <v>0</v>
      </c>
      <c r="NG93" s="351"/>
      <c r="NH93" s="351">
        <f t="shared" si="55"/>
        <v>0</v>
      </c>
      <c r="NI93" s="351"/>
      <c r="NJ93" s="351">
        <f t="shared" si="56"/>
        <v>0</v>
      </c>
      <c r="NK93" s="351"/>
      <c r="NL93" s="351">
        <f t="shared" si="63"/>
        <v>0</v>
      </c>
      <c r="NM93" s="352"/>
      <c r="NN93" s="350"/>
      <c r="NR93" s="30">
        <f t="shared" si="57"/>
        <v>0</v>
      </c>
      <c r="NS93" s="30">
        <f t="shared" si="58"/>
        <v>0</v>
      </c>
      <c r="NT93" s="30">
        <f t="shared" si="59"/>
        <v>0</v>
      </c>
    </row>
    <row r="94" spans="1:384" ht="10.199999999999999" customHeight="1">
      <c r="A94" s="25"/>
      <c r="B94" s="337"/>
      <c r="C94" s="335"/>
      <c r="D94" s="15"/>
      <c r="E94" s="101"/>
      <c r="F94" s="101"/>
      <c r="G94" s="101"/>
      <c r="H94" s="323"/>
      <c r="I94" s="325">
        <f>Prenoms!$B$22</f>
        <v>0</v>
      </c>
      <c r="J94" s="326"/>
      <c r="K94" s="326"/>
      <c r="L94" s="326"/>
      <c r="M94" s="326"/>
      <c r="N94" s="65" t="str">
        <f>IF(NL94&lt;&gt;0,"",IF(Conges!H56=0,"",Conges!H56))</f>
        <v/>
      </c>
      <c r="O94" s="66"/>
      <c r="P94" s="67"/>
      <c r="Q94" s="67"/>
      <c r="R94" s="67"/>
      <c r="S94" s="67"/>
      <c r="T94" s="67"/>
      <c r="U94" s="67"/>
      <c r="V94" s="68"/>
      <c r="W94" s="66"/>
      <c r="X94" s="67"/>
      <c r="Y94" s="67"/>
      <c r="Z94" s="67"/>
      <c r="AA94" s="67"/>
      <c r="AB94" s="67"/>
      <c r="AC94" s="67"/>
      <c r="AD94" s="68"/>
      <c r="AE94" s="66"/>
      <c r="AF94" s="67"/>
      <c r="AG94" s="67"/>
      <c r="AH94" s="67"/>
      <c r="AI94" s="67"/>
      <c r="AJ94" s="68"/>
      <c r="AK94" s="66"/>
      <c r="AL94" s="67"/>
      <c r="AM94" s="67"/>
      <c r="AN94" s="67"/>
      <c r="AO94" s="67"/>
      <c r="AP94" s="67"/>
      <c r="AQ94" s="67"/>
      <c r="AR94" s="67"/>
      <c r="AS94" s="67"/>
      <c r="AT94" s="68"/>
      <c r="AU94" s="66"/>
      <c r="AV94" s="67"/>
      <c r="AW94" s="67"/>
      <c r="AX94" s="67"/>
      <c r="AY94" s="67"/>
      <c r="AZ94" s="67"/>
      <c r="BA94" s="67"/>
      <c r="BB94" s="68"/>
      <c r="BC94" s="69">
        <f>IF(NL94&lt;&gt;0,(IF(Conges!H$56=0,0,3)),0)</f>
        <v>0</v>
      </c>
      <c r="BD94" s="370"/>
      <c r="BE94" s="355">
        <f>IF(OR(Conges!H$56="A",Conges!H$56="V"),Prenoms!L$22,NL94)</f>
        <v>0</v>
      </c>
      <c r="BF94" s="356"/>
      <c r="BG94" s="267"/>
      <c r="BH94" s="268">
        <f t="shared" si="42"/>
        <v>0</v>
      </c>
      <c r="BI94" s="269" t="str">
        <f t="shared" si="43"/>
        <v/>
      </c>
      <c r="BJ94" s="283">
        <v>0</v>
      </c>
      <c r="BK94" s="284">
        <f t="shared" si="60"/>
        <v>0</v>
      </c>
      <c r="BL94" s="285">
        <f t="shared" si="44"/>
        <v>0</v>
      </c>
      <c r="BM94" s="285">
        <f t="shared" si="45"/>
        <v>0</v>
      </c>
      <c r="BN94" s="285">
        <f>SUM('Heures Pointage'!$TD$8:$TE$8)</f>
        <v>0</v>
      </c>
      <c r="BO94" s="285">
        <f>SUM('Heures et Indemnites'!$TD$8:$TE$8)</f>
        <v>0</v>
      </c>
      <c r="BP94" s="286">
        <f t="shared" si="46"/>
        <v>0</v>
      </c>
      <c r="BQ94" s="286">
        <f>'Heures Pointage'!$UB$8</f>
        <v>0</v>
      </c>
      <c r="BR94" s="287">
        <f t="shared" ref="BR94" si="83">$BH$1074</f>
        <v>0</v>
      </c>
      <c r="BS94" s="143">
        <f>Prenoms!$C$22</f>
        <v>0</v>
      </c>
      <c r="BT94" s="146"/>
      <c r="BU94" s="210">
        <f>SUM('Heures et Indemnites'!$TD$8:$TE$8)</f>
        <v>0</v>
      </c>
      <c r="BV94" s="219">
        <f>SUM('Heures et Indemnites'!$TD$6:$TE$8)</f>
        <v>0</v>
      </c>
      <c r="BW94" s="210"/>
      <c r="BX94" s="219"/>
      <c r="MT94" s="371">
        <f t="shared" si="62"/>
        <v>0</v>
      </c>
      <c r="MU94" s="372">
        <f t="shared" si="79"/>
        <v>0</v>
      </c>
      <c r="MV94" s="372">
        <f t="shared" si="49"/>
        <v>0</v>
      </c>
      <c r="MW94" s="372"/>
      <c r="MX94" s="372">
        <f t="shared" si="50"/>
        <v>0</v>
      </c>
      <c r="MY94" s="372"/>
      <c r="MZ94" s="372">
        <f t="shared" si="51"/>
        <v>0</v>
      </c>
      <c r="NA94" s="372"/>
      <c r="NB94" s="372">
        <f t="shared" si="52"/>
        <v>0</v>
      </c>
      <c r="NC94" s="372"/>
      <c r="ND94" s="372">
        <f t="shared" si="53"/>
        <v>0</v>
      </c>
      <c r="NE94" s="372"/>
      <c r="NF94" s="372">
        <f t="shared" si="54"/>
        <v>0</v>
      </c>
      <c r="NG94" s="372"/>
      <c r="NH94" s="372">
        <f t="shared" si="55"/>
        <v>0</v>
      </c>
      <c r="NI94" s="372"/>
      <c r="NJ94" s="372">
        <f t="shared" si="56"/>
        <v>0</v>
      </c>
      <c r="NK94" s="372"/>
      <c r="NL94" s="372">
        <f t="shared" si="63"/>
        <v>0</v>
      </c>
      <c r="NM94" s="373"/>
      <c r="NN94" s="350"/>
      <c r="NR94" s="30">
        <f t="shared" si="57"/>
        <v>0</v>
      </c>
      <c r="NS94" s="30">
        <f t="shared" si="58"/>
        <v>0</v>
      </c>
      <c r="NT94" s="30">
        <f t="shared" si="59"/>
        <v>0</v>
      </c>
    </row>
    <row r="95" spans="1:384" ht="10.199999999999999" customHeight="1">
      <c r="A95" s="25"/>
      <c r="B95" s="337"/>
      <c r="C95" s="335"/>
      <c r="D95" s="15"/>
      <c r="E95" s="101"/>
      <c r="F95" s="101"/>
      <c r="G95" s="101"/>
      <c r="H95" s="323"/>
      <c r="I95" s="328">
        <f>Prenoms!$B$23</f>
        <v>0</v>
      </c>
      <c r="J95" s="329"/>
      <c r="K95" s="329"/>
      <c r="L95" s="329"/>
      <c r="M95" s="329"/>
      <c r="N95" s="78" t="str">
        <f>IF(NL95&lt;&gt;0,"",IF(Conges!H57=0,"",Conges!H57))</f>
        <v/>
      </c>
      <c r="O95" s="79"/>
      <c r="P95" s="80"/>
      <c r="Q95" s="80"/>
      <c r="R95" s="80"/>
      <c r="S95" s="80"/>
      <c r="T95" s="80"/>
      <c r="U95" s="80"/>
      <c r="V95" s="81"/>
      <c r="W95" s="79"/>
      <c r="X95" s="80"/>
      <c r="Y95" s="80"/>
      <c r="Z95" s="80"/>
      <c r="AA95" s="80"/>
      <c r="AB95" s="80"/>
      <c r="AC95" s="80"/>
      <c r="AD95" s="81"/>
      <c r="AE95" s="79"/>
      <c r="AF95" s="80"/>
      <c r="AG95" s="80"/>
      <c r="AH95" s="80"/>
      <c r="AI95" s="80"/>
      <c r="AJ95" s="81"/>
      <c r="AK95" s="79"/>
      <c r="AL95" s="80"/>
      <c r="AM95" s="80"/>
      <c r="AN95" s="80"/>
      <c r="AO95" s="80"/>
      <c r="AP95" s="80"/>
      <c r="AQ95" s="80"/>
      <c r="AR95" s="80"/>
      <c r="AS95" s="80"/>
      <c r="AT95" s="81"/>
      <c r="AU95" s="79"/>
      <c r="AV95" s="80"/>
      <c r="AW95" s="80"/>
      <c r="AX95" s="80"/>
      <c r="AY95" s="80"/>
      <c r="AZ95" s="80"/>
      <c r="BA95" s="80"/>
      <c r="BB95" s="81"/>
      <c r="BC95" s="82">
        <f>IF(NL95&lt;&gt;0,(IF(Conges!H$57=0,0,3)),0)</f>
        <v>0</v>
      </c>
      <c r="BD95" s="370"/>
      <c r="BE95" s="357">
        <f>IF(OR(Conges!H$57="A",Conges!H$57="V"),Prenoms!L$23,NL95)</f>
        <v>0</v>
      </c>
      <c r="BF95" s="358"/>
      <c r="BG95" s="264"/>
      <c r="BH95" s="265">
        <f t="shared" si="42"/>
        <v>0</v>
      </c>
      <c r="BI95" s="266" t="str">
        <f t="shared" si="43"/>
        <v/>
      </c>
      <c r="BJ95" s="278">
        <v>0</v>
      </c>
      <c r="BK95" s="279">
        <f t="shared" si="60"/>
        <v>0</v>
      </c>
      <c r="BL95" s="280">
        <f t="shared" si="44"/>
        <v>0</v>
      </c>
      <c r="BM95" s="280">
        <f t="shared" si="45"/>
        <v>0</v>
      </c>
      <c r="BN95" s="280">
        <f>SUM('Heures Pointage'!$UD$8:$UE$8)</f>
        <v>0</v>
      </c>
      <c r="BO95" s="280">
        <f>SUM('Heures et Indemnites'!$UD$8:$UE$8)</f>
        <v>0</v>
      </c>
      <c r="BP95" s="281">
        <f t="shared" si="46"/>
        <v>0</v>
      </c>
      <c r="BQ95" s="281">
        <f>'Heures Pointage'!$VB$8</f>
        <v>0</v>
      </c>
      <c r="BR95" s="282">
        <f t="shared" ref="BR95" si="84">$BH$1075</f>
        <v>0</v>
      </c>
      <c r="BS95" s="142">
        <f>Prenoms!$C$23</f>
        <v>0</v>
      </c>
      <c r="BT95" s="170"/>
      <c r="BU95" s="211">
        <f>SUM('Heures et Indemnites'!$UD$8:$UE$8)</f>
        <v>0</v>
      </c>
      <c r="BV95" s="218">
        <f>SUM('Heures et Indemnites'!$UD$6:$UE$8)</f>
        <v>0</v>
      </c>
      <c r="BW95" s="211"/>
      <c r="BX95" s="218"/>
      <c r="MT95" s="369">
        <f t="shared" si="62"/>
        <v>0</v>
      </c>
      <c r="MU95" s="351">
        <f t="shared" si="79"/>
        <v>0</v>
      </c>
      <c r="MV95" s="351">
        <f t="shared" si="49"/>
        <v>0</v>
      </c>
      <c r="MW95" s="351"/>
      <c r="MX95" s="351">
        <f t="shared" si="50"/>
        <v>0</v>
      </c>
      <c r="MY95" s="351"/>
      <c r="MZ95" s="351">
        <f t="shared" si="51"/>
        <v>0</v>
      </c>
      <c r="NA95" s="351"/>
      <c r="NB95" s="351">
        <f t="shared" si="52"/>
        <v>0</v>
      </c>
      <c r="NC95" s="351"/>
      <c r="ND95" s="351">
        <f t="shared" si="53"/>
        <v>0</v>
      </c>
      <c r="NE95" s="351"/>
      <c r="NF95" s="351">
        <f t="shared" si="54"/>
        <v>0</v>
      </c>
      <c r="NG95" s="351"/>
      <c r="NH95" s="351">
        <f t="shared" si="55"/>
        <v>0</v>
      </c>
      <c r="NI95" s="351"/>
      <c r="NJ95" s="351">
        <f t="shared" si="56"/>
        <v>0</v>
      </c>
      <c r="NK95" s="351"/>
      <c r="NL95" s="351">
        <f t="shared" si="63"/>
        <v>0</v>
      </c>
      <c r="NM95" s="352"/>
      <c r="NN95" s="350"/>
      <c r="NR95" s="30">
        <f t="shared" si="57"/>
        <v>0</v>
      </c>
      <c r="NS95" s="30">
        <f t="shared" si="58"/>
        <v>0</v>
      </c>
      <c r="NT95" s="30">
        <f t="shared" si="59"/>
        <v>0</v>
      </c>
    </row>
    <row r="96" spans="1:384" ht="10.199999999999999" customHeight="1">
      <c r="A96" s="25"/>
      <c r="B96" s="337"/>
      <c r="C96" s="335"/>
      <c r="D96" s="15"/>
      <c r="E96" s="101"/>
      <c r="F96" s="101"/>
      <c r="G96" s="101"/>
      <c r="H96" s="323"/>
      <c r="I96" s="325">
        <f>Prenoms!$B$24</f>
        <v>0</v>
      </c>
      <c r="J96" s="326"/>
      <c r="K96" s="326"/>
      <c r="L96" s="326"/>
      <c r="M96" s="326"/>
      <c r="N96" s="65" t="str">
        <f>IF(NL96&lt;&gt;0,"",IF(Conges!H58=0,"",Conges!H58))</f>
        <v/>
      </c>
      <c r="O96" s="66"/>
      <c r="P96" s="67"/>
      <c r="Q96" s="67"/>
      <c r="R96" s="67"/>
      <c r="S96" s="67"/>
      <c r="T96" s="67"/>
      <c r="U96" s="67"/>
      <c r="V96" s="68"/>
      <c r="W96" s="66"/>
      <c r="X96" s="67"/>
      <c r="Y96" s="67"/>
      <c r="Z96" s="67"/>
      <c r="AA96" s="67"/>
      <c r="AB96" s="67"/>
      <c r="AC96" s="67"/>
      <c r="AD96" s="68"/>
      <c r="AE96" s="66"/>
      <c r="AF96" s="67"/>
      <c r="AG96" s="67"/>
      <c r="AH96" s="67"/>
      <c r="AI96" s="67"/>
      <c r="AJ96" s="68"/>
      <c r="AK96" s="66"/>
      <c r="AL96" s="67"/>
      <c r="AM96" s="67"/>
      <c r="AN96" s="67"/>
      <c r="AO96" s="67"/>
      <c r="AP96" s="67"/>
      <c r="AQ96" s="67"/>
      <c r="AR96" s="67"/>
      <c r="AS96" s="67"/>
      <c r="AT96" s="68"/>
      <c r="AU96" s="66"/>
      <c r="AV96" s="67"/>
      <c r="AW96" s="67"/>
      <c r="AX96" s="67"/>
      <c r="AY96" s="67"/>
      <c r="AZ96" s="67"/>
      <c r="BA96" s="67"/>
      <c r="BB96" s="68"/>
      <c r="BC96" s="69">
        <f>IF(NL96&lt;&gt;0,(IF(Conges!H$58=0,0,3)),0)</f>
        <v>0</v>
      </c>
      <c r="BD96" s="370"/>
      <c r="BE96" s="355">
        <f>IF(OR(Conges!H$58="A",Conges!H$58="V"),Prenoms!L$24,NL96)</f>
        <v>0</v>
      </c>
      <c r="BF96" s="356"/>
      <c r="BG96" s="267"/>
      <c r="BH96" s="268">
        <f t="shared" si="42"/>
        <v>0</v>
      </c>
      <c r="BI96" s="269" t="str">
        <f t="shared" si="43"/>
        <v/>
      </c>
      <c r="BJ96" s="283">
        <v>0</v>
      </c>
      <c r="BK96" s="284">
        <f t="shared" si="60"/>
        <v>0</v>
      </c>
      <c r="BL96" s="285">
        <f t="shared" si="44"/>
        <v>0</v>
      </c>
      <c r="BM96" s="285">
        <f t="shared" si="45"/>
        <v>0</v>
      </c>
      <c r="BN96" s="285">
        <f>SUM('Heures Pointage'!$VD$8:$VE$8)</f>
        <v>0</v>
      </c>
      <c r="BO96" s="285">
        <f>SUM('Heures et Indemnites'!$VD$8:$VE$8)</f>
        <v>0</v>
      </c>
      <c r="BP96" s="286">
        <f t="shared" si="46"/>
        <v>0</v>
      </c>
      <c r="BQ96" s="286">
        <f>'Heures Pointage'!$WB$8</f>
        <v>0</v>
      </c>
      <c r="BR96" s="287">
        <f t="shared" ref="BR96" si="85">$BH$1076</f>
        <v>0</v>
      </c>
      <c r="BS96" s="143">
        <f>Prenoms!$C$24</f>
        <v>0</v>
      </c>
      <c r="BT96" s="146"/>
      <c r="BU96" s="210">
        <f>SUM('Heures et Indemnites'!$VD$8:$VE$8)</f>
        <v>0</v>
      </c>
      <c r="BV96" s="219">
        <f>SUM('Heures et Indemnites'!$VD$6:$VE$8)</f>
        <v>0</v>
      </c>
      <c r="BW96" s="210"/>
      <c r="BX96" s="219"/>
      <c r="MT96" s="371">
        <f t="shared" si="62"/>
        <v>0</v>
      </c>
      <c r="MU96" s="372">
        <f t="shared" si="79"/>
        <v>0</v>
      </c>
      <c r="MV96" s="372">
        <f t="shared" si="49"/>
        <v>0</v>
      </c>
      <c r="MW96" s="372"/>
      <c r="MX96" s="372">
        <f t="shared" si="50"/>
        <v>0</v>
      </c>
      <c r="MY96" s="372"/>
      <c r="MZ96" s="372">
        <f t="shared" si="51"/>
        <v>0</v>
      </c>
      <c r="NA96" s="372"/>
      <c r="NB96" s="372">
        <f t="shared" si="52"/>
        <v>0</v>
      </c>
      <c r="NC96" s="372"/>
      <c r="ND96" s="372">
        <f t="shared" si="53"/>
        <v>0</v>
      </c>
      <c r="NE96" s="372"/>
      <c r="NF96" s="372">
        <f t="shared" si="54"/>
        <v>0</v>
      </c>
      <c r="NG96" s="372"/>
      <c r="NH96" s="372">
        <f t="shared" si="55"/>
        <v>0</v>
      </c>
      <c r="NI96" s="372"/>
      <c r="NJ96" s="372">
        <f t="shared" si="56"/>
        <v>0</v>
      </c>
      <c r="NK96" s="372"/>
      <c r="NL96" s="372">
        <f t="shared" si="63"/>
        <v>0</v>
      </c>
      <c r="NM96" s="373"/>
      <c r="NN96" s="350"/>
      <c r="NR96" s="30">
        <f t="shared" si="57"/>
        <v>0</v>
      </c>
      <c r="NS96" s="30">
        <f t="shared" si="58"/>
        <v>0</v>
      </c>
      <c r="NT96" s="30">
        <f t="shared" si="59"/>
        <v>0</v>
      </c>
    </row>
    <row r="97" spans="1:384" ht="10.199999999999999" customHeight="1">
      <c r="A97" s="25"/>
      <c r="B97" s="337"/>
      <c r="C97" s="335"/>
      <c r="D97" s="15"/>
      <c r="E97" s="101"/>
      <c r="F97" s="101"/>
      <c r="G97" s="101"/>
      <c r="H97" s="323"/>
      <c r="I97" s="328">
        <f>Prenoms!$B$25</f>
        <v>0</v>
      </c>
      <c r="J97" s="329"/>
      <c r="K97" s="329"/>
      <c r="L97" s="329"/>
      <c r="M97" s="329"/>
      <c r="N97" s="78" t="str">
        <f>IF(NL97&lt;&gt;0,"",IF(Conges!H59=0,"",Conges!H59))</f>
        <v/>
      </c>
      <c r="O97" s="79"/>
      <c r="P97" s="80"/>
      <c r="Q97" s="80"/>
      <c r="R97" s="80"/>
      <c r="S97" s="80"/>
      <c r="T97" s="80"/>
      <c r="U97" s="80"/>
      <c r="V97" s="81"/>
      <c r="W97" s="79"/>
      <c r="X97" s="80"/>
      <c r="Y97" s="80"/>
      <c r="Z97" s="80"/>
      <c r="AA97" s="80"/>
      <c r="AB97" s="80"/>
      <c r="AC97" s="80"/>
      <c r="AD97" s="81"/>
      <c r="AE97" s="79"/>
      <c r="AF97" s="80"/>
      <c r="AG97" s="80"/>
      <c r="AH97" s="80"/>
      <c r="AI97" s="80"/>
      <c r="AJ97" s="81"/>
      <c r="AK97" s="79"/>
      <c r="AL97" s="80"/>
      <c r="AM97" s="80"/>
      <c r="AN97" s="80"/>
      <c r="AO97" s="80"/>
      <c r="AP97" s="80"/>
      <c r="AQ97" s="80"/>
      <c r="AR97" s="80"/>
      <c r="AS97" s="80"/>
      <c r="AT97" s="81"/>
      <c r="AU97" s="79"/>
      <c r="AV97" s="80"/>
      <c r="AW97" s="80"/>
      <c r="AX97" s="80"/>
      <c r="AY97" s="80"/>
      <c r="AZ97" s="80"/>
      <c r="BA97" s="80"/>
      <c r="BB97" s="81"/>
      <c r="BC97" s="82">
        <f>IF(NL97&lt;&gt;0,(IF(Conges!H$59=0,0,3)),0)</f>
        <v>0</v>
      </c>
      <c r="BD97" s="370"/>
      <c r="BE97" s="357">
        <f>IF(OR(Conges!H$59="A",Conges!H$59="V"),Prenoms!L$25,NL97)</f>
        <v>0</v>
      </c>
      <c r="BF97" s="358"/>
      <c r="BG97" s="264"/>
      <c r="BH97" s="265">
        <f t="shared" si="42"/>
        <v>0</v>
      </c>
      <c r="BI97" s="266" t="str">
        <f t="shared" si="43"/>
        <v/>
      </c>
      <c r="BJ97" s="278">
        <v>0</v>
      </c>
      <c r="BK97" s="279">
        <f t="shared" si="60"/>
        <v>0</v>
      </c>
      <c r="BL97" s="280">
        <f t="shared" si="44"/>
        <v>0</v>
      </c>
      <c r="BM97" s="280">
        <f t="shared" si="45"/>
        <v>0</v>
      </c>
      <c r="BN97" s="280">
        <f>SUM('Heures Pointage'!$WD$8:$WE$8)</f>
        <v>0</v>
      </c>
      <c r="BO97" s="280">
        <f>SUM('Heures et Indemnites'!$WD$8:$WE$8)</f>
        <v>0</v>
      </c>
      <c r="BP97" s="281">
        <f t="shared" si="46"/>
        <v>0</v>
      </c>
      <c r="BQ97" s="281">
        <f>'Heures Pointage'!$XB$8</f>
        <v>0</v>
      </c>
      <c r="BR97" s="282">
        <f t="shared" ref="BR97" si="86">$BH$1077</f>
        <v>0</v>
      </c>
      <c r="BS97" s="142">
        <f>Prenoms!$C$25</f>
        <v>0</v>
      </c>
      <c r="BT97" s="170"/>
      <c r="BU97" s="211">
        <f>SUM('Heures et Indemnites'!$WD$8:$WE$8)</f>
        <v>0</v>
      </c>
      <c r="BV97" s="218">
        <f>SUM('Heures et Indemnites'!$WD$6:$WE$8)</f>
        <v>0</v>
      </c>
      <c r="BW97" s="211"/>
      <c r="BX97" s="218"/>
      <c r="MT97" s="369">
        <f t="shared" si="62"/>
        <v>0</v>
      </c>
      <c r="MU97" s="351">
        <f t="shared" si="79"/>
        <v>0</v>
      </c>
      <c r="MV97" s="351">
        <f t="shared" si="49"/>
        <v>0</v>
      </c>
      <c r="MW97" s="351"/>
      <c r="MX97" s="351">
        <f t="shared" si="50"/>
        <v>0</v>
      </c>
      <c r="MY97" s="351"/>
      <c r="MZ97" s="351">
        <f t="shared" si="51"/>
        <v>0</v>
      </c>
      <c r="NA97" s="351"/>
      <c r="NB97" s="351">
        <f t="shared" si="52"/>
        <v>0</v>
      </c>
      <c r="NC97" s="351"/>
      <c r="ND97" s="351">
        <f t="shared" si="53"/>
        <v>0</v>
      </c>
      <c r="NE97" s="351"/>
      <c r="NF97" s="351">
        <f t="shared" si="54"/>
        <v>0</v>
      </c>
      <c r="NG97" s="351"/>
      <c r="NH97" s="351">
        <f t="shared" si="55"/>
        <v>0</v>
      </c>
      <c r="NI97" s="351"/>
      <c r="NJ97" s="351">
        <f t="shared" si="56"/>
        <v>0</v>
      </c>
      <c r="NK97" s="351"/>
      <c r="NL97" s="351">
        <f t="shared" si="63"/>
        <v>0</v>
      </c>
      <c r="NM97" s="352"/>
      <c r="NN97" s="350"/>
      <c r="NR97" s="30">
        <f t="shared" si="57"/>
        <v>0</v>
      </c>
      <c r="NS97" s="30">
        <f t="shared" si="58"/>
        <v>0</v>
      </c>
      <c r="NT97" s="30">
        <f t="shared" si="59"/>
        <v>0</v>
      </c>
    </row>
    <row r="98" spans="1:384" ht="10.199999999999999" customHeight="1">
      <c r="A98" s="25"/>
      <c r="B98" s="337"/>
      <c r="C98" s="335"/>
      <c r="D98" s="15"/>
      <c r="E98" s="101"/>
      <c r="F98" s="101"/>
      <c r="G98" s="101"/>
      <c r="H98" s="323"/>
      <c r="I98" s="325">
        <f>Prenoms!$B$26</f>
        <v>0</v>
      </c>
      <c r="J98" s="326"/>
      <c r="K98" s="326"/>
      <c r="L98" s="326"/>
      <c r="M98" s="326"/>
      <c r="N98" s="65" t="str">
        <f>IF(NL98&lt;&gt;0,"",IF(Conges!H60=0,"",Conges!H60))</f>
        <v/>
      </c>
      <c r="O98" s="66"/>
      <c r="P98" s="67"/>
      <c r="Q98" s="67"/>
      <c r="R98" s="67"/>
      <c r="S98" s="67"/>
      <c r="T98" s="67"/>
      <c r="U98" s="67"/>
      <c r="V98" s="68"/>
      <c r="W98" s="66"/>
      <c r="X98" s="67"/>
      <c r="Y98" s="67"/>
      <c r="Z98" s="67"/>
      <c r="AA98" s="67"/>
      <c r="AB98" s="67"/>
      <c r="AC98" s="67"/>
      <c r="AD98" s="68"/>
      <c r="AE98" s="66"/>
      <c r="AF98" s="67"/>
      <c r="AG98" s="67"/>
      <c r="AH98" s="67"/>
      <c r="AI98" s="67"/>
      <c r="AJ98" s="68"/>
      <c r="AK98" s="66"/>
      <c r="AL98" s="67"/>
      <c r="AM98" s="67"/>
      <c r="AN98" s="67"/>
      <c r="AO98" s="67"/>
      <c r="AP98" s="67"/>
      <c r="AQ98" s="67"/>
      <c r="AR98" s="67"/>
      <c r="AS98" s="67"/>
      <c r="AT98" s="68"/>
      <c r="AU98" s="66"/>
      <c r="AV98" s="67"/>
      <c r="AW98" s="67"/>
      <c r="AX98" s="67"/>
      <c r="AY98" s="67"/>
      <c r="AZ98" s="67"/>
      <c r="BA98" s="67"/>
      <c r="BB98" s="68"/>
      <c r="BC98" s="69">
        <f>IF(NL98&lt;&gt;0,(IF(Conges!H$60=0,0,3)),0)</f>
        <v>0</v>
      </c>
      <c r="BD98" s="370"/>
      <c r="BE98" s="355">
        <f>IF(OR(Conges!H$60="A",Conges!H$60="V"),Prenoms!L$26,NL98)</f>
        <v>0</v>
      </c>
      <c r="BF98" s="356"/>
      <c r="BG98" s="267"/>
      <c r="BH98" s="268">
        <f t="shared" si="42"/>
        <v>0</v>
      </c>
      <c r="BI98" s="269" t="str">
        <f t="shared" si="43"/>
        <v/>
      </c>
      <c r="BJ98" s="283">
        <v>0</v>
      </c>
      <c r="BK98" s="284">
        <f t="shared" si="60"/>
        <v>0</v>
      </c>
      <c r="BL98" s="285">
        <f t="shared" si="44"/>
        <v>0</v>
      </c>
      <c r="BM98" s="285">
        <f t="shared" si="45"/>
        <v>0</v>
      </c>
      <c r="BN98" s="285">
        <f>SUM('Heures Pointage'!$XD$8:$XE$8)</f>
        <v>0</v>
      </c>
      <c r="BO98" s="285">
        <f>SUM('Heures et Indemnites'!$XD$8:$XE$8)</f>
        <v>0</v>
      </c>
      <c r="BP98" s="286">
        <f t="shared" si="46"/>
        <v>0</v>
      </c>
      <c r="BQ98" s="286">
        <f>'Heures Pointage'!$YB$8</f>
        <v>0</v>
      </c>
      <c r="BR98" s="287">
        <f t="shared" ref="BR98" si="87">$BH$1078</f>
        <v>0</v>
      </c>
      <c r="BS98" s="143">
        <f>Prenoms!$C$26</f>
        <v>0</v>
      </c>
      <c r="BT98" s="146"/>
      <c r="BU98" s="210">
        <f>SUM('Heures et Indemnites'!$XD$8:$XE$8)</f>
        <v>0</v>
      </c>
      <c r="BV98" s="219">
        <f>SUM('Heures et Indemnites'!$XD$6:$XE$8)</f>
        <v>0</v>
      </c>
      <c r="BW98" s="210"/>
      <c r="BX98" s="219"/>
      <c r="MT98" s="371">
        <f t="shared" si="62"/>
        <v>0</v>
      </c>
      <c r="MU98" s="372">
        <f t="shared" si="79"/>
        <v>0</v>
      </c>
      <c r="MV98" s="372">
        <f t="shared" si="49"/>
        <v>0</v>
      </c>
      <c r="MW98" s="372"/>
      <c r="MX98" s="372">
        <f t="shared" si="50"/>
        <v>0</v>
      </c>
      <c r="MY98" s="372"/>
      <c r="MZ98" s="372">
        <f t="shared" si="51"/>
        <v>0</v>
      </c>
      <c r="NA98" s="372"/>
      <c r="NB98" s="372">
        <f t="shared" si="52"/>
        <v>0</v>
      </c>
      <c r="NC98" s="372"/>
      <c r="ND98" s="372">
        <f t="shared" si="53"/>
        <v>0</v>
      </c>
      <c r="NE98" s="372"/>
      <c r="NF98" s="372">
        <f t="shared" si="54"/>
        <v>0</v>
      </c>
      <c r="NG98" s="372"/>
      <c r="NH98" s="372">
        <f t="shared" si="55"/>
        <v>0</v>
      </c>
      <c r="NI98" s="372"/>
      <c r="NJ98" s="372">
        <f t="shared" si="56"/>
        <v>0</v>
      </c>
      <c r="NK98" s="372"/>
      <c r="NL98" s="372">
        <f t="shared" si="63"/>
        <v>0</v>
      </c>
      <c r="NM98" s="373"/>
      <c r="NN98" s="350"/>
      <c r="NR98" s="30">
        <f t="shared" si="57"/>
        <v>0</v>
      </c>
      <c r="NS98" s="30">
        <f t="shared" si="58"/>
        <v>0</v>
      </c>
      <c r="NT98" s="30">
        <f t="shared" si="59"/>
        <v>0</v>
      </c>
    </row>
    <row r="99" spans="1:384" ht="10.199999999999999" customHeight="1">
      <c r="A99" s="25"/>
      <c r="B99" s="337"/>
      <c r="C99" s="335"/>
      <c r="D99" s="15"/>
      <c r="E99" s="101"/>
      <c r="F99" s="101"/>
      <c r="G99" s="101"/>
      <c r="H99" s="323"/>
      <c r="I99" s="328">
        <f>Prenoms!$B$27</f>
        <v>0</v>
      </c>
      <c r="J99" s="329"/>
      <c r="K99" s="329"/>
      <c r="L99" s="329"/>
      <c r="M99" s="329"/>
      <c r="N99" s="78" t="str">
        <f>IF(NL99&lt;&gt;0,"",IF(Conges!H61=0,"",Conges!H61))</f>
        <v/>
      </c>
      <c r="O99" s="79"/>
      <c r="P99" s="80"/>
      <c r="Q99" s="80"/>
      <c r="R99" s="80"/>
      <c r="S99" s="80"/>
      <c r="T99" s="80"/>
      <c r="U99" s="80"/>
      <c r="V99" s="81"/>
      <c r="W99" s="79"/>
      <c r="X99" s="80"/>
      <c r="Y99" s="80"/>
      <c r="Z99" s="80"/>
      <c r="AA99" s="80"/>
      <c r="AB99" s="80"/>
      <c r="AC99" s="80"/>
      <c r="AD99" s="81"/>
      <c r="AE99" s="79"/>
      <c r="AF99" s="80"/>
      <c r="AG99" s="80"/>
      <c r="AH99" s="80"/>
      <c r="AI99" s="80"/>
      <c r="AJ99" s="81"/>
      <c r="AK99" s="79"/>
      <c r="AL99" s="80"/>
      <c r="AM99" s="80"/>
      <c r="AN99" s="80"/>
      <c r="AO99" s="80"/>
      <c r="AP99" s="80"/>
      <c r="AQ99" s="80"/>
      <c r="AR99" s="80"/>
      <c r="AS99" s="80"/>
      <c r="AT99" s="81"/>
      <c r="AU99" s="79"/>
      <c r="AV99" s="80"/>
      <c r="AW99" s="80"/>
      <c r="AX99" s="80"/>
      <c r="AY99" s="80"/>
      <c r="AZ99" s="80"/>
      <c r="BA99" s="80"/>
      <c r="BB99" s="81"/>
      <c r="BC99" s="82">
        <f>IF(NL99&lt;&gt;0,(IF(Conges!H$61=0,0,3)),0)</f>
        <v>0</v>
      </c>
      <c r="BD99" s="370"/>
      <c r="BE99" s="357">
        <f>IF(OR(Conges!H$61="A",Conges!H$61="V"),Prenoms!L$27,NL99)</f>
        <v>0</v>
      </c>
      <c r="BF99" s="358"/>
      <c r="BG99" s="264"/>
      <c r="BH99" s="265">
        <f t="shared" si="42"/>
        <v>0</v>
      </c>
      <c r="BI99" s="266" t="str">
        <f t="shared" si="43"/>
        <v/>
      </c>
      <c r="BJ99" s="278">
        <v>0</v>
      </c>
      <c r="BK99" s="279">
        <f t="shared" si="60"/>
        <v>0</v>
      </c>
      <c r="BL99" s="280">
        <f t="shared" si="44"/>
        <v>0</v>
      </c>
      <c r="BM99" s="280">
        <f t="shared" si="45"/>
        <v>0</v>
      </c>
      <c r="BN99" s="280">
        <f>SUM('Heures Pointage'!$YD$8:$YE$8)</f>
        <v>0</v>
      </c>
      <c r="BO99" s="280">
        <f>SUM('Heures et Indemnites'!$YD$8:$YE$8)</f>
        <v>0</v>
      </c>
      <c r="BP99" s="281">
        <f t="shared" si="46"/>
        <v>0</v>
      </c>
      <c r="BQ99" s="281">
        <f>'Heures Pointage'!$ZB$8</f>
        <v>0</v>
      </c>
      <c r="BR99" s="282">
        <f t="shared" ref="BR99" si="88">$BH$1079</f>
        <v>0</v>
      </c>
      <c r="BS99" s="142">
        <f>Prenoms!$C$27</f>
        <v>0</v>
      </c>
      <c r="BT99" s="170"/>
      <c r="BU99" s="211">
        <f>SUM('Heures et Indemnites'!$YD$8:$YE$8)</f>
        <v>0</v>
      </c>
      <c r="BV99" s="218">
        <f>SUM('Heures et Indemnites'!$YD$6:$YE$8)</f>
        <v>0</v>
      </c>
      <c r="BW99" s="211"/>
      <c r="BX99" s="218"/>
      <c r="MT99" s="369">
        <f t="shared" si="62"/>
        <v>0</v>
      </c>
      <c r="MU99" s="351">
        <f t="shared" si="79"/>
        <v>0</v>
      </c>
      <c r="MV99" s="351">
        <f t="shared" si="49"/>
        <v>0</v>
      </c>
      <c r="MW99" s="351"/>
      <c r="MX99" s="351">
        <f t="shared" si="50"/>
        <v>0</v>
      </c>
      <c r="MY99" s="351"/>
      <c r="MZ99" s="351">
        <f t="shared" si="51"/>
        <v>0</v>
      </c>
      <c r="NA99" s="351"/>
      <c r="NB99" s="351">
        <f t="shared" si="52"/>
        <v>0</v>
      </c>
      <c r="NC99" s="351"/>
      <c r="ND99" s="351">
        <f t="shared" si="53"/>
        <v>0</v>
      </c>
      <c r="NE99" s="351"/>
      <c r="NF99" s="351">
        <f t="shared" si="54"/>
        <v>0</v>
      </c>
      <c r="NG99" s="351"/>
      <c r="NH99" s="351">
        <f t="shared" si="55"/>
        <v>0</v>
      </c>
      <c r="NI99" s="351"/>
      <c r="NJ99" s="351">
        <f t="shared" si="56"/>
        <v>0</v>
      </c>
      <c r="NK99" s="351"/>
      <c r="NL99" s="351">
        <f t="shared" si="63"/>
        <v>0</v>
      </c>
      <c r="NM99" s="352"/>
      <c r="NN99" s="350"/>
      <c r="NR99" s="30">
        <f t="shared" si="57"/>
        <v>0</v>
      </c>
      <c r="NS99" s="30">
        <f t="shared" si="58"/>
        <v>0</v>
      </c>
      <c r="NT99" s="30">
        <f t="shared" si="59"/>
        <v>0</v>
      </c>
    </row>
    <row r="100" spans="1:384" ht="10.199999999999999" customHeight="1">
      <c r="A100" s="25"/>
      <c r="B100" s="337"/>
      <c r="C100" s="335"/>
      <c r="D100" s="15"/>
      <c r="E100" s="101"/>
      <c r="F100" s="101"/>
      <c r="G100" s="101"/>
      <c r="H100" s="323"/>
      <c r="I100" s="325">
        <f>Prenoms!$B$28</f>
        <v>0</v>
      </c>
      <c r="J100" s="326"/>
      <c r="K100" s="326"/>
      <c r="L100" s="326"/>
      <c r="M100" s="326"/>
      <c r="N100" s="65" t="str">
        <f>IF(NL100&lt;&gt;0,"",IF(Conges!H62=0,"",Conges!H62))</f>
        <v/>
      </c>
      <c r="O100" s="66"/>
      <c r="P100" s="67"/>
      <c r="Q100" s="67"/>
      <c r="R100" s="67"/>
      <c r="S100" s="67"/>
      <c r="T100" s="67"/>
      <c r="U100" s="67"/>
      <c r="V100" s="68"/>
      <c r="W100" s="66"/>
      <c r="X100" s="67"/>
      <c r="Y100" s="67"/>
      <c r="Z100" s="67"/>
      <c r="AA100" s="67"/>
      <c r="AB100" s="67"/>
      <c r="AC100" s="67"/>
      <c r="AD100" s="68"/>
      <c r="AE100" s="66"/>
      <c r="AF100" s="67"/>
      <c r="AG100" s="67"/>
      <c r="AH100" s="67"/>
      <c r="AI100" s="67"/>
      <c r="AJ100" s="68"/>
      <c r="AK100" s="66"/>
      <c r="AL100" s="67"/>
      <c r="AM100" s="67"/>
      <c r="AN100" s="67"/>
      <c r="AO100" s="67"/>
      <c r="AP100" s="67"/>
      <c r="AQ100" s="67"/>
      <c r="AR100" s="67"/>
      <c r="AS100" s="67"/>
      <c r="AT100" s="68"/>
      <c r="AU100" s="66"/>
      <c r="AV100" s="67"/>
      <c r="AW100" s="67"/>
      <c r="AX100" s="67"/>
      <c r="AY100" s="67"/>
      <c r="AZ100" s="67"/>
      <c r="BA100" s="67"/>
      <c r="BB100" s="68"/>
      <c r="BC100" s="69">
        <f>IF(NL100&lt;&gt;0,(IF(Conges!H$62=0,0,3)),0)</f>
        <v>0</v>
      </c>
      <c r="BD100" s="370"/>
      <c r="BE100" s="355">
        <f>IF(OR(Conges!H$62="A",Conges!H$62="V"),Prenoms!L$28,NL100)</f>
        <v>0</v>
      </c>
      <c r="BF100" s="356"/>
      <c r="BG100" s="267"/>
      <c r="BH100" s="268">
        <f t="shared" si="42"/>
        <v>0</v>
      </c>
      <c r="BI100" s="269" t="str">
        <f t="shared" si="43"/>
        <v/>
      </c>
      <c r="BJ100" s="283">
        <v>0</v>
      </c>
      <c r="BK100" s="284">
        <f t="shared" si="60"/>
        <v>0</v>
      </c>
      <c r="BL100" s="285">
        <f t="shared" si="44"/>
        <v>0</v>
      </c>
      <c r="BM100" s="285">
        <f t="shared" si="45"/>
        <v>0</v>
      </c>
      <c r="BN100" s="285">
        <f>SUM('Heures Pointage'!$ZD$8:$ZE$8)</f>
        <v>0</v>
      </c>
      <c r="BO100" s="285">
        <f>SUM('Heures et Indemnites'!$ZD$8:$ZE$8)</f>
        <v>0</v>
      </c>
      <c r="BP100" s="286">
        <f t="shared" si="46"/>
        <v>0</v>
      </c>
      <c r="BQ100" s="286">
        <f>'Heures Pointage'!$AAB$8</f>
        <v>0</v>
      </c>
      <c r="BR100" s="287">
        <f t="shared" ref="BR100" si="89">$BH$1080</f>
        <v>0</v>
      </c>
      <c r="BS100" s="143">
        <f>Prenoms!$C$28</f>
        <v>0</v>
      </c>
      <c r="BT100" s="146"/>
      <c r="BU100" s="210">
        <f>SUM('Heures et Indemnites'!$ZD$8:$ZE$8)</f>
        <v>0</v>
      </c>
      <c r="BV100" s="219">
        <f>SUM('Heures et Indemnites'!$ZD$6:$ZE$8)</f>
        <v>0</v>
      </c>
      <c r="BW100" s="210"/>
      <c r="BX100" s="219"/>
      <c r="MT100" s="371">
        <f t="shared" si="62"/>
        <v>0</v>
      </c>
      <c r="MU100" s="372">
        <f t="shared" si="79"/>
        <v>0</v>
      </c>
      <c r="MV100" s="372">
        <f t="shared" si="49"/>
        <v>0</v>
      </c>
      <c r="MW100" s="372"/>
      <c r="MX100" s="372">
        <f t="shared" si="50"/>
        <v>0</v>
      </c>
      <c r="MY100" s="372"/>
      <c r="MZ100" s="372">
        <f t="shared" si="51"/>
        <v>0</v>
      </c>
      <c r="NA100" s="372"/>
      <c r="NB100" s="372">
        <f t="shared" si="52"/>
        <v>0</v>
      </c>
      <c r="NC100" s="372"/>
      <c r="ND100" s="372">
        <f t="shared" si="53"/>
        <v>0</v>
      </c>
      <c r="NE100" s="372"/>
      <c r="NF100" s="372">
        <f t="shared" si="54"/>
        <v>0</v>
      </c>
      <c r="NG100" s="372"/>
      <c r="NH100" s="372">
        <f t="shared" si="55"/>
        <v>0</v>
      </c>
      <c r="NI100" s="372"/>
      <c r="NJ100" s="372">
        <f t="shared" si="56"/>
        <v>0</v>
      </c>
      <c r="NK100" s="372"/>
      <c r="NL100" s="372">
        <f t="shared" si="63"/>
        <v>0</v>
      </c>
      <c r="NM100" s="373"/>
      <c r="NN100" s="350"/>
      <c r="NR100" s="30">
        <f t="shared" si="57"/>
        <v>0</v>
      </c>
      <c r="NS100" s="30">
        <f t="shared" si="58"/>
        <v>0</v>
      </c>
      <c r="NT100" s="30">
        <f t="shared" si="59"/>
        <v>0</v>
      </c>
    </row>
    <row r="101" spans="1:384" ht="10.199999999999999" customHeight="1">
      <c r="A101" s="25"/>
      <c r="B101" s="337"/>
      <c r="C101" s="335"/>
      <c r="D101" s="15"/>
      <c r="E101" s="101"/>
      <c r="F101" s="101"/>
      <c r="G101" s="101"/>
      <c r="H101" s="323"/>
      <c r="I101" s="328">
        <f>Prenoms!$B$29</f>
        <v>0</v>
      </c>
      <c r="J101" s="329"/>
      <c r="K101" s="329"/>
      <c r="L101" s="329"/>
      <c r="M101" s="329"/>
      <c r="N101" s="78" t="str">
        <f>IF(NL101&lt;&gt;0,"",IF(Conges!H63=0,"",Conges!H63))</f>
        <v/>
      </c>
      <c r="O101" s="79"/>
      <c r="P101" s="80"/>
      <c r="Q101" s="80"/>
      <c r="R101" s="80"/>
      <c r="S101" s="80"/>
      <c r="T101" s="80"/>
      <c r="U101" s="80"/>
      <c r="V101" s="81"/>
      <c r="W101" s="79"/>
      <c r="X101" s="80"/>
      <c r="Y101" s="80"/>
      <c r="Z101" s="80"/>
      <c r="AA101" s="80"/>
      <c r="AB101" s="80"/>
      <c r="AC101" s="80"/>
      <c r="AD101" s="81"/>
      <c r="AE101" s="79"/>
      <c r="AF101" s="80"/>
      <c r="AG101" s="80"/>
      <c r="AH101" s="80"/>
      <c r="AI101" s="80"/>
      <c r="AJ101" s="81"/>
      <c r="AK101" s="79"/>
      <c r="AL101" s="80"/>
      <c r="AM101" s="80"/>
      <c r="AN101" s="80"/>
      <c r="AO101" s="80"/>
      <c r="AP101" s="80"/>
      <c r="AQ101" s="80"/>
      <c r="AR101" s="80"/>
      <c r="AS101" s="80"/>
      <c r="AT101" s="81"/>
      <c r="AU101" s="79"/>
      <c r="AV101" s="80"/>
      <c r="AW101" s="80"/>
      <c r="AX101" s="80"/>
      <c r="AY101" s="80"/>
      <c r="AZ101" s="80"/>
      <c r="BA101" s="80"/>
      <c r="BB101" s="81"/>
      <c r="BC101" s="82">
        <f>IF(NL101&lt;&gt;0,(IF(Conges!H$63=0,0,3)),0)</f>
        <v>0</v>
      </c>
      <c r="BD101" s="370"/>
      <c r="BE101" s="357">
        <f>IF(OR(Conges!H$63="A",Conges!H$63="V"),Prenoms!L$29,NL101)</f>
        <v>0</v>
      </c>
      <c r="BF101" s="358"/>
      <c r="BG101" s="264"/>
      <c r="BH101" s="265">
        <f t="shared" si="42"/>
        <v>0</v>
      </c>
      <c r="BI101" s="266" t="str">
        <f t="shared" si="43"/>
        <v/>
      </c>
      <c r="BJ101" s="278">
        <v>0</v>
      </c>
      <c r="BK101" s="279">
        <f t="shared" si="60"/>
        <v>0</v>
      </c>
      <c r="BL101" s="280">
        <f t="shared" si="44"/>
        <v>0</v>
      </c>
      <c r="BM101" s="280">
        <f t="shared" si="45"/>
        <v>0</v>
      </c>
      <c r="BN101" s="280">
        <f>SUM('Heures Pointage'!$AAD$8:$AAE$8)</f>
        <v>0</v>
      </c>
      <c r="BO101" s="280">
        <f>SUM('Heures et Indemnites'!$AAD$8:$AAE$8)</f>
        <v>0</v>
      </c>
      <c r="BP101" s="281">
        <f t="shared" si="46"/>
        <v>0</v>
      </c>
      <c r="BQ101" s="281">
        <f>'Heures Pointage'!$ABB$8</f>
        <v>0</v>
      </c>
      <c r="BR101" s="282">
        <f t="shared" ref="BR101" si="90">$BH$1081</f>
        <v>0</v>
      </c>
      <c r="BS101" s="142">
        <f>Prenoms!$C$29</f>
        <v>0</v>
      </c>
      <c r="BT101" s="170"/>
      <c r="BU101" s="211">
        <f>SUM('Heures et Indemnites'!$AAD$8:$AAE$8)</f>
        <v>0</v>
      </c>
      <c r="BV101" s="218">
        <f>SUM('Heures et Indemnites'!$AAD$6:$AAE$8)</f>
        <v>0</v>
      </c>
      <c r="BW101" s="211"/>
      <c r="BX101" s="218"/>
      <c r="MT101" s="369">
        <f t="shared" si="62"/>
        <v>0</v>
      </c>
      <c r="MU101" s="351">
        <f t="shared" si="79"/>
        <v>0</v>
      </c>
      <c r="MV101" s="351">
        <f t="shared" si="49"/>
        <v>0</v>
      </c>
      <c r="MW101" s="351"/>
      <c r="MX101" s="351">
        <f t="shared" si="50"/>
        <v>0</v>
      </c>
      <c r="MY101" s="351"/>
      <c r="MZ101" s="351">
        <f t="shared" si="51"/>
        <v>0</v>
      </c>
      <c r="NA101" s="351"/>
      <c r="NB101" s="351">
        <f t="shared" si="52"/>
        <v>0</v>
      </c>
      <c r="NC101" s="351"/>
      <c r="ND101" s="351">
        <f t="shared" si="53"/>
        <v>0</v>
      </c>
      <c r="NE101" s="351"/>
      <c r="NF101" s="351">
        <f t="shared" si="54"/>
        <v>0</v>
      </c>
      <c r="NG101" s="351"/>
      <c r="NH101" s="351">
        <f t="shared" si="55"/>
        <v>0</v>
      </c>
      <c r="NI101" s="351"/>
      <c r="NJ101" s="351">
        <f t="shared" si="56"/>
        <v>0</v>
      </c>
      <c r="NK101" s="351"/>
      <c r="NL101" s="351">
        <f t="shared" si="63"/>
        <v>0</v>
      </c>
      <c r="NM101" s="352"/>
      <c r="NN101" s="350"/>
      <c r="NR101" s="30">
        <f t="shared" si="57"/>
        <v>0</v>
      </c>
      <c r="NS101" s="30">
        <f t="shared" si="58"/>
        <v>0</v>
      </c>
      <c r="NT101" s="30">
        <f t="shared" si="59"/>
        <v>0</v>
      </c>
    </row>
    <row r="102" spans="1:384" ht="10.199999999999999" customHeight="1">
      <c r="A102" s="25"/>
      <c r="B102" s="337"/>
      <c r="C102" s="335"/>
      <c r="D102" s="15"/>
      <c r="E102" s="101"/>
      <c r="F102" s="101"/>
      <c r="G102" s="101"/>
      <c r="H102" s="323"/>
      <c r="I102" s="325">
        <f>Prenoms!$B$30</f>
        <v>0</v>
      </c>
      <c r="J102" s="326"/>
      <c r="K102" s="326"/>
      <c r="L102" s="326"/>
      <c r="M102" s="326"/>
      <c r="N102" s="65" t="str">
        <f>IF(NL102&lt;&gt;0,"",IF(Conges!H64=0,"",Conges!H64))</f>
        <v/>
      </c>
      <c r="O102" s="66"/>
      <c r="P102" s="67"/>
      <c r="Q102" s="67"/>
      <c r="R102" s="67"/>
      <c r="S102" s="67"/>
      <c r="T102" s="67"/>
      <c r="U102" s="67"/>
      <c r="V102" s="68"/>
      <c r="W102" s="66"/>
      <c r="X102" s="67"/>
      <c r="Y102" s="67"/>
      <c r="Z102" s="67"/>
      <c r="AA102" s="67"/>
      <c r="AB102" s="67"/>
      <c r="AC102" s="67"/>
      <c r="AD102" s="68"/>
      <c r="AE102" s="66"/>
      <c r="AF102" s="67"/>
      <c r="AG102" s="67"/>
      <c r="AH102" s="67"/>
      <c r="AI102" s="67"/>
      <c r="AJ102" s="68"/>
      <c r="AK102" s="66"/>
      <c r="AL102" s="67"/>
      <c r="AM102" s="67"/>
      <c r="AN102" s="67"/>
      <c r="AO102" s="67"/>
      <c r="AP102" s="67"/>
      <c r="AQ102" s="67"/>
      <c r="AR102" s="67"/>
      <c r="AS102" s="67"/>
      <c r="AT102" s="68"/>
      <c r="AU102" s="66"/>
      <c r="AV102" s="67"/>
      <c r="AW102" s="67"/>
      <c r="AX102" s="67"/>
      <c r="AY102" s="67"/>
      <c r="AZ102" s="67"/>
      <c r="BA102" s="67"/>
      <c r="BB102" s="68"/>
      <c r="BC102" s="69">
        <f>IF(NL102&lt;&gt;0,(IF(Conges!H$64=0,0,3)),0)</f>
        <v>0</v>
      </c>
      <c r="BD102" s="370"/>
      <c r="BE102" s="355">
        <f>IF(OR(Conges!H$64="A",Conges!H$64="V"),Prenoms!L$30,NL102)</f>
        <v>0</v>
      </c>
      <c r="BF102" s="356"/>
      <c r="BG102" s="267"/>
      <c r="BH102" s="268">
        <f t="shared" si="42"/>
        <v>0</v>
      </c>
      <c r="BI102" s="269" t="str">
        <f t="shared" si="43"/>
        <v/>
      </c>
      <c r="BJ102" s="283">
        <v>0</v>
      </c>
      <c r="BK102" s="284">
        <f t="shared" si="60"/>
        <v>0</v>
      </c>
      <c r="BL102" s="285">
        <f t="shared" si="44"/>
        <v>0</v>
      </c>
      <c r="BM102" s="285">
        <f t="shared" si="45"/>
        <v>0</v>
      </c>
      <c r="BN102" s="285">
        <f>SUM('Heures Pointage'!$ABD$8:$ABE$8)</f>
        <v>0</v>
      </c>
      <c r="BO102" s="285">
        <f>SUM('Heures et Indemnites'!$ABD$8:$ABE$8)</f>
        <v>0</v>
      </c>
      <c r="BP102" s="286">
        <f t="shared" si="46"/>
        <v>0</v>
      </c>
      <c r="BQ102" s="286">
        <f>'Heures Pointage'!$ACB$8</f>
        <v>0</v>
      </c>
      <c r="BR102" s="287">
        <f t="shared" ref="BR102" si="91">$BH$1082</f>
        <v>0</v>
      </c>
      <c r="BS102" s="143">
        <f>Prenoms!$C$30</f>
        <v>0</v>
      </c>
      <c r="BT102" s="146"/>
      <c r="BU102" s="210">
        <f>SUM('Heures et Indemnites'!$ABD$8:$ABE$8)</f>
        <v>0</v>
      </c>
      <c r="BV102" s="219">
        <f>SUM('Heures et Indemnites'!$ABD$6:$ABE$8)</f>
        <v>0</v>
      </c>
      <c r="BW102" s="210"/>
      <c r="BX102" s="219"/>
      <c r="MT102" s="371">
        <f t="shared" si="62"/>
        <v>0</v>
      </c>
      <c r="MU102" s="372">
        <f t="shared" si="79"/>
        <v>0</v>
      </c>
      <c r="MV102" s="372">
        <f t="shared" si="49"/>
        <v>0</v>
      </c>
      <c r="MW102" s="372"/>
      <c r="MX102" s="372">
        <f t="shared" si="50"/>
        <v>0</v>
      </c>
      <c r="MY102" s="372"/>
      <c r="MZ102" s="372">
        <f t="shared" si="51"/>
        <v>0</v>
      </c>
      <c r="NA102" s="372"/>
      <c r="NB102" s="372">
        <f t="shared" si="52"/>
        <v>0</v>
      </c>
      <c r="NC102" s="372"/>
      <c r="ND102" s="372">
        <f t="shared" si="53"/>
        <v>0</v>
      </c>
      <c r="NE102" s="372"/>
      <c r="NF102" s="372">
        <f t="shared" si="54"/>
        <v>0</v>
      </c>
      <c r="NG102" s="372"/>
      <c r="NH102" s="372">
        <f t="shared" si="55"/>
        <v>0</v>
      </c>
      <c r="NI102" s="372"/>
      <c r="NJ102" s="372">
        <f t="shared" si="56"/>
        <v>0</v>
      </c>
      <c r="NK102" s="372"/>
      <c r="NL102" s="372">
        <f t="shared" si="63"/>
        <v>0</v>
      </c>
      <c r="NM102" s="373"/>
      <c r="NN102" s="350"/>
      <c r="NR102" s="30">
        <f t="shared" si="57"/>
        <v>0</v>
      </c>
      <c r="NS102" s="30">
        <f t="shared" si="58"/>
        <v>0</v>
      </c>
      <c r="NT102" s="30">
        <f t="shared" si="59"/>
        <v>0</v>
      </c>
    </row>
    <row r="103" spans="1:384" ht="10.199999999999999" customHeight="1">
      <c r="A103" s="25"/>
      <c r="B103" s="337"/>
      <c r="C103" s="335"/>
      <c r="D103" s="15"/>
      <c r="E103" s="101"/>
      <c r="F103" s="101"/>
      <c r="G103" s="101"/>
      <c r="H103" s="323"/>
      <c r="I103" s="344">
        <f>Prenoms!$B$31</f>
        <v>0</v>
      </c>
      <c r="J103" s="345"/>
      <c r="K103" s="345"/>
      <c r="L103" s="345"/>
      <c r="M103" s="345"/>
      <c r="N103" s="83" t="str">
        <f>IF(NL103&lt;&gt;0,"",IF(Conges!H65=0,"",Conges!H65))</f>
        <v/>
      </c>
      <c r="O103" s="84"/>
      <c r="P103" s="85"/>
      <c r="Q103" s="85"/>
      <c r="R103" s="85"/>
      <c r="S103" s="85"/>
      <c r="T103" s="85"/>
      <c r="U103" s="85"/>
      <c r="V103" s="86"/>
      <c r="W103" s="84"/>
      <c r="X103" s="85"/>
      <c r="Y103" s="85"/>
      <c r="Z103" s="85"/>
      <c r="AA103" s="85"/>
      <c r="AB103" s="85"/>
      <c r="AC103" s="85"/>
      <c r="AD103" s="86"/>
      <c r="AE103" s="84"/>
      <c r="AF103" s="85"/>
      <c r="AG103" s="85"/>
      <c r="AH103" s="85"/>
      <c r="AI103" s="85"/>
      <c r="AJ103" s="86"/>
      <c r="AK103" s="84"/>
      <c r="AL103" s="85"/>
      <c r="AM103" s="85"/>
      <c r="AN103" s="85"/>
      <c r="AO103" s="85"/>
      <c r="AP103" s="85"/>
      <c r="AQ103" s="85"/>
      <c r="AR103" s="85"/>
      <c r="AS103" s="85"/>
      <c r="AT103" s="86"/>
      <c r="AU103" s="84"/>
      <c r="AV103" s="85"/>
      <c r="AW103" s="85"/>
      <c r="AX103" s="85"/>
      <c r="AY103" s="85"/>
      <c r="AZ103" s="85"/>
      <c r="BA103" s="85"/>
      <c r="BB103" s="86"/>
      <c r="BC103" s="87">
        <f>IF(NL103&lt;&gt;0,(IF(Conges!H$65=0,0,3)),0)</f>
        <v>0</v>
      </c>
      <c r="BD103" s="370"/>
      <c r="BE103" s="365">
        <f>IF(OR(Conges!H$65="A",Conges!H$65="V"),Prenoms!L$31,NL103)</f>
        <v>0</v>
      </c>
      <c r="BF103" s="366"/>
      <c r="BG103" s="270"/>
      <c r="BH103" s="271">
        <f t="shared" si="42"/>
        <v>0</v>
      </c>
      <c r="BI103" s="272" t="str">
        <f t="shared" si="43"/>
        <v/>
      </c>
      <c r="BJ103" s="288">
        <v>0</v>
      </c>
      <c r="BK103" s="289">
        <f t="shared" si="60"/>
        <v>0</v>
      </c>
      <c r="BL103" s="290">
        <f t="shared" si="44"/>
        <v>0</v>
      </c>
      <c r="BM103" s="290">
        <f t="shared" si="45"/>
        <v>0</v>
      </c>
      <c r="BN103" s="290">
        <f>SUM('Heures Pointage'!$ACD$8:$ACE$8)</f>
        <v>0</v>
      </c>
      <c r="BO103" s="290">
        <f>SUM('Heures et Indemnites'!$ACD$8:$ACE$8)</f>
        <v>0</v>
      </c>
      <c r="BP103" s="291">
        <f t="shared" si="46"/>
        <v>0</v>
      </c>
      <c r="BQ103" s="291">
        <f>'Heures Pointage'!$ADB$8</f>
        <v>0</v>
      </c>
      <c r="BR103" s="292">
        <f t="shared" ref="BR103" si="92">$BH$1083</f>
        <v>0</v>
      </c>
      <c r="BS103" s="144">
        <f>Prenoms!$C$31</f>
        <v>0</v>
      </c>
      <c r="BT103" s="170"/>
      <c r="BU103" s="214">
        <f>SUM('Heures et Indemnites'!$ACD$8:$ACE$8)</f>
        <v>0</v>
      </c>
      <c r="BV103" s="220">
        <f>SUM('Heures et Indemnites'!$ACD$6:$ACE$8)</f>
        <v>0</v>
      </c>
      <c r="BW103" s="214"/>
      <c r="BX103" s="220"/>
      <c r="MT103" s="375">
        <f t="shared" si="62"/>
        <v>0</v>
      </c>
      <c r="MU103" s="367">
        <f t="shared" si="79"/>
        <v>0</v>
      </c>
      <c r="MV103" s="367">
        <f t="shared" si="49"/>
        <v>0</v>
      </c>
      <c r="MW103" s="367"/>
      <c r="MX103" s="367">
        <f t="shared" si="50"/>
        <v>0</v>
      </c>
      <c r="MY103" s="367"/>
      <c r="MZ103" s="367">
        <f t="shared" si="51"/>
        <v>0</v>
      </c>
      <c r="NA103" s="367"/>
      <c r="NB103" s="367">
        <f t="shared" si="52"/>
        <v>0</v>
      </c>
      <c r="NC103" s="367"/>
      <c r="ND103" s="367">
        <f t="shared" si="53"/>
        <v>0</v>
      </c>
      <c r="NE103" s="367"/>
      <c r="NF103" s="367">
        <f t="shared" si="54"/>
        <v>0</v>
      </c>
      <c r="NG103" s="367"/>
      <c r="NH103" s="367">
        <f t="shared" si="55"/>
        <v>0</v>
      </c>
      <c r="NI103" s="367"/>
      <c r="NJ103" s="367">
        <f t="shared" si="56"/>
        <v>0</v>
      </c>
      <c r="NK103" s="367"/>
      <c r="NL103" s="367">
        <f t="shared" si="63"/>
        <v>0</v>
      </c>
      <c r="NM103" s="368"/>
      <c r="NN103" s="350"/>
      <c r="NR103" s="30">
        <f t="shared" si="57"/>
        <v>0</v>
      </c>
      <c r="NS103" s="30">
        <f t="shared" si="58"/>
        <v>0</v>
      </c>
      <c r="NT103" s="30">
        <f t="shared" si="59"/>
        <v>0</v>
      </c>
    </row>
    <row r="104" spans="1:384" s="14" customFormat="1" ht="10.199999999999999" customHeight="1">
      <c r="A104" s="110"/>
      <c r="B104" s="337"/>
      <c r="C104" s="335"/>
      <c r="D104" s="111"/>
      <c r="H104" s="112"/>
      <c r="I104" s="341" t="str">
        <f>I69</f>
        <v>CREPIERE</v>
      </c>
      <c r="J104" s="341"/>
      <c r="K104" s="341"/>
      <c r="L104" s="341"/>
      <c r="M104" s="341"/>
      <c r="N104" s="342"/>
      <c r="O104" s="136" t="str">
        <f>IF('Chiffres et fonctions'!$J$3=1,IF(COUNTIF(O74:O103,1)=0,IF(COUNTIF(O74:O103,4)=0,"","+"&amp;COUNTIF(O74:O103,4)),COUNTIF(O74:O103,1)&amp;IF(COUNTIF(O74:O103,4)=0,"","+"&amp;COUNTIF(O74:O103,4))),IF('Chiffres et fonctions'!$J$3=2,IF(30-(COUNTIF(O74:O103,""))-(COUNTIF(O74:O103,4))=0,"",30-(COUNTIF(O74:O103,""))-(COUNTIF(O74:O103,4))),""))</f>
        <v/>
      </c>
      <c r="P104" s="137" t="str">
        <f>IF('Chiffres et fonctions'!$J$3=1,IF(COUNTIF(P74:P103,1)=0,IF(COUNTIF(P74:P103,4)=0,"","+"&amp;COUNTIF(P74:P103,4)),COUNTIF(P74:P103,1)&amp;IF(COUNTIF(P74:P103,4)=0,"","+"&amp;COUNTIF(P74:P103,4))),IF('Chiffres et fonctions'!$J$3=2,IF(30-(COUNTIF(P74:P103,""))-(COUNTIF(P74:P103,4))=0,"",30-(COUNTIF(P74:P103,""))-(COUNTIF(P74:P103,4))),""))</f>
        <v/>
      </c>
      <c r="Q104" s="136" t="str">
        <f>IF('Chiffres et fonctions'!$J$3=1,IF(COUNTIF(Q74:Q103,1)=0,IF(COUNTIF(Q74:Q103,4)=0,"","+"&amp;COUNTIF(Q74:Q103,4)),COUNTIF(Q74:Q103,1)&amp;IF(COUNTIF(Q74:Q103,4)=0,"","+"&amp;COUNTIF(Q74:Q103,4))),IF('Chiffres et fonctions'!$J$3=2,IF(30-(COUNTIF(Q74:Q103,""))-(COUNTIF(Q74:Q103,4))=0,"",30-(COUNTIF(Q74:Q103,""))-(COUNTIF(Q74:Q103,4))),""))</f>
        <v/>
      </c>
      <c r="R104" s="137" t="str">
        <f>IF('Chiffres et fonctions'!$J$3=1,IF(COUNTIF(R74:R103,1)=0,IF(COUNTIF(R74:R103,4)=0,"","+"&amp;COUNTIF(R74:R103,4)),COUNTIF(R74:R103,1)&amp;IF(COUNTIF(R74:R103,4)=0,"","+"&amp;COUNTIF(R74:R103,4))),IF('Chiffres et fonctions'!$J$3=2,IF(30-(COUNTIF(R74:R103,""))-(COUNTIF(R74:R103,4))=0,"",30-(COUNTIF(R74:R103,""))-(COUNTIF(R74:R103,4))),""))</f>
        <v/>
      </c>
      <c r="S104" s="136" t="str">
        <f>IF('Chiffres et fonctions'!$J$3=1,IF(COUNTIF(S74:S103,1)=0,IF(COUNTIF(S74:S103,4)=0,"","+"&amp;COUNTIF(S74:S103,4)),COUNTIF(S74:S103,1)&amp;IF(COUNTIF(S74:S103,4)=0,"","+"&amp;COUNTIF(S74:S103,4))),IF('Chiffres et fonctions'!$J$3=2,IF(30-(COUNTIF(S74:S103,""))-(COUNTIF(S74:S103,4))=0,"",30-(COUNTIF(S74:S103,""))-(COUNTIF(S74:S103,4))),""))</f>
        <v/>
      </c>
      <c r="T104" s="137" t="str">
        <f>IF('Chiffres et fonctions'!$J$3=1,IF(COUNTIF(T74:T103,1)=0,IF(COUNTIF(T74:T103,4)=0,"","+"&amp;COUNTIF(T74:T103,4)),COUNTIF(T74:T103,1)&amp;IF(COUNTIF(T74:T103,4)=0,"","+"&amp;COUNTIF(T74:T103,4))),IF('Chiffres et fonctions'!$J$3=2,IF(30-(COUNTIF(T74:T103,""))-(COUNTIF(T74:T103,4))=0,"",30-(COUNTIF(T74:T103,""))-(COUNTIF(T74:T103,4))),""))</f>
        <v/>
      </c>
      <c r="U104" s="136" t="str">
        <f>IF('Chiffres et fonctions'!$J$3=1,IF(COUNTIF(U74:U103,1)=0,IF(COUNTIF(U74:U103,4)=0,"","+"&amp;COUNTIF(U74:U103,4)),COUNTIF(U74:U103,1)&amp;IF(COUNTIF(U74:U103,4)=0,"","+"&amp;COUNTIF(U74:U103,4))),IF('Chiffres et fonctions'!$J$3=2,IF(30-(COUNTIF(U74:U103,""))-(COUNTIF(U74:U103,4))=0,"",30-(COUNTIF(U74:U103,""))-(COUNTIF(U74:U103,4))),""))</f>
        <v/>
      </c>
      <c r="V104" s="137" t="str">
        <f>IF('Chiffres et fonctions'!$J$3=1,IF(COUNTIF(V74:V103,1)=0,IF(COUNTIF(V74:V103,4)=0,"","+"&amp;COUNTIF(V74:V103,4)),COUNTIF(V74:V103,1)&amp;IF(COUNTIF(V74:V103,4)=0,"","+"&amp;COUNTIF(V74:V103,4))),IF('Chiffres et fonctions'!$J$3=2,IF(30-(COUNTIF(V74:V103,""))-(COUNTIF(V74:V103,4))=0,"",30-(COUNTIF(V74:V103,""))-(COUNTIF(V74:V103,4))),""))</f>
        <v/>
      </c>
      <c r="W104" s="136" t="str">
        <f>IF('Chiffres et fonctions'!$J$3=1,IF(COUNTIF(W74:W103,1)=0,IF(COUNTIF(W74:W103,4)=0,"","+"&amp;COUNTIF(W74:W103,4)),COUNTIF(W74:W103,1)&amp;IF(COUNTIF(W74:W103,4)=0,"","+"&amp;COUNTIF(W74:W103,4))),IF('Chiffres et fonctions'!$J$3=2,IF(30-(COUNTIF(W74:W103,""))-(COUNTIF(W74:W103,4))=0,"",30-(COUNTIF(W74:W103,""))-(COUNTIF(W74:W103,4))),""))</f>
        <v/>
      </c>
      <c r="X104" s="137" t="str">
        <f>IF('Chiffres et fonctions'!$J$3=1,IF(COUNTIF(X74:X103,1)=0,IF(COUNTIF(X74:X103,4)=0,"","+"&amp;COUNTIF(X74:X103,4)),COUNTIF(X74:X103,1)&amp;IF(COUNTIF(X74:X103,4)=0,"","+"&amp;COUNTIF(X74:X103,4))),IF('Chiffres et fonctions'!$J$3=2,IF(30-(COUNTIF(X74:X103,""))-(COUNTIF(X74:X103,4))=0,"",30-(COUNTIF(X74:X103,""))-(COUNTIF(X74:X103,4))),""))</f>
        <v/>
      </c>
      <c r="Y104" s="136" t="str">
        <f>IF('Chiffres et fonctions'!$J$3=1,IF(COUNTIF(Y74:Y103,1)=0,IF(COUNTIF(Y74:Y103,4)=0,"","+"&amp;COUNTIF(Y74:Y103,4)),COUNTIF(Y74:Y103,1)&amp;IF(COUNTIF(Y74:Y103,4)=0,"","+"&amp;COUNTIF(Y74:Y103,4))),IF('Chiffres et fonctions'!$J$3=2,IF(30-(COUNTIF(Y74:Y103,""))-(COUNTIF(Y74:Y103,4))=0,"",30-(COUNTIF(Y74:Y103,""))-(COUNTIF(Y74:Y103,4))),""))</f>
        <v/>
      </c>
      <c r="Z104" s="137" t="str">
        <f>IF('Chiffres et fonctions'!$J$3=1,IF(COUNTIF(Z74:Z103,1)=0,IF(COUNTIF(Z74:Z103,4)=0,"","+"&amp;COUNTIF(Z74:Z103,4)),COUNTIF(Z74:Z103,1)&amp;IF(COUNTIF(Z74:Z103,4)=0,"","+"&amp;COUNTIF(Z74:Z103,4))),IF('Chiffres et fonctions'!$J$3=2,IF(30-(COUNTIF(Z74:Z103,""))-(COUNTIF(Z74:Z103,4))=0,"",30-(COUNTIF(Z74:Z103,""))-(COUNTIF(Z74:Z103,4))),""))</f>
        <v/>
      </c>
      <c r="AA104" s="136" t="str">
        <f>IF('Chiffres et fonctions'!$J$3=1,IF(COUNTIF(AA74:AA103,1)=0,IF(COUNTIF(AA74:AA103,4)=0,"","+"&amp;COUNTIF(AA74:AA103,4)),COUNTIF(AA74:AA103,1)&amp;IF(COUNTIF(AA74:AA103,4)=0,"","+"&amp;COUNTIF(AA74:AA103,4))),IF('Chiffres et fonctions'!$J$3=2,IF(30-(COUNTIF(AA74:AA103,""))-(COUNTIF(AA74:AA103,4))=0,"",30-(COUNTIF(AA74:AA103,""))-(COUNTIF(AA74:AA103,4))),""))</f>
        <v/>
      </c>
      <c r="AB104" s="137" t="str">
        <f>IF('Chiffres et fonctions'!$J$3=1,IF(COUNTIF(AB74:AB103,1)=0,IF(COUNTIF(AB74:AB103,4)=0,"","+"&amp;COUNTIF(AB74:AB103,4)),COUNTIF(AB74:AB103,1)&amp;IF(COUNTIF(AB74:AB103,4)=0,"","+"&amp;COUNTIF(AB74:AB103,4))),IF('Chiffres et fonctions'!$J$3=2,IF(30-(COUNTIF(AB74:AB103,""))-(COUNTIF(AB74:AB103,4))=0,"",30-(COUNTIF(AB74:AB103,""))-(COUNTIF(AB74:AB103,4))),""))</f>
        <v/>
      </c>
      <c r="AC104" s="136" t="str">
        <f>IF('Chiffres et fonctions'!$J$3=1,IF(COUNTIF(AC74:AC103,1)=0,IF(COUNTIF(AC74:AC103,4)=0,"","+"&amp;COUNTIF(AC74:AC103,4)),COUNTIF(AC74:AC103,1)&amp;IF(COUNTIF(AC74:AC103,4)=0,"","+"&amp;COUNTIF(AC74:AC103,4))),IF('Chiffres et fonctions'!$J$3=2,IF(30-(COUNTIF(AC74:AC103,""))-(COUNTIF(AC74:AC103,4))=0,"",30-(COUNTIF(AC74:AC103,""))-(COUNTIF(AC74:AC103,4))),""))</f>
        <v/>
      </c>
      <c r="AD104" s="137" t="str">
        <f>IF('Chiffres et fonctions'!$J$3=1,IF(COUNTIF(AD74:AD103,1)=0,IF(COUNTIF(AD74:AD103,4)=0,"","+"&amp;COUNTIF(AD74:AD103,4)),COUNTIF(AD74:AD103,1)&amp;IF(COUNTIF(AD74:AD103,4)=0,"","+"&amp;COUNTIF(AD74:AD103,4))),IF('Chiffres et fonctions'!$J$3=2,IF(30-(COUNTIF(AD74:AD103,""))-(COUNTIF(AD74:AD103,4))=0,"",30-(COUNTIF(AD74:AD103,""))-(COUNTIF(AD74:AD103,4))),""))</f>
        <v/>
      </c>
      <c r="AE104" s="136" t="str">
        <f>IF('Chiffres et fonctions'!$J$3=1,IF(COUNTIF(AE74:AE103,1)=0,IF(COUNTIF(AE74:AE103,4)=0,"","+"&amp;COUNTIF(AE74:AE103,4)),COUNTIF(AE74:AE103,1)&amp;IF(COUNTIF(AE74:AE103,4)=0,"","+"&amp;COUNTIF(AE74:AE103,4))),IF('Chiffres et fonctions'!$J$3=2,IF(30-(COUNTIF(AE74:AE103,""))-(COUNTIF(AE74:AE103,4))=0,"",30-(COUNTIF(AE74:AE103,""))-(COUNTIF(AE74:AE103,4))),""))</f>
        <v/>
      </c>
      <c r="AF104" s="137" t="str">
        <f>IF('Chiffres et fonctions'!$J$3=1,IF(COUNTIF(AF74:AF103,1)=0,IF(COUNTIF(AF74:AF103,4)=0,"","+"&amp;COUNTIF(AF74:AF103,4)),COUNTIF(AF74:AF103,1)&amp;IF(COUNTIF(AF74:AF103,4)=0,"","+"&amp;COUNTIF(AF74:AF103,4))),IF('Chiffres et fonctions'!$J$3=2,IF(30-(COUNTIF(AF74:AF103,""))-(COUNTIF(AF74:AF103,4))=0,"",30-(COUNTIF(AF74:AF103,""))-(COUNTIF(AF74:AF103,4))),""))</f>
        <v/>
      </c>
      <c r="AG104" s="136" t="str">
        <f>IF('Chiffres et fonctions'!$J$3=1,IF(COUNTIF(AG74:AG103,1)=0,IF(COUNTIF(AG74:AG103,4)=0,"","+"&amp;COUNTIF(AG74:AG103,4)),COUNTIF(AG74:AG103,1)&amp;IF(COUNTIF(AG74:AG103,4)=0,"","+"&amp;COUNTIF(AG74:AG103,4))),IF('Chiffres et fonctions'!$J$3=2,IF(30-(COUNTIF(AG74:AG103,""))-(COUNTIF(AG74:AG103,4))=0,"",30-(COUNTIF(AG74:AG103,""))-(COUNTIF(AG74:AG103,4))),""))</f>
        <v/>
      </c>
      <c r="AH104" s="137" t="str">
        <f>IF('Chiffres et fonctions'!$J$3=1,IF(COUNTIF(AH74:AH103,1)=0,IF(COUNTIF(AH74:AH103,4)=0,"","+"&amp;COUNTIF(AH74:AH103,4)),COUNTIF(AH74:AH103,1)&amp;IF(COUNTIF(AH74:AH103,4)=0,"","+"&amp;COUNTIF(AH74:AH103,4))),IF('Chiffres et fonctions'!$J$3=2,IF(30-(COUNTIF(AH74:AH103,""))-(COUNTIF(AH74:AH103,4))=0,"",30-(COUNTIF(AH74:AH103,""))-(COUNTIF(AH74:AH103,4))),""))</f>
        <v/>
      </c>
      <c r="AI104" s="136" t="str">
        <f>IF('Chiffres et fonctions'!$J$3=1,IF(COUNTIF(AI74:AI103,1)=0,IF(COUNTIF(AI74:AI103,4)=0,"","+"&amp;COUNTIF(AI74:AI103,4)),COUNTIF(AI74:AI103,1)&amp;IF(COUNTIF(AI74:AI103,4)=0,"","+"&amp;COUNTIF(AI74:AI103,4))),IF('Chiffres et fonctions'!$J$3=2,IF(30-(COUNTIF(AI74:AI103,""))-(COUNTIF(AI74:AI103,4))=0,"",30-(COUNTIF(AI74:AI103,""))-(COUNTIF(AI74:AI103,4))),""))</f>
        <v/>
      </c>
      <c r="AJ104" s="137" t="str">
        <f>IF('Chiffres et fonctions'!$J$3=1,IF(COUNTIF(AJ74:AJ103,1)=0,IF(COUNTIF(AJ74:AJ103,4)=0,"","+"&amp;COUNTIF(AJ74:AJ103,4)),COUNTIF(AJ74:AJ103,1)&amp;IF(COUNTIF(AJ74:AJ103,4)=0,"","+"&amp;COUNTIF(AJ74:AJ103,4))),IF('Chiffres et fonctions'!$J$3=2,IF(30-(COUNTIF(AJ74:AJ103,""))-(COUNTIF(AJ74:AJ103,4))=0,"",30-(COUNTIF(AJ74:AJ103,""))-(COUNTIF(AJ74:AJ103,4))),""))</f>
        <v/>
      </c>
      <c r="AK104" s="136" t="str">
        <f>IF('Chiffres et fonctions'!$J$3=1,IF(COUNTIF(AK74:AK103,1)=0,IF(COUNTIF(AK74:AK103,4)=0,"","+"&amp;COUNTIF(AK74:AK103,4)),COUNTIF(AK74:AK103,1)&amp;IF(COUNTIF(AK74:AK103,4)=0,"","+"&amp;COUNTIF(AK74:AK103,4))),IF('Chiffres et fonctions'!$J$3=2,IF(30-(COUNTIF(AK74:AK103,""))-(COUNTIF(AK74:AK103,4))=0,"",30-(COUNTIF(AK74:AK103,""))-(COUNTIF(AK74:AK103,4))),""))</f>
        <v/>
      </c>
      <c r="AL104" s="137" t="str">
        <f>IF('Chiffres et fonctions'!$J$3=1,IF(COUNTIF(AL74:AL103,1)=0,IF(COUNTIF(AL74:AL103,4)=0,"","+"&amp;COUNTIF(AL74:AL103,4)),COUNTIF(AL74:AL103,1)&amp;IF(COUNTIF(AL74:AL103,4)=0,"","+"&amp;COUNTIF(AL74:AL103,4))),IF('Chiffres et fonctions'!$J$3=2,IF(30-(COUNTIF(AL74:AL103,""))-(COUNTIF(AL74:AL103,4))=0,"",30-(COUNTIF(AL74:AL103,""))-(COUNTIF(AL74:AL103,4))),""))</f>
        <v/>
      </c>
      <c r="AM104" s="136" t="str">
        <f>IF('Chiffres et fonctions'!$J$3=1,IF(COUNTIF(AM74:AM103,1)=0,IF(COUNTIF(AM74:AM103,4)=0,"","+"&amp;COUNTIF(AM74:AM103,4)),COUNTIF(AM74:AM103,1)&amp;IF(COUNTIF(AM74:AM103,4)=0,"","+"&amp;COUNTIF(AM74:AM103,4))),IF('Chiffres et fonctions'!$J$3=2,IF(30-(COUNTIF(AM74:AM103,""))-(COUNTIF(AM74:AM103,4))=0,"",30-(COUNTIF(AM74:AM103,""))-(COUNTIF(AM74:AM103,4))),""))</f>
        <v/>
      </c>
      <c r="AN104" s="137" t="str">
        <f>IF('Chiffres et fonctions'!$J$3=1,IF(COUNTIF(AN74:AN103,1)=0,IF(COUNTIF(AN74:AN103,4)=0,"","+"&amp;COUNTIF(AN74:AN103,4)),COUNTIF(AN74:AN103,1)&amp;IF(COUNTIF(AN74:AN103,4)=0,"","+"&amp;COUNTIF(AN74:AN103,4))),IF('Chiffres et fonctions'!$J$3=2,IF(30-(COUNTIF(AN74:AN103,""))-(COUNTIF(AN74:AN103,4))=0,"",30-(COUNTIF(AN74:AN103,""))-(COUNTIF(AN74:AN103,4))),""))</f>
        <v/>
      </c>
      <c r="AO104" s="136" t="str">
        <f>IF('Chiffres et fonctions'!$J$3=1,IF(COUNTIF(AO74:AO103,1)=0,IF(COUNTIF(AO74:AO103,4)=0,"","+"&amp;COUNTIF(AO74:AO103,4)),COUNTIF(AO74:AO103,1)&amp;IF(COUNTIF(AO74:AO103,4)=0,"","+"&amp;COUNTIF(AO74:AO103,4))),IF('Chiffres et fonctions'!$J$3=2,IF(30-(COUNTIF(AO74:AO103,""))-(COUNTIF(AO74:AO103,4))=0,"",30-(COUNTIF(AO74:AO103,""))-(COUNTIF(AO74:AO103,4))),""))</f>
        <v/>
      </c>
      <c r="AP104" s="137" t="str">
        <f>IF('Chiffres et fonctions'!$J$3=1,IF(COUNTIF(AP74:AP103,1)=0,IF(COUNTIF(AP74:AP103,4)=0,"","+"&amp;COUNTIF(AP74:AP103,4)),COUNTIF(AP74:AP103,1)&amp;IF(COUNTIF(AP74:AP103,4)=0,"","+"&amp;COUNTIF(AP74:AP103,4))),IF('Chiffres et fonctions'!$J$3=2,IF(30-(COUNTIF(AP74:AP103,""))-(COUNTIF(AP74:AP103,4))=0,"",30-(COUNTIF(AP74:AP103,""))-(COUNTIF(AP74:AP103,4))),""))</f>
        <v/>
      </c>
      <c r="AQ104" s="136" t="str">
        <f>IF('Chiffres et fonctions'!$J$3=1,IF(COUNTIF(AQ74:AQ103,1)=0,IF(COUNTIF(AQ74:AQ103,4)=0,"","+"&amp;COUNTIF(AQ74:AQ103,4)),COUNTIF(AQ74:AQ103,1)&amp;IF(COUNTIF(AQ74:AQ103,4)=0,"","+"&amp;COUNTIF(AQ74:AQ103,4))),IF('Chiffres et fonctions'!$J$3=2,IF(30-(COUNTIF(AQ74:AQ103,""))-(COUNTIF(AQ74:AQ103,4))=0,"",30-(COUNTIF(AQ74:AQ103,""))-(COUNTIF(AQ74:AQ103,4))),""))</f>
        <v/>
      </c>
      <c r="AR104" s="137" t="str">
        <f>IF('Chiffres et fonctions'!$J$3=1,IF(COUNTIF(AR74:AR103,1)=0,IF(COUNTIF(AR74:AR103,4)=0,"","+"&amp;COUNTIF(AR74:AR103,4)),COUNTIF(AR74:AR103,1)&amp;IF(COUNTIF(AR74:AR103,4)=0,"","+"&amp;COUNTIF(AR74:AR103,4))),IF('Chiffres et fonctions'!$J$3=2,IF(30-(COUNTIF(AR74:AR103,""))-(COUNTIF(AR74:AR103,4))=0,"",30-(COUNTIF(AR74:AR103,""))-(COUNTIF(AR74:AR103,4))),""))</f>
        <v/>
      </c>
      <c r="AS104" s="136" t="str">
        <f>IF('Chiffres et fonctions'!$J$3=1,IF(COUNTIF(AS74:AS103,1)=0,IF(COUNTIF(AS74:AS103,4)=0,"","+"&amp;COUNTIF(AS74:AS103,4)),COUNTIF(AS74:AS103,1)&amp;IF(COUNTIF(AS74:AS103,4)=0,"","+"&amp;COUNTIF(AS74:AS103,4))),IF('Chiffres et fonctions'!$J$3=2,IF(30-(COUNTIF(AS74:AS103,""))-(COUNTIF(AS74:AS103,4))=0,"",30-(COUNTIF(AS74:AS103,""))-(COUNTIF(AS74:AS103,4))),""))</f>
        <v/>
      </c>
      <c r="AT104" s="137" t="str">
        <f>IF('Chiffres et fonctions'!$J$3=1,IF(COUNTIF(AT74:AT103,1)=0,IF(COUNTIF(AT74:AT103,4)=0,"","+"&amp;COUNTIF(AT74:AT103,4)),COUNTIF(AT74:AT103,1)&amp;IF(COUNTIF(AT74:AT103,4)=0,"","+"&amp;COUNTIF(AT74:AT103,4))),IF('Chiffres et fonctions'!$J$3=2,IF(30-(COUNTIF(AT74:AT103,""))-(COUNTIF(AT74:AT103,4))=0,"",30-(COUNTIF(AT74:AT103,""))-(COUNTIF(AT74:AT103,4))),""))</f>
        <v/>
      </c>
      <c r="AU104" s="136" t="str">
        <f>IF('Chiffres et fonctions'!$J$3=1,IF(COUNTIF(AU74:AU103,1)=0,IF(COUNTIF(AU74:AU103,4)=0,"","+"&amp;COUNTIF(AU74:AU103,4)),COUNTIF(AU74:AU103,1)&amp;IF(COUNTIF(AU74:AU103,4)=0,"","+"&amp;COUNTIF(AU74:AU103,4))),IF('Chiffres et fonctions'!$J$3=2,IF(30-(COUNTIF(AU74:AU103,""))-(COUNTIF(AU74:AU103,4))=0,"",30-(COUNTIF(AU74:AU103,""))-(COUNTIF(AU74:AU103,4))),""))</f>
        <v/>
      </c>
      <c r="AV104" s="137" t="str">
        <f>IF('Chiffres et fonctions'!$J$3=1,IF(COUNTIF(AV74:AV103,1)=0,IF(COUNTIF(AV74:AV103,4)=0,"","+"&amp;COUNTIF(AV74:AV103,4)),COUNTIF(AV74:AV103,1)&amp;IF(COUNTIF(AV74:AV103,4)=0,"","+"&amp;COUNTIF(AV74:AV103,4))),IF('Chiffres et fonctions'!$J$3=2,IF(30-(COUNTIF(AV74:AV103,""))-(COUNTIF(AV74:AV103,4))=0,"",30-(COUNTIF(AV74:AV103,""))-(COUNTIF(AV74:AV103,4))),""))</f>
        <v/>
      </c>
      <c r="AW104" s="136" t="str">
        <f>IF('Chiffres et fonctions'!$J$3=1,IF(COUNTIF(AW74:AW103,1)=0,IF(COUNTIF(AW74:AW103,4)=0,"","+"&amp;COUNTIF(AW74:AW103,4)),COUNTIF(AW74:AW103,1)&amp;IF(COUNTIF(AW74:AW103,4)=0,"","+"&amp;COUNTIF(AW74:AW103,4))),IF('Chiffres et fonctions'!$J$3=2,IF(30-(COUNTIF(AW74:AW103,""))-(COUNTIF(AW74:AW103,4))=0,"",30-(COUNTIF(AW74:AW103,""))-(COUNTIF(AW74:AW103,4))),""))</f>
        <v/>
      </c>
      <c r="AX104" s="137" t="str">
        <f>IF('Chiffres et fonctions'!$J$3=1,IF(COUNTIF(AX74:AX103,1)=0,IF(COUNTIF(AX74:AX103,4)=0,"","+"&amp;COUNTIF(AX74:AX103,4)),COUNTIF(AX74:AX103,1)&amp;IF(COUNTIF(AX74:AX103,4)=0,"","+"&amp;COUNTIF(AX74:AX103,4))),IF('Chiffres et fonctions'!$J$3=2,IF(30-(COUNTIF(AX74:AX103,""))-(COUNTIF(AX74:AX103,4))=0,"",30-(COUNTIF(AX74:AX103,""))-(COUNTIF(AX74:AX103,4))),""))</f>
        <v/>
      </c>
      <c r="AY104" s="136" t="str">
        <f>IF('Chiffres et fonctions'!$J$3=1,IF(COUNTIF(AY74:AY103,1)=0,IF(COUNTIF(AY74:AY103,4)=0,"","+"&amp;COUNTIF(AY74:AY103,4)),COUNTIF(AY74:AY103,1)&amp;IF(COUNTIF(AY74:AY103,4)=0,"","+"&amp;COUNTIF(AY74:AY103,4))),IF('Chiffres et fonctions'!$J$3=2,IF(30-(COUNTIF(AY74:AY103,""))-(COUNTIF(AY74:AY103,4))=0,"",30-(COUNTIF(AY74:AY103,""))-(COUNTIF(AY74:AY103,4))),""))</f>
        <v/>
      </c>
      <c r="AZ104" s="137" t="str">
        <f>IF('Chiffres et fonctions'!$J$3=1,IF(COUNTIF(AZ74:AZ103,1)=0,IF(COUNTIF(AZ74:AZ103,4)=0,"","+"&amp;COUNTIF(AZ74:AZ103,4)),COUNTIF(AZ74:AZ103,1)&amp;IF(COUNTIF(AZ74:AZ103,4)=0,"","+"&amp;COUNTIF(AZ74:AZ103,4))),IF('Chiffres et fonctions'!$J$3=2,IF(30-(COUNTIF(AZ74:AZ103,""))-(COUNTIF(AZ74:AZ103,4))=0,"",30-(COUNTIF(AZ74:AZ103,""))-(COUNTIF(AZ74:AZ103,4))),""))</f>
        <v/>
      </c>
      <c r="BA104" s="136" t="str">
        <f>IF('Chiffres et fonctions'!$J$3=1,IF(COUNTIF(BA74:BA103,1)=0,IF(COUNTIF(BA74:BA103,4)=0,"","+"&amp;COUNTIF(BA74:BA103,4)),COUNTIF(BA74:BA103,1)&amp;IF(COUNTIF(BA74:BA103,4)=0,"","+"&amp;COUNTIF(BA74:BA103,4))),IF('Chiffres et fonctions'!$J$3=2,IF(30-(COUNTIF(BA74:BA103,""))-(COUNTIF(BA74:BA103,4))=0,"",30-(COUNTIF(BA74:BA103,""))-(COUNTIF(BA74:BA103,4))),""))</f>
        <v/>
      </c>
      <c r="BB104" s="137" t="str">
        <f>IF('Chiffres et fonctions'!$J$3=1,IF(COUNTIF(BB74:BB103,1)=0,IF(COUNTIF(BB74:BB103,4)=0,"","+"&amp;COUNTIF(BB74:BB103,4)),COUNTIF(BB74:BB103,1)&amp;IF(COUNTIF(BB74:BB103,4)=0,"","+"&amp;COUNTIF(BB74:BB103,4))),IF('Chiffres et fonctions'!$J$3=2,IF(30-(COUNTIF(BB74:BB103,""))-(COUNTIF(BB74:BB103,4))=0,"",30-(COUNTIF(BB74:BB103,""))-(COUNTIF(BB74:BB103,4))),""))</f>
        <v/>
      </c>
      <c r="BC104" s="113">
        <f>SUM(BC74:BC103)</f>
        <v>0</v>
      </c>
      <c r="BD104" s="370"/>
      <c r="BE104" s="145"/>
      <c r="BF104" s="146"/>
      <c r="BG104" s="147"/>
      <c r="BH104" s="146">
        <v>0.91849999999999998</v>
      </c>
      <c r="BI104" s="146"/>
      <c r="BJ104" s="146"/>
      <c r="BK104" s="224"/>
      <c r="BL104" s="171"/>
      <c r="BM104" s="171"/>
      <c r="BN104" s="171"/>
      <c r="BO104" s="171"/>
      <c r="BP104" s="171"/>
      <c r="BQ104" s="171"/>
      <c r="BR104" s="114"/>
      <c r="BS104" s="114"/>
      <c r="BT104" s="171"/>
      <c r="BU104" s="225"/>
      <c r="BV104" s="221"/>
      <c r="BW104" s="225"/>
      <c r="BX104" s="221"/>
      <c r="BY104" s="115"/>
      <c r="BZ104" s="115"/>
      <c r="CA104" s="115"/>
      <c r="CB104" s="115"/>
      <c r="CC104" s="115"/>
      <c r="CD104" s="115"/>
      <c r="CE104" s="115"/>
      <c r="CF104" s="115"/>
      <c r="CG104" s="115"/>
      <c r="CH104" s="115"/>
      <c r="CI104" s="115"/>
      <c r="CJ104" s="115"/>
      <c r="CK104" s="115"/>
      <c r="CL104" s="115"/>
      <c r="CM104" s="115"/>
      <c r="CN104" s="115"/>
      <c r="CO104" s="115"/>
      <c r="CP104" s="115"/>
      <c r="CQ104" s="115"/>
      <c r="CR104" s="115"/>
      <c r="CS104" s="115"/>
      <c r="CT104" s="115"/>
      <c r="CU104" s="115"/>
      <c r="CV104" s="115"/>
      <c r="CW104" s="115"/>
      <c r="CX104" s="115"/>
      <c r="CY104" s="115"/>
      <c r="CZ104" s="115"/>
      <c r="DA104" s="115"/>
      <c r="DB104" s="115"/>
      <c r="DC104" s="115"/>
      <c r="DD104" s="115"/>
      <c r="DE104" s="115"/>
      <c r="DF104" s="115"/>
      <c r="DG104" s="115"/>
      <c r="DH104" s="115"/>
      <c r="DI104" s="115"/>
      <c r="DJ104" s="115"/>
      <c r="DK104" s="115"/>
      <c r="DL104" s="115"/>
      <c r="DM104" s="115"/>
      <c r="DN104" s="115"/>
      <c r="DO104" s="115"/>
      <c r="DP104" s="115"/>
      <c r="DQ104" s="115"/>
      <c r="DR104" s="115"/>
      <c r="DS104" s="115"/>
      <c r="DT104" s="115"/>
      <c r="DU104" s="115"/>
      <c r="DV104" s="115"/>
      <c r="DW104" s="115"/>
      <c r="DX104" s="115"/>
      <c r="DY104" s="115"/>
      <c r="DZ104" s="115"/>
      <c r="EA104" s="115"/>
      <c r="EB104" s="115"/>
      <c r="EC104" s="115"/>
      <c r="ED104" s="115"/>
      <c r="EE104" s="115"/>
      <c r="EF104" s="115"/>
      <c r="EG104" s="115"/>
      <c r="EH104" s="115"/>
      <c r="EI104" s="115"/>
      <c r="EJ104" s="115"/>
      <c r="EK104" s="115"/>
      <c r="EL104" s="115"/>
      <c r="EM104" s="115"/>
      <c r="EN104" s="115"/>
      <c r="EO104" s="115"/>
      <c r="EP104" s="115"/>
      <c r="EQ104" s="115"/>
      <c r="ER104" s="115"/>
      <c r="ES104" s="115"/>
      <c r="ET104" s="115"/>
      <c r="EU104" s="115"/>
      <c r="EV104" s="115"/>
      <c r="EW104" s="115"/>
      <c r="EX104" s="115"/>
      <c r="EY104" s="115"/>
      <c r="EZ104" s="115"/>
      <c r="FA104" s="115"/>
      <c r="FB104" s="115"/>
      <c r="FC104" s="115"/>
      <c r="FD104" s="115"/>
      <c r="FE104" s="115"/>
      <c r="FF104" s="115"/>
      <c r="FG104" s="115"/>
      <c r="FH104" s="115"/>
      <c r="FI104" s="115"/>
      <c r="FJ104" s="115"/>
      <c r="FK104" s="115"/>
      <c r="FL104" s="115"/>
      <c r="FM104" s="115"/>
      <c r="FN104" s="115"/>
      <c r="FO104" s="115"/>
      <c r="FP104" s="115"/>
      <c r="FQ104" s="115"/>
      <c r="FR104" s="115"/>
      <c r="FS104" s="115"/>
      <c r="FT104" s="115"/>
      <c r="FU104" s="115"/>
      <c r="FV104" s="115"/>
      <c r="FW104" s="115"/>
      <c r="FX104" s="115"/>
      <c r="FY104" s="115"/>
      <c r="FZ104" s="115"/>
      <c r="GA104" s="115"/>
      <c r="GB104" s="115"/>
      <c r="GC104" s="115"/>
      <c r="GD104" s="115"/>
      <c r="GE104" s="115"/>
      <c r="GF104" s="115"/>
      <c r="GG104" s="115"/>
      <c r="GH104" s="115"/>
      <c r="GI104" s="115"/>
      <c r="GJ104" s="115"/>
      <c r="GK104" s="115"/>
      <c r="GL104" s="115"/>
      <c r="GM104" s="115"/>
      <c r="GN104" s="115"/>
      <c r="GO104" s="115"/>
      <c r="GP104" s="115"/>
      <c r="GQ104" s="115"/>
      <c r="GR104" s="115"/>
      <c r="GS104" s="115"/>
      <c r="GT104" s="115"/>
      <c r="GU104" s="115"/>
      <c r="GV104" s="115"/>
      <c r="GW104" s="115"/>
      <c r="GX104" s="115"/>
      <c r="GY104" s="115"/>
      <c r="GZ104" s="115"/>
      <c r="HA104" s="115"/>
      <c r="HB104" s="115"/>
      <c r="HC104" s="115"/>
      <c r="HD104" s="115"/>
      <c r="HE104" s="115"/>
      <c r="HF104" s="115"/>
      <c r="HG104" s="115"/>
      <c r="HH104" s="115"/>
      <c r="HI104" s="115"/>
      <c r="HJ104" s="115"/>
      <c r="HK104" s="115"/>
      <c r="HL104" s="115"/>
      <c r="HM104" s="115"/>
      <c r="HN104" s="115"/>
      <c r="HO104" s="115"/>
      <c r="HP104" s="115"/>
      <c r="HQ104" s="115"/>
      <c r="HR104" s="115"/>
      <c r="HS104" s="115"/>
      <c r="HT104" s="115"/>
      <c r="HU104" s="115"/>
      <c r="HV104" s="115"/>
      <c r="HW104" s="115"/>
      <c r="HX104" s="115"/>
      <c r="HY104" s="115"/>
      <c r="HZ104" s="115"/>
      <c r="IA104" s="115"/>
      <c r="IB104" s="115"/>
      <c r="IC104" s="115"/>
      <c r="ID104" s="115"/>
      <c r="IE104" s="115"/>
      <c r="IF104" s="115"/>
      <c r="IG104" s="115"/>
      <c r="IH104" s="115"/>
      <c r="II104" s="115"/>
      <c r="IJ104" s="115"/>
      <c r="IK104" s="115"/>
      <c r="IL104" s="115"/>
      <c r="IM104" s="115"/>
      <c r="IN104" s="115"/>
      <c r="IO104" s="115"/>
      <c r="IP104" s="115"/>
      <c r="IQ104" s="115"/>
      <c r="IR104" s="115"/>
      <c r="IS104" s="115"/>
      <c r="IT104" s="115"/>
      <c r="IU104" s="115"/>
      <c r="IV104" s="115"/>
      <c r="IW104" s="115"/>
      <c r="IX104" s="115"/>
      <c r="IY104" s="115"/>
      <c r="IZ104" s="115"/>
      <c r="JA104" s="115"/>
      <c r="JB104" s="115"/>
      <c r="JC104" s="115"/>
      <c r="JD104" s="115"/>
      <c r="JE104" s="115"/>
      <c r="JF104" s="115"/>
      <c r="JG104" s="115"/>
      <c r="JH104" s="115"/>
      <c r="JI104" s="115"/>
      <c r="JJ104" s="115"/>
      <c r="JK104" s="115"/>
      <c r="JL104" s="115"/>
      <c r="JM104" s="115"/>
      <c r="JN104" s="115"/>
      <c r="JO104" s="115"/>
      <c r="JP104" s="115"/>
      <c r="JQ104" s="115"/>
      <c r="JR104" s="115"/>
      <c r="JS104" s="115"/>
      <c r="JT104" s="115"/>
      <c r="JU104" s="115"/>
      <c r="JV104" s="115"/>
      <c r="JW104" s="115"/>
      <c r="JX104" s="115"/>
      <c r="JY104" s="115"/>
      <c r="JZ104" s="115"/>
      <c r="KA104" s="115"/>
      <c r="KB104" s="115"/>
      <c r="KC104" s="115"/>
      <c r="KD104" s="115"/>
      <c r="KE104" s="115"/>
      <c r="KF104" s="115"/>
      <c r="KG104" s="115"/>
      <c r="KH104" s="115"/>
      <c r="KI104" s="115"/>
      <c r="KJ104" s="115"/>
      <c r="KK104" s="115"/>
      <c r="KL104" s="115"/>
      <c r="KM104" s="115"/>
      <c r="KN104" s="115"/>
      <c r="KO104" s="115"/>
      <c r="KP104" s="115"/>
      <c r="KQ104" s="115"/>
      <c r="KR104" s="115"/>
      <c r="KS104" s="115"/>
      <c r="KT104" s="115"/>
      <c r="KU104" s="115"/>
      <c r="KV104" s="115"/>
      <c r="KW104" s="115"/>
      <c r="KX104" s="115"/>
      <c r="KY104" s="115"/>
      <c r="KZ104" s="115"/>
      <c r="LA104" s="115"/>
      <c r="LB104" s="115"/>
      <c r="LC104" s="115"/>
      <c r="LD104" s="115"/>
      <c r="LE104" s="115"/>
      <c r="LF104" s="115"/>
      <c r="LG104" s="115"/>
      <c r="LH104" s="115"/>
      <c r="LI104" s="115"/>
      <c r="LJ104" s="115"/>
      <c r="LK104" s="115"/>
      <c r="LL104" s="115"/>
      <c r="LM104" s="115"/>
      <c r="LN104" s="115"/>
      <c r="LO104" s="115"/>
      <c r="LP104" s="115"/>
      <c r="LQ104" s="115"/>
      <c r="LR104" s="115"/>
      <c r="LS104" s="115"/>
      <c r="LT104" s="115"/>
      <c r="LU104" s="115"/>
      <c r="LV104" s="115"/>
      <c r="LW104" s="115"/>
      <c r="LX104" s="115"/>
      <c r="LY104" s="115"/>
      <c r="LZ104" s="115"/>
      <c r="MA104" s="115"/>
      <c r="MB104" s="115"/>
      <c r="MC104" s="115"/>
      <c r="MD104" s="115"/>
      <c r="ME104" s="115"/>
      <c r="MF104" s="115"/>
      <c r="MG104" s="115"/>
      <c r="MH104" s="115"/>
      <c r="MI104" s="115"/>
      <c r="MJ104" s="115"/>
      <c r="MK104" s="115"/>
      <c r="ML104" s="115"/>
      <c r="MM104" s="115"/>
      <c r="MN104" s="115"/>
      <c r="MO104" s="115"/>
      <c r="MP104" s="115"/>
      <c r="MQ104" s="115"/>
      <c r="MS104" s="224"/>
      <c r="MT104" s="116"/>
      <c r="MU104" s="117"/>
      <c r="MV104" s="117"/>
      <c r="MW104" s="117"/>
      <c r="MX104" s="117"/>
      <c r="MY104" s="117"/>
      <c r="MZ104" s="117"/>
      <c r="NA104" s="117"/>
      <c r="NB104" s="117"/>
      <c r="NC104" s="117"/>
      <c r="ND104" s="117"/>
      <c r="NE104" s="117"/>
      <c r="NF104" s="117"/>
      <c r="NG104" s="117"/>
      <c r="NH104" s="117"/>
      <c r="NI104" s="117"/>
      <c r="NJ104" s="117"/>
      <c r="NK104" s="117"/>
      <c r="NL104" s="117"/>
      <c r="NM104" s="118"/>
      <c r="NN104" s="350"/>
    </row>
    <row r="105" spans="1:384" s="14" customFormat="1" ht="10.199999999999999" customHeight="1" thickBot="1">
      <c r="A105" s="110"/>
      <c r="B105" s="337"/>
      <c r="C105" s="336"/>
      <c r="D105" s="119"/>
      <c r="E105" s="140"/>
      <c r="F105" s="140"/>
      <c r="G105" s="140"/>
      <c r="H105" s="120"/>
      <c r="I105" s="339" t="str">
        <f>I70</f>
        <v>BRASSERIE</v>
      </c>
      <c r="J105" s="339"/>
      <c r="K105" s="339"/>
      <c r="L105" s="339"/>
      <c r="M105" s="339"/>
      <c r="N105" s="340"/>
      <c r="O105" s="138" t="str">
        <f>IF('Chiffres et fonctions'!$J$3=1,IF(COUNTIF(O74:O103,2)=0,"",COUNTIF(O74:O103,2)),IF('Chiffres et fonctions'!$J$3=2,IF(COUNTIF(O74:O103,4)=0,"","+ "&amp;(COUNTIF(O74:O103,4))),""))</f>
        <v/>
      </c>
      <c r="P105" s="139" t="str">
        <f>IF('Chiffres et fonctions'!$J$3=1,IF(COUNTIF(P74:P103,2)=0,"",COUNTIF(P74:P103,2)),IF('Chiffres et fonctions'!$J$3=2,IF(COUNTIF(P74:P103,4)=0,"","+ "&amp;(COUNTIF(P74:P103,4))),""))</f>
        <v/>
      </c>
      <c r="Q105" s="138" t="str">
        <f>IF('Chiffres et fonctions'!$J$3=1,IF(COUNTIF(Q74:Q103,2)=0,"",COUNTIF(Q74:Q103,2)),IF('Chiffres et fonctions'!$J$3=2,IF(COUNTIF(Q74:Q103,4)=0,"","+ "&amp;(COUNTIF(Q74:Q103,4))),""))</f>
        <v/>
      </c>
      <c r="R105" s="139" t="str">
        <f>IF('Chiffres et fonctions'!$J$3=1,IF(COUNTIF(R74:R103,2)=0,"",COUNTIF(R74:R103,2)),IF('Chiffres et fonctions'!$J$3=2,IF(COUNTIF(R74:R103,4)=0,"","+ "&amp;(COUNTIF(R74:R103,4))),""))</f>
        <v/>
      </c>
      <c r="S105" s="138" t="str">
        <f>IF('Chiffres et fonctions'!$J$3=1,IF(COUNTIF(S74:S103,2)=0,"",COUNTIF(S74:S103,2)),IF('Chiffres et fonctions'!$J$3=2,IF(COUNTIF(S74:S103,4)=0,"","+ "&amp;(COUNTIF(S74:S103,4))),""))</f>
        <v/>
      </c>
      <c r="T105" s="139" t="str">
        <f>IF('Chiffres et fonctions'!$J$3=1,IF(COUNTIF(T74:T103,2)=0,"",COUNTIF(T74:T103,2)),IF('Chiffres et fonctions'!$J$3=2,IF(COUNTIF(T74:T103,4)=0,"","+ "&amp;(COUNTIF(T74:T103,4))),""))</f>
        <v/>
      </c>
      <c r="U105" s="138" t="str">
        <f>IF('Chiffres et fonctions'!$J$3=1,IF(COUNTIF(U74:U103,2)=0,"",COUNTIF(U74:U103,2)),IF('Chiffres et fonctions'!$J$3=2,IF(COUNTIF(U74:U103,4)=0,"","+ "&amp;(COUNTIF(U74:U103,4))),""))</f>
        <v/>
      </c>
      <c r="V105" s="139" t="str">
        <f>IF('Chiffres et fonctions'!$J$3=1,IF(COUNTIF(V74:V103,2)=0,"",COUNTIF(V74:V103,2)),IF('Chiffres et fonctions'!$J$3=2,IF(COUNTIF(V74:V103,4)=0,"","+ "&amp;(COUNTIF(V74:V103,4))),""))</f>
        <v/>
      </c>
      <c r="W105" s="138" t="str">
        <f>IF('Chiffres et fonctions'!$J$3=1,IF(COUNTIF(W74:W103,2)=0,"",COUNTIF(W74:W103,2)),IF('Chiffres et fonctions'!$J$3=2,IF(COUNTIF(W74:W103,4)=0,"","+ "&amp;(COUNTIF(W74:W103,4))),""))</f>
        <v/>
      </c>
      <c r="X105" s="139" t="str">
        <f>IF('Chiffres et fonctions'!$J$3=1,IF(COUNTIF(X74:X103,2)=0,"",COUNTIF(X74:X103,2)),IF('Chiffres et fonctions'!$J$3=2,IF(COUNTIF(X74:X103,4)=0,"","+ "&amp;(COUNTIF(X74:X103,4))),""))</f>
        <v/>
      </c>
      <c r="Y105" s="138" t="str">
        <f>IF('Chiffres et fonctions'!$J$3=1,IF(COUNTIF(Y74:Y103,2)=0,"",COUNTIF(Y74:Y103,2)),IF('Chiffres et fonctions'!$J$3=2,IF(COUNTIF(Y74:Y103,4)=0,"","+ "&amp;(COUNTIF(Y74:Y103,4))),""))</f>
        <v/>
      </c>
      <c r="Z105" s="139" t="str">
        <f>IF('Chiffres et fonctions'!$J$3=1,IF(COUNTIF(Z74:Z103,2)=0,"",COUNTIF(Z74:Z103,2)),IF('Chiffres et fonctions'!$J$3=2,IF(COUNTIF(Z74:Z103,4)=0,"","+ "&amp;(COUNTIF(Z74:Z103,4))),""))</f>
        <v/>
      </c>
      <c r="AA105" s="138" t="str">
        <f>IF('Chiffres et fonctions'!$J$3=1,IF(COUNTIF(AA74:AA103,2)=0,"",COUNTIF(AA74:AA103,2)),IF('Chiffres et fonctions'!$J$3=2,IF(COUNTIF(AA74:AA103,4)=0,"","+ "&amp;(COUNTIF(AA74:AA103,4))),""))</f>
        <v/>
      </c>
      <c r="AB105" s="139" t="str">
        <f>IF('Chiffres et fonctions'!$J$3=1,IF(COUNTIF(AB74:AB103,2)=0,"",COUNTIF(AB74:AB103,2)),IF('Chiffres et fonctions'!$J$3=2,IF(COUNTIF(AB74:AB103,4)=0,"","+ "&amp;(COUNTIF(AB74:AB103,4))),""))</f>
        <v/>
      </c>
      <c r="AC105" s="138" t="str">
        <f>IF('Chiffres et fonctions'!$J$3=1,IF(COUNTIF(AC74:AC103,2)=0,"",COUNTIF(AC74:AC103,2)),IF('Chiffres et fonctions'!$J$3=2,IF(COUNTIF(AC74:AC103,4)=0,"","+ "&amp;(COUNTIF(AC74:AC103,4))),""))</f>
        <v/>
      </c>
      <c r="AD105" s="139" t="str">
        <f>IF('Chiffres et fonctions'!$J$3=1,IF(COUNTIF(AD74:AD103,2)=0,"",COUNTIF(AD74:AD103,2)),IF('Chiffres et fonctions'!$J$3=2,IF(COUNTIF(AD74:AD103,4)=0,"","+ "&amp;(COUNTIF(AD74:AD103,4))),""))</f>
        <v/>
      </c>
      <c r="AE105" s="138" t="str">
        <f>IF('Chiffres et fonctions'!$J$3=1,IF(COUNTIF(AE74:AE103,2)=0,"",COUNTIF(AE74:AE103,2)),IF('Chiffres et fonctions'!$J$3=2,IF(COUNTIF(AE74:AE103,4)=0,"","+ "&amp;(COUNTIF(AE74:AE103,4))),""))</f>
        <v/>
      </c>
      <c r="AF105" s="139" t="str">
        <f>IF('Chiffres et fonctions'!$J$3=1,IF(COUNTIF(AF74:AF103,2)=0,"",COUNTIF(AF74:AF103,2)),IF('Chiffres et fonctions'!$J$3=2,IF(COUNTIF(AF74:AF103,4)=0,"","+ "&amp;(COUNTIF(AF74:AF103,4))),""))</f>
        <v/>
      </c>
      <c r="AG105" s="138" t="str">
        <f>IF('Chiffres et fonctions'!$J$3=1,IF(COUNTIF(AG74:AG103,2)=0,"",COUNTIF(AG74:AG103,2)),IF('Chiffres et fonctions'!$J$3=2,IF(COUNTIF(AG74:AG103,4)=0,"","+ "&amp;(COUNTIF(AG74:AG103,4))),""))</f>
        <v/>
      </c>
      <c r="AH105" s="139" t="str">
        <f>IF('Chiffres et fonctions'!$J$3=1,IF(COUNTIF(AH74:AH103,2)=0,"",COUNTIF(AH74:AH103,2)),IF('Chiffres et fonctions'!$J$3=2,IF(COUNTIF(AH74:AH103,4)=0,"","+ "&amp;(COUNTIF(AH74:AH103,4))),""))</f>
        <v/>
      </c>
      <c r="AI105" s="138" t="str">
        <f>IF('Chiffres et fonctions'!$J$3=1,IF(COUNTIF(AI74:AI103,2)=0,"",COUNTIF(AI74:AI103,2)),IF('Chiffres et fonctions'!$J$3=2,IF(COUNTIF(AI74:AI103,4)=0,"","+ "&amp;(COUNTIF(AI74:AI103,4))),""))</f>
        <v/>
      </c>
      <c r="AJ105" s="139" t="str">
        <f>IF('Chiffres et fonctions'!$J$3=1,IF(COUNTIF(AJ74:AJ103,2)=0,"",COUNTIF(AJ74:AJ103,2)),IF('Chiffres et fonctions'!$J$3=2,IF(COUNTIF(AJ74:AJ103,4)=0,"","+ "&amp;(COUNTIF(AJ74:AJ103,4))),""))</f>
        <v/>
      </c>
      <c r="AK105" s="138" t="str">
        <f>IF('Chiffres et fonctions'!$J$3=1,IF(COUNTIF(AK74:AK103,2)=0,"",COUNTIF(AK74:AK103,2)),IF('Chiffres et fonctions'!$J$3=2,IF(COUNTIF(AK74:AK103,4)=0,"","+ "&amp;(COUNTIF(AK74:AK103,4))),""))</f>
        <v/>
      </c>
      <c r="AL105" s="139" t="str">
        <f>IF('Chiffres et fonctions'!$J$3=1,IF(COUNTIF(AL74:AL103,2)=0,"",COUNTIF(AL74:AL103,2)),IF('Chiffres et fonctions'!$J$3=2,IF(COUNTIF(AL74:AL103,4)=0,"","+ "&amp;(COUNTIF(AL74:AL103,4))),""))</f>
        <v/>
      </c>
      <c r="AM105" s="138" t="str">
        <f>IF('Chiffres et fonctions'!$J$3=1,IF(COUNTIF(AM74:AM103,2)=0,"",COUNTIF(AM74:AM103,2)),IF('Chiffres et fonctions'!$J$3=2,IF(COUNTIF(AM74:AM103,4)=0,"","+ "&amp;(COUNTIF(AM74:AM103,4))),""))</f>
        <v/>
      </c>
      <c r="AN105" s="139" t="str">
        <f>IF('Chiffres et fonctions'!$J$3=1,IF(COUNTIF(AN74:AN103,2)=0,"",COUNTIF(AN74:AN103,2)),IF('Chiffres et fonctions'!$J$3=2,IF(COUNTIF(AN74:AN103,4)=0,"","+ "&amp;(COUNTIF(AN74:AN103,4))),""))</f>
        <v/>
      </c>
      <c r="AO105" s="138" t="str">
        <f>IF('Chiffres et fonctions'!$J$3=1,IF(COUNTIF(AO74:AO103,2)=0,"",COUNTIF(AO74:AO103,2)),IF('Chiffres et fonctions'!$J$3=2,IF(COUNTIF(AO74:AO103,4)=0,"","+ "&amp;(COUNTIF(AO74:AO103,4))),""))</f>
        <v/>
      </c>
      <c r="AP105" s="139" t="str">
        <f>IF('Chiffres et fonctions'!$J$3=1,IF(COUNTIF(AP74:AP103,2)=0,"",COUNTIF(AP74:AP103,2)),IF('Chiffres et fonctions'!$J$3=2,IF(COUNTIF(AP74:AP103,4)=0,"","+ "&amp;(COUNTIF(AP74:AP103,4))),""))</f>
        <v/>
      </c>
      <c r="AQ105" s="138" t="str">
        <f>IF('Chiffres et fonctions'!$J$3=1,IF(COUNTIF(AQ74:AQ103,2)=0,"",COUNTIF(AQ74:AQ103,2)),IF('Chiffres et fonctions'!$J$3=2,IF(COUNTIF(AQ74:AQ103,4)=0,"","+ "&amp;(COUNTIF(AQ74:AQ103,4))),""))</f>
        <v/>
      </c>
      <c r="AR105" s="139" t="str">
        <f>IF('Chiffres et fonctions'!$J$3=1,IF(COUNTIF(AR74:AR103,2)=0,"",COUNTIF(AR74:AR103,2)),IF('Chiffres et fonctions'!$J$3=2,IF(COUNTIF(AR74:AR103,4)=0,"","+ "&amp;(COUNTIF(AR74:AR103,4))),""))</f>
        <v/>
      </c>
      <c r="AS105" s="138" t="str">
        <f>IF('Chiffres et fonctions'!$J$3=1,IF(COUNTIF(AS74:AS103,2)=0,"",COUNTIF(AS74:AS103,2)),IF('Chiffres et fonctions'!$J$3=2,IF(COUNTIF(AS74:AS103,4)=0,"","+ "&amp;(COUNTIF(AS74:AS103,4))),""))</f>
        <v/>
      </c>
      <c r="AT105" s="139" t="str">
        <f>IF('Chiffres et fonctions'!$J$3=1,IF(COUNTIF(AT74:AT103,2)=0,"",COUNTIF(AT74:AT103,2)),IF('Chiffres et fonctions'!$J$3=2,IF(COUNTIF(AT74:AT103,4)=0,"","+ "&amp;(COUNTIF(AT74:AT103,4))),""))</f>
        <v/>
      </c>
      <c r="AU105" s="138" t="str">
        <f>IF('Chiffres et fonctions'!$J$3=1,IF(COUNTIF(AU74:AU103,2)=0,"",COUNTIF(AU74:AU103,2)),IF('Chiffres et fonctions'!$J$3=2,IF(COUNTIF(AU74:AU103,4)=0,"","+ "&amp;(COUNTIF(AU74:AU103,4))),""))</f>
        <v/>
      </c>
      <c r="AV105" s="139" t="str">
        <f>IF('Chiffres et fonctions'!$J$3=1,IF(COUNTIF(AV74:AV103,2)=0,"",COUNTIF(AV74:AV103,2)),IF('Chiffres et fonctions'!$J$3=2,IF(COUNTIF(AV74:AV103,4)=0,"","+ "&amp;(COUNTIF(AV74:AV103,4))),""))</f>
        <v/>
      </c>
      <c r="AW105" s="138" t="str">
        <f>IF('Chiffres et fonctions'!$J$3=1,IF(COUNTIF(AW74:AW103,2)=0,"",COUNTIF(AW74:AW103,2)),IF('Chiffres et fonctions'!$J$3=2,IF(COUNTIF(AW74:AW103,4)=0,"","+ "&amp;(COUNTIF(AW74:AW103,4))),""))</f>
        <v/>
      </c>
      <c r="AX105" s="139" t="str">
        <f>IF('Chiffres et fonctions'!$J$3=1,IF(COUNTIF(AX74:AX103,2)=0,"",COUNTIF(AX74:AX103,2)),IF('Chiffres et fonctions'!$J$3=2,IF(COUNTIF(AX74:AX103,4)=0,"","+ "&amp;(COUNTIF(AX74:AX103,4))),""))</f>
        <v/>
      </c>
      <c r="AY105" s="138" t="str">
        <f>IF('Chiffres et fonctions'!$J$3=1,IF(COUNTIF(AY74:AY103,2)=0,"",COUNTIF(AY74:AY103,2)),IF('Chiffres et fonctions'!$J$3=2,IF(COUNTIF(AY74:AY103,4)=0,"","+ "&amp;(COUNTIF(AY74:AY103,4))),""))</f>
        <v/>
      </c>
      <c r="AZ105" s="139" t="str">
        <f>IF('Chiffres et fonctions'!$J$3=1,IF(COUNTIF(AZ74:AZ103,2)=0,"",COUNTIF(AZ74:AZ103,2)),IF('Chiffres et fonctions'!$J$3=2,IF(COUNTIF(AZ74:AZ103,4)=0,"","+ "&amp;(COUNTIF(AZ74:AZ103,4))),""))</f>
        <v/>
      </c>
      <c r="BA105" s="138" t="str">
        <f>IF('Chiffres et fonctions'!$J$3=1,IF(COUNTIF(BA74:BA103,2)=0,"",COUNTIF(BA74:BA103,2)),IF('Chiffres et fonctions'!$J$3=2,IF(COUNTIF(BA74:BA103,4)=0,"","+ "&amp;(COUNTIF(BA74:BA103,4))),""))</f>
        <v/>
      </c>
      <c r="BB105" s="139" t="str">
        <f>IF('Chiffres et fonctions'!$J$3=1,IF(COUNTIF(BB74:BB103,2)=0,"",COUNTIF(BB74:BB103,2)),IF('Chiffres et fonctions'!$J$3=2,IF(COUNTIF(BB74:BB103,4)=0,"","+ "&amp;(COUNTIF(BB74:BB103,4))),""))</f>
        <v/>
      </c>
      <c r="BC105" s="121"/>
      <c r="BD105" s="370"/>
      <c r="BE105" s="148"/>
      <c r="BF105" s="149"/>
      <c r="BG105" s="150"/>
      <c r="BH105" s="149"/>
      <c r="BI105" s="149"/>
      <c r="BJ105" s="149"/>
      <c r="BK105" s="260"/>
      <c r="BL105" s="231"/>
      <c r="BM105" s="231"/>
      <c r="BN105" s="231"/>
      <c r="BO105" s="231"/>
      <c r="BP105" s="231"/>
      <c r="BQ105" s="231"/>
      <c r="BR105" s="122"/>
      <c r="BS105" s="122"/>
      <c r="BT105" s="172"/>
      <c r="BU105" s="226"/>
      <c r="BV105" s="222"/>
      <c r="BW105" s="226"/>
      <c r="BX105" s="222"/>
      <c r="BY105" s="123"/>
      <c r="BZ105" s="123"/>
      <c r="CA105" s="123"/>
      <c r="CB105" s="123"/>
      <c r="CC105" s="123"/>
      <c r="CD105" s="123"/>
      <c r="CE105" s="123"/>
      <c r="CF105" s="123"/>
      <c r="CG105" s="123"/>
      <c r="CH105" s="123"/>
      <c r="CI105" s="123"/>
      <c r="CJ105" s="123"/>
      <c r="CK105" s="123"/>
      <c r="CL105" s="123"/>
      <c r="CM105" s="123"/>
      <c r="CN105" s="123"/>
      <c r="CO105" s="123"/>
      <c r="CP105" s="123"/>
      <c r="CQ105" s="123"/>
      <c r="CR105" s="123"/>
      <c r="CS105" s="123"/>
      <c r="CT105" s="123"/>
      <c r="CU105" s="123"/>
      <c r="CV105" s="123"/>
      <c r="CW105" s="123"/>
      <c r="CX105" s="123"/>
      <c r="CY105" s="123"/>
      <c r="CZ105" s="123"/>
      <c r="DA105" s="123"/>
      <c r="DB105" s="123"/>
      <c r="DC105" s="123"/>
      <c r="DD105" s="123"/>
      <c r="DE105" s="123"/>
      <c r="DF105" s="123"/>
      <c r="DG105" s="123"/>
      <c r="DH105" s="123"/>
      <c r="DI105" s="123"/>
      <c r="DJ105" s="123"/>
      <c r="DK105" s="123"/>
      <c r="DL105" s="123"/>
      <c r="DM105" s="123"/>
      <c r="DN105" s="123"/>
      <c r="DO105" s="123"/>
      <c r="DP105" s="123"/>
      <c r="DQ105" s="123"/>
      <c r="DR105" s="123"/>
      <c r="DS105" s="123"/>
      <c r="DT105" s="123"/>
      <c r="DU105" s="123"/>
      <c r="DV105" s="123"/>
      <c r="DW105" s="123"/>
      <c r="DX105" s="123"/>
      <c r="DY105" s="123"/>
      <c r="DZ105" s="123"/>
      <c r="EA105" s="123"/>
      <c r="EB105" s="123"/>
      <c r="EC105" s="123"/>
      <c r="ED105" s="123"/>
      <c r="EE105" s="123"/>
      <c r="EF105" s="123"/>
      <c r="EG105" s="123"/>
      <c r="EH105" s="123"/>
      <c r="EI105" s="123"/>
      <c r="EJ105" s="123"/>
      <c r="EK105" s="123"/>
      <c r="EL105" s="123"/>
      <c r="EM105" s="123"/>
      <c r="EN105" s="123"/>
      <c r="EO105" s="123"/>
      <c r="EP105" s="123"/>
      <c r="EQ105" s="123"/>
      <c r="ER105" s="123"/>
      <c r="ES105" s="123"/>
      <c r="ET105" s="123"/>
      <c r="EU105" s="123"/>
      <c r="EV105" s="123"/>
      <c r="EW105" s="123"/>
      <c r="EX105" s="123"/>
      <c r="EY105" s="123"/>
      <c r="EZ105" s="123"/>
      <c r="FA105" s="123"/>
      <c r="FB105" s="123"/>
      <c r="FC105" s="123"/>
      <c r="FD105" s="123"/>
      <c r="FE105" s="123"/>
      <c r="FF105" s="123"/>
      <c r="FG105" s="123"/>
      <c r="FH105" s="123"/>
      <c r="FI105" s="123"/>
      <c r="FJ105" s="123"/>
      <c r="FK105" s="123"/>
      <c r="FL105" s="123"/>
      <c r="FM105" s="123"/>
      <c r="FN105" s="123"/>
      <c r="FO105" s="123"/>
      <c r="FP105" s="123"/>
      <c r="FQ105" s="123"/>
      <c r="FR105" s="123"/>
      <c r="FS105" s="123"/>
      <c r="FT105" s="123"/>
      <c r="FU105" s="123"/>
      <c r="FV105" s="123"/>
      <c r="FW105" s="123"/>
      <c r="FX105" s="123"/>
      <c r="FY105" s="123"/>
      <c r="FZ105" s="123"/>
      <c r="GA105" s="123"/>
      <c r="GB105" s="123"/>
      <c r="GC105" s="123"/>
      <c r="GD105" s="123"/>
      <c r="GE105" s="123"/>
      <c r="GF105" s="123"/>
      <c r="GG105" s="123"/>
      <c r="GH105" s="123"/>
      <c r="GI105" s="123"/>
      <c r="GJ105" s="123"/>
      <c r="GK105" s="123"/>
      <c r="GL105" s="123"/>
      <c r="GM105" s="123"/>
      <c r="GN105" s="123"/>
      <c r="GO105" s="123"/>
      <c r="GP105" s="123"/>
      <c r="GQ105" s="123"/>
      <c r="GR105" s="123"/>
      <c r="GS105" s="123"/>
      <c r="GT105" s="123"/>
      <c r="GU105" s="123"/>
      <c r="GV105" s="123"/>
      <c r="GW105" s="123"/>
      <c r="GX105" s="123"/>
      <c r="GY105" s="123"/>
      <c r="GZ105" s="123"/>
      <c r="HA105" s="123"/>
      <c r="HB105" s="123"/>
      <c r="HC105" s="123"/>
      <c r="HD105" s="123"/>
      <c r="HE105" s="123"/>
      <c r="HF105" s="123"/>
      <c r="HG105" s="123"/>
      <c r="HH105" s="123"/>
      <c r="HI105" s="123"/>
      <c r="HJ105" s="123"/>
      <c r="HK105" s="123"/>
      <c r="HL105" s="123"/>
      <c r="HM105" s="123"/>
      <c r="HN105" s="123"/>
      <c r="HO105" s="123"/>
      <c r="HP105" s="123"/>
      <c r="HQ105" s="123"/>
      <c r="HR105" s="123"/>
      <c r="HS105" s="123"/>
      <c r="HT105" s="123"/>
      <c r="HU105" s="123"/>
      <c r="HV105" s="123"/>
      <c r="HW105" s="123"/>
      <c r="HX105" s="123"/>
      <c r="HY105" s="123"/>
      <c r="HZ105" s="123"/>
      <c r="IA105" s="123"/>
      <c r="IB105" s="123"/>
      <c r="IC105" s="123"/>
      <c r="ID105" s="123"/>
      <c r="IE105" s="123"/>
      <c r="IF105" s="123"/>
      <c r="IG105" s="123"/>
      <c r="IH105" s="123"/>
      <c r="II105" s="123"/>
      <c r="IJ105" s="123"/>
      <c r="IK105" s="123"/>
      <c r="IL105" s="123"/>
      <c r="IM105" s="123"/>
      <c r="IN105" s="123"/>
      <c r="IO105" s="123"/>
      <c r="IP105" s="123"/>
      <c r="IQ105" s="123"/>
      <c r="IR105" s="123"/>
      <c r="IS105" s="123"/>
      <c r="IT105" s="123"/>
      <c r="IU105" s="123"/>
      <c r="IV105" s="123"/>
      <c r="IW105" s="123"/>
      <c r="IX105" s="123"/>
      <c r="IY105" s="123"/>
      <c r="IZ105" s="123"/>
      <c r="JA105" s="123"/>
      <c r="JB105" s="123"/>
      <c r="JC105" s="123"/>
      <c r="JD105" s="123"/>
      <c r="JE105" s="123"/>
      <c r="JF105" s="123"/>
      <c r="JG105" s="123"/>
      <c r="JH105" s="123"/>
      <c r="JI105" s="123"/>
      <c r="JJ105" s="123"/>
      <c r="JK105" s="123"/>
      <c r="JL105" s="123"/>
      <c r="JM105" s="123"/>
      <c r="JN105" s="123"/>
      <c r="JO105" s="123"/>
      <c r="JP105" s="123"/>
      <c r="JQ105" s="123"/>
      <c r="JR105" s="123"/>
      <c r="JS105" s="123"/>
      <c r="JT105" s="123"/>
      <c r="JU105" s="123"/>
      <c r="JV105" s="123"/>
      <c r="JW105" s="123"/>
      <c r="JX105" s="123"/>
      <c r="JY105" s="123"/>
      <c r="JZ105" s="123"/>
      <c r="KA105" s="123"/>
      <c r="KB105" s="123"/>
      <c r="KC105" s="123"/>
      <c r="KD105" s="123"/>
      <c r="KE105" s="123"/>
      <c r="KF105" s="123"/>
      <c r="KG105" s="123"/>
      <c r="KH105" s="123"/>
      <c r="KI105" s="123"/>
      <c r="KJ105" s="123"/>
      <c r="KK105" s="123"/>
      <c r="KL105" s="123"/>
      <c r="KM105" s="123"/>
      <c r="KN105" s="123"/>
      <c r="KO105" s="123"/>
      <c r="KP105" s="123"/>
      <c r="KQ105" s="123"/>
      <c r="KR105" s="123"/>
      <c r="KS105" s="123"/>
      <c r="KT105" s="123"/>
      <c r="KU105" s="123"/>
      <c r="KV105" s="123"/>
      <c r="KW105" s="123"/>
      <c r="KX105" s="123"/>
      <c r="KY105" s="123"/>
      <c r="KZ105" s="123"/>
      <c r="LA105" s="123"/>
      <c r="LB105" s="123"/>
      <c r="LC105" s="123"/>
      <c r="LD105" s="123"/>
      <c r="LE105" s="123"/>
      <c r="LF105" s="123"/>
      <c r="LG105" s="123"/>
      <c r="LH105" s="123"/>
      <c r="LI105" s="123"/>
      <c r="LJ105" s="123"/>
      <c r="LK105" s="123"/>
      <c r="LL105" s="123"/>
      <c r="LM105" s="123"/>
      <c r="LN105" s="123"/>
      <c r="LO105" s="123"/>
      <c r="LP105" s="123"/>
      <c r="LQ105" s="123"/>
      <c r="LR105" s="123"/>
      <c r="LS105" s="123"/>
      <c r="LT105" s="123"/>
      <c r="LU105" s="123"/>
      <c r="LV105" s="123"/>
      <c r="LW105" s="123"/>
      <c r="LX105" s="123"/>
      <c r="LY105" s="123"/>
      <c r="LZ105" s="123"/>
      <c r="MA105" s="123"/>
      <c r="MB105" s="123"/>
      <c r="MC105" s="123"/>
      <c r="MD105" s="123"/>
      <c r="ME105" s="123"/>
      <c r="MF105" s="123"/>
      <c r="MG105" s="123"/>
      <c r="MH105" s="123"/>
      <c r="MI105" s="123"/>
      <c r="MJ105" s="123"/>
      <c r="MK105" s="123"/>
      <c r="ML105" s="123"/>
      <c r="MM105" s="123"/>
      <c r="MN105" s="123"/>
      <c r="MO105" s="123"/>
      <c r="MP105" s="123"/>
      <c r="MQ105" s="123"/>
      <c r="MS105" s="224"/>
      <c r="MT105" s="378">
        <f>(COUNTA($O74:$BB103)/2)-SUM(MV105:NK105)</f>
        <v>0</v>
      </c>
      <c r="MU105" s="379"/>
      <c r="MV105" s="380">
        <f>SUM(MV74:MW103)</f>
        <v>0</v>
      </c>
      <c r="MW105" s="380"/>
      <c r="MX105" s="380">
        <f>SUM(MX74:MY103)</f>
        <v>0</v>
      </c>
      <c r="MY105" s="380"/>
      <c r="MZ105" s="380">
        <f>SUM(MZ74:NA103)</f>
        <v>0</v>
      </c>
      <c r="NA105" s="380"/>
      <c r="NB105" s="380">
        <f>SUM(NB74:NC103)</f>
        <v>0</v>
      </c>
      <c r="NC105" s="380"/>
      <c r="ND105" s="380">
        <f>SUM(ND74:NE103)</f>
        <v>0</v>
      </c>
      <c r="NE105" s="380"/>
      <c r="NF105" s="380">
        <f>SUM(NF74:NG103)</f>
        <v>0</v>
      </c>
      <c r="NG105" s="380"/>
      <c r="NH105" s="380">
        <f>SUM(NH74:NI103)</f>
        <v>0</v>
      </c>
      <c r="NI105" s="380"/>
      <c r="NJ105" s="380">
        <f>SUM(NJ74:NK103)</f>
        <v>0</v>
      </c>
      <c r="NK105" s="380"/>
      <c r="NL105" s="376">
        <f>SUM(NL74:NM103)</f>
        <v>0</v>
      </c>
      <c r="NM105" s="377"/>
      <c r="NN105" s="350"/>
    </row>
    <row r="106" spans="1:384" ht="10.199999999999999" customHeight="1" thickBot="1">
      <c r="B106" s="337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5"/>
      <c r="BE106" s="45"/>
      <c r="BF106" s="45"/>
      <c r="BG106" s="45"/>
      <c r="BH106" s="45"/>
      <c r="BI106" s="45"/>
      <c r="BJ106" s="45"/>
      <c r="BL106" s="45"/>
      <c r="BM106" s="45"/>
      <c r="BN106" s="45"/>
      <c r="BO106" s="45"/>
      <c r="BP106" s="45"/>
      <c r="BR106" s="45"/>
      <c r="BS106" s="44"/>
      <c r="BT106" s="45"/>
      <c r="BU106" s="223"/>
      <c r="BV106" s="223"/>
      <c r="BW106" s="223"/>
      <c r="BX106" s="223"/>
      <c r="BY106" s="169"/>
      <c r="BZ106" s="169"/>
      <c r="CA106" s="169"/>
      <c r="CB106" s="169"/>
      <c r="CC106" s="169"/>
      <c r="CD106" s="169"/>
      <c r="CE106" s="169"/>
      <c r="CF106" s="169"/>
      <c r="CG106" s="169"/>
      <c r="CH106" s="169"/>
      <c r="CI106" s="169"/>
      <c r="CJ106" s="169"/>
      <c r="CK106" s="169"/>
      <c r="CL106" s="169"/>
      <c r="CM106" s="169"/>
      <c r="CN106" s="169"/>
      <c r="CO106" s="169"/>
      <c r="CP106" s="169"/>
      <c r="CQ106" s="169"/>
      <c r="CR106" s="169"/>
      <c r="CS106" s="169"/>
      <c r="CT106" s="169"/>
      <c r="CU106" s="169"/>
      <c r="CV106" s="169"/>
      <c r="CW106" s="169"/>
      <c r="CX106" s="169"/>
      <c r="CY106" s="169"/>
      <c r="CZ106" s="169"/>
      <c r="DA106" s="169"/>
      <c r="DB106" s="169"/>
      <c r="DC106" s="169"/>
      <c r="DD106" s="169"/>
      <c r="DE106" s="169"/>
      <c r="EV106" s="338"/>
      <c r="EW106" s="338"/>
      <c r="EX106" s="338"/>
      <c r="EY106" s="338"/>
      <c r="EZ106" s="338"/>
      <c r="FA106" s="338"/>
      <c r="FB106" s="338"/>
      <c r="FC106" s="338"/>
      <c r="FD106" s="338"/>
      <c r="FE106" s="338"/>
      <c r="FF106" s="338"/>
      <c r="FG106" s="338"/>
      <c r="FH106" s="338"/>
      <c r="FI106" s="338"/>
      <c r="FJ106" s="338"/>
      <c r="FK106" s="338"/>
      <c r="FL106" s="338"/>
      <c r="FM106" s="338"/>
      <c r="FN106" s="338"/>
      <c r="FO106" s="338"/>
      <c r="FP106" s="338"/>
      <c r="FQ106" s="338"/>
      <c r="FR106" s="338"/>
      <c r="FS106" s="338"/>
      <c r="FT106" s="338"/>
      <c r="FU106" s="338"/>
      <c r="FV106" s="338"/>
      <c r="FW106" s="338"/>
      <c r="FX106" s="338"/>
      <c r="FY106" s="338"/>
      <c r="FZ106" s="338"/>
      <c r="GA106" s="338"/>
      <c r="GB106" s="338"/>
      <c r="GC106" s="338"/>
      <c r="GD106" s="338"/>
      <c r="GE106" s="338"/>
      <c r="GF106" s="338"/>
      <c r="GG106" s="338"/>
      <c r="GH106" s="338"/>
      <c r="GI106" s="338"/>
      <c r="GK106" s="338"/>
      <c r="GL106" s="338"/>
      <c r="GM106" s="338"/>
      <c r="GN106" s="338"/>
      <c r="GO106" s="338"/>
      <c r="GP106" s="338"/>
      <c r="GQ106" s="338"/>
      <c r="GR106" s="338"/>
      <c r="GS106" s="338"/>
      <c r="GT106" s="338"/>
      <c r="GU106" s="338"/>
      <c r="GV106" s="338"/>
      <c r="GW106" s="338"/>
      <c r="GX106" s="338"/>
      <c r="GY106" s="338"/>
      <c r="GZ106" s="338"/>
      <c r="HA106" s="338"/>
      <c r="HB106" s="338"/>
      <c r="HC106" s="338"/>
      <c r="HD106" s="338"/>
      <c r="HE106" s="338"/>
      <c r="HF106" s="338"/>
      <c r="HG106" s="338"/>
      <c r="HH106" s="338"/>
      <c r="HI106" s="338"/>
      <c r="HJ106" s="338"/>
      <c r="HK106" s="338"/>
      <c r="HL106" s="338"/>
      <c r="HM106" s="338"/>
      <c r="HN106" s="338"/>
      <c r="HO106" s="338"/>
      <c r="HP106" s="338"/>
      <c r="HQ106" s="338"/>
      <c r="HR106" s="338"/>
      <c r="HS106" s="338"/>
      <c r="HT106" s="338"/>
      <c r="HU106" s="338"/>
      <c r="HV106" s="338"/>
      <c r="HW106" s="338"/>
      <c r="HX106" s="338"/>
      <c r="HZ106" s="338"/>
      <c r="IA106" s="338"/>
      <c r="IB106" s="338"/>
      <c r="IC106" s="338"/>
      <c r="ID106" s="338"/>
      <c r="IE106" s="338"/>
      <c r="IF106" s="338"/>
      <c r="IG106" s="338"/>
      <c r="IH106" s="338"/>
      <c r="II106" s="338"/>
      <c r="IJ106" s="338"/>
      <c r="IK106" s="338"/>
      <c r="IL106" s="338"/>
      <c r="IM106" s="338"/>
      <c r="IN106" s="338"/>
      <c r="IO106" s="338"/>
      <c r="IP106" s="338"/>
      <c r="IQ106" s="338"/>
      <c r="IR106" s="338"/>
      <c r="IS106" s="338"/>
      <c r="IT106" s="338"/>
      <c r="IU106" s="338"/>
      <c r="IV106" s="338"/>
      <c r="IW106" s="338"/>
      <c r="IX106" s="338"/>
      <c r="IY106" s="338"/>
      <c r="IZ106" s="338"/>
      <c r="JA106" s="338"/>
      <c r="JB106" s="338"/>
      <c r="JC106" s="338"/>
      <c r="JD106" s="338"/>
      <c r="JE106" s="338"/>
      <c r="JF106" s="338"/>
      <c r="JG106" s="338"/>
      <c r="JH106" s="338"/>
      <c r="JI106" s="338"/>
      <c r="JJ106" s="338"/>
      <c r="JK106" s="338"/>
      <c r="JL106" s="338"/>
      <c r="JM106" s="338"/>
      <c r="JO106" s="338"/>
      <c r="JP106" s="338"/>
      <c r="JQ106" s="338"/>
      <c r="JR106" s="338"/>
      <c r="JS106" s="338"/>
      <c r="JT106" s="338"/>
      <c r="JU106" s="338"/>
      <c r="JV106" s="338"/>
      <c r="JW106" s="338"/>
      <c r="JX106" s="338"/>
      <c r="JY106" s="338"/>
      <c r="JZ106" s="338"/>
      <c r="KA106" s="338"/>
      <c r="KB106" s="338"/>
      <c r="KC106" s="338"/>
      <c r="KD106" s="338"/>
      <c r="KE106" s="338"/>
      <c r="KF106" s="338"/>
      <c r="KG106" s="338"/>
      <c r="KH106" s="338"/>
      <c r="KI106" s="338"/>
      <c r="KJ106" s="338"/>
      <c r="KK106" s="338"/>
      <c r="KL106" s="338"/>
      <c r="KM106" s="338"/>
      <c r="KN106" s="338"/>
      <c r="KO106" s="338"/>
      <c r="KP106" s="338"/>
      <c r="KQ106" s="338"/>
      <c r="KR106" s="338"/>
      <c r="KS106" s="338"/>
      <c r="KT106" s="338"/>
      <c r="KU106" s="338"/>
      <c r="KV106" s="338"/>
      <c r="KW106" s="338"/>
      <c r="KX106" s="338"/>
      <c r="KY106" s="338"/>
      <c r="KZ106" s="338"/>
      <c r="LA106" s="338"/>
      <c r="LB106" s="338"/>
      <c r="LD106" s="338"/>
      <c r="LE106" s="338"/>
      <c r="LF106" s="338"/>
      <c r="LG106" s="338"/>
      <c r="LH106" s="338"/>
      <c r="LI106" s="338"/>
      <c r="LJ106" s="338"/>
      <c r="LK106" s="338"/>
      <c r="LL106" s="338"/>
      <c r="LM106" s="338"/>
      <c r="LN106" s="338"/>
      <c r="LO106" s="338"/>
      <c r="LP106" s="338"/>
      <c r="LQ106" s="338"/>
      <c r="LR106" s="338"/>
      <c r="LS106" s="338"/>
      <c r="LT106" s="338"/>
      <c r="LU106" s="338"/>
      <c r="LV106" s="338"/>
      <c r="LW106" s="338"/>
      <c r="LX106" s="338"/>
      <c r="LY106" s="338"/>
      <c r="LZ106" s="338"/>
      <c r="MA106" s="338"/>
      <c r="MB106" s="338"/>
      <c r="MC106" s="338"/>
      <c r="MD106" s="338"/>
      <c r="ME106" s="338"/>
      <c r="MF106" s="338"/>
      <c r="MG106" s="338"/>
      <c r="MH106" s="338"/>
      <c r="MI106" s="338"/>
      <c r="MJ106" s="338"/>
      <c r="MK106" s="338"/>
      <c r="ML106" s="338"/>
      <c r="MM106" s="338"/>
      <c r="MN106" s="338"/>
      <c r="MO106" s="338"/>
      <c r="MP106" s="338"/>
      <c r="MQ106" s="338"/>
      <c r="MT106" s="316"/>
      <c r="MU106" s="316"/>
      <c r="MV106" s="316"/>
      <c r="MW106" s="316"/>
      <c r="MX106" s="316"/>
      <c r="MY106" s="316"/>
      <c r="MZ106" s="316"/>
      <c r="NA106" s="316"/>
      <c r="NB106" s="316"/>
      <c r="NC106" s="316"/>
      <c r="ND106" s="316"/>
      <c r="NE106" s="316"/>
      <c r="NF106" s="316"/>
      <c r="NG106" s="316"/>
      <c r="NH106" s="316"/>
      <c r="NI106" s="316"/>
      <c r="NJ106" s="316"/>
      <c r="NK106" s="316"/>
      <c r="NL106" s="316"/>
      <c r="NM106" s="316"/>
      <c r="NN106" s="350"/>
    </row>
    <row r="107" spans="1:384" ht="18" customHeight="1" thickBot="1">
      <c r="A107" s="26">
        <v>4</v>
      </c>
      <c r="B107" s="337"/>
      <c r="C107" s="320">
        <f>Conges!$B$6</f>
        <v>44899</v>
      </c>
      <c r="D107" s="321"/>
      <c r="E107" s="321"/>
      <c r="F107" s="321"/>
      <c r="G107" s="321"/>
      <c r="H107" s="321"/>
      <c r="I107" s="321"/>
      <c r="J107" s="321"/>
      <c r="K107" s="321"/>
      <c r="L107" s="321"/>
      <c r="M107" s="321"/>
      <c r="N107" s="321"/>
      <c r="O107" s="321"/>
      <c r="P107" s="321"/>
      <c r="Q107" s="321"/>
      <c r="R107" s="321"/>
      <c r="S107" s="321"/>
      <c r="T107" s="321"/>
      <c r="U107" s="321"/>
      <c r="V107" s="321"/>
      <c r="W107" s="321"/>
      <c r="X107" s="321"/>
      <c r="Y107" s="321"/>
      <c r="Z107" s="321"/>
      <c r="AA107" s="321"/>
      <c r="AB107" s="321"/>
      <c r="AC107" s="321"/>
      <c r="AD107" s="321"/>
      <c r="AE107" s="321"/>
      <c r="AF107" s="321"/>
      <c r="AG107" s="321"/>
      <c r="AH107" s="321"/>
      <c r="AI107" s="321"/>
      <c r="AJ107" s="321"/>
      <c r="AK107" s="321"/>
      <c r="AL107" s="321"/>
      <c r="AM107" s="321"/>
      <c r="AN107" s="321"/>
      <c r="AO107" s="321"/>
      <c r="AP107" s="321"/>
      <c r="AQ107" s="321"/>
      <c r="AR107" s="321"/>
      <c r="AS107" s="321"/>
      <c r="AT107" s="321"/>
      <c r="AU107" s="321"/>
      <c r="AV107" s="321"/>
      <c r="AW107" s="321"/>
      <c r="AX107" s="321"/>
      <c r="AY107" s="321"/>
      <c r="AZ107" s="321"/>
      <c r="BA107" s="321"/>
      <c r="BB107" s="321"/>
      <c r="BC107" s="321"/>
      <c r="BD107" s="370"/>
      <c r="BE107" s="359" t="str">
        <f>$BE$2</f>
        <v>H / jour</v>
      </c>
      <c r="BF107" s="360"/>
      <c r="BG107" s="363"/>
      <c r="BH107" s="353" t="s">
        <v>54</v>
      </c>
      <c r="BI107" s="353"/>
      <c r="BJ107" s="353" t="str">
        <f>$BJ$2</f>
        <v>Cumul moyen iddéal</v>
      </c>
      <c r="BK107" s="332"/>
      <c r="BL107" s="353" t="s">
        <v>69</v>
      </c>
      <c r="BM107" s="353" t="s">
        <v>70</v>
      </c>
      <c r="BN107" s="353" t="s">
        <v>73</v>
      </c>
      <c r="BO107" s="353" t="s">
        <v>74</v>
      </c>
      <c r="BP107" s="353" t="s">
        <v>71</v>
      </c>
      <c r="BQ107" s="353" t="s">
        <v>72</v>
      </c>
      <c r="BR107" s="393" t="s">
        <v>62</v>
      </c>
      <c r="BS107" s="391" t="s">
        <v>68</v>
      </c>
      <c r="BT107" s="362"/>
      <c r="BU107" s="395" t="str">
        <f>BU$2</f>
        <v>Heures Pointés Reel +ind</v>
      </c>
      <c r="BV107" s="397" t="str">
        <f>BV$2</f>
        <v>Heures Cumules Reel + ind</v>
      </c>
      <c r="BW107" s="395"/>
      <c r="BX107" s="397"/>
      <c r="BY107" s="169"/>
      <c r="BZ107" s="169"/>
      <c r="CA107" s="169"/>
      <c r="CB107" s="169"/>
      <c r="CC107" s="169"/>
      <c r="CD107" s="169"/>
      <c r="CE107" s="169"/>
      <c r="CF107" s="169"/>
      <c r="CG107" s="169"/>
      <c r="CH107" s="169"/>
      <c r="CI107" s="169"/>
      <c r="CJ107" s="169"/>
      <c r="CK107" s="169"/>
      <c r="CL107" s="169"/>
      <c r="CM107" s="169"/>
      <c r="CN107" s="169"/>
      <c r="CO107" s="169"/>
      <c r="CP107" s="169"/>
      <c r="CQ107" s="169"/>
      <c r="CR107" s="169"/>
      <c r="CS107" s="169"/>
      <c r="CT107" s="169"/>
      <c r="CU107" s="169"/>
      <c r="CV107" s="169"/>
      <c r="CW107" s="169"/>
      <c r="CX107" s="169"/>
      <c r="CY107" s="169"/>
      <c r="CZ107" s="169"/>
      <c r="DA107" s="169"/>
      <c r="DB107" s="169"/>
      <c r="DC107" s="169"/>
      <c r="DD107" s="169"/>
      <c r="DE107" s="169"/>
      <c r="EV107" s="338"/>
      <c r="EW107" s="338"/>
      <c r="EX107" s="338"/>
      <c r="EY107" s="338"/>
      <c r="EZ107" s="338"/>
      <c r="FA107" s="338"/>
      <c r="FB107" s="338"/>
      <c r="FC107" s="338"/>
      <c r="FD107" s="338"/>
      <c r="FE107" s="338"/>
      <c r="FF107" s="338"/>
      <c r="FG107" s="338"/>
      <c r="FH107" s="338"/>
      <c r="FI107" s="338"/>
      <c r="FJ107" s="338"/>
      <c r="FK107" s="338"/>
      <c r="FL107" s="338"/>
      <c r="FM107" s="338"/>
      <c r="FN107" s="338"/>
      <c r="FO107" s="338"/>
      <c r="FP107" s="338"/>
      <c r="FQ107" s="338"/>
      <c r="FR107" s="338"/>
      <c r="FS107" s="338"/>
      <c r="FT107" s="338"/>
      <c r="FU107" s="338"/>
      <c r="FV107" s="338"/>
      <c r="FW107" s="338"/>
      <c r="FX107" s="338"/>
      <c r="FY107" s="338"/>
      <c r="FZ107" s="338"/>
      <c r="GA107" s="338"/>
      <c r="GB107" s="338"/>
      <c r="GC107" s="338"/>
      <c r="GD107" s="338"/>
      <c r="GE107" s="338"/>
      <c r="GF107" s="338"/>
      <c r="GG107" s="338"/>
      <c r="GH107" s="338"/>
      <c r="GI107" s="338"/>
      <c r="GK107" s="338"/>
      <c r="GL107" s="338"/>
      <c r="GM107" s="338"/>
      <c r="GN107" s="338"/>
      <c r="GO107" s="338"/>
      <c r="GP107" s="338"/>
      <c r="GQ107" s="338"/>
      <c r="GR107" s="338"/>
      <c r="GS107" s="338"/>
      <c r="GT107" s="338"/>
      <c r="GU107" s="338"/>
      <c r="GV107" s="338"/>
      <c r="GW107" s="338"/>
      <c r="GX107" s="338"/>
      <c r="GY107" s="338"/>
      <c r="GZ107" s="338"/>
      <c r="HA107" s="338"/>
      <c r="HB107" s="338"/>
      <c r="HC107" s="338"/>
      <c r="HD107" s="338"/>
      <c r="HE107" s="338"/>
      <c r="HF107" s="338"/>
      <c r="HG107" s="338"/>
      <c r="HH107" s="338"/>
      <c r="HI107" s="338"/>
      <c r="HJ107" s="338"/>
      <c r="HK107" s="338"/>
      <c r="HL107" s="338"/>
      <c r="HM107" s="338"/>
      <c r="HN107" s="338"/>
      <c r="HO107" s="338"/>
      <c r="HP107" s="338"/>
      <c r="HQ107" s="338"/>
      <c r="HR107" s="338"/>
      <c r="HS107" s="338"/>
      <c r="HT107" s="338"/>
      <c r="HU107" s="338"/>
      <c r="HV107" s="338"/>
      <c r="HW107" s="338"/>
      <c r="HX107" s="338"/>
      <c r="HZ107" s="338"/>
      <c r="IA107" s="338"/>
      <c r="IB107" s="338"/>
      <c r="IC107" s="338"/>
      <c r="ID107" s="338"/>
      <c r="IE107" s="338"/>
      <c r="IF107" s="338"/>
      <c r="IG107" s="338"/>
      <c r="IH107" s="338"/>
      <c r="II107" s="338"/>
      <c r="IJ107" s="338"/>
      <c r="IK107" s="338"/>
      <c r="IL107" s="338"/>
      <c r="IM107" s="338"/>
      <c r="IN107" s="338"/>
      <c r="IO107" s="338"/>
      <c r="IP107" s="338"/>
      <c r="IQ107" s="338"/>
      <c r="IR107" s="338"/>
      <c r="IS107" s="338"/>
      <c r="IT107" s="338"/>
      <c r="IU107" s="338"/>
      <c r="IV107" s="338"/>
      <c r="IW107" s="338"/>
      <c r="IX107" s="338"/>
      <c r="IY107" s="338"/>
      <c r="IZ107" s="338"/>
      <c r="JA107" s="338"/>
      <c r="JB107" s="338"/>
      <c r="JC107" s="338"/>
      <c r="JD107" s="338"/>
      <c r="JE107" s="338"/>
      <c r="JF107" s="338"/>
      <c r="JG107" s="338"/>
      <c r="JH107" s="338"/>
      <c r="JI107" s="338"/>
      <c r="JJ107" s="338"/>
      <c r="JK107" s="338"/>
      <c r="JL107" s="338"/>
      <c r="JM107" s="338"/>
      <c r="JO107" s="338"/>
      <c r="JP107" s="338"/>
      <c r="JQ107" s="338"/>
      <c r="JR107" s="338"/>
      <c r="JS107" s="338"/>
      <c r="JT107" s="338"/>
      <c r="JU107" s="338"/>
      <c r="JV107" s="338"/>
      <c r="JW107" s="338"/>
      <c r="JX107" s="338"/>
      <c r="JY107" s="338"/>
      <c r="JZ107" s="338"/>
      <c r="KA107" s="338"/>
      <c r="KB107" s="338"/>
      <c r="KC107" s="338"/>
      <c r="KD107" s="338"/>
      <c r="KE107" s="338"/>
      <c r="KF107" s="338"/>
      <c r="KG107" s="338"/>
      <c r="KH107" s="338"/>
      <c r="KI107" s="338"/>
      <c r="KJ107" s="338"/>
      <c r="KK107" s="338"/>
      <c r="KL107" s="338"/>
      <c r="KM107" s="338"/>
      <c r="KN107" s="338"/>
      <c r="KO107" s="338"/>
      <c r="KP107" s="338"/>
      <c r="KQ107" s="338"/>
      <c r="KR107" s="338"/>
      <c r="KS107" s="338"/>
      <c r="KT107" s="338"/>
      <c r="KU107" s="338"/>
      <c r="KV107" s="338"/>
      <c r="KW107" s="338"/>
      <c r="KX107" s="338"/>
      <c r="KY107" s="338"/>
      <c r="KZ107" s="338"/>
      <c r="LA107" s="338"/>
      <c r="LB107" s="338"/>
      <c r="LD107" s="338"/>
      <c r="LE107" s="338"/>
      <c r="LF107" s="338"/>
      <c r="LG107" s="338"/>
      <c r="LH107" s="338"/>
      <c r="LI107" s="338"/>
      <c r="LJ107" s="338"/>
      <c r="LK107" s="338"/>
      <c r="LL107" s="338"/>
      <c r="LM107" s="338"/>
      <c r="LN107" s="338"/>
      <c r="LO107" s="338"/>
      <c r="LP107" s="338"/>
      <c r="LQ107" s="338"/>
      <c r="LR107" s="338"/>
      <c r="LS107" s="338"/>
      <c r="LT107" s="338"/>
      <c r="LU107" s="338"/>
      <c r="LV107" s="338"/>
      <c r="LW107" s="338"/>
      <c r="LX107" s="338"/>
      <c r="LY107" s="338"/>
      <c r="LZ107" s="338"/>
      <c r="MA107" s="338"/>
      <c r="MB107" s="338"/>
      <c r="MC107" s="338"/>
      <c r="MD107" s="338"/>
      <c r="ME107" s="338"/>
      <c r="MF107" s="338"/>
      <c r="MG107" s="338"/>
      <c r="MH107" s="338"/>
      <c r="MI107" s="338"/>
      <c r="MJ107" s="338"/>
      <c r="MK107" s="338"/>
      <c r="ML107" s="338"/>
      <c r="MM107" s="338"/>
      <c r="MN107" s="338"/>
      <c r="MO107" s="338"/>
      <c r="MP107" s="338"/>
      <c r="MQ107" s="338"/>
      <c r="MT107" s="381" t="s">
        <v>12</v>
      </c>
      <c r="MU107" s="381"/>
      <c r="MV107" s="381"/>
      <c r="MW107" s="381"/>
      <c r="MX107" s="381"/>
      <c r="MY107" s="381"/>
      <c r="MZ107" s="381"/>
      <c r="NA107" s="381"/>
      <c r="NB107" s="381"/>
      <c r="NC107" s="381"/>
      <c r="ND107" s="381"/>
      <c r="NE107" s="381"/>
      <c r="NF107" s="381"/>
      <c r="NG107" s="381"/>
      <c r="NH107" s="381"/>
      <c r="NI107" s="381"/>
      <c r="NJ107" s="381"/>
      <c r="NK107" s="381"/>
      <c r="NL107" s="381"/>
      <c r="NM107" s="381"/>
      <c r="NN107" s="350"/>
      <c r="NR107" s="330" t="s">
        <v>56</v>
      </c>
      <c r="NS107" s="330"/>
      <c r="NT107" s="330"/>
    </row>
    <row r="108" spans="1:384" ht="10.199999999999999" customHeight="1">
      <c r="A108" s="25"/>
      <c r="B108" s="337"/>
      <c r="C108" s="335">
        <f>C107</f>
        <v>44899</v>
      </c>
      <c r="D108" s="16"/>
      <c r="E108" s="349" t="str">
        <f>$E$3</f>
        <v>Sans Renfort</v>
      </c>
      <c r="F108" s="349"/>
      <c r="G108" s="349"/>
      <c r="H108" s="10"/>
      <c r="I108" s="10"/>
      <c r="J108" s="10"/>
      <c r="K108" s="10"/>
      <c r="L108" s="10"/>
      <c r="M108" s="10"/>
      <c r="N108" s="316">
        <v>7</v>
      </c>
      <c r="O108" s="316"/>
      <c r="P108" s="316">
        <v>8</v>
      </c>
      <c r="Q108" s="316"/>
      <c r="R108" s="316">
        <v>9</v>
      </c>
      <c r="S108" s="316"/>
      <c r="T108" s="316">
        <v>10</v>
      </c>
      <c r="U108" s="316"/>
      <c r="V108" s="316">
        <v>11</v>
      </c>
      <c r="W108" s="316"/>
      <c r="X108" s="316">
        <v>12</v>
      </c>
      <c r="Y108" s="316"/>
      <c r="Z108" s="316">
        <v>13</v>
      </c>
      <c r="AA108" s="316"/>
      <c r="AB108" s="316">
        <v>14</v>
      </c>
      <c r="AC108" s="316"/>
      <c r="AD108" s="316">
        <v>15</v>
      </c>
      <c r="AE108" s="316"/>
      <c r="AF108" s="316">
        <v>16</v>
      </c>
      <c r="AG108" s="316"/>
      <c r="AH108" s="316">
        <v>17</v>
      </c>
      <c r="AI108" s="316"/>
      <c r="AJ108" s="316">
        <v>18</v>
      </c>
      <c r="AK108" s="316"/>
      <c r="AL108" s="316">
        <v>19</v>
      </c>
      <c r="AM108" s="316"/>
      <c r="AN108" s="316">
        <v>20</v>
      </c>
      <c r="AO108" s="316"/>
      <c r="AP108" s="316">
        <v>21</v>
      </c>
      <c r="AQ108" s="316"/>
      <c r="AR108" s="316">
        <v>22</v>
      </c>
      <c r="AS108" s="316"/>
      <c r="AT108" s="316">
        <v>23</v>
      </c>
      <c r="AU108" s="316"/>
      <c r="AV108" s="316">
        <v>24</v>
      </c>
      <c r="AW108" s="316"/>
      <c r="AX108" s="316">
        <v>1</v>
      </c>
      <c r="AY108" s="316"/>
      <c r="AZ108" s="316">
        <v>2</v>
      </c>
      <c r="BA108" s="316"/>
      <c r="BB108" s="316">
        <v>3</v>
      </c>
      <c r="BC108" s="346"/>
      <c r="BD108" s="370"/>
      <c r="BE108" s="361"/>
      <c r="BF108" s="362"/>
      <c r="BG108" s="364"/>
      <c r="BH108" s="354"/>
      <c r="BI108" s="354"/>
      <c r="BJ108" s="354"/>
      <c r="BK108" s="333"/>
      <c r="BL108" s="354"/>
      <c r="BM108" s="354"/>
      <c r="BN108" s="354"/>
      <c r="BO108" s="354"/>
      <c r="BP108" s="354"/>
      <c r="BQ108" s="354"/>
      <c r="BR108" s="394"/>
      <c r="BS108" s="392"/>
      <c r="BT108" s="362"/>
      <c r="BU108" s="396"/>
      <c r="BV108" s="398"/>
      <c r="BW108" s="396"/>
      <c r="BX108" s="398"/>
      <c r="MT108" s="374">
        <v>1</v>
      </c>
      <c r="MU108" s="316"/>
      <c r="MV108" s="316">
        <v>2</v>
      </c>
      <c r="MW108" s="316"/>
      <c r="MX108" s="316">
        <v>3</v>
      </c>
      <c r="MY108" s="316"/>
      <c r="MZ108" s="316">
        <v>4</v>
      </c>
      <c r="NA108" s="316"/>
      <c r="NB108" s="316">
        <v>5</v>
      </c>
      <c r="NC108" s="316"/>
      <c r="ND108" s="316">
        <v>6</v>
      </c>
      <c r="NE108" s="316"/>
      <c r="NF108" s="316">
        <v>7</v>
      </c>
      <c r="NG108" s="316"/>
      <c r="NH108" s="316">
        <v>8</v>
      </c>
      <c r="NI108" s="316"/>
      <c r="NJ108" s="316">
        <v>9</v>
      </c>
      <c r="NK108" s="316"/>
      <c r="NL108" s="382" t="s">
        <v>12</v>
      </c>
      <c r="NM108" s="383"/>
      <c r="NN108" s="350"/>
      <c r="NR108" s="30" t="s">
        <v>57</v>
      </c>
      <c r="NS108" s="30" t="s">
        <v>58</v>
      </c>
      <c r="NT108" s="30" t="s">
        <v>59</v>
      </c>
    </row>
    <row r="109" spans="1:384" ht="10.199999999999999" customHeight="1">
      <c r="A109" s="25"/>
      <c r="B109" s="337"/>
      <c r="C109" s="335"/>
      <c r="D109" s="15"/>
      <c r="E109" s="322" t="str">
        <f>IFERROR(G123*'Chiffres et fonctions'!$J$6,"CA à Produire")</f>
        <v>CA à Produire</v>
      </c>
      <c r="F109" s="322"/>
      <c r="G109" s="322"/>
      <c r="H109" s="323">
        <f>IF(BC139&lt;&gt;0,3,0)</f>
        <v>0</v>
      </c>
      <c r="I109" s="387">
        <f>Prenoms!$B$2</f>
        <v>0</v>
      </c>
      <c r="J109" s="388"/>
      <c r="K109" s="388"/>
      <c r="L109" s="388"/>
      <c r="M109" s="388"/>
      <c r="N109" s="60" t="str">
        <f>IF(NL109&lt;&gt;0,"",IF(Conges!I36=0,"",Conges!I36))</f>
        <v/>
      </c>
      <c r="O109" s="61"/>
      <c r="P109" s="62"/>
      <c r="Q109" s="62"/>
      <c r="R109" s="62"/>
      <c r="S109" s="62"/>
      <c r="T109" s="62"/>
      <c r="U109" s="62"/>
      <c r="V109" s="63"/>
      <c r="W109" s="62"/>
      <c r="X109" s="62"/>
      <c r="Y109" s="62"/>
      <c r="Z109" s="62"/>
      <c r="AA109" s="62"/>
      <c r="AB109" s="62"/>
      <c r="AC109" s="62"/>
      <c r="AD109" s="62"/>
      <c r="AE109" s="61"/>
      <c r="AF109" s="62"/>
      <c r="AG109" s="62"/>
      <c r="AH109" s="62"/>
      <c r="AI109" s="62"/>
      <c r="AJ109" s="6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1"/>
      <c r="AV109" s="62"/>
      <c r="AW109" s="62"/>
      <c r="AX109" s="62"/>
      <c r="AY109" s="62"/>
      <c r="AZ109" s="62"/>
      <c r="BA109" s="62"/>
      <c r="BB109" s="63"/>
      <c r="BC109" s="64">
        <f>IF(NL109&lt;&gt;0,(IF(Conges!I$36=0,0,3)),0)</f>
        <v>0</v>
      </c>
      <c r="BD109" s="370"/>
      <c r="BE109" s="389">
        <f>IF(OR(Conges!I$36="A",Conges!I$36="V"),Prenoms!L$2,NL109)</f>
        <v>0</v>
      </c>
      <c r="BF109" s="390"/>
      <c r="BG109" s="261"/>
      <c r="BH109" s="262">
        <f t="shared" ref="BH109:BH138" si="93">IF(BO109=0,BM109+BH74,BO109+BH74)</f>
        <v>0</v>
      </c>
      <c r="BI109" s="263" t="str">
        <f t="shared" ref="BI109:BI138" si="94">IF(BO109=0,"",$BI$1)</f>
        <v/>
      </c>
      <c r="BJ109" s="273">
        <v>0</v>
      </c>
      <c r="BK109" s="274">
        <f>BH109-BJ109</f>
        <v>0</v>
      </c>
      <c r="BL109" s="275">
        <f t="shared" ref="BL109" si="95">$NL109</f>
        <v>0</v>
      </c>
      <c r="BM109" s="275">
        <f t="shared" ref="BM109" si="96">$BE109</f>
        <v>0</v>
      </c>
      <c r="BN109" s="275">
        <f>SUM('Heures Pointage'!$D$9:$E$9)</f>
        <v>0</v>
      </c>
      <c r="BO109" s="275">
        <f>SUM('Heures et Indemnites'!$D$9:$E$9)</f>
        <v>0</v>
      </c>
      <c r="BP109" s="276">
        <f t="shared" ref="BP109" si="97">$NT109</f>
        <v>0</v>
      </c>
      <c r="BQ109" s="276">
        <f>'Heures Pointage'!$AB$9</f>
        <v>0</v>
      </c>
      <c r="BR109" s="277">
        <f t="shared" ref="BR109" si="98">$BH$1054</f>
        <v>0</v>
      </c>
      <c r="BS109" s="141">
        <f>Prenoms!$C$2</f>
        <v>0</v>
      </c>
      <c r="BT109" s="146"/>
      <c r="BU109" s="212">
        <f>SUM('Heures et Indemnites'!$D$9:$E$9)</f>
        <v>0</v>
      </c>
      <c r="BV109" s="217">
        <f>SUM('Heures et Indemnites'!$D$6:$E$9)</f>
        <v>0</v>
      </c>
      <c r="BW109" s="212"/>
      <c r="BX109" s="217"/>
      <c r="MT109" s="384">
        <f>(COUNTA($O109:$BB109)/2)-SUM(MV109:NK109)</f>
        <v>0</v>
      </c>
      <c r="MU109" s="385">
        <f t="shared" ref="MU109:MU124" si="99">(COUNTA($O109:$BB109))/2</f>
        <v>0</v>
      </c>
      <c r="MV109" s="385">
        <f t="shared" ref="MV109:MV138" si="100">(COUNTIF($O109:$BB109,MV$3))/2</f>
        <v>0</v>
      </c>
      <c r="MW109" s="385"/>
      <c r="MX109" s="385">
        <f t="shared" ref="MX109:MX138" si="101">(COUNTIF($O109:$BB109,MX$3))/2</f>
        <v>0</v>
      </c>
      <c r="MY109" s="385"/>
      <c r="MZ109" s="385">
        <f t="shared" ref="MZ109:MZ138" si="102">(COUNTIF($O109:$BB109,MZ$3))/2</f>
        <v>0</v>
      </c>
      <c r="NA109" s="385"/>
      <c r="NB109" s="385">
        <f t="shared" ref="NB109:NB138" si="103">(COUNTIF($O109:$BB109,NB$3))/2</f>
        <v>0</v>
      </c>
      <c r="NC109" s="385"/>
      <c r="ND109" s="385">
        <f t="shared" ref="ND109:ND138" si="104">(COUNTIF($O109:$BB109,ND$3))/2</f>
        <v>0</v>
      </c>
      <c r="NE109" s="385"/>
      <c r="NF109" s="385">
        <f t="shared" ref="NF109:NF138" si="105">(COUNTIF($O109:$BB109,NF$3))/2</f>
        <v>0</v>
      </c>
      <c r="NG109" s="385"/>
      <c r="NH109" s="385">
        <f t="shared" ref="NH109:NH138" si="106">(COUNTIF($O109:$BB109,NH$3))/2</f>
        <v>0</v>
      </c>
      <c r="NI109" s="385"/>
      <c r="NJ109" s="385">
        <f t="shared" ref="NJ109:NJ138" si="107">(COUNTIF($O109:$BB109,NJ$3))/2</f>
        <v>0</v>
      </c>
      <c r="NK109" s="385"/>
      <c r="NL109" s="385">
        <f>(COUNTA($O109:$BB109))/2</f>
        <v>0</v>
      </c>
      <c r="NM109" s="386"/>
      <c r="NN109" s="350"/>
      <c r="NR109" s="30">
        <f t="shared" ref="NR109:NR138" si="108">IF(SUM(W109:AD109)&gt;0,1,0)</f>
        <v>0</v>
      </c>
      <c r="NS109" s="30">
        <f t="shared" ref="NS109:NS138" si="109">IF(SUM(AM109:BB109)&gt;0,1,0)</f>
        <v>0</v>
      </c>
      <c r="NT109" s="30">
        <f t="shared" ref="NT109:NT138" si="110">IF(SUM(NR109:NS109)=0,0,SUM(NR109:NS109))</f>
        <v>0</v>
      </c>
    </row>
    <row r="110" spans="1:384" ht="10.199999999999999" customHeight="1">
      <c r="A110" s="25"/>
      <c r="B110" s="337"/>
      <c r="C110" s="335"/>
      <c r="D110" s="15"/>
      <c r="E110" s="322"/>
      <c r="F110" s="322"/>
      <c r="G110" s="322"/>
      <c r="H110" s="323"/>
      <c r="I110" s="328">
        <f>Prenoms!$B$3</f>
        <v>0</v>
      </c>
      <c r="J110" s="329"/>
      <c r="K110" s="329"/>
      <c r="L110" s="329"/>
      <c r="M110" s="329"/>
      <c r="N110" s="78" t="str">
        <f>IF(NL110&lt;&gt;0,"",IF(Conges!I37=0,"",Conges!I37))</f>
        <v/>
      </c>
      <c r="O110" s="79"/>
      <c r="P110" s="80"/>
      <c r="Q110" s="80"/>
      <c r="R110" s="80"/>
      <c r="S110" s="80"/>
      <c r="T110" s="80"/>
      <c r="U110" s="80"/>
      <c r="V110" s="81"/>
      <c r="W110" s="80"/>
      <c r="X110" s="80"/>
      <c r="Y110" s="80"/>
      <c r="Z110" s="80"/>
      <c r="AA110" s="80"/>
      <c r="AB110" s="80"/>
      <c r="AC110" s="80"/>
      <c r="AD110" s="80"/>
      <c r="AE110" s="79"/>
      <c r="AF110" s="80"/>
      <c r="AG110" s="80"/>
      <c r="AH110" s="80"/>
      <c r="AI110" s="80"/>
      <c r="AJ110" s="81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79"/>
      <c r="AV110" s="80"/>
      <c r="AW110" s="80"/>
      <c r="AX110" s="80"/>
      <c r="AY110" s="80"/>
      <c r="AZ110" s="80"/>
      <c r="BA110" s="80"/>
      <c r="BB110" s="81"/>
      <c r="BC110" s="82">
        <f>IF(NL110&lt;&gt;0,(IF(Conges!I$37=0,0,3)),0)</f>
        <v>0</v>
      </c>
      <c r="BD110" s="370"/>
      <c r="BE110" s="357">
        <f>IF(OR(Conges!I$37="A",Conges!I$37="V"),Prenoms!L$3,NL110)</f>
        <v>0</v>
      </c>
      <c r="BF110" s="358"/>
      <c r="BG110" s="264"/>
      <c r="BH110" s="265">
        <f t="shared" si="93"/>
        <v>0</v>
      </c>
      <c r="BI110" s="266" t="str">
        <f t="shared" si="94"/>
        <v/>
      </c>
      <c r="BJ110" s="278">
        <v>0</v>
      </c>
      <c r="BK110" s="279">
        <f t="shared" ref="BK110:BK138" si="111">BH110-BJ110</f>
        <v>0</v>
      </c>
      <c r="BL110" s="280">
        <f t="shared" si="44"/>
        <v>0</v>
      </c>
      <c r="BM110" s="280">
        <f t="shared" si="45"/>
        <v>0</v>
      </c>
      <c r="BN110" s="280">
        <f>SUM('Heures Pointage'!$AD$9:$AE$9)</f>
        <v>0</v>
      </c>
      <c r="BO110" s="280">
        <f>SUM('Heures et Indemnites'!$AD$9:$AE$9)</f>
        <v>0</v>
      </c>
      <c r="BP110" s="281">
        <f t="shared" si="46"/>
        <v>0</v>
      </c>
      <c r="BQ110" s="281">
        <f>'Heures Pointage'!$BB$9</f>
        <v>0</v>
      </c>
      <c r="BR110" s="282">
        <f t="shared" ref="BR110" si="112">$BH$1055</f>
        <v>0</v>
      </c>
      <c r="BS110" s="142">
        <f>Prenoms!$C$3</f>
        <v>0</v>
      </c>
      <c r="BT110" s="170"/>
      <c r="BU110" s="211">
        <f>SUM('Heures et Indemnites'!$AD$9:$AE$9)</f>
        <v>0</v>
      </c>
      <c r="BV110" s="218">
        <f>SUM('Heures et Indemnites'!$AD$6:$AE$9)</f>
        <v>0</v>
      </c>
      <c r="BW110" s="211"/>
      <c r="BX110" s="218"/>
      <c r="MT110" s="369">
        <f t="shared" ref="MT110:MT138" si="113">(COUNTA($O110:$BB110)/2)-SUM(MV110:NK110)</f>
        <v>0</v>
      </c>
      <c r="MU110" s="351">
        <f t="shared" si="99"/>
        <v>0</v>
      </c>
      <c r="MV110" s="351">
        <f t="shared" si="100"/>
        <v>0</v>
      </c>
      <c r="MW110" s="351"/>
      <c r="MX110" s="351">
        <f t="shared" si="101"/>
        <v>0</v>
      </c>
      <c r="MY110" s="351"/>
      <c r="MZ110" s="351">
        <f t="shared" si="102"/>
        <v>0</v>
      </c>
      <c r="NA110" s="351"/>
      <c r="NB110" s="351">
        <f t="shared" si="103"/>
        <v>0</v>
      </c>
      <c r="NC110" s="351"/>
      <c r="ND110" s="351">
        <f t="shared" si="104"/>
        <v>0</v>
      </c>
      <c r="NE110" s="351"/>
      <c r="NF110" s="351">
        <f t="shared" si="105"/>
        <v>0</v>
      </c>
      <c r="NG110" s="351"/>
      <c r="NH110" s="351">
        <f t="shared" si="106"/>
        <v>0</v>
      </c>
      <c r="NI110" s="351"/>
      <c r="NJ110" s="351">
        <f t="shared" si="107"/>
        <v>0</v>
      </c>
      <c r="NK110" s="351"/>
      <c r="NL110" s="351">
        <f t="shared" ref="NL110:NL138" si="114">(COUNTA($O110:$BB110))/2</f>
        <v>0</v>
      </c>
      <c r="NM110" s="352"/>
      <c r="NN110" s="350"/>
      <c r="NR110" s="30">
        <f t="shared" si="108"/>
        <v>0</v>
      </c>
      <c r="NS110" s="30">
        <f t="shared" si="109"/>
        <v>0</v>
      </c>
      <c r="NT110" s="30">
        <f t="shared" si="110"/>
        <v>0</v>
      </c>
    </row>
    <row r="111" spans="1:384" ht="10.199999999999999" customHeight="1">
      <c r="A111" s="25"/>
      <c r="B111" s="337"/>
      <c r="C111" s="335"/>
      <c r="D111" s="15"/>
      <c r="E111" s="324" t="str">
        <f>$E$6</f>
        <v>Avec Renfort</v>
      </c>
      <c r="F111" s="324"/>
      <c r="G111" s="324"/>
      <c r="H111" s="323"/>
      <c r="I111" s="325" t="str">
        <f>Prenoms!$B$4</f>
        <v>j.do</v>
      </c>
      <c r="J111" s="326"/>
      <c r="K111" s="326"/>
      <c r="L111" s="326"/>
      <c r="M111" s="326"/>
      <c r="N111" s="65" t="str">
        <f>IF(NL111&lt;&gt;0,"",IF(Conges!I38=0,"",Conges!I38))</f>
        <v/>
      </c>
      <c r="O111" s="66"/>
      <c r="P111" s="67"/>
      <c r="Q111" s="67"/>
      <c r="R111" s="67"/>
      <c r="S111" s="67"/>
      <c r="T111" s="67"/>
      <c r="U111" s="67"/>
      <c r="V111" s="68"/>
      <c r="W111" s="67"/>
      <c r="X111" s="67"/>
      <c r="Y111" s="67"/>
      <c r="Z111" s="67"/>
      <c r="AA111" s="67"/>
      <c r="AB111" s="67"/>
      <c r="AC111" s="67"/>
      <c r="AD111" s="67"/>
      <c r="AE111" s="66"/>
      <c r="AF111" s="67"/>
      <c r="AG111" s="67"/>
      <c r="AH111" s="67"/>
      <c r="AI111" s="67"/>
      <c r="AJ111" s="68"/>
      <c r="AK111" s="67"/>
      <c r="AL111" s="67"/>
      <c r="AM111" s="67"/>
      <c r="AN111" s="67"/>
      <c r="AO111" s="67"/>
      <c r="AP111" s="67"/>
      <c r="AQ111" s="67"/>
      <c r="AR111" s="67"/>
      <c r="AS111" s="67"/>
      <c r="AT111" s="67"/>
      <c r="AU111" s="66"/>
      <c r="AV111" s="67"/>
      <c r="AW111" s="67"/>
      <c r="AX111" s="67"/>
      <c r="AY111" s="67"/>
      <c r="AZ111" s="67"/>
      <c r="BA111" s="67"/>
      <c r="BB111" s="68"/>
      <c r="BC111" s="69">
        <f>IF(NL111&lt;&gt;0,(IF(Conges!I$38=0,0,3)),0)</f>
        <v>0</v>
      </c>
      <c r="BD111" s="370"/>
      <c r="BE111" s="355">
        <f>IF(OR(Conges!I$38="A",Conges!I$38="V"),Prenoms!L$4,NL111)</f>
        <v>0</v>
      </c>
      <c r="BF111" s="356"/>
      <c r="BG111" s="267"/>
      <c r="BH111" s="268">
        <f t="shared" si="93"/>
        <v>0</v>
      </c>
      <c r="BI111" s="269" t="str">
        <f t="shared" si="94"/>
        <v/>
      </c>
      <c r="BJ111" s="283">
        <v>21.806451612903224</v>
      </c>
      <c r="BK111" s="284">
        <f t="shared" si="111"/>
        <v>-21.806451612903224</v>
      </c>
      <c r="BL111" s="285">
        <f t="shared" si="44"/>
        <v>0</v>
      </c>
      <c r="BM111" s="285">
        <f t="shared" si="45"/>
        <v>0</v>
      </c>
      <c r="BN111" s="285">
        <f>SUM('Heures Pointage'!$BD$9:$BE$9)</f>
        <v>0</v>
      </c>
      <c r="BO111" s="285">
        <f>SUM('Heures et Indemnites'!$BD$9:$BE$9)</f>
        <v>0</v>
      </c>
      <c r="BP111" s="286">
        <f t="shared" si="46"/>
        <v>0</v>
      </c>
      <c r="BQ111" s="286">
        <f>'Heures Pointage'!$CB$9</f>
        <v>0</v>
      </c>
      <c r="BR111" s="287">
        <f t="shared" ref="BR111" si="115">$BH$1056</f>
        <v>0</v>
      </c>
      <c r="BS111" s="143">
        <f>Prenoms!$C$4</f>
        <v>169</v>
      </c>
      <c r="BT111" s="146"/>
      <c r="BU111" s="210">
        <f>SUM('Heures et Indemnites'!$BD$9:$BE$9)</f>
        <v>0</v>
      </c>
      <c r="BV111" s="219">
        <f>SUM('Heures et Indemnites'!$BD$6:$BE$9)</f>
        <v>0</v>
      </c>
      <c r="BW111" s="210"/>
      <c r="BX111" s="219"/>
      <c r="MT111" s="371">
        <f t="shared" si="113"/>
        <v>0</v>
      </c>
      <c r="MU111" s="372">
        <f t="shared" si="99"/>
        <v>0</v>
      </c>
      <c r="MV111" s="372">
        <f t="shared" si="100"/>
        <v>0</v>
      </c>
      <c r="MW111" s="372"/>
      <c r="MX111" s="372">
        <f t="shared" si="101"/>
        <v>0</v>
      </c>
      <c r="MY111" s="372"/>
      <c r="MZ111" s="372">
        <f t="shared" si="102"/>
        <v>0</v>
      </c>
      <c r="NA111" s="372"/>
      <c r="NB111" s="372">
        <f t="shared" si="103"/>
        <v>0</v>
      </c>
      <c r="NC111" s="372"/>
      <c r="ND111" s="372">
        <f t="shared" si="104"/>
        <v>0</v>
      </c>
      <c r="NE111" s="372"/>
      <c r="NF111" s="372">
        <f t="shared" si="105"/>
        <v>0</v>
      </c>
      <c r="NG111" s="372"/>
      <c r="NH111" s="372">
        <f t="shared" si="106"/>
        <v>0</v>
      </c>
      <c r="NI111" s="372"/>
      <c r="NJ111" s="372">
        <f t="shared" si="107"/>
        <v>0</v>
      </c>
      <c r="NK111" s="372"/>
      <c r="NL111" s="372">
        <f t="shared" si="114"/>
        <v>0</v>
      </c>
      <c r="NM111" s="373"/>
      <c r="NN111" s="350"/>
      <c r="NR111" s="30">
        <f t="shared" si="108"/>
        <v>0</v>
      </c>
      <c r="NS111" s="30">
        <f t="shared" si="109"/>
        <v>0</v>
      </c>
      <c r="NT111" s="30">
        <f t="shared" si="110"/>
        <v>0</v>
      </c>
    </row>
    <row r="112" spans="1:384" ht="10.199999999999999" customHeight="1">
      <c r="A112" s="25"/>
      <c r="B112" s="337"/>
      <c r="C112" s="335"/>
      <c r="D112" s="15"/>
      <c r="E112" s="322" t="str">
        <f>IFERROR(G124*'Chiffres et fonctions'!$J$6,"CA à Produire")</f>
        <v>CA à Produire</v>
      </c>
      <c r="F112" s="322"/>
      <c r="G112" s="322"/>
      <c r="H112" s="323"/>
      <c r="I112" s="328" t="str">
        <f>Prenoms!$B$5</f>
        <v>pompeo</v>
      </c>
      <c r="J112" s="329"/>
      <c r="K112" s="329"/>
      <c r="L112" s="329"/>
      <c r="M112" s="329"/>
      <c r="N112" s="78" t="str">
        <f>IF(NL112&lt;&gt;0,"",IF(Conges!I39=0,"",Conges!I39))</f>
        <v/>
      </c>
      <c r="O112" s="79"/>
      <c r="P112" s="80"/>
      <c r="Q112" s="80"/>
      <c r="R112" s="80"/>
      <c r="S112" s="80"/>
      <c r="T112" s="80"/>
      <c r="U112" s="80"/>
      <c r="V112" s="81"/>
      <c r="W112" s="80"/>
      <c r="X112" s="80"/>
      <c r="Y112" s="80"/>
      <c r="Z112" s="80"/>
      <c r="AA112" s="80"/>
      <c r="AB112" s="80"/>
      <c r="AC112" s="80"/>
      <c r="AD112" s="80"/>
      <c r="AE112" s="79"/>
      <c r="AF112" s="80"/>
      <c r="AG112" s="80"/>
      <c r="AH112" s="80"/>
      <c r="AI112" s="80"/>
      <c r="AJ112" s="81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79"/>
      <c r="AV112" s="80"/>
      <c r="AW112" s="80"/>
      <c r="AX112" s="80"/>
      <c r="AY112" s="80"/>
      <c r="AZ112" s="80"/>
      <c r="BA112" s="80"/>
      <c r="BB112" s="81"/>
      <c r="BC112" s="82">
        <f>IF(NL112&lt;&gt;0,(IF(Conges!I$39=0,0,3)),0)</f>
        <v>0</v>
      </c>
      <c r="BD112" s="370"/>
      <c r="BE112" s="357">
        <f>IF(OR(Conges!I$39="A",Conges!I$39="V"),Prenoms!L$5,NL112)</f>
        <v>0</v>
      </c>
      <c r="BF112" s="358"/>
      <c r="BG112" s="264"/>
      <c r="BH112" s="265">
        <f t="shared" si="93"/>
        <v>0</v>
      </c>
      <c r="BI112" s="266" t="str">
        <f t="shared" si="94"/>
        <v/>
      </c>
      <c r="BJ112" s="278">
        <v>21.806451612903224</v>
      </c>
      <c r="BK112" s="279">
        <f t="shared" si="111"/>
        <v>-21.806451612903224</v>
      </c>
      <c r="BL112" s="280">
        <f t="shared" si="44"/>
        <v>0</v>
      </c>
      <c r="BM112" s="280">
        <f t="shared" si="45"/>
        <v>0</v>
      </c>
      <c r="BN112" s="280">
        <f>SUM('Heures Pointage'!$CD$9:$CE$9)</f>
        <v>0</v>
      </c>
      <c r="BO112" s="280">
        <f>SUM('Heures et Indemnites'!$CD$9:$CE$9)</f>
        <v>0</v>
      </c>
      <c r="BP112" s="281">
        <f t="shared" si="46"/>
        <v>0</v>
      </c>
      <c r="BQ112" s="281">
        <f>'Heures Pointage'!$DB$9</f>
        <v>0</v>
      </c>
      <c r="BR112" s="282">
        <f t="shared" ref="BR112" si="116">$BH$1057</f>
        <v>0</v>
      </c>
      <c r="BS112" s="142">
        <f>Prenoms!$C$5</f>
        <v>169</v>
      </c>
      <c r="BT112" s="170"/>
      <c r="BU112" s="211">
        <f>SUM('Heures et Indemnites'!$CD$9:$CE$9)</f>
        <v>0</v>
      </c>
      <c r="BV112" s="218">
        <f>SUM('Heures et Indemnites'!$CD$6:$CE$9)</f>
        <v>0</v>
      </c>
      <c r="BW112" s="211"/>
      <c r="BX112" s="218"/>
      <c r="MT112" s="369">
        <f t="shared" si="113"/>
        <v>0</v>
      </c>
      <c r="MU112" s="351">
        <f t="shared" si="99"/>
        <v>0</v>
      </c>
      <c r="MV112" s="351">
        <f t="shared" si="100"/>
        <v>0</v>
      </c>
      <c r="MW112" s="351"/>
      <c r="MX112" s="351">
        <f t="shared" si="101"/>
        <v>0</v>
      </c>
      <c r="MY112" s="351"/>
      <c r="MZ112" s="351">
        <f t="shared" si="102"/>
        <v>0</v>
      </c>
      <c r="NA112" s="351"/>
      <c r="NB112" s="351">
        <f t="shared" si="103"/>
        <v>0</v>
      </c>
      <c r="NC112" s="351"/>
      <c r="ND112" s="351">
        <f t="shared" si="104"/>
        <v>0</v>
      </c>
      <c r="NE112" s="351"/>
      <c r="NF112" s="351">
        <f t="shared" si="105"/>
        <v>0</v>
      </c>
      <c r="NG112" s="351"/>
      <c r="NH112" s="351">
        <f t="shared" si="106"/>
        <v>0</v>
      </c>
      <c r="NI112" s="351"/>
      <c r="NJ112" s="351">
        <f t="shared" si="107"/>
        <v>0</v>
      </c>
      <c r="NK112" s="351"/>
      <c r="NL112" s="351">
        <f t="shared" si="114"/>
        <v>0</v>
      </c>
      <c r="NM112" s="352"/>
      <c r="NN112" s="350"/>
      <c r="NR112" s="30">
        <f t="shared" si="108"/>
        <v>0</v>
      </c>
      <c r="NS112" s="30">
        <f t="shared" si="109"/>
        <v>0</v>
      </c>
      <c r="NT112" s="30">
        <f t="shared" si="110"/>
        <v>0</v>
      </c>
    </row>
    <row r="113" spans="1:384" ht="10.199999999999999" customHeight="1">
      <c r="A113" s="25"/>
      <c r="B113" s="337"/>
      <c r="C113" s="335"/>
      <c r="D113" s="15"/>
      <c r="E113" s="322"/>
      <c r="F113" s="322"/>
      <c r="G113" s="322"/>
      <c r="H113" s="323"/>
      <c r="I113" s="325" t="str">
        <f>Prenoms!$B$6</f>
        <v>vaness</v>
      </c>
      <c r="J113" s="326"/>
      <c r="K113" s="326"/>
      <c r="L113" s="326"/>
      <c r="M113" s="326"/>
      <c r="N113" s="65" t="str">
        <f>IF(NL113&lt;&gt;0,"",IF(Conges!I40=0,"",Conges!I40))</f>
        <v/>
      </c>
      <c r="O113" s="66"/>
      <c r="P113" s="67"/>
      <c r="Q113" s="67"/>
      <c r="R113" s="67"/>
      <c r="S113" s="67"/>
      <c r="T113" s="67"/>
      <c r="U113" s="67"/>
      <c r="V113" s="68"/>
      <c r="W113" s="67"/>
      <c r="X113" s="67"/>
      <c r="Y113" s="67"/>
      <c r="Z113" s="67"/>
      <c r="AA113" s="67"/>
      <c r="AB113" s="67"/>
      <c r="AC113" s="67"/>
      <c r="AD113" s="67"/>
      <c r="AE113" s="66"/>
      <c r="AF113" s="67"/>
      <c r="AG113" s="67"/>
      <c r="AH113" s="67"/>
      <c r="AI113" s="67"/>
      <c r="AJ113" s="68"/>
      <c r="AK113" s="67"/>
      <c r="AL113" s="67"/>
      <c r="AM113" s="67"/>
      <c r="AN113" s="67"/>
      <c r="AO113" s="67"/>
      <c r="AP113" s="67"/>
      <c r="AQ113" s="67"/>
      <c r="AR113" s="67"/>
      <c r="AS113" s="67"/>
      <c r="AT113" s="67"/>
      <c r="AU113" s="66"/>
      <c r="AV113" s="67"/>
      <c r="AW113" s="67"/>
      <c r="AX113" s="67"/>
      <c r="AY113" s="67"/>
      <c r="AZ113" s="67"/>
      <c r="BA113" s="67"/>
      <c r="BB113" s="68"/>
      <c r="BC113" s="69">
        <f>IF(NL113&lt;&gt;0,(IF(Conges!I$40=0,0,3)),0)</f>
        <v>0</v>
      </c>
      <c r="BD113" s="370"/>
      <c r="BE113" s="355">
        <f>IF(OR(Conges!I$40="A",Conges!I$40="V"),Prenoms!L$6,NL113)</f>
        <v>0</v>
      </c>
      <c r="BF113" s="356"/>
      <c r="BG113" s="267"/>
      <c r="BH113" s="268">
        <f t="shared" si="93"/>
        <v>0</v>
      </c>
      <c r="BI113" s="269" t="str">
        <f t="shared" si="94"/>
        <v/>
      </c>
      <c r="BJ113" s="283">
        <v>21.806451612903224</v>
      </c>
      <c r="BK113" s="284">
        <f t="shared" si="111"/>
        <v>-21.806451612903224</v>
      </c>
      <c r="BL113" s="285">
        <f t="shared" si="44"/>
        <v>0</v>
      </c>
      <c r="BM113" s="285">
        <f t="shared" si="45"/>
        <v>0</v>
      </c>
      <c r="BN113" s="285">
        <f>SUM('Heures Pointage'!$DD$9:$DE$9)</f>
        <v>0</v>
      </c>
      <c r="BO113" s="285">
        <f>SUM('Heures et Indemnites'!$DD$9:$DE$9)</f>
        <v>0</v>
      </c>
      <c r="BP113" s="286">
        <f t="shared" si="46"/>
        <v>0</v>
      </c>
      <c r="BQ113" s="286">
        <f>'Heures Pointage'!$EB$9</f>
        <v>0</v>
      </c>
      <c r="BR113" s="287">
        <f t="shared" ref="BR113" si="117">$BH$1058</f>
        <v>0</v>
      </c>
      <c r="BS113" s="143">
        <f>Prenoms!$C$6</f>
        <v>169</v>
      </c>
      <c r="BT113" s="146"/>
      <c r="BU113" s="210">
        <f>SUM('Heures et Indemnites'!$DD$9:$DE$9)</f>
        <v>0</v>
      </c>
      <c r="BV113" s="219">
        <f>SUM('Heures et Indemnites'!$DD$6:$DE$9)</f>
        <v>0</v>
      </c>
      <c r="BW113" s="210"/>
      <c r="BX113" s="219"/>
      <c r="MT113" s="371">
        <f t="shared" si="113"/>
        <v>0</v>
      </c>
      <c r="MU113" s="372">
        <f t="shared" si="99"/>
        <v>0</v>
      </c>
      <c r="MV113" s="372">
        <f t="shared" si="100"/>
        <v>0</v>
      </c>
      <c r="MW113" s="372"/>
      <c r="MX113" s="372">
        <f t="shared" si="101"/>
        <v>0</v>
      </c>
      <c r="MY113" s="372"/>
      <c r="MZ113" s="372">
        <f t="shared" si="102"/>
        <v>0</v>
      </c>
      <c r="NA113" s="372"/>
      <c r="NB113" s="372">
        <f t="shared" si="103"/>
        <v>0</v>
      </c>
      <c r="NC113" s="372"/>
      <c r="ND113" s="372">
        <f t="shared" si="104"/>
        <v>0</v>
      </c>
      <c r="NE113" s="372"/>
      <c r="NF113" s="372">
        <f t="shared" si="105"/>
        <v>0</v>
      </c>
      <c r="NG113" s="372"/>
      <c r="NH113" s="372">
        <f t="shared" si="106"/>
        <v>0</v>
      </c>
      <c r="NI113" s="372"/>
      <c r="NJ113" s="372">
        <f t="shared" si="107"/>
        <v>0</v>
      </c>
      <c r="NK113" s="372"/>
      <c r="NL113" s="372">
        <f t="shared" si="114"/>
        <v>0</v>
      </c>
      <c r="NM113" s="373"/>
      <c r="NN113" s="350"/>
      <c r="NR113" s="30">
        <f t="shared" si="108"/>
        <v>0</v>
      </c>
      <c r="NS113" s="30">
        <f t="shared" si="109"/>
        <v>0</v>
      </c>
      <c r="NT113" s="30">
        <f t="shared" si="110"/>
        <v>0</v>
      </c>
    </row>
    <row r="114" spans="1:384" ht="10.199999999999999" customHeight="1">
      <c r="A114" s="25"/>
      <c r="B114" s="337"/>
      <c r="C114" s="335"/>
      <c r="D114" s="15"/>
      <c r="E114" s="334" t="str">
        <f>$E$9</f>
        <v>CREPIERE</v>
      </c>
      <c r="F114" s="334"/>
      <c r="G114" s="124" t="str">
        <f>IF(MT140=0,"",MT140)</f>
        <v/>
      </c>
      <c r="H114" s="323"/>
      <c r="I114" s="328" t="str">
        <f>Prenoms!$B$7</f>
        <v>seb</v>
      </c>
      <c r="J114" s="329"/>
      <c r="K114" s="329"/>
      <c r="L114" s="329"/>
      <c r="M114" s="329"/>
      <c r="N114" s="78" t="str">
        <f>IF(NL114&lt;&gt;0,"",IF(Conges!I41=0,"",Conges!I41))</f>
        <v/>
      </c>
      <c r="O114" s="79"/>
      <c r="P114" s="80"/>
      <c r="Q114" s="80"/>
      <c r="R114" s="80"/>
      <c r="S114" s="80"/>
      <c r="T114" s="80"/>
      <c r="U114" s="80"/>
      <c r="V114" s="81"/>
      <c r="W114" s="80"/>
      <c r="X114" s="80"/>
      <c r="Y114" s="80"/>
      <c r="Z114" s="80"/>
      <c r="AA114" s="80"/>
      <c r="AB114" s="80"/>
      <c r="AC114" s="80"/>
      <c r="AD114" s="80"/>
      <c r="AE114" s="79"/>
      <c r="AF114" s="80"/>
      <c r="AG114" s="80"/>
      <c r="AH114" s="80"/>
      <c r="AI114" s="80"/>
      <c r="AJ114" s="81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79"/>
      <c r="AV114" s="80"/>
      <c r="AW114" s="80"/>
      <c r="AX114" s="80"/>
      <c r="AY114" s="80"/>
      <c r="AZ114" s="80"/>
      <c r="BA114" s="80"/>
      <c r="BB114" s="81"/>
      <c r="BC114" s="82">
        <f>IF(NL114&lt;&gt;0,(IF(Conges!I$41=0,0,3)),0)</f>
        <v>0</v>
      </c>
      <c r="BD114" s="370"/>
      <c r="BE114" s="357">
        <f>IF(OR(Conges!I$41="A",Conges!I$41="V"),Prenoms!L$7,NL114)</f>
        <v>0</v>
      </c>
      <c r="BF114" s="358"/>
      <c r="BG114" s="264"/>
      <c r="BH114" s="265">
        <f t="shared" si="93"/>
        <v>0</v>
      </c>
      <c r="BI114" s="266" t="str">
        <f t="shared" si="94"/>
        <v/>
      </c>
      <c r="BJ114" s="278">
        <v>21.806451612903224</v>
      </c>
      <c r="BK114" s="279">
        <f t="shared" si="111"/>
        <v>-21.806451612903224</v>
      </c>
      <c r="BL114" s="280">
        <f t="shared" si="44"/>
        <v>0</v>
      </c>
      <c r="BM114" s="280">
        <f t="shared" si="45"/>
        <v>0</v>
      </c>
      <c r="BN114" s="280">
        <f>SUM('Heures Pointage'!$ED$9:$EE$9)</f>
        <v>0</v>
      </c>
      <c r="BO114" s="280">
        <f>SUM('Heures et Indemnites'!$ED$9:$EE$9)</f>
        <v>0</v>
      </c>
      <c r="BP114" s="281">
        <f t="shared" si="46"/>
        <v>0</v>
      </c>
      <c r="BQ114" s="281">
        <f>'Heures Pointage'!$FB$9</f>
        <v>0</v>
      </c>
      <c r="BR114" s="282">
        <f t="shared" ref="BR114" si="118">$BH$1059</f>
        <v>0</v>
      </c>
      <c r="BS114" s="142">
        <f>Prenoms!$C$7</f>
        <v>169</v>
      </c>
      <c r="BT114" s="170"/>
      <c r="BU114" s="211">
        <f>SUM('Heures et Indemnites'!$ED$9:$EE$9)</f>
        <v>0</v>
      </c>
      <c r="BV114" s="218">
        <f>SUM('Heures et Indemnites'!$ED$6:$EE$9)</f>
        <v>0</v>
      </c>
      <c r="BW114" s="211"/>
      <c r="BX114" s="218"/>
      <c r="MT114" s="369">
        <f t="shared" si="113"/>
        <v>0</v>
      </c>
      <c r="MU114" s="351">
        <f t="shared" si="99"/>
        <v>0</v>
      </c>
      <c r="MV114" s="351">
        <f t="shared" si="100"/>
        <v>0</v>
      </c>
      <c r="MW114" s="351"/>
      <c r="MX114" s="351">
        <f t="shared" si="101"/>
        <v>0</v>
      </c>
      <c r="MY114" s="351"/>
      <c r="MZ114" s="351">
        <f t="shared" si="102"/>
        <v>0</v>
      </c>
      <c r="NA114" s="351"/>
      <c r="NB114" s="351">
        <f t="shared" si="103"/>
        <v>0</v>
      </c>
      <c r="NC114" s="351"/>
      <c r="ND114" s="351">
        <f t="shared" si="104"/>
        <v>0</v>
      </c>
      <c r="NE114" s="351"/>
      <c r="NF114" s="351">
        <f t="shared" si="105"/>
        <v>0</v>
      </c>
      <c r="NG114" s="351"/>
      <c r="NH114" s="351">
        <f t="shared" si="106"/>
        <v>0</v>
      </c>
      <c r="NI114" s="351"/>
      <c r="NJ114" s="351">
        <f t="shared" si="107"/>
        <v>0</v>
      </c>
      <c r="NK114" s="351"/>
      <c r="NL114" s="351">
        <f t="shared" si="114"/>
        <v>0</v>
      </c>
      <c r="NM114" s="352"/>
      <c r="NN114" s="350"/>
      <c r="NR114" s="30">
        <f t="shared" si="108"/>
        <v>0</v>
      </c>
      <c r="NS114" s="30">
        <f t="shared" si="109"/>
        <v>0</v>
      </c>
      <c r="NT114" s="30">
        <f t="shared" si="110"/>
        <v>0</v>
      </c>
    </row>
    <row r="115" spans="1:384" ht="10.199999999999999" customHeight="1">
      <c r="A115" s="25"/>
      <c r="B115" s="337"/>
      <c r="C115" s="335"/>
      <c r="D115" s="15"/>
      <c r="E115" s="318" t="str">
        <f>$E$10</f>
        <v>BRASSERIE</v>
      </c>
      <c r="F115" s="318"/>
      <c r="G115" s="125" t="str">
        <f>IF(MV140=0,"",MV140)</f>
        <v/>
      </c>
      <c r="H115" s="323"/>
      <c r="I115" s="325" t="str">
        <f>Prenoms!$B$8</f>
        <v>dylan</v>
      </c>
      <c r="J115" s="326"/>
      <c r="K115" s="326"/>
      <c r="L115" s="326"/>
      <c r="M115" s="326"/>
      <c r="N115" s="65" t="str">
        <f>IF(NL115&lt;&gt;0,"",IF(Conges!I42=0,"",Conges!I42))</f>
        <v/>
      </c>
      <c r="O115" s="66"/>
      <c r="P115" s="67"/>
      <c r="Q115" s="67"/>
      <c r="R115" s="67"/>
      <c r="S115" s="67"/>
      <c r="T115" s="67"/>
      <c r="U115" s="67"/>
      <c r="V115" s="68"/>
      <c r="W115" s="67"/>
      <c r="X115" s="67"/>
      <c r="Y115" s="67"/>
      <c r="Z115" s="67"/>
      <c r="AA115" s="67"/>
      <c r="AB115" s="67"/>
      <c r="AC115" s="67"/>
      <c r="AD115" s="67"/>
      <c r="AE115" s="66"/>
      <c r="AF115" s="67"/>
      <c r="AG115" s="67"/>
      <c r="AH115" s="67"/>
      <c r="AI115" s="67"/>
      <c r="AJ115" s="68"/>
      <c r="AK115" s="67"/>
      <c r="AL115" s="67"/>
      <c r="AM115" s="67"/>
      <c r="AN115" s="67"/>
      <c r="AO115" s="67"/>
      <c r="AP115" s="67"/>
      <c r="AQ115" s="67"/>
      <c r="AR115" s="67"/>
      <c r="AS115" s="67"/>
      <c r="AT115" s="67"/>
      <c r="AU115" s="66"/>
      <c r="AV115" s="67"/>
      <c r="AW115" s="67"/>
      <c r="AX115" s="67"/>
      <c r="AY115" s="67"/>
      <c r="AZ115" s="67"/>
      <c r="BA115" s="67"/>
      <c r="BB115" s="68"/>
      <c r="BC115" s="69">
        <f>IF(NL115&lt;&gt;0,(IF(Conges!I$42=0,0,3)),0)</f>
        <v>0</v>
      </c>
      <c r="BD115" s="370"/>
      <c r="BE115" s="355">
        <f>IF(OR(Conges!I$42="A",Conges!I$42="V"),Prenoms!L$8,NL115)</f>
        <v>0</v>
      </c>
      <c r="BF115" s="356"/>
      <c r="BG115" s="267"/>
      <c r="BH115" s="268">
        <f t="shared" si="93"/>
        <v>0</v>
      </c>
      <c r="BI115" s="269" t="str">
        <f t="shared" si="94"/>
        <v/>
      </c>
      <c r="BJ115" s="283">
        <v>21.806451612903224</v>
      </c>
      <c r="BK115" s="284">
        <f t="shared" si="111"/>
        <v>-21.806451612903224</v>
      </c>
      <c r="BL115" s="285">
        <f t="shared" si="44"/>
        <v>0</v>
      </c>
      <c r="BM115" s="285">
        <f t="shared" si="45"/>
        <v>0</v>
      </c>
      <c r="BN115" s="285">
        <f>SUM('Heures Pointage'!$FD$9:$FE$9)</f>
        <v>0</v>
      </c>
      <c r="BO115" s="285">
        <f>SUM('Heures et Indemnites'!$FD$9:$FE$9)</f>
        <v>0</v>
      </c>
      <c r="BP115" s="286">
        <f t="shared" si="46"/>
        <v>0</v>
      </c>
      <c r="BQ115" s="286">
        <f>'Heures Pointage'!$GB$9</f>
        <v>0</v>
      </c>
      <c r="BR115" s="287">
        <f t="shared" ref="BR115" si="119">$BH$1060</f>
        <v>0</v>
      </c>
      <c r="BS115" s="143">
        <f>Prenoms!$C$8</f>
        <v>169</v>
      </c>
      <c r="BT115" s="146"/>
      <c r="BU115" s="210">
        <f>SUM('Heures et Indemnites'!$FD$9:$FE$9)</f>
        <v>0</v>
      </c>
      <c r="BV115" s="219">
        <f>SUM('Heures et Indemnites'!$FD$6:$FE$9)</f>
        <v>0</v>
      </c>
      <c r="BW115" s="210"/>
      <c r="BX115" s="219"/>
      <c r="MT115" s="371">
        <f t="shared" si="113"/>
        <v>0</v>
      </c>
      <c r="MU115" s="372">
        <f t="shared" si="99"/>
        <v>0</v>
      </c>
      <c r="MV115" s="372">
        <f t="shared" si="100"/>
        <v>0</v>
      </c>
      <c r="MW115" s="372"/>
      <c r="MX115" s="372">
        <f t="shared" si="101"/>
        <v>0</v>
      </c>
      <c r="MY115" s="372"/>
      <c r="MZ115" s="372">
        <f t="shared" si="102"/>
        <v>0</v>
      </c>
      <c r="NA115" s="372"/>
      <c r="NB115" s="372">
        <f t="shared" si="103"/>
        <v>0</v>
      </c>
      <c r="NC115" s="372"/>
      <c r="ND115" s="372">
        <f t="shared" si="104"/>
        <v>0</v>
      </c>
      <c r="NE115" s="372"/>
      <c r="NF115" s="372">
        <f t="shared" si="105"/>
        <v>0</v>
      </c>
      <c r="NG115" s="372"/>
      <c r="NH115" s="372">
        <f t="shared" si="106"/>
        <v>0</v>
      </c>
      <c r="NI115" s="372"/>
      <c r="NJ115" s="372">
        <f t="shared" si="107"/>
        <v>0</v>
      </c>
      <c r="NK115" s="372"/>
      <c r="NL115" s="372">
        <f t="shared" si="114"/>
        <v>0</v>
      </c>
      <c r="NM115" s="373"/>
      <c r="NN115" s="350"/>
      <c r="NR115" s="30">
        <f t="shared" si="108"/>
        <v>0</v>
      </c>
      <c r="NS115" s="30">
        <f t="shared" si="109"/>
        <v>0</v>
      </c>
      <c r="NT115" s="30">
        <f t="shared" si="110"/>
        <v>0</v>
      </c>
    </row>
    <row r="116" spans="1:384" ht="10.199999999999999" customHeight="1">
      <c r="A116" s="25"/>
      <c r="B116" s="337"/>
      <c r="C116" s="335"/>
      <c r="D116" s="15"/>
      <c r="E116" s="327" t="str">
        <f>$E$11</f>
        <v>MEP</v>
      </c>
      <c r="F116" s="327"/>
      <c r="G116" s="126" t="str">
        <f>IF(MX140=0,"",MX140)</f>
        <v/>
      </c>
      <c r="H116" s="323"/>
      <c r="I116" s="328" t="str">
        <f>Prenoms!$B$9</f>
        <v>mamad</v>
      </c>
      <c r="J116" s="329"/>
      <c r="K116" s="329"/>
      <c r="L116" s="329"/>
      <c r="M116" s="329"/>
      <c r="N116" s="78" t="str">
        <f>IF(NL116&lt;&gt;0,"",IF(Conges!I43=0,"",Conges!I43))</f>
        <v/>
      </c>
      <c r="O116" s="79"/>
      <c r="P116" s="80"/>
      <c r="Q116" s="80"/>
      <c r="R116" s="80"/>
      <c r="S116" s="80"/>
      <c r="T116" s="80"/>
      <c r="U116" s="80"/>
      <c r="V116" s="81"/>
      <c r="W116" s="80"/>
      <c r="X116" s="80"/>
      <c r="Y116" s="80"/>
      <c r="Z116" s="80"/>
      <c r="AA116" s="80"/>
      <c r="AB116" s="80"/>
      <c r="AC116" s="80"/>
      <c r="AD116" s="80"/>
      <c r="AE116" s="79"/>
      <c r="AF116" s="80"/>
      <c r="AG116" s="80"/>
      <c r="AH116" s="80"/>
      <c r="AI116" s="80"/>
      <c r="AJ116" s="81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79"/>
      <c r="AV116" s="80"/>
      <c r="AW116" s="80"/>
      <c r="AX116" s="80"/>
      <c r="AY116" s="80"/>
      <c r="AZ116" s="80"/>
      <c r="BA116" s="80"/>
      <c r="BB116" s="81"/>
      <c r="BC116" s="82">
        <f>IF(NL116&lt;&gt;0,(IF(Conges!I$43=0,0,3)),0)</f>
        <v>0</v>
      </c>
      <c r="BD116" s="370"/>
      <c r="BE116" s="357">
        <f>IF(OR(Conges!I$43="A",Conges!I$43="V"),Prenoms!L$9,NL116)</f>
        <v>0</v>
      </c>
      <c r="BF116" s="358"/>
      <c r="BG116" s="264"/>
      <c r="BH116" s="265">
        <f t="shared" si="93"/>
        <v>0</v>
      </c>
      <c r="BI116" s="266" t="str">
        <f t="shared" si="94"/>
        <v/>
      </c>
      <c r="BJ116" s="278">
        <v>21.806451612903224</v>
      </c>
      <c r="BK116" s="279">
        <f t="shared" si="111"/>
        <v>-21.806451612903224</v>
      </c>
      <c r="BL116" s="280">
        <f t="shared" si="44"/>
        <v>0</v>
      </c>
      <c r="BM116" s="280">
        <f t="shared" si="45"/>
        <v>0</v>
      </c>
      <c r="BN116" s="280">
        <f>SUM('Heures Pointage'!$GD$9:$GE$9)</f>
        <v>0</v>
      </c>
      <c r="BO116" s="280">
        <f>SUM('Heures et Indemnites'!$GD$9:$GE$9)</f>
        <v>0</v>
      </c>
      <c r="BP116" s="281">
        <f t="shared" si="46"/>
        <v>0</v>
      </c>
      <c r="BQ116" s="281">
        <f>'Heures Pointage'!$HB$9</f>
        <v>0</v>
      </c>
      <c r="BR116" s="282">
        <f t="shared" ref="BR116" si="120">$BH$1061</f>
        <v>0</v>
      </c>
      <c r="BS116" s="142">
        <f>Prenoms!$C$9</f>
        <v>169</v>
      </c>
      <c r="BT116" s="170"/>
      <c r="BU116" s="211">
        <f>SUM('Heures et Indemnites'!$GD$9:$GE$9)</f>
        <v>0</v>
      </c>
      <c r="BV116" s="218">
        <f>SUM('Heures et Indemnites'!$GD$6:$GE$9)</f>
        <v>0</v>
      </c>
      <c r="BW116" s="211"/>
      <c r="BX116" s="218"/>
      <c r="MT116" s="369">
        <f t="shared" si="113"/>
        <v>0</v>
      </c>
      <c r="MU116" s="351">
        <f t="shared" si="99"/>
        <v>0</v>
      </c>
      <c r="MV116" s="351">
        <f t="shared" si="100"/>
        <v>0</v>
      </c>
      <c r="MW116" s="351"/>
      <c r="MX116" s="351">
        <f t="shared" si="101"/>
        <v>0</v>
      </c>
      <c r="MY116" s="351"/>
      <c r="MZ116" s="351">
        <f t="shared" si="102"/>
        <v>0</v>
      </c>
      <c r="NA116" s="351"/>
      <c r="NB116" s="351">
        <f t="shared" si="103"/>
        <v>0</v>
      </c>
      <c r="NC116" s="351"/>
      <c r="ND116" s="351">
        <f t="shared" si="104"/>
        <v>0</v>
      </c>
      <c r="NE116" s="351"/>
      <c r="NF116" s="351">
        <f t="shared" si="105"/>
        <v>0</v>
      </c>
      <c r="NG116" s="351"/>
      <c r="NH116" s="351">
        <f t="shared" si="106"/>
        <v>0</v>
      </c>
      <c r="NI116" s="351"/>
      <c r="NJ116" s="351">
        <f t="shared" si="107"/>
        <v>0</v>
      </c>
      <c r="NK116" s="351"/>
      <c r="NL116" s="351">
        <f t="shared" si="114"/>
        <v>0</v>
      </c>
      <c r="NM116" s="352"/>
      <c r="NN116" s="350"/>
      <c r="NR116" s="30">
        <f t="shared" si="108"/>
        <v>0</v>
      </c>
      <c r="NS116" s="30">
        <f t="shared" si="109"/>
        <v>0</v>
      </c>
      <c r="NT116" s="30">
        <f t="shared" si="110"/>
        <v>0</v>
      </c>
    </row>
    <row r="117" spans="1:384" ht="10.199999999999999" customHeight="1">
      <c r="A117" s="25"/>
      <c r="B117" s="337"/>
      <c r="C117" s="335"/>
      <c r="D117" s="15"/>
      <c r="E117" s="348" t="str">
        <f>$E$12</f>
        <v>Renfort</v>
      </c>
      <c r="F117" s="348"/>
      <c r="G117" s="127" t="str">
        <f>IF(MZ140=0,"",MZ140)</f>
        <v/>
      </c>
      <c r="H117" s="323"/>
      <c r="I117" s="325" t="str">
        <f>Prenoms!$B$10</f>
        <v>erwan</v>
      </c>
      <c r="J117" s="326"/>
      <c r="K117" s="326"/>
      <c r="L117" s="326"/>
      <c r="M117" s="326"/>
      <c r="N117" s="65" t="str">
        <f>IF(NL117&lt;&gt;0,"",IF(Conges!I44=0,"",Conges!I44))</f>
        <v/>
      </c>
      <c r="O117" s="66"/>
      <c r="P117" s="67"/>
      <c r="Q117" s="67"/>
      <c r="R117" s="67"/>
      <c r="S117" s="67"/>
      <c r="T117" s="67"/>
      <c r="U117" s="67"/>
      <c r="V117" s="68"/>
      <c r="W117" s="67"/>
      <c r="X117" s="67"/>
      <c r="Y117" s="67"/>
      <c r="Z117" s="67"/>
      <c r="AA117" s="67"/>
      <c r="AB117" s="67"/>
      <c r="AC117" s="67"/>
      <c r="AD117" s="67"/>
      <c r="AE117" s="66"/>
      <c r="AF117" s="67"/>
      <c r="AG117" s="67"/>
      <c r="AH117" s="67"/>
      <c r="AI117" s="67"/>
      <c r="AJ117" s="68"/>
      <c r="AK117" s="67"/>
      <c r="AL117" s="67"/>
      <c r="AM117" s="67"/>
      <c r="AN117" s="67"/>
      <c r="AO117" s="67"/>
      <c r="AP117" s="67"/>
      <c r="AQ117" s="67"/>
      <c r="AR117" s="67"/>
      <c r="AS117" s="67"/>
      <c r="AT117" s="67"/>
      <c r="AU117" s="66"/>
      <c r="AV117" s="67"/>
      <c r="AW117" s="67"/>
      <c r="AX117" s="67"/>
      <c r="AY117" s="67"/>
      <c r="AZ117" s="67"/>
      <c r="BA117" s="67"/>
      <c r="BB117" s="68"/>
      <c r="BC117" s="69">
        <f>IF(NL117&lt;&gt;0,(IF(Conges!I$44=0,0,3)),0)</f>
        <v>0</v>
      </c>
      <c r="BD117" s="370"/>
      <c r="BE117" s="355">
        <f>IF(OR(Conges!I$44="A",Conges!I$44="V"),Prenoms!L$10,NL117)</f>
        <v>0</v>
      </c>
      <c r="BF117" s="356"/>
      <c r="BG117" s="267"/>
      <c r="BH117" s="268">
        <f t="shared" si="93"/>
        <v>0</v>
      </c>
      <c r="BI117" s="269" t="str">
        <f t="shared" si="94"/>
        <v/>
      </c>
      <c r="BJ117" s="283">
        <v>21.806451612903224</v>
      </c>
      <c r="BK117" s="284">
        <f t="shared" si="111"/>
        <v>-21.806451612903224</v>
      </c>
      <c r="BL117" s="285">
        <f t="shared" si="44"/>
        <v>0</v>
      </c>
      <c r="BM117" s="285">
        <f t="shared" si="45"/>
        <v>0</v>
      </c>
      <c r="BN117" s="285">
        <f>SUM('Heures Pointage'!$HD$9:$HE$9)</f>
        <v>0</v>
      </c>
      <c r="BO117" s="285">
        <f>SUM('Heures et Indemnites'!$HD$9:$HE$9)</f>
        <v>0</v>
      </c>
      <c r="BP117" s="286">
        <f t="shared" si="46"/>
        <v>0</v>
      </c>
      <c r="BQ117" s="286">
        <f>'Heures Pointage'!$IB$9</f>
        <v>0</v>
      </c>
      <c r="BR117" s="287">
        <f t="shared" ref="BR117" si="121">$BH$1062</f>
        <v>0</v>
      </c>
      <c r="BS117" s="143">
        <f>Prenoms!$C$10</f>
        <v>169</v>
      </c>
      <c r="BT117" s="146"/>
      <c r="BU117" s="210">
        <f>SUM('Heures et Indemnites'!$HD$9:$HE$9)</f>
        <v>0</v>
      </c>
      <c r="BV117" s="219">
        <f>SUM('Heures et Indemnites'!$HD$6:$HE$9)</f>
        <v>0</v>
      </c>
      <c r="BW117" s="210"/>
      <c r="BX117" s="219"/>
      <c r="MT117" s="371">
        <f t="shared" si="113"/>
        <v>0</v>
      </c>
      <c r="MU117" s="372">
        <f t="shared" si="99"/>
        <v>0</v>
      </c>
      <c r="MV117" s="372">
        <f t="shared" si="100"/>
        <v>0</v>
      </c>
      <c r="MW117" s="372"/>
      <c r="MX117" s="372">
        <f t="shared" si="101"/>
        <v>0</v>
      </c>
      <c r="MY117" s="372"/>
      <c r="MZ117" s="372">
        <f t="shared" si="102"/>
        <v>0</v>
      </c>
      <c r="NA117" s="372"/>
      <c r="NB117" s="372">
        <f t="shared" si="103"/>
        <v>0</v>
      </c>
      <c r="NC117" s="372"/>
      <c r="ND117" s="372">
        <f t="shared" si="104"/>
        <v>0</v>
      </c>
      <c r="NE117" s="372"/>
      <c r="NF117" s="372">
        <f t="shared" si="105"/>
        <v>0</v>
      </c>
      <c r="NG117" s="372"/>
      <c r="NH117" s="372">
        <f t="shared" si="106"/>
        <v>0</v>
      </c>
      <c r="NI117" s="372"/>
      <c r="NJ117" s="372">
        <f t="shared" si="107"/>
        <v>0</v>
      </c>
      <c r="NK117" s="372"/>
      <c r="NL117" s="372">
        <f t="shared" si="114"/>
        <v>0</v>
      </c>
      <c r="NM117" s="373"/>
      <c r="NN117" s="350"/>
      <c r="NR117" s="30">
        <f t="shared" si="108"/>
        <v>0</v>
      </c>
      <c r="NS117" s="30">
        <f t="shared" si="109"/>
        <v>0</v>
      </c>
      <c r="NT117" s="30">
        <f t="shared" si="110"/>
        <v>0</v>
      </c>
    </row>
    <row r="118" spans="1:384" ht="10.199999999999999" customHeight="1">
      <c r="A118" s="25"/>
      <c r="B118" s="337"/>
      <c r="C118" s="335"/>
      <c r="D118" s="15"/>
      <c r="E118" s="317" t="str">
        <f>$E$13</f>
        <v>CHEF</v>
      </c>
      <c r="F118" s="317"/>
      <c r="G118" s="128" t="str">
        <f>IF(NB140=0,"",NB140)</f>
        <v/>
      </c>
      <c r="H118" s="323"/>
      <c r="I118" s="328" t="str">
        <f>Prenoms!$B$11</f>
        <v>adrien</v>
      </c>
      <c r="J118" s="329"/>
      <c r="K118" s="329"/>
      <c r="L118" s="329"/>
      <c r="M118" s="329"/>
      <c r="N118" s="78" t="str">
        <f>IF(NL118&lt;&gt;0,"",IF(Conges!I45=0,"",Conges!I45))</f>
        <v/>
      </c>
      <c r="O118" s="79"/>
      <c r="P118" s="80"/>
      <c r="Q118" s="80"/>
      <c r="R118" s="80"/>
      <c r="S118" s="80"/>
      <c r="T118" s="80"/>
      <c r="U118" s="80"/>
      <c r="V118" s="81"/>
      <c r="W118" s="80"/>
      <c r="X118" s="80"/>
      <c r="Y118" s="80"/>
      <c r="Z118" s="80"/>
      <c r="AA118" s="80"/>
      <c r="AB118" s="80"/>
      <c r="AC118" s="80"/>
      <c r="AD118" s="80"/>
      <c r="AE118" s="79"/>
      <c r="AF118" s="80"/>
      <c r="AG118" s="80"/>
      <c r="AH118" s="80"/>
      <c r="AI118" s="80"/>
      <c r="AJ118" s="81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79"/>
      <c r="AV118" s="80"/>
      <c r="AW118" s="80"/>
      <c r="AX118" s="80"/>
      <c r="AY118" s="80"/>
      <c r="AZ118" s="80"/>
      <c r="BA118" s="80"/>
      <c r="BB118" s="81"/>
      <c r="BC118" s="82">
        <f>IF(NL118&lt;&gt;0,(IF(Conges!I$45=0,0,3)),0)</f>
        <v>0</v>
      </c>
      <c r="BD118" s="370"/>
      <c r="BE118" s="357">
        <f>IF(OR(Conges!I$45="A",Conges!I$45="V"),Prenoms!L$11,NL118)</f>
        <v>0</v>
      </c>
      <c r="BF118" s="358"/>
      <c r="BG118" s="264"/>
      <c r="BH118" s="265">
        <f t="shared" si="93"/>
        <v>0</v>
      </c>
      <c r="BI118" s="266" t="str">
        <f t="shared" si="94"/>
        <v/>
      </c>
      <c r="BJ118" s="278">
        <v>21.806451612903224</v>
      </c>
      <c r="BK118" s="279">
        <f t="shared" si="111"/>
        <v>-21.806451612903224</v>
      </c>
      <c r="BL118" s="280">
        <f t="shared" si="44"/>
        <v>0</v>
      </c>
      <c r="BM118" s="280">
        <f t="shared" si="45"/>
        <v>0</v>
      </c>
      <c r="BN118" s="280">
        <f>SUM('Heures Pointage'!$ID$9:$IE$9)</f>
        <v>0</v>
      </c>
      <c r="BO118" s="280">
        <f>SUM('Heures et Indemnites'!$ID$9:$IE$9)</f>
        <v>0</v>
      </c>
      <c r="BP118" s="281">
        <f t="shared" si="46"/>
        <v>0</v>
      </c>
      <c r="BQ118" s="281">
        <f>'Heures Pointage'!$JB$9</f>
        <v>0</v>
      </c>
      <c r="BR118" s="282">
        <f t="shared" ref="BR118" si="122">$BH$1063</f>
        <v>0</v>
      </c>
      <c r="BS118" s="142">
        <f>Prenoms!$C$11</f>
        <v>169</v>
      </c>
      <c r="BT118" s="170"/>
      <c r="BU118" s="211">
        <f>SUM('Heures et Indemnites'!$ID$9:$IE$9)</f>
        <v>0</v>
      </c>
      <c r="BV118" s="218">
        <f>SUM('Heures et Indemnites'!$ID$6:$IE$9)</f>
        <v>0</v>
      </c>
      <c r="BW118" s="211"/>
      <c r="BX118" s="218"/>
      <c r="MT118" s="369">
        <f t="shared" si="113"/>
        <v>0</v>
      </c>
      <c r="MU118" s="351">
        <f t="shared" si="99"/>
        <v>0</v>
      </c>
      <c r="MV118" s="351">
        <f t="shared" si="100"/>
        <v>0</v>
      </c>
      <c r="MW118" s="351"/>
      <c r="MX118" s="351">
        <f t="shared" si="101"/>
        <v>0</v>
      </c>
      <c r="MY118" s="351"/>
      <c r="MZ118" s="351">
        <f t="shared" si="102"/>
        <v>0</v>
      </c>
      <c r="NA118" s="351"/>
      <c r="NB118" s="351">
        <f t="shared" si="103"/>
        <v>0</v>
      </c>
      <c r="NC118" s="351"/>
      <c r="ND118" s="351">
        <f t="shared" si="104"/>
        <v>0</v>
      </c>
      <c r="NE118" s="351"/>
      <c r="NF118" s="351">
        <f t="shared" si="105"/>
        <v>0</v>
      </c>
      <c r="NG118" s="351"/>
      <c r="NH118" s="351">
        <f t="shared" si="106"/>
        <v>0</v>
      </c>
      <c r="NI118" s="351"/>
      <c r="NJ118" s="351">
        <f t="shared" si="107"/>
        <v>0</v>
      </c>
      <c r="NK118" s="351"/>
      <c r="NL118" s="351">
        <f t="shared" si="114"/>
        <v>0</v>
      </c>
      <c r="NM118" s="352"/>
      <c r="NN118" s="350"/>
      <c r="NR118" s="30">
        <f t="shared" si="108"/>
        <v>0</v>
      </c>
      <c r="NS118" s="30">
        <f t="shared" si="109"/>
        <v>0</v>
      </c>
      <c r="NT118" s="30">
        <f t="shared" si="110"/>
        <v>0</v>
      </c>
    </row>
    <row r="119" spans="1:384" ht="10.199999999999999" customHeight="1">
      <c r="A119" s="25"/>
      <c r="B119" s="337"/>
      <c r="C119" s="335"/>
      <c r="D119" s="15"/>
      <c r="E119" s="319" t="str">
        <f>$E$14</f>
        <v>MENAGE</v>
      </c>
      <c r="F119" s="319"/>
      <c r="G119" s="129" t="str">
        <f>IF(ND140=0,"",ND140)</f>
        <v/>
      </c>
      <c r="H119" s="323"/>
      <c r="I119" s="325" t="str">
        <f>Prenoms!$B$12</f>
        <v>soren</v>
      </c>
      <c r="J119" s="326"/>
      <c r="K119" s="326"/>
      <c r="L119" s="326"/>
      <c r="M119" s="326"/>
      <c r="N119" s="65" t="str">
        <f>IF(NL119&lt;&gt;0,"",IF(Conges!I46=0,"",Conges!I46))</f>
        <v/>
      </c>
      <c r="O119" s="66"/>
      <c r="P119" s="67"/>
      <c r="Q119" s="67"/>
      <c r="R119" s="67"/>
      <c r="S119" s="67"/>
      <c r="T119" s="67"/>
      <c r="U119" s="67"/>
      <c r="V119" s="68"/>
      <c r="W119" s="67"/>
      <c r="X119" s="67"/>
      <c r="Y119" s="67"/>
      <c r="Z119" s="67"/>
      <c r="AA119" s="67"/>
      <c r="AB119" s="67"/>
      <c r="AC119" s="67"/>
      <c r="AD119" s="67"/>
      <c r="AE119" s="66"/>
      <c r="AF119" s="67"/>
      <c r="AG119" s="67"/>
      <c r="AH119" s="67"/>
      <c r="AI119" s="67"/>
      <c r="AJ119" s="68"/>
      <c r="AK119" s="67"/>
      <c r="AL119" s="67"/>
      <c r="AM119" s="67"/>
      <c r="AN119" s="67"/>
      <c r="AO119" s="67"/>
      <c r="AP119" s="67"/>
      <c r="AQ119" s="67"/>
      <c r="AR119" s="67"/>
      <c r="AS119" s="67"/>
      <c r="AT119" s="67"/>
      <c r="AU119" s="66"/>
      <c r="AV119" s="67"/>
      <c r="AW119" s="67"/>
      <c r="AX119" s="67"/>
      <c r="AY119" s="67"/>
      <c r="AZ119" s="67"/>
      <c r="BA119" s="67"/>
      <c r="BB119" s="68"/>
      <c r="BC119" s="69">
        <f>IF(NL119&lt;&gt;0,(IF(Conges!I$46=0,0,3)),0)</f>
        <v>0</v>
      </c>
      <c r="BD119" s="370"/>
      <c r="BE119" s="355">
        <f>IF(OR(Conges!I$46="A",Conges!I$46="V"),Prenoms!L$12,NL119)</f>
        <v>0</v>
      </c>
      <c r="BF119" s="356"/>
      <c r="BG119" s="267"/>
      <c r="BH119" s="268">
        <f t="shared" si="93"/>
        <v>0</v>
      </c>
      <c r="BI119" s="269" t="str">
        <f t="shared" si="94"/>
        <v/>
      </c>
      <c r="BJ119" s="283">
        <v>21.806451612903224</v>
      </c>
      <c r="BK119" s="284">
        <f t="shared" si="111"/>
        <v>-21.806451612903224</v>
      </c>
      <c r="BL119" s="285">
        <f t="shared" si="44"/>
        <v>0</v>
      </c>
      <c r="BM119" s="285">
        <f t="shared" si="45"/>
        <v>0</v>
      </c>
      <c r="BN119" s="285">
        <f>SUM('Heures Pointage'!$JD$9:$JE$9)</f>
        <v>0</v>
      </c>
      <c r="BO119" s="285">
        <f>SUM('Heures et Indemnites'!$JD$9:$JE$9)</f>
        <v>0</v>
      </c>
      <c r="BP119" s="286">
        <f t="shared" si="46"/>
        <v>0</v>
      </c>
      <c r="BQ119" s="286">
        <f>'Heures Pointage'!$KB$9</f>
        <v>0</v>
      </c>
      <c r="BR119" s="287">
        <f t="shared" ref="BR119" si="123">$BH$1064</f>
        <v>0</v>
      </c>
      <c r="BS119" s="143">
        <f>Prenoms!$C$12</f>
        <v>169</v>
      </c>
      <c r="BT119" s="146"/>
      <c r="BU119" s="210">
        <f>SUM('Heures et Indemnites'!$JD$9:$JE$9)</f>
        <v>0</v>
      </c>
      <c r="BV119" s="219">
        <f>SUM('Heures et Indemnites'!$JD$6:$JE$9)</f>
        <v>0</v>
      </c>
      <c r="BW119" s="210"/>
      <c r="BX119" s="219"/>
      <c r="MT119" s="371">
        <f t="shared" si="113"/>
        <v>0</v>
      </c>
      <c r="MU119" s="372">
        <f t="shared" si="99"/>
        <v>0</v>
      </c>
      <c r="MV119" s="372">
        <f t="shared" si="100"/>
        <v>0</v>
      </c>
      <c r="MW119" s="372"/>
      <c r="MX119" s="372">
        <f t="shared" si="101"/>
        <v>0</v>
      </c>
      <c r="MY119" s="372"/>
      <c r="MZ119" s="372">
        <f t="shared" si="102"/>
        <v>0</v>
      </c>
      <c r="NA119" s="372"/>
      <c r="NB119" s="372">
        <f t="shared" si="103"/>
        <v>0</v>
      </c>
      <c r="NC119" s="372"/>
      <c r="ND119" s="372">
        <f t="shared" si="104"/>
        <v>0</v>
      </c>
      <c r="NE119" s="372"/>
      <c r="NF119" s="372">
        <f t="shared" si="105"/>
        <v>0</v>
      </c>
      <c r="NG119" s="372"/>
      <c r="NH119" s="372">
        <f t="shared" si="106"/>
        <v>0</v>
      </c>
      <c r="NI119" s="372"/>
      <c r="NJ119" s="372">
        <f t="shared" si="107"/>
        <v>0</v>
      </c>
      <c r="NK119" s="372"/>
      <c r="NL119" s="372">
        <f t="shared" si="114"/>
        <v>0</v>
      </c>
      <c r="NM119" s="373"/>
      <c r="NN119" s="350"/>
      <c r="NR119" s="30">
        <f t="shared" si="108"/>
        <v>0</v>
      </c>
      <c r="NS119" s="30">
        <f t="shared" si="109"/>
        <v>0</v>
      </c>
      <c r="NT119" s="30">
        <f t="shared" si="110"/>
        <v>0</v>
      </c>
    </row>
    <row r="120" spans="1:384" ht="10.199999999999999" customHeight="1">
      <c r="A120" s="25"/>
      <c r="B120" s="337"/>
      <c r="C120" s="335"/>
      <c r="D120" s="15"/>
      <c r="E120" s="347">
        <f>$E$15</f>
        <v>0</v>
      </c>
      <c r="F120" s="347"/>
      <c r="G120" s="130" t="str">
        <f>IF(NF140=0,"",NF140)</f>
        <v/>
      </c>
      <c r="H120" s="323"/>
      <c r="I120" s="328" t="str">
        <f>Prenoms!$B$13</f>
        <v>stage 1</v>
      </c>
      <c r="J120" s="329"/>
      <c r="K120" s="329"/>
      <c r="L120" s="329"/>
      <c r="M120" s="329"/>
      <c r="N120" s="78" t="str">
        <f>IF(NL120&lt;&gt;0,"",IF(Conges!I47=0,"",Conges!I47))</f>
        <v/>
      </c>
      <c r="O120" s="79"/>
      <c r="P120" s="80"/>
      <c r="Q120" s="80"/>
      <c r="R120" s="80"/>
      <c r="S120" s="80"/>
      <c r="T120" s="80"/>
      <c r="U120" s="80"/>
      <c r="V120" s="81"/>
      <c r="W120" s="80"/>
      <c r="X120" s="80"/>
      <c r="Y120" s="80"/>
      <c r="Z120" s="80"/>
      <c r="AA120" s="80"/>
      <c r="AB120" s="80"/>
      <c r="AC120" s="80"/>
      <c r="AD120" s="80"/>
      <c r="AE120" s="79"/>
      <c r="AF120" s="80"/>
      <c r="AG120" s="80"/>
      <c r="AH120" s="80"/>
      <c r="AI120" s="80"/>
      <c r="AJ120" s="81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79"/>
      <c r="AV120" s="80"/>
      <c r="AW120" s="80"/>
      <c r="AX120" s="80"/>
      <c r="AY120" s="80"/>
      <c r="AZ120" s="80"/>
      <c r="BA120" s="80"/>
      <c r="BB120" s="81"/>
      <c r="BC120" s="82">
        <f>IF(NL120&lt;&gt;0,(IF(Conges!I$47=0,0,3)),0)</f>
        <v>0</v>
      </c>
      <c r="BD120" s="370"/>
      <c r="BE120" s="357">
        <f>IF(OR(Conges!I$47="A",Conges!I$47="V"),Prenoms!L$13,NL120)</f>
        <v>0</v>
      </c>
      <c r="BF120" s="358"/>
      <c r="BG120" s="264"/>
      <c r="BH120" s="265">
        <f t="shared" si="93"/>
        <v>0</v>
      </c>
      <c r="BI120" s="266" t="str">
        <f t="shared" si="94"/>
        <v/>
      </c>
      <c r="BJ120" s="278">
        <v>9.0322580645161299</v>
      </c>
      <c r="BK120" s="279">
        <f t="shared" si="111"/>
        <v>-9.0322580645161299</v>
      </c>
      <c r="BL120" s="280">
        <f t="shared" si="44"/>
        <v>0</v>
      </c>
      <c r="BM120" s="280">
        <f t="shared" si="45"/>
        <v>0</v>
      </c>
      <c r="BN120" s="280">
        <f>SUM('Heures Pointage'!$KD$9:$KE$9)</f>
        <v>0</v>
      </c>
      <c r="BO120" s="280">
        <f>SUM('Heures et Indemnites'!$KD$9:$KE$9)</f>
        <v>0</v>
      </c>
      <c r="BP120" s="281">
        <f t="shared" si="46"/>
        <v>0</v>
      </c>
      <c r="BQ120" s="281">
        <f>'Heures Pointage'!$LB$9</f>
        <v>0</v>
      </c>
      <c r="BR120" s="282">
        <f t="shared" ref="BR120" si="124">$BH$1065</f>
        <v>0</v>
      </c>
      <c r="BS120" s="142">
        <f>Prenoms!$C$13</f>
        <v>70</v>
      </c>
      <c r="BT120" s="170"/>
      <c r="BU120" s="211">
        <f>SUM('Heures et Indemnites'!$KD$9:$KE$9)</f>
        <v>0</v>
      </c>
      <c r="BV120" s="218">
        <f>SUM('Heures et Indemnites'!$KD$6:$KE$9)</f>
        <v>0</v>
      </c>
      <c r="BW120" s="211"/>
      <c r="BX120" s="218"/>
      <c r="MT120" s="369">
        <f t="shared" si="113"/>
        <v>0</v>
      </c>
      <c r="MU120" s="351">
        <f t="shared" si="99"/>
        <v>0</v>
      </c>
      <c r="MV120" s="351">
        <f t="shared" si="100"/>
        <v>0</v>
      </c>
      <c r="MW120" s="351"/>
      <c r="MX120" s="351">
        <f t="shared" si="101"/>
        <v>0</v>
      </c>
      <c r="MY120" s="351"/>
      <c r="MZ120" s="351">
        <f t="shared" si="102"/>
        <v>0</v>
      </c>
      <c r="NA120" s="351"/>
      <c r="NB120" s="351">
        <f t="shared" si="103"/>
        <v>0</v>
      </c>
      <c r="NC120" s="351"/>
      <c r="ND120" s="351">
        <f t="shared" si="104"/>
        <v>0</v>
      </c>
      <c r="NE120" s="351"/>
      <c r="NF120" s="351">
        <f t="shared" si="105"/>
        <v>0</v>
      </c>
      <c r="NG120" s="351"/>
      <c r="NH120" s="351">
        <f t="shared" si="106"/>
        <v>0</v>
      </c>
      <c r="NI120" s="351"/>
      <c r="NJ120" s="351">
        <f t="shared" si="107"/>
        <v>0</v>
      </c>
      <c r="NK120" s="351"/>
      <c r="NL120" s="351">
        <f t="shared" si="114"/>
        <v>0</v>
      </c>
      <c r="NM120" s="352"/>
      <c r="NN120" s="350"/>
      <c r="NR120" s="30">
        <f t="shared" si="108"/>
        <v>0</v>
      </c>
      <c r="NS120" s="30">
        <f t="shared" si="109"/>
        <v>0</v>
      </c>
      <c r="NT120" s="30">
        <f t="shared" si="110"/>
        <v>0</v>
      </c>
    </row>
    <row r="121" spans="1:384" ht="10.199999999999999" customHeight="1">
      <c r="A121" s="25"/>
      <c r="B121" s="337"/>
      <c r="C121" s="335"/>
      <c r="D121" s="15"/>
      <c r="E121" s="330" t="str">
        <f>$E$16</f>
        <v>Cave</v>
      </c>
      <c r="F121" s="330"/>
      <c r="G121" s="132" t="str">
        <f>IF(NH140=0,"",NH140)</f>
        <v/>
      </c>
      <c r="H121" s="323"/>
      <c r="I121" s="325">
        <f>Prenoms!$B$14</f>
        <v>0</v>
      </c>
      <c r="J121" s="326"/>
      <c r="K121" s="326"/>
      <c r="L121" s="326"/>
      <c r="M121" s="326"/>
      <c r="N121" s="65" t="str">
        <f>IF(NL121&lt;&gt;0,"",IF(Conges!I48=0,"",Conges!I48))</f>
        <v/>
      </c>
      <c r="O121" s="66"/>
      <c r="P121" s="67"/>
      <c r="Q121" s="67"/>
      <c r="R121" s="67"/>
      <c r="S121" s="67"/>
      <c r="T121" s="67"/>
      <c r="U121" s="67"/>
      <c r="V121" s="68"/>
      <c r="W121" s="66"/>
      <c r="X121" s="67"/>
      <c r="Y121" s="67"/>
      <c r="Z121" s="67"/>
      <c r="AA121" s="67"/>
      <c r="AB121" s="67"/>
      <c r="AC121" s="67"/>
      <c r="AD121" s="68"/>
      <c r="AE121" s="66"/>
      <c r="AF121" s="67"/>
      <c r="AG121" s="67"/>
      <c r="AH121" s="67"/>
      <c r="AI121" s="67"/>
      <c r="AJ121" s="68"/>
      <c r="AK121" s="66"/>
      <c r="AL121" s="67"/>
      <c r="AM121" s="67"/>
      <c r="AN121" s="67"/>
      <c r="AO121" s="67"/>
      <c r="AP121" s="67"/>
      <c r="AQ121" s="67"/>
      <c r="AR121" s="67"/>
      <c r="AS121" s="67"/>
      <c r="AT121" s="68"/>
      <c r="AU121" s="66"/>
      <c r="AV121" s="67"/>
      <c r="AW121" s="67"/>
      <c r="AX121" s="67"/>
      <c r="AY121" s="67"/>
      <c r="AZ121" s="67"/>
      <c r="BA121" s="67"/>
      <c r="BB121" s="68"/>
      <c r="BC121" s="69">
        <f>IF(NL121&lt;&gt;0,(IF(Conges!I$48=0,0,3)),0)</f>
        <v>0</v>
      </c>
      <c r="BD121" s="370"/>
      <c r="BE121" s="355">
        <f>IF(OR(Conges!I$48="A",Conges!I$48="V"),Prenoms!L$14,NL121)</f>
        <v>0</v>
      </c>
      <c r="BF121" s="356"/>
      <c r="BG121" s="267"/>
      <c r="BH121" s="268">
        <f t="shared" si="93"/>
        <v>0</v>
      </c>
      <c r="BI121" s="269" t="str">
        <f t="shared" si="94"/>
        <v/>
      </c>
      <c r="BJ121" s="283">
        <v>0</v>
      </c>
      <c r="BK121" s="284">
        <f t="shared" si="111"/>
        <v>0</v>
      </c>
      <c r="BL121" s="285">
        <f t="shared" si="44"/>
        <v>0</v>
      </c>
      <c r="BM121" s="285">
        <f t="shared" si="45"/>
        <v>0</v>
      </c>
      <c r="BN121" s="285">
        <f>SUM('Heures Pointage'!$LD$9:$LE$9)</f>
        <v>0</v>
      </c>
      <c r="BO121" s="285">
        <f>SUM('Heures et Indemnites'!$LD$9:$LE$9)</f>
        <v>0</v>
      </c>
      <c r="BP121" s="286">
        <f t="shared" si="46"/>
        <v>0</v>
      </c>
      <c r="BQ121" s="286">
        <f>'Heures Pointage'!$MB$9</f>
        <v>0</v>
      </c>
      <c r="BR121" s="287">
        <f t="shared" ref="BR121" si="125">$BH$1066</f>
        <v>0</v>
      </c>
      <c r="BS121" s="143">
        <f>Prenoms!$C$14</f>
        <v>0</v>
      </c>
      <c r="BT121" s="146"/>
      <c r="BU121" s="210">
        <f>SUM('Heures et Indemnites'!$LD$9:$LE$9)</f>
        <v>0</v>
      </c>
      <c r="BV121" s="219">
        <f>SUM('Heures et Indemnites'!$LD$6:$LE$9)</f>
        <v>0</v>
      </c>
      <c r="BW121" s="210"/>
      <c r="BX121" s="219"/>
      <c r="MT121" s="371">
        <f t="shared" si="113"/>
        <v>0</v>
      </c>
      <c r="MU121" s="372">
        <f t="shared" si="99"/>
        <v>0</v>
      </c>
      <c r="MV121" s="372">
        <f t="shared" si="100"/>
        <v>0</v>
      </c>
      <c r="MW121" s="372"/>
      <c r="MX121" s="372">
        <f t="shared" si="101"/>
        <v>0</v>
      </c>
      <c r="MY121" s="372"/>
      <c r="MZ121" s="372">
        <f t="shared" si="102"/>
        <v>0</v>
      </c>
      <c r="NA121" s="372"/>
      <c r="NB121" s="372">
        <f t="shared" si="103"/>
        <v>0</v>
      </c>
      <c r="NC121" s="372"/>
      <c r="ND121" s="372">
        <f t="shared" si="104"/>
        <v>0</v>
      </c>
      <c r="NE121" s="372"/>
      <c r="NF121" s="372">
        <f t="shared" si="105"/>
        <v>0</v>
      </c>
      <c r="NG121" s="372"/>
      <c r="NH121" s="372">
        <f t="shared" si="106"/>
        <v>0</v>
      </c>
      <c r="NI121" s="372"/>
      <c r="NJ121" s="372">
        <f t="shared" si="107"/>
        <v>0</v>
      </c>
      <c r="NK121" s="372"/>
      <c r="NL121" s="372">
        <f t="shared" si="114"/>
        <v>0</v>
      </c>
      <c r="NM121" s="373"/>
      <c r="NN121" s="350"/>
      <c r="NR121" s="30">
        <f t="shared" si="108"/>
        <v>0</v>
      </c>
      <c r="NS121" s="30">
        <f t="shared" si="109"/>
        <v>0</v>
      </c>
      <c r="NT121" s="30">
        <f t="shared" si="110"/>
        <v>0</v>
      </c>
    </row>
    <row r="122" spans="1:384" ht="10.199999999999999" customHeight="1">
      <c r="A122" s="25"/>
      <c r="B122" s="337"/>
      <c r="C122" s="335"/>
      <c r="D122" s="15"/>
      <c r="E122" s="331" t="str">
        <f>$E$17</f>
        <v>STAGE</v>
      </c>
      <c r="F122" s="331"/>
      <c r="G122" s="133" t="str">
        <f>IF(NJ140=0,"",NJ140)</f>
        <v/>
      </c>
      <c r="H122" s="323"/>
      <c r="I122" s="328">
        <f>Prenoms!$B$15</f>
        <v>0</v>
      </c>
      <c r="J122" s="329"/>
      <c r="K122" s="329"/>
      <c r="L122" s="329"/>
      <c r="M122" s="329"/>
      <c r="N122" s="78" t="str">
        <f>IF(NL122&lt;&gt;0,"",IF(Conges!I49=0,"",Conges!I49))</f>
        <v/>
      </c>
      <c r="O122" s="79"/>
      <c r="P122" s="80"/>
      <c r="Q122" s="80"/>
      <c r="R122" s="80"/>
      <c r="S122" s="80"/>
      <c r="T122" s="80"/>
      <c r="U122" s="80"/>
      <c r="V122" s="81"/>
      <c r="W122" s="79"/>
      <c r="X122" s="80"/>
      <c r="Y122" s="80"/>
      <c r="Z122" s="80"/>
      <c r="AA122" s="80"/>
      <c r="AB122" s="80"/>
      <c r="AC122" s="80"/>
      <c r="AD122" s="81"/>
      <c r="AE122" s="79"/>
      <c r="AF122" s="80"/>
      <c r="AG122" s="80"/>
      <c r="AH122" s="80"/>
      <c r="AI122" s="80"/>
      <c r="AJ122" s="81"/>
      <c r="AK122" s="79"/>
      <c r="AL122" s="80"/>
      <c r="AM122" s="80"/>
      <c r="AN122" s="80"/>
      <c r="AO122" s="80"/>
      <c r="AP122" s="80"/>
      <c r="AQ122" s="80"/>
      <c r="AR122" s="80"/>
      <c r="AS122" s="80"/>
      <c r="AT122" s="81"/>
      <c r="AU122" s="79"/>
      <c r="AV122" s="80"/>
      <c r="AW122" s="80"/>
      <c r="AX122" s="80"/>
      <c r="AY122" s="80"/>
      <c r="AZ122" s="80"/>
      <c r="BA122" s="80"/>
      <c r="BB122" s="81"/>
      <c r="BC122" s="82">
        <f>IF(NL122&lt;&gt;0,(IF(Conges!I$49=0,0,3)),0)</f>
        <v>0</v>
      </c>
      <c r="BD122" s="370"/>
      <c r="BE122" s="357">
        <f>IF(OR(Conges!I$49="A",Conges!I$49="V"),Prenoms!L$15,NL122)</f>
        <v>0</v>
      </c>
      <c r="BF122" s="358"/>
      <c r="BG122" s="264"/>
      <c r="BH122" s="265">
        <f t="shared" si="93"/>
        <v>0</v>
      </c>
      <c r="BI122" s="266" t="str">
        <f t="shared" si="94"/>
        <v/>
      </c>
      <c r="BJ122" s="278">
        <v>0</v>
      </c>
      <c r="BK122" s="279">
        <f t="shared" si="111"/>
        <v>0</v>
      </c>
      <c r="BL122" s="280">
        <f t="shared" si="44"/>
        <v>0</v>
      </c>
      <c r="BM122" s="280">
        <f t="shared" si="45"/>
        <v>0</v>
      </c>
      <c r="BN122" s="280">
        <f>SUM('Heures Pointage'!$MD$9:$ME$9)</f>
        <v>0</v>
      </c>
      <c r="BO122" s="280">
        <f>SUM('Heures et Indemnites'!$MD$9:$ME$9)</f>
        <v>0</v>
      </c>
      <c r="BP122" s="281">
        <f t="shared" si="46"/>
        <v>0</v>
      </c>
      <c r="BQ122" s="281">
        <f>'Heures Pointage'!$NB$9</f>
        <v>0</v>
      </c>
      <c r="BR122" s="282">
        <f t="shared" ref="BR122" si="126">$BH$1067</f>
        <v>0</v>
      </c>
      <c r="BS122" s="142">
        <f>Prenoms!$C$15</f>
        <v>0</v>
      </c>
      <c r="BT122" s="170"/>
      <c r="BU122" s="211">
        <f>SUM('Heures et Indemnites'!$MD$9:$ME$9)</f>
        <v>0</v>
      </c>
      <c r="BV122" s="218">
        <f>SUM('Heures et Indemnites'!$MD$6:$ME$9)</f>
        <v>0</v>
      </c>
      <c r="BW122" s="211"/>
      <c r="BX122" s="218"/>
      <c r="MT122" s="369">
        <f t="shared" si="113"/>
        <v>0</v>
      </c>
      <c r="MU122" s="351">
        <f t="shared" si="99"/>
        <v>0</v>
      </c>
      <c r="MV122" s="351">
        <f t="shared" si="100"/>
        <v>0</v>
      </c>
      <c r="MW122" s="351"/>
      <c r="MX122" s="351">
        <f t="shared" si="101"/>
        <v>0</v>
      </c>
      <c r="MY122" s="351"/>
      <c r="MZ122" s="351">
        <f t="shared" si="102"/>
        <v>0</v>
      </c>
      <c r="NA122" s="351"/>
      <c r="NB122" s="351">
        <f t="shared" si="103"/>
        <v>0</v>
      </c>
      <c r="NC122" s="351"/>
      <c r="ND122" s="351">
        <f t="shared" si="104"/>
        <v>0</v>
      </c>
      <c r="NE122" s="351"/>
      <c r="NF122" s="351">
        <f t="shared" si="105"/>
        <v>0</v>
      </c>
      <c r="NG122" s="351"/>
      <c r="NH122" s="351">
        <f t="shared" si="106"/>
        <v>0</v>
      </c>
      <c r="NI122" s="351"/>
      <c r="NJ122" s="351">
        <f t="shared" si="107"/>
        <v>0</v>
      </c>
      <c r="NK122" s="351"/>
      <c r="NL122" s="351">
        <f t="shared" si="114"/>
        <v>0</v>
      </c>
      <c r="NM122" s="352"/>
      <c r="NN122" s="350"/>
      <c r="NR122" s="30">
        <f t="shared" si="108"/>
        <v>0</v>
      </c>
      <c r="NS122" s="30">
        <f t="shared" si="109"/>
        <v>0</v>
      </c>
      <c r="NT122" s="30">
        <f t="shared" si="110"/>
        <v>0</v>
      </c>
    </row>
    <row r="123" spans="1:384" ht="10.199999999999999" customHeight="1">
      <c r="A123" s="25"/>
      <c r="B123" s="337"/>
      <c r="C123" s="335"/>
      <c r="D123" s="15"/>
      <c r="E123" s="343" t="str">
        <f>$E$18</f>
        <v>H sans Renfort</v>
      </c>
      <c r="F123" s="343"/>
      <c r="G123" s="131" t="str">
        <f>IF(NL140-MZ140=0,"",NL140-MZ140)</f>
        <v/>
      </c>
      <c r="H123" s="323"/>
      <c r="I123" s="325">
        <f>Prenoms!$B$16</f>
        <v>0</v>
      </c>
      <c r="J123" s="326"/>
      <c r="K123" s="326"/>
      <c r="L123" s="326"/>
      <c r="M123" s="326"/>
      <c r="N123" s="65" t="str">
        <f>IF(NL123&lt;&gt;0,"",IF(Conges!I50=0,"",Conges!I50))</f>
        <v/>
      </c>
      <c r="O123" s="66"/>
      <c r="P123" s="67"/>
      <c r="Q123" s="67"/>
      <c r="R123" s="67"/>
      <c r="S123" s="67"/>
      <c r="T123" s="67"/>
      <c r="U123" s="67"/>
      <c r="V123" s="68"/>
      <c r="W123" s="66"/>
      <c r="X123" s="67"/>
      <c r="Y123" s="67"/>
      <c r="Z123" s="67"/>
      <c r="AA123" s="67"/>
      <c r="AB123" s="67"/>
      <c r="AC123" s="67"/>
      <c r="AD123" s="68"/>
      <c r="AE123" s="66"/>
      <c r="AF123" s="67"/>
      <c r="AG123" s="67"/>
      <c r="AH123" s="67"/>
      <c r="AI123" s="67"/>
      <c r="AJ123" s="68"/>
      <c r="AK123" s="66"/>
      <c r="AL123" s="67"/>
      <c r="AM123" s="67"/>
      <c r="AN123" s="67"/>
      <c r="AO123" s="67"/>
      <c r="AP123" s="67"/>
      <c r="AQ123" s="67"/>
      <c r="AR123" s="67"/>
      <c r="AS123" s="67"/>
      <c r="AT123" s="68"/>
      <c r="AU123" s="66"/>
      <c r="AV123" s="67"/>
      <c r="AW123" s="67"/>
      <c r="AX123" s="67"/>
      <c r="AY123" s="67"/>
      <c r="AZ123" s="67"/>
      <c r="BA123" s="67"/>
      <c r="BB123" s="68"/>
      <c r="BC123" s="69">
        <f>IF(NL123&lt;&gt;0,(IF(Conges!I$50=0,0,3)),0)</f>
        <v>0</v>
      </c>
      <c r="BD123" s="370"/>
      <c r="BE123" s="355">
        <f>IF(OR(Conges!I$50="A",Conges!I$50="V"),Prenoms!L$16,NL123)</f>
        <v>0</v>
      </c>
      <c r="BF123" s="356"/>
      <c r="BG123" s="267"/>
      <c r="BH123" s="268">
        <f t="shared" si="93"/>
        <v>0</v>
      </c>
      <c r="BI123" s="269" t="str">
        <f t="shared" si="94"/>
        <v/>
      </c>
      <c r="BJ123" s="283">
        <v>0</v>
      </c>
      <c r="BK123" s="284">
        <f t="shared" si="111"/>
        <v>0</v>
      </c>
      <c r="BL123" s="285">
        <f t="shared" si="44"/>
        <v>0</v>
      </c>
      <c r="BM123" s="285">
        <f t="shared" si="45"/>
        <v>0</v>
      </c>
      <c r="BN123" s="285">
        <f>SUM('Heures Pointage'!$ND$9:$NE$9)</f>
        <v>0</v>
      </c>
      <c r="BO123" s="285">
        <f>SUM('Heures et Indemnites'!$ND$9:$NE$9)</f>
        <v>0</v>
      </c>
      <c r="BP123" s="286">
        <f t="shared" si="46"/>
        <v>0</v>
      </c>
      <c r="BQ123" s="286">
        <f>'Heures Pointage'!$OB$9</f>
        <v>0</v>
      </c>
      <c r="BR123" s="287">
        <f t="shared" ref="BR123" si="127">$BH$1068</f>
        <v>0</v>
      </c>
      <c r="BS123" s="143">
        <f>Prenoms!$C$16</f>
        <v>0</v>
      </c>
      <c r="BT123" s="146"/>
      <c r="BU123" s="210">
        <f>SUM('Heures et Indemnites'!$ND$9:$NE$9)</f>
        <v>0</v>
      </c>
      <c r="BV123" s="219">
        <f>SUM('Heures et Indemnites'!$ND$6:$NE$9)</f>
        <v>0</v>
      </c>
      <c r="BW123" s="210"/>
      <c r="BX123" s="219"/>
      <c r="MT123" s="371">
        <f t="shared" si="113"/>
        <v>0</v>
      </c>
      <c r="MU123" s="372">
        <f t="shared" si="99"/>
        <v>0</v>
      </c>
      <c r="MV123" s="372">
        <f t="shared" si="100"/>
        <v>0</v>
      </c>
      <c r="MW123" s="372"/>
      <c r="MX123" s="372">
        <f t="shared" si="101"/>
        <v>0</v>
      </c>
      <c r="MY123" s="372"/>
      <c r="MZ123" s="372">
        <f t="shared" si="102"/>
        <v>0</v>
      </c>
      <c r="NA123" s="372"/>
      <c r="NB123" s="372">
        <f t="shared" si="103"/>
        <v>0</v>
      </c>
      <c r="NC123" s="372"/>
      <c r="ND123" s="372">
        <f t="shared" si="104"/>
        <v>0</v>
      </c>
      <c r="NE123" s="372"/>
      <c r="NF123" s="372">
        <f t="shared" si="105"/>
        <v>0</v>
      </c>
      <c r="NG123" s="372"/>
      <c r="NH123" s="372">
        <f t="shared" si="106"/>
        <v>0</v>
      </c>
      <c r="NI123" s="372"/>
      <c r="NJ123" s="372">
        <f t="shared" si="107"/>
        <v>0</v>
      </c>
      <c r="NK123" s="372"/>
      <c r="NL123" s="372">
        <f t="shared" si="114"/>
        <v>0</v>
      </c>
      <c r="NM123" s="373"/>
      <c r="NN123" s="350"/>
      <c r="NR123" s="30">
        <f t="shared" si="108"/>
        <v>0</v>
      </c>
      <c r="NS123" s="30">
        <f t="shared" si="109"/>
        <v>0</v>
      </c>
      <c r="NT123" s="30">
        <f t="shared" si="110"/>
        <v>0</v>
      </c>
    </row>
    <row r="124" spans="1:384" ht="10.199999999999999" customHeight="1">
      <c r="A124" s="25"/>
      <c r="B124" s="337"/>
      <c r="C124" s="335"/>
      <c r="D124" s="15"/>
      <c r="E124" s="343" t="str">
        <f>$E$19</f>
        <v>H avec Renfort</v>
      </c>
      <c r="F124" s="343"/>
      <c r="G124" s="131" t="str">
        <f>IF(NL140=0,"",NL140)</f>
        <v/>
      </c>
      <c r="H124" s="323"/>
      <c r="I124" s="328">
        <f>Prenoms!$B$17</f>
        <v>0</v>
      </c>
      <c r="J124" s="329"/>
      <c r="K124" s="329"/>
      <c r="L124" s="329"/>
      <c r="M124" s="329"/>
      <c r="N124" s="78" t="str">
        <f>IF(NL124&lt;&gt;0,"",IF(Conges!I51=0,"",Conges!I51))</f>
        <v/>
      </c>
      <c r="O124" s="79"/>
      <c r="P124" s="80"/>
      <c r="Q124" s="80"/>
      <c r="R124" s="80"/>
      <c r="S124" s="80"/>
      <c r="T124" s="80"/>
      <c r="U124" s="80"/>
      <c r="V124" s="81"/>
      <c r="W124" s="79"/>
      <c r="X124" s="80"/>
      <c r="Y124" s="80"/>
      <c r="Z124" s="80"/>
      <c r="AA124" s="80"/>
      <c r="AB124" s="80"/>
      <c r="AC124" s="80"/>
      <c r="AD124" s="81"/>
      <c r="AE124" s="79"/>
      <c r="AF124" s="80"/>
      <c r="AG124" s="80"/>
      <c r="AH124" s="80"/>
      <c r="AI124" s="80"/>
      <c r="AJ124" s="81"/>
      <c r="AK124" s="79"/>
      <c r="AL124" s="80"/>
      <c r="AM124" s="80"/>
      <c r="AN124" s="80"/>
      <c r="AO124" s="80"/>
      <c r="AP124" s="80"/>
      <c r="AQ124" s="80"/>
      <c r="AR124" s="80"/>
      <c r="AS124" s="80"/>
      <c r="AT124" s="81"/>
      <c r="AU124" s="79"/>
      <c r="AV124" s="80"/>
      <c r="AW124" s="80"/>
      <c r="AX124" s="80"/>
      <c r="AY124" s="80"/>
      <c r="AZ124" s="80"/>
      <c r="BA124" s="80"/>
      <c r="BB124" s="81"/>
      <c r="BC124" s="82">
        <f>IF(NL124&lt;&gt;0,(IF(Conges!I$51=0,0,3)),0)</f>
        <v>0</v>
      </c>
      <c r="BD124" s="370"/>
      <c r="BE124" s="357">
        <f>IF(OR(Conges!I$51="A",Conges!I$51="V"),Prenoms!L$17,NL124)</f>
        <v>0</v>
      </c>
      <c r="BF124" s="358"/>
      <c r="BG124" s="264"/>
      <c r="BH124" s="265">
        <f t="shared" si="93"/>
        <v>0</v>
      </c>
      <c r="BI124" s="266" t="str">
        <f t="shared" si="94"/>
        <v/>
      </c>
      <c r="BJ124" s="278">
        <v>0</v>
      </c>
      <c r="BK124" s="279">
        <f t="shared" si="111"/>
        <v>0</v>
      </c>
      <c r="BL124" s="280">
        <f t="shared" si="44"/>
        <v>0</v>
      </c>
      <c r="BM124" s="280">
        <f t="shared" si="45"/>
        <v>0</v>
      </c>
      <c r="BN124" s="280">
        <f>SUM('Heures Pointage'!$OD$9:$OE$9)</f>
        <v>0</v>
      </c>
      <c r="BO124" s="280">
        <f>SUM('Heures et Indemnites'!$OD$9:$OE$9)</f>
        <v>0</v>
      </c>
      <c r="BP124" s="281">
        <f t="shared" si="46"/>
        <v>0</v>
      </c>
      <c r="BQ124" s="281">
        <f>'Heures Pointage'!$PB$9</f>
        <v>0</v>
      </c>
      <c r="BR124" s="282">
        <f t="shared" ref="BR124" si="128">$BH$1069</f>
        <v>0</v>
      </c>
      <c r="BS124" s="142">
        <f>Prenoms!$C$17</f>
        <v>0</v>
      </c>
      <c r="BT124" s="170"/>
      <c r="BU124" s="211">
        <f>SUM('Heures et Indemnites'!$OD$9:$OE$9)</f>
        <v>0</v>
      </c>
      <c r="BV124" s="218">
        <f>SUM('Heures et Indemnites'!$OD$6:$OE$9)</f>
        <v>0</v>
      </c>
      <c r="BW124" s="211"/>
      <c r="BX124" s="218"/>
      <c r="MT124" s="369">
        <f t="shared" si="113"/>
        <v>0</v>
      </c>
      <c r="MU124" s="351">
        <f t="shared" si="99"/>
        <v>0</v>
      </c>
      <c r="MV124" s="351">
        <f t="shared" si="100"/>
        <v>0</v>
      </c>
      <c r="MW124" s="351"/>
      <c r="MX124" s="351">
        <f t="shared" si="101"/>
        <v>0</v>
      </c>
      <c r="MY124" s="351"/>
      <c r="MZ124" s="351">
        <f t="shared" si="102"/>
        <v>0</v>
      </c>
      <c r="NA124" s="351"/>
      <c r="NB124" s="351">
        <f t="shared" si="103"/>
        <v>0</v>
      </c>
      <c r="NC124" s="351"/>
      <c r="ND124" s="351">
        <f t="shared" si="104"/>
        <v>0</v>
      </c>
      <c r="NE124" s="351"/>
      <c r="NF124" s="351">
        <f t="shared" si="105"/>
        <v>0</v>
      </c>
      <c r="NG124" s="351"/>
      <c r="NH124" s="351">
        <f t="shared" si="106"/>
        <v>0</v>
      </c>
      <c r="NI124" s="351"/>
      <c r="NJ124" s="351">
        <f t="shared" si="107"/>
        <v>0</v>
      </c>
      <c r="NK124" s="351"/>
      <c r="NL124" s="351">
        <f t="shared" si="114"/>
        <v>0</v>
      </c>
      <c r="NM124" s="352"/>
      <c r="NN124" s="350"/>
      <c r="NR124" s="30">
        <f t="shared" si="108"/>
        <v>0</v>
      </c>
      <c r="NS124" s="30">
        <f t="shared" si="109"/>
        <v>0</v>
      </c>
      <c r="NT124" s="30">
        <f t="shared" si="110"/>
        <v>0</v>
      </c>
    </row>
    <row r="125" spans="1:384" ht="10.199999999999999" customHeight="1">
      <c r="A125" s="25"/>
      <c r="B125" s="337"/>
      <c r="C125" s="335"/>
      <c r="D125" s="15"/>
      <c r="E125" s="101"/>
      <c r="F125" s="101"/>
      <c r="G125" s="101"/>
      <c r="H125" s="323"/>
      <c r="I125" s="325">
        <f>Prenoms!$B$18</f>
        <v>0</v>
      </c>
      <c r="J125" s="326"/>
      <c r="K125" s="326"/>
      <c r="L125" s="326"/>
      <c r="M125" s="326"/>
      <c r="N125" s="65" t="str">
        <f>IF(NL125&lt;&gt;0,"",IF(Conges!I52=0,"",Conges!I52))</f>
        <v/>
      </c>
      <c r="O125" s="66"/>
      <c r="P125" s="67"/>
      <c r="Q125" s="67"/>
      <c r="R125" s="67"/>
      <c r="S125" s="67"/>
      <c r="T125" s="67"/>
      <c r="U125" s="67"/>
      <c r="V125" s="68"/>
      <c r="W125" s="66"/>
      <c r="X125" s="67"/>
      <c r="Y125" s="67"/>
      <c r="Z125" s="67"/>
      <c r="AA125" s="67"/>
      <c r="AB125" s="67"/>
      <c r="AC125" s="67"/>
      <c r="AD125" s="68"/>
      <c r="AE125" s="66"/>
      <c r="AF125" s="67"/>
      <c r="AG125" s="67"/>
      <c r="AH125" s="67"/>
      <c r="AI125" s="67"/>
      <c r="AJ125" s="68"/>
      <c r="AK125" s="66"/>
      <c r="AL125" s="67"/>
      <c r="AM125" s="67"/>
      <c r="AN125" s="67"/>
      <c r="AO125" s="67"/>
      <c r="AP125" s="67"/>
      <c r="AQ125" s="67"/>
      <c r="AR125" s="67"/>
      <c r="AS125" s="67"/>
      <c r="AT125" s="68"/>
      <c r="AU125" s="66"/>
      <c r="AV125" s="67"/>
      <c r="AW125" s="67"/>
      <c r="AX125" s="67"/>
      <c r="AY125" s="67"/>
      <c r="AZ125" s="67"/>
      <c r="BA125" s="67"/>
      <c r="BB125" s="68"/>
      <c r="BC125" s="69">
        <f>IF(NL125&lt;&gt;0,(IF(Conges!I$52=0,0,3)),0)</f>
        <v>0</v>
      </c>
      <c r="BD125" s="370"/>
      <c r="BE125" s="355">
        <f>IF(OR(Conges!I$52="A",Conges!I$52="V"),Prenoms!L$18,NL125)</f>
        <v>0</v>
      </c>
      <c r="BF125" s="356"/>
      <c r="BG125" s="267"/>
      <c r="BH125" s="268">
        <f t="shared" si="93"/>
        <v>0</v>
      </c>
      <c r="BI125" s="269" t="str">
        <f t="shared" si="94"/>
        <v/>
      </c>
      <c r="BJ125" s="283">
        <v>0</v>
      </c>
      <c r="BK125" s="284">
        <f t="shared" si="111"/>
        <v>0</v>
      </c>
      <c r="BL125" s="285">
        <f t="shared" si="44"/>
        <v>0</v>
      </c>
      <c r="BM125" s="285">
        <f t="shared" si="45"/>
        <v>0</v>
      </c>
      <c r="BN125" s="285">
        <f>SUM('Heures Pointage'!$PD$9:$PE$9)</f>
        <v>0</v>
      </c>
      <c r="BO125" s="285">
        <f>SUM('Heures et Indemnites'!$PD$9:$PE$9)</f>
        <v>0</v>
      </c>
      <c r="BP125" s="286">
        <f t="shared" si="46"/>
        <v>0</v>
      </c>
      <c r="BQ125" s="286">
        <f>'Heures Pointage'!$QB$9</f>
        <v>0</v>
      </c>
      <c r="BR125" s="287">
        <f t="shared" ref="BR125" si="129">$BH$1070</f>
        <v>0</v>
      </c>
      <c r="BS125" s="143">
        <f>Prenoms!$C$18</f>
        <v>0</v>
      </c>
      <c r="BT125" s="146"/>
      <c r="BU125" s="210">
        <f>SUM('Heures et Indemnites'!$PD$9:$PE$9)</f>
        <v>0</v>
      </c>
      <c r="BV125" s="219">
        <f>SUM('Heures et Indemnites'!$PD$6:$PE$9)</f>
        <v>0</v>
      </c>
      <c r="BW125" s="210"/>
      <c r="BX125" s="219"/>
      <c r="MT125" s="371">
        <f t="shared" si="113"/>
        <v>0</v>
      </c>
      <c r="MU125" s="372">
        <f t="shared" ref="MU125:MU138" si="130">(COUNTA($O125:$BB125))/2</f>
        <v>0</v>
      </c>
      <c r="MV125" s="372">
        <f t="shared" si="100"/>
        <v>0</v>
      </c>
      <c r="MW125" s="372"/>
      <c r="MX125" s="372">
        <f t="shared" si="101"/>
        <v>0</v>
      </c>
      <c r="MY125" s="372"/>
      <c r="MZ125" s="372">
        <f t="shared" si="102"/>
        <v>0</v>
      </c>
      <c r="NA125" s="372"/>
      <c r="NB125" s="372">
        <f t="shared" si="103"/>
        <v>0</v>
      </c>
      <c r="NC125" s="372"/>
      <c r="ND125" s="372">
        <f t="shared" si="104"/>
        <v>0</v>
      </c>
      <c r="NE125" s="372"/>
      <c r="NF125" s="372">
        <f t="shared" si="105"/>
        <v>0</v>
      </c>
      <c r="NG125" s="372"/>
      <c r="NH125" s="372">
        <f t="shared" si="106"/>
        <v>0</v>
      </c>
      <c r="NI125" s="372"/>
      <c r="NJ125" s="372">
        <f t="shared" si="107"/>
        <v>0</v>
      </c>
      <c r="NK125" s="372"/>
      <c r="NL125" s="372">
        <f t="shared" si="114"/>
        <v>0</v>
      </c>
      <c r="NM125" s="373"/>
      <c r="NN125" s="350"/>
      <c r="NR125" s="30">
        <f t="shared" si="108"/>
        <v>0</v>
      </c>
      <c r="NS125" s="30">
        <f t="shared" si="109"/>
        <v>0</v>
      </c>
      <c r="NT125" s="30">
        <f t="shared" si="110"/>
        <v>0</v>
      </c>
    </row>
    <row r="126" spans="1:384" ht="10.199999999999999" customHeight="1">
      <c r="A126" s="25"/>
      <c r="B126" s="337"/>
      <c r="C126" s="335"/>
      <c r="D126" s="15"/>
      <c r="E126" s="101"/>
      <c r="F126" s="101"/>
      <c r="G126" s="101"/>
      <c r="H126" s="323"/>
      <c r="I126" s="328">
        <f>Prenoms!$B$19</f>
        <v>0</v>
      </c>
      <c r="J126" s="329"/>
      <c r="K126" s="329"/>
      <c r="L126" s="329"/>
      <c r="M126" s="329"/>
      <c r="N126" s="78" t="str">
        <f>IF(NL126&lt;&gt;0,"",IF(Conges!I53=0,"",Conges!I53))</f>
        <v/>
      </c>
      <c r="O126" s="79"/>
      <c r="P126" s="80"/>
      <c r="Q126" s="80"/>
      <c r="R126" s="80"/>
      <c r="S126" s="80"/>
      <c r="T126" s="80"/>
      <c r="U126" s="80"/>
      <c r="V126" s="81"/>
      <c r="W126" s="79"/>
      <c r="X126" s="80"/>
      <c r="Y126" s="80"/>
      <c r="Z126" s="80"/>
      <c r="AA126" s="80"/>
      <c r="AB126" s="80"/>
      <c r="AC126" s="80"/>
      <c r="AD126" s="81"/>
      <c r="AE126" s="79"/>
      <c r="AF126" s="80"/>
      <c r="AG126" s="80"/>
      <c r="AH126" s="80"/>
      <c r="AI126" s="80"/>
      <c r="AJ126" s="81"/>
      <c r="AK126" s="79"/>
      <c r="AL126" s="80"/>
      <c r="AM126" s="80"/>
      <c r="AN126" s="80"/>
      <c r="AO126" s="80"/>
      <c r="AP126" s="80"/>
      <c r="AQ126" s="80"/>
      <c r="AR126" s="80"/>
      <c r="AS126" s="80"/>
      <c r="AT126" s="81"/>
      <c r="AU126" s="79"/>
      <c r="AV126" s="80"/>
      <c r="AW126" s="80"/>
      <c r="AX126" s="80"/>
      <c r="AY126" s="80"/>
      <c r="AZ126" s="80"/>
      <c r="BA126" s="80"/>
      <c r="BB126" s="81"/>
      <c r="BC126" s="82">
        <f>IF(NL126&lt;&gt;0,(IF(Conges!I$53=0,0,3)),0)</f>
        <v>0</v>
      </c>
      <c r="BD126" s="370"/>
      <c r="BE126" s="357">
        <f>IF(OR(Conges!I$53="A",Conges!I$53="V"),Prenoms!L$19,NL126)</f>
        <v>0</v>
      </c>
      <c r="BF126" s="358"/>
      <c r="BG126" s="264"/>
      <c r="BH126" s="265">
        <f t="shared" si="93"/>
        <v>0</v>
      </c>
      <c r="BI126" s="266" t="str">
        <f t="shared" si="94"/>
        <v/>
      </c>
      <c r="BJ126" s="278">
        <v>0</v>
      </c>
      <c r="BK126" s="279">
        <f t="shared" si="111"/>
        <v>0</v>
      </c>
      <c r="BL126" s="280">
        <f t="shared" si="44"/>
        <v>0</v>
      </c>
      <c r="BM126" s="280">
        <f t="shared" si="45"/>
        <v>0</v>
      </c>
      <c r="BN126" s="280">
        <f>SUM('Heures Pointage'!$QD$9:$QE$9)</f>
        <v>0</v>
      </c>
      <c r="BO126" s="280">
        <f>SUM('Heures et Indemnites'!$QD$9:$QE$9)</f>
        <v>0</v>
      </c>
      <c r="BP126" s="281">
        <f t="shared" si="46"/>
        <v>0</v>
      </c>
      <c r="BQ126" s="281">
        <f>'Heures Pointage'!$RB$9</f>
        <v>0</v>
      </c>
      <c r="BR126" s="282">
        <f t="shared" ref="BR126" si="131">$BH$1071</f>
        <v>0</v>
      </c>
      <c r="BS126" s="142">
        <f>Prenoms!$C$19</f>
        <v>0</v>
      </c>
      <c r="BT126" s="170"/>
      <c r="BU126" s="211">
        <f>SUM('Heures et Indemnites'!$QD$9:$QE$9)</f>
        <v>0</v>
      </c>
      <c r="BV126" s="218">
        <f>SUM('Heures et Indemnites'!$QD$6:$QE$9)</f>
        <v>0</v>
      </c>
      <c r="BW126" s="211"/>
      <c r="BX126" s="218"/>
      <c r="MT126" s="369">
        <f t="shared" si="113"/>
        <v>0</v>
      </c>
      <c r="MU126" s="351">
        <f t="shared" si="130"/>
        <v>0</v>
      </c>
      <c r="MV126" s="351">
        <f t="shared" si="100"/>
        <v>0</v>
      </c>
      <c r="MW126" s="351"/>
      <c r="MX126" s="351">
        <f t="shared" si="101"/>
        <v>0</v>
      </c>
      <c r="MY126" s="351"/>
      <c r="MZ126" s="351">
        <f t="shared" si="102"/>
        <v>0</v>
      </c>
      <c r="NA126" s="351"/>
      <c r="NB126" s="351">
        <f t="shared" si="103"/>
        <v>0</v>
      </c>
      <c r="NC126" s="351"/>
      <c r="ND126" s="351">
        <f t="shared" si="104"/>
        <v>0</v>
      </c>
      <c r="NE126" s="351"/>
      <c r="NF126" s="351">
        <f t="shared" si="105"/>
        <v>0</v>
      </c>
      <c r="NG126" s="351"/>
      <c r="NH126" s="351">
        <f t="shared" si="106"/>
        <v>0</v>
      </c>
      <c r="NI126" s="351"/>
      <c r="NJ126" s="351">
        <f t="shared" si="107"/>
        <v>0</v>
      </c>
      <c r="NK126" s="351"/>
      <c r="NL126" s="351">
        <f t="shared" si="114"/>
        <v>0</v>
      </c>
      <c r="NM126" s="352"/>
      <c r="NN126" s="350"/>
      <c r="NR126" s="30">
        <f t="shared" si="108"/>
        <v>0</v>
      </c>
      <c r="NS126" s="30">
        <f t="shared" si="109"/>
        <v>0</v>
      </c>
      <c r="NT126" s="30">
        <f t="shared" si="110"/>
        <v>0</v>
      </c>
    </row>
    <row r="127" spans="1:384" ht="10.199999999999999" customHeight="1">
      <c r="A127" s="25"/>
      <c r="B127" s="337"/>
      <c r="C127" s="335"/>
      <c r="D127" s="15"/>
      <c r="E127" s="101"/>
      <c r="F127" s="101"/>
      <c r="G127" s="101"/>
      <c r="H127" s="323"/>
      <c r="I127" s="325">
        <f>Prenoms!$B$20</f>
        <v>0</v>
      </c>
      <c r="J127" s="326"/>
      <c r="K127" s="326"/>
      <c r="L127" s="326"/>
      <c r="M127" s="326"/>
      <c r="N127" s="65" t="str">
        <f>IF(NL127&lt;&gt;0,"",IF(Conges!I54=0,"",Conges!I54))</f>
        <v/>
      </c>
      <c r="O127" s="66"/>
      <c r="P127" s="67"/>
      <c r="Q127" s="67"/>
      <c r="R127" s="67"/>
      <c r="S127" s="67"/>
      <c r="T127" s="67"/>
      <c r="U127" s="67"/>
      <c r="V127" s="68"/>
      <c r="W127" s="66"/>
      <c r="X127" s="67"/>
      <c r="Y127" s="67"/>
      <c r="Z127" s="67"/>
      <c r="AA127" s="67"/>
      <c r="AB127" s="67"/>
      <c r="AC127" s="67"/>
      <c r="AD127" s="68"/>
      <c r="AE127" s="66"/>
      <c r="AF127" s="67"/>
      <c r="AG127" s="67"/>
      <c r="AH127" s="67"/>
      <c r="AI127" s="67"/>
      <c r="AJ127" s="68"/>
      <c r="AK127" s="66"/>
      <c r="AL127" s="67"/>
      <c r="AM127" s="67"/>
      <c r="AN127" s="67"/>
      <c r="AO127" s="67"/>
      <c r="AP127" s="67"/>
      <c r="AQ127" s="67"/>
      <c r="AR127" s="67"/>
      <c r="AS127" s="67"/>
      <c r="AT127" s="68"/>
      <c r="AU127" s="66"/>
      <c r="AV127" s="67"/>
      <c r="AW127" s="67"/>
      <c r="AX127" s="67"/>
      <c r="AY127" s="67"/>
      <c r="AZ127" s="67"/>
      <c r="BA127" s="67"/>
      <c r="BB127" s="68"/>
      <c r="BC127" s="69">
        <f>IF(NL127&lt;&gt;0,(IF(Conges!I$54=0,0,3)),0)</f>
        <v>0</v>
      </c>
      <c r="BD127" s="370"/>
      <c r="BE127" s="355">
        <f>IF(OR(Conges!I$54="A",Conges!I$54="V"),Prenoms!L$20,NL127)</f>
        <v>0</v>
      </c>
      <c r="BF127" s="356"/>
      <c r="BG127" s="267"/>
      <c r="BH127" s="268">
        <f t="shared" si="93"/>
        <v>0</v>
      </c>
      <c r="BI127" s="269" t="str">
        <f t="shared" si="94"/>
        <v/>
      </c>
      <c r="BJ127" s="283">
        <v>0</v>
      </c>
      <c r="BK127" s="284">
        <f t="shared" si="111"/>
        <v>0</v>
      </c>
      <c r="BL127" s="285">
        <f t="shared" si="44"/>
        <v>0</v>
      </c>
      <c r="BM127" s="285">
        <f t="shared" si="45"/>
        <v>0</v>
      </c>
      <c r="BN127" s="285">
        <f>SUM('Heures Pointage'!$RD$9:$RE$9)</f>
        <v>0</v>
      </c>
      <c r="BO127" s="285">
        <f>SUM('Heures et Indemnites'!$RD$9:$RE$9)</f>
        <v>0</v>
      </c>
      <c r="BP127" s="286">
        <f t="shared" si="46"/>
        <v>0</v>
      </c>
      <c r="BQ127" s="286">
        <f>'Heures Pointage'!$SB$9</f>
        <v>0</v>
      </c>
      <c r="BR127" s="287">
        <f t="shared" ref="BR127" si="132">$BH$1072</f>
        <v>0</v>
      </c>
      <c r="BS127" s="143">
        <f>Prenoms!$C$20</f>
        <v>0</v>
      </c>
      <c r="BT127" s="146"/>
      <c r="BU127" s="210">
        <f>SUM('Heures et Indemnites'!$RD$9:$RE$9)</f>
        <v>0</v>
      </c>
      <c r="BV127" s="219">
        <f>SUM('Heures et Indemnites'!$RD$6:$RE$9)</f>
        <v>0</v>
      </c>
      <c r="BW127" s="210"/>
      <c r="BX127" s="219"/>
      <c r="MT127" s="371">
        <f t="shared" si="113"/>
        <v>0</v>
      </c>
      <c r="MU127" s="372">
        <f t="shared" si="130"/>
        <v>0</v>
      </c>
      <c r="MV127" s="372">
        <f t="shared" si="100"/>
        <v>0</v>
      </c>
      <c r="MW127" s="372"/>
      <c r="MX127" s="372">
        <f t="shared" si="101"/>
        <v>0</v>
      </c>
      <c r="MY127" s="372"/>
      <c r="MZ127" s="372">
        <f t="shared" si="102"/>
        <v>0</v>
      </c>
      <c r="NA127" s="372"/>
      <c r="NB127" s="372">
        <f t="shared" si="103"/>
        <v>0</v>
      </c>
      <c r="NC127" s="372"/>
      <c r="ND127" s="372">
        <f t="shared" si="104"/>
        <v>0</v>
      </c>
      <c r="NE127" s="372"/>
      <c r="NF127" s="372">
        <f t="shared" si="105"/>
        <v>0</v>
      </c>
      <c r="NG127" s="372"/>
      <c r="NH127" s="372">
        <f t="shared" si="106"/>
        <v>0</v>
      </c>
      <c r="NI127" s="372"/>
      <c r="NJ127" s="372">
        <f t="shared" si="107"/>
        <v>0</v>
      </c>
      <c r="NK127" s="372"/>
      <c r="NL127" s="372">
        <f t="shared" si="114"/>
        <v>0</v>
      </c>
      <c r="NM127" s="373"/>
      <c r="NN127" s="350"/>
      <c r="NR127" s="30">
        <f t="shared" si="108"/>
        <v>0</v>
      </c>
      <c r="NS127" s="30">
        <f t="shared" si="109"/>
        <v>0</v>
      </c>
      <c r="NT127" s="30">
        <f t="shared" si="110"/>
        <v>0</v>
      </c>
    </row>
    <row r="128" spans="1:384" ht="10.199999999999999" customHeight="1">
      <c r="A128" s="25"/>
      <c r="B128" s="337"/>
      <c r="C128" s="335"/>
      <c r="D128" s="15"/>
      <c r="E128" s="101"/>
      <c r="F128" s="101"/>
      <c r="G128" s="101"/>
      <c r="H128" s="323"/>
      <c r="I128" s="328">
        <f>Prenoms!$B$21</f>
        <v>0</v>
      </c>
      <c r="J128" s="329"/>
      <c r="K128" s="329"/>
      <c r="L128" s="329"/>
      <c r="M128" s="329"/>
      <c r="N128" s="78" t="str">
        <f>IF(NL128&lt;&gt;0,"",IF(Conges!I55=0,"",Conges!I55))</f>
        <v/>
      </c>
      <c r="O128" s="79"/>
      <c r="P128" s="80"/>
      <c r="Q128" s="80"/>
      <c r="R128" s="80"/>
      <c r="S128" s="80"/>
      <c r="T128" s="80"/>
      <c r="U128" s="80"/>
      <c r="V128" s="81"/>
      <c r="W128" s="79"/>
      <c r="X128" s="80"/>
      <c r="Y128" s="80"/>
      <c r="Z128" s="80"/>
      <c r="AA128" s="80"/>
      <c r="AB128" s="80"/>
      <c r="AC128" s="80"/>
      <c r="AD128" s="81"/>
      <c r="AE128" s="79"/>
      <c r="AF128" s="80"/>
      <c r="AG128" s="80"/>
      <c r="AH128" s="80"/>
      <c r="AI128" s="80"/>
      <c r="AJ128" s="81"/>
      <c r="AK128" s="79"/>
      <c r="AL128" s="80"/>
      <c r="AM128" s="80"/>
      <c r="AN128" s="80"/>
      <c r="AO128" s="80"/>
      <c r="AP128" s="80"/>
      <c r="AQ128" s="80"/>
      <c r="AR128" s="80"/>
      <c r="AS128" s="80"/>
      <c r="AT128" s="81"/>
      <c r="AU128" s="79"/>
      <c r="AV128" s="80"/>
      <c r="AW128" s="80"/>
      <c r="AX128" s="80"/>
      <c r="AY128" s="80"/>
      <c r="AZ128" s="80"/>
      <c r="BA128" s="80"/>
      <c r="BB128" s="81"/>
      <c r="BC128" s="82">
        <f>IF(NL128&lt;&gt;0,(IF(Conges!I$55=0,0,3)),0)</f>
        <v>0</v>
      </c>
      <c r="BD128" s="370"/>
      <c r="BE128" s="357">
        <f>IF(OR(Conges!I$55="A",Conges!I$55="V"),Prenoms!L$21,NL128)</f>
        <v>0</v>
      </c>
      <c r="BF128" s="358"/>
      <c r="BG128" s="264"/>
      <c r="BH128" s="265">
        <f t="shared" si="93"/>
        <v>0</v>
      </c>
      <c r="BI128" s="266" t="str">
        <f t="shared" si="94"/>
        <v/>
      </c>
      <c r="BJ128" s="278">
        <v>0</v>
      </c>
      <c r="BK128" s="279">
        <f t="shared" si="111"/>
        <v>0</v>
      </c>
      <c r="BL128" s="280">
        <f t="shared" si="44"/>
        <v>0</v>
      </c>
      <c r="BM128" s="280">
        <f t="shared" si="45"/>
        <v>0</v>
      </c>
      <c r="BN128" s="280">
        <f>SUM('Heures Pointage'!$SD$9:$SE$9)</f>
        <v>0</v>
      </c>
      <c r="BO128" s="280">
        <f>SUM('Heures et Indemnites'!$SD$9:$SE$9)</f>
        <v>0</v>
      </c>
      <c r="BP128" s="281">
        <f t="shared" si="46"/>
        <v>0</v>
      </c>
      <c r="BQ128" s="281">
        <f>'Heures Pointage'!$TB$9</f>
        <v>0</v>
      </c>
      <c r="BR128" s="282">
        <f t="shared" ref="BR128" si="133">$BH$1073</f>
        <v>0</v>
      </c>
      <c r="BS128" s="142">
        <f>Prenoms!$C$21</f>
        <v>0</v>
      </c>
      <c r="BT128" s="170"/>
      <c r="BU128" s="211">
        <f>SUM('Heures et Indemnites'!$SD$9:$SE$9)</f>
        <v>0</v>
      </c>
      <c r="BV128" s="218">
        <f>SUM('Heures et Indemnites'!$SD$6:$SE$9)</f>
        <v>0</v>
      </c>
      <c r="BW128" s="211"/>
      <c r="BX128" s="218"/>
      <c r="MT128" s="369">
        <f t="shared" si="113"/>
        <v>0</v>
      </c>
      <c r="MU128" s="351">
        <f t="shared" si="130"/>
        <v>0</v>
      </c>
      <c r="MV128" s="351">
        <f t="shared" si="100"/>
        <v>0</v>
      </c>
      <c r="MW128" s="351"/>
      <c r="MX128" s="351">
        <f t="shared" si="101"/>
        <v>0</v>
      </c>
      <c r="MY128" s="351"/>
      <c r="MZ128" s="351">
        <f t="shared" si="102"/>
        <v>0</v>
      </c>
      <c r="NA128" s="351"/>
      <c r="NB128" s="351">
        <f t="shared" si="103"/>
        <v>0</v>
      </c>
      <c r="NC128" s="351"/>
      <c r="ND128" s="351">
        <f t="shared" si="104"/>
        <v>0</v>
      </c>
      <c r="NE128" s="351"/>
      <c r="NF128" s="351">
        <f t="shared" si="105"/>
        <v>0</v>
      </c>
      <c r="NG128" s="351"/>
      <c r="NH128" s="351">
        <f t="shared" si="106"/>
        <v>0</v>
      </c>
      <c r="NI128" s="351"/>
      <c r="NJ128" s="351">
        <f t="shared" si="107"/>
        <v>0</v>
      </c>
      <c r="NK128" s="351"/>
      <c r="NL128" s="351">
        <f t="shared" si="114"/>
        <v>0</v>
      </c>
      <c r="NM128" s="352"/>
      <c r="NN128" s="350"/>
      <c r="NR128" s="30">
        <f t="shared" si="108"/>
        <v>0</v>
      </c>
      <c r="NS128" s="30">
        <f t="shared" si="109"/>
        <v>0</v>
      </c>
      <c r="NT128" s="30">
        <f t="shared" si="110"/>
        <v>0</v>
      </c>
    </row>
    <row r="129" spans="1:384" ht="10.199999999999999" customHeight="1">
      <c r="A129" s="25"/>
      <c r="B129" s="337"/>
      <c r="C129" s="335"/>
      <c r="D129" s="15"/>
      <c r="E129" s="101"/>
      <c r="F129" s="101"/>
      <c r="G129" s="101"/>
      <c r="H129" s="323"/>
      <c r="I129" s="325">
        <f>Prenoms!$B$22</f>
        <v>0</v>
      </c>
      <c r="J129" s="326"/>
      <c r="K129" s="326"/>
      <c r="L129" s="326"/>
      <c r="M129" s="326"/>
      <c r="N129" s="65" t="str">
        <f>IF(NL129&lt;&gt;0,"",IF(Conges!I56=0,"",Conges!I56))</f>
        <v/>
      </c>
      <c r="O129" s="66"/>
      <c r="P129" s="67"/>
      <c r="Q129" s="67"/>
      <c r="R129" s="67"/>
      <c r="S129" s="67"/>
      <c r="T129" s="67"/>
      <c r="U129" s="67"/>
      <c r="V129" s="68"/>
      <c r="W129" s="66"/>
      <c r="X129" s="67"/>
      <c r="Y129" s="67"/>
      <c r="Z129" s="67"/>
      <c r="AA129" s="67"/>
      <c r="AB129" s="67"/>
      <c r="AC129" s="67"/>
      <c r="AD129" s="68"/>
      <c r="AE129" s="66"/>
      <c r="AF129" s="67"/>
      <c r="AG129" s="67"/>
      <c r="AH129" s="67"/>
      <c r="AI129" s="67"/>
      <c r="AJ129" s="68"/>
      <c r="AK129" s="66"/>
      <c r="AL129" s="67"/>
      <c r="AM129" s="67"/>
      <c r="AN129" s="67"/>
      <c r="AO129" s="67"/>
      <c r="AP129" s="67"/>
      <c r="AQ129" s="67"/>
      <c r="AR129" s="67"/>
      <c r="AS129" s="67"/>
      <c r="AT129" s="68"/>
      <c r="AU129" s="66"/>
      <c r="AV129" s="67"/>
      <c r="AW129" s="67"/>
      <c r="AX129" s="67"/>
      <c r="AY129" s="67"/>
      <c r="AZ129" s="67"/>
      <c r="BA129" s="67"/>
      <c r="BB129" s="68"/>
      <c r="BC129" s="69">
        <f>IF(NL129&lt;&gt;0,(IF(Conges!I$56=0,0,3)),0)</f>
        <v>0</v>
      </c>
      <c r="BD129" s="370"/>
      <c r="BE129" s="355">
        <f>IF(OR(Conges!I$56="A",Conges!I$56="V"),Prenoms!L$22,NL129)</f>
        <v>0</v>
      </c>
      <c r="BF129" s="356"/>
      <c r="BG129" s="267"/>
      <c r="BH129" s="268">
        <f t="shared" si="93"/>
        <v>0</v>
      </c>
      <c r="BI129" s="269" t="str">
        <f t="shared" si="94"/>
        <v/>
      </c>
      <c r="BJ129" s="283">
        <v>0</v>
      </c>
      <c r="BK129" s="284">
        <f t="shared" si="111"/>
        <v>0</v>
      </c>
      <c r="BL129" s="285">
        <f t="shared" si="44"/>
        <v>0</v>
      </c>
      <c r="BM129" s="285">
        <f t="shared" si="45"/>
        <v>0</v>
      </c>
      <c r="BN129" s="285">
        <f>SUM('Heures Pointage'!$TD$9:$TE$9)</f>
        <v>0</v>
      </c>
      <c r="BO129" s="285">
        <f>SUM('Heures et Indemnites'!$TD$9:$TE$9)</f>
        <v>0</v>
      </c>
      <c r="BP129" s="286">
        <f t="shared" si="46"/>
        <v>0</v>
      </c>
      <c r="BQ129" s="286">
        <f>'Heures Pointage'!$UB$9</f>
        <v>0</v>
      </c>
      <c r="BR129" s="287">
        <f t="shared" ref="BR129" si="134">$BH$1074</f>
        <v>0</v>
      </c>
      <c r="BS129" s="143">
        <f>Prenoms!$C$22</f>
        <v>0</v>
      </c>
      <c r="BT129" s="146"/>
      <c r="BU129" s="210">
        <f>SUM('Heures et Indemnites'!$TD$9:$TE$9)</f>
        <v>0</v>
      </c>
      <c r="BV129" s="219">
        <f>SUM('Heures et Indemnites'!$TD$6:$TE$9)</f>
        <v>0</v>
      </c>
      <c r="BW129" s="210"/>
      <c r="BX129" s="219"/>
      <c r="MT129" s="371">
        <f t="shared" si="113"/>
        <v>0</v>
      </c>
      <c r="MU129" s="372">
        <f t="shared" si="130"/>
        <v>0</v>
      </c>
      <c r="MV129" s="372">
        <f t="shared" si="100"/>
        <v>0</v>
      </c>
      <c r="MW129" s="372"/>
      <c r="MX129" s="372">
        <f t="shared" si="101"/>
        <v>0</v>
      </c>
      <c r="MY129" s="372"/>
      <c r="MZ129" s="372">
        <f t="shared" si="102"/>
        <v>0</v>
      </c>
      <c r="NA129" s="372"/>
      <c r="NB129" s="372">
        <f t="shared" si="103"/>
        <v>0</v>
      </c>
      <c r="NC129" s="372"/>
      <c r="ND129" s="372">
        <f t="shared" si="104"/>
        <v>0</v>
      </c>
      <c r="NE129" s="372"/>
      <c r="NF129" s="372">
        <f t="shared" si="105"/>
        <v>0</v>
      </c>
      <c r="NG129" s="372"/>
      <c r="NH129" s="372">
        <f t="shared" si="106"/>
        <v>0</v>
      </c>
      <c r="NI129" s="372"/>
      <c r="NJ129" s="372">
        <f t="shared" si="107"/>
        <v>0</v>
      </c>
      <c r="NK129" s="372"/>
      <c r="NL129" s="372">
        <f t="shared" si="114"/>
        <v>0</v>
      </c>
      <c r="NM129" s="373"/>
      <c r="NN129" s="350"/>
      <c r="NR129" s="30">
        <f t="shared" si="108"/>
        <v>0</v>
      </c>
      <c r="NS129" s="30">
        <f t="shared" si="109"/>
        <v>0</v>
      </c>
      <c r="NT129" s="30">
        <f t="shared" si="110"/>
        <v>0</v>
      </c>
    </row>
    <row r="130" spans="1:384" ht="10.199999999999999" customHeight="1">
      <c r="A130" s="25"/>
      <c r="B130" s="337"/>
      <c r="C130" s="335"/>
      <c r="D130" s="15"/>
      <c r="E130" s="101"/>
      <c r="F130" s="101"/>
      <c r="G130" s="101"/>
      <c r="H130" s="323"/>
      <c r="I130" s="328">
        <f>Prenoms!$B$23</f>
        <v>0</v>
      </c>
      <c r="J130" s="329"/>
      <c r="K130" s="329"/>
      <c r="L130" s="329"/>
      <c r="M130" s="329"/>
      <c r="N130" s="78" t="str">
        <f>IF(NL130&lt;&gt;0,"",IF(Conges!I57=0,"",Conges!I57))</f>
        <v/>
      </c>
      <c r="O130" s="79"/>
      <c r="P130" s="80"/>
      <c r="Q130" s="80"/>
      <c r="R130" s="80"/>
      <c r="S130" s="80"/>
      <c r="T130" s="80"/>
      <c r="U130" s="80"/>
      <c r="V130" s="81"/>
      <c r="W130" s="79"/>
      <c r="X130" s="80"/>
      <c r="Y130" s="80"/>
      <c r="Z130" s="80"/>
      <c r="AA130" s="80"/>
      <c r="AB130" s="80"/>
      <c r="AC130" s="80"/>
      <c r="AD130" s="81"/>
      <c r="AE130" s="79"/>
      <c r="AF130" s="80"/>
      <c r="AG130" s="80"/>
      <c r="AH130" s="80"/>
      <c r="AI130" s="80"/>
      <c r="AJ130" s="81"/>
      <c r="AK130" s="79"/>
      <c r="AL130" s="80"/>
      <c r="AM130" s="80"/>
      <c r="AN130" s="80"/>
      <c r="AO130" s="80"/>
      <c r="AP130" s="80"/>
      <c r="AQ130" s="80"/>
      <c r="AR130" s="80"/>
      <c r="AS130" s="80"/>
      <c r="AT130" s="81"/>
      <c r="AU130" s="79"/>
      <c r="AV130" s="80"/>
      <c r="AW130" s="80"/>
      <c r="AX130" s="80"/>
      <c r="AY130" s="80"/>
      <c r="AZ130" s="80"/>
      <c r="BA130" s="80"/>
      <c r="BB130" s="81"/>
      <c r="BC130" s="82">
        <f>IF(NL130&lt;&gt;0,(IF(Conges!I$57=0,0,3)),0)</f>
        <v>0</v>
      </c>
      <c r="BD130" s="370"/>
      <c r="BE130" s="357">
        <f>IF(OR(Conges!I$57="A",Conges!I$57="V"),Prenoms!L$23,NL130)</f>
        <v>0</v>
      </c>
      <c r="BF130" s="358"/>
      <c r="BG130" s="264"/>
      <c r="BH130" s="265">
        <f t="shared" si="93"/>
        <v>0</v>
      </c>
      <c r="BI130" s="266" t="str">
        <f t="shared" si="94"/>
        <v/>
      </c>
      <c r="BJ130" s="278">
        <v>0</v>
      </c>
      <c r="BK130" s="279">
        <f t="shared" si="111"/>
        <v>0</v>
      </c>
      <c r="BL130" s="280">
        <f t="shared" si="44"/>
        <v>0</v>
      </c>
      <c r="BM130" s="280">
        <f t="shared" si="45"/>
        <v>0</v>
      </c>
      <c r="BN130" s="280">
        <f>SUM('Heures Pointage'!$UD$9:$UE$9)</f>
        <v>0</v>
      </c>
      <c r="BO130" s="280">
        <f>SUM('Heures et Indemnites'!$UD$9:$UE$9)</f>
        <v>0</v>
      </c>
      <c r="BP130" s="281">
        <f t="shared" si="46"/>
        <v>0</v>
      </c>
      <c r="BQ130" s="281">
        <f>'Heures Pointage'!$VB$9</f>
        <v>0</v>
      </c>
      <c r="BR130" s="282">
        <f t="shared" ref="BR130" si="135">$BH$1075</f>
        <v>0</v>
      </c>
      <c r="BS130" s="142">
        <f>Prenoms!$C$23</f>
        <v>0</v>
      </c>
      <c r="BT130" s="170"/>
      <c r="BU130" s="211">
        <f>SUM('Heures et Indemnites'!$UD$9:$UE$9)</f>
        <v>0</v>
      </c>
      <c r="BV130" s="218">
        <f>SUM('Heures et Indemnites'!$UD$6:$UE$9)</f>
        <v>0</v>
      </c>
      <c r="BW130" s="211"/>
      <c r="BX130" s="218"/>
      <c r="MT130" s="369">
        <f t="shared" si="113"/>
        <v>0</v>
      </c>
      <c r="MU130" s="351">
        <f t="shared" si="130"/>
        <v>0</v>
      </c>
      <c r="MV130" s="351">
        <f t="shared" si="100"/>
        <v>0</v>
      </c>
      <c r="MW130" s="351"/>
      <c r="MX130" s="351">
        <f t="shared" si="101"/>
        <v>0</v>
      </c>
      <c r="MY130" s="351"/>
      <c r="MZ130" s="351">
        <f t="shared" si="102"/>
        <v>0</v>
      </c>
      <c r="NA130" s="351"/>
      <c r="NB130" s="351">
        <f t="shared" si="103"/>
        <v>0</v>
      </c>
      <c r="NC130" s="351"/>
      <c r="ND130" s="351">
        <f t="shared" si="104"/>
        <v>0</v>
      </c>
      <c r="NE130" s="351"/>
      <c r="NF130" s="351">
        <f t="shared" si="105"/>
        <v>0</v>
      </c>
      <c r="NG130" s="351"/>
      <c r="NH130" s="351">
        <f t="shared" si="106"/>
        <v>0</v>
      </c>
      <c r="NI130" s="351"/>
      <c r="NJ130" s="351">
        <f t="shared" si="107"/>
        <v>0</v>
      </c>
      <c r="NK130" s="351"/>
      <c r="NL130" s="351">
        <f t="shared" si="114"/>
        <v>0</v>
      </c>
      <c r="NM130" s="352"/>
      <c r="NN130" s="350"/>
      <c r="NR130" s="30">
        <f t="shared" si="108"/>
        <v>0</v>
      </c>
      <c r="NS130" s="30">
        <f t="shared" si="109"/>
        <v>0</v>
      </c>
      <c r="NT130" s="30">
        <f t="shared" si="110"/>
        <v>0</v>
      </c>
    </row>
    <row r="131" spans="1:384" ht="10.199999999999999" customHeight="1">
      <c r="A131" s="25"/>
      <c r="B131" s="337"/>
      <c r="C131" s="335"/>
      <c r="D131" s="15"/>
      <c r="E131" s="101"/>
      <c r="F131" s="101"/>
      <c r="G131" s="101"/>
      <c r="H131" s="323"/>
      <c r="I131" s="325">
        <f>Prenoms!$B$24</f>
        <v>0</v>
      </c>
      <c r="J131" s="326"/>
      <c r="K131" s="326"/>
      <c r="L131" s="326"/>
      <c r="M131" s="326"/>
      <c r="N131" s="65" t="str">
        <f>IF(NL131&lt;&gt;0,"",IF(Conges!I58=0,"",Conges!I58))</f>
        <v/>
      </c>
      <c r="O131" s="66"/>
      <c r="P131" s="67"/>
      <c r="Q131" s="67"/>
      <c r="R131" s="67"/>
      <c r="S131" s="67"/>
      <c r="T131" s="67"/>
      <c r="U131" s="67"/>
      <c r="V131" s="68"/>
      <c r="W131" s="66"/>
      <c r="X131" s="67"/>
      <c r="Y131" s="67"/>
      <c r="Z131" s="67"/>
      <c r="AA131" s="67"/>
      <c r="AB131" s="67"/>
      <c r="AC131" s="67"/>
      <c r="AD131" s="68"/>
      <c r="AE131" s="66"/>
      <c r="AF131" s="67"/>
      <c r="AG131" s="67"/>
      <c r="AH131" s="67"/>
      <c r="AI131" s="67"/>
      <c r="AJ131" s="68"/>
      <c r="AK131" s="66"/>
      <c r="AL131" s="67"/>
      <c r="AM131" s="67"/>
      <c r="AN131" s="67"/>
      <c r="AO131" s="67"/>
      <c r="AP131" s="67"/>
      <c r="AQ131" s="67"/>
      <c r="AR131" s="67"/>
      <c r="AS131" s="67"/>
      <c r="AT131" s="68"/>
      <c r="AU131" s="66"/>
      <c r="AV131" s="67"/>
      <c r="AW131" s="67"/>
      <c r="AX131" s="67"/>
      <c r="AY131" s="67"/>
      <c r="AZ131" s="67"/>
      <c r="BA131" s="67"/>
      <c r="BB131" s="68"/>
      <c r="BC131" s="69">
        <f>IF(NL131&lt;&gt;0,(IF(Conges!I$58=0,0,3)),0)</f>
        <v>0</v>
      </c>
      <c r="BD131" s="370"/>
      <c r="BE131" s="355">
        <f>IF(OR(Conges!I$58="A",Conges!I$58="V"),Prenoms!L$24,NL131)</f>
        <v>0</v>
      </c>
      <c r="BF131" s="356"/>
      <c r="BG131" s="267"/>
      <c r="BH131" s="268">
        <f t="shared" si="93"/>
        <v>0</v>
      </c>
      <c r="BI131" s="269" t="str">
        <f t="shared" si="94"/>
        <v/>
      </c>
      <c r="BJ131" s="283">
        <v>0</v>
      </c>
      <c r="BK131" s="284">
        <f t="shared" si="111"/>
        <v>0</v>
      </c>
      <c r="BL131" s="285">
        <f t="shared" si="44"/>
        <v>0</v>
      </c>
      <c r="BM131" s="285">
        <f t="shared" si="45"/>
        <v>0</v>
      </c>
      <c r="BN131" s="285">
        <f>SUM('Heures Pointage'!$VD$9:$VE$9)</f>
        <v>0</v>
      </c>
      <c r="BO131" s="285">
        <f>SUM('Heures et Indemnites'!$VD$9:$VE$9)</f>
        <v>0</v>
      </c>
      <c r="BP131" s="286">
        <f t="shared" si="46"/>
        <v>0</v>
      </c>
      <c r="BQ131" s="286">
        <f>'Heures Pointage'!$WB$9</f>
        <v>0</v>
      </c>
      <c r="BR131" s="287">
        <f t="shared" ref="BR131" si="136">$BH$1076</f>
        <v>0</v>
      </c>
      <c r="BS131" s="143">
        <f>Prenoms!$C$24</f>
        <v>0</v>
      </c>
      <c r="BT131" s="146"/>
      <c r="BU131" s="210">
        <f>SUM('Heures et Indemnites'!$VD$9:$VE$9)</f>
        <v>0</v>
      </c>
      <c r="BV131" s="219">
        <f>SUM('Heures et Indemnites'!$VD$6:$VE$9)</f>
        <v>0</v>
      </c>
      <c r="BW131" s="210"/>
      <c r="BX131" s="219"/>
      <c r="MT131" s="371">
        <f t="shared" si="113"/>
        <v>0</v>
      </c>
      <c r="MU131" s="372">
        <f t="shared" si="130"/>
        <v>0</v>
      </c>
      <c r="MV131" s="372">
        <f t="shared" si="100"/>
        <v>0</v>
      </c>
      <c r="MW131" s="372"/>
      <c r="MX131" s="372">
        <f t="shared" si="101"/>
        <v>0</v>
      </c>
      <c r="MY131" s="372"/>
      <c r="MZ131" s="372">
        <f t="shared" si="102"/>
        <v>0</v>
      </c>
      <c r="NA131" s="372"/>
      <c r="NB131" s="372">
        <f t="shared" si="103"/>
        <v>0</v>
      </c>
      <c r="NC131" s="372"/>
      <c r="ND131" s="372">
        <f t="shared" si="104"/>
        <v>0</v>
      </c>
      <c r="NE131" s="372"/>
      <c r="NF131" s="372">
        <f t="shared" si="105"/>
        <v>0</v>
      </c>
      <c r="NG131" s="372"/>
      <c r="NH131" s="372">
        <f t="shared" si="106"/>
        <v>0</v>
      </c>
      <c r="NI131" s="372"/>
      <c r="NJ131" s="372">
        <f t="shared" si="107"/>
        <v>0</v>
      </c>
      <c r="NK131" s="372"/>
      <c r="NL131" s="372">
        <f t="shared" si="114"/>
        <v>0</v>
      </c>
      <c r="NM131" s="373"/>
      <c r="NN131" s="350"/>
      <c r="NR131" s="30">
        <f t="shared" si="108"/>
        <v>0</v>
      </c>
      <c r="NS131" s="30">
        <f t="shared" si="109"/>
        <v>0</v>
      </c>
      <c r="NT131" s="30">
        <f t="shared" si="110"/>
        <v>0</v>
      </c>
    </row>
    <row r="132" spans="1:384" ht="10.199999999999999" customHeight="1">
      <c r="A132" s="25"/>
      <c r="B132" s="337"/>
      <c r="C132" s="335"/>
      <c r="D132" s="15"/>
      <c r="E132" s="101"/>
      <c r="F132" s="101"/>
      <c r="G132" s="101"/>
      <c r="H132" s="323"/>
      <c r="I132" s="328">
        <f>Prenoms!$B$25</f>
        <v>0</v>
      </c>
      <c r="J132" s="329"/>
      <c r="K132" s="329"/>
      <c r="L132" s="329"/>
      <c r="M132" s="329"/>
      <c r="N132" s="78" t="str">
        <f>IF(NL132&lt;&gt;0,"",IF(Conges!I59=0,"",Conges!I59))</f>
        <v/>
      </c>
      <c r="O132" s="79"/>
      <c r="P132" s="80"/>
      <c r="Q132" s="80"/>
      <c r="R132" s="80"/>
      <c r="S132" s="80"/>
      <c r="T132" s="80"/>
      <c r="U132" s="80"/>
      <c r="V132" s="81"/>
      <c r="W132" s="79"/>
      <c r="X132" s="80"/>
      <c r="Y132" s="80"/>
      <c r="Z132" s="80"/>
      <c r="AA132" s="80"/>
      <c r="AB132" s="80"/>
      <c r="AC132" s="80"/>
      <c r="AD132" s="81"/>
      <c r="AE132" s="79"/>
      <c r="AF132" s="80"/>
      <c r="AG132" s="80"/>
      <c r="AH132" s="80"/>
      <c r="AI132" s="80"/>
      <c r="AJ132" s="81"/>
      <c r="AK132" s="79"/>
      <c r="AL132" s="80"/>
      <c r="AM132" s="80"/>
      <c r="AN132" s="80"/>
      <c r="AO132" s="80"/>
      <c r="AP132" s="80"/>
      <c r="AQ132" s="80"/>
      <c r="AR132" s="80"/>
      <c r="AS132" s="80"/>
      <c r="AT132" s="81"/>
      <c r="AU132" s="79"/>
      <c r="AV132" s="80"/>
      <c r="AW132" s="80"/>
      <c r="AX132" s="80"/>
      <c r="AY132" s="80"/>
      <c r="AZ132" s="80"/>
      <c r="BA132" s="80"/>
      <c r="BB132" s="81"/>
      <c r="BC132" s="82">
        <f>IF(NL132&lt;&gt;0,(IF(Conges!I$59=0,0,3)),0)</f>
        <v>0</v>
      </c>
      <c r="BD132" s="370"/>
      <c r="BE132" s="357">
        <f>IF(OR(Conges!I$59="A",Conges!I$59="V"),Prenoms!L$25,NL132)</f>
        <v>0</v>
      </c>
      <c r="BF132" s="358"/>
      <c r="BG132" s="264"/>
      <c r="BH132" s="265">
        <f t="shared" si="93"/>
        <v>0</v>
      </c>
      <c r="BI132" s="266" t="str">
        <f t="shared" si="94"/>
        <v/>
      </c>
      <c r="BJ132" s="278">
        <v>0</v>
      </c>
      <c r="BK132" s="279">
        <f t="shared" si="111"/>
        <v>0</v>
      </c>
      <c r="BL132" s="280">
        <f t="shared" si="44"/>
        <v>0</v>
      </c>
      <c r="BM132" s="280">
        <f t="shared" si="45"/>
        <v>0</v>
      </c>
      <c r="BN132" s="280">
        <f>SUM('Heures Pointage'!$WD$9:$WE$9)</f>
        <v>0</v>
      </c>
      <c r="BO132" s="280">
        <f>SUM('Heures et Indemnites'!$WD$9:$WE$9)</f>
        <v>0</v>
      </c>
      <c r="BP132" s="281">
        <f t="shared" si="46"/>
        <v>0</v>
      </c>
      <c r="BQ132" s="281">
        <f>'Heures Pointage'!$XB$9</f>
        <v>0</v>
      </c>
      <c r="BR132" s="282">
        <f t="shared" ref="BR132" si="137">$BH$1077</f>
        <v>0</v>
      </c>
      <c r="BS132" s="142">
        <f>Prenoms!$C$25</f>
        <v>0</v>
      </c>
      <c r="BT132" s="170"/>
      <c r="BU132" s="211">
        <f>SUM('Heures et Indemnites'!$WD$9:$WE$9)</f>
        <v>0</v>
      </c>
      <c r="BV132" s="218">
        <f>SUM('Heures et Indemnites'!$WD$6:$WE$9)</f>
        <v>0</v>
      </c>
      <c r="BW132" s="211"/>
      <c r="BX132" s="218"/>
      <c r="MT132" s="369">
        <f t="shared" si="113"/>
        <v>0</v>
      </c>
      <c r="MU132" s="351">
        <f t="shared" si="130"/>
        <v>0</v>
      </c>
      <c r="MV132" s="351">
        <f t="shared" si="100"/>
        <v>0</v>
      </c>
      <c r="MW132" s="351"/>
      <c r="MX132" s="351">
        <f t="shared" si="101"/>
        <v>0</v>
      </c>
      <c r="MY132" s="351"/>
      <c r="MZ132" s="351">
        <f t="shared" si="102"/>
        <v>0</v>
      </c>
      <c r="NA132" s="351"/>
      <c r="NB132" s="351">
        <f t="shared" si="103"/>
        <v>0</v>
      </c>
      <c r="NC132" s="351"/>
      <c r="ND132" s="351">
        <f t="shared" si="104"/>
        <v>0</v>
      </c>
      <c r="NE132" s="351"/>
      <c r="NF132" s="351">
        <f t="shared" si="105"/>
        <v>0</v>
      </c>
      <c r="NG132" s="351"/>
      <c r="NH132" s="351">
        <f t="shared" si="106"/>
        <v>0</v>
      </c>
      <c r="NI132" s="351"/>
      <c r="NJ132" s="351">
        <f t="shared" si="107"/>
        <v>0</v>
      </c>
      <c r="NK132" s="351"/>
      <c r="NL132" s="351">
        <f t="shared" si="114"/>
        <v>0</v>
      </c>
      <c r="NM132" s="352"/>
      <c r="NN132" s="350"/>
      <c r="NR132" s="30">
        <f t="shared" si="108"/>
        <v>0</v>
      </c>
      <c r="NS132" s="30">
        <f t="shared" si="109"/>
        <v>0</v>
      </c>
      <c r="NT132" s="30">
        <f t="shared" si="110"/>
        <v>0</v>
      </c>
    </row>
    <row r="133" spans="1:384" ht="10.199999999999999" customHeight="1">
      <c r="A133" s="25"/>
      <c r="B133" s="337"/>
      <c r="C133" s="335"/>
      <c r="D133" s="15"/>
      <c r="E133" s="101"/>
      <c r="F133" s="101"/>
      <c r="G133" s="101"/>
      <c r="H133" s="323"/>
      <c r="I133" s="325">
        <f>Prenoms!$B$26</f>
        <v>0</v>
      </c>
      <c r="J133" s="326"/>
      <c r="K133" s="326"/>
      <c r="L133" s="326"/>
      <c r="M133" s="326"/>
      <c r="N133" s="65" t="str">
        <f>IF(NL133&lt;&gt;0,"",IF(Conges!I60=0,"",Conges!I60))</f>
        <v/>
      </c>
      <c r="O133" s="66"/>
      <c r="P133" s="67"/>
      <c r="Q133" s="67"/>
      <c r="R133" s="67"/>
      <c r="S133" s="67"/>
      <c r="T133" s="67"/>
      <c r="U133" s="67"/>
      <c r="V133" s="68"/>
      <c r="W133" s="66"/>
      <c r="X133" s="67"/>
      <c r="Y133" s="67"/>
      <c r="Z133" s="67"/>
      <c r="AA133" s="67"/>
      <c r="AB133" s="67"/>
      <c r="AC133" s="67"/>
      <c r="AD133" s="68"/>
      <c r="AE133" s="66"/>
      <c r="AF133" s="67"/>
      <c r="AG133" s="67"/>
      <c r="AH133" s="67"/>
      <c r="AI133" s="67"/>
      <c r="AJ133" s="68"/>
      <c r="AK133" s="66"/>
      <c r="AL133" s="67"/>
      <c r="AM133" s="67"/>
      <c r="AN133" s="67"/>
      <c r="AO133" s="67"/>
      <c r="AP133" s="67"/>
      <c r="AQ133" s="67"/>
      <c r="AR133" s="67"/>
      <c r="AS133" s="67"/>
      <c r="AT133" s="68"/>
      <c r="AU133" s="66"/>
      <c r="AV133" s="67"/>
      <c r="AW133" s="67"/>
      <c r="AX133" s="67"/>
      <c r="AY133" s="67"/>
      <c r="AZ133" s="67"/>
      <c r="BA133" s="67"/>
      <c r="BB133" s="68"/>
      <c r="BC133" s="69">
        <f>IF(NL133&lt;&gt;0,(IF(Conges!I$60=0,0,3)),0)</f>
        <v>0</v>
      </c>
      <c r="BD133" s="370"/>
      <c r="BE133" s="355">
        <f>IF(OR(Conges!I$60="A",Conges!I$60="V"),Prenoms!L$26,NL133)</f>
        <v>0</v>
      </c>
      <c r="BF133" s="356"/>
      <c r="BG133" s="267"/>
      <c r="BH133" s="268">
        <f t="shared" si="93"/>
        <v>0</v>
      </c>
      <c r="BI133" s="269" t="str">
        <f t="shared" si="94"/>
        <v/>
      </c>
      <c r="BJ133" s="283">
        <v>0</v>
      </c>
      <c r="BK133" s="284">
        <f t="shared" si="111"/>
        <v>0</v>
      </c>
      <c r="BL133" s="285">
        <f t="shared" si="44"/>
        <v>0</v>
      </c>
      <c r="BM133" s="285">
        <f t="shared" si="45"/>
        <v>0</v>
      </c>
      <c r="BN133" s="285">
        <f>SUM('Heures Pointage'!$XD$9:$XE$9)</f>
        <v>0</v>
      </c>
      <c r="BO133" s="285">
        <f>SUM('Heures et Indemnites'!$XD$9:$XE$9)</f>
        <v>0</v>
      </c>
      <c r="BP133" s="286">
        <f t="shared" si="46"/>
        <v>0</v>
      </c>
      <c r="BQ133" s="286">
        <f>'Heures Pointage'!$YB$9</f>
        <v>0</v>
      </c>
      <c r="BR133" s="287">
        <f t="shared" ref="BR133" si="138">$BH$1078</f>
        <v>0</v>
      </c>
      <c r="BS133" s="143">
        <f>Prenoms!$C$26</f>
        <v>0</v>
      </c>
      <c r="BT133" s="146"/>
      <c r="BU133" s="210">
        <f>SUM('Heures et Indemnites'!$XD$9:$XE$9)</f>
        <v>0</v>
      </c>
      <c r="BV133" s="219">
        <f>SUM('Heures et Indemnites'!$XD$6:$XE$9)</f>
        <v>0</v>
      </c>
      <c r="BW133" s="210"/>
      <c r="BX133" s="219"/>
      <c r="MT133" s="371">
        <f t="shared" si="113"/>
        <v>0</v>
      </c>
      <c r="MU133" s="372">
        <f t="shared" si="130"/>
        <v>0</v>
      </c>
      <c r="MV133" s="372">
        <f t="shared" si="100"/>
        <v>0</v>
      </c>
      <c r="MW133" s="372"/>
      <c r="MX133" s="372">
        <f t="shared" si="101"/>
        <v>0</v>
      </c>
      <c r="MY133" s="372"/>
      <c r="MZ133" s="372">
        <f t="shared" si="102"/>
        <v>0</v>
      </c>
      <c r="NA133" s="372"/>
      <c r="NB133" s="372">
        <f t="shared" si="103"/>
        <v>0</v>
      </c>
      <c r="NC133" s="372"/>
      <c r="ND133" s="372">
        <f t="shared" si="104"/>
        <v>0</v>
      </c>
      <c r="NE133" s="372"/>
      <c r="NF133" s="372">
        <f t="shared" si="105"/>
        <v>0</v>
      </c>
      <c r="NG133" s="372"/>
      <c r="NH133" s="372">
        <f t="shared" si="106"/>
        <v>0</v>
      </c>
      <c r="NI133" s="372"/>
      <c r="NJ133" s="372">
        <f t="shared" si="107"/>
        <v>0</v>
      </c>
      <c r="NK133" s="372"/>
      <c r="NL133" s="372">
        <f t="shared" si="114"/>
        <v>0</v>
      </c>
      <c r="NM133" s="373"/>
      <c r="NN133" s="350"/>
      <c r="NR133" s="30">
        <f t="shared" si="108"/>
        <v>0</v>
      </c>
      <c r="NS133" s="30">
        <f t="shared" si="109"/>
        <v>0</v>
      </c>
      <c r="NT133" s="30">
        <f t="shared" si="110"/>
        <v>0</v>
      </c>
    </row>
    <row r="134" spans="1:384" ht="10.199999999999999" customHeight="1">
      <c r="A134" s="25"/>
      <c r="B134" s="337"/>
      <c r="C134" s="335"/>
      <c r="D134" s="15"/>
      <c r="E134" s="101"/>
      <c r="F134" s="101"/>
      <c r="G134" s="101"/>
      <c r="H134" s="323"/>
      <c r="I134" s="328">
        <f>Prenoms!$B$27</f>
        <v>0</v>
      </c>
      <c r="J134" s="329"/>
      <c r="K134" s="329"/>
      <c r="L134" s="329"/>
      <c r="M134" s="329"/>
      <c r="N134" s="78" t="str">
        <f>IF(NL134&lt;&gt;0,"",IF(Conges!I61=0,"",Conges!I61))</f>
        <v/>
      </c>
      <c r="O134" s="79"/>
      <c r="P134" s="80"/>
      <c r="Q134" s="80"/>
      <c r="R134" s="80"/>
      <c r="S134" s="80"/>
      <c r="T134" s="80"/>
      <c r="U134" s="80"/>
      <c r="V134" s="81"/>
      <c r="W134" s="79"/>
      <c r="X134" s="80"/>
      <c r="Y134" s="80"/>
      <c r="Z134" s="80"/>
      <c r="AA134" s="80"/>
      <c r="AB134" s="80"/>
      <c r="AC134" s="80"/>
      <c r="AD134" s="81"/>
      <c r="AE134" s="79"/>
      <c r="AF134" s="80"/>
      <c r="AG134" s="80"/>
      <c r="AH134" s="80"/>
      <c r="AI134" s="80"/>
      <c r="AJ134" s="81"/>
      <c r="AK134" s="79"/>
      <c r="AL134" s="80"/>
      <c r="AM134" s="80"/>
      <c r="AN134" s="80"/>
      <c r="AO134" s="80"/>
      <c r="AP134" s="80"/>
      <c r="AQ134" s="80"/>
      <c r="AR134" s="80"/>
      <c r="AS134" s="80"/>
      <c r="AT134" s="81"/>
      <c r="AU134" s="79"/>
      <c r="AV134" s="80"/>
      <c r="AW134" s="80"/>
      <c r="AX134" s="80"/>
      <c r="AY134" s="80"/>
      <c r="AZ134" s="80"/>
      <c r="BA134" s="80"/>
      <c r="BB134" s="81"/>
      <c r="BC134" s="82">
        <f>IF(NL134&lt;&gt;0,(IF(Conges!I$61=0,0,3)),0)</f>
        <v>0</v>
      </c>
      <c r="BD134" s="370"/>
      <c r="BE134" s="357">
        <f>IF(OR(Conges!I$61="A",Conges!I$61="V"),Prenoms!L$27,NL134)</f>
        <v>0</v>
      </c>
      <c r="BF134" s="358"/>
      <c r="BG134" s="264"/>
      <c r="BH134" s="265">
        <f t="shared" si="93"/>
        <v>0</v>
      </c>
      <c r="BI134" s="266" t="str">
        <f t="shared" si="94"/>
        <v/>
      </c>
      <c r="BJ134" s="278">
        <v>0</v>
      </c>
      <c r="BK134" s="279">
        <f t="shared" si="111"/>
        <v>0</v>
      </c>
      <c r="BL134" s="280">
        <f t="shared" si="44"/>
        <v>0</v>
      </c>
      <c r="BM134" s="280">
        <f t="shared" si="45"/>
        <v>0</v>
      </c>
      <c r="BN134" s="280">
        <f>SUM('Heures Pointage'!$YD$9:$YE$9)</f>
        <v>0</v>
      </c>
      <c r="BO134" s="280">
        <f>SUM('Heures et Indemnites'!$YD$9:$YE$9)</f>
        <v>0</v>
      </c>
      <c r="BP134" s="281">
        <f t="shared" si="46"/>
        <v>0</v>
      </c>
      <c r="BQ134" s="281">
        <f>'Heures Pointage'!$ZB$9</f>
        <v>0</v>
      </c>
      <c r="BR134" s="282">
        <f t="shared" ref="BR134" si="139">$BH$1079</f>
        <v>0</v>
      </c>
      <c r="BS134" s="142">
        <f>Prenoms!$C$27</f>
        <v>0</v>
      </c>
      <c r="BT134" s="170"/>
      <c r="BU134" s="211">
        <f>SUM('Heures et Indemnites'!$YD$9:$YE$9)</f>
        <v>0</v>
      </c>
      <c r="BV134" s="218">
        <f>SUM('Heures et Indemnites'!$YD$6:$YE$9)</f>
        <v>0</v>
      </c>
      <c r="BW134" s="211"/>
      <c r="BX134" s="218"/>
      <c r="MT134" s="369">
        <f t="shared" si="113"/>
        <v>0</v>
      </c>
      <c r="MU134" s="351">
        <f t="shared" si="130"/>
        <v>0</v>
      </c>
      <c r="MV134" s="351">
        <f t="shared" si="100"/>
        <v>0</v>
      </c>
      <c r="MW134" s="351"/>
      <c r="MX134" s="351">
        <f t="shared" si="101"/>
        <v>0</v>
      </c>
      <c r="MY134" s="351"/>
      <c r="MZ134" s="351">
        <f t="shared" si="102"/>
        <v>0</v>
      </c>
      <c r="NA134" s="351"/>
      <c r="NB134" s="351">
        <f t="shared" si="103"/>
        <v>0</v>
      </c>
      <c r="NC134" s="351"/>
      <c r="ND134" s="351">
        <f t="shared" si="104"/>
        <v>0</v>
      </c>
      <c r="NE134" s="351"/>
      <c r="NF134" s="351">
        <f t="shared" si="105"/>
        <v>0</v>
      </c>
      <c r="NG134" s="351"/>
      <c r="NH134" s="351">
        <f t="shared" si="106"/>
        <v>0</v>
      </c>
      <c r="NI134" s="351"/>
      <c r="NJ134" s="351">
        <f t="shared" si="107"/>
        <v>0</v>
      </c>
      <c r="NK134" s="351"/>
      <c r="NL134" s="351">
        <f t="shared" si="114"/>
        <v>0</v>
      </c>
      <c r="NM134" s="352"/>
      <c r="NN134" s="350"/>
      <c r="NR134" s="30">
        <f t="shared" si="108"/>
        <v>0</v>
      </c>
      <c r="NS134" s="30">
        <f t="shared" si="109"/>
        <v>0</v>
      </c>
      <c r="NT134" s="30">
        <f t="shared" si="110"/>
        <v>0</v>
      </c>
    </row>
    <row r="135" spans="1:384" ht="10.199999999999999" customHeight="1">
      <c r="A135" s="25"/>
      <c r="B135" s="337"/>
      <c r="C135" s="335"/>
      <c r="D135" s="15"/>
      <c r="E135" s="101"/>
      <c r="F135" s="101"/>
      <c r="G135" s="101"/>
      <c r="H135" s="323"/>
      <c r="I135" s="325">
        <f>Prenoms!$B$28</f>
        <v>0</v>
      </c>
      <c r="J135" s="326"/>
      <c r="K135" s="326"/>
      <c r="L135" s="326"/>
      <c r="M135" s="326"/>
      <c r="N135" s="65" t="str">
        <f>IF(NL135&lt;&gt;0,"",IF(Conges!I62=0,"",Conges!I62))</f>
        <v/>
      </c>
      <c r="O135" s="66"/>
      <c r="P135" s="67"/>
      <c r="Q135" s="67"/>
      <c r="R135" s="67"/>
      <c r="S135" s="67"/>
      <c r="T135" s="67"/>
      <c r="U135" s="67"/>
      <c r="V135" s="68"/>
      <c r="W135" s="66"/>
      <c r="X135" s="67"/>
      <c r="Y135" s="67"/>
      <c r="Z135" s="67"/>
      <c r="AA135" s="67"/>
      <c r="AB135" s="67"/>
      <c r="AC135" s="67"/>
      <c r="AD135" s="68"/>
      <c r="AE135" s="66"/>
      <c r="AF135" s="67"/>
      <c r="AG135" s="67"/>
      <c r="AH135" s="67"/>
      <c r="AI135" s="67"/>
      <c r="AJ135" s="68"/>
      <c r="AK135" s="66"/>
      <c r="AL135" s="67"/>
      <c r="AM135" s="67"/>
      <c r="AN135" s="67"/>
      <c r="AO135" s="67"/>
      <c r="AP135" s="67"/>
      <c r="AQ135" s="67"/>
      <c r="AR135" s="67"/>
      <c r="AS135" s="67"/>
      <c r="AT135" s="68"/>
      <c r="AU135" s="66"/>
      <c r="AV135" s="67"/>
      <c r="AW135" s="67"/>
      <c r="AX135" s="67"/>
      <c r="AY135" s="67"/>
      <c r="AZ135" s="67"/>
      <c r="BA135" s="67"/>
      <c r="BB135" s="68"/>
      <c r="BC135" s="69">
        <f>IF(NL135&lt;&gt;0,(IF(Conges!I$62=0,0,3)),0)</f>
        <v>0</v>
      </c>
      <c r="BD135" s="370"/>
      <c r="BE135" s="355">
        <f>IF(OR(Conges!I$62="A",Conges!I$62="V"),Prenoms!L$28,NL135)</f>
        <v>0</v>
      </c>
      <c r="BF135" s="356"/>
      <c r="BG135" s="267"/>
      <c r="BH135" s="268">
        <f t="shared" si="93"/>
        <v>0</v>
      </c>
      <c r="BI135" s="269" t="str">
        <f t="shared" si="94"/>
        <v/>
      </c>
      <c r="BJ135" s="283">
        <v>0</v>
      </c>
      <c r="BK135" s="284">
        <f t="shared" si="111"/>
        <v>0</v>
      </c>
      <c r="BL135" s="285">
        <f t="shared" si="44"/>
        <v>0</v>
      </c>
      <c r="BM135" s="285">
        <f t="shared" si="45"/>
        <v>0</v>
      </c>
      <c r="BN135" s="285">
        <f>SUM('Heures Pointage'!$ZD$9:$ZE$9)</f>
        <v>0</v>
      </c>
      <c r="BO135" s="285">
        <f>SUM('Heures et Indemnites'!$ZD$9:$ZE$9)</f>
        <v>0</v>
      </c>
      <c r="BP135" s="286">
        <f t="shared" si="46"/>
        <v>0</v>
      </c>
      <c r="BQ135" s="286">
        <f>'Heures Pointage'!$AAB$9</f>
        <v>0</v>
      </c>
      <c r="BR135" s="287">
        <f t="shared" ref="BR135" si="140">$BH$1080</f>
        <v>0</v>
      </c>
      <c r="BS135" s="143">
        <f>Prenoms!$C$28</f>
        <v>0</v>
      </c>
      <c r="BT135" s="146"/>
      <c r="BU135" s="210">
        <f>SUM('Heures et Indemnites'!$ZD$9:$ZE$9)</f>
        <v>0</v>
      </c>
      <c r="BV135" s="219">
        <f>SUM('Heures et Indemnites'!$ZD$6:$ZE$9)</f>
        <v>0</v>
      </c>
      <c r="BW135" s="210"/>
      <c r="BX135" s="219"/>
      <c r="MT135" s="371">
        <f t="shared" si="113"/>
        <v>0</v>
      </c>
      <c r="MU135" s="372">
        <f t="shared" si="130"/>
        <v>0</v>
      </c>
      <c r="MV135" s="372">
        <f t="shared" si="100"/>
        <v>0</v>
      </c>
      <c r="MW135" s="372"/>
      <c r="MX135" s="372">
        <f t="shared" si="101"/>
        <v>0</v>
      </c>
      <c r="MY135" s="372"/>
      <c r="MZ135" s="372">
        <f t="shared" si="102"/>
        <v>0</v>
      </c>
      <c r="NA135" s="372"/>
      <c r="NB135" s="372">
        <f t="shared" si="103"/>
        <v>0</v>
      </c>
      <c r="NC135" s="372"/>
      <c r="ND135" s="372">
        <f t="shared" si="104"/>
        <v>0</v>
      </c>
      <c r="NE135" s="372"/>
      <c r="NF135" s="372">
        <f t="shared" si="105"/>
        <v>0</v>
      </c>
      <c r="NG135" s="372"/>
      <c r="NH135" s="372">
        <f t="shared" si="106"/>
        <v>0</v>
      </c>
      <c r="NI135" s="372"/>
      <c r="NJ135" s="372">
        <f t="shared" si="107"/>
        <v>0</v>
      </c>
      <c r="NK135" s="372"/>
      <c r="NL135" s="372">
        <f t="shared" si="114"/>
        <v>0</v>
      </c>
      <c r="NM135" s="373"/>
      <c r="NN135" s="350"/>
      <c r="NR135" s="30">
        <f t="shared" si="108"/>
        <v>0</v>
      </c>
      <c r="NS135" s="30">
        <f t="shared" si="109"/>
        <v>0</v>
      </c>
      <c r="NT135" s="30">
        <f t="shared" si="110"/>
        <v>0</v>
      </c>
    </row>
    <row r="136" spans="1:384" ht="10.199999999999999" customHeight="1">
      <c r="A136" s="25"/>
      <c r="B136" s="337"/>
      <c r="C136" s="335"/>
      <c r="D136" s="15"/>
      <c r="E136" s="101"/>
      <c r="F136" s="101"/>
      <c r="G136" s="101"/>
      <c r="H136" s="323"/>
      <c r="I136" s="328">
        <f>Prenoms!$B$29</f>
        <v>0</v>
      </c>
      <c r="J136" s="329"/>
      <c r="K136" s="329"/>
      <c r="L136" s="329"/>
      <c r="M136" s="329"/>
      <c r="N136" s="78" t="str">
        <f>IF(NL136&lt;&gt;0,"",IF(Conges!I63=0,"",Conges!I63))</f>
        <v/>
      </c>
      <c r="O136" s="79"/>
      <c r="P136" s="80"/>
      <c r="Q136" s="80"/>
      <c r="R136" s="80"/>
      <c r="S136" s="80"/>
      <c r="T136" s="80"/>
      <c r="U136" s="80"/>
      <c r="V136" s="81"/>
      <c r="W136" s="79"/>
      <c r="X136" s="80"/>
      <c r="Y136" s="80"/>
      <c r="Z136" s="80"/>
      <c r="AA136" s="80"/>
      <c r="AB136" s="80"/>
      <c r="AC136" s="80"/>
      <c r="AD136" s="81"/>
      <c r="AE136" s="79"/>
      <c r="AF136" s="80"/>
      <c r="AG136" s="80"/>
      <c r="AH136" s="80"/>
      <c r="AI136" s="80"/>
      <c r="AJ136" s="81"/>
      <c r="AK136" s="79"/>
      <c r="AL136" s="80"/>
      <c r="AM136" s="80"/>
      <c r="AN136" s="80"/>
      <c r="AO136" s="80"/>
      <c r="AP136" s="80"/>
      <c r="AQ136" s="80"/>
      <c r="AR136" s="80"/>
      <c r="AS136" s="80"/>
      <c r="AT136" s="81"/>
      <c r="AU136" s="79"/>
      <c r="AV136" s="80"/>
      <c r="AW136" s="80"/>
      <c r="AX136" s="80"/>
      <c r="AY136" s="80"/>
      <c r="AZ136" s="80"/>
      <c r="BA136" s="80"/>
      <c r="BB136" s="81"/>
      <c r="BC136" s="82">
        <f>IF(NL136&lt;&gt;0,(IF(Conges!I$63=0,0,3)),0)</f>
        <v>0</v>
      </c>
      <c r="BD136" s="370"/>
      <c r="BE136" s="357">
        <f>IF(OR(Conges!I$63="A",Conges!I$63="V"),Prenoms!L$29,NL136)</f>
        <v>0</v>
      </c>
      <c r="BF136" s="358"/>
      <c r="BG136" s="264"/>
      <c r="BH136" s="265">
        <f t="shared" si="93"/>
        <v>0</v>
      </c>
      <c r="BI136" s="266" t="str">
        <f t="shared" si="94"/>
        <v/>
      </c>
      <c r="BJ136" s="278">
        <v>0</v>
      </c>
      <c r="BK136" s="279">
        <f t="shared" si="111"/>
        <v>0</v>
      </c>
      <c r="BL136" s="280">
        <f t="shared" si="44"/>
        <v>0</v>
      </c>
      <c r="BM136" s="280">
        <f t="shared" si="45"/>
        <v>0</v>
      </c>
      <c r="BN136" s="280">
        <f>SUM('Heures Pointage'!$AAD$9:$AAE$9)</f>
        <v>0</v>
      </c>
      <c r="BO136" s="280">
        <f>SUM('Heures et Indemnites'!$AAD$9:$AAE$9)</f>
        <v>0</v>
      </c>
      <c r="BP136" s="281">
        <f t="shared" si="46"/>
        <v>0</v>
      </c>
      <c r="BQ136" s="281">
        <f>'Heures Pointage'!$ABB$9</f>
        <v>0</v>
      </c>
      <c r="BR136" s="282">
        <f t="shared" ref="BR136" si="141">$BH$1081</f>
        <v>0</v>
      </c>
      <c r="BS136" s="142">
        <f>Prenoms!$C$29</f>
        <v>0</v>
      </c>
      <c r="BT136" s="170"/>
      <c r="BU136" s="211">
        <f>SUM('Heures et Indemnites'!$AAD$9:$AAE$9)</f>
        <v>0</v>
      </c>
      <c r="BV136" s="218">
        <f>SUM('Heures et Indemnites'!$AAD$6:$AAE$9)</f>
        <v>0</v>
      </c>
      <c r="BW136" s="211"/>
      <c r="BX136" s="218"/>
      <c r="MT136" s="369">
        <f t="shared" si="113"/>
        <v>0</v>
      </c>
      <c r="MU136" s="351">
        <f t="shared" si="130"/>
        <v>0</v>
      </c>
      <c r="MV136" s="351">
        <f t="shared" si="100"/>
        <v>0</v>
      </c>
      <c r="MW136" s="351"/>
      <c r="MX136" s="351">
        <f t="shared" si="101"/>
        <v>0</v>
      </c>
      <c r="MY136" s="351"/>
      <c r="MZ136" s="351">
        <f t="shared" si="102"/>
        <v>0</v>
      </c>
      <c r="NA136" s="351"/>
      <c r="NB136" s="351">
        <f t="shared" si="103"/>
        <v>0</v>
      </c>
      <c r="NC136" s="351"/>
      <c r="ND136" s="351">
        <f t="shared" si="104"/>
        <v>0</v>
      </c>
      <c r="NE136" s="351"/>
      <c r="NF136" s="351">
        <f t="shared" si="105"/>
        <v>0</v>
      </c>
      <c r="NG136" s="351"/>
      <c r="NH136" s="351">
        <f t="shared" si="106"/>
        <v>0</v>
      </c>
      <c r="NI136" s="351"/>
      <c r="NJ136" s="351">
        <f t="shared" si="107"/>
        <v>0</v>
      </c>
      <c r="NK136" s="351"/>
      <c r="NL136" s="351">
        <f t="shared" si="114"/>
        <v>0</v>
      </c>
      <c r="NM136" s="352"/>
      <c r="NN136" s="350"/>
      <c r="NR136" s="30">
        <f t="shared" si="108"/>
        <v>0</v>
      </c>
      <c r="NS136" s="30">
        <f t="shared" si="109"/>
        <v>0</v>
      </c>
      <c r="NT136" s="30">
        <f t="shared" si="110"/>
        <v>0</v>
      </c>
    </row>
    <row r="137" spans="1:384" ht="10.199999999999999" customHeight="1">
      <c r="A137" s="25"/>
      <c r="B137" s="337"/>
      <c r="C137" s="335"/>
      <c r="D137" s="15"/>
      <c r="E137" s="101"/>
      <c r="F137" s="101"/>
      <c r="G137" s="101"/>
      <c r="H137" s="323"/>
      <c r="I137" s="325">
        <f>Prenoms!$B$30</f>
        <v>0</v>
      </c>
      <c r="J137" s="326"/>
      <c r="K137" s="326"/>
      <c r="L137" s="326"/>
      <c r="M137" s="326"/>
      <c r="N137" s="65" t="str">
        <f>IF(NL137&lt;&gt;0,"",IF(Conges!I64=0,"",Conges!I64))</f>
        <v/>
      </c>
      <c r="O137" s="66"/>
      <c r="P137" s="67"/>
      <c r="Q137" s="67"/>
      <c r="R137" s="67"/>
      <c r="S137" s="67"/>
      <c r="T137" s="67"/>
      <c r="U137" s="67"/>
      <c r="V137" s="68"/>
      <c r="W137" s="66"/>
      <c r="X137" s="67"/>
      <c r="Y137" s="67"/>
      <c r="Z137" s="67"/>
      <c r="AA137" s="67"/>
      <c r="AB137" s="67"/>
      <c r="AC137" s="67"/>
      <c r="AD137" s="68"/>
      <c r="AE137" s="66"/>
      <c r="AF137" s="67"/>
      <c r="AG137" s="67"/>
      <c r="AH137" s="67"/>
      <c r="AI137" s="67"/>
      <c r="AJ137" s="68"/>
      <c r="AK137" s="66"/>
      <c r="AL137" s="67"/>
      <c r="AM137" s="67"/>
      <c r="AN137" s="67"/>
      <c r="AO137" s="67"/>
      <c r="AP137" s="67"/>
      <c r="AQ137" s="67"/>
      <c r="AR137" s="67"/>
      <c r="AS137" s="67"/>
      <c r="AT137" s="68"/>
      <c r="AU137" s="66"/>
      <c r="AV137" s="67"/>
      <c r="AW137" s="67"/>
      <c r="AX137" s="67"/>
      <c r="AY137" s="67"/>
      <c r="AZ137" s="67"/>
      <c r="BA137" s="67"/>
      <c r="BB137" s="68"/>
      <c r="BC137" s="69">
        <f>IF(NL137&lt;&gt;0,(IF(Conges!I$64=0,0,3)),0)</f>
        <v>0</v>
      </c>
      <c r="BD137" s="370"/>
      <c r="BE137" s="355">
        <f>IF(OR(Conges!I$64="A",Conges!I$64="V"),Prenoms!L$30,NL137)</f>
        <v>0</v>
      </c>
      <c r="BF137" s="356"/>
      <c r="BG137" s="267"/>
      <c r="BH137" s="268">
        <f t="shared" si="93"/>
        <v>0</v>
      </c>
      <c r="BI137" s="269" t="str">
        <f t="shared" si="94"/>
        <v/>
      </c>
      <c r="BJ137" s="283">
        <v>0</v>
      </c>
      <c r="BK137" s="284">
        <f t="shared" si="111"/>
        <v>0</v>
      </c>
      <c r="BL137" s="285">
        <f t="shared" si="44"/>
        <v>0</v>
      </c>
      <c r="BM137" s="285">
        <f t="shared" si="45"/>
        <v>0</v>
      </c>
      <c r="BN137" s="285">
        <f>SUM('Heures Pointage'!$ABD$9:$ABE$9)</f>
        <v>0</v>
      </c>
      <c r="BO137" s="285">
        <f>SUM('Heures et Indemnites'!$ABD$9:$ABE$9)</f>
        <v>0</v>
      </c>
      <c r="BP137" s="286">
        <f t="shared" si="46"/>
        <v>0</v>
      </c>
      <c r="BQ137" s="286">
        <f>'Heures Pointage'!$ACB$9</f>
        <v>0</v>
      </c>
      <c r="BR137" s="287">
        <f t="shared" ref="BR137" si="142">$BH$1082</f>
        <v>0</v>
      </c>
      <c r="BS137" s="143">
        <f>Prenoms!$C$30</f>
        <v>0</v>
      </c>
      <c r="BT137" s="146"/>
      <c r="BU137" s="210">
        <f>SUM('Heures et Indemnites'!$ABD$9:$ABE$9)</f>
        <v>0</v>
      </c>
      <c r="BV137" s="219">
        <f>SUM('Heures et Indemnites'!$ABD$6:$ABE$9)</f>
        <v>0</v>
      </c>
      <c r="BW137" s="210"/>
      <c r="BX137" s="219"/>
      <c r="MT137" s="371">
        <f t="shared" si="113"/>
        <v>0</v>
      </c>
      <c r="MU137" s="372">
        <f t="shared" si="130"/>
        <v>0</v>
      </c>
      <c r="MV137" s="372">
        <f t="shared" si="100"/>
        <v>0</v>
      </c>
      <c r="MW137" s="372"/>
      <c r="MX137" s="372">
        <f t="shared" si="101"/>
        <v>0</v>
      </c>
      <c r="MY137" s="372"/>
      <c r="MZ137" s="372">
        <f t="shared" si="102"/>
        <v>0</v>
      </c>
      <c r="NA137" s="372"/>
      <c r="NB137" s="372">
        <f t="shared" si="103"/>
        <v>0</v>
      </c>
      <c r="NC137" s="372"/>
      <c r="ND137" s="372">
        <f t="shared" si="104"/>
        <v>0</v>
      </c>
      <c r="NE137" s="372"/>
      <c r="NF137" s="372">
        <f t="shared" si="105"/>
        <v>0</v>
      </c>
      <c r="NG137" s="372"/>
      <c r="NH137" s="372">
        <f t="shared" si="106"/>
        <v>0</v>
      </c>
      <c r="NI137" s="372"/>
      <c r="NJ137" s="372">
        <f t="shared" si="107"/>
        <v>0</v>
      </c>
      <c r="NK137" s="372"/>
      <c r="NL137" s="372">
        <f t="shared" si="114"/>
        <v>0</v>
      </c>
      <c r="NM137" s="373"/>
      <c r="NN137" s="350"/>
      <c r="NR137" s="30">
        <f t="shared" si="108"/>
        <v>0</v>
      </c>
      <c r="NS137" s="30">
        <f t="shared" si="109"/>
        <v>0</v>
      </c>
      <c r="NT137" s="30">
        <f t="shared" si="110"/>
        <v>0</v>
      </c>
    </row>
    <row r="138" spans="1:384" ht="10.199999999999999" customHeight="1">
      <c r="A138" s="25"/>
      <c r="B138" s="337"/>
      <c r="C138" s="335"/>
      <c r="D138" s="15"/>
      <c r="E138" s="101"/>
      <c r="F138" s="101"/>
      <c r="G138" s="101"/>
      <c r="H138" s="323"/>
      <c r="I138" s="344">
        <f>Prenoms!$B$31</f>
        <v>0</v>
      </c>
      <c r="J138" s="345"/>
      <c r="K138" s="345"/>
      <c r="L138" s="345"/>
      <c r="M138" s="345"/>
      <c r="N138" s="83" t="str">
        <f>IF(NL138&lt;&gt;0,"",IF(Conges!I65=0,"",Conges!I65))</f>
        <v/>
      </c>
      <c r="O138" s="84"/>
      <c r="P138" s="85"/>
      <c r="Q138" s="85"/>
      <c r="R138" s="85"/>
      <c r="S138" s="85"/>
      <c r="T138" s="85"/>
      <c r="U138" s="85"/>
      <c r="V138" s="86"/>
      <c r="W138" s="84"/>
      <c r="X138" s="85"/>
      <c r="Y138" s="85"/>
      <c r="Z138" s="85"/>
      <c r="AA138" s="85"/>
      <c r="AB138" s="85"/>
      <c r="AC138" s="85"/>
      <c r="AD138" s="86"/>
      <c r="AE138" s="84"/>
      <c r="AF138" s="85"/>
      <c r="AG138" s="85"/>
      <c r="AH138" s="85"/>
      <c r="AI138" s="85"/>
      <c r="AJ138" s="86"/>
      <c r="AK138" s="84"/>
      <c r="AL138" s="85"/>
      <c r="AM138" s="85"/>
      <c r="AN138" s="85"/>
      <c r="AO138" s="85"/>
      <c r="AP138" s="85"/>
      <c r="AQ138" s="85"/>
      <c r="AR138" s="85"/>
      <c r="AS138" s="85"/>
      <c r="AT138" s="86"/>
      <c r="AU138" s="84"/>
      <c r="AV138" s="85"/>
      <c r="AW138" s="85"/>
      <c r="AX138" s="85"/>
      <c r="AY138" s="85"/>
      <c r="AZ138" s="85"/>
      <c r="BA138" s="85"/>
      <c r="BB138" s="86"/>
      <c r="BC138" s="87">
        <f>IF(NL138&lt;&gt;0,(IF(Conges!I$65=0,0,3)),0)</f>
        <v>0</v>
      </c>
      <c r="BD138" s="370"/>
      <c r="BE138" s="365">
        <f>IF(OR(Conges!I$65="A",Conges!I$65="V"),Prenoms!L$31,NL138)</f>
        <v>0</v>
      </c>
      <c r="BF138" s="366"/>
      <c r="BG138" s="270"/>
      <c r="BH138" s="271">
        <f t="shared" si="93"/>
        <v>0</v>
      </c>
      <c r="BI138" s="272" t="str">
        <f t="shared" si="94"/>
        <v/>
      </c>
      <c r="BJ138" s="288">
        <v>0</v>
      </c>
      <c r="BK138" s="289">
        <f t="shared" si="111"/>
        <v>0</v>
      </c>
      <c r="BL138" s="290">
        <f t="shared" ref="BL138:BL201" si="143">$NL138</f>
        <v>0</v>
      </c>
      <c r="BM138" s="290">
        <f t="shared" ref="BM138:BM201" si="144">$BE138</f>
        <v>0</v>
      </c>
      <c r="BN138" s="290">
        <f>SUM('Heures Pointage'!$ACD$9:$ACE$9)</f>
        <v>0</v>
      </c>
      <c r="BO138" s="290">
        <f>SUM('Heures et Indemnites'!$ACD$9:$ACE$9)</f>
        <v>0</v>
      </c>
      <c r="BP138" s="291">
        <f t="shared" ref="BP138:BP201" si="145">$NT138</f>
        <v>0</v>
      </c>
      <c r="BQ138" s="291">
        <f>'Heures Pointage'!$ADB$9</f>
        <v>0</v>
      </c>
      <c r="BR138" s="292">
        <f t="shared" ref="BR138" si="146">$BH$1083</f>
        <v>0</v>
      </c>
      <c r="BS138" s="144">
        <f>Prenoms!$C$31</f>
        <v>0</v>
      </c>
      <c r="BT138" s="170"/>
      <c r="BU138" s="214">
        <f>SUM('Heures et Indemnites'!$ACD$9:$ACE$9)</f>
        <v>0</v>
      </c>
      <c r="BV138" s="220">
        <f>SUM('Heures et Indemnites'!$ACD$6:$ACE$9)</f>
        <v>0</v>
      </c>
      <c r="BW138" s="214"/>
      <c r="BX138" s="220"/>
      <c r="MT138" s="375">
        <f t="shared" si="113"/>
        <v>0</v>
      </c>
      <c r="MU138" s="367">
        <f t="shared" si="130"/>
        <v>0</v>
      </c>
      <c r="MV138" s="367">
        <f t="shared" si="100"/>
        <v>0</v>
      </c>
      <c r="MW138" s="367"/>
      <c r="MX138" s="367">
        <f t="shared" si="101"/>
        <v>0</v>
      </c>
      <c r="MY138" s="367"/>
      <c r="MZ138" s="367">
        <f t="shared" si="102"/>
        <v>0</v>
      </c>
      <c r="NA138" s="367"/>
      <c r="NB138" s="367">
        <f t="shared" si="103"/>
        <v>0</v>
      </c>
      <c r="NC138" s="367"/>
      <c r="ND138" s="367">
        <f t="shared" si="104"/>
        <v>0</v>
      </c>
      <c r="NE138" s="367"/>
      <c r="NF138" s="367">
        <f t="shared" si="105"/>
        <v>0</v>
      </c>
      <c r="NG138" s="367"/>
      <c r="NH138" s="367">
        <f t="shared" si="106"/>
        <v>0</v>
      </c>
      <c r="NI138" s="367"/>
      <c r="NJ138" s="367">
        <f t="shared" si="107"/>
        <v>0</v>
      </c>
      <c r="NK138" s="367"/>
      <c r="NL138" s="367">
        <f t="shared" si="114"/>
        <v>0</v>
      </c>
      <c r="NM138" s="368"/>
      <c r="NN138" s="350"/>
      <c r="NR138" s="30">
        <f t="shared" si="108"/>
        <v>0</v>
      </c>
      <c r="NS138" s="30">
        <f t="shared" si="109"/>
        <v>0</v>
      </c>
      <c r="NT138" s="30">
        <f t="shared" si="110"/>
        <v>0</v>
      </c>
    </row>
    <row r="139" spans="1:384" s="14" customFormat="1" ht="10.199999999999999" customHeight="1">
      <c r="A139" s="110"/>
      <c r="B139" s="337"/>
      <c r="C139" s="335"/>
      <c r="D139" s="111"/>
      <c r="H139" s="112"/>
      <c r="I139" s="341" t="str">
        <f>I104</f>
        <v>CREPIERE</v>
      </c>
      <c r="J139" s="341"/>
      <c r="K139" s="341"/>
      <c r="L139" s="341"/>
      <c r="M139" s="341"/>
      <c r="N139" s="342"/>
      <c r="O139" s="136" t="str">
        <f>IF('Chiffres et fonctions'!$J$3=1,IF(COUNTIF(O109:O138,1)=0,IF(COUNTIF(O109:O138,4)=0,"","+"&amp;COUNTIF(O109:O138,4)),COUNTIF(O109:O138,1)&amp;IF(COUNTIF(O109:O138,4)=0,"","+"&amp;COUNTIF(O109:O138,4))),IF('Chiffres et fonctions'!$J$3=2,IF(30-(COUNTIF(O109:O138,""))-(COUNTIF(O109:O138,4))=0,"",30-(COUNTIF(O109:O138,""))-(COUNTIF(O109:O138,4))),""))</f>
        <v/>
      </c>
      <c r="P139" s="137" t="str">
        <f>IF('Chiffres et fonctions'!$J$3=1,IF(COUNTIF(P109:P138,1)=0,IF(COUNTIF(P109:P138,4)=0,"","+"&amp;COUNTIF(P109:P138,4)),COUNTIF(P109:P138,1)&amp;IF(COUNTIF(P109:P138,4)=0,"","+"&amp;COUNTIF(P109:P138,4))),IF('Chiffres et fonctions'!$J$3=2,IF(30-(COUNTIF(P109:P138,""))-(COUNTIF(P109:P138,4))=0,"",30-(COUNTIF(P109:P138,""))-(COUNTIF(P109:P138,4))),""))</f>
        <v/>
      </c>
      <c r="Q139" s="136" t="str">
        <f>IF('Chiffres et fonctions'!$J$3=1,IF(COUNTIF(Q109:Q138,1)=0,IF(COUNTIF(Q109:Q138,4)=0,"","+"&amp;COUNTIF(Q109:Q138,4)),COUNTIF(Q109:Q138,1)&amp;IF(COUNTIF(Q109:Q138,4)=0,"","+"&amp;COUNTIF(Q109:Q138,4))),IF('Chiffres et fonctions'!$J$3=2,IF(30-(COUNTIF(Q109:Q138,""))-(COUNTIF(Q109:Q138,4))=0,"",30-(COUNTIF(Q109:Q138,""))-(COUNTIF(Q109:Q138,4))),""))</f>
        <v/>
      </c>
      <c r="R139" s="137" t="str">
        <f>IF('Chiffres et fonctions'!$J$3=1,IF(COUNTIF(R109:R138,1)=0,IF(COUNTIF(R109:R138,4)=0,"","+"&amp;COUNTIF(R109:R138,4)),COUNTIF(R109:R138,1)&amp;IF(COUNTIF(R109:R138,4)=0,"","+"&amp;COUNTIF(R109:R138,4))),IF('Chiffres et fonctions'!$J$3=2,IF(30-(COUNTIF(R109:R138,""))-(COUNTIF(R109:R138,4))=0,"",30-(COUNTIF(R109:R138,""))-(COUNTIF(R109:R138,4))),""))</f>
        <v/>
      </c>
      <c r="S139" s="136" t="str">
        <f>IF('Chiffres et fonctions'!$J$3=1,IF(COUNTIF(S109:S138,1)=0,IF(COUNTIF(S109:S138,4)=0,"","+"&amp;COUNTIF(S109:S138,4)),COUNTIF(S109:S138,1)&amp;IF(COUNTIF(S109:S138,4)=0,"","+"&amp;COUNTIF(S109:S138,4))),IF('Chiffres et fonctions'!$J$3=2,IF(30-(COUNTIF(S109:S138,""))-(COUNTIF(S109:S138,4))=0,"",30-(COUNTIF(S109:S138,""))-(COUNTIF(S109:S138,4))),""))</f>
        <v/>
      </c>
      <c r="T139" s="137" t="str">
        <f>IF('Chiffres et fonctions'!$J$3=1,IF(COUNTIF(T109:T138,1)=0,IF(COUNTIF(T109:T138,4)=0,"","+"&amp;COUNTIF(T109:T138,4)),COUNTIF(T109:T138,1)&amp;IF(COUNTIF(T109:T138,4)=0,"","+"&amp;COUNTIF(T109:T138,4))),IF('Chiffres et fonctions'!$J$3=2,IF(30-(COUNTIF(T109:T138,""))-(COUNTIF(T109:T138,4))=0,"",30-(COUNTIF(T109:T138,""))-(COUNTIF(T109:T138,4))),""))</f>
        <v/>
      </c>
      <c r="U139" s="136" t="str">
        <f>IF('Chiffres et fonctions'!$J$3=1,IF(COUNTIF(U109:U138,1)=0,IF(COUNTIF(U109:U138,4)=0,"","+"&amp;COUNTIF(U109:U138,4)),COUNTIF(U109:U138,1)&amp;IF(COUNTIF(U109:U138,4)=0,"","+"&amp;COUNTIF(U109:U138,4))),IF('Chiffres et fonctions'!$J$3=2,IF(30-(COUNTIF(U109:U138,""))-(COUNTIF(U109:U138,4))=0,"",30-(COUNTIF(U109:U138,""))-(COUNTIF(U109:U138,4))),""))</f>
        <v/>
      </c>
      <c r="V139" s="137" t="str">
        <f>IF('Chiffres et fonctions'!$J$3=1,IF(COUNTIF(V109:V138,1)=0,IF(COUNTIF(V109:V138,4)=0,"","+"&amp;COUNTIF(V109:V138,4)),COUNTIF(V109:V138,1)&amp;IF(COUNTIF(V109:V138,4)=0,"","+"&amp;COUNTIF(V109:V138,4))),IF('Chiffres et fonctions'!$J$3=2,IF(30-(COUNTIF(V109:V138,""))-(COUNTIF(V109:V138,4))=0,"",30-(COUNTIF(V109:V138,""))-(COUNTIF(V109:V138,4))),""))</f>
        <v/>
      </c>
      <c r="W139" s="136" t="str">
        <f>IF('Chiffres et fonctions'!$J$3=1,IF(COUNTIF(W109:W138,1)=0,IF(COUNTIF(W109:W138,4)=0,"","+"&amp;COUNTIF(W109:W138,4)),COUNTIF(W109:W138,1)&amp;IF(COUNTIF(W109:W138,4)=0,"","+"&amp;COUNTIF(W109:W138,4))),IF('Chiffres et fonctions'!$J$3=2,IF(30-(COUNTIF(W109:W138,""))-(COUNTIF(W109:W138,4))=0,"",30-(COUNTIF(W109:W138,""))-(COUNTIF(W109:W138,4))),""))</f>
        <v/>
      </c>
      <c r="X139" s="137" t="str">
        <f>IF('Chiffres et fonctions'!$J$3=1,IF(COUNTIF(X109:X138,1)=0,IF(COUNTIF(X109:X138,4)=0,"","+"&amp;COUNTIF(X109:X138,4)),COUNTIF(X109:X138,1)&amp;IF(COUNTIF(X109:X138,4)=0,"","+"&amp;COUNTIF(X109:X138,4))),IF('Chiffres et fonctions'!$J$3=2,IF(30-(COUNTIF(X109:X138,""))-(COUNTIF(X109:X138,4))=0,"",30-(COUNTIF(X109:X138,""))-(COUNTIF(X109:X138,4))),""))</f>
        <v/>
      </c>
      <c r="Y139" s="136" t="str">
        <f>IF('Chiffres et fonctions'!$J$3=1,IF(COUNTIF(Y109:Y138,1)=0,IF(COUNTIF(Y109:Y138,4)=0,"","+"&amp;COUNTIF(Y109:Y138,4)),COUNTIF(Y109:Y138,1)&amp;IF(COUNTIF(Y109:Y138,4)=0,"","+"&amp;COUNTIF(Y109:Y138,4))),IF('Chiffres et fonctions'!$J$3=2,IF(30-(COUNTIF(Y109:Y138,""))-(COUNTIF(Y109:Y138,4))=0,"",30-(COUNTIF(Y109:Y138,""))-(COUNTIF(Y109:Y138,4))),""))</f>
        <v/>
      </c>
      <c r="Z139" s="137" t="str">
        <f>IF('Chiffres et fonctions'!$J$3=1,IF(COUNTIF(Z109:Z138,1)=0,IF(COUNTIF(Z109:Z138,4)=0,"","+"&amp;COUNTIF(Z109:Z138,4)),COUNTIF(Z109:Z138,1)&amp;IF(COUNTIF(Z109:Z138,4)=0,"","+"&amp;COUNTIF(Z109:Z138,4))),IF('Chiffres et fonctions'!$J$3=2,IF(30-(COUNTIF(Z109:Z138,""))-(COUNTIF(Z109:Z138,4))=0,"",30-(COUNTIF(Z109:Z138,""))-(COUNTIF(Z109:Z138,4))),""))</f>
        <v/>
      </c>
      <c r="AA139" s="136" t="str">
        <f>IF('Chiffres et fonctions'!$J$3=1,IF(COUNTIF(AA109:AA138,1)=0,IF(COUNTIF(AA109:AA138,4)=0,"","+"&amp;COUNTIF(AA109:AA138,4)),COUNTIF(AA109:AA138,1)&amp;IF(COUNTIF(AA109:AA138,4)=0,"","+"&amp;COUNTIF(AA109:AA138,4))),IF('Chiffres et fonctions'!$J$3=2,IF(30-(COUNTIF(AA109:AA138,""))-(COUNTIF(AA109:AA138,4))=0,"",30-(COUNTIF(AA109:AA138,""))-(COUNTIF(AA109:AA138,4))),""))</f>
        <v/>
      </c>
      <c r="AB139" s="137" t="str">
        <f>IF('Chiffres et fonctions'!$J$3=1,IF(COUNTIF(AB109:AB138,1)=0,IF(COUNTIF(AB109:AB138,4)=0,"","+"&amp;COUNTIF(AB109:AB138,4)),COUNTIF(AB109:AB138,1)&amp;IF(COUNTIF(AB109:AB138,4)=0,"","+"&amp;COUNTIF(AB109:AB138,4))),IF('Chiffres et fonctions'!$J$3=2,IF(30-(COUNTIF(AB109:AB138,""))-(COUNTIF(AB109:AB138,4))=0,"",30-(COUNTIF(AB109:AB138,""))-(COUNTIF(AB109:AB138,4))),""))</f>
        <v/>
      </c>
      <c r="AC139" s="136" t="str">
        <f>IF('Chiffres et fonctions'!$J$3=1,IF(COUNTIF(AC109:AC138,1)=0,IF(COUNTIF(AC109:AC138,4)=0,"","+"&amp;COUNTIF(AC109:AC138,4)),COUNTIF(AC109:AC138,1)&amp;IF(COUNTIF(AC109:AC138,4)=0,"","+"&amp;COUNTIF(AC109:AC138,4))),IF('Chiffres et fonctions'!$J$3=2,IF(30-(COUNTIF(AC109:AC138,""))-(COUNTIF(AC109:AC138,4))=0,"",30-(COUNTIF(AC109:AC138,""))-(COUNTIF(AC109:AC138,4))),""))</f>
        <v/>
      </c>
      <c r="AD139" s="137" t="str">
        <f>IF('Chiffres et fonctions'!$J$3=1,IF(COUNTIF(AD109:AD138,1)=0,IF(COUNTIF(AD109:AD138,4)=0,"","+"&amp;COUNTIF(AD109:AD138,4)),COUNTIF(AD109:AD138,1)&amp;IF(COUNTIF(AD109:AD138,4)=0,"","+"&amp;COUNTIF(AD109:AD138,4))),IF('Chiffres et fonctions'!$J$3=2,IF(30-(COUNTIF(AD109:AD138,""))-(COUNTIF(AD109:AD138,4))=0,"",30-(COUNTIF(AD109:AD138,""))-(COUNTIF(AD109:AD138,4))),""))</f>
        <v/>
      </c>
      <c r="AE139" s="136" t="str">
        <f>IF('Chiffres et fonctions'!$J$3=1,IF(COUNTIF(AE109:AE138,1)=0,IF(COUNTIF(AE109:AE138,4)=0,"","+"&amp;COUNTIF(AE109:AE138,4)),COUNTIF(AE109:AE138,1)&amp;IF(COUNTIF(AE109:AE138,4)=0,"","+"&amp;COUNTIF(AE109:AE138,4))),IF('Chiffres et fonctions'!$J$3=2,IF(30-(COUNTIF(AE109:AE138,""))-(COUNTIF(AE109:AE138,4))=0,"",30-(COUNTIF(AE109:AE138,""))-(COUNTIF(AE109:AE138,4))),""))</f>
        <v/>
      </c>
      <c r="AF139" s="137" t="str">
        <f>IF('Chiffres et fonctions'!$J$3=1,IF(COUNTIF(AF109:AF138,1)=0,IF(COUNTIF(AF109:AF138,4)=0,"","+"&amp;COUNTIF(AF109:AF138,4)),COUNTIF(AF109:AF138,1)&amp;IF(COUNTIF(AF109:AF138,4)=0,"","+"&amp;COUNTIF(AF109:AF138,4))),IF('Chiffres et fonctions'!$J$3=2,IF(30-(COUNTIF(AF109:AF138,""))-(COUNTIF(AF109:AF138,4))=0,"",30-(COUNTIF(AF109:AF138,""))-(COUNTIF(AF109:AF138,4))),""))</f>
        <v/>
      </c>
      <c r="AG139" s="136" t="str">
        <f>IF('Chiffres et fonctions'!$J$3=1,IF(COUNTIF(AG109:AG138,1)=0,IF(COUNTIF(AG109:AG138,4)=0,"","+"&amp;COUNTIF(AG109:AG138,4)),COUNTIF(AG109:AG138,1)&amp;IF(COUNTIF(AG109:AG138,4)=0,"","+"&amp;COUNTIF(AG109:AG138,4))),IF('Chiffres et fonctions'!$J$3=2,IF(30-(COUNTIF(AG109:AG138,""))-(COUNTIF(AG109:AG138,4))=0,"",30-(COUNTIF(AG109:AG138,""))-(COUNTIF(AG109:AG138,4))),""))</f>
        <v/>
      </c>
      <c r="AH139" s="137" t="str">
        <f>IF('Chiffres et fonctions'!$J$3=1,IF(COUNTIF(AH109:AH138,1)=0,IF(COUNTIF(AH109:AH138,4)=0,"","+"&amp;COUNTIF(AH109:AH138,4)),COUNTIF(AH109:AH138,1)&amp;IF(COUNTIF(AH109:AH138,4)=0,"","+"&amp;COUNTIF(AH109:AH138,4))),IF('Chiffres et fonctions'!$J$3=2,IF(30-(COUNTIF(AH109:AH138,""))-(COUNTIF(AH109:AH138,4))=0,"",30-(COUNTIF(AH109:AH138,""))-(COUNTIF(AH109:AH138,4))),""))</f>
        <v/>
      </c>
      <c r="AI139" s="136" t="str">
        <f>IF('Chiffres et fonctions'!$J$3=1,IF(COUNTIF(AI109:AI138,1)=0,IF(COUNTIF(AI109:AI138,4)=0,"","+"&amp;COUNTIF(AI109:AI138,4)),COUNTIF(AI109:AI138,1)&amp;IF(COUNTIF(AI109:AI138,4)=0,"","+"&amp;COUNTIF(AI109:AI138,4))),IF('Chiffres et fonctions'!$J$3=2,IF(30-(COUNTIF(AI109:AI138,""))-(COUNTIF(AI109:AI138,4))=0,"",30-(COUNTIF(AI109:AI138,""))-(COUNTIF(AI109:AI138,4))),""))</f>
        <v/>
      </c>
      <c r="AJ139" s="137" t="str">
        <f>IF('Chiffres et fonctions'!$J$3=1,IF(COUNTIF(AJ109:AJ138,1)=0,IF(COUNTIF(AJ109:AJ138,4)=0,"","+"&amp;COUNTIF(AJ109:AJ138,4)),COUNTIF(AJ109:AJ138,1)&amp;IF(COUNTIF(AJ109:AJ138,4)=0,"","+"&amp;COUNTIF(AJ109:AJ138,4))),IF('Chiffres et fonctions'!$J$3=2,IF(30-(COUNTIF(AJ109:AJ138,""))-(COUNTIF(AJ109:AJ138,4))=0,"",30-(COUNTIF(AJ109:AJ138,""))-(COUNTIF(AJ109:AJ138,4))),""))</f>
        <v/>
      </c>
      <c r="AK139" s="136" t="str">
        <f>IF('Chiffres et fonctions'!$J$3=1,IF(COUNTIF(AK109:AK138,1)=0,IF(COUNTIF(AK109:AK138,4)=0,"","+"&amp;COUNTIF(AK109:AK138,4)),COUNTIF(AK109:AK138,1)&amp;IF(COUNTIF(AK109:AK138,4)=0,"","+"&amp;COUNTIF(AK109:AK138,4))),IF('Chiffres et fonctions'!$J$3=2,IF(30-(COUNTIF(AK109:AK138,""))-(COUNTIF(AK109:AK138,4))=0,"",30-(COUNTIF(AK109:AK138,""))-(COUNTIF(AK109:AK138,4))),""))</f>
        <v/>
      </c>
      <c r="AL139" s="137" t="str">
        <f>IF('Chiffres et fonctions'!$J$3=1,IF(COUNTIF(AL109:AL138,1)=0,IF(COUNTIF(AL109:AL138,4)=0,"","+"&amp;COUNTIF(AL109:AL138,4)),COUNTIF(AL109:AL138,1)&amp;IF(COUNTIF(AL109:AL138,4)=0,"","+"&amp;COUNTIF(AL109:AL138,4))),IF('Chiffres et fonctions'!$J$3=2,IF(30-(COUNTIF(AL109:AL138,""))-(COUNTIF(AL109:AL138,4))=0,"",30-(COUNTIF(AL109:AL138,""))-(COUNTIF(AL109:AL138,4))),""))</f>
        <v/>
      </c>
      <c r="AM139" s="136" t="str">
        <f>IF('Chiffres et fonctions'!$J$3=1,IF(COUNTIF(AM109:AM138,1)=0,IF(COUNTIF(AM109:AM138,4)=0,"","+"&amp;COUNTIF(AM109:AM138,4)),COUNTIF(AM109:AM138,1)&amp;IF(COUNTIF(AM109:AM138,4)=0,"","+"&amp;COUNTIF(AM109:AM138,4))),IF('Chiffres et fonctions'!$J$3=2,IF(30-(COUNTIF(AM109:AM138,""))-(COUNTIF(AM109:AM138,4))=0,"",30-(COUNTIF(AM109:AM138,""))-(COUNTIF(AM109:AM138,4))),""))</f>
        <v/>
      </c>
      <c r="AN139" s="137" t="str">
        <f>IF('Chiffres et fonctions'!$J$3=1,IF(COUNTIF(AN109:AN138,1)=0,IF(COUNTIF(AN109:AN138,4)=0,"","+"&amp;COUNTIF(AN109:AN138,4)),COUNTIF(AN109:AN138,1)&amp;IF(COUNTIF(AN109:AN138,4)=0,"","+"&amp;COUNTIF(AN109:AN138,4))),IF('Chiffres et fonctions'!$J$3=2,IF(30-(COUNTIF(AN109:AN138,""))-(COUNTIF(AN109:AN138,4))=0,"",30-(COUNTIF(AN109:AN138,""))-(COUNTIF(AN109:AN138,4))),""))</f>
        <v/>
      </c>
      <c r="AO139" s="136" t="str">
        <f>IF('Chiffres et fonctions'!$J$3=1,IF(COUNTIF(AO109:AO138,1)=0,IF(COUNTIF(AO109:AO138,4)=0,"","+"&amp;COUNTIF(AO109:AO138,4)),COUNTIF(AO109:AO138,1)&amp;IF(COUNTIF(AO109:AO138,4)=0,"","+"&amp;COUNTIF(AO109:AO138,4))),IF('Chiffres et fonctions'!$J$3=2,IF(30-(COUNTIF(AO109:AO138,""))-(COUNTIF(AO109:AO138,4))=0,"",30-(COUNTIF(AO109:AO138,""))-(COUNTIF(AO109:AO138,4))),""))</f>
        <v/>
      </c>
      <c r="AP139" s="137" t="str">
        <f>IF('Chiffres et fonctions'!$J$3=1,IF(COUNTIF(AP109:AP138,1)=0,IF(COUNTIF(AP109:AP138,4)=0,"","+"&amp;COUNTIF(AP109:AP138,4)),COUNTIF(AP109:AP138,1)&amp;IF(COUNTIF(AP109:AP138,4)=0,"","+"&amp;COUNTIF(AP109:AP138,4))),IF('Chiffres et fonctions'!$J$3=2,IF(30-(COUNTIF(AP109:AP138,""))-(COUNTIF(AP109:AP138,4))=0,"",30-(COUNTIF(AP109:AP138,""))-(COUNTIF(AP109:AP138,4))),""))</f>
        <v/>
      </c>
      <c r="AQ139" s="136" t="str">
        <f>IF('Chiffres et fonctions'!$J$3=1,IF(COUNTIF(AQ109:AQ138,1)=0,IF(COUNTIF(AQ109:AQ138,4)=0,"","+"&amp;COUNTIF(AQ109:AQ138,4)),COUNTIF(AQ109:AQ138,1)&amp;IF(COUNTIF(AQ109:AQ138,4)=0,"","+"&amp;COUNTIF(AQ109:AQ138,4))),IF('Chiffres et fonctions'!$J$3=2,IF(30-(COUNTIF(AQ109:AQ138,""))-(COUNTIF(AQ109:AQ138,4))=0,"",30-(COUNTIF(AQ109:AQ138,""))-(COUNTIF(AQ109:AQ138,4))),""))</f>
        <v/>
      </c>
      <c r="AR139" s="137" t="str">
        <f>IF('Chiffres et fonctions'!$J$3=1,IF(COUNTIF(AR109:AR138,1)=0,IF(COUNTIF(AR109:AR138,4)=0,"","+"&amp;COUNTIF(AR109:AR138,4)),COUNTIF(AR109:AR138,1)&amp;IF(COUNTIF(AR109:AR138,4)=0,"","+"&amp;COUNTIF(AR109:AR138,4))),IF('Chiffres et fonctions'!$J$3=2,IF(30-(COUNTIF(AR109:AR138,""))-(COUNTIF(AR109:AR138,4))=0,"",30-(COUNTIF(AR109:AR138,""))-(COUNTIF(AR109:AR138,4))),""))</f>
        <v/>
      </c>
      <c r="AS139" s="136" t="str">
        <f>IF('Chiffres et fonctions'!$J$3=1,IF(COUNTIF(AS109:AS138,1)=0,IF(COUNTIF(AS109:AS138,4)=0,"","+"&amp;COUNTIF(AS109:AS138,4)),COUNTIF(AS109:AS138,1)&amp;IF(COUNTIF(AS109:AS138,4)=0,"","+"&amp;COUNTIF(AS109:AS138,4))),IF('Chiffres et fonctions'!$J$3=2,IF(30-(COUNTIF(AS109:AS138,""))-(COUNTIF(AS109:AS138,4))=0,"",30-(COUNTIF(AS109:AS138,""))-(COUNTIF(AS109:AS138,4))),""))</f>
        <v/>
      </c>
      <c r="AT139" s="137" t="str">
        <f>IF('Chiffres et fonctions'!$J$3=1,IF(COUNTIF(AT109:AT138,1)=0,IF(COUNTIF(AT109:AT138,4)=0,"","+"&amp;COUNTIF(AT109:AT138,4)),COUNTIF(AT109:AT138,1)&amp;IF(COUNTIF(AT109:AT138,4)=0,"","+"&amp;COUNTIF(AT109:AT138,4))),IF('Chiffres et fonctions'!$J$3=2,IF(30-(COUNTIF(AT109:AT138,""))-(COUNTIF(AT109:AT138,4))=0,"",30-(COUNTIF(AT109:AT138,""))-(COUNTIF(AT109:AT138,4))),""))</f>
        <v/>
      </c>
      <c r="AU139" s="136" t="str">
        <f>IF('Chiffres et fonctions'!$J$3=1,IF(COUNTIF(AU109:AU138,1)=0,IF(COUNTIF(AU109:AU138,4)=0,"","+"&amp;COUNTIF(AU109:AU138,4)),COUNTIF(AU109:AU138,1)&amp;IF(COUNTIF(AU109:AU138,4)=0,"","+"&amp;COUNTIF(AU109:AU138,4))),IF('Chiffres et fonctions'!$J$3=2,IF(30-(COUNTIF(AU109:AU138,""))-(COUNTIF(AU109:AU138,4))=0,"",30-(COUNTIF(AU109:AU138,""))-(COUNTIF(AU109:AU138,4))),""))</f>
        <v/>
      </c>
      <c r="AV139" s="137" t="str">
        <f>IF('Chiffres et fonctions'!$J$3=1,IF(COUNTIF(AV109:AV138,1)=0,IF(COUNTIF(AV109:AV138,4)=0,"","+"&amp;COUNTIF(AV109:AV138,4)),COUNTIF(AV109:AV138,1)&amp;IF(COUNTIF(AV109:AV138,4)=0,"","+"&amp;COUNTIF(AV109:AV138,4))),IF('Chiffres et fonctions'!$J$3=2,IF(30-(COUNTIF(AV109:AV138,""))-(COUNTIF(AV109:AV138,4))=0,"",30-(COUNTIF(AV109:AV138,""))-(COUNTIF(AV109:AV138,4))),""))</f>
        <v/>
      </c>
      <c r="AW139" s="136" t="str">
        <f>IF('Chiffres et fonctions'!$J$3=1,IF(COUNTIF(AW109:AW138,1)=0,IF(COUNTIF(AW109:AW138,4)=0,"","+"&amp;COUNTIF(AW109:AW138,4)),COUNTIF(AW109:AW138,1)&amp;IF(COUNTIF(AW109:AW138,4)=0,"","+"&amp;COUNTIF(AW109:AW138,4))),IF('Chiffres et fonctions'!$J$3=2,IF(30-(COUNTIF(AW109:AW138,""))-(COUNTIF(AW109:AW138,4))=0,"",30-(COUNTIF(AW109:AW138,""))-(COUNTIF(AW109:AW138,4))),""))</f>
        <v/>
      </c>
      <c r="AX139" s="137" t="str">
        <f>IF('Chiffres et fonctions'!$J$3=1,IF(COUNTIF(AX109:AX138,1)=0,IF(COUNTIF(AX109:AX138,4)=0,"","+"&amp;COUNTIF(AX109:AX138,4)),COUNTIF(AX109:AX138,1)&amp;IF(COUNTIF(AX109:AX138,4)=0,"","+"&amp;COUNTIF(AX109:AX138,4))),IF('Chiffres et fonctions'!$J$3=2,IF(30-(COUNTIF(AX109:AX138,""))-(COUNTIF(AX109:AX138,4))=0,"",30-(COUNTIF(AX109:AX138,""))-(COUNTIF(AX109:AX138,4))),""))</f>
        <v/>
      </c>
      <c r="AY139" s="136" t="str">
        <f>IF('Chiffres et fonctions'!$J$3=1,IF(COUNTIF(AY109:AY138,1)=0,IF(COUNTIF(AY109:AY138,4)=0,"","+"&amp;COUNTIF(AY109:AY138,4)),COUNTIF(AY109:AY138,1)&amp;IF(COUNTIF(AY109:AY138,4)=0,"","+"&amp;COUNTIF(AY109:AY138,4))),IF('Chiffres et fonctions'!$J$3=2,IF(30-(COUNTIF(AY109:AY138,""))-(COUNTIF(AY109:AY138,4))=0,"",30-(COUNTIF(AY109:AY138,""))-(COUNTIF(AY109:AY138,4))),""))</f>
        <v/>
      </c>
      <c r="AZ139" s="137" t="str">
        <f>IF('Chiffres et fonctions'!$J$3=1,IF(COUNTIF(AZ109:AZ138,1)=0,IF(COUNTIF(AZ109:AZ138,4)=0,"","+"&amp;COUNTIF(AZ109:AZ138,4)),COUNTIF(AZ109:AZ138,1)&amp;IF(COUNTIF(AZ109:AZ138,4)=0,"","+"&amp;COUNTIF(AZ109:AZ138,4))),IF('Chiffres et fonctions'!$J$3=2,IF(30-(COUNTIF(AZ109:AZ138,""))-(COUNTIF(AZ109:AZ138,4))=0,"",30-(COUNTIF(AZ109:AZ138,""))-(COUNTIF(AZ109:AZ138,4))),""))</f>
        <v/>
      </c>
      <c r="BA139" s="136" t="str">
        <f>IF('Chiffres et fonctions'!$J$3=1,IF(COUNTIF(BA109:BA138,1)=0,IF(COUNTIF(BA109:BA138,4)=0,"","+"&amp;COUNTIF(BA109:BA138,4)),COUNTIF(BA109:BA138,1)&amp;IF(COUNTIF(BA109:BA138,4)=0,"","+"&amp;COUNTIF(BA109:BA138,4))),IF('Chiffres et fonctions'!$J$3=2,IF(30-(COUNTIF(BA109:BA138,""))-(COUNTIF(BA109:BA138,4))=0,"",30-(COUNTIF(BA109:BA138,""))-(COUNTIF(BA109:BA138,4))),""))</f>
        <v/>
      </c>
      <c r="BB139" s="137" t="str">
        <f>IF('Chiffres et fonctions'!$J$3=1,IF(COUNTIF(BB109:BB138,1)=0,IF(COUNTIF(BB109:BB138,4)=0,"","+"&amp;COUNTIF(BB109:BB138,4)),COUNTIF(BB109:BB138,1)&amp;IF(COUNTIF(BB109:BB138,4)=0,"","+"&amp;COUNTIF(BB109:BB138,4))),IF('Chiffres et fonctions'!$J$3=2,IF(30-(COUNTIF(BB109:BB138,""))-(COUNTIF(BB109:BB138,4))=0,"",30-(COUNTIF(BB109:BB138,""))-(COUNTIF(BB109:BB138,4))),""))</f>
        <v/>
      </c>
      <c r="BC139" s="113">
        <f>SUM(BC109:BC138)</f>
        <v>0</v>
      </c>
      <c r="BD139" s="370"/>
      <c r="BE139" s="145"/>
      <c r="BF139" s="146"/>
      <c r="BG139" s="147"/>
      <c r="BH139" s="146">
        <v>0.91849999999999998</v>
      </c>
      <c r="BI139" s="146"/>
      <c r="BJ139" s="146"/>
      <c r="BK139" s="224"/>
      <c r="BL139" s="171"/>
      <c r="BM139" s="171"/>
      <c r="BN139" s="171"/>
      <c r="BO139" s="171"/>
      <c r="BP139" s="171"/>
      <c r="BQ139" s="171"/>
      <c r="BR139" s="114"/>
      <c r="BS139" s="114"/>
      <c r="BT139" s="171"/>
      <c r="BU139" s="225"/>
      <c r="BV139" s="221"/>
      <c r="BW139" s="225"/>
      <c r="BX139" s="221"/>
      <c r="BY139" s="115"/>
      <c r="BZ139" s="115"/>
      <c r="CA139" s="115"/>
      <c r="CB139" s="115"/>
      <c r="CC139" s="115"/>
      <c r="CD139" s="115"/>
      <c r="CE139" s="115"/>
      <c r="CF139" s="115"/>
      <c r="CG139" s="115"/>
      <c r="CH139" s="115"/>
      <c r="CI139" s="115"/>
      <c r="CJ139" s="115"/>
      <c r="CK139" s="115"/>
      <c r="CL139" s="115"/>
      <c r="CM139" s="115"/>
      <c r="CN139" s="115"/>
      <c r="CO139" s="115"/>
      <c r="CP139" s="115"/>
      <c r="CQ139" s="115"/>
      <c r="CR139" s="115"/>
      <c r="CS139" s="115"/>
      <c r="CT139" s="115"/>
      <c r="CU139" s="115"/>
      <c r="CV139" s="115"/>
      <c r="CW139" s="115"/>
      <c r="CX139" s="115"/>
      <c r="CY139" s="115"/>
      <c r="CZ139" s="115"/>
      <c r="DA139" s="115"/>
      <c r="DB139" s="115"/>
      <c r="DC139" s="115"/>
      <c r="DD139" s="115"/>
      <c r="DE139" s="115"/>
      <c r="DF139" s="115"/>
      <c r="DG139" s="115"/>
      <c r="DH139" s="115"/>
      <c r="DI139" s="115"/>
      <c r="DJ139" s="115"/>
      <c r="DK139" s="115"/>
      <c r="DL139" s="115"/>
      <c r="DM139" s="115"/>
      <c r="DN139" s="115"/>
      <c r="DO139" s="115"/>
      <c r="DP139" s="115"/>
      <c r="DQ139" s="115"/>
      <c r="DR139" s="115"/>
      <c r="DS139" s="115"/>
      <c r="DT139" s="115"/>
      <c r="DU139" s="115"/>
      <c r="DV139" s="115"/>
      <c r="DW139" s="115"/>
      <c r="DX139" s="115"/>
      <c r="DY139" s="115"/>
      <c r="DZ139" s="115"/>
      <c r="EA139" s="115"/>
      <c r="EB139" s="115"/>
      <c r="EC139" s="115"/>
      <c r="ED139" s="115"/>
      <c r="EE139" s="115"/>
      <c r="EF139" s="115"/>
      <c r="EG139" s="115"/>
      <c r="EH139" s="115"/>
      <c r="EI139" s="115"/>
      <c r="EJ139" s="115"/>
      <c r="EK139" s="115"/>
      <c r="EL139" s="115"/>
      <c r="EM139" s="115"/>
      <c r="EN139" s="115"/>
      <c r="EO139" s="115"/>
      <c r="EP139" s="115"/>
      <c r="EQ139" s="115"/>
      <c r="ER139" s="115"/>
      <c r="ES139" s="115"/>
      <c r="ET139" s="115"/>
      <c r="EU139" s="115"/>
      <c r="EV139" s="115"/>
      <c r="EW139" s="115"/>
      <c r="EX139" s="115"/>
      <c r="EY139" s="115"/>
      <c r="EZ139" s="115"/>
      <c r="FA139" s="115"/>
      <c r="FB139" s="115"/>
      <c r="FC139" s="115"/>
      <c r="FD139" s="115"/>
      <c r="FE139" s="115"/>
      <c r="FF139" s="115"/>
      <c r="FG139" s="115"/>
      <c r="FH139" s="115"/>
      <c r="FI139" s="115"/>
      <c r="FJ139" s="115"/>
      <c r="FK139" s="115"/>
      <c r="FL139" s="115"/>
      <c r="FM139" s="115"/>
      <c r="FN139" s="115"/>
      <c r="FO139" s="115"/>
      <c r="FP139" s="115"/>
      <c r="FQ139" s="115"/>
      <c r="FR139" s="115"/>
      <c r="FS139" s="115"/>
      <c r="FT139" s="115"/>
      <c r="FU139" s="115"/>
      <c r="FV139" s="115"/>
      <c r="FW139" s="115"/>
      <c r="FX139" s="115"/>
      <c r="FY139" s="115"/>
      <c r="FZ139" s="115"/>
      <c r="GA139" s="115"/>
      <c r="GB139" s="115"/>
      <c r="GC139" s="115"/>
      <c r="GD139" s="115"/>
      <c r="GE139" s="115"/>
      <c r="GF139" s="115"/>
      <c r="GG139" s="115"/>
      <c r="GH139" s="115"/>
      <c r="GI139" s="115"/>
      <c r="GJ139" s="115"/>
      <c r="GK139" s="115"/>
      <c r="GL139" s="115"/>
      <c r="GM139" s="115"/>
      <c r="GN139" s="115"/>
      <c r="GO139" s="115"/>
      <c r="GP139" s="115"/>
      <c r="GQ139" s="115"/>
      <c r="GR139" s="115"/>
      <c r="GS139" s="115"/>
      <c r="GT139" s="115"/>
      <c r="GU139" s="115"/>
      <c r="GV139" s="115"/>
      <c r="GW139" s="115"/>
      <c r="GX139" s="115"/>
      <c r="GY139" s="115"/>
      <c r="GZ139" s="115"/>
      <c r="HA139" s="115"/>
      <c r="HB139" s="115"/>
      <c r="HC139" s="115"/>
      <c r="HD139" s="115"/>
      <c r="HE139" s="115"/>
      <c r="HF139" s="115"/>
      <c r="HG139" s="115"/>
      <c r="HH139" s="115"/>
      <c r="HI139" s="115"/>
      <c r="HJ139" s="115"/>
      <c r="HK139" s="115"/>
      <c r="HL139" s="115"/>
      <c r="HM139" s="115"/>
      <c r="HN139" s="115"/>
      <c r="HO139" s="115"/>
      <c r="HP139" s="115"/>
      <c r="HQ139" s="115"/>
      <c r="HR139" s="115"/>
      <c r="HS139" s="115"/>
      <c r="HT139" s="115"/>
      <c r="HU139" s="115"/>
      <c r="HV139" s="115"/>
      <c r="HW139" s="115"/>
      <c r="HX139" s="115"/>
      <c r="HY139" s="115"/>
      <c r="HZ139" s="115"/>
      <c r="IA139" s="115"/>
      <c r="IB139" s="115"/>
      <c r="IC139" s="115"/>
      <c r="ID139" s="115"/>
      <c r="IE139" s="115"/>
      <c r="IF139" s="115"/>
      <c r="IG139" s="115"/>
      <c r="IH139" s="115"/>
      <c r="II139" s="115"/>
      <c r="IJ139" s="115"/>
      <c r="IK139" s="115"/>
      <c r="IL139" s="115"/>
      <c r="IM139" s="115"/>
      <c r="IN139" s="115"/>
      <c r="IO139" s="115"/>
      <c r="IP139" s="115"/>
      <c r="IQ139" s="115"/>
      <c r="IR139" s="115"/>
      <c r="IS139" s="115"/>
      <c r="IT139" s="115"/>
      <c r="IU139" s="115"/>
      <c r="IV139" s="115"/>
      <c r="IW139" s="115"/>
      <c r="IX139" s="115"/>
      <c r="IY139" s="115"/>
      <c r="IZ139" s="115"/>
      <c r="JA139" s="115"/>
      <c r="JB139" s="115"/>
      <c r="JC139" s="115"/>
      <c r="JD139" s="115"/>
      <c r="JE139" s="115"/>
      <c r="JF139" s="115"/>
      <c r="JG139" s="115"/>
      <c r="JH139" s="115"/>
      <c r="JI139" s="115"/>
      <c r="JJ139" s="115"/>
      <c r="JK139" s="115"/>
      <c r="JL139" s="115"/>
      <c r="JM139" s="115"/>
      <c r="JN139" s="115"/>
      <c r="JO139" s="115"/>
      <c r="JP139" s="115"/>
      <c r="JQ139" s="115"/>
      <c r="JR139" s="115"/>
      <c r="JS139" s="115"/>
      <c r="JT139" s="115"/>
      <c r="JU139" s="115"/>
      <c r="JV139" s="115"/>
      <c r="JW139" s="115"/>
      <c r="JX139" s="115"/>
      <c r="JY139" s="115"/>
      <c r="JZ139" s="115"/>
      <c r="KA139" s="115"/>
      <c r="KB139" s="115"/>
      <c r="KC139" s="115"/>
      <c r="KD139" s="115"/>
      <c r="KE139" s="115"/>
      <c r="KF139" s="115"/>
      <c r="KG139" s="115"/>
      <c r="KH139" s="115"/>
      <c r="KI139" s="115"/>
      <c r="KJ139" s="115"/>
      <c r="KK139" s="115"/>
      <c r="KL139" s="115"/>
      <c r="KM139" s="115"/>
      <c r="KN139" s="115"/>
      <c r="KO139" s="115"/>
      <c r="KP139" s="115"/>
      <c r="KQ139" s="115"/>
      <c r="KR139" s="115"/>
      <c r="KS139" s="115"/>
      <c r="KT139" s="115"/>
      <c r="KU139" s="115"/>
      <c r="KV139" s="115"/>
      <c r="KW139" s="115"/>
      <c r="KX139" s="115"/>
      <c r="KY139" s="115"/>
      <c r="KZ139" s="115"/>
      <c r="LA139" s="115"/>
      <c r="LB139" s="115"/>
      <c r="LC139" s="115"/>
      <c r="LD139" s="115"/>
      <c r="LE139" s="115"/>
      <c r="LF139" s="115"/>
      <c r="LG139" s="115"/>
      <c r="LH139" s="115"/>
      <c r="LI139" s="115"/>
      <c r="LJ139" s="115"/>
      <c r="LK139" s="115"/>
      <c r="LL139" s="115"/>
      <c r="LM139" s="115"/>
      <c r="LN139" s="115"/>
      <c r="LO139" s="115"/>
      <c r="LP139" s="115"/>
      <c r="LQ139" s="115"/>
      <c r="LR139" s="115"/>
      <c r="LS139" s="115"/>
      <c r="LT139" s="115"/>
      <c r="LU139" s="115"/>
      <c r="LV139" s="115"/>
      <c r="LW139" s="115"/>
      <c r="LX139" s="115"/>
      <c r="LY139" s="115"/>
      <c r="LZ139" s="115"/>
      <c r="MA139" s="115"/>
      <c r="MB139" s="115"/>
      <c r="MC139" s="115"/>
      <c r="MD139" s="115"/>
      <c r="ME139" s="115"/>
      <c r="MF139" s="115"/>
      <c r="MG139" s="115"/>
      <c r="MH139" s="115"/>
      <c r="MI139" s="115"/>
      <c r="MJ139" s="115"/>
      <c r="MK139" s="115"/>
      <c r="ML139" s="115"/>
      <c r="MM139" s="115"/>
      <c r="MN139" s="115"/>
      <c r="MO139" s="115"/>
      <c r="MP139" s="115"/>
      <c r="MQ139" s="115"/>
      <c r="MS139" s="224"/>
      <c r="MT139" s="116"/>
      <c r="MU139" s="117"/>
      <c r="MV139" s="117"/>
      <c r="MW139" s="117"/>
      <c r="MX139" s="117"/>
      <c r="MY139" s="117"/>
      <c r="MZ139" s="117"/>
      <c r="NA139" s="117"/>
      <c r="NB139" s="117"/>
      <c r="NC139" s="117"/>
      <c r="ND139" s="117"/>
      <c r="NE139" s="117"/>
      <c r="NF139" s="117"/>
      <c r="NG139" s="117"/>
      <c r="NH139" s="117"/>
      <c r="NI139" s="117"/>
      <c r="NJ139" s="117"/>
      <c r="NK139" s="117"/>
      <c r="NL139" s="117"/>
      <c r="NM139" s="118"/>
      <c r="NN139" s="350"/>
    </row>
    <row r="140" spans="1:384" s="14" customFormat="1" ht="10.199999999999999" customHeight="1" thickBot="1">
      <c r="A140" s="110"/>
      <c r="B140" s="337"/>
      <c r="C140" s="336"/>
      <c r="D140" s="119"/>
      <c r="E140" s="140"/>
      <c r="F140" s="140"/>
      <c r="G140" s="140"/>
      <c r="H140" s="120"/>
      <c r="I140" s="339" t="str">
        <f>I105</f>
        <v>BRASSERIE</v>
      </c>
      <c r="J140" s="339"/>
      <c r="K140" s="339"/>
      <c r="L140" s="339"/>
      <c r="M140" s="339"/>
      <c r="N140" s="340"/>
      <c r="O140" s="138" t="str">
        <f>IF('Chiffres et fonctions'!$J$3=1,IF(COUNTIF(O109:O138,2)=0,"",COUNTIF(O109:O138,2)),IF('Chiffres et fonctions'!$J$3=2,IF(COUNTIF(O109:O138,4)=0,"","+ "&amp;(COUNTIF(O109:O138,4))),""))</f>
        <v/>
      </c>
      <c r="P140" s="139" t="str">
        <f>IF('Chiffres et fonctions'!$J$3=1,IF(COUNTIF(P109:P138,2)=0,"",COUNTIF(P109:P138,2)),IF('Chiffres et fonctions'!$J$3=2,IF(COUNTIF(P109:P138,4)=0,"","+ "&amp;(COUNTIF(P109:P138,4))),""))</f>
        <v/>
      </c>
      <c r="Q140" s="138" t="str">
        <f>IF('Chiffres et fonctions'!$J$3=1,IF(COUNTIF(Q109:Q138,2)=0,"",COUNTIF(Q109:Q138,2)),IF('Chiffres et fonctions'!$J$3=2,IF(COUNTIF(Q109:Q138,4)=0,"","+ "&amp;(COUNTIF(Q109:Q138,4))),""))</f>
        <v/>
      </c>
      <c r="R140" s="139" t="str">
        <f>IF('Chiffres et fonctions'!$J$3=1,IF(COUNTIF(R109:R138,2)=0,"",COUNTIF(R109:R138,2)),IF('Chiffres et fonctions'!$J$3=2,IF(COUNTIF(R109:R138,4)=0,"","+ "&amp;(COUNTIF(R109:R138,4))),""))</f>
        <v/>
      </c>
      <c r="S140" s="138" t="str">
        <f>IF('Chiffres et fonctions'!$J$3=1,IF(COUNTIF(S109:S138,2)=0,"",COUNTIF(S109:S138,2)),IF('Chiffres et fonctions'!$J$3=2,IF(COUNTIF(S109:S138,4)=0,"","+ "&amp;(COUNTIF(S109:S138,4))),""))</f>
        <v/>
      </c>
      <c r="T140" s="139" t="str">
        <f>IF('Chiffres et fonctions'!$J$3=1,IF(COUNTIF(T109:T138,2)=0,"",COUNTIF(T109:T138,2)),IF('Chiffres et fonctions'!$J$3=2,IF(COUNTIF(T109:T138,4)=0,"","+ "&amp;(COUNTIF(T109:T138,4))),""))</f>
        <v/>
      </c>
      <c r="U140" s="138" t="str">
        <f>IF('Chiffres et fonctions'!$J$3=1,IF(COUNTIF(U109:U138,2)=0,"",COUNTIF(U109:U138,2)),IF('Chiffres et fonctions'!$J$3=2,IF(COUNTIF(U109:U138,4)=0,"","+ "&amp;(COUNTIF(U109:U138,4))),""))</f>
        <v/>
      </c>
      <c r="V140" s="139" t="str">
        <f>IF('Chiffres et fonctions'!$J$3=1,IF(COUNTIF(V109:V138,2)=0,"",COUNTIF(V109:V138,2)),IF('Chiffres et fonctions'!$J$3=2,IF(COUNTIF(V109:V138,4)=0,"","+ "&amp;(COUNTIF(V109:V138,4))),""))</f>
        <v/>
      </c>
      <c r="W140" s="138" t="str">
        <f>IF('Chiffres et fonctions'!$J$3=1,IF(COUNTIF(W109:W138,2)=0,"",COUNTIF(W109:W138,2)),IF('Chiffres et fonctions'!$J$3=2,IF(COUNTIF(W109:W138,4)=0,"","+ "&amp;(COUNTIF(W109:W138,4))),""))</f>
        <v/>
      </c>
      <c r="X140" s="139" t="str">
        <f>IF('Chiffres et fonctions'!$J$3=1,IF(COUNTIF(X109:X138,2)=0,"",COUNTIF(X109:X138,2)),IF('Chiffres et fonctions'!$J$3=2,IF(COUNTIF(X109:X138,4)=0,"","+ "&amp;(COUNTIF(X109:X138,4))),""))</f>
        <v/>
      </c>
      <c r="Y140" s="138" t="str">
        <f>IF('Chiffres et fonctions'!$J$3=1,IF(COUNTIF(Y109:Y138,2)=0,"",COUNTIF(Y109:Y138,2)),IF('Chiffres et fonctions'!$J$3=2,IF(COUNTIF(Y109:Y138,4)=0,"","+ "&amp;(COUNTIF(Y109:Y138,4))),""))</f>
        <v/>
      </c>
      <c r="Z140" s="139" t="str">
        <f>IF('Chiffres et fonctions'!$J$3=1,IF(COUNTIF(Z109:Z138,2)=0,"",COUNTIF(Z109:Z138,2)),IF('Chiffres et fonctions'!$J$3=2,IF(COUNTIF(Z109:Z138,4)=0,"","+ "&amp;(COUNTIF(Z109:Z138,4))),""))</f>
        <v/>
      </c>
      <c r="AA140" s="138" t="str">
        <f>IF('Chiffres et fonctions'!$J$3=1,IF(COUNTIF(AA109:AA138,2)=0,"",COUNTIF(AA109:AA138,2)),IF('Chiffres et fonctions'!$J$3=2,IF(COUNTIF(AA109:AA138,4)=0,"","+ "&amp;(COUNTIF(AA109:AA138,4))),""))</f>
        <v/>
      </c>
      <c r="AB140" s="139" t="str">
        <f>IF('Chiffres et fonctions'!$J$3=1,IF(COUNTIF(AB109:AB138,2)=0,"",COUNTIF(AB109:AB138,2)),IF('Chiffres et fonctions'!$J$3=2,IF(COUNTIF(AB109:AB138,4)=0,"","+ "&amp;(COUNTIF(AB109:AB138,4))),""))</f>
        <v/>
      </c>
      <c r="AC140" s="138" t="str">
        <f>IF('Chiffres et fonctions'!$J$3=1,IF(COUNTIF(AC109:AC138,2)=0,"",COUNTIF(AC109:AC138,2)),IF('Chiffres et fonctions'!$J$3=2,IF(COUNTIF(AC109:AC138,4)=0,"","+ "&amp;(COUNTIF(AC109:AC138,4))),""))</f>
        <v/>
      </c>
      <c r="AD140" s="139" t="str">
        <f>IF('Chiffres et fonctions'!$J$3=1,IF(COUNTIF(AD109:AD138,2)=0,"",COUNTIF(AD109:AD138,2)),IF('Chiffres et fonctions'!$J$3=2,IF(COUNTIF(AD109:AD138,4)=0,"","+ "&amp;(COUNTIF(AD109:AD138,4))),""))</f>
        <v/>
      </c>
      <c r="AE140" s="138" t="str">
        <f>IF('Chiffres et fonctions'!$J$3=1,IF(COUNTIF(AE109:AE138,2)=0,"",COUNTIF(AE109:AE138,2)),IF('Chiffres et fonctions'!$J$3=2,IF(COUNTIF(AE109:AE138,4)=0,"","+ "&amp;(COUNTIF(AE109:AE138,4))),""))</f>
        <v/>
      </c>
      <c r="AF140" s="139" t="str">
        <f>IF('Chiffres et fonctions'!$J$3=1,IF(COUNTIF(AF109:AF138,2)=0,"",COUNTIF(AF109:AF138,2)),IF('Chiffres et fonctions'!$J$3=2,IF(COUNTIF(AF109:AF138,4)=0,"","+ "&amp;(COUNTIF(AF109:AF138,4))),""))</f>
        <v/>
      </c>
      <c r="AG140" s="138" t="str">
        <f>IF('Chiffres et fonctions'!$J$3=1,IF(COUNTIF(AG109:AG138,2)=0,"",COUNTIF(AG109:AG138,2)),IF('Chiffres et fonctions'!$J$3=2,IF(COUNTIF(AG109:AG138,4)=0,"","+ "&amp;(COUNTIF(AG109:AG138,4))),""))</f>
        <v/>
      </c>
      <c r="AH140" s="139" t="str">
        <f>IF('Chiffres et fonctions'!$J$3=1,IF(COUNTIF(AH109:AH138,2)=0,"",COUNTIF(AH109:AH138,2)),IF('Chiffres et fonctions'!$J$3=2,IF(COUNTIF(AH109:AH138,4)=0,"","+ "&amp;(COUNTIF(AH109:AH138,4))),""))</f>
        <v/>
      </c>
      <c r="AI140" s="138" t="str">
        <f>IF('Chiffres et fonctions'!$J$3=1,IF(COUNTIF(AI109:AI138,2)=0,"",COUNTIF(AI109:AI138,2)),IF('Chiffres et fonctions'!$J$3=2,IF(COUNTIF(AI109:AI138,4)=0,"","+ "&amp;(COUNTIF(AI109:AI138,4))),""))</f>
        <v/>
      </c>
      <c r="AJ140" s="139" t="str">
        <f>IF('Chiffres et fonctions'!$J$3=1,IF(COUNTIF(AJ109:AJ138,2)=0,"",COUNTIF(AJ109:AJ138,2)),IF('Chiffres et fonctions'!$J$3=2,IF(COUNTIF(AJ109:AJ138,4)=0,"","+ "&amp;(COUNTIF(AJ109:AJ138,4))),""))</f>
        <v/>
      </c>
      <c r="AK140" s="138" t="str">
        <f>IF('Chiffres et fonctions'!$J$3=1,IF(COUNTIF(AK109:AK138,2)=0,"",COUNTIF(AK109:AK138,2)),IF('Chiffres et fonctions'!$J$3=2,IF(COUNTIF(AK109:AK138,4)=0,"","+ "&amp;(COUNTIF(AK109:AK138,4))),""))</f>
        <v/>
      </c>
      <c r="AL140" s="139" t="str">
        <f>IF('Chiffres et fonctions'!$J$3=1,IF(COUNTIF(AL109:AL138,2)=0,"",COUNTIF(AL109:AL138,2)),IF('Chiffres et fonctions'!$J$3=2,IF(COUNTIF(AL109:AL138,4)=0,"","+ "&amp;(COUNTIF(AL109:AL138,4))),""))</f>
        <v/>
      </c>
      <c r="AM140" s="138" t="str">
        <f>IF('Chiffres et fonctions'!$J$3=1,IF(COUNTIF(AM109:AM138,2)=0,"",COUNTIF(AM109:AM138,2)),IF('Chiffres et fonctions'!$J$3=2,IF(COUNTIF(AM109:AM138,4)=0,"","+ "&amp;(COUNTIF(AM109:AM138,4))),""))</f>
        <v/>
      </c>
      <c r="AN140" s="139" t="str">
        <f>IF('Chiffres et fonctions'!$J$3=1,IF(COUNTIF(AN109:AN138,2)=0,"",COUNTIF(AN109:AN138,2)),IF('Chiffres et fonctions'!$J$3=2,IF(COUNTIF(AN109:AN138,4)=0,"","+ "&amp;(COUNTIF(AN109:AN138,4))),""))</f>
        <v/>
      </c>
      <c r="AO140" s="138" t="str">
        <f>IF('Chiffres et fonctions'!$J$3=1,IF(COUNTIF(AO109:AO138,2)=0,"",COUNTIF(AO109:AO138,2)),IF('Chiffres et fonctions'!$J$3=2,IF(COUNTIF(AO109:AO138,4)=0,"","+ "&amp;(COUNTIF(AO109:AO138,4))),""))</f>
        <v/>
      </c>
      <c r="AP140" s="139" t="str">
        <f>IF('Chiffres et fonctions'!$J$3=1,IF(COUNTIF(AP109:AP138,2)=0,"",COUNTIF(AP109:AP138,2)),IF('Chiffres et fonctions'!$J$3=2,IF(COUNTIF(AP109:AP138,4)=0,"","+ "&amp;(COUNTIF(AP109:AP138,4))),""))</f>
        <v/>
      </c>
      <c r="AQ140" s="138" t="str">
        <f>IF('Chiffres et fonctions'!$J$3=1,IF(COUNTIF(AQ109:AQ138,2)=0,"",COUNTIF(AQ109:AQ138,2)),IF('Chiffres et fonctions'!$J$3=2,IF(COUNTIF(AQ109:AQ138,4)=0,"","+ "&amp;(COUNTIF(AQ109:AQ138,4))),""))</f>
        <v/>
      </c>
      <c r="AR140" s="139" t="str">
        <f>IF('Chiffres et fonctions'!$J$3=1,IF(COUNTIF(AR109:AR138,2)=0,"",COUNTIF(AR109:AR138,2)),IF('Chiffres et fonctions'!$J$3=2,IF(COUNTIF(AR109:AR138,4)=0,"","+ "&amp;(COUNTIF(AR109:AR138,4))),""))</f>
        <v/>
      </c>
      <c r="AS140" s="138" t="str">
        <f>IF('Chiffres et fonctions'!$J$3=1,IF(COUNTIF(AS109:AS138,2)=0,"",COUNTIF(AS109:AS138,2)),IF('Chiffres et fonctions'!$J$3=2,IF(COUNTIF(AS109:AS138,4)=0,"","+ "&amp;(COUNTIF(AS109:AS138,4))),""))</f>
        <v/>
      </c>
      <c r="AT140" s="139" t="str">
        <f>IF('Chiffres et fonctions'!$J$3=1,IF(COUNTIF(AT109:AT138,2)=0,"",COUNTIF(AT109:AT138,2)),IF('Chiffres et fonctions'!$J$3=2,IF(COUNTIF(AT109:AT138,4)=0,"","+ "&amp;(COUNTIF(AT109:AT138,4))),""))</f>
        <v/>
      </c>
      <c r="AU140" s="138" t="str">
        <f>IF('Chiffres et fonctions'!$J$3=1,IF(COUNTIF(AU109:AU138,2)=0,"",COUNTIF(AU109:AU138,2)),IF('Chiffres et fonctions'!$J$3=2,IF(COUNTIF(AU109:AU138,4)=0,"","+ "&amp;(COUNTIF(AU109:AU138,4))),""))</f>
        <v/>
      </c>
      <c r="AV140" s="139" t="str">
        <f>IF('Chiffres et fonctions'!$J$3=1,IF(COUNTIF(AV109:AV138,2)=0,"",COUNTIF(AV109:AV138,2)),IF('Chiffres et fonctions'!$J$3=2,IF(COUNTIF(AV109:AV138,4)=0,"","+ "&amp;(COUNTIF(AV109:AV138,4))),""))</f>
        <v/>
      </c>
      <c r="AW140" s="138" t="str">
        <f>IF('Chiffres et fonctions'!$J$3=1,IF(COUNTIF(AW109:AW138,2)=0,"",COUNTIF(AW109:AW138,2)),IF('Chiffres et fonctions'!$J$3=2,IF(COUNTIF(AW109:AW138,4)=0,"","+ "&amp;(COUNTIF(AW109:AW138,4))),""))</f>
        <v/>
      </c>
      <c r="AX140" s="139" t="str">
        <f>IF('Chiffres et fonctions'!$J$3=1,IF(COUNTIF(AX109:AX138,2)=0,"",COUNTIF(AX109:AX138,2)),IF('Chiffres et fonctions'!$J$3=2,IF(COUNTIF(AX109:AX138,4)=0,"","+ "&amp;(COUNTIF(AX109:AX138,4))),""))</f>
        <v/>
      </c>
      <c r="AY140" s="138" t="str">
        <f>IF('Chiffres et fonctions'!$J$3=1,IF(COUNTIF(AY109:AY138,2)=0,"",COUNTIF(AY109:AY138,2)),IF('Chiffres et fonctions'!$J$3=2,IF(COUNTIF(AY109:AY138,4)=0,"","+ "&amp;(COUNTIF(AY109:AY138,4))),""))</f>
        <v/>
      </c>
      <c r="AZ140" s="139" t="str">
        <f>IF('Chiffres et fonctions'!$J$3=1,IF(COUNTIF(AZ109:AZ138,2)=0,"",COUNTIF(AZ109:AZ138,2)),IF('Chiffres et fonctions'!$J$3=2,IF(COUNTIF(AZ109:AZ138,4)=0,"","+ "&amp;(COUNTIF(AZ109:AZ138,4))),""))</f>
        <v/>
      </c>
      <c r="BA140" s="138" t="str">
        <f>IF('Chiffres et fonctions'!$J$3=1,IF(COUNTIF(BA109:BA138,2)=0,"",COUNTIF(BA109:BA138,2)),IF('Chiffres et fonctions'!$J$3=2,IF(COUNTIF(BA109:BA138,4)=0,"","+ "&amp;(COUNTIF(BA109:BA138,4))),""))</f>
        <v/>
      </c>
      <c r="BB140" s="139" t="str">
        <f>IF('Chiffres et fonctions'!$J$3=1,IF(COUNTIF(BB109:BB138,2)=0,"",COUNTIF(BB109:BB138,2)),IF('Chiffres et fonctions'!$J$3=2,IF(COUNTIF(BB109:BB138,4)=0,"","+ "&amp;(COUNTIF(BB109:BB138,4))),""))</f>
        <v/>
      </c>
      <c r="BC140" s="121"/>
      <c r="BD140" s="370"/>
      <c r="BE140" s="148"/>
      <c r="BF140" s="149"/>
      <c r="BG140" s="150"/>
      <c r="BH140" s="149"/>
      <c r="BI140" s="149"/>
      <c r="BJ140" s="149"/>
      <c r="BK140" s="260"/>
      <c r="BL140" s="231"/>
      <c r="BM140" s="231"/>
      <c r="BN140" s="231"/>
      <c r="BO140" s="231"/>
      <c r="BP140" s="231"/>
      <c r="BQ140" s="231"/>
      <c r="BR140" s="122"/>
      <c r="BS140" s="122"/>
      <c r="BT140" s="172"/>
      <c r="BU140" s="226"/>
      <c r="BV140" s="222"/>
      <c r="BW140" s="226"/>
      <c r="BX140" s="222"/>
      <c r="BY140" s="123"/>
      <c r="BZ140" s="123"/>
      <c r="CA140" s="123"/>
      <c r="CB140" s="123"/>
      <c r="CC140" s="123"/>
      <c r="CD140" s="123"/>
      <c r="CE140" s="123"/>
      <c r="CF140" s="123"/>
      <c r="CG140" s="123"/>
      <c r="CH140" s="123"/>
      <c r="CI140" s="123"/>
      <c r="CJ140" s="123"/>
      <c r="CK140" s="123"/>
      <c r="CL140" s="123"/>
      <c r="CM140" s="123"/>
      <c r="CN140" s="123"/>
      <c r="CO140" s="123"/>
      <c r="CP140" s="123"/>
      <c r="CQ140" s="123"/>
      <c r="CR140" s="123"/>
      <c r="CS140" s="123"/>
      <c r="CT140" s="123"/>
      <c r="CU140" s="123"/>
      <c r="CV140" s="123"/>
      <c r="CW140" s="123"/>
      <c r="CX140" s="123"/>
      <c r="CY140" s="123"/>
      <c r="CZ140" s="123"/>
      <c r="DA140" s="123"/>
      <c r="DB140" s="123"/>
      <c r="DC140" s="123"/>
      <c r="DD140" s="123"/>
      <c r="DE140" s="123"/>
      <c r="DF140" s="123"/>
      <c r="DG140" s="123"/>
      <c r="DH140" s="123"/>
      <c r="DI140" s="123"/>
      <c r="DJ140" s="123"/>
      <c r="DK140" s="123"/>
      <c r="DL140" s="123"/>
      <c r="DM140" s="123"/>
      <c r="DN140" s="123"/>
      <c r="DO140" s="123"/>
      <c r="DP140" s="123"/>
      <c r="DQ140" s="123"/>
      <c r="DR140" s="123"/>
      <c r="DS140" s="123"/>
      <c r="DT140" s="123"/>
      <c r="DU140" s="123"/>
      <c r="DV140" s="123"/>
      <c r="DW140" s="123"/>
      <c r="DX140" s="123"/>
      <c r="DY140" s="123"/>
      <c r="DZ140" s="123"/>
      <c r="EA140" s="123"/>
      <c r="EB140" s="123"/>
      <c r="EC140" s="123"/>
      <c r="ED140" s="123"/>
      <c r="EE140" s="123"/>
      <c r="EF140" s="123"/>
      <c r="EG140" s="123"/>
      <c r="EH140" s="123"/>
      <c r="EI140" s="123"/>
      <c r="EJ140" s="123"/>
      <c r="EK140" s="123"/>
      <c r="EL140" s="123"/>
      <c r="EM140" s="123"/>
      <c r="EN140" s="123"/>
      <c r="EO140" s="123"/>
      <c r="EP140" s="123"/>
      <c r="EQ140" s="123"/>
      <c r="ER140" s="123"/>
      <c r="ES140" s="123"/>
      <c r="ET140" s="123"/>
      <c r="EU140" s="123"/>
      <c r="EV140" s="123"/>
      <c r="EW140" s="123"/>
      <c r="EX140" s="123"/>
      <c r="EY140" s="123"/>
      <c r="EZ140" s="123"/>
      <c r="FA140" s="123"/>
      <c r="FB140" s="123"/>
      <c r="FC140" s="123"/>
      <c r="FD140" s="123"/>
      <c r="FE140" s="123"/>
      <c r="FF140" s="123"/>
      <c r="FG140" s="123"/>
      <c r="FH140" s="123"/>
      <c r="FI140" s="123"/>
      <c r="FJ140" s="123"/>
      <c r="FK140" s="123"/>
      <c r="FL140" s="123"/>
      <c r="FM140" s="123"/>
      <c r="FN140" s="123"/>
      <c r="FO140" s="123"/>
      <c r="FP140" s="123"/>
      <c r="FQ140" s="123"/>
      <c r="FR140" s="123"/>
      <c r="FS140" s="123"/>
      <c r="FT140" s="123"/>
      <c r="FU140" s="123"/>
      <c r="FV140" s="123"/>
      <c r="FW140" s="123"/>
      <c r="FX140" s="123"/>
      <c r="FY140" s="123"/>
      <c r="FZ140" s="123"/>
      <c r="GA140" s="123"/>
      <c r="GB140" s="123"/>
      <c r="GC140" s="123"/>
      <c r="GD140" s="123"/>
      <c r="GE140" s="123"/>
      <c r="GF140" s="123"/>
      <c r="GG140" s="123"/>
      <c r="GH140" s="123"/>
      <c r="GI140" s="123"/>
      <c r="GJ140" s="123"/>
      <c r="GK140" s="123"/>
      <c r="GL140" s="123"/>
      <c r="GM140" s="123"/>
      <c r="GN140" s="123"/>
      <c r="GO140" s="123"/>
      <c r="GP140" s="123"/>
      <c r="GQ140" s="123"/>
      <c r="GR140" s="123"/>
      <c r="GS140" s="123"/>
      <c r="GT140" s="123"/>
      <c r="GU140" s="123"/>
      <c r="GV140" s="123"/>
      <c r="GW140" s="123"/>
      <c r="GX140" s="123"/>
      <c r="GY140" s="123"/>
      <c r="GZ140" s="123"/>
      <c r="HA140" s="123"/>
      <c r="HB140" s="123"/>
      <c r="HC140" s="123"/>
      <c r="HD140" s="123"/>
      <c r="HE140" s="123"/>
      <c r="HF140" s="123"/>
      <c r="HG140" s="123"/>
      <c r="HH140" s="123"/>
      <c r="HI140" s="123"/>
      <c r="HJ140" s="123"/>
      <c r="HK140" s="123"/>
      <c r="HL140" s="123"/>
      <c r="HM140" s="123"/>
      <c r="HN140" s="123"/>
      <c r="HO140" s="123"/>
      <c r="HP140" s="123"/>
      <c r="HQ140" s="123"/>
      <c r="HR140" s="123"/>
      <c r="HS140" s="123"/>
      <c r="HT140" s="123"/>
      <c r="HU140" s="123"/>
      <c r="HV140" s="123"/>
      <c r="HW140" s="123"/>
      <c r="HX140" s="123"/>
      <c r="HY140" s="123"/>
      <c r="HZ140" s="123"/>
      <c r="IA140" s="123"/>
      <c r="IB140" s="123"/>
      <c r="IC140" s="123"/>
      <c r="ID140" s="123"/>
      <c r="IE140" s="123"/>
      <c r="IF140" s="123"/>
      <c r="IG140" s="123"/>
      <c r="IH140" s="123"/>
      <c r="II140" s="123"/>
      <c r="IJ140" s="123"/>
      <c r="IK140" s="123"/>
      <c r="IL140" s="123"/>
      <c r="IM140" s="123"/>
      <c r="IN140" s="123"/>
      <c r="IO140" s="123"/>
      <c r="IP140" s="123"/>
      <c r="IQ140" s="123"/>
      <c r="IR140" s="123"/>
      <c r="IS140" s="123"/>
      <c r="IT140" s="123"/>
      <c r="IU140" s="123"/>
      <c r="IV140" s="123"/>
      <c r="IW140" s="123"/>
      <c r="IX140" s="123"/>
      <c r="IY140" s="123"/>
      <c r="IZ140" s="123"/>
      <c r="JA140" s="123"/>
      <c r="JB140" s="123"/>
      <c r="JC140" s="123"/>
      <c r="JD140" s="123"/>
      <c r="JE140" s="123"/>
      <c r="JF140" s="123"/>
      <c r="JG140" s="123"/>
      <c r="JH140" s="123"/>
      <c r="JI140" s="123"/>
      <c r="JJ140" s="123"/>
      <c r="JK140" s="123"/>
      <c r="JL140" s="123"/>
      <c r="JM140" s="123"/>
      <c r="JN140" s="123"/>
      <c r="JO140" s="123"/>
      <c r="JP140" s="123"/>
      <c r="JQ140" s="123"/>
      <c r="JR140" s="123"/>
      <c r="JS140" s="123"/>
      <c r="JT140" s="123"/>
      <c r="JU140" s="123"/>
      <c r="JV140" s="123"/>
      <c r="JW140" s="123"/>
      <c r="JX140" s="123"/>
      <c r="JY140" s="123"/>
      <c r="JZ140" s="123"/>
      <c r="KA140" s="123"/>
      <c r="KB140" s="123"/>
      <c r="KC140" s="123"/>
      <c r="KD140" s="123"/>
      <c r="KE140" s="123"/>
      <c r="KF140" s="123"/>
      <c r="KG140" s="123"/>
      <c r="KH140" s="123"/>
      <c r="KI140" s="123"/>
      <c r="KJ140" s="123"/>
      <c r="KK140" s="123"/>
      <c r="KL140" s="123"/>
      <c r="KM140" s="123"/>
      <c r="KN140" s="123"/>
      <c r="KO140" s="123"/>
      <c r="KP140" s="123"/>
      <c r="KQ140" s="123"/>
      <c r="KR140" s="123"/>
      <c r="KS140" s="123"/>
      <c r="KT140" s="123"/>
      <c r="KU140" s="123"/>
      <c r="KV140" s="123"/>
      <c r="KW140" s="123"/>
      <c r="KX140" s="123"/>
      <c r="KY140" s="123"/>
      <c r="KZ140" s="123"/>
      <c r="LA140" s="123"/>
      <c r="LB140" s="123"/>
      <c r="LC140" s="123"/>
      <c r="LD140" s="123"/>
      <c r="LE140" s="123"/>
      <c r="LF140" s="123"/>
      <c r="LG140" s="123"/>
      <c r="LH140" s="123"/>
      <c r="LI140" s="123"/>
      <c r="LJ140" s="123"/>
      <c r="LK140" s="123"/>
      <c r="LL140" s="123"/>
      <c r="LM140" s="123"/>
      <c r="LN140" s="123"/>
      <c r="LO140" s="123"/>
      <c r="LP140" s="123"/>
      <c r="LQ140" s="123"/>
      <c r="LR140" s="123"/>
      <c r="LS140" s="123"/>
      <c r="LT140" s="123"/>
      <c r="LU140" s="123"/>
      <c r="LV140" s="123"/>
      <c r="LW140" s="123"/>
      <c r="LX140" s="123"/>
      <c r="LY140" s="123"/>
      <c r="LZ140" s="123"/>
      <c r="MA140" s="123"/>
      <c r="MB140" s="123"/>
      <c r="MC140" s="123"/>
      <c r="MD140" s="123"/>
      <c r="ME140" s="123"/>
      <c r="MF140" s="123"/>
      <c r="MG140" s="123"/>
      <c r="MH140" s="123"/>
      <c r="MI140" s="123"/>
      <c r="MJ140" s="123"/>
      <c r="MK140" s="123"/>
      <c r="ML140" s="123"/>
      <c r="MM140" s="123"/>
      <c r="MN140" s="123"/>
      <c r="MO140" s="123"/>
      <c r="MP140" s="123"/>
      <c r="MQ140" s="123"/>
      <c r="MS140" s="224"/>
      <c r="MT140" s="378">
        <f>(COUNTA($O109:$BB138)/2)-SUM(MV140:NK140)</f>
        <v>0</v>
      </c>
      <c r="MU140" s="379"/>
      <c r="MV140" s="380">
        <f>SUM(MV109:MW138)</f>
        <v>0</v>
      </c>
      <c r="MW140" s="380"/>
      <c r="MX140" s="380">
        <f>SUM(MX109:MY138)</f>
        <v>0</v>
      </c>
      <c r="MY140" s="380"/>
      <c r="MZ140" s="380">
        <f>SUM(MZ109:NA138)</f>
        <v>0</v>
      </c>
      <c r="NA140" s="380"/>
      <c r="NB140" s="380">
        <f>SUM(NB109:NC138)</f>
        <v>0</v>
      </c>
      <c r="NC140" s="380"/>
      <c r="ND140" s="380">
        <f>SUM(ND109:NE138)</f>
        <v>0</v>
      </c>
      <c r="NE140" s="380"/>
      <c r="NF140" s="380">
        <f>SUM(NF109:NG138)</f>
        <v>0</v>
      </c>
      <c r="NG140" s="380"/>
      <c r="NH140" s="380">
        <f>SUM(NH109:NI138)</f>
        <v>0</v>
      </c>
      <c r="NI140" s="380"/>
      <c r="NJ140" s="380">
        <f>SUM(NJ109:NK138)</f>
        <v>0</v>
      </c>
      <c r="NK140" s="380"/>
      <c r="NL140" s="376">
        <f>SUM(NL109:NM138)</f>
        <v>0</v>
      </c>
      <c r="NM140" s="377"/>
      <c r="NN140" s="350"/>
    </row>
    <row r="141" spans="1:384" ht="10.199999999999999" customHeight="1" thickBot="1">
      <c r="B141" s="337"/>
      <c r="C141" s="44"/>
      <c r="D141" s="44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5"/>
      <c r="BE141" s="45"/>
      <c r="BF141" s="45"/>
      <c r="BG141" s="45"/>
      <c r="BH141" s="45"/>
      <c r="BI141" s="45"/>
      <c r="BJ141" s="45"/>
      <c r="BL141" s="45"/>
      <c r="BM141" s="45"/>
      <c r="BN141" s="45"/>
      <c r="BO141" s="45"/>
      <c r="BP141" s="45"/>
      <c r="BR141" s="45"/>
      <c r="BS141" s="44"/>
      <c r="BT141" s="45"/>
      <c r="BU141" s="223"/>
      <c r="BV141" s="223"/>
      <c r="BW141" s="223"/>
      <c r="BX141" s="223"/>
      <c r="BY141" s="169"/>
      <c r="BZ141" s="169"/>
      <c r="CA141" s="169"/>
      <c r="CB141" s="169"/>
      <c r="CC141" s="169"/>
      <c r="CD141" s="169"/>
      <c r="CE141" s="169"/>
      <c r="CF141" s="169"/>
      <c r="CG141" s="169"/>
      <c r="CH141" s="169"/>
      <c r="CI141" s="169"/>
      <c r="CJ141" s="169"/>
      <c r="CK141" s="169"/>
      <c r="CL141" s="169"/>
      <c r="CM141" s="169"/>
      <c r="CN141" s="169"/>
      <c r="CO141" s="169"/>
      <c r="CP141" s="169"/>
      <c r="CQ141" s="169"/>
      <c r="CR141" s="169"/>
      <c r="CS141" s="169"/>
      <c r="CT141" s="169"/>
      <c r="CU141" s="169"/>
      <c r="CV141" s="169"/>
      <c r="CW141" s="169"/>
      <c r="CX141" s="169"/>
      <c r="CY141" s="169"/>
      <c r="CZ141" s="169"/>
      <c r="DA141" s="169"/>
      <c r="DB141" s="169"/>
      <c r="DC141" s="169"/>
      <c r="DD141" s="169"/>
      <c r="DE141" s="169"/>
      <c r="EV141" s="338"/>
      <c r="EW141" s="338"/>
      <c r="EX141" s="338"/>
      <c r="EY141" s="338"/>
      <c r="EZ141" s="338"/>
      <c r="FA141" s="338"/>
      <c r="FB141" s="338"/>
      <c r="FC141" s="338"/>
      <c r="FD141" s="338"/>
      <c r="FE141" s="338"/>
      <c r="FF141" s="338"/>
      <c r="FG141" s="338"/>
      <c r="FH141" s="338"/>
      <c r="FI141" s="338"/>
      <c r="FJ141" s="338"/>
      <c r="FK141" s="338"/>
      <c r="FL141" s="338"/>
      <c r="FM141" s="338"/>
      <c r="FN141" s="338"/>
      <c r="FO141" s="338"/>
      <c r="FP141" s="338"/>
      <c r="FQ141" s="338"/>
      <c r="FR141" s="338"/>
      <c r="FS141" s="338"/>
      <c r="FT141" s="338"/>
      <c r="FU141" s="338"/>
      <c r="FV141" s="338"/>
      <c r="FW141" s="338"/>
      <c r="FX141" s="338"/>
      <c r="FY141" s="338"/>
      <c r="FZ141" s="338"/>
      <c r="GA141" s="338"/>
      <c r="GB141" s="338"/>
      <c r="GC141" s="338"/>
      <c r="GD141" s="338"/>
      <c r="GE141" s="338"/>
      <c r="GF141" s="338"/>
      <c r="GG141" s="338"/>
      <c r="GH141" s="338"/>
      <c r="GI141" s="338"/>
      <c r="GK141" s="338"/>
      <c r="GL141" s="338"/>
      <c r="GM141" s="338"/>
      <c r="GN141" s="338"/>
      <c r="GO141" s="338"/>
      <c r="GP141" s="338"/>
      <c r="GQ141" s="338"/>
      <c r="GR141" s="338"/>
      <c r="GS141" s="338"/>
      <c r="GT141" s="338"/>
      <c r="GU141" s="338"/>
      <c r="GV141" s="338"/>
      <c r="GW141" s="338"/>
      <c r="GX141" s="338"/>
      <c r="GY141" s="338"/>
      <c r="GZ141" s="338"/>
      <c r="HA141" s="338"/>
      <c r="HB141" s="338"/>
      <c r="HC141" s="338"/>
      <c r="HD141" s="338"/>
      <c r="HE141" s="338"/>
      <c r="HF141" s="338"/>
      <c r="HG141" s="338"/>
      <c r="HH141" s="338"/>
      <c r="HI141" s="338"/>
      <c r="HJ141" s="338"/>
      <c r="HK141" s="338"/>
      <c r="HL141" s="338"/>
      <c r="HM141" s="338"/>
      <c r="HN141" s="338"/>
      <c r="HO141" s="338"/>
      <c r="HP141" s="338"/>
      <c r="HQ141" s="338"/>
      <c r="HR141" s="338"/>
      <c r="HS141" s="338"/>
      <c r="HT141" s="338"/>
      <c r="HU141" s="338"/>
      <c r="HV141" s="338"/>
      <c r="HW141" s="338"/>
      <c r="HX141" s="338"/>
      <c r="HZ141" s="338"/>
      <c r="IA141" s="338"/>
      <c r="IB141" s="338"/>
      <c r="IC141" s="338"/>
      <c r="ID141" s="338"/>
      <c r="IE141" s="338"/>
      <c r="IF141" s="338"/>
      <c r="IG141" s="338"/>
      <c r="IH141" s="338"/>
      <c r="II141" s="338"/>
      <c r="IJ141" s="338"/>
      <c r="IK141" s="338"/>
      <c r="IL141" s="338"/>
      <c r="IM141" s="338"/>
      <c r="IN141" s="338"/>
      <c r="IO141" s="338"/>
      <c r="IP141" s="338"/>
      <c r="IQ141" s="338"/>
      <c r="IR141" s="338"/>
      <c r="IS141" s="338"/>
      <c r="IT141" s="338"/>
      <c r="IU141" s="338"/>
      <c r="IV141" s="338"/>
      <c r="IW141" s="338"/>
      <c r="IX141" s="338"/>
      <c r="IY141" s="338"/>
      <c r="IZ141" s="338"/>
      <c r="JA141" s="338"/>
      <c r="JB141" s="338"/>
      <c r="JC141" s="338"/>
      <c r="JD141" s="338"/>
      <c r="JE141" s="338"/>
      <c r="JF141" s="338"/>
      <c r="JG141" s="338"/>
      <c r="JH141" s="338"/>
      <c r="JI141" s="338"/>
      <c r="JJ141" s="338"/>
      <c r="JK141" s="338"/>
      <c r="JL141" s="338"/>
      <c r="JM141" s="338"/>
      <c r="JO141" s="338"/>
      <c r="JP141" s="338"/>
      <c r="JQ141" s="338"/>
      <c r="JR141" s="338"/>
      <c r="JS141" s="338"/>
      <c r="JT141" s="338"/>
      <c r="JU141" s="338"/>
      <c r="JV141" s="338"/>
      <c r="JW141" s="338"/>
      <c r="JX141" s="338"/>
      <c r="JY141" s="338"/>
      <c r="JZ141" s="338"/>
      <c r="KA141" s="338"/>
      <c r="KB141" s="338"/>
      <c r="KC141" s="338"/>
      <c r="KD141" s="338"/>
      <c r="KE141" s="338"/>
      <c r="KF141" s="338"/>
      <c r="KG141" s="338"/>
      <c r="KH141" s="338"/>
      <c r="KI141" s="338"/>
      <c r="KJ141" s="338"/>
      <c r="KK141" s="338"/>
      <c r="KL141" s="338"/>
      <c r="KM141" s="338"/>
      <c r="KN141" s="338"/>
      <c r="KO141" s="338"/>
      <c r="KP141" s="338"/>
      <c r="KQ141" s="338"/>
      <c r="KR141" s="338"/>
      <c r="KS141" s="338"/>
      <c r="KT141" s="338"/>
      <c r="KU141" s="338"/>
      <c r="KV141" s="338"/>
      <c r="KW141" s="338"/>
      <c r="KX141" s="338"/>
      <c r="KY141" s="338"/>
      <c r="KZ141" s="338"/>
      <c r="LA141" s="338"/>
      <c r="LB141" s="338"/>
      <c r="LD141" s="338"/>
      <c r="LE141" s="338"/>
      <c r="LF141" s="338"/>
      <c r="LG141" s="338"/>
      <c r="LH141" s="338"/>
      <c r="LI141" s="338"/>
      <c r="LJ141" s="338"/>
      <c r="LK141" s="338"/>
      <c r="LL141" s="338"/>
      <c r="LM141" s="338"/>
      <c r="LN141" s="338"/>
      <c r="LO141" s="338"/>
      <c r="LP141" s="338"/>
      <c r="LQ141" s="338"/>
      <c r="LR141" s="338"/>
      <c r="LS141" s="338"/>
      <c r="LT141" s="338"/>
      <c r="LU141" s="338"/>
      <c r="LV141" s="338"/>
      <c r="LW141" s="338"/>
      <c r="LX141" s="338"/>
      <c r="LY141" s="338"/>
      <c r="LZ141" s="338"/>
      <c r="MA141" s="338"/>
      <c r="MB141" s="338"/>
      <c r="MC141" s="338"/>
      <c r="MD141" s="338"/>
      <c r="ME141" s="338"/>
      <c r="MF141" s="338"/>
      <c r="MG141" s="338"/>
      <c r="MH141" s="338"/>
      <c r="MI141" s="338"/>
      <c r="MJ141" s="338"/>
      <c r="MK141" s="338"/>
      <c r="ML141" s="338"/>
      <c r="MM141" s="338"/>
      <c r="MN141" s="338"/>
      <c r="MO141" s="338"/>
      <c r="MP141" s="338"/>
      <c r="MQ141" s="338"/>
      <c r="MT141" s="316"/>
      <c r="MU141" s="316"/>
      <c r="MV141" s="316"/>
      <c r="MW141" s="316"/>
      <c r="MX141" s="316"/>
      <c r="MY141" s="316"/>
      <c r="MZ141" s="316"/>
      <c r="NA141" s="316"/>
      <c r="NB141" s="316"/>
      <c r="NC141" s="316"/>
      <c r="ND141" s="316"/>
      <c r="NE141" s="316"/>
      <c r="NF141" s="316"/>
      <c r="NG141" s="316"/>
      <c r="NH141" s="316"/>
      <c r="NI141" s="316"/>
      <c r="NJ141" s="316"/>
      <c r="NK141" s="316"/>
      <c r="NL141" s="316"/>
      <c r="NM141" s="316"/>
      <c r="NN141" s="350"/>
    </row>
    <row r="142" spans="1:384" ht="18" customHeight="1" thickBot="1">
      <c r="A142" s="26">
        <v>5</v>
      </c>
      <c r="B142" s="337"/>
      <c r="C142" s="320">
        <f>Conges!$B$7</f>
        <v>44900</v>
      </c>
      <c r="D142" s="321"/>
      <c r="E142" s="321"/>
      <c r="F142" s="321"/>
      <c r="G142" s="321"/>
      <c r="H142" s="321"/>
      <c r="I142" s="321"/>
      <c r="J142" s="321"/>
      <c r="K142" s="321"/>
      <c r="L142" s="321"/>
      <c r="M142" s="321"/>
      <c r="N142" s="321"/>
      <c r="O142" s="321"/>
      <c r="P142" s="321"/>
      <c r="Q142" s="321"/>
      <c r="R142" s="321"/>
      <c r="S142" s="321"/>
      <c r="T142" s="321"/>
      <c r="U142" s="321"/>
      <c r="V142" s="321"/>
      <c r="W142" s="321"/>
      <c r="X142" s="321"/>
      <c r="Y142" s="321"/>
      <c r="Z142" s="321"/>
      <c r="AA142" s="321"/>
      <c r="AB142" s="321"/>
      <c r="AC142" s="321"/>
      <c r="AD142" s="321"/>
      <c r="AE142" s="321"/>
      <c r="AF142" s="321"/>
      <c r="AG142" s="321"/>
      <c r="AH142" s="321"/>
      <c r="AI142" s="321"/>
      <c r="AJ142" s="321"/>
      <c r="AK142" s="321"/>
      <c r="AL142" s="321"/>
      <c r="AM142" s="321"/>
      <c r="AN142" s="321"/>
      <c r="AO142" s="321"/>
      <c r="AP142" s="321"/>
      <c r="AQ142" s="321"/>
      <c r="AR142" s="321"/>
      <c r="AS142" s="321"/>
      <c r="AT142" s="321"/>
      <c r="AU142" s="321"/>
      <c r="AV142" s="321"/>
      <c r="AW142" s="321"/>
      <c r="AX142" s="321"/>
      <c r="AY142" s="321"/>
      <c r="AZ142" s="321"/>
      <c r="BA142" s="321"/>
      <c r="BB142" s="321"/>
      <c r="BC142" s="321"/>
      <c r="BD142" s="370"/>
      <c r="BE142" s="359" t="s">
        <v>13</v>
      </c>
      <c r="BF142" s="360"/>
      <c r="BG142" s="363"/>
      <c r="BH142" s="353" t="s">
        <v>54</v>
      </c>
      <c r="BI142" s="353"/>
      <c r="BJ142" s="353" t="s">
        <v>46</v>
      </c>
      <c r="BK142" s="332"/>
      <c r="BL142" s="353" t="s">
        <v>69</v>
      </c>
      <c r="BM142" s="353" t="s">
        <v>70</v>
      </c>
      <c r="BN142" s="353" t="s">
        <v>73</v>
      </c>
      <c r="BO142" s="353" t="s">
        <v>74</v>
      </c>
      <c r="BP142" s="353" t="s">
        <v>71</v>
      </c>
      <c r="BQ142" s="353" t="s">
        <v>72</v>
      </c>
      <c r="BR142" s="393" t="s">
        <v>62</v>
      </c>
      <c r="BS142" s="391" t="s">
        <v>68</v>
      </c>
      <c r="BT142" s="362"/>
      <c r="BU142" s="395" t="str">
        <f>BU$2</f>
        <v>Heures Pointés Reel +ind</v>
      </c>
      <c r="BV142" s="397" t="str">
        <f>BV$2</f>
        <v>Heures Cumules Reel + ind</v>
      </c>
      <c r="BW142" s="395"/>
      <c r="BX142" s="397"/>
      <c r="BY142" s="169"/>
      <c r="BZ142" s="169"/>
      <c r="CA142" s="169"/>
      <c r="CB142" s="169"/>
      <c r="CC142" s="169"/>
      <c r="CD142" s="169"/>
      <c r="CE142" s="169"/>
      <c r="CF142" s="169"/>
      <c r="CG142" s="169"/>
      <c r="CH142" s="169"/>
      <c r="CI142" s="169"/>
      <c r="CJ142" s="169"/>
      <c r="CK142" s="169"/>
      <c r="CL142" s="169"/>
      <c r="CM142" s="169"/>
      <c r="CN142" s="169"/>
      <c r="CO142" s="169"/>
      <c r="CP142" s="169"/>
      <c r="CQ142" s="169"/>
      <c r="CR142" s="169"/>
      <c r="CS142" s="169"/>
      <c r="CT142" s="169"/>
      <c r="CU142" s="169"/>
      <c r="CV142" s="169"/>
      <c r="CW142" s="169"/>
      <c r="CX142" s="169"/>
      <c r="CY142" s="169"/>
      <c r="CZ142" s="169"/>
      <c r="DA142" s="169"/>
      <c r="DB142" s="169"/>
      <c r="DC142" s="169"/>
      <c r="DD142" s="169"/>
      <c r="DE142" s="169"/>
      <c r="EV142" s="338"/>
      <c r="EW142" s="338"/>
      <c r="EX142" s="338"/>
      <c r="EY142" s="338"/>
      <c r="EZ142" s="338"/>
      <c r="FA142" s="338"/>
      <c r="FB142" s="338"/>
      <c r="FC142" s="338"/>
      <c r="FD142" s="338"/>
      <c r="FE142" s="338"/>
      <c r="FF142" s="338"/>
      <c r="FG142" s="338"/>
      <c r="FH142" s="338"/>
      <c r="FI142" s="338"/>
      <c r="FJ142" s="338"/>
      <c r="FK142" s="338"/>
      <c r="FL142" s="338"/>
      <c r="FM142" s="338"/>
      <c r="FN142" s="338"/>
      <c r="FO142" s="338"/>
      <c r="FP142" s="338"/>
      <c r="FQ142" s="338"/>
      <c r="FR142" s="338"/>
      <c r="FS142" s="338"/>
      <c r="FT142" s="338"/>
      <c r="FU142" s="338"/>
      <c r="FV142" s="338"/>
      <c r="FW142" s="338"/>
      <c r="FX142" s="338"/>
      <c r="FY142" s="338"/>
      <c r="FZ142" s="338"/>
      <c r="GA142" s="338"/>
      <c r="GB142" s="338"/>
      <c r="GC142" s="338"/>
      <c r="GD142" s="338"/>
      <c r="GE142" s="338"/>
      <c r="GF142" s="338"/>
      <c r="GG142" s="338"/>
      <c r="GH142" s="338"/>
      <c r="GI142" s="338"/>
      <c r="GK142" s="338"/>
      <c r="GL142" s="338"/>
      <c r="GM142" s="338"/>
      <c r="GN142" s="338"/>
      <c r="GO142" s="338"/>
      <c r="GP142" s="338"/>
      <c r="GQ142" s="338"/>
      <c r="GR142" s="338"/>
      <c r="GS142" s="338"/>
      <c r="GT142" s="338"/>
      <c r="GU142" s="338"/>
      <c r="GV142" s="338"/>
      <c r="GW142" s="338"/>
      <c r="GX142" s="338"/>
      <c r="GY142" s="338"/>
      <c r="GZ142" s="338"/>
      <c r="HA142" s="338"/>
      <c r="HB142" s="338"/>
      <c r="HC142" s="338"/>
      <c r="HD142" s="338"/>
      <c r="HE142" s="338"/>
      <c r="HF142" s="338"/>
      <c r="HG142" s="338"/>
      <c r="HH142" s="338"/>
      <c r="HI142" s="338"/>
      <c r="HJ142" s="338"/>
      <c r="HK142" s="338"/>
      <c r="HL142" s="338"/>
      <c r="HM142" s="338"/>
      <c r="HN142" s="338"/>
      <c r="HO142" s="338"/>
      <c r="HP142" s="338"/>
      <c r="HQ142" s="338"/>
      <c r="HR142" s="338"/>
      <c r="HS142" s="338"/>
      <c r="HT142" s="338"/>
      <c r="HU142" s="338"/>
      <c r="HV142" s="338"/>
      <c r="HW142" s="338"/>
      <c r="HX142" s="338"/>
      <c r="HZ142" s="338"/>
      <c r="IA142" s="338"/>
      <c r="IB142" s="338"/>
      <c r="IC142" s="338"/>
      <c r="ID142" s="338"/>
      <c r="IE142" s="338"/>
      <c r="IF142" s="338"/>
      <c r="IG142" s="338"/>
      <c r="IH142" s="338"/>
      <c r="II142" s="338"/>
      <c r="IJ142" s="338"/>
      <c r="IK142" s="338"/>
      <c r="IL142" s="338"/>
      <c r="IM142" s="338"/>
      <c r="IN142" s="338"/>
      <c r="IO142" s="338"/>
      <c r="IP142" s="338"/>
      <c r="IQ142" s="338"/>
      <c r="IR142" s="338"/>
      <c r="IS142" s="338"/>
      <c r="IT142" s="338"/>
      <c r="IU142" s="338"/>
      <c r="IV142" s="338"/>
      <c r="IW142" s="338"/>
      <c r="IX142" s="338"/>
      <c r="IY142" s="338"/>
      <c r="IZ142" s="338"/>
      <c r="JA142" s="338"/>
      <c r="JB142" s="338"/>
      <c r="JC142" s="338"/>
      <c r="JD142" s="338"/>
      <c r="JE142" s="338"/>
      <c r="JF142" s="338"/>
      <c r="JG142" s="338"/>
      <c r="JH142" s="338"/>
      <c r="JI142" s="338"/>
      <c r="JJ142" s="338"/>
      <c r="JK142" s="338"/>
      <c r="JL142" s="338"/>
      <c r="JM142" s="338"/>
      <c r="JO142" s="338"/>
      <c r="JP142" s="338"/>
      <c r="JQ142" s="338"/>
      <c r="JR142" s="338"/>
      <c r="JS142" s="338"/>
      <c r="JT142" s="338"/>
      <c r="JU142" s="338"/>
      <c r="JV142" s="338"/>
      <c r="JW142" s="338"/>
      <c r="JX142" s="338"/>
      <c r="JY142" s="338"/>
      <c r="JZ142" s="338"/>
      <c r="KA142" s="338"/>
      <c r="KB142" s="338"/>
      <c r="KC142" s="338"/>
      <c r="KD142" s="338"/>
      <c r="KE142" s="338"/>
      <c r="KF142" s="338"/>
      <c r="KG142" s="338"/>
      <c r="KH142" s="338"/>
      <c r="KI142" s="338"/>
      <c r="KJ142" s="338"/>
      <c r="KK142" s="338"/>
      <c r="KL142" s="338"/>
      <c r="KM142" s="338"/>
      <c r="KN142" s="338"/>
      <c r="KO142" s="338"/>
      <c r="KP142" s="338"/>
      <c r="KQ142" s="338"/>
      <c r="KR142" s="338"/>
      <c r="KS142" s="338"/>
      <c r="KT142" s="338"/>
      <c r="KU142" s="338"/>
      <c r="KV142" s="338"/>
      <c r="KW142" s="338"/>
      <c r="KX142" s="338"/>
      <c r="KY142" s="338"/>
      <c r="KZ142" s="338"/>
      <c r="LA142" s="338"/>
      <c r="LB142" s="338"/>
      <c r="LD142" s="338"/>
      <c r="LE142" s="338"/>
      <c r="LF142" s="338"/>
      <c r="LG142" s="338"/>
      <c r="LH142" s="338"/>
      <c r="LI142" s="338"/>
      <c r="LJ142" s="338"/>
      <c r="LK142" s="338"/>
      <c r="LL142" s="338"/>
      <c r="LM142" s="338"/>
      <c r="LN142" s="338"/>
      <c r="LO142" s="338"/>
      <c r="LP142" s="338"/>
      <c r="LQ142" s="338"/>
      <c r="LR142" s="338"/>
      <c r="LS142" s="338"/>
      <c r="LT142" s="338"/>
      <c r="LU142" s="338"/>
      <c r="LV142" s="338"/>
      <c r="LW142" s="338"/>
      <c r="LX142" s="338"/>
      <c r="LY142" s="338"/>
      <c r="LZ142" s="338"/>
      <c r="MA142" s="338"/>
      <c r="MB142" s="338"/>
      <c r="MC142" s="338"/>
      <c r="MD142" s="338"/>
      <c r="ME142" s="338"/>
      <c r="MF142" s="338"/>
      <c r="MG142" s="338"/>
      <c r="MH142" s="338"/>
      <c r="MI142" s="338"/>
      <c r="MJ142" s="338"/>
      <c r="MK142" s="338"/>
      <c r="ML142" s="338"/>
      <c r="MM142" s="338"/>
      <c r="MN142" s="338"/>
      <c r="MO142" s="338"/>
      <c r="MP142" s="338"/>
      <c r="MQ142" s="338"/>
      <c r="MT142" s="381" t="s">
        <v>12</v>
      </c>
      <c r="MU142" s="381"/>
      <c r="MV142" s="381"/>
      <c r="MW142" s="381"/>
      <c r="MX142" s="381"/>
      <c r="MY142" s="381"/>
      <c r="MZ142" s="381"/>
      <c r="NA142" s="381"/>
      <c r="NB142" s="381"/>
      <c r="NC142" s="381"/>
      <c r="ND142" s="381"/>
      <c r="NE142" s="381"/>
      <c r="NF142" s="381"/>
      <c r="NG142" s="381"/>
      <c r="NH142" s="381"/>
      <c r="NI142" s="381"/>
      <c r="NJ142" s="381"/>
      <c r="NK142" s="381"/>
      <c r="NL142" s="381"/>
      <c r="NM142" s="381"/>
      <c r="NN142" s="350"/>
      <c r="NR142" s="330" t="s">
        <v>56</v>
      </c>
      <c r="NS142" s="330"/>
      <c r="NT142" s="330"/>
    </row>
    <row r="143" spans="1:384" ht="10.199999999999999" customHeight="1">
      <c r="A143" s="25"/>
      <c r="B143" s="337"/>
      <c r="C143" s="335">
        <f>C142</f>
        <v>44900</v>
      </c>
      <c r="D143" s="16"/>
      <c r="E143" s="349" t="str">
        <f>$E$3</f>
        <v>Sans Renfort</v>
      </c>
      <c r="F143" s="349"/>
      <c r="G143" s="349"/>
      <c r="H143" s="10"/>
      <c r="I143" s="10"/>
      <c r="J143" s="10"/>
      <c r="K143" s="10"/>
      <c r="L143" s="10"/>
      <c r="M143" s="10"/>
      <c r="N143" s="316">
        <v>7</v>
      </c>
      <c r="O143" s="316"/>
      <c r="P143" s="316">
        <v>8</v>
      </c>
      <c r="Q143" s="316"/>
      <c r="R143" s="316">
        <v>9</v>
      </c>
      <c r="S143" s="316"/>
      <c r="T143" s="316">
        <v>10</v>
      </c>
      <c r="U143" s="316"/>
      <c r="V143" s="316">
        <v>11</v>
      </c>
      <c r="W143" s="316"/>
      <c r="X143" s="316">
        <v>12</v>
      </c>
      <c r="Y143" s="316"/>
      <c r="Z143" s="316">
        <v>13</v>
      </c>
      <c r="AA143" s="316"/>
      <c r="AB143" s="316">
        <v>14</v>
      </c>
      <c r="AC143" s="316"/>
      <c r="AD143" s="316">
        <v>15</v>
      </c>
      <c r="AE143" s="316"/>
      <c r="AF143" s="316">
        <v>16</v>
      </c>
      <c r="AG143" s="316"/>
      <c r="AH143" s="316">
        <v>17</v>
      </c>
      <c r="AI143" s="316"/>
      <c r="AJ143" s="316">
        <v>18</v>
      </c>
      <c r="AK143" s="316"/>
      <c r="AL143" s="316">
        <v>19</v>
      </c>
      <c r="AM143" s="316"/>
      <c r="AN143" s="316">
        <v>20</v>
      </c>
      <c r="AO143" s="316"/>
      <c r="AP143" s="316">
        <v>21</v>
      </c>
      <c r="AQ143" s="316"/>
      <c r="AR143" s="316">
        <v>22</v>
      </c>
      <c r="AS143" s="316"/>
      <c r="AT143" s="316">
        <v>23</v>
      </c>
      <c r="AU143" s="316"/>
      <c r="AV143" s="316">
        <v>24</v>
      </c>
      <c r="AW143" s="316"/>
      <c r="AX143" s="316">
        <v>1</v>
      </c>
      <c r="AY143" s="316"/>
      <c r="AZ143" s="316">
        <v>2</v>
      </c>
      <c r="BA143" s="316"/>
      <c r="BB143" s="316">
        <v>3</v>
      </c>
      <c r="BC143" s="346"/>
      <c r="BD143" s="370"/>
      <c r="BE143" s="361"/>
      <c r="BF143" s="362"/>
      <c r="BG143" s="364"/>
      <c r="BH143" s="354"/>
      <c r="BI143" s="354"/>
      <c r="BJ143" s="354"/>
      <c r="BK143" s="333"/>
      <c r="BL143" s="354"/>
      <c r="BM143" s="354"/>
      <c r="BN143" s="354"/>
      <c r="BO143" s="354"/>
      <c r="BP143" s="354"/>
      <c r="BQ143" s="354"/>
      <c r="BR143" s="394"/>
      <c r="BS143" s="392"/>
      <c r="BT143" s="362"/>
      <c r="BU143" s="396"/>
      <c r="BV143" s="398"/>
      <c r="BW143" s="396"/>
      <c r="BX143" s="398"/>
      <c r="MT143" s="374">
        <v>1</v>
      </c>
      <c r="MU143" s="316"/>
      <c r="MV143" s="316">
        <v>2</v>
      </c>
      <c r="MW143" s="316"/>
      <c r="MX143" s="316">
        <v>3</v>
      </c>
      <c r="MY143" s="316"/>
      <c r="MZ143" s="316">
        <v>4</v>
      </c>
      <c r="NA143" s="316"/>
      <c r="NB143" s="316">
        <v>5</v>
      </c>
      <c r="NC143" s="316"/>
      <c r="ND143" s="316">
        <v>6</v>
      </c>
      <c r="NE143" s="316"/>
      <c r="NF143" s="316">
        <v>7</v>
      </c>
      <c r="NG143" s="316"/>
      <c r="NH143" s="316">
        <v>8</v>
      </c>
      <c r="NI143" s="316"/>
      <c r="NJ143" s="316">
        <v>9</v>
      </c>
      <c r="NK143" s="316"/>
      <c r="NL143" s="382" t="s">
        <v>12</v>
      </c>
      <c r="NM143" s="383"/>
      <c r="NN143" s="350"/>
      <c r="NR143" s="30" t="s">
        <v>57</v>
      </c>
      <c r="NS143" s="30" t="s">
        <v>58</v>
      </c>
      <c r="NT143" s="30" t="s">
        <v>59</v>
      </c>
    </row>
    <row r="144" spans="1:384" ht="10.199999999999999" customHeight="1">
      <c r="A144" s="25"/>
      <c r="B144" s="337"/>
      <c r="C144" s="335"/>
      <c r="D144" s="15"/>
      <c r="E144" s="322" t="str">
        <f>IFERROR(G158*'Chiffres et fonctions'!$J$6,"CA à Produire")</f>
        <v>CA à Produire</v>
      </c>
      <c r="F144" s="322"/>
      <c r="G144" s="322"/>
      <c r="H144" s="323">
        <f>IF(BC174&lt;&gt;0,3,0)</f>
        <v>0</v>
      </c>
      <c r="I144" s="387">
        <f>Prenoms!$B$2</f>
        <v>0</v>
      </c>
      <c r="J144" s="388"/>
      <c r="K144" s="388"/>
      <c r="L144" s="388"/>
      <c r="M144" s="388"/>
      <c r="N144" s="60" t="str">
        <f>IF(NL144&lt;&gt;0,"",IF(Conges!J36=0,"",Conges!J36))</f>
        <v/>
      </c>
      <c r="O144" s="61"/>
      <c r="P144" s="62"/>
      <c r="Q144" s="62"/>
      <c r="R144" s="62"/>
      <c r="S144" s="62"/>
      <c r="T144" s="62"/>
      <c r="U144" s="62"/>
      <c r="V144" s="63"/>
      <c r="W144" s="62"/>
      <c r="X144" s="62"/>
      <c r="Y144" s="62"/>
      <c r="Z144" s="62"/>
      <c r="AA144" s="62"/>
      <c r="AB144" s="62"/>
      <c r="AC144" s="62"/>
      <c r="AD144" s="62"/>
      <c r="AE144" s="61"/>
      <c r="AF144" s="62"/>
      <c r="AG144" s="62"/>
      <c r="AH144" s="62"/>
      <c r="AI144" s="62"/>
      <c r="AJ144" s="6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1"/>
      <c r="AV144" s="62"/>
      <c r="AW144" s="62"/>
      <c r="AX144" s="62"/>
      <c r="AY144" s="62"/>
      <c r="AZ144" s="62"/>
      <c r="BA144" s="62"/>
      <c r="BB144" s="63"/>
      <c r="BC144" s="64">
        <f>IF(NL144&lt;&gt;0,(IF(Conges!J$36=0,0,3)),0)</f>
        <v>0</v>
      </c>
      <c r="BD144" s="370"/>
      <c r="BE144" s="389">
        <f>IF(OR(Conges!J$36="A",Conges!J$36="V"),Prenoms!L$2,NL144)</f>
        <v>0</v>
      </c>
      <c r="BF144" s="390"/>
      <c r="BG144" s="261"/>
      <c r="BH144" s="262">
        <f t="shared" ref="BH144:BH173" si="147">IF(BO144=0,BM144+BH109,BO144+BH109)</f>
        <v>0</v>
      </c>
      <c r="BI144" s="263" t="str">
        <f t="shared" ref="BI144:BI173" si="148">IF(BO144=0,"",$BI$1)</f>
        <v/>
      </c>
      <c r="BJ144" s="273">
        <v>0</v>
      </c>
      <c r="BK144" s="274">
        <f>BH144-BJ144</f>
        <v>0</v>
      </c>
      <c r="BL144" s="275">
        <f t="shared" ref="BL144" si="149">$NL144</f>
        <v>0</v>
      </c>
      <c r="BM144" s="275">
        <f t="shared" ref="BM144" si="150">$BE144</f>
        <v>0</v>
      </c>
      <c r="BN144" s="275">
        <f>SUM('Heures Pointage'!$D$10:$E$10)</f>
        <v>0</v>
      </c>
      <c r="BO144" s="275">
        <f>SUM('Heures et Indemnites'!$D$10:$E$10)</f>
        <v>0</v>
      </c>
      <c r="BP144" s="276">
        <f t="shared" ref="BP144" si="151">$NT144</f>
        <v>0</v>
      </c>
      <c r="BQ144" s="276">
        <f>'Heures Pointage'!$AB$10</f>
        <v>0</v>
      </c>
      <c r="BR144" s="277">
        <f t="shared" ref="BR144" si="152">$BH$1054</f>
        <v>0</v>
      </c>
      <c r="BS144" s="141">
        <f>Prenoms!$C$2</f>
        <v>0</v>
      </c>
      <c r="BT144" s="146"/>
      <c r="BU144" s="212">
        <f>SUM('Heures et Indemnites'!$D$10:$E$10)</f>
        <v>0</v>
      </c>
      <c r="BV144" s="217">
        <f>SUM('Heures et Indemnites'!$D$6:$E$10)</f>
        <v>0</v>
      </c>
      <c r="BW144" s="212"/>
      <c r="BX144" s="217"/>
      <c r="MT144" s="384">
        <f>(COUNTA($O144:$BB144)/2)-SUM(MV144:NK144)</f>
        <v>0</v>
      </c>
      <c r="MU144" s="385">
        <f t="shared" ref="MU144:MU159" si="153">(COUNTA($O144:$BB144))/2</f>
        <v>0</v>
      </c>
      <c r="MV144" s="385">
        <f t="shared" ref="MV144:MV173" si="154">(COUNTIF($O144:$BB144,MV$3))/2</f>
        <v>0</v>
      </c>
      <c r="MW144" s="385"/>
      <c r="MX144" s="385">
        <f t="shared" ref="MX144:MX173" si="155">(COUNTIF($O144:$BB144,MX$3))/2</f>
        <v>0</v>
      </c>
      <c r="MY144" s="385"/>
      <c r="MZ144" s="385">
        <f t="shared" ref="MZ144:MZ173" si="156">(COUNTIF($O144:$BB144,MZ$3))/2</f>
        <v>0</v>
      </c>
      <c r="NA144" s="385"/>
      <c r="NB144" s="385">
        <f t="shared" ref="NB144:NB173" si="157">(COUNTIF($O144:$BB144,NB$3))/2</f>
        <v>0</v>
      </c>
      <c r="NC144" s="385"/>
      <c r="ND144" s="385">
        <f t="shared" ref="ND144:ND173" si="158">(COUNTIF($O144:$BB144,ND$3))/2</f>
        <v>0</v>
      </c>
      <c r="NE144" s="385"/>
      <c r="NF144" s="385">
        <f t="shared" ref="NF144:NF173" si="159">(COUNTIF($O144:$BB144,NF$3))/2</f>
        <v>0</v>
      </c>
      <c r="NG144" s="385"/>
      <c r="NH144" s="385">
        <f t="shared" ref="NH144:NH173" si="160">(COUNTIF($O144:$BB144,NH$3))/2</f>
        <v>0</v>
      </c>
      <c r="NI144" s="385"/>
      <c r="NJ144" s="385">
        <f t="shared" ref="NJ144:NJ173" si="161">(COUNTIF($O144:$BB144,NJ$3))/2</f>
        <v>0</v>
      </c>
      <c r="NK144" s="385"/>
      <c r="NL144" s="385">
        <f>(COUNTA($O144:$BB144))/2</f>
        <v>0</v>
      </c>
      <c r="NM144" s="386"/>
      <c r="NN144" s="350"/>
      <c r="NR144" s="30">
        <f t="shared" ref="NR144:NR173" si="162">IF(SUM(W144:AD144)&gt;0,1,0)</f>
        <v>0</v>
      </c>
      <c r="NS144" s="30">
        <f t="shared" ref="NS144:NS173" si="163">IF(SUM(AM144:BB144)&gt;0,1,0)</f>
        <v>0</v>
      </c>
      <c r="NT144" s="30">
        <f t="shared" ref="NT144:NT173" si="164">IF(SUM(NR144:NS144)=0,0,SUM(NR144:NS144))</f>
        <v>0</v>
      </c>
    </row>
    <row r="145" spans="1:384" ht="10.199999999999999" customHeight="1">
      <c r="A145" s="25"/>
      <c r="B145" s="337"/>
      <c r="C145" s="335"/>
      <c r="D145" s="15"/>
      <c r="E145" s="322"/>
      <c r="F145" s="322"/>
      <c r="G145" s="322"/>
      <c r="H145" s="323"/>
      <c r="I145" s="328">
        <f>Prenoms!$B$3</f>
        <v>0</v>
      </c>
      <c r="J145" s="329"/>
      <c r="K145" s="329"/>
      <c r="L145" s="329"/>
      <c r="M145" s="329"/>
      <c r="N145" s="78" t="str">
        <f>IF(NL145&lt;&gt;0,"",IF(Conges!J37=0,"",Conges!J37))</f>
        <v/>
      </c>
      <c r="O145" s="79"/>
      <c r="P145" s="80"/>
      <c r="Q145" s="80"/>
      <c r="R145" s="80"/>
      <c r="S145" s="80"/>
      <c r="T145" s="80"/>
      <c r="U145" s="80"/>
      <c r="V145" s="81"/>
      <c r="W145" s="80"/>
      <c r="X145" s="80"/>
      <c r="Y145" s="80"/>
      <c r="Z145" s="80"/>
      <c r="AA145" s="80"/>
      <c r="AB145" s="80"/>
      <c r="AC145" s="80"/>
      <c r="AD145" s="80"/>
      <c r="AE145" s="79"/>
      <c r="AF145" s="80"/>
      <c r="AG145" s="80"/>
      <c r="AH145" s="80"/>
      <c r="AI145" s="80"/>
      <c r="AJ145" s="81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79"/>
      <c r="AV145" s="80"/>
      <c r="AW145" s="80"/>
      <c r="AX145" s="80"/>
      <c r="AY145" s="80"/>
      <c r="AZ145" s="80"/>
      <c r="BA145" s="80"/>
      <c r="BB145" s="81"/>
      <c r="BC145" s="82">
        <f>IF(NL145&lt;&gt;0,(IF(Conges!J$37=0,0,3)),0)</f>
        <v>0</v>
      </c>
      <c r="BD145" s="370"/>
      <c r="BE145" s="357">
        <f>IF(OR(Conges!J$37="A",Conges!J$37="V"),Prenoms!L$3,NL145)</f>
        <v>0</v>
      </c>
      <c r="BF145" s="358"/>
      <c r="BG145" s="264"/>
      <c r="BH145" s="265">
        <f t="shared" si="147"/>
        <v>0</v>
      </c>
      <c r="BI145" s="266" t="str">
        <f t="shared" si="148"/>
        <v/>
      </c>
      <c r="BJ145" s="278">
        <v>0</v>
      </c>
      <c r="BK145" s="279">
        <f t="shared" ref="BK145:BK173" si="165">BH145-BJ145</f>
        <v>0</v>
      </c>
      <c r="BL145" s="280">
        <f t="shared" si="143"/>
        <v>0</v>
      </c>
      <c r="BM145" s="280">
        <f t="shared" si="144"/>
        <v>0</v>
      </c>
      <c r="BN145" s="280">
        <f>SUM('Heures Pointage'!$AD$10:$AE$10)</f>
        <v>0</v>
      </c>
      <c r="BO145" s="280">
        <f>SUM('Heures et Indemnites'!$AD$10:$AE$10)</f>
        <v>0</v>
      </c>
      <c r="BP145" s="281">
        <f t="shared" si="145"/>
        <v>0</v>
      </c>
      <c r="BQ145" s="281">
        <f>'Heures Pointage'!$BB$10</f>
        <v>0</v>
      </c>
      <c r="BR145" s="282">
        <f t="shared" ref="BR145" si="166">$BH$1055</f>
        <v>0</v>
      </c>
      <c r="BS145" s="142">
        <f>Prenoms!$C$3</f>
        <v>0</v>
      </c>
      <c r="BT145" s="170"/>
      <c r="BU145" s="211">
        <f>SUM('Heures et Indemnites'!$AD$10:$AE$10)</f>
        <v>0</v>
      </c>
      <c r="BV145" s="218">
        <f>SUM('Heures et Indemnites'!$AD$6:$AE$10)</f>
        <v>0</v>
      </c>
      <c r="BW145" s="211"/>
      <c r="BX145" s="218"/>
      <c r="MT145" s="369">
        <f t="shared" ref="MT145:MT173" si="167">(COUNTA($O145:$BB145)/2)-SUM(MV145:NK145)</f>
        <v>0</v>
      </c>
      <c r="MU145" s="351">
        <f t="shared" si="153"/>
        <v>0</v>
      </c>
      <c r="MV145" s="351">
        <f t="shared" si="154"/>
        <v>0</v>
      </c>
      <c r="MW145" s="351"/>
      <c r="MX145" s="351">
        <f t="shared" si="155"/>
        <v>0</v>
      </c>
      <c r="MY145" s="351"/>
      <c r="MZ145" s="351">
        <f t="shared" si="156"/>
        <v>0</v>
      </c>
      <c r="NA145" s="351"/>
      <c r="NB145" s="351">
        <f t="shared" si="157"/>
        <v>0</v>
      </c>
      <c r="NC145" s="351"/>
      <c r="ND145" s="351">
        <f t="shared" si="158"/>
        <v>0</v>
      </c>
      <c r="NE145" s="351"/>
      <c r="NF145" s="351">
        <f t="shared" si="159"/>
        <v>0</v>
      </c>
      <c r="NG145" s="351"/>
      <c r="NH145" s="351">
        <f t="shared" si="160"/>
        <v>0</v>
      </c>
      <c r="NI145" s="351"/>
      <c r="NJ145" s="351">
        <f t="shared" si="161"/>
        <v>0</v>
      </c>
      <c r="NK145" s="351"/>
      <c r="NL145" s="351">
        <f t="shared" ref="NL145:NL173" si="168">(COUNTA($O145:$BB145))/2</f>
        <v>0</v>
      </c>
      <c r="NM145" s="352"/>
      <c r="NN145" s="350"/>
      <c r="NR145" s="30">
        <f t="shared" si="162"/>
        <v>0</v>
      </c>
      <c r="NS145" s="30">
        <f t="shared" si="163"/>
        <v>0</v>
      </c>
      <c r="NT145" s="30">
        <f t="shared" si="164"/>
        <v>0</v>
      </c>
    </row>
    <row r="146" spans="1:384" ht="10.199999999999999" customHeight="1">
      <c r="A146" s="25"/>
      <c r="B146" s="337"/>
      <c r="C146" s="335"/>
      <c r="D146" s="15"/>
      <c r="E146" s="324" t="str">
        <f>$E$6</f>
        <v>Avec Renfort</v>
      </c>
      <c r="F146" s="324"/>
      <c r="G146" s="324"/>
      <c r="H146" s="323"/>
      <c r="I146" s="325" t="str">
        <f>Prenoms!$B$4</f>
        <v>j.do</v>
      </c>
      <c r="J146" s="326"/>
      <c r="K146" s="326"/>
      <c r="L146" s="326"/>
      <c r="M146" s="326"/>
      <c r="N146" s="65" t="str">
        <f>IF(NL146&lt;&gt;0,"",IF(Conges!J38=0,"",Conges!J38))</f>
        <v/>
      </c>
      <c r="O146" s="66"/>
      <c r="P146" s="67"/>
      <c r="Q146" s="67"/>
      <c r="R146" s="67"/>
      <c r="S146" s="67"/>
      <c r="T146" s="67"/>
      <c r="U146" s="67"/>
      <c r="V146" s="68"/>
      <c r="W146" s="67"/>
      <c r="X146" s="67"/>
      <c r="Y146" s="67"/>
      <c r="Z146" s="67"/>
      <c r="AA146" s="67"/>
      <c r="AB146" s="67"/>
      <c r="AC146" s="67"/>
      <c r="AD146" s="67"/>
      <c r="AE146" s="66"/>
      <c r="AF146" s="67"/>
      <c r="AG146" s="67"/>
      <c r="AH146" s="67"/>
      <c r="AI146" s="67"/>
      <c r="AJ146" s="68"/>
      <c r="AK146" s="67"/>
      <c r="AL146" s="67"/>
      <c r="AM146" s="67"/>
      <c r="AN146" s="67"/>
      <c r="AO146" s="67"/>
      <c r="AP146" s="67"/>
      <c r="AQ146" s="67"/>
      <c r="AR146" s="67"/>
      <c r="AS146" s="67"/>
      <c r="AT146" s="67"/>
      <c r="AU146" s="66"/>
      <c r="AV146" s="67"/>
      <c r="AW146" s="67"/>
      <c r="AX146" s="67"/>
      <c r="AY146" s="67"/>
      <c r="AZ146" s="67"/>
      <c r="BA146" s="67"/>
      <c r="BB146" s="68"/>
      <c r="BC146" s="69">
        <f>IF(NL146&lt;&gt;0,(IF(Conges!J$38=0,0,3)),0)</f>
        <v>0</v>
      </c>
      <c r="BD146" s="370"/>
      <c r="BE146" s="355">
        <f>IF(OR(Conges!J$38="A",Conges!J$38="V"),Prenoms!L$4,NL146)</f>
        <v>0</v>
      </c>
      <c r="BF146" s="356"/>
      <c r="BG146" s="267"/>
      <c r="BH146" s="268">
        <f t="shared" si="147"/>
        <v>0</v>
      </c>
      <c r="BI146" s="269" t="str">
        <f t="shared" si="148"/>
        <v/>
      </c>
      <c r="BJ146" s="283">
        <v>27.258064516129032</v>
      </c>
      <c r="BK146" s="284">
        <f t="shared" si="165"/>
        <v>-27.258064516129032</v>
      </c>
      <c r="BL146" s="285">
        <f t="shared" si="143"/>
        <v>0</v>
      </c>
      <c r="BM146" s="285">
        <f t="shared" si="144"/>
        <v>0</v>
      </c>
      <c r="BN146" s="285">
        <f>SUM('Heures Pointage'!$BD$10:$BE$10)</f>
        <v>0</v>
      </c>
      <c r="BO146" s="285">
        <f>SUM('Heures et Indemnites'!$BD$10:$BE$10)</f>
        <v>0</v>
      </c>
      <c r="BP146" s="286">
        <f t="shared" si="145"/>
        <v>0</v>
      </c>
      <c r="BQ146" s="286">
        <f>'Heures Pointage'!$CB$10</f>
        <v>0</v>
      </c>
      <c r="BR146" s="287">
        <f t="shared" ref="BR146" si="169">$BH$1056</f>
        <v>0</v>
      </c>
      <c r="BS146" s="143">
        <f>Prenoms!$C$4</f>
        <v>169</v>
      </c>
      <c r="BT146" s="146"/>
      <c r="BU146" s="210">
        <f>SUM('Heures et Indemnites'!$BD$10:$BE$10)</f>
        <v>0</v>
      </c>
      <c r="BV146" s="219">
        <f>SUM('Heures et Indemnites'!$BD$6:$BE$10)</f>
        <v>0</v>
      </c>
      <c r="BW146" s="210"/>
      <c r="BX146" s="219"/>
      <c r="MT146" s="371">
        <f t="shared" si="167"/>
        <v>0</v>
      </c>
      <c r="MU146" s="372">
        <f t="shared" si="153"/>
        <v>0</v>
      </c>
      <c r="MV146" s="372">
        <f t="shared" si="154"/>
        <v>0</v>
      </c>
      <c r="MW146" s="372"/>
      <c r="MX146" s="372">
        <f t="shared" si="155"/>
        <v>0</v>
      </c>
      <c r="MY146" s="372"/>
      <c r="MZ146" s="372">
        <f t="shared" si="156"/>
        <v>0</v>
      </c>
      <c r="NA146" s="372"/>
      <c r="NB146" s="372">
        <f t="shared" si="157"/>
        <v>0</v>
      </c>
      <c r="NC146" s="372"/>
      <c r="ND146" s="372">
        <f t="shared" si="158"/>
        <v>0</v>
      </c>
      <c r="NE146" s="372"/>
      <c r="NF146" s="372">
        <f t="shared" si="159"/>
        <v>0</v>
      </c>
      <c r="NG146" s="372"/>
      <c r="NH146" s="372">
        <f t="shared" si="160"/>
        <v>0</v>
      </c>
      <c r="NI146" s="372"/>
      <c r="NJ146" s="372">
        <f t="shared" si="161"/>
        <v>0</v>
      </c>
      <c r="NK146" s="372"/>
      <c r="NL146" s="372">
        <f t="shared" si="168"/>
        <v>0</v>
      </c>
      <c r="NM146" s="373"/>
      <c r="NN146" s="350"/>
      <c r="NR146" s="30">
        <f t="shared" si="162"/>
        <v>0</v>
      </c>
      <c r="NS146" s="30">
        <f t="shared" si="163"/>
        <v>0</v>
      </c>
      <c r="NT146" s="30">
        <f t="shared" si="164"/>
        <v>0</v>
      </c>
    </row>
    <row r="147" spans="1:384" ht="10.199999999999999" customHeight="1">
      <c r="A147" s="25"/>
      <c r="B147" s="337"/>
      <c r="C147" s="335"/>
      <c r="D147" s="15"/>
      <c r="E147" s="322" t="str">
        <f>IFERROR(G159*'Chiffres et fonctions'!$J$6,"CA à Produire")</f>
        <v>CA à Produire</v>
      </c>
      <c r="F147" s="322"/>
      <c r="G147" s="322"/>
      <c r="H147" s="323"/>
      <c r="I147" s="328" t="str">
        <f>Prenoms!$B$5</f>
        <v>pompeo</v>
      </c>
      <c r="J147" s="329"/>
      <c r="K147" s="329"/>
      <c r="L147" s="329"/>
      <c r="M147" s="329"/>
      <c r="N147" s="78" t="str">
        <f>IF(NL147&lt;&gt;0,"",IF(Conges!J39=0,"",Conges!J39))</f>
        <v/>
      </c>
      <c r="O147" s="79"/>
      <c r="P147" s="80"/>
      <c r="Q147" s="80"/>
      <c r="R147" s="80"/>
      <c r="S147" s="80"/>
      <c r="T147" s="80"/>
      <c r="U147" s="80"/>
      <c r="V147" s="81"/>
      <c r="W147" s="80"/>
      <c r="X147" s="80"/>
      <c r="Y147" s="80"/>
      <c r="Z147" s="80"/>
      <c r="AA147" s="80"/>
      <c r="AB147" s="80"/>
      <c r="AC147" s="80"/>
      <c r="AD147" s="80"/>
      <c r="AE147" s="79"/>
      <c r="AF147" s="80"/>
      <c r="AG147" s="80"/>
      <c r="AH147" s="80"/>
      <c r="AI147" s="80"/>
      <c r="AJ147" s="81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79"/>
      <c r="AV147" s="80"/>
      <c r="AW147" s="80"/>
      <c r="AX147" s="80"/>
      <c r="AY147" s="80"/>
      <c r="AZ147" s="80"/>
      <c r="BA147" s="80"/>
      <c r="BB147" s="81"/>
      <c r="BC147" s="82">
        <f>IF(NL147&lt;&gt;0,(IF(Conges!J$39=0,0,3)),0)</f>
        <v>0</v>
      </c>
      <c r="BD147" s="370"/>
      <c r="BE147" s="357">
        <f>IF(OR(Conges!J$39="A",Conges!J$39="V"),Prenoms!L$5,NL147)</f>
        <v>0</v>
      </c>
      <c r="BF147" s="358"/>
      <c r="BG147" s="264"/>
      <c r="BH147" s="265">
        <f t="shared" si="147"/>
        <v>0</v>
      </c>
      <c r="BI147" s="266" t="str">
        <f t="shared" si="148"/>
        <v/>
      </c>
      <c r="BJ147" s="278">
        <v>27.258064516129032</v>
      </c>
      <c r="BK147" s="279">
        <f t="shared" si="165"/>
        <v>-27.258064516129032</v>
      </c>
      <c r="BL147" s="280">
        <f t="shared" si="143"/>
        <v>0</v>
      </c>
      <c r="BM147" s="280">
        <f t="shared" si="144"/>
        <v>0</v>
      </c>
      <c r="BN147" s="280">
        <f>SUM('Heures Pointage'!$CD$10:$CE$10)</f>
        <v>0</v>
      </c>
      <c r="BO147" s="280">
        <f>SUM('Heures et Indemnites'!$CD$10:$CE$10)</f>
        <v>0</v>
      </c>
      <c r="BP147" s="281">
        <f t="shared" si="145"/>
        <v>0</v>
      </c>
      <c r="BQ147" s="281">
        <f>'Heures Pointage'!$DB$10</f>
        <v>0</v>
      </c>
      <c r="BR147" s="282">
        <f t="shared" ref="BR147" si="170">$BH$1057</f>
        <v>0</v>
      </c>
      <c r="BS147" s="142">
        <f>Prenoms!$C$5</f>
        <v>169</v>
      </c>
      <c r="BT147" s="170"/>
      <c r="BU147" s="211">
        <f>SUM('Heures et Indemnites'!$CD$10:$CE$10)</f>
        <v>0</v>
      </c>
      <c r="BV147" s="218">
        <f>SUM('Heures et Indemnites'!$CD$6:$CE$10)</f>
        <v>0</v>
      </c>
      <c r="BW147" s="211"/>
      <c r="BX147" s="218"/>
      <c r="MT147" s="369">
        <f t="shared" si="167"/>
        <v>0</v>
      </c>
      <c r="MU147" s="351">
        <f t="shared" si="153"/>
        <v>0</v>
      </c>
      <c r="MV147" s="351">
        <f t="shared" si="154"/>
        <v>0</v>
      </c>
      <c r="MW147" s="351"/>
      <c r="MX147" s="351">
        <f t="shared" si="155"/>
        <v>0</v>
      </c>
      <c r="MY147" s="351"/>
      <c r="MZ147" s="351">
        <f t="shared" si="156"/>
        <v>0</v>
      </c>
      <c r="NA147" s="351"/>
      <c r="NB147" s="351">
        <f t="shared" si="157"/>
        <v>0</v>
      </c>
      <c r="NC147" s="351"/>
      <c r="ND147" s="351">
        <f t="shared" si="158"/>
        <v>0</v>
      </c>
      <c r="NE147" s="351"/>
      <c r="NF147" s="351">
        <f t="shared" si="159"/>
        <v>0</v>
      </c>
      <c r="NG147" s="351"/>
      <c r="NH147" s="351">
        <f t="shared" si="160"/>
        <v>0</v>
      </c>
      <c r="NI147" s="351"/>
      <c r="NJ147" s="351">
        <f t="shared" si="161"/>
        <v>0</v>
      </c>
      <c r="NK147" s="351"/>
      <c r="NL147" s="351">
        <f t="shared" si="168"/>
        <v>0</v>
      </c>
      <c r="NM147" s="352"/>
      <c r="NN147" s="350"/>
      <c r="NR147" s="30">
        <f t="shared" si="162"/>
        <v>0</v>
      </c>
      <c r="NS147" s="30">
        <f t="shared" si="163"/>
        <v>0</v>
      </c>
      <c r="NT147" s="30">
        <f t="shared" si="164"/>
        <v>0</v>
      </c>
    </row>
    <row r="148" spans="1:384" ht="10.199999999999999" customHeight="1">
      <c r="A148" s="25"/>
      <c r="B148" s="337"/>
      <c r="C148" s="335"/>
      <c r="D148" s="15"/>
      <c r="E148" s="322"/>
      <c r="F148" s="322"/>
      <c r="G148" s="322"/>
      <c r="H148" s="323"/>
      <c r="I148" s="325" t="str">
        <f>Prenoms!$B$6</f>
        <v>vaness</v>
      </c>
      <c r="J148" s="326"/>
      <c r="K148" s="326"/>
      <c r="L148" s="326"/>
      <c r="M148" s="326"/>
      <c r="N148" s="65" t="str">
        <f>IF(NL148&lt;&gt;0,"",IF(Conges!J40=0,"",Conges!J40))</f>
        <v/>
      </c>
      <c r="O148" s="66"/>
      <c r="P148" s="67"/>
      <c r="Q148" s="67"/>
      <c r="R148" s="67"/>
      <c r="S148" s="67"/>
      <c r="T148" s="67"/>
      <c r="U148" s="67"/>
      <c r="V148" s="68"/>
      <c r="W148" s="67"/>
      <c r="X148" s="67"/>
      <c r="Y148" s="67"/>
      <c r="Z148" s="67"/>
      <c r="AA148" s="67"/>
      <c r="AB148" s="67"/>
      <c r="AC148" s="67"/>
      <c r="AD148" s="67"/>
      <c r="AE148" s="66"/>
      <c r="AF148" s="67"/>
      <c r="AG148" s="67"/>
      <c r="AH148" s="67"/>
      <c r="AI148" s="67"/>
      <c r="AJ148" s="68"/>
      <c r="AK148" s="67"/>
      <c r="AL148" s="67"/>
      <c r="AM148" s="67"/>
      <c r="AN148" s="67"/>
      <c r="AO148" s="67"/>
      <c r="AP148" s="67"/>
      <c r="AQ148" s="67"/>
      <c r="AR148" s="67"/>
      <c r="AS148" s="67"/>
      <c r="AT148" s="67"/>
      <c r="AU148" s="66"/>
      <c r="AV148" s="67"/>
      <c r="AW148" s="67"/>
      <c r="AX148" s="67"/>
      <c r="AY148" s="67"/>
      <c r="AZ148" s="67"/>
      <c r="BA148" s="67"/>
      <c r="BB148" s="68"/>
      <c r="BC148" s="69">
        <f>IF(NL148&lt;&gt;0,(IF(Conges!J$40=0,0,3)),0)</f>
        <v>0</v>
      </c>
      <c r="BD148" s="370"/>
      <c r="BE148" s="355">
        <f>IF(OR(Conges!J$40="A",Conges!J$40="V"),Prenoms!L$6,NL148)</f>
        <v>0</v>
      </c>
      <c r="BF148" s="356"/>
      <c r="BG148" s="267"/>
      <c r="BH148" s="268">
        <f t="shared" si="147"/>
        <v>0</v>
      </c>
      <c r="BI148" s="269" t="str">
        <f t="shared" si="148"/>
        <v/>
      </c>
      <c r="BJ148" s="283">
        <v>27.258064516129032</v>
      </c>
      <c r="BK148" s="284">
        <f t="shared" si="165"/>
        <v>-27.258064516129032</v>
      </c>
      <c r="BL148" s="285">
        <f t="shared" si="143"/>
        <v>0</v>
      </c>
      <c r="BM148" s="285">
        <f t="shared" si="144"/>
        <v>0</v>
      </c>
      <c r="BN148" s="285">
        <f>SUM('Heures Pointage'!$DD$10:$DE$10)</f>
        <v>0</v>
      </c>
      <c r="BO148" s="285">
        <f>SUM('Heures et Indemnites'!$DD$10:$DE$10)</f>
        <v>0</v>
      </c>
      <c r="BP148" s="286">
        <f t="shared" si="145"/>
        <v>0</v>
      </c>
      <c r="BQ148" s="286">
        <f>'Heures Pointage'!$EB$10</f>
        <v>0</v>
      </c>
      <c r="BR148" s="287">
        <f t="shared" ref="BR148" si="171">$BH$1058</f>
        <v>0</v>
      </c>
      <c r="BS148" s="143">
        <f>Prenoms!$C$6</f>
        <v>169</v>
      </c>
      <c r="BT148" s="146"/>
      <c r="BU148" s="210">
        <f>SUM('Heures et Indemnites'!$DD$10:$DE$10)</f>
        <v>0</v>
      </c>
      <c r="BV148" s="219">
        <f>SUM('Heures et Indemnites'!$DD$6:$DE$10)</f>
        <v>0</v>
      </c>
      <c r="BW148" s="210"/>
      <c r="BX148" s="219"/>
      <c r="MT148" s="371">
        <f t="shared" si="167"/>
        <v>0</v>
      </c>
      <c r="MU148" s="372">
        <f t="shared" si="153"/>
        <v>0</v>
      </c>
      <c r="MV148" s="372">
        <f t="shared" si="154"/>
        <v>0</v>
      </c>
      <c r="MW148" s="372"/>
      <c r="MX148" s="372">
        <f t="shared" si="155"/>
        <v>0</v>
      </c>
      <c r="MY148" s="372"/>
      <c r="MZ148" s="372">
        <f t="shared" si="156"/>
        <v>0</v>
      </c>
      <c r="NA148" s="372"/>
      <c r="NB148" s="372">
        <f t="shared" si="157"/>
        <v>0</v>
      </c>
      <c r="NC148" s="372"/>
      <c r="ND148" s="372">
        <f t="shared" si="158"/>
        <v>0</v>
      </c>
      <c r="NE148" s="372"/>
      <c r="NF148" s="372">
        <f t="shared" si="159"/>
        <v>0</v>
      </c>
      <c r="NG148" s="372"/>
      <c r="NH148" s="372">
        <f t="shared" si="160"/>
        <v>0</v>
      </c>
      <c r="NI148" s="372"/>
      <c r="NJ148" s="372">
        <f t="shared" si="161"/>
        <v>0</v>
      </c>
      <c r="NK148" s="372"/>
      <c r="NL148" s="372">
        <f t="shared" si="168"/>
        <v>0</v>
      </c>
      <c r="NM148" s="373"/>
      <c r="NN148" s="350"/>
      <c r="NR148" s="30">
        <f t="shared" si="162"/>
        <v>0</v>
      </c>
      <c r="NS148" s="30">
        <f t="shared" si="163"/>
        <v>0</v>
      </c>
      <c r="NT148" s="30">
        <f t="shared" si="164"/>
        <v>0</v>
      </c>
    </row>
    <row r="149" spans="1:384" ht="10.199999999999999" customHeight="1">
      <c r="A149" s="25"/>
      <c r="B149" s="337"/>
      <c r="C149" s="335"/>
      <c r="D149" s="15"/>
      <c r="E149" s="334" t="str">
        <f>$E$9</f>
        <v>CREPIERE</v>
      </c>
      <c r="F149" s="334"/>
      <c r="G149" s="124" t="str">
        <f>IF(MT175=0,"",MT175)</f>
        <v/>
      </c>
      <c r="H149" s="323"/>
      <c r="I149" s="328" t="str">
        <f>Prenoms!$B$7</f>
        <v>seb</v>
      </c>
      <c r="J149" s="329"/>
      <c r="K149" s="329"/>
      <c r="L149" s="329"/>
      <c r="M149" s="329"/>
      <c r="N149" s="78" t="str">
        <f>IF(NL149&lt;&gt;0,"",IF(Conges!J41=0,"",Conges!J41))</f>
        <v/>
      </c>
      <c r="O149" s="79"/>
      <c r="P149" s="80"/>
      <c r="Q149" s="80"/>
      <c r="R149" s="80"/>
      <c r="S149" s="80"/>
      <c r="T149" s="80"/>
      <c r="U149" s="80"/>
      <c r="V149" s="81"/>
      <c r="W149" s="80"/>
      <c r="X149" s="80"/>
      <c r="Y149" s="80"/>
      <c r="Z149" s="80"/>
      <c r="AA149" s="80"/>
      <c r="AB149" s="80"/>
      <c r="AC149" s="80"/>
      <c r="AD149" s="80"/>
      <c r="AE149" s="79"/>
      <c r="AF149" s="80"/>
      <c r="AG149" s="80"/>
      <c r="AH149" s="80"/>
      <c r="AI149" s="80"/>
      <c r="AJ149" s="81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79"/>
      <c r="AV149" s="80"/>
      <c r="AW149" s="80"/>
      <c r="AX149" s="80"/>
      <c r="AY149" s="80"/>
      <c r="AZ149" s="80"/>
      <c r="BA149" s="80"/>
      <c r="BB149" s="81"/>
      <c r="BC149" s="82">
        <f>IF(NL149&lt;&gt;0,(IF(Conges!J$41=0,0,3)),0)</f>
        <v>0</v>
      </c>
      <c r="BD149" s="370"/>
      <c r="BE149" s="357">
        <f>IF(OR(Conges!J$41="A",Conges!J$41="V"),Prenoms!L$7,NL149)</f>
        <v>0</v>
      </c>
      <c r="BF149" s="358"/>
      <c r="BG149" s="264"/>
      <c r="BH149" s="265">
        <f t="shared" si="147"/>
        <v>0</v>
      </c>
      <c r="BI149" s="266" t="str">
        <f t="shared" si="148"/>
        <v/>
      </c>
      <c r="BJ149" s="278">
        <v>27.258064516129032</v>
      </c>
      <c r="BK149" s="279">
        <f t="shared" si="165"/>
        <v>-27.258064516129032</v>
      </c>
      <c r="BL149" s="280">
        <f t="shared" si="143"/>
        <v>0</v>
      </c>
      <c r="BM149" s="280">
        <f t="shared" si="144"/>
        <v>0</v>
      </c>
      <c r="BN149" s="280">
        <f>SUM('Heures Pointage'!$ED$10:$EE$10)</f>
        <v>0</v>
      </c>
      <c r="BO149" s="280">
        <f>SUM('Heures et Indemnites'!$ED$10:$EE$10)</f>
        <v>0</v>
      </c>
      <c r="BP149" s="281">
        <f t="shared" si="145"/>
        <v>0</v>
      </c>
      <c r="BQ149" s="281">
        <f>'Heures Pointage'!$FB$10</f>
        <v>0</v>
      </c>
      <c r="BR149" s="282">
        <f t="shared" ref="BR149" si="172">$BH$1059</f>
        <v>0</v>
      </c>
      <c r="BS149" s="142">
        <f>Prenoms!$C$7</f>
        <v>169</v>
      </c>
      <c r="BT149" s="170"/>
      <c r="BU149" s="211">
        <f>SUM('Heures et Indemnites'!$ED$10:$EE$10)</f>
        <v>0</v>
      </c>
      <c r="BV149" s="218">
        <f>SUM('Heures et Indemnites'!$ED$6:$EE$10)</f>
        <v>0</v>
      </c>
      <c r="BW149" s="211"/>
      <c r="BX149" s="218"/>
      <c r="MT149" s="369">
        <f t="shared" si="167"/>
        <v>0</v>
      </c>
      <c r="MU149" s="351">
        <f t="shared" si="153"/>
        <v>0</v>
      </c>
      <c r="MV149" s="351">
        <f t="shared" si="154"/>
        <v>0</v>
      </c>
      <c r="MW149" s="351"/>
      <c r="MX149" s="351">
        <f t="shared" si="155"/>
        <v>0</v>
      </c>
      <c r="MY149" s="351"/>
      <c r="MZ149" s="351">
        <f t="shared" si="156"/>
        <v>0</v>
      </c>
      <c r="NA149" s="351"/>
      <c r="NB149" s="351">
        <f t="shared" si="157"/>
        <v>0</v>
      </c>
      <c r="NC149" s="351"/>
      <c r="ND149" s="351">
        <f t="shared" si="158"/>
        <v>0</v>
      </c>
      <c r="NE149" s="351"/>
      <c r="NF149" s="351">
        <f t="shared" si="159"/>
        <v>0</v>
      </c>
      <c r="NG149" s="351"/>
      <c r="NH149" s="351">
        <f t="shared" si="160"/>
        <v>0</v>
      </c>
      <c r="NI149" s="351"/>
      <c r="NJ149" s="351">
        <f t="shared" si="161"/>
        <v>0</v>
      </c>
      <c r="NK149" s="351"/>
      <c r="NL149" s="351">
        <f t="shared" si="168"/>
        <v>0</v>
      </c>
      <c r="NM149" s="352"/>
      <c r="NN149" s="350"/>
      <c r="NR149" s="30">
        <f t="shared" si="162"/>
        <v>0</v>
      </c>
      <c r="NS149" s="30">
        <f t="shared" si="163"/>
        <v>0</v>
      </c>
      <c r="NT149" s="30">
        <f t="shared" si="164"/>
        <v>0</v>
      </c>
    </row>
    <row r="150" spans="1:384" ht="10.199999999999999" customHeight="1">
      <c r="A150" s="25"/>
      <c r="B150" s="337"/>
      <c r="C150" s="335"/>
      <c r="D150" s="15"/>
      <c r="E150" s="318" t="str">
        <f>$E$10</f>
        <v>BRASSERIE</v>
      </c>
      <c r="F150" s="318"/>
      <c r="G150" s="125" t="str">
        <f>IF(MV175=0,"",MV175)</f>
        <v/>
      </c>
      <c r="H150" s="323"/>
      <c r="I150" s="325" t="str">
        <f>Prenoms!$B$8</f>
        <v>dylan</v>
      </c>
      <c r="J150" s="326"/>
      <c r="K150" s="326"/>
      <c r="L150" s="326"/>
      <c r="M150" s="326"/>
      <c r="N150" s="65" t="str">
        <f>IF(NL150&lt;&gt;0,"",IF(Conges!J42=0,"",Conges!J42))</f>
        <v/>
      </c>
      <c r="O150" s="66"/>
      <c r="P150" s="67"/>
      <c r="Q150" s="67"/>
      <c r="R150" s="67"/>
      <c r="S150" s="67"/>
      <c r="T150" s="67"/>
      <c r="U150" s="67"/>
      <c r="V150" s="68"/>
      <c r="W150" s="67"/>
      <c r="X150" s="67"/>
      <c r="Y150" s="67"/>
      <c r="Z150" s="67"/>
      <c r="AA150" s="67"/>
      <c r="AB150" s="67"/>
      <c r="AC150" s="67"/>
      <c r="AD150" s="67"/>
      <c r="AE150" s="66"/>
      <c r="AF150" s="67"/>
      <c r="AG150" s="67"/>
      <c r="AH150" s="67"/>
      <c r="AI150" s="67"/>
      <c r="AJ150" s="68"/>
      <c r="AK150" s="67"/>
      <c r="AL150" s="67"/>
      <c r="AM150" s="67"/>
      <c r="AN150" s="67"/>
      <c r="AO150" s="67"/>
      <c r="AP150" s="67"/>
      <c r="AQ150" s="67"/>
      <c r="AR150" s="67"/>
      <c r="AS150" s="67"/>
      <c r="AT150" s="67"/>
      <c r="AU150" s="66"/>
      <c r="AV150" s="67"/>
      <c r="AW150" s="67"/>
      <c r="AX150" s="67"/>
      <c r="AY150" s="67"/>
      <c r="AZ150" s="67"/>
      <c r="BA150" s="67"/>
      <c r="BB150" s="68"/>
      <c r="BC150" s="69">
        <f>IF(NL150&lt;&gt;0,(IF(Conges!J$42=0,0,3)),0)</f>
        <v>0</v>
      </c>
      <c r="BD150" s="370"/>
      <c r="BE150" s="355">
        <f>IF(OR(Conges!J$42="A",Conges!J$42="V"),Prenoms!L$8,NL150)</f>
        <v>0</v>
      </c>
      <c r="BF150" s="356"/>
      <c r="BG150" s="267"/>
      <c r="BH150" s="268">
        <f t="shared" si="147"/>
        <v>0</v>
      </c>
      <c r="BI150" s="269" t="str">
        <f t="shared" si="148"/>
        <v/>
      </c>
      <c r="BJ150" s="283">
        <v>27.258064516129032</v>
      </c>
      <c r="BK150" s="284">
        <f t="shared" si="165"/>
        <v>-27.258064516129032</v>
      </c>
      <c r="BL150" s="285">
        <f t="shared" si="143"/>
        <v>0</v>
      </c>
      <c r="BM150" s="285">
        <f t="shared" si="144"/>
        <v>0</v>
      </c>
      <c r="BN150" s="285">
        <f>SUM('Heures Pointage'!$FD$10:$FE$10)</f>
        <v>0</v>
      </c>
      <c r="BO150" s="285">
        <f>SUM('Heures et Indemnites'!$FD$10:$FE$10)</f>
        <v>0</v>
      </c>
      <c r="BP150" s="286">
        <f t="shared" si="145"/>
        <v>0</v>
      </c>
      <c r="BQ150" s="286">
        <f>'Heures Pointage'!$GB$10</f>
        <v>0</v>
      </c>
      <c r="BR150" s="287">
        <f t="shared" ref="BR150" si="173">$BH$1060</f>
        <v>0</v>
      </c>
      <c r="BS150" s="143">
        <f>Prenoms!$C$8</f>
        <v>169</v>
      </c>
      <c r="BT150" s="146"/>
      <c r="BU150" s="210">
        <f>SUM('Heures et Indemnites'!$FD$10:$FE$10)</f>
        <v>0</v>
      </c>
      <c r="BV150" s="219">
        <f>SUM('Heures et Indemnites'!$FD$6:$FE$10)</f>
        <v>0</v>
      </c>
      <c r="BW150" s="210"/>
      <c r="BX150" s="219"/>
      <c r="MT150" s="371">
        <f t="shared" si="167"/>
        <v>0</v>
      </c>
      <c r="MU150" s="372">
        <f t="shared" si="153"/>
        <v>0</v>
      </c>
      <c r="MV150" s="372">
        <f t="shared" si="154"/>
        <v>0</v>
      </c>
      <c r="MW150" s="372"/>
      <c r="MX150" s="372">
        <f t="shared" si="155"/>
        <v>0</v>
      </c>
      <c r="MY150" s="372"/>
      <c r="MZ150" s="372">
        <f t="shared" si="156"/>
        <v>0</v>
      </c>
      <c r="NA150" s="372"/>
      <c r="NB150" s="372">
        <f t="shared" si="157"/>
        <v>0</v>
      </c>
      <c r="NC150" s="372"/>
      <c r="ND150" s="372">
        <f t="shared" si="158"/>
        <v>0</v>
      </c>
      <c r="NE150" s="372"/>
      <c r="NF150" s="372">
        <f t="shared" si="159"/>
        <v>0</v>
      </c>
      <c r="NG150" s="372"/>
      <c r="NH150" s="372">
        <f t="shared" si="160"/>
        <v>0</v>
      </c>
      <c r="NI150" s="372"/>
      <c r="NJ150" s="372">
        <f t="shared" si="161"/>
        <v>0</v>
      </c>
      <c r="NK150" s="372"/>
      <c r="NL150" s="372">
        <f t="shared" si="168"/>
        <v>0</v>
      </c>
      <c r="NM150" s="373"/>
      <c r="NN150" s="350"/>
      <c r="NR150" s="30">
        <f t="shared" si="162"/>
        <v>0</v>
      </c>
      <c r="NS150" s="30">
        <f t="shared" si="163"/>
        <v>0</v>
      </c>
      <c r="NT150" s="30">
        <f t="shared" si="164"/>
        <v>0</v>
      </c>
    </row>
    <row r="151" spans="1:384" ht="10.199999999999999" customHeight="1">
      <c r="A151" s="25"/>
      <c r="B151" s="337"/>
      <c r="C151" s="335"/>
      <c r="D151" s="15"/>
      <c r="E151" s="327" t="str">
        <f>$E$11</f>
        <v>MEP</v>
      </c>
      <c r="F151" s="327"/>
      <c r="G151" s="126" t="str">
        <f>IF(MX175=0,"",MX175)</f>
        <v/>
      </c>
      <c r="H151" s="323"/>
      <c r="I151" s="328" t="str">
        <f>Prenoms!$B$9</f>
        <v>mamad</v>
      </c>
      <c r="J151" s="329"/>
      <c r="K151" s="329"/>
      <c r="L151" s="329"/>
      <c r="M151" s="329"/>
      <c r="N151" s="78" t="str">
        <f>IF(NL151&lt;&gt;0,"",IF(Conges!J43=0,"",Conges!J43))</f>
        <v/>
      </c>
      <c r="O151" s="79"/>
      <c r="P151" s="80"/>
      <c r="Q151" s="80"/>
      <c r="R151" s="80"/>
      <c r="S151" s="80"/>
      <c r="T151" s="80"/>
      <c r="U151" s="80"/>
      <c r="V151" s="81"/>
      <c r="W151" s="80"/>
      <c r="X151" s="80"/>
      <c r="Y151" s="80"/>
      <c r="Z151" s="80"/>
      <c r="AA151" s="80"/>
      <c r="AB151" s="80"/>
      <c r="AC151" s="80"/>
      <c r="AD151" s="80"/>
      <c r="AE151" s="79"/>
      <c r="AF151" s="80"/>
      <c r="AG151" s="80"/>
      <c r="AH151" s="80"/>
      <c r="AI151" s="80"/>
      <c r="AJ151" s="81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79"/>
      <c r="AV151" s="80"/>
      <c r="AW151" s="80"/>
      <c r="AX151" s="80"/>
      <c r="AY151" s="80"/>
      <c r="AZ151" s="80"/>
      <c r="BA151" s="80"/>
      <c r="BB151" s="81"/>
      <c r="BC151" s="82">
        <f>IF(NL151&lt;&gt;0,(IF(Conges!J$43=0,0,3)),0)</f>
        <v>0</v>
      </c>
      <c r="BD151" s="370"/>
      <c r="BE151" s="357">
        <f>IF(OR(Conges!J$43="A",Conges!J$43="V"),Prenoms!L$9,NL151)</f>
        <v>0</v>
      </c>
      <c r="BF151" s="358"/>
      <c r="BG151" s="264"/>
      <c r="BH151" s="265">
        <f t="shared" si="147"/>
        <v>0</v>
      </c>
      <c r="BI151" s="266" t="str">
        <f t="shared" si="148"/>
        <v/>
      </c>
      <c r="BJ151" s="278">
        <v>27.258064516129032</v>
      </c>
      <c r="BK151" s="279">
        <f t="shared" si="165"/>
        <v>-27.258064516129032</v>
      </c>
      <c r="BL151" s="280">
        <f t="shared" si="143"/>
        <v>0</v>
      </c>
      <c r="BM151" s="280">
        <f t="shared" si="144"/>
        <v>0</v>
      </c>
      <c r="BN151" s="280">
        <f>SUM('Heures Pointage'!$GD$10:$GE$10)</f>
        <v>0</v>
      </c>
      <c r="BO151" s="280">
        <f>SUM('Heures et Indemnites'!$GD$10:$GE$10)</f>
        <v>0</v>
      </c>
      <c r="BP151" s="281">
        <f t="shared" si="145"/>
        <v>0</v>
      </c>
      <c r="BQ151" s="281">
        <f>'Heures Pointage'!$HB$10</f>
        <v>0</v>
      </c>
      <c r="BR151" s="282">
        <f t="shared" ref="BR151" si="174">$BH$1061</f>
        <v>0</v>
      </c>
      <c r="BS151" s="142">
        <f>Prenoms!$C$9</f>
        <v>169</v>
      </c>
      <c r="BT151" s="170"/>
      <c r="BU151" s="211">
        <f>SUM('Heures et Indemnites'!$GD$10:$GE$10)</f>
        <v>0</v>
      </c>
      <c r="BV151" s="218">
        <f>SUM('Heures et Indemnites'!$GD$6:$GE$10)</f>
        <v>0</v>
      </c>
      <c r="BW151" s="211"/>
      <c r="BX151" s="218"/>
      <c r="MT151" s="369">
        <f t="shared" si="167"/>
        <v>0</v>
      </c>
      <c r="MU151" s="351">
        <f t="shared" si="153"/>
        <v>0</v>
      </c>
      <c r="MV151" s="351">
        <f t="shared" si="154"/>
        <v>0</v>
      </c>
      <c r="MW151" s="351"/>
      <c r="MX151" s="351">
        <f t="shared" si="155"/>
        <v>0</v>
      </c>
      <c r="MY151" s="351"/>
      <c r="MZ151" s="351">
        <f t="shared" si="156"/>
        <v>0</v>
      </c>
      <c r="NA151" s="351"/>
      <c r="NB151" s="351">
        <f t="shared" si="157"/>
        <v>0</v>
      </c>
      <c r="NC151" s="351"/>
      <c r="ND151" s="351">
        <f t="shared" si="158"/>
        <v>0</v>
      </c>
      <c r="NE151" s="351"/>
      <c r="NF151" s="351">
        <f t="shared" si="159"/>
        <v>0</v>
      </c>
      <c r="NG151" s="351"/>
      <c r="NH151" s="351">
        <f t="shared" si="160"/>
        <v>0</v>
      </c>
      <c r="NI151" s="351"/>
      <c r="NJ151" s="351">
        <f t="shared" si="161"/>
        <v>0</v>
      </c>
      <c r="NK151" s="351"/>
      <c r="NL151" s="351">
        <f t="shared" si="168"/>
        <v>0</v>
      </c>
      <c r="NM151" s="352"/>
      <c r="NN151" s="350"/>
      <c r="NR151" s="30">
        <f t="shared" si="162"/>
        <v>0</v>
      </c>
      <c r="NS151" s="30">
        <f t="shared" si="163"/>
        <v>0</v>
      </c>
      <c r="NT151" s="30">
        <f t="shared" si="164"/>
        <v>0</v>
      </c>
    </row>
    <row r="152" spans="1:384" ht="10.199999999999999" customHeight="1">
      <c r="A152" s="25"/>
      <c r="B152" s="337"/>
      <c r="C152" s="335"/>
      <c r="D152" s="15"/>
      <c r="E152" s="348" t="str">
        <f>$E$12</f>
        <v>Renfort</v>
      </c>
      <c r="F152" s="348"/>
      <c r="G152" s="127" t="str">
        <f>IF(MZ175=0,"",MZ175)</f>
        <v/>
      </c>
      <c r="H152" s="323"/>
      <c r="I152" s="325" t="str">
        <f>Prenoms!$B$10</f>
        <v>erwan</v>
      </c>
      <c r="J152" s="326"/>
      <c r="K152" s="326"/>
      <c r="L152" s="326"/>
      <c r="M152" s="326"/>
      <c r="N152" s="65" t="str">
        <f>IF(NL152&lt;&gt;0,"",IF(Conges!J44=0,"",Conges!J44))</f>
        <v/>
      </c>
      <c r="O152" s="66"/>
      <c r="P152" s="67"/>
      <c r="Q152" s="67"/>
      <c r="R152" s="67"/>
      <c r="S152" s="67"/>
      <c r="T152" s="67"/>
      <c r="U152" s="67"/>
      <c r="V152" s="68"/>
      <c r="W152" s="67"/>
      <c r="X152" s="67"/>
      <c r="Y152" s="67"/>
      <c r="Z152" s="67"/>
      <c r="AA152" s="67"/>
      <c r="AB152" s="67"/>
      <c r="AC152" s="67"/>
      <c r="AD152" s="67"/>
      <c r="AE152" s="66"/>
      <c r="AF152" s="67"/>
      <c r="AG152" s="67"/>
      <c r="AH152" s="67"/>
      <c r="AI152" s="67"/>
      <c r="AJ152" s="68"/>
      <c r="AK152" s="67"/>
      <c r="AL152" s="67"/>
      <c r="AM152" s="67"/>
      <c r="AN152" s="67"/>
      <c r="AO152" s="67"/>
      <c r="AP152" s="67"/>
      <c r="AQ152" s="67"/>
      <c r="AR152" s="67"/>
      <c r="AS152" s="67"/>
      <c r="AT152" s="67"/>
      <c r="AU152" s="66"/>
      <c r="AV152" s="67"/>
      <c r="AW152" s="67"/>
      <c r="AX152" s="67"/>
      <c r="AY152" s="67"/>
      <c r="AZ152" s="67"/>
      <c r="BA152" s="67"/>
      <c r="BB152" s="68"/>
      <c r="BC152" s="69">
        <f>IF(NL152&lt;&gt;0,(IF(Conges!J$44=0,0,3)),0)</f>
        <v>0</v>
      </c>
      <c r="BD152" s="370"/>
      <c r="BE152" s="355">
        <f>IF(OR(Conges!J$44="A",Conges!J$44="V"),Prenoms!L$10,NL152)</f>
        <v>0</v>
      </c>
      <c r="BF152" s="356"/>
      <c r="BG152" s="267"/>
      <c r="BH152" s="268">
        <f t="shared" si="147"/>
        <v>0</v>
      </c>
      <c r="BI152" s="269" t="str">
        <f t="shared" si="148"/>
        <v/>
      </c>
      <c r="BJ152" s="283">
        <v>27.258064516129032</v>
      </c>
      <c r="BK152" s="284">
        <f t="shared" si="165"/>
        <v>-27.258064516129032</v>
      </c>
      <c r="BL152" s="285">
        <f t="shared" si="143"/>
        <v>0</v>
      </c>
      <c r="BM152" s="285">
        <f t="shared" si="144"/>
        <v>0</v>
      </c>
      <c r="BN152" s="285">
        <f>SUM('Heures Pointage'!$HD$10:$HE$10)</f>
        <v>0</v>
      </c>
      <c r="BO152" s="285">
        <f>SUM('Heures et Indemnites'!$HD$10:$HE$10)</f>
        <v>0</v>
      </c>
      <c r="BP152" s="286">
        <f t="shared" si="145"/>
        <v>0</v>
      </c>
      <c r="BQ152" s="286">
        <f>'Heures Pointage'!$IB$10</f>
        <v>0</v>
      </c>
      <c r="BR152" s="287">
        <f t="shared" ref="BR152" si="175">$BH$1062</f>
        <v>0</v>
      </c>
      <c r="BS152" s="143">
        <f>Prenoms!$C$10</f>
        <v>169</v>
      </c>
      <c r="BT152" s="146"/>
      <c r="BU152" s="210">
        <f>SUM('Heures et Indemnites'!$HD$10:$HE$10)</f>
        <v>0</v>
      </c>
      <c r="BV152" s="219">
        <f>SUM('Heures et Indemnites'!$HD$6:$HE$10)</f>
        <v>0</v>
      </c>
      <c r="BW152" s="210"/>
      <c r="BX152" s="219"/>
      <c r="MT152" s="371">
        <f t="shared" si="167"/>
        <v>0</v>
      </c>
      <c r="MU152" s="372">
        <f t="shared" si="153"/>
        <v>0</v>
      </c>
      <c r="MV152" s="372">
        <f t="shared" si="154"/>
        <v>0</v>
      </c>
      <c r="MW152" s="372"/>
      <c r="MX152" s="372">
        <f t="shared" si="155"/>
        <v>0</v>
      </c>
      <c r="MY152" s="372"/>
      <c r="MZ152" s="372">
        <f t="shared" si="156"/>
        <v>0</v>
      </c>
      <c r="NA152" s="372"/>
      <c r="NB152" s="372">
        <f t="shared" si="157"/>
        <v>0</v>
      </c>
      <c r="NC152" s="372"/>
      <c r="ND152" s="372">
        <f t="shared" si="158"/>
        <v>0</v>
      </c>
      <c r="NE152" s="372"/>
      <c r="NF152" s="372">
        <f t="shared" si="159"/>
        <v>0</v>
      </c>
      <c r="NG152" s="372"/>
      <c r="NH152" s="372">
        <f t="shared" si="160"/>
        <v>0</v>
      </c>
      <c r="NI152" s="372"/>
      <c r="NJ152" s="372">
        <f t="shared" si="161"/>
        <v>0</v>
      </c>
      <c r="NK152" s="372"/>
      <c r="NL152" s="372">
        <f t="shared" si="168"/>
        <v>0</v>
      </c>
      <c r="NM152" s="373"/>
      <c r="NN152" s="350"/>
      <c r="NR152" s="30">
        <f t="shared" si="162"/>
        <v>0</v>
      </c>
      <c r="NS152" s="30">
        <f t="shared" si="163"/>
        <v>0</v>
      </c>
      <c r="NT152" s="30">
        <f t="shared" si="164"/>
        <v>0</v>
      </c>
    </row>
    <row r="153" spans="1:384" ht="10.199999999999999" customHeight="1">
      <c r="A153" s="25"/>
      <c r="B153" s="337"/>
      <c r="C153" s="335"/>
      <c r="D153" s="15"/>
      <c r="E153" s="317" t="str">
        <f>$E$13</f>
        <v>CHEF</v>
      </c>
      <c r="F153" s="317"/>
      <c r="G153" s="128" t="str">
        <f>IF(NB175=0,"",NB175)</f>
        <v/>
      </c>
      <c r="H153" s="323"/>
      <c r="I153" s="328" t="str">
        <f>Prenoms!$B$11</f>
        <v>adrien</v>
      </c>
      <c r="J153" s="329"/>
      <c r="K153" s="329"/>
      <c r="L153" s="329"/>
      <c r="M153" s="329"/>
      <c r="N153" s="78" t="str">
        <f>IF(NL153&lt;&gt;0,"",IF(Conges!J45=0,"",Conges!J45))</f>
        <v/>
      </c>
      <c r="O153" s="79"/>
      <c r="P153" s="80"/>
      <c r="Q153" s="80"/>
      <c r="R153" s="80"/>
      <c r="S153" s="80"/>
      <c r="T153" s="80"/>
      <c r="U153" s="80"/>
      <c r="V153" s="81"/>
      <c r="W153" s="80"/>
      <c r="X153" s="80"/>
      <c r="Y153" s="80"/>
      <c r="Z153" s="80"/>
      <c r="AA153" s="80"/>
      <c r="AB153" s="80"/>
      <c r="AC153" s="80"/>
      <c r="AD153" s="80"/>
      <c r="AE153" s="79"/>
      <c r="AF153" s="80"/>
      <c r="AG153" s="80"/>
      <c r="AH153" s="80"/>
      <c r="AI153" s="80"/>
      <c r="AJ153" s="81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79"/>
      <c r="AV153" s="80"/>
      <c r="AW153" s="80"/>
      <c r="AX153" s="80"/>
      <c r="AY153" s="80"/>
      <c r="AZ153" s="80"/>
      <c r="BA153" s="80"/>
      <c r="BB153" s="81"/>
      <c r="BC153" s="82">
        <f>IF(NL153&lt;&gt;0,(IF(Conges!J$45=0,0,3)),0)</f>
        <v>0</v>
      </c>
      <c r="BD153" s="370"/>
      <c r="BE153" s="357">
        <f>IF(OR(Conges!J$45="A",Conges!J$45="V"),Prenoms!L$11,NL153)</f>
        <v>0</v>
      </c>
      <c r="BF153" s="358"/>
      <c r="BG153" s="264"/>
      <c r="BH153" s="265">
        <f t="shared" si="147"/>
        <v>0</v>
      </c>
      <c r="BI153" s="266" t="str">
        <f t="shared" si="148"/>
        <v/>
      </c>
      <c r="BJ153" s="278">
        <v>27.258064516129032</v>
      </c>
      <c r="BK153" s="279">
        <f t="shared" si="165"/>
        <v>-27.258064516129032</v>
      </c>
      <c r="BL153" s="280">
        <f t="shared" si="143"/>
        <v>0</v>
      </c>
      <c r="BM153" s="280">
        <f t="shared" si="144"/>
        <v>0</v>
      </c>
      <c r="BN153" s="280">
        <f>SUM('Heures Pointage'!$ID$10:$IE$10)</f>
        <v>0</v>
      </c>
      <c r="BO153" s="280">
        <f>SUM('Heures et Indemnites'!$ID$10:$IE$10)</f>
        <v>0</v>
      </c>
      <c r="BP153" s="281">
        <f t="shared" si="145"/>
        <v>0</v>
      </c>
      <c r="BQ153" s="281">
        <f>'Heures Pointage'!$JB$10</f>
        <v>0</v>
      </c>
      <c r="BR153" s="282">
        <f t="shared" ref="BR153" si="176">$BH$1063</f>
        <v>0</v>
      </c>
      <c r="BS153" s="142">
        <f>Prenoms!$C$11</f>
        <v>169</v>
      </c>
      <c r="BT153" s="170"/>
      <c r="BU153" s="211">
        <f>SUM('Heures et Indemnites'!$ID$10:$IE$10)</f>
        <v>0</v>
      </c>
      <c r="BV153" s="218">
        <f>SUM('Heures et Indemnites'!$ID$6:$IE$10)</f>
        <v>0</v>
      </c>
      <c r="BW153" s="211"/>
      <c r="BX153" s="218"/>
      <c r="MT153" s="369">
        <f t="shared" si="167"/>
        <v>0</v>
      </c>
      <c r="MU153" s="351">
        <f t="shared" si="153"/>
        <v>0</v>
      </c>
      <c r="MV153" s="351">
        <f t="shared" si="154"/>
        <v>0</v>
      </c>
      <c r="MW153" s="351"/>
      <c r="MX153" s="351">
        <f t="shared" si="155"/>
        <v>0</v>
      </c>
      <c r="MY153" s="351"/>
      <c r="MZ153" s="351">
        <f t="shared" si="156"/>
        <v>0</v>
      </c>
      <c r="NA153" s="351"/>
      <c r="NB153" s="351">
        <f t="shared" si="157"/>
        <v>0</v>
      </c>
      <c r="NC153" s="351"/>
      <c r="ND153" s="351">
        <f t="shared" si="158"/>
        <v>0</v>
      </c>
      <c r="NE153" s="351"/>
      <c r="NF153" s="351">
        <f t="shared" si="159"/>
        <v>0</v>
      </c>
      <c r="NG153" s="351"/>
      <c r="NH153" s="351">
        <f t="shared" si="160"/>
        <v>0</v>
      </c>
      <c r="NI153" s="351"/>
      <c r="NJ153" s="351">
        <f t="shared" si="161"/>
        <v>0</v>
      </c>
      <c r="NK153" s="351"/>
      <c r="NL153" s="351">
        <f t="shared" si="168"/>
        <v>0</v>
      </c>
      <c r="NM153" s="352"/>
      <c r="NN153" s="350"/>
      <c r="NR153" s="30">
        <f t="shared" si="162"/>
        <v>0</v>
      </c>
      <c r="NS153" s="30">
        <f t="shared" si="163"/>
        <v>0</v>
      </c>
      <c r="NT153" s="30">
        <f t="shared" si="164"/>
        <v>0</v>
      </c>
    </row>
    <row r="154" spans="1:384" ht="10.199999999999999" customHeight="1">
      <c r="A154" s="25"/>
      <c r="B154" s="337"/>
      <c r="C154" s="335"/>
      <c r="D154" s="15"/>
      <c r="E154" s="319" t="str">
        <f>$E$14</f>
        <v>MENAGE</v>
      </c>
      <c r="F154" s="319"/>
      <c r="G154" s="129" t="str">
        <f>IF(ND175=0,"",ND175)</f>
        <v/>
      </c>
      <c r="H154" s="323"/>
      <c r="I154" s="325" t="str">
        <f>Prenoms!$B$12</f>
        <v>soren</v>
      </c>
      <c r="J154" s="326"/>
      <c r="K154" s="326"/>
      <c r="L154" s="326"/>
      <c r="M154" s="326"/>
      <c r="N154" s="65" t="str">
        <f>IF(NL154&lt;&gt;0,"",IF(Conges!J46=0,"",Conges!J46))</f>
        <v/>
      </c>
      <c r="O154" s="66"/>
      <c r="P154" s="67"/>
      <c r="Q154" s="67"/>
      <c r="R154" s="67"/>
      <c r="S154" s="67"/>
      <c r="T154" s="67"/>
      <c r="U154" s="67"/>
      <c r="V154" s="68"/>
      <c r="W154" s="67"/>
      <c r="X154" s="67"/>
      <c r="Y154" s="67"/>
      <c r="Z154" s="67"/>
      <c r="AA154" s="67"/>
      <c r="AB154" s="67"/>
      <c r="AC154" s="67"/>
      <c r="AD154" s="67"/>
      <c r="AE154" s="66"/>
      <c r="AF154" s="67"/>
      <c r="AG154" s="67"/>
      <c r="AH154" s="67"/>
      <c r="AI154" s="67"/>
      <c r="AJ154" s="68"/>
      <c r="AK154" s="67"/>
      <c r="AL154" s="67"/>
      <c r="AM154" s="67"/>
      <c r="AN154" s="67"/>
      <c r="AO154" s="67"/>
      <c r="AP154" s="67"/>
      <c r="AQ154" s="67"/>
      <c r="AR154" s="67"/>
      <c r="AS154" s="67"/>
      <c r="AT154" s="67"/>
      <c r="AU154" s="66"/>
      <c r="AV154" s="67"/>
      <c r="AW154" s="67"/>
      <c r="AX154" s="67"/>
      <c r="AY154" s="67"/>
      <c r="AZ154" s="67"/>
      <c r="BA154" s="67"/>
      <c r="BB154" s="68"/>
      <c r="BC154" s="69">
        <f>IF(NL154&lt;&gt;0,(IF(Conges!J$46=0,0,3)),0)</f>
        <v>0</v>
      </c>
      <c r="BD154" s="370"/>
      <c r="BE154" s="355">
        <f>IF(OR(Conges!J$46="A",Conges!J$46="V"),Prenoms!L$12,NL154)</f>
        <v>0</v>
      </c>
      <c r="BF154" s="356"/>
      <c r="BG154" s="267"/>
      <c r="BH154" s="268">
        <f t="shared" si="147"/>
        <v>0</v>
      </c>
      <c r="BI154" s="269" t="str">
        <f t="shared" si="148"/>
        <v/>
      </c>
      <c r="BJ154" s="283">
        <v>27.258064516129032</v>
      </c>
      <c r="BK154" s="284">
        <f t="shared" si="165"/>
        <v>-27.258064516129032</v>
      </c>
      <c r="BL154" s="285">
        <f t="shared" si="143"/>
        <v>0</v>
      </c>
      <c r="BM154" s="285">
        <f t="shared" si="144"/>
        <v>0</v>
      </c>
      <c r="BN154" s="285">
        <f>SUM('Heures Pointage'!$JD$10:$JE$10)</f>
        <v>0</v>
      </c>
      <c r="BO154" s="285">
        <f>SUM('Heures et Indemnites'!$JD$10:$JE$10)</f>
        <v>0</v>
      </c>
      <c r="BP154" s="286">
        <f t="shared" si="145"/>
        <v>0</v>
      </c>
      <c r="BQ154" s="286">
        <f>'Heures Pointage'!$KB$10</f>
        <v>0</v>
      </c>
      <c r="BR154" s="287">
        <f t="shared" ref="BR154" si="177">$BH$1064</f>
        <v>0</v>
      </c>
      <c r="BS154" s="143">
        <f>Prenoms!$C$12</f>
        <v>169</v>
      </c>
      <c r="BT154" s="146"/>
      <c r="BU154" s="210">
        <f>SUM('Heures et Indemnites'!$JD$10:$JE$10)</f>
        <v>0</v>
      </c>
      <c r="BV154" s="219">
        <f>SUM('Heures et Indemnites'!$JD$6:$JE$10)</f>
        <v>0</v>
      </c>
      <c r="BW154" s="210"/>
      <c r="BX154" s="219"/>
      <c r="MT154" s="371">
        <f t="shared" si="167"/>
        <v>0</v>
      </c>
      <c r="MU154" s="372">
        <f t="shared" si="153"/>
        <v>0</v>
      </c>
      <c r="MV154" s="372">
        <f t="shared" si="154"/>
        <v>0</v>
      </c>
      <c r="MW154" s="372"/>
      <c r="MX154" s="372">
        <f t="shared" si="155"/>
        <v>0</v>
      </c>
      <c r="MY154" s="372"/>
      <c r="MZ154" s="372">
        <f t="shared" si="156"/>
        <v>0</v>
      </c>
      <c r="NA154" s="372"/>
      <c r="NB154" s="372">
        <f t="shared" si="157"/>
        <v>0</v>
      </c>
      <c r="NC154" s="372"/>
      <c r="ND154" s="372">
        <f t="shared" si="158"/>
        <v>0</v>
      </c>
      <c r="NE154" s="372"/>
      <c r="NF154" s="372">
        <f t="shared" si="159"/>
        <v>0</v>
      </c>
      <c r="NG154" s="372"/>
      <c r="NH154" s="372">
        <f t="shared" si="160"/>
        <v>0</v>
      </c>
      <c r="NI154" s="372"/>
      <c r="NJ154" s="372">
        <f t="shared" si="161"/>
        <v>0</v>
      </c>
      <c r="NK154" s="372"/>
      <c r="NL154" s="372">
        <f t="shared" si="168"/>
        <v>0</v>
      </c>
      <c r="NM154" s="373"/>
      <c r="NN154" s="350"/>
      <c r="NR154" s="30">
        <f t="shared" si="162"/>
        <v>0</v>
      </c>
      <c r="NS154" s="30">
        <f t="shared" si="163"/>
        <v>0</v>
      </c>
      <c r="NT154" s="30">
        <f t="shared" si="164"/>
        <v>0</v>
      </c>
    </row>
    <row r="155" spans="1:384" ht="10.199999999999999" customHeight="1">
      <c r="A155" s="25"/>
      <c r="B155" s="337"/>
      <c r="C155" s="335"/>
      <c r="D155" s="15"/>
      <c r="E155" s="347">
        <f>$E$15</f>
        <v>0</v>
      </c>
      <c r="F155" s="347"/>
      <c r="G155" s="130" t="str">
        <f>IF(NF175=0,"",NF175)</f>
        <v/>
      </c>
      <c r="H155" s="323"/>
      <c r="I155" s="328" t="str">
        <f>Prenoms!$B$13</f>
        <v>stage 1</v>
      </c>
      <c r="J155" s="329"/>
      <c r="K155" s="329"/>
      <c r="L155" s="329"/>
      <c r="M155" s="329"/>
      <c r="N155" s="78" t="str">
        <f>IF(NL155&lt;&gt;0,"",IF(Conges!J47=0,"",Conges!J47))</f>
        <v/>
      </c>
      <c r="O155" s="79"/>
      <c r="P155" s="80"/>
      <c r="Q155" s="80"/>
      <c r="R155" s="80"/>
      <c r="S155" s="80"/>
      <c r="T155" s="80"/>
      <c r="U155" s="80"/>
      <c r="V155" s="81"/>
      <c r="W155" s="80"/>
      <c r="X155" s="80"/>
      <c r="Y155" s="80"/>
      <c r="Z155" s="80"/>
      <c r="AA155" s="80"/>
      <c r="AB155" s="80"/>
      <c r="AC155" s="80"/>
      <c r="AD155" s="80"/>
      <c r="AE155" s="79"/>
      <c r="AF155" s="80"/>
      <c r="AG155" s="80"/>
      <c r="AH155" s="80"/>
      <c r="AI155" s="80"/>
      <c r="AJ155" s="81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79"/>
      <c r="AV155" s="80"/>
      <c r="AW155" s="80"/>
      <c r="AX155" s="80"/>
      <c r="AY155" s="80"/>
      <c r="AZ155" s="80"/>
      <c r="BA155" s="80"/>
      <c r="BB155" s="81"/>
      <c r="BC155" s="82">
        <f>IF(NL155&lt;&gt;0,(IF(Conges!J$47=0,0,3)),0)</f>
        <v>0</v>
      </c>
      <c r="BD155" s="370"/>
      <c r="BE155" s="357">
        <f>IF(OR(Conges!J$47="A",Conges!J$47="V"),Prenoms!L$13,NL155)</f>
        <v>0</v>
      </c>
      <c r="BF155" s="358"/>
      <c r="BG155" s="264"/>
      <c r="BH155" s="265">
        <f t="shared" si="147"/>
        <v>0</v>
      </c>
      <c r="BI155" s="266" t="str">
        <f t="shared" si="148"/>
        <v/>
      </c>
      <c r="BJ155" s="278">
        <v>11.290322580645162</v>
      </c>
      <c r="BK155" s="279">
        <f t="shared" si="165"/>
        <v>-11.290322580645162</v>
      </c>
      <c r="BL155" s="280">
        <f t="shared" si="143"/>
        <v>0</v>
      </c>
      <c r="BM155" s="280">
        <f t="shared" si="144"/>
        <v>0</v>
      </c>
      <c r="BN155" s="280">
        <f>SUM('Heures Pointage'!$KD$10:$KE$10)</f>
        <v>0</v>
      </c>
      <c r="BO155" s="280">
        <f>SUM('Heures et Indemnites'!$KD$10:$KE$10)</f>
        <v>0</v>
      </c>
      <c r="BP155" s="281">
        <f t="shared" si="145"/>
        <v>0</v>
      </c>
      <c r="BQ155" s="281">
        <f>'Heures Pointage'!$LB$10</f>
        <v>0</v>
      </c>
      <c r="BR155" s="282">
        <f t="shared" ref="BR155" si="178">$BH$1065</f>
        <v>0</v>
      </c>
      <c r="BS155" s="142">
        <f>Prenoms!$C$13</f>
        <v>70</v>
      </c>
      <c r="BT155" s="170"/>
      <c r="BU155" s="211">
        <f>SUM('Heures et Indemnites'!$KD$10:$KE$10)</f>
        <v>0</v>
      </c>
      <c r="BV155" s="218">
        <f>SUM('Heures et Indemnites'!$KD$6:$KE$10)</f>
        <v>0</v>
      </c>
      <c r="BW155" s="211"/>
      <c r="BX155" s="218"/>
      <c r="MT155" s="369">
        <f t="shared" si="167"/>
        <v>0</v>
      </c>
      <c r="MU155" s="351">
        <f t="shared" si="153"/>
        <v>0</v>
      </c>
      <c r="MV155" s="351">
        <f t="shared" si="154"/>
        <v>0</v>
      </c>
      <c r="MW155" s="351"/>
      <c r="MX155" s="351">
        <f t="shared" si="155"/>
        <v>0</v>
      </c>
      <c r="MY155" s="351"/>
      <c r="MZ155" s="351">
        <f t="shared" si="156"/>
        <v>0</v>
      </c>
      <c r="NA155" s="351"/>
      <c r="NB155" s="351">
        <f t="shared" si="157"/>
        <v>0</v>
      </c>
      <c r="NC155" s="351"/>
      <c r="ND155" s="351">
        <f t="shared" si="158"/>
        <v>0</v>
      </c>
      <c r="NE155" s="351"/>
      <c r="NF155" s="351">
        <f t="shared" si="159"/>
        <v>0</v>
      </c>
      <c r="NG155" s="351"/>
      <c r="NH155" s="351">
        <f t="shared" si="160"/>
        <v>0</v>
      </c>
      <c r="NI155" s="351"/>
      <c r="NJ155" s="351">
        <f t="shared" si="161"/>
        <v>0</v>
      </c>
      <c r="NK155" s="351"/>
      <c r="NL155" s="351">
        <f t="shared" si="168"/>
        <v>0</v>
      </c>
      <c r="NM155" s="352"/>
      <c r="NN155" s="350"/>
      <c r="NR155" s="30">
        <f t="shared" si="162"/>
        <v>0</v>
      </c>
      <c r="NS155" s="30">
        <f t="shared" si="163"/>
        <v>0</v>
      </c>
      <c r="NT155" s="30">
        <f t="shared" si="164"/>
        <v>0</v>
      </c>
    </row>
    <row r="156" spans="1:384" ht="10.199999999999999" customHeight="1">
      <c r="A156" s="25"/>
      <c r="B156" s="337"/>
      <c r="C156" s="335"/>
      <c r="D156" s="15"/>
      <c r="E156" s="330" t="str">
        <f>$E$16</f>
        <v>Cave</v>
      </c>
      <c r="F156" s="330"/>
      <c r="G156" s="132" t="str">
        <f>IF(NH175=0,"",NH175)</f>
        <v/>
      </c>
      <c r="H156" s="323"/>
      <c r="I156" s="325">
        <f>Prenoms!$B$14</f>
        <v>0</v>
      </c>
      <c r="J156" s="326"/>
      <c r="K156" s="326"/>
      <c r="L156" s="326"/>
      <c r="M156" s="326"/>
      <c r="N156" s="65" t="str">
        <f>IF(NL156&lt;&gt;0,"",IF(Conges!J48=0,"",Conges!J48))</f>
        <v/>
      </c>
      <c r="O156" s="66"/>
      <c r="P156" s="67"/>
      <c r="Q156" s="67"/>
      <c r="R156" s="67"/>
      <c r="S156" s="67"/>
      <c r="T156" s="67"/>
      <c r="U156" s="67"/>
      <c r="V156" s="68"/>
      <c r="W156" s="66"/>
      <c r="X156" s="67"/>
      <c r="Y156" s="67"/>
      <c r="Z156" s="67"/>
      <c r="AA156" s="67"/>
      <c r="AB156" s="67"/>
      <c r="AC156" s="67"/>
      <c r="AD156" s="68"/>
      <c r="AE156" s="66"/>
      <c r="AF156" s="67"/>
      <c r="AG156" s="67"/>
      <c r="AH156" s="67"/>
      <c r="AI156" s="67"/>
      <c r="AJ156" s="68"/>
      <c r="AK156" s="66"/>
      <c r="AL156" s="67"/>
      <c r="AM156" s="67"/>
      <c r="AN156" s="67"/>
      <c r="AO156" s="67"/>
      <c r="AP156" s="67"/>
      <c r="AQ156" s="67"/>
      <c r="AR156" s="67"/>
      <c r="AS156" s="67"/>
      <c r="AT156" s="68"/>
      <c r="AU156" s="66"/>
      <c r="AV156" s="67"/>
      <c r="AW156" s="67"/>
      <c r="AX156" s="67"/>
      <c r="AY156" s="67"/>
      <c r="AZ156" s="67"/>
      <c r="BA156" s="67"/>
      <c r="BB156" s="68"/>
      <c r="BC156" s="69">
        <f>IF(NL156&lt;&gt;0,(IF(Conges!J$48=0,0,3)),0)</f>
        <v>0</v>
      </c>
      <c r="BD156" s="370"/>
      <c r="BE156" s="355">
        <f>IF(OR(Conges!J$48="A",Conges!J$48="V"),Prenoms!L$14,NL156)</f>
        <v>0</v>
      </c>
      <c r="BF156" s="356"/>
      <c r="BG156" s="267"/>
      <c r="BH156" s="268">
        <f t="shared" si="147"/>
        <v>0</v>
      </c>
      <c r="BI156" s="269" t="str">
        <f t="shared" si="148"/>
        <v/>
      </c>
      <c r="BJ156" s="283">
        <v>0</v>
      </c>
      <c r="BK156" s="284">
        <f t="shared" si="165"/>
        <v>0</v>
      </c>
      <c r="BL156" s="285">
        <f t="shared" si="143"/>
        <v>0</v>
      </c>
      <c r="BM156" s="285">
        <f t="shared" si="144"/>
        <v>0</v>
      </c>
      <c r="BN156" s="285">
        <f>SUM('Heures Pointage'!$LD$10:$LE$10)</f>
        <v>0</v>
      </c>
      <c r="BO156" s="285">
        <f>SUM('Heures et Indemnites'!$LD$10:$LE$10)</f>
        <v>0</v>
      </c>
      <c r="BP156" s="286">
        <f t="shared" si="145"/>
        <v>0</v>
      </c>
      <c r="BQ156" s="286">
        <f>'Heures Pointage'!$MB$10</f>
        <v>0</v>
      </c>
      <c r="BR156" s="287">
        <f t="shared" ref="BR156" si="179">$BH$1066</f>
        <v>0</v>
      </c>
      <c r="BS156" s="143">
        <f>Prenoms!$C$14</f>
        <v>0</v>
      </c>
      <c r="BT156" s="146"/>
      <c r="BU156" s="210">
        <f>SUM('Heures et Indemnites'!$LD$10:$LE$10)</f>
        <v>0</v>
      </c>
      <c r="BV156" s="219">
        <f>SUM('Heures et Indemnites'!$LD$6:$LE$10)</f>
        <v>0</v>
      </c>
      <c r="BW156" s="210"/>
      <c r="BX156" s="219"/>
      <c r="MT156" s="371">
        <f t="shared" si="167"/>
        <v>0</v>
      </c>
      <c r="MU156" s="372">
        <f t="shared" si="153"/>
        <v>0</v>
      </c>
      <c r="MV156" s="372">
        <f t="shared" si="154"/>
        <v>0</v>
      </c>
      <c r="MW156" s="372"/>
      <c r="MX156" s="372">
        <f t="shared" si="155"/>
        <v>0</v>
      </c>
      <c r="MY156" s="372"/>
      <c r="MZ156" s="372">
        <f t="shared" si="156"/>
        <v>0</v>
      </c>
      <c r="NA156" s="372"/>
      <c r="NB156" s="372">
        <f t="shared" si="157"/>
        <v>0</v>
      </c>
      <c r="NC156" s="372"/>
      <c r="ND156" s="372">
        <f t="shared" si="158"/>
        <v>0</v>
      </c>
      <c r="NE156" s="372"/>
      <c r="NF156" s="372">
        <f t="shared" si="159"/>
        <v>0</v>
      </c>
      <c r="NG156" s="372"/>
      <c r="NH156" s="372">
        <f t="shared" si="160"/>
        <v>0</v>
      </c>
      <c r="NI156" s="372"/>
      <c r="NJ156" s="372">
        <f t="shared" si="161"/>
        <v>0</v>
      </c>
      <c r="NK156" s="372"/>
      <c r="NL156" s="372">
        <f t="shared" si="168"/>
        <v>0</v>
      </c>
      <c r="NM156" s="373"/>
      <c r="NN156" s="350"/>
      <c r="NR156" s="30">
        <f t="shared" si="162"/>
        <v>0</v>
      </c>
      <c r="NS156" s="30">
        <f t="shared" si="163"/>
        <v>0</v>
      </c>
      <c r="NT156" s="30">
        <f t="shared" si="164"/>
        <v>0</v>
      </c>
    </row>
    <row r="157" spans="1:384" ht="10.199999999999999" customHeight="1">
      <c r="A157" s="25"/>
      <c r="B157" s="337"/>
      <c r="C157" s="335"/>
      <c r="D157" s="15"/>
      <c r="E157" s="331" t="str">
        <f>$E$17</f>
        <v>STAGE</v>
      </c>
      <c r="F157" s="331"/>
      <c r="G157" s="133" t="str">
        <f>IF(NJ175=0,"",NJ175)</f>
        <v/>
      </c>
      <c r="H157" s="323"/>
      <c r="I157" s="328">
        <f>Prenoms!$B$15</f>
        <v>0</v>
      </c>
      <c r="J157" s="329"/>
      <c r="K157" s="329"/>
      <c r="L157" s="329"/>
      <c r="M157" s="329"/>
      <c r="N157" s="78" t="str">
        <f>IF(NL157&lt;&gt;0,"",IF(Conges!J49=0,"",Conges!J49))</f>
        <v/>
      </c>
      <c r="O157" s="79"/>
      <c r="P157" s="80"/>
      <c r="Q157" s="80"/>
      <c r="R157" s="80"/>
      <c r="S157" s="80"/>
      <c r="T157" s="80"/>
      <c r="U157" s="80"/>
      <c r="V157" s="81"/>
      <c r="W157" s="79"/>
      <c r="X157" s="80"/>
      <c r="Y157" s="80"/>
      <c r="Z157" s="80"/>
      <c r="AA157" s="80"/>
      <c r="AB157" s="80"/>
      <c r="AC157" s="80"/>
      <c r="AD157" s="81"/>
      <c r="AE157" s="79"/>
      <c r="AF157" s="80"/>
      <c r="AG157" s="80"/>
      <c r="AH157" s="80"/>
      <c r="AI157" s="80"/>
      <c r="AJ157" s="81"/>
      <c r="AK157" s="79"/>
      <c r="AL157" s="80"/>
      <c r="AM157" s="80"/>
      <c r="AN157" s="80"/>
      <c r="AO157" s="80"/>
      <c r="AP157" s="80"/>
      <c r="AQ157" s="80"/>
      <c r="AR157" s="80"/>
      <c r="AS157" s="80"/>
      <c r="AT157" s="81"/>
      <c r="AU157" s="79"/>
      <c r="AV157" s="80"/>
      <c r="AW157" s="80"/>
      <c r="AX157" s="80"/>
      <c r="AY157" s="80"/>
      <c r="AZ157" s="80"/>
      <c r="BA157" s="80"/>
      <c r="BB157" s="81"/>
      <c r="BC157" s="82">
        <f>IF(NL157&lt;&gt;0,(IF(Conges!J$49=0,0,3)),0)</f>
        <v>0</v>
      </c>
      <c r="BD157" s="370"/>
      <c r="BE157" s="357">
        <f>IF(OR(Conges!J$49="A",Conges!J$49="V"),Prenoms!L$15,NL157)</f>
        <v>0</v>
      </c>
      <c r="BF157" s="358"/>
      <c r="BG157" s="264"/>
      <c r="BH157" s="265">
        <f t="shared" si="147"/>
        <v>0</v>
      </c>
      <c r="BI157" s="266" t="str">
        <f t="shared" si="148"/>
        <v/>
      </c>
      <c r="BJ157" s="278">
        <v>0</v>
      </c>
      <c r="BK157" s="279">
        <f t="shared" si="165"/>
        <v>0</v>
      </c>
      <c r="BL157" s="280">
        <f t="shared" si="143"/>
        <v>0</v>
      </c>
      <c r="BM157" s="280">
        <f t="shared" si="144"/>
        <v>0</v>
      </c>
      <c r="BN157" s="280">
        <f>SUM('Heures Pointage'!$MD$10:$ME$10)</f>
        <v>0</v>
      </c>
      <c r="BO157" s="280">
        <f>SUM('Heures et Indemnites'!$MD$10:$ME$10)</f>
        <v>0</v>
      </c>
      <c r="BP157" s="281">
        <f t="shared" si="145"/>
        <v>0</v>
      </c>
      <c r="BQ157" s="281">
        <f>'Heures Pointage'!$NB$10</f>
        <v>0</v>
      </c>
      <c r="BR157" s="282">
        <f t="shared" ref="BR157" si="180">$BH$1067</f>
        <v>0</v>
      </c>
      <c r="BS157" s="142">
        <f>Prenoms!$C$15</f>
        <v>0</v>
      </c>
      <c r="BT157" s="170"/>
      <c r="BU157" s="211">
        <f>SUM('Heures et Indemnites'!$MD$10:$ME$10)</f>
        <v>0</v>
      </c>
      <c r="BV157" s="218">
        <f>SUM('Heures et Indemnites'!$MD$6:$ME$10)</f>
        <v>0</v>
      </c>
      <c r="BW157" s="211"/>
      <c r="BX157" s="218"/>
      <c r="MT157" s="369">
        <f t="shared" si="167"/>
        <v>0</v>
      </c>
      <c r="MU157" s="351">
        <f t="shared" si="153"/>
        <v>0</v>
      </c>
      <c r="MV157" s="351">
        <f t="shared" si="154"/>
        <v>0</v>
      </c>
      <c r="MW157" s="351"/>
      <c r="MX157" s="351">
        <f t="shared" si="155"/>
        <v>0</v>
      </c>
      <c r="MY157" s="351"/>
      <c r="MZ157" s="351">
        <f t="shared" si="156"/>
        <v>0</v>
      </c>
      <c r="NA157" s="351"/>
      <c r="NB157" s="351">
        <f t="shared" si="157"/>
        <v>0</v>
      </c>
      <c r="NC157" s="351"/>
      <c r="ND157" s="351">
        <f t="shared" si="158"/>
        <v>0</v>
      </c>
      <c r="NE157" s="351"/>
      <c r="NF157" s="351">
        <f t="shared" si="159"/>
        <v>0</v>
      </c>
      <c r="NG157" s="351"/>
      <c r="NH157" s="351">
        <f t="shared" si="160"/>
        <v>0</v>
      </c>
      <c r="NI157" s="351"/>
      <c r="NJ157" s="351">
        <f t="shared" si="161"/>
        <v>0</v>
      </c>
      <c r="NK157" s="351"/>
      <c r="NL157" s="351">
        <f t="shared" si="168"/>
        <v>0</v>
      </c>
      <c r="NM157" s="352"/>
      <c r="NN157" s="350"/>
      <c r="NR157" s="30">
        <f t="shared" si="162"/>
        <v>0</v>
      </c>
      <c r="NS157" s="30">
        <f t="shared" si="163"/>
        <v>0</v>
      </c>
      <c r="NT157" s="30">
        <f t="shared" si="164"/>
        <v>0</v>
      </c>
    </row>
    <row r="158" spans="1:384" ht="10.199999999999999" customHeight="1">
      <c r="A158" s="25"/>
      <c r="B158" s="337"/>
      <c r="C158" s="335"/>
      <c r="D158" s="15"/>
      <c r="E158" s="343" t="str">
        <f>$E$18</f>
        <v>H sans Renfort</v>
      </c>
      <c r="F158" s="343"/>
      <c r="G158" s="131" t="str">
        <f>IF(NL175-MZ175=0,"",NL175-MZ175)</f>
        <v/>
      </c>
      <c r="H158" s="323"/>
      <c r="I158" s="325">
        <f>Prenoms!$B$16</f>
        <v>0</v>
      </c>
      <c r="J158" s="326"/>
      <c r="K158" s="326"/>
      <c r="L158" s="326"/>
      <c r="M158" s="326"/>
      <c r="N158" s="65" t="str">
        <f>IF(NL158&lt;&gt;0,"",IF(Conges!J50=0,"",Conges!J50))</f>
        <v/>
      </c>
      <c r="O158" s="66"/>
      <c r="P158" s="67"/>
      <c r="Q158" s="67"/>
      <c r="R158" s="67"/>
      <c r="S158" s="67"/>
      <c r="T158" s="67"/>
      <c r="U158" s="67"/>
      <c r="V158" s="68"/>
      <c r="W158" s="66"/>
      <c r="X158" s="67"/>
      <c r="Y158" s="67"/>
      <c r="Z158" s="67"/>
      <c r="AA158" s="67"/>
      <c r="AB158" s="67"/>
      <c r="AC158" s="67"/>
      <c r="AD158" s="68"/>
      <c r="AE158" s="66"/>
      <c r="AF158" s="67"/>
      <c r="AG158" s="67"/>
      <c r="AH158" s="67"/>
      <c r="AI158" s="67"/>
      <c r="AJ158" s="68"/>
      <c r="AK158" s="66"/>
      <c r="AL158" s="67"/>
      <c r="AM158" s="67"/>
      <c r="AN158" s="67"/>
      <c r="AO158" s="67"/>
      <c r="AP158" s="67"/>
      <c r="AQ158" s="67"/>
      <c r="AR158" s="67"/>
      <c r="AS158" s="67"/>
      <c r="AT158" s="68"/>
      <c r="AU158" s="66"/>
      <c r="AV158" s="67"/>
      <c r="AW158" s="67"/>
      <c r="AX158" s="67"/>
      <c r="AY158" s="67"/>
      <c r="AZ158" s="67"/>
      <c r="BA158" s="67"/>
      <c r="BB158" s="68"/>
      <c r="BC158" s="69">
        <f>IF(NL158&lt;&gt;0,(IF(Conges!J$50=0,0,3)),0)</f>
        <v>0</v>
      </c>
      <c r="BD158" s="370"/>
      <c r="BE158" s="355">
        <f>IF(OR(Conges!J$50="A",Conges!J$50="V"),Prenoms!L$16,NL158)</f>
        <v>0</v>
      </c>
      <c r="BF158" s="356"/>
      <c r="BG158" s="267"/>
      <c r="BH158" s="268">
        <f t="shared" si="147"/>
        <v>0</v>
      </c>
      <c r="BI158" s="269" t="str">
        <f t="shared" si="148"/>
        <v/>
      </c>
      <c r="BJ158" s="283">
        <v>0</v>
      </c>
      <c r="BK158" s="284">
        <f t="shared" si="165"/>
        <v>0</v>
      </c>
      <c r="BL158" s="285">
        <f t="shared" si="143"/>
        <v>0</v>
      </c>
      <c r="BM158" s="285">
        <f t="shared" si="144"/>
        <v>0</v>
      </c>
      <c r="BN158" s="285">
        <f>SUM('Heures Pointage'!$ND$10:$NE$10)</f>
        <v>0</v>
      </c>
      <c r="BO158" s="285">
        <f>SUM('Heures et Indemnites'!$ND$10:$NE$10)</f>
        <v>0</v>
      </c>
      <c r="BP158" s="286">
        <f t="shared" si="145"/>
        <v>0</v>
      </c>
      <c r="BQ158" s="286">
        <f>'Heures Pointage'!$OB$10</f>
        <v>0</v>
      </c>
      <c r="BR158" s="287">
        <f t="shared" ref="BR158" si="181">$BH$1068</f>
        <v>0</v>
      </c>
      <c r="BS158" s="143">
        <f>Prenoms!$C$16</f>
        <v>0</v>
      </c>
      <c r="BT158" s="146"/>
      <c r="BU158" s="210">
        <f>SUM('Heures et Indemnites'!$ND$10:$NE$10)</f>
        <v>0</v>
      </c>
      <c r="BV158" s="219">
        <f>SUM('Heures et Indemnites'!$ND$6:$NE$10)</f>
        <v>0</v>
      </c>
      <c r="BW158" s="210"/>
      <c r="BX158" s="219"/>
      <c r="MT158" s="371">
        <f t="shared" si="167"/>
        <v>0</v>
      </c>
      <c r="MU158" s="372">
        <f t="shared" si="153"/>
        <v>0</v>
      </c>
      <c r="MV158" s="372">
        <f t="shared" si="154"/>
        <v>0</v>
      </c>
      <c r="MW158" s="372"/>
      <c r="MX158" s="372">
        <f t="shared" si="155"/>
        <v>0</v>
      </c>
      <c r="MY158" s="372"/>
      <c r="MZ158" s="372">
        <f t="shared" si="156"/>
        <v>0</v>
      </c>
      <c r="NA158" s="372"/>
      <c r="NB158" s="372">
        <f t="shared" si="157"/>
        <v>0</v>
      </c>
      <c r="NC158" s="372"/>
      <c r="ND158" s="372">
        <f t="shared" si="158"/>
        <v>0</v>
      </c>
      <c r="NE158" s="372"/>
      <c r="NF158" s="372">
        <f t="shared" si="159"/>
        <v>0</v>
      </c>
      <c r="NG158" s="372"/>
      <c r="NH158" s="372">
        <f t="shared" si="160"/>
        <v>0</v>
      </c>
      <c r="NI158" s="372"/>
      <c r="NJ158" s="372">
        <f t="shared" si="161"/>
        <v>0</v>
      </c>
      <c r="NK158" s="372"/>
      <c r="NL158" s="372">
        <f t="shared" si="168"/>
        <v>0</v>
      </c>
      <c r="NM158" s="373"/>
      <c r="NN158" s="350"/>
      <c r="NR158" s="30">
        <f t="shared" si="162"/>
        <v>0</v>
      </c>
      <c r="NS158" s="30">
        <f t="shared" si="163"/>
        <v>0</v>
      </c>
      <c r="NT158" s="30">
        <f t="shared" si="164"/>
        <v>0</v>
      </c>
    </row>
    <row r="159" spans="1:384" ht="10.199999999999999" customHeight="1">
      <c r="A159" s="25"/>
      <c r="B159" s="337"/>
      <c r="C159" s="335"/>
      <c r="D159" s="15"/>
      <c r="E159" s="343" t="str">
        <f>$E$19</f>
        <v>H avec Renfort</v>
      </c>
      <c r="F159" s="343"/>
      <c r="G159" s="131" t="str">
        <f>IF(NL175=0,"",NL175)</f>
        <v/>
      </c>
      <c r="H159" s="323"/>
      <c r="I159" s="328">
        <f>Prenoms!$B$17</f>
        <v>0</v>
      </c>
      <c r="J159" s="329"/>
      <c r="K159" s="329"/>
      <c r="L159" s="329"/>
      <c r="M159" s="329"/>
      <c r="N159" s="78" t="str">
        <f>IF(NL159&lt;&gt;0,"",IF(Conges!J51=0,"",Conges!J51))</f>
        <v/>
      </c>
      <c r="O159" s="79"/>
      <c r="P159" s="80"/>
      <c r="Q159" s="80"/>
      <c r="R159" s="80"/>
      <c r="S159" s="80"/>
      <c r="T159" s="80"/>
      <c r="U159" s="80"/>
      <c r="V159" s="81"/>
      <c r="W159" s="79"/>
      <c r="X159" s="80"/>
      <c r="Y159" s="80"/>
      <c r="Z159" s="80"/>
      <c r="AA159" s="80"/>
      <c r="AB159" s="80"/>
      <c r="AC159" s="80"/>
      <c r="AD159" s="81"/>
      <c r="AE159" s="79"/>
      <c r="AF159" s="80"/>
      <c r="AG159" s="80"/>
      <c r="AH159" s="80"/>
      <c r="AI159" s="80"/>
      <c r="AJ159" s="81"/>
      <c r="AK159" s="79"/>
      <c r="AL159" s="80"/>
      <c r="AM159" s="80"/>
      <c r="AN159" s="80"/>
      <c r="AO159" s="80"/>
      <c r="AP159" s="80"/>
      <c r="AQ159" s="80"/>
      <c r="AR159" s="80"/>
      <c r="AS159" s="80"/>
      <c r="AT159" s="81"/>
      <c r="AU159" s="79"/>
      <c r="AV159" s="80"/>
      <c r="AW159" s="80"/>
      <c r="AX159" s="80"/>
      <c r="AY159" s="80"/>
      <c r="AZ159" s="80"/>
      <c r="BA159" s="80"/>
      <c r="BB159" s="81"/>
      <c r="BC159" s="82">
        <f>IF(NL159&lt;&gt;0,(IF(Conges!J$51=0,0,3)),0)</f>
        <v>0</v>
      </c>
      <c r="BD159" s="370"/>
      <c r="BE159" s="357">
        <f>IF(OR(Conges!J$51="A",Conges!J$51="V"),Prenoms!L$17,NL159)</f>
        <v>0</v>
      </c>
      <c r="BF159" s="358"/>
      <c r="BG159" s="264"/>
      <c r="BH159" s="265">
        <f t="shared" si="147"/>
        <v>0</v>
      </c>
      <c r="BI159" s="266" t="str">
        <f t="shared" si="148"/>
        <v/>
      </c>
      <c r="BJ159" s="278">
        <v>0</v>
      </c>
      <c r="BK159" s="279">
        <f t="shared" si="165"/>
        <v>0</v>
      </c>
      <c r="BL159" s="280">
        <f t="shared" si="143"/>
        <v>0</v>
      </c>
      <c r="BM159" s="280">
        <f t="shared" si="144"/>
        <v>0</v>
      </c>
      <c r="BN159" s="280">
        <f>SUM('Heures Pointage'!$OD$10:$OE$10)</f>
        <v>0</v>
      </c>
      <c r="BO159" s="280">
        <f>SUM('Heures et Indemnites'!$OD$10:$OE$10)</f>
        <v>0</v>
      </c>
      <c r="BP159" s="281">
        <f t="shared" si="145"/>
        <v>0</v>
      </c>
      <c r="BQ159" s="281">
        <f>'Heures Pointage'!$PB$10</f>
        <v>0</v>
      </c>
      <c r="BR159" s="282">
        <f t="shared" ref="BR159" si="182">$BH$1069</f>
        <v>0</v>
      </c>
      <c r="BS159" s="142">
        <f>Prenoms!$C$17</f>
        <v>0</v>
      </c>
      <c r="BT159" s="170"/>
      <c r="BU159" s="211">
        <f>SUM('Heures et Indemnites'!$OD$10:$OE$10)</f>
        <v>0</v>
      </c>
      <c r="BV159" s="218">
        <f>SUM('Heures et Indemnites'!$OD$6:$OE$10)</f>
        <v>0</v>
      </c>
      <c r="BW159" s="211"/>
      <c r="BX159" s="218"/>
      <c r="MT159" s="369">
        <f t="shared" si="167"/>
        <v>0</v>
      </c>
      <c r="MU159" s="351">
        <f t="shared" si="153"/>
        <v>0</v>
      </c>
      <c r="MV159" s="351">
        <f t="shared" si="154"/>
        <v>0</v>
      </c>
      <c r="MW159" s="351"/>
      <c r="MX159" s="351">
        <f t="shared" si="155"/>
        <v>0</v>
      </c>
      <c r="MY159" s="351"/>
      <c r="MZ159" s="351">
        <f t="shared" si="156"/>
        <v>0</v>
      </c>
      <c r="NA159" s="351"/>
      <c r="NB159" s="351">
        <f t="shared" si="157"/>
        <v>0</v>
      </c>
      <c r="NC159" s="351"/>
      <c r="ND159" s="351">
        <f t="shared" si="158"/>
        <v>0</v>
      </c>
      <c r="NE159" s="351"/>
      <c r="NF159" s="351">
        <f t="shared" si="159"/>
        <v>0</v>
      </c>
      <c r="NG159" s="351"/>
      <c r="NH159" s="351">
        <f t="shared" si="160"/>
        <v>0</v>
      </c>
      <c r="NI159" s="351"/>
      <c r="NJ159" s="351">
        <f t="shared" si="161"/>
        <v>0</v>
      </c>
      <c r="NK159" s="351"/>
      <c r="NL159" s="351">
        <f t="shared" si="168"/>
        <v>0</v>
      </c>
      <c r="NM159" s="352"/>
      <c r="NN159" s="350"/>
      <c r="NR159" s="30">
        <f t="shared" si="162"/>
        <v>0</v>
      </c>
      <c r="NS159" s="30">
        <f t="shared" si="163"/>
        <v>0</v>
      </c>
      <c r="NT159" s="30">
        <f t="shared" si="164"/>
        <v>0</v>
      </c>
    </row>
    <row r="160" spans="1:384" ht="10.199999999999999" customHeight="1">
      <c r="A160" s="25"/>
      <c r="B160" s="337"/>
      <c r="C160" s="335"/>
      <c r="D160" s="15"/>
      <c r="E160" s="101"/>
      <c r="F160" s="101"/>
      <c r="G160" s="101"/>
      <c r="H160" s="323"/>
      <c r="I160" s="325">
        <f>Prenoms!$B$18</f>
        <v>0</v>
      </c>
      <c r="J160" s="326"/>
      <c r="K160" s="326"/>
      <c r="L160" s="326"/>
      <c r="M160" s="326"/>
      <c r="N160" s="65" t="str">
        <f>IF(NL160&lt;&gt;0,"",IF(Conges!J52=0,"",Conges!J52))</f>
        <v/>
      </c>
      <c r="O160" s="66"/>
      <c r="P160" s="67"/>
      <c r="Q160" s="67"/>
      <c r="R160" s="67"/>
      <c r="S160" s="67"/>
      <c r="T160" s="67"/>
      <c r="U160" s="67"/>
      <c r="V160" s="68"/>
      <c r="W160" s="66"/>
      <c r="X160" s="67"/>
      <c r="Y160" s="67"/>
      <c r="Z160" s="67"/>
      <c r="AA160" s="67"/>
      <c r="AB160" s="67"/>
      <c r="AC160" s="67"/>
      <c r="AD160" s="68"/>
      <c r="AE160" s="66"/>
      <c r="AF160" s="67"/>
      <c r="AG160" s="67"/>
      <c r="AH160" s="67"/>
      <c r="AI160" s="67"/>
      <c r="AJ160" s="68"/>
      <c r="AK160" s="66"/>
      <c r="AL160" s="67"/>
      <c r="AM160" s="67"/>
      <c r="AN160" s="67"/>
      <c r="AO160" s="67"/>
      <c r="AP160" s="67"/>
      <c r="AQ160" s="67"/>
      <c r="AR160" s="67"/>
      <c r="AS160" s="67"/>
      <c r="AT160" s="68"/>
      <c r="AU160" s="66"/>
      <c r="AV160" s="67"/>
      <c r="AW160" s="67"/>
      <c r="AX160" s="67"/>
      <c r="AY160" s="67"/>
      <c r="AZ160" s="67"/>
      <c r="BA160" s="67"/>
      <c r="BB160" s="68"/>
      <c r="BC160" s="69">
        <f>IF(NL160&lt;&gt;0,(IF(Conges!J$52=0,0,3)),0)</f>
        <v>0</v>
      </c>
      <c r="BD160" s="370"/>
      <c r="BE160" s="355">
        <f>IF(OR(Conges!J$52="A",Conges!J$52="V"),Prenoms!L$18,NL160)</f>
        <v>0</v>
      </c>
      <c r="BF160" s="356"/>
      <c r="BG160" s="267"/>
      <c r="BH160" s="268">
        <f t="shared" si="147"/>
        <v>0</v>
      </c>
      <c r="BI160" s="269" t="str">
        <f t="shared" si="148"/>
        <v/>
      </c>
      <c r="BJ160" s="283">
        <v>0</v>
      </c>
      <c r="BK160" s="284">
        <f t="shared" si="165"/>
        <v>0</v>
      </c>
      <c r="BL160" s="285">
        <f t="shared" si="143"/>
        <v>0</v>
      </c>
      <c r="BM160" s="285">
        <f t="shared" si="144"/>
        <v>0</v>
      </c>
      <c r="BN160" s="285">
        <f>SUM('Heures Pointage'!$PD$10:$PE$10)</f>
        <v>0</v>
      </c>
      <c r="BO160" s="285">
        <f>SUM('Heures et Indemnites'!$PD$10:$PE$10)</f>
        <v>0</v>
      </c>
      <c r="BP160" s="286">
        <f t="shared" si="145"/>
        <v>0</v>
      </c>
      <c r="BQ160" s="286">
        <f>'Heures Pointage'!$QB$10</f>
        <v>0</v>
      </c>
      <c r="BR160" s="287">
        <f t="shared" ref="BR160" si="183">$BH$1070</f>
        <v>0</v>
      </c>
      <c r="BS160" s="143">
        <f>Prenoms!$C$18</f>
        <v>0</v>
      </c>
      <c r="BT160" s="146"/>
      <c r="BU160" s="210">
        <f>SUM('Heures et Indemnites'!$PD$10:$PE$10)</f>
        <v>0</v>
      </c>
      <c r="BV160" s="219">
        <f>SUM('Heures et Indemnites'!$PD$6:$PE$10)</f>
        <v>0</v>
      </c>
      <c r="BW160" s="210"/>
      <c r="BX160" s="219"/>
      <c r="MT160" s="371">
        <f t="shared" si="167"/>
        <v>0</v>
      </c>
      <c r="MU160" s="372">
        <f t="shared" ref="MU160:MU173" si="184">(COUNTA($O160:$BB160))/2</f>
        <v>0</v>
      </c>
      <c r="MV160" s="372">
        <f t="shared" si="154"/>
        <v>0</v>
      </c>
      <c r="MW160" s="372"/>
      <c r="MX160" s="372">
        <f t="shared" si="155"/>
        <v>0</v>
      </c>
      <c r="MY160" s="372"/>
      <c r="MZ160" s="372">
        <f t="shared" si="156"/>
        <v>0</v>
      </c>
      <c r="NA160" s="372"/>
      <c r="NB160" s="372">
        <f t="shared" si="157"/>
        <v>0</v>
      </c>
      <c r="NC160" s="372"/>
      <c r="ND160" s="372">
        <f t="shared" si="158"/>
        <v>0</v>
      </c>
      <c r="NE160" s="372"/>
      <c r="NF160" s="372">
        <f t="shared" si="159"/>
        <v>0</v>
      </c>
      <c r="NG160" s="372"/>
      <c r="NH160" s="372">
        <f t="shared" si="160"/>
        <v>0</v>
      </c>
      <c r="NI160" s="372"/>
      <c r="NJ160" s="372">
        <f t="shared" si="161"/>
        <v>0</v>
      </c>
      <c r="NK160" s="372"/>
      <c r="NL160" s="372">
        <f t="shared" si="168"/>
        <v>0</v>
      </c>
      <c r="NM160" s="373"/>
      <c r="NN160" s="350"/>
      <c r="NR160" s="30">
        <f t="shared" si="162"/>
        <v>0</v>
      </c>
      <c r="NS160" s="30">
        <f t="shared" si="163"/>
        <v>0</v>
      </c>
      <c r="NT160" s="30">
        <f t="shared" si="164"/>
        <v>0</v>
      </c>
    </row>
    <row r="161" spans="1:384" ht="10.199999999999999" customHeight="1">
      <c r="A161" s="25"/>
      <c r="B161" s="337"/>
      <c r="C161" s="335"/>
      <c r="D161" s="15"/>
      <c r="E161" s="101"/>
      <c r="F161" s="101"/>
      <c r="G161" s="101"/>
      <c r="H161" s="323"/>
      <c r="I161" s="328">
        <f>Prenoms!$B$19</f>
        <v>0</v>
      </c>
      <c r="J161" s="329"/>
      <c r="K161" s="329"/>
      <c r="L161" s="329"/>
      <c r="M161" s="329"/>
      <c r="N161" s="78" t="str">
        <f>IF(NL161&lt;&gt;0,"",IF(Conges!J53=0,"",Conges!J53))</f>
        <v/>
      </c>
      <c r="O161" s="79"/>
      <c r="P161" s="80"/>
      <c r="Q161" s="80"/>
      <c r="R161" s="80"/>
      <c r="S161" s="80"/>
      <c r="T161" s="80"/>
      <c r="U161" s="80"/>
      <c r="V161" s="81"/>
      <c r="W161" s="79"/>
      <c r="X161" s="80"/>
      <c r="Y161" s="80"/>
      <c r="Z161" s="80"/>
      <c r="AA161" s="80"/>
      <c r="AB161" s="80"/>
      <c r="AC161" s="80"/>
      <c r="AD161" s="81"/>
      <c r="AE161" s="79"/>
      <c r="AF161" s="80"/>
      <c r="AG161" s="80"/>
      <c r="AH161" s="80"/>
      <c r="AI161" s="80"/>
      <c r="AJ161" s="81"/>
      <c r="AK161" s="79"/>
      <c r="AL161" s="80"/>
      <c r="AM161" s="80"/>
      <c r="AN161" s="80"/>
      <c r="AO161" s="80"/>
      <c r="AP161" s="80"/>
      <c r="AQ161" s="80"/>
      <c r="AR161" s="80"/>
      <c r="AS161" s="80"/>
      <c r="AT161" s="81"/>
      <c r="AU161" s="79"/>
      <c r="AV161" s="80"/>
      <c r="AW161" s="80"/>
      <c r="AX161" s="80"/>
      <c r="AY161" s="80"/>
      <c r="AZ161" s="80"/>
      <c r="BA161" s="80"/>
      <c r="BB161" s="81"/>
      <c r="BC161" s="82">
        <f>IF(NL161&lt;&gt;0,(IF(Conges!J$53=0,0,3)),0)</f>
        <v>0</v>
      </c>
      <c r="BD161" s="370"/>
      <c r="BE161" s="357">
        <f>IF(OR(Conges!J$53="A",Conges!J$53="V"),Prenoms!L$19,NL161)</f>
        <v>0</v>
      </c>
      <c r="BF161" s="358"/>
      <c r="BG161" s="264"/>
      <c r="BH161" s="265">
        <f t="shared" si="147"/>
        <v>0</v>
      </c>
      <c r="BI161" s="266" t="str">
        <f t="shared" si="148"/>
        <v/>
      </c>
      <c r="BJ161" s="278">
        <v>0</v>
      </c>
      <c r="BK161" s="279">
        <f t="shared" si="165"/>
        <v>0</v>
      </c>
      <c r="BL161" s="280">
        <f t="shared" si="143"/>
        <v>0</v>
      </c>
      <c r="BM161" s="280">
        <f t="shared" si="144"/>
        <v>0</v>
      </c>
      <c r="BN161" s="280">
        <f>SUM('Heures Pointage'!$QD$10:$QE$10)</f>
        <v>0</v>
      </c>
      <c r="BO161" s="280">
        <f>SUM('Heures et Indemnites'!$QD$10:$QE$10)</f>
        <v>0</v>
      </c>
      <c r="BP161" s="281">
        <f t="shared" si="145"/>
        <v>0</v>
      </c>
      <c r="BQ161" s="281">
        <f>'Heures Pointage'!$RB$10</f>
        <v>0</v>
      </c>
      <c r="BR161" s="282">
        <f t="shared" ref="BR161" si="185">$BH$1071</f>
        <v>0</v>
      </c>
      <c r="BS161" s="142">
        <f>Prenoms!$C$19</f>
        <v>0</v>
      </c>
      <c r="BT161" s="170"/>
      <c r="BU161" s="211">
        <f>SUM('Heures et Indemnites'!$QD$10:$QE$10)</f>
        <v>0</v>
      </c>
      <c r="BV161" s="218">
        <f>SUM('Heures et Indemnites'!$QD$6:$QE$10)</f>
        <v>0</v>
      </c>
      <c r="BW161" s="211"/>
      <c r="BX161" s="218"/>
      <c r="MT161" s="369">
        <f t="shared" si="167"/>
        <v>0</v>
      </c>
      <c r="MU161" s="351">
        <f t="shared" si="184"/>
        <v>0</v>
      </c>
      <c r="MV161" s="351">
        <f t="shared" si="154"/>
        <v>0</v>
      </c>
      <c r="MW161" s="351"/>
      <c r="MX161" s="351">
        <f t="shared" si="155"/>
        <v>0</v>
      </c>
      <c r="MY161" s="351"/>
      <c r="MZ161" s="351">
        <f t="shared" si="156"/>
        <v>0</v>
      </c>
      <c r="NA161" s="351"/>
      <c r="NB161" s="351">
        <f t="shared" si="157"/>
        <v>0</v>
      </c>
      <c r="NC161" s="351"/>
      <c r="ND161" s="351">
        <f t="shared" si="158"/>
        <v>0</v>
      </c>
      <c r="NE161" s="351"/>
      <c r="NF161" s="351">
        <f t="shared" si="159"/>
        <v>0</v>
      </c>
      <c r="NG161" s="351"/>
      <c r="NH161" s="351">
        <f t="shared" si="160"/>
        <v>0</v>
      </c>
      <c r="NI161" s="351"/>
      <c r="NJ161" s="351">
        <f t="shared" si="161"/>
        <v>0</v>
      </c>
      <c r="NK161" s="351"/>
      <c r="NL161" s="351">
        <f t="shared" si="168"/>
        <v>0</v>
      </c>
      <c r="NM161" s="352"/>
      <c r="NN161" s="350"/>
      <c r="NR161" s="30">
        <f t="shared" si="162"/>
        <v>0</v>
      </c>
      <c r="NS161" s="30">
        <f t="shared" si="163"/>
        <v>0</v>
      </c>
      <c r="NT161" s="30">
        <f t="shared" si="164"/>
        <v>0</v>
      </c>
    </row>
    <row r="162" spans="1:384" ht="10.199999999999999" customHeight="1">
      <c r="A162" s="25"/>
      <c r="B162" s="337"/>
      <c r="C162" s="335"/>
      <c r="D162" s="15"/>
      <c r="E162" s="101"/>
      <c r="F162" s="101"/>
      <c r="G162" s="101"/>
      <c r="H162" s="323"/>
      <c r="I162" s="325">
        <f>Prenoms!$B$20</f>
        <v>0</v>
      </c>
      <c r="J162" s="326"/>
      <c r="K162" s="326"/>
      <c r="L162" s="326"/>
      <c r="M162" s="326"/>
      <c r="N162" s="65" t="str">
        <f>IF(NL162&lt;&gt;0,"",IF(Conges!J54=0,"",Conges!J54))</f>
        <v/>
      </c>
      <c r="O162" s="66"/>
      <c r="P162" s="67"/>
      <c r="Q162" s="67"/>
      <c r="R162" s="67"/>
      <c r="S162" s="67"/>
      <c r="T162" s="67"/>
      <c r="U162" s="67"/>
      <c r="V162" s="68"/>
      <c r="W162" s="66"/>
      <c r="X162" s="67"/>
      <c r="Y162" s="67"/>
      <c r="Z162" s="67"/>
      <c r="AA162" s="67"/>
      <c r="AB162" s="67"/>
      <c r="AC162" s="67"/>
      <c r="AD162" s="68"/>
      <c r="AE162" s="66"/>
      <c r="AF162" s="67"/>
      <c r="AG162" s="67"/>
      <c r="AH162" s="67"/>
      <c r="AI162" s="67"/>
      <c r="AJ162" s="68"/>
      <c r="AK162" s="66"/>
      <c r="AL162" s="67"/>
      <c r="AM162" s="67"/>
      <c r="AN162" s="67"/>
      <c r="AO162" s="67"/>
      <c r="AP162" s="67"/>
      <c r="AQ162" s="67"/>
      <c r="AR162" s="67"/>
      <c r="AS162" s="67"/>
      <c r="AT162" s="68"/>
      <c r="AU162" s="66"/>
      <c r="AV162" s="67"/>
      <c r="AW162" s="67"/>
      <c r="AX162" s="67"/>
      <c r="AY162" s="67"/>
      <c r="AZ162" s="67"/>
      <c r="BA162" s="67"/>
      <c r="BB162" s="68"/>
      <c r="BC162" s="69">
        <f>IF(NL162&lt;&gt;0,(IF(Conges!J$54=0,0,3)),0)</f>
        <v>0</v>
      </c>
      <c r="BD162" s="370"/>
      <c r="BE162" s="355">
        <f>IF(OR(Conges!J$54="A",Conges!J$54="V"),Prenoms!L$20,NL162)</f>
        <v>0</v>
      </c>
      <c r="BF162" s="356"/>
      <c r="BG162" s="267"/>
      <c r="BH162" s="268">
        <f t="shared" si="147"/>
        <v>0</v>
      </c>
      <c r="BI162" s="269" t="str">
        <f t="shared" si="148"/>
        <v/>
      </c>
      <c r="BJ162" s="283">
        <v>0</v>
      </c>
      <c r="BK162" s="284">
        <f t="shared" si="165"/>
        <v>0</v>
      </c>
      <c r="BL162" s="285">
        <f t="shared" si="143"/>
        <v>0</v>
      </c>
      <c r="BM162" s="285">
        <f t="shared" si="144"/>
        <v>0</v>
      </c>
      <c r="BN162" s="285">
        <f>SUM('Heures Pointage'!$RD$10:$RE$10)</f>
        <v>0</v>
      </c>
      <c r="BO162" s="285">
        <f>SUM('Heures et Indemnites'!$RD$10:$RE$10)</f>
        <v>0</v>
      </c>
      <c r="BP162" s="286">
        <f t="shared" si="145"/>
        <v>0</v>
      </c>
      <c r="BQ162" s="286">
        <f>'Heures Pointage'!$SB$10</f>
        <v>0</v>
      </c>
      <c r="BR162" s="287">
        <f t="shared" ref="BR162" si="186">$BH$1072</f>
        <v>0</v>
      </c>
      <c r="BS162" s="143">
        <f>Prenoms!$C$20</f>
        <v>0</v>
      </c>
      <c r="BT162" s="146"/>
      <c r="BU162" s="210">
        <f>SUM('Heures et Indemnites'!$RD$10:$RE$10)</f>
        <v>0</v>
      </c>
      <c r="BV162" s="219">
        <f>SUM('Heures et Indemnites'!$RD$6:$RE$10)</f>
        <v>0</v>
      </c>
      <c r="BW162" s="210"/>
      <c r="BX162" s="219"/>
      <c r="MT162" s="371">
        <f t="shared" si="167"/>
        <v>0</v>
      </c>
      <c r="MU162" s="372">
        <f t="shared" si="184"/>
        <v>0</v>
      </c>
      <c r="MV162" s="372">
        <f t="shared" si="154"/>
        <v>0</v>
      </c>
      <c r="MW162" s="372"/>
      <c r="MX162" s="372">
        <f t="shared" si="155"/>
        <v>0</v>
      </c>
      <c r="MY162" s="372"/>
      <c r="MZ162" s="372">
        <f t="shared" si="156"/>
        <v>0</v>
      </c>
      <c r="NA162" s="372"/>
      <c r="NB162" s="372">
        <f t="shared" si="157"/>
        <v>0</v>
      </c>
      <c r="NC162" s="372"/>
      <c r="ND162" s="372">
        <f t="shared" si="158"/>
        <v>0</v>
      </c>
      <c r="NE162" s="372"/>
      <c r="NF162" s="372">
        <f t="shared" si="159"/>
        <v>0</v>
      </c>
      <c r="NG162" s="372"/>
      <c r="NH162" s="372">
        <f t="shared" si="160"/>
        <v>0</v>
      </c>
      <c r="NI162" s="372"/>
      <c r="NJ162" s="372">
        <f t="shared" si="161"/>
        <v>0</v>
      </c>
      <c r="NK162" s="372"/>
      <c r="NL162" s="372">
        <f t="shared" si="168"/>
        <v>0</v>
      </c>
      <c r="NM162" s="373"/>
      <c r="NN162" s="350"/>
      <c r="NR162" s="30">
        <f t="shared" si="162"/>
        <v>0</v>
      </c>
      <c r="NS162" s="30">
        <f t="shared" si="163"/>
        <v>0</v>
      </c>
      <c r="NT162" s="30">
        <f t="shared" si="164"/>
        <v>0</v>
      </c>
    </row>
    <row r="163" spans="1:384" ht="10.199999999999999" customHeight="1">
      <c r="A163" s="25"/>
      <c r="B163" s="337"/>
      <c r="C163" s="335"/>
      <c r="D163" s="15"/>
      <c r="E163" s="101"/>
      <c r="F163" s="101"/>
      <c r="G163" s="101"/>
      <c r="H163" s="323"/>
      <c r="I163" s="328">
        <f>Prenoms!$B$21</f>
        <v>0</v>
      </c>
      <c r="J163" s="329"/>
      <c r="K163" s="329"/>
      <c r="L163" s="329"/>
      <c r="M163" s="329"/>
      <c r="N163" s="78" t="str">
        <f>IF(NL163&lt;&gt;0,"",IF(Conges!J55=0,"",Conges!J55))</f>
        <v/>
      </c>
      <c r="O163" s="79"/>
      <c r="P163" s="80"/>
      <c r="Q163" s="80"/>
      <c r="R163" s="80"/>
      <c r="S163" s="80"/>
      <c r="T163" s="80"/>
      <c r="U163" s="80"/>
      <c r="V163" s="81"/>
      <c r="W163" s="79"/>
      <c r="X163" s="80"/>
      <c r="Y163" s="80"/>
      <c r="Z163" s="80"/>
      <c r="AA163" s="80"/>
      <c r="AB163" s="80"/>
      <c r="AC163" s="80"/>
      <c r="AD163" s="81"/>
      <c r="AE163" s="79"/>
      <c r="AF163" s="80"/>
      <c r="AG163" s="80"/>
      <c r="AH163" s="80"/>
      <c r="AI163" s="80"/>
      <c r="AJ163" s="81"/>
      <c r="AK163" s="79"/>
      <c r="AL163" s="80"/>
      <c r="AM163" s="80"/>
      <c r="AN163" s="80"/>
      <c r="AO163" s="80"/>
      <c r="AP163" s="80"/>
      <c r="AQ163" s="80"/>
      <c r="AR163" s="80"/>
      <c r="AS163" s="80"/>
      <c r="AT163" s="81"/>
      <c r="AU163" s="79"/>
      <c r="AV163" s="80"/>
      <c r="AW163" s="80"/>
      <c r="AX163" s="80"/>
      <c r="AY163" s="80"/>
      <c r="AZ163" s="80"/>
      <c r="BA163" s="80"/>
      <c r="BB163" s="81"/>
      <c r="BC163" s="82">
        <f>IF(NL163&lt;&gt;0,(IF(Conges!J$55=0,0,3)),0)</f>
        <v>0</v>
      </c>
      <c r="BD163" s="370"/>
      <c r="BE163" s="357">
        <f>IF(OR(Conges!J$55="A",Conges!J$55="V"),Prenoms!L$21,NL163)</f>
        <v>0</v>
      </c>
      <c r="BF163" s="358"/>
      <c r="BG163" s="264"/>
      <c r="BH163" s="265">
        <f t="shared" si="147"/>
        <v>0</v>
      </c>
      <c r="BI163" s="266" t="str">
        <f t="shared" si="148"/>
        <v/>
      </c>
      <c r="BJ163" s="278">
        <v>0</v>
      </c>
      <c r="BK163" s="279">
        <f t="shared" si="165"/>
        <v>0</v>
      </c>
      <c r="BL163" s="280">
        <f t="shared" si="143"/>
        <v>0</v>
      </c>
      <c r="BM163" s="280">
        <f t="shared" si="144"/>
        <v>0</v>
      </c>
      <c r="BN163" s="280">
        <f>SUM('Heures Pointage'!$SD$10:$SE$10)</f>
        <v>0</v>
      </c>
      <c r="BO163" s="280">
        <f>SUM('Heures et Indemnites'!$SD$10:$SE$10)</f>
        <v>0</v>
      </c>
      <c r="BP163" s="281">
        <f t="shared" si="145"/>
        <v>0</v>
      </c>
      <c r="BQ163" s="281">
        <f>'Heures Pointage'!$TB$10</f>
        <v>0</v>
      </c>
      <c r="BR163" s="282">
        <f t="shared" ref="BR163" si="187">$BH$1073</f>
        <v>0</v>
      </c>
      <c r="BS163" s="142">
        <f>Prenoms!$C$21</f>
        <v>0</v>
      </c>
      <c r="BT163" s="170"/>
      <c r="BU163" s="211">
        <f>SUM('Heures et Indemnites'!$SD$10:$SE$10)</f>
        <v>0</v>
      </c>
      <c r="BV163" s="218">
        <f>SUM('Heures et Indemnites'!$SD$6:$SE$10)</f>
        <v>0</v>
      </c>
      <c r="BW163" s="211"/>
      <c r="BX163" s="218"/>
      <c r="MT163" s="369">
        <f t="shared" si="167"/>
        <v>0</v>
      </c>
      <c r="MU163" s="351">
        <f t="shared" si="184"/>
        <v>0</v>
      </c>
      <c r="MV163" s="351">
        <f t="shared" si="154"/>
        <v>0</v>
      </c>
      <c r="MW163" s="351"/>
      <c r="MX163" s="351">
        <f t="shared" si="155"/>
        <v>0</v>
      </c>
      <c r="MY163" s="351"/>
      <c r="MZ163" s="351">
        <f t="shared" si="156"/>
        <v>0</v>
      </c>
      <c r="NA163" s="351"/>
      <c r="NB163" s="351">
        <f t="shared" si="157"/>
        <v>0</v>
      </c>
      <c r="NC163" s="351"/>
      <c r="ND163" s="351">
        <f t="shared" si="158"/>
        <v>0</v>
      </c>
      <c r="NE163" s="351"/>
      <c r="NF163" s="351">
        <f t="shared" si="159"/>
        <v>0</v>
      </c>
      <c r="NG163" s="351"/>
      <c r="NH163" s="351">
        <f t="shared" si="160"/>
        <v>0</v>
      </c>
      <c r="NI163" s="351"/>
      <c r="NJ163" s="351">
        <f t="shared" si="161"/>
        <v>0</v>
      </c>
      <c r="NK163" s="351"/>
      <c r="NL163" s="351">
        <f t="shared" si="168"/>
        <v>0</v>
      </c>
      <c r="NM163" s="352"/>
      <c r="NN163" s="350"/>
      <c r="NR163" s="30">
        <f t="shared" si="162"/>
        <v>0</v>
      </c>
      <c r="NS163" s="30">
        <f t="shared" si="163"/>
        <v>0</v>
      </c>
      <c r="NT163" s="30">
        <f t="shared" si="164"/>
        <v>0</v>
      </c>
    </row>
    <row r="164" spans="1:384" ht="10.199999999999999" customHeight="1">
      <c r="A164" s="25"/>
      <c r="B164" s="337"/>
      <c r="C164" s="335"/>
      <c r="D164" s="15"/>
      <c r="E164" s="101"/>
      <c r="F164" s="101"/>
      <c r="G164" s="101"/>
      <c r="H164" s="323"/>
      <c r="I164" s="325">
        <f>Prenoms!$B$22</f>
        <v>0</v>
      </c>
      <c r="J164" s="326"/>
      <c r="K164" s="326"/>
      <c r="L164" s="326"/>
      <c r="M164" s="326"/>
      <c r="N164" s="65" t="str">
        <f>IF(NL164&lt;&gt;0,"",IF(Conges!J56=0,"",Conges!J56))</f>
        <v/>
      </c>
      <c r="O164" s="66"/>
      <c r="P164" s="67"/>
      <c r="Q164" s="67"/>
      <c r="R164" s="67"/>
      <c r="S164" s="67"/>
      <c r="T164" s="67"/>
      <c r="U164" s="67"/>
      <c r="V164" s="68"/>
      <c r="W164" s="66"/>
      <c r="X164" s="67"/>
      <c r="Y164" s="67"/>
      <c r="Z164" s="67"/>
      <c r="AA164" s="67"/>
      <c r="AB164" s="67"/>
      <c r="AC164" s="67"/>
      <c r="AD164" s="68"/>
      <c r="AE164" s="66"/>
      <c r="AF164" s="67"/>
      <c r="AG164" s="67"/>
      <c r="AH164" s="67"/>
      <c r="AI164" s="67"/>
      <c r="AJ164" s="68"/>
      <c r="AK164" s="66"/>
      <c r="AL164" s="67"/>
      <c r="AM164" s="67"/>
      <c r="AN164" s="67"/>
      <c r="AO164" s="67"/>
      <c r="AP164" s="67"/>
      <c r="AQ164" s="67"/>
      <c r="AR164" s="67"/>
      <c r="AS164" s="67"/>
      <c r="AT164" s="68"/>
      <c r="AU164" s="66"/>
      <c r="AV164" s="67"/>
      <c r="AW164" s="67"/>
      <c r="AX164" s="67"/>
      <c r="AY164" s="67"/>
      <c r="AZ164" s="67"/>
      <c r="BA164" s="67"/>
      <c r="BB164" s="68"/>
      <c r="BC164" s="69">
        <f>IF(NL164&lt;&gt;0,(IF(Conges!J$56=0,0,3)),0)</f>
        <v>0</v>
      </c>
      <c r="BD164" s="370"/>
      <c r="BE164" s="355">
        <f>IF(OR(Conges!J$56="A",Conges!J$56="V"),Prenoms!L$22,NL164)</f>
        <v>0</v>
      </c>
      <c r="BF164" s="356"/>
      <c r="BG164" s="267"/>
      <c r="BH164" s="268">
        <f t="shared" si="147"/>
        <v>0</v>
      </c>
      <c r="BI164" s="269" t="str">
        <f t="shared" si="148"/>
        <v/>
      </c>
      <c r="BJ164" s="283">
        <v>0</v>
      </c>
      <c r="BK164" s="284">
        <f t="shared" si="165"/>
        <v>0</v>
      </c>
      <c r="BL164" s="285">
        <f t="shared" si="143"/>
        <v>0</v>
      </c>
      <c r="BM164" s="285">
        <f t="shared" si="144"/>
        <v>0</v>
      </c>
      <c r="BN164" s="285">
        <f>SUM('Heures Pointage'!$TD$10:$TE$10)</f>
        <v>0</v>
      </c>
      <c r="BO164" s="285">
        <f>SUM('Heures et Indemnites'!$TD$10:$TE$10)</f>
        <v>0</v>
      </c>
      <c r="BP164" s="286">
        <f t="shared" si="145"/>
        <v>0</v>
      </c>
      <c r="BQ164" s="286">
        <f>'Heures Pointage'!$UB$10</f>
        <v>0</v>
      </c>
      <c r="BR164" s="287">
        <f t="shared" ref="BR164" si="188">$BH$1074</f>
        <v>0</v>
      </c>
      <c r="BS164" s="143">
        <f>Prenoms!$C$22</f>
        <v>0</v>
      </c>
      <c r="BT164" s="146"/>
      <c r="BU164" s="210">
        <f>SUM('Heures et Indemnites'!$TD$10:$TE$10)</f>
        <v>0</v>
      </c>
      <c r="BV164" s="219">
        <f>SUM('Heures et Indemnites'!$TD$6:$TE$10)</f>
        <v>0</v>
      </c>
      <c r="BW164" s="210"/>
      <c r="BX164" s="219"/>
      <c r="MT164" s="371">
        <f t="shared" si="167"/>
        <v>0</v>
      </c>
      <c r="MU164" s="372">
        <f t="shared" si="184"/>
        <v>0</v>
      </c>
      <c r="MV164" s="372">
        <f t="shared" si="154"/>
        <v>0</v>
      </c>
      <c r="MW164" s="372"/>
      <c r="MX164" s="372">
        <f t="shared" si="155"/>
        <v>0</v>
      </c>
      <c r="MY164" s="372"/>
      <c r="MZ164" s="372">
        <f t="shared" si="156"/>
        <v>0</v>
      </c>
      <c r="NA164" s="372"/>
      <c r="NB164" s="372">
        <f t="shared" si="157"/>
        <v>0</v>
      </c>
      <c r="NC164" s="372"/>
      <c r="ND164" s="372">
        <f t="shared" si="158"/>
        <v>0</v>
      </c>
      <c r="NE164" s="372"/>
      <c r="NF164" s="372">
        <f t="shared" si="159"/>
        <v>0</v>
      </c>
      <c r="NG164" s="372"/>
      <c r="NH164" s="372">
        <f t="shared" si="160"/>
        <v>0</v>
      </c>
      <c r="NI164" s="372"/>
      <c r="NJ164" s="372">
        <f t="shared" si="161"/>
        <v>0</v>
      </c>
      <c r="NK164" s="372"/>
      <c r="NL164" s="372">
        <f t="shared" si="168"/>
        <v>0</v>
      </c>
      <c r="NM164" s="373"/>
      <c r="NN164" s="350"/>
      <c r="NR164" s="30">
        <f t="shared" si="162"/>
        <v>0</v>
      </c>
      <c r="NS164" s="30">
        <f t="shared" si="163"/>
        <v>0</v>
      </c>
      <c r="NT164" s="30">
        <f t="shared" si="164"/>
        <v>0</v>
      </c>
    </row>
    <row r="165" spans="1:384" ht="10.199999999999999" customHeight="1">
      <c r="A165" s="25"/>
      <c r="B165" s="337"/>
      <c r="C165" s="335"/>
      <c r="D165" s="15"/>
      <c r="E165" s="101"/>
      <c r="F165" s="101"/>
      <c r="G165" s="101"/>
      <c r="H165" s="323"/>
      <c r="I165" s="328">
        <f>Prenoms!$B$23</f>
        <v>0</v>
      </c>
      <c r="J165" s="329"/>
      <c r="K165" s="329"/>
      <c r="L165" s="329"/>
      <c r="M165" s="329"/>
      <c r="N165" s="78" t="str">
        <f>IF(NL165&lt;&gt;0,"",IF(Conges!J57=0,"",Conges!J57))</f>
        <v/>
      </c>
      <c r="O165" s="79"/>
      <c r="P165" s="80"/>
      <c r="Q165" s="80"/>
      <c r="R165" s="80"/>
      <c r="S165" s="80"/>
      <c r="T165" s="80"/>
      <c r="U165" s="80"/>
      <c r="V165" s="81"/>
      <c r="W165" s="79"/>
      <c r="X165" s="80"/>
      <c r="Y165" s="80"/>
      <c r="Z165" s="80"/>
      <c r="AA165" s="80"/>
      <c r="AB165" s="80"/>
      <c r="AC165" s="80"/>
      <c r="AD165" s="81"/>
      <c r="AE165" s="79"/>
      <c r="AF165" s="80"/>
      <c r="AG165" s="80"/>
      <c r="AH165" s="80"/>
      <c r="AI165" s="80"/>
      <c r="AJ165" s="81"/>
      <c r="AK165" s="79"/>
      <c r="AL165" s="80"/>
      <c r="AM165" s="80"/>
      <c r="AN165" s="80"/>
      <c r="AO165" s="80"/>
      <c r="AP165" s="80"/>
      <c r="AQ165" s="80"/>
      <c r="AR165" s="80"/>
      <c r="AS165" s="80"/>
      <c r="AT165" s="81"/>
      <c r="AU165" s="79"/>
      <c r="AV165" s="80"/>
      <c r="AW165" s="80"/>
      <c r="AX165" s="80"/>
      <c r="AY165" s="80"/>
      <c r="AZ165" s="80"/>
      <c r="BA165" s="80"/>
      <c r="BB165" s="81"/>
      <c r="BC165" s="82">
        <f>IF(NL165&lt;&gt;0,(IF(Conges!J$57=0,0,3)),0)</f>
        <v>0</v>
      </c>
      <c r="BD165" s="370"/>
      <c r="BE165" s="357">
        <f>IF(OR(Conges!J$57="A",Conges!J$57="V"),Prenoms!L$23,NL165)</f>
        <v>0</v>
      </c>
      <c r="BF165" s="358"/>
      <c r="BG165" s="264"/>
      <c r="BH165" s="265">
        <f t="shared" si="147"/>
        <v>0</v>
      </c>
      <c r="BI165" s="266" t="str">
        <f t="shared" si="148"/>
        <v/>
      </c>
      <c r="BJ165" s="278">
        <v>0</v>
      </c>
      <c r="BK165" s="279">
        <f t="shared" si="165"/>
        <v>0</v>
      </c>
      <c r="BL165" s="280">
        <f t="shared" si="143"/>
        <v>0</v>
      </c>
      <c r="BM165" s="280">
        <f t="shared" si="144"/>
        <v>0</v>
      </c>
      <c r="BN165" s="280">
        <f>SUM('Heures Pointage'!$UD$10:$UE$10)</f>
        <v>0</v>
      </c>
      <c r="BO165" s="280">
        <f>SUM('Heures et Indemnites'!$UD$10:$UE$10)</f>
        <v>0</v>
      </c>
      <c r="BP165" s="281">
        <f t="shared" si="145"/>
        <v>0</v>
      </c>
      <c r="BQ165" s="281">
        <f>'Heures Pointage'!$VB$10</f>
        <v>0</v>
      </c>
      <c r="BR165" s="282">
        <f t="shared" ref="BR165" si="189">$BH$1075</f>
        <v>0</v>
      </c>
      <c r="BS165" s="142">
        <f>Prenoms!$C$23</f>
        <v>0</v>
      </c>
      <c r="BT165" s="170"/>
      <c r="BU165" s="211">
        <f>SUM('Heures et Indemnites'!$UD$10:$UE$10)</f>
        <v>0</v>
      </c>
      <c r="BV165" s="218">
        <f>SUM('Heures et Indemnites'!$UD$6:$UE$10)</f>
        <v>0</v>
      </c>
      <c r="BW165" s="211"/>
      <c r="BX165" s="218"/>
      <c r="MT165" s="369">
        <f t="shared" si="167"/>
        <v>0</v>
      </c>
      <c r="MU165" s="351">
        <f t="shared" si="184"/>
        <v>0</v>
      </c>
      <c r="MV165" s="351">
        <f t="shared" si="154"/>
        <v>0</v>
      </c>
      <c r="MW165" s="351"/>
      <c r="MX165" s="351">
        <f t="shared" si="155"/>
        <v>0</v>
      </c>
      <c r="MY165" s="351"/>
      <c r="MZ165" s="351">
        <f t="shared" si="156"/>
        <v>0</v>
      </c>
      <c r="NA165" s="351"/>
      <c r="NB165" s="351">
        <f t="shared" si="157"/>
        <v>0</v>
      </c>
      <c r="NC165" s="351"/>
      <c r="ND165" s="351">
        <f t="shared" si="158"/>
        <v>0</v>
      </c>
      <c r="NE165" s="351"/>
      <c r="NF165" s="351">
        <f t="shared" si="159"/>
        <v>0</v>
      </c>
      <c r="NG165" s="351"/>
      <c r="NH165" s="351">
        <f t="shared" si="160"/>
        <v>0</v>
      </c>
      <c r="NI165" s="351"/>
      <c r="NJ165" s="351">
        <f t="shared" si="161"/>
        <v>0</v>
      </c>
      <c r="NK165" s="351"/>
      <c r="NL165" s="351">
        <f t="shared" si="168"/>
        <v>0</v>
      </c>
      <c r="NM165" s="352"/>
      <c r="NN165" s="350"/>
      <c r="NR165" s="30">
        <f t="shared" si="162"/>
        <v>0</v>
      </c>
      <c r="NS165" s="30">
        <f t="shared" si="163"/>
        <v>0</v>
      </c>
      <c r="NT165" s="30">
        <f t="shared" si="164"/>
        <v>0</v>
      </c>
    </row>
    <row r="166" spans="1:384" ht="10.199999999999999" customHeight="1">
      <c r="A166" s="25"/>
      <c r="B166" s="337"/>
      <c r="C166" s="335"/>
      <c r="D166" s="15"/>
      <c r="E166" s="101"/>
      <c r="F166" s="101"/>
      <c r="G166" s="101"/>
      <c r="H166" s="323"/>
      <c r="I166" s="325">
        <f>Prenoms!$B$24</f>
        <v>0</v>
      </c>
      <c r="J166" s="326"/>
      <c r="K166" s="326"/>
      <c r="L166" s="326"/>
      <c r="M166" s="326"/>
      <c r="N166" s="65" t="str">
        <f>IF(NL166&lt;&gt;0,"",IF(Conges!J58=0,"",Conges!J58))</f>
        <v/>
      </c>
      <c r="O166" s="66"/>
      <c r="P166" s="67"/>
      <c r="Q166" s="67"/>
      <c r="R166" s="67"/>
      <c r="S166" s="67"/>
      <c r="T166" s="67"/>
      <c r="U166" s="67"/>
      <c r="V166" s="68"/>
      <c r="W166" s="66"/>
      <c r="X166" s="67"/>
      <c r="Y166" s="67"/>
      <c r="Z166" s="67"/>
      <c r="AA166" s="67"/>
      <c r="AB166" s="67"/>
      <c r="AC166" s="67"/>
      <c r="AD166" s="68"/>
      <c r="AE166" s="66"/>
      <c r="AF166" s="67"/>
      <c r="AG166" s="67"/>
      <c r="AH166" s="67"/>
      <c r="AI166" s="67"/>
      <c r="AJ166" s="68"/>
      <c r="AK166" s="66"/>
      <c r="AL166" s="67"/>
      <c r="AM166" s="67"/>
      <c r="AN166" s="67"/>
      <c r="AO166" s="67"/>
      <c r="AP166" s="67"/>
      <c r="AQ166" s="67"/>
      <c r="AR166" s="67"/>
      <c r="AS166" s="67"/>
      <c r="AT166" s="68"/>
      <c r="AU166" s="66"/>
      <c r="AV166" s="67"/>
      <c r="AW166" s="67"/>
      <c r="AX166" s="67"/>
      <c r="AY166" s="67"/>
      <c r="AZ166" s="67"/>
      <c r="BA166" s="67"/>
      <c r="BB166" s="68"/>
      <c r="BC166" s="69">
        <f>IF(NL166&lt;&gt;0,(IF(Conges!J$58=0,0,3)),0)</f>
        <v>0</v>
      </c>
      <c r="BD166" s="370"/>
      <c r="BE166" s="355">
        <f>IF(OR(Conges!J$58="A",Conges!J$58="V"),Prenoms!L$24,NL166)</f>
        <v>0</v>
      </c>
      <c r="BF166" s="356"/>
      <c r="BG166" s="267"/>
      <c r="BH166" s="268">
        <f t="shared" si="147"/>
        <v>0</v>
      </c>
      <c r="BI166" s="269" t="str">
        <f t="shared" si="148"/>
        <v/>
      </c>
      <c r="BJ166" s="283">
        <v>0</v>
      </c>
      <c r="BK166" s="284">
        <f t="shared" si="165"/>
        <v>0</v>
      </c>
      <c r="BL166" s="285">
        <f t="shared" si="143"/>
        <v>0</v>
      </c>
      <c r="BM166" s="285">
        <f t="shared" si="144"/>
        <v>0</v>
      </c>
      <c r="BN166" s="285">
        <f>SUM('Heures Pointage'!$VD$10:$VE$10)</f>
        <v>0</v>
      </c>
      <c r="BO166" s="285">
        <f>SUM('Heures et Indemnites'!$VD$10:$VE$10)</f>
        <v>0</v>
      </c>
      <c r="BP166" s="286">
        <f t="shared" si="145"/>
        <v>0</v>
      </c>
      <c r="BQ166" s="286">
        <f>'Heures Pointage'!$WB$10</f>
        <v>0</v>
      </c>
      <c r="BR166" s="287">
        <f t="shared" ref="BR166" si="190">$BH$1076</f>
        <v>0</v>
      </c>
      <c r="BS166" s="143">
        <f>Prenoms!$C$24</f>
        <v>0</v>
      </c>
      <c r="BT166" s="146"/>
      <c r="BU166" s="210">
        <f>SUM('Heures et Indemnites'!$VD$10:$VE$10)</f>
        <v>0</v>
      </c>
      <c r="BV166" s="219">
        <f>SUM('Heures et Indemnites'!$VD$6:$VE$10)</f>
        <v>0</v>
      </c>
      <c r="BW166" s="210"/>
      <c r="BX166" s="219"/>
      <c r="MT166" s="371">
        <f t="shared" si="167"/>
        <v>0</v>
      </c>
      <c r="MU166" s="372">
        <f t="shared" si="184"/>
        <v>0</v>
      </c>
      <c r="MV166" s="372">
        <f t="shared" si="154"/>
        <v>0</v>
      </c>
      <c r="MW166" s="372"/>
      <c r="MX166" s="372">
        <f t="shared" si="155"/>
        <v>0</v>
      </c>
      <c r="MY166" s="372"/>
      <c r="MZ166" s="372">
        <f t="shared" si="156"/>
        <v>0</v>
      </c>
      <c r="NA166" s="372"/>
      <c r="NB166" s="372">
        <f t="shared" si="157"/>
        <v>0</v>
      </c>
      <c r="NC166" s="372"/>
      <c r="ND166" s="372">
        <f t="shared" si="158"/>
        <v>0</v>
      </c>
      <c r="NE166" s="372"/>
      <c r="NF166" s="372">
        <f t="shared" si="159"/>
        <v>0</v>
      </c>
      <c r="NG166" s="372"/>
      <c r="NH166" s="372">
        <f t="shared" si="160"/>
        <v>0</v>
      </c>
      <c r="NI166" s="372"/>
      <c r="NJ166" s="372">
        <f t="shared" si="161"/>
        <v>0</v>
      </c>
      <c r="NK166" s="372"/>
      <c r="NL166" s="372">
        <f t="shared" si="168"/>
        <v>0</v>
      </c>
      <c r="NM166" s="373"/>
      <c r="NN166" s="350"/>
      <c r="NR166" s="30">
        <f t="shared" si="162"/>
        <v>0</v>
      </c>
      <c r="NS166" s="30">
        <f t="shared" si="163"/>
        <v>0</v>
      </c>
      <c r="NT166" s="30">
        <f t="shared" si="164"/>
        <v>0</v>
      </c>
    </row>
    <row r="167" spans="1:384" ht="10.199999999999999" customHeight="1">
      <c r="A167" s="25"/>
      <c r="B167" s="337"/>
      <c r="C167" s="335"/>
      <c r="D167" s="15"/>
      <c r="E167" s="101"/>
      <c r="F167" s="101"/>
      <c r="G167" s="101"/>
      <c r="H167" s="323"/>
      <c r="I167" s="328">
        <f>Prenoms!$B$25</f>
        <v>0</v>
      </c>
      <c r="J167" s="329"/>
      <c r="K167" s="329"/>
      <c r="L167" s="329"/>
      <c r="M167" s="329"/>
      <c r="N167" s="78" t="str">
        <f>IF(NL167&lt;&gt;0,"",IF(Conges!J59=0,"",Conges!J59))</f>
        <v/>
      </c>
      <c r="O167" s="79"/>
      <c r="P167" s="80"/>
      <c r="Q167" s="80"/>
      <c r="R167" s="80"/>
      <c r="S167" s="80"/>
      <c r="T167" s="80"/>
      <c r="U167" s="80"/>
      <c r="V167" s="81"/>
      <c r="W167" s="79"/>
      <c r="X167" s="80"/>
      <c r="Y167" s="80"/>
      <c r="Z167" s="80"/>
      <c r="AA167" s="80"/>
      <c r="AB167" s="80"/>
      <c r="AC167" s="80"/>
      <c r="AD167" s="81"/>
      <c r="AE167" s="79"/>
      <c r="AF167" s="80"/>
      <c r="AG167" s="80"/>
      <c r="AH167" s="80"/>
      <c r="AI167" s="80"/>
      <c r="AJ167" s="81"/>
      <c r="AK167" s="79"/>
      <c r="AL167" s="80"/>
      <c r="AM167" s="80"/>
      <c r="AN167" s="80"/>
      <c r="AO167" s="80"/>
      <c r="AP167" s="80"/>
      <c r="AQ167" s="80"/>
      <c r="AR167" s="80"/>
      <c r="AS167" s="80"/>
      <c r="AT167" s="81"/>
      <c r="AU167" s="79"/>
      <c r="AV167" s="80"/>
      <c r="AW167" s="80"/>
      <c r="AX167" s="80"/>
      <c r="AY167" s="80"/>
      <c r="AZ167" s="80"/>
      <c r="BA167" s="80"/>
      <c r="BB167" s="81"/>
      <c r="BC167" s="82">
        <f>IF(NL167&lt;&gt;0,(IF(Conges!J$59=0,0,3)),0)</f>
        <v>0</v>
      </c>
      <c r="BD167" s="370"/>
      <c r="BE167" s="357">
        <f>IF(OR(Conges!J$59="A",Conges!J$59="V"),Prenoms!L$25,NL167)</f>
        <v>0</v>
      </c>
      <c r="BF167" s="358"/>
      <c r="BG167" s="264"/>
      <c r="BH167" s="265">
        <f t="shared" si="147"/>
        <v>0</v>
      </c>
      <c r="BI167" s="266" t="str">
        <f t="shared" si="148"/>
        <v/>
      </c>
      <c r="BJ167" s="278">
        <v>0</v>
      </c>
      <c r="BK167" s="279">
        <f t="shared" si="165"/>
        <v>0</v>
      </c>
      <c r="BL167" s="280">
        <f t="shared" si="143"/>
        <v>0</v>
      </c>
      <c r="BM167" s="280">
        <f t="shared" si="144"/>
        <v>0</v>
      </c>
      <c r="BN167" s="280">
        <f>SUM('Heures Pointage'!$WD$10:$WE$10)</f>
        <v>0</v>
      </c>
      <c r="BO167" s="280">
        <f>SUM('Heures et Indemnites'!$WD$10:$WE$10)</f>
        <v>0</v>
      </c>
      <c r="BP167" s="281">
        <f t="shared" si="145"/>
        <v>0</v>
      </c>
      <c r="BQ167" s="281">
        <f>'Heures Pointage'!$XB$10</f>
        <v>0</v>
      </c>
      <c r="BR167" s="282">
        <f t="shared" ref="BR167" si="191">$BH$1077</f>
        <v>0</v>
      </c>
      <c r="BS167" s="142">
        <f>Prenoms!$C$25</f>
        <v>0</v>
      </c>
      <c r="BT167" s="170"/>
      <c r="BU167" s="211">
        <f>SUM('Heures et Indemnites'!$WD$10:$WE$10)</f>
        <v>0</v>
      </c>
      <c r="BV167" s="218">
        <f>SUM('Heures et Indemnites'!$WD$6:$WE$10)</f>
        <v>0</v>
      </c>
      <c r="BW167" s="211"/>
      <c r="BX167" s="218"/>
      <c r="MT167" s="369">
        <f t="shared" si="167"/>
        <v>0</v>
      </c>
      <c r="MU167" s="351">
        <f t="shared" si="184"/>
        <v>0</v>
      </c>
      <c r="MV167" s="351">
        <f t="shared" si="154"/>
        <v>0</v>
      </c>
      <c r="MW167" s="351"/>
      <c r="MX167" s="351">
        <f t="shared" si="155"/>
        <v>0</v>
      </c>
      <c r="MY167" s="351"/>
      <c r="MZ167" s="351">
        <f t="shared" si="156"/>
        <v>0</v>
      </c>
      <c r="NA167" s="351"/>
      <c r="NB167" s="351">
        <f t="shared" si="157"/>
        <v>0</v>
      </c>
      <c r="NC167" s="351"/>
      <c r="ND167" s="351">
        <f t="shared" si="158"/>
        <v>0</v>
      </c>
      <c r="NE167" s="351"/>
      <c r="NF167" s="351">
        <f t="shared" si="159"/>
        <v>0</v>
      </c>
      <c r="NG167" s="351"/>
      <c r="NH167" s="351">
        <f t="shared" si="160"/>
        <v>0</v>
      </c>
      <c r="NI167" s="351"/>
      <c r="NJ167" s="351">
        <f t="shared" si="161"/>
        <v>0</v>
      </c>
      <c r="NK167" s="351"/>
      <c r="NL167" s="351">
        <f t="shared" si="168"/>
        <v>0</v>
      </c>
      <c r="NM167" s="352"/>
      <c r="NN167" s="350"/>
      <c r="NR167" s="30">
        <f t="shared" si="162"/>
        <v>0</v>
      </c>
      <c r="NS167" s="30">
        <f t="shared" si="163"/>
        <v>0</v>
      </c>
      <c r="NT167" s="30">
        <f t="shared" si="164"/>
        <v>0</v>
      </c>
    </row>
    <row r="168" spans="1:384" ht="10.199999999999999" customHeight="1">
      <c r="A168" s="25"/>
      <c r="B168" s="337"/>
      <c r="C168" s="335"/>
      <c r="D168" s="15"/>
      <c r="E168" s="101"/>
      <c r="F168" s="101"/>
      <c r="G168" s="101"/>
      <c r="H168" s="323"/>
      <c r="I168" s="325">
        <f>Prenoms!$B$26</f>
        <v>0</v>
      </c>
      <c r="J168" s="326"/>
      <c r="K168" s="326"/>
      <c r="L168" s="326"/>
      <c r="M168" s="326"/>
      <c r="N168" s="65" t="str">
        <f>IF(NL168&lt;&gt;0,"",IF(Conges!J60=0,"",Conges!J60))</f>
        <v/>
      </c>
      <c r="O168" s="66"/>
      <c r="P168" s="67"/>
      <c r="Q168" s="67"/>
      <c r="R168" s="67"/>
      <c r="S168" s="67"/>
      <c r="T168" s="67"/>
      <c r="U168" s="67"/>
      <c r="V168" s="68"/>
      <c r="W168" s="66"/>
      <c r="X168" s="67"/>
      <c r="Y168" s="67"/>
      <c r="Z168" s="67"/>
      <c r="AA168" s="67"/>
      <c r="AB168" s="67"/>
      <c r="AC168" s="67"/>
      <c r="AD168" s="68"/>
      <c r="AE168" s="66"/>
      <c r="AF168" s="67"/>
      <c r="AG168" s="67"/>
      <c r="AH168" s="67"/>
      <c r="AI168" s="67"/>
      <c r="AJ168" s="68"/>
      <c r="AK168" s="66"/>
      <c r="AL168" s="67"/>
      <c r="AM168" s="67"/>
      <c r="AN168" s="67"/>
      <c r="AO168" s="67"/>
      <c r="AP168" s="67"/>
      <c r="AQ168" s="67"/>
      <c r="AR168" s="67"/>
      <c r="AS168" s="67"/>
      <c r="AT168" s="68"/>
      <c r="AU168" s="66"/>
      <c r="AV168" s="67"/>
      <c r="AW168" s="67"/>
      <c r="AX168" s="67"/>
      <c r="AY168" s="67"/>
      <c r="AZ168" s="67"/>
      <c r="BA168" s="67"/>
      <c r="BB168" s="68"/>
      <c r="BC168" s="69">
        <f>IF(NL168&lt;&gt;0,(IF(Conges!J$60=0,0,3)),0)</f>
        <v>0</v>
      </c>
      <c r="BD168" s="370"/>
      <c r="BE168" s="355">
        <f>IF(OR(Conges!J$60="A",Conges!J$60="V"),Prenoms!L$26,NL168)</f>
        <v>0</v>
      </c>
      <c r="BF168" s="356"/>
      <c r="BG168" s="267"/>
      <c r="BH168" s="268">
        <f t="shared" si="147"/>
        <v>0</v>
      </c>
      <c r="BI168" s="269" t="str">
        <f t="shared" si="148"/>
        <v/>
      </c>
      <c r="BJ168" s="283">
        <v>0</v>
      </c>
      <c r="BK168" s="284">
        <f t="shared" si="165"/>
        <v>0</v>
      </c>
      <c r="BL168" s="285">
        <f t="shared" si="143"/>
        <v>0</v>
      </c>
      <c r="BM168" s="285">
        <f t="shared" si="144"/>
        <v>0</v>
      </c>
      <c r="BN168" s="285">
        <f>SUM('Heures Pointage'!$XD$10:$XE$10)</f>
        <v>0</v>
      </c>
      <c r="BO168" s="285">
        <f>SUM('Heures et Indemnites'!$XD$10:$XE$10)</f>
        <v>0</v>
      </c>
      <c r="BP168" s="286">
        <f t="shared" si="145"/>
        <v>0</v>
      </c>
      <c r="BQ168" s="286">
        <f>'Heures Pointage'!$YB$10</f>
        <v>0</v>
      </c>
      <c r="BR168" s="287">
        <f t="shared" ref="BR168" si="192">$BH$1078</f>
        <v>0</v>
      </c>
      <c r="BS168" s="143">
        <f>Prenoms!$C$26</f>
        <v>0</v>
      </c>
      <c r="BT168" s="146"/>
      <c r="BU168" s="210">
        <f>SUM('Heures et Indemnites'!$XD$10:$XE$10)</f>
        <v>0</v>
      </c>
      <c r="BV168" s="219">
        <f>SUM('Heures et Indemnites'!$XD$6:$XE$10)</f>
        <v>0</v>
      </c>
      <c r="BW168" s="210"/>
      <c r="BX168" s="219"/>
      <c r="MT168" s="371">
        <f t="shared" si="167"/>
        <v>0</v>
      </c>
      <c r="MU168" s="372">
        <f t="shared" si="184"/>
        <v>0</v>
      </c>
      <c r="MV168" s="372">
        <f t="shared" si="154"/>
        <v>0</v>
      </c>
      <c r="MW168" s="372"/>
      <c r="MX168" s="372">
        <f t="shared" si="155"/>
        <v>0</v>
      </c>
      <c r="MY168" s="372"/>
      <c r="MZ168" s="372">
        <f t="shared" si="156"/>
        <v>0</v>
      </c>
      <c r="NA168" s="372"/>
      <c r="NB168" s="372">
        <f t="shared" si="157"/>
        <v>0</v>
      </c>
      <c r="NC168" s="372"/>
      <c r="ND168" s="372">
        <f t="shared" si="158"/>
        <v>0</v>
      </c>
      <c r="NE168" s="372"/>
      <c r="NF168" s="372">
        <f t="shared" si="159"/>
        <v>0</v>
      </c>
      <c r="NG168" s="372"/>
      <c r="NH168" s="372">
        <f t="shared" si="160"/>
        <v>0</v>
      </c>
      <c r="NI168" s="372"/>
      <c r="NJ168" s="372">
        <f t="shared" si="161"/>
        <v>0</v>
      </c>
      <c r="NK168" s="372"/>
      <c r="NL168" s="372">
        <f t="shared" si="168"/>
        <v>0</v>
      </c>
      <c r="NM168" s="373"/>
      <c r="NN168" s="350"/>
      <c r="NR168" s="30">
        <f t="shared" si="162"/>
        <v>0</v>
      </c>
      <c r="NS168" s="30">
        <f t="shared" si="163"/>
        <v>0</v>
      </c>
      <c r="NT168" s="30">
        <f t="shared" si="164"/>
        <v>0</v>
      </c>
    </row>
    <row r="169" spans="1:384" ht="10.199999999999999" customHeight="1">
      <c r="A169" s="25"/>
      <c r="B169" s="337"/>
      <c r="C169" s="335"/>
      <c r="D169" s="15"/>
      <c r="E169" s="101"/>
      <c r="F169" s="101"/>
      <c r="G169" s="101"/>
      <c r="H169" s="323"/>
      <c r="I169" s="328">
        <f>Prenoms!$B$27</f>
        <v>0</v>
      </c>
      <c r="J169" s="329"/>
      <c r="K169" s="329"/>
      <c r="L169" s="329"/>
      <c r="M169" s="329"/>
      <c r="N169" s="78" t="str">
        <f>IF(NL169&lt;&gt;0,"",IF(Conges!J61=0,"",Conges!J61))</f>
        <v/>
      </c>
      <c r="O169" s="79"/>
      <c r="P169" s="80"/>
      <c r="Q169" s="80"/>
      <c r="R169" s="80"/>
      <c r="S169" s="80"/>
      <c r="T169" s="80"/>
      <c r="U169" s="80"/>
      <c r="V169" s="81"/>
      <c r="W169" s="79"/>
      <c r="X169" s="80"/>
      <c r="Y169" s="80"/>
      <c r="Z169" s="80"/>
      <c r="AA169" s="80"/>
      <c r="AB169" s="80"/>
      <c r="AC169" s="80"/>
      <c r="AD169" s="81"/>
      <c r="AE169" s="79"/>
      <c r="AF169" s="80"/>
      <c r="AG169" s="80"/>
      <c r="AH169" s="80"/>
      <c r="AI169" s="80"/>
      <c r="AJ169" s="81"/>
      <c r="AK169" s="79"/>
      <c r="AL169" s="80"/>
      <c r="AM169" s="80"/>
      <c r="AN169" s="80"/>
      <c r="AO169" s="80"/>
      <c r="AP169" s="80"/>
      <c r="AQ169" s="80"/>
      <c r="AR169" s="80"/>
      <c r="AS169" s="80"/>
      <c r="AT169" s="81"/>
      <c r="AU169" s="79"/>
      <c r="AV169" s="80"/>
      <c r="AW169" s="80"/>
      <c r="AX169" s="80"/>
      <c r="AY169" s="80"/>
      <c r="AZ169" s="80"/>
      <c r="BA169" s="80"/>
      <c r="BB169" s="81"/>
      <c r="BC169" s="82">
        <f>IF(NL169&lt;&gt;0,(IF(Conges!J$61=0,0,3)),0)</f>
        <v>0</v>
      </c>
      <c r="BD169" s="370"/>
      <c r="BE169" s="357">
        <f>IF(OR(Conges!J$61="A",Conges!J$61="V"),Prenoms!L$27,NL169)</f>
        <v>0</v>
      </c>
      <c r="BF169" s="358"/>
      <c r="BG169" s="264"/>
      <c r="BH169" s="265">
        <f t="shared" si="147"/>
        <v>0</v>
      </c>
      <c r="BI169" s="266" t="str">
        <f t="shared" si="148"/>
        <v/>
      </c>
      <c r="BJ169" s="278">
        <v>0</v>
      </c>
      <c r="BK169" s="279">
        <f t="shared" si="165"/>
        <v>0</v>
      </c>
      <c r="BL169" s="280">
        <f t="shared" si="143"/>
        <v>0</v>
      </c>
      <c r="BM169" s="280">
        <f t="shared" si="144"/>
        <v>0</v>
      </c>
      <c r="BN169" s="280">
        <f>SUM('Heures Pointage'!$YD$10:$YE$10)</f>
        <v>0</v>
      </c>
      <c r="BO169" s="280">
        <f>SUM('Heures et Indemnites'!$YD$10:$YE$10)</f>
        <v>0</v>
      </c>
      <c r="BP169" s="281">
        <f t="shared" si="145"/>
        <v>0</v>
      </c>
      <c r="BQ169" s="281">
        <f>'Heures Pointage'!$ZB$10</f>
        <v>0</v>
      </c>
      <c r="BR169" s="282">
        <f t="shared" ref="BR169" si="193">$BH$1079</f>
        <v>0</v>
      </c>
      <c r="BS169" s="142">
        <f>Prenoms!$C$27</f>
        <v>0</v>
      </c>
      <c r="BT169" s="170"/>
      <c r="BU169" s="211">
        <f>SUM('Heures et Indemnites'!$YD$10:$YE$10)</f>
        <v>0</v>
      </c>
      <c r="BV169" s="218">
        <f>SUM('Heures et Indemnites'!$YD$6:$YE$10)</f>
        <v>0</v>
      </c>
      <c r="BW169" s="211"/>
      <c r="BX169" s="218"/>
      <c r="MT169" s="369">
        <f t="shared" si="167"/>
        <v>0</v>
      </c>
      <c r="MU169" s="351">
        <f t="shared" si="184"/>
        <v>0</v>
      </c>
      <c r="MV169" s="351">
        <f t="shared" si="154"/>
        <v>0</v>
      </c>
      <c r="MW169" s="351"/>
      <c r="MX169" s="351">
        <f t="shared" si="155"/>
        <v>0</v>
      </c>
      <c r="MY169" s="351"/>
      <c r="MZ169" s="351">
        <f t="shared" si="156"/>
        <v>0</v>
      </c>
      <c r="NA169" s="351"/>
      <c r="NB169" s="351">
        <f t="shared" si="157"/>
        <v>0</v>
      </c>
      <c r="NC169" s="351"/>
      <c r="ND169" s="351">
        <f t="shared" si="158"/>
        <v>0</v>
      </c>
      <c r="NE169" s="351"/>
      <c r="NF169" s="351">
        <f t="shared" si="159"/>
        <v>0</v>
      </c>
      <c r="NG169" s="351"/>
      <c r="NH169" s="351">
        <f t="shared" si="160"/>
        <v>0</v>
      </c>
      <c r="NI169" s="351"/>
      <c r="NJ169" s="351">
        <f t="shared" si="161"/>
        <v>0</v>
      </c>
      <c r="NK169" s="351"/>
      <c r="NL169" s="351">
        <f t="shared" si="168"/>
        <v>0</v>
      </c>
      <c r="NM169" s="352"/>
      <c r="NN169" s="350"/>
      <c r="NR169" s="30">
        <f t="shared" si="162"/>
        <v>0</v>
      </c>
      <c r="NS169" s="30">
        <f t="shared" si="163"/>
        <v>0</v>
      </c>
      <c r="NT169" s="30">
        <f t="shared" si="164"/>
        <v>0</v>
      </c>
    </row>
    <row r="170" spans="1:384" ht="10.199999999999999" customHeight="1">
      <c r="A170" s="25"/>
      <c r="B170" s="337"/>
      <c r="C170" s="335"/>
      <c r="D170" s="15"/>
      <c r="E170" s="101"/>
      <c r="F170" s="101"/>
      <c r="G170" s="101"/>
      <c r="H170" s="323"/>
      <c r="I170" s="325">
        <f>Prenoms!$B$28</f>
        <v>0</v>
      </c>
      <c r="J170" s="326"/>
      <c r="K170" s="326"/>
      <c r="L170" s="326"/>
      <c r="M170" s="326"/>
      <c r="N170" s="65" t="str">
        <f>IF(NL170&lt;&gt;0,"",IF(Conges!J62=0,"",Conges!J62))</f>
        <v/>
      </c>
      <c r="O170" s="66"/>
      <c r="P170" s="67"/>
      <c r="Q170" s="67"/>
      <c r="R170" s="67"/>
      <c r="S170" s="67"/>
      <c r="T170" s="67"/>
      <c r="U170" s="67"/>
      <c r="V170" s="68"/>
      <c r="W170" s="66"/>
      <c r="X170" s="67"/>
      <c r="Y170" s="67"/>
      <c r="Z170" s="67"/>
      <c r="AA170" s="67"/>
      <c r="AB170" s="67"/>
      <c r="AC170" s="67"/>
      <c r="AD170" s="68"/>
      <c r="AE170" s="66"/>
      <c r="AF170" s="67"/>
      <c r="AG170" s="67"/>
      <c r="AH170" s="67"/>
      <c r="AI170" s="67"/>
      <c r="AJ170" s="68"/>
      <c r="AK170" s="66"/>
      <c r="AL170" s="67"/>
      <c r="AM170" s="67"/>
      <c r="AN170" s="67"/>
      <c r="AO170" s="67"/>
      <c r="AP170" s="67"/>
      <c r="AQ170" s="67"/>
      <c r="AR170" s="67"/>
      <c r="AS170" s="67"/>
      <c r="AT170" s="68"/>
      <c r="AU170" s="66"/>
      <c r="AV170" s="67"/>
      <c r="AW170" s="67"/>
      <c r="AX170" s="67"/>
      <c r="AY170" s="67"/>
      <c r="AZ170" s="67"/>
      <c r="BA170" s="67"/>
      <c r="BB170" s="68"/>
      <c r="BC170" s="69">
        <f>IF(NL170&lt;&gt;0,(IF(Conges!J$62=0,0,3)),0)</f>
        <v>0</v>
      </c>
      <c r="BD170" s="370"/>
      <c r="BE170" s="355">
        <f>IF(OR(Conges!J$62="A",Conges!J$62="V"),Prenoms!L$28,NL170)</f>
        <v>0</v>
      </c>
      <c r="BF170" s="356"/>
      <c r="BG170" s="267"/>
      <c r="BH170" s="268">
        <f t="shared" si="147"/>
        <v>0</v>
      </c>
      <c r="BI170" s="269" t="str">
        <f t="shared" si="148"/>
        <v/>
      </c>
      <c r="BJ170" s="283">
        <v>0</v>
      </c>
      <c r="BK170" s="284">
        <f t="shared" si="165"/>
        <v>0</v>
      </c>
      <c r="BL170" s="285">
        <f t="shared" si="143"/>
        <v>0</v>
      </c>
      <c r="BM170" s="285">
        <f t="shared" si="144"/>
        <v>0</v>
      </c>
      <c r="BN170" s="285">
        <f>SUM('Heures Pointage'!$ZD$10:$ZE$10)</f>
        <v>0</v>
      </c>
      <c r="BO170" s="285">
        <f>SUM('Heures et Indemnites'!$ZD$10:$ZE$10)</f>
        <v>0</v>
      </c>
      <c r="BP170" s="286">
        <f t="shared" si="145"/>
        <v>0</v>
      </c>
      <c r="BQ170" s="286">
        <f>'Heures Pointage'!$AAB$10</f>
        <v>0</v>
      </c>
      <c r="BR170" s="287">
        <f t="shared" ref="BR170" si="194">$BH$1080</f>
        <v>0</v>
      </c>
      <c r="BS170" s="143">
        <f>Prenoms!$C$28</f>
        <v>0</v>
      </c>
      <c r="BT170" s="146"/>
      <c r="BU170" s="210">
        <f>SUM('Heures et Indemnites'!$ZD$10:$ZE$10)</f>
        <v>0</v>
      </c>
      <c r="BV170" s="219">
        <f>SUM('Heures et Indemnites'!$ZD$6:$ZE$10)</f>
        <v>0</v>
      </c>
      <c r="BW170" s="210"/>
      <c r="BX170" s="219"/>
      <c r="MT170" s="371">
        <f t="shared" si="167"/>
        <v>0</v>
      </c>
      <c r="MU170" s="372">
        <f t="shared" si="184"/>
        <v>0</v>
      </c>
      <c r="MV170" s="372">
        <f t="shared" si="154"/>
        <v>0</v>
      </c>
      <c r="MW170" s="372"/>
      <c r="MX170" s="372">
        <f t="shared" si="155"/>
        <v>0</v>
      </c>
      <c r="MY170" s="372"/>
      <c r="MZ170" s="372">
        <f t="shared" si="156"/>
        <v>0</v>
      </c>
      <c r="NA170" s="372"/>
      <c r="NB170" s="372">
        <f t="shared" si="157"/>
        <v>0</v>
      </c>
      <c r="NC170" s="372"/>
      <c r="ND170" s="372">
        <f t="shared" si="158"/>
        <v>0</v>
      </c>
      <c r="NE170" s="372"/>
      <c r="NF170" s="372">
        <f t="shared" si="159"/>
        <v>0</v>
      </c>
      <c r="NG170" s="372"/>
      <c r="NH170" s="372">
        <f t="shared" si="160"/>
        <v>0</v>
      </c>
      <c r="NI170" s="372"/>
      <c r="NJ170" s="372">
        <f t="shared" si="161"/>
        <v>0</v>
      </c>
      <c r="NK170" s="372"/>
      <c r="NL170" s="372">
        <f t="shared" si="168"/>
        <v>0</v>
      </c>
      <c r="NM170" s="373"/>
      <c r="NN170" s="350"/>
      <c r="NR170" s="30">
        <f t="shared" si="162"/>
        <v>0</v>
      </c>
      <c r="NS170" s="30">
        <f t="shared" si="163"/>
        <v>0</v>
      </c>
      <c r="NT170" s="30">
        <f t="shared" si="164"/>
        <v>0</v>
      </c>
    </row>
    <row r="171" spans="1:384" ht="10.199999999999999" customHeight="1">
      <c r="A171" s="25"/>
      <c r="B171" s="337"/>
      <c r="C171" s="335"/>
      <c r="D171" s="15"/>
      <c r="E171" s="101"/>
      <c r="F171" s="101"/>
      <c r="G171" s="101"/>
      <c r="H171" s="323"/>
      <c r="I171" s="328">
        <f>Prenoms!$B$29</f>
        <v>0</v>
      </c>
      <c r="J171" s="329"/>
      <c r="K171" s="329"/>
      <c r="L171" s="329"/>
      <c r="M171" s="329"/>
      <c r="N171" s="78" t="str">
        <f>IF(NL171&lt;&gt;0,"",IF(Conges!J63=0,"",Conges!J63))</f>
        <v/>
      </c>
      <c r="O171" s="79"/>
      <c r="P171" s="80"/>
      <c r="Q171" s="80"/>
      <c r="R171" s="80"/>
      <c r="S171" s="80"/>
      <c r="T171" s="80"/>
      <c r="U171" s="80"/>
      <c r="V171" s="81"/>
      <c r="W171" s="79"/>
      <c r="X171" s="80"/>
      <c r="Y171" s="80"/>
      <c r="Z171" s="80"/>
      <c r="AA171" s="80"/>
      <c r="AB171" s="80"/>
      <c r="AC171" s="80"/>
      <c r="AD171" s="81"/>
      <c r="AE171" s="79"/>
      <c r="AF171" s="80"/>
      <c r="AG171" s="80"/>
      <c r="AH171" s="80"/>
      <c r="AI171" s="80"/>
      <c r="AJ171" s="81"/>
      <c r="AK171" s="79"/>
      <c r="AL171" s="80"/>
      <c r="AM171" s="80"/>
      <c r="AN171" s="80"/>
      <c r="AO171" s="80"/>
      <c r="AP171" s="80"/>
      <c r="AQ171" s="80"/>
      <c r="AR171" s="80"/>
      <c r="AS171" s="80"/>
      <c r="AT171" s="81"/>
      <c r="AU171" s="79"/>
      <c r="AV171" s="80"/>
      <c r="AW171" s="80"/>
      <c r="AX171" s="80"/>
      <c r="AY171" s="80"/>
      <c r="AZ171" s="80"/>
      <c r="BA171" s="80"/>
      <c r="BB171" s="81"/>
      <c r="BC171" s="82">
        <f>IF(NL171&lt;&gt;0,(IF(Conges!J$63=0,0,3)),0)</f>
        <v>0</v>
      </c>
      <c r="BD171" s="370"/>
      <c r="BE171" s="357">
        <f>IF(OR(Conges!J$63="A",Conges!J$63="V"),Prenoms!L$29,NL171)</f>
        <v>0</v>
      </c>
      <c r="BF171" s="358"/>
      <c r="BG171" s="264"/>
      <c r="BH171" s="265">
        <f t="shared" si="147"/>
        <v>0</v>
      </c>
      <c r="BI171" s="266" t="str">
        <f t="shared" si="148"/>
        <v/>
      </c>
      <c r="BJ171" s="278">
        <v>0</v>
      </c>
      <c r="BK171" s="279">
        <f t="shared" si="165"/>
        <v>0</v>
      </c>
      <c r="BL171" s="280">
        <f t="shared" si="143"/>
        <v>0</v>
      </c>
      <c r="BM171" s="280">
        <f t="shared" si="144"/>
        <v>0</v>
      </c>
      <c r="BN171" s="280">
        <f>SUM('Heures Pointage'!$AAD$10:$AAE$10)</f>
        <v>0</v>
      </c>
      <c r="BO171" s="280">
        <f>SUM('Heures et Indemnites'!$AAD$10:$AAE$10)</f>
        <v>0</v>
      </c>
      <c r="BP171" s="281">
        <f t="shared" si="145"/>
        <v>0</v>
      </c>
      <c r="BQ171" s="281">
        <f>'Heures Pointage'!$ABB$10</f>
        <v>0</v>
      </c>
      <c r="BR171" s="282">
        <f t="shared" ref="BR171" si="195">$BH$1081</f>
        <v>0</v>
      </c>
      <c r="BS171" s="142">
        <f>Prenoms!$C$29</f>
        <v>0</v>
      </c>
      <c r="BT171" s="170"/>
      <c r="BU171" s="211">
        <f>SUM('Heures et Indemnites'!$AAD$10:$AAE$10)</f>
        <v>0</v>
      </c>
      <c r="BV171" s="218">
        <f>SUM('Heures et Indemnites'!$AAD$6:$AAE$10)</f>
        <v>0</v>
      </c>
      <c r="BW171" s="211"/>
      <c r="BX171" s="218"/>
      <c r="MT171" s="369">
        <f t="shared" si="167"/>
        <v>0</v>
      </c>
      <c r="MU171" s="351">
        <f t="shared" si="184"/>
        <v>0</v>
      </c>
      <c r="MV171" s="351">
        <f t="shared" si="154"/>
        <v>0</v>
      </c>
      <c r="MW171" s="351"/>
      <c r="MX171" s="351">
        <f t="shared" si="155"/>
        <v>0</v>
      </c>
      <c r="MY171" s="351"/>
      <c r="MZ171" s="351">
        <f t="shared" si="156"/>
        <v>0</v>
      </c>
      <c r="NA171" s="351"/>
      <c r="NB171" s="351">
        <f t="shared" si="157"/>
        <v>0</v>
      </c>
      <c r="NC171" s="351"/>
      <c r="ND171" s="351">
        <f t="shared" si="158"/>
        <v>0</v>
      </c>
      <c r="NE171" s="351"/>
      <c r="NF171" s="351">
        <f t="shared" si="159"/>
        <v>0</v>
      </c>
      <c r="NG171" s="351"/>
      <c r="NH171" s="351">
        <f t="shared" si="160"/>
        <v>0</v>
      </c>
      <c r="NI171" s="351"/>
      <c r="NJ171" s="351">
        <f t="shared" si="161"/>
        <v>0</v>
      </c>
      <c r="NK171" s="351"/>
      <c r="NL171" s="351">
        <f t="shared" si="168"/>
        <v>0</v>
      </c>
      <c r="NM171" s="352"/>
      <c r="NN171" s="350"/>
      <c r="NR171" s="30">
        <f t="shared" si="162"/>
        <v>0</v>
      </c>
      <c r="NS171" s="30">
        <f t="shared" si="163"/>
        <v>0</v>
      </c>
      <c r="NT171" s="30">
        <f t="shared" si="164"/>
        <v>0</v>
      </c>
    </row>
    <row r="172" spans="1:384" ht="10.199999999999999" customHeight="1">
      <c r="A172" s="25"/>
      <c r="B172" s="337"/>
      <c r="C172" s="335"/>
      <c r="D172" s="15"/>
      <c r="E172" s="101"/>
      <c r="F172" s="101"/>
      <c r="G172" s="101"/>
      <c r="H172" s="323"/>
      <c r="I172" s="325">
        <f>Prenoms!$B$30</f>
        <v>0</v>
      </c>
      <c r="J172" s="326"/>
      <c r="K172" s="326"/>
      <c r="L172" s="326"/>
      <c r="M172" s="326"/>
      <c r="N172" s="65" t="str">
        <f>IF(NL172&lt;&gt;0,"",IF(Conges!J64=0,"",Conges!J64))</f>
        <v/>
      </c>
      <c r="O172" s="66"/>
      <c r="P172" s="67"/>
      <c r="Q172" s="67"/>
      <c r="R172" s="67"/>
      <c r="S172" s="67"/>
      <c r="T172" s="67"/>
      <c r="U172" s="67"/>
      <c r="V172" s="68"/>
      <c r="W172" s="66"/>
      <c r="X172" s="67"/>
      <c r="Y172" s="67"/>
      <c r="Z172" s="67"/>
      <c r="AA172" s="67"/>
      <c r="AB172" s="67"/>
      <c r="AC172" s="67"/>
      <c r="AD172" s="68"/>
      <c r="AE172" s="66"/>
      <c r="AF172" s="67"/>
      <c r="AG172" s="67"/>
      <c r="AH172" s="67"/>
      <c r="AI172" s="67"/>
      <c r="AJ172" s="68"/>
      <c r="AK172" s="66"/>
      <c r="AL172" s="67"/>
      <c r="AM172" s="67"/>
      <c r="AN172" s="67"/>
      <c r="AO172" s="67"/>
      <c r="AP172" s="67"/>
      <c r="AQ172" s="67"/>
      <c r="AR172" s="67"/>
      <c r="AS172" s="67"/>
      <c r="AT172" s="68"/>
      <c r="AU172" s="66"/>
      <c r="AV172" s="67"/>
      <c r="AW172" s="67"/>
      <c r="AX172" s="67"/>
      <c r="AY172" s="67"/>
      <c r="AZ172" s="67"/>
      <c r="BA172" s="67"/>
      <c r="BB172" s="68"/>
      <c r="BC172" s="69">
        <f>IF(NL172&lt;&gt;0,(IF(Conges!J$64=0,0,3)),0)</f>
        <v>0</v>
      </c>
      <c r="BD172" s="370"/>
      <c r="BE172" s="355">
        <f>IF(OR(Conges!J$64="A",Conges!J$64="V"),Prenoms!L$30,NL172)</f>
        <v>0</v>
      </c>
      <c r="BF172" s="356"/>
      <c r="BG172" s="267"/>
      <c r="BH172" s="268">
        <f t="shared" si="147"/>
        <v>0</v>
      </c>
      <c r="BI172" s="269" t="str">
        <f t="shared" si="148"/>
        <v/>
      </c>
      <c r="BJ172" s="283">
        <v>0</v>
      </c>
      <c r="BK172" s="284">
        <f t="shared" si="165"/>
        <v>0</v>
      </c>
      <c r="BL172" s="285">
        <f t="shared" si="143"/>
        <v>0</v>
      </c>
      <c r="BM172" s="285">
        <f t="shared" si="144"/>
        <v>0</v>
      </c>
      <c r="BN172" s="285">
        <f>SUM('Heures Pointage'!$ABD$10:$ABE$10)</f>
        <v>0</v>
      </c>
      <c r="BO172" s="285">
        <f>SUM('Heures et Indemnites'!$ABD$10:$ABE$10)</f>
        <v>0</v>
      </c>
      <c r="BP172" s="286">
        <f t="shared" si="145"/>
        <v>0</v>
      </c>
      <c r="BQ172" s="286">
        <f>'Heures Pointage'!$ACB$10</f>
        <v>0</v>
      </c>
      <c r="BR172" s="287">
        <f t="shared" ref="BR172" si="196">$BH$1082</f>
        <v>0</v>
      </c>
      <c r="BS172" s="143">
        <f>Prenoms!$C$30</f>
        <v>0</v>
      </c>
      <c r="BT172" s="146"/>
      <c r="BU172" s="210">
        <f>SUM('Heures et Indemnites'!$ABD$10:$ABE$10)</f>
        <v>0</v>
      </c>
      <c r="BV172" s="219">
        <f>SUM('Heures et Indemnites'!$ABD$6:$ABE$10)</f>
        <v>0</v>
      </c>
      <c r="BW172" s="210"/>
      <c r="BX172" s="219"/>
      <c r="MT172" s="371">
        <f t="shared" si="167"/>
        <v>0</v>
      </c>
      <c r="MU172" s="372">
        <f t="shared" si="184"/>
        <v>0</v>
      </c>
      <c r="MV172" s="372">
        <f t="shared" si="154"/>
        <v>0</v>
      </c>
      <c r="MW172" s="372"/>
      <c r="MX172" s="372">
        <f t="shared" si="155"/>
        <v>0</v>
      </c>
      <c r="MY172" s="372"/>
      <c r="MZ172" s="372">
        <f t="shared" si="156"/>
        <v>0</v>
      </c>
      <c r="NA172" s="372"/>
      <c r="NB172" s="372">
        <f t="shared" si="157"/>
        <v>0</v>
      </c>
      <c r="NC172" s="372"/>
      <c r="ND172" s="372">
        <f t="shared" si="158"/>
        <v>0</v>
      </c>
      <c r="NE172" s="372"/>
      <c r="NF172" s="372">
        <f t="shared" si="159"/>
        <v>0</v>
      </c>
      <c r="NG172" s="372"/>
      <c r="NH172" s="372">
        <f t="shared" si="160"/>
        <v>0</v>
      </c>
      <c r="NI172" s="372"/>
      <c r="NJ172" s="372">
        <f t="shared" si="161"/>
        <v>0</v>
      </c>
      <c r="NK172" s="372"/>
      <c r="NL172" s="372">
        <f t="shared" si="168"/>
        <v>0</v>
      </c>
      <c r="NM172" s="373"/>
      <c r="NN172" s="350"/>
      <c r="NR172" s="30">
        <f t="shared" si="162"/>
        <v>0</v>
      </c>
      <c r="NS172" s="30">
        <f t="shared" si="163"/>
        <v>0</v>
      </c>
      <c r="NT172" s="30">
        <f t="shared" si="164"/>
        <v>0</v>
      </c>
    </row>
    <row r="173" spans="1:384" ht="10.199999999999999" customHeight="1">
      <c r="A173" s="25"/>
      <c r="B173" s="337"/>
      <c r="C173" s="335"/>
      <c r="D173" s="15"/>
      <c r="E173" s="101"/>
      <c r="F173" s="101"/>
      <c r="G173" s="101"/>
      <c r="H173" s="323"/>
      <c r="I173" s="344">
        <f>Prenoms!$B$31</f>
        <v>0</v>
      </c>
      <c r="J173" s="345"/>
      <c r="K173" s="345"/>
      <c r="L173" s="345"/>
      <c r="M173" s="345"/>
      <c r="N173" s="83" t="str">
        <f>IF(NL173&lt;&gt;0,"",IF(Conges!J65=0,"",Conges!J65))</f>
        <v/>
      </c>
      <c r="O173" s="84"/>
      <c r="P173" s="85"/>
      <c r="Q173" s="85"/>
      <c r="R173" s="85"/>
      <c r="S173" s="85"/>
      <c r="T173" s="85"/>
      <c r="U173" s="85"/>
      <c r="V173" s="86"/>
      <c r="W173" s="84"/>
      <c r="X173" s="85"/>
      <c r="Y173" s="85"/>
      <c r="Z173" s="85"/>
      <c r="AA173" s="85"/>
      <c r="AB173" s="85"/>
      <c r="AC173" s="85"/>
      <c r="AD173" s="86"/>
      <c r="AE173" s="84"/>
      <c r="AF173" s="85"/>
      <c r="AG173" s="85"/>
      <c r="AH173" s="85"/>
      <c r="AI173" s="85"/>
      <c r="AJ173" s="86"/>
      <c r="AK173" s="84"/>
      <c r="AL173" s="85"/>
      <c r="AM173" s="85"/>
      <c r="AN173" s="85"/>
      <c r="AO173" s="85"/>
      <c r="AP173" s="85"/>
      <c r="AQ173" s="85"/>
      <c r="AR173" s="85"/>
      <c r="AS173" s="85"/>
      <c r="AT173" s="86"/>
      <c r="AU173" s="84"/>
      <c r="AV173" s="85"/>
      <c r="AW173" s="85"/>
      <c r="AX173" s="85"/>
      <c r="AY173" s="85"/>
      <c r="AZ173" s="85"/>
      <c r="BA173" s="85"/>
      <c r="BB173" s="86"/>
      <c r="BC173" s="87">
        <f>IF(NL173&lt;&gt;0,(IF(Conges!J$65=0,0,3)),0)</f>
        <v>0</v>
      </c>
      <c r="BD173" s="370"/>
      <c r="BE173" s="365">
        <f>IF(OR(Conges!J$65="A",Conges!J$65="V"),Prenoms!L$31,NL173)</f>
        <v>0</v>
      </c>
      <c r="BF173" s="366"/>
      <c r="BG173" s="270"/>
      <c r="BH173" s="271">
        <f t="shared" si="147"/>
        <v>0</v>
      </c>
      <c r="BI173" s="272" t="str">
        <f t="shared" si="148"/>
        <v/>
      </c>
      <c r="BJ173" s="288">
        <v>0</v>
      </c>
      <c r="BK173" s="289">
        <f t="shared" si="165"/>
        <v>0</v>
      </c>
      <c r="BL173" s="290">
        <f t="shared" si="143"/>
        <v>0</v>
      </c>
      <c r="BM173" s="290">
        <f t="shared" si="144"/>
        <v>0</v>
      </c>
      <c r="BN173" s="290">
        <f>SUM('Heures Pointage'!$ACD$10:$ACE$10)</f>
        <v>0</v>
      </c>
      <c r="BO173" s="290">
        <f>SUM('Heures et Indemnites'!$ACD$10:$ACE$10)</f>
        <v>0</v>
      </c>
      <c r="BP173" s="291">
        <f t="shared" si="145"/>
        <v>0</v>
      </c>
      <c r="BQ173" s="291">
        <f>'Heures Pointage'!$ADB$10</f>
        <v>0</v>
      </c>
      <c r="BR173" s="292">
        <f t="shared" ref="BR173" si="197">$BH$1083</f>
        <v>0</v>
      </c>
      <c r="BS173" s="144">
        <f>Prenoms!$C$31</f>
        <v>0</v>
      </c>
      <c r="BT173" s="170"/>
      <c r="BU173" s="214">
        <f>SUM('Heures et Indemnites'!$ACD$10:$ACE$10)</f>
        <v>0</v>
      </c>
      <c r="BV173" s="220">
        <f>SUM('Heures et Indemnites'!$ACD$6:$ACE$10)</f>
        <v>0</v>
      </c>
      <c r="BW173" s="214"/>
      <c r="BX173" s="220"/>
      <c r="MT173" s="375">
        <f t="shared" si="167"/>
        <v>0</v>
      </c>
      <c r="MU173" s="367">
        <f t="shared" si="184"/>
        <v>0</v>
      </c>
      <c r="MV173" s="367">
        <f t="shared" si="154"/>
        <v>0</v>
      </c>
      <c r="MW173" s="367"/>
      <c r="MX173" s="367">
        <f t="shared" si="155"/>
        <v>0</v>
      </c>
      <c r="MY173" s="367"/>
      <c r="MZ173" s="367">
        <f t="shared" si="156"/>
        <v>0</v>
      </c>
      <c r="NA173" s="367"/>
      <c r="NB173" s="367">
        <f t="shared" si="157"/>
        <v>0</v>
      </c>
      <c r="NC173" s="367"/>
      <c r="ND173" s="367">
        <f t="shared" si="158"/>
        <v>0</v>
      </c>
      <c r="NE173" s="367"/>
      <c r="NF173" s="367">
        <f t="shared" si="159"/>
        <v>0</v>
      </c>
      <c r="NG173" s="367"/>
      <c r="NH173" s="367">
        <f t="shared" si="160"/>
        <v>0</v>
      </c>
      <c r="NI173" s="367"/>
      <c r="NJ173" s="367">
        <f t="shared" si="161"/>
        <v>0</v>
      </c>
      <c r="NK173" s="367"/>
      <c r="NL173" s="367">
        <f t="shared" si="168"/>
        <v>0</v>
      </c>
      <c r="NM173" s="368"/>
      <c r="NN173" s="350"/>
      <c r="NR173" s="30">
        <f t="shared" si="162"/>
        <v>0</v>
      </c>
      <c r="NS173" s="30">
        <f t="shared" si="163"/>
        <v>0</v>
      </c>
      <c r="NT173" s="30">
        <f t="shared" si="164"/>
        <v>0</v>
      </c>
    </row>
    <row r="174" spans="1:384" s="14" customFormat="1" ht="10.199999999999999" customHeight="1">
      <c r="A174" s="110"/>
      <c r="B174" s="337"/>
      <c r="C174" s="335"/>
      <c r="D174" s="111"/>
      <c r="H174" s="112"/>
      <c r="I174" s="341" t="str">
        <f>I139</f>
        <v>CREPIERE</v>
      </c>
      <c r="J174" s="341"/>
      <c r="K174" s="341"/>
      <c r="L174" s="341"/>
      <c r="M174" s="341"/>
      <c r="N174" s="342"/>
      <c r="O174" s="136" t="str">
        <f>IF('Chiffres et fonctions'!$J$3=1,IF(COUNTIF(O144:O173,1)=0,IF(COUNTIF(O144:O173,4)=0,"","+"&amp;COUNTIF(O144:O173,4)),COUNTIF(O144:O173,1)&amp;IF(COUNTIF(O144:O173,4)=0,"","+"&amp;COUNTIF(O144:O173,4))),IF('Chiffres et fonctions'!$J$3=2,IF(30-(COUNTIF(O144:O173,""))-(COUNTIF(O144:O173,4))=0,"",30-(COUNTIF(O144:O173,""))-(COUNTIF(O144:O173,4))),""))</f>
        <v/>
      </c>
      <c r="P174" s="137" t="str">
        <f>IF('Chiffres et fonctions'!$J$3=1,IF(COUNTIF(P144:P173,1)=0,IF(COUNTIF(P144:P173,4)=0,"","+"&amp;COUNTIF(P144:P173,4)),COUNTIF(P144:P173,1)&amp;IF(COUNTIF(P144:P173,4)=0,"","+"&amp;COUNTIF(P144:P173,4))),IF('Chiffres et fonctions'!$J$3=2,IF(30-(COUNTIF(P144:P173,""))-(COUNTIF(P144:P173,4))=0,"",30-(COUNTIF(P144:P173,""))-(COUNTIF(P144:P173,4))),""))</f>
        <v/>
      </c>
      <c r="Q174" s="136" t="str">
        <f>IF('Chiffres et fonctions'!$J$3=1,IF(COUNTIF(Q144:Q173,1)=0,IF(COUNTIF(Q144:Q173,4)=0,"","+"&amp;COUNTIF(Q144:Q173,4)),COUNTIF(Q144:Q173,1)&amp;IF(COUNTIF(Q144:Q173,4)=0,"","+"&amp;COUNTIF(Q144:Q173,4))),IF('Chiffres et fonctions'!$J$3=2,IF(30-(COUNTIF(Q144:Q173,""))-(COUNTIF(Q144:Q173,4))=0,"",30-(COUNTIF(Q144:Q173,""))-(COUNTIF(Q144:Q173,4))),""))</f>
        <v/>
      </c>
      <c r="R174" s="137" t="str">
        <f>IF('Chiffres et fonctions'!$J$3=1,IF(COUNTIF(R144:R173,1)=0,IF(COUNTIF(R144:R173,4)=0,"","+"&amp;COUNTIF(R144:R173,4)),COUNTIF(R144:R173,1)&amp;IF(COUNTIF(R144:R173,4)=0,"","+"&amp;COUNTIF(R144:R173,4))),IF('Chiffres et fonctions'!$J$3=2,IF(30-(COUNTIF(R144:R173,""))-(COUNTIF(R144:R173,4))=0,"",30-(COUNTIF(R144:R173,""))-(COUNTIF(R144:R173,4))),""))</f>
        <v/>
      </c>
      <c r="S174" s="136" t="str">
        <f>IF('Chiffres et fonctions'!$J$3=1,IF(COUNTIF(S144:S173,1)=0,IF(COUNTIF(S144:S173,4)=0,"","+"&amp;COUNTIF(S144:S173,4)),COUNTIF(S144:S173,1)&amp;IF(COUNTIF(S144:S173,4)=0,"","+"&amp;COUNTIF(S144:S173,4))),IF('Chiffres et fonctions'!$J$3=2,IF(30-(COUNTIF(S144:S173,""))-(COUNTIF(S144:S173,4))=0,"",30-(COUNTIF(S144:S173,""))-(COUNTIF(S144:S173,4))),""))</f>
        <v/>
      </c>
      <c r="T174" s="137" t="str">
        <f>IF('Chiffres et fonctions'!$J$3=1,IF(COUNTIF(T144:T173,1)=0,IF(COUNTIF(T144:T173,4)=0,"","+"&amp;COUNTIF(T144:T173,4)),COUNTIF(T144:T173,1)&amp;IF(COUNTIF(T144:T173,4)=0,"","+"&amp;COUNTIF(T144:T173,4))),IF('Chiffres et fonctions'!$J$3=2,IF(30-(COUNTIF(T144:T173,""))-(COUNTIF(T144:T173,4))=0,"",30-(COUNTIF(T144:T173,""))-(COUNTIF(T144:T173,4))),""))</f>
        <v/>
      </c>
      <c r="U174" s="136" t="str">
        <f>IF('Chiffres et fonctions'!$J$3=1,IF(COUNTIF(U144:U173,1)=0,IF(COUNTIF(U144:U173,4)=0,"","+"&amp;COUNTIF(U144:U173,4)),COUNTIF(U144:U173,1)&amp;IF(COUNTIF(U144:U173,4)=0,"","+"&amp;COUNTIF(U144:U173,4))),IF('Chiffres et fonctions'!$J$3=2,IF(30-(COUNTIF(U144:U173,""))-(COUNTIF(U144:U173,4))=0,"",30-(COUNTIF(U144:U173,""))-(COUNTIF(U144:U173,4))),""))</f>
        <v/>
      </c>
      <c r="V174" s="137" t="str">
        <f>IF('Chiffres et fonctions'!$J$3=1,IF(COUNTIF(V144:V173,1)=0,IF(COUNTIF(V144:V173,4)=0,"","+"&amp;COUNTIF(V144:V173,4)),COUNTIF(V144:V173,1)&amp;IF(COUNTIF(V144:V173,4)=0,"","+"&amp;COUNTIF(V144:V173,4))),IF('Chiffres et fonctions'!$J$3=2,IF(30-(COUNTIF(V144:V173,""))-(COUNTIF(V144:V173,4))=0,"",30-(COUNTIF(V144:V173,""))-(COUNTIF(V144:V173,4))),""))</f>
        <v/>
      </c>
      <c r="W174" s="136" t="str">
        <f>IF('Chiffres et fonctions'!$J$3=1,IF(COUNTIF(W144:W173,1)=0,IF(COUNTIF(W144:W173,4)=0,"","+"&amp;COUNTIF(W144:W173,4)),COUNTIF(W144:W173,1)&amp;IF(COUNTIF(W144:W173,4)=0,"","+"&amp;COUNTIF(W144:W173,4))),IF('Chiffres et fonctions'!$J$3=2,IF(30-(COUNTIF(W144:W173,""))-(COUNTIF(W144:W173,4))=0,"",30-(COUNTIF(W144:W173,""))-(COUNTIF(W144:W173,4))),""))</f>
        <v/>
      </c>
      <c r="X174" s="137" t="str">
        <f>IF('Chiffres et fonctions'!$J$3=1,IF(COUNTIF(X144:X173,1)=0,IF(COUNTIF(X144:X173,4)=0,"","+"&amp;COUNTIF(X144:X173,4)),COUNTIF(X144:X173,1)&amp;IF(COUNTIF(X144:X173,4)=0,"","+"&amp;COUNTIF(X144:X173,4))),IF('Chiffres et fonctions'!$J$3=2,IF(30-(COUNTIF(X144:X173,""))-(COUNTIF(X144:X173,4))=0,"",30-(COUNTIF(X144:X173,""))-(COUNTIF(X144:X173,4))),""))</f>
        <v/>
      </c>
      <c r="Y174" s="136" t="str">
        <f>IF('Chiffres et fonctions'!$J$3=1,IF(COUNTIF(Y144:Y173,1)=0,IF(COUNTIF(Y144:Y173,4)=0,"","+"&amp;COUNTIF(Y144:Y173,4)),COUNTIF(Y144:Y173,1)&amp;IF(COUNTIF(Y144:Y173,4)=0,"","+"&amp;COUNTIF(Y144:Y173,4))),IF('Chiffres et fonctions'!$J$3=2,IF(30-(COUNTIF(Y144:Y173,""))-(COUNTIF(Y144:Y173,4))=0,"",30-(COUNTIF(Y144:Y173,""))-(COUNTIF(Y144:Y173,4))),""))</f>
        <v/>
      </c>
      <c r="Z174" s="137" t="str">
        <f>IF('Chiffres et fonctions'!$J$3=1,IF(COUNTIF(Z144:Z173,1)=0,IF(COUNTIF(Z144:Z173,4)=0,"","+"&amp;COUNTIF(Z144:Z173,4)),COUNTIF(Z144:Z173,1)&amp;IF(COUNTIF(Z144:Z173,4)=0,"","+"&amp;COUNTIF(Z144:Z173,4))),IF('Chiffres et fonctions'!$J$3=2,IF(30-(COUNTIF(Z144:Z173,""))-(COUNTIF(Z144:Z173,4))=0,"",30-(COUNTIF(Z144:Z173,""))-(COUNTIF(Z144:Z173,4))),""))</f>
        <v/>
      </c>
      <c r="AA174" s="136" t="str">
        <f>IF('Chiffres et fonctions'!$J$3=1,IF(COUNTIF(AA144:AA173,1)=0,IF(COUNTIF(AA144:AA173,4)=0,"","+"&amp;COUNTIF(AA144:AA173,4)),COUNTIF(AA144:AA173,1)&amp;IF(COUNTIF(AA144:AA173,4)=0,"","+"&amp;COUNTIF(AA144:AA173,4))),IF('Chiffres et fonctions'!$J$3=2,IF(30-(COUNTIF(AA144:AA173,""))-(COUNTIF(AA144:AA173,4))=0,"",30-(COUNTIF(AA144:AA173,""))-(COUNTIF(AA144:AA173,4))),""))</f>
        <v/>
      </c>
      <c r="AB174" s="137" t="str">
        <f>IF('Chiffres et fonctions'!$J$3=1,IF(COUNTIF(AB144:AB173,1)=0,IF(COUNTIF(AB144:AB173,4)=0,"","+"&amp;COUNTIF(AB144:AB173,4)),COUNTIF(AB144:AB173,1)&amp;IF(COUNTIF(AB144:AB173,4)=0,"","+"&amp;COUNTIF(AB144:AB173,4))),IF('Chiffres et fonctions'!$J$3=2,IF(30-(COUNTIF(AB144:AB173,""))-(COUNTIF(AB144:AB173,4))=0,"",30-(COUNTIF(AB144:AB173,""))-(COUNTIF(AB144:AB173,4))),""))</f>
        <v/>
      </c>
      <c r="AC174" s="136" t="str">
        <f>IF('Chiffres et fonctions'!$J$3=1,IF(COUNTIF(AC144:AC173,1)=0,IF(COUNTIF(AC144:AC173,4)=0,"","+"&amp;COUNTIF(AC144:AC173,4)),COUNTIF(AC144:AC173,1)&amp;IF(COUNTIF(AC144:AC173,4)=0,"","+"&amp;COUNTIF(AC144:AC173,4))),IF('Chiffres et fonctions'!$J$3=2,IF(30-(COUNTIF(AC144:AC173,""))-(COUNTIF(AC144:AC173,4))=0,"",30-(COUNTIF(AC144:AC173,""))-(COUNTIF(AC144:AC173,4))),""))</f>
        <v/>
      </c>
      <c r="AD174" s="137" t="str">
        <f>IF('Chiffres et fonctions'!$J$3=1,IF(COUNTIF(AD144:AD173,1)=0,IF(COUNTIF(AD144:AD173,4)=0,"","+"&amp;COUNTIF(AD144:AD173,4)),COUNTIF(AD144:AD173,1)&amp;IF(COUNTIF(AD144:AD173,4)=0,"","+"&amp;COUNTIF(AD144:AD173,4))),IF('Chiffres et fonctions'!$J$3=2,IF(30-(COUNTIF(AD144:AD173,""))-(COUNTIF(AD144:AD173,4))=0,"",30-(COUNTIF(AD144:AD173,""))-(COUNTIF(AD144:AD173,4))),""))</f>
        <v/>
      </c>
      <c r="AE174" s="136" t="str">
        <f>IF('Chiffres et fonctions'!$J$3=1,IF(COUNTIF(AE144:AE173,1)=0,IF(COUNTIF(AE144:AE173,4)=0,"","+"&amp;COUNTIF(AE144:AE173,4)),COUNTIF(AE144:AE173,1)&amp;IF(COUNTIF(AE144:AE173,4)=0,"","+"&amp;COUNTIF(AE144:AE173,4))),IF('Chiffres et fonctions'!$J$3=2,IF(30-(COUNTIF(AE144:AE173,""))-(COUNTIF(AE144:AE173,4))=0,"",30-(COUNTIF(AE144:AE173,""))-(COUNTIF(AE144:AE173,4))),""))</f>
        <v/>
      </c>
      <c r="AF174" s="137" t="str">
        <f>IF('Chiffres et fonctions'!$J$3=1,IF(COUNTIF(AF144:AF173,1)=0,IF(COUNTIF(AF144:AF173,4)=0,"","+"&amp;COUNTIF(AF144:AF173,4)),COUNTIF(AF144:AF173,1)&amp;IF(COUNTIF(AF144:AF173,4)=0,"","+"&amp;COUNTIF(AF144:AF173,4))),IF('Chiffres et fonctions'!$J$3=2,IF(30-(COUNTIF(AF144:AF173,""))-(COUNTIF(AF144:AF173,4))=0,"",30-(COUNTIF(AF144:AF173,""))-(COUNTIF(AF144:AF173,4))),""))</f>
        <v/>
      </c>
      <c r="AG174" s="136" t="str">
        <f>IF('Chiffres et fonctions'!$J$3=1,IF(COUNTIF(AG144:AG173,1)=0,IF(COUNTIF(AG144:AG173,4)=0,"","+"&amp;COUNTIF(AG144:AG173,4)),COUNTIF(AG144:AG173,1)&amp;IF(COUNTIF(AG144:AG173,4)=0,"","+"&amp;COUNTIF(AG144:AG173,4))),IF('Chiffres et fonctions'!$J$3=2,IF(30-(COUNTIF(AG144:AG173,""))-(COUNTIF(AG144:AG173,4))=0,"",30-(COUNTIF(AG144:AG173,""))-(COUNTIF(AG144:AG173,4))),""))</f>
        <v/>
      </c>
      <c r="AH174" s="137" t="str">
        <f>IF('Chiffres et fonctions'!$J$3=1,IF(COUNTIF(AH144:AH173,1)=0,IF(COUNTIF(AH144:AH173,4)=0,"","+"&amp;COUNTIF(AH144:AH173,4)),COUNTIF(AH144:AH173,1)&amp;IF(COUNTIF(AH144:AH173,4)=0,"","+"&amp;COUNTIF(AH144:AH173,4))),IF('Chiffres et fonctions'!$J$3=2,IF(30-(COUNTIF(AH144:AH173,""))-(COUNTIF(AH144:AH173,4))=0,"",30-(COUNTIF(AH144:AH173,""))-(COUNTIF(AH144:AH173,4))),""))</f>
        <v/>
      </c>
      <c r="AI174" s="136" t="str">
        <f>IF('Chiffres et fonctions'!$J$3=1,IF(COUNTIF(AI144:AI173,1)=0,IF(COUNTIF(AI144:AI173,4)=0,"","+"&amp;COUNTIF(AI144:AI173,4)),COUNTIF(AI144:AI173,1)&amp;IF(COUNTIF(AI144:AI173,4)=0,"","+"&amp;COUNTIF(AI144:AI173,4))),IF('Chiffres et fonctions'!$J$3=2,IF(30-(COUNTIF(AI144:AI173,""))-(COUNTIF(AI144:AI173,4))=0,"",30-(COUNTIF(AI144:AI173,""))-(COUNTIF(AI144:AI173,4))),""))</f>
        <v/>
      </c>
      <c r="AJ174" s="137" t="str">
        <f>IF('Chiffres et fonctions'!$J$3=1,IF(COUNTIF(AJ144:AJ173,1)=0,IF(COUNTIF(AJ144:AJ173,4)=0,"","+"&amp;COUNTIF(AJ144:AJ173,4)),COUNTIF(AJ144:AJ173,1)&amp;IF(COUNTIF(AJ144:AJ173,4)=0,"","+"&amp;COUNTIF(AJ144:AJ173,4))),IF('Chiffres et fonctions'!$J$3=2,IF(30-(COUNTIF(AJ144:AJ173,""))-(COUNTIF(AJ144:AJ173,4))=0,"",30-(COUNTIF(AJ144:AJ173,""))-(COUNTIF(AJ144:AJ173,4))),""))</f>
        <v/>
      </c>
      <c r="AK174" s="136" t="str">
        <f>IF('Chiffres et fonctions'!$J$3=1,IF(COUNTIF(AK144:AK173,1)=0,IF(COUNTIF(AK144:AK173,4)=0,"","+"&amp;COUNTIF(AK144:AK173,4)),COUNTIF(AK144:AK173,1)&amp;IF(COUNTIF(AK144:AK173,4)=0,"","+"&amp;COUNTIF(AK144:AK173,4))),IF('Chiffres et fonctions'!$J$3=2,IF(30-(COUNTIF(AK144:AK173,""))-(COUNTIF(AK144:AK173,4))=0,"",30-(COUNTIF(AK144:AK173,""))-(COUNTIF(AK144:AK173,4))),""))</f>
        <v/>
      </c>
      <c r="AL174" s="137" t="str">
        <f>IF('Chiffres et fonctions'!$J$3=1,IF(COUNTIF(AL144:AL173,1)=0,IF(COUNTIF(AL144:AL173,4)=0,"","+"&amp;COUNTIF(AL144:AL173,4)),COUNTIF(AL144:AL173,1)&amp;IF(COUNTIF(AL144:AL173,4)=0,"","+"&amp;COUNTIF(AL144:AL173,4))),IF('Chiffres et fonctions'!$J$3=2,IF(30-(COUNTIF(AL144:AL173,""))-(COUNTIF(AL144:AL173,4))=0,"",30-(COUNTIF(AL144:AL173,""))-(COUNTIF(AL144:AL173,4))),""))</f>
        <v/>
      </c>
      <c r="AM174" s="136" t="str">
        <f>IF('Chiffres et fonctions'!$J$3=1,IF(COUNTIF(AM144:AM173,1)=0,IF(COUNTIF(AM144:AM173,4)=0,"","+"&amp;COUNTIF(AM144:AM173,4)),COUNTIF(AM144:AM173,1)&amp;IF(COUNTIF(AM144:AM173,4)=0,"","+"&amp;COUNTIF(AM144:AM173,4))),IF('Chiffres et fonctions'!$J$3=2,IF(30-(COUNTIF(AM144:AM173,""))-(COUNTIF(AM144:AM173,4))=0,"",30-(COUNTIF(AM144:AM173,""))-(COUNTIF(AM144:AM173,4))),""))</f>
        <v/>
      </c>
      <c r="AN174" s="137" t="str">
        <f>IF('Chiffres et fonctions'!$J$3=1,IF(COUNTIF(AN144:AN173,1)=0,IF(COUNTIF(AN144:AN173,4)=0,"","+"&amp;COUNTIF(AN144:AN173,4)),COUNTIF(AN144:AN173,1)&amp;IF(COUNTIF(AN144:AN173,4)=0,"","+"&amp;COUNTIF(AN144:AN173,4))),IF('Chiffres et fonctions'!$J$3=2,IF(30-(COUNTIF(AN144:AN173,""))-(COUNTIF(AN144:AN173,4))=0,"",30-(COUNTIF(AN144:AN173,""))-(COUNTIF(AN144:AN173,4))),""))</f>
        <v/>
      </c>
      <c r="AO174" s="136" t="str">
        <f>IF('Chiffres et fonctions'!$J$3=1,IF(COUNTIF(AO144:AO173,1)=0,IF(COUNTIF(AO144:AO173,4)=0,"","+"&amp;COUNTIF(AO144:AO173,4)),COUNTIF(AO144:AO173,1)&amp;IF(COUNTIF(AO144:AO173,4)=0,"","+"&amp;COUNTIF(AO144:AO173,4))),IF('Chiffres et fonctions'!$J$3=2,IF(30-(COUNTIF(AO144:AO173,""))-(COUNTIF(AO144:AO173,4))=0,"",30-(COUNTIF(AO144:AO173,""))-(COUNTIF(AO144:AO173,4))),""))</f>
        <v/>
      </c>
      <c r="AP174" s="137" t="str">
        <f>IF('Chiffres et fonctions'!$J$3=1,IF(COUNTIF(AP144:AP173,1)=0,IF(COUNTIF(AP144:AP173,4)=0,"","+"&amp;COUNTIF(AP144:AP173,4)),COUNTIF(AP144:AP173,1)&amp;IF(COUNTIF(AP144:AP173,4)=0,"","+"&amp;COUNTIF(AP144:AP173,4))),IF('Chiffres et fonctions'!$J$3=2,IF(30-(COUNTIF(AP144:AP173,""))-(COUNTIF(AP144:AP173,4))=0,"",30-(COUNTIF(AP144:AP173,""))-(COUNTIF(AP144:AP173,4))),""))</f>
        <v/>
      </c>
      <c r="AQ174" s="136" t="str">
        <f>IF('Chiffres et fonctions'!$J$3=1,IF(COUNTIF(AQ144:AQ173,1)=0,IF(COUNTIF(AQ144:AQ173,4)=0,"","+"&amp;COUNTIF(AQ144:AQ173,4)),COUNTIF(AQ144:AQ173,1)&amp;IF(COUNTIF(AQ144:AQ173,4)=0,"","+"&amp;COUNTIF(AQ144:AQ173,4))),IF('Chiffres et fonctions'!$J$3=2,IF(30-(COUNTIF(AQ144:AQ173,""))-(COUNTIF(AQ144:AQ173,4))=0,"",30-(COUNTIF(AQ144:AQ173,""))-(COUNTIF(AQ144:AQ173,4))),""))</f>
        <v/>
      </c>
      <c r="AR174" s="137" t="str">
        <f>IF('Chiffres et fonctions'!$J$3=1,IF(COUNTIF(AR144:AR173,1)=0,IF(COUNTIF(AR144:AR173,4)=0,"","+"&amp;COUNTIF(AR144:AR173,4)),COUNTIF(AR144:AR173,1)&amp;IF(COUNTIF(AR144:AR173,4)=0,"","+"&amp;COUNTIF(AR144:AR173,4))),IF('Chiffres et fonctions'!$J$3=2,IF(30-(COUNTIF(AR144:AR173,""))-(COUNTIF(AR144:AR173,4))=0,"",30-(COUNTIF(AR144:AR173,""))-(COUNTIF(AR144:AR173,4))),""))</f>
        <v/>
      </c>
      <c r="AS174" s="136" t="str">
        <f>IF('Chiffres et fonctions'!$J$3=1,IF(COUNTIF(AS144:AS173,1)=0,IF(COUNTIF(AS144:AS173,4)=0,"","+"&amp;COUNTIF(AS144:AS173,4)),COUNTIF(AS144:AS173,1)&amp;IF(COUNTIF(AS144:AS173,4)=0,"","+"&amp;COUNTIF(AS144:AS173,4))),IF('Chiffres et fonctions'!$J$3=2,IF(30-(COUNTIF(AS144:AS173,""))-(COUNTIF(AS144:AS173,4))=0,"",30-(COUNTIF(AS144:AS173,""))-(COUNTIF(AS144:AS173,4))),""))</f>
        <v/>
      </c>
      <c r="AT174" s="137" t="str">
        <f>IF('Chiffres et fonctions'!$J$3=1,IF(COUNTIF(AT144:AT173,1)=0,IF(COUNTIF(AT144:AT173,4)=0,"","+"&amp;COUNTIF(AT144:AT173,4)),COUNTIF(AT144:AT173,1)&amp;IF(COUNTIF(AT144:AT173,4)=0,"","+"&amp;COUNTIF(AT144:AT173,4))),IF('Chiffres et fonctions'!$J$3=2,IF(30-(COUNTIF(AT144:AT173,""))-(COUNTIF(AT144:AT173,4))=0,"",30-(COUNTIF(AT144:AT173,""))-(COUNTIF(AT144:AT173,4))),""))</f>
        <v/>
      </c>
      <c r="AU174" s="136" t="str">
        <f>IF('Chiffres et fonctions'!$J$3=1,IF(COUNTIF(AU144:AU173,1)=0,IF(COUNTIF(AU144:AU173,4)=0,"","+"&amp;COUNTIF(AU144:AU173,4)),COUNTIF(AU144:AU173,1)&amp;IF(COUNTIF(AU144:AU173,4)=0,"","+"&amp;COUNTIF(AU144:AU173,4))),IF('Chiffres et fonctions'!$J$3=2,IF(30-(COUNTIF(AU144:AU173,""))-(COUNTIF(AU144:AU173,4))=0,"",30-(COUNTIF(AU144:AU173,""))-(COUNTIF(AU144:AU173,4))),""))</f>
        <v/>
      </c>
      <c r="AV174" s="137" t="str">
        <f>IF('Chiffres et fonctions'!$J$3=1,IF(COUNTIF(AV144:AV173,1)=0,IF(COUNTIF(AV144:AV173,4)=0,"","+"&amp;COUNTIF(AV144:AV173,4)),COUNTIF(AV144:AV173,1)&amp;IF(COUNTIF(AV144:AV173,4)=0,"","+"&amp;COUNTIF(AV144:AV173,4))),IF('Chiffres et fonctions'!$J$3=2,IF(30-(COUNTIF(AV144:AV173,""))-(COUNTIF(AV144:AV173,4))=0,"",30-(COUNTIF(AV144:AV173,""))-(COUNTIF(AV144:AV173,4))),""))</f>
        <v/>
      </c>
      <c r="AW174" s="136" t="str">
        <f>IF('Chiffres et fonctions'!$J$3=1,IF(COUNTIF(AW144:AW173,1)=0,IF(COUNTIF(AW144:AW173,4)=0,"","+"&amp;COUNTIF(AW144:AW173,4)),COUNTIF(AW144:AW173,1)&amp;IF(COUNTIF(AW144:AW173,4)=0,"","+"&amp;COUNTIF(AW144:AW173,4))),IF('Chiffres et fonctions'!$J$3=2,IF(30-(COUNTIF(AW144:AW173,""))-(COUNTIF(AW144:AW173,4))=0,"",30-(COUNTIF(AW144:AW173,""))-(COUNTIF(AW144:AW173,4))),""))</f>
        <v/>
      </c>
      <c r="AX174" s="137" t="str">
        <f>IF('Chiffres et fonctions'!$J$3=1,IF(COUNTIF(AX144:AX173,1)=0,IF(COUNTIF(AX144:AX173,4)=0,"","+"&amp;COUNTIF(AX144:AX173,4)),COUNTIF(AX144:AX173,1)&amp;IF(COUNTIF(AX144:AX173,4)=0,"","+"&amp;COUNTIF(AX144:AX173,4))),IF('Chiffres et fonctions'!$J$3=2,IF(30-(COUNTIF(AX144:AX173,""))-(COUNTIF(AX144:AX173,4))=0,"",30-(COUNTIF(AX144:AX173,""))-(COUNTIF(AX144:AX173,4))),""))</f>
        <v/>
      </c>
      <c r="AY174" s="136" t="str">
        <f>IF('Chiffres et fonctions'!$J$3=1,IF(COUNTIF(AY144:AY173,1)=0,IF(COUNTIF(AY144:AY173,4)=0,"","+"&amp;COUNTIF(AY144:AY173,4)),COUNTIF(AY144:AY173,1)&amp;IF(COUNTIF(AY144:AY173,4)=0,"","+"&amp;COUNTIF(AY144:AY173,4))),IF('Chiffres et fonctions'!$J$3=2,IF(30-(COUNTIF(AY144:AY173,""))-(COUNTIF(AY144:AY173,4))=0,"",30-(COUNTIF(AY144:AY173,""))-(COUNTIF(AY144:AY173,4))),""))</f>
        <v/>
      </c>
      <c r="AZ174" s="137" t="str">
        <f>IF('Chiffres et fonctions'!$J$3=1,IF(COUNTIF(AZ144:AZ173,1)=0,IF(COUNTIF(AZ144:AZ173,4)=0,"","+"&amp;COUNTIF(AZ144:AZ173,4)),COUNTIF(AZ144:AZ173,1)&amp;IF(COUNTIF(AZ144:AZ173,4)=0,"","+"&amp;COUNTIF(AZ144:AZ173,4))),IF('Chiffres et fonctions'!$J$3=2,IF(30-(COUNTIF(AZ144:AZ173,""))-(COUNTIF(AZ144:AZ173,4))=0,"",30-(COUNTIF(AZ144:AZ173,""))-(COUNTIF(AZ144:AZ173,4))),""))</f>
        <v/>
      </c>
      <c r="BA174" s="136" t="str">
        <f>IF('Chiffres et fonctions'!$J$3=1,IF(COUNTIF(BA144:BA173,1)=0,IF(COUNTIF(BA144:BA173,4)=0,"","+"&amp;COUNTIF(BA144:BA173,4)),COUNTIF(BA144:BA173,1)&amp;IF(COUNTIF(BA144:BA173,4)=0,"","+"&amp;COUNTIF(BA144:BA173,4))),IF('Chiffres et fonctions'!$J$3=2,IF(30-(COUNTIF(BA144:BA173,""))-(COUNTIF(BA144:BA173,4))=0,"",30-(COUNTIF(BA144:BA173,""))-(COUNTIF(BA144:BA173,4))),""))</f>
        <v/>
      </c>
      <c r="BB174" s="137" t="str">
        <f>IF('Chiffres et fonctions'!$J$3=1,IF(COUNTIF(BB144:BB173,1)=0,IF(COUNTIF(BB144:BB173,4)=0,"","+"&amp;COUNTIF(BB144:BB173,4)),COUNTIF(BB144:BB173,1)&amp;IF(COUNTIF(BB144:BB173,4)=0,"","+"&amp;COUNTIF(BB144:BB173,4))),IF('Chiffres et fonctions'!$J$3=2,IF(30-(COUNTIF(BB144:BB173,""))-(COUNTIF(BB144:BB173,4))=0,"",30-(COUNTIF(BB144:BB173,""))-(COUNTIF(BB144:BB173,4))),""))</f>
        <v/>
      </c>
      <c r="BC174" s="113">
        <f>SUM(BC144:BC173)</f>
        <v>0</v>
      </c>
      <c r="BD174" s="370"/>
      <c r="BE174" s="145"/>
      <c r="BF174" s="146"/>
      <c r="BG174" s="147"/>
      <c r="BH174" s="146">
        <v>0.91849999999999998</v>
      </c>
      <c r="BI174" s="146"/>
      <c r="BJ174" s="146"/>
      <c r="BK174" s="224"/>
      <c r="BL174" s="171"/>
      <c r="BM174" s="171"/>
      <c r="BN174" s="171"/>
      <c r="BO174" s="171"/>
      <c r="BP174" s="171"/>
      <c r="BQ174" s="171"/>
      <c r="BR174" s="114"/>
      <c r="BS174" s="114"/>
      <c r="BT174" s="171"/>
      <c r="BU174" s="225"/>
      <c r="BV174" s="221"/>
      <c r="BW174" s="225"/>
      <c r="BX174" s="221"/>
      <c r="BY174" s="115"/>
      <c r="BZ174" s="115"/>
      <c r="CA174" s="115"/>
      <c r="CB174" s="115"/>
      <c r="CC174" s="115"/>
      <c r="CD174" s="115"/>
      <c r="CE174" s="115"/>
      <c r="CF174" s="115"/>
      <c r="CG174" s="115"/>
      <c r="CH174" s="115"/>
      <c r="CI174" s="115"/>
      <c r="CJ174" s="115"/>
      <c r="CK174" s="115"/>
      <c r="CL174" s="115"/>
      <c r="CM174" s="115"/>
      <c r="CN174" s="115"/>
      <c r="CO174" s="115"/>
      <c r="CP174" s="115"/>
      <c r="CQ174" s="115"/>
      <c r="CR174" s="115"/>
      <c r="CS174" s="115"/>
      <c r="CT174" s="115"/>
      <c r="CU174" s="115"/>
      <c r="CV174" s="115"/>
      <c r="CW174" s="115"/>
      <c r="CX174" s="115"/>
      <c r="CY174" s="115"/>
      <c r="CZ174" s="115"/>
      <c r="DA174" s="115"/>
      <c r="DB174" s="115"/>
      <c r="DC174" s="115"/>
      <c r="DD174" s="115"/>
      <c r="DE174" s="115"/>
      <c r="DF174" s="115"/>
      <c r="DG174" s="115"/>
      <c r="DH174" s="115"/>
      <c r="DI174" s="115"/>
      <c r="DJ174" s="115"/>
      <c r="DK174" s="115"/>
      <c r="DL174" s="115"/>
      <c r="DM174" s="115"/>
      <c r="DN174" s="115"/>
      <c r="DO174" s="115"/>
      <c r="DP174" s="115"/>
      <c r="DQ174" s="115"/>
      <c r="DR174" s="115"/>
      <c r="DS174" s="115"/>
      <c r="DT174" s="115"/>
      <c r="DU174" s="115"/>
      <c r="DV174" s="115"/>
      <c r="DW174" s="115"/>
      <c r="DX174" s="115"/>
      <c r="DY174" s="115"/>
      <c r="DZ174" s="115"/>
      <c r="EA174" s="115"/>
      <c r="EB174" s="115"/>
      <c r="EC174" s="115"/>
      <c r="ED174" s="115"/>
      <c r="EE174" s="115"/>
      <c r="EF174" s="115"/>
      <c r="EG174" s="115"/>
      <c r="EH174" s="115"/>
      <c r="EI174" s="115"/>
      <c r="EJ174" s="115"/>
      <c r="EK174" s="115"/>
      <c r="EL174" s="115"/>
      <c r="EM174" s="115"/>
      <c r="EN174" s="115"/>
      <c r="EO174" s="115"/>
      <c r="EP174" s="115"/>
      <c r="EQ174" s="115"/>
      <c r="ER174" s="115"/>
      <c r="ES174" s="115"/>
      <c r="ET174" s="115"/>
      <c r="EU174" s="115"/>
      <c r="EV174" s="115"/>
      <c r="EW174" s="115"/>
      <c r="EX174" s="115"/>
      <c r="EY174" s="115"/>
      <c r="EZ174" s="115"/>
      <c r="FA174" s="115"/>
      <c r="FB174" s="115"/>
      <c r="FC174" s="115"/>
      <c r="FD174" s="115"/>
      <c r="FE174" s="115"/>
      <c r="FF174" s="115"/>
      <c r="FG174" s="115"/>
      <c r="FH174" s="115"/>
      <c r="FI174" s="115"/>
      <c r="FJ174" s="115"/>
      <c r="FK174" s="115"/>
      <c r="FL174" s="115"/>
      <c r="FM174" s="115"/>
      <c r="FN174" s="115"/>
      <c r="FO174" s="115"/>
      <c r="FP174" s="115"/>
      <c r="FQ174" s="115"/>
      <c r="FR174" s="115"/>
      <c r="FS174" s="115"/>
      <c r="FT174" s="115"/>
      <c r="FU174" s="115"/>
      <c r="FV174" s="115"/>
      <c r="FW174" s="115"/>
      <c r="FX174" s="115"/>
      <c r="FY174" s="115"/>
      <c r="FZ174" s="115"/>
      <c r="GA174" s="115"/>
      <c r="GB174" s="115"/>
      <c r="GC174" s="115"/>
      <c r="GD174" s="115"/>
      <c r="GE174" s="115"/>
      <c r="GF174" s="115"/>
      <c r="GG174" s="115"/>
      <c r="GH174" s="115"/>
      <c r="GI174" s="115"/>
      <c r="GJ174" s="115"/>
      <c r="GK174" s="115"/>
      <c r="GL174" s="115"/>
      <c r="GM174" s="115"/>
      <c r="GN174" s="115"/>
      <c r="GO174" s="115"/>
      <c r="GP174" s="115"/>
      <c r="GQ174" s="115"/>
      <c r="GR174" s="115"/>
      <c r="GS174" s="115"/>
      <c r="GT174" s="115"/>
      <c r="GU174" s="115"/>
      <c r="GV174" s="115"/>
      <c r="GW174" s="115"/>
      <c r="GX174" s="115"/>
      <c r="GY174" s="115"/>
      <c r="GZ174" s="115"/>
      <c r="HA174" s="115"/>
      <c r="HB174" s="115"/>
      <c r="HC174" s="115"/>
      <c r="HD174" s="115"/>
      <c r="HE174" s="115"/>
      <c r="HF174" s="115"/>
      <c r="HG174" s="115"/>
      <c r="HH174" s="115"/>
      <c r="HI174" s="115"/>
      <c r="HJ174" s="115"/>
      <c r="HK174" s="115"/>
      <c r="HL174" s="115"/>
      <c r="HM174" s="115"/>
      <c r="HN174" s="115"/>
      <c r="HO174" s="115"/>
      <c r="HP174" s="115"/>
      <c r="HQ174" s="115"/>
      <c r="HR174" s="115"/>
      <c r="HS174" s="115"/>
      <c r="HT174" s="115"/>
      <c r="HU174" s="115"/>
      <c r="HV174" s="115"/>
      <c r="HW174" s="115"/>
      <c r="HX174" s="115"/>
      <c r="HY174" s="115"/>
      <c r="HZ174" s="115"/>
      <c r="IA174" s="115"/>
      <c r="IB174" s="115"/>
      <c r="IC174" s="115"/>
      <c r="ID174" s="115"/>
      <c r="IE174" s="115"/>
      <c r="IF174" s="115"/>
      <c r="IG174" s="115"/>
      <c r="IH174" s="115"/>
      <c r="II174" s="115"/>
      <c r="IJ174" s="115"/>
      <c r="IK174" s="115"/>
      <c r="IL174" s="115"/>
      <c r="IM174" s="115"/>
      <c r="IN174" s="115"/>
      <c r="IO174" s="115"/>
      <c r="IP174" s="115"/>
      <c r="IQ174" s="115"/>
      <c r="IR174" s="115"/>
      <c r="IS174" s="115"/>
      <c r="IT174" s="115"/>
      <c r="IU174" s="115"/>
      <c r="IV174" s="115"/>
      <c r="IW174" s="115"/>
      <c r="IX174" s="115"/>
      <c r="IY174" s="115"/>
      <c r="IZ174" s="115"/>
      <c r="JA174" s="115"/>
      <c r="JB174" s="115"/>
      <c r="JC174" s="115"/>
      <c r="JD174" s="115"/>
      <c r="JE174" s="115"/>
      <c r="JF174" s="115"/>
      <c r="JG174" s="115"/>
      <c r="JH174" s="115"/>
      <c r="JI174" s="115"/>
      <c r="JJ174" s="115"/>
      <c r="JK174" s="115"/>
      <c r="JL174" s="115"/>
      <c r="JM174" s="115"/>
      <c r="JN174" s="115"/>
      <c r="JO174" s="115"/>
      <c r="JP174" s="115"/>
      <c r="JQ174" s="115"/>
      <c r="JR174" s="115"/>
      <c r="JS174" s="115"/>
      <c r="JT174" s="115"/>
      <c r="JU174" s="115"/>
      <c r="JV174" s="115"/>
      <c r="JW174" s="115"/>
      <c r="JX174" s="115"/>
      <c r="JY174" s="115"/>
      <c r="JZ174" s="115"/>
      <c r="KA174" s="115"/>
      <c r="KB174" s="115"/>
      <c r="KC174" s="115"/>
      <c r="KD174" s="115"/>
      <c r="KE174" s="115"/>
      <c r="KF174" s="115"/>
      <c r="KG174" s="115"/>
      <c r="KH174" s="115"/>
      <c r="KI174" s="115"/>
      <c r="KJ174" s="115"/>
      <c r="KK174" s="115"/>
      <c r="KL174" s="115"/>
      <c r="KM174" s="115"/>
      <c r="KN174" s="115"/>
      <c r="KO174" s="115"/>
      <c r="KP174" s="115"/>
      <c r="KQ174" s="115"/>
      <c r="KR174" s="115"/>
      <c r="KS174" s="115"/>
      <c r="KT174" s="115"/>
      <c r="KU174" s="115"/>
      <c r="KV174" s="115"/>
      <c r="KW174" s="115"/>
      <c r="KX174" s="115"/>
      <c r="KY174" s="115"/>
      <c r="KZ174" s="115"/>
      <c r="LA174" s="115"/>
      <c r="LB174" s="115"/>
      <c r="LC174" s="115"/>
      <c r="LD174" s="115"/>
      <c r="LE174" s="115"/>
      <c r="LF174" s="115"/>
      <c r="LG174" s="115"/>
      <c r="LH174" s="115"/>
      <c r="LI174" s="115"/>
      <c r="LJ174" s="115"/>
      <c r="LK174" s="115"/>
      <c r="LL174" s="115"/>
      <c r="LM174" s="115"/>
      <c r="LN174" s="115"/>
      <c r="LO174" s="115"/>
      <c r="LP174" s="115"/>
      <c r="LQ174" s="115"/>
      <c r="LR174" s="115"/>
      <c r="LS174" s="115"/>
      <c r="LT174" s="115"/>
      <c r="LU174" s="115"/>
      <c r="LV174" s="115"/>
      <c r="LW174" s="115"/>
      <c r="LX174" s="115"/>
      <c r="LY174" s="115"/>
      <c r="LZ174" s="115"/>
      <c r="MA174" s="115"/>
      <c r="MB174" s="115"/>
      <c r="MC174" s="115"/>
      <c r="MD174" s="115"/>
      <c r="ME174" s="115"/>
      <c r="MF174" s="115"/>
      <c r="MG174" s="115"/>
      <c r="MH174" s="115"/>
      <c r="MI174" s="115"/>
      <c r="MJ174" s="115"/>
      <c r="MK174" s="115"/>
      <c r="ML174" s="115"/>
      <c r="MM174" s="115"/>
      <c r="MN174" s="115"/>
      <c r="MO174" s="115"/>
      <c r="MP174" s="115"/>
      <c r="MQ174" s="115"/>
      <c r="MS174" s="224"/>
      <c r="MT174" s="116"/>
      <c r="MU174" s="117"/>
      <c r="MV174" s="117"/>
      <c r="MW174" s="117"/>
      <c r="MX174" s="117"/>
      <c r="MY174" s="117"/>
      <c r="MZ174" s="117"/>
      <c r="NA174" s="117"/>
      <c r="NB174" s="117"/>
      <c r="NC174" s="117"/>
      <c r="ND174" s="117"/>
      <c r="NE174" s="117"/>
      <c r="NF174" s="117"/>
      <c r="NG174" s="117"/>
      <c r="NH174" s="117"/>
      <c r="NI174" s="117"/>
      <c r="NJ174" s="117"/>
      <c r="NK174" s="117"/>
      <c r="NL174" s="117"/>
      <c r="NM174" s="118"/>
      <c r="NN174" s="350"/>
    </row>
    <row r="175" spans="1:384" s="14" customFormat="1" ht="10.199999999999999" customHeight="1" thickBot="1">
      <c r="A175" s="110"/>
      <c r="B175" s="337"/>
      <c r="C175" s="336"/>
      <c r="D175" s="119"/>
      <c r="E175" s="140"/>
      <c r="F175" s="140"/>
      <c r="G175" s="140"/>
      <c r="H175" s="120"/>
      <c r="I175" s="339" t="str">
        <f>I140</f>
        <v>BRASSERIE</v>
      </c>
      <c r="J175" s="339"/>
      <c r="K175" s="339"/>
      <c r="L175" s="339"/>
      <c r="M175" s="339"/>
      <c r="N175" s="340"/>
      <c r="O175" s="138" t="str">
        <f>IF('Chiffres et fonctions'!$J$3=1,IF(COUNTIF(O144:O173,2)=0,"",COUNTIF(O144:O173,2)),IF('Chiffres et fonctions'!$J$3=2,IF(COUNTIF(O144:O173,4)=0,"","+ "&amp;(COUNTIF(O144:O173,4))),""))</f>
        <v/>
      </c>
      <c r="P175" s="139" t="str">
        <f>IF('Chiffres et fonctions'!$J$3=1,IF(COUNTIF(P144:P173,2)=0,"",COUNTIF(P144:P173,2)),IF('Chiffres et fonctions'!$J$3=2,IF(COUNTIF(P144:P173,4)=0,"","+ "&amp;(COUNTIF(P144:P173,4))),""))</f>
        <v/>
      </c>
      <c r="Q175" s="138" t="str">
        <f>IF('Chiffres et fonctions'!$J$3=1,IF(COUNTIF(Q144:Q173,2)=0,"",COUNTIF(Q144:Q173,2)),IF('Chiffres et fonctions'!$J$3=2,IF(COUNTIF(Q144:Q173,4)=0,"","+ "&amp;(COUNTIF(Q144:Q173,4))),""))</f>
        <v/>
      </c>
      <c r="R175" s="139" t="str">
        <f>IF('Chiffres et fonctions'!$J$3=1,IF(COUNTIF(R144:R173,2)=0,"",COUNTIF(R144:R173,2)),IF('Chiffres et fonctions'!$J$3=2,IF(COUNTIF(R144:R173,4)=0,"","+ "&amp;(COUNTIF(R144:R173,4))),""))</f>
        <v/>
      </c>
      <c r="S175" s="138" t="str">
        <f>IF('Chiffres et fonctions'!$J$3=1,IF(COUNTIF(S144:S173,2)=0,"",COUNTIF(S144:S173,2)),IF('Chiffres et fonctions'!$J$3=2,IF(COUNTIF(S144:S173,4)=0,"","+ "&amp;(COUNTIF(S144:S173,4))),""))</f>
        <v/>
      </c>
      <c r="T175" s="139" t="str">
        <f>IF('Chiffres et fonctions'!$J$3=1,IF(COUNTIF(T144:T173,2)=0,"",COUNTIF(T144:T173,2)),IF('Chiffres et fonctions'!$J$3=2,IF(COUNTIF(T144:T173,4)=0,"","+ "&amp;(COUNTIF(T144:T173,4))),""))</f>
        <v/>
      </c>
      <c r="U175" s="138" t="str">
        <f>IF('Chiffres et fonctions'!$J$3=1,IF(COUNTIF(U144:U173,2)=0,"",COUNTIF(U144:U173,2)),IF('Chiffres et fonctions'!$J$3=2,IF(COUNTIF(U144:U173,4)=0,"","+ "&amp;(COUNTIF(U144:U173,4))),""))</f>
        <v/>
      </c>
      <c r="V175" s="139" t="str">
        <f>IF('Chiffres et fonctions'!$J$3=1,IF(COUNTIF(V144:V173,2)=0,"",COUNTIF(V144:V173,2)),IF('Chiffres et fonctions'!$J$3=2,IF(COUNTIF(V144:V173,4)=0,"","+ "&amp;(COUNTIF(V144:V173,4))),""))</f>
        <v/>
      </c>
      <c r="W175" s="138" t="str">
        <f>IF('Chiffres et fonctions'!$J$3=1,IF(COUNTIF(W144:W173,2)=0,"",COUNTIF(W144:W173,2)),IF('Chiffres et fonctions'!$J$3=2,IF(COUNTIF(W144:W173,4)=0,"","+ "&amp;(COUNTIF(W144:W173,4))),""))</f>
        <v/>
      </c>
      <c r="X175" s="139" t="str">
        <f>IF('Chiffres et fonctions'!$J$3=1,IF(COUNTIF(X144:X173,2)=0,"",COUNTIF(X144:X173,2)),IF('Chiffres et fonctions'!$J$3=2,IF(COUNTIF(X144:X173,4)=0,"","+ "&amp;(COUNTIF(X144:X173,4))),""))</f>
        <v/>
      </c>
      <c r="Y175" s="138" t="str">
        <f>IF('Chiffres et fonctions'!$J$3=1,IF(COUNTIF(Y144:Y173,2)=0,"",COUNTIF(Y144:Y173,2)),IF('Chiffres et fonctions'!$J$3=2,IF(COUNTIF(Y144:Y173,4)=0,"","+ "&amp;(COUNTIF(Y144:Y173,4))),""))</f>
        <v/>
      </c>
      <c r="Z175" s="139" t="str">
        <f>IF('Chiffres et fonctions'!$J$3=1,IF(COUNTIF(Z144:Z173,2)=0,"",COUNTIF(Z144:Z173,2)),IF('Chiffres et fonctions'!$J$3=2,IF(COUNTIF(Z144:Z173,4)=0,"","+ "&amp;(COUNTIF(Z144:Z173,4))),""))</f>
        <v/>
      </c>
      <c r="AA175" s="138" t="str">
        <f>IF('Chiffres et fonctions'!$J$3=1,IF(COUNTIF(AA144:AA173,2)=0,"",COUNTIF(AA144:AA173,2)),IF('Chiffres et fonctions'!$J$3=2,IF(COUNTIF(AA144:AA173,4)=0,"","+ "&amp;(COUNTIF(AA144:AA173,4))),""))</f>
        <v/>
      </c>
      <c r="AB175" s="139" t="str">
        <f>IF('Chiffres et fonctions'!$J$3=1,IF(COUNTIF(AB144:AB173,2)=0,"",COUNTIF(AB144:AB173,2)),IF('Chiffres et fonctions'!$J$3=2,IF(COUNTIF(AB144:AB173,4)=0,"","+ "&amp;(COUNTIF(AB144:AB173,4))),""))</f>
        <v/>
      </c>
      <c r="AC175" s="138" t="str">
        <f>IF('Chiffres et fonctions'!$J$3=1,IF(COUNTIF(AC144:AC173,2)=0,"",COUNTIF(AC144:AC173,2)),IF('Chiffres et fonctions'!$J$3=2,IF(COUNTIF(AC144:AC173,4)=0,"","+ "&amp;(COUNTIF(AC144:AC173,4))),""))</f>
        <v/>
      </c>
      <c r="AD175" s="139" t="str">
        <f>IF('Chiffres et fonctions'!$J$3=1,IF(COUNTIF(AD144:AD173,2)=0,"",COUNTIF(AD144:AD173,2)),IF('Chiffres et fonctions'!$J$3=2,IF(COUNTIF(AD144:AD173,4)=0,"","+ "&amp;(COUNTIF(AD144:AD173,4))),""))</f>
        <v/>
      </c>
      <c r="AE175" s="138" t="str">
        <f>IF('Chiffres et fonctions'!$J$3=1,IF(COUNTIF(AE144:AE173,2)=0,"",COUNTIF(AE144:AE173,2)),IF('Chiffres et fonctions'!$J$3=2,IF(COUNTIF(AE144:AE173,4)=0,"","+ "&amp;(COUNTIF(AE144:AE173,4))),""))</f>
        <v/>
      </c>
      <c r="AF175" s="139" t="str">
        <f>IF('Chiffres et fonctions'!$J$3=1,IF(COUNTIF(AF144:AF173,2)=0,"",COUNTIF(AF144:AF173,2)),IF('Chiffres et fonctions'!$J$3=2,IF(COUNTIF(AF144:AF173,4)=0,"","+ "&amp;(COUNTIF(AF144:AF173,4))),""))</f>
        <v/>
      </c>
      <c r="AG175" s="138" t="str">
        <f>IF('Chiffres et fonctions'!$J$3=1,IF(COUNTIF(AG144:AG173,2)=0,"",COUNTIF(AG144:AG173,2)),IF('Chiffres et fonctions'!$J$3=2,IF(COUNTIF(AG144:AG173,4)=0,"","+ "&amp;(COUNTIF(AG144:AG173,4))),""))</f>
        <v/>
      </c>
      <c r="AH175" s="139" t="str">
        <f>IF('Chiffres et fonctions'!$J$3=1,IF(COUNTIF(AH144:AH173,2)=0,"",COUNTIF(AH144:AH173,2)),IF('Chiffres et fonctions'!$J$3=2,IF(COUNTIF(AH144:AH173,4)=0,"","+ "&amp;(COUNTIF(AH144:AH173,4))),""))</f>
        <v/>
      </c>
      <c r="AI175" s="138" t="str">
        <f>IF('Chiffres et fonctions'!$J$3=1,IF(COUNTIF(AI144:AI173,2)=0,"",COUNTIF(AI144:AI173,2)),IF('Chiffres et fonctions'!$J$3=2,IF(COUNTIF(AI144:AI173,4)=0,"","+ "&amp;(COUNTIF(AI144:AI173,4))),""))</f>
        <v/>
      </c>
      <c r="AJ175" s="139" t="str">
        <f>IF('Chiffres et fonctions'!$J$3=1,IF(COUNTIF(AJ144:AJ173,2)=0,"",COUNTIF(AJ144:AJ173,2)),IF('Chiffres et fonctions'!$J$3=2,IF(COUNTIF(AJ144:AJ173,4)=0,"","+ "&amp;(COUNTIF(AJ144:AJ173,4))),""))</f>
        <v/>
      </c>
      <c r="AK175" s="138" t="str">
        <f>IF('Chiffres et fonctions'!$J$3=1,IF(COUNTIF(AK144:AK173,2)=0,"",COUNTIF(AK144:AK173,2)),IF('Chiffres et fonctions'!$J$3=2,IF(COUNTIF(AK144:AK173,4)=0,"","+ "&amp;(COUNTIF(AK144:AK173,4))),""))</f>
        <v/>
      </c>
      <c r="AL175" s="139" t="str">
        <f>IF('Chiffres et fonctions'!$J$3=1,IF(COUNTIF(AL144:AL173,2)=0,"",COUNTIF(AL144:AL173,2)),IF('Chiffres et fonctions'!$J$3=2,IF(COUNTIF(AL144:AL173,4)=0,"","+ "&amp;(COUNTIF(AL144:AL173,4))),""))</f>
        <v/>
      </c>
      <c r="AM175" s="138" t="str">
        <f>IF('Chiffres et fonctions'!$J$3=1,IF(COUNTIF(AM144:AM173,2)=0,"",COUNTIF(AM144:AM173,2)),IF('Chiffres et fonctions'!$J$3=2,IF(COUNTIF(AM144:AM173,4)=0,"","+ "&amp;(COUNTIF(AM144:AM173,4))),""))</f>
        <v/>
      </c>
      <c r="AN175" s="139" t="str">
        <f>IF('Chiffres et fonctions'!$J$3=1,IF(COUNTIF(AN144:AN173,2)=0,"",COUNTIF(AN144:AN173,2)),IF('Chiffres et fonctions'!$J$3=2,IF(COUNTIF(AN144:AN173,4)=0,"","+ "&amp;(COUNTIF(AN144:AN173,4))),""))</f>
        <v/>
      </c>
      <c r="AO175" s="138" t="str">
        <f>IF('Chiffres et fonctions'!$J$3=1,IF(COUNTIF(AO144:AO173,2)=0,"",COUNTIF(AO144:AO173,2)),IF('Chiffres et fonctions'!$J$3=2,IF(COUNTIF(AO144:AO173,4)=0,"","+ "&amp;(COUNTIF(AO144:AO173,4))),""))</f>
        <v/>
      </c>
      <c r="AP175" s="139" t="str">
        <f>IF('Chiffres et fonctions'!$J$3=1,IF(COUNTIF(AP144:AP173,2)=0,"",COUNTIF(AP144:AP173,2)),IF('Chiffres et fonctions'!$J$3=2,IF(COUNTIF(AP144:AP173,4)=0,"","+ "&amp;(COUNTIF(AP144:AP173,4))),""))</f>
        <v/>
      </c>
      <c r="AQ175" s="138" t="str">
        <f>IF('Chiffres et fonctions'!$J$3=1,IF(COUNTIF(AQ144:AQ173,2)=0,"",COUNTIF(AQ144:AQ173,2)),IF('Chiffres et fonctions'!$J$3=2,IF(COUNTIF(AQ144:AQ173,4)=0,"","+ "&amp;(COUNTIF(AQ144:AQ173,4))),""))</f>
        <v/>
      </c>
      <c r="AR175" s="139" t="str">
        <f>IF('Chiffres et fonctions'!$J$3=1,IF(COUNTIF(AR144:AR173,2)=0,"",COUNTIF(AR144:AR173,2)),IF('Chiffres et fonctions'!$J$3=2,IF(COUNTIF(AR144:AR173,4)=0,"","+ "&amp;(COUNTIF(AR144:AR173,4))),""))</f>
        <v/>
      </c>
      <c r="AS175" s="138" t="str">
        <f>IF('Chiffres et fonctions'!$J$3=1,IF(COUNTIF(AS144:AS173,2)=0,"",COUNTIF(AS144:AS173,2)),IF('Chiffres et fonctions'!$J$3=2,IF(COUNTIF(AS144:AS173,4)=0,"","+ "&amp;(COUNTIF(AS144:AS173,4))),""))</f>
        <v/>
      </c>
      <c r="AT175" s="139" t="str">
        <f>IF('Chiffres et fonctions'!$J$3=1,IF(COUNTIF(AT144:AT173,2)=0,"",COUNTIF(AT144:AT173,2)),IF('Chiffres et fonctions'!$J$3=2,IF(COUNTIF(AT144:AT173,4)=0,"","+ "&amp;(COUNTIF(AT144:AT173,4))),""))</f>
        <v/>
      </c>
      <c r="AU175" s="138" t="str">
        <f>IF('Chiffres et fonctions'!$J$3=1,IF(COUNTIF(AU144:AU173,2)=0,"",COUNTIF(AU144:AU173,2)),IF('Chiffres et fonctions'!$J$3=2,IF(COUNTIF(AU144:AU173,4)=0,"","+ "&amp;(COUNTIF(AU144:AU173,4))),""))</f>
        <v/>
      </c>
      <c r="AV175" s="139" t="str">
        <f>IF('Chiffres et fonctions'!$J$3=1,IF(COUNTIF(AV144:AV173,2)=0,"",COUNTIF(AV144:AV173,2)),IF('Chiffres et fonctions'!$J$3=2,IF(COUNTIF(AV144:AV173,4)=0,"","+ "&amp;(COUNTIF(AV144:AV173,4))),""))</f>
        <v/>
      </c>
      <c r="AW175" s="138" t="str">
        <f>IF('Chiffres et fonctions'!$J$3=1,IF(COUNTIF(AW144:AW173,2)=0,"",COUNTIF(AW144:AW173,2)),IF('Chiffres et fonctions'!$J$3=2,IF(COUNTIF(AW144:AW173,4)=0,"","+ "&amp;(COUNTIF(AW144:AW173,4))),""))</f>
        <v/>
      </c>
      <c r="AX175" s="139" t="str">
        <f>IF('Chiffres et fonctions'!$J$3=1,IF(COUNTIF(AX144:AX173,2)=0,"",COUNTIF(AX144:AX173,2)),IF('Chiffres et fonctions'!$J$3=2,IF(COUNTIF(AX144:AX173,4)=0,"","+ "&amp;(COUNTIF(AX144:AX173,4))),""))</f>
        <v/>
      </c>
      <c r="AY175" s="138" t="str">
        <f>IF('Chiffres et fonctions'!$J$3=1,IF(COUNTIF(AY144:AY173,2)=0,"",COUNTIF(AY144:AY173,2)),IF('Chiffres et fonctions'!$J$3=2,IF(COUNTIF(AY144:AY173,4)=0,"","+ "&amp;(COUNTIF(AY144:AY173,4))),""))</f>
        <v/>
      </c>
      <c r="AZ175" s="139" t="str">
        <f>IF('Chiffres et fonctions'!$J$3=1,IF(COUNTIF(AZ144:AZ173,2)=0,"",COUNTIF(AZ144:AZ173,2)),IF('Chiffres et fonctions'!$J$3=2,IF(COUNTIF(AZ144:AZ173,4)=0,"","+ "&amp;(COUNTIF(AZ144:AZ173,4))),""))</f>
        <v/>
      </c>
      <c r="BA175" s="138" t="str">
        <f>IF('Chiffres et fonctions'!$J$3=1,IF(COUNTIF(BA144:BA173,2)=0,"",COUNTIF(BA144:BA173,2)),IF('Chiffres et fonctions'!$J$3=2,IF(COUNTIF(BA144:BA173,4)=0,"","+ "&amp;(COUNTIF(BA144:BA173,4))),""))</f>
        <v/>
      </c>
      <c r="BB175" s="139" t="str">
        <f>IF('Chiffres et fonctions'!$J$3=1,IF(COUNTIF(BB144:BB173,2)=0,"",COUNTIF(BB144:BB173,2)),IF('Chiffres et fonctions'!$J$3=2,IF(COUNTIF(BB144:BB173,4)=0,"","+ "&amp;(COUNTIF(BB144:BB173,4))),""))</f>
        <v/>
      </c>
      <c r="BC175" s="121"/>
      <c r="BD175" s="370"/>
      <c r="BE175" s="148"/>
      <c r="BF175" s="149"/>
      <c r="BG175" s="150"/>
      <c r="BH175" s="149"/>
      <c r="BI175" s="149"/>
      <c r="BJ175" s="149"/>
      <c r="BK175" s="260"/>
      <c r="BL175" s="231"/>
      <c r="BM175" s="231"/>
      <c r="BN175" s="231"/>
      <c r="BO175" s="231"/>
      <c r="BP175" s="231"/>
      <c r="BQ175" s="231"/>
      <c r="BR175" s="122"/>
      <c r="BS175" s="122"/>
      <c r="BT175" s="172"/>
      <c r="BU175" s="226"/>
      <c r="BV175" s="222"/>
      <c r="BW175" s="226"/>
      <c r="BX175" s="222"/>
      <c r="BY175" s="123"/>
      <c r="BZ175" s="123"/>
      <c r="CA175" s="123"/>
      <c r="CB175" s="123"/>
      <c r="CC175" s="123"/>
      <c r="CD175" s="123"/>
      <c r="CE175" s="123"/>
      <c r="CF175" s="123"/>
      <c r="CG175" s="123"/>
      <c r="CH175" s="123"/>
      <c r="CI175" s="123"/>
      <c r="CJ175" s="123"/>
      <c r="CK175" s="123"/>
      <c r="CL175" s="123"/>
      <c r="CM175" s="123"/>
      <c r="CN175" s="123"/>
      <c r="CO175" s="123"/>
      <c r="CP175" s="123"/>
      <c r="CQ175" s="123"/>
      <c r="CR175" s="123"/>
      <c r="CS175" s="123"/>
      <c r="CT175" s="123"/>
      <c r="CU175" s="123"/>
      <c r="CV175" s="123"/>
      <c r="CW175" s="123"/>
      <c r="CX175" s="123"/>
      <c r="CY175" s="123"/>
      <c r="CZ175" s="123"/>
      <c r="DA175" s="123"/>
      <c r="DB175" s="123"/>
      <c r="DC175" s="123"/>
      <c r="DD175" s="123"/>
      <c r="DE175" s="123"/>
      <c r="DF175" s="123"/>
      <c r="DG175" s="123"/>
      <c r="DH175" s="123"/>
      <c r="DI175" s="123"/>
      <c r="DJ175" s="123"/>
      <c r="DK175" s="123"/>
      <c r="DL175" s="123"/>
      <c r="DM175" s="123"/>
      <c r="DN175" s="123"/>
      <c r="DO175" s="123"/>
      <c r="DP175" s="123"/>
      <c r="DQ175" s="123"/>
      <c r="DR175" s="123"/>
      <c r="DS175" s="123"/>
      <c r="DT175" s="123"/>
      <c r="DU175" s="123"/>
      <c r="DV175" s="123"/>
      <c r="DW175" s="123"/>
      <c r="DX175" s="123"/>
      <c r="DY175" s="123"/>
      <c r="DZ175" s="123"/>
      <c r="EA175" s="123"/>
      <c r="EB175" s="123"/>
      <c r="EC175" s="123"/>
      <c r="ED175" s="123"/>
      <c r="EE175" s="123"/>
      <c r="EF175" s="123"/>
      <c r="EG175" s="123"/>
      <c r="EH175" s="123"/>
      <c r="EI175" s="123"/>
      <c r="EJ175" s="123"/>
      <c r="EK175" s="123"/>
      <c r="EL175" s="123"/>
      <c r="EM175" s="123"/>
      <c r="EN175" s="123"/>
      <c r="EO175" s="123"/>
      <c r="EP175" s="123"/>
      <c r="EQ175" s="123"/>
      <c r="ER175" s="123"/>
      <c r="ES175" s="123"/>
      <c r="ET175" s="123"/>
      <c r="EU175" s="123"/>
      <c r="EV175" s="123"/>
      <c r="EW175" s="123"/>
      <c r="EX175" s="123"/>
      <c r="EY175" s="123"/>
      <c r="EZ175" s="123"/>
      <c r="FA175" s="123"/>
      <c r="FB175" s="123"/>
      <c r="FC175" s="123"/>
      <c r="FD175" s="123"/>
      <c r="FE175" s="123"/>
      <c r="FF175" s="123"/>
      <c r="FG175" s="123"/>
      <c r="FH175" s="123"/>
      <c r="FI175" s="123"/>
      <c r="FJ175" s="123"/>
      <c r="FK175" s="123"/>
      <c r="FL175" s="123"/>
      <c r="FM175" s="123"/>
      <c r="FN175" s="123"/>
      <c r="FO175" s="123"/>
      <c r="FP175" s="123"/>
      <c r="FQ175" s="123"/>
      <c r="FR175" s="123"/>
      <c r="FS175" s="123"/>
      <c r="FT175" s="123"/>
      <c r="FU175" s="123"/>
      <c r="FV175" s="123"/>
      <c r="FW175" s="123"/>
      <c r="FX175" s="123"/>
      <c r="FY175" s="123"/>
      <c r="FZ175" s="123"/>
      <c r="GA175" s="123"/>
      <c r="GB175" s="123"/>
      <c r="GC175" s="123"/>
      <c r="GD175" s="123"/>
      <c r="GE175" s="123"/>
      <c r="GF175" s="123"/>
      <c r="GG175" s="123"/>
      <c r="GH175" s="123"/>
      <c r="GI175" s="123"/>
      <c r="GJ175" s="123"/>
      <c r="GK175" s="123"/>
      <c r="GL175" s="123"/>
      <c r="GM175" s="123"/>
      <c r="GN175" s="123"/>
      <c r="GO175" s="123"/>
      <c r="GP175" s="123"/>
      <c r="GQ175" s="123"/>
      <c r="GR175" s="123"/>
      <c r="GS175" s="123"/>
      <c r="GT175" s="123"/>
      <c r="GU175" s="123"/>
      <c r="GV175" s="123"/>
      <c r="GW175" s="123"/>
      <c r="GX175" s="123"/>
      <c r="GY175" s="123"/>
      <c r="GZ175" s="123"/>
      <c r="HA175" s="123"/>
      <c r="HB175" s="123"/>
      <c r="HC175" s="123"/>
      <c r="HD175" s="123"/>
      <c r="HE175" s="123"/>
      <c r="HF175" s="123"/>
      <c r="HG175" s="123"/>
      <c r="HH175" s="123"/>
      <c r="HI175" s="123"/>
      <c r="HJ175" s="123"/>
      <c r="HK175" s="123"/>
      <c r="HL175" s="123"/>
      <c r="HM175" s="123"/>
      <c r="HN175" s="123"/>
      <c r="HO175" s="123"/>
      <c r="HP175" s="123"/>
      <c r="HQ175" s="123"/>
      <c r="HR175" s="123"/>
      <c r="HS175" s="123"/>
      <c r="HT175" s="123"/>
      <c r="HU175" s="123"/>
      <c r="HV175" s="123"/>
      <c r="HW175" s="123"/>
      <c r="HX175" s="123"/>
      <c r="HY175" s="123"/>
      <c r="HZ175" s="123"/>
      <c r="IA175" s="123"/>
      <c r="IB175" s="123"/>
      <c r="IC175" s="123"/>
      <c r="ID175" s="123"/>
      <c r="IE175" s="123"/>
      <c r="IF175" s="123"/>
      <c r="IG175" s="123"/>
      <c r="IH175" s="123"/>
      <c r="II175" s="123"/>
      <c r="IJ175" s="123"/>
      <c r="IK175" s="123"/>
      <c r="IL175" s="123"/>
      <c r="IM175" s="123"/>
      <c r="IN175" s="123"/>
      <c r="IO175" s="123"/>
      <c r="IP175" s="123"/>
      <c r="IQ175" s="123"/>
      <c r="IR175" s="123"/>
      <c r="IS175" s="123"/>
      <c r="IT175" s="123"/>
      <c r="IU175" s="123"/>
      <c r="IV175" s="123"/>
      <c r="IW175" s="123"/>
      <c r="IX175" s="123"/>
      <c r="IY175" s="123"/>
      <c r="IZ175" s="123"/>
      <c r="JA175" s="123"/>
      <c r="JB175" s="123"/>
      <c r="JC175" s="123"/>
      <c r="JD175" s="123"/>
      <c r="JE175" s="123"/>
      <c r="JF175" s="123"/>
      <c r="JG175" s="123"/>
      <c r="JH175" s="123"/>
      <c r="JI175" s="123"/>
      <c r="JJ175" s="123"/>
      <c r="JK175" s="123"/>
      <c r="JL175" s="123"/>
      <c r="JM175" s="123"/>
      <c r="JN175" s="123"/>
      <c r="JO175" s="123"/>
      <c r="JP175" s="123"/>
      <c r="JQ175" s="123"/>
      <c r="JR175" s="123"/>
      <c r="JS175" s="123"/>
      <c r="JT175" s="123"/>
      <c r="JU175" s="123"/>
      <c r="JV175" s="123"/>
      <c r="JW175" s="123"/>
      <c r="JX175" s="123"/>
      <c r="JY175" s="123"/>
      <c r="JZ175" s="123"/>
      <c r="KA175" s="123"/>
      <c r="KB175" s="123"/>
      <c r="KC175" s="123"/>
      <c r="KD175" s="123"/>
      <c r="KE175" s="123"/>
      <c r="KF175" s="123"/>
      <c r="KG175" s="123"/>
      <c r="KH175" s="123"/>
      <c r="KI175" s="123"/>
      <c r="KJ175" s="123"/>
      <c r="KK175" s="123"/>
      <c r="KL175" s="123"/>
      <c r="KM175" s="123"/>
      <c r="KN175" s="123"/>
      <c r="KO175" s="123"/>
      <c r="KP175" s="123"/>
      <c r="KQ175" s="123"/>
      <c r="KR175" s="123"/>
      <c r="KS175" s="123"/>
      <c r="KT175" s="123"/>
      <c r="KU175" s="123"/>
      <c r="KV175" s="123"/>
      <c r="KW175" s="123"/>
      <c r="KX175" s="123"/>
      <c r="KY175" s="123"/>
      <c r="KZ175" s="123"/>
      <c r="LA175" s="123"/>
      <c r="LB175" s="123"/>
      <c r="LC175" s="123"/>
      <c r="LD175" s="123"/>
      <c r="LE175" s="123"/>
      <c r="LF175" s="123"/>
      <c r="LG175" s="123"/>
      <c r="LH175" s="123"/>
      <c r="LI175" s="123"/>
      <c r="LJ175" s="123"/>
      <c r="LK175" s="123"/>
      <c r="LL175" s="123"/>
      <c r="LM175" s="123"/>
      <c r="LN175" s="123"/>
      <c r="LO175" s="123"/>
      <c r="LP175" s="123"/>
      <c r="LQ175" s="123"/>
      <c r="LR175" s="123"/>
      <c r="LS175" s="123"/>
      <c r="LT175" s="123"/>
      <c r="LU175" s="123"/>
      <c r="LV175" s="123"/>
      <c r="LW175" s="123"/>
      <c r="LX175" s="123"/>
      <c r="LY175" s="123"/>
      <c r="LZ175" s="123"/>
      <c r="MA175" s="123"/>
      <c r="MB175" s="123"/>
      <c r="MC175" s="123"/>
      <c r="MD175" s="123"/>
      <c r="ME175" s="123"/>
      <c r="MF175" s="123"/>
      <c r="MG175" s="123"/>
      <c r="MH175" s="123"/>
      <c r="MI175" s="123"/>
      <c r="MJ175" s="123"/>
      <c r="MK175" s="123"/>
      <c r="ML175" s="123"/>
      <c r="MM175" s="123"/>
      <c r="MN175" s="123"/>
      <c r="MO175" s="123"/>
      <c r="MP175" s="123"/>
      <c r="MQ175" s="123"/>
      <c r="MS175" s="224"/>
      <c r="MT175" s="378">
        <f>(COUNTA($O144:$BB173)/2)-SUM(MV175:NK175)</f>
        <v>0</v>
      </c>
      <c r="MU175" s="379"/>
      <c r="MV175" s="380">
        <f>SUM(MV144:MW173)</f>
        <v>0</v>
      </c>
      <c r="MW175" s="380"/>
      <c r="MX175" s="380">
        <f>SUM(MX144:MY173)</f>
        <v>0</v>
      </c>
      <c r="MY175" s="380"/>
      <c r="MZ175" s="380">
        <f>SUM(MZ144:NA173)</f>
        <v>0</v>
      </c>
      <c r="NA175" s="380"/>
      <c r="NB175" s="380">
        <f>SUM(NB144:NC173)</f>
        <v>0</v>
      </c>
      <c r="NC175" s="380"/>
      <c r="ND175" s="380">
        <f>SUM(ND144:NE173)</f>
        <v>0</v>
      </c>
      <c r="NE175" s="380"/>
      <c r="NF175" s="380">
        <f>SUM(NF144:NG173)</f>
        <v>0</v>
      </c>
      <c r="NG175" s="380"/>
      <c r="NH175" s="380">
        <f>SUM(NH144:NI173)</f>
        <v>0</v>
      </c>
      <c r="NI175" s="380"/>
      <c r="NJ175" s="380">
        <f>SUM(NJ144:NK173)</f>
        <v>0</v>
      </c>
      <c r="NK175" s="380"/>
      <c r="NL175" s="376">
        <f>SUM(NL144:NM173)</f>
        <v>0</v>
      </c>
      <c r="NM175" s="377"/>
      <c r="NN175" s="350"/>
    </row>
    <row r="176" spans="1:384" ht="10.199999999999999" customHeight="1" thickBot="1">
      <c r="B176" s="337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44"/>
      <c r="AY176" s="44"/>
      <c r="AZ176" s="44"/>
      <c r="BA176" s="44"/>
      <c r="BB176" s="44"/>
      <c r="BC176" s="44"/>
      <c r="BD176" s="45"/>
      <c r="BE176" s="45"/>
      <c r="BF176" s="45"/>
      <c r="BG176" s="45"/>
      <c r="BH176" s="45"/>
      <c r="BI176" s="45"/>
      <c r="BJ176" s="45"/>
      <c r="BL176" s="45"/>
      <c r="BM176" s="45"/>
      <c r="BN176" s="45"/>
      <c r="BO176" s="45"/>
      <c r="BP176" s="45"/>
      <c r="BR176" s="45"/>
      <c r="BS176" s="44"/>
      <c r="BT176" s="45"/>
      <c r="BU176" s="223"/>
      <c r="BV176" s="223"/>
      <c r="BW176" s="223"/>
      <c r="BX176" s="223"/>
      <c r="BY176" s="169"/>
      <c r="BZ176" s="169"/>
      <c r="CA176" s="169"/>
      <c r="CB176" s="169"/>
      <c r="CC176" s="169"/>
      <c r="CD176" s="169"/>
      <c r="CE176" s="169"/>
      <c r="CF176" s="169"/>
      <c r="CG176" s="169"/>
      <c r="CH176" s="169"/>
      <c r="CI176" s="169"/>
      <c r="CJ176" s="169"/>
      <c r="CK176" s="169"/>
      <c r="CL176" s="169"/>
      <c r="CM176" s="169"/>
      <c r="CN176" s="169"/>
      <c r="CO176" s="169"/>
      <c r="CP176" s="169"/>
      <c r="CQ176" s="169"/>
      <c r="CR176" s="169"/>
      <c r="CS176" s="169"/>
      <c r="CT176" s="169"/>
      <c r="CU176" s="169"/>
      <c r="CV176" s="169"/>
      <c r="CW176" s="169"/>
      <c r="CX176" s="169"/>
      <c r="CY176" s="169"/>
      <c r="CZ176" s="169"/>
      <c r="DA176" s="169"/>
      <c r="DB176" s="169"/>
      <c r="DC176" s="169"/>
      <c r="DD176" s="169"/>
      <c r="DE176" s="169"/>
      <c r="EV176" s="338"/>
      <c r="EW176" s="338"/>
      <c r="EX176" s="338"/>
      <c r="EY176" s="338"/>
      <c r="EZ176" s="338"/>
      <c r="FA176" s="338"/>
      <c r="FB176" s="338"/>
      <c r="FC176" s="338"/>
      <c r="FD176" s="338"/>
      <c r="FE176" s="338"/>
      <c r="FF176" s="338"/>
      <c r="FG176" s="338"/>
      <c r="FH176" s="338"/>
      <c r="FI176" s="338"/>
      <c r="FJ176" s="338"/>
      <c r="FK176" s="338"/>
      <c r="FL176" s="338"/>
      <c r="FM176" s="338"/>
      <c r="FN176" s="338"/>
      <c r="FO176" s="338"/>
      <c r="FP176" s="338"/>
      <c r="FQ176" s="338"/>
      <c r="FR176" s="338"/>
      <c r="FS176" s="338"/>
      <c r="FT176" s="338"/>
      <c r="FU176" s="338"/>
      <c r="FV176" s="338"/>
      <c r="FW176" s="338"/>
      <c r="FX176" s="338"/>
      <c r="FY176" s="338"/>
      <c r="FZ176" s="338"/>
      <c r="GA176" s="338"/>
      <c r="GB176" s="338"/>
      <c r="GC176" s="338"/>
      <c r="GD176" s="338"/>
      <c r="GE176" s="338"/>
      <c r="GF176" s="338"/>
      <c r="GG176" s="338"/>
      <c r="GH176" s="338"/>
      <c r="GI176" s="338"/>
      <c r="GK176" s="338"/>
      <c r="GL176" s="338"/>
      <c r="GM176" s="338"/>
      <c r="GN176" s="338"/>
      <c r="GO176" s="338"/>
      <c r="GP176" s="338"/>
      <c r="GQ176" s="338"/>
      <c r="GR176" s="338"/>
      <c r="GS176" s="338"/>
      <c r="GT176" s="338"/>
      <c r="GU176" s="338"/>
      <c r="GV176" s="338"/>
      <c r="GW176" s="338"/>
      <c r="GX176" s="338"/>
      <c r="GY176" s="338"/>
      <c r="GZ176" s="338"/>
      <c r="HA176" s="338"/>
      <c r="HB176" s="338"/>
      <c r="HC176" s="338"/>
      <c r="HD176" s="338"/>
      <c r="HE176" s="338"/>
      <c r="HF176" s="338"/>
      <c r="HG176" s="338"/>
      <c r="HH176" s="338"/>
      <c r="HI176" s="338"/>
      <c r="HJ176" s="338"/>
      <c r="HK176" s="338"/>
      <c r="HL176" s="338"/>
      <c r="HM176" s="338"/>
      <c r="HN176" s="338"/>
      <c r="HO176" s="338"/>
      <c r="HP176" s="338"/>
      <c r="HQ176" s="338"/>
      <c r="HR176" s="338"/>
      <c r="HS176" s="338"/>
      <c r="HT176" s="338"/>
      <c r="HU176" s="338"/>
      <c r="HV176" s="338"/>
      <c r="HW176" s="338"/>
      <c r="HX176" s="338"/>
      <c r="HZ176" s="338"/>
      <c r="IA176" s="338"/>
      <c r="IB176" s="338"/>
      <c r="IC176" s="338"/>
      <c r="ID176" s="338"/>
      <c r="IE176" s="338"/>
      <c r="IF176" s="338"/>
      <c r="IG176" s="338"/>
      <c r="IH176" s="338"/>
      <c r="II176" s="338"/>
      <c r="IJ176" s="338"/>
      <c r="IK176" s="338"/>
      <c r="IL176" s="338"/>
      <c r="IM176" s="338"/>
      <c r="IN176" s="338"/>
      <c r="IO176" s="338"/>
      <c r="IP176" s="338"/>
      <c r="IQ176" s="338"/>
      <c r="IR176" s="338"/>
      <c r="IS176" s="338"/>
      <c r="IT176" s="338"/>
      <c r="IU176" s="338"/>
      <c r="IV176" s="338"/>
      <c r="IW176" s="338"/>
      <c r="IX176" s="338"/>
      <c r="IY176" s="338"/>
      <c r="IZ176" s="338"/>
      <c r="JA176" s="338"/>
      <c r="JB176" s="338"/>
      <c r="JC176" s="338"/>
      <c r="JD176" s="338"/>
      <c r="JE176" s="338"/>
      <c r="JF176" s="338"/>
      <c r="JG176" s="338"/>
      <c r="JH176" s="338"/>
      <c r="JI176" s="338"/>
      <c r="JJ176" s="338"/>
      <c r="JK176" s="338"/>
      <c r="JL176" s="338"/>
      <c r="JM176" s="338"/>
      <c r="JO176" s="338"/>
      <c r="JP176" s="338"/>
      <c r="JQ176" s="338"/>
      <c r="JR176" s="338"/>
      <c r="JS176" s="338"/>
      <c r="JT176" s="338"/>
      <c r="JU176" s="338"/>
      <c r="JV176" s="338"/>
      <c r="JW176" s="338"/>
      <c r="JX176" s="338"/>
      <c r="JY176" s="338"/>
      <c r="JZ176" s="338"/>
      <c r="KA176" s="338"/>
      <c r="KB176" s="338"/>
      <c r="KC176" s="338"/>
      <c r="KD176" s="338"/>
      <c r="KE176" s="338"/>
      <c r="KF176" s="338"/>
      <c r="KG176" s="338"/>
      <c r="KH176" s="338"/>
      <c r="KI176" s="338"/>
      <c r="KJ176" s="338"/>
      <c r="KK176" s="338"/>
      <c r="KL176" s="338"/>
      <c r="KM176" s="338"/>
      <c r="KN176" s="338"/>
      <c r="KO176" s="338"/>
      <c r="KP176" s="338"/>
      <c r="KQ176" s="338"/>
      <c r="KR176" s="338"/>
      <c r="KS176" s="338"/>
      <c r="KT176" s="338"/>
      <c r="KU176" s="338"/>
      <c r="KV176" s="338"/>
      <c r="KW176" s="338"/>
      <c r="KX176" s="338"/>
      <c r="KY176" s="338"/>
      <c r="KZ176" s="338"/>
      <c r="LA176" s="338"/>
      <c r="LB176" s="338"/>
      <c r="LD176" s="338"/>
      <c r="LE176" s="338"/>
      <c r="LF176" s="338"/>
      <c r="LG176" s="338"/>
      <c r="LH176" s="338"/>
      <c r="LI176" s="338"/>
      <c r="LJ176" s="338"/>
      <c r="LK176" s="338"/>
      <c r="LL176" s="338"/>
      <c r="LM176" s="338"/>
      <c r="LN176" s="338"/>
      <c r="LO176" s="338"/>
      <c r="LP176" s="338"/>
      <c r="LQ176" s="338"/>
      <c r="LR176" s="338"/>
      <c r="LS176" s="338"/>
      <c r="LT176" s="338"/>
      <c r="LU176" s="338"/>
      <c r="LV176" s="338"/>
      <c r="LW176" s="338"/>
      <c r="LX176" s="338"/>
      <c r="LY176" s="338"/>
      <c r="LZ176" s="338"/>
      <c r="MA176" s="338"/>
      <c r="MB176" s="338"/>
      <c r="MC176" s="338"/>
      <c r="MD176" s="338"/>
      <c r="ME176" s="338"/>
      <c r="MF176" s="338"/>
      <c r="MG176" s="338"/>
      <c r="MH176" s="338"/>
      <c r="MI176" s="338"/>
      <c r="MJ176" s="338"/>
      <c r="MK176" s="338"/>
      <c r="ML176" s="338"/>
      <c r="MM176" s="338"/>
      <c r="MN176" s="338"/>
      <c r="MO176" s="338"/>
      <c r="MP176" s="338"/>
      <c r="MQ176" s="338"/>
      <c r="MT176" s="316"/>
      <c r="MU176" s="316"/>
      <c r="MV176" s="316"/>
      <c r="MW176" s="316"/>
      <c r="MX176" s="316"/>
      <c r="MY176" s="316"/>
      <c r="MZ176" s="316"/>
      <c r="NA176" s="316"/>
      <c r="NB176" s="316"/>
      <c r="NC176" s="316"/>
      <c r="ND176" s="316"/>
      <c r="NE176" s="316"/>
      <c r="NF176" s="316"/>
      <c r="NG176" s="316"/>
      <c r="NH176" s="316"/>
      <c r="NI176" s="316"/>
      <c r="NJ176" s="316"/>
      <c r="NK176" s="316"/>
      <c r="NL176" s="316"/>
      <c r="NM176" s="316"/>
      <c r="NN176" s="350"/>
    </row>
    <row r="177" spans="1:384" ht="18" customHeight="1" thickBot="1">
      <c r="A177" s="26">
        <v>6</v>
      </c>
      <c r="B177" s="337"/>
      <c r="C177" s="320">
        <f>Conges!$B$8</f>
        <v>44901</v>
      </c>
      <c r="D177" s="321"/>
      <c r="E177" s="321"/>
      <c r="F177" s="321"/>
      <c r="G177" s="321"/>
      <c r="H177" s="321"/>
      <c r="I177" s="321"/>
      <c r="J177" s="321"/>
      <c r="K177" s="321"/>
      <c r="L177" s="321"/>
      <c r="M177" s="321"/>
      <c r="N177" s="321"/>
      <c r="O177" s="321"/>
      <c r="P177" s="321"/>
      <c r="Q177" s="321"/>
      <c r="R177" s="321"/>
      <c r="S177" s="321"/>
      <c r="T177" s="321"/>
      <c r="U177" s="321"/>
      <c r="V177" s="321"/>
      <c r="W177" s="321"/>
      <c r="X177" s="321"/>
      <c r="Y177" s="321"/>
      <c r="Z177" s="321"/>
      <c r="AA177" s="321"/>
      <c r="AB177" s="321"/>
      <c r="AC177" s="321"/>
      <c r="AD177" s="321"/>
      <c r="AE177" s="321"/>
      <c r="AF177" s="321"/>
      <c r="AG177" s="321"/>
      <c r="AH177" s="321"/>
      <c r="AI177" s="321"/>
      <c r="AJ177" s="321"/>
      <c r="AK177" s="321"/>
      <c r="AL177" s="321"/>
      <c r="AM177" s="321"/>
      <c r="AN177" s="321"/>
      <c r="AO177" s="321"/>
      <c r="AP177" s="321"/>
      <c r="AQ177" s="321"/>
      <c r="AR177" s="321"/>
      <c r="AS177" s="321"/>
      <c r="AT177" s="321"/>
      <c r="AU177" s="321"/>
      <c r="AV177" s="321"/>
      <c r="AW177" s="321"/>
      <c r="AX177" s="321"/>
      <c r="AY177" s="321"/>
      <c r="AZ177" s="321"/>
      <c r="BA177" s="321"/>
      <c r="BB177" s="321"/>
      <c r="BC177" s="321"/>
      <c r="BD177" s="370"/>
      <c r="BE177" s="359" t="str">
        <f>$BE$2</f>
        <v>H / jour</v>
      </c>
      <c r="BF177" s="360"/>
      <c r="BG177" s="363"/>
      <c r="BH177" s="353" t="s">
        <v>54</v>
      </c>
      <c r="BI177" s="353"/>
      <c r="BJ177" s="353" t="str">
        <f>$BJ$2</f>
        <v>Cumul moyen iddéal</v>
      </c>
      <c r="BK177" s="332"/>
      <c r="BL177" s="353" t="s">
        <v>69</v>
      </c>
      <c r="BM177" s="353" t="s">
        <v>70</v>
      </c>
      <c r="BN177" s="353" t="s">
        <v>73</v>
      </c>
      <c r="BO177" s="353" t="s">
        <v>74</v>
      </c>
      <c r="BP177" s="353" t="s">
        <v>71</v>
      </c>
      <c r="BQ177" s="353" t="s">
        <v>72</v>
      </c>
      <c r="BR177" s="393" t="s">
        <v>62</v>
      </c>
      <c r="BS177" s="391" t="s">
        <v>68</v>
      </c>
      <c r="BT177" s="362"/>
      <c r="BU177" s="395" t="str">
        <f>BU$2</f>
        <v>Heures Pointés Reel +ind</v>
      </c>
      <c r="BV177" s="397" t="str">
        <f>BV$2</f>
        <v>Heures Cumules Reel + ind</v>
      </c>
      <c r="BW177" s="395"/>
      <c r="BX177" s="397"/>
      <c r="BY177" s="169"/>
      <c r="BZ177" s="169"/>
      <c r="CA177" s="169"/>
      <c r="CB177" s="169"/>
      <c r="CC177" s="169"/>
      <c r="CD177" s="169"/>
      <c r="CE177" s="169"/>
      <c r="CF177" s="169"/>
      <c r="CG177" s="169"/>
      <c r="CH177" s="169"/>
      <c r="CI177" s="169"/>
      <c r="CJ177" s="169"/>
      <c r="CK177" s="169"/>
      <c r="CL177" s="169"/>
      <c r="CM177" s="169"/>
      <c r="CN177" s="169"/>
      <c r="CO177" s="169"/>
      <c r="CP177" s="169"/>
      <c r="CQ177" s="169"/>
      <c r="CR177" s="169"/>
      <c r="CS177" s="169"/>
      <c r="CT177" s="169"/>
      <c r="CU177" s="169"/>
      <c r="CV177" s="169"/>
      <c r="CW177" s="169"/>
      <c r="CX177" s="169"/>
      <c r="CY177" s="169"/>
      <c r="CZ177" s="169"/>
      <c r="DA177" s="169"/>
      <c r="DB177" s="169"/>
      <c r="DC177" s="169"/>
      <c r="DD177" s="169"/>
      <c r="DE177" s="169"/>
      <c r="EV177" s="338"/>
      <c r="EW177" s="338"/>
      <c r="EX177" s="338"/>
      <c r="EY177" s="338"/>
      <c r="EZ177" s="338"/>
      <c r="FA177" s="338"/>
      <c r="FB177" s="338"/>
      <c r="FC177" s="338"/>
      <c r="FD177" s="338"/>
      <c r="FE177" s="338"/>
      <c r="FF177" s="338"/>
      <c r="FG177" s="338"/>
      <c r="FH177" s="338"/>
      <c r="FI177" s="338"/>
      <c r="FJ177" s="338"/>
      <c r="FK177" s="338"/>
      <c r="FL177" s="338"/>
      <c r="FM177" s="338"/>
      <c r="FN177" s="338"/>
      <c r="FO177" s="338"/>
      <c r="FP177" s="338"/>
      <c r="FQ177" s="338"/>
      <c r="FR177" s="338"/>
      <c r="FS177" s="338"/>
      <c r="FT177" s="338"/>
      <c r="FU177" s="338"/>
      <c r="FV177" s="338"/>
      <c r="FW177" s="338"/>
      <c r="FX177" s="338"/>
      <c r="FY177" s="338"/>
      <c r="FZ177" s="338"/>
      <c r="GA177" s="338"/>
      <c r="GB177" s="338"/>
      <c r="GC177" s="338"/>
      <c r="GD177" s="338"/>
      <c r="GE177" s="338"/>
      <c r="GF177" s="338"/>
      <c r="GG177" s="338"/>
      <c r="GH177" s="338"/>
      <c r="GI177" s="338"/>
      <c r="GK177" s="338"/>
      <c r="GL177" s="338"/>
      <c r="GM177" s="338"/>
      <c r="GN177" s="338"/>
      <c r="GO177" s="338"/>
      <c r="GP177" s="338"/>
      <c r="GQ177" s="338"/>
      <c r="GR177" s="338"/>
      <c r="GS177" s="338"/>
      <c r="GT177" s="338"/>
      <c r="GU177" s="338"/>
      <c r="GV177" s="338"/>
      <c r="GW177" s="338"/>
      <c r="GX177" s="338"/>
      <c r="GY177" s="338"/>
      <c r="GZ177" s="338"/>
      <c r="HA177" s="338"/>
      <c r="HB177" s="338"/>
      <c r="HC177" s="338"/>
      <c r="HD177" s="338"/>
      <c r="HE177" s="338"/>
      <c r="HF177" s="338"/>
      <c r="HG177" s="338"/>
      <c r="HH177" s="338"/>
      <c r="HI177" s="338"/>
      <c r="HJ177" s="338"/>
      <c r="HK177" s="338"/>
      <c r="HL177" s="338"/>
      <c r="HM177" s="338"/>
      <c r="HN177" s="338"/>
      <c r="HO177" s="338"/>
      <c r="HP177" s="338"/>
      <c r="HQ177" s="338"/>
      <c r="HR177" s="338"/>
      <c r="HS177" s="338"/>
      <c r="HT177" s="338"/>
      <c r="HU177" s="338"/>
      <c r="HV177" s="338"/>
      <c r="HW177" s="338"/>
      <c r="HX177" s="338"/>
      <c r="HZ177" s="338"/>
      <c r="IA177" s="338"/>
      <c r="IB177" s="338"/>
      <c r="IC177" s="338"/>
      <c r="ID177" s="338"/>
      <c r="IE177" s="338"/>
      <c r="IF177" s="338"/>
      <c r="IG177" s="338"/>
      <c r="IH177" s="338"/>
      <c r="II177" s="338"/>
      <c r="IJ177" s="338"/>
      <c r="IK177" s="338"/>
      <c r="IL177" s="338"/>
      <c r="IM177" s="338"/>
      <c r="IN177" s="338"/>
      <c r="IO177" s="338"/>
      <c r="IP177" s="338"/>
      <c r="IQ177" s="338"/>
      <c r="IR177" s="338"/>
      <c r="IS177" s="338"/>
      <c r="IT177" s="338"/>
      <c r="IU177" s="338"/>
      <c r="IV177" s="338"/>
      <c r="IW177" s="338"/>
      <c r="IX177" s="338"/>
      <c r="IY177" s="338"/>
      <c r="IZ177" s="338"/>
      <c r="JA177" s="338"/>
      <c r="JB177" s="338"/>
      <c r="JC177" s="338"/>
      <c r="JD177" s="338"/>
      <c r="JE177" s="338"/>
      <c r="JF177" s="338"/>
      <c r="JG177" s="338"/>
      <c r="JH177" s="338"/>
      <c r="JI177" s="338"/>
      <c r="JJ177" s="338"/>
      <c r="JK177" s="338"/>
      <c r="JL177" s="338"/>
      <c r="JM177" s="338"/>
      <c r="JO177" s="338"/>
      <c r="JP177" s="338"/>
      <c r="JQ177" s="338"/>
      <c r="JR177" s="338"/>
      <c r="JS177" s="338"/>
      <c r="JT177" s="338"/>
      <c r="JU177" s="338"/>
      <c r="JV177" s="338"/>
      <c r="JW177" s="338"/>
      <c r="JX177" s="338"/>
      <c r="JY177" s="338"/>
      <c r="JZ177" s="338"/>
      <c r="KA177" s="338"/>
      <c r="KB177" s="338"/>
      <c r="KC177" s="338"/>
      <c r="KD177" s="338"/>
      <c r="KE177" s="338"/>
      <c r="KF177" s="338"/>
      <c r="KG177" s="338"/>
      <c r="KH177" s="338"/>
      <c r="KI177" s="338"/>
      <c r="KJ177" s="338"/>
      <c r="KK177" s="338"/>
      <c r="KL177" s="338"/>
      <c r="KM177" s="338"/>
      <c r="KN177" s="338"/>
      <c r="KO177" s="338"/>
      <c r="KP177" s="338"/>
      <c r="KQ177" s="338"/>
      <c r="KR177" s="338"/>
      <c r="KS177" s="338"/>
      <c r="KT177" s="338"/>
      <c r="KU177" s="338"/>
      <c r="KV177" s="338"/>
      <c r="KW177" s="338"/>
      <c r="KX177" s="338"/>
      <c r="KY177" s="338"/>
      <c r="KZ177" s="338"/>
      <c r="LA177" s="338"/>
      <c r="LB177" s="338"/>
      <c r="LD177" s="338"/>
      <c r="LE177" s="338"/>
      <c r="LF177" s="338"/>
      <c r="LG177" s="338"/>
      <c r="LH177" s="338"/>
      <c r="LI177" s="338"/>
      <c r="LJ177" s="338"/>
      <c r="LK177" s="338"/>
      <c r="LL177" s="338"/>
      <c r="LM177" s="338"/>
      <c r="LN177" s="338"/>
      <c r="LO177" s="338"/>
      <c r="LP177" s="338"/>
      <c r="LQ177" s="338"/>
      <c r="LR177" s="338"/>
      <c r="LS177" s="338"/>
      <c r="LT177" s="338"/>
      <c r="LU177" s="338"/>
      <c r="LV177" s="338"/>
      <c r="LW177" s="338"/>
      <c r="LX177" s="338"/>
      <c r="LY177" s="338"/>
      <c r="LZ177" s="338"/>
      <c r="MA177" s="338"/>
      <c r="MB177" s="338"/>
      <c r="MC177" s="338"/>
      <c r="MD177" s="338"/>
      <c r="ME177" s="338"/>
      <c r="MF177" s="338"/>
      <c r="MG177" s="338"/>
      <c r="MH177" s="338"/>
      <c r="MI177" s="338"/>
      <c r="MJ177" s="338"/>
      <c r="MK177" s="338"/>
      <c r="ML177" s="338"/>
      <c r="MM177" s="338"/>
      <c r="MN177" s="338"/>
      <c r="MO177" s="338"/>
      <c r="MP177" s="338"/>
      <c r="MQ177" s="338"/>
      <c r="MT177" s="381" t="s">
        <v>12</v>
      </c>
      <c r="MU177" s="381"/>
      <c r="MV177" s="381"/>
      <c r="MW177" s="381"/>
      <c r="MX177" s="381"/>
      <c r="MY177" s="381"/>
      <c r="MZ177" s="381"/>
      <c r="NA177" s="381"/>
      <c r="NB177" s="381"/>
      <c r="NC177" s="381"/>
      <c r="ND177" s="381"/>
      <c r="NE177" s="381"/>
      <c r="NF177" s="381"/>
      <c r="NG177" s="381"/>
      <c r="NH177" s="381"/>
      <c r="NI177" s="381"/>
      <c r="NJ177" s="381"/>
      <c r="NK177" s="381"/>
      <c r="NL177" s="381"/>
      <c r="NM177" s="381"/>
      <c r="NN177" s="350"/>
      <c r="NR177" s="330" t="s">
        <v>56</v>
      </c>
      <c r="NS177" s="330"/>
      <c r="NT177" s="330"/>
    </row>
    <row r="178" spans="1:384" ht="10.199999999999999" customHeight="1">
      <c r="A178" s="25"/>
      <c r="B178" s="337"/>
      <c r="C178" s="335">
        <f>C177</f>
        <v>44901</v>
      </c>
      <c r="D178" s="16"/>
      <c r="E178" s="349" t="str">
        <f>$E$3</f>
        <v>Sans Renfort</v>
      </c>
      <c r="F178" s="349"/>
      <c r="G178" s="349"/>
      <c r="H178" s="10"/>
      <c r="I178" s="10"/>
      <c r="J178" s="10"/>
      <c r="K178" s="10"/>
      <c r="L178" s="10"/>
      <c r="M178" s="10"/>
      <c r="N178" s="316">
        <v>7</v>
      </c>
      <c r="O178" s="316"/>
      <c r="P178" s="316">
        <v>8</v>
      </c>
      <c r="Q178" s="316"/>
      <c r="R178" s="316">
        <v>9</v>
      </c>
      <c r="S178" s="316"/>
      <c r="T178" s="316">
        <v>10</v>
      </c>
      <c r="U178" s="316"/>
      <c r="V178" s="316">
        <v>11</v>
      </c>
      <c r="W178" s="316"/>
      <c r="X178" s="316">
        <v>12</v>
      </c>
      <c r="Y178" s="316"/>
      <c r="Z178" s="316">
        <v>13</v>
      </c>
      <c r="AA178" s="316"/>
      <c r="AB178" s="316">
        <v>14</v>
      </c>
      <c r="AC178" s="316"/>
      <c r="AD178" s="316">
        <v>15</v>
      </c>
      <c r="AE178" s="316"/>
      <c r="AF178" s="316">
        <v>16</v>
      </c>
      <c r="AG178" s="316"/>
      <c r="AH178" s="316">
        <v>17</v>
      </c>
      <c r="AI178" s="316"/>
      <c r="AJ178" s="316">
        <v>18</v>
      </c>
      <c r="AK178" s="316"/>
      <c r="AL178" s="316">
        <v>19</v>
      </c>
      <c r="AM178" s="316"/>
      <c r="AN178" s="316">
        <v>20</v>
      </c>
      <c r="AO178" s="316"/>
      <c r="AP178" s="316">
        <v>21</v>
      </c>
      <c r="AQ178" s="316"/>
      <c r="AR178" s="316">
        <v>22</v>
      </c>
      <c r="AS178" s="316"/>
      <c r="AT178" s="316">
        <v>23</v>
      </c>
      <c r="AU178" s="316"/>
      <c r="AV178" s="316">
        <v>24</v>
      </c>
      <c r="AW178" s="316"/>
      <c r="AX178" s="316">
        <v>1</v>
      </c>
      <c r="AY178" s="316"/>
      <c r="AZ178" s="316">
        <v>2</v>
      </c>
      <c r="BA178" s="316"/>
      <c r="BB178" s="316">
        <v>3</v>
      </c>
      <c r="BC178" s="346"/>
      <c r="BD178" s="370"/>
      <c r="BE178" s="361"/>
      <c r="BF178" s="362"/>
      <c r="BG178" s="364"/>
      <c r="BH178" s="354"/>
      <c r="BI178" s="354"/>
      <c r="BJ178" s="354"/>
      <c r="BK178" s="333"/>
      <c r="BL178" s="354"/>
      <c r="BM178" s="354"/>
      <c r="BN178" s="354"/>
      <c r="BO178" s="354"/>
      <c r="BP178" s="354"/>
      <c r="BQ178" s="354"/>
      <c r="BR178" s="394"/>
      <c r="BS178" s="392"/>
      <c r="BT178" s="362"/>
      <c r="BU178" s="396"/>
      <c r="BV178" s="398"/>
      <c r="BW178" s="396"/>
      <c r="BX178" s="398"/>
      <c r="MT178" s="374">
        <v>1</v>
      </c>
      <c r="MU178" s="316"/>
      <c r="MV178" s="316">
        <v>2</v>
      </c>
      <c r="MW178" s="316"/>
      <c r="MX178" s="316">
        <v>3</v>
      </c>
      <c r="MY178" s="316"/>
      <c r="MZ178" s="316">
        <v>4</v>
      </c>
      <c r="NA178" s="316"/>
      <c r="NB178" s="316">
        <v>5</v>
      </c>
      <c r="NC178" s="316"/>
      <c r="ND178" s="316">
        <v>6</v>
      </c>
      <c r="NE178" s="316"/>
      <c r="NF178" s="316">
        <v>7</v>
      </c>
      <c r="NG178" s="316"/>
      <c r="NH178" s="316">
        <v>8</v>
      </c>
      <c r="NI178" s="316"/>
      <c r="NJ178" s="316">
        <v>9</v>
      </c>
      <c r="NK178" s="316"/>
      <c r="NL178" s="382" t="s">
        <v>12</v>
      </c>
      <c r="NM178" s="383"/>
      <c r="NN178" s="350"/>
      <c r="NR178" s="30" t="s">
        <v>57</v>
      </c>
      <c r="NS178" s="30" t="s">
        <v>58</v>
      </c>
      <c r="NT178" s="30" t="s">
        <v>59</v>
      </c>
    </row>
    <row r="179" spans="1:384" ht="10.199999999999999" customHeight="1">
      <c r="A179" s="25"/>
      <c r="B179" s="337"/>
      <c r="C179" s="335"/>
      <c r="D179" s="15"/>
      <c r="E179" s="322" t="str">
        <f>IFERROR(G193*'Chiffres et fonctions'!$J$6,"CA à Produire")</f>
        <v>CA à Produire</v>
      </c>
      <c r="F179" s="322"/>
      <c r="G179" s="322"/>
      <c r="H179" s="323">
        <f>IF(BC209&lt;&gt;0,3,0)</f>
        <v>0</v>
      </c>
      <c r="I179" s="387">
        <f>Prenoms!$B$2</f>
        <v>0</v>
      </c>
      <c r="J179" s="388"/>
      <c r="K179" s="388"/>
      <c r="L179" s="388"/>
      <c r="M179" s="388"/>
      <c r="N179" s="60" t="str">
        <f>IF(NL179&lt;&gt;0,"",IF(Conges!K36=0,"",Conges!K36))</f>
        <v/>
      </c>
      <c r="O179" s="61"/>
      <c r="P179" s="62"/>
      <c r="Q179" s="62"/>
      <c r="R179" s="62"/>
      <c r="S179" s="62"/>
      <c r="T179" s="62"/>
      <c r="U179" s="62"/>
      <c r="V179" s="63"/>
      <c r="W179" s="62"/>
      <c r="X179" s="62"/>
      <c r="Y179" s="62"/>
      <c r="Z179" s="62"/>
      <c r="AA179" s="62"/>
      <c r="AB179" s="62"/>
      <c r="AC179" s="62"/>
      <c r="AD179" s="62"/>
      <c r="AE179" s="61"/>
      <c r="AF179" s="62"/>
      <c r="AG179" s="62"/>
      <c r="AH179" s="62"/>
      <c r="AI179" s="62"/>
      <c r="AJ179" s="6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1"/>
      <c r="AV179" s="62"/>
      <c r="AW179" s="62"/>
      <c r="AX179" s="62"/>
      <c r="AY179" s="62"/>
      <c r="AZ179" s="62"/>
      <c r="BA179" s="62"/>
      <c r="BB179" s="63"/>
      <c r="BC179" s="64">
        <f>IF(NL179&lt;&gt;0,(IF(Conges!K$36=0,0,3)),0)</f>
        <v>0</v>
      </c>
      <c r="BD179" s="370"/>
      <c r="BE179" s="389">
        <f>IF(OR(Conges!K$36="A",Conges!K$36="V"),Prenoms!L$2,NL179)</f>
        <v>0</v>
      </c>
      <c r="BF179" s="390"/>
      <c r="BG179" s="261"/>
      <c r="BH179" s="262">
        <f t="shared" ref="BH179:BH208" si="198">IF(BO179=0,BM179+BH144,BO179+BH144)</f>
        <v>0</v>
      </c>
      <c r="BI179" s="263" t="str">
        <f t="shared" ref="BI179:BI208" si="199">IF(BO179=0,"",$BI$1)</f>
        <v/>
      </c>
      <c r="BJ179" s="273">
        <v>0</v>
      </c>
      <c r="BK179" s="274">
        <f>BH179-BJ179</f>
        <v>0</v>
      </c>
      <c r="BL179" s="275">
        <f t="shared" ref="BL179" si="200">$NL179</f>
        <v>0</v>
      </c>
      <c r="BM179" s="275">
        <f t="shared" ref="BM179" si="201">$BE179</f>
        <v>0</v>
      </c>
      <c r="BN179" s="275">
        <f>SUM('Heures Pointage'!$D$11:$E$11)</f>
        <v>0</v>
      </c>
      <c r="BO179" s="275">
        <f>SUM('Heures et Indemnites'!$D$11:$E$11)</f>
        <v>0</v>
      </c>
      <c r="BP179" s="276">
        <f t="shared" ref="BP179" si="202">$NT179</f>
        <v>0</v>
      </c>
      <c r="BQ179" s="276">
        <f>'Heures Pointage'!$AB$11</f>
        <v>0</v>
      </c>
      <c r="BR179" s="277">
        <f t="shared" ref="BR179" si="203">$BH$1054</f>
        <v>0</v>
      </c>
      <c r="BS179" s="141">
        <f>Prenoms!$C$2</f>
        <v>0</v>
      </c>
      <c r="BT179" s="146"/>
      <c r="BU179" s="212">
        <f>SUM('Heures et Indemnites'!$D$11:$E$11)</f>
        <v>0</v>
      </c>
      <c r="BV179" s="217">
        <f>SUM('Heures et Indemnites'!$D$6:$E$11)</f>
        <v>0</v>
      </c>
      <c r="BW179" s="212"/>
      <c r="BX179" s="217"/>
      <c r="MT179" s="384">
        <f>(COUNTA($O179:$BB179)/2)-SUM(MV179:NK179)</f>
        <v>0</v>
      </c>
      <c r="MU179" s="385">
        <f t="shared" ref="MU179:MU194" si="204">(COUNTA($O179:$BB179))/2</f>
        <v>0</v>
      </c>
      <c r="MV179" s="385">
        <f t="shared" ref="MV179:MV208" si="205">(COUNTIF($O179:$BB179,MV$3))/2</f>
        <v>0</v>
      </c>
      <c r="MW179" s="385"/>
      <c r="MX179" s="385">
        <f t="shared" ref="MX179:MX208" si="206">(COUNTIF($O179:$BB179,MX$3))/2</f>
        <v>0</v>
      </c>
      <c r="MY179" s="385"/>
      <c r="MZ179" s="385">
        <f t="shared" ref="MZ179:MZ208" si="207">(COUNTIF($O179:$BB179,MZ$3))/2</f>
        <v>0</v>
      </c>
      <c r="NA179" s="385"/>
      <c r="NB179" s="385">
        <f t="shared" ref="NB179:NB208" si="208">(COUNTIF($O179:$BB179,NB$3))/2</f>
        <v>0</v>
      </c>
      <c r="NC179" s="385"/>
      <c r="ND179" s="385">
        <f t="shared" ref="ND179:ND208" si="209">(COUNTIF($O179:$BB179,ND$3))/2</f>
        <v>0</v>
      </c>
      <c r="NE179" s="385"/>
      <c r="NF179" s="385">
        <f t="shared" ref="NF179:NF208" si="210">(COUNTIF($O179:$BB179,NF$3))/2</f>
        <v>0</v>
      </c>
      <c r="NG179" s="385"/>
      <c r="NH179" s="385">
        <f t="shared" ref="NH179:NH208" si="211">(COUNTIF($O179:$BB179,NH$3))/2</f>
        <v>0</v>
      </c>
      <c r="NI179" s="385"/>
      <c r="NJ179" s="385">
        <f t="shared" ref="NJ179:NJ208" si="212">(COUNTIF($O179:$BB179,NJ$3))/2</f>
        <v>0</v>
      </c>
      <c r="NK179" s="385"/>
      <c r="NL179" s="385">
        <f>(COUNTA($O179:$BB179))/2</f>
        <v>0</v>
      </c>
      <c r="NM179" s="386"/>
      <c r="NN179" s="350"/>
      <c r="NR179" s="30">
        <f t="shared" ref="NR179:NR208" si="213">IF(SUM(W179:AD179)&gt;0,1,0)</f>
        <v>0</v>
      </c>
      <c r="NS179" s="30">
        <f t="shared" ref="NS179:NS208" si="214">IF(SUM(AM179:BB179)&gt;0,1,0)</f>
        <v>0</v>
      </c>
      <c r="NT179" s="30">
        <f t="shared" ref="NT179:NT208" si="215">IF(SUM(NR179:NS179)=0,0,SUM(NR179:NS179))</f>
        <v>0</v>
      </c>
    </row>
    <row r="180" spans="1:384" ht="10.199999999999999" customHeight="1">
      <c r="A180" s="25"/>
      <c r="B180" s="337"/>
      <c r="C180" s="335"/>
      <c r="D180" s="15"/>
      <c r="E180" s="322"/>
      <c r="F180" s="322"/>
      <c r="G180" s="322"/>
      <c r="H180" s="323"/>
      <c r="I180" s="328">
        <f>Prenoms!$B$3</f>
        <v>0</v>
      </c>
      <c r="J180" s="329"/>
      <c r="K180" s="329"/>
      <c r="L180" s="329"/>
      <c r="M180" s="329"/>
      <c r="N180" s="78" t="str">
        <f>IF(NL180&lt;&gt;0,"",IF(Conges!K37=0,"",Conges!K37))</f>
        <v/>
      </c>
      <c r="O180" s="79"/>
      <c r="P180" s="80"/>
      <c r="Q180" s="80"/>
      <c r="R180" s="80"/>
      <c r="S180" s="80"/>
      <c r="T180" s="80"/>
      <c r="U180" s="80"/>
      <c r="V180" s="81"/>
      <c r="W180" s="80"/>
      <c r="X180" s="80"/>
      <c r="Y180" s="80"/>
      <c r="Z180" s="80"/>
      <c r="AA180" s="80"/>
      <c r="AB180" s="80"/>
      <c r="AC180" s="80"/>
      <c r="AD180" s="80"/>
      <c r="AE180" s="79"/>
      <c r="AF180" s="80"/>
      <c r="AG180" s="80"/>
      <c r="AH180" s="80"/>
      <c r="AI180" s="80"/>
      <c r="AJ180" s="81"/>
      <c r="AK180" s="80"/>
      <c r="AL180" s="80"/>
      <c r="AM180" s="80"/>
      <c r="AN180" s="80"/>
      <c r="AO180" s="80"/>
      <c r="AP180" s="80"/>
      <c r="AQ180" s="80"/>
      <c r="AR180" s="80"/>
      <c r="AS180" s="80"/>
      <c r="AT180" s="80"/>
      <c r="AU180" s="79"/>
      <c r="AV180" s="80"/>
      <c r="AW180" s="80"/>
      <c r="AX180" s="80"/>
      <c r="AY180" s="80"/>
      <c r="AZ180" s="80"/>
      <c r="BA180" s="80"/>
      <c r="BB180" s="81"/>
      <c r="BC180" s="82">
        <f>IF(NL180&lt;&gt;0,(IF(Conges!K$37=0,0,3)),0)</f>
        <v>0</v>
      </c>
      <c r="BD180" s="370"/>
      <c r="BE180" s="357">
        <f>IF(OR(Conges!K$37="A",Conges!K$37="V"),Prenoms!L$3,NL180)</f>
        <v>0</v>
      </c>
      <c r="BF180" s="358"/>
      <c r="BG180" s="264"/>
      <c r="BH180" s="265">
        <f t="shared" si="198"/>
        <v>0</v>
      </c>
      <c r="BI180" s="266" t="str">
        <f t="shared" si="199"/>
        <v/>
      </c>
      <c r="BJ180" s="278">
        <v>0</v>
      </c>
      <c r="BK180" s="279">
        <f t="shared" ref="BK180:BK208" si="216">BH180-BJ180</f>
        <v>0</v>
      </c>
      <c r="BL180" s="280">
        <f t="shared" si="143"/>
        <v>0</v>
      </c>
      <c r="BM180" s="280">
        <f t="shared" si="144"/>
        <v>0</v>
      </c>
      <c r="BN180" s="280">
        <f>SUM('Heures Pointage'!$AD$11:$AE$11)</f>
        <v>0</v>
      </c>
      <c r="BO180" s="280">
        <f>SUM('Heures et Indemnites'!$AD$11:$AE$11)</f>
        <v>0</v>
      </c>
      <c r="BP180" s="281">
        <f t="shared" si="145"/>
        <v>0</v>
      </c>
      <c r="BQ180" s="281">
        <f>'Heures Pointage'!$BB$11</f>
        <v>0</v>
      </c>
      <c r="BR180" s="282">
        <f t="shared" ref="BR180" si="217">$BH$1055</f>
        <v>0</v>
      </c>
      <c r="BS180" s="142">
        <f>Prenoms!$C$3</f>
        <v>0</v>
      </c>
      <c r="BT180" s="170"/>
      <c r="BU180" s="211">
        <f>SUM('Heures et Indemnites'!$AD$11:$AE$11)</f>
        <v>0</v>
      </c>
      <c r="BV180" s="218">
        <f>SUM('Heures et Indemnites'!$AD$6:$AE$11)</f>
        <v>0</v>
      </c>
      <c r="BW180" s="211"/>
      <c r="BX180" s="218"/>
      <c r="MT180" s="369">
        <f t="shared" ref="MT180:MT208" si="218">(COUNTA($O180:$BB180)/2)-SUM(MV180:NK180)</f>
        <v>0</v>
      </c>
      <c r="MU180" s="351">
        <f t="shared" si="204"/>
        <v>0</v>
      </c>
      <c r="MV180" s="351">
        <f t="shared" si="205"/>
        <v>0</v>
      </c>
      <c r="MW180" s="351"/>
      <c r="MX180" s="351">
        <f t="shared" si="206"/>
        <v>0</v>
      </c>
      <c r="MY180" s="351"/>
      <c r="MZ180" s="351">
        <f t="shared" si="207"/>
        <v>0</v>
      </c>
      <c r="NA180" s="351"/>
      <c r="NB180" s="351">
        <f t="shared" si="208"/>
        <v>0</v>
      </c>
      <c r="NC180" s="351"/>
      <c r="ND180" s="351">
        <f t="shared" si="209"/>
        <v>0</v>
      </c>
      <c r="NE180" s="351"/>
      <c r="NF180" s="351">
        <f t="shared" si="210"/>
        <v>0</v>
      </c>
      <c r="NG180" s="351"/>
      <c r="NH180" s="351">
        <f t="shared" si="211"/>
        <v>0</v>
      </c>
      <c r="NI180" s="351"/>
      <c r="NJ180" s="351">
        <f t="shared" si="212"/>
        <v>0</v>
      </c>
      <c r="NK180" s="351"/>
      <c r="NL180" s="351">
        <f t="shared" ref="NL180:NL208" si="219">(COUNTA($O180:$BB180))/2</f>
        <v>0</v>
      </c>
      <c r="NM180" s="352"/>
      <c r="NN180" s="350"/>
      <c r="NR180" s="30">
        <f t="shared" si="213"/>
        <v>0</v>
      </c>
      <c r="NS180" s="30">
        <f t="shared" si="214"/>
        <v>0</v>
      </c>
      <c r="NT180" s="30">
        <f t="shared" si="215"/>
        <v>0</v>
      </c>
    </row>
    <row r="181" spans="1:384" ht="10.199999999999999" customHeight="1">
      <c r="A181" s="25"/>
      <c r="B181" s="337"/>
      <c r="C181" s="335"/>
      <c r="D181" s="15"/>
      <c r="E181" s="324" t="str">
        <f>$E$6</f>
        <v>Avec Renfort</v>
      </c>
      <c r="F181" s="324"/>
      <c r="G181" s="324"/>
      <c r="H181" s="323"/>
      <c r="I181" s="325" t="str">
        <f>Prenoms!$B$4</f>
        <v>j.do</v>
      </c>
      <c r="J181" s="326"/>
      <c r="K181" s="326"/>
      <c r="L181" s="326"/>
      <c r="M181" s="326"/>
      <c r="N181" s="65" t="str">
        <f>IF(NL181&lt;&gt;0,"",IF(Conges!K38=0,"",Conges!K38))</f>
        <v/>
      </c>
      <c r="O181" s="66"/>
      <c r="P181" s="67"/>
      <c r="Q181" s="67"/>
      <c r="R181" s="67"/>
      <c r="S181" s="67"/>
      <c r="T181" s="67"/>
      <c r="U181" s="67"/>
      <c r="V181" s="68"/>
      <c r="W181" s="67"/>
      <c r="X181" s="67"/>
      <c r="Y181" s="67"/>
      <c r="Z181" s="67"/>
      <c r="AA181" s="67"/>
      <c r="AB181" s="67"/>
      <c r="AC181" s="67"/>
      <c r="AD181" s="67"/>
      <c r="AE181" s="66"/>
      <c r="AF181" s="67"/>
      <c r="AG181" s="67"/>
      <c r="AH181" s="67"/>
      <c r="AI181" s="67"/>
      <c r="AJ181" s="68"/>
      <c r="AK181" s="67"/>
      <c r="AL181" s="67"/>
      <c r="AM181" s="67"/>
      <c r="AN181" s="67"/>
      <c r="AO181" s="67"/>
      <c r="AP181" s="67"/>
      <c r="AQ181" s="67"/>
      <c r="AR181" s="67"/>
      <c r="AS181" s="67"/>
      <c r="AT181" s="67"/>
      <c r="AU181" s="66"/>
      <c r="AV181" s="67"/>
      <c r="AW181" s="67"/>
      <c r="AX181" s="67"/>
      <c r="AY181" s="67"/>
      <c r="AZ181" s="67"/>
      <c r="BA181" s="67"/>
      <c r="BB181" s="68"/>
      <c r="BC181" s="69">
        <f>IF(NL181&lt;&gt;0,(IF(Conges!K$38=0,0,3)),0)</f>
        <v>0</v>
      </c>
      <c r="BD181" s="370"/>
      <c r="BE181" s="355">
        <f>IF(OR(Conges!K$38="A",Conges!K$38="V"),Prenoms!L$4,NL181)</f>
        <v>0</v>
      </c>
      <c r="BF181" s="356"/>
      <c r="BG181" s="267"/>
      <c r="BH181" s="268">
        <f t="shared" si="198"/>
        <v>0</v>
      </c>
      <c r="BI181" s="269" t="str">
        <f t="shared" si="199"/>
        <v/>
      </c>
      <c r="BJ181" s="283">
        <v>32.709677419354833</v>
      </c>
      <c r="BK181" s="284">
        <f t="shared" si="216"/>
        <v>-32.709677419354833</v>
      </c>
      <c r="BL181" s="285">
        <f t="shared" si="143"/>
        <v>0</v>
      </c>
      <c r="BM181" s="285">
        <f t="shared" si="144"/>
        <v>0</v>
      </c>
      <c r="BN181" s="285">
        <f>SUM('Heures Pointage'!$BD$11:$BE$11)</f>
        <v>0</v>
      </c>
      <c r="BO181" s="285">
        <f>SUM('Heures et Indemnites'!$BD$11:$BE$11)</f>
        <v>0</v>
      </c>
      <c r="BP181" s="286">
        <f t="shared" si="145"/>
        <v>0</v>
      </c>
      <c r="BQ181" s="286">
        <f>'Heures Pointage'!$CB$11</f>
        <v>0</v>
      </c>
      <c r="BR181" s="287">
        <f t="shared" ref="BR181" si="220">$BH$1056</f>
        <v>0</v>
      </c>
      <c r="BS181" s="143">
        <f>Prenoms!$C$4</f>
        <v>169</v>
      </c>
      <c r="BT181" s="146"/>
      <c r="BU181" s="210">
        <f>SUM('Heures et Indemnites'!$BD$11:$BE$11)</f>
        <v>0</v>
      </c>
      <c r="BV181" s="219">
        <f>SUM('Heures et Indemnites'!$BD$6:$BE$11)</f>
        <v>0</v>
      </c>
      <c r="BW181" s="210"/>
      <c r="BX181" s="219"/>
      <c r="MT181" s="371">
        <f t="shared" si="218"/>
        <v>0</v>
      </c>
      <c r="MU181" s="372">
        <f t="shared" si="204"/>
        <v>0</v>
      </c>
      <c r="MV181" s="372">
        <f t="shared" si="205"/>
        <v>0</v>
      </c>
      <c r="MW181" s="372"/>
      <c r="MX181" s="372">
        <f t="shared" si="206"/>
        <v>0</v>
      </c>
      <c r="MY181" s="372"/>
      <c r="MZ181" s="372">
        <f t="shared" si="207"/>
        <v>0</v>
      </c>
      <c r="NA181" s="372"/>
      <c r="NB181" s="372">
        <f t="shared" si="208"/>
        <v>0</v>
      </c>
      <c r="NC181" s="372"/>
      <c r="ND181" s="372">
        <f t="shared" si="209"/>
        <v>0</v>
      </c>
      <c r="NE181" s="372"/>
      <c r="NF181" s="372">
        <f t="shared" si="210"/>
        <v>0</v>
      </c>
      <c r="NG181" s="372"/>
      <c r="NH181" s="372">
        <f t="shared" si="211"/>
        <v>0</v>
      </c>
      <c r="NI181" s="372"/>
      <c r="NJ181" s="372">
        <f t="shared" si="212"/>
        <v>0</v>
      </c>
      <c r="NK181" s="372"/>
      <c r="NL181" s="372">
        <f t="shared" si="219"/>
        <v>0</v>
      </c>
      <c r="NM181" s="373"/>
      <c r="NN181" s="350"/>
      <c r="NR181" s="30">
        <f t="shared" si="213"/>
        <v>0</v>
      </c>
      <c r="NS181" s="30">
        <f t="shared" si="214"/>
        <v>0</v>
      </c>
      <c r="NT181" s="30">
        <f t="shared" si="215"/>
        <v>0</v>
      </c>
    </row>
    <row r="182" spans="1:384" ht="10.199999999999999" customHeight="1">
      <c r="A182" s="25"/>
      <c r="B182" s="337"/>
      <c r="C182" s="335"/>
      <c r="D182" s="15"/>
      <c r="E182" s="322" t="str">
        <f>IFERROR(G194*'Chiffres et fonctions'!$J$6,"CA à Produire")</f>
        <v>CA à Produire</v>
      </c>
      <c r="F182" s="322"/>
      <c r="G182" s="322"/>
      <c r="H182" s="323"/>
      <c r="I182" s="328" t="str">
        <f>Prenoms!$B$5</f>
        <v>pompeo</v>
      </c>
      <c r="J182" s="329"/>
      <c r="K182" s="329"/>
      <c r="L182" s="329"/>
      <c r="M182" s="329"/>
      <c r="N182" s="78" t="str">
        <f>IF(NL182&lt;&gt;0,"",IF(Conges!K39=0,"",Conges!K39))</f>
        <v/>
      </c>
      <c r="O182" s="79"/>
      <c r="P182" s="80"/>
      <c r="Q182" s="80"/>
      <c r="R182" s="80"/>
      <c r="S182" s="80"/>
      <c r="T182" s="80"/>
      <c r="U182" s="80"/>
      <c r="V182" s="81"/>
      <c r="W182" s="80"/>
      <c r="X182" s="80"/>
      <c r="Y182" s="80"/>
      <c r="Z182" s="80"/>
      <c r="AA182" s="80"/>
      <c r="AB182" s="80"/>
      <c r="AC182" s="80"/>
      <c r="AD182" s="80"/>
      <c r="AE182" s="79"/>
      <c r="AF182" s="80"/>
      <c r="AG182" s="80"/>
      <c r="AH182" s="80"/>
      <c r="AI182" s="80"/>
      <c r="AJ182" s="81"/>
      <c r="AK182" s="80"/>
      <c r="AL182" s="80"/>
      <c r="AM182" s="80"/>
      <c r="AN182" s="80"/>
      <c r="AO182" s="80"/>
      <c r="AP182" s="80"/>
      <c r="AQ182" s="80"/>
      <c r="AR182" s="80"/>
      <c r="AS182" s="80"/>
      <c r="AT182" s="80"/>
      <c r="AU182" s="79"/>
      <c r="AV182" s="80"/>
      <c r="AW182" s="80"/>
      <c r="AX182" s="80"/>
      <c r="AY182" s="80"/>
      <c r="AZ182" s="80"/>
      <c r="BA182" s="80"/>
      <c r="BB182" s="81"/>
      <c r="BC182" s="82">
        <f>IF(NL182&lt;&gt;0,(IF(Conges!K$39=0,0,3)),0)</f>
        <v>0</v>
      </c>
      <c r="BD182" s="370"/>
      <c r="BE182" s="357">
        <f>IF(OR(Conges!K$39="A",Conges!K$39="V"),Prenoms!L$5,NL182)</f>
        <v>0</v>
      </c>
      <c r="BF182" s="358"/>
      <c r="BG182" s="264"/>
      <c r="BH182" s="265">
        <f t="shared" si="198"/>
        <v>0</v>
      </c>
      <c r="BI182" s="266" t="str">
        <f t="shared" si="199"/>
        <v/>
      </c>
      <c r="BJ182" s="278">
        <v>32.709677419354833</v>
      </c>
      <c r="BK182" s="279">
        <f t="shared" si="216"/>
        <v>-32.709677419354833</v>
      </c>
      <c r="BL182" s="280">
        <f t="shared" si="143"/>
        <v>0</v>
      </c>
      <c r="BM182" s="280">
        <f t="shared" si="144"/>
        <v>0</v>
      </c>
      <c r="BN182" s="280">
        <f>SUM('Heures Pointage'!$CD$11:$CE$11)</f>
        <v>0</v>
      </c>
      <c r="BO182" s="280">
        <f>SUM('Heures et Indemnites'!$CD$11:$CE$11)</f>
        <v>0</v>
      </c>
      <c r="BP182" s="281">
        <f t="shared" si="145"/>
        <v>0</v>
      </c>
      <c r="BQ182" s="281">
        <f>'Heures Pointage'!$DB$11</f>
        <v>0</v>
      </c>
      <c r="BR182" s="282">
        <f t="shared" ref="BR182" si="221">$BH$1057</f>
        <v>0</v>
      </c>
      <c r="BS182" s="142">
        <f>Prenoms!$C$5</f>
        <v>169</v>
      </c>
      <c r="BT182" s="170"/>
      <c r="BU182" s="211">
        <f>SUM('Heures et Indemnites'!$CD$11:$CE$11)</f>
        <v>0</v>
      </c>
      <c r="BV182" s="218">
        <f>SUM('Heures et Indemnites'!$CD$6:$CE$11)</f>
        <v>0</v>
      </c>
      <c r="BW182" s="211"/>
      <c r="BX182" s="218"/>
      <c r="MT182" s="369">
        <f t="shared" si="218"/>
        <v>0</v>
      </c>
      <c r="MU182" s="351">
        <f t="shared" si="204"/>
        <v>0</v>
      </c>
      <c r="MV182" s="351">
        <f t="shared" si="205"/>
        <v>0</v>
      </c>
      <c r="MW182" s="351"/>
      <c r="MX182" s="351">
        <f t="shared" si="206"/>
        <v>0</v>
      </c>
      <c r="MY182" s="351"/>
      <c r="MZ182" s="351">
        <f t="shared" si="207"/>
        <v>0</v>
      </c>
      <c r="NA182" s="351"/>
      <c r="NB182" s="351">
        <f t="shared" si="208"/>
        <v>0</v>
      </c>
      <c r="NC182" s="351"/>
      <c r="ND182" s="351">
        <f t="shared" si="209"/>
        <v>0</v>
      </c>
      <c r="NE182" s="351"/>
      <c r="NF182" s="351">
        <f t="shared" si="210"/>
        <v>0</v>
      </c>
      <c r="NG182" s="351"/>
      <c r="NH182" s="351">
        <f t="shared" si="211"/>
        <v>0</v>
      </c>
      <c r="NI182" s="351"/>
      <c r="NJ182" s="351">
        <f t="shared" si="212"/>
        <v>0</v>
      </c>
      <c r="NK182" s="351"/>
      <c r="NL182" s="351">
        <f t="shared" si="219"/>
        <v>0</v>
      </c>
      <c r="NM182" s="352"/>
      <c r="NN182" s="350"/>
      <c r="NR182" s="30">
        <f t="shared" si="213"/>
        <v>0</v>
      </c>
      <c r="NS182" s="30">
        <f t="shared" si="214"/>
        <v>0</v>
      </c>
      <c r="NT182" s="30">
        <f t="shared" si="215"/>
        <v>0</v>
      </c>
    </row>
    <row r="183" spans="1:384" ht="10.199999999999999" customHeight="1">
      <c r="A183" s="25"/>
      <c r="B183" s="337"/>
      <c r="C183" s="335"/>
      <c r="D183" s="15"/>
      <c r="E183" s="322"/>
      <c r="F183" s="322"/>
      <c r="G183" s="322"/>
      <c r="H183" s="323"/>
      <c r="I183" s="325" t="str">
        <f>Prenoms!$B$6</f>
        <v>vaness</v>
      </c>
      <c r="J183" s="326"/>
      <c r="K183" s="326"/>
      <c r="L183" s="326"/>
      <c r="M183" s="326"/>
      <c r="N183" s="65" t="str">
        <f>IF(NL183&lt;&gt;0,"",IF(Conges!K40=0,"",Conges!K40))</f>
        <v/>
      </c>
      <c r="O183" s="66"/>
      <c r="P183" s="67"/>
      <c r="Q183" s="67"/>
      <c r="R183" s="67"/>
      <c r="S183" s="67"/>
      <c r="T183" s="67"/>
      <c r="U183" s="67"/>
      <c r="V183" s="68"/>
      <c r="W183" s="67"/>
      <c r="X183" s="67"/>
      <c r="Y183" s="67"/>
      <c r="Z183" s="67"/>
      <c r="AA183" s="67"/>
      <c r="AB183" s="67"/>
      <c r="AC183" s="67"/>
      <c r="AD183" s="67"/>
      <c r="AE183" s="66"/>
      <c r="AF183" s="67"/>
      <c r="AG183" s="67"/>
      <c r="AH183" s="67"/>
      <c r="AI183" s="67"/>
      <c r="AJ183" s="68"/>
      <c r="AK183" s="67"/>
      <c r="AL183" s="67"/>
      <c r="AM183" s="67"/>
      <c r="AN183" s="67"/>
      <c r="AO183" s="67"/>
      <c r="AP183" s="67"/>
      <c r="AQ183" s="67"/>
      <c r="AR183" s="67"/>
      <c r="AS183" s="67"/>
      <c r="AT183" s="67"/>
      <c r="AU183" s="66"/>
      <c r="AV183" s="67"/>
      <c r="AW183" s="67"/>
      <c r="AX183" s="67"/>
      <c r="AY183" s="67"/>
      <c r="AZ183" s="67"/>
      <c r="BA183" s="67"/>
      <c r="BB183" s="68"/>
      <c r="BC183" s="69">
        <f>IF(NL183&lt;&gt;0,(IF(Conges!K$40=0,0,3)),0)</f>
        <v>0</v>
      </c>
      <c r="BD183" s="370"/>
      <c r="BE183" s="355">
        <f>IF(OR(Conges!K$40="A",Conges!K$40="V"),Prenoms!L$6,NL183)</f>
        <v>0</v>
      </c>
      <c r="BF183" s="356"/>
      <c r="BG183" s="267"/>
      <c r="BH183" s="268">
        <f t="shared" si="198"/>
        <v>0</v>
      </c>
      <c r="BI183" s="269" t="str">
        <f t="shared" si="199"/>
        <v/>
      </c>
      <c r="BJ183" s="283">
        <v>32.709677419354833</v>
      </c>
      <c r="BK183" s="284">
        <f t="shared" si="216"/>
        <v>-32.709677419354833</v>
      </c>
      <c r="BL183" s="285">
        <f t="shared" si="143"/>
        <v>0</v>
      </c>
      <c r="BM183" s="285">
        <f t="shared" si="144"/>
        <v>0</v>
      </c>
      <c r="BN183" s="285">
        <f>SUM('Heures Pointage'!$DD$11:$DE$11)</f>
        <v>0</v>
      </c>
      <c r="BO183" s="285">
        <f>SUM('Heures et Indemnites'!$DD$11:$DE$11)</f>
        <v>0</v>
      </c>
      <c r="BP183" s="286">
        <f t="shared" si="145"/>
        <v>0</v>
      </c>
      <c r="BQ183" s="286">
        <f>'Heures Pointage'!$EB$11</f>
        <v>0</v>
      </c>
      <c r="BR183" s="287">
        <f t="shared" ref="BR183" si="222">$BH$1058</f>
        <v>0</v>
      </c>
      <c r="BS183" s="143">
        <f>Prenoms!$C$6</f>
        <v>169</v>
      </c>
      <c r="BT183" s="146"/>
      <c r="BU183" s="210">
        <f>SUM('Heures et Indemnites'!$DD$11:$DE$11)</f>
        <v>0</v>
      </c>
      <c r="BV183" s="219">
        <f>SUM('Heures et Indemnites'!$DD$6:$DE$11)</f>
        <v>0</v>
      </c>
      <c r="BW183" s="210"/>
      <c r="BX183" s="219"/>
      <c r="MT183" s="371">
        <f t="shared" si="218"/>
        <v>0</v>
      </c>
      <c r="MU183" s="372">
        <f t="shared" si="204"/>
        <v>0</v>
      </c>
      <c r="MV183" s="372">
        <f t="shared" si="205"/>
        <v>0</v>
      </c>
      <c r="MW183" s="372"/>
      <c r="MX183" s="372">
        <f t="shared" si="206"/>
        <v>0</v>
      </c>
      <c r="MY183" s="372"/>
      <c r="MZ183" s="372">
        <f t="shared" si="207"/>
        <v>0</v>
      </c>
      <c r="NA183" s="372"/>
      <c r="NB183" s="372">
        <f t="shared" si="208"/>
        <v>0</v>
      </c>
      <c r="NC183" s="372"/>
      <c r="ND183" s="372">
        <f t="shared" si="209"/>
        <v>0</v>
      </c>
      <c r="NE183" s="372"/>
      <c r="NF183" s="372">
        <f t="shared" si="210"/>
        <v>0</v>
      </c>
      <c r="NG183" s="372"/>
      <c r="NH183" s="372">
        <f t="shared" si="211"/>
        <v>0</v>
      </c>
      <c r="NI183" s="372"/>
      <c r="NJ183" s="372">
        <f t="shared" si="212"/>
        <v>0</v>
      </c>
      <c r="NK183" s="372"/>
      <c r="NL183" s="372">
        <f t="shared" si="219"/>
        <v>0</v>
      </c>
      <c r="NM183" s="373"/>
      <c r="NN183" s="350"/>
      <c r="NR183" s="30">
        <f t="shared" si="213"/>
        <v>0</v>
      </c>
      <c r="NS183" s="30">
        <f t="shared" si="214"/>
        <v>0</v>
      </c>
      <c r="NT183" s="30">
        <f t="shared" si="215"/>
        <v>0</v>
      </c>
    </row>
    <row r="184" spans="1:384" ht="10.199999999999999" customHeight="1">
      <c r="A184" s="25"/>
      <c r="B184" s="337"/>
      <c r="C184" s="335"/>
      <c r="D184" s="15"/>
      <c r="E184" s="334" t="str">
        <f>$E$9</f>
        <v>CREPIERE</v>
      </c>
      <c r="F184" s="334"/>
      <c r="G184" s="124" t="str">
        <f>IF(MT210=0,"",MT210)</f>
        <v/>
      </c>
      <c r="H184" s="323"/>
      <c r="I184" s="328" t="str">
        <f>Prenoms!$B$7</f>
        <v>seb</v>
      </c>
      <c r="J184" s="329"/>
      <c r="K184" s="329"/>
      <c r="L184" s="329"/>
      <c r="M184" s="329"/>
      <c r="N184" s="78" t="str">
        <f>IF(NL184&lt;&gt;0,"",IF(Conges!K41=0,"",Conges!K41))</f>
        <v/>
      </c>
      <c r="O184" s="79"/>
      <c r="P184" s="80"/>
      <c r="Q184" s="80"/>
      <c r="R184" s="80"/>
      <c r="S184" s="80"/>
      <c r="T184" s="80"/>
      <c r="U184" s="80"/>
      <c r="V184" s="81"/>
      <c r="W184" s="80"/>
      <c r="X184" s="80"/>
      <c r="Y184" s="80"/>
      <c r="Z184" s="80"/>
      <c r="AA184" s="80"/>
      <c r="AB184" s="80"/>
      <c r="AC184" s="80"/>
      <c r="AD184" s="80"/>
      <c r="AE184" s="79"/>
      <c r="AF184" s="80"/>
      <c r="AG184" s="80"/>
      <c r="AH184" s="80"/>
      <c r="AI184" s="80"/>
      <c r="AJ184" s="81"/>
      <c r="AK184" s="80"/>
      <c r="AL184" s="80"/>
      <c r="AM184" s="80"/>
      <c r="AN184" s="80"/>
      <c r="AO184" s="80"/>
      <c r="AP184" s="80"/>
      <c r="AQ184" s="80"/>
      <c r="AR184" s="80"/>
      <c r="AS184" s="80"/>
      <c r="AT184" s="80"/>
      <c r="AU184" s="79"/>
      <c r="AV184" s="80"/>
      <c r="AW184" s="80"/>
      <c r="AX184" s="80"/>
      <c r="AY184" s="80"/>
      <c r="AZ184" s="80"/>
      <c r="BA184" s="80"/>
      <c r="BB184" s="81"/>
      <c r="BC184" s="82">
        <f>IF(NL184&lt;&gt;0,(IF(Conges!K$41=0,0,3)),0)</f>
        <v>0</v>
      </c>
      <c r="BD184" s="370"/>
      <c r="BE184" s="357">
        <f>IF(OR(Conges!K$41="A",Conges!K$41="V"),Prenoms!L$7,NL184)</f>
        <v>0</v>
      </c>
      <c r="BF184" s="358"/>
      <c r="BG184" s="264"/>
      <c r="BH184" s="265">
        <f t="shared" si="198"/>
        <v>0</v>
      </c>
      <c r="BI184" s="266" t="str">
        <f t="shared" si="199"/>
        <v/>
      </c>
      <c r="BJ184" s="278">
        <v>32.709677419354833</v>
      </c>
      <c r="BK184" s="279">
        <f t="shared" si="216"/>
        <v>-32.709677419354833</v>
      </c>
      <c r="BL184" s="280">
        <f t="shared" si="143"/>
        <v>0</v>
      </c>
      <c r="BM184" s="280">
        <f t="shared" si="144"/>
        <v>0</v>
      </c>
      <c r="BN184" s="280">
        <f>SUM('Heures Pointage'!$ED$11:$EE$11)</f>
        <v>0</v>
      </c>
      <c r="BO184" s="280">
        <f>SUM('Heures et Indemnites'!$ED$11:$EE$11)</f>
        <v>0</v>
      </c>
      <c r="BP184" s="281">
        <f t="shared" si="145"/>
        <v>0</v>
      </c>
      <c r="BQ184" s="281">
        <f>'Heures Pointage'!$FB$11</f>
        <v>0</v>
      </c>
      <c r="BR184" s="282">
        <f t="shared" ref="BR184" si="223">$BH$1059</f>
        <v>0</v>
      </c>
      <c r="BS184" s="142">
        <f>Prenoms!$C$7</f>
        <v>169</v>
      </c>
      <c r="BT184" s="170"/>
      <c r="BU184" s="211">
        <f>SUM('Heures et Indemnites'!$ED$11:$EE$11)</f>
        <v>0</v>
      </c>
      <c r="BV184" s="218">
        <f>SUM('Heures et Indemnites'!$ED$6:$EE$11)</f>
        <v>0</v>
      </c>
      <c r="BW184" s="211"/>
      <c r="BX184" s="218"/>
      <c r="MT184" s="369">
        <f t="shared" si="218"/>
        <v>0</v>
      </c>
      <c r="MU184" s="351">
        <f t="shared" si="204"/>
        <v>0</v>
      </c>
      <c r="MV184" s="351">
        <f t="shared" si="205"/>
        <v>0</v>
      </c>
      <c r="MW184" s="351"/>
      <c r="MX184" s="351">
        <f t="shared" si="206"/>
        <v>0</v>
      </c>
      <c r="MY184" s="351"/>
      <c r="MZ184" s="351">
        <f t="shared" si="207"/>
        <v>0</v>
      </c>
      <c r="NA184" s="351"/>
      <c r="NB184" s="351">
        <f t="shared" si="208"/>
        <v>0</v>
      </c>
      <c r="NC184" s="351"/>
      <c r="ND184" s="351">
        <f t="shared" si="209"/>
        <v>0</v>
      </c>
      <c r="NE184" s="351"/>
      <c r="NF184" s="351">
        <f t="shared" si="210"/>
        <v>0</v>
      </c>
      <c r="NG184" s="351"/>
      <c r="NH184" s="351">
        <f t="shared" si="211"/>
        <v>0</v>
      </c>
      <c r="NI184" s="351"/>
      <c r="NJ184" s="351">
        <f t="shared" si="212"/>
        <v>0</v>
      </c>
      <c r="NK184" s="351"/>
      <c r="NL184" s="351">
        <f t="shared" si="219"/>
        <v>0</v>
      </c>
      <c r="NM184" s="352"/>
      <c r="NN184" s="350"/>
      <c r="NR184" s="30">
        <f t="shared" si="213"/>
        <v>0</v>
      </c>
      <c r="NS184" s="30">
        <f t="shared" si="214"/>
        <v>0</v>
      </c>
      <c r="NT184" s="30">
        <f t="shared" si="215"/>
        <v>0</v>
      </c>
    </row>
    <row r="185" spans="1:384" ht="10.199999999999999" customHeight="1">
      <c r="A185" s="25"/>
      <c r="B185" s="337"/>
      <c r="C185" s="335"/>
      <c r="D185" s="15"/>
      <c r="E185" s="318" t="str">
        <f>$E$10</f>
        <v>BRASSERIE</v>
      </c>
      <c r="F185" s="318"/>
      <c r="G185" s="125" t="str">
        <f>IF(MV210=0,"",MV210)</f>
        <v/>
      </c>
      <c r="H185" s="323"/>
      <c r="I185" s="325" t="str">
        <f>Prenoms!$B$8</f>
        <v>dylan</v>
      </c>
      <c r="J185" s="326"/>
      <c r="K185" s="326"/>
      <c r="L185" s="326"/>
      <c r="M185" s="326"/>
      <c r="N185" s="65" t="str">
        <f>IF(NL185&lt;&gt;0,"",IF(Conges!K42=0,"",Conges!K42))</f>
        <v/>
      </c>
      <c r="O185" s="66"/>
      <c r="P185" s="67"/>
      <c r="Q185" s="67"/>
      <c r="R185" s="67"/>
      <c r="S185" s="67"/>
      <c r="T185" s="67"/>
      <c r="U185" s="67"/>
      <c r="V185" s="68"/>
      <c r="W185" s="67"/>
      <c r="X185" s="67"/>
      <c r="Y185" s="67"/>
      <c r="Z185" s="67"/>
      <c r="AA185" s="67"/>
      <c r="AB185" s="67"/>
      <c r="AC185" s="67"/>
      <c r="AD185" s="67"/>
      <c r="AE185" s="66"/>
      <c r="AF185" s="67"/>
      <c r="AG185" s="67"/>
      <c r="AH185" s="67"/>
      <c r="AI185" s="67"/>
      <c r="AJ185" s="68"/>
      <c r="AK185" s="67"/>
      <c r="AL185" s="67"/>
      <c r="AM185" s="67"/>
      <c r="AN185" s="67"/>
      <c r="AO185" s="67"/>
      <c r="AP185" s="67"/>
      <c r="AQ185" s="67"/>
      <c r="AR185" s="67"/>
      <c r="AS185" s="67"/>
      <c r="AT185" s="67"/>
      <c r="AU185" s="66"/>
      <c r="AV185" s="67"/>
      <c r="AW185" s="67"/>
      <c r="AX185" s="67"/>
      <c r="AY185" s="67"/>
      <c r="AZ185" s="67"/>
      <c r="BA185" s="67"/>
      <c r="BB185" s="68"/>
      <c r="BC185" s="69">
        <f>IF(NL185&lt;&gt;0,(IF(Conges!K$42=0,0,3)),0)</f>
        <v>0</v>
      </c>
      <c r="BD185" s="370"/>
      <c r="BE185" s="355">
        <f>IF(OR(Conges!K$42="A",Conges!K$42="V"),Prenoms!L$8,NL185)</f>
        <v>0</v>
      </c>
      <c r="BF185" s="356"/>
      <c r="BG185" s="267"/>
      <c r="BH185" s="268">
        <f t="shared" si="198"/>
        <v>0</v>
      </c>
      <c r="BI185" s="269" t="str">
        <f t="shared" si="199"/>
        <v/>
      </c>
      <c r="BJ185" s="283">
        <v>32.709677419354833</v>
      </c>
      <c r="BK185" s="284">
        <f t="shared" si="216"/>
        <v>-32.709677419354833</v>
      </c>
      <c r="BL185" s="285">
        <f t="shared" si="143"/>
        <v>0</v>
      </c>
      <c r="BM185" s="285">
        <f t="shared" si="144"/>
        <v>0</v>
      </c>
      <c r="BN185" s="285">
        <f>SUM('Heures Pointage'!$FD$11:$FE$11)</f>
        <v>0</v>
      </c>
      <c r="BO185" s="285">
        <f>SUM('Heures et Indemnites'!$FD$11:$FE$11)</f>
        <v>0</v>
      </c>
      <c r="BP185" s="286">
        <f t="shared" si="145"/>
        <v>0</v>
      </c>
      <c r="BQ185" s="286">
        <f>'Heures Pointage'!$GB$11</f>
        <v>0</v>
      </c>
      <c r="BR185" s="287">
        <f t="shared" ref="BR185" si="224">$BH$1060</f>
        <v>0</v>
      </c>
      <c r="BS185" s="143">
        <f>Prenoms!$C$8</f>
        <v>169</v>
      </c>
      <c r="BT185" s="146"/>
      <c r="BU185" s="210">
        <f>SUM('Heures et Indemnites'!$FD$11:$FE$11)</f>
        <v>0</v>
      </c>
      <c r="BV185" s="219">
        <f>SUM('Heures et Indemnites'!$FD$6:$FE$11)</f>
        <v>0</v>
      </c>
      <c r="BW185" s="210"/>
      <c r="BX185" s="219"/>
      <c r="MT185" s="371">
        <f t="shared" si="218"/>
        <v>0</v>
      </c>
      <c r="MU185" s="372">
        <f t="shared" si="204"/>
        <v>0</v>
      </c>
      <c r="MV185" s="372">
        <f t="shared" si="205"/>
        <v>0</v>
      </c>
      <c r="MW185" s="372"/>
      <c r="MX185" s="372">
        <f t="shared" si="206"/>
        <v>0</v>
      </c>
      <c r="MY185" s="372"/>
      <c r="MZ185" s="372">
        <f t="shared" si="207"/>
        <v>0</v>
      </c>
      <c r="NA185" s="372"/>
      <c r="NB185" s="372">
        <f t="shared" si="208"/>
        <v>0</v>
      </c>
      <c r="NC185" s="372"/>
      <c r="ND185" s="372">
        <f t="shared" si="209"/>
        <v>0</v>
      </c>
      <c r="NE185" s="372"/>
      <c r="NF185" s="372">
        <f t="shared" si="210"/>
        <v>0</v>
      </c>
      <c r="NG185" s="372"/>
      <c r="NH185" s="372">
        <f t="shared" si="211"/>
        <v>0</v>
      </c>
      <c r="NI185" s="372"/>
      <c r="NJ185" s="372">
        <f t="shared" si="212"/>
        <v>0</v>
      </c>
      <c r="NK185" s="372"/>
      <c r="NL185" s="372">
        <f t="shared" si="219"/>
        <v>0</v>
      </c>
      <c r="NM185" s="373"/>
      <c r="NN185" s="350"/>
      <c r="NR185" s="30">
        <f t="shared" si="213"/>
        <v>0</v>
      </c>
      <c r="NS185" s="30">
        <f t="shared" si="214"/>
        <v>0</v>
      </c>
      <c r="NT185" s="30">
        <f t="shared" si="215"/>
        <v>0</v>
      </c>
    </row>
    <row r="186" spans="1:384" ht="10.199999999999999" customHeight="1">
      <c r="A186" s="25"/>
      <c r="B186" s="337"/>
      <c r="C186" s="335"/>
      <c r="D186" s="15"/>
      <c r="E186" s="327" t="str">
        <f>$E$11</f>
        <v>MEP</v>
      </c>
      <c r="F186" s="327"/>
      <c r="G186" s="126" t="str">
        <f>IF(MX210=0,"",MX210)</f>
        <v/>
      </c>
      <c r="H186" s="323"/>
      <c r="I186" s="328" t="str">
        <f>Prenoms!$B$9</f>
        <v>mamad</v>
      </c>
      <c r="J186" s="329"/>
      <c r="K186" s="329"/>
      <c r="L186" s="329"/>
      <c r="M186" s="329"/>
      <c r="N186" s="78" t="str">
        <f>IF(NL186&lt;&gt;0,"",IF(Conges!K43=0,"",Conges!K43))</f>
        <v/>
      </c>
      <c r="O186" s="79"/>
      <c r="P186" s="80"/>
      <c r="Q186" s="80"/>
      <c r="R186" s="80"/>
      <c r="S186" s="80"/>
      <c r="T186" s="80"/>
      <c r="U186" s="80"/>
      <c r="V186" s="81"/>
      <c r="W186" s="80"/>
      <c r="X186" s="80"/>
      <c r="Y186" s="80"/>
      <c r="Z186" s="80"/>
      <c r="AA186" s="80"/>
      <c r="AB186" s="80"/>
      <c r="AC186" s="80"/>
      <c r="AD186" s="80"/>
      <c r="AE186" s="79"/>
      <c r="AF186" s="80"/>
      <c r="AG186" s="80"/>
      <c r="AH186" s="80"/>
      <c r="AI186" s="80"/>
      <c r="AJ186" s="81"/>
      <c r="AK186" s="80"/>
      <c r="AL186" s="80"/>
      <c r="AM186" s="80"/>
      <c r="AN186" s="80"/>
      <c r="AO186" s="80"/>
      <c r="AP186" s="80"/>
      <c r="AQ186" s="80"/>
      <c r="AR186" s="80"/>
      <c r="AS186" s="80"/>
      <c r="AT186" s="80"/>
      <c r="AU186" s="79"/>
      <c r="AV186" s="80"/>
      <c r="AW186" s="80"/>
      <c r="AX186" s="80"/>
      <c r="AY186" s="80"/>
      <c r="AZ186" s="80"/>
      <c r="BA186" s="80"/>
      <c r="BB186" s="81"/>
      <c r="BC186" s="82">
        <f>IF(NL186&lt;&gt;0,(IF(Conges!K$43=0,0,3)),0)</f>
        <v>0</v>
      </c>
      <c r="BD186" s="370"/>
      <c r="BE186" s="357">
        <f>IF(OR(Conges!K$43="A",Conges!K$43="V"),Prenoms!L$9,NL186)</f>
        <v>0</v>
      </c>
      <c r="BF186" s="358"/>
      <c r="BG186" s="264"/>
      <c r="BH186" s="265">
        <f t="shared" si="198"/>
        <v>0</v>
      </c>
      <c r="BI186" s="266" t="str">
        <f t="shared" si="199"/>
        <v/>
      </c>
      <c r="BJ186" s="278">
        <v>32.709677419354833</v>
      </c>
      <c r="BK186" s="279">
        <f t="shared" si="216"/>
        <v>-32.709677419354833</v>
      </c>
      <c r="BL186" s="280">
        <f t="shared" si="143"/>
        <v>0</v>
      </c>
      <c r="BM186" s="280">
        <f t="shared" si="144"/>
        <v>0</v>
      </c>
      <c r="BN186" s="280">
        <f>SUM('Heures Pointage'!$GD$11:$GE$11)</f>
        <v>0</v>
      </c>
      <c r="BO186" s="280">
        <f>SUM('Heures et Indemnites'!$GD$11:$GE$11)</f>
        <v>0</v>
      </c>
      <c r="BP186" s="281">
        <f t="shared" si="145"/>
        <v>0</v>
      </c>
      <c r="BQ186" s="281">
        <f>'Heures Pointage'!$HB$11</f>
        <v>0</v>
      </c>
      <c r="BR186" s="282">
        <f t="shared" ref="BR186" si="225">$BH$1061</f>
        <v>0</v>
      </c>
      <c r="BS186" s="142">
        <f>Prenoms!$C$9</f>
        <v>169</v>
      </c>
      <c r="BT186" s="170"/>
      <c r="BU186" s="211">
        <f>SUM('Heures et Indemnites'!$GD$11:$GE$11)</f>
        <v>0</v>
      </c>
      <c r="BV186" s="218">
        <f>SUM('Heures et Indemnites'!$GD$6:$GE$11)</f>
        <v>0</v>
      </c>
      <c r="BW186" s="211"/>
      <c r="BX186" s="218"/>
      <c r="MT186" s="369">
        <f t="shared" si="218"/>
        <v>0</v>
      </c>
      <c r="MU186" s="351">
        <f t="shared" si="204"/>
        <v>0</v>
      </c>
      <c r="MV186" s="351">
        <f t="shared" si="205"/>
        <v>0</v>
      </c>
      <c r="MW186" s="351"/>
      <c r="MX186" s="351">
        <f t="shared" si="206"/>
        <v>0</v>
      </c>
      <c r="MY186" s="351"/>
      <c r="MZ186" s="351">
        <f t="shared" si="207"/>
        <v>0</v>
      </c>
      <c r="NA186" s="351"/>
      <c r="NB186" s="351">
        <f t="shared" si="208"/>
        <v>0</v>
      </c>
      <c r="NC186" s="351"/>
      <c r="ND186" s="351">
        <f t="shared" si="209"/>
        <v>0</v>
      </c>
      <c r="NE186" s="351"/>
      <c r="NF186" s="351">
        <f t="shared" si="210"/>
        <v>0</v>
      </c>
      <c r="NG186" s="351"/>
      <c r="NH186" s="351">
        <f t="shared" si="211"/>
        <v>0</v>
      </c>
      <c r="NI186" s="351"/>
      <c r="NJ186" s="351">
        <f t="shared" si="212"/>
        <v>0</v>
      </c>
      <c r="NK186" s="351"/>
      <c r="NL186" s="351">
        <f t="shared" si="219"/>
        <v>0</v>
      </c>
      <c r="NM186" s="352"/>
      <c r="NN186" s="350"/>
      <c r="NR186" s="30">
        <f t="shared" si="213"/>
        <v>0</v>
      </c>
      <c r="NS186" s="30">
        <f t="shared" si="214"/>
        <v>0</v>
      </c>
      <c r="NT186" s="30">
        <f t="shared" si="215"/>
        <v>0</v>
      </c>
    </row>
    <row r="187" spans="1:384" ht="10.199999999999999" customHeight="1">
      <c r="A187" s="25"/>
      <c r="B187" s="337"/>
      <c r="C187" s="335"/>
      <c r="D187" s="15"/>
      <c r="E187" s="348" t="str">
        <f>$E$12</f>
        <v>Renfort</v>
      </c>
      <c r="F187" s="348"/>
      <c r="G187" s="127" t="str">
        <f>IF(MZ210=0,"",MZ210)</f>
        <v/>
      </c>
      <c r="H187" s="323"/>
      <c r="I187" s="325" t="str">
        <f>Prenoms!$B$10</f>
        <v>erwan</v>
      </c>
      <c r="J187" s="326"/>
      <c r="K187" s="326"/>
      <c r="L187" s="326"/>
      <c r="M187" s="326"/>
      <c r="N187" s="65" t="str">
        <f>IF(NL187&lt;&gt;0,"",IF(Conges!K44=0,"",Conges!K44))</f>
        <v/>
      </c>
      <c r="O187" s="66"/>
      <c r="P187" s="67"/>
      <c r="Q187" s="67"/>
      <c r="R187" s="67"/>
      <c r="S187" s="67"/>
      <c r="T187" s="67"/>
      <c r="U187" s="67"/>
      <c r="V187" s="68"/>
      <c r="W187" s="67"/>
      <c r="X187" s="67"/>
      <c r="Y187" s="67"/>
      <c r="Z187" s="67"/>
      <c r="AA187" s="67"/>
      <c r="AB187" s="67"/>
      <c r="AC187" s="67"/>
      <c r="AD187" s="67"/>
      <c r="AE187" s="66"/>
      <c r="AF187" s="67"/>
      <c r="AG187" s="67"/>
      <c r="AH187" s="67"/>
      <c r="AI187" s="67"/>
      <c r="AJ187" s="68"/>
      <c r="AK187" s="67"/>
      <c r="AL187" s="67"/>
      <c r="AM187" s="67"/>
      <c r="AN187" s="67"/>
      <c r="AO187" s="67"/>
      <c r="AP187" s="67"/>
      <c r="AQ187" s="67"/>
      <c r="AR187" s="67"/>
      <c r="AS187" s="67"/>
      <c r="AT187" s="67"/>
      <c r="AU187" s="66"/>
      <c r="AV187" s="67"/>
      <c r="AW187" s="67"/>
      <c r="AX187" s="67"/>
      <c r="AY187" s="67"/>
      <c r="AZ187" s="67"/>
      <c r="BA187" s="67"/>
      <c r="BB187" s="68"/>
      <c r="BC187" s="69">
        <f>IF(NL187&lt;&gt;0,(IF(Conges!K$44=0,0,3)),0)</f>
        <v>0</v>
      </c>
      <c r="BD187" s="370"/>
      <c r="BE187" s="355">
        <f>IF(OR(Conges!K$44="A",Conges!K$44="V"),Prenoms!L$10,NL187)</f>
        <v>0</v>
      </c>
      <c r="BF187" s="356"/>
      <c r="BG187" s="267"/>
      <c r="BH187" s="268">
        <f t="shared" si="198"/>
        <v>0</v>
      </c>
      <c r="BI187" s="269" t="str">
        <f t="shared" si="199"/>
        <v/>
      </c>
      <c r="BJ187" s="283">
        <v>32.709677419354833</v>
      </c>
      <c r="BK187" s="284">
        <f t="shared" si="216"/>
        <v>-32.709677419354833</v>
      </c>
      <c r="BL187" s="285">
        <f t="shared" si="143"/>
        <v>0</v>
      </c>
      <c r="BM187" s="285">
        <f t="shared" si="144"/>
        <v>0</v>
      </c>
      <c r="BN187" s="285">
        <f>SUM('Heures Pointage'!$HD$11:$HE$11)</f>
        <v>0</v>
      </c>
      <c r="BO187" s="285">
        <f>SUM('Heures et Indemnites'!$HD$11:$HE$11)</f>
        <v>0</v>
      </c>
      <c r="BP187" s="286">
        <f t="shared" si="145"/>
        <v>0</v>
      </c>
      <c r="BQ187" s="286">
        <f>'Heures Pointage'!$IB$11</f>
        <v>0</v>
      </c>
      <c r="BR187" s="287">
        <f t="shared" ref="BR187" si="226">$BH$1062</f>
        <v>0</v>
      </c>
      <c r="BS187" s="143">
        <f>Prenoms!$C$10</f>
        <v>169</v>
      </c>
      <c r="BT187" s="146"/>
      <c r="BU187" s="210">
        <f>SUM('Heures et Indemnites'!$HD$11:$HE$11)</f>
        <v>0</v>
      </c>
      <c r="BV187" s="219">
        <f>SUM('Heures et Indemnites'!$HD$6:$HE$11)</f>
        <v>0</v>
      </c>
      <c r="BW187" s="210"/>
      <c r="BX187" s="219"/>
      <c r="MT187" s="371">
        <f t="shared" si="218"/>
        <v>0</v>
      </c>
      <c r="MU187" s="372">
        <f t="shared" si="204"/>
        <v>0</v>
      </c>
      <c r="MV187" s="372">
        <f t="shared" si="205"/>
        <v>0</v>
      </c>
      <c r="MW187" s="372"/>
      <c r="MX187" s="372">
        <f t="shared" si="206"/>
        <v>0</v>
      </c>
      <c r="MY187" s="372"/>
      <c r="MZ187" s="372">
        <f t="shared" si="207"/>
        <v>0</v>
      </c>
      <c r="NA187" s="372"/>
      <c r="NB187" s="372">
        <f t="shared" si="208"/>
        <v>0</v>
      </c>
      <c r="NC187" s="372"/>
      <c r="ND187" s="372">
        <f t="shared" si="209"/>
        <v>0</v>
      </c>
      <c r="NE187" s="372"/>
      <c r="NF187" s="372">
        <f t="shared" si="210"/>
        <v>0</v>
      </c>
      <c r="NG187" s="372"/>
      <c r="NH187" s="372">
        <f t="shared" si="211"/>
        <v>0</v>
      </c>
      <c r="NI187" s="372"/>
      <c r="NJ187" s="372">
        <f t="shared" si="212"/>
        <v>0</v>
      </c>
      <c r="NK187" s="372"/>
      <c r="NL187" s="372">
        <f t="shared" si="219"/>
        <v>0</v>
      </c>
      <c r="NM187" s="373"/>
      <c r="NN187" s="350"/>
      <c r="NR187" s="30">
        <f t="shared" si="213"/>
        <v>0</v>
      </c>
      <c r="NS187" s="30">
        <f t="shared" si="214"/>
        <v>0</v>
      </c>
      <c r="NT187" s="30">
        <f t="shared" si="215"/>
        <v>0</v>
      </c>
    </row>
    <row r="188" spans="1:384" ht="10.199999999999999" customHeight="1">
      <c r="A188" s="25"/>
      <c r="B188" s="337"/>
      <c r="C188" s="335"/>
      <c r="D188" s="15"/>
      <c r="E188" s="317" t="str">
        <f>$E$13</f>
        <v>CHEF</v>
      </c>
      <c r="F188" s="317"/>
      <c r="G188" s="128" t="str">
        <f>IF(NB210=0,"",NB210)</f>
        <v/>
      </c>
      <c r="H188" s="323"/>
      <c r="I188" s="328" t="str">
        <f>Prenoms!$B$11</f>
        <v>adrien</v>
      </c>
      <c r="J188" s="329"/>
      <c r="K188" s="329"/>
      <c r="L188" s="329"/>
      <c r="M188" s="329"/>
      <c r="N188" s="78" t="str">
        <f>IF(NL188&lt;&gt;0,"",IF(Conges!K45=0,"",Conges!K45))</f>
        <v/>
      </c>
      <c r="O188" s="79"/>
      <c r="P188" s="80"/>
      <c r="Q188" s="80"/>
      <c r="R188" s="80"/>
      <c r="S188" s="80"/>
      <c r="T188" s="80"/>
      <c r="U188" s="80"/>
      <c r="V188" s="81"/>
      <c r="W188" s="80"/>
      <c r="X188" s="80"/>
      <c r="Y188" s="80"/>
      <c r="Z188" s="80"/>
      <c r="AA188" s="80"/>
      <c r="AB188" s="80"/>
      <c r="AC188" s="80"/>
      <c r="AD188" s="80"/>
      <c r="AE188" s="79"/>
      <c r="AF188" s="80"/>
      <c r="AG188" s="80"/>
      <c r="AH188" s="80"/>
      <c r="AI188" s="80"/>
      <c r="AJ188" s="81"/>
      <c r="AK188" s="80"/>
      <c r="AL188" s="80"/>
      <c r="AM188" s="80"/>
      <c r="AN188" s="80"/>
      <c r="AO188" s="80"/>
      <c r="AP188" s="80"/>
      <c r="AQ188" s="80"/>
      <c r="AR188" s="80"/>
      <c r="AS188" s="80"/>
      <c r="AT188" s="80"/>
      <c r="AU188" s="79"/>
      <c r="AV188" s="80"/>
      <c r="AW188" s="80"/>
      <c r="AX188" s="80"/>
      <c r="AY188" s="80"/>
      <c r="AZ188" s="80"/>
      <c r="BA188" s="80"/>
      <c r="BB188" s="81"/>
      <c r="BC188" s="82">
        <f>IF(NL188&lt;&gt;0,(IF(Conges!K$45=0,0,3)),0)</f>
        <v>0</v>
      </c>
      <c r="BD188" s="370"/>
      <c r="BE188" s="357">
        <f>IF(OR(Conges!K$45="A",Conges!K$45="V"),Prenoms!L$11,NL188)</f>
        <v>0</v>
      </c>
      <c r="BF188" s="358"/>
      <c r="BG188" s="264"/>
      <c r="BH188" s="265">
        <f t="shared" si="198"/>
        <v>0</v>
      </c>
      <c r="BI188" s="266" t="str">
        <f t="shared" si="199"/>
        <v/>
      </c>
      <c r="BJ188" s="278">
        <v>32.709677419354833</v>
      </c>
      <c r="BK188" s="279">
        <f t="shared" si="216"/>
        <v>-32.709677419354833</v>
      </c>
      <c r="BL188" s="280">
        <f t="shared" si="143"/>
        <v>0</v>
      </c>
      <c r="BM188" s="280">
        <f t="shared" si="144"/>
        <v>0</v>
      </c>
      <c r="BN188" s="280">
        <f>SUM('Heures Pointage'!$ID$11:$IE$11)</f>
        <v>0</v>
      </c>
      <c r="BO188" s="280">
        <f>SUM('Heures et Indemnites'!$ID$11:$IE$11)</f>
        <v>0</v>
      </c>
      <c r="BP188" s="281">
        <f t="shared" si="145"/>
        <v>0</v>
      </c>
      <c r="BQ188" s="281">
        <f>'Heures Pointage'!$JB$11</f>
        <v>0</v>
      </c>
      <c r="BR188" s="282">
        <f t="shared" ref="BR188" si="227">$BH$1063</f>
        <v>0</v>
      </c>
      <c r="BS188" s="142">
        <f>Prenoms!$C$11</f>
        <v>169</v>
      </c>
      <c r="BT188" s="170"/>
      <c r="BU188" s="211">
        <f>SUM('Heures et Indemnites'!$ID$11:$IE$11)</f>
        <v>0</v>
      </c>
      <c r="BV188" s="218">
        <f>SUM('Heures et Indemnites'!$ID$6:$IE$11)</f>
        <v>0</v>
      </c>
      <c r="BW188" s="211"/>
      <c r="BX188" s="218"/>
      <c r="MT188" s="369">
        <f t="shared" si="218"/>
        <v>0</v>
      </c>
      <c r="MU188" s="351">
        <f t="shared" si="204"/>
        <v>0</v>
      </c>
      <c r="MV188" s="351">
        <f t="shared" si="205"/>
        <v>0</v>
      </c>
      <c r="MW188" s="351"/>
      <c r="MX188" s="351">
        <f t="shared" si="206"/>
        <v>0</v>
      </c>
      <c r="MY188" s="351"/>
      <c r="MZ188" s="351">
        <f t="shared" si="207"/>
        <v>0</v>
      </c>
      <c r="NA188" s="351"/>
      <c r="NB188" s="351">
        <f t="shared" si="208"/>
        <v>0</v>
      </c>
      <c r="NC188" s="351"/>
      <c r="ND188" s="351">
        <f t="shared" si="209"/>
        <v>0</v>
      </c>
      <c r="NE188" s="351"/>
      <c r="NF188" s="351">
        <f t="shared" si="210"/>
        <v>0</v>
      </c>
      <c r="NG188" s="351"/>
      <c r="NH188" s="351">
        <f t="shared" si="211"/>
        <v>0</v>
      </c>
      <c r="NI188" s="351"/>
      <c r="NJ188" s="351">
        <f t="shared" si="212"/>
        <v>0</v>
      </c>
      <c r="NK188" s="351"/>
      <c r="NL188" s="351">
        <f t="shared" si="219"/>
        <v>0</v>
      </c>
      <c r="NM188" s="352"/>
      <c r="NN188" s="350"/>
      <c r="NR188" s="30">
        <f t="shared" si="213"/>
        <v>0</v>
      </c>
      <c r="NS188" s="30">
        <f t="shared" si="214"/>
        <v>0</v>
      </c>
      <c r="NT188" s="30">
        <f t="shared" si="215"/>
        <v>0</v>
      </c>
    </row>
    <row r="189" spans="1:384" ht="10.199999999999999" customHeight="1">
      <c r="A189" s="25"/>
      <c r="B189" s="337"/>
      <c r="C189" s="335"/>
      <c r="D189" s="15"/>
      <c r="E189" s="319" t="str">
        <f>$E$14</f>
        <v>MENAGE</v>
      </c>
      <c r="F189" s="319"/>
      <c r="G189" s="129" t="str">
        <f>IF(ND210=0,"",ND210)</f>
        <v/>
      </c>
      <c r="H189" s="323"/>
      <c r="I189" s="325" t="str">
        <f>Prenoms!$B$12</f>
        <v>soren</v>
      </c>
      <c r="J189" s="326"/>
      <c r="K189" s="326"/>
      <c r="L189" s="326"/>
      <c r="M189" s="326"/>
      <c r="N189" s="65" t="str">
        <f>IF(NL189&lt;&gt;0,"",IF(Conges!K46=0,"",Conges!K46))</f>
        <v/>
      </c>
      <c r="O189" s="66"/>
      <c r="P189" s="67"/>
      <c r="Q189" s="67"/>
      <c r="R189" s="67"/>
      <c r="S189" s="67"/>
      <c r="T189" s="67"/>
      <c r="U189" s="67"/>
      <c r="V189" s="67"/>
      <c r="W189" s="67"/>
      <c r="X189" s="67"/>
      <c r="Y189" s="67"/>
      <c r="Z189" s="67"/>
      <c r="AA189" s="67"/>
      <c r="AB189" s="67"/>
      <c r="AC189" s="67"/>
      <c r="AD189" s="67"/>
      <c r="AE189" s="67"/>
      <c r="AF189" s="67"/>
      <c r="AG189" s="67"/>
      <c r="AH189" s="67"/>
      <c r="AI189" s="67"/>
      <c r="AJ189" s="67"/>
      <c r="AK189" s="67"/>
      <c r="AL189" s="67"/>
      <c r="AM189" s="67"/>
      <c r="AN189" s="67"/>
      <c r="AO189" s="67"/>
      <c r="AP189" s="67"/>
      <c r="AQ189" s="67"/>
      <c r="AR189" s="67"/>
      <c r="AS189" s="67"/>
      <c r="AT189" s="67"/>
      <c r="AU189" s="66"/>
      <c r="AV189" s="67"/>
      <c r="AW189" s="67"/>
      <c r="AX189" s="67"/>
      <c r="AY189" s="67"/>
      <c r="AZ189" s="67"/>
      <c r="BA189" s="67"/>
      <c r="BB189" s="68"/>
      <c r="BC189" s="69">
        <f>IF(NL189&lt;&gt;0,(IF(Conges!K$46=0,0,3)),0)</f>
        <v>0</v>
      </c>
      <c r="BD189" s="370"/>
      <c r="BE189" s="355">
        <f>IF(OR(Conges!K$46="A",Conges!K$46="V"),Prenoms!L$12,NL189)</f>
        <v>0</v>
      </c>
      <c r="BF189" s="356"/>
      <c r="BG189" s="267"/>
      <c r="BH189" s="268">
        <f t="shared" si="198"/>
        <v>0</v>
      </c>
      <c r="BI189" s="269" t="str">
        <f t="shared" si="199"/>
        <v/>
      </c>
      <c r="BJ189" s="283">
        <v>32.709677419354833</v>
      </c>
      <c r="BK189" s="284">
        <f t="shared" si="216"/>
        <v>-32.709677419354833</v>
      </c>
      <c r="BL189" s="285">
        <f t="shared" si="143"/>
        <v>0</v>
      </c>
      <c r="BM189" s="285">
        <f t="shared" si="144"/>
        <v>0</v>
      </c>
      <c r="BN189" s="285">
        <f>SUM('Heures Pointage'!$JD$11:$JE$11)</f>
        <v>0</v>
      </c>
      <c r="BO189" s="285">
        <f>SUM('Heures et Indemnites'!$JD$11:$JE$11)</f>
        <v>0</v>
      </c>
      <c r="BP189" s="286">
        <f t="shared" si="145"/>
        <v>0</v>
      </c>
      <c r="BQ189" s="286">
        <f>'Heures Pointage'!$KB$11</f>
        <v>0</v>
      </c>
      <c r="BR189" s="287">
        <f t="shared" ref="BR189" si="228">$BH$1064</f>
        <v>0</v>
      </c>
      <c r="BS189" s="143">
        <f>Prenoms!$C$12</f>
        <v>169</v>
      </c>
      <c r="BT189" s="146"/>
      <c r="BU189" s="210">
        <f>SUM('Heures et Indemnites'!$JD$11:$JE$11)</f>
        <v>0</v>
      </c>
      <c r="BV189" s="219">
        <f>SUM('Heures et Indemnites'!$JD$6:$JE$11)</f>
        <v>0</v>
      </c>
      <c r="BW189" s="210"/>
      <c r="BX189" s="219"/>
      <c r="MT189" s="371">
        <f t="shared" si="218"/>
        <v>0</v>
      </c>
      <c r="MU189" s="372">
        <f t="shared" si="204"/>
        <v>0</v>
      </c>
      <c r="MV189" s="372">
        <f t="shared" si="205"/>
        <v>0</v>
      </c>
      <c r="MW189" s="372"/>
      <c r="MX189" s="372">
        <f t="shared" si="206"/>
        <v>0</v>
      </c>
      <c r="MY189" s="372"/>
      <c r="MZ189" s="372">
        <f t="shared" si="207"/>
        <v>0</v>
      </c>
      <c r="NA189" s="372"/>
      <c r="NB189" s="372">
        <f t="shared" si="208"/>
        <v>0</v>
      </c>
      <c r="NC189" s="372"/>
      <c r="ND189" s="372">
        <f t="shared" si="209"/>
        <v>0</v>
      </c>
      <c r="NE189" s="372"/>
      <c r="NF189" s="372">
        <f t="shared" si="210"/>
        <v>0</v>
      </c>
      <c r="NG189" s="372"/>
      <c r="NH189" s="372">
        <f t="shared" si="211"/>
        <v>0</v>
      </c>
      <c r="NI189" s="372"/>
      <c r="NJ189" s="372">
        <f t="shared" si="212"/>
        <v>0</v>
      </c>
      <c r="NK189" s="372"/>
      <c r="NL189" s="372">
        <f t="shared" si="219"/>
        <v>0</v>
      </c>
      <c r="NM189" s="373"/>
      <c r="NN189" s="350"/>
      <c r="NR189" s="30">
        <f t="shared" si="213"/>
        <v>0</v>
      </c>
      <c r="NS189" s="30">
        <f t="shared" si="214"/>
        <v>0</v>
      </c>
      <c r="NT189" s="30">
        <f t="shared" si="215"/>
        <v>0</v>
      </c>
    </row>
    <row r="190" spans="1:384" ht="10.199999999999999" customHeight="1">
      <c r="A190" s="25"/>
      <c r="B190" s="337"/>
      <c r="C190" s="335"/>
      <c r="D190" s="15"/>
      <c r="E190" s="347">
        <f>$E$15</f>
        <v>0</v>
      </c>
      <c r="F190" s="347"/>
      <c r="G190" s="130" t="str">
        <f>IF(NF210=0,"",NF210)</f>
        <v/>
      </c>
      <c r="H190" s="323"/>
      <c r="I190" s="328" t="str">
        <f>Prenoms!$B$13</f>
        <v>stage 1</v>
      </c>
      <c r="J190" s="329"/>
      <c r="K190" s="329"/>
      <c r="L190" s="329"/>
      <c r="M190" s="329"/>
      <c r="N190" s="78" t="str">
        <f>IF(NL190&lt;&gt;0,"",IF(Conges!K47=0,"",Conges!K47))</f>
        <v/>
      </c>
      <c r="O190" s="79"/>
      <c r="P190" s="80"/>
      <c r="Q190" s="80"/>
      <c r="R190" s="80"/>
      <c r="S190" s="80"/>
      <c r="T190" s="80"/>
      <c r="U190" s="80"/>
      <c r="V190" s="81"/>
      <c r="W190" s="80"/>
      <c r="X190" s="80"/>
      <c r="Y190" s="80"/>
      <c r="Z190" s="80"/>
      <c r="AA190" s="80"/>
      <c r="AB190" s="80"/>
      <c r="AC190" s="80"/>
      <c r="AD190" s="80"/>
      <c r="AE190" s="79"/>
      <c r="AF190" s="80"/>
      <c r="AG190" s="80"/>
      <c r="AH190" s="80"/>
      <c r="AI190" s="80"/>
      <c r="AJ190" s="81"/>
      <c r="AK190" s="80"/>
      <c r="AL190" s="80"/>
      <c r="AM190" s="80"/>
      <c r="AN190" s="80"/>
      <c r="AO190" s="80"/>
      <c r="AP190" s="80"/>
      <c r="AQ190" s="80"/>
      <c r="AR190" s="80"/>
      <c r="AS190" s="80"/>
      <c r="AT190" s="80"/>
      <c r="AU190" s="79"/>
      <c r="AV190" s="80"/>
      <c r="AW190" s="80"/>
      <c r="AX190" s="80"/>
      <c r="AY190" s="80"/>
      <c r="AZ190" s="80"/>
      <c r="BA190" s="80"/>
      <c r="BB190" s="81"/>
      <c r="BC190" s="82">
        <f>IF(NL190&lt;&gt;0,(IF(Conges!K$47=0,0,3)),0)</f>
        <v>0</v>
      </c>
      <c r="BD190" s="370"/>
      <c r="BE190" s="357">
        <f>IF(OR(Conges!K$47="A",Conges!K$47="V"),Prenoms!L$13,NL190)</f>
        <v>0</v>
      </c>
      <c r="BF190" s="358"/>
      <c r="BG190" s="264"/>
      <c r="BH190" s="265">
        <f t="shared" si="198"/>
        <v>0</v>
      </c>
      <c r="BI190" s="266" t="str">
        <f t="shared" si="199"/>
        <v/>
      </c>
      <c r="BJ190" s="278">
        <v>13.548387096774196</v>
      </c>
      <c r="BK190" s="279">
        <f t="shared" si="216"/>
        <v>-13.548387096774196</v>
      </c>
      <c r="BL190" s="280">
        <f t="shared" si="143"/>
        <v>0</v>
      </c>
      <c r="BM190" s="280">
        <f t="shared" si="144"/>
        <v>0</v>
      </c>
      <c r="BN190" s="280">
        <f>SUM('Heures Pointage'!$KD$11:$KE$11)</f>
        <v>0</v>
      </c>
      <c r="BO190" s="280">
        <f>SUM('Heures et Indemnites'!$KD$11:$KE$11)</f>
        <v>0</v>
      </c>
      <c r="BP190" s="281">
        <f t="shared" si="145"/>
        <v>0</v>
      </c>
      <c r="BQ190" s="281">
        <f>'Heures Pointage'!$LB$11</f>
        <v>0</v>
      </c>
      <c r="BR190" s="282">
        <f t="shared" ref="BR190" si="229">$BH$1065</f>
        <v>0</v>
      </c>
      <c r="BS190" s="142">
        <f>Prenoms!$C$13</f>
        <v>70</v>
      </c>
      <c r="BT190" s="170"/>
      <c r="BU190" s="211">
        <f>SUM('Heures et Indemnites'!$KD$11:$KE$11)</f>
        <v>0</v>
      </c>
      <c r="BV190" s="218">
        <f>SUM('Heures et Indemnites'!$KD$6:$KE$11)</f>
        <v>0</v>
      </c>
      <c r="BW190" s="211"/>
      <c r="BX190" s="218"/>
      <c r="MT190" s="369">
        <f t="shared" si="218"/>
        <v>0</v>
      </c>
      <c r="MU190" s="351">
        <f t="shared" si="204"/>
        <v>0</v>
      </c>
      <c r="MV190" s="351">
        <f t="shared" si="205"/>
        <v>0</v>
      </c>
      <c r="MW190" s="351"/>
      <c r="MX190" s="351">
        <f t="shared" si="206"/>
        <v>0</v>
      </c>
      <c r="MY190" s="351"/>
      <c r="MZ190" s="351">
        <f t="shared" si="207"/>
        <v>0</v>
      </c>
      <c r="NA190" s="351"/>
      <c r="NB190" s="351">
        <f t="shared" si="208"/>
        <v>0</v>
      </c>
      <c r="NC190" s="351"/>
      <c r="ND190" s="351">
        <f t="shared" si="209"/>
        <v>0</v>
      </c>
      <c r="NE190" s="351"/>
      <c r="NF190" s="351">
        <f t="shared" si="210"/>
        <v>0</v>
      </c>
      <c r="NG190" s="351"/>
      <c r="NH190" s="351">
        <f t="shared" si="211"/>
        <v>0</v>
      </c>
      <c r="NI190" s="351"/>
      <c r="NJ190" s="351">
        <f t="shared" si="212"/>
        <v>0</v>
      </c>
      <c r="NK190" s="351"/>
      <c r="NL190" s="351">
        <f t="shared" si="219"/>
        <v>0</v>
      </c>
      <c r="NM190" s="352"/>
      <c r="NN190" s="350"/>
      <c r="NR190" s="30">
        <f t="shared" si="213"/>
        <v>0</v>
      </c>
      <c r="NS190" s="30">
        <f t="shared" si="214"/>
        <v>0</v>
      </c>
      <c r="NT190" s="30">
        <f t="shared" si="215"/>
        <v>0</v>
      </c>
    </row>
    <row r="191" spans="1:384" ht="10.199999999999999" customHeight="1">
      <c r="A191" s="25"/>
      <c r="B191" s="337"/>
      <c r="C191" s="335"/>
      <c r="D191" s="15"/>
      <c r="E191" s="330" t="str">
        <f>$E$16</f>
        <v>Cave</v>
      </c>
      <c r="F191" s="330"/>
      <c r="G191" s="132" t="str">
        <f>IF(NH210=0,"",NH210)</f>
        <v/>
      </c>
      <c r="H191" s="323"/>
      <c r="I191" s="325">
        <f>Prenoms!$B$14</f>
        <v>0</v>
      </c>
      <c r="J191" s="326"/>
      <c r="K191" s="326"/>
      <c r="L191" s="326"/>
      <c r="M191" s="326"/>
      <c r="N191" s="65" t="str">
        <f>IF(NL191&lt;&gt;0,"",IF(Conges!K48=0,"",Conges!K48))</f>
        <v/>
      </c>
      <c r="O191" s="66"/>
      <c r="P191" s="67"/>
      <c r="Q191" s="67"/>
      <c r="R191" s="67"/>
      <c r="S191" s="67"/>
      <c r="T191" s="67"/>
      <c r="U191" s="67"/>
      <c r="V191" s="68"/>
      <c r="W191" s="66"/>
      <c r="X191" s="67"/>
      <c r="Y191" s="67"/>
      <c r="Z191" s="67"/>
      <c r="AA191" s="67"/>
      <c r="AB191" s="67"/>
      <c r="AC191" s="67"/>
      <c r="AD191" s="68"/>
      <c r="AE191" s="66"/>
      <c r="AF191" s="67"/>
      <c r="AG191" s="67"/>
      <c r="AH191" s="67"/>
      <c r="AI191" s="67"/>
      <c r="AJ191" s="68"/>
      <c r="AK191" s="66"/>
      <c r="AL191" s="67"/>
      <c r="AM191" s="67"/>
      <c r="AN191" s="67"/>
      <c r="AO191" s="67"/>
      <c r="AP191" s="67"/>
      <c r="AQ191" s="67"/>
      <c r="AR191" s="67"/>
      <c r="AS191" s="67"/>
      <c r="AT191" s="68"/>
      <c r="AU191" s="66"/>
      <c r="AV191" s="67"/>
      <c r="AW191" s="67"/>
      <c r="AX191" s="67"/>
      <c r="AY191" s="67"/>
      <c r="AZ191" s="67"/>
      <c r="BA191" s="67"/>
      <c r="BB191" s="68"/>
      <c r="BC191" s="69">
        <f>IF(NL191&lt;&gt;0,(IF(Conges!K$48=0,0,3)),0)</f>
        <v>0</v>
      </c>
      <c r="BD191" s="370"/>
      <c r="BE191" s="355">
        <f>IF(OR(Conges!K$48="A",Conges!K$48="V"),Prenoms!L$14,NL191)</f>
        <v>0</v>
      </c>
      <c r="BF191" s="356"/>
      <c r="BG191" s="267"/>
      <c r="BH191" s="268">
        <f t="shared" si="198"/>
        <v>0</v>
      </c>
      <c r="BI191" s="269" t="str">
        <f t="shared" si="199"/>
        <v/>
      </c>
      <c r="BJ191" s="283">
        <v>0</v>
      </c>
      <c r="BK191" s="284">
        <f t="shared" si="216"/>
        <v>0</v>
      </c>
      <c r="BL191" s="285">
        <f t="shared" si="143"/>
        <v>0</v>
      </c>
      <c r="BM191" s="285">
        <f t="shared" si="144"/>
        <v>0</v>
      </c>
      <c r="BN191" s="285">
        <f>SUM('Heures Pointage'!$LD$11:$LE$11)</f>
        <v>0</v>
      </c>
      <c r="BO191" s="285">
        <f>SUM('Heures et Indemnites'!$LD$11:$LE$11)</f>
        <v>0</v>
      </c>
      <c r="BP191" s="286">
        <f t="shared" si="145"/>
        <v>0</v>
      </c>
      <c r="BQ191" s="286">
        <f>'Heures Pointage'!$MB$11</f>
        <v>0</v>
      </c>
      <c r="BR191" s="287">
        <f t="shared" ref="BR191" si="230">$BH$1066</f>
        <v>0</v>
      </c>
      <c r="BS191" s="143">
        <f>Prenoms!$C$14</f>
        <v>0</v>
      </c>
      <c r="BT191" s="146"/>
      <c r="BU191" s="210">
        <f>SUM('Heures et Indemnites'!$LD$11:$LE$11)</f>
        <v>0</v>
      </c>
      <c r="BV191" s="219">
        <f>SUM('Heures et Indemnites'!$LD$6:$LE$11)</f>
        <v>0</v>
      </c>
      <c r="BW191" s="210"/>
      <c r="BX191" s="219"/>
      <c r="MT191" s="371">
        <f t="shared" si="218"/>
        <v>0</v>
      </c>
      <c r="MU191" s="372">
        <f t="shared" si="204"/>
        <v>0</v>
      </c>
      <c r="MV191" s="372">
        <f t="shared" si="205"/>
        <v>0</v>
      </c>
      <c r="MW191" s="372"/>
      <c r="MX191" s="372">
        <f t="shared" si="206"/>
        <v>0</v>
      </c>
      <c r="MY191" s="372"/>
      <c r="MZ191" s="372">
        <f t="shared" si="207"/>
        <v>0</v>
      </c>
      <c r="NA191" s="372"/>
      <c r="NB191" s="372">
        <f t="shared" si="208"/>
        <v>0</v>
      </c>
      <c r="NC191" s="372"/>
      <c r="ND191" s="372">
        <f t="shared" si="209"/>
        <v>0</v>
      </c>
      <c r="NE191" s="372"/>
      <c r="NF191" s="372">
        <f t="shared" si="210"/>
        <v>0</v>
      </c>
      <c r="NG191" s="372"/>
      <c r="NH191" s="372">
        <f t="shared" si="211"/>
        <v>0</v>
      </c>
      <c r="NI191" s="372"/>
      <c r="NJ191" s="372">
        <f t="shared" si="212"/>
        <v>0</v>
      </c>
      <c r="NK191" s="372"/>
      <c r="NL191" s="372">
        <f t="shared" si="219"/>
        <v>0</v>
      </c>
      <c r="NM191" s="373"/>
      <c r="NN191" s="350"/>
      <c r="NR191" s="30">
        <f t="shared" si="213"/>
        <v>0</v>
      </c>
      <c r="NS191" s="30">
        <f t="shared" si="214"/>
        <v>0</v>
      </c>
      <c r="NT191" s="30">
        <f t="shared" si="215"/>
        <v>0</v>
      </c>
    </row>
    <row r="192" spans="1:384" ht="10.199999999999999" customHeight="1">
      <c r="A192" s="25"/>
      <c r="B192" s="337"/>
      <c r="C192" s="335"/>
      <c r="D192" s="15"/>
      <c r="E192" s="331" t="str">
        <f>$E$17</f>
        <v>STAGE</v>
      </c>
      <c r="F192" s="331"/>
      <c r="G192" s="133" t="str">
        <f>IF(NJ210=0,"",NJ210)</f>
        <v/>
      </c>
      <c r="H192" s="323"/>
      <c r="I192" s="328">
        <f>Prenoms!$B$15</f>
        <v>0</v>
      </c>
      <c r="J192" s="329"/>
      <c r="K192" s="329"/>
      <c r="L192" s="329"/>
      <c r="M192" s="329"/>
      <c r="N192" s="78" t="str">
        <f>IF(NL192&lt;&gt;0,"",IF(Conges!K49=0,"",Conges!K49))</f>
        <v/>
      </c>
      <c r="O192" s="79"/>
      <c r="P192" s="80"/>
      <c r="Q192" s="80"/>
      <c r="R192" s="80"/>
      <c r="S192" s="80"/>
      <c r="T192" s="80"/>
      <c r="U192" s="80"/>
      <c r="V192" s="81"/>
      <c r="W192" s="79"/>
      <c r="X192" s="80"/>
      <c r="Y192" s="80"/>
      <c r="Z192" s="80"/>
      <c r="AA192" s="80"/>
      <c r="AB192" s="80"/>
      <c r="AC192" s="80"/>
      <c r="AD192" s="81"/>
      <c r="AE192" s="79"/>
      <c r="AF192" s="80"/>
      <c r="AG192" s="80"/>
      <c r="AH192" s="80"/>
      <c r="AI192" s="80"/>
      <c r="AJ192" s="81"/>
      <c r="AK192" s="79"/>
      <c r="AL192" s="80"/>
      <c r="AM192" s="80"/>
      <c r="AN192" s="80"/>
      <c r="AO192" s="80"/>
      <c r="AP192" s="80"/>
      <c r="AQ192" s="80"/>
      <c r="AR192" s="80"/>
      <c r="AS192" s="80"/>
      <c r="AT192" s="81"/>
      <c r="AU192" s="79"/>
      <c r="AV192" s="80"/>
      <c r="AW192" s="80"/>
      <c r="AX192" s="80"/>
      <c r="AY192" s="80"/>
      <c r="AZ192" s="80"/>
      <c r="BA192" s="80"/>
      <c r="BB192" s="81"/>
      <c r="BC192" s="82">
        <f>IF(NL192&lt;&gt;0,(IF(Conges!K$49=0,0,3)),0)</f>
        <v>0</v>
      </c>
      <c r="BD192" s="370"/>
      <c r="BE192" s="357">
        <f>IF(OR(Conges!K$49="A",Conges!K$49="V"),Prenoms!L$15,NL192)</f>
        <v>0</v>
      </c>
      <c r="BF192" s="358"/>
      <c r="BG192" s="264"/>
      <c r="BH192" s="265">
        <f t="shared" si="198"/>
        <v>0</v>
      </c>
      <c r="BI192" s="266" t="str">
        <f t="shared" si="199"/>
        <v/>
      </c>
      <c r="BJ192" s="278">
        <v>0</v>
      </c>
      <c r="BK192" s="279">
        <f t="shared" si="216"/>
        <v>0</v>
      </c>
      <c r="BL192" s="280">
        <f t="shared" si="143"/>
        <v>0</v>
      </c>
      <c r="BM192" s="280">
        <f t="shared" si="144"/>
        <v>0</v>
      </c>
      <c r="BN192" s="280">
        <f>SUM('Heures Pointage'!$MD$11:$ME$11)</f>
        <v>0</v>
      </c>
      <c r="BO192" s="280">
        <f>SUM('Heures et Indemnites'!$MD$11:$ME$11)</f>
        <v>0</v>
      </c>
      <c r="BP192" s="281">
        <f t="shared" si="145"/>
        <v>0</v>
      </c>
      <c r="BQ192" s="281">
        <f>'Heures Pointage'!$NB$11</f>
        <v>0</v>
      </c>
      <c r="BR192" s="282">
        <f t="shared" ref="BR192" si="231">$BH$1067</f>
        <v>0</v>
      </c>
      <c r="BS192" s="142">
        <f>Prenoms!$C$15</f>
        <v>0</v>
      </c>
      <c r="BT192" s="170"/>
      <c r="BU192" s="211">
        <f>SUM('Heures et Indemnites'!$MD$11:$ME$11)</f>
        <v>0</v>
      </c>
      <c r="BV192" s="218">
        <f>SUM('Heures et Indemnites'!$MD$6:$ME$11)</f>
        <v>0</v>
      </c>
      <c r="BW192" s="211"/>
      <c r="BX192" s="218"/>
      <c r="MT192" s="369">
        <f t="shared" si="218"/>
        <v>0</v>
      </c>
      <c r="MU192" s="351">
        <f t="shared" si="204"/>
        <v>0</v>
      </c>
      <c r="MV192" s="351">
        <f t="shared" si="205"/>
        <v>0</v>
      </c>
      <c r="MW192" s="351"/>
      <c r="MX192" s="351">
        <f t="shared" si="206"/>
        <v>0</v>
      </c>
      <c r="MY192" s="351"/>
      <c r="MZ192" s="351">
        <f t="shared" si="207"/>
        <v>0</v>
      </c>
      <c r="NA192" s="351"/>
      <c r="NB192" s="351">
        <f t="shared" si="208"/>
        <v>0</v>
      </c>
      <c r="NC192" s="351"/>
      <c r="ND192" s="351">
        <f t="shared" si="209"/>
        <v>0</v>
      </c>
      <c r="NE192" s="351"/>
      <c r="NF192" s="351">
        <f t="shared" si="210"/>
        <v>0</v>
      </c>
      <c r="NG192" s="351"/>
      <c r="NH192" s="351">
        <f t="shared" si="211"/>
        <v>0</v>
      </c>
      <c r="NI192" s="351"/>
      <c r="NJ192" s="351">
        <f t="shared" si="212"/>
        <v>0</v>
      </c>
      <c r="NK192" s="351"/>
      <c r="NL192" s="351">
        <f t="shared" si="219"/>
        <v>0</v>
      </c>
      <c r="NM192" s="352"/>
      <c r="NN192" s="350"/>
      <c r="NR192" s="30">
        <f t="shared" si="213"/>
        <v>0</v>
      </c>
      <c r="NS192" s="30">
        <f t="shared" si="214"/>
        <v>0</v>
      </c>
      <c r="NT192" s="30">
        <f t="shared" si="215"/>
        <v>0</v>
      </c>
    </row>
    <row r="193" spans="1:384" ht="10.199999999999999" customHeight="1">
      <c r="A193" s="25"/>
      <c r="B193" s="337"/>
      <c r="C193" s="335"/>
      <c r="D193" s="15"/>
      <c r="E193" s="343" t="str">
        <f>$E$18</f>
        <v>H sans Renfort</v>
      </c>
      <c r="F193" s="343"/>
      <c r="G193" s="131" t="str">
        <f>IF(NL210-MZ210=0,"",NL210-MZ210)</f>
        <v/>
      </c>
      <c r="H193" s="323"/>
      <c r="I193" s="325">
        <f>Prenoms!$B$16</f>
        <v>0</v>
      </c>
      <c r="J193" s="326"/>
      <c r="K193" s="326"/>
      <c r="L193" s="326"/>
      <c r="M193" s="326"/>
      <c r="N193" s="65" t="str">
        <f>IF(NL193&lt;&gt;0,"",IF(Conges!K50=0,"",Conges!K50))</f>
        <v/>
      </c>
      <c r="O193" s="66"/>
      <c r="P193" s="67"/>
      <c r="Q193" s="67"/>
      <c r="R193" s="67"/>
      <c r="S193" s="67"/>
      <c r="T193" s="67"/>
      <c r="U193" s="67"/>
      <c r="V193" s="68"/>
      <c r="W193" s="66"/>
      <c r="X193" s="67"/>
      <c r="Y193" s="67"/>
      <c r="Z193" s="67"/>
      <c r="AA193" s="67"/>
      <c r="AB193" s="67"/>
      <c r="AC193" s="67"/>
      <c r="AD193" s="68"/>
      <c r="AE193" s="66"/>
      <c r="AF193" s="67"/>
      <c r="AG193" s="67"/>
      <c r="AH193" s="67"/>
      <c r="AI193" s="67"/>
      <c r="AJ193" s="68"/>
      <c r="AK193" s="66"/>
      <c r="AL193" s="67"/>
      <c r="AM193" s="67"/>
      <c r="AN193" s="67"/>
      <c r="AO193" s="67"/>
      <c r="AP193" s="67"/>
      <c r="AQ193" s="67"/>
      <c r="AR193" s="67"/>
      <c r="AS193" s="67"/>
      <c r="AT193" s="68"/>
      <c r="AU193" s="66"/>
      <c r="AV193" s="67"/>
      <c r="AW193" s="67"/>
      <c r="AX193" s="67"/>
      <c r="AY193" s="67"/>
      <c r="AZ193" s="67"/>
      <c r="BA193" s="67"/>
      <c r="BB193" s="68"/>
      <c r="BC193" s="69">
        <f>IF(NL193&lt;&gt;0,(IF(Conges!K$50=0,0,3)),0)</f>
        <v>0</v>
      </c>
      <c r="BD193" s="370"/>
      <c r="BE193" s="355">
        <f>IF(OR(Conges!K$50="A",Conges!K$50="V"),Prenoms!L$16,NL193)</f>
        <v>0</v>
      </c>
      <c r="BF193" s="356"/>
      <c r="BG193" s="267"/>
      <c r="BH193" s="268">
        <f t="shared" si="198"/>
        <v>0</v>
      </c>
      <c r="BI193" s="269" t="str">
        <f t="shared" si="199"/>
        <v/>
      </c>
      <c r="BJ193" s="283">
        <v>0</v>
      </c>
      <c r="BK193" s="284">
        <f t="shared" si="216"/>
        <v>0</v>
      </c>
      <c r="BL193" s="285">
        <f t="shared" si="143"/>
        <v>0</v>
      </c>
      <c r="BM193" s="285">
        <f t="shared" si="144"/>
        <v>0</v>
      </c>
      <c r="BN193" s="285">
        <f>SUM('Heures Pointage'!$ND$11:$NE$11)</f>
        <v>0</v>
      </c>
      <c r="BO193" s="285">
        <f>SUM('Heures et Indemnites'!$ND$11:$NE$11)</f>
        <v>0</v>
      </c>
      <c r="BP193" s="286">
        <f t="shared" si="145"/>
        <v>0</v>
      </c>
      <c r="BQ193" s="286">
        <f>'Heures Pointage'!$OB$11</f>
        <v>0</v>
      </c>
      <c r="BR193" s="287">
        <f t="shared" ref="BR193" si="232">$BH$1068</f>
        <v>0</v>
      </c>
      <c r="BS193" s="143">
        <f>Prenoms!$C$16</f>
        <v>0</v>
      </c>
      <c r="BT193" s="146"/>
      <c r="BU193" s="210">
        <f>SUM('Heures et Indemnites'!$ND$11:$NE$11)</f>
        <v>0</v>
      </c>
      <c r="BV193" s="219">
        <f>SUM('Heures et Indemnites'!$ND$6:$NE$11)</f>
        <v>0</v>
      </c>
      <c r="BW193" s="210"/>
      <c r="BX193" s="219"/>
      <c r="MT193" s="371">
        <f t="shared" si="218"/>
        <v>0</v>
      </c>
      <c r="MU193" s="372">
        <f t="shared" si="204"/>
        <v>0</v>
      </c>
      <c r="MV193" s="372">
        <f t="shared" si="205"/>
        <v>0</v>
      </c>
      <c r="MW193" s="372"/>
      <c r="MX193" s="372">
        <f t="shared" si="206"/>
        <v>0</v>
      </c>
      <c r="MY193" s="372"/>
      <c r="MZ193" s="372">
        <f t="shared" si="207"/>
        <v>0</v>
      </c>
      <c r="NA193" s="372"/>
      <c r="NB193" s="372">
        <f t="shared" si="208"/>
        <v>0</v>
      </c>
      <c r="NC193" s="372"/>
      <c r="ND193" s="372">
        <f t="shared" si="209"/>
        <v>0</v>
      </c>
      <c r="NE193" s="372"/>
      <c r="NF193" s="372">
        <f t="shared" si="210"/>
        <v>0</v>
      </c>
      <c r="NG193" s="372"/>
      <c r="NH193" s="372">
        <f t="shared" si="211"/>
        <v>0</v>
      </c>
      <c r="NI193" s="372"/>
      <c r="NJ193" s="372">
        <f t="shared" si="212"/>
        <v>0</v>
      </c>
      <c r="NK193" s="372"/>
      <c r="NL193" s="372">
        <f t="shared" si="219"/>
        <v>0</v>
      </c>
      <c r="NM193" s="373"/>
      <c r="NN193" s="350"/>
      <c r="NR193" s="30">
        <f t="shared" si="213"/>
        <v>0</v>
      </c>
      <c r="NS193" s="30">
        <f t="shared" si="214"/>
        <v>0</v>
      </c>
      <c r="NT193" s="30">
        <f t="shared" si="215"/>
        <v>0</v>
      </c>
    </row>
    <row r="194" spans="1:384" ht="10.199999999999999" customHeight="1">
      <c r="A194" s="25"/>
      <c r="B194" s="337"/>
      <c r="C194" s="335"/>
      <c r="D194" s="15"/>
      <c r="E194" s="343" t="str">
        <f>$E$19</f>
        <v>H avec Renfort</v>
      </c>
      <c r="F194" s="343"/>
      <c r="G194" s="131" t="str">
        <f>IF(NL210=0,"",NL210)</f>
        <v/>
      </c>
      <c r="H194" s="323"/>
      <c r="I194" s="328">
        <f>Prenoms!$B$17</f>
        <v>0</v>
      </c>
      <c r="J194" s="329"/>
      <c r="K194" s="329"/>
      <c r="L194" s="329"/>
      <c r="M194" s="329"/>
      <c r="N194" s="78" t="str">
        <f>IF(NL194&lt;&gt;0,"",IF(Conges!K51=0,"",Conges!K51))</f>
        <v/>
      </c>
      <c r="O194" s="79"/>
      <c r="P194" s="80"/>
      <c r="Q194" s="80"/>
      <c r="R194" s="80"/>
      <c r="S194" s="80"/>
      <c r="T194" s="80"/>
      <c r="U194" s="80"/>
      <c r="V194" s="81"/>
      <c r="W194" s="79"/>
      <c r="X194" s="80"/>
      <c r="Y194" s="80"/>
      <c r="Z194" s="80"/>
      <c r="AA194" s="80"/>
      <c r="AB194" s="80"/>
      <c r="AC194" s="80"/>
      <c r="AD194" s="81"/>
      <c r="AE194" s="79"/>
      <c r="AF194" s="80"/>
      <c r="AG194" s="80"/>
      <c r="AH194" s="80"/>
      <c r="AI194" s="80"/>
      <c r="AJ194" s="81"/>
      <c r="AK194" s="79"/>
      <c r="AL194" s="80"/>
      <c r="AM194" s="80"/>
      <c r="AN194" s="80"/>
      <c r="AO194" s="80"/>
      <c r="AP194" s="80"/>
      <c r="AQ194" s="80"/>
      <c r="AR194" s="80"/>
      <c r="AS194" s="80"/>
      <c r="AT194" s="81"/>
      <c r="AU194" s="79"/>
      <c r="AV194" s="80"/>
      <c r="AW194" s="80"/>
      <c r="AX194" s="80"/>
      <c r="AY194" s="80"/>
      <c r="AZ194" s="80"/>
      <c r="BA194" s="80"/>
      <c r="BB194" s="81"/>
      <c r="BC194" s="82">
        <f>IF(NL194&lt;&gt;0,(IF(Conges!K$51=0,0,3)),0)</f>
        <v>0</v>
      </c>
      <c r="BD194" s="370"/>
      <c r="BE194" s="357">
        <f>IF(OR(Conges!K$51="A",Conges!K$51="V"),Prenoms!L$17,NL194)</f>
        <v>0</v>
      </c>
      <c r="BF194" s="358"/>
      <c r="BG194" s="264"/>
      <c r="BH194" s="265">
        <f t="shared" si="198"/>
        <v>0</v>
      </c>
      <c r="BI194" s="266" t="str">
        <f t="shared" si="199"/>
        <v/>
      </c>
      <c r="BJ194" s="278">
        <v>0</v>
      </c>
      <c r="BK194" s="279">
        <f t="shared" si="216"/>
        <v>0</v>
      </c>
      <c r="BL194" s="280">
        <f t="shared" si="143"/>
        <v>0</v>
      </c>
      <c r="BM194" s="280">
        <f t="shared" si="144"/>
        <v>0</v>
      </c>
      <c r="BN194" s="280">
        <f>SUM('Heures Pointage'!$OD$11:$OE$11)</f>
        <v>0</v>
      </c>
      <c r="BO194" s="280">
        <f>SUM('Heures et Indemnites'!$OD$11:$OE$11)</f>
        <v>0</v>
      </c>
      <c r="BP194" s="281">
        <f t="shared" si="145"/>
        <v>0</v>
      </c>
      <c r="BQ194" s="281">
        <f>'Heures Pointage'!$PB$11</f>
        <v>0</v>
      </c>
      <c r="BR194" s="282">
        <f t="shared" ref="BR194" si="233">$BH$1069</f>
        <v>0</v>
      </c>
      <c r="BS194" s="142">
        <f>Prenoms!$C$17</f>
        <v>0</v>
      </c>
      <c r="BT194" s="170"/>
      <c r="BU194" s="211">
        <f>SUM('Heures et Indemnites'!$OD$11:$OE$11)</f>
        <v>0</v>
      </c>
      <c r="BV194" s="218">
        <f>SUM('Heures et Indemnites'!$OD$6:$OE$11)</f>
        <v>0</v>
      </c>
      <c r="BW194" s="211"/>
      <c r="BX194" s="218"/>
      <c r="MT194" s="369">
        <f t="shared" si="218"/>
        <v>0</v>
      </c>
      <c r="MU194" s="351">
        <f t="shared" si="204"/>
        <v>0</v>
      </c>
      <c r="MV194" s="351">
        <f t="shared" si="205"/>
        <v>0</v>
      </c>
      <c r="MW194" s="351"/>
      <c r="MX194" s="351">
        <f t="shared" si="206"/>
        <v>0</v>
      </c>
      <c r="MY194" s="351"/>
      <c r="MZ194" s="351">
        <f t="shared" si="207"/>
        <v>0</v>
      </c>
      <c r="NA194" s="351"/>
      <c r="NB194" s="351">
        <f t="shared" si="208"/>
        <v>0</v>
      </c>
      <c r="NC194" s="351"/>
      <c r="ND194" s="351">
        <f t="shared" si="209"/>
        <v>0</v>
      </c>
      <c r="NE194" s="351"/>
      <c r="NF194" s="351">
        <f t="shared" si="210"/>
        <v>0</v>
      </c>
      <c r="NG194" s="351"/>
      <c r="NH194" s="351">
        <f t="shared" si="211"/>
        <v>0</v>
      </c>
      <c r="NI194" s="351"/>
      <c r="NJ194" s="351">
        <f t="shared" si="212"/>
        <v>0</v>
      </c>
      <c r="NK194" s="351"/>
      <c r="NL194" s="351">
        <f t="shared" si="219"/>
        <v>0</v>
      </c>
      <c r="NM194" s="352"/>
      <c r="NN194" s="350"/>
      <c r="NR194" s="30">
        <f t="shared" si="213"/>
        <v>0</v>
      </c>
      <c r="NS194" s="30">
        <f t="shared" si="214"/>
        <v>0</v>
      </c>
      <c r="NT194" s="30">
        <f t="shared" si="215"/>
        <v>0</v>
      </c>
    </row>
    <row r="195" spans="1:384" ht="10.199999999999999" customHeight="1">
      <c r="A195" s="25"/>
      <c r="B195" s="337"/>
      <c r="C195" s="335"/>
      <c r="D195" s="15"/>
      <c r="E195" s="101"/>
      <c r="F195" s="101"/>
      <c r="G195" s="101"/>
      <c r="H195" s="323"/>
      <c r="I195" s="325">
        <f>Prenoms!$B$18</f>
        <v>0</v>
      </c>
      <c r="J195" s="326"/>
      <c r="K195" s="326"/>
      <c r="L195" s="326"/>
      <c r="M195" s="326"/>
      <c r="N195" s="65" t="str">
        <f>IF(NL195&lt;&gt;0,"",IF(Conges!K52=0,"",Conges!K52))</f>
        <v/>
      </c>
      <c r="O195" s="66"/>
      <c r="P195" s="67"/>
      <c r="Q195" s="67"/>
      <c r="R195" s="67"/>
      <c r="S195" s="67"/>
      <c r="T195" s="67"/>
      <c r="U195" s="67"/>
      <c r="V195" s="68"/>
      <c r="W195" s="66"/>
      <c r="X195" s="67"/>
      <c r="Y195" s="67"/>
      <c r="Z195" s="67"/>
      <c r="AA195" s="67"/>
      <c r="AB195" s="67"/>
      <c r="AC195" s="67"/>
      <c r="AD195" s="68"/>
      <c r="AE195" s="66"/>
      <c r="AF195" s="67"/>
      <c r="AG195" s="67"/>
      <c r="AH195" s="67"/>
      <c r="AI195" s="67"/>
      <c r="AJ195" s="68"/>
      <c r="AK195" s="66"/>
      <c r="AL195" s="67"/>
      <c r="AM195" s="67"/>
      <c r="AN195" s="67"/>
      <c r="AO195" s="67"/>
      <c r="AP195" s="67"/>
      <c r="AQ195" s="67"/>
      <c r="AR195" s="67"/>
      <c r="AS195" s="67"/>
      <c r="AT195" s="68"/>
      <c r="AU195" s="66"/>
      <c r="AV195" s="67"/>
      <c r="AW195" s="67"/>
      <c r="AX195" s="67"/>
      <c r="AY195" s="67"/>
      <c r="AZ195" s="67"/>
      <c r="BA195" s="67"/>
      <c r="BB195" s="68"/>
      <c r="BC195" s="69">
        <f>IF(NL195&lt;&gt;0,(IF(Conges!K$52=0,0,3)),0)</f>
        <v>0</v>
      </c>
      <c r="BD195" s="370"/>
      <c r="BE195" s="355">
        <f>IF(OR(Conges!K$52="A",Conges!K$52="V"),Prenoms!L$18,NL195)</f>
        <v>0</v>
      </c>
      <c r="BF195" s="356"/>
      <c r="BG195" s="267"/>
      <c r="BH195" s="268">
        <f t="shared" si="198"/>
        <v>0</v>
      </c>
      <c r="BI195" s="269" t="str">
        <f t="shared" si="199"/>
        <v/>
      </c>
      <c r="BJ195" s="283">
        <v>0</v>
      </c>
      <c r="BK195" s="284">
        <f t="shared" si="216"/>
        <v>0</v>
      </c>
      <c r="BL195" s="285">
        <f t="shared" si="143"/>
        <v>0</v>
      </c>
      <c r="BM195" s="285">
        <f t="shared" si="144"/>
        <v>0</v>
      </c>
      <c r="BN195" s="285">
        <f>SUM('Heures Pointage'!$PD$11:$PE$11)</f>
        <v>0</v>
      </c>
      <c r="BO195" s="285">
        <f>SUM('Heures et Indemnites'!$PD$11:$PE$11)</f>
        <v>0</v>
      </c>
      <c r="BP195" s="286">
        <f t="shared" si="145"/>
        <v>0</v>
      </c>
      <c r="BQ195" s="286">
        <f>'Heures Pointage'!$QB$11</f>
        <v>0</v>
      </c>
      <c r="BR195" s="287">
        <f t="shared" ref="BR195" si="234">$BH$1070</f>
        <v>0</v>
      </c>
      <c r="BS195" s="143">
        <f>Prenoms!$C$18</f>
        <v>0</v>
      </c>
      <c r="BT195" s="146"/>
      <c r="BU195" s="210">
        <f>SUM('Heures et Indemnites'!$PD$11:$PE$11)</f>
        <v>0</v>
      </c>
      <c r="BV195" s="219">
        <f>SUM('Heures et Indemnites'!$PD$6:$PE$11)</f>
        <v>0</v>
      </c>
      <c r="BW195" s="210"/>
      <c r="BX195" s="219"/>
      <c r="MT195" s="371">
        <f t="shared" si="218"/>
        <v>0</v>
      </c>
      <c r="MU195" s="372">
        <f t="shared" ref="MU195:MU208" si="235">(COUNTA($O195:$BB195))/2</f>
        <v>0</v>
      </c>
      <c r="MV195" s="372">
        <f t="shared" si="205"/>
        <v>0</v>
      </c>
      <c r="MW195" s="372"/>
      <c r="MX195" s="372">
        <f t="shared" si="206"/>
        <v>0</v>
      </c>
      <c r="MY195" s="372"/>
      <c r="MZ195" s="372">
        <f t="shared" si="207"/>
        <v>0</v>
      </c>
      <c r="NA195" s="372"/>
      <c r="NB195" s="372">
        <f t="shared" si="208"/>
        <v>0</v>
      </c>
      <c r="NC195" s="372"/>
      <c r="ND195" s="372">
        <f t="shared" si="209"/>
        <v>0</v>
      </c>
      <c r="NE195" s="372"/>
      <c r="NF195" s="372">
        <f t="shared" si="210"/>
        <v>0</v>
      </c>
      <c r="NG195" s="372"/>
      <c r="NH195" s="372">
        <f t="shared" si="211"/>
        <v>0</v>
      </c>
      <c r="NI195" s="372"/>
      <c r="NJ195" s="372">
        <f t="shared" si="212"/>
        <v>0</v>
      </c>
      <c r="NK195" s="372"/>
      <c r="NL195" s="372">
        <f t="shared" si="219"/>
        <v>0</v>
      </c>
      <c r="NM195" s="373"/>
      <c r="NN195" s="350"/>
      <c r="NR195" s="30">
        <f t="shared" si="213"/>
        <v>0</v>
      </c>
      <c r="NS195" s="30">
        <f t="shared" si="214"/>
        <v>0</v>
      </c>
      <c r="NT195" s="30">
        <f t="shared" si="215"/>
        <v>0</v>
      </c>
    </row>
    <row r="196" spans="1:384" ht="10.199999999999999" customHeight="1">
      <c r="A196" s="25"/>
      <c r="B196" s="337"/>
      <c r="C196" s="335"/>
      <c r="D196" s="15"/>
      <c r="E196" s="101"/>
      <c r="F196" s="101"/>
      <c r="G196" s="101"/>
      <c r="H196" s="323"/>
      <c r="I196" s="328">
        <f>Prenoms!$B$19</f>
        <v>0</v>
      </c>
      <c r="J196" s="329"/>
      <c r="K196" s="329"/>
      <c r="L196" s="329"/>
      <c r="M196" s="329"/>
      <c r="N196" s="78" t="str">
        <f>IF(NL196&lt;&gt;0,"",IF(Conges!K53=0,"",Conges!K53))</f>
        <v/>
      </c>
      <c r="O196" s="79"/>
      <c r="P196" s="80"/>
      <c r="Q196" s="80"/>
      <c r="R196" s="80"/>
      <c r="S196" s="80"/>
      <c r="T196" s="80"/>
      <c r="U196" s="80"/>
      <c r="V196" s="81"/>
      <c r="W196" s="79"/>
      <c r="X196" s="80"/>
      <c r="Y196" s="80"/>
      <c r="Z196" s="80"/>
      <c r="AA196" s="80"/>
      <c r="AB196" s="80"/>
      <c r="AC196" s="80"/>
      <c r="AD196" s="81"/>
      <c r="AE196" s="79"/>
      <c r="AF196" s="80"/>
      <c r="AG196" s="80"/>
      <c r="AH196" s="80"/>
      <c r="AI196" s="80"/>
      <c r="AJ196" s="81"/>
      <c r="AK196" s="79"/>
      <c r="AL196" s="80"/>
      <c r="AM196" s="80"/>
      <c r="AN196" s="80"/>
      <c r="AO196" s="80"/>
      <c r="AP196" s="80"/>
      <c r="AQ196" s="80"/>
      <c r="AR196" s="80"/>
      <c r="AS196" s="80"/>
      <c r="AT196" s="81"/>
      <c r="AU196" s="79"/>
      <c r="AV196" s="80"/>
      <c r="AW196" s="80"/>
      <c r="AX196" s="80"/>
      <c r="AY196" s="80"/>
      <c r="AZ196" s="80"/>
      <c r="BA196" s="80"/>
      <c r="BB196" s="81"/>
      <c r="BC196" s="82">
        <f>IF(NL196&lt;&gt;0,(IF(Conges!K$53=0,0,3)),0)</f>
        <v>0</v>
      </c>
      <c r="BD196" s="370"/>
      <c r="BE196" s="357">
        <f>IF(OR(Conges!K$53="A",Conges!K$53="V"),Prenoms!L$19,NL196)</f>
        <v>0</v>
      </c>
      <c r="BF196" s="358"/>
      <c r="BG196" s="264"/>
      <c r="BH196" s="265">
        <f t="shared" si="198"/>
        <v>0</v>
      </c>
      <c r="BI196" s="266" t="str">
        <f t="shared" si="199"/>
        <v/>
      </c>
      <c r="BJ196" s="278">
        <v>0</v>
      </c>
      <c r="BK196" s="279">
        <f t="shared" si="216"/>
        <v>0</v>
      </c>
      <c r="BL196" s="280">
        <f t="shared" si="143"/>
        <v>0</v>
      </c>
      <c r="BM196" s="280">
        <f t="shared" si="144"/>
        <v>0</v>
      </c>
      <c r="BN196" s="280">
        <f>SUM('Heures Pointage'!$QD$11:$QE$11)</f>
        <v>0</v>
      </c>
      <c r="BO196" s="280">
        <f>SUM('Heures et Indemnites'!$QD$11:$QE$11)</f>
        <v>0</v>
      </c>
      <c r="BP196" s="281">
        <f t="shared" si="145"/>
        <v>0</v>
      </c>
      <c r="BQ196" s="281">
        <f>'Heures Pointage'!$RB$11</f>
        <v>0</v>
      </c>
      <c r="BR196" s="282">
        <f t="shared" ref="BR196" si="236">$BH$1071</f>
        <v>0</v>
      </c>
      <c r="BS196" s="142">
        <f>Prenoms!$C$19</f>
        <v>0</v>
      </c>
      <c r="BT196" s="170"/>
      <c r="BU196" s="211">
        <f>SUM('Heures et Indemnites'!$QD$11:$QE$11)</f>
        <v>0</v>
      </c>
      <c r="BV196" s="218">
        <f>SUM('Heures et Indemnites'!$QD$6:$QE$11)</f>
        <v>0</v>
      </c>
      <c r="BW196" s="211"/>
      <c r="BX196" s="218"/>
      <c r="MT196" s="369">
        <f t="shared" si="218"/>
        <v>0</v>
      </c>
      <c r="MU196" s="351">
        <f t="shared" si="235"/>
        <v>0</v>
      </c>
      <c r="MV196" s="351">
        <f t="shared" si="205"/>
        <v>0</v>
      </c>
      <c r="MW196" s="351"/>
      <c r="MX196" s="351">
        <f t="shared" si="206"/>
        <v>0</v>
      </c>
      <c r="MY196" s="351"/>
      <c r="MZ196" s="351">
        <f t="shared" si="207"/>
        <v>0</v>
      </c>
      <c r="NA196" s="351"/>
      <c r="NB196" s="351">
        <f t="shared" si="208"/>
        <v>0</v>
      </c>
      <c r="NC196" s="351"/>
      <c r="ND196" s="351">
        <f t="shared" si="209"/>
        <v>0</v>
      </c>
      <c r="NE196" s="351"/>
      <c r="NF196" s="351">
        <f t="shared" si="210"/>
        <v>0</v>
      </c>
      <c r="NG196" s="351"/>
      <c r="NH196" s="351">
        <f t="shared" si="211"/>
        <v>0</v>
      </c>
      <c r="NI196" s="351"/>
      <c r="NJ196" s="351">
        <f t="shared" si="212"/>
        <v>0</v>
      </c>
      <c r="NK196" s="351"/>
      <c r="NL196" s="351">
        <f t="shared" si="219"/>
        <v>0</v>
      </c>
      <c r="NM196" s="352"/>
      <c r="NN196" s="350"/>
      <c r="NR196" s="30">
        <f t="shared" si="213"/>
        <v>0</v>
      </c>
      <c r="NS196" s="30">
        <f t="shared" si="214"/>
        <v>0</v>
      </c>
      <c r="NT196" s="30">
        <f t="shared" si="215"/>
        <v>0</v>
      </c>
    </row>
    <row r="197" spans="1:384" ht="10.199999999999999" customHeight="1">
      <c r="A197" s="25"/>
      <c r="B197" s="337"/>
      <c r="C197" s="335"/>
      <c r="D197" s="15"/>
      <c r="E197" s="101"/>
      <c r="F197" s="101"/>
      <c r="G197" s="101"/>
      <c r="H197" s="323"/>
      <c r="I197" s="325">
        <f>Prenoms!$B$20</f>
        <v>0</v>
      </c>
      <c r="J197" s="326"/>
      <c r="K197" s="326"/>
      <c r="L197" s="326"/>
      <c r="M197" s="326"/>
      <c r="N197" s="65" t="str">
        <f>IF(NL197&lt;&gt;0,"",IF(Conges!K54=0,"",Conges!K54))</f>
        <v/>
      </c>
      <c r="O197" s="66"/>
      <c r="P197" s="67"/>
      <c r="Q197" s="67"/>
      <c r="R197" s="67"/>
      <c r="S197" s="67"/>
      <c r="T197" s="67"/>
      <c r="U197" s="67"/>
      <c r="V197" s="68"/>
      <c r="W197" s="66"/>
      <c r="X197" s="67"/>
      <c r="Y197" s="67"/>
      <c r="Z197" s="67"/>
      <c r="AA197" s="67"/>
      <c r="AB197" s="67"/>
      <c r="AC197" s="67"/>
      <c r="AD197" s="68"/>
      <c r="AE197" s="66"/>
      <c r="AF197" s="67"/>
      <c r="AG197" s="67"/>
      <c r="AH197" s="67"/>
      <c r="AI197" s="67"/>
      <c r="AJ197" s="68"/>
      <c r="AK197" s="66"/>
      <c r="AL197" s="67"/>
      <c r="AM197" s="67"/>
      <c r="AN197" s="67"/>
      <c r="AO197" s="67"/>
      <c r="AP197" s="67"/>
      <c r="AQ197" s="67"/>
      <c r="AR197" s="67"/>
      <c r="AS197" s="67"/>
      <c r="AT197" s="68"/>
      <c r="AU197" s="66"/>
      <c r="AV197" s="67"/>
      <c r="AW197" s="67"/>
      <c r="AX197" s="67"/>
      <c r="AY197" s="67"/>
      <c r="AZ197" s="67"/>
      <c r="BA197" s="67"/>
      <c r="BB197" s="68"/>
      <c r="BC197" s="69">
        <f>IF(NL197&lt;&gt;0,(IF(Conges!K$54=0,0,3)),0)</f>
        <v>0</v>
      </c>
      <c r="BD197" s="370"/>
      <c r="BE197" s="355">
        <f>IF(OR(Conges!K$54="A",Conges!K$54="V"),Prenoms!L$20,NL197)</f>
        <v>0</v>
      </c>
      <c r="BF197" s="356"/>
      <c r="BG197" s="267"/>
      <c r="BH197" s="268">
        <f t="shared" si="198"/>
        <v>0</v>
      </c>
      <c r="BI197" s="269" t="str">
        <f t="shared" si="199"/>
        <v/>
      </c>
      <c r="BJ197" s="283">
        <v>0</v>
      </c>
      <c r="BK197" s="284">
        <f t="shared" si="216"/>
        <v>0</v>
      </c>
      <c r="BL197" s="285">
        <f t="shared" si="143"/>
        <v>0</v>
      </c>
      <c r="BM197" s="285">
        <f t="shared" si="144"/>
        <v>0</v>
      </c>
      <c r="BN197" s="285">
        <f>SUM('Heures Pointage'!$RD$11:$RE$11)</f>
        <v>0</v>
      </c>
      <c r="BO197" s="285">
        <f>SUM('Heures et Indemnites'!$RD$11:$RE$11)</f>
        <v>0</v>
      </c>
      <c r="BP197" s="286">
        <f t="shared" si="145"/>
        <v>0</v>
      </c>
      <c r="BQ197" s="286">
        <f>'Heures Pointage'!$SB$11</f>
        <v>0</v>
      </c>
      <c r="BR197" s="287">
        <f t="shared" ref="BR197" si="237">$BH$1072</f>
        <v>0</v>
      </c>
      <c r="BS197" s="143">
        <f>Prenoms!$C$20</f>
        <v>0</v>
      </c>
      <c r="BT197" s="146"/>
      <c r="BU197" s="210">
        <f>SUM('Heures et Indemnites'!$RD$11:$RE$11)</f>
        <v>0</v>
      </c>
      <c r="BV197" s="219">
        <f>SUM('Heures et Indemnites'!$RD$6:$RE$11)</f>
        <v>0</v>
      </c>
      <c r="BW197" s="210"/>
      <c r="BX197" s="219"/>
      <c r="MT197" s="371">
        <f t="shared" si="218"/>
        <v>0</v>
      </c>
      <c r="MU197" s="372">
        <f t="shared" si="235"/>
        <v>0</v>
      </c>
      <c r="MV197" s="372">
        <f t="shared" si="205"/>
        <v>0</v>
      </c>
      <c r="MW197" s="372"/>
      <c r="MX197" s="372">
        <f t="shared" si="206"/>
        <v>0</v>
      </c>
      <c r="MY197" s="372"/>
      <c r="MZ197" s="372">
        <f t="shared" si="207"/>
        <v>0</v>
      </c>
      <c r="NA197" s="372"/>
      <c r="NB197" s="372">
        <f t="shared" si="208"/>
        <v>0</v>
      </c>
      <c r="NC197" s="372"/>
      <c r="ND197" s="372">
        <f t="shared" si="209"/>
        <v>0</v>
      </c>
      <c r="NE197" s="372"/>
      <c r="NF197" s="372">
        <f t="shared" si="210"/>
        <v>0</v>
      </c>
      <c r="NG197" s="372"/>
      <c r="NH197" s="372">
        <f t="shared" si="211"/>
        <v>0</v>
      </c>
      <c r="NI197" s="372"/>
      <c r="NJ197" s="372">
        <f t="shared" si="212"/>
        <v>0</v>
      </c>
      <c r="NK197" s="372"/>
      <c r="NL197" s="372">
        <f t="shared" si="219"/>
        <v>0</v>
      </c>
      <c r="NM197" s="373"/>
      <c r="NN197" s="350"/>
      <c r="NR197" s="30">
        <f t="shared" si="213"/>
        <v>0</v>
      </c>
      <c r="NS197" s="30">
        <f t="shared" si="214"/>
        <v>0</v>
      </c>
      <c r="NT197" s="30">
        <f t="shared" si="215"/>
        <v>0</v>
      </c>
    </row>
    <row r="198" spans="1:384" ht="10.199999999999999" customHeight="1">
      <c r="A198" s="25"/>
      <c r="B198" s="337"/>
      <c r="C198" s="335"/>
      <c r="D198" s="15"/>
      <c r="E198" s="101"/>
      <c r="F198" s="101"/>
      <c r="G198" s="101"/>
      <c r="H198" s="323"/>
      <c r="I198" s="328">
        <f>Prenoms!$B$21</f>
        <v>0</v>
      </c>
      <c r="J198" s="329"/>
      <c r="K198" s="329"/>
      <c r="L198" s="329"/>
      <c r="M198" s="329"/>
      <c r="N198" s="78" t="str">
        <f>IF(NL198&lt;&gt;0,"",IF(Conges!K55=0,"",Conges!K55))</f>
        <v/>
      </c>
      <c r="O198" s="79"/>
      <c r="P198" s="80"/>
      <c r="Q198" s="80"/>
      <c r="R198" s="80"/>
      <c r="S198" s="80"/>
      <c r="T198" s="80"/>
      <c r="U198" s="80"/>
      <c r="V198" s="81"/>
      <c r="W198" s="79"/>
      <c r="X198" s="80"/>
      <c r="Y198" s="80"/>
      <c r="Z198" s="80"/>
      <c r="AA198" s="80"/>
      <c r="AB198" s="80"/>
      <c r="AC198" s="80"/>
      <c r="AD198" s="81"/>
      <c r="AE198" s="79"/>
      <c r="AF198" s="80"/>
      <c r="AG198" s="80"/>
      <c r="AH198" s="80"/>
      <c r="AI198" s="80"/>
      <c r="AJ198" s="81"/>
      <c r="AK198" s="79"/>
      <c r="AL198" s="80"/>
      <c r="AM198" s="80"/>
      <c r="AN198" s="80"/>
      <c r="AO198" s="80"/>
      <c r="AP198" s="80"/>
      <c r="AQ198" s="80"/>
      <c r="AR198" s="80"/>
      <c r="AS198" s="80"/>
      <c r="AT198" s="81"/>
      <c r="AU198" s="79"/>
      <c r="AV198" s="80"/>
      <c r="AW198" s="80"/>
      <c r="AX198" s="80"/>
      <c r="AY198" s="80"/>
      <c r="AZ198" s="80"/>
      <c r="BA198" s="80"/>
      <c r="BB198" s="81"/>
      <c r="BC198" s="82">
        <f>IF(NL198&lt;&gt;0,(IF(Conges!K$55=0,0,3)),0)</f>
        <v>0</v>
      </c>
      <c r="BD198" s="370"/>
      <c r="BE198" s="357">
        <f>IF(OR(Conges!K$55="A",Conges!K$55="V"),Prenoms!L$21,NL198)</f>
        <v>0</v>
      </c>
      <c r="BF198" s="358"/>
      <c r="BG198" s="264"/>
      <c r="BH198" s="265">
        <f t="shared" si="198"/>
        <v>0</v>
      </c>
      <c r="BI198" s="266" t="str">
        <f t="shared" si="199"/>
        <v/>
      </c>
      <c r="BJ198" s="278">
        <v>0</v>
      </c>
      <c r="BK198" s="279">
        <f t="shared" si="216"/>
        <v>0</v>
      </c>
      <c r="BL198" s="280">
        <f t="shared" si="143"/>
        <v>0</v>
      </c>
      <c r="BM198" s="280">
        <f t="shared" si="144"/>
        <v>0</v>
      </c>
      <c r="BN198" s="280">
        <f>SUM('Heures Pointage'!$SD$11:$SE$11)</f>
        <v>0</v>
      </c>
      <c r="BO198" s="280">
        <f>SUM('Heures et Indemnites'!$SD$11:$SE$11)</f>
        <v>0</v>
      </c>
      <c r="BP198" s="281">
        <f t="shared" si="145"/>
        <v>0</v>
      </c>
      <c r="BQ198" s="281">
        <f>'Heures Pointage'!$TB$11</f>
        <v>0</v>
      </c>
      <c r="BR198" s="282">
        <f t="shared" ref="BR198" si="238">$BH$1073</f>
        <v>0</v>
      </c>
      <c r="BS198" s="142">
        <f>Prenoms!$C$21</f>
        <v>0</v>
      </c>
      <c r="BT198" s="170"/>
      <c r="BU198" s="211">
        <f>SUM('Heures et Indemnites'!$SD$11:$SE$11)</f>
        <v>0</v>
      </c>
      <c r="BV198" s="218">
        <f>SUM('Heures et Indemnites'!$SD$6:$SE$11)</f>
        <v>0</v>
      </c>
      <c r="BW198" s="211"/>
      <c r="BX198" s="218"/>
      <c r="MT198" s="369">
        <f t="shared" si="218"/>
        <v>0</v>
      </c>
      <c r="MU198" s="351">
        <f t="shared" si="235"/>
        <v>0</v>
      </c>
      <c r="MV198" s="351">
        <f t="shared" si="205"/>
        <v>0</v>
      </c>
      <c r="MW198" s="351"/>
      <c r="MX198" s="351">
        <f t="shared" si="206"/>
        <v>0</v>
      </c>
      <c r="MY198" s="351"/>
      <c r="MZ198" s="351">
        <f t="shared" si="207"/>
        <v>0</v>
      </c>
      <c r="NA198" s="351"/>
      <c r="NB198" s="351">
        <f t="shared" si="208"/>
        <v>0</v>
      </c>
      <c r="NC198" s="351"/>
      <c r="ND198" s="351">
        <f t="shared" si="209"/>
        <v>0</v>
      </c>
      <c r="NE198" s="351"/>
      <c r="NF198" s="351">
        <f t="shared" si="210"/>
        <v>0</v>
      </c>
      <c r="NG198" s="351"/>
      <c r="NH198" s="351">
        <f t="shared" si="211"/>
        <v>0</v>
      </c>
      <c r="NI198" s="351"/>
      <c r="NJ198" s="351">
        <f t="shared" si="212"/>
        <v>0</v>
      </c>
      <c r="NK198" s="351"/>
      <c r="NL198" s="351">
        <f t="shared" si="219"/>
        <v>0</v>
      </c>
      <c r="NM198" s="352"/>
      <c r="NN198" s="350"/>
      <c r="NR198" s="30">
        <f t="shared" si="213"/>
        <v>0</v>
      </c>
      <c r="NS198" s="30">
        <f t="shared" si="214"/>
        <v>0</v>
      </c>
      <c r="NT198" s="30">
        <f t="shared" si="215"/>
        <v>0</v>
      </c>
    </row>
    <row r="199" spans="1:384" ht="10.199999999999999" customHeight="1">
      <c r="A199" s="25"/>
      <c r="B199" s="337"/>
      <c r="C199" s="335"/>
      <c r="D199" s="15"/>
      <c r="E199" s="101"/>
      <c r="F199" s="101"/>
      <c r="G199" s="101"/>
      <c r="H199" s="323"/>
      <c r="I199" s="325">
        <f>Prenoms!$B$22</f>
        <v>0</v>
      </c>
      <c r="J199" s="326"/>
      <c r="K199" s="326"/>
      <c r="L199" s="326"/>
      <c r="M199" s="326"/>
      <c r="N199" s="65" t="str">
        <f>IF(NL199&lt;&gt;0,"",IF(Conges!K56=0,"",Conges!K56))</f>
        <v/>
      </c>
      <c r="O199" s="66"/>
      <c r="P199" s="67"/>
      <c r="Q199" s="67"/>
      <c r="R199" s="67"/>
      <c r="S199" s="67"/>
      <c r="T199" s="67"/>
      <c r="U199" s="67"/>
      <c r="V199" s="68"/>
      <c r="W199" s="66"/>
      <c r="X199" s="67"/>
      <c r="Y199" s="67"/>
      <c r="Z199" s="67"/>
      <c r="AA199" s="67"/>
      <c r="AB199" s="67"/>
      <c r="AC199" s="67"/>
      <c r="AD199" s="68"/>
      <c r="AE199" s="66"/>
      <c r="AF199" s="67"/>
      <c r="AG199" s="67"/>
      <c r="AH199" s="67"/>
      <c r="AI199" s="67"/>
      <c r="AJ199" s="68"/>
      <c r="AK199" s="66"/>
      <c r="AL199" s="67"/>
      <c r="AM199" s="67"/>
      <c r="AN199" s="67"/>
      <c r="AO199" s="67"/>
      <c r="AP199" s="67"/>
      <c r="AQ199" s="67"/>
      <c r="AR199" s="67"/>
      <c r="AS199" s="67"/>
      <c r="AT199" s="68"/>
      <c r="AU199" s="66"/>
      <c r="AV199" s="67"/>
      <c r="AW199" s="67"/>
      <c r="AX199" s="67"/>
      <c r="AY199" s="67"/>
      <c r="AZ199" s="67"/>
      <c r="BA199" s="67"/>
      <c r="BB199" s="68"/>
      <c r="BC199" s="69">
        <f>IF(NL199&lt;&gt;0,(IF(Conges!K$56=0,0,3)),0)</f>
        <v>0</v>
      </c>
      <c r="BD199" s="370"/>
      <c r="BE199" s="355">
        <f>IF(OR(Conges!K$56="A",Conges!K$56="V"),Prenoms!L$22,NL199)</f>
        <v>0</v>
      </c>
      <c r="BF199" s="356"/>
      <c r="BG199" s="267"/>
      <c r="BH199" s="268">
        <f t="shared" si="198"/>
        <v>0</v>
      </c>
      <c r="BI199" s="269" t="str">
        <f t="shared" si="199"/>
        <v/>
      </c>
      <c r="BJ199" s="283">
        <v>0</v>
      </c>
      <c r="BK199" s="284">
        <f t="shared" si="216"/>
        <v>0</v>
      </c>
      <c r="BL199" s="285">
        <f t="shared" si="143"/>
        <v>0</v>
      </c>
      <c r="BM199" s="285">
        <f t="shared" si="144"/>
        <v>0</v>
      </c>
      <c r="BN199" s="285">
        <f>SUM('Heures Pointage'!$TD$11:$TE$11)</f>
        <v>0</v>
      </c>
      <c r="BO199" s="285">
        <f>SUM('Heures et Indemnites'!$TD$11:$TE$11)</f>
        <v>0</v>
      </c>
      <c r="BP199" s="286">
        <f t="shared" si="145"/>
        <v>0</v>
      </c>
      <c r="BQ199" s="286">
        <f>'Heures Pointage'!$UB$11</f>
        <v>0</v>
      </c>
      <c r="BR199" s="287">
        <f t="shared" ref="BR199" si="239">$BH$1074</f>
        <v>0</v>
      </c>
      <c r="BS199" s="143">
        <f>Prenoms!$C$22</f>
        <v>0</v>
      </c>
      <c r="BT199" s="146"/>
      <c r="BU199" s="210">
        <f>SUM('Heures et Indemnites'!$TD$11:$TE$11)</f>
        <v>0</v>
      </c>
      <c r="BV199" s="219">
        <f>SUM('Heures et Indemnites'!$TD$6:$TE$11)</f>
        <v>0</v>
      </c>
      <c r="BW199" s="210"/>
      <c r="BX199" s="219"/>
      <c r="MT199" s="371">
        <f t="shared" si="218"/>
        <v>0</v>
      </c>
      <c r="MU199" s="372">
        <f t="shared" si="235"/>
        <v>0</v>
      </c>
      <c r="MV199" s="372">
        <f t="shared" si="205"/>
        <v>0</v>
      </c>
      <c r="MW199" s="372"/>
      <c r="MX199" s="372">
        <f t="shared" si="206"/>
        <v>0</v>
      </c>
      <c r="MY199" s="372"/>
      <c r="MZ199" s="372">
        <f t="shared" si="207"/>
        <v>0</v>
      </c>
      <c r="NA199" s="372"/>
      <c r="NB199" s="372">
        <f t="shared" si="208"/>
        <v>0</v>
      </c>
      <c r="NC199" s="372"/>
      <c r="ND199" s="372">
        <f t="shared" si="209"/>
        <v>0</v>
      </c>
      <c r="NE199" s="372"/>
      <c r="NF199" s="372">
        <f t="shared" si="210"/>
        <v>0</v>
      </c>
      <c r="NG199" s="372"/>
      <c r="NH199" s="372">
        <f t="shared" si="211"/>
        <v>0</v>
      </c>
      <c r="NI199" s="372"/>
      <c r="NJ199" s="372">
        <f t="shared" si="212"/>
        <v>0</v>
      </c>
      <c r="NK199" s="372"/>
      <c r="NL199" s="372">
        <f t="shared" si="219"/>
        <v>0</v>
      </c>
      <c r="NM199" s="373"/>
      <c r="NN199" s="350"/>
      <c r="NR199" s="30">
        <f t="shared" si="213"/>
        <v>0</v>
      </c>
      <c r="NS199" s="30">
        <f t="shared" si="214"/>
        <v>0</v>
      </c>
      <c r="NT199" s="30">
        <f t="shared" si="215"/>
        <v>0</v>
      </c>
    </row>
    <row r="200" spans="1:384" ht="10.199999999999999" customHeight="1">
      <c r="A200" s="25"/>
      <c r="B200" s="337"/>
      <c r="C200" s="335"/>
      <c r="D200" s="15"/>
      <c r="E200" s="101"/>
      <c r="F200" s="101"/>
      <c r="G200" s="101"/>
      <c r="H200" s="323"/>
      <c r="I200" s="328">
        <f>Prenoms!$B$23</f>
        <v>0</v>
      </c>
      <c r="J200" s="329"/>
      <c r="K200" s="329"/>
      <c r="L200" s="329"/>
      <c r="M200" s="329"/>
      <c r="N200" s="78" t="str">
        <f>IF(NL200&lt;&gt;0,"",IF(Conges!K57=0,"",Conges!K57))</f>
        <v/>
      </c>
      <c r="O200" s="79"/>
      <c r="P200" s="80"/>
      <c r="Q200" s="80"/>
      <c r="R200" s="80"/>
      <c r="S200" s="80"/>
      <c r="T200" s="80"/>
      <c r="U200" s="80"/>
      <c r="V200" s="81"/>
      <c r="W200" s="79"/>
      <c r="X200" s="80"/>
      <c r="Y200" s="80"/>
      <c r="Z200" s="80"/>
      <c r="AA200" s="80"/>
      <c r="AB200" s="80"/>
      <c r="AC200" s="80"/>
      <c r="AD200" s="81"/>
      <c r="AE200" s="79"/>
      <c r="AF200" s="80"/>
      <c r="AG200" s="80"/>
      <c r="AH200" s="80"/>
      <c r="AI200" s="80"/>
      <c r="AJ200" s="81"/>
      <c r="AK200" s="79"/>
      <c r="AL200" s="80"/>
      <c r="AM200" s="80"/>
      <c r="AN200" s="80"/>
      <c r="AO200" s="80"/>
      <c r="AP200" s="80"/>
      <c r="AQ200" s="80"/>
      <c r="AR200" s="80"/>
      <c r="AS200" s="80"/>
      <c r="AT200" s="81"/>
      <c r="AU200" s="79"/>
      <c r="AV200" s="80"/>
      <c r="AW200" s="80"/>
      <c r="AX200" s="80"/>
      <c r="AY200" s="80"/>
      <c r="AZ200" s="80"/>
      <c r="BA200" s="80"/>
      <c r="BB200" s="81"/>
      <c r="BC200" s="82">
        <f>IF(NL200&lt;&gt;0,(IF(Conges!K$57=0,0,3)),0)</f>
        <v>0</v>
      </c>
      <c r="BD200" s="370"/>
      <c r="BE200" s="357">
        <f>IF(OR(Conges!K$57="A",Conges!K$57="V"),Prenoms!L$23,NL200)</f>
        <v>0</v>
      </c>
      <c r="BF200" s="358"/>
      <c r="BG200" s="264"/>
      <c r="BH200" s="265">
        <f t="shared" si="198"/>
        <v>0</v>
      </c>
      <c r="BI200" s="266" t="str">
        <f t="shared" si="199"/>
        <v/>
      </c>
      <c r="BJ200" s="278">
        <v>0</v>
      </c>
      <c r="BK200" s="279">
        <f t="shared" si="216"/>
        <v>0</v>
      </c>
      <c r="BL200" s="280">
        <f t="shared" si="143"/>
        <v>0</v>
      </c>
      <c r="BM200" s="280">
        <f t="shared" si="144"/>
        <v>0</v>
      </c>
      <c r="BN200" s="280">
        <f>SUM('Heures Pointage'!$UD$11:$UE$11)</f>
        <v>0</v>
      </c>
      <c r="BO200" s="280">
        <f>SUM('Heures et Indemnites'!$UD$11:$UE$11)</f>
        <v>0</v>
      </c>
      <c r="BP200" s="281">
        <f t="shared" si="145"/>
        <v>0</v>
      </c>
      <c r="BQ200" s="281">
        <f>'Heures Pointage'!$VB$11</f>
        <v>0</v>
      </c>
      <c r="BR200" s="282">
        <f t="shared" ref="BR200" si="240">$BH$1075</f>
        <v>0</v>
      </c>
      <c r="BS200" s="142">
        <f>Prenoms!$C$23</f>
        <v>0</v>
      </c>
      <c r="BT200" s="170"/>
      <c r="BU200" s="211">
        <f>SUM('Heures et Indemnites'!$UD$11:$UE$11)</f>
        <v>0</v>
      </c>
      <c r="BV200" s="218">
        <f>SUM('Heures et Indemnites'!$UD$6:$UE$11)</f>
        <v>0</v>
      </c>
      <c r="BW200" s="211"/>
      <c r="BX200" s="218"/>
      <c r="MT200" s="369">
        <f t="shared" si="218"/>
        <v>0</v>
      </c>
      <c r="MU200" s="351">
        <f t="shared" si="235"/>
        <v>0</v>
      </c>
      <c r="MV200" s="351">
        <f t="shared" si="205"/>
        <v>0</v>
      </c>
      <c r="MW200" s="351"/>
      <c r="MX200" s="351">
        <f t="shared" si="206"/>
        <v>0</v>
      </c>
      <c r="MY200" s="351"/>
      <c r="MZ200" s="351">
        <f t="shared" si="207"/>
        <v>0</v>
      </c>
      <c r="NA200" s="351"/>
      <c r="NB200" s="351">
        <f t="shared" si="208"/>
        <v>0</v>
      </c>
      <c r="NC200" s="351"/>
      <c r="ND200" s="351">
        <f t="shared" si="209"/>
        <v>0</v>
      </c>
      <c r="NE200" s="351"/>
      <c r="NF200" s="351">
        <f t="shared" si="210"/>
        <v>0</v>
      </c>
      <c r="NG200" s="351"/>
      <c r="NH200" s="351">
        <f t="shared" si="211"/>
        <v>0</v>
      </c>
      <c r="NI200" s="351"/>
      <c r="NJ200" s="351">
        <f t="shared" si="212"/>
        <v>0</v>
      </c>
      <c r="NK200" s="351"/>
      <c r="NL200" s="351">
        <f t="shared" si="219"/>
        <v>0</v>
      </c>
      <c r="NM200" s="352"/>
      <c r="NN200" s="350"/>
      <c r="NR200" s="30">
        <f t="shared" si="213"/>
        <v>0</v>
      </c>
      <c r="NS200" s="30">
        <f t="shared" si="214"/>
        <v>0</v>
      </c>
      <c r="NT200" s="30">
        <f t="shared" si="215"/>
        <v>0</v>
      </c>
    </row>
    <row r="201" spans="1:384" ht="10.199999999999999" customHeight="1">
      <c r="A201" s="25"/>
      <c r="B201" s="337"/>
      <c r="C201" s="335"/>
      <c r="D201" s="15"/>
      <c r="E201" s="101"/>
      <c r="F201" s="101"/>
      <c r="G201" s="101"/>
      <c r="H201" s="323"/>
      <c r="I201" s="325">
        <f>Prenoms!$B$24</f>
        <v>0</v>
      </c>
      <c r="J201" s="326"/>
      <c r="K201" s="326"/>
      <c r="L201" s="326"/>
      <c r="M201" s="326"/>
      <c r="N201" s="65" t="str">
        <f>IF(NL201&lt;&gt;0,"",IF(Conges!K58=0,"",Conges!K58))</f>
        <v/>
      </c>
      <c r="O201" s="66"/>
      <c r="P201" s="67"/>
      <c r="Q201" s="67"/>
      <c r="R201" s="67"/>
      <c r="S201" s="67"/>
      <c r="T201" s="67"/>
      <c r="U201" s="67"/>
      <c r="V201" s="68"/>
      <c r="W201" s="66"/>
      <c r="X201" s="67"/>
      <c r="Y201" s="67"/>
      <c r="Z201" s="67"/>
      <c r="AA201" s="67"/>
      <c r="AB201" s="67"/>
      <c r="AC201" s="67"/>
      <c r="AD201" s="68"/>
      <c r="AE201" s="66"/>
      <c r="AF201" s="67"/>
      <c r="AG201" s="67"/>
      <c r="AH201" s="67"/>
      <c r="AI201" s="67"/>
      <c r="AJ201" s="68"/>
      <c r="AK201" s="66"/>
      <c r="AL201" s="67"/>
      <c r="AM201" s="67"/>
      <c r="AN201" s="67"/>
      <c r="AO201" s="67"/>
      <c r="AP201" s="67"/>
      <c r="AQ201" s="67"/>
      <c r="AR201" s="67"/>
      <c r="AS201" s="67"/>
      <c r="AT201" s="68"/>
      <c r="AU201" s="66"/>
      <c r="AV201" s="67"/>
      <c r="AW201" s="67"/>
      <c r="AX201" s="67"/>
      <c r="AY201" s="67"/>
      <c r="AZ201" s="67"/>
      <c r="BA201" s="67"/>
      <c r="BB201" s="68"/>
      <c r="BC201" s="69">
        <f>IF(NL201&lt;&gt;0,(IF(Conges!K$58=0,0,3)),0)</f>
        <v>0</v>
      </c>
      <c r="BD201" s="370"/>
      <c r="BE201" s="355">
        <f>IF(OR(Conges!K$58="A",Conges!K$58="V"),Prenoms!L$24,NL201)</f>
        <v>0</v>
      </c>
      <c r="BF201" s="356"/>
      <c r="BG201" s="267"/>
      <c r="BH201" s="268">
        <f t="shared" si="198"/>
        <v>0</v>
      </c>
      <c r="BI201" s="269" t="str">
        <f t="shared" si="199"/>
        <v/>
      </c>
      <c r="BJ201" s="283">
        <v>0</v>
      </c>
      <c r="BK201" s="284">
        <f t="shared" si="216"/>
        <v>0</v>
      </c>
      <c r="BL201" s="285">
        <f t="shared" si="143"/>
        <v>0</v>
      </c>
      <c r="BM201" s="285">
        <f t="shared" si="144"/>
        <v>0</v>
      </c>
      <c r="BN201" s="285">
        <f>SUM('Heures Pointage'!$VD$11:$VE$11)</f>
        <v>0</v>
      </c>
      <c r="BO201" s="285">
        <f>SUM('Heures et Indemnites'!$VD$11:$VE$11)</f>
        <v>0</v>
      </c>
      <c r="BP201" s="286">
        <f t="shared" si="145"/>
        <v>0</v>
      </c>
      <c r="BQ201" s="286">
        <f>'Heures Pointage'!$WB$11</f>
        <v>0</v>
      </c>
      <c r="BR201" s="287">
        <f t="shared" ref="BR201" si="241">$BH$1076</f>
        <v>0</v>
      </c>
      <c r="BS201" s="143">
        <f>Prenoms!$C$24</f>
        <v>0</v>
      </c>
      <c r="BT201" s="146"/>
      <c r="BU201" s="210">
        <f>SUM('Heures et Indemnites'!$VD$11:$VE$11)</f>
        <v>0</v>
      </c>
      <c r="BV201" s="219">
        <f>SUM('Heures et Indemnites'!$VD$6:$VE$11)</f>
        <v>0</v>
      </c>
      <c r="BW201" s="210"/>
      <c r="BX201" s="219"/>
      <c r="MT201" s="371">
        <f t="shared" si="218"/>
        <v>0</v>
      </c>
      <c r="MU201" s="372">
        <f t="shared" si="235"/>
        <v>0</v>
      </c>
      <c r="MV201" s="372">
        <f t="shared" si="205"/>
        <v>0</v>
      </c>
      <c r="MW201" s="372"/>
      <c r="MX201" s="372">
        <f t="shared" si="206"/>
        <v>0</v>
      </c>
      <c r="MY201" s="372"/>
      <c r="MZ201" s="372">
        <f t="shared" si="207"/>
        <v>0</v>
      </c>
      <c r="NA201" s="372"/>
      <c r="NB201" s="372">
        <f t="shared" si="208"/>
        <v>0</v>
      </c>
      <c r="NC201" s="372"/>
      <c r="ND201" s="372">
        <f t="shared" si="209"/>
        <v>0</v>
      </c>
      <c r="NE201" s="372"/>
      <c r="NF201" s="372">
        <f t="shared" si="210"/>
        <v>0</v>
      </c>
      <c r="NG201" s="372"/>
      <c r="NH201" s="372">
        <f t="shared" si="211"/>
        <v>0</v>
      </c>
      <c r="NI201" s="372"/>
      <c r="NJ201" s="372">
        <f t="shared" si="212"/>
        <v>0</v>
      </c>
      <c r="NK201" s="372"/>
      <c r="NL201" s="372">
        <f t="shared" si="219"/>
        <v>0</v>
      </c>
      <c r="NM201" s="373"/>
      <c r="NN201" s="350"/>
      <c r="NR201" s="30">
        <f t="shared" si="213"/>
        <v>0</v>
      </c>
      <c r="NS201" s="30">
        <f t="shared" si="214"/>
        <v>0</v>
      </c>
      <c r="NT201" s="30">
        <f t="shared" si="215"/>
        <v>0</v>
      </c>
    </row>
    <row r="202" spans="1:384" ht="10.199999999999999" customHeight="1">
      <c r="A202" s="25"/>
      <c r="B202" s="337"/>
      <c r="C202" s="335"/>
      <c r="D202" s="15"/>
      <c r="E202" s="101"/>
      <c r="F202" s="101"/>
      <c r="G202" s="101"/>
      <c r="H202" s="323"/>
      <c r="I202" s="328">
        <f>Prenoms!$B$25</f>
        <v>0</v>
      </c>
      <c r="J202" s="329"/>
      <c r="K202" s="329"/>
      <c r="L202" s="329"/>
      <c r="M202" s="329"/>
      <c r="N202" s="78" t="str">
        <f>IF(NL202&lt;&gt;0,"",IF(Conges!K59=0,"",Conges!K59))</f>
        <v/>
      </c>
      <c r="O202" s="79"/>
      <c r="P202" s="80"/>
      <c r="Q202" s="80"/>
      <c r="R202" s="80"/>
      <c r="S202" s="80"/>
      <c r="T202" s="80"/>
      <c r="U202" s="80"/>
      <c r="V202" s="81"/>
      <c r="W202" s="79"/>
      <c r="X202" s="80"/>
      <c r="Y202" s="80"/>
      <c r="Z202" s="80"/>
      <c r="AA202" s="80"/>
      <c r="AB202" s="80"/>
      <c r="AC202" s="80"/>
      <c r="AD202" s="81"/>
      <c r="AE202" s="79"/>
      <c r="AF202" s="80"/>
      <c r="AG202" s="80"/>
      <c r="AH202" s="80"/>
      <c r="AI202" s="80"/>
      <c r="AJ202" s="81"/>
      <c r="AK202" s="79"/>
      <c r="AL202" s="80"/>
      <c r="AM202" s="80"/>
      <c r="AN202" s="80"/>
      <c r="AO202" s="80"/>
      <c r="AP202" s="80"/>
      <c r="AQ202" s="80"/>
      <c r="AR202" s="80"/>
      <c r="AS202" s="80"/>
      <c r="AT202" s="81"/>
      <c r="AU202" s="79"/>
      <c r="AV202" s="80"/>
      <c r="AW202" s="80"/>
      <c r="AX202" s="80"/>
      <c r="AY202" s="80"/>
      <c r="AZ202" s="80"/>
      <c r="BA202" s="80"/>
      <c r="BB202" s="81"/>
      <c r="BC202" s="82">
        <f>IF(NL202&lt;&gt;0,(IF(Conges!K$59=0,0,3)),0)</f>
        <v>0</v>
      </c>
      <c r="BD202" s="370"/>
      <c r="BE202" s="357">
        <f>IF(OR(Conges!K$59="A",Conges!K$59="V"),Prenoms!L$25,NL202)</f>
        <v>0</v>
      </c>
      <c r="BF202" s="358"/>
      <c r="BG202" s="264"/>
      <c r="BH202" s="265">
        <f t="shared" si="198"/>
        <v>0</v>
      </c>
      <c r="BI202" s="266" t="str">
        <f t="shared" si="199"/>
        <v/>
      </c>
      <c r="BJ202" s="278">
        <v>0</v>
      </c>
      <c r="BK202" s="279">
        <f t="shared" si="216"/>
        <v>0</v>
      </c>
      <c r="BL202" s="280">
        <f t="shared" ref="BL202:BL265" si="242">$NL202</f>
        <v>0</v>
      </c>
      <c r="BM202" s="280">
        <f t="shared" ref="BM202:BM265" si="243">$BE202</f>
        <v>0</v>
      </c>
      <c r="BN202" s="280">
        <f>SUM('Heures Pointage'!$WD$11:$WE$11)</f>
        <v>0</v>
      </c>
      <c r="BO202" s="280">
        <f>SUM('Heures et Indemnites'!$WD$11:$WE$11)</f>
        <v>0</v>
      </c>
      <c r="BP202" s="281">
        <f t="shared" ref="BP202:BP265" si="244">$NT202</f>
        <v>0</v>
      </c>
      <c r="BQ202" s="281">
        <f>'Heures Pointage'!$XB$11</f>
        <v>0</v>
      </c>
      <c r="BR202" s="282">
        <f t="shared" ref="BR202" si="245">$BH$1077</f>
        <v>0</v>
      </c>
      <c r="BS202" s="142">
        <f>Prenoms!$C$25</f>
        <v>0</v>
      </c>
      <c r="BT202" s="170"/>
      <c r="BU202" s="211">
        <f>SUM('Heures et Indemnites'!$WD$11:$WE$11)</f>
        <v>0</v>
      </c>
      <c r="BV202" s="218">
        <f>SUM('Heures et Indemnites'!$WD$6:$WE$11)</f>
        <v>0</v>
      </c>
      <c r="BW202" s="211"/>
      <c r="BX202" s="218"/>
      <c r="MT202" s="369">
        <f t="shared" si="218"/>
        <v>0</v>
      </c>
      <c r="MU202" s="351">
        <f t="shared" si="235"/>
        <v>0</v>
      </c>
      <c r="MV202" s="351">
        <f t="shared" si="205"/>
        <v>0</v>
      </c>
      <c r="MW202" s="351"/>
      <c r="MX202" s="351">
        <f t="shared" si="206"/>
        <v>0</v>
      </c>
      <c r="MY202" s="351"/>
      <c r="MZ202" s="351">
        <f t="shared" si="207"/>
        <v>0</v>
      </c>
      <c r="NA202" s="351"/>
      <c r="NB202" s="351">
        <f t="shared" si="208"/>
        <v>0</v>
      </c>
      <c r="NC202" s="351"/>
      <c r="ND202" s="351">
        <f t="shared" si="209"/>
        <v>0</v>
      </c>
      <c r="NE202" s="351"/>
      <c r="NF202" s="351">
        <f t="shared" si="210"/>
        <v>0</v>
      </c>
      <c r="NG202" s="351"/>
      <c r="NH202" s="351">
        <f t="shared" si="211"/>
        <v>0</v>
      </c>
      <c r="NI202" s="351"/>
      <c r="NJ202" s="351">
        <f t="shared" si="212"/>
        <v>0</v>
      </c>
      <c r="NK202" s="351"/>
      <c r="NL202" s="351">
        <f t="shared" si="219"/>
        <v>0</v>
      </c>
      <c r="NM202" s="352"/>
      <c r="NN202" s="350"/>
      <c r="NR202" s="30">
        <f t="shared" si="213"/>
        <v>0</v>
      </c>
      <c r="NS202" s="30">
        <f t="shared" si="214"/>
        <v>0</v>
      </c>
      <c r="NT202" s="30">
        <f t="shared" si="215"/>
        <v>0</v>
      </c>
    </row>
    <row r="203" spans="1:384" ht="10.199999999999999" customHeight="1">
      <c r="A203" s="25"/>
      <c r="B203" s="337"/>
      <c r="C203" s="335"/>
      <c r="D203" s="15"/>
      <c r="E203" s="101"/>
      <c r="F203" s="101"/>
      <c r="G203" s="101"/>
      <c r="H203" s="323"/>
      <c r="I203" s="325">
        <f>Prenoms!$B$26</f>
        <v>0</v>
      </c>
      <c r="J203" s="326"/>
      <c r="K203" s="326"/>
      <c r="L203" s="326"/>
      <c r="M203" s="326"/>
      <c r="N203" s="65" t="str">
        <f>IF(NL203&lt;&gt;0,"",IF(Conges!K60=0,"",Conges!K60))</f>
        <v/>
      </c>
      <c r="O203" s="66"/>
      <c r="P203" s="67"/>
      <c r="Q203" s="67"/>
      <c r="R203" s="67"/>
      <c r="S203" s="67"/>
      <c r="T203" s="67"/>
      <c r="U203" s="67"/>
      <c r="V203" s="68"/>
      <c r="W203" s="66"/>
      <c r="X203" s="67"/>
      <c r="Y203" s="67"/>
      <c r="Z203" s="67"/>
      <c r="AA203" s="67"/>
      <c r="AB203" s="67"/>
      <c r="AC203" s="67"/>
      <c r="AD203" s="68"/>
      <c r="AE203" s="66"/>
      <c r="AF203" s="67"/>
      <c r="AG203" s="67"/>
      <c r="AH203" s="67"/>
      <c r="AI203" s="67"/>
      <c r="AJ203" s="68"/>
      <c r="AK203" s="66"/>
      <c r="AL203" s="67"/>
      <c r="AM203" s="67"/>
      <c r="AN203" s="67"/>
      <c r="AO203" s="67"/>
      <c r="AP203" s="67"/>
      <c r="AQ203" s="67"/>
      <c r="AR203" s="67"/>
      <c r="AS203" s="67"/>
      <c r="AT203" s="68"/>
      <c r="AU203" s="66"/>
      <c r="AV203" s="67"/>
      <c r="AW203" s="67"/>
      <c r="AX203" s="67"/>
      <c r="AY203" s="67"/>
      <c r="AZ203" s="67"/>
      <c r="BA203" s="67"/>
      <c r="BB203" s="68"/>
      <c r="BC203" s="69">
        <f>IF(NL203&lt;&gt;0,(IF(Conges!K$60=0,0,3)),0)</f>
        <v>0</v>
      </c>
      <c r="BD203" s="370"/>
      <c r="BE203" s="355">
        <f>IF(OR(Conges!K$60="A",Conges!K$60="V"),Prenoms!L$26,NL203)</f>
        <v>0</v>
      </c>
      <c r="BF203" s="356"/>
      <c r="BG203" s="267"/>
      <c r="BH203" s="268">
        <f t="shared" si="198"/>
        <v>0</v>
      </c>
      <c r="BI203" s="269" t="str">
        <f t="shared" si="199"/>
        <v/>
      </c>
      <c r="BJ203" s="283">
        <v>0</v>
      </c>
      <c r="BK203" s="284">
        <f t="shared" si="216"/>
        <v>0</v>
      </c>
      <c r="BL203" s="285">
        <f t="shared" si="242"/>
        <v>0</v>
      </c>
      <c r="BM203" s="285">
        <f t="shared" si="243"/>
        <v>0</v>
      </c>
      <c r="BN203" s="285">
        <f>SUM('Heures Pointage'!$XD$11:$XE$11)</f>
        <v>0</v>
      </c>
      <c r="BO203" s="285">
        <f>SUM('Heures et Indemnites'!$XD$11:$XE$11)</f>
        <v>0</v>
      </c>
      <c r="BP203" s="286">
        <f t="shared" si="244"/>
        <v>0</v>
      </c>
      <c r="BQ203" s="286">
        <f>'Heures Pointage'!$YB$11</f>
        <v>0</v>
      </c>
      <c r="BR203" s="287">
        <f t="shared" ref="BR203" si="246">$BH$1078</f>
        <v>0</v>
      </c>
      <c r="BS203" s="143">
        <f>Prenoms!$C$26</f>
        <v>0</v>
      </c>
      <c r="BT203" s="146"/>
      <c r="BU203" s="210">
        <f>SUM('Heures et Indemnites'!$XD$11:$XE$11)</f>
        <v>0</v>
      </c>
      <c r="BV203" s="219">
        <f>SUM('Heures et Indemnites'!$XD$6:$XE$11)</f>
        <v>0</v>
      </c>
      <c r="BW203" s="210"/>
      <c r="BX203" s="219"/>
      <c r="MT203" s="371">
        <f t="shared" si="218"/>
        <v>0</v>
      </c>
      <c r="MU203" s="372">
        <f t="shared" si="235"/>
        <v>0</v>
      </c>
      <c r="MV203" s="372">
        <f t="shared" si="205"/>
        <v>0</v>
      </c>
      <c r="MW203" s="372"/>
      <c r="MX203" s="372">
        <f t="shared" si="206"/>
        <v>0</v>
      </c>
      <c r="MY203" s="372"/>
      <c r="MZ203" s="372">
        <f t="shared" si="207"/>
        <v>0</v>
      </c>
      <c r="NA203" s="372"/>
      <c r="NB203" s="372">
        <f t="shared" si="208"/>
        <v>0</v>
      </c>
      <c r="NC203" s="372"/>
      <c r="ND203" s="372">
        <f t="shared" si="209"/>
        <v>0</v>
      </c>
      <c r="NE203" s="372"/>
      <c r="NF203" s="372">
        <f t="shared" si="210"/>
        <v>0</v>
      </c>
      <c r="NG203" s="372"/>
      <c r="NH203" s="372">
        <f t="shared" si="211"/>
        <v>0</v>
      </c>
      <c r="NI203" s="372"/>
      <c r="NJ203" s="372">
        <f t="shared" si="212"/>
        <v>0</v>
      </c>
      <c r="NK203" s="372"/>
      <c r="NL203" s="372">
        <f t="shared" si="219"/>
        <v>0</v>
      </c>
      <c r="NM203" s="373"/>
      <c r="NN203" s="350"/>
      <c r="NR203" s="30">
        <f t="shared" si="213"/>
        <v>0</v>
      </c>
      <c r="NS203" s="30">
        <f t="shared" si="214"/>
        <v>0</v>
      </c>
      <c r="NT203" s="30">
        <f t="shared" si="215"/>
        <v>0</v>
      </c>
    </row>
    <row r="204" spans="1:384" ht="10.199999999999999" customHeight="1">
      <c r="A204" s="25"/>
      <c r="B204" s="337"/>
      <c r="C204" s="335"/>
      <c r="D204" s="15"/>
      <c r="E204" s="101"/>
      <c r="F204" s="101"/>
      <c r="G204" s="101"/>
      <c r="H204" s="323"/>
      <c r="I204" s="328">
        <f>Prenoms!$B$27</f>
        <v>0</v>
      </c>
      <c r="J204" s="329"/>
      <c r="K204" s="329"/>
      <c r="L204" s="329"/>
      <c r="M204" s="329"/>
      <c r="N204" s="78" t="str">
        <f>IF(NL204&lt;&gt;0,"",IF(Conges!K61=0,"",Conges!K61))</f>
        <v/>
      </c>
      <c r="O204" s="79"/>
      <c r="P204" s="80"/>
      <c r="Q204" s="80"/>
      <c r="R204" s="80"/>
      <c r="S204" s="80"/>
      <c r="T204" s="80"/>
      <c r="U204" s="80"/>
      <c r="V204" s="81"/>
      <c r="W204" s="79"/>
      <c r="X204" s="80"/>
      <c r="Y204" s="80"/>
      <c r="Z204" s="80"/>
      <c r="AA204" s="80"/>
      <c r="AB204" s="80"/>
      <c r="AC204" s="80"/>
      <c r="AD204" s="81"/>
      <c r="AE204" s="79"/>
      <c r="AF204" s="80"/>
      <c r="AG204" s="80"/>
      <c r="AH204" s="80"/>
      <c r="AI204" s="80"/>
      <c r="AJ204" s="81"/>
      <c r="AK204" s="79"/>
      <c r="AL204" s="80"/>
      <c r="AM204" s="80"/>
      <c r="AN204" s="80"/>
      <c r="AO204" s="80"/>
      <c r="AP204" s="80"/>
      <c r="AQ204" s="80"/>
      <c r="AR204" s="80"/>
      <c r="AS204" s="80"/>
      <c r="AT204" s="81"/>
      <c r="AU204" s="79"/>
      <c r="AV204" s="80"/>
      <c r="AW204" s="80"/>
      <c r="AX204" s="80"/>
      <c r="AY204" s="80"/>
      <c r="AZ204" s="80"/>
      <c r="BA204" s="80"/>
      <c r="BB204" s="81"/>
      <c r="BC204" s="82">
        <f>IF(NL204&lt;&gt;0,(IF(Conges!K$61=0,0,3)),0)</f>
        <v>0</v>
      </c>
      <c r="BD204" s="370"/>
      <c r="BE204" s="357">
        <f>IF(OR(Conges!K$61="A",Conges!K$61="V"),Prenoms!L$27,NL204)</f>
        <v>0</v>
      </c>
      <c r="BF204" s="358"/>
      <c r="BG204" s="264"/>
      <c r="BH204" s="265">
        <f t="shared" si="198"/>
        <v>0</v>
      </c>
      <c r="BI204" s="266" t="str">
        <f t="shared" si="199"/>
        <v/>
      </c>
      <c r="BJ204" s="278">
        <v>0</v>
      </c>
      <c r="BK204" s="279">
        <f t="shared" si="216"/>
        <v>0</v>
      </c>
      <c r="BL204" s="280">
        <f t="shared" si="242"/>
        <v>0</v>
      </c>
      <c r="BM204" s="280">
        <f t="shared" si="243"/>
        <v>0</v>
      </c>
      <c r="BN204" s="280">
        <f>SUM('Heures Pointage'!$YD$11:$YE$11)</f>
        <v>0</v>
      </c>
      <c r="BO204" s="280">
        <f>SUM('Heures et Indemnites'!$YD$11:$YE$11)</f>
        <v>0</v>
      </c>
      <c r="BP204" s="281">
        <f t="shared" si="244"/>
        <v>0</v>
      </c>
      <c r="BQ204" s="281">
        <f>'Heures Pointage'!$ZB$11</f>
        <v>0</v>
      </c>
      <c r="BR204" s="282">
        <f t="shared" ref="BR204" si="247">$BH$1079</f>
        <v>0</v>
      </c>
      <c r="BS204" s="142">
        <f>Prenoms!$C$27</f>
        <v>0</v>
      </c>
      <c r="BT204" s="170"/>
      <c r="BU204" s="211">
        <f>SUM('Heures et Indemnites'!$YD$11:$YE$11)</f>
        <v>0</v>
      </c>
      <c r="BV204" s="218">
        <f>SUM('Heures et Indemnites'!$YD$6:$YE$11)</f>
        <v>0</v>
      </c>
      <c r="BW204" s="211"/>
      <c r="BX204" s="218"/>
      <c r="MT204" s="369">
        <f t="shared" si="218"/>
        <v>0</v>
      </c>
      <c r="MU204" s="351">
        <f t="shared" si="235"/>
        <v>0</v>
      </c>
      <c r="MV204" s="351">
        <f t="shared" si="205"/>
        <v>0</v>
      </c>
      <c r="MW204" s="351"/>
      <c r="MX204" s="351">
        <f t="shared" si="206"/>
        <v>0</v>
      </c>
      <c r="MY204" s="351"/>
      <c r="MZ204" s="351">
        <f t="shared" si="207"/>
        <v>0</v>
      </c>
      <c r="NA204" s="351"/>
      <c r="NB204" s="351">
        <f t="shared" si="208"/>
        <v>0</v>
      </c>
      <c r="NC204" s="351"/>
      <c r="ND204" s="351">
        <f t="shared" si="209"/>
        <v>0</v>
      </c>
      <c r="NE204" s="351"/>
      <c r="NF204" s="351">
        <f t="shared" si="210"/>
        <v>0</v>
      </c>
      <c r="NG204" s="351"/>
      <c r="NH204" s="351">
        <f t="shared" si="211"/>
        <v>0</v>
      </c>
      <c r="NI204" s="351"/>
      <c r="NJ204" s="351">
        <f t="shared" si="212"/>
        <v>0</v>
      </c>
      <c r="NK204" s="351"/>
      <c r="NL204" s="351">
        <f t="shared" si="219"/>
        <v>0</v>
      </c>
      <c r="NM204" s="352"/>
      <c r="NN204" s="350"/>
      <c r="NR204" s="30">
        <f t="shared" si="213"/>
        <v>0</v>
      </c>
      <c r="NS204" s="30">
        <f t="shared" si="214"/>
        <v>0</v>
      </c>
      <c r="NT204" s="30">
        <f t="shared" si="215"/>
        <v>0</v>
      </c>
    </row>
    <row r="205" spans="1:384" ht="10.199999999999999" customHeight="1">
      <c r="A205" s="25"/>
      <c r="B205" s="337"/>
      <c r="C205" s="335"/>
      <c r="D205" s="15"/>
      <c r="E205" s="101"/>
      <c r="F205" s="101"/>
      <c r="G205" s="101"/>
      <c r="H205" s="323"/>
      <c r="I205" s="325">
        <f>Prenoms!$B$28</f>
        <v>0</v>
      </c>
      <c r="J205" s="326"/>
      <c r="K205" s="326"/>
      <c r="L205" s="326"/>
      <c r="M205" s="326"/>
      <c r="N205" s="65" t="str">
        <f>IF(NL205&lt;&gt;0,"",IF(Conges!K62=0,"",Conges!K62))</f>
        <v/>
      </c>
      <c r="O205" s="66"/>
      <c r="P205" s="67"/>
      <c r="Q205" s="67"/>
      <c r="R205" s="67"/>
      <c r="S205" s="67"/>
      <c r="T205" s="67"/>
      <c r="U205" s="67"/>
      <c r="V205" s="68"/>
      <c r="W205" s="66"/>
      <c r="X205" s="67"/>
      <c r="Y205" s="67"/>
      <c r="Z205" s="67"/>
      <c r="AA205" s="67"/>
      <c r="AB205" s="67"/>
      <c r="AC205" s="67"/>
      <c r="AD205" s="68"/>
      <c r="AE205" s="66"/>
      <c r="AF205" s="67"/>
      <c r="AG205" s="67"/>
      <c r="AH205" s="67"/>
      <c r="AI205" s="67"/>
      <c r="AJ205" s="68"/>
      <c r="AK205" s="66"/>
      <c r="AL205" s="67"/>
      <c r="AM205" s="67"/>
      <c r="AN205" s="67"/>
      <c r="AO205" s="67"/>
      <c r="AP205" s="67"/>
      <c r="AQ205" s="67"/>
      <c r="AR205" s="67"/>
      <c r="AS205" s="67"/>
      <c r="AT205" s="68"/>
      <c r="AU205" s="66"/>
      <c r="AV205" s="67"/>
      <c r="AW205" s="67"/>
      <c r="AX205" s="67"/>
      <c r="AY205" s="67"/>
      <c r="AZ205" s="67"/>
      <c r="BA205" s="67"/>
      <c r="BB205" s="68"/>
      <c r="BC205" s="69">
        <f>IF(NL205&lt;&gt;0,(IF(Conges!K$62=0,0,3)),0)</f>
        <v>0</v>
      </c>
      <c r="BD205" s="370"/>
      <c r="BE205" s="355">
        <f>IF(OR(Conges!K$62="A",Conges!K$62="V"),Prenoms!L$28,NL205)</f>
        <v>0</v>
      </c>
      <c r="BF205" s="356"/>
      <c r="BG205" s="267"/>
      <c r="BH205" s="268">
        <f t="shared" si="198"/>
        <v>0</v>
      </c>
      <c r="BI205" s="269" t="str">
        <f t="shared" si="199"/>
        <v/>
      </c>
      <c r="BJ205" s="283">
        <v>0</v>
      </c>
      <c r="BK205" s="284">
        <f t="shared" si="216"/>
        <v>0</v>
      </c>
      <c r="BL205" s="285">
        <f t="shared" si="242"/>
        <v>0</v>
      </c>
      <c r="BM205" s="285">
        <f t="shared" si="243"/>
        <v>0</v>
      </c>
      <c r="BN205" s="285">
        <f>SUM('Heures Pointage'!$ZD$11:$ZE$11)</f>
        <v>0</v>
      </c>
      <c r="BO205" s="285">
        <f>SUM('Heures et Indemnites'!$ZD$11:$ZE$11)</f>
        <v>0</v>
      </c>
      <c r="BP205" s="286">
        <f t="shared" si="244"/>
        <v>0</v>
      </c>
      <c r="BQ205" s="286">
        <f>'Heures Pointage'!$AAB$11</f>
        <v>0</v>
      </c>
      <c r="BR205" s="287">
        <f t="shared" ref="BR205" si="248">$BH$1080</f>
        <v>0</v>
      </c>
      <c r="BS205" s="143">
        <f>Prenoms!$C$28</f>
        <v>0</v>
      </c>
      <c r="BT205" s="146"/>
      <c r="BU205" s="210">
        <f>SUM('Heures et Indemnites'!$ZD$11:$ZE$11)</f>
        <v>0</v>
      </c>
      <c r="BV205" s="219">
        <f>SUM('Heures et Indemnites'!$ZD$6:$ZE$11)</f>
        <v>0</v>
      </c>
      <c r="BW205" s="210"/>
      <c r="BX205" s="219"/>
      <c r="MT205" s="371">
        <f t="shared" si="218"/>
        <v>0</v>
      </c>
      <c r="MU205" s="372">
        <f t="shared" si="235"/>
        <v>0</v>
      </c>
      <c r="MV205" s="372">
        <f t="shared" si="205"/>
        <v>0</v>
      </c>
      <c r="MW205" s="372"/>
      <c r="MX205" s="372">
        <f t="shared" si="206"/>
        <v>0</v>
      </c>
      <c r="MY205" s="372"/>
      <c r="MZ205" s="372">
        <f t="shared" si="207"/>
        <v>0</v>
      </c>
      <c r="NA205" s="372"/>
      <c r="NB205" s="372">
        <f t="shared" si="208"/>
        <v>0</v>
      </c>
      <c r="NC205" s="372"/>
      <c r="ND205" s="372">
        <f t="shared" si="209"/>
        <v>0</v>
      </c>
      <c r="NE205" s="372"/>
      <c r="NF205" s="372">
        <f t="shared" si="210"/>
        <v>0</v>
      </c>
      <c r="NG205" s="372"/>
      <c r="NH205" s="372">
        <f t="shared" si="211"/>
        <v>0</v>
      </c>
      <c r="NI205" s="372"/>
      <c r="NJ205" s="372">
        <f t="shared" si="212"/>
        <v>0</v>
      </c>
      <c r="NK205" s="372"/>
      <c r="NL205" s="372">
        <f t="shared" si="219"/>
        <v>0</v>
      </c>
      <c r="NM205" s="373"/>
      <c r="NN205" s="350"/>
      <c r="NR205" s="30">
        <f t="shared" si="213"/>
        <v>0</v>
      </c>
      <c r="NS205" s="30">
        <f t="shared" si="214"/>
        <v>0</v>
      </c>
      <c r="NT205" s="30">
        <f t="shared" si="215"/>
        <v>0</v>
      </c>
    </row>
    <row r="206" spans="1:384" ht="10.199999999999999" customHeight="1">
      <c r="A206" s="25"/>
      <c r="B206" s="337"/>
      <c r="C206" s="335"/>
      <c r="D206" s="15"/>
      <c r="E206" s="101"/>
      <c r="F206" s="101"/>
      <c r="G206" s="101"/>
      <c r="H206" s="323"/>
      <c r="I206" s="328">
        <f>Prenoms!$B$29</f>
        <v>0</v>
      </c>
      <c r="J206" s="329"/>
      <c r="K206" s="329"/>
      <c r="L206" s="329"/>
      <c r="M206" s="329"/>
      <c r="N206" s="78" t="str">
        <f>IF(NL206&lt;&gt;0,"",IF(Conges!K63=0,"",Conges!K63))</f>
        <v/>
      </c>
      <c r="O206" s="79"/>
      <c r="P206" s="80"/>
      <c r="Q206" s="80"/>
      <c r="R206" s="80"/>
      <c r="S206" s="80"/>
      <c r="T206" s="80"/>
      <c r="U206" s="80"/>
      <c r="V206" s="81"/>
      <c r="W206" s="79"/>
      <c r="X206" s="80"/>
      <c r="Y206" s="80"/>
      <c r="Z206" s="80"/>
      <c r="AA206" s="80"/>
      <c r="AB206" s="80"/>
      <c r="AC206" s="80"/>
      <c r="AD206" s="81"/>
      <c r="AE206" s="79"/>
      <c r="AF206" s="80"/>
      <c r="AG206" s="80"/>
      <c r="AH206" s="80"/>
      <c r="AI206" s="80"/>
      <c r="AJ206" s="81"/>
      <c r="AK206" s="79"/>
      <c r="AL206" s="80"/>
      <c r="AM206" s="80"/>
      <c r="AN206" s="80"/>
      <c r="AO206" s="80"/>
      <c r="AP206" s="80"/>
      <c r="AQ206" s="80"/>
      <c r="AR206" s="80"/>
      <c r="AS206" s="80"/>
      <c r="AT206" s="81"/>
      <c r="AU206" s="79"/>
      <c r="AV206" s="80"/>
      <c r="AW206" s="80"/>
      <c r="AX206" s="80"/>
      <c r="AY206" s="80"/>
      <c r="AZ206" s="80"/>
      <c r="BA206" s="80"/>
      <c r="BB206" s="81"/>
      <c r="BC206" s="82">
        <f>IF(NL206&lt;&gt;0,(IF(Conges!K$63=0,0,3)),0)</f>
        <v>0</v>
      </c>
      <c r="BD206" s="370"/>
      <c r="BE206" s="357">
        <f>IF(OR(Conges!K$63="A",Conges!K$63="V"),Prenoms!L$29,NL206)</f>
        <v>0</v>
      </c>
      <c r="BF206" s="358"/>
      <c r="BG206" s="264"/>
      <c r="BH206" s="265">
        <f t="shared" si="198"/>
        <v>0</v>
      </c>
      <c r="BI206" s="266" t="str">
        <f t="shared" si="199"/>
        <v/>
      </c>
      <c r="BJ206" s="278">
        <v>0</v>
      </c>
      <c r="BK206" s="279">
        <f t="shared" si="216"/>
        <v>0</v>
      </c>
      <c r="BL206" s="280">
        <f t="shared" si="242"/>
        <v>0</v>
      </c>
      <c r="BM206" s="280">
        <f t="shared" si="243"/>
        <v>0</v>
      </c>
      <c r="BN206" s="280">
        <f>SUM('Heures Pointage'!$AAD$11:$AAE$11)</f>
        <v>0</v>
      </c>
      <c r="BO206" s="280">
        <f>SUM('Heures et Indemnites'!$AAD$11:$AAE$11)</f>
        <v>0</v>
      </c>
      <c r="BP206" s="281">
        <f t="shared" si="244"/>
        <v>0</v>
      </c>
      <c r="BQ206" s="281">
        <f>'Heures Pointage'!$ABB$11</f>
        <v>0</v>
      </c>
      <c r="BR206" s="282">
        <f t="shared" ref="BR206" si="249">$BH$1081</f>
        <v>0</v>
      </c>
      <c r="BS206" s="142">
        <f>Prenoms!$C$29</f>
        <v>0</v>
      </c>
      <c r="BT206" s="170"/>
      <c r="BU206" s="211">
        <f>SUM('Heures et Indemnites'!$AAD$11:$AAE$11)</f>
        <v>0</v>
      </c>
      <c r="BV206" s="218">
        <f>SUM('Heures et Indemnites'!$AAD$6:$AAE$11)</f>
        <v>0</v>
      </c>
      <c r="BW206" s="211"/>
      <c r="BX206" s="218"/>
      <c r="MT206" s="369">
        <f t="shared" si="218"/>
        <v>0</v>
      </c>
      <c r="MU206" s="351">
        <f t="shared" si="235"/>
        <v>0</v>
      </c>
      <c r="MV206" s="351">
        <f t="shared" si="205"/>
        <v>0</v>
      </c>
      <c r="MW206" s="351"/>
      <c r="MX206" s="351">
        <f t="shared" si="206"/>
        <v>0</v>
      </c>
      <c r="MY206" s="351"/>
      <c r="MZ206" s="351">
        <f t="shared" si="207"/>
        <v>0</v>
      </c>
      <c r="NA206" s="351"/>
      <c r="NB206" s="351">
        <f t="shared" si="208"/>
        <v>0</v>
      </c>
      <c r="NC206" s="351"/>
      <c r="ND206" s="351">
        <f t="shared" si="209"/>
        <v>0</v>
      </c>
      <c r="NE206" s="351"/>
      <c r="NF206" s="351">
        <f t="shared" si="210"/>
        <v>0</v>
      </c>
      <c r="NG206" s="351"/>
      <c r="NH206" s="351">
        <f t="shared" si="211"/>
        <v>0</v>
      </c>
      <c r="NI206" s="351"/>
      <c r="NJ206" s="351">
        <f t="shared" si="212"/>
        <v>0</v>
      </c>
      <c r="NK206" s="351"/>
      <c r="NL206" s="351">
        <f t="shared" si="219"/>
        <v>0</v>
      </c>
      <c r="NM206" s="352"/>
      <c r="NN206" s="350"/>
      <c r="NR206" s="30">
        <f t="shared" si="213"/>
        <v>0</v>
      </c>
      <c r="NS206" s="30">
        <f t="shared" si="214"/>
        <v>0</v>
      </c>
      <c r="NT206" s="30">
        <f t="shared" si="215"/>
        <v>0</v>
      </c>
    </row>
    <row r="207" spans="1:384" ht="10.199999999999999" customHeight="1">
      <c r="A207" s="25"/>
      <c r="B207" s="337"/>
      <c r="C207" s="335"/>
      <c r="D207" s="15"/>
      <c r="E207" s="101"/>
      <c r="F207" s="101"/>
      <c r="G207" s="101"/>
      <c r="H207" s="323"/>
      <c r="I207" s="325">
        <f>Prenoms!$B$30</f>
        <v>0</v>
      </c>
      <c r="J207" s="326"/>
      <c r="K207" s="326"/>
      <c r="L207" s="326"/>
      <c r="M207" s="326"/>
      <c r="N207" s="65" t="str">
        <f>IF(NL207&lt;&gt;0,"",IF(Conges!K64=0,"",Conges!K64))</f>
        <v/>
      </c>
      <c r="O207" s="66"/>
      <c r="P207" s="67"/>
      <c r="Q207" s="67"/>
      <c r="R207" s="67"/>
      <c r="S207" s="67"/>
      <c r="T207" s="67"/>
      <c r="U207" s="67"/>
      <c r="V207" s="68"/>
      <c r="W207" s="66"/>
      <c r="X207" s="67"/>
      <c r="Y207" s="67"/>
      <c r="Z207" s="67"/>
      <c r="AA207" s="67"/>
      <c r="AB207" s="67"/>
      <c r="AC207" s="67"/>
      <c r="AD207" s="68"/>
      <c r="AE207" s="66"/>
      <c r="AF207" s="67"/>
      <c r="AG207" s="67"/>
      <c r="AH207" s="67"/>
      <c r="AI207" s="67"/>
      <c r="AJ207" s="68"/>
      <c r="AK207" s="66"/>
      <c r="AL207" s="67"/>
      <c r="AM207" s="67"/>
      <c r="AN207" s="67"/>
      <c r="AO207" s="67"/>
      <c r="AP207" s="67"/>
      <c r="AQ207" s="67"/>
      <c r="AR207" s="67"/>
      <c r="AS207" s="67"/>
      <c r="AT207" s="68"/>
      <c r="AU207" s="66"/>
      <c r="AV207" s="67"/>
      <c r="AW207" s="67"/>
      <c r="AX207" s="67"/>
      <c r="AY207" s="67"/>
      <c r="AZ207" s="67"/>
      <c r="BA207" s="67"/>
      <c r="BB207" s="68"/>
      <c r="BC207" s="69">
        <f>IF(NL207&lt;&gt;0,(IF(Conges!K$64=0,0,3)),0)</f>
        <v>0</v>
      </c>
      <c r="BD207" s="370"/>
      <c r="BE207" s="355">
        <f>IF(OR(Conges!K$64="A",Conges!K$64="V"),Prenoms!L$30,NL207)</f>
        <v>0</v>
      </c>
      <c r="BF207" s="356"/>
      <c r="BG207" s="267"/>
      <c r="BH207" s="268">
        <f t="shared" si="198"/>
        <v>0</v>
      </c>
      <c r="BI207" s="269" t="str">
        <f t="shared" si="199"/>
        <v/>
      </c>
      <c r="BJ207" s="283">
        <v>0</v>
      </c>
      <c r="BK207" s="284">
        <f t="shared" si="216"/>
        <v>0</v>
      </c>
      <c r="BL207" s="285">
        <f t="shared" si="242"/>
        <v>0</v>
      </c>
      <c r="BM207" s="285">
        <f t="shared" si="243"/>
        <v>0</v>
      </c>
      <c r="BN207" s="285">
        <f>SUM('Heures Pointage'!$ABD$11:$ABE$11)</f>
        <v>0</v>
      </c>
      <c r="BO207" s="285">
        <f>SUM('Heures et Indemnites'!$ABD$11:$ABE$11)</f>
        <v>0</v>
      </c>
      <c r="BP207" s="286">
        <f t="shared" si="244"/>
        <v>0</v>
      </c>
      <c r="BQ207" s="286">
        <f>'Heures Pointage'!$ACB$11</f>
        <v>0</v>
      </c>
      <c r="BR207" s="287">
        <f t="shared" ref="BR207" si="250">$BH$1082</f>
        <v>0</v>
      </c>
      <c r="BS207" s="143">
        <f>Prenoms!$C$30</f>
        <v>0</v>
      </c>
      <c r="BT207" s="146"/>
      <c r="BU207" s="210">
        <f>SUM('Heures et Indemnites'!$ABD$11:$ABE$11)</f>
        <v>0</v>
      </c>
      <c r="BV207" s="219">
        <f>SUM('Heures et Indemnites'!$ABD$6:$ABE$11)</f>
        <v>0</v>
      </c>
      <c r="BW207" s="210"/>
      <c r="BX207" s="219"/>
      <c r="MT207" s="371">
        <f t="shared" si="218"/>
        <v>0</v>
      </c>
      <c r="MU207" s="372">
        <f t="shared" si="235"/>
        <v>0</v>
      </c>
      <c r="MV207" s="372">
        <f t="shared" si="205"/>
        <v>0</v>
      </c>
      <c r="MW207" s="372"/>
      <c r="MX207" s="372">
        <f t="shared" si="206"/>
        <v>0</v>
      </c>
      <c r="MY207" s="372"/>
      <c r="MZ207" s="372">
        <f t="shared" si="207"/>
        <v>0</v>
      </c>
      <c r="NA207" s="372"/>
      <c r="NB207" s="372">
        <f t="shared" si="208"/>
        <v>0</v>
      </c>
      <c r="NC207" s="372"/>
      <c r="ND207" s="372">
        <f t="shared" si="209"/>
        <v>0</v>
      </c>
      <c r="NE207" s="372"/>
      <c r="NF207" s="372">
        <f t="shared" si="210"/>
        <v>0</v>
      </c>
      <c r="NG207" s="372"/>
      <c r="NH207" s="372">
        <f t="shared" si="211"/>
        <v>0</v>
      </c>
      <c r="NI207" s="372"/>
      <c r="NJ207" s="372">
        <f t="shared" si="212"/>
        <v>0</v>
      </c>
      <c r="NK207" s="372"/>
      <c r="NL207" s="372">
        <f t="shared" si="219"/>
        <v>0</v>
      </c>
      <c r="NM207" s="373"/>
      <c r="NN207" s="350"/>
      <c r="NR207" s="30">
        <f t="shared" si="213"/>
        <v>0</v>
      </c>
      <c r="NS207" s="30">
        <f t="shared" si="214"/>
        <v>0</v>
      </c>
      <c r="NT207" s="30">
        <f t="shared" si="215"/>
        <v>0</v>
      </c>
    </row>
    <row r="208" spans="1:384" ht="10.199999999999999" customHeight="1">
      <c r="A208" s="25"/>
      <c r="B208" s="337"/>
      <c r="C208" s="335"/>
      <c r="D208" s="15"/>
      <c r="E208" s="101"/>
      <c r="F208" s="101"/>
      <c r="G208" s="101"/>
      <c r="H208" s="323"/>
      <c r="I208" s="344">
        <f>Prenoms!$B$31</f>
        <v>0</v>
      </c>
      <c r="J208" s="345"/>
      <c r="K208" s="345"/>
      <c r="L208" s="345"/>
      <c r="M208" s="345"/>
      <c r="N208" s="83" t="str">
        <f>IF(NL208&lt;&gt;0,"",IF(Conges!K65=0,"",Conges!K65))</f>
        <v/>
      </c>
      <c r="O208" s="84"/>
      <c r="P208" s="85"/>
      <c r="Q208" s="85"/>
      <c r="R208" s="85"/>
      <c r="S208" s="85"/>
      <c r="T208" s="85"/>
      <c r="U208" s="85"/>
      <c r="V208" s="86"/>
      <c r="W208" s="84"/>
      <c r="X208" s="85"/>
      <c r="Y208" s="85"/>
      <c r="Z208" s="85"/>
      <c r="AA208" s="85"/>
      <c r="AB208" s="85"/>
      <c r="AC208" s="85"/>
      <c r="AD208" s="86"/>
      <c r="AE208" s="84"/>
      <c r="AF208" s="85"/>
      <c r="AG208" s="85"/>
      <c r="AH208" s="85"/>
      <c r="AI208" s="85"/>
      <c r="AJ208" s="86"/>
      <c r="AK208" s="84"/>
      <c r="AL208" s="85"/>
      <c r="AM208" s="85"/>
      <c r="AN208" s="85"/>
      <c r="AO208" s="85"/>
      <c r="AP208" s="85"/>
      <c r="AQ208" s="85"/>
      <c r="AR208" s="85"/>
      <c r="AS208" s="85"/>
      <c r="AT208" s="86"/>
      <c r="AU208" s="84"/>
      <c r="AV208" s="85"/>
      <c r="AW208" s="85"/>
      <c r="AX208" s="85"/>
      <c r="AY208" s="85"/>
      <c r="AZ208" s="85"/>
      <c r="BA208" s="85"/>
      <c r="BB208" s="86"/>
      <c r="BC208" s="87">
        <f>IF(NL208&lt;&gt;0,(IF(Conges!K$65=0,0,3)),0)</f>
        <v>0</v>
      </c>
      <c r="BD208" s="370"/>
      <c r="BE208" s="365">
        <f>IF(OR(Conges!K$65="A",Conges!K$65="V"),Prenoms!L$31,NL208)</f>
        <v>0</v>
      </c>
      <c r="BF208" s="366"/>
      <c r="BG208" s="270"/>
      <c r="BH208" s="271">
        <f t="shared" si="198"/>
        <v>0</v>
      </c>
      <c r="BI208" s="272" t="str">
        <f t="shared" si="199"/>
        <v/>
      </c>
      <c r="BJ208" s="288">
        <v>0</v>
      </c>
      <c r="BK208" s="289">
        <f t="shared" si="216"/>
        <v>0</v>
      </c>
      <c r="BL208" s="290">
        <f t="shared" si="242"/>
        <v>0</v>
      </c>
      <c r="BM208" s="290">
        <f t="shared" si="243"/>
        <v>0</v>
      </c>
      <c r="BN208" s="290">
        <f>SUM('Heures Pointage'!$ACD$11:$ACE$11)</f>
        <v>0</v>
      </c>
      <c r="BO208" s="290">
        <f>SUM('Heures et Indemnites'!$ACD$11:$ACE$11)</f>
        <v>0</v>
      </c>
      <c r="BP208" s="291">
        <f t="shared" si="244"/>
        <v>0</v>
      </c>
      <c r="BQ208" s="291">
        <f>'Heures Pointage'!$ADB$11</f>
        <v>0</v>
      </c>
      <c r="BR208" s="292">
        <f t="shared" ref="BR208" si="251">$BH$1083</f>
        <v>0</v>
      </c>
      <c r="BS208" s="144">
        <f>Prenoms!$C$31</f>
        <v>0</v>
      </c>
      <c r="BT208" s="170"/>
      <c r="BU208" s="214">
        <f>SUM('Heures et Indemnites'!$ACD$11:$ACE$11)</f>
        <v>0</v>
      </c>
      <c r="BV208" s="220">
        <f>SUM('Heures et Indemnites'!$ACD$6:$ACE$11)</f>
        <v>0</v>
      </c>
      <c r="BW208" s="214"/>
      <c r="BX208" s="220"/>
      <c r="MT208" s="375">
        <f t="shared" si="218"/>
        <v>0</v>
      </c>
      <c r="MU208" s="367">
        <f t="shared" si="235"/>
        <v>0</v>
      </c>
      <c r="MV208" s="367">
        <f t="shared" si="205"/>
        <v>0</v>
      </c>
      <c r="MW208" s="367"/>
      <c r="MX208" s="367">
        <f t="shared" si="206"/>
        <v>0</v>
      </c>
      <c r="MY208" s="367"/>
      <c r="MZ208" s="367">
        <f t="shared" si="207"/>
        <v>0</v>
      </c>
      <c r="NA208" s="367"/>
      <c r="NB208" s="367">
        <f t="shared" si="208"/>
        <v>0</v>
      </c>
      <c r="NC208" s="367"/>
      <c r="ND208" s="367">
        <f t="shared" si="209"/>
        <v>0</v>
      </c>
      <c r="NE208" s="367"/>
      <c r="NF208" s="367">
        <f t="shared" si="210"/>
        <v>0</v>
      </c>
      <c r="NG208" s="367"/>
      <c r="NH208" s="367">
        <f t="shared" si="211"/>
        <v>0</v>
      </c>
      <c r="NI208" s="367"/>
      <c r="NJ208" s="367">
        <f t="shared" si="212"/>
        <v>0</v>
      </c>
      <c r="NK208" s="367"/>
      <c r="NL208" s="367">
        <f t="shared" si="219"/>
        <v>0</v>
      </c>
      <c r="NM208" s="368"/>
      <c r="NN208" s="350"/>
      <c r="NR208" s="30">
        <f t="shared" si="213"/>
        <v>0</v>
      </c>
      <c r="NS208" s="30">
        <f t="shared" si="214"/>
        <v>0</v>
      </c>
      <c r="NT208" s="30">
        <f t="shared" si="215"/>
        <v>0</v>
      </c>
    </row>
    <row r="209" spans="1:384" s="14" customFormat="1" ht="10.199999999999999" customHeight="1">
      <c r="A209" s="110"/>
      <c r="B209" s="337"/>
      <c r="C209" s="335"/>
      <c r="D209" s="111"/>
      <c r="H209" s="112"/>
      <c r="I209" s="341" t="str">
        <f>I174</f>
        <v>CREPIERE</v>
      </c>
      <c r="J209" s="341"/>
      <c r="K209" s="341"/>
      <c r="L209" s="341"/>
      <c r="M209" s="341"/>
      <c r="N209" s="342"/>
      <c r="O209" s="136" t="str">
        <f>IF('Chiffres et fonctions'!$J$3=1,IF(COUNTIF(O179:O208,1)=0,IF(COUNTIF(O179:O208,4)=0,"","+"&amp;COUNTIF(O179:O208,4)),COUNTIF(O179:O208,1)&amp;IF(COUNTIF(O179:O208,4)=0,"","+"&amp;COUNTIF(O179:O208,4))),IF('Chiffres et fonctions'!$J$3=2,IF(30-(COUNTIF(O179:O208,""))-(COUNTIF(O179:O208,4))=0,"",30-(COUNTIF(O179:O208,""))-(COUNTIF(O179:O208,4))),""))</f>
        <v/>
      </c>
      <c r="P209" s="137" t="str">
        <f>IF('Chiffres et fonctions'!$J$3=1,IF(COUNTIF(P179:P208,1)=0,IF(COUNTIF(P179:P208,4)=0,"","+"&amp;COUNTIF(P179:P208,4)),COUNTIF(P179:P208,1)&amp;IF(COUNTIF(P179:P208,4)=0,"","+"&amp;COUNTIF(P179:P208,4))),IF('Chiffres et fonctions'!$J$3=2,IF(30-(COUNTIF(P179:P208,""))-(COUNTIF(P179:P208,4))=0,"",30-(COUNTIF(P179:P208,""))-(COUNTIF(P179:P208,4))),""))</f>
        <v/>
      </c>
      <c r="Q209" s="136" t="str">
        <f>IF('Chiffres et fonctions'!$J$3=1,IF(COUNTIF(Q179:Q208,1)=0,IF(COUNTIF(Q179:Q208,4)=0,"","+"&amp;COUNTIF(Q179:Q208,4)),COUNTIF(Q179:Q208,1)&amp;IF(COUNTIF(Q179:Q208,4)=0,"","+"&amp;COUNTIF(Q179:Q208,4))),IF('Chiffres et fonctions'!$J$3=2,IF(30-(COUNTIF(Q179:Q208,""))-(COUNTIF(Q179:Q208,4))=0,"",30-(COUNTIF(Q179:Q208,""))-(COUNTIF(Q179:Q208,4))),""))</f>
        <v/>
      </c>
      <c r="R209" s="137" t="str">
        <f>IF('Chiffres et fonctions'!$J$3=1,IF(COUNTIF(R179:R208,1)=0,IF(COUNTIF(R179:R208,4)=0,"","+"&amp;COUNTIF(R179:R208,4)),COUNTIF(R179:R208,1)&amp;IF(COUNTIF(R179:R208,4)=0,"","+"&amp;COUNTIF(R179:R208,4))),IF('Chiffres et fonctions'!$J$3=2,IF(30-(COUNTIF(R179:R208,""))-(COUNTIF(R179:R208,4))=0,"",30-(COUNTIF(R179:R208,""))-(COUNTIF(R179:R208,4))),""))</f>
        <v/>
      </c>
      <c r="S209" s="136" t="str">
        <f>IF('Chiffres et fonctions'!$J$3=1,IF(COUNTIF(S179:S208,1)=0,IF(COUNTIF(S179:S208,4)=0,"","+"&amp;COUNTIF(S179:S208,4)),COUNTIF(S179:S208,1)&amp;IF(COUNTIF(S179:S208,4)=0,"","+"&amp;COUNTIF(S179:S208,4))),IF('Chiffres et fonctions'!$J$3=2,IF(30-(COUNTIF(S179:S208,""))-(COUNTIF(S179:S208,4))=0,"",30-(COUNTIF(S179:S208,""))-(COUNTIF(S179:S208,4))),""))</f>
        <v/>
      </c>
      <c r="T209" s="137" t="str">
        <f>IF('Chiffres et fonctions'!$J$3=1,IF(COUNTIF(T179:T208,1)=0,IF(COUNTIF(T179:T208,4)=0,"","+"&amp;COUNTIF(T179:T208,4)),COUNTIF(T179:T208,1)&amp;IF(COUNTIF(T179:T208,4)=0,"","+"&amp;COUNTIF(T179:T208,4))),IF('Chiffres et fonctions'!$J$3=2,IF(30-(COUNTIF(T179:T208,""))-(COUNTIF(T179:T208,4))=0,"",30-(COUNTIF(T179:T208,""))-(COUNTIF(T179:T208,4))),""))</f>
        <v/>
      </c>
      <c r="U209" s="136" t="str">
        <f>IF('Chiffres et fonctions'!$J$3=1,IF(COUNTIF(U179:U208,1)=0,IF(COUNTIF(U179:U208,4)=0,"","+"&amp;COUNTIF(U179:U208,4)),COUNTIF(U179:U208,1)&amp;IF(COUNTIF(U179:U208,4)=0,"","+"&amp;COUNTIF(U179:U208,4))),IF('Chiffres et fonctions'!$J$3=2,IF(30-(COUNTIF(U179:U208,""))-(COUNTIF(U179:U208,4))=0,"",30-(COUNTIF(U179:U208,""))-(COUNTIF(U179:U208,4))),""))</f>
        <v/>
      </c>
      <c r="V209" s="137" t="str">
        <f>IF('Chiffres et fonctions'!$J$3=1,IF(COUNTIF(V179:V208,1)=0,IF(COUNTIF(V179:V208,4)=0,"","+"&amp;COUNTIF(V179:V208,4)),COUNTIF(V179:V208,1)&amp;IF(COUNTIF(V179:V208,4)=0,"","+"&amp;COUNTIF(V179:V208,4))),IF('Chiffres et fonctions'!$J$3=2,IF(30-(COUNTIF(V179:V208,""))-(COUNTIF(V179:V208,4))=0,"",30-(COUNTIF(V179:V208,""))-(COUNTIF(V179:V208,4))),""))</f>
        <v/>
      </c>
      <c r="W209" s="136" t="str">
        <f>IF('Chiffres et fonctions'!$J$3=1,IF(COUNTIF(W179:W208,1)=0,IF(COUNTIF(W179:W208,4)=0,"","+"&amp;COUNTIF(W179:W208,4)),COUNTIF(W179:W208,1)&amp;IF(COUNTIF(W179:W208,4)=0,"","+"&amp;COUNTIF(W179:W208,4))),IF('Chiffres et fonctions'!$J$3=2,IF(30-(COUNTIF(W179:W208,""))-(COUNTIF(W179:W208,4))=0,"",30-(COUNTIF(W179:W208,""))-(COUNTIF(W179:W208,4))),""))</f>
        <v/>
      </c>
      <c r="X209" s="137" t="str">
        <f>IF('Chiffres et fonctions'!$J$3=1,IF(COUNTIF(X179:X208,1)=0,IF(COUNTIF(X179:X208,4)=0,"","+"&amp;COUNTIF(X179:X208,4)),COUNTIF(X179:X208,1)&amp;IF(COUNTIF(X179:X208,4)=0,"","+"&amp;COUNTIF(X179:X208,4))),IF('Chiffres et fonctions'!$J$3=2,IF(30-(COUNTIF(X179:X208,""))-(COUNTIF(X179:X208,4))=0,"",30-(COUNTIF(X179:X208,""))-(COUNTIF(X179:X208,4))),""))</f>
        <v/>
      </c>
      <c r="Y209" s="136" t="str">
        <f>IF('Chiffres et fonctions'!$J$3=1,IF(COUNTIF(Y179:Y208,1)=0,IF(COUNTIF(Y179:Y208,4)=0,"","+"&amp;COUNTIF(Y179:Y208,4)),COUNTIF(Y179:Y208,1)&amp;IF(COUNTIF(Y179:Y208,4)=0,"","+"&amp;COUNTIF(Y179:Y208,4))),IF('Chiffres et fonctions'!$J$3=2,IF(30-(COUNTIF(Y179:Y208,""))-(COUNTIF(Y179:Y208,4))=0,"",30-(COUNTIF(Y179:Y208,""))-(COUNTIF(Y179:Y208,4))),""))</f>
        <v/>
      </c>
      <c r="Z209" s="137" t="str">
        <f>IF('Chiffres et fonctions'!$J$3=1,IF(COUNTIF(Z179:Z208,1)=0,IF(COUNTIF(Z179:Z208,4)=0,"","+"&amp;COUNTIF(Z179:Z208,4)),COUNTIF(Z179:Z208,1)&amp;IF(COUNTIF(Z179:Z208,4)=0,"","+"&amp;COUNTIF(Z179:Z208,4))),IF('Chiffres et fonctions'!$J$3=2,IF(30-(COUNTIF(Z179:Z208,""))-(COUNTIF(Z179:Z208,4))=0,"",30-(COUNTIF(Z179:Z208,""))-(COUNTIF(Z179:Z208,4))),""))</f>
        <v/>
      </c>
      <c r="AA209" s="136" t="str">
        <f>IF('Chiffres et fonctions'!$J$3=1,IF(COUNTIF(AA179:AA208,1)=0,IF(COUNTIF(AA179:AA208,4)=0,"","+"&amp;COUNTIF(AA179:AA208,4)),COUNTIF(AA179:AA208,1)&amp;IF(COUNTIF(AA179:AA208,4)=0,"","+"&amp;COUNTIF(AA179:AA208,4))),IF('Chiffres et fonctions'!$J$3=2,IF(30-(COUNTIF(AA179:AA208,""))-(COUNTIF(AA179:AA208,4))=0,"",30-(COUNTIF(AA179:AA208,""))-(COUNTIF(AA179:AA208,4))),""))</f>
        <v/>
      </c>
      <c r="AB209" s="137" t="str">
        <f>IF('Chiffres et fonctions'!$J$3=1,IF(COUNTIF(AB179:AB208,1)=0,IF(COUNTIF(AB179:AB208,4)=0,"","+"&amp;COUNTIF(AB179:AB208,4)),COUNTIF(AB179:AB208,1)&amp;IF(COUNTIF(AB179:AB208,4)=0,"","+"&amp;COUNTIF(AB179:AB208,4))),IF('Chiffres et fonctions'!$J$3=2,IF(30-(COUNTIF(AB179:AB208,""))-(COUNTIF(AB179:AB208,4))=0,"",30-(COUNTIF(AB179:AB208,""))-(COUNTIF(AB179:AB208,4))),""))</f>
        <v/>
      </c>
      <c r="AC209" s="136" t="str">
        <f>IF('Chiffres et fonctions'!$J$3=1,IF(COUNTIF(AC179:AC208,1)=0,IF(COUNTIF(AC179:AC208,4)=0,"","+"&amp;COUNTIF(AC179:AC208,4)),COUNTIF(AC179:AC208,1)&amp;IF(COUNTIF(AC179:AC208,4)=0,"","+"&amp;COUNTIF(AC179:AC208,4))),IF('Chiffres et fonctions'!$J$3=2,IF(30-(COUNTIF(AC179:AC208,""))-(COUNTIF(AC179:AC208,4))=0,"",30-(COUNTIF(AC179:AC208,""))-(COUNTIF(AC179:AC208,4))),""))</f>
        <v/>
      </c>
      <c r="AD209" s="137" t="str">
        <f>IF('Chiffres et fonctions'!$J$3=1,IF(COUNTIF(AD179:AD208,1)=0,IF(COUNTIF(AD179:AD208,4)=0,"","+"&amp;COUNTIF(AD179:AD208,4)),COUNTIF(AD179:AD208,1)&amp;IF(COUNTIF(AD179:AD208,4)=0,"","+"&amp;COUNTIF(AD179:AD208,4))),IF('Chiffres et fonctions'!$J$3=2,IF(30-(COUNTIF(AD179:AD208,""))-(COUNTIF(AD179:AD208,4))=0,"",30-(COUNTIF(AD179:AD208,""))-(COUNTIF(AD179:AD208,4))),""))</f>
        <v/>
      </c>
      <c r="AE209" s="136" t="str">
        <f>IF('Chiffres et fonctions'!$J$3=1,IF(COUNTIF(AE179:AE208,1)=0,IF(COUNTIF(AE179:AE208,4)=0,"","+"&amp;COUNTIF(AE179:AE208,4)),COUNTIF(AE179:AE208,1)&amp;IF(COUNTIF(AE179:AE208,4)=0,"","+"&amp;COUNTIF(AE179:AE208,4))),IF('Chiffres et fonctions'!$J$3=2,IF(30-(COUNTIF(AE179:AE208,""))-(COUNTIF(AE179:AE208,4))=0,"",30-(COUNTIF(AE179:AE208,""))-(COUNTIF(AE179:AE208,4))),""))</f>
        <v/>
      </c>
      <c r="AF209" s="137" t="str">
        <f>IF('Chiffres et fonctions'!$J$3=1,IF(COUNTIF(AF179:AF208,1)=0,IF(COUNTIF(AF179:AF208,4)=0,"","+"&amp;COUNTIF(AF179:AF208,4)),COUNTIF(AF179:AF208,1)&amp;IF(COUNTIF(AF179:AF208,4)=0,"","+"&amp;COUNTIF(AF179:AF208,4))),IF('Chiffres et fonctions'!$J$3=2,IF(30-(COUNTIF(AF179:AF208,""))-(COUNTIF(AF179:AF208,4))=0,"",30-(COUNTIF(AF179:AF208,""))-(COUNTIF(AF179:AF208,4))),""))</f>
        <v/>
      </c>
      <c r="AG209" s="136" t="str">
        <f>IF('Chiffres et fonctions'!$J$3=1,IF(COUNTIF(AG179:AG208,1)=0,IF(COUNTIF(AG179:AG208,4)=0,"","+"&amp;COUNTIF(AG179:AG208,4)),COUNTIF(AG179:AG208,1)&amp;IF(COUNTIF(AG179:AG208,4)=0,"","+"&amp;COUNTIF(AG179:AG208,4))),IF('Chiffres et fonctions'!$J$3=2,IF(30-(COUNTIF(AG179:AG208,""))-(COUNTIF(AG179:AG208,4))=0,"",30-(COUNTIF(AG179:AG208,""))-(COUNTIF(AG179:AG208,4))),""))</f>
        <v/>
      </c>
      <c r="AH209" s="137" t="str">
        <f>IF('Chiffres et fonctions'!$J$3=1,IF(COUNTIF(AH179:AH208,1)=0,IF(COUNTIF(AH179:AH208,4)=0,"","+"&amp;COUNTIF(AH179:AH208,4)),COUNTIF(AH179:AH208,1)&amp;IF(COUNTIF(AH179:AH208,4)=0,"","+"&amp;COUNTIF(AH179:AH208,4))),IF('Chiffres et fonctions'!$J$3=2,IF(30-(COUNTIF(AH179:AH208,""))-(COUNTIF(AH179:AH208,4))=0,"",30-(COUNTIF(AH179:AH208,""))-(COUNTIF(AH179:AH208,4))),""))</f>
        <v/>
      </c>
      <c r="AI209" s="136" t="str">
        <f>IF('Chiffres et fonctions'!$J$3=1,IF(COUNTIF(AI179:AI208,1)=0,IF(COUNTIF(AI179:AI208,4)=0,"","+"&amp;COUNTIF(AI179:AI208,4)),COUNTIF(AI179:AI208,1)&amp;IF(COUNTIF(AI179:AI208,4)=0,"","+"&amp;COUNTIF(AI179:AI208,4))),IF('Chiffres et fonctions'!$J$3=2,IF(30-(COUNTIF(AI179:AI208,""))-(COUNTIF(AI179:AI208,4))=0,"",30-(COUNTIF(AI179:AI208,""))-(COUNTIF(AI179:AI208,4))),""))</f>
        <v/>
      </c>
      <c r="AJ209" s="137" t="str">
        <f>IF('Chiffres et fonctions'!$J$3=1,IF(COUNTIF(AJ179:AJ208,1)=0,IF(COUNTIF(AJ179:AJ208,4)=0,"","+"&amp;COUNTIF(AJ179:AJ208,4)),COUNTIF(AJ179:AJ208,1)&amp;IF(COUNTIF(AJ179:AJ208,4)=0,"","+"&amp;COUNTIF(AJ179:AJ208,4))),IF('Chiffres et fonctions'!$J$3=2,IF(30-(COUNTIF(AJ179:AJ208,""))-(COUNTIF(AJ179:AJ208,4))=0,"",30-(COUNTIF(AJ179:AJ208,""))-(COUNTIF(AJ179:AJ208,4))),""))</f>
        <v/>
      </c>
      <c r="AK209" s="136" t="str">
        <f>IF('Chiffres et fonctions'!$J$3=1,IF(COUNTIF(AK179:AK208,1)=0,IF(COUNTIF(AK179:AK208,4)=0,"","+"&amp;COUNTIF(AK179:AK208,4)),COUNTIF(AK179:AK208,1)&amp;IF(COUNTIF(AK179:AK208,4)=0,"","+"&amp;COUNTIF(AK179:AK208,4))),IF('Chiffres et fonctions'!$J$3=2,IF(30-(COUNTIF(AK179:AK208,""))-(COUNTIF(AK179:AK208,4))=0,"",30-(COUNTIF(AK179:AK208,""))-(COUNTIF(AK179:AK208,4))),""))</f>
        <v/>
      </c>
      <c r="AL209" s="137" t="str">
        <f>IF('Chiffres et fonctions'!$J$3=1,IF(COUNTIF(AL179:AL208,1)=0,IF(COUNTIF(AL179:AL208,4)=0,"","+"&amp;COUNTIF(AL179:AL208,4)),COUNTIF(AL179:AL208,1)&amp;IF(COUNTIF(AL179:AL208,4)=0,"","+"&amp;COUNTIF(AL179:AL208,4))),IF('Chiffres et fonctions'!$J$3=2,IF(30-(COUNTIF(AL179:AL208,""))-(COUNTIF(AL179:AL208,4))=0,"",30-(COUNTIF(AL179:AL208,""))-(COUNTIF(AL179:AL208,4))),""))</f>
        <v/>
      </c>
      <c r="AM209" s="136" t="str">
        <f>IF('Chiffres et fonctions'!$J$3=1,IF(COUNTIF(AM179:AM208,1)=0,IF(COUNTIF(AM179:AM208,4)=0,"","+"&amp;COUNTIF(AM179:AM208,4)),COUNTIF(AM179:AM208,1)&amp;IF(COUNTIF(AM179:AM208,4)=0,"","+"&amp;COUNTIF(AM179:AM208,4))),IF('Chiffres et fonctions'!$J$3=2,IF(30-(COUNTIF(AM179:AM208,""))-(COUNTIF(AM179:AM208,4))=0,"",30-(COUNTIF(AM179:AM208,""))-(COUNTIF(AM179:AM208,4))),""))</f>
        <v/>
      </c>
      <c r="AN209" s="137" t="str">
        <f>IF('Chiffres et fonctions'!$J$3=1,IF(COUNTIF(AN179:AN208,1)=0,IF(COUNTIF(AN179:AN208,4)=0,"","+"&amp;COUNTIF(AN179:AN208,4)),COUNTIF(AN179:AN208,1)&amp;IF(COUNTIF(AN179:AN208,4)=0,"","+"&amp;COUNTIF(AN179:AN208,4))),IF('Chiffres et fonctions'!$J$3=2,IF(30-(COUNTIF(AN179:AN208,""))-(COUNTIF(AN179:AN208,4))=0,"",30-(COUNTIF(AN179:AN208,""))-(COUNTIF(AN179:AN208,4))),""))</f>
        <v/>
      </c>
      <c r="AO209" s="136" t="str">
        <f>IF('Chiffres et fonctions'!$J$3=1,IF(COUNTIF(AO179:AO208,1)=0,IF(COUNTIF(AO179:AO208,4)=0,"","+"&amp;COUNTIF(AO179:AO208,4)),COUNTIF(AO179:AO208,1)&amp;IF(COUNTIF(AO179:AO208,4)=0,"","+"&amp;COUNTIF(AO179:AO208,4))),IF('Chiffres et fonctions'!$J$3=2,IF(30-(COUNTIF(AO179:AO208,""))-(COUNTIF(AO179:AO208,4))=0,"",30-(COUNTIF(AO179:AO208,""))-(COUNTIF(AO179:AO208,4))),""))</f>
        <v/>
      </c>
      <c r="AP209" s="137" t="str">
        <f>IF('Chiffres et fonctions'!$J$3=1,IF(COUNTIF(AP179:AP208,1)=0,IF(COUNTIF(AP179:AP208,4)=0,"","+"&amp;COUNTIF(AP179:AP208,4)),COUNTIF(AP179:AP208,1)&amp;IF(COUNTIF(AP179:AP208,4)=0,"","+"&amp;COUNTIF(AP179:AP208,4))),IF('Chiffres et fonctions'!$J$3=2,IF(30-(COUNTIF(AP179:AP208,""))-(COUNTIF(AP179:AP208,4))=0,"",30-(COUNTIF(AP179:AP208,""))-(COUNTIF(AP179:AP208,4))),""))</f>
        <v/>
      </c>
      <c r="AQ209" s="136" t="str">
        <f>IF('Chiffres et fonctions'!$J$3=1,IF(COUNTIF(AQ179:AQ208,1)=0,IF(COUNTIF(AQ179:AQ208,4)=0,"","+"&amp;COUNTIF(AQ179:AQ208,4)),COUNTIF(AQ179:AQ208,1)&amp;IF(COUNTIF(AQ179:AQ208,4)=0,"","+"&amp;COUNTIF(AQ179:AQ208,4))),IF('Chiffres et fonctions'!$J$3=2,IF(30-(COUNTIF(AQ179:AQ208,""))-(COUNTIF(AQ179:AQ208,4))=0,"",30-(COUNTIF(AQ179:AQ208,""))-(COUNTIF(AQ179:AQ208,4))),""))</f>
        <v/>
      </c>
      <c r="AR209" s="137" t="str">
        <f>IF('Chiffres et fonctions'!$J$3=1,IF(COUNTIF(AR179:AR208,1)=0,IF(COUNTIF(AR179:AR208,4)=0,"","+"&amp;COUNTIF(AR179:AR208,4)),COUNTIF(AR179:AR208,1)&amp;IF(COUNTIF(AR179:AR208,4)=0,"","+"&amp;COUNTIF(AR179:AR208,4))),IF('Chiffres et fonctions'!$J$3=2,IF(30-(COUNTIF(AR179:AR208,""))-(COUNTIF(AR179:AR208,4))=0,"",30-(COUNTIF(AR179:AR208,""))-(COUNTIF(AR179:AR208,4))),""))</f>
        <v/>
      </c>
      <c r="AS209" s="136" t="str">
        <f>IF('Chiffres et fonctions'!$J$3=1,IF(COUNTIF(AS179:AS208,1)=0,IF(COUNTIF(AS179:AS208,4)=0,"","+"&amp;COUNTIF(AS179:AS208,4)),COUNTIF(AS179:AS208,1)&amp;IF(COUNTIF(AS179:AS208,4)=0,"","+"&amp;COUNTIF(AS179:AS208,4))),IF('Chiffres et fonctions'!$J$3=2,IF(30-(COUNTIF(AS179:AS208,""))-(COUNTIF(AS179:AS208,4))=0,"",30-(COUNTIF(AS179:AS208,""))-(COUNTIF(AS179:AS208,4))),""))</f>
        <v/>
      </c>
      <c r="AT209" s="137" t="str">
        <f>IF('Chiffres et fonctions'!$J$3=1,IF(COUNTIF(AT179:AT208,1)=0,IF(COUNTIF(AT179:AT208,4)=0,"","+"&amp;COUNTIF(AT179:AT208,4)),COUNTIF(AT179:AT208,1)&amp;IF(COUNTIF(AT179:AT208,4)=0,"","+"&amp;COUNTIF(AT179:AT208,4))),IF('Chiffres et fonctions'!$J$3=2,IF(30-(COUNTIF(AT179:AT208,""))-(COUNTIF(AT179:AT208,4))=0,"",30-(COUNTIF(AT179:AT208,""))-(COUNTIF(AT179:AT208,4))),""))</f>
        <v/>
      </c>
      <c r="AU209" s="136" t="str">
        <f>IF('Chiffres et fonctions'!$J$3=1,IF(COUNTIF(AU179:AU208,1)=0,IF(COUNTIF(AU179:AU208,4)=0,"","+"&amp;COUNTIF(AU179:AU208,4)),COUNTIF(AU179:AU208,1)&amp;IF(COUNTIF(AU179:AU208,4)=0,"","+"&amp;COUNTIF(AU179:AU208,4))),IF('Chiffres et fonctions'!$J$3=2,IF(30-(COUNTIF(AU179:AU208,""))-(COUNTIF(AU179:AU208,4))=0,"",30-(COUNTIF(AU179:AU208,""))-(COUNTIF(AU179:AU208,4))),""))</f>
        <v/>
      </c>
      <c r="AV209" s="137" t="str">
        <f>IF('Chiffres et fonctions'!$J$3=1,IF(COUNTIF(AV179:AV208,1)=0,IF(COUNTIF(AV179:AV208,4)=0,"","+"&amp;COUNTIF(AV179:AV208,4)),COUNTIF(AV179:AV208,1)&amp;IF(COUNTIF(AV179:AV208,4)=0,"","+"&amp;COUNTIF(AV179:AV208,4))),IF('Chiffres et fonctions'!$J$3=2,IF(30-(COUNTIF(AV179:AV208,""))-(COUNTIF(AV179:AV208,4))=0,"",30-(COUNTIF(AV179:AV208,""))-(COUNTIF(AV179:AV208,4))),""))</f>
        <v/>
      </c>
      <c r="AW209" s="136" t="str">
        <f>IF('Chiffres et fonctions'!$J$3=1,IF(COUNTIF(AW179:AW208,1)=0,IF(COUNTIF(AW179:AW208,4)=0,"","+"&amp;COUNTIF(AW179:AW208,4)),COUNTIF(AW179:AW208,1)&amp;IF(COUNTIF(AW179:AW208,4)=0,"","+"&amp;COUNTIF(AW179:AW208,4))),IF('Chiffres et fonctions'!$J$3=2,IF(30-(COUNTIF(AW179:AW208,""))-(COUNTIF(AW179:AW208,4))=0,"",30-(COUNTIF(AW179:AW208,""))-(COUNTIF(AW179:AW208,4))),""))</f>
        <v/>
      </c>
      <c r="AX209" s="137" t="str">
        <f>IF('Chiffres et fonctions'!$J$3=1,IF(COUNTIF(AX179:AX208,1)=0,IF(COUNTIF(AX179:AX208,4)=0,"","+"&amp;COUNTIF(AX179:AX208,4)),COUNTIF(AX179:AX208,1)&amp;IF(COUNTIF(AX179:AX208,4)=0,"","+"&amp;COUNTIF(AX179:AX208,4))),IF('Chiffres et fonctions'!$J$3=2,IF(30-(COUNTIF(AX179:AX208,""))-(COUNTIF(AX179:AX208,4))=0,"",30-(COUNTIF(AX179:AX208,""))-(COUNTIF(AX179:AX208,4))),""))</f>
        <v/>
      </c>
      <c r="AY209" s="136" t="str">
        <f>IF('Chiffres et fonctions'!$J$3=1,IF(COUNTIF(AY179:AY208,1)=0,IF(COUNTIF(AY179:AY208,4)=0,"","+"&amp;COUNTIF(AY179:AY208,4)),COUNTIF(AY179:AY208,1)&amp;IF(COUNTIF(AY179:AY208,4)=0,"","+"&amp;COUNTIF(AY179:AY208,4))),IF('Chiffres et fonctions'!$J$3=2,IF(30-(COUNTIF(AY179:AY208,""))-(COUNTIF(AY179:AY208,4))=0,"",30-(COUNTIF(AY179:AY208,""))-(COUNTIF(AY179:AY208,4))),""))</f>
        <v/>
      </c>
      <c r="AZ209" s="137" t="str">
        <f>IF('Chiffres et fonctions'!$J$3=1,IF(COUNTIF(AZ179:AZ208,1)=0,IF(COUNTIF(AZ179:AZ208,4)=0,"","+"&amp;COUNTIF(AZ179:AZ208,4)),COUNTIF(AZ179:AZ208,1)&amp;IF(COUNTIF(AZ179:AZ208,4)=0,"","+"&amp;COUNTIF(AZ179:AZ208,4))),IF('Chiffres et fonctions'!$J$3=2,IF(30-(COUNTIF(AZ179:AZ208,""))-(COUNTIF(AZ179:AZ208,4))=0,"",30-(COUNTIF(AZ179:AZ208,""))-(COUNTIF(AZ179:AZ208,4))),""))</f>
        <v/>
      </c>
      <c r="BA209" s="136" t="str">
        <f>IF('Chiffres et fonctions'!$J$3=1,IF(COUNTIF(BA179:BA208,1)=0,IF(COUNTIF(BA179:BA208,4)=0,"","+"&amp;COUNTIF(BA179:BA208,4)),COUNTIF(BA179:BA208,1)&amp;IF(COUNTIF(BA179:BA208,4)=0,"","+"&amp;COUNTIF(BA179:BA208,4))),IF('Chiffres et fonctions'!$J$3=2,IF(30-(COUNTIF(BA179:BA208,""))-(COUNTIF(BA179:BA208,4))=0,"",30-(COUNTIF(BA179:BA208,""))-(COUNTIF(BA179:BA208,4))),""))</f>
        <v/>
      </c>
      <c r="BB209" s="137" t="str">
        <f>IF('Chiffres et fonctions'!$J$3=1,IF(COUNTIF(BB179:BB208,1)=0,IF(COUNTIF(BB179:BB208,4)=0,"","+"&amp;COUNTIF(BB179:BB208,4)),COUNTIF(BB179:BB208,1)&amp;IF(COUNTIF(BB179:BB208,4)=0,"","+"&amp;COUNTIF(BB179:BB208,4))),IF('Chiffres et fonctions'!$J$3=2,IF(30-(COUNTIF(BB179:BB208,""))-(COUNTIF(BB179:BB208,4))=0,"",30-(COUNTIF(BB179:BB208,""))-(COUNTIF(BB179:BB208,4))),""))</f>
        <v/>
      </c>
      <c r="BC209" s="113">
        <f>SUM(BC179:BC208)</f>
        <v>0</v>
      </c>
      <c r="BD209" s="370"/>
      <c r="BE209" s="145"/>
      <c r="BF209" s="146"/>
      <c r="BG209" s="147"/>
      <c r="BH209" s="146">
        <v>0.91849999999999998</v>
      </c>
      <c r="BI209" s="146"/>
      <c r="BJ209" s="146"/>
      <c r="BK209" s="224"/>
      <c r="BL209" s="171"/>
      <c r="BM209" s="171"/>
      <c r="BN209" s="171"/>
      <c r="BO209" s="171"/>
      <c r="BP209" s="171"/>
      <c r="BQ209" s="171"/>
      <c r="BR209" s="114"/>
      <c r="BS209" s="114"/>
      <c r="BT209" s="171"/>
      <c r="BU209" s="225"/>
      <c r="BV209" s="221"/>
      <c r="BW209" s="225"/>
      <c r="BX209" s="221"/>
      <c r="BY209" s="115"/>
      <c r="BZ209" s="115"/>
      <c r="CA209" s="115"/>
      <c r="CB209" s="115"/>
      <c r="CC209" s="115"/>
      <c r="CD209" s="115"/>
      <c r="CE209" s="115"/>
      <c r="CF209" s="115"/>
      <c r="CG209" s="115"/>
      <c r="CH209" s="115"/>
      <c r="CI209" s="115"/>
      <c r="CJ209" s="115"/>
      <c r="CK209" s="115"/>
      <c r="CL209" s="115"/>
      <c r="CM209" s="115"/>
      <c r="CN209" s="115"/>
      <c r="CO209" s="115"/>
      <c r="CP209" s="115"/>
      <c r="CQ209" s="115"/>
      <c r="CR209" s="115"/>
      <c r="CS209" s="115"/>
      <c r="CT209" s="115"/>
      <c r="CU209" s="115"/>
      <c r="CV209" s="115"/>
      <c r="CW209" s="115"/>
      <c r="CX209" s="115"/>
      <c r="CY209" s="115"/>
      <c r="CZ209" s="115"/>
      <c r="DA209" s="115"/>
      <c r="DB209" s="115"/>
      <c r="DC209" s="115"/>
      <c r="DD209" s="115"/>
      <c r="DE209" s="115"/>
      <c r="DF209" s="115"/>
      <c r="DG209" s="115"/>
      <c r="DH209" s="115"/>
      <c r="DI209" s="115"/>
      <c r="DJ209" s="115"/>
      <c r="DK209" s="115"/>
      <c r="DL209" s="115"/>
      <c r="DM209" s="115"/>
      <c r="DN209" s="115"/>
      <c r="DO209" s="115"/>
      <c r="DP209" s="115"/>
      <c r="DQ209" s="115"/>
      <c r="DR209" s="115"/>
      <c r="DS209" s="115"/>
      <c r="DT209" s="115"/>
      <c r="DU209" s="115"/>
      <c r="DV209" s="115"/>
      <c r="DW209" s="115"/>
      <c r="DX209" s="115"/>
      <c r="DY209" s="115"/>
      <c r="DZ209" s="115"/>
      <c r="EA209" s="115"/>
      <c r="EB209" s="115"/>
      <c r="EC209" s="115"/>
      <c r="ED209" s="115"/>
      <c r="EE209" s="115"/>
      <c r="EF209" s="115"/>
      <c r="EG209" s="115"/>
      <c r="EH209" s="115"/>
      <c r="EI209" s="115"/>
      <c r="EJ209" s="115"/>
      <c r="EK209" s="115"/>
      <c r="EL209" s="115"/>
      <c r="EM209" s="115"/>
      <c r="EN209" s="115"/>
      <c r="EO209" s="115"/>
      <c r="EP209" s="115"/>
      <c r="EQ209" s="115"/>
      <c r="ER209" s="115"/>
      <c r="ES209" s="115"/>
      <c r="ET209" s="115"/>
      <c r="EU209" s="115"/>
      <c r="EV209" s="115"/>
      <c r="EW209" s="115"/>
      <c r="EX209" s="115"/>
      <c r="EY209" s="115"/>
      <c r="EZ209" s="115"/>
      <c r="FA209" s="115"/>
      <c r="FB209" s="115"/>
      <c r="FC209" s="115"/>
      <c r="FD209" s="115"/>
      <c r="FE209" s="115"/>
      <c r="FF209" s="115"/>
      <c r="FG209" s="115"/>
      <c r="FH209" s="115"/>
      <c r="FI209" s="115"/>
      <c r="FJ209" s="115"/>
      <c r="FK209" s="115"/>
      <c r="FL209" s="115"/>
      <c r="FM209" s="115"/>
      <c r="FN209" s="115"/>
      <c r="FO209" s="115"/>
      <c r="FP209" s="115"/>
      <c r="FQ209" s="115"/>
      <c r="FR209" s="115"/>
      <c r="FS209" s="115"/>
      <c r="FT209" s="115"/>
      <c r="FU209" s="115"/>
      <c r="FV209" s="115"/>
      <c r="FW209" s="115"/>
      <c r="FX209" s="115"/>
      <c r="FY209" s="115"/>
      <c r="FZ209" s="115"/>
      <c r="GA209" s="115"/>
      <c r="GB209" s="115"/>
      <c r="GC209" s="115"/>
      <c r="GD209" s="115"/>
      <c r="GE209" s="115"/>
      <c r="GF209" s="115"/>
      <c r="GG209" s="115"/>
      <c r="GH209" s="115"/>
      <c r="GI209" s="115"/>
      <c r="GJ209" s="115"/>
      <c r="GK209" s="115"/>
      <c r="GL209" s="115"/>
      <c r="GM209" s="115"/>
      <c r="GN209" s="115"/>
      <c r="GO209" s="115"/>
      <c r="GP209" s="115"/>
      <c r="GQ209" s="115"/>
      <c r="GR209" s="115"/>
      <c r="GS209" s="115"/>
      <c r="GT209" s="115"/>
      <c r="GU209" s="115"/>
      <c r="GV209" s="115"/>
      <c r="GW209" s="115"/>
      <c r="GX209" s="115"/>
      <c r="GY209" s="115"/>
      <c r="GZ209" s="115"/>
      <c r="HA209" s="115"/>
      <c r="HB209" s="115"/>
      <c r="HC209" s="115"/>
      <c r="HD209" s="115"/>
      <c r="HE209" s="115"/>
      <c r="HF209" s="115"/>
      <c r="HG209" s="115"/>
      <c r="HH209" s="115"/>
      <c r="HI209" s="115"/>
      <c r="HJ209" s="115"/>
      <c r="HK209" s="115"/>
      <c r="HL209" s="115"/>
      <c r="HM209" s="115"/>
      <c r="HN209" s="115"/>
      <c r="HO209" s="115"/>
      <c r="HP209" s="115"/>
      <c r="HQ209" s="115"/>
      <c r="HR209" s="115"/>
      <c r="HS209" s="115"/>
      <c r="HT209" s="115"/>
      <c r="HU209" s="115"/>
      <c r="HV209" s="115"/>
      <c r="HW209" s="115"/>
      <c r="HX209" s="115"/>
      <c r="HY209" s="115"/>
      <c r="HZ209" s="115"/>
      <c r="IA209" s="115"/>
      <c r="IB209" s="115"/>
      <c r="IC209" s="115"/>
      <c r="ID209" s="115"/>
      <c r="IE209" s="115"/>
      <c r="IF209" s="115"/>
      <c r="IG209" s="115"/>
      <c r="IH209" s="115"/>
      <c r="II209" s="115"/>
      <c r="IJ209" s="115"/>
      <c r="IK209" s="115"/>
      <c r="IL209" s="115"/>
      <c r="IM209" s="115"/>
      <c r="IN209" s="115"/>
      <c r="IO209" s="115"/>
      <c r="IP209" s="115"/>
      <c r="IQ209" s="115"/>
      <c r="IR209" s="115"/>
      <c r="IS209" s="115"/>
      <c r="IT209" s="115"/>
      <c r="IU209" s="115"/>
      <c r="IV209" s="115"/>
      <c r="IW209" s="115"/>
      <c r="IX209" s="115"/>
      <c r="IY209" s="115"/>
      <c r="IZ209" s="115"/>
      <c r="JA209" s="115"/>
      <c r="JB209" s="115"/>
      <c r="JC209" s="115"/>
      <c r="JD209" s="115"/>
      <c r="JE209" s="115"/>
      <c r="JF209" s="115"/>
      <c r="JG209" s="115"/>
      <c r="JH209" s="115"/>
      <c r="JI209" s="115"/>
      <c r="JJ209" s="115"/>
      <c r="JK209" s="115"/>
      <c r="JL209" s="115"/>
      <c r="JM209" s="115"/>
      <c r="JN209" s="115"/>
      <c r="JO209" s="115"/>
      <c r="JP209" s="115"/>
      <c r="JQ209" s="115"/>
      <c r="JR209" s="115"/>
      <c r="JS209" s="115"/>
      <c r="JT209" s="115"/>
      <c r="JU209" s="115"/>
      <c r="JV209" s="115"/>
      <c r="JW209" s="115"/>
      <c r="JX209" s="115"/>
      <c r="JY209" s="115"/>
      <c r="JZ209" s="115"/>
      <c r="KA209" s="115"/>
      <c r="KB209" s="115"/>
      <c r="KC209" s="115"/>
      <c r="KD209" s="115"/>
      <c r="KE209" s="115"/>
      <c r="KF209" s="115"/>
      <c r="KG209" s="115"/>
      <c r="KH209" s="115"/>
      <c r="KI209" s="115"/>
      <c r="KJ209" s="115"/>
      <c r="KK209" s="115"/>
      <c r="KL209" s="115"/>
      <c r="KM209" s="115"/>
      <c r="KN209" s="115"/>
      <c r="KO209" s="115"/>
      <c r="KP209" s="115"/>
      <c r="KQ209" s="115"/>
      <c r="KR209" s="115"/>
      <c r="KS209" s="115"/>
      <c r="KT209" s="115"/>
      <c r="KU209" s="115"/>
      <c r="KV209" s="115"/>
      <c r="KW209" s="115"/>
      <c r="KX209" s="115"/>
      <c r="KY209" s="115"/>
      <c r="KZ209" s="115"/>
      <c r="LA209" s="115"/>
      <c r="LB209" s="115"/>
      <c r="LC209" s="115"/>
      <c r="LD209" s="115"/>
      <c r="LE209" s="115"/>
      <c r="LF209" s="115"/>
      <c r="LG209" s="115"/>
      <c r="LH209" s="115"/>
      <c r="LI209" s="115"/>
      <c r="LJ209" s="115"/>
      <c r="LK209" s="115"/>
      <c r="LL209" s="115"/>
      <c r="LM209" s="115"/>
      <c r="LN209" s="115"/>
      <c r="LO209" s="115"/>
      <c r="LP209" s="115"/>
      <c r="LQ209" s="115"/>
      <c r="LR209" s="115"/>
      <c r="LS209" s="115"/>
      <c r="LT209" s="115"/>
      <c r="LU209" s="115"/>
      <c r="LV209" s="115"/>
      <c r="LW209" s="115"/>
      <c r="LX209" s="115"/>
      <c r="LY209" s="115"/>
      <c r="LZ209" s="115"/>
      <c r="MA209" s="115"/>
      <c r="MB209" s="115"/>
      <c r="MC209" s="115"/>
      <c r="MD209" s="115"/>
      <c r="ME209" s="115"/>
      <c r="MF209" s="115"/>
      <c r="MG209" s="115"/>
      <c r="MH209" s="115"/>
      <c r="MI209" s="115"/>
      <c r="MJ209" s="115"/>
      <c r="MK209" s="115"/>
      <c r="ML209" s="115"/>
      <c r="MM209" s="115"/>
      <c r="MN209" s="115"/>
      <c r="MO209" s="115"/>
      <c r="MP209" s="115"/>
      <c r="MQ209" s="115"/>
      <c r="MS209" s="224"/>
      <c r="MT209" s="116"/>
      <c r="MU209" s="117"/>
      <c r="MV209" s="117"/>
      <c r="MW209" s="117"/>
      <c r="MX209" s="117"/>
      <c r="MY209" s="117"/>
      <c r="MZ209" s="117"/>
      <c r="NA209" s="117"/>
      <c r="NB209" s="117"/>
      <c r="NC209" s="117"/>
      <c r="ND209" s="117"/>
      <c r="NE209" s="117"/>
      <c r="NF209" s="117"/>
      <c r="NG209" s="117"/>
      <c r="NH209" s="117"/>
      <c r="NI209" s="117"/>
      <c r="NJ209" s="117"/>
      <c r="NK209" s="117"/>
      <c r="NL209" s="117"/>
      <c r="NM209" s="118"/>
      <c r="NN209" s="350"/>
    </row>
    <row r="210" spans="1:384" s="14" customFormat="1" ht="10.199999999999999" customHeight="1" thickBot="1">
      <c r="A210" s="110"/>
      <c r="B210" s="337"/>
      <c r="C210" s="336"/>
      <c r="D210" s="119"/>
      <c r="E210" s="140"/>
      <c r="F210" s="140"/>
      <c r="G210" s="140"/>
      <c r="H210" s="120"/>
      <c r="I210" s="339" t="str">
        <f>I175</f>
        <v>BRASSERIE</v>
      </c>
      <c r="J210" s="339"/>
      <c r="K210" s="339"/>
      <c r="L210" s="339"/>
      <c r="M210" s="339"/>
      <c r="N210" s="340"/>
      <c r="O210" s="138" t="str">
        <f>IF('Chiffres et fonctions'!$J$3=1,IF(COUNTIF(O179:O208,2)=0,"",COUNTIF(O179:O208,2)),IF('Chiffres et fonctions'!$J$3=2,IF(COUNTIF(O179:O208,4)=0,"","+ "&amp;(COUNTIF(O179:O208,4))),""))</f>
        <v/>
      </c>
      <c r="P210" s="139" t="str">
        <f>IF('Chiffres et fonctions'!$J$3=1,IF(COUNTIF(P179:P208,2)=0,"",COUNTIF(P179:P208,2)),IF('Chiffres et fonctions'!$J$3=2,IF(COUNTIF(P179:P208,4)=0,"","+ "&amp;(COUNTIF(P179:P208,4))),""))</f>
        <v/>
      </c>
      <c r="Q210" s="138" t="str">
        <f>IF('Chiffres et fonctions'!$J$3=1,IF(COUNTIF(Q179:Q208,2)=0,"",COUNTIF(Q179:Q208,2)),IF('Chiffres et fonctions'!$J$3=2,IF(COUNTIF(Q179:Q208,4)=0,"","+ "&amp;(COUNTIF(Q179:Q208,4))),""))</f>
        <v/>
      </c>
      <c r="R210" s="139" t="str">
        <f>IF('Chiffres et fonctions'!$J$3=1,IF(COUNTIF(R179:R208,2)=0,"",COUNTIF(R179:R208,2)),IF('Chiffres et fonctions'!$J$3=2,IF(COUNTIF(R179:R208,4)=0,"","+ "&amp;(COUNTIF(R179:R208,4))),""))</f>
        <v/>
      </c>
      <c r="S210" s="138" t="str">
        <f>IF('Chiffres et fonctions'!$J$3=1,IF(COUNTIF(S179:S208,2)=0,"",COUNTIF(S179:S208,2)),IF('Chiffres et fonctions'!$J$3=2,IF(COUNTIF(S179:S208,4)=0,"","+ "&amp;(COUNTIF(S179:S208,4))),""))</f>
        <v/>
      </c>
      <c r="T210" s="139" t="str">
        <f>IF('Chiffres et fonctions'!$J$3=1,IF(COUNTIF(T179:T208,2)=0,"",COUNTIF(T179:T208,2)),IF('Chiffres et fonctions'!$J$3=2,IF(COUNTIF(T179:T208,4)=0,"","+ "&amp;(COUNTIF(T179:T208,4))),""))</f>
        <v/>
      </c>
      <c r="U210" s="138" t="str">
        <f>IF('Chiffres et fonctions'!$J$3=1,IF(COUNTIF(U179:U208,2)=0,"",COUNTIF(U179:U208,2)),IF('Chiffres et fonctions'!$J$3=2,IF(COUNTIF(U179:U208,4)=0,"","+ "&amp;(COUNTIF(U179:U208,4))),""))</f>
        <v/>
      </c>
      <c r="V210" s="139" t="str">
        <f>IF('Chiffres et fonctions'!$J$3=1,IF(COUNTIF(V179:V208,2)=0,"",COUNTIF(V179:V208,2)),IF('Chiffres et fonctions'!$J$3=2,IF(COUNTIF(V179:V208,4)=0,"","+ "&amp;(COUNTIF(V179:V208,4))),""))</f>
        <v/>
      </c>
      <c r="W210" s="138" t="str">
        <f>IF('Chiffres et fonctions'!$J$3=1,IF(COUNTIF(W179:W208,2)=0,"",COUNTIF(W179:W208,2)),IF('Chiffres et fonctions'!$J$3=2,IF(COUNTIF(W179:W208,4)=0,"","+ "&amp;(COUNTIF(W179:W208,4))),""))</f>
        <v/>
      </c>
      <c r="X210" s="139" t="str">
        <f>IF('Chiffres et fonctions'!$J$3=1,IF(COUNTIF(X179:X208,2)=0,"",COUNTIF(X179:X208,2)),IF('Chiffres et fonctions'!$J$3=2,IF(COUNTIF(X179:X208,4)=0,"","+ "&amp;(COUNTIF(X179:X208,4))),""))</f>
        <v/>
      </c>
      <c r="Y210" s="138" t="str">
        <f>IF('Chiffres et fonctions'!$J$3=1,IF(COUNTIF(Y179:Y208,2)=0,"",COUNTIF(Y179:Y208,2)),IF('Chiffres et fonctions'!$J$3=2,IF(COUNTIF(Y179:Y208,4)=0,"","+ "&amp;(COUNTIF(Y179:Y208,4))),""))</f>
        <v/>
      </c>
      <c r="Z210" s="139" t="str">
        <f>IF('Chiffres et fonctions'!$J$3=1,IF(COUNTIF(Z179:Z208,2)=0,"",COUNTIF(Z179:Z208,2)),IF('Chiffres et fonctions'!$J$3=2,IF(COUNTIF(Z179:Z208,4)=0,"","+ "&amp;(COUNTIF(Z179:Z208,4))),""))</f>
        <v/>
      </c>
      <c r="AA210" s="138" t="str">
        <f>IF('Chiffres et fonctions'!$J$3=1,IF(COUNTIF(AA179:AA208,2)=0,"",COUNTIF(AA179:AA208,2)),IF('Chiffres et fonctions'!$J$3=2,IF(COUNTIF(AA179:AA208,4)=0,"","+ "&amp;(COUNTIF(AA179:AA208,4))),""))</f>
        <v/>
      </c>
      <c r="AB210" s="139" t="str">
        <f>IF('Chiffres et fonctions'!$J$3=1,IF(COUNTIF(AB179:AB208,2)=0,"",COUNTIF(AB179:AB208,2)),IF('Chiffres et fonctions'!$J$3=2,IF(COUNTIF(AB179:AB208,4)=0,"","+ "&amp;(COUNTIF(AB179:AB208,4))),""))</f>
        <v/>
      </c>
      <c r="AC210" s="138" t="str">
        <f>IF('Chiffres et fonctions'!$J$3=1,IF(COUNTIF(AC179:AC208,2)=0,"",COUNTIF(AC179:AC208,2)),IF('Chiffres et fonctions'!$J$3=2,IF(COUNTIF(AC179:AC208,4)=0,"","+ "&amp;(COUNTIF(AC179:AC208,4))),""))</f>
        <v/>
      </c>
      <c r="AD210" s="139" t="str">
        <f>IF('Chiffres et fonctions'!$J$3=1,IF(COUNTIF(AD179:AD208,2)=0,"",COUNTIF(AD179:AD208,2)),IF('Chiffres et fonctions'!$J$3=2,IF(COUNTIF(AD179:AD208,4)=0,"","+ "&amp;(COUNTIF(AD179:AD208,4))),""))</f>
        <v/>
      </c>
      <c r="AE210" s="138" t="str">
        <f>IF('Chiffres et fonctions'!$J$3=1,IF(COUNTIF(AE179:AE208,2)=0,"",COUNTIF(AE179:AE208,2)),IF('Chiffres et fonctions'!$J$3=2,IF(COUNTIF(AE179:AE208,4)=0,"","+ "&amp;(COUNTIF(AE179:AE208,4))),""))</f>
        <v/>
      </c>
      <c r="AF210" s="139" t="str">
        <f>IF('Chiffres et fonctions'!$J$3=1,IF(COUNTIF(AF179:AF208,2)=0,"",COUNTIF(AF179:AF208,2)),IF('Chiffres et fonctions'!$J$3=2,IF(COUNTIF(AF179:AF208,4)=0,"","+ "&amp;(COUNTIF(AF179:AF208,4))),""))</f>
        <v/>
      </c>
      <c r="AG210" s="138" t="str">
        <f>IF('Chiffres et fonctions'!$J$3=1,IF(COUNTIF(AG179:AG208,2)=0,"",COUNTIF(AG179:AG208,2)),IF('Chiffres et fonctions'!$J$3=2,IF(COUNTIF(AG179:AG208,4)=0,"","+ "&amp;(COUNTIF(AG179:AG208,4))),""))</f>
        <v/>
      </c>
      <c r="AH210" s="139" t="str">
        <f>IF('Chiffres et fonctions'!$J$3=1,IF(COUNTIF(AH179:AH208,2)=0,"",COUNTIF(AH179:AH208,2)),IF('Chiffres et fonctions'!$J$3=2,IF(COUNTIF(AH179:AH208,4)=0,"","+ "&amp;(COUNTIF(AH179:AH208,4))),""))</f>
        <v/>
      </c>
      <c r="AI210" s="138" t="str">
        <f>IF('Chiffres et fonctions'!$J$3=1,IF(COUNTIF(AI179:AI208,2)=0,"",COUNTIF(AI179:AI208,2)),IF('Chiffres et fonctions'!$J$3=2,IF(COUNTIF(AI179:AI208,4)=0,"","+ "&amp;(COUNTIF(AI179:AI208,4))),""))</f>
        <v/>
      </c>
      <c r="AJ210" s="139" t="str">
        <f>IF('Chiffres et fonctions'!$J$3=1,IF(COUNTIF(AJ179:AJ208,2)=0,"",COUNTIF(AJ179:AJ208,2)),IF('Chiffres et fonctions'!$J$3=2,IF(COUNTIF(AJ179:AJ208,4)=0,"","+ "&amp;(COUNTIF(AJ179:AJ208,4))),""))</f>
        <v/>
      </c>
      <c r="AK210" s="138" t="str">
        <f>IF('Chiffres et fonctions'!$J$3=1,IF(COUNTIF(AK179:AK208,2)=0,"",COUNTIF(AK179:AK208,2)),IF('Chiffres et fonctions'!$J$3=2,IF(COUNTIF(AK179:AK208,4)=0,"","+ "&amp;(COUNTIF(AK179:AK208,4))),""))</f>
        <v/>
      </c>
      <c r="AL210" s="139" t="str">
        <f>IF('Chiffres et fonctions'!$J$3=1,IF(COUNTIF(AL179:AL208,2)=0,"",COUNTIF(AL179:AL208,2)),IF('Chiffres et fonctions'!$J$3=2,IF(COUNTIF(AL179:AL208,4)=0,"","+ "&amp;(COUNTIF(AL179:AL208,4))),""))</f>
        <v/>
      </c>
      <c r="AM210" s="138" t="str">
        <f>IF('Chiffres et fonctions'!$J$3=1,IF(COUNTIF(AM179:AM208,2)=0,"",COUNTIF(AM179:AM208,2)),IF('Chiffres et fonctions'!$J$3=2,IF(COUNTIF(AM179:AM208,4)=0,"","+ "&amp;(COUNTIF(AM179:AM208,4))),""))</f>
        <v/>
      </c>
      <c r="AN210" s="139" t="str">
        <f>IF('Chiffres et fonctions'!$J$3=1,IF(COUNTIF(AN179:AN208,2)=0,"",COUNTIF(AN179:AN208,2)),IF('Chiffres et fonctions'!$J$3=2,IF(COUNTIF(AN179:AN208,4)=0,"","+ "&amp;(COUNTIF(AN179:AN208,4))),""))</f>
        <v/>
      </c>
      <c r="AO210" s="138" t="str">
        <f>IF('Chiffres et fonctions'!$J$3=1,IF(COUNTIF(AO179:AO208,2)=0,"",COUNTIF(AO179:AO208,2)),IF('Chiffres et fonctions'!$J$3=2,IF(COUNTIF(AO179:AO208,4)=0,"","+ "&amp;(COUNTIF(AO179:AO208,4))),""))</f>
        <v/>
      </c>
      <c r="AP210" s="139" t="str">
        <f>IF('Chiffres et fonctions'!$J$3=1,IF(COUNTIF(AP179:AP208,2)=0,"",COUNTIF(AP179:AP208,2)),IF('Chiffres et fonctions'!$J$3=2,IF(COUNTIF(AP179:AP208,4)=0,"","+ "&amp;(COUNTIF(AP179:AP208,4))),""))</f>
        <v/>
      </c>
      <c r="AQ210" s="138" t="str">
        <f>IF('Chiffres et fonctions'!$J$3=1,IF(COUNTIF(AQ179:AQ208,2)=0,"",COUNTIF(AQ179:AQ208,2)),IF('Chiffres et fonctions'!$J$3=2,IF(COUNTIF(AQ179:AQ208,4)=0,"","+ "&amp;(COUNTIF(AQ179:AQ208,4))),""))</f>
        <v/>
      </c>
      <c r="AR210" s="139" t="str">
        <f>IF('Chiffres et fonctions'!$J$3=1,IF(COUNTIF(AR179:AR208,2)=0,"",COUNTIF(AR179:AR208,2)),IF('Chiffres et fonctions'!$J$3=2,IF(COUNTIF(AR179:AR208,4)=0,"","+ "&amp;(COUNTIF(AR179:AR208,4))),""))</f>
        <v/>
      </c>
      <c r="AS210" s="138" t="str">
        <f>IF('Chiffres et fonctions'!$J$3=1,IF(COUNTIF(AS179:AS208,2)=0,"",COUNTIF(AS179:AS208,2)),IF('Chiffres et fonctions'!$J$3=2,IF(COUNTIF(AS179:AS208,4)=0,"","+ "&amp;(COUNTIF(AS179:AS208,4))),""))</f>
        <v/>
      </c>
      <c r="AT210" s="139" t="str">
        <f>IF('Chiffres et fonctions'!$J$3=1,IF(COUNTIF(AT179:AT208,2)=0,"",COUNTIF(AT179:AT208,2)),IF('Chiffres et fonctions'!$J$3=2,IF(COUNTIF(AT179:AT208,4)=0,"","+ "&amp;(COUNTIF(AT179:AT208,4))),""))</f>
        <v/>
      </c>
      <c r="AU210" s="138" t="str">
        <f>IF('Chiffres et fonctions'!$J$3=1,IF(COUNTIF(AU179:AU208,2)=0,"",COUNTIF(AU179:AU208,2)),IF('Chiffres et fonctions'!$J$3=2,IF(COUNTIF(AU179:AU208,4)=0,"","+ "&amp;(COUNTIF(AU179:AU208,4))),""))</f>
        <v/>
      </c>
      <c r="AV210" s="139" t="str">
        <f>IF('Chiffres et fonctions'!$J$3=1,IF(COUNTIF(AV179:AV208,2)=0,"",COUNTIF(AV179:AV208,2)),IF('Chiffres et fonctions'!$J$3=2,IF(COUNTIF(AV179:AV208,4)=0,"","+ "&amp;(COUNTIF(AV179:AV208,4))),""))</f>
        <v/>
      </c>
      <c r="AW210" s="138" t="str">
        <f>IF('Chiffres et fonctions'!$J$3=1,IF(COUNTIF(AW179:AW208,2)=0,"",COUNTIF(AW179:AW208,2)),IF('Chiffres et fonctions'!$J$3=2,IF(COUNTIF(AW179:AW208,4)=0,"","+ "&amp;(COUNTIF(AW179:AW208,4))),""))</f>
        <v/>
      </c>
      <c r="AX210" s="139" t="str">
        <f>IF('Chiffres et fonctions'!$J$3=1,IF(COUNTIF(AX179:AX208,2)=0,"",COUNTIF(AX179:AX208,2)),IF('Chiffres et fonctions'!$J$3=2,IF(COUNTIF(AX179:AX208,4)=0,"","+ "&amp;(COUNTIF(AX179:AX208,4))),""))</f>
        <v/>
      </c>
      <c r="AY210" s="138" t="str">
        <f>IF('Chiffres et fonctions'!$J$3=1,IF(COUNTIF(AY179:AY208,2)=0,"",COUNTIF(AY179:AY208,2)),IF('Chiffres et fonctions'!$J$3=2,IF(COUNTIF(AY179:AY208,4)=0,"","+ "&amp;(COUNTIF(AY179:AY208,4))),""))</f>
        <v/>
      </c>
      <c r="AZ210" s="139" t="str">
        <f>IF('Chiffres et fonctions'!$J$3=1,IF(COUNTIF(AZ179:AZ208,2)=0,"",COUNTIF(AZ179:AZ208,2)),IF('Chiffres et fonctions'!$J$3=2,IF(COUNTIF(AZ179:AZ208,4)=0,"","+ "&amp;(COUNTIF(AZ179:AZ208,4))),""))</f>
        <v/>
      </c>
      <c r="BA210" s="138" t="str">
        <f>IF('Chiffres et fonctions'!$J$3=1,IF(COUNTIF(BA179:BA208,2)=0,"",COUNTIF(BA179:BA208,2)),IF('Chiffres et fonctions'!$J$3=2,IF(COUNTIF(BA179:BA208,4)=0,"","+ "&amp;(COUNTIF(BA179:BA208,4))),""))</f>
        <v/>
      </c>
      <c r="BB210" s="139" t="str">
        <f>IF('Chiffres et fonctions'!$J$3=1,IF(COUNTIF(BB179:BB208,2)=0,"",COUNTIF(BB179:BB208,2)),IF('Chiffres et fonctions'!$J$3=2,IF(COUNTIF(BB179:BB208,4)=0,"","+ "&amp;(COUNTIF(BB179:BB208,4))),""))</f>
        <v/>
      </c>
      <c r="BC210" s="121"/>
      <c r="BD210" s="370"/>
      <c r="BE210" s="148"/>
      <c r="BF210" s="149"/>
      <c r="BG210" s="150"/>
      <c r="BH210" s="149"/>
      <c r="BI210" s="149"/>
      <c r="BJ210" s="149"/>
      <c r="BK210" s="260"/>
      <c r="BL210" s="231"/>
      <c r="BM210" s="231"/>
      <c r="BN210" s="231"/>
      <c r="BO210" s="231"/>
      <c r="BP210" s="231"/>
      <c r="BQ210" s="231"/>
      <c r="BR210" s="122"/>
      <c r="BS210" s="122"/>
      <c r="BT210" s="172"/>
      <c r="BU210" s="226"/>
      <c r="BV210" s="222"/>
      <c r="BW210" s="226"/>
      <c r="BX210" s="222"/>
      <c r="BY210" s="123"/>
      <c r="BZ210" s="123"/>
      <c r="CA210" s="123"/>
      <c r="CB210" s="123"/>
      <c r="CC210" s="123"/>
      <c r="CD210" s="123"/>
      <c r="CE210" s="123"/>
      <c r="CF210" s="123"/>
      <c r="CG210" s="123"/>
      <c r="CH210" s="123"/>
      <c r="CI210" s="123"/>
      <c r="CJ210" s="123"/>
      <c r="CK210" s="123"/>
      <c r="CL210" s="123"/>
      <c r="CM210" s="123"/>
      <c r="CN210" s="123"/>
      <c r="CO210" s="123"/>
      <c r="CP210" s="123"/>
      <c r="CQ210" s="123"/>
      <c r="CR210" s="123"/>
      <c r="CS210" s="123"/>
      <c r="CT210" s="123"/>
      <c r="CU210" s="123"/>
      <c r="CV210" s="123"/>
      <c r="CW210" s="123"/>
      <c r="CX210" s="123"/>
      <c r="CY210" s="123"/>
      <c r="CZ210" s="123"/>
      <c r="DA210" s="123"/>
      <c r="DB210" s="123"/>
      <c r="DC210" s="123"/>
      <c r="DD210" s="123"/>
      <c r="DE210" s="123"/>
      <c r="DF210" s="123"/>
      <c r="DG210" s="123"/>
      <c r="DH210" s="123"/>
      <c r="DI210" s="123"/>
      <c r="DJ210" s="123"/>
      <c r="DK210" s="123"/>
      <c r="DL210" s="123"/>
      <c r="DM210" s="123"/>
      <c r="DN210" s="123"/>
      <c r="DO210" s="123"/>
      <c r="DP210" s="123"/>
      <c r="DQ210" s="123"/>
      <c r="DR210" s="123"/>
      <c r="DS210" s="123"/>
      <c r="DT210" s="123"/>
      <c r="DU210" s="123"/>
      <c r="DV210" s="123"/>
      <c r="DW210" s="123"/>
      <c r="DX210" s="123"/>
      <c r="DY210" s="123"/>
      <c r="DZ210" s="123"/>
      <c r="EA210" s="123"/>
      <c r="EB210" s="123"/>
      <c r="EC210" s="123"/>
      <c r="ED210" s="123"/>
      <c r="EE210" s="123"/>
      <c r="EF210" s="123"/>
      <c r="EG210" s="123"/>
      <c r="EH210" s="123"/>
      <c r="EI210" s="123"/>
      <c r="EJ210" s="123"/>
      <c r="EK210" s="123"/>
      <c r="EL210" s="123"/>
      <c r="EM210" s="123"/>
      <c r="EN210" s="123"/>
      <c r="EO210" s="123"/>
      <c r="EP210" s="123"/>
      <c r="EQ210" s="123"/>
      <c r="ER210" s="123"/>
      <c r="ES210" s="123"/>
      <c r="ET210" s="123"/>
      <c r="EU210" s="123"/>
      <c r="EV210" s="123"/>
      <c r="EW210" s="123"/>
      <c r="EX210" s="123"/>
      <c r="EY210" s="123"/>
      <c r="EZ210" s="123"/>
      <c r="FA210" s="123"/>
      <c r="FB210" s="123"/>
      <c r="FC210" s="123"/>
      <c r="FD210" s="123"/>
      <c r="FE210" s="123"/>
      <c r="FF210" s="123"/>
      <c r="FG210" s="123"/>
      <c r="FH210" s="123"/>
      <c r="FI210" s="123"/>
      <c r="FJ210" s="123"/>
      <c r="FK210" s="123"/>
      <c r="FL210" s="123"/>
      <c r="FM210" s="123"/>
      <c r="FN210" s="123"/>
      <c r="FO210" s="123"/>
      <c r="FP210" s="123"/>
      <c r="FQ210" s="123"/>
      <c r="FR210" s="123"/>
      <c r="FS210" s="123"/>
      <c r="FT210" s="123"/>
      <c r="FU210" s="123"/>
      <c r="FV210" s="123"/>
      <c r="FW210" s="123"/>
      <c r="FX210" s="123"/>
      <c r="FY210" s="123"/>
      <c r="FZ210" s="123"/>
      <c r="GA210" s="123"/>
      <c r="GB210" s="123"/>
      <c r="GC210" s="123"/>
      <c r="GD210" s="123"/>
      <c r="GE210" s="123"/>
      <c r="GF210" s="123"/>
      <c r="GG210" s="123"/>
      <c r="GH210" s="123"/>
      <c r="GI210" s="123"/>
      <c r="GJ210" s="123"/>
      <c r="GK210" s="123"/>
      <c r="GL210" s="123"/>
      <c r="GM210" s="123"/>
      <c r="GN210" s="123"/>
      <c r="GO210" s="123"/>
      <c r="GP210" s="123"/>
      <c r="GQ210" s="123"/>
      <c r="GR210" s="123"/>
      <c r="GS210" s="123"/>
      <c r="GT210" s="123"/>
      <c r="GU210" s="123"/>
      <c r="GV210" s="123"/>
      <c r="GW210" s="123"/>
      <c r="GX210" s="123"/>
      <c r="GY210" s="123"/>
      <c r="GZ210" s="123"/>
      <c r="HA210" s="123"/>
      <c r="HB210" s="123"/>
      <c r="HC210" s="123"/>
      <c r="HD210" s="123"/>
      <c r="HE210" s="123"/>
      <c r="HF210" s="123"/>
      <c r="HG210" s="123"/>
      <c r="HH210" s="123"/>
      <c r="HI210" s="123"/>
      <c r="HJ210" s="123"/>
      <c r="HK210" s="123"/>
      <c r="HL210" s="123"/>
      <c r="HM210" s="123"/>
      <c r="HN210" s="123"/>
      <c r="HO210" s="123"/>
      <c r="HP210" s="123"/>
      <c r="HQ210" s="123"/>
      <c r="HR210" s="123"/>
      <c r="HS210" s="123"/>
      <c r="HT210" s="123"/>
      <c r="HU210" s="123"/>
      <c r="HV210" s="123"/>
      <c r="HW210" s="123"/>
      <c r="HX210" s="123"/>
      <c r="HY210" s="123"/>
      <c r="HZ210" s="123"/>
      <c r="IA210" s="123"/>
      <c r="IB210" s="123"/>
      <c r="IC210" s="123"/>
      <c r="ID210" s="123"/>
      <c r="IE210" s="123"/>
      <c r="IF210" s="123"/>
      <c r="IG210" s="123"/>
      <c r="IH210" s="123"/>
      <c r="II210" s="123"/>
      <c r="IJ210" s="123"/>
      <c r="IK210" s="123"/>
      <c r="IL210" s="123"/>
      <c r="IM210" s="123"/>
      <c r="IN210" s="123"/>
      <c r="IO210" s="123"/>
      <c r="IP210" s="123"/>
      <c r="IQ210" s="123"/>
      <c r="IR210" s="123"/>
      <c r="IS210" s="123"/>
      <c r="IT210" s="123"/>
      <c r="IU210" s="123"/>
      <c r="IV210" s="123"/>
      <c r="IW210" s="123"/>
      <c r="IX210" s="123"/>
      <c r="IY210" s="123"/>
      <c r="IZ210" s="123"/>
      <c r="JA210" s="123"/>
      <c r="JB210" s="123"/>
      <c r="JC210" s="123"/>
      <c r="JD210" s="123"/>
      <c r="JE210" s="123"/>
      <c r="JF210" s="123"/>
      <c r="JG210" s="123"/>
      <c r="JH210" s="123"/>
      <c r="JI210" s="123"/>
      <c r="JJ210" s="123"/>
      <c r="JK210" s="123"/>
      <c r="JL210" s="123"/>
      <c r="JM210" s="123"/>
      <c r="JN210" s="123"/>
      <c r="JO210" s="123"/>
      <c r="JP210" s="123"/>
      <c r="JQ210" s="123"/>
      <c r="JR210" s="123"/>
      <c r="JS210" s="123"/>
      <c r="JT210" s="123"/>
      <c r="JU210" s="123"/>
      <c r="JV210" s="123"/>
      <c r="JW210" s="123"/>
      <c r="JX210" s="123"/>
      <c r="JY210" s="123"/>
      <c r="JZ210" s="123"/>
      <c r="KA210" s="123"/>
      <c r="KB210" s="123"/>
      <c r="KC210" s="123"/>
      <c r="KD210" s="123"/>
      <c r="KE210" s="123"/>
      <c r="KF210" s="123"/>
      <c r="KG210" s="123"/>
      <c r="KH210" s="123"/>
      <c r="KI210" s="123"/>
      <c r="KJ210" s="123"/>
      <c r="KK210" s="123"/>
      <c r="KL210" s="123"/>
      <c r="KM210" s="123"/>
      <c r="KN210" s="123"/>
      <c r="KO210" s="123"/>
      <c r="KP210" s="123"/>
      <c r="KQ210" s="123"/>
      <c r="KR210" s="123"/>
      <c r="KS210" s="123"/>
      <c r="KT210" s="123"/>
      <c r="KU210" s="123"/>
      <c r="KV210" s="123"/>
      <c r="KW210" s="123"/>
      <c r="KX210" s="123"/>
      <c r="KY210" s="123"/>
      <c r="KZ210" s="123"/>
      <c r="LA210" s="123"/>
      <c r="LB210" s="123"/>
      <c r="LC210" s="123"/>
      <c r="LD210" s="123"/>
      <c r="LE210" s="123"/>
      <c r="LF210" s="123"/>
      <c r="LG210" s="123"/>
      <c r="LH210" s="123"/>
      <c r="LI210" s="123"/>
      <c r="LJ210" s="123"/>
      <c r="LK210" s="123"/>
      <c r="LL210" s="123"/>
      <c r="LM210" s="123"/>
      <c r="LN210" s="123"/>
      <c r="LO210" s="123"/>
      <c r="LP210" s="123"/>
      <c r="LQ210" s="123"/>
      <c r="LR210" s="123"/>
      <c r="LS210" s="123"/>
      <c r="LT210" s="123"/>
      <c r="LU210" s="123"/>
      <c r="LV210" s="123"/>
      <c r="LW210" s="123"/>
      <c r="LX210" s="123"/>
      <c r="LY210" s="123"/>
      <c r="LZ210" s="123"/>
      <c r="MA210" s="123"/>
      <c r="MB210" s="123"/>
      <c r="MC210" s="123"/>
      <c r="MD210" s="123"/>
      <c r="ME210" s="123"/>
      <c r="MF210" s="123"/>
      <c r="MG210" s="123"/>
      <c r="MH210" s="123"/>
      <c r="MI210" s="123"/>
      <c r="MJ210" s="123"/>
      <c r="MK210" s="123"/>
      <c r="ML210" s="123"/>
      <c r="MM210" s="123"/>
      <c r="MN210" s="123"/>
      <c r="MO210" s="123"/>
      <c r="MP210" s="123"/>
      <c r="MQ210" s="123"/>
      <c r="MS210" s="224"/>
      <c r="MT210" s="378">
        <f>(COUNTA($O179:$BB208)/2)-SUM(MV210:NK210)</f>
        <v>0</v>
      </c>
      <c r="MU210" s="379"/>
      <c r="MV210" s="380">
        <f>SUM(MV179:MW208)</f>
        <v>0</v>
      </c>
      <c r="MW210" s="380"/>
      <c r="MX210" s="380">
        <f>SUM(MX179:MY208)</f>
        <v>0</v>
      </c>
      <c r="MY210" s="380"/>
      <c r="MZ210" s="380">
        <f>SUM(MZ179:NA208)</f>
        <v>0</v>
      </c>
      <c r="NA210" s="380"/>
      <c r="NB210" s="380">
        <f>SUM(NB179:NC208)</f>
        <v>0</v>
      </c>
      <c r="NC210" s="380"/>
      <c r="ND210" s="380">
        <f>SUM(ND179:NE208)</f>
        <v>0</v>
      </c>
      <c r="NE210" s="380"/>
      <c r="NF210" s="380">
        <f>SUM(NF179:NG208)</f>
        <v>0</v>
      </c>
      <c r="NG210" s="380"/>
      <c r="NH210" s="380">
        <f>SUM(NH179:NI208)</f>
        <v>0</v>
      </c>
      <c r="NI210" s="380"/>
      <c r="NJ210" s="380">
        <f>SUM(NJ179:NK208)</f>
        <v>0</v>
      </c>
      <c r="NK210" s="380"/>
      <c r="NL210" s="376">
        <f>SUM(NL179:NM208)</f>
        <v>0</v>
      </c>
      <c r="NM210" s="377"/>
      <c r="NN210" s="350"/>
    </row>
    <row r="211" spans="1:384" ht="10.199999999999999" customHeight="1" thickBot="1">
      <c r="B211" s="337"/>
      <c r="C211" s="44"/>
      <c r="D211" s="44"/>
      <c r="E211" s="44"/>
      <c r="F211" s="44"/>
      <c r="G211" s="44"/>
      <c r="H211" s="44"/>
      <c r="I211" s="44"/>
      <c r="J211" s="44"/>
      <c r="K211" s="44"/>
      <c r="L211" s="44"/>
      <c r="M211" s="44"/>
      <c r="N211" s="44"/>
      <c r="O211" s="44"/>
      <c r="P211" s="44"/>
      <c r="Q211" s="44"/>
      <c r="R211" s="44"/>
      <c r="S211" s="44"/>
      <c r="T211" s="44"/>
      <c r="U211" s="44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44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5"/>
      <c r="BE211" s="45"/>
      <c r="BF211" s="45"/>
      <c r="BG211" s="45"/>
      <c r="BH211" s="45"/>
      <c r="BI211" s="45"/>
      <c r="BJ211" s="45"/>
      <c r="BL211" s="45"/>
      <c r="BM211" s="45"/>
      <c r="BN211" s="45"/>
      <c r="BO211" s="45"/>
      <c r="BP211" s="45"/>
      <c r="BR211" s="45"/>
      <c r="BS211" s="44"/>
      <c r="BT211" s="45"/>
      <c r="BU211" s="223"/>
      <c r="BV211" s="223"/>
      <c r="BW211" s="223"/>
      <c r="BX211" s="223"/>
      <c r="BY211" s="169"/>
      <c r="BZ211" s="169"/>
      <c r="CA211" s="169"/>
      <c r="CB211" s="169"/>
      <c r="CC211" s="169"/>
      <c r="CD211" s="169"/>
      <c r="CE211" s="169"/>
      <c r="CF211" s="169"/>
      <c r="CG211" s="169"/>
      <c r="CH211" s="169"/>
      <c r="CI211" s="169"/>
      <c r="CJ211" s="169"/>
      <c r="CK211" s="169"/>
      <c r="CL211" s="169"/>
      <c r="CM211" s="169"/>
      <c r="CN211" s="169"/>
      <c r="CO211" s="169"/>
      <c r="CP211" s="169"/>
      <c r="CQ211" s="169"/>
      <c r="CR211" s="169"/>
      <c r="CS211" s="169"/>
      <c r="CT211" s="169"/>
      <c r="CU211" s="169"/>
      <c r="CV211" s="169"/>
      <c r="CW211" s="169"/>
      <c r="CX211" s="169"/>
      <c r="CY211" s="169"/>
      <c r="CZ211" s="169"/>
      <c r="DA211" s="169"/>
      <c r="DB211" s="169"/>
      <c r="DC211" s="169"/>
      <c r="DD211" s="169"/>
      <c r="DE211" s="169"/>
      <c r="EV211" s="338"/>
      <c r="EW211" s="338"/>
      <c r="EX211" s="338"/>
      <c r="EY211" s="338"/>
      <c r="EZ211" s="338"/>
      <c r="FA211" s="338"/>
      <c r="FB211" s="338"/>
      <c r="FC211" s="338"/>
      <c r="FD211" s="338"/>
      <c r="FE211" s="338"/>
      <c r="FF211" s="338"/>
      <c r="FG211" s="338"/>
      <c r="FH211" s="338"/>
      <c r="FI211" s="338"/>
      <c r="FJ211" s="338"/>
      <c r="FK211" s="338"/>
      <c r="FL211" s="338"/>
      <c r="FM211" s="338"/>
      <c r="FN211" s="338"/>
      <c r="FO211" s="338"/>
      <c r="FP211" s="338"/>
      <c r="FQ211" s="338"/>
      <c r="FR211" s="338"/>
      <c r="FS211" s="338"/>
      <c r="FT211" s="338"/>
      <c r="FU211" s="338"/>
      <c r="FV211" s="338"/>
      <c r="FW211" s="338"/>
      <c r="FX211" s="338"/>
      <c r="FY211" s="338"/>
      <c r="FZ211" s="338"/>
      <c r="GA211" s="338"/>
      <c r="GB211" s="338"/>
      <c r="GC211" s="338"/>
      <c r="GD211" s="338"/>
      <c r="GE211" s="338"/>
      <c r="GF211" s="338"/>
      <c r="GG211" s="338"/>
      <c r="GH211" s="338"/>
      <c r="GI211" s="338"/>
      <c r="GK211" s="338"/>
      <c r="GL211" s="338"/>
      <c r="GM211" s="338"/>
      <c r="GN211" s="338"/>
      <c r="GO211" s="338"/>
      <c r="GP211" s="338"/>
      <c r="GQ211" s="338"/>
      <c r="GR211" s="338"/>
      <c r="GS211" s="338"/>
      <c r="GT211" s="338"/>
      <c r="GU211" s="338"/>
      <c r="GV211" s="338"/>
      <c r="GW211" s="338"/>
      <c r="GX211" s="338"/>
      <c r="GY211" s="338"/>
      <c r="GZ211" s="338"/>
      <c r="HA211" s="338"/>
      <c r="HB211" s="338"/>
      <c r="HC211" s="338"/>
      <c r="HD211" s="338"/>
      <c r="HE211" s="338"/>
      <c r="HF211" s="338"/>
      <c r="HG211" s="338"/>
      <c r="HH211" s="338"/>
      <c r="HI211" s="338"/>
      <c r="HJ211" s="338"/>
      <c r="HK211" s="338"/>
      <c r="HL211" s="338"/>
      <c r="HM211" s="338"/>
      <c r="HN211" s="338"/>
      <c r="HO211" s="338"/>
      <c r="HP211" s="338"/>
      <c r="HQ211" s="338"/>
      <c r="HR211" s="338"/>
      <c r="HS211" s="338"/>
      <c r="HT211" s="338"/>
      <c r="HU211" s="338"/>
      <c r="HV211" s="338"/>
      <c r="HW211" s="338"/>
      <c r="HX211" s="338"/>
      <c r="HZ211" s="338"/>
      <c r="IA211" s="338"/>
      <c r="IB211" s="338"/>
      <c r="IC211" s="338"/>
      <c r="ID211" s="338"/>
      <c r="IE211" s="338"/>
      <c r="IF211" s="338"/>
      <c r="IG211" s="338"/>
      <c r="IH211" s="338"/>
      <c r="II211" s="338"/>
      <c r="IJ211" s="338"/>
      <c r="IK211" s="338"/>
      <c r="IL211" s="338"/>
      <c r="IM211" s="338"/>
      <c r="IN211" s="338"/>
      <c r="IO211" s="338"/>
      <c r="IP211" s="338"/>
      <c r="IQ211" s="338"/>
      <c r="IR211" s="338"/>
      <c r="IS211" s="338"/>
      <c r="IT211" s="338"/>
      <c r="IU211" s="338"/>
      <c r="IV211" s="338"/>
      <c r="IW211" s="338"/>
      <c r="IX211" s="338"/>
      <c r="IY211" s="338"/>
      <c r="IZ211" s="338"/>
      <c r="JA211" s="338"/>
      <c r="JB211" s="338"/>
      <c r="JC211" s="338"/>
      <c r="JD211" s="338"/>
      <c r="JE211" s="338"/>
      <c r="JF211" s="338"/>
      <c r="JG211" s="338"/>
      <c r="JH211" s="338"/>
      <c r="JI211" s="338"/>
      <c r="JJ211" s="338"/>
      <c r="JK211" s="338"/>
      <c r="JL211" s="338"/>
      <c r="JM211" s="338"/>
      <c r="JO211" s="338"/>
      <c r="JP211" s="338"/>
      <c r="JQ211" s="338"/>
      <c r="JR211" s="338"/>
      <c r="JS211" s="338"/>
      <c r="JT211" s="338"/>
      <c r="JU211" s="338"/>
      <c r="JV211" s="338"/>
      <c r="JW211" s="338"/>
      <c r="JX211" s="338"/>
      <c r="JY211" s="338"/>
      <c r="JZ211" s="338"/>
      <c r="KA211" s="338"/>
      <c r="KB211" s="338"/>
      <c r="KC211" s="338"/>
      <c r="KD211" s="338"/>
      <c r="KE211" s="338"/>
      <c r="KF211" s="338"/>
      <c r="KG211" s="338"/>
      <c r="KH211" s="338"/>
      <c r="KI211" s="338"/>
      <c r="KJ211" s="338"/>
      <c r="KK211" s="338"/>
      <c r="KL211" s="338"/>
      <c r="KM211" s="338"/>
      <c r="KN211" s="338"/>
      <c r="KO211" s="338"/>
      <c r="KP211" s="338"/>
      <c r="KQ211" s="338"/>
      <c r="KR211" s="338"/>
      <c r="KS211" s="338"/>
      <c r="KT211" s="338"/>
      <c r="KU211" s="338"/>
      <c r="KV211" s="338"/>
      <c r="KW211" s="338"/>
      <c r="KX211" s="338"/>
      <c r="KY211" s="338"/>
      <c r="KZ211" s="338"/>
      <c r="LA211" s="338"/>
      <c r="LB211" s="338"/>
      <c r="LD211" s="338"/>
      <c r="LE211" s="338"/>
      <c r="LF211" s="338"/>
      <c r="LG211" s="338"/>
      <c r="LH211" s="338"/>
      <c r="LI211" s="338"/>
      <c r="LJ211" s="338"/>
      <c r="LK211" s="338"/>
      <c r="LL211" s="338"/>
      <c r="LM211" s="338"/>
      <c r="LN211" s="338"/>
      <c r="LO211" s="338"/>
      <c r="LP211" s="338"/>
      <c r="LQ211" s="338"/>
      <c r="LR211" s="338"/>
      <c r="LS211" s="338"/>
      <c r="LT211" s="338"/>
      <c r="LU211" s="338"/>
      <c r="LV211" s="338"/>
      <c r="LW211" s="338"/>
      <c r="LX211" s="338"/>
      <c r="LY211" s="338"/>
      <c r="LZ211" s="338"/>
      <c r="MA211" s="338"/>
      <c r="MB211" s="338"/>
      <c r="MC211" s="338"/>
      <c r="MD211" s="338"/>
      <c r="ME211" s="338"/>
      <c r="MF211" s="338"/>
      <c r="MG211" s="338"/>
      <c r="MH211" s="338"/>
      <c r="MI211" s="338"/>
      <c r="MJ211" s="338"/>
      <c r="MK211" s="338"/>
      <c r="ML211" s="338"/>
      <c r="MM211" s="338"/>
      <c r="MN211" s="338"/>
      <c r="MO211" s="338"/>
      <c r="MP211" s="338"/>
      <c r="MQ211" s="338"/>
      <c r="MT211" s="316"/>
      <c r="MU211" s="316"/>
      <c r="MV211" s="316"/>
      <c r="MW211" s="316"/>
      <c r="MX211" s="316"/>
      <c r="MY211" s="316"/>
      <c r="MZ211" s="316"/>
      <c r="NA211" s="316"/>
      <c r="NB211" s="316"/>
      <c r="NC211" s="316"/>
      <c r="ND211" s="316"/>
      <c r="NE211" s="316"/>
      <c r="NF211" s="316"/>
      <c r="NG211" s="316"/>
      <c r="NH211" s="316"/>
      <c r="NI211" s="316"/>
      <c r="NJ211" s="316"/>
      <c r="NK211" s="316"/>
      <c r="NL211" s="316"/>
      <c r="NM211" s="316"/>
      <c r="NN211" s="350"/>
    </row>
    <row r="212" spans="1:384" ht="18" customHeight="1" thickBot="1">
      <c r="A212" s="26">
        <v>7</v>
      </c>
      <c r="B212" s="337"/>
      <c r="C212" s="320">
        <f>Conges!$B$9</f>
        <v>44902</v>
      </c>
      <c r="D212" s="321"/>
      <c r="E212" s="321"/>
      <c r="F212" s="321"/>
      <c r="G212" s="321"/>
      <c r="H212" s="321"/>
      <c r="I212" s="321"/>
      <c r="J212" s="321"/>
      <c r="K212" s="321"/>
      <c r="L212" s="321"/>
      <c r="M212" s="321"/>
      <c r="N212" s="321"/>
      <c r="O212" s="321"/>
      <c r="P212" s="321"/>
      <c r="Q212" s="321"/>
      <c r="R212" s="321"/>
      <c r="S212" s="321"/>
      <c r="T212" s="321"/>
      <c r="U212" s="321"/>
      <c r="V212" s="321"/>
      <c r="W212" s="321"/>
      <c r="X212" s="321"/>
      <c r="Y212" s="321"/>
      <c r="Z212" s="321"/>
      <c r="AA212" s="321"/>
      <c r="AB212" s="321"/>
      <c r="AC212" s="321"/>
      <c r="AD212" s="321"/>
      <c r="AE212" s="321"/>
      <c r="AF212" s="321"/>
      <c r="AG212" s="321"/>
      <c r="AH212" s="321"/>
      <c r="AI212" s="321"/>
      <c r="AJ212" s="321"/>
      <c r="AK212" s="321"/>
      <c r="AL212" s="321"/>
      <c r="AM212" s="321"/>
      <c r="AN212" s="321"/>
      <c r="AO212" s="321"/>
      <c r="AP212" s="321"/>
      <c r="AQ212" s="321"/>
      <c r="AR212" s="321"/>
      <c r="AS212" s="321"/>
      <c r="AT212" s="321"/>
      <c r="AU212" s="321"/>
      <c r="AV212" s="321"/>
      <c r="AW212" s="321"/>
      <c r="AX212" s="321"/>
      <c r="AY212" s="321"/>
      <c r="AZ212" s="321"/>
      <c r="BA212" s="321"/>
      <c r="BB212" s="321"/>
      <c r="BC212" s="321"/>
      <c r="BD212" s="370"/>
      <c r="BE212" s="359" t="s">
        <v>13</v>
      </c>
      <c r="BF212" s="360"/>
      <c r="BG212" s="363"/>
      <c r="BH212" s="353" t="s">
        <v>54</v>
      </c>
      <c r="BI212" s="353"/>
      <c r="BJ212" s="353" t="s">
        <v>46</v>
      </c>
      <c r="BK212" s="332"/>
      <c r="BL212" s="353" t="s">
        <v>69</v>
      </c>
      <c r="BM212" s="353" t="s">
        <v>70</v>
      </c>
      <c r="BN212" s="353" t="s">
        <v>73</v>
      </c>
      <c r="BO212" s="353" t="s">
        <v>74</v>
      </c>
      <c r="BP212" s="353" t="s">
        <v>71</v>
      </c>
      <c r="BQ212" s="353" t="s">
        <v>72</v>
      </c>
      <c r="BR212" s="393" t="s">
        <v>62</v>
      </c>
      <c r="BS212" s="391" t="s">
        <v>68</v>
      </c>
      <c r="BT212" s="362"/>
      <c r="BU212" s="395" t="str">
        <f>BU$2</f>
        <v>Heures Pointés Reel +ind</v>
      </c>
      <c r="BV212" s="397" t="str">
        <f>BV$2</f>
        <v>Heures Cumules Reel + ind</v>
      </c>
      <c r="BW212" s="395"/>
      <c r="BX212" s="397"/>
      <c r="BY212" s="169"/>
      <c r="BZ212" s="169"/>
      <c r="CA212" s="169"/>
      <c r="CB212" s="169"/>
      <c r="CC212" s="169"/>
      <c r="CD212" s="169"/>
      <c r="CE212" s="169"/>
      <c r="CF212" s="169"/>
      <c r="CG212" s="169"/>
      <c r="CH212" s="169"/>
      <c r="CI212" s="169"/>
      <c r="CJ212" s="169"/>
      <c r="CK212" s="169"/>
      <c r="CL212" s="169"/>
      <c r="CM212" s="169"/>
      <c r="CN212" s="169"/>
      <c r="CO212" s="169"/>
      <c r="CP212" s="169"/>
      <c r="CQ212" s="169"/>
      <c r="CR212" s="169"/>
      <c r="CS212" s="169"/>
      <c r="CT212" s="169"/>
      <c r="CU212" s="169"/>
      <c r="CV212" s="169"/>
      <c r="CW212" s="169"/>
      <c r="CX212" s="169"/>
      <c r="CY212" s="169"/>
      <c r="CZ212" s="169"/>
      <c r="DA212" s="169"/>
      <c r="DB212" s="169"/>
      <c r="DC212" s="169"/>
      <c r="DD212" s="169"/>
      <c r="DE212" s="169"/>
      <c r="EV212" s="338"/>
      <c r="EW212" s="338"/>
      <c r="EX212" s="338"/>
      <c r="EY212" s="338"/>
      <c r="EZ212" s="338"/>
      <c r="FA212" s="338"/>
      <c r="FB212" s="338"/>
      <c r="FC212" s="338"/>
      <c r="FD212" s="338"/>
      <c r="FE212" s="338"/>
      <c r="FF212" s="338"/>
      <c r="FG212" s="338"/>
      <c r="FH212" s="338"/>
      <c r="FI212" s="338"/>
      <c r="FJ212" s="338"/>
      <c r="FK212" s="338"/>
      <c r="FL212" s="338"/>
      <c r="FM212" s="338"/>
      <c r="FN212" s="338"/>
      <c r="FO212" s="338"/>
      <c r="FP212" s="338"/>
      <c r="FQ212" s="338"/>
      <c r="FR212" s="338"/>
      <c r="FS212" s="338"/>
      <c r="FT212" s="338"/>
      <c r="FU212" s="338"/>
      <c r="FV212" s="338"/>
      <c r="FW212" s="338"/>
      <c r="FX212" s="338"/>
      <c r="FY212" s="338"/>
      <c r="FZ212" s="338"/>
      <c r="GA212" s="338"/>
      <c r="GB212" s="338"/>
      <c r="GC212" s="338"/>
      <c r="GD212" s="338"/>
      <c r="GE212" s="338"/>
      <c r="GF212" s="338"/>
      <c r="GG212" s="338"/>
      <c r="GH212" s="338"/>
      <c r="GI212" s="338"/>
      <c r="GK212" s="338"/>
      <c r="GL212" s="338"/>
      <c r="GM212" s="338"/>
      <c r="GN212" s="338"/>
      <c r="GO212" s="338"/>
      <c r="GP212" s="338"/>
      <c r="GQ212" s="338"/>
      <c r="GR212" s="338"/>
      <c r="GS212" s="338"/>
      <c r="GT212" s="338"/>
      <c r="GU212" s="338"/>
      <c r="GV212" s="338"/>
      <c r="GW212" s="338"/>
      <c r="GX212" s="338"/>
      <c r="GY212" s="338"/>
      <c r="GZ212" s="338"/>
      <c r="HA212" s="338"/>
      <c r="HB212" s="338"/>
      <c r="HC212" s="338"/>
      <c r="HD212" s="338"/>
      <c r="HE212" s="338"/>
      <c r="HF212" s="338"/>
      <c r="HG212" s="338"/>
      <c r="HH212" s="338"/>
      <c r="HI212" s="338"/>
      <c r="HJ212" s="338"/>
      <c r="HK212" s="338"/>
      <c r="HL212" s="338"/>
      <c r="HM212" s="338"/>
      <c r="HN212" s="338"/>
      <c r="HO212" s="338"/>
      <c r="HP212" s="338"/>
      <c r="HQ212" s="338"/>
      <c r="HR212" s="338"/>
      <c r="HS212" s="338"/>
      <c r="HT212" s="338"/>
      <c r="HU212" s="338"/>
      <c r="HV212" s="338"/>
      <c r="HW212" s="338"/>
      <c r="HX212" s="338"/>
      <c r="HZ212" s="338"/>
      <c r="IA212" s="338"/>
      <c r="IB212" s="338"/>
      <c r="IC212" s="338"/>
      <c r="ID212" s="338"/>
      <c r="IE212" s="338"/>
      <c r="IF212" s="338"/>
      <c r="IG212" s="338"/>
      <c r="IH212" s="338"/>
      <c r="II212" s="338"/>
      <c r="IJ212" s="338"/>
      <c r="IK212" s="338"/>
      <c r="IL212" s="338"/>
      <c r="IM212" s="338"/>
      <c r="IN212" s="338"/>
      <c r="IO212" s="338"/>
      <c r="IP212" s="338"/>
      <c r="IQ212" s="338"/>
      <c r="IR212" s="338"/>
      <c r="IS212" s="338"/>
      <c r="IT212" s="338"/>
      <c r="IU212" s="338"/>
      <c r="IV212" s="338"/>
      <c r="IW212" s="338"/>
      <c r="IX212" s="338"/>
      <c r="IY212" s="338"/>
      <c r="IZ212" s="338"/>
      <c r="JA212" s="338"/>
      <c r="JB212" s="338"/>
      <c r="JC212" s="338"/>
      <c r="JD212" s="338"/>
      <c r="JE212" s="338"/>
      <c r="JF212" s="338"/>
      <c r="JG212" s="338"/>
      <c r="JH212" s="338"/>
      <c r="JI212" s="338"/>
      <c r="JJ212" s="338"/>
      <c r="JK212" s="338"/>
      <c r="JL212" s="338"/>
      <c r="JM212" s="338"/>
      <c r="JO212" s="338"/>
      <c r="JP212" s="338"/>
      <c r="JQ212" s="338"/>
      <c r="JR212" s="338"/>
      <c r="JS212" s="338"/>
      <c r="JT212" s="338"/>
      <c r="JU212" s="338"/>
      <c r="JV212" s="338"/>
      <c r="JW212" s="338"/>
      <c r="JX212" s="338"/>
      <c r="JY212" s="338"/>
      <c r="JZ212" s="338"/>
      <c r="KA212" s="338"/>
      <c r="KB212" s="338"/>
      <c r="KC212" s="338"/>
      <c r="KD212" s="338"/>
      <c r="KE212" s="338"/>
      <c r="KF212" s="338"/>
      <c r="KG212" s="338"/>
      <c r="KH212" s="338"/>
      <c r="KI212" s="338"/>
      <c r="KJ212" s="338"/>
      <c r="KK212" s="338"/>
      <c r="KL212" s="338"/>
      <c r="KM212" s="338"/>
      <c r="KN212" s="338"/>
      <c r="KO212" s="338"/>
      <c r="KP212" s="338"/>
      <c r="KQ212" s="338"/>
      <c r="KR212" s="338"/>
      <c r="KS212" s="338"/>
      <c r="KT212" s="338"/>
      <c r="KU212" s="338"/>
      <c r="KV212" s="338"/>
      <c r="KW212" s="338"/>
      <c r="KX212" s="338"/>
      <c r="KY212" s="338"/>
      <c r="KZ212" s="338"/>
      <c r="LA212" s="338"/>
      <c r="LB212" s="338"/>
      <c r="LD212" s="338"/>
      <c r="LE212" s="338"/>
      <c r="LF212" s="338"/>
      <c r="LG212" s="338"/>
      <c r="LH212" s="338"/>
      <c r="LI212" s="338"/>
      <c r="LJ212" s="338"/>
      <c r="LK212" s="338"/>
      <c r="LL212" s="338"/>
      <c r="LM212" s="338"/>
      <c r="LN212" s="338"/>
      <c r="LO212" s="338"/>
      <c r="LP212" s="338"/>
      <c r="LQ212" s="338"/>
      <c r="LR212" s="338"/>
      <c r="LS212" s="338"/>
      <c r="LT212" s="338"/>
      <c r="LU212" s="338"/>
      <c r="LV212" s="338"/>
      <c r="LW212" s="338"/>
      <c r="LX212" s="338"/>
      <c r="LY212" s="338"/>
      <c r="LZ212" s="338"/>
      <c r="MA212" s="338"/>
      <c r="MB212" s="338"/>
      <c r="MC212" s="338"/>
      <c r="MD212" s="338"/>
      <c r="ME212" s="338"/>
      <c r="MF212" s="338"/>
      <c r="MG212" s="338"/>
      <c r="MH212" s="338"/>
      <c r="MI212" s="338"/>
      <c r="MJ212" s="338"/>
      <c r="MK212" s="338"/>
      <c r="ML212" s="338"/>
      <c r="MM212" s="338"/>
      <c r="MN212" s="338"/>
      <c r="MO212" s="338"/>
      <c r="MP212" s="338"/>
      <c r="MQ212" s="338"/>
      <c r="MT212" s="381" t="s">
        <v>12</v>
      </c>
      <c r="MU212" s="381"/>
      <c r="MV212" s="381"/>
      <c r="MW212" s="381"/>
      <c r="MX212" s="381"/>
      <c r="MY212" s="381"/>
      <c r="MZ212" s="381"/>
      <c r="NA212" s="381"/>
      <c r="NB212" s="381"/>
      <c r="NC212" s="381"/>
      <c r="ND212" s="381"/>
      <c r="NE212" s="381"/>
      <c r="NF212" s="381"/>
      <c r="NG212" s="381"/>
      <c r="NH212" s="381"/>
      <c r="NI212" s="381"/>
      <c r="NJ212" s="381"/>
      <c r="NK212" s="381"/>
      <c r="NL212" s="381"/>
      <c r="NM212" s="381"/>
      <c r="NN212" s="350"/>
      <c r="NR212" s="330" t="s">
        <v>56</v>
      </c>
      <c r="NS212" s="330"/>
      <c r="NT212" s="330"/>
    </row>
    <row r="213" spans="1:384" ht="10.199999999999999" customHeight="1">
      <c r="A213" s="25"/>
      <c r="B213" s="337"/>
      <c r="C213" s="335">
        <f>C212</f>
        <v>44902</v>
      </c>
      <c r="D213" s="16"/>
      <c r="E213" s="349" t="str">
        <f>$E$3</f>
        <v>Sans Renfort</v>
      </c>
      <c r="F213" s="349"/>
      <c r="G213" s="349"/>
      <c r="H213" s="10"/>
      <c r="I213" s="10"/>
      <c r="J213" s="10"/>
      <c r="K213" s="10"/>
      <c r="L213" s="10"/>
      <c r="M213" s="10"/>
      <c r="N213" s="316">
        <v>7</v>
      </c>
      <c r="O213" s="316"/>
      <c r="P213" s="316">
        <v>8</v>
      </c>
      <c r="Q213" s="316"/>
      <c r="R213" s="316">
        <v>9</v>
      </c>
      <c r="S213" s="316"/>
      <c r="T213" s="316">
        <v>10</v>
      </c>
      <c r="U213" s="316"/>
      <c r="V213" s="316">
        <v>11</v>
      </c>
      <c r="W213" s="316"/>
      <c r="X213" s="316">
        <v>12</v>
      </c>
      <c r="Y213" s="316"/>
      <c r="Z213" s="316">
        <v>13</v>
      </c>
      <c r="AA213" s="316"/>
      <c r="AB213" s="316">
        <v>14</v>
      </c>
      <c r="AC213" s="316"/>
      <c r="AD213" s="316">
        <v>15</v>
      </c>
      <c r="AE213" s="316"/>
      <c r="AF213" s="316">
        <v>16</v>
      </c>
      <c r="AG213" s="316"/>
      <c r="AH213" s="316">
        <v>17</v>
      </c>
      <c r="AI213" s="316"/>
      <c r="AJ213" s="316">
        <v>18</v>
      </c>
      <c r="AK213" s="316"/>
      <c r="AL213" s="316">
        <v>19</v>
      </c>
      <c r="AM213" s="316"/>
      <c r="AN213" s="316">
        <v>20</v>
      </c>
      <c r="AO213" s="316"/>
      <c r="AP213" s="316">
        <v>21</v>
      </c>
      <c r="AQ213" s="316"/>
      <c r="AR213" s="316">
        <v>22</v>
      </c>
      <c r="AS213" s="316"/>
      <c r="AT213" s="316">
        <v>23</v>
      </c>
      <c r="AU213" s="316"/>
      <c r="AV213" s="316">
        <v>24</v>
      </c>
      <c r="AW213" s="316"/>
      <c r="AX213" s="316">
        <v>1</v>
      </c>
      <c r="AY213" s="316"/>
      <c r="AZ213" s="316">
        <v>2</v>
      </c>
      <c r="BA213" s="316"/>
      <c r="BB213" s="316">
        <v>3</v>
      </c>
      <c r="BC213" s="346"/>
      <c r="BD213" s="370"/>
      <c r="BE213" s="361"/>
      <c r="BF213" s="362"/>
      <c r="BG213" s="364"/>
      <c r="BH213" s="354"/>
      <c r="BI213" s="354"/>
      <c r="BJ213" s="354"/>
      <c r="BK213" s="333"/>
      <c r="BL213" s="354"/>
      <c r="BM213" s="354"/>
      <c r="BN213" s="354"/>
      <c r="BO213" s="354"/>
      <c r="BP213" s="354"/>
      <c r="BQ213" s="354"/>
      <c r="BR213" s="394"/>
      <c r="BS213" s="392"/>
      <c r="BT213" s="362"/>
      <c r="BU213" s="396"/>
      <c r="BV213" s="398"/>
      <c r="BW213" s="396"/>
      <c r="BX213" s="398"/>
      <c r="MT213" s="374">
        <v>1</v>
      </c>
      <c r="MU213" s="316"/>
      <c r="MV213" s="316">
        <v>2</v>
      </c>
      <c r="MW213" s="316"/>
      <c r="MX213" s="316">
        <v>3</v>
      </c>
      <c r="MY213" s="316"/>
      <c r="MZ213" s="316">
        <v>4</v>
      </c>
      <c r="NA213" s="316"/>
      <c r="NB213" s="316">
        <v>5</v>
      </c>
      <c r="NC213" s="316"/>
      <c r="ND213" s="316">
        <v>6</v>
      </c>
      <c r="NE213" s="316"/>
      <c r="NF213" s="316">
        <v>7</v>
      </c>
      <c r="NG213" s="316"/>
      <c r="NH213" s="316">
        <v>8</v>
      </c>
      <c r="NI213" s="316"/>
      <c r="NJ213" s="316">
        <v>9</v>
      </c>
      <c r="NK213" s="316"/>
      <c r="NL213" s="382" t="s">
        <v>12</v>
      </c>
      <c r="NM213" s="383"/>
      <c r="NN213" s="350"/>
      <c r="NR213" s="30" t="s">
        <v>57</v>
      </c>
      <c r="NS213" s="30" t="s">
        <v>58</v>
      </c>
      <c r="NT213" s="30" t="s">
        <v>59</v>
      </c>
    </row>
    <row r="214" spans="1:384" ht="10.199999999999999" customHeight="1">
      <c r="A214" s="25"/>
      <c r="B214" s="337"/>
      <c r="C214" s="335"/>
      <c r="D214" s="15"/>
      <c r="E214" s="322" t="str">
        <f>IFERROR(G228*'Chiffres et fonctions'!$J$6,"CA à Produire")</f>
        <v>CA à Produire</v>
      </c>
      <c r="F214" s="322"/>
      <c r="G214" s="322"/>
      <c r="H214" s="323">
        <f>IF(BC244&lt;&gt;0,3,0)</f>
        <v>0</v>
      </c>
      <c r="I214" s="387">
        <f>Prenoms!$B$2</f>
        <v>0</v>
      </c>
      <c r="J214" s="388"/>
      <c r="K214" s="388"/>
      <c r="L214" s="388"/>
      <c r="M214" s="388"/>
      <c r="N214" s="60" t="str">
        <f>IF(NL214&lt;&gt;0,"",IF(Conges!L36=0,"",Conges!L36))</f>
        <v/>
      </c>
      <c r="O214" s="61"/>
      <c r="P214" s="62"/>
      <c r="Q214" s="62"/>
      <c r="R214" s="62"/>
      <c r="S214" s="62"/>
      <c r="T214" s="62"/>
      <c r="U214" s="62"/>
      <c r="V214" s="63"/>
      <c r="W214" s="62"/>
      <c r="X214" s="62"/>
      <c r="Y214" s="62"/>
      <c r="Z214" s="62"/>
      <c r="AA214" s="62"/>
      <c r="AB214" s="62"/>
      <c r="AC214" s="62"/>
      <c r="AD214" s="62"/>
      <c r="AE214" s="61"/>
      <c r="AF214" s="62"/>
      <c r="AG214" s="62"/>
      <c r="AH214" s="62"/>
      <c r="AI214" s="62"/>
      <c r="AJ214" s="6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1"/>
      <c r="AV214" s="62"/>
      <c r="AW214" s="62"/>
      <c r="AX214" s="62"/>
      <c r="AY214" s="62"/>
      <c r="AZ214" s="62"/>
      <c r="BA214" s="62"/>
      <c r="BB214" s="63"/>
      <c r="BC214" s="64">
        <f>IF(NL214&lt;&gt;0,(IF(Conges!L$36=0,0,3)),0)</f>
        <v>0</v>
      </c>
      <c r="BD214" s="370"/>
      <c r="BE214" s="389">
        <f>IF(OR(Conges!L$36="A",Conges!L$36="V"),Prenoms!L$2,NL214)</f>
        <v>0</v>
      </c>
      <c r="BF214" s="390"/>
      <c r="BG214" s="261"/>
      <c r="BH214" s="262">
        <f t="shared" ref="BH214:BH243" si="252">IF(BO214=0,BM214+BH179,BO214+BH179)</f>
        <v>0</v>
      </c>
      <c r="BI214" s="263" t="str">
        <f t="shared" ref="BI214:BI243" si="253">IF(BO214=0,"",$BI$1)</f>
        <v/>
      </c>
      <c r="BJ214" s="273">
        <v>0</v>
      </c>
      <c r="BK214" s="274">
        <f>BH214-BJ214</f>
        <v>0</v>
      </c>
      <c r="BL214" s="275">
        <f t="shared" ref="BL214" si="254">$NL214</f>
        <v>0</v>
      </c>
      <c r="BM214" s="275">
        <f t="shared" ref="BM214" si="255">$BE214</f>
        <v>0</v>
      </c>
      <c r="BN214" s="275">
        <f>SUM('Heures Pointage'!$D$12:$E$12)</f>
        <v>0</v>
      </c>
      <c r="BO214" s="275">
        <f>SUM('Heures et Indemnites'!$D$12:$E$12)</f>
        <v>0</v>
      </c>
      <c r="BP214" s="276">
        <f t="shared" ref="BP214" si="256">$NT214</f>
        <v>0</v>
      </c>
      <c r="BQ214" s="276">
        <f>'Heures Pointage'!$AB$12</f>
        <v>0</v>
      </c>
      <c r="BR214" s="277">
        <f t="shared" ref="BR214" si="257">$BH$1054</f>
        <v>0</v>
      </c>
      <c r="BS214" s="141">
        <f>Prenoms!$C$2</f>
        <v>0</v>
      </c>
      <c r="BT214" s="146"/>
      <c r="BU214" s="212">
        <f>SUM('Heures et Indemnites'!$D$12:$E$12)</f>
        <v>0</v>
      </c>
      <c r="BV214" s="217">
        <f>SUM('Heures et Indemnites'!$D$6:$E$12)</f>
        <v>0</v>
      </c>
      <c r="BW214" s="212"/>
      <c r="BX214" s="217"/>
      <c r="MT214" s="384">
        <f>(COUNTA($O214:$BB214)/2)-SUM(MV214:NK214)</f>
        <v>0</v>
      </c>
      <c r="MU214" s="385">
        <f t="shared" ref="MU214:MU229" si="258">(COUNTA($O214:$BB214))/2</f>
        <v>0</v>
      </c>
      <c r="MV214" s="385">
        <f t="shared" ref="MV214:MV243" si="259">(COUNTIF($O214:$BB214,MV$3))/2</f>
        <v>0</v>
      </c>
      <c r="MW214" s="385"/>
      <c r="MX214" s="385">
        <f t="shared" ref="MX214:MX243" si="260">(COUNTIF($O214:$BB214,MX$3))/2</f>
        <v>0</v>
      </c>
      <c r="MY214" s="385"/>
      <c r="MZ214" s="385">
        <f t="shared" ref="MZ214:MZ243" si="261">(COUNTIF($O214:$BB214,MZ$3))/2</f>
        <v>0</v>
      </c>
      <c r="NA214" s="385"/>
      <c r="NB214" s="385">
        <f t="shared" ref="NB214:NB243" si="262">(COUNTIF($O214:$BB214,NB$3))/2</f>
        <v>0</v>
      </c>
      <c r="NC214" s="385"/>
      <c r="ND214" s="385">
        <f t="shared" ref="ND214:ND243" si="263">(COUNTIF($O214:$BB214,ND$3))/2</f>
        <v>0</v>
      </c>
      <c r="NE214" s="385"/>
      <c r="NF214" s="385">
        <f t="shared" ref="NF214:NF243" si="264">(COUNTIF($O214:$BB214,NF$3))/2</f>
        <v>0</v>
      </c>
      <c r="NG214" s="385"/>
      <c r="NH214" s="385">
        <f t="shared" ref="NH214:NH243" si="265">(COUNTIF($O214:$BB214,NH$3))/2</f>
        <v>0</v>
      </c>
      <c r="NI214" s="385"/>
      <c r="NJ214" s="385">
        <f t="shared" ref="NJ214:NJ243" si="266">(COUNTIF($O214:$BB214,NJ$3))/2</f>
        <v>0</v>
      </c>
      <c r="NK214" s="385"/>
      <c r="NL214" s="385">
        <f>(COUNTA($O214:$BB214))/2</f>
        <v>0</v>
      </c>
      <c r="NM214" s="386"/>
      <c r="NN214" s="350"/>
      <c r="NR214" s="30">
        <f t="shared" ref="NR214:NR243" si="267">IF(SUM(W214:AD214)&gt;0,1,0)</f>
        <v>0</v>
      </c>
      <c r="NS214" s="30">
        <f t="shared" ref="NS214:NS243" si="268">IF(SUM(AM214:BB214)&gt;0,1,0)</f>
        <v>0</v>
      </c>
      <c r="NT214" s="30">
        <f t="shared" ref="NT214:NT243" si="269">IF(SUM(NR214:NS214)=0,0,SUM(NR214:NS214))</f>
        <v>0</v>
      </c>
    </row>
    <row r="215" spans="1:384" ht="10.199999999999999" customHeight="1">
      <c r="A215" s="25"/>
      <c r="B215" s="337"/>
      <c r="C215" s="335"/>
      <c r="D215" s="15"/>
      <c r="E215" s="322"/>
      <c r="F215" s="322"/>
      <c r="G215" s="322"/>
      <c r="H215" s="323"/>
      <c r="I215" s="328">
        <f>Prenoms!$B$3</f>
        <v>0</v>
      </c>
      <c r="J215" s="329"/>
      <c r="K215" s="329"/>
      <c r="L215" s="329"/>
      <c r="M215" s="329"/>
      <c r="N215" s="78" t="str">
        <f>IF(NL215&lt;&gt;0,"",IF(Conges!L37=0,"",Conges!L37))</f>
        <v/>
      </c>
      <c r="O215" s="79"/>
      <c r="P215" s="80"/>
      <c r="Q215" s="80"/>
      <c r="R215" s="80"/>
      <c r="S215" s="80"/>
      <c r="T215" s="80"/>
      <c r="U215" s="80"/>
      <c r="V215" s="81"/>
      <c r="W215" s="80"/>
      <c r="X215" s="80"/>
      <c r="Y215" s="80"/>
      <c r="Z215" s="80"/>
      <c r="AA215" s="80"/>
      <c r="AB215" s="80"/>
      <c r="AC215" s="80"/>
      <c r="AD215" s="80"/>
      <c r="AE215" s="79"/>
      <c r="AF215" s="80"/>
      <c r="AG215" s="80"/>
      <c r="AH215" s="80"/>
      <c r="AI215" s="80"/>
      <c r="AJ215" s="81"/>
      <c r="AK215" s="80"/>
      <c r="AL215" s="80"/>
      <c r="AM215" s="80"/>
      <c r="AN215" s="80"/>
      <c r="AO215" s="80"/>
      <c r="AP215" s="80"/>
      <c r="AQ215" s="80"/>
      <c r="AR215" s="80"/>
      <c r="AS215" s="80"/>
      <c r="AT215" s="80"/>
      <c r="AU215" s="79"/>
      <c r="AV215" s="80"/>
      <c r="AW215" s="80"/>
      <c r="AX215" s="80"/>
      <c r="AY215" s="80"/>
      <c r="AZ215" s="80"/>
      <c r="BA215" s="80"/>
      <c r="BB215" s="81"/>
      <c r="BC215" s="82">
        <f>IF(NL215&lt;&gt;0,(IF(Conges!L$37=0,0,3)),0)</f>
        <v>0</v>
      </c>
      <c r="BD215" s="370"/>
      <c r="BE215" s="357">
        <f>IF(OR(Conges!L$37="A",Conges!L$37="V"),Prenoms!L$3,NL215)</f>
        <v>0</v>
      </c>
      <c r="BF215" s="358"/>
      <c r="BG215" s="264"/>
      <c r="BH215" s="265">
        <f t="shared" si="252"/>
        <v>0</v>
      </c>
      <c r="BI215" s="266" t="str">
        <f t="shared" si="253"/>
        <v/>
      </c>
      <c r="BJ215" s="278">
        <v>0</v>
      </c>
      <c r="BK215" s="279">
        <f t="shared" ref="BK215:BK243" si="270">BH215-BJ215</f>
        <v>0</v>
      </c>
      <c r="BL215" s="280">
        <f t="shared" si="242"/>
        <v>0</v>
      </c>
      <c r="BM215" s="280">
        <f t="shared" si="243"/>
        <v>0</v>
      </c>
      <c r="BN215" s="280">
        <f>SUM('Heures Pointage'!$AD$12:$AE$12)</f>
        <v>0</v>
      </c>
      <c r="BO215" s="280">
        <f>SUM('Heures et Indemnites'!$AD$12:$AE$12)</f>
        <v>0</v>
      </c>
      <c r="BP215" s="281">
        <f t="shared" si="244"/>
        <v>0</v>
      </c>
      <c r="BQ215" s="281">
        <f>'Heures Pointage'!$BB$12</f>
        <v>0</v>
      </c>
      <c r="BR215" s="282">
        <f t="shared" ref="BR215" si="271">$BH$1055</f>
        <v>0</v>
      </c>
      <c r="BS215" s="142">
        <f>Prenoms!$C$3</f>
        <v>0</v>
      </c>
      <c r="BT215" s="170"/>
      <c r="BU215" s="211">
        <f>SUM('Heures et Indemnites'!$AD$12:$AE$12)</f>
        <v>0</v>
      </c>
      <c r="BV215" s="218">
        <f>SUM('Heures et Indemnites'!$AD$6:$AE$12)</f>
        <v>0</v>
      </c>
      <c r="BW215" s="211"/>
      <c r="BX215" s="218"/>
      <c r="MT215" s="369">
        <f t="shared" ref="MT215:MT243" si="272">(COUNTA($O215:$BB215)/2)-SUM(MV215:NK215)</f>
        <v>0</v>
      </c>
      <c r="MU215" s="351">
        <f t="shared" si="258"/>
        <v>0</v>
      </c>
      <c r="MV215" s="351">
        <f t="shared" si="259"/>
        <v>0</v>
      </c>
      <c r="MW215" s="351"/>
      <c r="MX215" s="351">
        <f t="shared" si="260"/>
        <v>0</v>
      </c>
      <c r="MY215" s="351"/>
      <c r="MZ215" s="351">
        <f t="shared" si="261"/>
        <v>0</v>
      </c>
      <c r="NA215" s="351"/>
      <c r="NB215" s="351">
        <f t="shared" si="262"/>
        <v>0</v>
      </c>
      <c r="NC215" s="351"/>
      <c r="ND215" s="351">
        <f t="shared" si="263"/>
        <v>0</v>
      </c>
      <c r="NE215" s="351"/>
      <c r="NF215" s="351">
        <f t="shared" si="264"/>
        <v>0</v>
      </c>
      <c r="NG215" s="351"/>
      <c r="NH215" s="351">
        <f t="shared" si="265"/>
        <v>0</v>
      </c>
      <c r="NI215" s="351"/>
      <c r="NJ215" s="351">
        <f t="shared" si="266"/>
        <v>0</v>
      </c>
      <c r="NK215" s="351"/>
      <c r="NL215" s="351">
        <f t="shared" ref="NL215:NL243" si="273">(COUNTA($O215:$BB215))/2</f>
        <v>0</v>
      </c>
      <c r="NM215" s="352"/>
      <c r="NN215" s="350"/>
      <c r="NR215" s="30">
        <f t="shared" si="267"/>
        <v>0</v>
      </c>
      <c r="NS215" s="30">
        <f t="shared" si="268"/>
        <v>0</v>
      </c>
      <c r="NT215" s="30">
        <f t="shared" si="269"/>
        <v>0</v>
      </c>
    </row>
    <row r="216" spans="1:384" ht="10.199999999999999" customHeight="1">
      <c r="A216" s="25"/>
      <c r="B216" s="337"/>
      <c r="C216" s="335"/>
      <c r="D216" s="15"/>
      <c r="E216" s="324" t="str">
        <f>$E$6</f>
        <v>Avec Renfort</v>
      </c>
      <c r="F216" s="324"/>
      <c r="G216" s="324"/>
      <c r="H216" s="323"/>
      <c r="I216" s="325" t="str">
        <f>Prenoms!$B$4</f>
        <v>j.do</v>
      </c>
      <c r="J216" s="326"/>
      <c r="K216" s="326"/>
      <c r="L216" s="326"/>
      <c r="M216" s="326"/>
      <c r="N216" s="65" t="str">
        <f>IF(NL216&lt;&gt;0,"",IF(Conges!L38=0,"",Conges!L38))</f>
        <v/>
      </c>
      <c r="O216" s="66"/>
      <c r="P216" s="67"/>
      <c r="Q216" s="67"/>
      <c r="R216" s="67"/>
      <c r="S216" s="67"/>
      <c r="T216" s="67"/>
      <c r="U216" s="67"/>
      <c r="V216" s="68"/>
      <c r="W216" s="67"/>
      <c r="X216" s="67"/>
      <c r="Y216" s="67"/>
      <c r="Z216" s="67"/>
      <c r="AA216" s="67"/>
      <c r="AB216" s="67"/>
      <c r="AC216" s="67"/>
      <c r="AD216" s="67"/>
      <c r="AE216" s="66"/>
      <c r="AF216" s="67"/>
      <c r="AG216" s="67"/>
      <c r="AH216" s="67"/>
      <c r="AI216" s="67"/>
      <c r="AJ216" s="68"/>
      <c r="AK216" s="67"/>
      <c r="AL216" s="67"/>
      <c r="AM216" s="67"/>
      <c r="AN216" s="67"/>
      <c r="AO216" s="67"/>
      <c r="AP216" s="67"/>
      <c r="AQ216" s="67"/>
      <c r="AR216" s="67"/>
      <c r="AS216" s="67"/>
      <c r="AT216" s="67"/>
      <c r="AU216" s="66"/>
      <c r="AV216" s="67"/>
      <c r="AW216" s="67"/>
      <c r="AX216" s="67"/>
      <c r="AY216" s="67"/>
      <c r="AZ216" s="67"/>
      <c r="BA216" s="67"/>
      <c r="BB216" s="68"/>
      <c r="BC216" s="69">
        <f>IF(NL216&lt;&gt;0,(IF(Conges!L$38=0,0,3)),0)</f>
        <v>0</v>
      </c>
      <c r="BD216" s="370"/>
      <c r="BE216" s="355">
        <f>IF(OR(Conges!L$38="A",Conges!L$38="V"),Prenoms!L$4,NL216)</f>
        <v>0</v>
      </c>
      <c r="BF216" s="356"/>
      <c r="BG216" s="267"/>
      <c r="BH216" s="268">
        <f t="shared" si="252"/>
        <v>0</v>
      </c>
      <c r="BI216" s="269" t="str">
        <f t="shared" si="253"/>
        <v/>
      </c>
      <c r="BJ216" s="283">
        <v>38.161290322580641</v>
      </c>
      <c r="BK216" s="284">
        <f t="shared" si="270"/>
        <v>-38.161290322580641</v>
      </c>
      <c r="BL216" s="285">
        <f t="shared" si="242"/>
        <v>0</v>
      </c>
      <c r="BM216" s="285">
        <f t="shared" si="243"/>
        <v>0</v>
      </c>
      <c r="BN216" s="285">
        <f>SUM('Heures Pointage'!$BD$12:$BE$12)</f>
        <v>0</v>
      </c>
      <c r="BO216" s="285">
        <f>SUM('Heures et Indemnites'!$BD$12:$BE$12)</f>
        <v>0</v>
      </c>
      <c r="BP216" s="286">
        <f t="shared" si="244"/>
        <v>0</v>
      </c>
      <c r="BQ216" s="286">
        <f>'Heures Pointage'!$CB$12</f>
        <v>0</v>
      </c>
      <c r="BR216" s="287">
        <f t="shared" ref="BR216" si="274">$BH$1056</f>
        <v>0</v>
      </c>
      <c r="BS216" s="143">
        <f>Prenoms!$C$4</f>
        <v>169</v>
      </c>
      <c r="BT216" s="146"/>
      <c r="BU216" s="210">
        <f>SUM('Heures et Indemnites'!$BD$12:$BE$12)</f>
        <v>0</v>
      </c>
      <c r="BV216" s="219">
        <f>SUM('Heures et Indemnites'!$BD$6:$BE$12)</f>
        <v>0</v>
      </c>
      <c r="BW216" s="210"/>
      <c r="BX216" s="219"/>
      <c r="MT216" s="371">
        <f t="shared" si="272"/>
        <v>0</v>
      </c>
      <c r="MU216" s="372">
        <f t="shared" si="258"/>
        <v>0</v>
      </c>
      <c r="MV216" s="372">
        <f t="shared" si="259"/>
        <v>0</v>
      </c>
      <c r="MW216" s="372"/>
      <c r="MX216" s="372">
        <f t="shared" si="260"/>
        <v>0</v>
      </c>
      <c r="MY216" s="372"/>
      <c r="MZ216" s="372">
        <f t="shared" si="261"/>
        <v>0</v>
      </c>
      <c r="NA216" s="372"/>
      <c r="NB216" s="372">
        <f t="shared" si="262"/>
        <v>0</v>
      </c>
      <c r="NC216" s="372"/>
      <c r="ND216" s="372">
        <f t="shared" si="263"/>
        <v>0</v>
      </c>
      <c r="NE216" s="372"/>
      <c r="NF216" s="372">
        <f t="shared" si="264"/>
        <v>0</v>
      </c>
      <c r="NG216" s="372"/>
      <c r="NH216" s="372">
        <f t="shared" si="265"/>
        <v>0</v>
      </c>
      <c r="NI216" s="372"/>
      <c r="NJ216" s="372">
        <f t="shared" si="266"/>
        <v>0</v>
      </c>
      <c r="NK216" s="372"/>
      <c r="NL216" s="372">
        <f t="shared" si="273"/>
        <v>0</v>
      </c>
      <c r="NM216" s="373"/>
      <c r="NN216" s="350"/>
      <c r="NR216" s="30">
        <f t="shared" si="267"/>
        <v>0</v>
      </c>
      <c r="NS216" s="30">
        <f t="shared" si="268"/>
        <v>0</v>
      </c>
      <c r="NT216" s="30">
        <f t="shared" si="269"/>
        <v>0</v>
      </c>
    </row>
    <row r="217" spans="1:384" ht="10.199999999999999" customHeight="1">
      <c r="A217" s="25"/>
      <c r="B217" s="337"/>
      <c r="C217" s="335"/>
      <c r="D217" s="15"/>
      <c r="E217" s="322" t="str">
        <f>IFERROR(G229*'Chiffres et fonctions'!$J$6,"CA à Produire")</f>
        <v>CA à Produire</v>
      </c>
      <c r="F217" s="322"/>
      <c r="G217" s="322"/>
      <c r="H217" s="323"/>
      <c r="I217" s="328" t="str">
        <f>Prenoms!$B$5</f>
        <v>pompeo</v>
      </c>
      <c r="J217" s="329"/>
      <c r="K217" s="329"/>
      <c r="L217" s="329"/>
      <c r="M217" s="329"/>
      <c r="N217" s="78" t="str">
        <f>IF(NL217&lt;&gt;0,"",IF(Conges!L39=0,"",Conges!L39))</f>
        <v/>
      </c>
      <c r="O217" s="79"/>
      <c r="P217" s="80"/>
      <c r="Q217" s="80"/>
      <c r="R217" s="80"/>
      <c r="S217" s="80"/>
      <c r="T217" s="80"/>
      <c r="U217" s="80"/>
      <c r="V217" s="81"/>
      <c r="W217" s="80"/>
      <c r="X217" s="80"/>
      <c r="Y217" s="80"/>
      <c r="Z217" s="80"/>
      <c r="AA217" s="80"/>
      <c r="AB217" s="80"/>
      <c r="AC217" s="80"/>
      <c r="AD217" s="80"/>
      <c r="AE217" s="79"/>
      <c r="AF217" s="80"/>
      <c r="AG217" s="80"/>
      <c r="AH217" s="80"/>
      <c r="AI217" s="80"/>
      <c r="AJ217" s="81"/>
      <c r="AK217" s="80"/>
      <c r="AL217" s="80"/>
      <c r="AM217" s="80"/>
      <c r="AN217" s="80"/>
      <c r="AO217" s="80"/>
      <c r="AP217" s="80"/>
      <c r="AQ217" s="80"/>
      <c r="AR217" s="80"/>
      <c r="AS217" s="80"/>
      <c r="AT217" s="80"/>
      <c r="AU217" s="79"/>
      <c r="AV217" s="80"/>
      <c r="AW217" s="80"/>
      <c r="AX217" s="80"/>
      <c r="AY217" s="80"/>
      <c r="AZ217" s="80"/>
      <c r="BA217" s="80"/>
      <c r="BB217" s="81"/>
      <c r="BC217" s="82">
        <f>IF(NL217&lt;&gt;0,(IF(Conges!L$39=0,0,3)),0)</f>
        <v>0</v>
      </c>
      <c r="BD217" s="370"/>
      <c r="BE217" s="357">
        <f>IF(OR(Conges!L$39="A",Conges!L$39="V"),Prenoms!L$5,NL217)</f>
        <v>0</v>
      </c>
      <c r="BF217" s="358"/>
      <c r="BG217" s="264"/>
      <c r="BH217" s="265">
        <f t="shared" si="252"/>
        <v>0</v>
      </c>
      <c r="BI217" s="266" t="str">
        <f t="shared" si="253"/>
        <v/>
      </c>
      <c r="BJ217" s="278">
        <v>38.161290322580641</v>
      </c>
      <c r="BK217" s="279">
        <f t="shared" si="270"/>
        <v>-38.161290322580641</v>
      </c>
      <c r="BL217" s="280">
        <f t="shared" si="242"/>
        <v>0</v>
      </c>
      <c r="BM217" s="280">
        <f t="shared" si="243"/>
        <v>0</v>
      </c>
      <c r="BN217" s="280">
        <f>SUM('Heures Pointage'!$CD$12:$CE$12)</f>
        <v>0</v>
      </c>
      <c r="BO217" s="280">
        <f>SUM('Heures et Indemnites'!$CD$12:$CE$12)</f>
        <v>0</v>
      </c>
      <c r="BP217" s="281">
        <f t="shared" si="244"/>
        <v>0</v>
      </c>
      <c r="BQ217" s="281">
        <f>'Heures Pointage'!$DB$12</f>
        <v>0</v>
      </c>
      <c r="BR217" s="282">
        <f t="shared" ref="BR217" si="275">$BH$1057</f>
        <v>0</v>
      </c>
      <c r="BS217" s="142">
        <f>Prenoms!$C$5</f>
        <v>169</v>
      </c>
      <c r="BT217" s="170"/>
      <c r="BU217" s="211">
        <f>SUM('Heures et Indemnites'!$CD$12:$CE$12)</f>
        <v>0</v>
      </c>
      <c r="BV217" s="218">
        <f>SUM('Heures et Indemnites'!$CD$6:$CE$12)</f>
        <v>0</v>
      </c>
      <c r="BW217" s="211"/>
      <c r="BX217" s="218"/>
      <c r="MT217" s="369">
        <f t="shared" si="272"/>
        <v>0</v>
      </c>
      <c r="MU217" s="351">
        <f t="shared" si="258"/>
        <v>0</v>
      </c>
      <c r="MV217" s="351">
        <f t="shared" si="259"/>
        <v>0</v>
      </c>
      <c r="MW217" s="351"/>
      <c r="MX217" s="351">
        <f t="shared" si="260"/>
        <v>0</v>
      </c>
      <c r="MY217" s="351"/>
      <c r="MZ217" s="351">
        <f t="shared" si="261"/>
        <v>0</v>
      </c>
      <c r="NA217" s="351"/>
      <c r="NB217" s="351">
        <f t="shared" si="262"/>
        <v>0</v>
      </c>
      <c r="NC217" s="351"/>
      <c r="ND217" s="351">
        <f t="shared" si="263"/>
        <v>0</v>
      </c>
      <c r="NE217" s="351"/>
      <c r="NF217" s="351">
        <f t="shared" si="264"/>
        <v>0</v>
      </c>
      <c r="NG217" s="351"/>
      <c r="NH217" s="351">
        <f t="shared" si="265"/>
        <v>0</v>
      </c>
      <c r="NI217" s="351"/>
      <c r="NJ217" s="351">
        <f t="shared" si="266"/>
        <v>0</v>
      </c>
      <c r="NK217" s="351"/>
      <c r="NL217" s="351">
        <f t="shared" si="273"/>
        <v>0</v>
      </c>
      <c r="NM217" s="352"/>
      <c r="NN217" s="350"/>
      <c r="NR217" s="30">
        <f t="shared" si="267"/>
        <v>0</v>
      </c>
      <c r="NS217" s="30">
        <f t="shared" si="268"/>
        <v>0</v>
      </c>
      <c r="NT217" s="30">
        <f t="shared" si="269"/>
        <v>0</v>
      </c>
    </row>
    <row r="218" spans="1:384" ht="10.199999999999999" customHeight="1">
      <c r="A218" s="25"/>
      <c r="B218" s="337"/>
      <c r="C218" s="335"/>
      <c r="D218" s="15"/>
      <c r="E218" s="322"/>
      <c r="F218" s="322"/>
      <c r="G218" s="322"/>
      <c r="H218" s="323"/>
      <c r="I218" s="325" t="str">
        <f>Prenoms!$B$6</f>
        <v>vaness</v>
      </c>
      <c r="J218" s="326"/>
      <c r="K218" s="326"/>
      <c r="L218" s="326"/>
      <c r="M218" s="326"/>
      <c r="N218" s="65" t="str">
        <f>IF(NL218&lt;&gt;0,"",IF(Conges!L40=0,"",Conges!L40))</f>
        <v/>
      </c>
      <c r="O218" s="66"/>
      <c r="P218" s="67"/>
      <c r="Q218" s="67"/>
      <c r="R218" s="67"/>
      <c r="S218" s="67"/>
      <c r="T218" s="67"/>
      <c r="U218" s="67"/>
      <c r="V218" s="68"/>
      <c r="W218" s="67"/>
      <c r="X218" s="67"/>
      <c r="Y218" s="67"/>
      <c r="Z218" s="67"/>
      <c r="AA218" s="67"/>
      <c r="AB218" s="67"/>
      <c r="AC218" s="67"/>
      <c r="AD218" s="67"/>
      <c r="AE218" s="66"/>
      <c r="AF218" s="67"/>
      <c r="AG218" s="67"/>
      <c r="AH218" s="67"/>
      <c r="AI218" s="67"/>
      <c r="AJ218" s="68"/>
      <c r="AK218" s="67"/>
      <c r="AL218" s="67"/>
      <c r="AM218" s="67"/>
      <c r="AN218" s="67"/>
      <c r="AO218" s="67"/>
      <c r="AP218" s="67"/>
      <c r="AQ218" s="67"/>
      <c r="AR218" s="67"/>
      <c r="AS218" s="67"/>
      <c r="AT218" s="67"/>
      <c r="AU218" s="66"/>
      <c r="AV218" s="67"/>
      <c r="AW218" s="67"/>
      <c r="AX218" s="67"/>
      <c r="AY218" s="67"/>
      <c r="AZ218" s="67"/>
      <c r="BA218" s="67"/>
      <c r="BB218" s="68"/>
      <c r="BC218" s="69">
        <f>IF(NL218&lt;&gt;0,(IF(Conges!L$40=0,0,3)),0)</f>
        <v>0</v>
      </c>
      <c r="BD218" s="370"/>
      <c r="BE218" s="355">
        <f>IF(OR(Conges!L$40="A",Conges!L$40="V"),Prenoms!L$6,NL218)</f>
        <v>0</v>
      </c>
      <c r="BF218" s="356"/>
      <c r="BG218" s="267"/>
      <c r="BH218" s="268">
        <f t="shared" si="252"/>
        <v>0</v>
      </c>
      <c r="BI218" s="269" t="str">
        <f t="shared" si="253"/>
        <v/>
      </c>
      <c r="BJ218" s="283">
        <v>38.161290322580641</v>
      </c>
      <c r="BK218" s="284">
        <f t="shared" si="270"/>
        <v>-38.161290322580641</v>
      </c>
      <c r="BL218" s="285">
        <f t="shared" si="242"/>
        <v>0</v>
      </c>
      <c r="BM218" s="285">
        <f t="shared" si="243"/>
        <v>0</v>
      </c>
      <c r="BN218" s="285">
        <f>SUM('Heures Pointage'!$DD$12:$DE$12)</f>
        <v>0</v>
      </c>
      <c r="BO218" s="285">
        <f>SUM('Heures et Indemnites'!$DD$12:$DE$12)</f>
        <v>0</v>
      </c>
      <c r="BP218" s="286">
        <f t="shared" si="244"/>
        <v>0</v>
      </c>
      <c r="BQ218" s="286">
        <f>'Heures Pointage'!$EB$12</f>
        <v>0</v>
      </c>
      <c r="BR218" s="287">
        <f t="shared" ref="BR218" si="276">$BH$1058</f>
        <v>0</v>
      </c>
      <c r="BS218" s="143">
        <f>Prenoms!$C$6</f>
        <v>169</v>
      </c>
      <c r="BT218" s="146"/>
      <c r="BU218" s="210">
        <f>SUM('Heures et Indemnites'!$DD$12:$DE$12)</f>
        <v>0</v>
      </c>
      <c r="BV218" s="219">
        <f>SUM('Heures et Indemnites'!$DD$6:$DE$12)</f>
        <v>0</v>
      </c>
      <c r="BW218" s="210"/>
      <c r="BX218" s="219"/>
      <c r="MT218" s="371">
        <f t="shared" si="272"/>
        <v>0</v>
      </c>
      <c r="MU218" s="372">
        <f t="shared" si="258"/>
        <v>0</v>
      </c>
      <c r="MV218" s="372">
        <f t="shared" si="259"/>
        <v>0</v>
      </c>
      <c r="MW218" s="372"/>
      <c r="MX218" s="372">
        <f t="shared" si="260"/>
        <v>0</v>
      </c>
      <c r="MY218" s="372"/>
      <c r="MZ218" s="372">
        <f t="shared" si="261"/>
        <v>0</v>
      </c>
      <c r="NA218" s="372"/>
      <c r="NB218" s="372">
        <f t="shared" si="262"/>
        <v>0</v>
      </c>
      <c r="NC218" s="372"/>
      <c r="ND218" s="372">
        <f t="shared" si="263"/>
        <v>0</v>
      </c>
      <c r="NE218" s="372"/>
      <c r="NF218" s="372">
        <f t="shared" si="264"/>
        <v>0</v>
      </c>
      <c r="NG218" s="372"/>
      <c r="NH218" s="372">
        <f t="shared" si="265"/>
        <v>0</v>
      </c>
      <c r="NI218" s="372"/>
      <c r="NJ218" s="372">
        <f t="shared" si="266"/>
        <v>0</v>
      </c>
      <c r="NK218" s="372"/>
      <c r="NL218" s="372">
        <f t="shared" si="273"/>
        <v>0</v>
      </c>
      <c r="NM218" s="373"/>
      <c r="NN218" s="350"/>
      <c r="NR218" s="30">
        <f t="shared" si="267"/>
        <v>0</v>
      </c>
      <c r="NS218" s="30">
        <f t="shared" si="268"/>
        <v>0</v>
      </c>
      <c r="NT218" s="30">
        <f t="shared" si="269"/>
        <v>0</v>
      </c>
    </row>
    <row r="219" spans="1:384" ht="10.199999999999999" customHeight="1">
      <c r="A219" s="25"/>
      <c r="B219" s="337"/>
      <c r="C219" s="335"/>
      <c r="D219" s="15"/>
      <c r="E219" s="334" t="str">
        <f>$E$9</f>
        <v>CREPIERE</v>
      </c>
      <c r="F219" s="334"/>
      <c r="G219" s="124" t="str">
        <f>IF(MT245=0,"",MT245)</f>
        <v/>
      </c>
      <c r="H219" s="323"/>
      <c r="I219" s="328" t="str">
        <f>Prenoms!$B$7</f>
        <v>seb</v>
      </c>
      <c r="J219" s="329"/>
      <c r="K219" s="329"/>
      <c r="L219" s="329"/>
      <c r="M219" s="329"/>
      <c r="N219" s="78" t="str">
        <f>IF(NL219&lt;&gt;0,"",IF(Conges!L41=0,"",Conges!L41))</f>
        <v/>
      </c>
      <c r="O219" s="79"/>
      <c r="P219" s="80"/>
      <c r="Q219" s="80"/>
      <c r="R219" s="80"/>
      <c r="S219" s="80"/>
      <c r="T219" s="80"/>
      <c r="U219" s="80"/>
      <c r="V219" s="81"/>
      <c r="W219" s="80"/>
      <c r="X219" s="80"/>
      <c r="Y219" s="80"/>
      <c r="Z219" s="80"/>
      <c r="AA219" s="80"/>
      <c r="AB219" s="80"/>
      <c r="AC219" s="80"/>
      <c r="AD219" s="80"/>
      <c r="AE219" s="79"/>
      <c r="AF219" s="80"/>
      <c r="AG219" s="80"/>
      <c r="AH219" s="80"/>
      <c r="AI219" s="80"/>
      <c r="AJ219" s="81"/>
      <c r="AK219" s="80"/>
      <c r="AL219" s="80"/>
      <c r="AM219" s="80"/>
      <c r="AN219" s="80"/>
      <c r="AO219" s="80"/>
      <c r="AP219" s="80"/>
      <c r="AQ219" s="80"/>
      <c r="AR219" s="80"/>
      <c r="AS219" s="80"/>
      <c r="AT219" s="80"/>
      <c r="AU219" s="79"/>
      <c r="AV219" s="80"/>
      <c r="AW219" s="80"/>
      <c r="AX219" s="80"/>
      <c r="AY219" s="80"/>
      <c r="AZ219" s="80"/>
      <c r="BA219" s="80"/>
      <c r="BB219" s="81"/>
      <c r="BC219" s="82">
        <f>IF(NL219&lt;&gt;0,(IF(Conges!L$41=0,0,3)),0)</f>
        <v>0</v>
      </c>
      <c r="BD219" s="370"/>
      <c r="BE219" s="357">
        <f>IF(OR(Conges!L$41="A",Conges!L$41="V"),Prenoms!L$7,NL219)</f>
        <v>0</v>
      </c>
      <c r="BF219" s="358"/>
      <c r="BG219" s="264"/>
      <c r="BH219" s="265">
        <f t="shared" si="252"/>
        <v>0</v>
      </c>
      <c r="BI219" s="266" t="str">
        <f t="shared" si="253"/>
        <v/>
      </c>
      <c r="BJ219" s="278">
        <v>38.161290322580641</v>
      </c>
      <c r="BK219" s="279">
        <f t="shared" si="270"/>
        <v>-38.161290322580641</v>
      </c>
      <c r="BL219" s="280">
        <f t="shared" si="242"/>
        <v>0</v>
      </c>
      <c r="BM219" s="280">
        <f t="shared" si="243"/>
        <v>0</v>
      </c>
      <c r="BN219" s="280">
        <f>SUM('Heures Pointage'!$ED$12:$EE$12)</f>
        <v>0</v>
      </c>
      <c r="BO219" s="280">
        <f>SUM('Heures et Indemnites'!$ED$12:$EE$12)</f>
        <v>0</v>
      </c>
      <c r="BP219" s="281">
        <f t="shared" si="244"/>
        <v>0</v>
      </c>
      <c r="BQ219" s="281">
        <f>'Heures Pointage'!$FB$12</f>
        <v>0</v>
      </c>
      <c r="BR219" s="282">
        <f t="shared" ref="BR219" si="277">$BH$1059</f>
        <v>0</v>
      </c>
      <c r="BS219" s="142">
        <f>Prenoms!$C$7</f>
        <v>169</v>
      </c>
      <c r="BT219" s="170"/>
      <c r="BU219" s="211">
        <f>SUM('Heures et Indemnites'!$ED$12:$EE$12)</f>
        <v>0</v>
      </c>
      <c r="BV219" s="218">
        <f>SUM('Heures et Indemnites'!$ED$6:$EE$12)</f>
        <v>0</v>
      </c>
      <c r="BW219" s="211"/>
      <c r="BX219" s="218"/>
      <c r="MT219" s="369">
        <f t="shared" si="272"/>
        <v>0</v>
      </c>
      <c r="MU219" s="351">
        <f t="shared" si="258"/>
        <v>0</v>
      </c>
      <c r="MV219" s="351">
        <f t="shared" si="259"/>
        <v>0</v>
      </c>
      <c r="MW219" s="351"/>
      <c r="MX219" s="351">
        <f t="shared" si="260"/>
        <v>0</v>
      </c>
      <c r="MY219" s="351"/>
      <c r="MZ219" s="351">
        <f t="shared" si="261"/>
        <v>0</v>
      </c>
      <c r="NA219" s="351"/>
      <c r="NB219" s="351">
        <f t="shared" si="262"/>
        <v>0</v>
      </c>
      <c r="NC219" s="351"/>
      <c r="ND219" s="351">
        <f t="shared" si="263"/>
        <v>0</v>
      </c>
      <c r="NE219" s="351"/>
      <c r="NF219" s="351">
        <f t="shared" si="264"/>
        <v>0</v>
      </c>
      <c r="NG219" s="351"/>
      <c r="NH219" s="351">
        <f t="shared" si="265"/>
        <v>0</v>
      </c>
      <c r="NI219" s="351"/>
      <c r="NJ219" s="351">
        <f t="shared" si="266"/>
        <v>0</v>
      </c>
      <c r="NK219" s="351"/>
      <c r="NL219" s="351">
        <f t="shared" si="273"/>
        <v>0</v>
      </c>
      <c r="NM219" s="352"/>
      <c r="NN219" s="350"/>
      <c r="NR219" s="30">
        <f t="shared" si="267"/>
        <v>0</v>
      </c>
      <c r="NS219" s="30">
        <f t="shared" si="268"/>
        <v>0</v>
      </c>
      <c r="NT219" s="30">
        <f t="shared" si="269"/>
        <v>0</v>
      </c>
    </row>
    <row r="220" spans="1:384" ht="10.199999999999999" customHeight="1">
      <c r="A220" s="25"/>
      <c r="B220" s="337"/>
      <c r="C220" s="335"/>
      <c r="D220" s="15"/>
      <c r="E220" s="318" t="str">
        <f>$E$10</f>
        <v>BRASSERIE</v>
      </c>
      <c r="F220" s="318"/>
      <c r="G220" s="125" t="str">
        <f>IF(MV245=0,"",MV245)</f>
        <v/>
      </c>
      <c r="H220" s="323"/>
      <c r="I220" s="325" t="str">
        <f>Prenoms!$B$8</f>
        <v>dylan</v>
      </c>
      <c r="J220" s="326"/>
      <c r="K220" s="326"/>
      <c r="L220" s="326"/>
      <c r="M220" s="326"/>
      <c r="N220" s="65" t="str">
        <f>IF(NL220&lt;&gt;0,"",IF(Conges!L42=0,"",Conges!L42))</f>
        <v/>
      </c>
      <c r="O220" s="66"/>
      <c r="P220" s="67"/>
      <c r="Q220" s="67"/>
      <c r="R220" s="67"/>
      <c r="S220" s="67"/>
      <c r="T220" s="67"/>
      <c r="U220" s="67"/>
      <c r="V220" s="68"/>
      <c r="W220" s="67"/>
      <c r="X220" s="67"/>
      <c r="Y220" s="67"/>
      <c r="Z220" s="67"/>
      <c r="AA220" s="67"/>
      <c r="AB220" s="67"/>
      <c r="AC220" s="67"/>
      <c r="AD220" s="67"/>
      <c r="AE220" s="66"/>
      <c r="AF220" s="67"/>
      <c r="AG220" s="67"/>
      <c r="AH220" s="67"/>
      <c r="AI220" s="67"/>
      <c r="AJ220" s="68"/>
      <c r="AK220" s="67"/>
      <c r="AL220" s="67"/>
      <c r="AM220" s="67"/>
      <c r="AN220" s="67"/>
      <c r="AO220" s="67"/>
      <c r="AP220" s="67"/>
      <c r="AQ220" s="67"/>
      <c r="AR220" s="67"/>
      <c r="AS220" s="67"/>
      <c r="AT220" s="67"/>
      <c r="AU220" s="66"/>
      <c r="AV220" s="67"/>
      <c r="AW220" s="67"/>
      <c r="AX220" s="67"/>
      <c r="AY220" s="67"/>
      <c r="AZ220" s="67"/>
      <c r="BA220" s="67"/>
      <c r="BB220" s="68"/>
      <c r="BC220" s="69">
        <f>IF(NL220&lt;&gt;0,(IF(Conges!L$42=0,0,3)),0)</f>
        <v>0</v>
      </c>
      <c r="BD220" s="370"/>
      <c r="BE220" s="355">
        <f>IF(OR(Conges!L$42="A",Conges!L$42="V"),Prenoms!L$8,NL220)</f>
        <v>0</v>
      </c>
      <c r="BF220" s="356"/>
      <c r="BG220" s="267"/>
      <c r="BH220" s="268">
        <f t="shared" si="252"/>
        <v>0</v>
      </c>
      <c r="BI220" s="269" t="str">
        <f t="shared" si="253"/>
        <v/>
      </c>
      <c r="BJ220" s="283">
        <v>38.161290322580641</v>
      </c>
      <c r="BK220" s="284">
        <f t="shared" si="270"/>
        <v>-38.161290322580641</v>
      </c>
      <c r="BL220" s="285">
        <f t="shared" si="242"/>
        <v>0</v>
      </c>
      <c r="BM220" s="285">
        <f t="shared" si="243"/>
        <v>0</v>
      </c>
      <c r="BN220" s="285">
        <f>SUM('Heures Pointage'!$FD$12:$FE$12)</f>
        <v>0</v>
      </c>
      <c r="BO220" s="285">
        <f>SUM('Heures et Indemnites'!$FD$12:$FE$12)</f>
        <v>0</v>
      </c>
      <c r="BP220" s="286">
        <f t="shared" si="244"/>
        <v>0</v>
      </c>
      <c r="BQ220" s="286">
        <f>'Heures Pointage'!$GB$12</f>
        <v>0</v>
      </c>
      <c r="BR220" s="287">
        <f t="shared" ref="BR220" si="278">$BH$1060</f>
        <v>0</v>
      </c>
      <c r="BS220" s="143">
        <f>Prenoms!$C$8</f>
        <v>169</v>
      </c>
      <c r="BT220" s="146"/>
      <c r="BU220" s="210">
        <f>SUM('Heures et Indemnites'!$FD$12:$FE$12)</f>
        <v>0</v>
      </c>
      <c r="BV220" s="219">
        <f>SUM('Heures et Indemnites'!$FD$6:$FE$12)</f>
        <v>0</v>
      </c>
      <c r="BW220" s="210"/>
      <c r="BX220" s="219"/>
      <c r="MT220" s="371">
        <f t="shared" si="272"/>
        <v>0</v>
      </c>
      <c r="MU220" s="372">
        <f t="shared" si="258"/>
        <v>0</v>
      </c>
      <c r="MV220" s="372">
        <f t="shared" si="259"/>
        <v>0</v>
      </c>
      <c r="MW220" s="372"/>
      <c r="MX220" s="372">
        <f t="shared" si="260"/>
        <v>0</v>
      </c>
      <c r="MY220" s="372"/>
      <c r="MZ220" s="372">
        <f t="shared" si="261"/>
        <v>0</v>
      </c>
      <c r="NA220" s="372"/>
      <c r="NB220" s="372">
        <f t="shared" si="262"/>
        <v>0</v>
      </c>
      <c r="NC220" s="372"/>
      <c r="ND220" s="372">
        <f t="shared" si="263"/>
        <v>0</v>
      </c>
      <c r="NE220" s="372"/>
      <c r="NF220" s="372">
        <f t="shared" si="264"/>
        <v>0</v>
      </c>
      <c r="NG220" s="372"/>
      <c r="NH220" s="372">
        <f t="shared" si="265"/>
        <v>0</v>
      </c>
      <c r="NI220" s="372"/>
      <c r="NJ220" s="372">
        <f t="shared" si="266"/>
        <v>0</v>
      </c>
      <c r="NK220" s="372"/>
      <c r="NL220" s="372">
        <f t="shared" si="273"/>
        <v>0</v>
      </c>
      <c r="NM220" s="373"/>
      <c r="NN220" s="350"/>
      <c r="NR220" s="30">
        <f t="shared" si="267"/>
        <v>0</v>
      </c>
      <c r="NS220" s="30">
        <f t="shared" si="268"/>
        <v>0</v>
      </c>
      <c r="NT220" s="30">
        <f t="shared" si="269"/>
        <v>0</v>
      </c>
    </row>
    <row r="221" spans="1:384" ht="10.199999999999999" customHeight="1">
      <c r="A221" s="25"/>
      <c r="B221" s="337"/>
      <c r="C221" s="335"/>
      <c r="D221" s="15"/>
      <c r="E221" s="327" t="str">
        <f>$E$11</f>
        <v>MEP</v>
      </c>
      <c r="F221" s="327"/>
      <c r="G221" s="126" t="str">
        <f>IF(MX245=0,"",MX245)</f>
        <v/>
      </c>
      <c r="H221" s="323"/>
      <c r="I221" s="328" t="str">
        <f>Prenoms!$B$9</f>
        <v>mamad</v>
      </c>
      <c r="J221" s="329"/>
      <c r="K221" s="329"/>
      <c r="L221" s="329"/>
      <c r="M221" s="329"/>
      <c r="N221" s="78" t="str">
        <f>IF(NL221&lt;&gt;0,"",IF(Conges!L43=0,"",Conges!L43))</f>
        <v/>
      </c>
      <c r="O221" s="79"/>
      <c r="P221" s="80"/>
      <c r="Q221" s="80"/>
      <c r="R221" s="80"/>
      <c r="S221" s="80"/>
      <c r="T221" s="80"/>
      <c r="U221" s="80"/>
      <c r="V221" s="81"/>
      <c r="W221" s="80"/>
      <c r="X221" s="80"/>
      <c r="Y221" s="80"/>
      <c r="Z221" s="80"/>
      <c r="AA221" s="80"/>
      <c r="AB221" s="80"/>
      <c r="AC221" s="80"/>
      <c r="AD221" s="80"/>
      <c r="AE221" s="79"/>
      <c r="AF221" s="80"/>
      <c r="AG221" s="80"/>
      <c r="AH221" s="80"/>
      <c r="AI221" s="80"/>
      <c r="AJ221" s="81"/>
      <c r="AK221" s="80"/>
      <c r="AL221" s="80"/>
      <c r="AM221" s="80"/>
      <c r="AN221" s="80"/>
      <c r="AO221" s="80"/>
      <c r="AP221" s="80"/>
      <c r="AQ221" s="80"/>
      <c r="AR221" s="80"/>
      <c r="AS221" s="80"/>
      <c r="AT221" s="80"/>
      <c r="AU221" s="79"/>
      <c r="AV221" s="80"/>
      <c r="AW221" s="80"/>
      <c r="AX221" s="80"/>
      <c r="AY221" s="80"/>
      <c r="AZ221" s="80"/>
      <c r="BA221" s="80"/>
      <c r="BB221" s="81"/>
      <c r="BC221" s="82">
        <f>IF(NL221&lt;&gt;0,(IF(Conges!L$43=0,0,3)),0)</f>
        <v>0</v>
      </c>
      <c r="BD221" s="370"/>
      <c r="BE221" s="357">
        <f>IF(OR(Conges!L$43="A",Conges!L$43="V"),Prenoms!L$9,NL221)</f>
        <v>0</v>
      </c>
      <c r="BF221" s="358"/>
      <c r="BG221" s="264"/>
      <c r="BH221" s="265">
        <f t="shared" si="252"/>
        <v>0</v>
      </c>
      <c r="BI221" s="266" t="str">
        <f t="shared" si="253"/>
        <v/>
      </c>
      <c r="BJ221" s="278">
        <v>38.161290322580641</v>
      </c>
      <c r="BK221" s="279">
        <f t="shared" si="270"/>
        <v>-38.161290322580641</v>
      </c>
      <c r="BL221" s="280">
        <f t="shared" si="242"/>
        <v>0</v>
      </c>
      <c r="BM221" s="280">
        <f t="shared" si="243"/>
        <v>0</v>
      </c>
      <c r="BN221" s="280">
        <f>SUM('Heures Pointage'!$GD$12:$GE$12)</f>
        <v>0</v>
      </c>
      <c r="BO221" s="280">
        <f>SUM('Heures et Indemnites'!$GD$12:$GE$12)</f>
        <v>0</v>
      </c>
      <c r="BP221" s="281">
        <f t="shared" si="244"/>
        <v>0</v>
      </c>
      <c r="BQ221" s="281">
        <f>'Heures Pointage'!$HB$12</f>
        <v>0</v>
      </c>
      <c r="BR221" s="282">
        <f t="shared" ref="BR221" si="279">$BH$1061</f>
        <v>0</v>
      </c>
      <c r="BS221" s="142">
        <f>Prenoms!$C$9</f>
        <v>169</v>
      </c>
      <c r="BT221" s="170"/>
      <c r="BU221" s="211">
        <f>SUM('Heures et Indemnites'!$GD$12:$GE$12)</f>
        <v>0</v>
      </c>
      <c r="BV221" s="218">
        <f>SUM('Heures et Indemnites'!$GD$6:$GE$12)</f>
        <v>0</v>
      </c>
      <c r="BW221" s="211"/>
      <c r="BX221" s="218"/>
      <c r="MT221" s="369">
        <f t="shared" si="272"/>
        <v>0</v>
      </c>
      <c r="MU221" s="351">
        <f t="shared" si="258"/>
        <v>0</v>
      </c>
      <c r="MV221" s="351">
        <f t="shared" si="259"/>
        <v>0</v>
      </c>
      <c r="MW221" s="351"/>
      <c r="MX221" s="351">
        <f t="shared" si="260"/>
        <v>0</v>
      </c>
      <c r="MY221" s="351"/>
      <c r="MZ221" s="351">
        <f t="shared" si="261"/>
        <v>0</v>
      </c>
      <c r="NA221" s="351"/>
      <c r="NB221" s="351">
        <f t="shared" si="262"/>
        <v>0</v>
      </c>
      <c r="NC221" s="351"/>
      <c r="ND221" s="351">
        <f t="shared" si="263"/>
        <v>0</v>
      </c>
      <c r="NE221" s="351"/>
      <c r="NF221" s="351">
        <f t="shared" si="264"/>
        <v>0</v>
      </c>
      <c r="NG221" s="351"/>
      <c r="NH221" s="351">
        <f t="shared" si="265"/>
        <v>0</v>
      </c>
      <c r="NI221" s="351"/>
      <c r="NJ221" s="351">
        <f t="shared" si="266"/>
        <v>0</v>
      </c>
      <c r="NK221" s="351"/>
      <c r="NL221" s="351">
        <f t="shared" si="273"/>
        <v>0</v>
      </c>
      <c r="NM221" s="352"/>
      <c r="NN221" s="350"/>
      <c r="NR221" s="30">
        <f t="shared" si="267"/>
        <v>0</v>
      </c>
      <c r="NS221" s="30">
        <f t="shared" si="268"/>
        <v>0</v>
      </c>
      <c r="NT221" s="30">
        <f t="shared" si="269"/>
        <v>0</v>
      </c>
    </row>
    <row r="222" spans="1:384" ht="10.199999999999999" customHeight="1">
      <c r="A222" s="25"/>
      <c r="B222" s="337"/>
      <c r="C222" s="335"/>
      <c r="D222" s="15"/>
      <c r="E222" s="348" t="str">
        <f>$E$12</f>
        <v>Renfort</v>
      </c>
      <c r="F222" s="348"/>
      <c r="G222" s="127" t="str">
        <f>IF(MZ245=0,"",MZ245)</f>
        <v/>
      </c>
      <c r="H222" s="323"/>
      <c r="I222" s="325" t="str">
        <f>Prenoms!$B$10</f>
        <v>erwan</v>
      </c>
      <c r="J222" s="326"/>
      <c r="K222" s="326"/>
      <c r="L222" s="326"/>
      <c r="M222" s="326"/>
      <c r="N222" s="65" t="str">
        <f>IF(NL222&lt;&gt;0,"",IF(Conges!L44=0,"",Conges!L44))</f>
        <v/>
      </c>
      <c r="O222" s="66"/>
      <c r="P222" s="67"/>
      <c r="Q222" s="67"/>
      <c r="R222" s="67"/>
      <c r="S222" s="67"/>
      <c r="T222" s="67"/>
      <c r="U222" s="67"/>
      <c r="V222" s="68"/>
      <c r="W222" s="67"/>
      <c r="X222" s="67"/>
      <c r="Y222" s="67"/>
      <c r="Z222" s="67"/>
      <c r="AA222" s="67"/>
      <c r="AB222" s="67"/>
      <c r="AC222" s="67"/>
      <c r="AD222" s="67"/>
      <c r="AE222" s="66"/>
      <c r="AF222" s="67"/>
      <c r="AG222" s="67"/>
      <c r="AH222" s="67"/>
      <c r="AI222" s="67"/>
      <c r="AJ222" s="68"/>
      <c r="AK222" s="67"/>
      <c r="AL222" s="67"/>
      <c r="AM222" s="67"/>
      <c r="AN222" s="67"/>
      <c r="AO222" s="67"/>
      <c r="AP222" s="67"/>
      <c r="AQ222" s="67"/>
      <c r="AR222" s="67"/>
      <c r="AS222" s="67"/>
      <c r="AT222" s="67"/>
      <c r="AU222" s="66"/>
      <c r="AV222" s="67"/>
      <c r="AW222" s="67"/>
      <c r="AX222" s="67"/>
      <c r="AY222" s="67"/>
      <c r="AZ222" s="67"/>
      <c r="BA222" s="67"/>
      <c r="BB222" s="68"/>
      <c r="BC222" s="69">
        <f>IF(NL222&lt;&gt;0,(IF(Conges!L$44=0,0,3)),0)</f>
        <v>0</v>
      </c>
      <c r="BD222" s="370"/>
      <c r="BE222" s="355">
        <f>IF(OR(Conges!L$44="A",Conges!L$44="V"),Prenoms!L$10,NL222)</f>
        <v>0</v>
      </c>
      <c r="BF222" s="356"/>
      <c r="BG222" s="267"/>
      <c r="BH222" s="268">
        <f t="shared" si="252"/>
        <v>0</v>
      </c>
      <c r="BI222" s="269" t="str">
        <f t="shared" si="253"/>
        <v/>
      </c>
      <c r="BJ222" s="283">
        <v>38.161290322580641</v>
      </c>
      <c r="BK222" s="284">
        <f t="shared" si="270"/>
        <v>-38.161290322580641</v>
      </c>
      <c r="BL222" s="285">
        <f t="shared" si="242"/>
        <v>0</v>
      </c>
      <c r="BM222" s="285">
        <f t="shared" si="243"/>
        <v>0</v>
      </c>
      <c r="BN222" s="285">
        <f>SUM('Heures Pointage'!$HD$12:$HE$12)</f>
        <v>0</v>
      </c>
      <c r="BO222" s="285">
        <f>SUM('Heures et Indemnites'!$HD$12:$HE$12)</f>
        <v>0</v>
      </c>
      <c r="BP222" s="286">
        <f t="shared" si="244"/>
        <v>0</v>
      </c>
      <c r="BQ222" s="286">
        <f>'Heures Pointage'!$IB$12</f>
        <v>0</v>
      </c>
      <c r="BR222" s="287">
        <f t="shared" ref="BR222" si="280">$BH$1062</f>
        <v>0</v>
      </c>
      <c r="BS222" s="143">
        <f>Prenoms!$C$10</f>
        <v>169</v>
      </c>
      <c r="BT222" s="146"/>
      <c r="BU222" s="210">
        <f>SUM('Heures et Indemnites'!$HD$12:$HE$12)</f>
        <v>0</v>
      </c>
      <c r="BV222" s="219">
        <f>SUM('Heures et Indemnites'!$HD$6:$HE$12)</f>
        <v>0</v>
      </c>
      <c r="BW222" s="210"/>
      <c r="BX222" s="219"/>
      <c r="MT222" s="371">
        <f t="shared" si="272"/>
        <v>0</v>
      </c>
      <c r="MU222" s="372">
        <f t="shared" si="258"/>
        <v>0</v>
      </c>
      <c r="MV222" s="372">
        <f t="shared" si="259"/>
        <v>0</v>
      </c>
      <c r="MW222" s="372"/>
      <c r="MX222" s="372">
        <f t="shared" si="260"/>
        <v>0</v>
      </c>
      <c r="MY222" s="372"/>
      <c r="MZ222" s="372">
        <f t="shared" si="261"/>
        <v>0</v>
      </c>
      <c r="NA222" s="372"/>
      <c r="NB222" s="372">
        <f t="shared" si="262"/>
        <v>0</v>
      </c>
      <c r="NC222" s="372"/>
      <c r="ND222" s="372">
        <f t="shared" si="263"/>
        <v>0</v>
      </c>
      <c r="NE222" s="372"/>
      <c r="NF222" s="372">
        <f t="shared" si="264"/>
        <v>0</v>
      </c>
      <c r="NG222" s="372"/>
      <c r="NH222" s="372">
        <f t="shared" si="265"/>
        <v>0</v>
      </c>
      <c r="NI222" s="372"/>
      <c r="NJ222" s="372">
        <f t="shared" si="266"/>
        <v>0</v>
      </c>
      <c r="NK222" s="372"/>
      <c r="NL222" s="372">
        <f t="shared" si="273"/>
        <v>0</v>
      </c>
      <c r="NM222" s="373"/>
      <c r="NN222" s="350"/>
      <c r="NR222" s="30">
        <f t="shared" si="267"/>
        <v>0</v>
      </c>
      <c r="NS222" s="30">
        <f t="shared" si="268"/>
        <v>0</v>
      </c>
      <c r="NT222" s="30">
        <f t="shared" si="269"/>
        <v>0</v>
      </c>
    </row>
    <row r="223" spans="1:384" ht="10.199999999999999" customHeight="1">
      <c r="A223" s="25"/>
      <c r="B223" s="337"/>
      <c r="C223" s="335"/>
      <c r="D223" s="15"/>
      <c r="E223" s="317" t="str">
        <f>$E$13</f>
        <v>CHEF</v>
      </c>
      <c r="F223" s="317"/>
      <c r="G223" s="128" t="str">
        <f>IF(NB245=0,"",NB245)</f>
        <v/>
      </c>
      <c r="H223" s="323"/>
      <c r="I223" s="328" t="str">
        <f>Prenoms!$B$11</f>
        <v>adrien</v>
      </c>
      <c r="J223" s="329"/>
      <c r="K223" s="329"/>
      <c r="L223" s="329"/>
      <c r="M223" s="329"/>
      <c r="N223" s="78" t="str">
        <f>IF(NL223&lt;&gt;0,"",IF(Conges!L45=0,"",Conges!L45))</f>
        <v/>
      </c>
      <c r="O223" s="79"/>
      <c r="P223" s="80"/>
      <c r="Q223" s="80"/>
      <c r="R223" s="80"/>
      <c r="S223" s="80"/>
      <c r="T223" s="80"/>
      <c r="U223" s="80"/>
      <c r="V223" s="81"/>
      <c r="W223" s="80"/>
      <c r="X223" s="80"/>
      <c r="Y223" s="80"/>
      <c r="Z223" s="80"/>
      <c r="AA223" s="80"/>
      <c r="AB223" s="80"/>
      <c r="AC223" s="80"/>
      <c r="AD223" s="80"/>
      <c r="AE223" s="79"/>
      <c r="AF223" s="80"/>
      <c r="AG223" s="80"/>
      <c r="AH223" s="80"/>
      <c r="AI223" s="80"/>
      <c r="AJ223" s="81"/>
      <c r="AK223" s="80"/>
      <c r="AL223" s="80"/>
      <c r="AM223" s="80"/>
      <c r="AN223" s="80"/>
      <c r="AO223" s="80"/>
      <c r="AP223" s="80"/>
      <c r="AQ223" s="80"/>
      <c r="AR223" s="80"/>
      <c r="AS223" s="80"/>
      <c r="AT223" s="80"/>
      <c r="AU223" s="79"/>
      <c r="AV223" s="80"/>
      <c r="AW223" s="80"/>
      <c r="AX223" s="80"/>
      <c r="AY223" s="80"/>
      <c r="AZ223" s="80"/>
      <c r="BA223" s="80"/>
      <c r="BB223" s="81"/>
      <c r="BC223" s="82">
        <f>IF(NL223&lt;&gt;0,(IF(Conges!L$45=0,0,3)),0)</f>
        <v>0</v>
      </c>
      <c r="BD223" s="370"/>
      <c r="BE223" s="357">
        <f>IF(OR(Conges!L$45="A",Conges!L$45="V"),Prenoms!L$11,NL223)</f>
        <v>0</v>
      </c>
      <c r="BF223" s="358"/>
      <c r="BG223" s="264"/>
      <c r="BH223" s="265">
        <f t="shared" si="252"/>
        <v>0</v>
      </c>
      <c r="BI223" s="266" t="str">
        <f t="shared" si="253"/>
        <v/>
      </c>
      <c r="BJ223" s="278">
        <v>38.161290322580641</v>
      </c>
      <c r="BK223" s="279">
        <f t="shared" si="270"/>
        <v>-38.161290322580641</v>
      </c>
      <c r="BL223" s="280">
        <f t="shared" si="242"/>
        <v>0</v>
      </c>
      <c r="BM223" s="280">
        <f t="shared" si="243"/>
        <v>0</v>
      </c>
      <c r="BN223" s="280">
        <f>SUM('Heures Pointage'!$ID$12:$IE$12)</f>
        <v>0</v>
      </c>
      <c r="BO223" s="280">
        <f>SUM('Heures et Indemnites'!$ID$12:$IE$12)</f>
        <v>0</v>
      </c>
      <c r="BP223" s="281">
        <f t="shared" si="244"/>
        <v>0</v>
      </c>
      <c r="BQ223" s="281">
        <f>'Heures Pointage'!$JB$12</f>
        <v>0</v>
      </c>
      <c r="BR223" s="282">
        <f t="shared" ref="BR223" si="281">$BH$1063</f>
        <v>0</v>
      </c>
      <c r="BS223" s="142">
        <f>Prenoms!$C$11</f>
        <v>169</v>
      </c>
      <c r="BT223" s="170"/>
      <c r="BU223" s="211">
        <f>SUM('Heures et Indemnites'!$ID$12:$IE$12)</f>
        <v>0</v>
      </c>
      <c r="BV223" s="218">
        <f>SUM('Heures et Indemnites'!$ID$6:$IE$12)</f>
        <v>0</v>
      </c>
      <c r="BW223" s="211"/>
      <c r="BX223" s="218"/>
      <c r="MT223" s="369">
        <f t="shared" si="272"/>
        <v>0</v>
      </c>
      <c r="MU223" s="351">
        <f t="shared" si="258"/>
        <v>0</v>
      </c>
      <c r="MV223" s="351">
        <f t="shared" si="259"/>
        <v>0</v>
      </c>
      <c r="MW223" s="351"/>
      <c r="MX223" s="351">
        <f t="shared" si="260"/>
        <v>0</v>
      </c>
      <c r="MY223" s="351"/>
      <c r="MZ223" s="351">
        <f t="shared" si="261"/>
        <v>0</v>
      </c>
      <c r="NA223" s="351"/>
      <c r="NB223" s="351">
        <f t="shared" si="262"/>
        <v>0</v>
      </c>
      <c r="NC223" s="351"/>
      <c r="ND223" s="351">
        <f t="shared" si="263"/>
        <v>0</v>
      </c>
      <c r="NE223" s="351"/>
      <c r="NF223" s="351">
        <f t="shared" si="264"/>
        <v>0</v>
      </c>
      <c r="NG223" s="351"/>
      <c r="NH223" s="351">
        <f t="shared" si="265"/>
        <v>0</v>
      </c>
      <c r="NI223" s="351"/>
      <c r="NJ223" s="351">
        <f t="shared" si="266"/>
        <v>0</v>
      </c>
      <c r="NK223" s="351"/>
      <c r="NL223" s="351">
        <f t="shared" si="273"/>
        <v>0</v>
      </c>
      <c r="NM223" s="352"/>
      <c r="NN223" s="350"/>
      <c r="NR223" s="30">
        <f t="shared" si="267"/>
        <v>0</v>
      </c>
      <c r="NS223" s="30">
        <f t="shared" si="268"/>
        <v>0</v>
      </c>
      <c r="NT223" s="30">
        <f t="shared" si="269"/>
        <v>0</v>
      </c>
    </row>
    <row r="224" spans="1:384" ht="10.199999999999999" customHeight="1">
      <c r="A224" s="25"/>
      <c r="B224" s="337"/>
      <c r="C224" s="335"/>
      <c r="D224" s="15"/>
      <c r="E224" s="319" t="str">
        <f>$E$14</f>
        <v>MENAGE</v>
      </c>
      <c r="F224" s="319"/>
      <c r="G224" s="129" t="str">
        <f>IF(ND245=0,"",ND245)</f>
        <v/>
      </c>
      <c r="H224" s="323"/>
      <c r="I224" s="325" t="str">
        <f>Prenoms!$B$12</f>
        <v>soren</v>
      </c>
      <c r="J224" s="326"/>
      <c r="K224" s="326"/>
      <c r="L224" s="326"/>
      <c r="M224" s="326"/>
      <c r="N224" s="65" t="str">
        <f>IF(NL224&lt;&gt;0,"",IF(Conges!L46=0,"",Conges!L46))</f>
        <v/>
      </c>
      <c r="O224" s="66"/>
      <c r="P224" s="67"/>
      <c r="Q224" s="67"/>
      <c r="R224" s="67"/>
      <c r="S224" s="67"/>
      <c r="T224" s="67"/>
      <c r="U224" s="67"/>
      <c r="V224" s="68"/>
      <c r="W224" s="67"/>
      <c r="X224" s="67"/>
      <c r="Y224" s="67"/>
      <c r="Z224" s="67"/>
      <c r="AA224" s="67"/>
      <c r="AB224" s="67"/>
      <c r="AC224" s="67"/>
      <c r="AD224" s="67"/>
      <c r="AE224" s="66"/>
      <c r="AF224" s="67"/>
      <c r="AG224" s="67"/>
      <c r="AH224" s="67"/>
      <c r="AI224" s="67"/>
      <c r="AJ224" s="68"/>
      <c r="AK224" s="67"/>
      <c r="AL224" s="67"/>
      <c r="AM224" s="67"/>
      <c r="AN224" s="67"/>
      <c r="AO224" s="67"/>
      <c r="AP224" s="67"/>
      <c r="AQ224" s="67"/>
      <c r="AR224" s="67"/>
      <c r="AS224" s="67"/>
      <c r="AT224" s="67"/>
      <c r="AU224" s="66"/>
      <c r="AV224" s="67"/>
      <c r="AW224" s="67"/>
      <c r="AX224" s="67"/>
      <c r="AY224" s="67"/>
      <c r="AZ224" s="67"/>
      <c r="BA224" s="67"/>
      <c r="BB224" s="68"/>
      <c r="BC224" s="69">
        <f>IF(NL224&lt;&gt;0,(IF(Conges!L$46=0,0,3)),0)</f>
        <v>0</v>
      </c>
      <c r="BD224" s="370"/>
      <c r="BE224" s="355">
        <f>IF(OR(Conges!L$46="A",Conges!L$46="V"),Prenoms!L$12,NL224)</f>
        <v>0</v>
      </c>
      <c r="BF224" s="356"/>
      <c r="BG224" s="267"/>
      <c r="BH224" s="268">
        <f t="shared" si="252"/>
        <v>0</v>
      </c>
      <c r="BI224" s="269" t="str">
        <f t="shared" si="253"/>
        <v/>
      </c>
      <c r="BJ224" s="283">
        <v>38.161290322580641</v>
      </c>
      <c r="BK224" s="284">
        <f t="shared" si="270"/>
        <v>-38.161290322580641</v>
      </c>
      <c r="BL224" s="285">
        <f t="shared" si="242"/>
        <v>0</v>
      </c>
      <c r="BM224" s="285">
        <f t="shared" si="243"/>
        <v>0</v>
      </c>
      <c r="BN224" s="285">
        <f>SUM('Heures Pointage'!$JD$12:$JE$12)</f>
        <v>0</v>
      </c>
      <c r="BO224" s="285">
        <f>SUM('Heures et Indemnites'!$JD$12:$JE$12)</f>
        <v>0</v>
      </c>
      <c r="BP224" s="286">
        <f t="shared" si="244"/>
        <v>0</v>
      </c>
      <c r="BQ224" s="286">
        <f>'Heures Pointage'!$KB$12</f>
        <v>0</v>
      </c>
      <c r="BR224" s="287">
        <f t="shared" ref="BR224" si="282">$BH$1064</f>
        <v>0</v>
      </c>
      <c r="BS224" s="143">
        <f>Prenoms!$C$12</f>
        <v>169</v>
      </c>
      <c r="BT224" s="146"/>
      <c r="BU224" s="210">
        <f>SUM('Heures et Indemnites'!$JD$12:$JE$12)</f>
        <v>0</v>
      </c>
      <c r="BV224" s="219">
        <f>SUM('Heures et Indemnites'!$JD$6:$JE$12)</f>
        <v>0</v>
      </c>
      <c r="BW224" s="210"/>
      <c r="BX224" s="219"/>
      <c r="MT224" s="371">
        <f t="shared" si="272"/>
        <v>0</v>
      </c>
      <c r="MU224" s="372">
        <f t="shared" si="258"/>
        <v>0</v>
      </c>
      <c r="MV224" s="372">
        <f t="shared" si="259"/>
        <v>0</v>
      </c>
      <c r="MW224" s="372"/>
      <c r="MX224" s="372">
        <f t="shared" si="260"/>
        <v>0</v>
      </c>
      <c r="MY224" s="372"/>
      <c r="MZ224" s="372">
        <f t="shared" si="261"/>
        <v>0</v>
      </c>
      <c r="NA224" s="372"/>
      <c r="NB224" s="372">
        <f t="shared" si="262"/>
        <v>0</v>
      </c>
      <c r="NC224" s="372"/>
      <c r="ND224" s="372">
        <f t="shared" si="263"/>
        <v>0</v>
      </c>
      <c r="NE224" s="372"/>
      <c r="NF224" s="372">
        <f t="shared" si="264"/>
        <v>0</v>
      </c>
      <c r="NG224" s="372"/>
      <c r="NH224" s="372">
        <f t="shared" si="265"/>
        <v>0</v>
      </c>
      <c r="NI224" s="372"/>
      <c r="NJ224" s="372">
        <f t="shared" si="266"/>
        <v>0</v>
      </c>
      <c r="NK224" s="372"/>
      <c r="NL224" s="372">
        <f t="shared" si="273"/>
        <v>0</v>
      </c>
      <c r="NM224" s="373"/>
      <c r="NN224" s="350"/>
      <c r="NR224" s="30">
        <f t="shared" si="267"/>
        <v>0</v>
      </c>
      <c r="NS224" s="30">
        <f t="shared" si="268"/>
        <v>0</v>
      </c>
      <c r="NT224" s="30">
        <f t="shared" si="269"/>
        <v>0</v>
      </c>
    </row>
    <row r="225" spans="1:384" ht="10.199999999999999" customHeight="1">
      <c r="A225" s="25"/>
      <c r="B225" s="337"/>
      <c r="C225" s="335"/>
      <c r="D225" s="15"/>
      <c r="E225" s="347">
        <f>$E$15</f>
        <v>0</v>
      </c>
      <c r="F225" s="347"/>
      <c r="G225" s="130" t="str">
        <f>IF(NF245=0,"",NF245)</f>
        <v/>
      </c>
      <c r="H225" s="323"/>
      <c r="I225" s="328" t="str">
        <f>Prenoms!$B$13</f>
        <v>stage 1</v>
      </c>
      <c r="J225" s="329"/>
      <c r="K225" s="329"/>
      <c r="L225" s="329"/>
      <c r="M225" s="329"/>
      <c r="N225" s="78" t="str">
        <f>IF(NL225&lt;&gt;0,"",IF(Conges!L47=0,"",Conges!L47))</f>
        <v/>
      </c>
      <c r="O225" s="79"/>
      <c r="P225" s="80"/>
      <c r="Q225" s="80"/>
      <c r="R225" s="80"/>
      <c r="S225" s="80"/>
      <c r="T225" s="80"/>
      <c r="U225" s="80"/>
      <c r="V225" s="81"/>
      <c r="W225" s="80"/>
      <c r="X225" s="80"/>
      <c r="Y225" s="80"/>
      <c r="Z225" s="80"/>
      <c r="AA225" s="80"/>
      <c r="AB225" s="80"/>
      <c r="AC225" s="80"/>
      <c r="AD225" s="80"/>
      <c r="AE225" s="79"/>
      <c r="AF225" s="80"/>
      <c r="AG225" s="80"/>
      <c r="AH225" s="80"/>
      <c r="AI225" s="80"/>
      <c r="AJ225" s="81"/>
      <c r="AK225" s="80"/>
      <c r="AL225" s="80"/>
      <c r="AM225" s="80"/>
      <c r="AN225" s="80"/>
      <c r="AO225" s="80"/>
      <c r="AP225" s="80"/>
      <c r="AQ225" s="80"/>
      <c r="AR225" s="80"/>
      <c r="AS225" s="80"/>
      <c r="AT225" s="80"/>
      <c r="AU225" s="79"/>
      <c r="AV225" s="80"/>
      <c r="AW225" s="80"/>
      <c r="AX225" s="80"/>
      <c r="AY225" s="80"/>
      <c r="AZ225" s="80"/>
      <c r="BA225" s="80"/>
      <c r="BB225" s="81"/>
      <c r="BC225" s="82">
        <f>IF(NL225&lt;&gt;0,(IF(Conges!L$47=0,0,3)),0)</f>
        <v>0</v>
      </c>
      <c r="BD225" s="370"/>
      <c r="BE225" s="357">
        <f>IF(OR(Conges!L$47="A",Conges!L$47="V"),Prenoms!L$13,NL225)</f>
        <v>0</v>
      </c>
      <c r="BF225" s="358"/>
      <c r="BG225" s="264"/>
      <c r="BH225" s="265">
        <f t="shared" si="252"/>
        <v>0</v>
      </c>
      <c r="BI225" s="266" t="str">
        <f t="shared" si="253"/>
        <v/>
      </c>
      <c r="BJ225" s="278">
        <v>15.806451612903228</v>
      </c>
      <c r="BK225" s="279">
        <f t="shared" si="270"/>
        <v>-15.806451612903228</v>
      </c>
      <c r="BL225" s="280">
        <f t="shared" si="242"/>
        <v>0</v>
      </c>
      <c r="BM225" s="280">
        <f t="shared" si="243"/>
        <v>0</v>
      </c>
      <c r="BN225" s="280">
        <f>SUM('Heures Pointage'!$KD$12:$KE$12)</f>
        <v>0</v>
      </c>
      <c r="BO225" s="280">
        <f>SUM('Heures et Indemnites'!$KD$12:$KE$12)</f>
        <v>0</v>
      </c>
      <c r="BP225" s="281">
        <f t="shared" si="244"/>
        <v>0</v>
      </c>
      <c r="BQ225" s="281">
        <f>'Heures Pointage'!$LB$12</f>
        <v>0</v>
      </c>
      <c r="BR225" s="282">
        <f t="shared" ref="BR225" si="283">$BH$1065</f>
        <v>0</v>
      </c>
      <c r="BS225" s="142">
        <f>Prenoms!$C$13</f>
        <v>70</v>
      </c>
      <c r="BT225" s="170"/>
      <c r="BU225" s="211">
        <f>SUM('Heures et Indemnites'!$KD$12:$KE$12)</f>
        <v>0</v>
      </c>
      <c r="BV225" s="218">
        <f>SUM('Heures et Indemnites'!$KD$6:$KE$12)</f>
        <v>0</v>
      </c>
      <c r="BW225" s="211"/>
      <c r="BX225" s="218"/>
      <c r="MT225" s="369">
        <f t="shared" si="272"/>
        <v>0</v>
      </c>
      <c r="MU225" s="351">
        <f t="shared" si="258"/>
        <v>0</v>
      </c>
      <c r="MV225" s="351">
        <f t="shared" si="259"/>
        <v>0</v>
      </c>
      <c r="MW225" s="351"/>
      <c r="MX225" s="351">
        <f t="shared" si="260"/>
        <v>0</v>
      </c>
      <c r="MY225" s="351"/>
      <c r="MZ225" s="351">
        <f t="shared" si="261"/>
        <v>0</v>
      </c>
      <c r="NA225" s="351"/>
      <c r="NB225" s="351">
        <f t="shared" si="262"/>
        <v>0</v>
      </c>
      <c r="NC225" s="351"/>
      <c r="ND225" s="351">
        <f t="shared" si="263"/>
        <v>0</v>
      </c>
      <c r="NE225" s="351"/>
      <c r="NF225" s="351">
        <f t="shared" si="264"/>
        <v>0</v>
      </c>
      <c r="NG225" s="351"/>
      <c r="NH225" s="351">
        <f t="shared" si="265"/>
        <v>0</v>
      </c>
      <c r="NI225" s="351"/>
      <c r="NJ225" s="351">
        <f t="shared" si="266"/>
        <v>0</v>
      </c>
      <c r="NK225" s="351"/>
      <c r="NL225" s="351">
        <f t="shared" si="273"/>
        <v>0</v>
      </c>
      <c r="NM225" s="352"/>
      <c r="NN225" s="350"/>
      <c r="NR225" s="30">
        <f t="shared" si="267"/>
        <v>0</v>
      </c>
      <c r="NS225" s="30">
        <f t="shared" si="268"/>
        <v>0</v>
      </c>
      <c r="NT225" s="30">
        <f t="shared" si="269"/>
        <v>0</v>
      </c>
    </row>
    <row r="226" spans="1:384" ht="10.199999999999999" customHeight="1">
      <c r="A226" s="25"/>
      <c r="B226" s="337"/>
      <c r="C226" s="335"/>
      <c r="D226" s="15"/>
      <c r="E226" s="330" t="str">
        <f>$E$16</f>
        <v>Cave</v>
      </c>
      <c r="F226" s="330"/>
      <c r="G226" s="132" t="str">
        <f>IF(NH245=0,"",NH245)</f>
        <v/>
      </c>
      <c r="H226" s="323"/>
      <c r="I226" s="325">
        <f>Prenoms!$B$14</f>
        <v>0</v>
      </c>
      <c r="J226" s="326"/>
      <c r="K226" s="326"/>
      <c r="L226" s="326"/>
      <c r="M226" s="326"/>
      <c r="N226" s="65" t="str">
        <f>IF(NL226&lt;&gt;0,"",IF(Conges!L48=0,"",Conges!L48))</f>
        <v/>
      </c>
      <c r="O226" s="66"/>
      <c r="P226" s="67"/>
      <c r="Q226" s="67"/>
      <c r="R226" s="67"/>
      <c r="S226" s="67"/>
      <c r="T226" s="67"/>
      <c r="U226" s="67"/>
      <c r="V226" s="68"/>
      <c r="W226" s="66"/>
      <c r="X226" s="67"/>
      <c r="Y226" s="67"/>
      <c r="Z226" s="67"/>
      <c r="AA226" s="67"/>
      <c r="AB226" s="67"/>
      <c r="AC226" s="67"/>
      <c r="AD226" s="68"/>
      <c r="AE226" s="66"/>
      <c r="AF226" s="67"/>
      <c r="AG226" s="67"/>
      <c r="AH226" s="67"/>
      <c r="AI226" s="67"/>
      <c r="AJ226" s="68"/>
      <c r="AK226" s="66"/>
      <c r="AL226" s="67"/>
      <c r="AM226" s="67"/>
      <c r="AN226" s="67"/>
      <c r="AO226" s="67"/>
      <c r="AP226" s="67"/>
      <c r="AQ226" s="67"/>
      <c r="AR226" s="67"/>
      <c r="AS226" s="67"/>
      <c r="AT226" s="68"/>
      <c r="AU226" s="66"/>
      <c r="AV226" s="67"/>
      <c r="AW226" s="67"/>
      <c r="AX226" s="67"/>
      <c r="AY226" s="67"/>
      <c r="AZ226" s="67"/>
      <c r="BA226" s="67"/>
      <c r="BB226" s="68"/>
      <c r="BC226" s="69">
        <f>IF(NL226&lt;&gt;0,(IF(Conges!L$48=0,0,3)),0)</f>
        <v>0</v>
      </c>
      <c r="BD226" s="370"/>
      <c r="BE226" s="355">
        <f>IF(OR(Conges!L$48="A",Conges!L$48="V"),Prenoms!L$14,NL226)</f>
        <v>0</v>
      </c>
      <c r="BF226" s="356"/>
      <c r="BG226" s="267"/>
      <c r="BH226" s="268">
        <f t="shared" si="252"/>
        <v>0</v>
      </c>
      <c r="BI226" s="269" t="str">
        <f t="shared" si="253"/>
        <v/>
      </c>
      <c r="BJ226" s="283">
        <v>0</v>
      </c>
      <c r="BK226" s="284">
        <f t="shared" si="270"/>
        <v>0</v>
      </c>
      <c r="BL226" s="285">
        <f t="shared" si="242"/>
        <v>0</v>
      </c>
      <c r="BM226" s="285">
        <f t="shared" si="243"/>
        <v>0</v>
      </c>
      <c r="BN226" s="285">
        <f>SUM('Heures Pointage'!$LD$12:$LE$12)</f>
        <v>0</v>
      </c>
      <c r="BO226" s="285">
        <f>SUM('Heures et Indemnites'!$LD$12:$LE$12)</f>
        <v>0</v>
      </c>
      <c r="BP226" s="286">
        <f t="shared" si="244"/>
        <v>0</v>
      </c>
      <c r="BQ226" s="286">
        <f>'Heures Pointage'!$MB$12</f>
        <v>0</v>
      </c>
      <c r="BR226" s="287">
        <f t="shared" ref="BR226" si="284">$BH$1066</f>
        <v>0</v>
      </c>
      <c r="BS226" s="143">
        <f>Prenoms!$C$14</f>
        <v>0</v>
      </c>
      <c r="BT226" s="146"/>
      <c r="BU226" s="210">
        <f>SUM('Heures et Indemnites'!$LD$12:$LE$12)</f>
        <v>0</v>
      </c>
      <c r="BV226" s="219">
        <f>SUM('Heures et Indemnites'!$LD$6:$LE$12)</f>
        <v>0</v>
      </c>
      <c r="BW226" s="210"/>
      <c r="BX226" s="219"/>
      <c r="MT226" s="371">
        <f t="shared" si="272"/>
        <v>0</v>
      </c>
      <c r="MU226" s="372">
        <f t="shared" si="258"/>
        <v>0</v>
      </c>
      <c r="MV226" s="372">
        <f t="shared" si="259"/>
        <v>0</v>
      </c>
      <c r="MW226" s="372"/>
      <c r="MX226" s="372">
        <f t="shared" si="260"/>
        <v>0</v>
      </c>
      <c r="MY226" s="372"/>
      <c r="MZ226" s="372">
        <f t="shared" si="261"/>
        <v>0</v>
      </c>
      <c r="NA226" s="372"/>
      <c r="NB226" s="372">
        <f t="shared" si="262"/>
        <v>0</v>
      </c>
      <c r="NC226" s="372"/>
      <c r="ND226" s="372">
        <f t="shared" si="263"/>
        <v>0</v>
      </c>
      <c r="NE226" s="372"/>
      <c r="NF226" s="372">
        <f t="shared" si="264"/>
        <v>0</v>
      </c>
      <c r="NG226" s="372"/>
      <c r="NH226" s="372">
        <f t="shared" si="265"/>
        <v>0</v>
      </c>
      <c r="NI226" s="372"/>
      <c r="NJ226" s="372">
        <f t="shared" si="266"/>
        <v>0</v>
      </c>
      <c r="NK226" s="372"/>
      <c r="NL226" s="372">
        <f t="shared" si="273"/>
        <v>0</v>
      </c>
      <c r="NM226" s="373"/>
      <c r="NN226" s="350"/>
      <c r="NR226" s="30">
        <f t="shared" si="267"/>
        <v>0</v>
      </c>
      <c r="NS226" s="30">
        <f t="shared" si="268"/>
        <v>0</v>
      </c>
      <c r="NT226" s="30">
        <f t="shared" si="269"/>
        <v>0</v>
      </c>
    </row>
    <row r="227" spans="1:384" ht="10.199999999999999" customHeight="1">
      <c r="A227" s="25"/>
      <c r="B227" s="337"/>
      <c r="C227" s="335"/>
      <c r="D227" s="15"/>
      <c r="E227" s="331" t="str">
        <f>$E$17</f>
        <v>STAGE</v>
      </c>
      <c r="F227" s="331"/>
      <c r="G227" s="133" t="str">
        <f>IF(NJ245=0,"",NJ245)</f>
        <v/>
      </c>
      <c r="H227" s="323"/>
      <c r="I227" s="328">
        <f>Prenoms!$B$15</f>
        <v>0</v>
      </c>
      <c r="J227" s="329"/>
      <c r="K227" s="329"/>
      <c r="L227" s="329"/>
      <c r="M227" s="329"/>
      <c r="N227" s="78" t="str">
        <f>IF(NL227&lt;&gt;0,"",IF(Conges!L49=0,"",Conges!L49))</f>
        <v/>
      </c>
      <c r="O227" s="79"/>
      <c r="P227" s="80"/>
      <c r="Q227" s="80"/>
      <c r="R227" s="80"/>
      <c r="S227" s="80"/>
      <c r="T227" s="80"/>
      <c r="U227" s="80"/>
      <c r="V227" s="81"/>
      <c r="W227" s="79"/>
      <c r="X227" s="80"/>
      <c r="Y227" s="80"/>
      <c r="Z227" s="80"/>
      <c r="AA227" s="80"/>
      <c r="AB227" s="80"/>
      <c r="AC227" s="80"/>
      <c r="AD227" s="81"/>
      <c r="AE227" s="79"/>
      <c r="AF227" s="80"/>
      <c r="AG227" s="80"/>
      <c r="AH227" s="80"/>
      <c r="AI227" s="80"/>
      <c r="AJ227" s="81"/>
      <c r="AK227" s="79"/>
      <c r="AL227" s="80"/>
      <c r="AM227" s="80"/>
      <c r="AN227" s="80"/>
      <c r="AO227" s="80"/>
      <c r="AP227" s="80"/>
      <c r="AQ227" s="80"/>
      <c r="AR227" s="80"/>
      <c r="AS227" s="80"/>
      <c r="AT227" s="81"/>
      <c r="AU227" s="79"/>
      <c r="AV227" s="80"/>
      <c r="AW227" s="80"/>
      <c r="AX227" s="80"/>
      <c r="AY227" s="80"/>
      <c r="AZ227" s="80"/>
      <c r="BA227" s="80"/>
      <c r="BB227" s="81"/>
      <c r="BC227" s="82">
        <f>IF(NL227&lt;&gt;0,(IF(Conges!L$49=0,0,3)),0)</f>
        <v>0</v>
      </c>
      <c r="BD227" s="370"/>
      <c r="BE227" s="357">
        <f>IF(OR(Conges!L$49="A",Conges!L$49="V"),Prenoms!L$15,NL227)</f>
        <v>0</v>
      </c>
      <c r="BF227" s="358"/>
      <c r="BG227" s="264"/>
      <c r="BH227" s="265">
        <f t="shared" si="252"/>
        <v>0</v>
      </c>
      <c r="BI227" s="266" t="str">
        <f t="shared" si="253"/>
        <v/>
      </c>
      <c r="BJ227" s="278">
        <v>0</v>
      </c>
      <c r="BK227" s="279">
        <f t="shared" si="270"/>
        <v>0</v>
      </c>
      <c r="BL227" s="280">
        <f t="shared" si="242"/>
        <v>0</v>
      </c>
      <c r="BM227" s="280">
        <f t="shared" si="243"/>
        <v>0</v>
      </c>
      <c r="BN227" s="280">
        <f>SUM('Heures Pointage'!$MD$12:$ME$12)</f>
        <v>0</v>
      </c>
      <c r="BO227" s="280">
        <f>SUM('Heures et Indemnites'!$MD$12:$ME$12)</f>
        <v>0</v>
      </c>
      <c r="BP227" s="281">
        <f t="shared" si="244"/>
        <v>0</v>
      </c>
      <c r="BQ227" s="281">
        <f>'Heures Pointage'!$NB$12</f>
        <v>0</v>
      </c>
      <c r="BR227" s="282">
        <f t="shared" ref="BR227" si="285">$BH$1067</f>
        <v>0</v>
      </c>
      <c r="BS227" s="142">
        <f>Prenoms!$C$15</f>
        <v>0</v>
      </c>
      <c r="BT227" s="170"/>
      <c r="BU227" s="211">
        <f>SUM('Heures et Indemnites'!$MD$12:$ME$12)</f>
        <v>0</v>
      </c>
      <c r="BV227" s="218">
        <f>SUM('Heures et Indemnites'!$MD$6:$ME$12)</f>
        <v>0</v>
      </c>
      <c r="BW227" s="211"/>
      <c r="BX227" s="218"/>
      <c r="MT227" s="369">
        <f t="shared" si="272"/>
        <v>0</v>
      </c>
      <c r="MU227" s="351">
        <f t="shared" si="258"/>
        <v>0</v>
      </c>
      <c r="MV227" s="351">
        <f t="shared" si="259"/>
        <v>0</v>
      </c>
      <c r="MW227" s="351"/>
      <c r="MX227" s="351">
        <f t="shared" si="260"/>
        <v>0</v>
      </c>
      <c r="MY227" s="351"/>
      <c r="MZ227" s="351">
        <f t="shared" si="261"/>
        <v>0</v>
      </c>
      <c r="NA227" s="351"/>
      <c r="NB227" s="351">
        <f t="shared" si="262"/>
        <v>0</v>
      </c>
      <c r="NC227" s="351"/>
      <c r="ND227" s="351">
        <f t="shared" si="263"/>
        <v>0</v>
      </c>
      <c r="NE227" s="351"/>
      <c r="NF227" s="351">
        <f t="shared" si="264"/>
        <v>0</v>
      </c>
      <c r="NG227" s="351"/>
      <c r="NH227" s="351">
        <f t="shared" si="265"/>
        <v>0</v>
      </c>
      <c r="NI227" s="351"/>
      <c r="NJ227" s="351">
        <f t="shared" si="266"/>
        <v>0</v>
      </c>
      <c r="NK227" s="351"/>
      <c r="NL227" s="351">
        <f t="shared" si="273"/>
        <v>0</v>
      </c>
      <c r="NM227" s="352"/>
      <c r="NN227" s="350"/>
      <c r="NR227" s="30">
        <f t="shared" si="267"/>
        <v>0</v>
      </c>
      <c r="NS227" s="30">
        <f t="shared" si="268"/>
        <v>0</v>
      </c>
      <c r="NT227" s="30">
        <f t="shared" si="269"/>
        <v>0</v>
      </c>
    </row>
    <row r="228" spans="1:384" ht="10.199999999999999" customHeight="1">
      <c r="A228" s="25"/>
      <c r="B228" s="337"/>
      <c r="C228" s="335"/>
      <c r="D228" s="15"/>
      <c r="E228" s="343" t="str">
        <f>$E$18</f>
        <v>H sans Renfort</v>
      </c>
      <c r="F228" s="343"/>
      <c r="G228" s="131" t="str">
        <f>IF(NL245-MZ245=0,"",NL245-MZ245)</f>
        <v/>
      </c>
      <c r="H228" s="323"/>
      <c r="I228" s="325">
        <f>Prenoms!$B$16</f>
        <v>0</v>
      </c>
      <c r="J228" s="326"/>
      <c r="K228" s="326"/>
      <c r="L228" s="326"/>
      <c r="M228" s="326"/>
      <c r="N228" s="65" t="str">
        <f>IF(NL228&lt;&gt;0,"",IF(Conges!L50=0,"",Conges!L50))</f>
        <v/>
      </c>
      <c r="O228" s="66"/>
      <c r="P228" s="67"/>
      <c r="Q228" s="67"/>
      <c r="R228" s="67"/>
      <c r="S228" s="67"/>
      <c r="T228" s="67"/>
      <c r="U228" s="67"/>
      <c r="V228" s="68"/>
      <c r="W228" s="66"/>
      <c r="X228" s="67"/>
      <c r="Y228" s="67"/>
      <c r="Z228" s="67"/>
      <c r="AA228" s="67"/>
      <c r="AB228" s="67"/>
      <c r="AC228" s="67"/>
      <c r="AD228" s="68"/>
      <c r="AE228" s="66"/>
      <c r="AF228" s="67"/>
      <c r="AG228" s="67"/>
      <c r="AH228" s="67"/>
      <c r="AI228" s="67"/>
      <c r="AJ228" s="68"/>
      <c r="AK228" s="66"/>
      <c r="AL228" s="67"/>
      <c r="AM228" s="67"/>
      <c r="AN228" s="67"/>
      <c r="AO228" s="67"/>
      <c r="AP228" s="67"/>
      <c r="AQ228" s="67"/>
      <c r="AR228" s="67"/>
      <c r="AS228" s="67"/>
      <c r="AT228" s="68"/>
      <c r="AU228" s="66"/>
      <c r="AV228" s="67"/>
      <c r="AW228" s="67"/>
      <c r="AX228" s="67"/>
      <c r="AY228" s="67"/>
      <c r="AZ228" s="67"/>
      <c r="BA228" s="67"/>
      <c r="BB228" s="68"/>
      <c r="BC228" s="69">
        <f>IF(NL228&lt;&gt;0,(IF(Conges!L$50=0,0,3)),0)</f>
        <v>0</v>
      </c>
      <c r="BD228" s="370"/>
      <c r="BE228" s="355">
        <f>IF(OR(Conges!L$50="A",Conges!L$50="V"),Prenoms!L$16,NL228)</f>
        <v>0</v>
      </c>
      <c r="BF228" s="356"/>
      <c r="BG228" s="267"/>
      <c r="BH228" s="268">
        <f t="shared" si="252"/>
        <v>0</v>
      </c>
      <c r="BI228" s="269" t="str">
        <f t="shared" si="253"/>
        <v/>
      </c>
      <c r="BJ228" s="283">
        <v>0</v>
      </c>
      <c r="BK228" s="284">
        <f t="shared" si="270"/>
        <v>0</v>
      </c>
      <c r="BL228" s="285">
        <f t="shared" si="242"/>
        <v>0</v>
      </c>
      <c r="BM228" s="285">
        <f t="shared" si="243"/>
        <v>0</v>
      </c>
      <c r="BN228" s="285">
        <f>SUM('Heures Pointage'!$ND$12:$NE$12)</f>
        <v>0</v>
      </c>
      <c r="BO228" s="285">
        <f>SUM('Heures et Indemnites'!$ND$12:$NE$12)</f>
        <v>0</v>
      </c>
      <c r="BP228" s="286">
        <f t="shared" si="244"/>
        <v>0</v>
      </c>
      <c r="BQ228" s="286">
        <f>'Heures Pointage'!$OB$12</f>
        <v>0</v>
      </c>
      <c r="BR228" s="287">
        <f t="shared" ref="BR228" si="286">$BH$1068</f>
        <v>0</v>
      </c>
      <c r="BS228" s="143">
        <f>Prenoms!$C$16</f>
        <v>0</v>
      </c>
      <c r="BT228" s="146"/>
      <c r="BU228" s="210">
        <f>SUM('Heures et Indemnites'!$ND$12:$NE$12)</f>
        <v>0</v>
      </c>
      <c r="BV228" s="219">
        <f>SUM('Heures et Indemnites'!$ND$6:$NE$12)</f>
        <v>0</v>
      </c>
      <c r="BW228" s="210"/>
      <c r="BX228" s="219"/>
      <c r="MT228" s="371">
        <f t="shared" si="272"/>
        <v>0</v>
      </c>
      <c r="MU228" s="372">
        <f t="shared" si="258"/>
        <v>0</v>
      </c>
      <c r="MV228" s="372">
        <f t="shared" si="259"/>
        <v>0</v>
      </c>
      <c r="MW228" s="372"/>
      <c r="MX228" s="372">
        <f t="shared" si="260"/>
        <v>0</v>
      </c>
      <c r="MY228" s="372"/>
      <c r="MZ228" s="372">
        <f t="shared" si="261"/>
        <v>0</v>
      </c>
      <c r="NA228" s="372"/>
      <c r="NB228" s="372">
        <f t="shared" si="262"/>
        <v>0</v>
      </c>
      <c r="NC228" s="372"/>
      <c r="ND228" s="372">
        <f t="shared" si="263"/>
        <v>0</v>
      </c>
      <c r="NE228" s="372"/>
      <c r="NF228" s="372">
        <f t="shared" si="264"/>
        <v>0</v>
      </c>
      <c r="NG228" s="372"/>
      <c r="NH228" s="372">
        <f t="shared" si="265"/>
        <v>0</v>
      </c>
      <c r="NI228" s="372"/>
      <c r="NJ228" s="372">
        <f t="shared" si="266"/>
        <v>0</v>
      </c>
      <c r="NK228" s="372"/>
      <c r="NL228" s="372">
        <f t="shared" si="273"/>
        <v>0</v>
      </c>
      <c r="NM228" s="373"/>
      <c r="NN228" s="350"/>
      <c r="NR228" s="30">
        <f t="shared" si="267"/>
        <v>0</v>
      </c>
      <c r="NS228" s="30">
        <f t="shared" si="268"/>
        <v>0</v>
      </c>
      <c r="NT228" s="30">
        <f t="shared" si="269"/>
        <v>0</v>
      </c>
    </row>
    <row r="229" spans="1:384" ht="10.199999999999999" customHeight="1">
      <c r="A229" s="25"/>
      <c r="B229" s="337"/>
      <c r="C229" s="335"/>
      <c r="D229" s="15"/>
      <c r="E229" s="343" t="str">
        <f>$E$19</f>
        <v>H avec Renfort</v>
      </c>
      <c r="F229" s="343"/>
      <c r="G229" s="131" t="str">
        <f>IF(NL245=0,"",NL245)</f>
        <v/>
      </c>
      <c r="H229" s="323"/>
      <c r="I229" s="328">
        <f>Prenoms!$B$17</f>
        <v>0</v>
      </c>
      <c r="J229" s="329"/>
      <c r="K229" s="329"/>
      <c r="L229" s="329"/>
      <c r="M229" s="329"/>
      <c r="N229" s="78" t="str">
        <f>IF(NL229&lt;&gt;0,"",IF(Conges!L51=0,"",Conges!L51))</f>
        <v/>
      </c>
      <c r="O229" s="79"/>
      <c r="P229" s="80"/>
      <c r="Q229" s="80"/>
      <c r="R229" s="80"/>
      <c r="S229" s="80"/>
      <c r="T229" s="80"/>
      <c r="U229" s="80"/>
      <c r="V229" s="81"/>
      <c r="W229" s="79"/>
      <c r="X229" s="80"/>
      <c r="Y229" s="80"/>
      <c r="Z229" s="80"/>
      <c r="AA229" s="80"/>
      <c r="AB229" s="80"/>
      <c r="AC229" s="80"/>
      <c r="AD229" s="81"/>
      <c r="AE229" s="79"/>
      <c r="AF229" s="80"/>
      <c r="AG229" s="80"/>
      <c r="AH229" s="80"/>
      <c r="AI229" s="80"/>
      <c r="AJ229" s="81"/>
      <c r="AK229" s="79"/>
      <c r="AL229" s="80"/>
      <c r="AM229" s="80"/>
      <c r="AN229" s="80"/>
      <c r="AO229" s="80"/>
      <c r="AP229" s="80"/>
      <c r="AQ229" s="80"/>
      <c r="AR229" s="80"/>
      <c r="AS229" s="80"/>
      <c r="AT229" s="81"/>
      <c r="AU229" s="79"/>
      <c r="AV229" s="80"/>
      <c r="AW229" s="80"/>
      <c r="AX229" s="80"/>
      <c r="AY229" s="80"/>
      <c r="AZ229" s="80"/>
      <c r="BA229" s="80"/>
      <c r="BB229" s="81"/>
      <c r="BC229" s="82">
        <f>IF(NL229&lt;&gt;0,(IF(Conges!L$51=0,0,3)),0)</f>
        <v>0</v>
      </c>
      <c r="BD229" s="370"/>
      <c r="BE229" s="357">
        <f>IF(OR(Conges!L$51="A",Conges!L$51="V"),Prenoms!L$17,NL229)</f>
        <v>0</v>
      </c>
      <c r="BF229" s="358"/>
      <c r="BG229" s="264"/>
      <c r="BH229" s="265">
        <f t="shared" si="252"/>
        <v>0</v>
      </c>
      <c r="BI229" s="266" t="str">
        <f t="shared" si="253"/>
        <v/>
      </c>
      <c r="BJ229" s="278">
        <v>0</v>
      </c>
      <c r="BK229" s="279">
        <f t="shared" si="270"/>
        <v>0</v>
      </c>
      <c r="BL229" s="280">
        <f t="shared" si="242"/>
        <v>0</v>
      </c>
      <c r="BM229" s="280">
        <f t="shared" si="243"/>
        <v>0</v>
      </c>
      <c r="BN229" s="280">
        <f>SUM('Heures Pointage'!$OD$12:$OE$12)</f>
        <v>0</v>
      </c>
      <c r="BO229" s="280">
        <f>SUM('Heures et Indemnites'!$OD$12:$OE$12)</f>
        <v>0</v>
      </c>
      <c r="BP229" s="281">
        <f t="shared" si="244"/>
        <v>0</v>
      </c>
      <c r="BQ229" s="281">
        <f>'Heures Pointage'!$PB$12</f>
        <v>0</v>
      </c>
      <c r="BR229" s="282">
        <f t="shared" ref="BR229" si="287">$BH$1069</f>
        <v>0</v>
      </c>
      <c r="BS229" s="142">
        <f>Prenoms!$C$17</f>
        <v>0</v>
      </c>
      <c r="BT229" s="170"/>
      <c r="BU229" s="211">
        <f>SUM('Heures et Indemnites'!$OD$12:$OE$12)</f>
        <v>0</v>
      </c>
      <c r="BV229" s="218">
        <f>SUM('Heures et Indemnites'!$OD$6:$OE$12)</f>
        <v>0</v>
      </c>
      <c r="BW229" s="211"/>
      <c r="BX229" s="218"/>
      <c r="MT229" s="369">
        <f t="shared" si="272"/>
        <v>0</v>
      </c>
      <c r="MU229" s="351">
        <f t="shared" si="258"/>
        <v>0</v>
      </c>
      <c r="MV229" s="351">
        <f t="shared" si="259"/>
        <v>0</v>
      </c>
      <c r="MW229" s="351"/>
      <c r="MX229" s="351">
        <f t="shared" si="260"/>
        <v>0</v>
      </c>
      <c r="MY229" s="351"/>
      <c r="MZ229" s="351">
        <f t="shared" si="261"/>
        <v>0</v>
      </c>
      <c r="NA229" s="351"/>
      <c r="NB229" s="351">
        <f t="shared" si="262"/>
        <v>0</v>
      </c>
      <c r="NC229" s="351"/>
      <c r="ND229" s="351">
        <f t="shared" si="263"/>
        <v>0</v>
      </c>
      <c r="NE229" s="351"/>
      <c r="NF229" s="351">
        <f t="shared" si="264"/>
        <v>0</v>
      </c>
      <c r="NG229" s="351"/>
      <c r="NH229" s="351">
        <f t="shared" si="265"/>
        <v>0</v>
      </c>
      <c r="NI229" s="351"/>
      <c r="NJ229" s="351">
        <f t="shared" si="266"/>
        <v>0</v>
      </c>
      <c r="NK229" s="351"/>
      <c r="NL229" s="351">
        <f t="shared" si="273"/>
        <v>0</v>
      </c>
      <c r="NM229" s="352"/>
      <c r="NN229" s="350"/>
      <c r="NR229" s="30">
        <f t="shared" si="267"/>
        <v>0</v>
      </c>
      <c r="NS229" s="30">
        <f t="shared" si="268"/>
        <v>0</v>
      </c>
      <c r="NT229" s="30">
        <f t="shared" si="269"/>
        <v>0</v>
      </c>
    </row>
    <row r="230" spans="1:384" ht="10.199999999999999" customHeight="1">
      <c r="A230" s="25"/>
      <c r="B230" s="337"/>
      <c r="C230" s="335"/>
      <c r="D230" s="15"/>
      <c r="E230" s="101"/>
      <c r="F230" s="101"/>
      <c r="G230" s="101"/>
      <c r="H230" s="323"/>
      <c r="I230" s="325">
        <f>Prenoms!$B$18</f>
        <v>0</v>
      </c>
      <c r="J230" s="326"/>
      <c r="K230" s="326"/>
      <c r="L230" s="326"/>
      <c r="M230" s="326"/>
      <c r="N230" s="65" t="str">
        <f>IF(NL230&lt;&gt;0,"",IF(Conges!L52=0,"",Conges!L52))</f>
        <v/>
      </c>
      <c r="O230" s="66"/>
      <c r="P230" s="67"/>
      <c r="Q230" s="67"/>
      <c r="R230" s="67"/>
      <c r="S230" s="67"/>
      <c r="T230" s="67"/>
      <c r="U230" s="67"/>
      <c r="V230" s="68"/>
      <c r="W230" s="66"/>
      <c r="X230" s="67"/>
      <c r="Y230" s="67"/>
      <c r="Z230" s="67"/>
      <c r="AA230" s="67"/>
      <c r="AB230" s="67"/>
      <c r="AC230" s="67"/>
      <c r="AD230" s="68"/>
      <c r="AE230" s="66"/>
      <c r="AF230" s="67"/>
      <c r="AG230" s="67"/>
      <c r="AH230" s="67"/>
      <c r="AI230" s="67"/>
      <c r="AJ230" s="68"/>
      <c r="AK230" s="66"/>
      <c r="AL230" s="67"/>
      <c r="AM230" s="67"/>
      <c r="AN230" s="67"/>
      <c r="AO230" s="67"/>
      <c r="AP230" s="67"/>
      <c r="AQ230" s="67"/>
      <c r="AR230" s="67"/>
      <c r="AS230" s="67"/>
      <c r="AT230" s="68"/>
      <c r="AU230" s="66"/>
      <c r="AV230" s="67"/>
      <c r="AW230" s="67"/>
      <c r="AX230" s="67"/>
      <c r="AY230" s="67"/>
      <c r="AZ230" s="67"/>
      <c r="BA230" s="67"/>
      <c r="BB230" s="68"/>
      <c r="BC230" s="69">
        <f>IF(NL230&lt;&gt;0,(IF(Conges!L$52=0,0,3)),0)</f>
        <v>0</v>
      </c>
      <c r="BD230" s="370"/>
      <c r="BE230" s="355">
        <f>IF(OR(Conges!L$52="A",Conges!L$52="V"),Prenoms!L$18,NL230)</f>
        <v>0</v>
      </c>
      <c r="BF230" s="356"/>
      <c r="BG230" s="267"/>
      <c r="BH230" s="268">
        <f t="shared" si="252"/>
        <v>0</v>
      </c>
      <c r="BI230" s="269" t="str">
        <f t="shared" si="253"/>
        <v/>
      </c>
      <c r="BJ230" s="283">
        <v>0</v>
      </c>
      <c r="BK230" s="284">
        <f t="shared" si="270"/>
        <v>0</v>
      </c>
      <c r="BL230" s="285">
        <f t="shared" si="242"/>
        <v>0</v>
      </c>
      <c r="BM230" s="285">
        <f t="shared" si="243"/>
        <v>0</v>
      </c>
      <c r="BN230" s="285">
        <f>SUM('Heures Pointage'!$PD$12:$PE$12)</f>
        <v>0</v>
      </c>
      <c r="BO230" s="285">
        <f>SUM('Heures et Indemnites'!$PD$12:$PE$12)</f>
        <v>0</v>
      </c>
      <c r="BP230" s="286">
        <f t="shared" si="244"/>
        <v>0</v>
      </c>
      <c r="BQ230" s="286">
        <f>'Heures Pointage'!$QB$12</f>
        <v>0</v>
      </c>
      <c r="BR230" s="287">
        <f t="shared" ref="BR230" si="288">$BH$1070</f>
        <v>0</v>
      </c>
      <c r="BS230" s="143">
        <f>Prenoms!$C$18</f>
        <v>0</v>
      </c>
      <c r="BT230" s="146"/>
      <c r="BU230" s="210">
        <f>SUM('Heures et Indemnites'!$PD$12:$PE$12)</f>
        <v>0</v>
      </c>
      <c r="BV230" s="219">
        <f>SUM('Heures et Indemnites'!$PD$6:$PE$12)</f>
        <v>0</v>
      </c>
      <c r="BW230" s="210"/>
      <c r="BX230" s="219"/>
      <c r="MT230" s="371">
        <f t="shared" si="272"/>
        <v>0</v>
      </c>
      <c r="MU230" s="372">
        <f t="shared" ref="MU230:MU243" si="289">(COUNTA($O230:$BB230))/2</f>
        <v>0</v>
      </c>
      <c r="MV230" s="372">
        <f t="shared" si="259"/>
        <v>0</v>
      </c>
      <c r="MW230" s="372"/>
      <c r="MX230" s="372">
        <f t="shared" si="260"/>
        <v>0</v>
      </c>
      <c r="MY230" s="372"/>
      <c r="MZ230" s="372">
        <f t="shared" si="261"/>
        <v>0</v>
      </c>
      <c r="NA230" s="372"/>
      <c r="NB230" s="372">
        <f t="shared" si="262"/>
        <v>0</v>
      </c>
      <c r="NC230" s="372"/>
      <c r="ND230" s="372">
        <f t="shared" si="263"/>
        <v>0</v>
      </c>
      <c r="NE230" s="372"/>
      <c r="NF230" s="372">
        <f t="shared" si="264"/>
        <v>0</v>
      </c>
      <c r="NG230" s="372"/>
      <c r="NH230" s="372">
        <f t="shared" si="265"/>
        <v>0</v>
      </c>
      <c r="NI230" s="372"/>
      <c r="NJ230" s="372">
        <f t="shared" si="266"/>
        <v>0</v>
      </c>
      <c r="NK230" s="372"/>
      <c r="NL230" s="372">
        <f t="shared" si="273"/>
        <v>0</v>
      </c>
      <c r="NM230" s="373"/>
      <c r="NN230" s="350"/>
      <c r="NR230" s="30">
        <f t="shared" si="267"/>
        <v>0</v>
      </c>
      <c r="NS230" s="30">
        <f t="shared" si="268"/>
        <v>0</v>
      </c>
      <c r="NT230" s="30">
        <f t="shared" si="269"/>
        <v>0</v>
      </c>
    </row>
    <row r="231" spans="1:384" ht="10.199999999999999" customHeight="1">
      <c r="A231" s="25"/>
      <c r="B231" s="337"/>
      <c r="C231" s="335"/>
      <c r="D231" s="15"/>
      <c r="E231" s="101"/>
      <c r="F231" s="101"/>
      <c r="G231" s="101"/>
      <c r="H231" s="323"/>
      <c r="I231" s="328">
        <f>Prenoms!$B$19</f>
        <v>0</v>
      </c>
      <c r="J231" s="329"/>
      <c r="K231" s="329"/>
      <c r="L231" s="329"/>
      <c r="M231" s="329"/>
      <c r="N231" s="78" t="str">
        <f>IF(NL231&lt;&gt;0,"",IF(Conges!L53=0,"",Conges!L53))</f>
        <v/>
      </c>
      <c r="O231" s="79"/>
      <c r="P231" s="80"/>
      <c r="Q231" s="80"/>
      <c r="R231" s="80"/>
      <c r="S231" s="80"/>
      <c r="T231" s="80"/>
      <c r="U231" s="80"/>
      <c r="V231" s="81"/>
      <c r="W231" s="79"/>
      <c r="X231" s="80"/>
      <c r="Y231" s="80"/>
      <c r="Z231" s="80"/>
      <c r="AA231" s="80"/>
      <c r="AB231" s="80"/>
      <c r="AC231" s="80"/>
      <c r="AD231" s="81"/>
      <c r="AE231" s="79"/>
      <c r="AF231" s="80"/>
      <c r="AG231" s="80"/>
      <c r="AH231" s="80"/>
      <c r="AI231" s="80"/>
      <c r="AJ231" s="81"/>
      <c r="AK231" s="79"/>
      <c r="AL231" s="80"/>
      <c r="AM231" s="80"/>
      <c r="AN231" s="80"/>
      <c r="AO231" s="80"/>
      <c r="AP231" s="80"/>
      <c r="AQ231" s="80"/>
      <c r="AR231" s="80"/>
      <c r="AS231" s="80"/>
      <c r="AT231" s="81"/>
      <c r="AU231" s="79"/>
      <c r="AV231" s="80"/>
      <c r="AW231" s="80"/>
      <c r="AX231" s="80"/>
      <c r="AY231" s="80"/>
      <c r="AZ231" s="80"/>
      <c r="BA231" s="80"/>
      <c r="BB231" s="81"/>
      <c r="BC231" s="82">
        <f>IF(NL231&lt;&gt;0,(IF(Conges!L$53=0,0,3)),0)</f>
        <v>0</v>
      </c>
      <c r="BD231" s="370"/>
      <c r="BE231" s="357">
        <f>IF(OR(Conges!L$53="A",Conges!L$53="V"),Prenoms!L$19,NL231)</f>
        <v>0</v>
      </c>
      <c r="BF231" s="358"/>
      <c r="BG231" s="264"/>
      <c r="BH231" s="265">
        <f t="shared" si="252"/>
        <v>0</v>
      </c>
      <c r="BI231" s="266" t="str">
        <f t="shared" si="253"/>
        <v/>
      </c>
      <c r="BJ231" s="278">
        <v>0</v>
      </c>
      <c r="BK231" s="279">
        <f t="shared" si="270"/>
        <v>0</v>
      </c>
      <c r="BL231" s="280">
        <f t="shared" si="242"/>
        <v>0</v>
      </c>
      <c r="BM231" s="280">
        <f t="shared" si="243"/>
        <v>0</v>
      </c>
      <c r="BN231" s="280">
        <f>SUM('Heures Pointage'!$QD$12:$QE$12)</f>
        <v>0</v>
      </c>
      <c r="BO231" s="280">
        <f>SUM('Heures et Indemnites'!$QD$12:$QE$12)</f>
        <v>0</v>
      </c>
      <c r="BP231" s="281">
        <f t="shared" si="244"/>
        <v>0</v>
      </c>
      <c r="BQ231" s="281">
        <f>'Heures Pointage'!$RB$12</f>
        <v>0</v>
      </c>
      <c r="BR231" s="282">
        <f t="shared" ref="BR231" si="290">$BH$1071</f>
        <v>0</v>
      </c>
      <c r="BS231" s="142">
        <f>Prenoms!$C$19</f>
        <v>0</v>
      </c>
      <c r="BT231" s="170"/>
      <c r="BU231" s="211">
        <f>SUM('Heures et Indemnites'!$QD$12:$QE$12)</f>
        <v>0</v>
      </c>
      <c r="BV231" s="218">
        <f>SUM('Heures et Indemnites'!$QD$6:$QE$12)</f>
        <v>0</v>
      </c>
      <c r="BW231" s="211"/>
      <c r="BX231" s="218"/>
      <c r="MT231" s="369">
        <f t="shared" si="272"/>
        <v>0</v>
      </c>
      <c r="MU231" s="351">
        <f t="shared" si="289"/>
        <v>0</v>
      </c>
      <c r="MV231" s="351">
        <f t="shared" si="259"/>
        <v>0</v>
      </c>
      <c r="MW231" s="351"/>
      <c r="MX231" s="351">
        <f t="shared" si="260"/>
        <v>0</v>
      </c>
      <c r="MY231" s="351"/>
      <c r="MZ231" s="351">
        <f t="shared" si="261"/>
        <v>0</v>
      </c>
      <c r="NA231" s="351"/>
      <c r="NB231" s="351">
        <f t="shared" si="262"/>
        <v>0</v>
      </c>
      <c r="NC231" s="351"/>
      <c r="ND231" s="351">
        <f t="shared" si="263"/>
        <v>0</v>
      </c>
      <c r="NE231" s="351"/>
      <c r="NF231" s="351">
        <f t="shared" si="264"/>
        <v>0</v>
      </c>
      <c r="NG231" s="351"/>
      <c r="NH231" s="351">
        <f t="shared" si="265"/>
        <v>0</v>
      </c>
      <c r="NI231" s="351"/>
      <c r="NJ231" s="351">
        <f t="shared" si="266"/>
        <v>0</v>
      </c>
      <c r="NK231" s="351"/>
      <c r="NL231" s="351">
        <f t="shared" si="273"/>
        <v>0</v>
      </c>
      <c r="NM231" s="352"/>
      <c r="NN231" s="350"/>
      <c r="NR231" s="30">
        <f t="shared" si="267"/>
        <v>0</v>
      </c>
      <c r="NS231" s="30">
        <f t="shared" si="268"/>
        <v>0</v>
      </c>
      <c r="NT231" s="30">
        <f t="shared" si="269"/>
        <v>0</v>
      </c>
    </row>
    <row r="232" spans="1:384" ht="10.199999999999999" customHeight="1">
      <c r="A232" s="25"/>
      <c r="B232" s="337"/>
      <c r="C232" s="335"/>
      <c r="D232" s="15"/>
      <c r="E232" s="101"/>
      <c r="F232" s="101"/>
      <c r="G232" s="101"/>
      <c r="H232" s="323"/>
      <c r="I232" s="325">
        <f>Prenoms!$B$20</f>
        <v>0</v>
      </c>
      <c r="J232" s="326"/>
      <c r="K232" s="326"/>
      <c r="L232" s="326"/>
      <c r="M232" s="326"/>
      <c r="N232" s="65" t="str">
        <f>IF(NL232&lt;&gt;0,"",IF(Conges!L54=0,"",Conges!L54))</f>
        <v/>
      </c>
      <c r="O232" s="66"/>
      <c r="P232" s="67"/>
      <c r="Q232" s="67"/>
      <c r="R232" s="67"/>
      <c r="S232" s="67"/>
      <c r="T232" s="67"/>
      <c r="U232" s="67"/>
      <c r="V232" s="68"/>
      <c r="W232" s="66"/>
      <c r="X232" s="67"/>
      <c r="Y232" s="67"/>
      <c r="Z232" s="67"/>
      <c r="AA232" s="67"/>
      <c r="AB232" s="67"/>
      <c r="AC232" s="67"/>
      <c r="AD232" s="68"/>
      <c r="AE232" s="66"/>
      <c r="AF232" s="67"/>
      <c r="AG232" s="67"/>
      <c r="AH232" s="67"/>
      <c r="AI232" s="67"/>
      <c r="AJ232" s="68"/>
      <c r="AK232" s="66"/>
      <c r="AL232" s="67"/>
      <c r="AM232" s="67"/>
      <c r="AN232" s="67"/>
      <c r="AO232" s="67"/>
      <c r="AP232" s="67"/>
      <c r="AQ232" s="67"/>
      <c r="AR232" s="67"/>
      <c r="AS232" s="67"/>
      <c r="AT232" s="68"/>
      <c r="AU232" s="66"/>
      <c r="AV232" s="67"/>
      <c r="AW232" s="67"/>
      <c r="AX232" s="67"/>
      <c r="AY232" s="67"/>
      <c r="AZ232" s="67"/>
      <c r="BA232" s="67"/>
      <c r="BB232" s="68"/>
      <c r="BC232" s="69">
        <f>IF(NL232&lt;&gt;0,(IF(Conges!L$54=0,0,3)),0)</f>
        <v>0</v>
      </c>
      <c r="BD232" s="370"/>
      <c r="BE232" s="355">
        <f>IF(OR(Conges!L$54="A",Conges!L$54="V"),Prenoms!L$20,NL232)</f>
        <v>0</v>
      </c>
      <c r="BF232" s="356"/>
      <c r="BG232" s="267"/>
      <c r="BH232" s="268">
        <f t="shared" si="252"/>
        <v>0</v>
      </c>
      <c r="BI232" s="269" t="str">
        <f t="shared" si="253"/>
        <v/>
      </c>
      <c r="BJ232" s="283">
        <v>0</v>
      </c>
      <c r="BK232" s="284">
        <f t="shared" si="270"/>
        <v>0</v>
      </c>
      <c r="BL232" s="285">
        <f t="shared" si="242"/>
        <v>0</v>
      </c>
      <c r="BM232" s="285">
        <f t="shared" si="243"/>
        <v>0</v>
      </c>
      <c r="BN232" s="285">
        <f>SUM('Heures Pointage'!$RD$12:$RE$12)</f>
        <v>0</v>
      </c>
      <c r="BO232" s="285">
        <f>SUM('Heures et Indemnites'!$RD$12:$RE$12)</f>
        <v>0</v>
      </c>
      <c r="BP232" s="286">
        <f t="shared" si="244"/>
        <v>0</v>
      </c>
      <c r="BQ232" s="286">
        <f>'Heures Pointage'!$SB$12</f>
        <v>0</v>
      </c>
      <c r="BR232" s="287">
        <f t="shared" ref="BR232" si="291">$BH$1072</f>
        <v>0</v>
      </c>
      <c r="BS232" s="143">
        <f>Prenoms!$C$20</f>
        <v>0</v>
      </c>
      <c r="BT232" s="146"/>
      <c r="BU232" s="210">
        <f>SUM('Heures et Indemnites'!$RD$12:$RE$12)</f>
        <v>0</v>
      </c>
      <c r="BV232" s="219">
        <f>SUM('Heures et Indemnites'!$RD$6:$RE$12)</f>
        <v>0</v>
      </c>
      <c r="BW232" s="210"/>
      <c r="BX232" s="219"/>
      <c r="MT232" s="371">
        <f t="shared" si="272"/>
        <v>0</v>
      </c>
      <c r="MU232" s="372">
        <f t="shared" si="289"/>
        <v>0</v>
      </c>
      <c r="MV232" s="372">
        <f t="shared" si="259"/>
        <v>0</v>
      </c>
      <c r="MW232" s="372"/>
      <c r="MX232" s="372">
        <f t="shared" si="260"/>
        <v>0</v>
      </c>
      <c r="MY232" s="372"/>
      <c r="MZ232" s="372">
        <f t="shared" si="261"/>
        <v>0</v>
      </c>
      <c r="NA232" s="372"/>
      <c r="NB232" s="372">
        <f t="shared" si="262"/>
        <v>0</v>
      </c>
      <c r="NC232" s="372"/>
      <c r="ND232" s="372">
        <f t="shared" si="263"/>
        <v>0</v>
      </c>
      <c r="NE232" s="372"/>
      <c r="NF232" s="372">
        <f t="shared" si="264"/>
        <v>0</v>
      </c>
      <c r="NG232" s="372"/>
      <c r="NH232" s="372">
        <f t="shared" si="265"/>
        <v>0</v>
      </c>
      <c r="NI232" s="372"/>
      <c r="NJ232" s="372">
        <f t="shared" si="266"/>
        <v>0</v>
      </c>
      <c r="NK232" s="372"/>
      <c r="NL232" s="372">
        <f t="shared" si="273"/>
        <v>0</v>
      </c>
      <c r="NM232" s="373"/>
      <c r="NN232" s="350"/>
      <c r="NR232" s="30">
        <f t="shared" si="267"/>
        <v>0</v>
      </c>
      <c r="NS232" s="30">
        <f t="shared" si="268"/>
        <v>0</v>
      </c>
      <c r="NT232" s="30">
        <f t="shared" si="269"/>
        <v>0</v>
      </c>
    </row>
    <row r="233" spans="1:384" ht="10.199999999999999" customHeight="1">
      <c r="A233" s="25"/>
      <c r="B233" s="337"/>
      <c r="C233" s="335"/>
      <c r="D233" s="15"/>
      <c r="E233" s="101"/>
      <c r="F233" s="101"/>
      <c r="G233" s="101"/>
      <c r="H233" s="323"/>
      <c r="I233" s="328">
        <f>Prenoms!$B$21</f>
        <v>0</v>
      </c>
      <c r="J233" s="329"/>
      <c r="K233" s="329"/>
      <c r="L233" s="329"/>
      <c r="M233" s="329"/>
      <c r="N233" s="78" t="str">
        <f>IF(NL233&lt;&gt;0,"",IF(Conges!L55=0,"",Conges!L55))</f>
        <v/>
      </c>
      <c r="O233" s="79"/>
      <c r="P233" s="80"/>
      <c r="Q233" s="80"/>
      <c r="R233" s="80"/>
      <c r="S233" s="80"/>
      <c r="T233" s="80"/>
      <c r="U233" s="80"/>
      <c r="V233" s="81"/>
      <c r="W233" s="79"/>
      <c r="X233" s="80"/>
      <c r="Y233" s="80"/>
      <c r="Z233" s="80"/>
      <c r="AA233" s="80"/>
      <c r="AB233" s="80"/>
      <c r="AC233" s="80"/>
      <c r="AD233" s="81"/>
      <c r="AE233" s="79"/>
      <c r="AF233" s="80"/>
      <c r="AG233" s="80"/>
      <c r="AH233" s="80"/>
      <c r="AI233" s="80"/>
      <c r="AJ233" s="81"/>
      <c r="AK233" s="79"/>
      <c r="AL233" s="80"/>
      <c r="AM233" s="80"/>
      <c r="AN233" s="80"/>
      <c r="AO233" s="80"/>
      <c r="AP233" s="80"/>
      <c r="AQ233" s="80"/>
      <c r="AR233" s="80"/>
      <c r="AS233" s="80"/>
      <c r="AT233" s="81"/>
      <c r="AU233" s="79"/>
      <c r="AV233" s="80"/>
      <c r="AW233" s="80"/>
      <c r="AX233" s="80"/>
      <c r="AY233" s="80"/>
      <c r="AZ233" s="80"/>
      <c r="BA233" s="80"/>
      <c r="BB233" s="81"/>
      <c r="BC233" s="82">
        <f>IF(NL233&lt;&gt;0,(IF(Conges!L$55=0,0,3)),0)</f>
        <v>0</v>
      </c>
      <c r="BD233" s="370"/>
      <c r="BE233" s="357">
        <f>IF(OR(Conges!L$55="A",Conges!L$55="V"),Prenoms!L$21,NL233)</f>
        <v>0</v>
      </c>
      <c r="BF233" s="358"/>
      <c r="BG233" s="264"/>
      <c r="BH233" s="265">
        <f t="shared" si="252"/>
        <v>0</v>
      </c>
      <c r="BI233" s="266" t="str">
        <f t="shared" si="253"/>
        <v/>
      </c>
      <c r="BJ233" s="278">
        <v>0</v>
      </c>
      <c r="BK233" s="279">
        <f t="shared" si="270"/>
        <v>0</v>
      </c>
      <c r="BL233" s="280">
        <f t="shared" si="242"/>
        <v>0</v>
      </c>
      <c r="BM233" s="280">
        <f t="shared" si="243"/>
        <v>0</v>
      </c>
      <c r="BN233" s="280">
        <f>SUM('Heures Pointage'!$SD$12:$SE$12)</f>
        <v>0</v>
      </c>
      <c r="BO233" s="280">
        <f>SUM('Heures et Indemnites'!$SD$12:$SE$12)</f>
        <v>0</v>
      </c>
      <c r="BP233" s="281">
        <f t="shared" si="244"/>
        <v>0</v>
      </c>
      <c r="BQ233" s="281">
        <f>'Heures Pointage'!$TB$12</f>
        <v>0</v>
      </c>
      <c r="BR233" s="282">
        <f t="shared" ref="BR233" si="292">$BH$1073</f>
        <v>0</v>
      </c>
      <c r="BS233" s="142">
        <f>Prenoms!$C$21</f>
        <v>0</v>
      </c>
      <c r="BT233" s="170"/>
      <c r="BU233" s="211">
        <f>SUM('Heures et Indemnites'!$SD$12:$SE$12)</f>
        <v>0</v>
      </c>
      <c r="BV233" s="218">
        <f>SUM('Heures et Indemnites'!$SD$6:$SE$12)</f>
        <v>0</v>
      </c>
      <c r="BW233" s="211"/>
      <c r="BX233" s="218"/>
      <c r="MT233" s="369">
        <f t="shared" si="272"/>
        <v>0</v>
      </c>
      <c r="MU233" s="351">
        <f t="shared" si="289"/>
        <v>0</v>
      </c>
      <c r="MV233" s="351">
        <f t="shared" si="259"/>
        <v>0</v>
      </c>
      <c r="MW233" s="351"/>
      <c r="MX233" s="351">
        <f t="shared" si="260"/>
        <v>0</v>
      </c>
      <c r="MY233" s="351"/>
      <c r="MZ233" s="351">
        <f t="shared" si="261"/>
        <v>0</v>
      </c>
      <c r="NA233" s="351"/>
      <c r="NB233" s="351">
        <f t="shared" si="262"/>
        <v>0</v>
      </c>
      <c r="NC233" s="351"/>
      <c r="ND233" s="351">
        <f t="shared" si="263"/>
        <v>0</v>
      </c>
      <c r="NE233" s="351"/>
      <c r="NF233" s="351">
        <f t="shared" si="264"/>
        <v>0</v>
      </c>
      <c r="NG233" s="351"/>
      <c r="NH233" s="351">
        <f t="shared" si="265"/>
        <v>0</v>
      </c>
      <c r="NI233" s="351"/>
      <c r="NJ233" s="351">
        <f t="shared" si="266"/>
        <v>0</v>
      </c>
      <c r="NK233" s="351"/>
      <c r="NL233" s="351">
        <f t="shared" si="273"/>
        <v>0</v>
      </c>
      <c r="NM233" s="352"/>
      <c r="NN233" s="350"/>
      <c r="NR233" s="30">
        <f t="shared" si="267"/>
        <v>0</v>
      </c>
      <c r="NS233" s="30">
        <f t="shared" si="268"/>
        <v>0</v>
      </c>
      <c r="NT233" s="30">
        <f t="shared" si="269"/>
        <v>0</v>
      </c>
    </row>
    <row r="234" spans="1:384" ht="10.199999999999999" customHeight="1">
      <c r="A234" s="25"/>
      <c r="B234" s="337"/>
      <c r="C234" s="335"/>
      <c r="D234" s="15"/>
      <c r="E234" s="101"/>
      <c r="F234" s="101"/>
      <c r="G234" s="101"/>
      <c r="H234" s="323"/>
      <c r="I234" s="325">
        <f>Prenoms!$B$22</f>
        <v>0</v>
      </c>
      <c r="J234" s="326"/>
      <c r="K234" s="326"/>
      <c r="L234" s="326"/>
      <c r="M234" s="326"/>
      <c r="N234" s="65" t="str">
        <f>IF(NL234&lt;&gt;0,"",IF(Conges!L56=0,"",Conges!L56))</f>
        <v/>
      </c>
      <c r="O234" s="66"/>
      <c r="P234" s="67"/>
      <c r="Q234" s="67"/>
      <c r="R234" s="67"/>
      <c r="S234" s="67"/>
      <c r="T234" s="67"/>
      <c r="U234" s="67"/>
      <c r="V234" s="68"/>
      <c r="W234" s="66"/>
      <c r="X234" s="67"/>
      <c r="Y234" s="67"/>
      <c r="Z234" s="67"/>
      <c r="AA234" s="67"/>
      <c r="AB234" s="67"/>
      <c r="AC234" s="67"/>
      <c r="AD234" s="68"/>
      <c r="AE234" s="66"/>
      <c r="AF234" s="67"/>
      <c r="AG234" s="67"/>
      <c r="AH234" s="67"/>
      <c r="AI234" s="67"/>
      <c r="AJ234" s="68"/>
      <c r="AK234" s="66"/>
      <c r="AL234" s="67"/>
      <c r="AM234" s="67"/>
      <c r="AN234" s="67"/>
      <c r="AO234" s="67"/>
      <c r="AP234" s="67"/>
      <c r="AQ234" s="67"/>
      <c r="AR234" s="67"/>
      <c r="AS234" s="67"/>
      <c r="AT234" s="68"/>
      <c r="AU234" s="66"/>
      <c r="AV234" s="67"/>
      <c r="AW234" s="67"/>
      <c r="AX234" s="67"/>
      <c r="AY234" s="67"/>
      <c r="AZ234" s="67"/>
      <c r="BA234" s="67"/>
      <c r="BB234" s="68"/>
      <c r="BC234" s="69">
        <f>IF(NL234&lt;&gt;0,(IF(Conges!L$56=0,0,3)),0)</f>
        <v>0</v>
      </c>
      <c r="BD234" s="370"/>
      <c r="BE234" s="355">
        <f>IF(OR(Conges!L$56="A",Conges!L$56="V"),Prenoms!L$22,NL234)</f>
        <v>0</v>
      </c>
      <c r="BF234" s="356"/>
      <c r="BG234" s="267"/>
      <c r="BH234" s="268">
        <f t="shared" si="252"/>
        <v>0</v>
      </c>
      <c r="BI234" s="269" t="str">
        <f t="shared" si="253"/>
        <v/>
      </c>
      <c r="BJ234" s="283">
        <v>0</v>
      </c>
      <c r="BK234" s="284">
        <f t="shared" si="270"/>
        <v>0</v>
      </c>
      <c r="BL234" s="285">
        <f t="shared" si="242"/>
        <v>0</v>
      </c>
      <c r="BM234" s="285">
        <f t="shared" si="243"/>
        <v>0</v>
      </c>
      <c r="BN234" s="285">
        <f>SUM('Heures Pointage'!$TD$12:$TE$12)</f>
        <v>0</v>
      </c>
      <c r="BO234" s="285">
        <f>SUM('Heures et Indemnites'!$TD$12:$TE$12)</f>
        <v>0</v>
      </c>
      <c r="BP234" s="286">
        <f t="shared" si="244"/>
        <v>0</v>
      </c>
      <c r="BQ234" s="286">
        <f>'Heures Pointage'!$UB$12</f>
        <v>0</v>
      </c>
      <c r="BR234" s="287">
        <f t="shared" ref="BR234" si="293">$BH$1074</f>
        <v>0</v>
      </c>
      <c r="BS234" s="143">
        <f>Prenoms!$C$22</f>
        <v>0</v>
      </c>
      <c r="BT234" s="146"/>
      <c r="BU234" s="210">
        <f>SUM('Heures et Indemnites'!$TD$12:$TE$12)</f>
        <v>0</v>
      </c>
      <c r="BV234" s="219">
        <f>SUM('Heures et Indemnites'!$TD$6:$TE$12)</f>
        <v>0</v>
      </c>
      <c r="BW234" s="210"/>
      <c r="BX234" s="219"/>
      <c r="MT234" s="371">
        <f t="shared" si="272"/>
        <v>0</v>
      </c>
      <c r="MU234" s="372">
        <f t="shared" si="289"/>
        <v>0</v>
      </c>
      <c r="MV234" s="372">
        <f t="shared" si="259"/>
        <v>0</v>
      </c>
      <c r="MW234" s="372"/>
      <c r="MX234" s="372">
        <f t="shared" si="260"/>
        <v>0</v>
      </c>
      <c r="MY234" s="372"/>
      <c r="MZ234" s="372">
        <f t="shared" si="261"/>
        <v>0</v>
      </c>
      <c r="NA234" s="372"/>
      <c r="NB234" s="372">
        <f t="shared" si="262"/>
        <v>0</v>
      </c>
      <c r="NC234" s="372"/>
      <c r="ND234" s="372">
        <f t="shared" si="263"/>
        <v>0</v>
      </c>
      <c r="NE234" s="372"/>
      <c r="NF234" s="372">
        <f t="shared" si="264"/>
        <v>0</v>
      </c>
      <c r="NG234" s="372"/>
      <c r="NH234" s="372">
        <f t="shared" si="265"/>
        <v>0</v>
      </c>
      <c r="NI234" s="372"/>
      <c r="NJ234" s="372">
        <f t="shared" si="266"/>
        <v>0</v>
      </c>
      <c r="NK234" s="372"/>
      <c r="NL234" s="372">
        <f t="shared" si="273"/>
        <v>0</v>
      </c>
      <c r="NM234" s="373"/>
      <c r="NN234" s="350"/>
      <c r="NR234" s="30">
        <f t="shared" si="267"/>
        <v>0</v>
      </c>
      <c r="NS234" s="30">
        <f t="shared" si="268"/>
        <v>0</v>
      </c>
      <c r="NT234" s="30">
        <f t="shared" si="269"/>
        <v>0</v>
      </c>
    </row>
    <row r="235" spans="1:384" ht="10.199999999999999" customHeight="1">
      <c r="A235" s="25"/>
      <c r="B235" s="337"/>
      <c r="C235" s="335"/>
      <c r="D235" s="15"/>
      <c r="E235" s="101"/>
      <c r="F235" s="101"/>
      <c r="G235" s="101"/>
      <c r="H235" s="323"/>
      <c r="I235" s="328">
        <f>Prenoms!$B$23</f>
        <v>0</v>
      </c>
      <c r="J235" s="329"/>
      <c r="K235" s="329"/>
      <c r="L235" s="329"/>
      <c r="M235" s="329"/>
      <c r="N235" s="78" t="str">
        <f>IF(NL235&lt;&gt;0,"",IF(Conges!L57=0,"",Conges!L57))</f>
        <v/>
      </c>
      <c r="O235" s="79"/>
      <c r="P235" s="80"/>
      <c r="Q235" s="80"/>
      <c r="R235" s="80"/>
      <c r="S235" s="80"/>
      <c r="T235" s="80"/>
      <c r="U235" s="80"/>
      <c r="V235" s="81"/>
      <c r="W235" s="79"/>
      <c r="X235" s="80"/>
      <c r="Y235" s="80"/>
      <c r="Z235" s="80"/>
      <c r="AA235" s="80"/>
      <c r="AB235" s="80"/>
      <c r="AC235" s="80"/>
      <c r="AD235" s="81"/>
      <c r="AE235" s="79"/>
      <c r="AF235" s="80"/>
      <c r="AG235" s="80"/>
      <c r="AH235" s="80"/>
      <c r="AI235" s="80"/>
      <c r="AJ235" s="81"/>
      <c r="AK235" s="79"/>
      <c r="AL235" s="80"/>
      <c r="AM235" s="80"/>
      <c r="AN235" s="80"/>
      <c r="AO235" s="80"/>
      <c r="AP235" s="80"/>
      <c r="AQ235" s="80"/>
      <c r="AR235" s="80"/>
      <c r="AS235" s="80"/>
      <c r="AT235" s="81"/>
      <c r="AU235" s="79"/>
      <c r="AV235" s="80"/>
      <c r="AW235" s="80"/>
      <c r="AX235" s="80"/>
      <c r="AY235" s="80"/>
      <c r="AZ235" s="80"/>
      <c r="BA235" s="80"/>
      <c r="BB235" s="81"/>
      <c r="BC235" s="82">
        <f>IF(NL235&lt;&gt;0,(IF(Conges!L$57=0,0,3)),0)</f>
        <v>0</v>
      </c>
      <c r="BD235" s="370"/>
      <c r="BE235" s="357">
        <f>IF(OR(Conges!L$57="A",Conges!L$57="V"),Prenoms!L$23,NL235)</f>
        <v>0</v>
      </c>
      <c r="BF235" s="358"/>
      <c r="BG235" s="264"/>
      <c r="BH235" s="265">
        <f t="shared" si="252"/>
        <v>0</v>
      </c>
      <c r="BI235" s="266" t="str">
        <f t="shared" si="253"/>
        <v/>
      </c>
      <c r="BJ235" s="278">
        <v>0</v>
      </c>
      <c r="BK235" s="279">
        <f t="shared" si="270"/>
        <v>0</v>
      </c>
      <c r="BL235" s="280">
        <f t="shared" si="242"/>
        <v>0</v>
      </c>
      <c r="BM235" s="280">
        <f t="shared" si="243"/>
        <v>0</v>
      </c>
      <c r="BN235" s="280">
        <f>SUM('Heures Pointage'!$UD$12:$UE$12)</f>
        <v>0</v>
      </c>
      <c r="BO235" s="280">
        <f>SUM('Heures et Indemnites'!$UD$12:$UE$12)</f>
        <v>0</v>
      </c>
      <c r="BP235" s="281">
        <f t="shared" si="244"/>
        <v>0</v>
      </c>
      <c r="BQ235" s="281">
        <f>'Heures Pointage'!$VB$12</f>
        <v>0</v>
      </c>
      <c r="BR235" s="282">
        <f t="shared" ref="BR235" si="294">$BH$1075</f>
        <v>0</v>
      </c>
      <c r="BS235" s="142">
        <f>Prenoms!$C$23</f>
        <v>0</v>
      </c>
      <c r="BT235" s="170"/>
      <c r="BU235" s="211">
        <f>SUM('Heures et Indemnites'!$UD$12:$UE$12)</f>
        <v>0</v>
      </c>
      <c r="BV235" s="218">
        <f>SUM('Heures et Indemnites'!$UD$6:$UE$12)</f>
        <v>0</v>
      </c>
      <c r="BW235" s="211"/>
      <c r="BX235" s="218"/>
      <c r="MT235" s="369">
        <f t="shared" si="272"/>
        <v>0</v>
      </c>
      <c r="MU235" s="351">
        <f t="shared" si="289"/>
        <v>0</v>
      </c>
      <c r="MV235" s="351">
        <f t="shared" si="259"/>
        <v>0</v>
      </c>
      <c r="MW235" s="351"/>
      <c r="MX235" s="351">
        <f t="shared" si="260"/>
        <v>0</v>
      </c>
      <c r="MY235" s="351"/>
      <c r="MZ235" s="351">
        <f t="shared" si="261"/>
        <v>0</v>
      </c>
      <c r="NA235" s="351"/>
      <c r="NB235" s="351">
        <f t="shared" si="262"/>
        <v>0</v>
      </c>
      <c r="NC235" s="351"/>
      <c r="ND235" s="351">
        <f t="shared" si="263"/>
        <v>0</v>
      </c>
      <c r="NE235" s="351"/>
      <c r="NF235" s="351">
        <f t="shared" si="264"/>
        <v>0</v>
      </c>
      <c r="NG235" s="351"/>
      <c r="NH235" s="351">
        <f t="shared" si="265"/>
        <v>0</v>
      </c>
      <c r="NI235" s="351"/>
      <c r="NJ235" s="351">
        <f t="shared" si="266"/>
        <v>0</v>
      </c>
      <c r="NK235" s="351"/>
      <c r="NL235" s="351">
        <f t="shared" si="273"/>
        <v>0</v>
      </c>
      <c r="NM235" s="352"/>
      <c r="NN235" s="350"/>
      <c r="NR235" s="30">
        <f t="shared" si="267"/>
        <v>0</v>
      </c>
      <c r="NS235" s="30">
        <f t="shared" si="268"/>
        <v>0</v>
      </c>
      <c r="NT235" s="30">
        <f t="shared" si="269"/>
        <v>0</v>
      </c>
    </row>
    <row r="236" spans="1:384" ht="10.199999999999999" customHeight="1">
      <c r="A236" s="25"/>
      <c r="B236" s="337"/>
      <c r="C236" s="335"/>
      <c r="D236" s="15"/>
      <c r="E236" s="101"/>
      <c r="F236" s="101"/>
      <c r="G236" s="101"/>
      <c r="H236" s="323"/>
      <c r="I236" s="325">
        <f>Prenoms!$B$24</f>
        <v>0</v>
      </c>
      <c r="J236" s="326"/>
      <c r="K236" s="326"/>
      <c r="L236" s="326"/>
      <c r="M236" s="326"/>
      <c r="N236" s="65" t="str">
        <f>IF(NL236&lt;&gt;0,"",IF(Conges!L58=0,"",Conges!L58))</f>
        <v/>
      </c>
      <c r="O236" s="66"/>
      <c r="P236" s="67"/>
      <c r="Q236" s="67"/>
      <c r="R236" s="67"/>
      <c r="S236" s="67"/>
      <c r="T236" s="67"/>
      <c r="U236" s="67"/>
      <c r="V236" s="68"/>
      <c r="W236" s="66"/>
      <c r="X236" s="67"/>
      <c r="Y236" s="67"/>
      <c r="Z236" s="67"/>
      <c r="AA236" s="67"/>
      <c r="AB236" s="67"/>
      <c r="AC236" s="67"/>
      <c r="AD236" s="68"/>
      <c r="AE236" s="66"/>
      <c r="AF236" s="67"/>
      <c r="AG236" s="67"/>
      <c r="AH236" s="67"/>
      <c r="AI236" s="67"/>
      <c r="AJ236" s="68"/>
      <c r="AK236" s="66"/>
      <c r="AL236" s="67"/>
      <c r="AM236" s="67"/>
      <c r="AN236" s="67"/>
      <c r="AO236" s="67"/>
      <c r="AP236" s="67"/>
      <c r="AQ236" s="67"/>
      <c r="AR236" s="67"/>
      <c r="AS236" s="67"/>
      <c r="AT236" s="68"/>
      <c r="AU236" s="66"/>
      <c r="AV236" s="67"/>
      <c r="AW236" s="67"/>
      <c r="AX236" s="67"/>
      <c r="AY236" s="67"/>
      <c r="AZ236" s="67"/>
      <c r="BA236" s="67"/>
      <c r="BB236" s="68"/>
      <c r="BC236" s="69">
        <f>IF(NL236&lt;&gt;0,(IF(Conges!L$58=0,0,3)),0)</f>
        <v>0</v>
      </c>
      <c r="BD236" s="370"/>
      <c r="BE236" s="355">
        <f>IF(OR(Conges!L$58="A",Conges!L$58="V"),Prenoms!L$24,NL236)</f>
        <v>0</v>
      </c>
      <c r="BF236" s="356"/>
      <c r="BG236" s="267"/>
      <c r="BH236" s="268">
        <f t="shared" si="252"/>
        <v>0</v>
      </c>
      <c r="BI236" s="269" t="str">
        <f t="shared" si="253"/>
        <v/>
      </c>
      <c r="BJ236" s="283">
        <v>0</v>
      </c>
      <c r="BK236" s="284">
        <f t="shared" si="270"/>
        <v>0</v>
      </c>
      <c r="BL236" s="285">
        <f t="shared" si="242"/>
        <v>0</v>
      </c>
      <c r="BM236" s="285">
        <f t="shared" si="243"/>
        <v>0</v>
      </c>
      <c r="BN236" s="285">
        <f>SUM('Heures Pointage'!$VD$12:$VE$12)</f>
        <v>0</v>
      </c>
      <c r="BO236" s="285">
        <f>SUM('Heures et Indemnites'!$VD$12:$VE$12)</f>
        <v>0</v>
      </c>
      <c r="BP236" s="286">
        <f t="shared" si="244"/>
        <v>0</v>
      </c>
      <c r="BQ236" s="286">
        <f>'Heures Pointage'!$WB$12</f>
        <v>0</v>
      </c>
      <c r="BR236" s="287">
        <f t="shared" ref="BR236" si="295">$BH$1076</f>
        <v>0</v>
      </c>
      <c r="BS236" s="143">
        <f>Prenoms!$C$24</f>
        <v>0</v>
      </c>
      <c r="BT236" s="146"/>
      <c r="BU236" s="210">
        <f>SUM('Heures et Indemnites'!$VD$12:$VE$12)</f>
        <v>0</v>
      </c>
      <c r="BV236" s="219">
        <f>SUM('Heures et Indemnites'!$VD$6:$VE$12)</f>
        <v>0</v>
      </c>
      <c r="BW236" s="210"/>
      <c r="BX236" s="219"/>
      <c r="MT236" s="371">
        <f t="shared" si="272"/>
        <v>0</v>
      </c>
      <c r="MU236" s="372">
        <f t="shared" si="289"/>
        <v>0</v>
      </c>
      <c r="MV236" s="372">
        <f t="shared" si="259"/>
        <v>0</v>
      </c>
      <c r="MW236" s="372"/>
      <c r="MX236" s="372">
        <f t="shared" si="260"/>
        <v>0</v>
      </c>
      <c r="MY236" s="372"/>
      <c r="MZ236" s="372">
        <f t="shared" si="261"/>
        <v>0</v>
      </c>
      <c r="NA236" s="372"/>
      <c r="NB236" s="372">
        <f t="shared" si="262"/>
        <v>0</v>
      </c>
      <c r="NC236" s="372"/>
      <c r="ND236" s="372">
        <f t="shared" si="263"/>
        <v>0</v>
      </c>
      <c r="NE236" s="372"/>
      <c r="NF236" s="372">
        <f t="shared" si="264"/>
        <v>0</v>
      </c>
      <c r="NG236" s="372"/>
      <c r="NH236" s="372">
        <f t="shared" si="265"/>
        <v>0</v>
      </c>
      <c r="NI236" s="372"/>
      <c r="NJ236" s="372">
        <f t="shared" si="266"/>
        <v>0</v>
      </c>
      <c r="NK236" s="372"/>
      <c r="NL236" s="372">
        <f t="shared" si="273"/>
        <v>0</v>
      </c>
      <c r="NM236" s="373"/>
      <c r="NN236" s="350"/>
      <c r="NR236" s="30">
        <f t="shared" si="267"/>
        <v>0</v>
      </c>
      <c r="NS236" s="30">
        <f t="shared" si="268"/>
        <v>0</v>
      </c>
      <c r="NT236" s="30">
        <f t="shared" si="269"/>
        <v>0</v>
      </c>
    </row>
    <row r="237" spans="1:384" ht="10.199999999999999" customHeight="1">
      <c r="A237" s="25"/>
      <c r="B237" s="337"/>
      <c r="C237" s="335"/>
      <c r="D237" s="15"/>
      <c r="E237" s="101"/>
      <c r="F237" s="101"/>
      <c r="G237" s="101"/>
      <c r="H237" s="323"/>
      <c r="I237" s="328">
        <f>Prenoms!$B$25</f>
        <v>0</v>
      </c>
      <c r="J237" s="329"/>
      <c r="K237" s="329"/>
      <c r="L237" s="329"/>
      <c r="M237" s="329"/>
      <c r="N237" s="78" t="str">
        <f>IF(NL237&lt;&gt;0,"",IF(Conges!L59=0,"",Conges!L59))</f>
        <v/>
      </c>
      <c r="O237" s="79"/>
      <c r="P237" s="80"/>
      <c r="Q237" s="80"/>
      <c r="R237" s="80"/>
      <c r="S237" s="80"/>
      <c r="T237" s="80"/>
      <c r="U237" s="80"/>
      <c r="V237" s="81"/>
      <c r="W237" s="79"/>
      <c r="X237" s="80"/>
      <c r="Y237" s="80"/>
      <c r="Z237" s="80"/>
      <c r="AA237" s="80"/>
      <c r="AB237" s="80"/>
      <c r="AC237" s="80"/>
      <c r="AD237" s="81"/>
      <c r="AE237" s="79"/>
      <c r="AF237" s="80"/>
      <c r="AG237" s="80"/>
      <c r="AH237" s="80"/>
      <c r="AI237" s="80"/>
      <c r="AJ237" s="81"/>
      <c r="AK237" s="79"/>
      <c r="AL237" s="80"/>
      <c r="AM237" s="80"/>
      <c r="AN237" s="80"/>
      <c r="AO237" s="80"/>
      <c r="AP237" s="80"/>
      <c r="AQ237" s="80"/>
      <c r="AR237" s="80"/>
      <c r="AS237" s="80"/>
      <c r="AT237" s="81"/>
      <c r="AU237" s="79"/>
      <c r="AV237" s="80"/>
      <c r="AW237" s="80"/>
      <c r="AX237" s="80"/>
      <c r="AY237" s="80"/>
      <c r="AZ237" s="80"/>
      <c r="BA237" s="80"/>
      <c r="BB237" s="81"/>
      <c r="BC237" s="82">
        <f>IF(NL237&lt;&gt;0,(IF(Conges!L$59=0,0,3)),0)</f>
        <v>0</v>
      </c>
      <c r="BD237" s="370"/>
      <c r="BE237" s="357">
        <f>IF(OR(Conges!L$59="A",Conges!L$59="V"),Prenoms!L$25,NL237)</f>
        <v>0</v>
      </c>
      <c r="BF237" s="358"/>
      <c r="BG237" s="264"/>
      <c r="BH237" s="265">
        <f t="shared" si="252"/>
        <v>0</v>
      </c>
      <c r="BI237" s="266" t="str">
        <f t="shared" si="253"/>
        <v/>
      </c>
      <c r="BJ237" s="278">
        <v>0</v>
      </c>
      <c r="BK237" s="279">
        <f t="shared" si="270"/>
        <v>0</v>
      </c>
      <c r="BL237" s="280">
        <f t="shared" si="242"/>
        <v>0</v>
      </c>
      <c r="BM237" s="280">
        <f t="shared" si="243"/>
        <v>0</v>
      </c>
      <c r="BN237" s="280">
        <f>SUM('Heures Pointage'!$WD$12:$WE$12)</f>
        <v>0</v>
      </c>
      <c r="BO237" s="280">
        <f>SUM('Heures et Indemnites'!$WD$12:$WE$12)</f>
        <v>0</v>
      </c>
      <c r="BP237" s="281">
        <f t="shared" si="244"/>
        <v>0</v>
      </c>
      <c r="BQ237" s="281">
        <f>'Heures Pointage'!$XB$12</f>
        <v>0</v>
      </c>
      <c r="BR237" s="282">
        <f t="shared" ref="BR237" si="296">$BH$1077</f>
        <v>0</v>
      </c>
      <c r="BS237" s="142">
        <f>Prenoms!$C$25</f>
        <v>0</v>
      </c>
      <c r="BT237" s="170"/>
      <c r="BU237" s="211">
        <f>SUM('Heures et Indemnites'!$WD$12:$WE$12)</f>
        <v>0</v>
      </c>
      <c r="BV237" s="218">
        <f>SUM('Heures et Indemnites'!$WD$6:$WE$12)</f>
        <v>0</v>
      </c>
      <c r="BW237" s="211"/>
      <c r="BX237" s="218"/>
      <c r="MT237" s="369">
        <f t="shared" si="272"/>
        <v>0</v>
      </c>
      <c r="MU237" s="351">
        <f t="shared" si="289"/>
        <v>0</v>
      </c>
      <c r="MV237" s="351">
        <f t="shared" si="259"/>
        <v>0</v>
      </c>
      <c r="MW237" s="351"/>
      <c r="MX237" s="351">
        <f t="shared" si="260"/>
        <v>0</v>
      </c>
      <c r="MY237" s="351"/>
      <c r="MZ237" s="351">
        <f t="shared" si="261"/>
        <v>0</v>
      </c>
      <c r="NA237" s="351"/>
      <c r="NB237" s="351">
        <f t="shared" si="262"/>
        <v>0</v>
      </c>
      <c r="NC237" s="351"/>
      <c r="ND237" s="351">
        <f t="shared" si="263"/>
        <v>0</v>
      </c>
      <c r="NE237" s="351"/>
      <c r="NF237" s="351">
        <f t="shared" si="264"/>
        <v>0</v>
      </c>
      <c r="NG237" s="351"/>
      <c r="NH237" s="351">
        <f t="shared" si="265"/>
        <v>0</v>
      </c>
      <c r="NI237" s="351"/>
      <c r="NJ237" s="351">
        <f t="shared" si="266"/>
        <v>0</v>
      </c>
      <c r="NK237" s="351"/>
      <c r="NL237" s="351">
        <f t="shared" si="273"/>
        <v>0</v>
      </c>
      <c r="NM237" s="352"/>
      <c r="NN237" s="350"/>
      <c r="NR237" s="30">
        <f t="shared" si="267"/>
        <v>0</v>
      </c>
      <c r="NS237" s="30">
        <f t="shared" si="268"/>
        <v>0</v>
      </c>
      <c r="NT237" s="30">
        <f t="shared" si="269"/>
        <v>0</v>
      </c>
    </row>
    <row r="238" spans="1:384" ht="10.199999999999999" customHeight="1">
      <c r="A238" s="25"/>
      <c r="B238" s="337"/>
      <c r="C238" s="335"/>
      <c r="D238" s="15"/>
      <c r="E238" s="101"/>
      <c r="F238" s="101"/>
      <c r="G238" s="101"/>
      <c r="H238" s="323"/>
      <c r="I238" s="325">
        <f>Prenoms!$B$26</f>
        <v>0</v>
      </c>
      <c r="J238" s="326"/>
      <c r="K238" s="326"/>
      <c r="L238" s="326"/>
      <c r="M238" s="326"/>
      <c r="N238" s="65" t="str">
        <f>IF(NL238&lt;&gt;0,"",IF(Conges!L60=0,"",Conges!L60))</f>
        <v/>
      </c>
      <c r="O238" s="66"/>
      <c r="P238" s="67"/>
      <c r="Q238" s="67"/>
      <c r="R238" s="67"/>
      <c r="S238" s="67"/>
      <c r="T238" s="67"/>
      <c r="U238" s="67"/>
      <c r="V238" s="68"/>
      <c r="W238" s="66"/>
      <c r="X238" s="67"/>
      <c r="Y238" s="67"/>
      <c r="Z238" s="67"/>
      <c r="AA238" s="67"/>
      <c r="AB238" s="67"/>
      <c r="AC238" s="67"/>
      <c r="AD238" s="68"/>
      <c r="AE238" s="66"/>
      <c r="AF238" s="67"/>
      <c r="AG238" s="67"/>
      <c r="AH238" s="67"/>
      <c r="AI238" s="67"/>
      <c r="AJ238" s="68"/>
      <c r="AK238" s="66"/>
      <c r="AL238" s="67"/>
      <c r="AM238" s="67"/>
      <c r="AN238" s="67"/>
      <c r="AO238" s="67"/>
      <c r="AP238" s="67"/>
      <c r="AQ238" s="67"/>
      <c r="AR238" s="67"/>
      <c r="AS238" s="67"/>
      <c r="AT238" s="68"/>
      <c r="AU238" s="66"/>
      <c r="AV238" s="67"/>
      <c r="AW238" s="67"/>
      <c r="AX238" s="67"/>
      <c r="AY238" s="67"/>
      <c r="AZ238" s="67"/>
      <c r="BA238" s="67"/>
      <c r="BB238" s="68"/>
      <c r="BC238" s="69">
        <f>IF(NL238&lt;&gt;0,(IF(Conges!L$60=0,0,3)),0)</f>
        <v>0</v>
      </c>
      <c r="BD238" s="370"/>
      <c r="BE238" s="355">
        <f>IF(OR(Conges!L$60="A",Conges!L$60="V"),Prenoms!L$26,NL238)</f>
        <v>0</v>
      </c>
      <c r="BF238" s="356"/>
      <c r="BG238" s="267"/>
      <c r="BH238" s="268">
        <f t="shared" si="252"/>
        <v>0</v>
      </c>
      <c r="BI238" s="269" t="str">
        <f t="shared" si="253"/>
        <v/>
      </c>
      <c r="BJ238" s="283">
        <v>0</v>
      </c>
      <c r="BK238" s="284">
        <f t="shared" si="270"/>
        <v>0</v>
      </c>
      <c r="BL238" s="285">
        <f t="shared" si="242"/>
        <v>0</v>
      </c>
      <c r="BM238" s="285">
        <f t="shared" si="243"/>
        <v>0</v>
      </c>
      <c r="BN238" s="285">
        <f>SUM('Heures Pointage'!$XD$12:$XE$12)</f>
        <v>0</v>
      </c>
      <c r="BO238" s="285">
        <f>SUM('Heures et Indemnites'!$XD$12:$XE$12)</f>
        <v>0</v>
      </c>
      <c r="BP238" s="286">
        <f t="shared" si="244"/>
        <v>0</v>
      </c>
      <c r="BQ238" s="286">
        <f>'Heures Pointage'!$YB$12</f>
        <v>0</v>
      </c>
      <c r="BR238" s="287">
        <f t="shared" ref="BR238" si="297">$BH$1078</f>
        <v>0</v>
      </c>
      <c r="BS238" s="143">
        <f>Prenoms!$C$26</f>
        <v>0</v>
      </c>
      <c r="BT238" s="146"/>
      <c r="BU238" s="210">
        <f>SUM('Heures et Indemnites'!$XD$12:$XE$12)</f>
        <v>0</v>
      </c>
      <c r="BV238" s="219">
        <f>SUM('Heures et Indemnites'!$XD$6:$XE$12)</f>
        <v>0</v>
      </c>
      <c r="BW238" s="210"/>
      <c r="BX238" s="219"/>
      <c r="MT238" s="371">
        <f t="shared" si="272"/>
        <v>0</v>
      </c>
      <c r="MU238" s="372">
        <f t="shared" si="289"/>
        <v>0</v>
      </c>
      <c r="MV238" s="372">
        <f t="shared" si="259"/>
        <v>0</v>
      </c>
      <c r="MW238" s="372"/>
      <c r="MX238" s="372">
        <f t="shared" si="260"/>
        <v>0</v>
      </c>
      <c r="MY238" s="372"/>
      <c r="MZ238" s="372">
        <f t="shared" si="261"/>
        <v>0</v>
      </c>
      <c r="NA238" s="372"/>
      <c r="NB238" s="372">
        <f t="shared" si="262"/>
        <v>0</v>
      </c>
      <c r="NC238" s="372"/>
      <c r="ND238" s="372">
        <f t="shared" si="263"/>
        <v>0</v>
      </c>
      <c r="NE238" s="372"/>
      <c r="NF238" s="372">
        <f t="shared" si="264"/>
        <v>0</v>
      </c>
      <c r="NG238" s="372"/>
      <c r="NH238" s="372">
        <f t="shared" si="265"/>
        <v>0</v>
      </c>
      <c r="NI238" s="372"/>
      <c r="NJ238" s="372">
        <f t="shared" si="266"/>
        <v>0</v>
      </c>
      <c r="NK238" s="372"/>
      <c r="NL238" s="372">
        <f t="shared" si="273"/>
        <v>0</v>
      </c>
      <c r="NM238" s="373"/>
      <c r="NN238" s="350"/>
      <c r="NR238" s="30">
        <f t="shared" si="267"/>
        <v>0</v>
      </c>
      <c r="NS238" s="30">
        <f t="shared" si="268"/>
        <v>0</v>
      </c>
      <c r="NT238" s="30">
        <f t="shared" si="269"/>
        <v>0</v>
      </c>
    </row>
    <row r="239" spans="1:384" ht="10.199999999999999" customHeight="1">
      <c r="A239" s="25"/>
      <c r="B239" s="337"/>
      <c r="C239" s="335"/>
      <c r="D239" s="15"/>
      <c r="E239" s="101"/>
      <c r="F239" s="101"/>
      <c r="G239" s="101"/>
      <c r="H239" s="323"/>
      <c r="I239" s="328">
        <f>Prenoms!$B$27</f>
        <v>0</v>
      </c>
      <c r="J239" s="329"/>
      <c r="K239" s="329"/>
      <c r="L239" s="329"/>
      <c r="M239" s="329"/>
      <c r="N239" s="78" t="str">
        <f>IF(NL239&lt;&gt;0,"",IF(Conges!L61=0,"",Conges!L61))</f>
        <v/>
      </c>
      <c r="O239" s="79"/>
      <c r="P239" s="80"/>
      <c r="Q239" s="80"/>
      <c r="R239" s="80"/>
      <c r="S239" s="80"/>
      <c r="T239" s="80"/>
      <c r="U239" s="80"/>
      <c r="V239" s="81"/>
      <c r="W239" s="79"/>
      <c r="X239" s="80"/>
      <c r="Y239" s="80"/>
      <c r="Z239" s="80"/>
      <c r="AA239" s="80"/>
      <c r="AB239" s="80"/>
      <c r="AC239" s="80"/>
      <c r="AD239" s="81"/>
      <c r="AE239" s="79"/>
      <c r="AF239" s="80"/>
      <c r="AG239" s="80"/>
      <c r="AH239" s="80"/>
      <c r="AI239" s="80"/>
      <c r="AJ239" s="81"/>
      <c r="AK239" s="79"/>
      <c r="AL239" s="80"/>
      <c r="AM239" s="80"/>
      <c r="AN239" s="80"/>
      <c r="AO239" s="80"/>
      <c r="AP239" s="80"/>
      <c r="AQ239" s="80"/>
      <c r="AR239" s="80"/>
      <c r="AS239" s="80"/>
      <c r="AT239" s="81"/>
      <c r="AU239" s="79"/>
      <c r="AV239" s="80"/>
      <c r="AW239" s="80"/>
      <c r="AX239" s="80"/>
      <c r="AY239" s="80"/>
      <c r="AZ239" s="80"/>
      <c r="BA239" s="80"/>
      <c r="BB239" s="81"/>
      <c r="BC239" s="82">
        <f>IF(NL239&lt;&gt;0,(IF(Conges!L$61=0,0,3)),0)</f>
        <v>0</v>
      </c>
      <c r="BD239" s="370"/>
      <c r="BE239" s="357">
        <f>IF(OR(Conges!L$61="A",Conges!L$61="V"),Prenoms!L$27,NL239)</f>
        <v>0</v>
      </c>
      <c r="BF239" s="358"/>
      <c r="BG239" s="264"/>
      <c r="BH239" s="265">
        <f t="shared" si="252"/>
        <v>0</v>
      </c>
      <c r="BI239" s="266" t="str">
        <f t="shared" si="253"/>
        <v/>
      </c>
      <c r="BJ239" s="278">
        <v>0</v>
      </c>
      <c r="BK239" s="279">
        <f t="shared" si="270"/>
        <v>0</v>
      </c>
      <c r="BL239" s="280">
        <f t="shared" si="242"/>
        <v>0</v>
      </c>
      <c r="BM239" s="280">
        <f t="shared" si="243"/>
        <v>0</v>
      </c>
      <c r="BN239" s="280">
        <f>SUM('Heures Pointage'!$YD$12:$YE$12)</f>
        <v>0</v>
      </c>
      <c r="BO239" s="280">
        <f>SUM('Heures et Indemnites'!$YD$12:$YE$12)</f>
        <v>0</v>
      </c>
      <c r="BP239" s="281">
        <f t="shared" si="244"/>
        <v>0</v>
      </c>
      <c r="BQ239" s="281">
        <f>'Heures Pointage'!$ZB$12</f>
        <v>0</v>
      </c>
      <c r="BR239" s="282">
        <f t="shared" ref="BR239" si="298">$BH$1079</f>
        <v>0</v>
      </c>
      <c r="BS239" s="142">
        <f>Prenoms!$C$27</f>
        <v>0</v>
      </c>
      <c r="BT239" s="170"/>
      <c r="BU239" s="211">
        <f>SUM('Heures et Indemnites'!$YD$12:$YE$12)</f>
        <v>0</v>
      </c>
      <c r="BV239" s="218">
        <f>SUM('Heures et Indemnites'!$YD$6:$YE$12)</f>
        <v>0</v>
      </c>
      <c r="BW239" s="211"/>
      <c r="BX239" s="218"/>
      <c r="MT239" s="369">
        <f t="shared" si="272"/>
        <v>0</v>
      </c>
      <c r="MU239" s="351">
        <f t="shared" si="289"/>
        <v>0</v>
      </c>
      <c r="MV239" s="351">
        <f t="shared" si="259"/>
        <v>0</v>
      </c>
      <c r="MW239" s="351"/>
      <c r="MX239" s="351">
        <f t="shared" si="260"/>
        <v>0</v>
      </c>
      <c r="MY239" s="351"/>
      <c r="MZ239" s="351">
        <f t="shared" si="261"/>
        <v>0</v>
      </c>
      <c r="NA239" s="351"/>
      <c r="NB239" s="351">
        <f t="shared" si="262"/>
        <v>0</v>
      </c>
      <c r="NC239" s="351"/>
      <c r="ND239" s="351">
        <f t="shared" si="263"/>
        <v>0</v>
      </c>
      <c r="NE239" s="351"/>
      <c r="NF239" s="351">
        <f t="shared" si="264"/>
        <v>0</v>
      </c>
      <c r="NG239" s="351"/>
      <c r="NH239" s="351">
        <f t="shared" si="265"/>
        <v>0</v>
      </c>
      <c r="NI239" s="351"/>
      <c r="NJ239" s="351">
        <f t="shared" si="266"/>
        <v>0</v>
      </c>
      <c r="NK239" s="351"/>
      <c r="NL239" s="351">
        <f t="shared" si="273"/>
        <v>0</v>
      </c>
      <c r="NM239" s="352"/>
      <c r="NN239" s="350"/>
      <c r="NR239" s="30">
        <f t="shared" si="267"/>
        <v>0</v>
      </c>
      <c r="NS239" s="30">
        <f t="shared" si="268"/>
        <v>0</v>
      </c>
      <c r="NT239" s="30">
        <f t="shared" si="269"/>
        <v>0</v>
      </c>
    </row>
    <row r="240" spans="1:384" ht="10.199999999999999" customHeight="1">
      <c r="A240" s="25"/>
      <c r="B240" s="337"/>
      <c r="C240" s="335"/>
      <c r="D240" s="15"/>
      <c r="E240" s="101"/>
      <c r="F240" s="101"/>
      <c r="G240" s="101"/>
      <c r="H240" s="323"/>
      <c r="I240" s="325">
        <f>Prenoms!$B$28</f>
        <v>0</v>
      </c>
      <c r="J240" s="326"/>
      <c r="K240" s="326"/>
      <c r="L240" s="326"/>
      <c r="M240" s="326"/>
      <c r="N240" s="65" t="str">
        <f>IF(NL240&lt;&gt;0,"",IF(Conges!L62=0,"",Conges!L62))</f>
        <v/>
      </c>
      <c r="O240" s="66"/>
      <c r="P240" s="67"/>
      <c r="Q240" s="67"/>
      <c r="R240" s="67"/>
      <c r="S240" s="67"/>
      <c r="T240" s="67"/>
      <c r="U240" s="67"/>
      <c r="V240" s="68"/>
      <c r="W240" s="66"/>
      <c r="X240" s="67"/>
      <c r="Y240" s="67"/>
      <c r="Z240" s="67"/>
      <c r="AA240" s="67"/>
      <c r="AB240" s="67"/>
      <c r="AC240" s="67"/>
      <c r="AD240" s="68"/>
      <c r="AE240" s="66"/>
      <c r="AF240" s="67"/>
      <c r="AG240" s="67"/>
      <c r="AH240" s="67"/>
      <c r="AI240" s="67"/>
      <c r="AJ240" s="68"/>
      <c r="AK240" s="66"/>
      <c r="AL240" s="67"/>
      <c r="AM240" s="67"/>
      <c r="AN240" s="67"/>
      <c r="AO240" s="67"/>
      <c r="AP240" s="67"/>
      <c r="AQ240" s="67"/>
      <c r="AR240" s="67"/>
      <c r="AS240" s="67"/>
      <c r="AT240" s="68"/>
      <c r="AU240" s="66"/>
      <c r="AV240" s="67"/>
      <c r="AW240" s="67"/>
      <c r="AX240" s="67"/>
      <c r="AY240" s="67"/>
      <c r="AZ240" s="67"/>
      <c r="BA240" s="67"/>
      <c r="BB240" s="68"/>
      <c r="BC240" s="69">
        <f>IF(NL240&lt;&gt;0,(IF(Conges!L$62=0,0,3)),0)</f>
        <v>0</v>
      </c>
      <c r="BD240" s="370"/>
      <c r="BE240" s="355">
        <f>IF(OR(Conges!L$62="A",Conges!L$62="V"),Prenoms!L$28,NL240)</f>
        <v>0</v>
      </c>
      <c r="BF240" s="356"/>
      <c r="BG240" s="267"/>
      <c r="BH240" s="268">
        <f t="shared" si="252"/>
        <v>0</v>
      </c>
      <c r="BI240" s="269" t="str">
        <f t="shared" si="253"/>
        <v/>
      </c>
      <c r="BJ240" s="283">
        <v>0</v>
      </c>
      <c r="BK240" s="284">
        <f t="shared" si="270"/>
        <v>0</v>
      </c>
      <c r="BL240" s="285">
        <f t="shared" si="242"/>
        <v>0</v>
      </c>
      <c r="BM240" s="285">
        <f t="shared" si="243"/>
        <v>0</v>
      </c>
      <c r="BN240" s="285">
        <f>SUM('Heures Pointage'!$ZD$12:$ZE$12)</f>
        <v>0</v>
      </c>
      <c r="BO240" s="285">
        <f>SUM('Heures et Indemnites'!$ZD$12:$ZE$12)</f>
        <v>0</v>
      </c>
      <c r="BP240" s="286">
        <f t="shared" si="244"/>
        <v>0</v>
      </c>
      <c r="BQ240" s="286">
        <f>'Heures Pointage'!$AAB$12</f>
        <v>0</v>
      </c>
      <c r="BR240" s="287">
        <f t="shared" ref="BR240" si="299">$BH$1080</f>
        <v>0</v>
      </c>
      <c r="BS240" s="143">
        <f>Prenoms!$C$28</f>
        <v>0</v>
      </c>
      <c r="BT240" s="146"/>
      <c r="BU240" s="210">
        <f>SUM('Heures et Indemnites'!$ZD$12:$ZE$12)</f>
        <v>0</v>
      </c>
      <c r="BV240" s="219">
        <f>SUM('Heures et Indemnites'!$ZD$6:$ZE$12)</f>
        <v>0</v>
      </c>
      <c r="BW240" s="210"/>
      <c r="BX240" s="219"/>
      <c r="MT240" s="371">
        <f t="shared" si="272"/>
        <v>0</v>
      </c>
      <c r="MU240" s="372">
        <f t="shared" si="289"/>
        <v>0</v>
      </c>
      <c r="MV240" s="372">
        <f t="shared" si="259"/>
        <v>0</v>
      </c>
      <c r="MW240" s="372"/>
      <c r="MX240" s="372">
        <f t="shared" si="260"/>
        <v>0</v>
      </c>
      <c r="MY240" s="372"/>
      <c r="MZ240" s="372">
        <f t="shared" si="261"/>
        <v>0</v>
      </c>
      <c r="NA240" s="372"/>
      <c r="NB240" s="372">
        <f t="shared" si="262"/>
        <v>0</v>
      </c>
      <c r="NC240" s="372"/>
      <c r="ND240" s="372">
        <f t="shared" si="263"/>
        <v>0</v>
      </c>
      <c r="NE240" s="372"/>
      <c r="NF240" s="372">
        <f t="shared" si="264"/>
        <v>0</v>
      </c>
      <c r="NG240" s="372"/>
      <c r="NH240" s="372">
        <f t="shared" si="265"/>
        <v>0</v>
      </c>
      <c r="NI240" s="372"/>
      <c r="NJ240" s="372">
        <f t="shared" si="266"/>
        <v>0</v>
      </c>
      <c r="NK240" s="372"/>
      <c r="NL240" s="372">
        <f t="shared" si="273"/>
        <v>0</v>
      </c>
      <c r="NM240" s="373"/>
      <c r="NN240" s="350"/>
      <c r="NR240" s="30">
        <f t="shared" si="267"/>
        <v>0</v>
      </c>
      <c r="NS240" s="30">
        <f t="shared" si="268"/>
        <v>0</v>
      </c>
      <c r="NT240" s="30">
        <f t="shared" si="269"/>
        <v>0</v>
      </c>
    </row>
    <row r="241" spans="1:384" ht="10.199999999999999" customHeight="1">
      <c r="A241" s="25"/>
      <c r="B241" s="337"/>
      <c r="C241" s="335"/>
      <c r="D241" s="15"/>
      <c r="E241" s="101"/>
      <c r="F241" s="101"/>
      <c r="G241" s="101"/>
      <c r="H241" s="323"/>
      <c r="I241" s="328">
        <f>Prenoms!$B$29</f>
        <v>0</v>
      </c>
      <c r="J241" s="329"/>
      <c r="K241" s="329"/>
      <c r="L241" s="329"/>
      <c r="M241" s="329"/>
      <c r="N241" s="78" t="str">
        <f>IF(NL241&lt;&gt;0,"",IF(Conges!L63=0,"",Conges!L63))</f>
        <v/>
      </c>
      <c r="O241" s="79"/>
      <c r="P241" s="80"/>
      <c r="Q241" s="80"/>
      <c r="R241" s="80"/>
      <c r="S241" s="80"/>
      <c r="T241" s="80"/>
      <c r="U241" s="80"/>
      <c r="V241" s="81"/>
      <c r="W241" s="79"/>
      <c r="X241" s="80"/>
      <c r="Y241" s="80"/>
      <c r="Z241" s="80"/>
      <c r="AA241" s="80"/>
      <c r="AB241" s="80"/>
      <c r="AC241" s="80"/>
      <c r="AD241" s="81"/>
      <c r="AE241" s="79"/>
      <c r="AF241" s="80"/>
      <c r="AG241" s="80"/>
      <c r="AH241" s="80"/>
      <c r="AI241" s="80"/>
      <c r="AJ241" s="81"/>
      <c r="AK241" s="79"/>
      <c r="AL241" s="80"/>
      <c r="AM241" s="80"/>
      <c r="AN241" s="80"/>
      <c r="AO241" s="80"/>
      <c r="AP241" s="80"/>
      <c r="AQ241" s="80"/>
      <c r="AR241" s="80"/>
      <c r="AS241" s="80"/>
      <c r="AT241" s="81"/>
      <c r="AU241" s="79"/>
      <c r="AV241" s="80"/>
      <c r="AW241" s="80"/>
      <c r="AX241" s="80"/>
      <c r="AY241" s="80"/>
      <c r="AZ241" s="80"/>
      <c r="BA241" s="80"/>
      <c r="BB241" s="81"/>
      <c r="BC241" s="82">
        <f>IF(NL241&lt;&gt;0,(IF(Conges!L$63=0,0,3)),0)</f>
        <v>0</v>
      </c>
      <c r="BD241" s="370"/>
      <c r="BE241" s="357">
        <f>IF(OR(Conges!L$63="A",Conges!L$63="V"),Prenoms!L$29,NL241)</f>
        <v>0</v>
      </c>
      <c r="BF241" s="358"/>
      <c r="BG241" s="264"/>
      <c r="BH241" s="265">
        <f t="shared" si="252"/>
        <v>0</v>
      </c>
      <c r="BI241" s="266" t="str">
        <f t="shared" si="253"/>
        <v/>
      </c>
      <c r="BJ241" s="278">
        <v>0</v>
      </c>
      <c r="BK241" s="279">
        <f t="shared" si="270"/>
        <v>0</v>
      </c>
      <c r="BL241" s="280">
        <f t="shared" si="242"/>
        <v>0</v>
      </c>
      <c r="BM241" s="280">
        <f t="shared" si="243"/>
        <v>0</v>
      </c>
      <c r="BN241" s="280">
        <f>SUM('Heures Pointage'!$AAD$12:$AAE$12)</f>
        <v>0</v>
      </c>
      <c r="BO241" s="280">
        <f>SUM('Heures et Indemnites'!$AAD$12:$AAE$12)</f>
        <v>0</v>
      </c>
      <c r="BP241" s="281">
        <f t="shared" si="244"/>
        <v>0</v>
      </c>
      <c r="BQ241" s="281">
        <f>'Heures Pointage'!$ABB$12</f>
        <v>0</v>
      </c>
      <c r="BR241" s="282">
        <f t="shared" ref="BR241" si="300">$BH$1081</f>
        <v>0</v>
      </c>
      <c r="BS241" s="142">
        <f>Prenoms!$C$29</f>
        <v>0</v>
      </c>
      <c r="BT241" s="170"/>
      <c r="BU241" s="211">
        <f>SUM('Heures et Indemnites'!$AAD$12:$AAE$12)</f>
        <v>0</v>
      </c>
      <c r="BV241" s="218">
        <f>SUM('Heures et Indemnites'!$AAD$6:$AAE$12)</f>
        <v>0</v>
      </c>
      <c r="BW241" s="211"/>
      <c r="BX241" s="218"/>
      <c r="MT241" s="369">
        <f t="shared" si="272"/>
        <v>0</v>
      </c>
      <c r="MU241" s="351">
        <f t="shared" si="289"/>
        <v>0</v>
      </c>
      <c r="MV241" s="351">
        <f t="shared" si="259"/>
        <v>0</v>
      </c>
      <c r="MW241" s="351"/>
      <c r="MX241" s="351">
        <f t="shared" si="260"/>
        <v>0</v>
      </c>
      <c r="MY241" s="351"/>
      <c r="MZ241" s="351">
        <f t="shared" si="261"/>
        <v>0</v>
      </c>
      <c r="NA241" s="351"/>
      <c r="NB241" s="351">
        <f t="shared" si="262"/>
        <v>0</v>
      </c>
      <c r="NC241" s="351"/>
      <c r="ND241" s="351">
        <f t="shared" si="263"/>
        <v>0</v>
      </c>
      <c r="NE241" s="351"/>
      <c r="NF241" s="351">
        <f t="shared" si="264"/>
        <v>0</v>
      </c>
      <c r="NG241" s="351"/>
      <c r="NH241" s="351">
        <f t="shared" si="265"/>
        <v>0</v>
      </c>
      <c r="NI241" s="351"/>
      <c r="NJ241" s="351">
        <f t="shared" si="266"/>
        <v>0</v>
      </c>
      <c r="NK241" s="351"/>
      <c r="NL241" s="351">
        <f t="shared" si="273"/>
        <v>0</v>
      </c>
      <c r="NM241" s="352"/>
      <c r="NN241" s="350"/>
      <c r="NR241" s="30">
        <f t="shared" si="267"/>
        <v>0</v>
      </c>
      <c r="NS241" s="30">
        <f t="shared" si="268"/>
        <v>0</v>
      </c>
      <c r="NT241" s="30">
        <f t="shared" si="269"/>
        <v>0</v>
      </c>
    </row>
    <row r="242" spans="1:384" ht="10.199999999999999" customHeight="1">
      <c r="A242" s="25"/>
      <c r="B242" s="337"/>
      <c r="C242" s="335"/>
      <c r="D242" s="15"/>
      <c r="E242" s="101"/>
      <c r="F242" s="101"/>
      <c r="G242" s="101"/>
      <c r="H242" s="323"/>
      <c r="I242" s="325">
        <f>Prenoms!$B$30</f>
        <v>0</v>
      </c>
      <c r="J242" s="326"/>
      <c r="K242" s="326"/>
      <c r="L242" s="326"/>
      <c r="M242" s="326"/>
      <c r="N242" s="65" t="str">
        <f>IF(NL242&lt;&gt;0,"",IF(Conges!L64=0,"",Conges!L64))</f>
        <v/>
      </c>
      <c r="O242" s="66"/>
      <c r="P242" s="67"/>
      <c r="Q242" s="67"/>
      <c r="R242" s="67"/>
      <c r="S242" s="67"/>
      <c r="T242" s="67"/>
      <c r="U242" s="67"/>
      <c r="V242" s="68"/>
      <c r="W242" s="66"/>
      <c r="X242" s="67"/>
      <c r="Y242" s="67"/>
      <c r="Z242" s="67"/>
      <c r="AA242" s="67"/>
      <c r="AB242" s="67"/>
      <c r="AC242" s="67"/>
      <c r="AD242" s="68"/>
      <c r="AE242" s="66"/>
      <c r="AF242" s="67"/>
      <c r="AG242" s="67"/>
      <c r="AH242" s="67"/>
      <c r="AI242" s="67"/>
      <c r="AJ242" s="68"/>
      <c r="AK242" s="66"/>
      <c r="AL242" s="67"/>
      <c r="AM242" s="67"/>
      <c r="AN242" s="67"/>
      <c r="AO242" s="67"/>
      <c r="AP242" s="67"/>
      <c r="AQ242" s="67"/>
      <c r="AR242" s="67"/>
      <c r="AS242" s="67"/>
      <c r="AT242" s="68"/>
      <c r="AU242" s="66"/>
      <c r="AV242" s="67"/>
      <c r="AW242" s="67"/>
      <c r="AX242" s="67"/>
      <c r="AY242" s="67"/>
      <c r="AZ242" s="67"/>
      <c r="BA242" s="67"/>
      <c r="BB242" s="68"/>
      <c r="BC242" s="69">
        <f>IF(NL242&lt;&gt;0,(IF(Conges!L$64=0,0,3)),0)</f>
        <v>0</v>
      </c>
      <c r="BD242" s="370"/>
      <c r="BE242" s="355">
        <f>IF(OR(Conges!L$64="A",Conges!L$64="V"),Prenoms!L$30,NL242)</f>
        <v>0</v>
      </c>
      <c r="BF242" s="356"/>
      <c r="BG242" s="267"/>
      <c r="BH242" s="268">
        <f t="shared" si="252"/>
        <v>0</v>
      </c>
      <c r="BI242" s="269" t="str">
        <f t="shared" si="253"/>
        <v/>
      </c>
      <c r="BJ242" s="283">
        <v>0</v>
      </c>
      <c r="BK242" s="284">
        <f t="shared" si="270"/>
        <v>0</v>
      </c>
      <c r="BL242" s="285">
        <f t="shared" si="242"/>
        <v>0</v>
      </c>
      <c r="BM242" s="285">
        <f t="shared" si="243"/>
        <v>0</v>
      </c>
      <c r="BN242" s="285">
        <f>SUM('Heures Pointage'!$ABD$12:$ABE$12)</f>
        <v>0</v>
      </c>
      <c r="BO242" s="285">
        <f>SUM('Heures et Indemnites'!$ABD$12:$ABE$12)</f>
        <v>0</v>
      </c>
      <c r="BP242" s="286">
        <f t="shared" si="244"/>
        <v>0</v>
      </c>
      <c r="BQ242" s="286">
        <f>'Heures Pointage'!$ACB$12</f>
        <v>0</v>
      </c>
      <c r="BR242" s="287">
        <f t="shared" ref="BR242" si="301">$BH$1082</f>
        <v>0</v>
      </c>
      <c r="BS242" s="143">
        <f>Prenoms!$C$30</f>
        <v>0</v>
      </c>
      <c r="BT242" s="146"/>
      <c r="BU242" s="210">
        <f>SUM('Heures et Indemnites'!$ABD$12:$ABE$12)</f>
        <v>0</v>
      </c>
      <c r="BV242" s="219">
        <f>SUM('Heures et Indemnites'!$ABD$6:$ABE$12)</f>
        <v>0</v>
      </c>
      <c r="BW242" s="210"/>
      <c r="BX242" s="219"/>
      <c r="MT242" s="371">
        <f t="shared" si="272"/>
        <v>0</v>
      </c>
      <c r="MU242" s="372">
        <f t="shared" si="289"/>
        <v>0</v>
      </c>
      <c r="MV242" s="372">
        <f t="shared" si="259"/>
        <v>0</v>
      </c>
      <c r="MW242" s="372"/>
      <c r="MX242" s="372">
        <f t="shared" si="260"/>
        <v>0</v>
      </c>
      <c r="MY242" s="372"/>
      <c r="MZ242" s="372">
        <f t="shared" si="261"/>
        <v>0</v>
      </c>
      <c r="NA242" s="372"/>
      <c r="NB242" s="372">
        <f t="shared" si="262"/>
        <v>0</v>
      </c>
      <c r="NC242" s="372"/>
      <c r="ND242" s="372">
        <f t="shared" si="263"/>
        <v>0</v>
      </c>
      <c r="NE242" s="372"/>
      <c r="NF242" s="372">
        <f t="shared" si="264"/>
        <v>0</v>
      </c>
      <c r="NG242" s="372"/>
      <c r="NH242" s="372">
        <f t="shared" si="265"/>
        <v>0</v>
      </c>
      <c r="NI242" s="372"/>
      <c r="NJ242" s="372">
        <f t="shared" si="266"/>
        <v>0</v>
      </c>
      <c r="NK242" s="372"/>
      <c r="NL242" s="372">
        <f t="shared" si="273"/>
        <v>0</v>
      </c>
      <c r="NM242" s="373"/>
      <c r="NN242" s="350"/>
      <c r="NR242" s="30">
        <f t="shared" si="267"/>
        <v>0</v>
      </c>
      <c r="NS242" s="30">
        <f t="shared" si="268"/>
        <v>0</v>
      </c>
      <c r="NT242" s="30">
        <f t="shared" si="269"/>
        <v>0</v>
      </c>
    </row>
    <row r="243" spans="1:384" ht="10.199999999999999" customHeight="1">
      <c r="A243" s="25"/>
      <c r="B243" s="337"/>
      <c r="C243" s="335"/>
      <c r="D243" s="15"/>
      <c r="E243" s="101"/>
      <c r="F243" s="101"/>
      <c r="G243" s="101"/>
      <c r="H243" s="323"/>
      <c r="I243" s="344">
        <f>Prenoms!$B$31</f>
        <v>0</v>
      </c>
      <c r="J243" s="345"/>
      <c r="K243" s="345"/>
      <c r="L243" s="345"/>
      <c r="M243" s="345"/>
      <c r="N243" s="83" t="str">
        <f>IF(NL243&lt;&gt;0,"",IF(Conges!L65=0,"",Conges!L65))</f>
        <v/>
      </c>
      <c r="O243" s="84"/>
      <c r="P243" s="85"/>
      <c r="Q243" s="85"/>
      <c r="R243" s="85"/>
      <c r="S243" s="85"/>
      <c r="T243" s="85"/>
      <c r="U243" s="85"/>
      <c r="V243" s="86"/>
      <c r="W243" s="84"/>
      <c r="X243" s="85"/>
      <c r="Y243" s="85"/>
      <c r="Z243" s="85"/>
      <c r="AA243" s="85"/>
      <c r="AB243" s="85"/>
      <c r="AC243" s="85"/>
      <c r="AD243" s="86"/>
      <c r="AE243" s="84"/>
      <c r="AF243" s="85"/>
      <c r="AG243" s="85"/>
      <c r="AH243" s="85"/>
      <c r="AI243" s="85"/>
      <c r="AJ243" s="86"/>
      <c r="AK243" s="84"/>
      <c r="AL243" s="85"/>
      <c r="AM243" s="85"/>
      <c r="AN243" s="85"/>
      <c r="AO243" s="85"/>
      <c r="AP243" s="85"/>
      <c r="AQ243" s="85"/>
      <c r="AR243" s="85"/>
      <c r="AS243" s="85"/>
      <c r="AT243" s="86"/>
      <c r="AU243" s="84"/>
      <c r="AV243" s="85"/>
      <c r="AW243" s="85"/>
      <c r="AX243" s="85"/>
      <c r="AY243" s="85"/>
      <c r="AZ243" s="85"/>
      <c r="BA243" s="85"/>
      <c r="BB243" s="86"/>
      <c r="BC243" s="87">
        <f>IF(NL243&lt;&gt;0,(IF(Conges!L$65=0,0,3)),0)</f>
        <v>0</v>
      </c>
      <c r="BD243" s="370"/>
      <c r="BE243" s="365">
        <f>IF(OR(Conges!L$65="A",Conges!L$65="V"),Prenoms!L$31,NL243)</f>
        <v>0</v>
      </c>
      <c r="BF243" s="366"/>
      <c r="BG243" s="270"/>
      <c r="BH243" s="271">
        <f t="shared" si="252"/>
        <v>0</v>
      </c>
      <c r="BI243" s="272" t="str">
        <f t="shared" si="253"/>
        <v/>
      </c>
      <c r="BJ243" s="288">
        <v>0</v>
      </c>
      <c r="BK243" s="289">
        <f t="shared" si="270"/>
        <v>0</v>
      </c>
      <c r="BL243" s="290">
        <f t="shared" si="242"/>
        <v>0</v>
      </c>
      <c r="BM243" s="290">
        <f t="shared" si="243"/>
        <v>0</v>
      </c>
      <c r="BN243" s="290">
        <f>SUM('Heures Pointage'!$ACD$12:$ACE$12)</f>
        <v>0</v>
      </c>
      <c r="BO243" s="290">
        <f>SUM('Heures et Indemnites'!$ACD$12:$ACE$12)</f>
        <v>0</v>
      </c>
      <c r="BP243" s="291">
        <f t="shared" si="244"/>
        <v>0</v>
      </c>
      <c r="BQ243" s="291">
        <f>'Heures Pointage'!$ADB$12</f>
        <v>0</v>
      </c>
      <c r="BR243" s="292">
        <f t="shared" ref="BR243" si="302">$BH$1083</f>
        <v>0</v>
      </c>
      <c r="BS243" s="144">
        <f>Prenoms!$C$31</f>
        <v>0</v>
      </c>
      <c r="BT243" s="170"/>
      <c r="BU243" s="214">
        <f>SUM('Heures et Indemnites'!$ACD$12:$ACE$12)</f>
        <v>0</v>
      </c>
      <c r="BV243" s="220">
        <f>SUM('Heures et Indemnites'!$ACD$6:$ACE$12)</f>
        <v>0</v>
      </c>
      <c r="BW243" s="214"/>
      <c r="BX243" s="220"/>
      <c r="MT243" s="375">
        <f t="shared" si="272"/>
        <v>0</v>
      </c>
      <c r="MU243" s="367">
        <f t="shared" si="289"/>
        <v>0</v>
      </c>
      <c r="MV243" s="367">
        <f t="shared" si="259"/>
        <v>0</v>
      </c>
      <c r="MW243" s="367"/>
      <c r="MX243" s="367">
        <f t="shared" si="260"/>
        <v>0</v>
      </c>
      <c r="MY243" s="367"/>
      <c r="MZ243" s="367">
        <f t="shared" si="261"/>
        <v>0</v>
      </c>
      <c r="NA243" s="367"/>
      <c r="NB243" s="367">
        <f t="shared" si="262"/>
        <v>0</v>
      </c>
      <c r="NC243" s="367"/>
      <c r="ND243" s="367">
        <f t="shared" si="263"/>
        <v>0</v>
      </c>
      <c r="NE243" s="367"/>
      <c r="NF243" s="367">
        <f t="shared" si="264"/>
        <v>0</v>
      </c>
      <c r="NG243" s="367"/>
      <c r="NH243" s="367">
        <f t="shared" si="265"/>
        <v>0</v>
      </c>
      <c r="NI243" s="367"/>
      <c r="NJ243" s="367">
        <f t="shared" si="266"/>
        <v>0</v>
      </c>
      <c r="NK243" s="367"/>
      <c r="NL243" s="367">
        <f t="shared" si="273"/>
        <v>0</v>
      </c>
      <c r="NM243" s="368"/>
      <c r="NN243" s="350"/>
      <c r="NR243" s="30">
        <f t="shared" si="267"/>
        <v>0</v>
      </c>
      <c r="NS243" s="30">
        <f t="shared" si="268"/>
        <v>0</v>
      </c>
      <c r="NT243" s="30">
        <f t="shared" si="269"/>
        <v>0</v>
      </c>
    </row>
    <row r="244" spans="1:384" s="14" customFormat="1" ht="10.199999999999999" customHeight="1">
      <c r="A244" s="110"/>
      <c r="B244" s="337"/>
      <c r="C244" s="335"/>
      <c r="D244" s="111"/>
      <c r="H244" s="112"/>
      <c r="I244" s="341" t="str">
        <f>I209</f>
        <v>CREPIERE</v>
      </c>
      <c r="J244" s="341"/>
      <c r="K244" s="341"/>
      <c r="L244" s="341"/>
      <c r="M244" s="341"/>
      <c r="N244" s="342"/>
      <c r="O244" s="136" t="str">
        <f>IF('Chiffres et fonctions'!$J$3=1,IF(COUNTIF(O214:O243,1)=0,IF(COUNTIF(O214:O243,4)=0,"","+"&amp;COUNTIF(O214:O243,4)),COUNTIF(O214:O243,1)&amp;IF(COUNTIF(O214:O243,4)=0,"","+"&amp;COUNTIF(O214:O243,4))),IF('Chiffres et fonctions'!$J$3=2,IF(30-(COUNTIF(O214:O243,""))-(COUNTIF(O214:O243,4))=0,"",30-(COUNTIF(O214:O243,""))-(COUNTIF(O214:O243,4))),""))</f>
        <v/>
      </c>
      <c r="P244" s="137" t="str">
        <f>IF('Chiffres et fonctions'!$J$3=1,IF(COUNTIF(P214:P243,1)=0,IF(COUNTIF(P214:P243,4)=0,"","+"&amp;COUNTIF(P214:P243,4)),COUNTIF(P214:P243,1)&amp;IF(COUNTIF(P214:P243,4)=0,"","+"&amp;COUNTIF(P214:P243,4))),IF('Chiffres et fonctions'!$J$3=2,IF(30-(COUNTIF(P214:P243,""))-(COUNTIF(P214:P243,4))=0,"",30-(COUNTIF(P214:P243,""))-(COUNTIF(P214:P243,4))),""))</f>
        <v/>
      </c>
      <c r="Q244" s="136" t="str">
        <f>IF('Chiffres et fonctions'!$J$3=1,IF(COUNTIF(Q214:Q243,1)=0,IF(COUNTIF(Q214:Q243,4)=0,"","+"&amp;COUNTIF(Q214:Q243,4)),COUNTIF(Q214:Q243,1)&amp;IF(COUNTIF(Q214:Q243,4)=0,"","+"&amp;COUNTIF(Q214:Q243,4))),IF('Chiffres et fonctions'!$J$3=2,IF(30-(COUNTIF(Q214:Q243,""))-(COUNTIF(Q214:Q243,4))=0,"",30-(COUNTIF(Q214:Q243,""))-(COUNTIF(Q214:Q243,4))),""))</f>
        <v/>
      </c>
      <c r="R244" s="137" t="str">
        <f>IF('Chiffres et fonctions'!$J$3=1,IF(COUNTIF(R214:R243,1)=0,IF(COUNTIF(R214:R243,4)=0,"","+"&amp;COUNTIF(R214:R243,4)),COUNTIF(R214:R243,1)&amp;IF(COUNTIF(R214:R243,4)=0,"","+"&amp;COUNTIF(R214:R243,4))),IF('Chiffres et fonctions'!$J$3=2,IF(30-(COUNTIF(R214:R243,""))-(COUNTIF(R214:R243,4))=0,"",30-(COUNTIF(R214:R243,""))-(COUNTIF(R214:R243,4))),""))</f>
        <v/>
      </c>
      <c r="S244" s="136" t="str">
        <f>IF('Chiffres et fonctions'!$J$3=1,IF(COUNTIF(S214:S243,1)=0,IF(COUNTIF(S214:S243,4)=0,"","+"&amp;COUNTIF(S214:S243,4)),COUNTIF(S214:S243,1)&amp;IF(COUNTIF(S214:S243,4)=0,"","+"&amp;COUNTIF(S214:S243,4))),IF('Chiffres et fonctions'!$J$3=2,IF(30-(COUNTIF(S214:S243,""))-(COUNTIF(S214:S243,4))=0,"",30-(COUNTIF(S214:S243,""))-(COUNTIF(S214:S243,4))),""))</f>
        <v/>
      </c>
      <c r="T244" s="137" t="str">
        <f>IF('Chiffres et fonctions'!$J$3=1,IF(COUNTIF(T214:T243,1)=0,IF(COUNTIF(T214:T243,4)=0,"","+"&amp;COUNTIF(T214:T243,4)),COUNTIF(T214:T243,1)&amp;IF(COUNTIF(T214:T243,4)=0,"","+"&amp;COUNTIF(T214:T243,4))),IF('Chiffres et fonctions'!$J$3=2,IF(30-(COUNTIF(T214:T243,""))-(COUNTIF(T214:T243,4))=0,"",30-(COUNTIF(T214:T243,""))-(COUNTIF(T214:T243,4))),""))</f>
        <v/>
      </c>
      <c r="U244" s="136" t="str">
        <f>IF('Chiffres et fonctions'!$J$3=1,IF(COUNTIF(U214:U243,1)=0,IF(COUNTIF(U214:U243,4)=0,"","+"&amp;COUNTIF(U214:U243,4)),COUNTIF(U214:U243,1)&amp;IF(COUNTIF(U214:U243,4)=0,"","+"&amp;COUNTIF(U214:U243,4))),IF('Chiffres et fonctions'!$J$3=2,IF(30-(COUNTIF(U214:U243,""))-(COUNTIF(U214:U243,4))=0,"",30-(COUNTIF(U214:U243,""))-(COUNTIF(U214:U243,4))),""))</f>
        <v/>
      </c>
      <c r="V244" s="137" t="str">
        <f>IF('Chiffres et fonctions'!$J$3=1,IF(COUNTIF(V214:V243,1)=0,IF(COUNTIF(V214:V243,4)=0,"","+"&amp;COUNTIF(V214:V243,4)),COUNTIF(V214:V243,1)&amp;IF(COUNTIF(V214:V243,4)=0,"","+"&amp;COUNTIF(V214:V243,4))),IF('Chiffres et fonctions'!$J$3=2,IF(30-(COUNTIF(V214:V243,""))-(COUNTIF(V214:V243,4))=0,"",30-(COUNTIF(V214:V243,""))-(COUNTIF(V214:V243,4))),""))</f>
        <v/>
      </c>
      <c r="W244" s="136" t="str">
        <f>IF('Chiffres et fonctions'!$J$3=1,IF(COUNTIF(W214:W243,1)=0,IF(COUNTIF(W214:W243,4)=0,"","+"&amp;COUNTIF(W214:W243,4)),COUNTIF(W214:W243,1)&amp;IF(COUNTIF(W214:W243,4)=0,"","+"&amp;COUNTIF(W214:W243,4))),IF('Chiffres et fonctions'!$J$3=2,IF(30-(COUNTIF(W214:W243,""))-(COUNTIF(W214:W243,4))=0,"",30-(COUNTIF(W214:W243,""))-(COUNTIF(W214:W243,4))),""))</f>
        <v/>
      </c>
      <c r="X244" s="137" t="str">
        <f>IF('Chiffres et fonctions'!$J$3=1,IF(COUNTIF(X214:X243,1)=0,IF(COUNTIF(X214:X243,4)=0,"","+"&amp;COUNTIF(X214:X243,4)),COUNTIF(X214:X243,1)&amp;IF(COUNTIF(X214:X243,4)=0,"","+"&amp;COUNTIF(X214:X243,4))),IF('Chiffres et fonctions'!$J$3=2,IF(30-(COUNTIF(X214:X243,""))-(COUNTIF(X214:X243,4))=0,"",30-(COUNTIF(X214:X243,""))-(COUNTIF(X214:X243,4))),""))</f>
        <v/>
      </c>
      <c r="Y244" s="136" t="str">
        <f>IF('Chiffres et fonctions'!$J$3=1,IF(COUNTIF(Y214:Y243,1)=0,IF(COUNTIF(Y214:Y243,4)=0,"","+"&amp;COUNTIF(Y214:Y243,4)),COUNTIF(Y214:Y243,1)&amp;IF(COUNTIF(Y214:Y243,4)=0,"","+"&amp;COUNTIF(Y214:Y243,4))),IF('Chiffres et fonctions'!$J$3=2,IF(30-(COUNTIF(Y214:Y243,""))-(COUNTIF(Y214:Y243,4))=0,"",30-(COUNTIF(Y214:Y243,""))-(COUNTIF(Y214:Y243,4))),""))</f>
        <v/>
      </c>
      <c r="Z244" s="137" t="str">
        <f>IF('Chiffres et fonctions'!$J$3=1,IF(COUNTIF(Z214:Z243,1)=0,IF(COUNTIF(Z214:Z243,4)=0,"","+"&amp;COUNTIF(Z214:Z243,4)),COUNTIF(Z214:Z243,1)&amp;IF(COUNTIF(Z214:Z243,4)=0,"","+"&amp;COUNTIF(Z214:Z243,4))),IF('Chiffres et fonctions'!$J$3=2,IF(30-(COUNTIF(Z214:Z243,""))-(COUNTIF(Z214:Z243,4))=0,"",30-(COUNTIF(Z214:Z243,""))-(COUNTIF(Z214:Z243,4))),""))</f>
        <v/>
      </c>
      <c r="AA244" s="136" t="str">
        <f>IF('Chiffres et fonctions'!$J$3=1,IF(COUNTIF(AA214:AA243,1)=0,IF(COUNTIF(AA214:AA243,4)=0,"","+"&amp;COUNTIF(AA214:AA243,4)),COUNTIF(AA214:AA243,1)&amp;IF(COUNTIF(AA214:AA243,4)=0,"","+"&amp;COUNTIF(AA214:AA243,4))),IF('Chiffres et fonctions'!$J$3=2,IF(30-(COUNTIF(AA214:AA243,""))-(COUNTIF(AA214:AA243,4))=0,"",30-(COUNTIF(AA214:AA243,""))-(COUNTIF(AA214:AA243,4))),""))</f>
        <v/>
      </c>
      <c r="AB244" s="137" t="str">
        <f>IF('Chiffres et fonctions'!$J$3=1,IF(COUNTIF(AB214:AB243,1)=0,IF(COUNTIF(AB214:AB243,4)=0,"","+"&amp;COUNTIF(AB214:AB243,4)),COUNTIF(AB214:AB243,1)&amp;IF(COUNTIF(AB214:AB243,4)=0,"","+"&amp;COUNTIF(AB214:AB243,4))),IF('Chiffres et fonctions'!$J$3=2,IF(30-(COUNTIF(AB214:AB243,""))-(COUNTIF(AB214:AB243,4))=0,"",30-(COUNTIF(AB214:AB243,""))-(COUNTIF(AB214:AB243,4))),""))</f>
        <v/>
      </c>
      <c r="AC244" s="136" t="str">
        <f>IF('Chiffres et fonctions'!$J$3=1,IF(COUNTIF(AC214:AC243,1)=0,IF(COUNTIF(AC214:AC243,4)=0,"","+"&amp;COUNTIF(AC214:AC243,4)),COUNTIF(AC214:AC243,1)&amp;IF(COUNTIF(AC214:AC243,4)=0,"","+"&amp;COUNTIF(AC214:AC243,4))),IF('Chiffres et fonctions'!$J$3=2,IF(30-(COUNTIF(AC214:AC243,""))-(COUNTIF(AC214:AC243,4))=0,"",30-(COUNTIF(AC214:AC243,""))-(COUNTIF(AC214:AC243,4))),""))</f>
        <v/>
      </c>
      <c r="AD244" s="137" t="str">
        <f>IF('Chiffres et fonctions'!$J$3=1,IF(COUNTIF(AD214:AD243,1)=0,IF(COUNTIF(AD214:AD243,4)=0,"","+"&amp;COUNTIF(AD214:AD243,4)),COUNTIF(AD214:AD243,1)&amp;IF(COUNTIF(AD214:AD243,4)=0,"","+"&amp;COUNTIF(AD214:AD243,4))),IF('Chiffres et fonctions'!$J$3=2,IF(30-(COUNTIF(AD214:AD243,""))-(COUNTIF(AD214:AD243,4))=0,"",30-(COUNTIF(AD214:AD243,""))-(COUNTIF(AD214:AD243,4))),""))</f>
        <v/>
      </c>
      <c r="AE244" s="136" t="str">
        <f>IF('Chiffres et fonctions'!$J$3=1,IF(COUNTIF(AE214:AE243,1)=0,IF(COUNTIF(AE214:AE243,4)=0,"","+"&amp;COUNTIF(AE214:AE243,4)),COUNTIF(AE214:AE243,1)&amp;IF(COUNTIF(AE214:AE243,4)=0,"","+"&amp;COUNTIF(AE214:AE243,4))),IF('Chiffres et fonctions'!$J$3=2,IF(30-(COUNTIF(AE214:AE243,""))-(COUNTIF(AE214:AE243,4))=0,"",30-(COUNTIF(AE214:AE243,""))-(COUNTIF(AE214:AE243,4))),""))</f>
        <v/>
      </c>
      <c r="AF244" s="137" t="str">
        <f>IF('Chiffres et fonctions'!$J$3=1,IF(COUNTIF(AF214:AF243,1)=0,IF(COUNTIF(AF214:AF243,4)=0,"","+"&amp;COUNTIF(AF214:AF243,4)),COUNTIF(AF214:AF243,1)&amp;IF(COUNTIF(AF214:AF243,4)=0,"","+"&amp;COUNTIF(AF214:AF243,4))),IF('Chiffres et fonctions'!$J$3=2,IF(30-(COUNTIF(AF214:AF243,""))-(COUNTIF(AF214:AF243,4))=0,"",30-(COUNTIF(AF214:AF243,""))-(COUNTIF(AF214:AF243,4))),""))</f>
        <v/>
      </c>
      <c r="AG244" s="136" t="str">
        <f>IF('Chiffres et fonctions'!$J$3=1,IF(COUNTIF(AG214:AG243,1)=0,IF(COUNTIF(AG214:AG243,4)=0,"","+"&amp;COUNTIF(AG214:AG243,4)),COUNTIF(AG214:AG243,1)&amp;IF(COUNTIF(AG214:AG243,4)=0,"","+"&amp;COUNTIF(AG214:AG243,4))),IF('Chiffres et fonctions'!$J$3=2,IF(30-(COUNTIF(AG214:AG243,""))-(COUNTIF(AG214:AG243,4))=0,"",30-(COUNTIF(AG214:AG243,""))-(COUNTIF(AG214:AG243,4))),""))</f>
        <v/>
      </c>
      <c r="AH244" s="137" t="str">
        <f>IF('Chiffres et fonctions'!$J$3=1,IF(COUNTIF(AH214:AH243,1)=0,IF(COUNTIF(AH214:AH243,4)=0,"","+"&amp;COUNTIF(AH214:AH243,4)),COUNTIF(AH214:AH243,1)&amp;IF(COUNTIF(AH214:AH243,4)=0,"","+"&amp;COUNTIF(AH214:AH243,4))),IF('Chiffres et fonctions'!$J$3=2,IF(30-(COUNTIF(AH214:AH243,""))-(COUNTIF(AH214:AH243,4))=0,"",30-(COUNTIF(AH214:AH243,""))-(COUNTIF(AH214:AH243,4))),""))</f>
        <v/>
      </c>
      <c r="AI244" s="136" t="str">
        <f>IF('Chiffres et fonctions'!$J$3=1,IF(COUNTIF(AI214:AI243,1)=0,IF(COUNTIF(AI214:AI243,4)=0,"","+"&amp;COUNTIF(AI214:AI243,4)),COUNTIF(AI214:AI243,1)&amp;IF(COUNTIF(AI214:AI243,4)=0,"","+"&amp;COUNTIF(AI214:AI243,4))),IF('Chiffres et fonctions'!$J$3=2,IF(30-(COUNTIF(AI214:AI243,""))-(COUNTIF(AI214:AI243,4))=0,"",30-(COUNTIF(AI214:AI243,""))-(COUNTIF(AI214:AI243,4))),""))</f>
        <v/>
      </c>
      <c r="AJ244" s="137" t="str">
        <f>IF('Chiffres et fonctions'!$J$3=1,IF(COUNTIF(AJ214:AJ243,1)=0,IF(COUNTIF(AJ214:AJ243,4)=0,"","+"&amp;COUNTIF(AJ214:AJ243,4)),COUNTIF(AJ214:AJ243,1)&amp;IF(COUNTIF(AJ214:AJ243,4)=0,"","+"&amp;COUNTIF(AJ214:AJ243,4))),IF('Chiffres et fonctions'!$J$3=2,IF(30-(COUNTIF(AJ214:AJ243,""))-(COUNTIF(AJ214:AJ243,4))=0,"",30-(COUNTIF(AJ214:AJ243,""))-(COUNTIF(AJ214:AJ243,4))),""))</f>
        <v/>
      </c>
      <c r="AK244" s="136" t="str">
        <f>IF('Chiffres et fonctions'!$J$3=1,IF(COUNTIF(AK214:AK243,1)=0,IF(COUNTIF(AK214:AK243,4)=0,"","+"&amp;COUNTIF(AK214:AK243,4)),COUNTIF(AK214:AK243,1)&amp;IF(COUNTIF(AK214:AK243,4)=0,"","+"&amp;COUNTIF(AK214:AK243,4))),IF('Chiffres et fonctions'!$J$3=2,IF(30-(COUNTIF(AK214:AK243,""))-(COUNTIF(AK214:AK243,4))=0,"",30-(COUNTIF(AK214:AK243,""))-(COUNTIF(AK214:AK243,4))),""))</f>
        <v/>
      </c>
      <c r="AL244" s="137" t="str">
        <f>IF('Chiffres et fonctions'!$J$3=1,IF(COUNTIF(AL214:AL243,1)=0,IF(COUNTIF(AL214:AL243,4)=0,"","+"&amp;COUNTIF(AL214:AL243,4)),COUNTIF(AL214:AL243,1)&amp;IF(COUNTIF(AL214:AL243,4)=0,"","+"&amp;COUNTIF(AL214:AL243,4))),IF('Chiffres et fonctions'!$J$3=2,IF(30-(COUNTIF(AL214:AL243,""))-(COUNTIF(AL214:AL243,4))=0,"",30-(COUNTIF(AL214:AL243,""))-(COUNTIF(AL214:AL243,4))),""))</f>
        <v/>
      </c>
      <c r="AM244" s="136" t="str">
        <f>IF('Chiffres et fonctions'!$J$3=1,IF(COUNTIF(AM214:AM243,1)=0,IF(COUNTIF(AM214:AM243,4)=0,"","+"&amp;COUNTIF(AM214:AM243,4)),COUNTIF(AM214:AM243,1)&amp;IF(COUNTIF(AM214:AM243,4)=0,"","+"&amp;COUNTIF(AM214:AM243,4))),IF('Chiffres et fonctions'!$J$3=2,IF(30-(COUNTIF(AM214:AM243,""))-(COUNTIF(AM214:AM243,4))=0,"",30-(COUNTIF(AM214:AM243,""))-(COUNTIF(AM214:AM243,4))),""))</f>
        <v/>
      </c>
      <c r="AN244" s="137" t="str">
        <f>IF('Chiffres et fonctions'!$J$3=1,IF(COUNTIF(AN214:AN243,1)=0,IF(COUNTIF(AN214:AN243,4)=0,"","+"&amp;COUNTIF(AN214:AN243,4)),COUNTIF(AN214:AN243,1)&amp;IF(COUNTIF(AN214:AN243,4)=0,"","+"&amp;COUNTIF(AN214:AN243,4))),IF('Chiffres et fonctions'!$J$3=2,IF(30-(COUNTIF(AN214:AN243,""))-(COUNTIF(AN214:AN243,4))=0,"",30-(COUNTIF(AN214:AN243,""))-(COUNTIF(AN214:AN243,4))),""))</f>
        <v/>
      </c>
      <c r="AO244" s="136" t="str">
        <f>IF('Chiffres et fonctions'!$J$3=1,IF(COUNTIF(AO214:AO243,1)=0,IF(COUNTIF(AO214:AO243,4)=0,"","+"&amp;COUNTIF(AO214:AO243,4)),COUNTIF(AO214:AO243,1)&amp;IF(COUNTIF(AO214:AO243,4)=0,"","+"&amp;COUNTIF(AO214:AO243,4))),IF('Chiffres et fonctions'!$J$3=2,IF(30-(COUNTIF(AO214:AO243,""))-(COUNTIF(AO214:AO243,4))=0,"",30-(COUNTIF(AO214:AO243,""))-(COUNTIF(AO214:AO243,4))),""))</f>
        <v/>
      </c>
      <c r="AP244" s="137" t="str">
        <f>IF('Chiffres et fonctions'!$J$3=1,IF(COUNTIF(AP214:AP243,1)=0,IF(COUNTIF(AP214:AP243,4)=0,"","+"&amp;COUNTIF(AP214:AP243,4)),COUNTIF(AP214:AP243,1)&amp;IF(COUNTIF(AP214:AP243,4)=0,"","+"&amp;COUNTIF(AP214:AP243,4))),IF('Chiffres et fonctions'!$J$3=2,IF(30-(COUNTIF(AP214:AP243,""))-(COUNTIF(AP214:AP243,4))=0,"",30-(COUNTIF(AP214:AP243,""))-(COUNTIF(AP214:AP243,4))),""))</f>
        <v/>
      </c>
      <c r="AQ244" s="136" t="str">
        <f>IF('Chiffres et fonctions'!$J$3=1,IF(COUNTIF(AQ214:AQ243,1)=0,IF(COUNTIF(AQ214:AQ243,4)=0,"","+"&amp;COUNTIF(AQ214:AQ243,4)),COUNTIF(AQ214:AQ243,1)&amp;IF(COUNTIF(AQ214:AQ243,4)=0,"","+"&amp;COUNTIF(AQ214:AQ243,4))),IF('Chiffres et fonctions'!$J$3=2,IF(30-(COUNTIF(AQ214:AQ243,""))-(COUNTIF(AQ214:AQ243,4))=0,"",30-(COUNTIF(AQ214:AQ243,""))-(COUNTIF(AQ214:AQ243,4))),""))</f>
        <v/>
      </c>
      <c r="AR244" s="137" t="str">
        <f>IF('Chiffres et fonctions'!$J$3=1,IF(COUNTIF(AR214:AR243,1)=0,IF(COUNTIF(AR214:AR243,4)=0,"","+"&amp;COUNTIF(AR214:AR243,4)),COUNTIF(AR214:AR243,1)&amp;IF(COUNTIF(AR214:AR243,4)=0,"","+"&amp;COUNTIF(AR214:AR243,4))),IF('Chiffres et fonctions'!$J$3=2,IF(30-(COUNTIF(AR214:AR243,""))-(COUNTIF(AR214:AR243,4))=0,"",30-(COUNTIF(AR214:AR243,""))-(COUNTIF(AR214:AR243,4))),""))</f>
        <v/>
      </c>
      <c r="AS244" s="136" t="str">
        <f>IF('Chiffres et fonctions'!$J$3=1,IF(COUNTIF(AS214:AS243,1)=0,IF(COUNTIF(AS214:AS243,4)=0,"","+"&amp;COUNTIF(AS214:AS243,4)),COUNTIF(AS214:AS243,1)&amp;IF(COUNTIF(AS214:AS243,4)=0,"","+"&amp;COUNTIF(AS214:AS243,4))),IF('Chiffres et fonctions'!$J$3=2,IF(30-(COUNTIF(AS214:AS243,""))-(COUNTIF(AS214:AS243,4))=0,"",30-(COUNTIF(AS214:AS243,""))-(COUNTIF(AS214:AS243,4))),""))</f>
        <v/>
      </c>
      <c r="AT244" s="137" t="str">
        <f>IF('Chiffres et fonctions'!$J$3=1,IF(COUNTIF(AT214:AT243,1)=0,IF(COUNTIF(AT214:AT243,4)=0,"","+"&amp;COUNTIF(AT214:AT243,4)),COUNTIF(AT214:AT243,1)&amp;IF(COUNTIF(AT214:AT243,4)=0,"","+"&amp;COUNTIF(AT214:AT243,4))),IF('Chiffres et fonctions'!$J$3=2,IF(30-(COUNTIF(AT214:AT243,""))-(COUNTIF(AT214:AT243,4))=0,"",30-(COUNTIF(AT214:AT243,""))-(COUNTIF(AT214:AT243,4))),""))</f>
        <v/>
      </c>
      <c r="AU244" s="136" t="str">
        <f>IF('Chiffres et fonctions'!$J$3=1,IF(COUNTIF(AU214:AU243,1)=0,IF(COUNTIF(AU214:AU243,4)=0,"","+"&amp;COUNTIF(AU214:AU243,4)),COUNTIF(AU214:AU243,1)&amp;IF(COUNTIF(AU214:AU243,4)=0,"","+"&amp;COUNTIF(AU214:AU243,4))),IF('Chiffres et fonctions'!$J$3=2,IF(30-(COUNTIF(AU214:AU243,""))-(COUNTIF(AU214:AU243,4))=0,"",30-(COUNTIF(AU214:AU243,""))-(COUNTIF(AU214:AU243,4))),""))</f>
        <v/>
      </c>
      <c r="AV244" s="137" t="str">
        <f>IF('Chiffres et fonctions'!$J$3=1,IF(COUNTIF(AV214:AV243,1)=0,IF(COUNTIF(AV214:AV243,4)=0,"","+"&amp;COUNTIF(AV214:AV243,4)),COUNTIF(AV214:AV243,1)&amp;IF(COUNTIF(AV214:AV243,4)=0,"","+"&amp;COUNTIF(AV214:AV243,4))),IF('Chiffres et fonctions'!$J$3=2,IF(30-(COUNTIF(AV214:AV243,""))-(COUNTIF(AV214:AV243,4))=0,"",30-(COUNTIF(AV214:AV243,""))-(COUNTIF(AV214:AV243,4))),""))</f>
        <v/>
      </c>
      <c r="AW244" s="136" t="str">
        <f>IF('Chiffres et fonctions'!$J$3=1,IF(COUNTIF(AW214:AW243,1)=0,IF(COUNTIF(AW214:AW243,4)=0,"","+"&amp;COUNTIF(AW214:AW243,4)),COUNTIF(AW214:AW243,1)&amp;IF(COUNTIF(AW214:AW243,4)=0,"","+"&amp;COUNTIF(AW214:AW243,4))),IF('Chiffres et fonctions'!$J$3=2,IF(30-(COUNTIF(AW214:AW243,""))-(COUNTIF(AW214:AW243,4))=0,"",30-(COUNTIF(AW214:AW243,""))-(COUNTIF(AW214:AW243,4))),""))</f>
        <v/>
      </c>
      <c r="AX244" s="137" t="str">
        <f>IF('Chiffres et fonctions'!$J$3=1,IF(COUNTIF(AX214:AX243,1)=0,IF(COUNTIF(AX214:AX243,4)=0,"","+"&amp;COUNTIF(AX214:AX243,4)),COUNTIF(AX214:AX243,1)&amp;IF(COUNTIF(AX214:AX243,4)=0,"","+"&amp;COUNTIF(AX214:AX243,4))),IF('Chiffres et fonctions'!$J$3=2,IF(30-(COUNTIF(AX214:AX243,""))-(COUNTIF(AX214:AX243,4))=0,"",30-(COUNTIF(AX214:AX243,""))-(COUNTIF(AX214:AX243,4))),""))</f>
        <v/>
      </c>
      <c r="AY244" s="136" t="str">
        <f>IF('Chiffres et fonctions'!$J$3=1,IF(COUNTIF(AY214:AY243,1)=0,IF(COUNTIF(AY214:AY243,4)=0,"","+"&amp;COUNTIF(AY214:AY243,4)),COUNTIF(AY214:AY243,1)&amp;IF(COUNTIF(AY214:AY243,4)=0,"","+"&amp;COUNTIF(AY214:AY243,4))),IF('Chiffres et fonctions'!$J$3=2,IF(30-(COUNTIF(AY214:AY243,""))-(COUNTIF(AY214:AY243,4))=0,"",30-(COUNTIF(AY214:AY243,""))-(COUNTIF(AY214:AY243,4))),""))</f>
        <v/>
      </c>
      <c r="AZ244" s="137" t="str">
        <f>IF('Chiffres et fonctions'!$J$3=1,IF(COUNTIF(AZ214:AZ243,1)=0,IF(COUNTIF(AZ214:AZ243,4)=0,"","+"&amp;COUNTIF(AZ214:AZ243,4)),COUNTIF(AZ214:AZ243,1)&amp;IF(COUNTIF(AZ214:AZ243,4)=0,"","+"&amp;COUNTIF(AZ214:AZ243,4))),IF('Chiffres et fonctions'!$J$3=2,IF(30-(COUNTIF(AZ214:AZ243,""))-(COUNTIF(AZ214:AZ243,4))=0,"",30-(COUNTIF(AZ214:AZ243,""))-(COUNTIF(AZ214:AZ243,4))),""))</f>
        <v/>
      </c>
      <c r="BA244" s="136" t="str">
        <f>IF('Chiffres et fonctions'!$J$3=1,IF(COUNTIF(BA214:BA243,1)=0,IF(COUNTIF(BA214:BA243,4)=0,"","+"&amp;COUNTIF(BA214:BA243,4)),COUNTIF(BA214:BA243,1)&amp;IF(COUNTIF(BA214:BA243,4)=0,"","+"&amp;COUNTIF(BA214:BA243,4))),IF('Chiffres et fonctions'!$J$3=2,IF(30-(COUNTIF(BA214:BA243,""))-(COUNTIF(BA214:BA243,4))=0,"",30-(COUNTIF(BA214:BA243,""))-(COUNTIF(BA214:BA243,4))),""))</f>
        <v/>
      </c>
      <c r="BB244" s="137" t="str">
        <f>IF('Chiffres et fonctions'!$J$3=1,IF(COUNTIF(BB214:BB243,1)=0,IF(COUNTIF(BB214:BB243,4)=0,"","+"&amp;COUNTIF(BB214:BB243,4)),COUNTIF(BB214:BB243,1)&amp;IF(COUNTIF(BB214:BB243,4)=0,"","+"&amp;COUNTIF(BB214:BB243,4))),IF('Chiffres et fonctions'!$J$3=2,IF(30-(COUNTIF(BB214:BB243,""))-(COUNTIF(BB214:BB243,4))=0,"",30-(COUNTIF(BB214:BB243,""))-(COUNTIF(BB214:BB243,4))),""))</f>
        <v/>
      </c>
      <c r="BC244" s="113">
        <f>SUM(BC214:BC243)</f>
        <v>0</v>
      </c>
      <c r="BD244" s="370"/>
      <c r="BE244" s="145"/>
      <c r="BF244" s="146"/>
      <c r="BG244" s="147"/>
      <c r="BH244" s="146">
        <v>0.91849999999999998</v>
      </c>
      <c r="BI244" s="146"/>
      <c r="BJ244" s="146"/>
      <c r="BK244" s="224"/>
      <c r="BL244" s="171"/>
      <c r="BM244" s="171"/>
      <c r="BN244" s="171"/>
      <c r="BO244" s="171"/>
      <c r="BP244" s="171"/>
      <c r="BQ244" s="171"/>
      <c r="BR244" s="114"/>
      <c r="BS244" s="114"/>
      <c r="BT244" s="171"/>
      <c r="BU244" s="225"/>
      <c r="BV244" s="221"/>
      <c r="BW244" s="225"/>
      <c r="BX244" s="221"/>
      <c r="BY244" s="115"/>
      <c r="BZ244" s="115"/>
      <c r="CA244" s="115"/>
      <c r="CB244" s="115"/>
      <c r="CC244" s="115"/>
      <c r="CD244" s="115"/>
      <c r="CE244" s="115"/>
      <c r="CF244" s="115"/>
      <c r="CG244" s="115"/>
      <c r="CH244" s="115"/>
      <c r="CI244" s="115"/>
      <c r="CJ244" s="115"/>
      <c r="CK244" s="115"/>
      <c r="CL244" s="115"/>
      <c r="CM244" s="115"/>
      <c r="CN244" s="115"/>
      <c r="CO244" s="115"/>
      <c r="CP244" s="115"/>
      <c r="CQ244" s="115"/>
      <c r="CR244" s="115"/>
      <c r="CS244" s="115"/>
      <c r="CT244" s="115"/>
      <c r="CU244" s="115"/>
      <c r="CV244" s="115"/>
      <c r="CW244" s="115"/>
      <c r="CX244" s="115"/>
      <c r="CY244" s="115"/>
      <c r="CZ244" s="115"/>
      <c r="DA244" s="115"/>
      <c r="DB244" s="115"/>
      <c r="DC244" s="115"/>
      <c r="DD244" s="115"/>
      <c r="DE244" s="115"/>
      <c r="DF244" s="115"/>
      <c r="DG244" s="115"/>
      <c r="DH244" s="115"/>
      <c r="DI244" s="115"/>
      <c r="DJ244" s="115"/>
      <c r="DK244" s="115"/>
      <c r="DL244" s="115"/>
      <c r="DM244" s="115"/>
      <c r="DN244" s="115"/>
      <c r="DO244" s="115"/>
      <c r="DP244" s="115"/>
      <c r="DQ244" s="115"/>
      <c r="DR244" s="115"/>
      <c r="DS244" s="115"/>
      <c r="DT244" s="115"/>
      <c r="DU244" s="115"/>
      <c r="DV244" s="115"/>
      <c r="DW244" s="115"/>
      <c r="DX244" s="115"/>
      <c r="DY244" s="115"/>
      <c r="DZ244" s="115"/>
      <c r="EA244" s="115"/>
      <c r="EB244" s="115"/>
      <c r="EC244" s="115"/>
      <c r="ED244" s="115"/>
      <c r="EE244" s="115"/>
      <c r="EF244" s="115"/>
      <c r="EG244" s="115"/>
      <c r="EH244" s="115"/>
      <c r="EI244" s="115"/>
      <c r="EJ244" s="115"/>
      <c r="EK244" s="115"/>
      <c r="EL244" s="115"/>
      <c r="EM244" s="115"/>
      <c r="EN244" s="115"/>
      <c r="EO244" s="115"/>
      <c r="EP244" s="115"/>
      <c r="EQ244" s="115"/>
      <c r="ER244" s="115"/>
      <c r="ES244" s="115"/>
      <c r="ET244" s="115"/>
      <c r="EU244" s="115"/>
      <c r="EV244" s="115"/>
      <c r="EW244" s="115"/>
      <c r="EX244" s="115"/>
      <c r="EY244" s="115"/>
      <c r="EZ244" s="115"/>
      <c r="FA244" s="115"/>
      <c r="FB244" s="115"/>
      <c r="FC244" s="115"/>
      <c r="FD244" s="115"/>
      <c r="FE244" s="115"/>
      <c r="FF244" s="115"/>
      <c r="FG244" s="115"/>
      <c r="FH244" s="115"/>
      <c r="FI244" s="115"/>
      <c r="FJ244" s="115"/>
      <c r="FK244" s="115"/>
      <c r="FL244" s="115"/>
      <c r="FM244" s="115"/>
      <c r="FN244" s="115"/>
      <c r="FO244" s="115"/>
      <c r="FP244" s="115"/>
      <c r="FQ244" s="115"/>
      <c r="FR244" s="115"/>
      <c r="FS244" s="115"/>
      <c r="FT244" s="115"/>
      <c r="FU244" s="115"/>
      <c r="FV244" s="115"/>
      <c r="FW244" s="115"/>
      <c r="FX244" s="115"/>
      <c r="FY244" s="115"/>
      <c r="FZ244" s="115"/>
      <c r="GA244" s="115"/>
      <c r="GB244" s="115"/>
      <c r="GC244" s="115"/>
      <c r="GD244" s="115"/>
      <c r="GE244" s="115"/>
      <c r="GF244" s="115"/>
      <c r="GG244" s="115"/>
      <c r="GH244" s="115"/>
      <c r="GI244" s="115"/>
      <c r="GJ244" s="115"/>
      <c r="GK244" s="115"/>
      <c r="GL244" s="115"/>
      <c r="GM244" s="115"/>
      <c r="GN244" s="115"/>
      <c r="GO244" s="115"/>
      <c r="GP244" s="115"/>
      <c r="GQ244" s="115"/>
      <c r="GR244" s="115"/>
      <c r="GS244" s="115"/>
      <c r="GT244" s="115"/>
      <c r="GU244" s="115"/>
      <c r="GV244" s="115"/>
      <c r="GW244" s="115"/>
      <c r="GX244" s="115"/>
      <c r="GY244" s="115"/>
      <c r="GZ244" s="115"/>
      <c r="HA244" s="115"/>
      <c r="HB244" s="115"/>
      <c r="HC244" s="115"/>
      <c r="HD244" s="115"/>
      <c r="HE244" s="115"/>
      <c r="HF244" s="115"/>
      <c r="HG244" s="115"/>
      <c r="HH244" s="115"/>
      <c r="HI244" s="115"/>
      <c r="HJ244" s="115"/>
      <c r="HK244" s="115"/>
      <c r="HL244" s="115"/>
      <c r="HM244" s="115"/>
      <c r="HN244" s="115"/>
      <c r="HO244" s="115"/>
      <c r="HP244" s="115"/>
      <c r="HQ244" s="115"/>
      <c r="HR244" s="115"/>
      <c r="HS244" s="115"/>
      <c r="HT244" s="115"/>
      <c r="HU244" s="115"/>
      <c r="HV244" s="115"/>
      <c r="HW244" s="115"/>
      <c r="HX244" s="115"/>
      <c r="HY244" s="115"/>
      <c r="HZ244" s="115"/>
      <c r="IA244" s="115"/>
      <c r="IB244" s="115"/>
      <c r="IC244" s="115"/>
      <c r="ID244" s="115"/>
      <c r="IE244" s="115"/>
      <c r="IF244" s="115"/>
      <c r="IG244" s="115"/>
      <c r="IH244" s="115"/>
      <c r="II244" s="115"/>
      <c r="IJ244" s="115"/>
      <c r="IK244" s="115"/>
      <c r="IL244" s="115"/>
      <c r="IM244" s="115"/>
      <c r="IN244" s="115"/>
      <c r="IO244" s="115"/>
      <c r="IP244" s="115"/>
      <c r="IQ244" s="115"/>
      <c r="IR244" s="115"/>
      <c r="IS244" s="115"/>
      <c r="IT244" s="115"/>
      <c r="IU244" s="115"/>
      <c r="IV244" s="115"/>
      <c r="IW244" s="115"/>
      <c r="IX244" s="115"/>
      <c r="IY244" s="115"/>
      <c r="IZ244" s="115"/>
      <c r="JA244" s="115"/>
      <c r="JB244" s="115"/>
      <c r="JC244" s="115"/>
      <c r="JD244" s="115"/>
      <c r="JE244" s="115"/>
      <c r="JF244" s="115"/>
      <c r="JG244" s="115"/>
      <c r="JH244" s="115"/>
      <c r="JI244" s="115"/>
      <c r="JJ244" s="115"/>
      <c r="JK244" s="115"/>
      <c r="JL244" s="115"/>
      <c r="JM244" s="115"/>
      <c r="JN244" s="115"/>
      <c r="JO244" s="115"/>
      <c r="JP244" s="115"/>
      <c r="JQ244" s="115"/>
      <c r="JR244" s="115"/>
      <c r="JS244" s="115"/>
      <c r="JT244" s="115"/>
      <c r="JU244" s="115"/>
      <c r="JV244" s="115"/>
      <c r="JW244" s="115"/>
      <c r="JX244" s="115"/>
      <c r="JY244" s="115"/>
      <c r="JZ244" s="115"/>
      <c r="KA244" s="115"/>
      <c r="KB244" s="115"/>
      <c r="KC244" s="115"/>
      <c r="KD244" s="115"/>
      <c r="KE244" s="115"/>
      <c r="KF244" s="115"/>
      <c r="KG244" s="115"/>
      <c r="KH244" s="115"/>
      <c r="KI244" s="115"/>
      <c r="KJ244" s="115"/>
      <c r="KK244" s="115"/>
      <c r="KL244" s="115"/>
      <c r="KM244" s="115"/>
      <c r="KN244" s="115"/>
      <c r="KO244" s="115"/>
      <c r="KP244" s="115"/>
      <c r="KQ244" s="115"/>
      <c r="KR244" s="115"/>
      <c r="KS244" s="115"/>
      <c r="KT244" s="115"/>
      <c r="KU244" s="115"/>
      <c r="KV244" s="115"/>
      <c r="KW244" s="115"/>
      <c r="KX244" s="115"/>
      <c r="KY244" s="115"/>
      <c r="KZ244" s="115"/>
      <c r="LA244" s="115"/>
      <c r="LB244" s="115"/>
      <c r="LC244" s="115"/>
      <c r="LD244" s="115"/>
      <c r="LE244" s="115"/>
      <c r="LF244" s="115"/>
      <c r="LG244" s="115"/>
      <c r="LH244" s="115"/>
      <c r="LI244" s="115"/>
      <c r="LJ244" s="115"/>
      <c r="LK244" s="115"/>
      <c r="LL244" s="115"/>
      <c r="LM244" s="115"/>
      <c r="LN244" s="115"/>
      <c r="LO244" s="115"/>
      <c r="LP244" s="115"/>
      <c r="LQ244" s="115"/>
      <c r="LR244" s="115"/>
      <c r="LS244" s="115"/>
      <c r="LT244" s="115"/>
      <c r="LU244" s="115"/>
      <c r="LV244" s="115"/>
      <c r="LW244" s="115"/>
      <c r="LX244" s="115"/>
      <c r="LY244" s="115"/>
      <c r="LZ244" s="115"/>
      <c r="MA244" s="115"/>
      <c r="MB244" s="115"/>
      <c r="MC244" s="115"/>
      <c r="MD244" s="115"/>
      <c r="ME244" s="115"/>
      <c r="MF244" s="115"/>
      <c r="MG244" s="115"/>
      <c r="MH244" s="115"/>
      <c r="MI244" s="115"/>
      <c r="MJ244" s="115"/>
      <c r="MK244" s="115"/>
      <c r="ML244" s="115"/>
      <c r="MM244" s="115"/>
      <c r="MN244" s="115"/>
      <c r="MO244" s="115"/>
      <c r="MP244" s="115"/>
      <c r="MQ244" s="115"/>
      <c r="MS244" s="224"/>
      <c r="MT244" s="116"/>
      <c r="MU244" s="117"/>
      <c r="MV244" s="117"/>
      <c r="MW244" s="117"/>
      <c r="MX244" s="117"/>
      <c r="MY244" s="117"/>
      <c r="MZ244" s="117"/>
      <c r="NA244" s="117"/>
      <c r="NB244" s="117"/>
      <c r="NC244" s="117"/>
      <c r="ND244" s="117"/>
      <c r="NE244" s="117"/>
      <c r="NF244" s="117"/>
      <c r="NG244" s="117"/>
      <c r="NH244" s="117"/>
      <c r="NI244" s="117"/>
      <c r="NJ244" s="117"/>
      <c r="NK244" s="117"/>
      <c r="NL244" s="117"/>
      <c r="NM244" s="118"/>
      <c r="NN244" s="350"/>
    </row>
    <row r="245" spans="1:384" s="14" customFormat="1" ht="10.199999999999999" customHeight="1" thickBot="1">
      <c r="A245" s="110"/>
      <c r="B245" s="337"/>
      <c r="C245" s="336"/>
      <c r="D245" s="119"/>
      <c r="E245" s="140"/>
      <c r="F245" s="140"/>
      <c r="G245" s="140"/>
      <c r="H245" s="120"/>
      <c r="I245" s="339" t="str">
        <f>I210</f>
        <v>BRASSERIE</v>
      </c>
      <c r="J245" s="339"/>
      <c r="K245" s="339"/>
      <c r="L245" s="339"/>
      <c r="M245" s="339"/>
      <c r="N245" s="340"/>
      <c r="O245" s="138" t="str">
        <f>IF('Chiffres et fonctions'!$J$3=1,IF(COUNTIF(O214:O243,2)=0,"",COUNTIF(O214:O243,2)),IF('Chiffres et fonctions'!$J$3=2,IF(COUNTIF(O214:O243,4)=0,"","+ "&amp;(COUNTIF(O214:O243,4))),""))</f>
        <v/>
      </c>
      <c r="P245" s="139" t="str">
        <f>IF('Chiffres et fonctions'!$J$3=1,IF(COUNTIF(P214:P243,2)=0,"",COUNTIF(P214:P243,2)),IF('Chiffres et fonctions'!$J$3=2,IF(COUNTIF(P214:P243,4)=0,"","+ "&amp;(COUNTIF(P214:P243,4))),""))</f>
        <v/>
      </c>
      <c r="Q245" s="138" t="str">
        <f>IF('Chiffres et fonctions'!$J$3=1,IF(COUNTIF(Q214:Q243,2)=0,"",COUNTIF(Q214:Q243,2)),IF('Chiffres et fonctions'!$J$3=2,IF(COUNTIF(Q214:Q243,4)=0,"","+ "&amp;(COUNTIF(Q214:Q243,4))),""))</f>
        <v/>
      </c>
      <c r="R245" s="139" t="str">
        <f>IF('Chiffres et fonctions'!$J$3=1,IF(COUNTIF(R214:R243,2)=0,"",COUNTIF(R214:R243,2)),IF('Chiffres et fonctions'!$J$3=2,IF(COUNTIF(R214:R243,4)=0,"","+ "&amp;(COUNTIF(R214:R243,4))),""))</f>
        <v/>
      </c>
      <c r="S245" s="138" t="str">
        <f>IF('Chiffres et fonctions'!$J$3=1,IF(COUNTIF(S214:S243,2)=0,"",COUNTIF(S214:S243,2)),IF('Chiffres et fonctions'!$J$3=2,IF(COUNTIF(S214:S243,4)=0,"","+ "&amp;(COUNTIF(S214:S243,4))),""))</f>
        <v/>
      </c>
      <c r="T245" s="139" t="str">
        <f>IF('Chiffres et fonctions'!$J$3=1,IF(COUNTIF(T214:T243,2)=0,"",COUNTIF(T214:T243,2)),IF('Chiffres et fonctions'!$J$3=2,IF(COUNTIF(T214:T243,4)=0,"","+ "&amp;(COUNTIF(T214:T243,4))),""))</f>
        <v/>
      </c>
      <c r="U245" s="138" t="str">
        <f>IF('Chiffres et fonctions'!$J$3=1,IF(COUNTIF(U214:U243,2)=0,"",COUNTIF(U214:U243,2)),IF('Chiffres et fonctions'!$J$3=2,IF(COUNTIF(U214:U243,4)=0,"","+ "&amp;(COUNTIF(U214:U243,4))),""))</f>
        <v/>
      </c>
      <c r="V245" s="139" t="str">
        <f>IF('Chiffres et fonctions'!$J$3=1,IF(COUNTIF(V214:V243,2)=0,"",COUNTIF(V214:V243,2)),IF('Chiffres et fonctions'!$J$3=2,IF(COUNTIF(V214:V243,4)=0,"","+ "&amp;(COUNTIF(V214:V243,4))),""))</f>
        <v/>
      </c>
      <c r="W245" s="138" t="str">
        <f>IF('Chiffres et fonctions'!$J$3=1,IF(COUNTIF(W214:W243,2)=0,"",COUNTIF(W214:W243,2)),IF('Chiffres et fonctions'!$J$3=2,IF(COUNTIF(W214:W243,4)=0,"","+ "&amp;(COUNTIF(W214:W243,4))),""))</f>
        <v/>
      </c>
      <c r="X245" s="139" t="str">
        <f>IF('Chiffres et fonctions'!$J$3=1,IF(COUNTIF(X214:X243,2)=0,"",COUNTIF(X214:X243,2)),IF('Chiffres et fonctions'!$J$3=2,IF(COUNTIF(X214:X243,4)=0,"","+ "&amp;(COUNTIF(X214:X243,4))),""))</f>
        <v/>
      </c>
      <c r="Y245" s="138" t="str">
        <f>IF('Chiffres et fonctions'!$J$3=1,IF(COUNTIF(Y214:Y243,2)=0,"",COUNTIF(Y214:Y243,2)),IF('Chiffres et fonctions'!$J$3=2,IF(COUNTIF(Y214:Y243,4)=0,"","+ "&amp;(COUNTIF(Y214:Y243,4))),""))</f>
        <v/>
      </c>
      <c r="Z245" s="139" t="str">
        <f>IF('Chiffres et fonctions'!$J$3=1,IF(COUNTIF(Z214:Z243,2)=0,"",COUNTIF(Z214:Z243,2)),IF('Chiffres et fonctions'!$J$3=2,IF(COUNTIF(Z214:Z243,4)=0,"","+ "&amp;(COUNTIF(Z214:Z243,4))),""))</f>
        <v/>
      </c>
      <c r="AA245" s="138" t="str">
        <f>IF('Chiffres et fonctions'!$J$3=1,IF(COUNTIF(AA214:AA243,2)=0,"",COUNTIF(AA214:AA243,2)),IF('Chiffres et fonctions'!$J$3=2,IF(COUNTIF(AA214:AA243,4)=0,"","+ "&amp;(COUNTIF(AA214:AA243,4))),""))</f>
        <v/>
      </c>
      <c r="AB245" s="139" t="str">
        <f>IF('Chiffres et fonctions'!$J$3=1,IF(COUNTIF(AB214:AB243,2)=0,"",COUNTIF(AB214:AB243,2)),IF('Chiffres et fonctions'!$J$3=2,IF(COUNTIF(AB214:AB243,4)=0,"","+ "&amp;(COUNTIF(AB214:AB243,4))),""))</f>
        <v/>
      </c>
      <c r="AC245" s="138" t="str">
        <f>IF('Chiffres et fonctions'!$J$3=1,IF(COUNTIF(AC214:AC243,2)=0,"",COUNTIF(AC214:AC243,2)),IF('Chiffres et fonctions'!$J$3=2,IF(COUNTIF(AC214:AC243,4)=0,"","+ "&amp;(COUNTIF(AC214:AC243,4))),""))</f>
        <v/>
      </c>
      <c r="AD245" s="139" t="str">
        <f>IF('Chiffres et fonctions'!$J$3=1,IF(COUNTIF(AD214:AD243,2)=0,"",COUNTIF(AD214:AD243,2)),IF('Chiffres et fonctions'!$J$3=2,IF(COUNTIF(AD214:AD243,4)=0,"","+ "&amp;(COUNTIF(AD214:AD243,4))),""))</f>
        <v/>
      </c>
      <c r="AE245" s="138" t="str">
        <f>IF('Chiffres et fonctions'!$J$3=1,IF(COUNTIF(AE214:AE243,2)=0,"",COUNTIF(AE214:AE243,2)),IF('Chiffres et fonctions'!$J$3=2,IF(COUNTIF(AE214:AE243,4)=0,"","+ "&amp;(COUNTIF(AE214:AE243,4))),""))</f>
        <v/>
      </c>
      <c r="AF245" s="139" t="str">
        <f>IF('Chiffres et fonctions'!$J$3=1,IF(COUNTIF(AF214:AF243,2)=0,"",COUNTIF(AF214:AF243,2)),IF('Chiffres et fonctions'!$J$3=2,IF(COUNTIF(AF214:AF243,4)=0,"","+ "&amp;(COUNTIF(AF214:AF243,4))),""))</f>
        <v/>
      </c>
      <c r="AG245" s="138" t="str">
        <f>IF('Chiffres et fonctions'!$J$3=1,IF(COUNTIF(AG214:AG243,2)=0,"",COUNTIF(AG214:AG243,2)),IF('Chiffres et fonctions'!$J$3=2,IF(COUNTIF(AG214:AG243,4)=0,"","+ "&amp;(COUNTIF(AG214:AG243,4))),""))</f>
        <v/>
      </c>
      <c r="AH245" s="139" t="str">
        <f>IF('Chiffres et fonctions'!$J$3=1,IF(COUNTIF(AH214:AH243,2)=0,"",COUNTIF(AH214:AH243,2)),IF('Chiffres et fonctions'!$J$3=2,IF(COUNTIF(AH214:AH243,4)=0,"","+ "&amp;(COUNTIF(AH214:AH243,4))),""))</f>
        <v/>
      </c>
      <c r="AI245" s="138" t="str">
        <f>IF('Chiffres et fonctions'!$J$3=1,IF(COUNTIF(AI214:AI243,2)=0,"",COUNTIF(AI214:AI243,2)),IF('Chiffres et fonctions'!$J$3=2,IF(COUNTIF(AI214:AI243,4)=0,"","+ "&amp;(COUNTIF(AI214:AI243,4))),""))</f>
        <v/>
      </c>
      <c r="AJ245" s="139" t="str">
        <f>IF('Chiffres et fonctions'!$J$3=1,IF(COUNTIF(AJ214:AJ243,2)=0,"",COUNTIF(AJ214:AJ243,2)),IF('Chiffres et fonctions'!$J$3=2,IF(COUNTIF(AJ214:AJ243,4)=0,"","+ "&amp;(COUNTIF(AJ214:AJ243,4))),""))</f>
        <v/>
      </c>
      <c r="AK245" s="138" t="str">
        <f>IF('Chiffres et fonctions'!$J$3=1,IF(COUNTIF(AK214:AK243,2)=0,"",COUNTIF(AK214:AK243,2)),IF('Chiffres et fonctions'!$J$3=2,IF(COUNTIF(AK214:AK243,4)=0,"","+ "&amp;(COUNTIF(AK214:AK243,4))),""))</f>
        <v/>
      </c>
      <c r="AL245" s="139" t="str">
        <f>IF('Chiffres et fonctions'!$J$3=1,IF(COUNTIF(AL214:AL243,2)=0,"",COUNTIF(AL214:AL243,2)),IF('Chiffres et fonctions'!$J$3=2,IF(COUNTIF(AL214:AL243,4)=0,"","+ "&amp;(COUNTIF(AL214:AL243,4))),""))</f>
        <v/>
      </c>
      <c r="AM245" s="138" t="str">
        <f>IF('Chiffres et fonctions'!$J$3=1,IF(COUNTIF(AM214:AM243,2)=0,"",COUNTIF(AM214:AM243,2)),IF('Chiffres et fonctions'!$J$3=2,IF(COUNTIF(AM214:AM243,4)=0,"","+ "&amp;(COUNTIF(AM214:AM243,4))),""))</f>
        <v/>
      </c>
      <c r="AN245" s="139" t="str">
        <f>IF('Chiffres et fonctions'!$J$3=1,IF(COUNTIF(AN214:AN243,2)=0,"",COUNTIF(AN214:AN243,2)),IF('Chiffres et fonctions'!$J$3=2,IF(COUNTIF(AN214:AN243,4)=0,"","+ "&amp;(COUNTIF(AN214:AN243,4))),""))</f>
        <v/>
      </c>
      <c r="AO245" s="138" t="str">
        <f>IF('Chiffres et fonctions'!$J$3=1,IF(COUNTIF(AO214:AO243,2)=0,"",COUNTIF(AO214:AO243,2)),IF('Chiffres et fonctions'!$J$3=2,IF(COUNTIF(AO214:AO243,4)=0,"","+ "&amp;(COUNTIF(AO214:AO243,4))),""))</f>
        <v/>
      </c>
      <c r="AP245" s="139" t="str">
        <f>IF('Chiffres et fonctions'!$J$3=1,IF(COUNTIF(AP214:AP243,2)=0,"",COUNTIF(AP214:AP243,2)),IF('Chiffres et fonctions'!$J$3=2,IF(COUNTIF(AP214:AP243,4)=0,"","+ "&amp;(COUNTIF(AP214:AP243,4))),""))</f>
        <v/>
      </c>
      <c r="AQ245" s="138" t="str">
        <f>IF('Chiffres et fonctions'!$J$3=1,IF(COUNTIF(AQ214:AQ243,2)=0,"",COUNTIF(AQ214:AQ243,2)),IF('Chiffres et fonctions'!$J$3=2,IF(COUNTIF(AQ214:AQ243,4)=0,"","+ "&amp;(COUNTIF(AQ214:AQ243,4))),""))</f>
        <v/>
      </c>
      <c r="AR245" s="139" t="str">
        <f>IF('Chiffres et fonctions'!$J$3=1,IF(COUNTIF(AR214:AR243,2)=0,"",COUNTIF(AR214:AR243,2)),IF('Chiffres et fonctions'!$J$3=2,IF(COUNTIF(AR214:AR243,4)=0,"","+ "&amp;(COUNTIF(AR214:AR243,4))),""))</f>
        <v/>
      </c>
      <c r="AS245" s="138" t="str">
        <f>IF('Chiffres et fonctions'!$J$3=1,IF(COUNTIF(AS214:AS243,2)=0,"",COUNTIF(AS214:AS243,2)),IF('Chiffres et fonctions'!$J$3=2,IF(COUNTIF(AS214:AS243,4)=0,"","+ "&amp;(COUNTIF(AS214:AS243,4))),""))</f>
        <v/>
      </c>
      <c r="AT245" s="139" t="str">
        <f>IF('Chiffres et fonctions'!$J$3=1,IF(COUNTIF(AT214:AT243,2)=0,"",COUNTIF(AT214:AT243,2)),IF('Chiffres et fonctions'!$J$3=2,IF(COUNTIF(AT214:AT243,4)=0,"","+ "&amp;(COUNTIF(AT214:AT243,4))),""))</f>
        <v/>
      </c>
      <c r="AU245" s="138" t="str">
        <f>IF('Chiffres et fonctions'!$J$3=1,IF(COUNTIF(AU214:AU243,2)=0,"",COUNTIF(AU214:AU243,2)),IF('Chiffres et fonctions'!$J$3=2,IF(COUNTIF(AU214:AU243,4)=0,"","+ "&amp;(COUNTIF(AU214:AU243,4))),""))</f>
        <v/>
      </c>
      <c r="AV245" s="139" t="str">
        <f>IF('Chiffres et fonctions'!$J$3=1,IF(COUNTIF(AV214:AV243,2)=0,"",COUNTIF(AV214:AV243,2)),IF('Chiffres et fonctions'!$J$3=2,IF(COUNTIF(AV214:AV243,4)=0,"","+ "&amp;(COUNTIF(AV214:AV243,4))),""))</f>
        <v/>
      </c>
      <c r="AW245" s="138" t="str">
        <f>IF('Chiffres et fonctions'!$J$3=1,IF(COUNTIF(AW214:AW243,2)=0,"",COUNTIF(AW214:AW243,2)),IF('Chiffres et fonctions'!$J$3=2,IF(COUNTIF(AW214:AW243,4)=0,"","+ "&amp;(COUNTIF(AW214:AW243,4))),""))</f>
        <v/>
      </c>
      <c r="AX245" s="139" t="str">
        <f>IF('Chiffres et fonctions'!$J$3=1,IF(COUNTIF(AX214:AX243,2)=0,"",COUNTIF(AX214:AX243,2)),IF('Chiffres et fonctions'!$J$3=2,IF(COUNTIF(AX214:AX243,4)=0,"","+ "&amp;(COUNTIF(AX214:AX243,4))),""))</f>
        <v/>
      </c>
      <c r="AY245" s="138" t="str">
        <f>IF('Chiffres et fonctions'!$J$3=1,IF(COUNTIF(AY214:AY243,2)=0,"",COUNTIF(AY214:AY243,2)),IF('Chiffres et fonctions'!$J$3=2,IF(COUNTIF(AY214:AY243,4)=0,"","+ "&amp;(COUNTIF(AY214:AY243,4))),""))</f>
        <v/>
      </c>
      <c r="AZ245" s="139" t="str">
        <f>IF('Chiffres et fonctions'!$J$3=1,IF(COUNTIF(AZ214:AZ243,2)=0,"",COUNTIF(AZ214:AZ243,2)),IF('Chiffres et fonctions'!$J$3=2,IF(COUNTIF(AZ214:AZ243,4)=0,"","+ "&amp;(COUNTIF(AZ214:AZ243,4))),""))</f>
        <v/>
      </c>
      <c r="BA245" s="138" t="str">
        <f>IF('Chiffres et fonctions'!$J$3=1,IF(COUNTIF(BA214:BA243,2)=0,"",COUNTIF(BA214:BA243,2)),IF('Chiffres et fonctions'!$J$3=2,IF(COUNTIF(BA214:BA243,4)=0,"","+ "&amp;(COUNTIF(BA214:BA243,4))),""))</f>
        <v/>
      </c>
      <c r="BB245" s="139" t="str">
        <f>IF('Chiffres et fonctions'!$J$3=1,IF(COUNTIF(BB214:BB243,2)=0,"",COUNTIF(BB214:BB243,2)),IF('Chiffres et fonctions'!$J$3=2,IF(COUNTIF(BB214:BB243,4)=0,"","+ "&amp;(COUNTIF(BB214:BB243,4))),""))</f>
        <v/>
      </c>
      <c r="BC245" s="121"/>
      <c r="BD245" s="370"/>
      <c r="BE245" s="148"/>
      <c r="BF245" s="149"/>
      <c r="BG245" s="150"/>
      <c r="BH245" s="149"/>
      <c r="BI245" s="149"/>
      <c r="BJ245" s="149"/>
      <c r="BK245" s="260"/>
      <c r="BL245" s="231"/>
      <c r="BM245" s="231"/>
      <c r="BN245" s="231"/>
      <c r="BO245" s="231"/>
      <c r="BP245" s="231"/>
      <c r="BQ245" s="231"/>
      <c r="BR245" s="122"/>
      <c r="BS245" s="122"/>
      <c r="BT245" s="172"/>
      <c r="BU245" s="226"/>
      <c r="BV245" s="222"/>
      <c r="BW245" s="226"/>
      <c r="BX245" s="222"/>
      <c r="BY245" s="123"/>
      <c r="BZ245" s="123"/>
      <c r="CA245" s="123"/>
      <c r="CB245" s="123"/>
      <c r="CC245" s="123"/>
      <c r="CD245" s="123"/>
      <c r="CE245" s="123"/>
      <c r="CF245" s="123"/>
      <c r="CG245" s="123"/>
      <c r="CH245" s="123"/>
      <c r="CI245" s="123"/>
      <c r="CJ245" s="123"/>
      <c r="CK245" s="123"/>
      <c r="CL245" s="123"/>
      <c r="CM245" s="123"/>
      <c r="CN245" s="123"/>
      <c r="CO245" s="123"/>
      <c r="CP245" s="123"/>
      <c r="CQ245" s="123"/>
      <c r="CR245" s="123"/>
      <c r="CS245" s="123"/>
      <c r="CT245" s="123"/>
      <c r="CU245" s="123"/>
      <c r="CV245" s="123"/>
      <c r="CW245" s="123"/>
      <c r="CX245" s="123"/>
      <c r="CY245" s="123"/>
      <c r="CZ245" s="123"/>
      <c r="DA245" s="123"/>
      <c r="DB245" s="123"/>
      <c r="DC245" s="123"/>
      <c r="DD245" s="123"/>
      <c r="DE245" s="123"/>
      <c r="DF245" s="123"/>
      <c r="DG245" s="123"/>
      <c r="DH245" s="123"/>
      <c r="DI245" s="123"/>
      <c r="DJ245" s="123"/>
      <c r="DK245" s="123"/>
      <c r="DL245" s="123"/>
      <c r="DM245" s="123"/>
      <c r="DN245" s="123"/>
      <c r="DO245" s="123"/>
      <c r="DP245" s="123"/>
      <c r="DQ245" s="123"/>
      <c r="DR245" s="123"/>
      <c r="DS245" s="123"/>
      <c r="DT245" s="123"/>
      <c r="DU245" s="123"/>
      <c r="DV245" s="123"/>
      <c r="DW245" s="123"/>
      <c r="DX245" s="123"/>
      <c r="DY245" s="123"/>
      <c r="DZ245" s="123"/>
      <c r="EA245" s="123"/>
      <c r="EB245" s="123"/>
      <c r="EC245" s="123"/>
      <c r="ED245" s="123"/>
      <c r="EE245" s="123"/>
      <c r="EF245" s="123"/>
      <c r="EG245" s="123"/>
      <c r="EH245" s="123"/>
      <c r="EI245" s="123"/>
      <c r="EJ245" s="123"/>
      <c r="EK245" s="123"/>
      <c r="EL245" s="123"/>
      <c r="EM245" s="123"/>
      <c r="EN245" s="123"/>
      <c r="EO245" s="123"/>
      <c r="EP245" s="123"/>
      <c r="EQ245" s="123"/>
      <c r="ER245" s="123"/>
      <c r="ES245" s="123"/>
      <c r="ET245" s="123"/>
      <c r="EU245" s="123"/>
      <c r="EV245" s="123"/>
      <c r="EW245" s="123"/>
      <c r="EX245" s="123"/>
      <c r="EY245" s="123"/>
      <c r="EZ245" s="123"/>
      <c r="FA245" s="123"/>
      <c r="FB245" s="123"/>
      <c r="FC245" s="123"/>
      <c r="FD245" s="123"/>
      <c r="FE245" s="123"/>
      <c r="FF245" s="123"/>
      <c r="FG245" s="123"/>
      <c r="FH245" s="123"/>
      <c r="FI245" s="123"/>
      <c r="FJ245" s="123"/>
      <c r="FK245" s="123"/>
      <c r="FL245" s="123"/>
      <c r="FM245" s="123"/>
      <c r="FN245" s="123"/>
      <c r="FO245" s="123"/>
      <c r="FP245" s="123"/>
      <c r="FQ245" s="123"/>
      <c r="FR245" s="123"/>
      <c r="FS245" s="123"/>
      <c r="FT245" s="123"/>
      <c r="FU245" s="123"/>
      <c r="FV245" s="123"/>
      <c r="FW245" s="123"/>
      <c r="FX245" s="123"/>
      <c r="FY245" s="123"/>
      <c r="FZ245" s="123"/>
      <c r="GA245" s="123"/>
      <c r="GB245" s="123"/>
      <c r="GC245" s="123"/>
      <c r="GD245" s="123"/>
      <c r="GE245" s="123"/>
      <c r="GF245" s="123"/>
      <c r="GG245" s="123"/>
      <c r="GH245" s="123"/>
      <c r="GI245" s="123"/>
      <c r="GJ245" s="123"/>
      <c r="GK245" s="123"/>
      <c r="GL245" s="123"/>
      <c r="GM245" s="123"/>
      <c r="GN245" s="123"/>
      <c r="GO245" s="123"/>
      <c r="GP245" s="123"/>
      <c r="GQ245" s="123"/>
      <c r="GR245" s="123"/>
      <c r="GS245" s="123"/>
      <c r="GT245" s="123"/>
      <c r="GU245" s="123"/>
      <c r="GV245" s="123"/>
      <c r="GW245" s="123"/>
      <c r="GX245" s="123"/>
      <c r="GY245" s="123"/>
      <c r="GZ245" s="123"/>
      <c r="HA245" s="123"/>
      <c r="HB245" s="123"/>
      <c r="HC245" s="123"/>
      <c r="HD245" s="123"/>
      <c r="HE245" s="123"/>
      <c r="HF245" s="123"/>
      <c r="HG245" s="123"/>
      <c r="HH245" s="123"/>
      <c r="HI245" s="123"/>
      <c r="HJ245" s="123"/>
      <c r="HK245" s="123"/>
      <c r="HL245" s="123"/>
      <c r="HM245" s="123"/>
      <c r="HN245" s="123"/>
      <c r="HO245" s="123"/>
      <c r="HP245" s="123"/>
      <c r="HQ245" s="123"/>
      <c r="HR245" s="123"/>
      <c r="HS245" s="123"/>
      <c r="HT245" s="123"/>
      <c r="HU245" s="123"/>
      <c r="HV245" s="123"/>
      <c r="HW245" s="123"/>
      <c r="HX245" s="123"/>
      <c r="HY245" s="123"/>
      <c r="HZ245" s="123"/>
      <c r="IA245" s="123"/>
      <c r="IB245" s="123"/>
      <c r="IC245" s="123"/>
      <c r="ID245" s="123"/>
      <c r="IE245" s="123"/>
      <c r="IF245" s="123"/>
      <c r="IG245" s="123"/>
      <c r="IH245" s="123"/>
      <c r="II245" s="123"/>
      <c r="IJ245" s="123"/>
      <c r="IK245" s="123"/>
      <c r="IL245" s="123"/>
      <c r="IM245" s="123"/>
      <c r="IN245" s="123"/>
      <c r="IO245" s="123"/>
      <c r="IP245" s="123"/>
      <c r="IQ245" s="123"/>
      <c r="IR245" s="123"/>
      <c r="IS245" s="123"/>
      <c r="IT245" s="123"/>
      <c r="IU245" s="123"/>
      <c r="IV245" s="123"/>
      <c r="IW245" s="123"/>
      <c r="IX245" s="123"/>
      <c r="IY245" s="123"/>
      <c r="IZ245" s="123"/>
      <c r="JA245" s="123"/>
      <c r="JB245" s="123"/>
      <c r="JC245" s="123"/>
      <c r="JD245" s="123"/>
      <c r="JE245" s="123"/>
      <c r="JF245" s="123"/>
      <c r="JG245" s="123"/>
      <c r="JH245" s="123"/>
      <c r="JI245" s="123"/>
      <c r="JJ245" s="123"/>
      <c r="JK245" s="123"/>
      <c r="JL245" s="123"/>
      <c r="JM245" s="123"/>
      <c r="JN245" s="123"/>
      <c r="JO245" s="123"/>
      <c r="JP245" s="123"/>
      <c r="JQ245" s="123"/>
      <c r="JR245" s="123"/>
      <c r="JS245" s="123"/>
      <c r="JT245" s="123"/>
      <c r="JU245" s="123"/>
      <c r="JV245" s="123"/>
      <c r="JW245" s="123"/>
      <c r="JX245" s="123"/>
      <c r="JY245" s="123"/>
      <c r="JZ245" s="123"/>
      <c r="KA245" s="123"/>
      <c r="KB245" s="123"/>
      <c r="KC245" s="123"/>
      <c r="KD245" s="123"/>
      <c r="KE245" s="123"/>
      <c r="KF245" s="123"/>
      <c r="KG245" s="123"/>
      <c r="KH245" s="123"/>
      <c r="KI245" s="123"/>
      <c r="KJ245" s="123"/>
      <c r="KK245" s="123"/>
      <c r="KL245" s="123"/>
      <c r="KM245" s="123"/>
      <c r="KN245" s="123"/>
      <c r="KO245" s="123"/>
      <c r="KP245" s="123"/>
      <c r="KQ245" s="123"/>
      <c r="KR245" s="123"/>
      <c r="KS245" s="123"/>
      <c r="KT245" s="123"/>
      <c r="KU245" s="123"/>
      <c r="KV245" s="123"/>
      <c r="KW245" s="123"/>
      <c r="KX245" s="123"/>
      <c r="KY245" s="123"/>
      <c r="KZ245" s="123"/>
      <c r="LA245" s="123"/>
      <c r="LB245" s="123"/>
      <c r="LC245" s="123"/>
      <c r="LD245" s="123"/>
      <c r="LE245" s="123"/>
      <c r="LF245" s="123"/>
      <c r="LG245" s="123"/>
      <c r="LH245" s="123"/>
      <c r="LI245" s="123"/>
      <c r="LJ245" s="123"/>
      <c r="LK245" s="123"/>
      <c r="LL245" s="123"/>
      <c r="LM245" s="123"/>
      <c r="LN245" s="123"/>
      <c r="LO245" s="123"/>
      <c r="LP245" s="123"/>
      <c r="LQ245" s="123"/>
      <c r="LR245" s="123"/>
      <c r="LS245" s="123"/>
      <c r="LT245" s="123"/>
      <c r="LU245" s="123"/>
      <c r="LV245" s="123"/>
      <c r="LW245" s="123"/>
      <c r="LX245" s="123"/>
      <c r="LY245" s="123"/>
      <c r="LZ245" s="123"/>
      <c r="MA245" s="123"/>
      <c r="MB245" s="123"/>
      <c r="MC245" s="123"/>
      <c r="MD245" s="123"/>
      <c r="ME245" s="123"/>
      <c r="MF245" s="123"/>
      <c r="MG245" s="123"/>
      <c r="MH245" s="123"/>
      <c r="MI245" s="123"/>
      <c r="MJ245" s="123"/>
      <c r="MK245" s="123"/>
      <c r="ML245" s="123"/>
      <c r="MM245" s="123"/>
      <c r="MN245" s="123"/>
      <c r="MO245" s="123"/>
      <c r="MP245" s="123"/>
      <c r="MQ245" s="123"/>
      <c r="MS245" s="224"/>
      <c r="MT245" s="378">
        <f>(COUNTA($O214:$BB243)/2)-SUM(MV245:NK245)</f>
        <v>0</v>
      </c>
      <c r="MU245" s="379"/>
      <c r="MV245" s="380">
        <f>SUM(MV214:MW243)</f>
        <v>0</v>
      </c>
      <c r="MW245" s="380"/>
      <c r="MX245" s="380">
        <f>SUM(MX214:MY243)</f>
        <v>0</v>
      </c>
      <c r="MY245" s="380"/>
      <c r="MZ245" s="380">
        <f>SUM(MZ214:NA243)</f>
        <v>0</v>
      </c>
      <c r="NA245" s="380"/>
      <c r="NB245" s="380">
        <f>SUM(NB214:NC243)</f>
        <v>0</v>
      </c>
      <c r="NC245" s="380"/>
      <c r="ND245" s="380">
        <f>SUM(ND214:NE243)</f>
        <v>0</v>
      </c>
      <c r="NE245" s="380"/>
      <c r="NF245" s="380">
        <f>SUM(NF214:NG243)</f>
        <v>0</v>
      </c>
      <c r="NG245" s="380"/>
      <c r="NH245" s="380">
        <f>SUM(NH214:NI243)</f>
        <v>0</v>
      </c>
      <c r="NI245" s="380"/>
      <c r="NJ245" s="380">
        <f>SUM(NJ214:NK243)</f>
        <v>0</v>
      </c>
      <c r="NK245" s="380"/>
      <c r="NL245" s="376">
        <f>SUM(NL214:NM243)</f>
        <v>0</v>
      </c>
      <c r="NM245" s="377"/>
      <c r="NN245" s="350"/>
    </row>
    <row r="246" spans="1:384" ht="10.199999999999999" customHeight="1" thickBot="1">
      <c r="B246" s="337"/>
      <c r="C246" s="44"/>
      <c r="D246" s="44"/>
      <c r="E246" s="44"/>
      <c r="F246" s="44"/>
      <c r="G246" s="44"/>
      <c r="H246" s="44"/>
      <c r="I246" s="44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44"/>
      <c r="AJ246" s="44"/>
      <c r="AK246" s="44"/>
      <c r="AL246" s="44"/>
      <c r="AM246" s="44"/>
      <c r="AN246" s="44"/>
      <c r="AO246" s="44"/>
      <c r="AP246" s="44"/>
      <c r="AQ246" s="44"/>
      <c r="AR246" s="44"/>
      <c r="AS246" s="44"/>
      <c r="AT246" s="44"/>
      <c r="AU246" s="44"/>
      <c r="AV246" s="44"/>
      <c r="AW246" s="44"/>
      <c r="AX246" s="44"/>
      <c r="AY246" s="44"/>
      <c r="AZ246" s="44"/>
      <c r="BA246" s="44"/>
      <c r="BB246" s="44"/>
      <c r="BC246" s="44"/>
      <c r="BD246" s="45"/>
      <c r="BE246" s="45"/>
      <c r="BF246" s="45"/>
      <c r="BG246" s="45"/>
      <c r="BH246" s="45"/>
      <c r="BI246" s="45"/>
      <c r="BJ246" s="45"/>
      <c r="BL246" s="45"/>
      <c r="BM246" s="45"/>
      <c r="BN246" s="45"/>
      <c r="BO246" s="45"/>
      <c r="BP246" s="45"/>
      <c r="BR246" s="45"/>
      <c r="BS246" s="44"/>
      <c r="BT246" s="45"/>
      <c r="BU246" s="223"/>
      <c r="BV246" s="223"/>
      <c r="BW246" s="223"/>
      <c r="BX246" s="223"/>
      <c r="BY246" s="169"/>
      <c r="BZ246" s="169"/>
      <c r="CA246" s="169"/>
      <c r="CB246" s="169"/>
      <c r="CC246" s="169"/>
      <c r="CD246" s="169"/>
      <c r="CE246" s="169"/>
      <c r="CF246" s="169"/>
      <c r="CG246" s="169"/>
      <c r="CH246" s="169"/>
      <c r="CI246" s="169"/>
      <c r="CJ246" s="169"/>
      <c r="CK246" s="169"/>
      <c r="CL246" s="169"/>
      <c r="CM246" s="169"/>
      <c r="CN246" s="169"/>
      <c r="CO246" s="169"/>
      <c r="CP246" s="169"/>
      <c r="CQ246" s="169"/>
      <c r="CR246" s="169"/>
      <c r="CS246" s="169"/>
      <c r="CT246" s="169"/>
      <c r="CU246" s="169"/>
      <c r="CV246" s="169"/>
      <c r="CW246" s="169"/>
      <c r="CX246" s="169"/>
      <c r="CY246" s="169"/>
      <c r="CZ246" s="169"/>
      <c r="DA246" s="169"/>
      <c r="DB246" s="169"/>
      <c r="DC246" s="169"/>
      <c r="DD246" s="169"/>
      <c r="DE246" s="169"/>
      <c r="EV246" s="338"/>
      <c r="EW246" s="338"/>
      <c r="EX246" s="338"/>
      <c r="EY246" s="338"/>
      <c r="EZ246" s="338"/>
      <c r="FA246" s="338"/>
      <c r="FB246" s="338"/>
      <c r="FC246" s="338"/>
      <c r="FD246" s="338"/>
      <c r="FE246" s="338"/>
      <c r="FF246" s="338"/>
      <c r="FG246" s="338"/>
      <c r="FH246" s="338"/>
      <c r="FI246" s="338"/>
      <c r="FJ246" s="338"/>
      <c r="FK246" s="338"/>
      <c r="FL246" s="338"/>
      <c r="FM246" s="338"/>
      <c r="FN246" s="338"/>
      <c r="FO246" s="338"/>
      <c r="FP246" s="338"/>
      <c r="FQ246" s="338"/>
      <c r="FR246" s="338"/>
      <c r="FS246" s="338"/>
      <c r="FT246" s="338"/>
      <c r="FU246" s="338"/>
      <c r="FV246" s="338"/>
      <c r="FW246" s="338"/>
      <c r="FX246" s="338"/>
      <c r="FY246" s="338"/>
      <c r="FZ246" s="338"/>
      <c r="GA246" s="338"/>
      <c r="GB246" s="338"/>
      <c r="GC246" s="338"/>
      <c r="GD246" s="338"/>
      <c r="GE246" s="338"/>
      <c r="GF246" s="338"/>
      <c r="GG246" s="338"/>
      <c r="GH246" s="338"/>
      <c r="GI246" s="338"/>
      <c r="GK246" s="338"/>
      <c r="GL246" s="338"/>
      <c r="GM246" s="338"/>
      <c r="GN246" s="338"/>
      <c r="GO246" s="338"/>
      <c r="GP246" s="338"/>
      <c r="GQ246" s="338"/>
      <c r="GR246" s="338"/>
      <c r="GS246" s="338"/>
      <c r="GT246" s="338"/>
      <c r="GU246" s="338"/>
      <c r="GV246" s="338"/>
      <c r="GW246" s="338"/>
      <c r="GX246" s="338"/>
      <c r="GY246" s="338"/>
      <c r="GZ246" s="338"/>
      <c r="HA246" s="338"/>
      <c r="HB246" s="338"/>
      <c r="HC246" s="338"/>
      <c r="HD246" s="338"/>
      <c r="HE246" s="338"/>
      <c r="HF246" s="338"/>
      <c r="HG246" s="338"/>
      <c r="HH246" s="338"/>
      <c r="HI246" s="338"/>
      <c r="HJ246" s="338"/>
      <c r="HK246" s="338"/>
      <c r="HL246" s="338"/>
      <c r="HM246" s="338"/>
      <c r="HN246" s="338"/>
      <c r="HO246" s="338"/>
      <c r="HP246" s="338"/>
      <c r="HQ246" s="338"/>
      <c r="HR246" s="338"/>
      <c r="HS246" s="338"/>
      <c r="HT246" s="338"/>
      <c r="HU246" s="338"/>
      <c r="HV246" s="338"/>
      <c r="HW246" s="338"/>
      <c r="HX246" s="338"/>
      <c r="HZ246" s="338"/>
      <c r="IA246" s="338"/>
      <c r="IB246" s="338"/>
      <c r="IC246" s="338"/>
      <c r="ID246" s="338"/>
      <c r="IE246" s="338"/>
      <c r="IF246" s="338"/>
      <c r="IG246" s="338"/>
      <c r="IH246" s="338"/>
      <c r="II246" s="338"/>
      <c r="IJ246" s="338"/>
      <c r="IK246" s="338"/>
      <c r="IL246" s="338"/>
      <c r="IM246" s="338"/>
      <c r="IN246" s="338"/>
      <c r="IO246" s="338"/>
      <c r="IP246" s="338"/>
      <c r="IQ246" s="338"/>
      <c r="IR246" s="338"/>
      <c r="IS246" s="338"/>
      <c r="IT246" s="338"/>
      <c r="IU246" s="338"/>
      <c r="IV246" s="338"/>
      <c r="IW246" s="338"/>
      <c r="IX246" s="338"/>
      <c r="IY246" s="338"/>
      <c r="IZ246" s="338"/>
      <c r="JA246" s="338"/>
      <c r="JB246" s="338"/>
      <c r="JC246" s="338"/>
      <c r="JD246" s="338"/>
      <c r="JE246" s="338"/>
      <c r="JF246" s="338"/>
      <c r="JG246" s="338"/>
      <c r="JH246" s="338"/>
      <c r="JI246" s="338"/>
      <c r="JJ246" s="338"/>
      <c r="JK246" s="338"/>
      <c r="JL246" s="338"/>
      <c r="JM246" s="338"/>
      <c r="JO246" s="338"/>
      <c r="JP246" s="338"/>
      <c r="JQ246" s="338"/>
      <c r="JR246" s="338"/>
      <c r="JS246" s="338"/>
      <c r="JT246" s="338"/>
      <c r="JU246" s="338"/>
      <c r="JV246" s="338"/>
      <c r="JW246" s="338"/>
      <c r="JX246" s="338"/>
      <c r="JY246" s="338"/>
      <c r="JZ246" s="338"/>
      <c r="KA246" s="338"/>
      <c r="KB246" s="338"/>
      <c r="KC246" s="338"/>
      <c r="KD246" s="338"/>
      <c r="KE246" s="338"/>
      <c r="KF246" s="338"/>
      <c r="KG246" s="338"/>
      <c r="KH246" s="338"/>
      <c r="KI246" s="338"/>
      <c r="KJ246" s="338"/>
      <c r="KK246" s="338"/>
      <c r="KL246" s="338"/>
      <c r="KM246" s="338"/>
      <c r="KN246" s="338"/>
      <c r="KO246" s="338"/>
      <c r="KP246" s="338"/>
      <c r="KQ246" s="338"/>
      <c r="KR246" s="338"/>
      <c r="KS246" s="338"/>
      <c r="KT246" s="338"/>
      <c r="KU246" s="338"/>
      <c r="KV246" s="338"/>
      <c r="KW246" s="338"/>
      <c r="KX246" s="338"/>
      <c r="KY246" s="338"/>
      <c r="KZ246" s="338"/>
      <c r="LA246" s="338"/>
      <c r="LB246" s="338"/>
      <c r="LD246" s="338"/>
      <c r="LE246" s="338"/>
      <c r="LF246" s="338"/>
      <c r="LG246" s="338"/>
      <c r="LH246" s="338"/>
      <c r="LI246" s="338"/>
      <c r="LJ246" s="338"/>
      <c r="LK246" s="338"/>
      <c r="LL246" s="338"/>
      <c r="LM246" s="338"/>
      <c r="LN246" s="338"/>
      <c r="LO246" s="338"/>
      <c r="LP246" s="338"/>
      <c r="LQ246" s="338"/>
      <c r="LR246" s="338"/>
      <c r="LS246" s="338"/>
      <c r="LT246" s="338"/>
      <c r="LU246" s="338"/>
      <c r="LV246" s="338"/>
      <c r="LW246" s="338"/>
      <c r="LX246" s="338"/>
      <c r="LY246" s="338"/>
      <c r="LZ246" s="338"/>
      <c r="MA246" s="338"/>
      <c r="MB246" s="338"/>
      <c r="MC246" s="338"/>
      <c r="MD246" s="338"/>
      <c r="ME246" s="338"/>
      <c r="MF246" s="338"/>
      <c r="MG246" s="338"/>
      <c r="MH246" s="338"/>
      <c r="MI246" s="338"/>
      <c r="MJ246" s="338"/>
      <c r="MK246" s="338"/>
      <c r="ML246" s="338"/>
      <c r="MM246" s="338"/>
      <c r="MN246" s="338"/>
      <c r="MO246" s="338"/>
      <c r="MP246" s="338"/>
      <c r="MQ246" s="338"/>
      <c r="MT246" s="316"/>
      <c r="MU246" s="316"/>
      <c r="MV246" s="316"/>
      <c r="MW246" s="316"/>
      <c r="MX246" s="316"/>
      <c r="MY246" s="316"/>
      <c r="MZ246" s="316"/>
      <c r="NA246" s="316"/>
      <c r="NB246" s="316"/>
      <c r="NC246" s="316"/>
      <c r="ND246" s="316"/>
      <c r="NE246" s="316"/>
      <c r="NF246" s="316"/>
      <c r="NG246" s="316"/>
      <c r="NH246" s="316"/>
      <c r="NI246" s="316"/>
      <c r="NJ246" s="316"/>
      <c r="NK246" s="316"/>
      <c r="NL246" s="316"/>
      <c r="NM246" s="316"/>
      <c r="NN246" s="350"/>
    </row>
    <row r="247" spans="1:384" ht="18" customHeight="1" thickBot="1">
      <c r="A247" s="26">
        <v>8</v>
      </c>
      <c r="B247" s="337"/>
      <c r="C247" s="320">
        <f>Conges!$B$10</f>
        <v>44903</v>
      </c>
      <c r="D247" s="321"/>
      <c r="E247" s="321"/>
      <c r="F247" s="321"/>
      <c r="G247" s="321"/>
      <c r="H247" s="321"/>
      <c r="I247" s="321"/>
      <c r="J247" s="321"/>
      <c r="K247" s="321"/>
      <c r="L247" s="321"/>
      <c r="M247" s="321"/>
      <c r="N247" s="321"/>
      <c r="O247" s="321"/>
      <c r="P247" s="321"/>
      <c r="Q247" s="321"/>
      <c r="R247" s="321"/>
      <c r="S247" s="321"/>
      <c r="T247" s="321"/>
      <c r="U247" s="321"/>
      <c r="V247" s="321"/>
      <c r="W247" s="321"/>
      <c r="X247" s="321"/>
      <c r="Y247" s="321"/>
      <c r="Z247" s="321"/>
      <c r="AA247" s="321"/>
      <c r="AB247" s="321"/>
      <c r="AC247" s="321"/>
      <c r="AD247" s="321"/>
      <c r="AE247" s="321"/>
      <c r="AF247" s="321"/>
      <c r="AG247" s="321"/>
      <c r="AH247" s="321"/>
      <c r="AI247" s="321"/>
      <c r="AJ247" s="321"/>
      <c r="AK247" s="321"/>
      <c r="AL247" s="321"/>
      <c r="AM247" s="321"/>
      <c r="AN247" s="321"/>
      <c r="AO247" s="321"/>
      <c r="AP247" s="321"/>
      <c r="AQ247" s="321"/>
      <c r="AR247" s="321"/>
      <c r="AS247" s="321"/>
      <c r="AT247" s="321"/>
      <c r="AU247" s="321"/>
      <c r="AV247" s="321"/>
      <c r="AW247" s="321"/>
      <c r="AX247" s="321"/>
      <c r="AY247" s="321"/>
      <c r="AZ247" s="321"/>
      <c r="BA247" s="321"/>
      <c r="BB247" s="321"/>
      <c r="BC247" s="321"/>
      <c r="BD247" s="370"/>
      <c r="BE247" s="359" t="str">
        <f>$BE$2</f>
        <v>H / jour</v>
      </c>
      <c r="BF247" s="360"/>
      <c r="BG247" s="363"/>
      <c r="BH247" s="353" t="s">
        <v>54</v>
      </c>
      <c r="BI247" s="353"/>
      <c r="BJ247" s="353" t="str">
        <f>$BJ$2</f>
        <v>Cumul moyen iddéal</v>
      </c>
      <c r="BK247" s="332"/>
      <c r="BL247" s="353" t="s">
        <v>69</v>
      </c>
      <c r="BM247" s="353" t="s">
        <v>70</v>
      </c>
      <c r="BN247" s="353" t="s">
        <v>73</v>
      </c>
      <c r="BO247" s="353" t="s">
        <v>74</v>
      </c>
      <c r="BP247" s="353" t="s">
        <v>71</v>
      </c>
      <c r="BQ247" s="353" t="s">
        <v>72</v>
      </c>
      <c r="BR247" s="393" t="s">
        <v>62</v>
      </c>
      <c r="BS247" s="391" t="s">
        <v>68</v>
      </c>
      <c r="BT247" s="362"/>
      <c r="BU247" s="395" t="str">
        <f>BU$2</f>
        <v>Heures Pointés Reel +ind</v>
      </c>
      <c r="BV247" s="397" t="str">
        <f>BV$2</f>
        <v>Heures Cumules Reel + ind</v>
      </c>
      <c r="BW247" s="395"/>
      <c r="BX247" s="397"/>
      <c r="BY247" s="169"/>
      <c r="BZ247" s="169"/>
      <c r="CA247" s="169"/>
      <c r="CB247" s="169"/>
      <c r="CC247" s="169"/>
      <c r="CD247" s="169"/>
      <c r="CE247" s="169"/>
      <c r="CF247" s="169"/>
      <c r="CG247" s="169"/>
      <c r="CH247" s="169"/>
      <c r="CI247" s="169"/>
      <c r="CJ247" s="169"/>
      <c r="CK247" s="169"/>
      <c r="CL247" s="169"/>
      <c r="CM247" s="169"/>
      <c r="CN247" s="169"/>
      <c r="CO247" s="169"/>
      <c r="CP247" s="169"/>
      <c r="CQ247" s="169"/>
      <c r="CR247" s="169"/>
      <c r="CS247" s="169"/>
      <c r="CT247" s="169"/>
      <c r="CU247" s="169"/>
      <c r="CV247" s="169"/>
      <c r="CW247" s="169"/>
      <c r="CX247" s="169"/>
      <c r="CY247" s="169"/>
      <c r="CZ247" s="169"/>
      <c r="DA247" s="169"/>
      <c r="DB247" s="169"/>
      <c r="DC247" s="169"/>
      <c r="DD247" s="169"/>
      <c r="DE247" s="169"/>
      <c r="EV247" s="338"/>
      <c r="EW247" s="338"/>
      <c r="EX247" s="338"/>
      <c r="EY247" s="338"/>
      <c r="EZ247" s="338"/>
      <c r="FA247" s="338"/>
      <c r="FB247" s="338"/>
      <c r="FC247" s="338"/>
      <c r="FD247" s="338"/>
      <c r="FE247" s="338"/>
      <c r="FF247" s="338"/>
      <c r="FG247" s="338"/>
      <c r="FH247" s="338"/>
      <c r="FI247" s="338"/>
      <c r="FJ247" s="338"/>
      <c r="FK247" s="338"/>
      <c r="FL247" s="338"/>
      <c r="FM247" s="338"/>
      <c r="FN247" s="338"/>
      <c r="FO247" s="338"/>
      <c r="FP247" s="338"/>
      <c r="FQ247" s="338"/>
      <c r="FR247" s="338"/>
      <c r="FS247" s="338"/>
      <c r="FT247" s="338"/>
      <c r="FU247" s="338"/>
      <c r="FV247" s="338"/>
      <c r="FW247" s="338"/>
      <c r="FX247" s="338"/>
      <c r="FY247" s="338"/>
      <c r="FZ247" s="338"/>
      <c r="GA247" s="338"/>
      <c r="GB247" s="338"/>
      <c r="GC247" s="338"/>
      <c r="GD247" s="338"/>
      <c r="GE247" s="338"/>
      <c r="GF247" s="338"/>
      <c r="GG247" s="338"/>
      <c r="GH247" s="338"/>
      <c r="GI247" s="338"/>
      <c r="GK247" s="338"/>
      <c r="GL247" s="338"/>
      <c r="GM247" s="338"/>
      <c r="GN247" s="338"/>
      <c r="GO247" s="338"/>
      <c r="GP247" s="338"/>
      <c r="GQ247" s="338"/>
      <c r="GR247" s="338"/>
      <c r="GS247" s="338"/>
      <c r="GT247" s="338"/>
      <c r="GU247" s="338"/>
      <c r="GV247" s="338"/>
      <c r="GW247" s="338"/>
      <c r="GX247" s="338"/>
      <c r="GY247" s="338"/>
      <c r="GZ247" s="338"/>
      <c r="HA247" s="338"/>
      <c r="HB247" s="338"/>
      <c r="HC247" s="338"/>
      <c r="HD247" s="338"/>
      <c r="HE247" s="338"/>
      <c r="HF247" s="338"/>
      <c r="HG247" s="338"/>
      <c r="HH247" s="338"/>
      <c r="HI247" s="338"/>
      <c r="HJ247" s="338"/>
      <c r="HK247" s="338"/>
      <c r="HL247" s="338"/>
      <c r="HM247" s="338"/>
      <c r="HN247" s="338"/>
      <c r="HO247" s="338"/>
      <c r="HP247" s="338"/>
      <c r="HQ247" s="338"/>
      <c r="HR247" s="338"/>
      <c r="HS247" s="338"/>
      <c r="HT247" s="338"/>
      <c r="HU247" s="338"/>
      <c r="HV247" s="338"/>
      <c r="HW247" s="338"/>
      <c r="HX247" s="338"/>
      <c r="HZ247" s="338"/>
      <c r="IA247" s="338"/>
      <c r="IB247" s="338"/>
      <c r="IC247" s="338"/>
      <c r="ID247" s="338"/>
      <c r="IE247" s="338"/>
      <c r="IF247" s="338"/>
      <c r="IG247" s="338"/>
      <c r="IH247" s="338"/>
      <c r="II247" s="338"/>
      <c r="IJ247" s="338"/>
      <c r="IK247" s="338"/>
      <c r="IL247" s="338"/>
      <c r="IM247" s="338"/>
      <c r="IN247" s="338"/>
      <c r="IO247" s="338"/>
      <c r="IP247" s="338"/>
      <c r="IQ247" s="338"/>
      <c r="IR247" s="338"/>
      <c r="IS247" s="338"/>
      <c r="IT247" s="338"/>
      <c r="IU247" s="338"/>
      <c r="IV247" s="338"/>
      <c r="IW247" s="338"/>
      <c r="IX247" s="338"/>
      <c r="IY247" s="338"/>
      <c r="IZ247" s="338"/>
      <c r="JA247" s="338"/>
      <c r="JB247" s="338"/>
      <c r="JC247" s="338"/>
      <c r="JD247" s="338"/>
      <c r="JE247" s="338"/>
      <c r="JF247" s="338"/>
      <c r="JG247" s="338"/>
      <c r="JH247" s="338"/>
      <c r="JI247" s="338"/>
      <c r="JJ247" s="338"/>
      <c r="JK247" s="338"/>
      <c r="JL247" s="338"/>
      <c r="JM247" s="338"/>
      <c r="JO247" s="338"/>
      <c r="JP247" s="338"/>
      <c r="JQ247" s="338"/>
      <c r="JR247" s="338"/>
      <c r="JS247" s="338"/>
      <c r="JT247" s="338"/>
      <c r="JU247" s="338"/>
      <c r="JV247" s="338"/>
      <c r="JW247" s="338"/>
      <c r="JX247" s="338"/>
      <c r="JY247" s="338"/>
      <c r="JZ247" s="338"/>
      <c r="KA247" s="338"/>
      <c r="KB247" s="338"/>
      <c r="KC247" s="338"/>
      <c r="KD247" s="338"/>
      <c r="KE247" s="338"/>
      <c r="KF247" s="338"/>
      <c r="KG247" s="338"/>
      <c r="KH247" s="338"/>
      <c r="KI247" s="338"/>
      <c r="KJ247" s="338"/>
      <c r="KK247" s="338"/>
      <c r="KL247" s="338"/>
      <c r="KM247" s="338"/>
      <c r="KN247" s="338"/>
      <c r="KO247" s="338"/>
      <c r="KP247" s="338"/>
      <c r="KQ247" s="338"/>
      <c r="KR247" s="338"/>
      <c r="KS247" s="338"/>
      <c r="KT247" s="338"/>
      <c r="KU247" s="338"/>
      <c r="KV247" s="338"/>
      <c r="KW247" s="338"/>
      <c r="KX247" s="338"/>
      <c r="KY247" s="338"/>
      <c r="KZ247" s="338"/>
      <c r="LA247" s="338"/>
      <c r="LB247" s="338"/>
      <c r="LD247" s="338"/>
      <c r="LE247" s="338"/>
      <c r="LF247" s="338"/>
      <c r="LG247" s="338"/>
      <c r="LH247" s="338"/>
      <c r="LI247" s="338"/>
      <c r="LJ247" s="338"/>
      <c r="LK247" s="338"/>
      <c r="LL247" s="338"/>
      <c r="LM247" s="338"/>
      <c r="LN247" s="338"/>
      <c r="LO247" s="338"/>
      <c r="LP247" s="338"/>
      <c r="LQ247" s="338"/>
      <c r="LR247" s="338"/>
      <c r="LS247" s="338"/>
      <c r="LT247" s="338"/>
      <c r="LU247" s="338"/>
      <c r="LV247" s="338"/>
      <c r="LW247" s="338"/>
      <c r="LX247" s="338"/>
      <c r="LY247" s="338"/>
      <c r="LZ247" s="338"/>
      <c r="MA247" s="338"/>
      <c r="MB247" s="338"/>
      <c r="MC247" s="338"/>
      <c r="MD247" s="338"/>
      <c r="ME247" s="338"/>
      <c r="MF247" s="338"/>
      <c r="MG247" s="338"/>
      <c r="MH247" s="338"/>
      <c r="MI247" s="338"/>
      <c r="MJ247" s="338"/>
      <c r="MK247" s="338"/>
      <c r="ML247" s="338"/>
      <c r="MM247" s="338"/>
      <c r="MN247" s="338"/>
      <c r="MO247" s="338"/>
      <c r="MP247" s="338"/>
      <c r="MQ247" s="338"/>
      <c r="MT247" s="381" t="s">
        <v>12</v>
      </c>
      <c r="MU247" s="381"/>
      <c r="MV247" s="381"/>
      <c r="MW247" s="381"/>
      <c r="MX247" s="381"/>
      <c r="MY247" s="381"/>
      <c r="MZ247" s="381"/>
      <c r="NA247" s="381"/>
      <c r="NB247" s="381"/>
      <c r="NC247" s="381"/>
      <c r="ND247" s="381"/>
      <c r="NE247" s="381"/>
      <c r="NF247" s="381"/>
      <c r="NG247" s="381"/>
      <c r="NH247" s="381"/>
      <c r="NI247" s="381"/>
      <c r="NJ247" s="381"/>
      <c r="NK247" s="381"/>
      <c r="NL247" s="381"/>
      <c r="NM247" s="381"/>
      <c r="NN247" s="350"/>
      <c r="NR247" s="330" t="s">
        <v>56</v>
      </c>
      <c r="NS247" s="330"/>
      <c r="NT247" s="330"/>
    </row>
    <row r="248" spans="1:384" ht="10.199999999999999" customHeight="1">
      <c r="A248" s="25"/>
      <c r="B248" s="337"/>
      <c r="C248" s="335">
        <f>C247</f>
        <v>44903</v>
      </c>
      <c r="D248" s="16"/>
      <c r="E248" s="349" t="str">
        <f>$E$3</f>
        <v>Sans Renfort</v>
      </c>
      <c r="F248" s="349"/>
      <c r="G248" s="349"/>
      <c r="H248" s="10"/>
      <c r="I248" s="10"/>
      <c r="J248" s="10"/>
      <c r="K248" s="10"/>
      <c r="L248" s="10"/>
      <c r="M248" s="10"/>
      <c r="N248" s="316">
        <v>7</v>
      </c>
      <c r="O248" s="316"/>
      <c r="P248" s="316">
        <v>8</v>
      </c>
      <c r="Q248" s="316"/>
      <c r="R248" s="316">
        <v>9</v>
      </c>
      <c r="S248" s="316"/>
      <c r="T248" s="316">
        <v>10</v>
      </c>
      <c r="U248" s="316"/>
      <c r="V248" s="316">
        <v>11</v>
      </c>
      <c r="W248" s="316"/>
      <c r="X248" s="316">
        <v>12</v>
      </c>
      <c r="Y248" s="316"/>
      <c r="Z248" s="316">
        <v>13</v>
      </c>
      <c r="AA248" s="316"/>
      <c r="AB248" s="316">
        <v>14</v>
      </c>
      <c r="AC248" s="316"/>
      <c r="AD248" s="316">
        <v>15</v>
      </c>
      <c r="AE248" s="316"/>
      <c r="AF248" s="316">
        <v>16</v>
      </c>
      <c r="AG248" s="316"/>
      <c r="AH248" s="316">
        <v>17</v>
      </c>
      <c r="AI248" s="316"/>
      <c r="AJ248" s="316">
        <v>18</v>
      </c>
      <c r="AK248" s="316"/>
      <c r="AL248" s="316">
        <v>19</v>
      </c>
      <c r="AM248" s="316"/>
      <c r="AN248" s="316">
        <v>20</v>
      </c>
      <c r="AO248" s="316"/>
      <c r="AP248" s="316">
        <v>21</v>
      </c>
      <c r="AQ248" s="316"/>
      <c r="AR248" s="316">
        <v>22</v>
      </c>
      <c r="AS248" s="316"/>
      <c r="AT248" s="316">
        <v>23</v>
      </c>
      <c r="AU248" s="316"/>
      <c r="AV248" s="316">
        <v>24</v>
      </c>
      <c r="AW248" s="316"/>
      <c r="AX248" s="316">
        <v>1</v>
      </c>
      <c r="AY248" s="316"/>
      <c r="AZ248" s="316">
        <v>2</v>
      </c>
      <c r="BA248" s="316"/>
      <c r="BB248" s="316">
        <v>3</v>
      </c>
      <c r="BC248" s="346"/>
      <c r="BD248" s="370"/>
      <c r="BE248" s="361"/>
      <c r="BF248" s="362"/>
      <c r="BG248" s="364"/>
      <c r="BH248" s="354"/>
      <c r="BI248" s="354"/>
      <c r="BJ248" s="354"/>
      <c r="BK248" s="333"/>
      <c r="BL248" s="354"/>
      <c r="BM248" s="354"/>
      <c r="BN248" s="354"/>
      <c r="BO248" s="354"/>
      <c r="BP248" s="354"/>
      <c r="BQ248" s="354"/>
      <c r="BR248" s="394"/>
      <c r="BS248" s="392"/>
      <c r="BT248" s="362"/>
      <c r="BU248" s="396"/>
      <c r="BV248" s="398"/>
      <c r="BW248" s="396"/>
      <c r="BX248" s="398"/>
      <c r="MT248" s="374">
        <v>1</v>
      </c>
      <c r="MU248" s="316"/>
      <c r="MV248" s="316">
        <v>2</v>
      </c>
      <c r="MW248" s="316"/>
      <c r="MX248" s="316">
        <v>3</v>
      </c>
      <c r="MY248" s="316"/>
      <c r="MZ248" s="316">
        <v>4</v>
      </c>
      <c r="NA248" s="316"/>
      <c r="NB248" s="316">
        <v>5</v>
      </c>
      <c r="NC248" s="316"/>
      <c r="ND248" s="316">
        <v>6</v>
      </c>
      <c r="NE248" s="316"/>
      <c r="NF248" s="316">
        <v>7</v>
      </c>
      <c r="NG248" s="316"/>
      <c r="NH248" s="316">
        <v>8</v>
      </c>
      <c r="NI248" s="316"/>
      <c r="NJ248" s="316">
        <v>9</v>
      </c>
      <c r="NK248" s="316"/>
      <c r="NL248" s="382" t="s">
        <v>12</v>
      </c>
      <c r="NM248" s="383"/>
      <c r="NN248" s="350"/>
      <c r="NR248" s="30" t="s">
        <v>57</v>
      </c>
      <c r="NS248" s="30" t="s">
        <v>58</v>
      </c>
      <c r="NT248" s="30" t="s">
        <v>59</v>
      </c>
    </row>
    <row r="249" spans="1:384" ht="10.199999999999999" customHeight="1">
      <c r="A249" s="25"/>
      <c r="B249" s="337"/>
      <c r="C249" s="335"/>
      <c r="D249" s="15"/>
      <c r="E249" s="322" t="str">
        <f>IFERROR(G263*'Chiffres et fonctions'!$J$6,"CA à Produire")</f>
        <v>CA à Produire</v>
      </c>
      <c r="F249" s="322"/>
      <c r="G249" s="322"/>
      <c r="H249" s="323">
        <f>IF(BC279&lt;&gt;0,3,0)</f>
        <v>0</v>
      </c>
      <c r="I249" s="387">
        <f>Prenoms!$B$2</f>
        <v>0</v>
      </c>
      <c r="J249" s="388"/>
      <c r="K249" s="388"/>
      <c r="L249" s="388"/>
      <c r="M249" s="388"/>
      <c r="N249" s="60" t="str">
        <f>IF(NL249&lt;&gt;0,"",IF(Conges!M36=0,"",Conges!M36))</f>
        <v/>
      </c>
      <c r="O249" s="61"/>
      <c r="P249" s="62"/>
      <c r="Q249" s="62"/>
      <c r="R249" s="62"/>
      <c r="S249" s="62"/>
      <c r="T249" s="62"/>
      <c r="U249" s="62"/>
      <c r="V249" s="63"/>
      <c r="W249" s="62"/>
      <c r="X249" s="62"/>
      <c r="Y249" s="62"/>
      <c r="Z249" s="62"/>
      <c r="AA249" s="62"/>
      <c r="AB249" s="62"/>
      <c r="AC249" s="62"/>
      <c r="AD249" s="62"/>
      <c r="AE249" s="61"/>
      <c r="AF249" s="62"/>
      <c r="AG249" s="62"/>
      <c r="AH249" s="62"/>
      <c r="AI249" s="62"/>
      <c r="AJ249" s="6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1"/>
      <c r="AV249" s="62"/>
      <c r="AW249" s="62"/>
      <c r="AX249" s="62"/>
      <c r="AY249" s="62"/>
      <c r="AZ249" s="62"/>
      <c r="BA249" s="62"/>
      <c r="BB249" s="63"/>
      <c r="BC249" s="64">
        <f>IF(NL249&lt;&gt;0,(IF(Conges!M$36=0,0,3)),0)</f>
        <v>0</v>
      </c>
      <c r="BD249" s="370"/>
      <c r="BE249" s="389">
        <f>IF(OR(Conges!M$36="A",Conges!M$36="V"),Prenoms!L$2,NL249)</f>
        <v>0</v>
      </c>
      <c r="BF249" s="390"/>
      <c r="BG249" s="261"/>
      <c r="BH249" s="262">
        <f t="shared" ref="BH249:BH278" si="303">IF(BO249=0,BM249+BH214,BO249+BH214)</f>
        <v>0</v>
      </c>
      <c r="BI249" s="263" t="str">
        <f t="shared" ref="BI249:BI278" si="304">IF(BO249=0,"",$BI$1)</f>
        <v/>
      </c>
      <c r="BJ249" s="273">
        <v>0</v>
      </c>
      <c r="BK249" s="274">
        <f>BH249-BJ249</f>
        <v>0</v>
      </c>
      <c r="BL249" s="275">
        <f t="shared" ref="BL249" si="305">$NL249</f>
        <v>0</v>
      </c>
      <c r="BM249" s="275">
        <f t="shared" ref="BM249" si="306">$BE249</f>
        <v>0</v>
      </c>
      <c r="BN249" s="275">
        <f>SUM('Heures Pointage'!$D$13:$E$13)</f>
        <v>0</v>
      </c>
      <c r="BO249" s="275">
        <f>SUM('Heures et Indemnites'!$D$13:$E$13)</f>
        <v>0</v>
      </c>
      <c r="BP249" s="276">
        <f t="shared" ref="BP249" si="307">$NT249</f>
        <v>0</v>
      </c>
      <c r="BQ249" s="276">
        <f>'Heures Pointage'!$AB$13</f>
        <v>0</v>
      </c>
      <c r="BR249" s="277">
        <f t="shared" ref="BR249" si="308">$BH$1054</f>
        <v>0</v>
      </c>
      <c r="BS249" s="141">
        <f>Prenoms!$C$2</f>
        <v>0</v>
      </c>
      <c r="BT249" s="146"/>
      <c r="BU249" s="212">
        <f>SUM('Heures et Indemnites'!$D$13:$E$13)</f>
        <v>0</v>
      </c>
      <c r="BV249" s="217">
        <f>SUM('Heures et Indemnites'!$D$6:$E$13)</f>
        <v>0</v>
      </c>
      <c r="BW249" s="212"/>
      <c r="BX249" s="217"/>
      <c r="MT249" s="384">
        <f>(COUNTA($O249:$BB249)/2)-SUM(MV249:NK249)</f>
        <v>0</v>
      </c>
      <c r="MU249" s="385">
        <f t="shared" ref="MU249:MU264" si="309">(COUNTA($O249:$BB249))/2</f>
        <v>0</v>
      </c>
      <c r="MV249" s="385">
        <f t="shared" ref="MV249:MV278" si="310">(COUNTIF($O249:$BB249,MV$3))/2</f>
        <v>0</v>
      </c>
      <c r="MW249" s="385"/>
      <c r="MX249" s="385">
        <f t="shared" ref="MX249:MX278" si="311">(COUNTIF($O249:$BB249,MX$3))/2</f>
        <v>0</v>
      </c>
      <c r="MY249" s="385"/>
      <c r="MZ249" s="385">
        <f t="shared" ref="MZ249:MZ278" si="312">(COUNTIF($O249:$BB249,MZ$3))/2</f>
        <v>0</v>
      </c>
      <c r="NA249" s="385"/>
      <c r="NB249" s="385">
        <f t="shared" ref="NB249:NB278" si="313">(COUNTIF($O249:$BB249,NB$3))/2</f>
        <v>0</v>
      </c>
      <c r="NC249" s="385"/>
      <c r="ND249" s="385">
        <f t="shared" ref="ND249:ND278" si="314">(COUNTIF($O249:$BB249,ND$3))/2</f>
        <v>0</v>
      </c>
      <c r="NE249" s="385"/>
      <c r="NF249" s="385">
        <f t="shared" ref="NF249:NF278" si="315">(COUNTIF($O249:$BB249,NF$3))/2</f>
        <v>0</v>
      </c>
      <c r="NG249" s="385"/>
      <c r="NH249" s="385">
        <f t="shared" ref="NH249:NH278" si="316">(COUNTIF($O249:$BB249,NH$3))/2</f>
        <v>0</v>
      </c>
      <c r="NI249" s="385"/>
      <c r="NJ249" s="385">
        <f t="shared" ref="NJ249:NJ278" si="317">(COUNTIF($O249:$BB249,NJ$3))/2</f>
        <v>0</v>
      </c>
      <c r="NK249" s="385"/>
      <c r="NL249" s="385">
        <f>(COUNTA($O249:$BB249))/2</f>
        <v>0</v>
      </c>
      <c r="NM249" s="386"/>
      <c r="NN249" s="350"/>
      <c r="NR249" s="30">
        <f t="shared" ref="NR249:NR278" si="318">IF(SUM(W249:AD249)&gt;0,1,0)</f>
        <v>0</v>
      </c>
      <c r="NS249" s="30">
        <f t="shared" ref="NS249:NS278" si="319">IF(SUM(AM249:BB249)&gt;0,1,0)</f>
        <v>0</v>
      </c>
      <c r="NT249" s="30">
        <f t="shared" ref="NT249:NT278" si="320">IF(SUM(NR249:NS249)=0,0,SUM(NR249:NS249))</f>
        <v>0</v>
      </c>
    </row>
    <row r="250" spans="1:384" ht="10.199999999999999" customHeight="1">
      <c r="A250" s="25"/>
      <c r="B250" s="337"/>
      <c r="C250" s="335"/>
      <c r="D250" s="15"/>
      <c r="E250" s="322"/>
      <c r="F250" s="322"/>
      <c r="G250" s="322"/>
      <c r="H250" s="323"/>
      <c r="I250" s="328">
        <f>Prenoms!$B$3</f>
        <v>0</v>
      </c>
      <c r="J250" s="329"/>
      <c r="K250" s="329"/>
      <c r="L250" s="329"/>
      <c r="M250" s="329"/>
      <c r="N250" s="78" t="str">
        <f>IF(NL250&lt;&gt;0,"",IF(Conges!M37=0,"",Conges!M37))</f>
        <v/>
      </c>
      <c r="O250" s="79"/>
      <c r="P250" s="80"/>
      <c r="Q250" s="80"/>
      <c r="R250" s="80"/>
      <c r="S250" s="80"/>
      <c r="T250" s="80"/>
      <c r="U250" s="80"/>
      <c r="V250" s="81"/>
      <c r="W250" s="80"/>
      <c r="X250" s="80"/>
      <c r="Y250" s="80"/>
      <c r="Z250" s="80"/>
      <c r="AA250" s="80"/>
      <c r="AB250" s="80"/>
      <c r="AC250" s="80"/>
      <c r="AD250" s="80"/>
      <c r="AE250" s="79"/>
      <c r="AF250" s="80"/>
      <c r="AG250" s="80"/>
      <c r="AH250" s="80"/>
      <c r="AI250" s="80"/>
      <c r="AJ250" s="81"/>
      <c r="AK250" s="80"/>
      <c r="AL250" s="80"/>
      <c r="AM250" s="80"/>
      <c r="AN250" s="80"/>
      <c r="AO250" s="80"/>
      <c r="AP250" s="80"/>
      <c r="AQ250" s="80"/>
      <c r="AR250" s="80"/>
      <c r="AS250" s="80"/>
      <c r="AT250" s="80"/>
      <c r="AU250" s="79"/>
      <c r="AV250" s="80"/>
      <c r="AW250" s="80"/>
      <c r="AX250" s="80"/>
      <c r="AY250" s="80"/>
      <c r="AZ250" s="80"/>
      <c r="BA250" s="80"/>
      <c r="BB250" s="81"/>
      <c r="BC250" s="82">
        <f>IF(NL250&lt;&gt;0,(IF(Conges!M$37=0,0,3)),0)</f>
        <v>0</v>
      </c>
      <c r="BD250" s="370"/>
      <c r="BE250" s="357">
        <f>IF(OR(Conges!M$37="A",Conges!M$37="V"),Prenoms!L$3,NL250)</f>
        <v>0</v>
      </c>
      <c r="BF250" s="358"/>
      <c r="BG250" s="264"/>
      <c r="BH250" s="265">
        <f t="shared" si="303"/>
        <v>0</v>
      </c>
      <c r="BI250" s="266" t="str">
        <f t="shared" si="304"/>
        <v/>
      </c>
      <c r="BJ250" s="278">
        <v>0</v>
      </c>
      <c r="BK250" s="279">
        <f t="shared" ref="BK250:BK278" si="321">BH250-BJ250</f>
        <v>0</v>
      </c>
      <c r="BL250" s="280">
        <f t="shared" si="242"/>
        <v>0</v>
      </c>
      <c r="BM250" s="280">
        <f t="shared" si="243"/>
        <v>0</v>
      </c>
      <c r="BN250" s="280">
        <f>SUM('Heures Pointage'!$AD$13:$AE$13)</f>
        <v>0</v>
      </c>
      <c r="BO250" s="280">
        <f>SUM('Heures et Indemnites'!$AD$13:$AE$13)</f>
        <v>0</v>
      </c>
      <c r="BP250" s="281">
        <f t="shared" si="244"/>
        <v>0</v>
      </c>
      <c r="BQ250" s="281">
        <f>'Heures Pointage'!$BB$13</f>
        <v>0</v>
      </c>
      <c r="BR250" s="282">
        <f t="shared" ref="BR250" si="322">$BH$1055</f>
        <v>0</v>
      </c>
      <c r="BS250" s="142">
        <f>Prenoms!$C$3</f>
        <v>0</v>
      </c>
      <c r="BT250" s="170"/>
      <c r="BU250" s="211">
        <f>SUM('Heures et Indemnites'!$AD$13:$AE$13)</f>
        <v>0</v>
      </c>
      <c r="BV250" s="218">
        <f>SUM('Heures et Indemnites'!$AD$6:$AE$13)</f>
        <v>0</v>
      </c>
      <c r="BW250" s="211"/>
      <c r="BX250" s="218"/>
      <c r="MT250" s="369">
        <f t="shared" ref="MT250:MT278" si="323">(COUNTA($O250:$BB250)/2)-SUM(MV250:NK250)</f>
        <v>0</v>
      </c>
      <c r="MU250" s="351">
        <f t="shared" si="309"/>
        <v>0</v>
      </c>
      <c r="MV250" s="351">
        <f t="shared" si="310"/>
        <v>0</v>
      </c>
      <c r="MW250" s="351"/>
      <c r="MX250" s="351">
        <f t="shared" si="311"/>
        <v>0</v>
      </c>
      <c r="MY250" s="351"/>
      <c r="MZ250" s="351">
        <f t="shared" si="312"/>
        <v>0</v>
      </c>
      <c r="NA250" s="351"/>
      <c r="NB250" s="351">
        <f t="shared" si="313"/>
        <v>0</v>
      </c>
      <c r="NC250" s="351"/>
      <c r="ND250" s="351">
        <f t="shared" si="314"/>
        <v>0</v>
      </c>
      <c r="NE250" s="351"/>
      <c r="NF250" s="351">
        <f t="shared" si="315"/>
        <v>0</v>
      </c>
      <c r="NG250" s="351"/>
      <c r="NH250" s="351">
        <f t="shared" si="316"/>
        <v>0</v>
      </c>
      <c r="NI250" s="351"/>
      <c r="NJ250" s="351">
        <f t="shared" si="317"/>
        <v>0</v>
      </c>
      <c r="NK250" s="351"/>
      <c r="NL250" s="351">
        <f t="shared" ref="NL250:NL278" si="324">(COUNTA($O250:$BB250))/2</f>
        <v>0</v>
      </c>
      <c r="NM250" s="352"/>
      <c r="NN250" s="350"/>
      <c r="NR250" s="30">
        <f t="shared" si="318"/>
        <v>0</v>
      </c>
      <c r="NS250" s="30">
        <f t="shared" si="319"/>
        <v>0</v>
      </c>
      <c r="NT250" s="30">
        <f t="shared" si="320"/>
        <v>0</v>
      </c>
    </row>
    <row r="251" spans="1:384" ht="10.199999999999999" customHeight="1">
      <c r="A251" s="25"/>
      <c r="B251" s="337"/>
      <c r="C251" s="335"/>
      <c r="D251" s="15"/>
      <c r="E251" s="324" t="str">
        <f>$E$6</f>
        <v>Avec Renfort</v>
      </c>
      <c r="F251" s="324"/>
      <c r="G251" s="324"/>
      <c r="H251" s="323"/>
      <c r="I251" s="325" t="str">
        <f>Prenoms!$B$4</f>
        <v>j.do</v>
      </c>
      <c r="J251" s="326"/>
      <c r="K251" s="326"/>
      <c r="L251" s="326"/>
      <c r="M251" s="326"/>
      <c r="N251" s="65" t="str">
        <f>IF(NL251&lt;&gt;0,"",IF(Conges!M38=0,"",Conges!M38))</f>
        <v/>
      </c>
      <c r="O251" s="66"/>
      <c r="P251" s="67"/>
      <c r="Q251" s="67"/>
      <c r="R251" s="67"/>
      <c r="S251" s="67"/>
      <c r="T251" s="67"/>
      <c r="U251" s="67"/>
      <c r="V251" s="68"/>
      <c r="W251" s="67"/>
      <c r="X251" s="67"/>
      <c r="Y251" s="67"/>
      <c r="Z251" s="67"/>
      <c r="AA251" s="67"/>
      <c r="AB251" s="67"/>
      <c r="AC251" s="67"/>
      <c r="AD251" s="67"/>
      <c r="AE251" s="66"/>
      <c r="AF251" s="67"/>
      <c r="AG251" s="67"/>
      <c r="AH251" s="67"/>
      <c r="AI251" s="67"/>
      <c r="AJ251" s="68"/>
      <c r="AK251" s="67"/>
      <c r="AL251" s="67"/>
      <c r="AM251" s="67"/>
      <c r="AN251" s="67"/>
      <c r="AO251" s="67"/>
      <c r="AP251" s="67"/>
      <c r="AQ251" s="67"/>
      <c r="AR251" s="67"/>
      <c r="AS251" s="67"/>
      <c r="AT251" s="67"/>
      <c r="AU251" s="66"/>
      <c r="AV251" s="67"/>
      <c r="AW251" s="67"/>
      <c r="AX251" s="67"/>
      <c r="AY251" s="67"/>
      <c r="AZ251" s="67"/>
      <c r="BA251" s="67"/>
      <c r="BB251" s="68"/>
      <c r="BC251" s="69">
        <f>IF(NL251&lt;&gt;0,(IF(Conges!M$38=0,0,3)),0)</f>
        <v>0</v>
      </c>
      <c r="BD251" s="370"/>
      <c r="BE251" s="355">
        <f>IF(OR(Conges!M$38="A",Conges!M$38="V"),Prenoms!L$4,NL251)</f>
        <v>0</v>
      </c>
      <c r="BF251" s="356"/>
      <c r="BG251" s="267"/>
      <c r="BH251" s="268">
        <f t="shared" si="303"/>
        <v>0</v>
      </c>
      <c r="BI251" s="269" t="str">
        <f t="shared" si="304"/>
        <v/>
      </c>
      <c r="BJ251" s="283">
        <v>43.612903225806448</v>
      </c>
      <c r="BK251" s="284">
        <f t="shared" si="321"/>
        <v>-43.612903225806448</v>
      </c>
      <c r="BL251" s="285">
        <f t="shared" si="242"/>
        <v>0</v>
      </c>
      <c r="BM251" s="285">
        <f t="shared" si="243"/>
        <v>0</v>
      </c>
      <c r="BN251" s="285">
        <f>SUM('Heures Pointage'!$BD$13:$BE$13)</f>
        <v>0</v>
      </c>
      <c r="BO251" s="285">
        <f>SUM('Heures et Indemnites'!$BD$13:$BE$13)</f>
        <v>0</v>
      </c>
      <c r="BP251" s="286">
        <f t="shared" si="244"/>
        <v>0</v>
      </c>
      <c r="BQ251" s="286">
        <f>'Heures Pointage'!$CB$13</f>
        <v>0</v>
      </c>
      <c r="BR251" s="287">
        <f t="shared" ref="BR251" si="325">$BH$1056</f>
        <v>0</v>
      </c>
      <c r="BS251" s="143">
        <f>Prenoms!$C$4</f>
        <v>169</v>
      </c>
      <c r="BT251" s="146"/>
      <c r="BU251" s="210">
        <f>SUM('Heures et Indemnites'!$BD$13:$BE$13)</f>
        <v>0</v>
      </c>
      <c r="BV251" s="219">
        <f>SUM('Heures et Indemnites'!$BD$6:$BE$13)</f>
        <v>0</v>
      </c>
      <c r="BW251" s="210"/>
      <c r="BX251" s="219"/>
      <c r="MT251" s="371">
        <f t="shared" si="323"/>
        <v>0</v>
      </c>
      <c r="MU251" s="372">
        <f t="shared" si="309"/>
        <v>0</v>
      </c>
      <c r="MV251" s="372">
        <f t="shared" si="310"/>
        <v>0</v>
      </c>
      <c r="MW251" s="372"/>
      <c r="MX251" s="372">
        <f t="shared" si="311"/>
        <v>0</v>
      </c>
      <c r="MY251" s="372"/>
      <c r="MZ251" s="372">
        <f t="shared" si="312"/>
        <v>0</v>
      </c>
      <c r="NA251" s="372"/>
      <c r="NB251" s="372">
        <f t="shared" si="313"/>
        <v>0</v>
      </c>
      <c r="NC251" s="372"/>
      <c r="ND251" s="372">
        <f t="shared" si="314"/>
        <v>0</v>
      </c>
      <c r="NE251" s="372"/>
      <c r="NF251" s="372">
        <f t="shared" si="315"/>
        <v>0</v>
      </c>
      <c r="NG251" s="372"/>
      <c r="NH251" s="372">
        <f t="shared" si="316"/>
        <v>0</v>
      </c>
      <c r="NI251" s="372"/>
      <c r="NJ251" s="372">
        <f t="shared" si="317"/>
        <v>0</v>
      </c>
      <c r="NK251" s="372"/>
      <c r="NL251" s="372">
        <f t="shared" si="324"/>
        <v>0</v>
      </c>
      <c r="NM251" s="373"/>
      <c r="NN251" s="350"/>
      <c r="NR251" s="30">
        <f t="shared" si="318"/>
        <v>0</v>
      </c>
      <c r="NS251" s="30">
        <f t="shared" si="319"/>
        <v>0</v>
      </c>
      <c r="NT251" s="30">
        <f t="shared" si="320"/>
        <v>0</v>
      </c>
    </row>
    <row r="252" spans="1:384" ht="10.199999999999999" customHeight="1">
      <c r="A252" s="25"/>
      <c r="B252" s="337"/>
      <c r="C252" s="335"/>
      <c r="D252" s="15"/>
      <c r="E252" s="322" t="str">
        <f>IFERROR(G264*'Chiffres et fonctions'!$J$6,"CA à Produire")</f>
        <v>CA à Produire</v>
      </c>
      <c r="F252" s="322"/>
      <c r="G252" s="322"/>
      <c r="H252" s="323"/>
      <c r="I252" s="328" t="str">
        <f>Prenoms!$B$5</f>
        <v>pompeo</v>
      </c>
      <c r="J252" s="329"/>
      <c r="K252" s="329"/>
      <c r="L252" s="329"/>
      <c r="M252" s="329"/>
      <c r="N252" s="78" t="str">
        <f>IF(NL252&lt;&gt;0,"",IF(Conges!M39=0,"",Conges!M39))</f>
        <v/>
      </c>
      <c r="O252" s="79"/>
      <c r="P252" s="80"/>
      <c r="Q252" s="80"/>
      <c r="R252" s="80"/>
      <c r="S252" s="80"/>
      <c r="T252" s="80"/>
      <c r="U252" s="80"/>
      <c r="V252" s="81"/>
      <c r="W252" s="80"/>
      <c r="X252" s="80"/>
      <c r="Y252" s="80"/>
      <c r="Z252" s="80"/>
      <c r="AA252" s="80"/>
      <c r="AB252" s="80"/>
      <c r="AC252" s="80"/>
      <c r="AD252" s="80"/>
      <c r="AE252" s="79"/>
      <c r="AF252" s="80"/>
      <c r="AG252" s="80"/>
      <c r="AH252" s="80"/>
      <c r="AI252" s="80"/>
      <c r="AJ252" s="81"/>
      <c r="AK252" s="80"/>
      <c r="AL252" s="80"/>
      <c r="AM252" s="80"/>
      <c r="AN252" s="80"/>
      <c r="AO252" s="80"/>
      <c r="AP252" s="80"/>
      <c r="AQ252" s="80"/>
      <c r="AR252" s="80"/>
      <c r="AS252" s="80"/>
      <c r="AT252" s="80"/>
      <c r="AU252" s="79"/>
      <c r="AV252" s="80"/>
      <c r="AW252" s="80"/>
      <c r="AX252" s="80"/>
      <c r="AY252" s="80"/>
      <c r="AZ252" s="80"/>
      <c r="BA252" s="80"/>
      <c r="BB252" s="81"/>
      <c r="BC252" s="82">
        <f>IF(NL252&lt;&gt;0,(IF(Conges!M$39=0,0,3)),0)</f>
        <v>0</v>
      </c>
      <c r="BD252" s="370"/>
      <c r="BE252" s="357">
        <f>IF(OR(Conges!M$39="A",Conges!M$39="V"),Prenoms!L$5,NL252)</f>
        <v>0</v>
      </c>
      <c r="BF252" s="358"/>
      <c r="BG252" s="264"/>
      <c r="BH252" s="265">
        <f t="shared" si="303"/>
        <v>0</v>
      </c>
      <c r="BI252" s="266" t="str">
        <f t="shared" si="304"/>
        <v/>
      </c>
      <c r="BJ252" s="278">
        <v>43.612903225806448</v>
      </c>
      <c r="BK252" s="279">
        <f t="shared" si="321"/>
        <v>-43.612903225806448</v>
      </c>
      <c r="BL252" s="280">
        <f t="shared" si="242"/>
        <v>0</v>
      </c>
      <c r="BM252" s="280">
        <f t="shared" si="243"/>
        <v>0</v>
      </c>
      <c r="BN252" s="280">
        <f>SUM('Heures Pointage'!$CD$13:$CE$13)</f>
        <v>0</v>
      </c>
      <c r="BO252" s="280">
        <f>SUM('Heures et Indemnites'!$CD$13:$CE$13)</f>
        <v>0</v>
      </c>
      <c r="BP252" s="281">
        <f t="shared" si="244"/>
        <v>0</v>
      </c>
      <c r="BQ252" s="281">
        <f>'Heures Pointage'!$DB$13</f>
        <v>0</v>
      </c>
      <c r="BR252" s="282">
        <f t="shared" ref="BR252" si="326">$BH$1057</f>
        <v>0</v>
      </c>
      <c r="BS252" s="142">
        <f>Prenoms!$C$5</f>
        <v>169</v>
      </c>
      <c r="BT252" s="170"/>
      <c r="BU252" s="211">
        <f>SUM('Heures et Indemnites'!$CD$13:$CE$13)</f>
        <v>0</v>
      </c>
      <c r="BV252" s="218">
        <f>SUM('Heures et Indemnites'!$CD$6:$CE$13)</f>
        <v>0</v>
      </c>
      <c r="BW252" s="211"/>
      <c r="BX252" s="218"/>
      <c r="MT252" s="369">
        <f t="shared" si="323"/>
        <v>0</v>
      </c>
      <c r="MU252" s="351">
        <f t="shared" si="309"/>
        <v>0</v>
      </c>
      <c r="MV252" s="351">
        <f t="shared" si="310"/>
        <v>0</v>
      </c>
      <c r="MW252" s="351"/>
      <c r="MX252" s="351">
        <f t="shared" si="311"/>
        <v>0</v>
      </c>
      <c r="MY252" s="351"/>
      <c r="MZ252" s="351">
        <f t="shared" si="312"/>
        <v>0</v>
      </c>
      <c r="NA252" s="351"/>
      <c r="NB252" s="351">
        <f t="shared" si="313"/>
        <v>0</v>
      </c>
      <c r="NC252" s="351"/>
      <c r="ND252" s="351">
        <f t="shared" si="314"/>
        <v>0</v>
      </c>
      <c r="NE252" s="351"/>
      <c r="NF252" s="351">
        <f t="shared" si="315"/>
        <v>0</v>
      </c>
      <c r="NG252" s="351"/>
      <c r="NH252" s="351">
        <f t="shared" si="316"/>
        <v>0</v>
      </c>
      <c r="NI252" s="351"/>
      <c r="NJ252" s="351">
        <f t="shared" si="317"/>
        <v>0</v>
      </c>
      <c r="NK252" s="351"/>
      <c r="NL252" s="351">
        <f t="shared" si="324"/>
        <v>0</v>
      </c>
      <c r="NM252" s="352"/>
      <c r="NN252" s="350"/>
      <c r="NR252" s="30">
        <f t="shared" si="318"/>
        <v>0</v>
      </c>
      <c r="NS252" s="30">
        <f t="shared" si="319"/>
        <v>0</v>
      </c>
      <c r="NT252" s="30">
        <f t="shared" si="320"/>
        <v>0</v>
      </c>
    </row>
    <row r="253" spans="1:384" ht="10.199999999999999" customHeight="1">
      <c r="A253" s="25"/>
      <c r="B253" s="337"/>
      <c r="C253" s="335"/>
      <c r="D253" s="15"/>
      <c r="E253" s="322"/>
      <c r="F253" s="322"/>
      <c r="G253" s="322"/>
      <c r="H253" s="323"/>
      <c r="I253" s="325" t="str">
        <f>Prenoms!$B$6</f>
        <v>vaness</v>
      </c>
      <c r="J253" s="326"/>
      <c r="K253" s="326"/>
      <c r="L253" s="326"/>
      <c r="M253" s="326"/>
      <c r="N253" s="65" t="str">
        <f>IF(NL253&lt;&gt;0,"",IF(Conges!M40=0,"",Conges!M40))</f>
        <v/>
      </c>
      <c r="O253" s="66"/>
      <c r="P253" s="67"/>
      <c r="Q253" s="67"/>
      <c r="R253" s="67"/>
      <c r="S253" s="67"/>
      <c r="T253" s="67"/>
      <c r="U253" s="67"/>
      <c r="V253" s="68"/>
      <c r="W253" s="67"/>
      <c r="X253" s="67"/>
      <c r="Y253" s="67"/>
      <c r="Z253" s="67"/>
      <c r="AA253" s="67"/>
      <c r="AB253" s="67"/>
      <c r="AC253" s="67"/>
      <c r="AD253" s="67"/>
      <c r="AE253" s="66"/>
      <c r="AF253" s="67"/>
      <c r="AG253" s="67"/>
      <c r="AH253" s="67"/>
      <c r="AI253" s="67"/>
      <c r="AJ253" s="68"/>
      <c r="AK253" s="67"/>
      <c r="AL253" s="67"/>
      <c r="AM253" s="67"/>
      <c r="AN253" s="67"/>
      <c r="AO253" s="67"/>
      <c r="AP253" s="67"/>
      <c r="AQ253" s="67"/>
      <c r="AR253" s="67"/>
      <c r="AS253" s="67"/>
      <c r="AT253" s="67"/>
      <c r="AU253" s="66"/>
      <c r="AV253" s="67"/>
      <c r="AW253" s="67"/>
      <c r="AX253" s="67"/>
      <c r="AY253" s="67"/>
      <c r="AZ253" s="67"/>
      <c r="BA253" s="67"/>
      <c r="BB253" s="68"/>
      <c r="BC253" s="69">
        <f>IF(NL253&lt;&gt;0,(IF(Conges!M$40=0,0,3)),0)</f>
        <v>0</v>
      </c>
      <c r="BD253" s="370"/>
      <c r="BE253" s="355">
        <f>IF(OR(Conges!M$40="A",Conges!M$40="V"),Prenoms!L$6,NL253)</f>
        <v>0</v>
      </c>
      <c r="BF253" s="356"/>
      <c r="BG253" s="267"/>
      <c r="BH253" s="268">
        <f t="shared" si="303"/>
        <v>0</v>
      </c>
      <c r="BI253" s="269" t="str">
        <f t="shared" si="304"/>
        <v/>
      </c>
      <c r="BJ253" s="283">
        <v>43.612903225806448</v>
      </c>
      <c r="BK253" s="284">
        <f t="shared" si="321"/>
        <v>-43.612903225806448</v>
      </c>
      <c r="BL253" s="285">
        <f t="shared" si="242"/>
        <v>0</v>
      </c>
      <c r="BM253" s="285">
        <f t="shared" si="243"/>
        <v>0</v>
      </c>
      <c r="BN253" s="285">
        <f>SUM('Heures Pointage'!$DD$13:$DE$13)</f>
        <v>0</v>
      </c>
      <c r="BO253" s="285">
        <f>SUM('Heures et Indemnites'!$DD$13:$DE$13)</f>
        <v>0</v>
      </c>
      <c r="BP253" s="286">
        <f t="shared" si="244"/>
        <v>0</v>
      </c>
      <c r="BQ253" s="286">
        <f>'Heures Pointage'!$EB$13</f>
        <v>0</v>
      </c>
      <c r="BR253" s="287">
        <f t="shared" ref="BR253" si="327">$BH$1058</f>
        <v>0</v>
      </c>
      <c r="BS253" s="143">
        <f>Prenoms!$C$6</f>
        <v>169</v>
      </c>
      <c r="BT253" s="146"/>
      <c r="BU253" s="210">
        <f>SUM('Heures et Indemnites'!$DD$13:$DE$13)</f>
        <v>0</v>
      </c>
      <c r="BV253" s="219">
        <f>SUM('Heures et Indemnites'!$DD$6:$DE$13)</f>
        <v>0</v>
      </c>
      <c r="BW253" s="210"/>
      <c r="BX253" s="219"/>
      <c r="MT253" s="371">
        <f t="shared" si="323"/>
        <v>0</v>
      </c>
      <c r="MU253" s="372">
        <f t="shared" si="309"/>
        <v>0</v>
      </c>
      <c r="MV253" s="372">
        <f t="shared" si="310"/>
        <v>0</v>
      </c>
      <c r="MW253" s="372"/>
      <c r="MX253" s="372">
        <f t="shared" si="311"/>
        <v>0</v>
      </c>
      <c r="MY253" s="372"/>
      <c r="MZ253" s="372">
        <f t="shared" si="312"/>
        <v>0</v>
      </c>
      <c r="NA253" s="372"/>
      <c r="NB253" s="372">
        <f t="shared" si="313"/>
        <v>0</v>
      </c>
      <c r="NC253" s="372"/>
      <c r="ND253" s="372">
        <f t="shared" si="314"/>
        <v>0</v>
      </c>
      <c r="NE253" s="372"/>
      <c r="NF253" s="372">
        <f t="shared" si="315"/>
        <v>0</v>
      </c>
      <c r="NG253" s="372"/>
      <c r="NH253" s="372">
        <f t="shared" si="316"/>
        <v>0</v>
      </c>
      <c r="NI253" s="372"/>
      <c r="NJ253" s="372">
        <f t="shared" si="317"/>
        <v>0</v>
      </c>
      <c r="NK253" s="372"/>
      <c r="NL253" s="372">
        <f t="shared" si="324"/>
        <v>0</v>
      </c>
      <c r="NM253" s="373"/>
      <c r="NN253" s="350"/>
      <c r="NR253" s="30">
        <f t="shared" si="318"/>
        <v>0</v>
      </c>
      <c r="NS253" s="30">
        <f t="shared" si="319"/>
        <v>0</v>
      </c>
      <c r="NT253" s="30">
        <f t="shared" si="320"/>
        <v>0</v>
      </c>
    </row>
    <row r="254" spans="1:384" ht="10.199999999999999" customHeight="1">
      <c r="A254" s="25"/>
      <c r="B254" s="337"/>
      <c r="C254" s="335"/>
      <c r="D254" s="15"/>
      <c r="E254" s="334" t="str">
        <f>$E$9</f>
        <v>CREPIERE</v>
      </c>
      <c r="F254" s="334"/>
      <c r="G254" s="124" t="str">
        <f>IF(MT280=0,"",MT280)</f>
        <v/>
      </c>
      <c r="H254" s="323"/>
      <c r="I254" s="328" t="str">
        <f>Prenoms!$B$7</f>
        <v>seb</v>
      </c>
      <c r="J254" s="329"/>
      <c r="K254" s="329"/>
      <c r="L254" s="329"/>
      <c r="M254" s="329"/>
      <c r="N254" s="78" t="str">
        <f>IF(NL254&lt;&gt;0,"",IF(Conges!M41=0,"",Conges!M41))</f>
        <v/>
      </c>
      <c r="O254" s="79"/>
      <c r="P254" s="80"/>
      <c r="Q254" s="80"/>
      <c r="R254" s="80"/>
      <c r="S254" s="80"/>
      <c r="T254" s="80"/>
      <c r="U254" s="80"/>
      <c r="V254" s="81"/>
      <c r="W254" s="80"/>
      <c r="X254" s="80"/>
      <c r="Y254" s="80"/>
      <c r="Z254" s="80"/>
      <c r="AA254" s="80"/>
      <c r="AB254" s="80"/>
      <c r="AC254" s="80"/>
      <c r="AD254" s="80"/>
      <c r="AE254" s="79"/>
      <c r="AF254" s="80"/>
      <c r="AG254" s="80"/>
      <c r="AH254" s="80"/>
      <c r="AI254" s="80"/>
      <c r="AJ254" s="81"/>
      <c r="AK254" s="80"/>
      <c r="AL254" s="80"/>
      <c r="AM254" s="80"/>
      <c r="AN254" s="80"/>
      <c r="AO254" s="80"/>
      <c r="AP254" s="80"/>
      <c r="AQ254" s="80"/>
      <c r="AR254" s="80"/>
      <c r="AS254" s="80"/>
      <c r="AT254" s="80"/>
      <c r="AU254" s="79"/>
      <c r="AV254" s="80"/>
      <c r="AW254" s="80"/>
      <c r="AX254" s="80"/>
      <c r="AY254" s="80"/>
      <c r="AZ254" s="80"/>
      <c r="BA254" s="80"/>
      <c r="BB254" s="81"/>
      <c r="BC254" s="82">
        <f>IF(NL254&lt;&gt;0,(IF(Conges!M$41=0,0,3)),0)</f>
        <v>0</v>
      </c>
      <c r="BD254" s="370"/>
      <c r="BE254" s="357">
        <f>IF(OR(Conges!M$41="A",Conges!M$41="V"),Prenoms!L$7,NL254)</f>
        <v>0</v>
      </c>
      <c r="BF254" s="358"/>
      <c r="BG254" s="264"/>
      <c r="BH254" s="265">
        <f t="shared" si="303"/>
        <v>0</v>
      </c>
      <c r="BI254" s="266" t="str">
        <f t="shared" si="304"/>
        <v/>
      </c>
      <c r="BJ254" s="278">
        <v>43.612903225806448</v>
      </c>
      <c r="BK254" s="279">
        <f t="shared" si="321"/>
        <v>-43.612903225806448</v>
      </c>
      <c r="BL254" s="280">
        <f t="shared" si="242"/>
        <v>0</v>
      </c>
      <c r="BM254" s="280">
        <f t="shared" si="243"/>
        <v>0</v>
      </c>
      <c r="BN254" s="280">
        <f>SUM('Heures Pointage'!$ED$13:$EE$13)</f>
        <v>0</v>
      </c>
      <c r="BO254" s="280">
        <f>SUM('Heures et Indemnites'!$ED$13:$EE$13)</f>
        <v>0</v>
      </c>
      <c r="BP254" s="281">
        <f t="shared" si="244"/>
        <v>0</v>
      </c>
      <c r="BQ254" s="281">
        <f>'Heures Pointage'!$FB$13</f>
        <v>0</v>
      </c>
      <c r="BR254" s="282">
        <f t="shared" ref="BR254" si="328">$BH$1059</f>
        <v>0</v>
      </c>
      <c r="BS254" s="142">
        <f>Prenoms!$C$7</f>
        <v>169</v>
      </c>
      <c r="BT254" s="170"/>
      <c r="BU254" s="211">
        <f>SUM('Heures et Indemnites'!$ED$13:$EE$13)</f>
        <v>0</v>
      </c>
      <c r="BV254" s="218">
        <f>SUM('Heures et Indemnites'!$ED$6:$EE$13)</f>
        <v>0</v>
      </c>
      <c r="BW254" s="211"/>
      <c r="BX254" s="218"/>
      <c r="MT254" s="369">
        <f t="shared" si="323"/>
        <v>0</v>
      </c>
      <c r="MU254" s="351">
        <f t="shared" si="309"/>
        <v>0</v>
      </c>
      <c r="MV254" s="351">
        <f t="shared" si="310"/>
        <v>0</v>
      </c>
      <c r="MW254" s="351"/>
      <c r="MX254" s="351">
        <f t="shared" si="311"/>
        <v>0</v>
      </c>
      <c r="MY254" s="351"/>
      <c r="MZ254" s="351">
        <f t="shared" si="312"/>
        <v>0</v>
      </c>
      <c r="NA254" s="351"/>
      <c r="NB254" s="351">
        <f t="shared" si="313"/>
        <v>0</v>
      </c>
      <c r="NC254" s="351"/>
      <c r="ND254" s="351">
        <f t="shared" si="314"/>
        <v>0</v>
      </c>
      <c r="NE254" s="351"/>
      <c r="NF254" s="351">
        <f t="shared" si="315"/>
        <v>0</v>
      </c>
      <c r="NG254" s="351"/>
      <c r="NH254" s="351">
        <f t="shared" si="316"/>
        <v>0</v>
      </c>
      <c r="NI254" s="351"/>
      <c r="NJ254" s="351">
        <f t="shared" si="317"/>
        <v>0</v>
      </c>
      <c r="NK254" s="351"/>
      <c r="NL254" s="351">
        <f t="shared" si="324"/>
        <v>0</v>
      </c>
      <c r="NM254" s="352"/>
      <c r="NN254" s="350"/>
      <c r="NR254" s="30">
        <f t="shared" si="318"/>
        <v>0</v>
      </c>
      <c r="NS254" s="30">
        <f t="shared" si="319"/>
        <v>0</v>
      </c>
      <c r="NT254" s="30">
        <f t="shared" si="320"/>
        <v>0</v>
      </c>
    </row>
    <row r="255" spans="1:384" ht="10.199999999999999" customHeight="1">
      <c r="A255" s="25"/>
      <c r="B255" s="337"/>
      <c r="C255" s="335"/>
      <c r="D255" s="15"/>
      <c r="E255" s="318" t="str">
        <f>$E$10</f>
        <v>BRASSERIE</v>
      </c>
      <c r="F255" s="318"/>
      <c r="G255" s="125" t="str">
        <f>IF(MV280=0,"",MV280)</f>
        <v/>
      </c>
      <c r="H255" s="323"/>
      <c r="I255" s="325" t="str">
        <f>Prenoms!$B$8</f>
        <v>dylan</v>
      </c>
      <c r="J255" s="326"/>
      <c r="K255" s="326"/>
      <c r="L255" s="326"/>
      <c r="M255" s="326"/>
      <c r="N255" s="65" t="str">
        <f>IF(NL255&lt;&gt;0,"",IF(Conges!M42=0,"",Conges!M42))</f>
        <v/>
      </c>
      <c r="O255" s="66"/>
      <c r="P255" s="67"/>
      <c r="Q255" s="67"/>
      <c r="R255" s="67"/>
      <c r="S255" s="67"/>
      <c r="T255" s="67"/>
      <c r="U255" s="67"/>
      <c r="V255" s="68"/>
      <c r="W255" s="67"/>
      <c r="X255" s="67"/>
      <c r="Y255" s="67"/>
      <c r="Z255" s="67"/>
      <c r="AA255" s="67"/>
      <c r="AB255" s="67"/>
      <c r="AC255" s="67"/>
      <c r="AD255" s="67"/>
      <c r="AE255" s="66"/>
      <c r="AF255" s="67"/>
      <c r="AG255" s="67"/>
      <c r="AH255" s="67"/>
      <c r="AI255" s="67"/>
      <c r="AJ255" s="68"/>
      <c r="AK255" s="67"/>
      <c r="AL255" s="67"/>
      <c r="AM255" s="67"/>
      <c r="AN255" s="67"/>
      <c r="AO255" s="67"/>
      <c r="AP255" s="67"/>
      <c r="AQ255" s="67"/>
      <c r="AR255" s="67"/>
      <c r="AS255" s="67"/>
      <c r="AT255" s="67"/>
      <c r="AU255" s="66"/>
      <c r="AV255" s="67"/>
      <c r="AW255" s="67"/>
      <c r="AX255" s="67"/>
      <c r="AY255" s="67"/>
      <c r="AZ255" s="67"/>
      <c r="BA255" s="67"/>
      <c r="BB255" s="68"/>
      <c r="BC255" s="69">
        <f>IF(NL255&lt;&gt;0,(IF(Conges!M$42=0,0,3)),0)</f>
        <v>0</v>
      </c>
      <c r="BD255" s="370"/>
      <c r="BE255" s="355">
        <f>IF(OR(Conges!M$42="A",Conges!M$42="V"),Prenoms!L$8,NL255)</f>
        <v>0</v>
      </c>
      <c r="BF255" s="356"/>
      <c r="BG255" s="267"/>
      <c r="BH255" s="268">
        <f t="shared" si="303"/>
        <v>0</v>
      </c>
      <c r="BI255" s="269" t="str">
        <f t="shared" si="304"/>
        <v/>
      </c>
      <c r="BJ255" s="283">
        <v>43.612903225806448</v>
      </c>
      <c r="BK255" s="284">
        <f t="shared" si="321"/>
        <v>-43.612903225806448</v>
      </c>
      <c r="BL255" s="285">
        <f t="shared" si="242"/>
        <v>0</v>
      </c>
      <c r="BM255" s="285">
        <f t="shared" si="243"/>
        <v>0</v>
      </c>
      <c r="BN255" s="285">
        <f>SUM('Heures Pointage'!$FD$13:$FE$13)</f>
        <v>0</v>
      </c>
      <c r="BO255" s="285">
        <f>SUM('Heures et Indemnites'!$FD$13:$FE$13)</f>
        <v>0</v>
      </c>
      <c r="BP255" s="286">
        <f t="shared" si="244"/>
        <v>0</v>
      </c>
      <c r="BQ255" s="286">
        <f>'Heures Pointage'!$GB$13</f>
        <v>0</v>
      </c>
      <c r="BR255" s="287">
        <f t="shared" ref="BR255" si="329">$BH$1060</f>
        <v>0</v>
      </c>
      <c r="BS255" s="143">
        <f>Prenoms!$C$8</f>
        <v>169</v>
      </c>
      <c r="BT255" s="146"/>
      <c r="BU255" s="210">
        <f>SUM('Heures et Indemnites'!$FD$13:$FE$13)</f>
        <v>0</v>
      </c>
      <c r="BV255" s="219">
        <f>SUM('Heures et Indemnites'!$FD$6:$FE$13)</f>
        <v>0</v>
      </c>
      <c r="BW255" s="210"/>
      <c r="BX255" s="219"/>
      <c r="MT255" s="371">
        <f t="shared" si="323"/>
        <v>0</v>
      </c>
      <c r="MU255" s="372">
        <f t="shared" si="309"/>
        <v>0</v>
      </c>
      <c r="MV255" s="372">
        <f t="shared" si="310"/>
        <v>0</v>
      </c>
      <c r="MW255" s="372"/>
      <c r="MX255" s="372">
        <f t="shared" si="311"/>
        <v>0</v>
      </c>
      <c r="MY255" s="372"/>
      <c r="MZ255" s="372">
        <f t="shared" si="312"/>
        <v>0</v>
      </c>
      <c r="NA255" s="372"/>
      <c r="NB255" s="372">
        <f t="shared" si="313"/>
        <v>0</v>
      </c>
      <c r="NC255" s="372"/>
      <c r="ND255" s="372">
        <f t="shared" si="314"/>
        <v>0</v>
      </c>
      <c r="NE255" s="372"/>
      <c r="NF255" s="372">
        <f t="shared" si="315"/>
        <v>0</v>
      </c>
      <c r="NG255" s="372"/>
      <c r="NH255" s="372">
        <f t="shared" si="316"/>
        <v>0</v>
      </c>
      <c r="NI255" s="372"/>
      <c r="NJ255" s="372">
        <f t="shared" si="317"/>
        <v>0</v>
      </c>
      <c r="NK255" s="372"/>
      <c r="NL255" s="372">
        <f t="shared" si="324"/>
        <v>0</v>
      </c>
      <c r="NM255" s="373"/>
      <c r="NN255" s="350"/>
      <c r="NR255" s="30">
        <f t="shared" si="318"/>
        <v>0</v>
      </c>
      <c r="NS255" s="30">
        <f t="shared" si="319"/>
        <v>0</v>
      </c>
      <c r="NT255" s="30">
        <f t="shared" si="320"/>
        <v>0</v>
      </c>
    </row>
    <row r="256" spans="1:384" ht="10.199999999999999" customHeight="1">
      <c r="A256" s="25"/>
      <c r="B256" s="337"/>
      <c r="C256" s="335"/>
      <c r="D256" s="15"/>
      <c r="E256" s="327" t="str">
        <f>$E$11</f>
        <v>MEP</v>
      </c>
      <c r="F256" s="327"/>
      <c r="G256" s="126" t="str">
        <f>IF(MX280=0,"",MX280)</f>
        <v/>
      </c>
      <c r="H256" s="323"/>
      <c r="I256" s="328" t="str">
        <f>Prenoms!$B$9</f>
        <v>mamad</v>
      </c>
      <c r="J256" s="329"/>
      <c r="K256" s="329"/>
      <c r="L256" s="329"/>
      <c r="M256" s="329"/>
      <c r="N256" s="78" t="str">
        <f>IF(NL256&lt;&gt;0,"",IF(Conges!M43=0,"",Conges!M43))</f>
        <v/>
      </c>
      <c r="O256" s="79"/>
      <c r="P256" s="80"/>
      <c r="Q256" s="80"/>
      <c r="R256" s="80"/>
      <c r="S256" s="80"/>
      <c r="T256" s="80"/>
      <c r="U256" s="80"/>
      <c r="V256" s="81"/>
      <c r="W256" s="80"/>
      <c r="X256" s="80"/>
      <c r="Y256" s="80"/>
      <c r="Z256" s="80"/>
      <c r="AA256" s="80"/>
      <c r="AB256" s="80"/>
      <c r="AC256" s="80"/>
      <c r="AD256" s="80"/>
      <c r="AE256" s="79"/>
      <c r="AF256" s="80"/>
      <c r="AG256" s="80"/>
      <c r="AH256" s="80"/>
      <c r="AI256" s="80"/>
      <c r="AJ256" s="81"/>
      <c r="AK256" s="80"/>
      <c r="AL256" s="80"/>
      <c r="AM256" s="80"/>
      <c r="AN256" s="80"/>
      <c r="AO256" s="80"/>
      <c r="AP256" s="80"/>
      <c r="AQ256" s="80"/>
      <c r="AR256" s="80"/>
      <c r="AS256" s="80"/>
      <c r="AT256" s="80"/>
      <c r="AU256" s="79"/>
      <c r="AV256" s="80"/>
      <c r="AW256" s="80"/>
      <c r="AX256" s="80"/>
      <c r="AY256" s="80"/>
      <c r="AZ256" s="80"/>
      <c r="BA256" s="80"/>
      <c r="BB256" s="81"/>
      <c r="BC256" s="82">
        <f>IF(NL256&lt;&gt;0,(IF(Conges!M$43=0,0,3)),0)</f>
        <v>0</v>
      </c>
      <c r="BD256" s="370"/>
      <c r="BE256" s="357">
        <f>IF(OR(Conges!M$43="A",Conges!M$43="V"),Prenoms!L$9,NL256)</f>
        <v>0</v>
      </c>
      <c r="BF256" s="358"/>
      <c r="BG256" s="264"/>
      <c r="BH256" s="265">
        <f t="shared" si="303"/>
        <v>0</v>
      </c>
      <c r="BI256" s="266" t="str">
        <f t="shared" si="304"/>
        <v/>
      </c>
      <c r="BJ256" s="278">
        <v>43.612903225806448</v>
      </c>
      <c r="BK256" s="279">
        <f t="shared" si="321"/>
        <v>-43.612903225806448</v>
      </c>
      <c r="BL256" s="280">
        <f t="shared" si="242"/>
        <v>0</v>
      </c>
      <c r="BM256" s="280">
        <f t="shared" si="243"/>
        <v>0</v>
      </c>
      <c r="BN256" s="280">
        <f>SUM('Heures Pointage'!$GD$13:$GE$13)</f>
        <v>0</v>
      </c>
      <c r="BO256" s="280">
        <f>SUM('Heures et Indemnites'!$GD$13:$GE$13)</f>
        <v>0</v>
      </c>
      <c r="BP256" s="281">
        <f t="shared" si="244"/>
        <v>0</v>
      </c>
      <c r="BQ256" s="281">
        <f>'Heures Pointage'!$HB$13</f>
        <v>0</v>
      </c>
      <c r="BR256" s="282">
        <f t="shared" ref="BR256" si="330">$BH$1061</f>
        <v>0</v>
      </c>
      <c r="BS256" s="142">
        <f>Prenoms!$C$9</f>
        <v>169</v>
      </c>
      <c r="BT256" s="170"/>
      <c r="BU256" s="211">
        <f>SUM('Heures et Indemnites'!$GD$13:$GE$13)</f>
        <v>0</v>
      </c>
      <c r="BV256" s="218">
        <f>SUM('Heures et Indemnites'!$GD$6:$GE$13)</f>
        <v>0</v>
      </c>
      <c r="BW256" s="211"/>
      <c r="BX256" s="218"/>
      <c r="MT256" s="369">
        <f t="shared" si="323"/>
        <v>0</v>
      </c>
      <c r="MU256" s="351">
        <f t="shared" si="309"/>
        <v>0</v>
      </c>
      <c r="MV256" s="351">
        <f t="shared" si="310"/>
        <v>0</v>
      </c>
      <c r="MW256" s="351"/>
      <c r="MX256" s="351">
        <f t="shared" si="311"/>
        <v>0</v>
      </c>
      <c r="MY256" s="351"/>
      <c r="MZ256" s="351">
        <f t="shared" si="312"/>
        <v>0</v>
      </c>
      <c r="NA256" s="351"/>
      <c r="NB256" s="351">
        <f t="shared" si="313"/>
        <v>0</v>
      </c>
      <c r="NC256" s="351"/>
      <c r="ND256" s="351">
        <f t="shared" si="314"/>
        <v>0</v>
      </c>
      <c r="NE256" s="351"/>
      <c r="NF256" s="351">
        <f t="shared" si="315"/>
        <v>0</v>
      </c>
      <c r="NG256" s="351"/>
      <c r="NH256" s="351">
        <f t="shared" si="316"/>
        <v>0</v>
      </c>
      <c r="NI256" s="351"/>
      <c r="NJ256" s="351">
        <f t="shared" si="317"/>
        <v>0</v>
      </c>
      <c r="NK256" s="351"/>
      <c r="NL256" s="351">
        <f t="shared" si="324"/>
        <v>0</v>
      </c>
      <c r="NM256" s="352"/>
      <c r="NN256" s="350"/>
      <c r="NR256" s="30">
        <f t="shared" si="318"/>
        <v>0</v>
      </c>
      <c r="NS256" s="30">
        <f t="shared" si="319"/>
        <v>0</v>
      </c>
      <c r="NT256" s="30">
        <f t="shared" si="320"/>
        <v>0</v>
      </c>
    </row>
    <row r="257" spans="1:384" ht="10.199999999999999" customHeight="1">
      <c r="A257" s="25"/>
      <c r="B257" s="337"/>
      <c r="C257" s="335"/>
      <c r="D257" s="15"/>
      <c r="E257" s="348" t="str">
        <f>$E$12</f>
        <v>Renfort</v>
      </c>
      <c r="F257" s="348"/>
      <c r="G257" s="127" t="str">
        <f>IF(MZ280=0,"",MZ280)</f>
        <v/>
      </c>
      <c r="H257" s="323"/>
      <c r="I257" s="325" t="str">
        <f>Prenoms!$B$10</f>
        <v>erwan</v>
      </c>
      <c r="J257" s="326"/>
      <c r="K257" s="326"/>
      <c r="L257" s="326"/>
      <c r="M257" s="326"/>
      <c r="N257" s="65" t="str">
        <f>IF(NL257&lt;&gt;0,"",IF(Conges!M44=0,"",Conges!M44))</f>
        <v/>
      </c>
      <c r="O257" s="66"/>
      <c r="P257" s="67"/>
      <c r="Q257" s="67"/>
      <c r="R257" s="67"/>
      <c r="S257" s="67"/>
      <c r="T257" s="67"/>
      <c r="U257" s="67"/>
      <c r="V257" s="68"/>
      <c r="W257" s="67"/>
      <c r="X257" s="67"/>
      <c r="Y257" s="67"/>
      <c r="Z257" s="67"/>
      <c r="AA257" s="67"/>
      <c r="AB257" s="67"/>
      <c r="AC257" s="67"/>
      <c r="AD257" s="67"/>
      <c r="AE257" s="66"/>
      <c r="AF257" s="67"/>
      <c r="AG257" s="67"/>
      <c r="AH257" s="67"/>
      <c r="AI257" s="67"/>
      <c r="AJ257" s="68"/>
      <c r="AK257" s="67"/>
      <c r="AL257" s="67"/>
      <c r="AM257" s="67"/>
      <c r="AN257" s="67"/>
      <c r="AO257" s="67"/>
      <c r="AP257" s="67"/>
      <c r="AQ257" s="67"/>
      <c r="AR257" s="67"/>
      <c r="AS257" s="67"/>
      <c r="AT257" s="67"/>
      <c r="AU257" s="66"/>
      <c r="AV257" s="67"/>
      <c r="AW257" s="67"/>
      <c r="AX257" s="67"/>
      <c r="AY257" s="67"/>
      <c r="AZ257" s="67"/>
      <c r="BA257" s="67"/>
      <c r="BB257" s="68"/>
      <c r="BC257" s="69">
        <f>IF(NL257&lt;&gt;0,(IF(Conges!M$44=0,0,3)),0)</f>
        <v>0</v>
      </c>
      <c r="BD257" s="370"/>
      <c r="BE257" s="355">
        <f>IF(OR(Conges!M$44="A",Conges!M$44="V"),Prenoms!L$10,NL257)</f>
        <v>0</v>
      </c>
      <c r="BF257" s="356"/>
      <c r="BG257" s="267"/>
      <c r="BH257" s="268">
        <f t="shared" si="303"/>
        <v>0</v>
      </c>
      <c r="BI257" s="269" t="str">
        <f t="shared" si="304"/>
        <v/>
      </c>
      <c r="BJ257" s="283">
        <v>43.612903225806448</v>
      </c>
      <c r="BK257" s="284">
        <f t="shared" si="321"/>
        <v>-43.612903225806448</v>
      </c>
      <c r="BL257" s="285">
        <f t="shared" si="242"/>
        <v>0</v>
      </c>
      <c r="BM257" s="285">
        <f t="shared" si="243"/>
        <v>0</v>
      </c>
      <c r="BN257" s="285">
        <f>SUM('Heures Pointage'!$HD$13:$HE$13)</f>
        <v>0</v>
      </c>
      <c r="BO257" s="285">
        <f>SUM('Heures et Indemnites'!$HD$13:$HE$13)</f>
        <v>0</v>
      </c>
      <c r="BP257" s="286">
        <f t="shared" si="244"/>
        <v>0</v>
      </c>
      <c r="BQ257" s="286">
        <f>'Heures Pointage'!$IB$13</f>
        <v>0</v>
      </c>
      <c r="BR257" s="287">
        <f t="shared" ref="BR257" si="331">$BH$1062</f>
        <v>0</v>
      </c>
      <c r="BS257" s="143">
        <f>Prenoms!$C$10</f>
        <v>169</v>
      </c>
      <c r="BT257" s="146"/>
      <c r="BU257" s="210">
        <f>SUM('Heures et Indemnites'!$HD$13:$HE$13)</f>
        <v>0</v>
      </c>
      <c r="BV257" s="219">
        <f>SUM('Heures et Indemnites'!$HD$6:$HE$13)</f>
        <v>0</v>
      </c>
      <c r="BW257" s="210"/>
      <c r="BX257" s="219"/>
      <c r="MT257" s="371">
        <f t="shared" si="323"/>
        <v>0</v>
      </c>
      <c r="MU257" s="372">
        <f t="shared" si="309"/>
        <v>0</v>
      </c>
      <c r="MV257" s="372">
        <f t="shared" si="310"/>
        <v>0</v>
      </c>
      <c r="MW257" s="372"/>
      <c r="MX257" s="372">
        <f t="shared" si="311"/>
        <v>0</v>
      </c>
      <c r="MY257" s="372"/>
      <c r="MZ257" s="372">
        <f t="shared" si="312"/>
        <v>0</v>
      </c>
      <c r="NA257" s="372"/>
      <c r="NB257" s="372">
        <f t="shared" si="313"/>
        <v>0</v>
      </c>
      <c r="NC257" s="372"/>
      <c r="ND257" s="372">
        <f t="shared" si="314"/>
        <v>0</v>
      </c>
      <c r="NE257" s="372"/>
      <c r="NF257" s="372">
        <f t="shared" si="315"/>
        <v>0</v>
      </c>
      <c r="NG257" s="372"/>
      <c r="NH257" s="372">
        <f t="shared" si="316"/>
        <v>0</v>
      </c>
      <c r="NI257" s="372"/>
      <c r="NJ257" s="372">
        <f t="shared" si="317"/>
        <v>0</v>
      </c>
      <c r="NK257" s="372"/>
      <c r="NL257" s="372">
        <f t="shared" si="324"/>
        <v>0</v>
      </c>
      <c r="NM257" s="373"/>
      <c r="NN257" s="350"/>
      <c r="NR257" s="30">
        <f t="shared" si="318"/>
        <v>0</v>
      </c>
      <c r="NS257" s="30">
        <f t="shared" si="319"/>
        <v>0</v>
      </c>
      <c r="NT257" s="30">
        <f t="shared" si="320"/>
        <v>0</v>
      </c>
    </row>
    <row r="258" spans="1:384" ht="10.199999999999999" customHeight="1">
      <c r="A258" s="25"/>
      <c r="B258" s="337"/>
      <c r="C258" s="335"/>
      <c r="D258" s="15"/>
      <c r="E258" s="317" t="str">
        <f>$E$13</f>
        <v>CHEF</v>
      </c>
      <c r="F258" s="317"/>
      <c r="G258" s="128" t="str">
        <f>IF(NB280=0,"",NB280)</f>
        <v/>
      </c>
      <c r="H258" s="323"/>
      <c r="I258" s="328" t="str">
        <f>Prenoms!$B$11</f>
        <v>adrien</v>
      </c>
      <c r="J258" s="329"/>
      <c r="K258" s="329"/>
      <c r="L258" s="329"/>
      <c r="M258" s="329"/>
      <c r="N258" s="78" t="str">
        <f>IF(NL258&lt;&gt;0,"",IF(Conges!M45=0,"",Conges!M45))</f>
        <v/>
      </c>
      <c r="O258" s="79"/>
      <c r="P258" s="80"/>
      <c r="Q258" s="80"/>
      <c r="R258" s="80"/>
      <c r="S258" s="80"/>
      <c r="T258" s="80"/>
      <c r="U258" s="80"/>
      <c r="V258" s="81"/>
      <c r="W258" s="80"/>
      <c r="X258" s="80"/>
      <c r="Y258" s="80"/>
      <c r="Z258" s="80"/>
      <c r="AA258" s="80"/>
      <c r="AB258" s="80"/>
      <c r="AC258" s="80"/>
      <c r="AD258" s="80"/>
      <c r="AE258" s="79"/>
      <c r="AF258" s="80"/>
      <c r="AG258" s="80"/>
      <c r="AH258" s="80"/>
      <c r="AI258" s="80"/>
      <c r="AJ258" s="81"/>
      <c r="AK258" s="80"/>
      <c r="AL258" s="80"/>
      <c r="AM258" s="80"/>
      <c r="AN258" s="80"/>
      <c r="AO258" s="80"/>
      <c r="AP258" s="80"/>
      <c r="AQ258" s="80"/>
      <c r="AR258" s="80"/>
      <c r="AS258" s="80"/>
      <c r="AT258" s="80"/>
      <c r="AU258" s="79"/>
      <c r="AV258" s="80"/>
      <c r="AW258" s="80"/>
      <c r="AX258" s="80"/>
      <c r="AY258" s="80"/>
      <c r="AZ258" s="80"/>
      <c r="BA258" s="80"/>
      <c r="BB258" s="81"/>
      <c r="BC258" s="82">
        <f>IF(NL258&lt;&gt;0,(IF(Conges!M$45=0,0,3)),0)</f>
        <v>0</v>
      </c>
      <c r="BD258" s="370"/>
      <c r="BE258" s="357">
        <f>IF(OR(Conges!M$45="A",Conges!M$45="V"),Prenoms!L$11,NL258)</f>
        <v>0</v>
      </c>
      <c r="BF258" s="358"/>
      <c r="BG258" s="264"/>
      <c r="BH258" s="265">
        <f t="shared" si="303"/>
        <v>0</v>
      </c>
      <c r="BI258" s="266" t="str">
        <f t="shared" si="304"/>
        <v/>
      </c>
      <c r="BJ258" s="278">
        <v>43.612903225806448</v>
      </c>
      <c r="BK258" s="279">
        <f t="shared" si="321"/>
        <v>-43.612903225806448</v>
      </c>
      <c r="BL258" s="280">
        <f t="shared" si="242"/>
        <v>0</v>
      </c>
      <c r="BM258" s="280">
        <f t="shared" si="243"/>
        <v>0</v>
      </c>
      <c r="BN258" s="280">
        <f>SUM('Heures Pointage'!$ID$13:$IE$13)</f>
        <v>0</v>
      </c>
      <c r="BO258" s="280">
        <f>SUM('Heures et Indemnites'!$ID$13:$IE$13)</f>
        <v>0</v>
      </c>
      <c r="BP258" s="281">
        <f t="shared" si="244"/>
        <v>0</v>
      </c>
      <c r="BQ258" s="281">
        <f>'Heures Pointage'!$JB$13</f>
        <v>0</v>
      </c>
      <c r="BR258" s="282">
        <f t="shared" ref="BR258" si="332">$BH$1063</f>
        <v>0</v>
      </c>
      <c r="BS258" s="142">
        <f>Prenoms!$C$11</f>
        <v>169</v>
      </c>
      <c r="BT258" s="170"/>
      <c r="BU258" s="211">
        <f>SUM('Heures et Indemnites'!$ID$13:$IE$13)</f>
        <v>0</v>
      </c>
      <c r="BV258" s="218">
        <f>SUM('Heures et Indemnites'!$ID$6:$IE$13)</f>
        <v>0</v>
      </c>
      <c r="BW258" s="211"/>
      <c r="BX258" s="218"/>
      <c r="MT258" s="369">
        <f t="shared" si="323"/>
        <v>0</v>
      </c>
      <c r="MU258" s="351">
        <f t="shared" si="309"/>
        <v>0</v>
      </c>
      <c r="MV258" s="351">
        <f t="shared" si="310"/>
        <v>0</v>
      </c>
      <c r="MW258" s="351"/>
      <c r="MX258" s="351">
        <f t="shared" si="311"/>
        <v>0</v>
      </c>
      <c r="MY258" s="351"/>
      <c r="MZ258" s="351">
        <f t="shared" si="312"/>
        <v>0</v>
      </c>
      <c r="NA258" s="351"/>
      <c r="NB258" s="351">
        <f t="shared" si="313"/>
        <v>0</v>
      </c>
      <c r="NC258" s="351"/>
      <c r="ND258" s="351">
        <f t="shared" si="314"/>
        <v>0</v>
      </c>
      <c r="NE258" s="351"/>
      <c r="NF258" s="351">
        <f t="shared" si="315"/>
        <v>0</v>
      </c>
      <c r="NG258" s="351"/>
      <c r="NH258" s="351">
        <f t="shared" si="316"/>
        <v>0</v>
      </c>
      <c r="NI258" s="351"/>
      <c r="NJ258" s="351">
        <f t="shared" si="317"/>
        <v>0</v>
      </c>
      <c r="NK258" s="351"/>
      <c r="NL258" s="351">
        <f t="shared" si="324"/>
        <v>0</v>
      </c>
      <c r="NM258" s="352"/>
      <c r="NN258" s="350"/>
      <c r="NR258" s="30">
        <f t="shared" si="318"/>
        <v>0</v>
      </c>
      <c r="NS258" s="30">
        <f t="shared" si="319"/>
        <v>0</v>
      </c>
      <c r="NT258" s="30">
        <f t="shared" si="320"/>
        <v>0</v>
      </c>
    </row>
    <row r="259" spans="1:384" ht="10.199999999999999" customHeight="1">
      <c r="A259" s="25"/>
      <c r="B259" s="337"/>
      <c r="C259" s="335"/>
      <c r="D259" s="15"/>
      <c r="E259" s="319" t="str">
        <f>$E$14</f>
        <v>MENAGE</v>
      </c>
      <c r="F259" s="319"/>
      <c r="G259" s="129" t="str">
        <f>IF(ND280=0,"",ND280)</f>
        <v/>
      </c>
      <c r="H259" s="323"/>
      <c r="I259" s="325" t="str">
        <f>Prenoms!$B$12</f>
        <v>soren</v>
      </c>
      <c r="J259" s="326"/>
      <c r="K259" s="326"/>
      <c r="L259" s="326"/>
      <c r="M259" s="326"/>
      <c r="N259" s="65" t="str">
        <f>IF(NL259&lt;&gt;0,"",IF(Conges!M46=0,"",Conges!M46))</f>
        <v/>
      </c>
      <c r="O259" s="66"/>
      <c r="P259" s="67"/>
      <c r="Q259" s="67"/>
      <c r="R259" s="67"/>
      <c r="S259" s="67"/>
      <c r="T259" s="67"/>
      <c r="U259" s="67"/>
      <c r="V259" s="68"/>
      <c r="W259" s="67"/>
      <c r="X259" s="67"/>
      <c r="Y259" s="67"/>
      <c r="Z259" s="67"/>
      <c r="AA259" s="67"/>
      <c r="AB259" s="67"/>
      <c r="AC259" s="67"/>
      <c r="AD259" s="67"/>
      <c r="AE259" s="66"/>
      <c r="AF259" s="67"/>
      <c r="AG259" s="67"/>
      <c r="AH259" s="67"/>
      <c r="AI259" s="67"/>
      <c r="AJ259" s="68"/>
      <c r="AK259" s="67"/>
      <c r="AL259" s="67"/>
      <c r="AM259" s="67"/>
      <c r="AN259" s="67"/>
      <c r="AO259" s="67"/>
      <c r="AP259" s="67"/>
      <c r="AQ259" s="67"/>
      <c r="AR259" s="67"/>
      <c r="AS259" s="67"/>
      <c r="AT259" s="67"/>
      <c r="AU259" s="66"/>
      <c r="AV259" s="67"/>
      <c r="AW259" s="67"/>
      <c r="AX259" s="67"/>
      <c r="AY259" s="67"/>
      <c r="AZ259" s="67"/>
      <c r="BA259" s="67"/>
      <c r="BB259" s="68"/>
      <c r="BC259" s="69">
        <f>IF(NL259&lt;&gt;0,(IF(Conges!M$46=0,0,3)),0)</f>
        <v>0</v>
      </c>
      <c r="BD259" s="370"/>
      <c r="BE259" s="355">
        <f>IF(OR(Conges!M$46="A",Conges!M$46="V"),Prenoms!L$12,NL259)</f>
        <v>0</v>
      </c>
      <c r="BF259" s="356"/>
      <c r="BG259" s="267"/>
      <c r="BH259" s="268">
        <f t="shared" si="303"/>
        <v>0</v>
      </c>
      <c r="BI259" s="269" t="str">
        <f t="shared" si="304"/>
        <v/>
      </c>
      <c r="BJ259" s="283">
        <v>43.612903225806448</v>
      </c>
      <c r="BK259" s="284">
        <f t="shared" si="321"/>
        <v>-43.612903225806448</v>
      </c>
      <c r="BL259" s="285">
        <f t="shared" si="242"/>
        <v>0</v>
      </c>
      <c r="BM259" s="285">
        <f t="shared" si="243"/>
        <v>0</v>
      </c>
      <c r="BN259" s="285">
        <f>SUM('Heures Pointage'!$JD$13:$JE$13)</f>
        <v>0</v>
      </c>
      <c r="BO259" s="285">
        <f>SUM('Heures et Indemnites'!$JD$13:$JE$13)</f>
        <v>0</v>
      </c>
      <c r="BP259" s="286">
        <f t="shared" si="244"/>
        <v>0</v>
      </c>
      <c r="BQ259" s="286">
        <f>'Heures Pointage'!$KB$13</f>
        <v>0</v>
      </c>
      <c r="BR259" s="287">
        <f t="shared" ref="BR259" si="333">$BH$1064</f>
        <v>0</v>
      </c>
      <c r="BS259" s="143">
        <f>Prenoms!$C$12</f>
        <v>169</v>
      </c>
      <c r="BT259" s="146"/>
      <c r="BU259" s="210">
        <f>SUM('Heures et Indemnites'!$JD$13:$JE$13)</f>
        <v>0</v>
      </c>
      <c r="BV259" s="219">
        <f>SUM('Heures et Indemnites'!$JD$6:$JE$13)</f>
        <v>0</v>
      </c>
      <c r="BW259" s="210"/>
      <c r="BX259" s="219"/>
      <c r="MT259" s="371">
        <f t="shared" si="323"/>
        <v>0</v>
      </c>
      <c r="MU259" s="372">
        <f t="shared" si="309"/>
        <v>0</v>
      </c>
      <c r="MV259" s="372">
        <f t="shared" si="310"/>
        <v>0</v>
      </c>
      <c r="MW259" s="372"/>
      <c r="MX259" s="372">
        <f t="shared" si="311"/>
        <v>0</v>
      </c>
      <c r="MY259" s="372"/>
      <c r="MZ259" s="372">
        <f t="shared" si="312"/>
        <v>0</v>
      </c>
      <c r="NA259" s="372"/>
      <c r="NB259" s="372">
        <f t="shared" si="313"/>
        <v>0</v>
      </c>
      <c r="NC259" s="372"/>
      <c r="ND259" s="372">
        <f t="shared" si="314"/>
        <v>0</v>
      </c>
      <c r="NE259" s="372"/>
      <c r="NF259" s="372">
        <f t="shared" si="315"/>
        <v>0</v>
      </c>
      <c r="NG259" s="372"/>
      <c r="NH259" s="372">
        <f t="shared" si="316"/>
        <v>0</v>
      </c>
      <c r="NI259" s="372"/>
      <c r="NJ259" s="372">
        <f t="shared" si="317"/>
        <v>0</v>
      </c>
      <c r="NK259" s="372"/>
      <c r="NL259" s="372">
        <f t="shared" si="324"/>
        <v>0</v>
      </c>
      <c r="NM259" s="373"/>
      <c r="NN259" s="350"/>
      <c r="NR259" s="30">
        <f t="shared" si="318"/>
        <v>0</v>
      </c>
      <c r="NS259" s="30">
        <f t="shared" si="319"/>
        <v>0</v>
      </c>
      <c r="NT259" s="30">
        <f t="shared" si="320"/>
        <v>0</v>
      </c>
    </row>
    <row r="260" spans="1:384" ht="10.199999999999999" customHeight="1">
      <c r="A260" s="25"/>
      <c r="B260" s="337"/>
      <c r="C260" s="335"/>
      <c r="D260" s="15"/>
      <c r="E260" s="347">
        <f>$E$15</f>
        <v>0</v>
      </c>
      <c r="F260" s="347"/>
      <c r="G260" s="130" t="str">
        <f>IF(NF280=0,"",NF280)</f>
        <v/>
      </c>
      <c r="H260" s="323"/>
      <c r="I260" s="328" t="str">
        <f>Prenoms!$B$13</f>
        <v>stage 1</v>
      </c>
      <c r="J260" s="329"/>
      <c r="K260" s="329"/>
      <c r="L260" s="329"/>
      <c r="M260" s="329"/>
      <c r="N260" s="78" t="str">
        <f>IF(NL260&lt;&gt;0,"",IF(Conges!M47=0,"",Conges!M47))</f>
        <v/>
      </c>
      <c r="O260" s="79"/>
      <c r="P260" s="80"/>
      <c r="Q260" s="80"/>
      <c r="R260" s="80"/>
      <c r="S260" s="80"/>
      <c r="T260" s="80"/>
      <c r="U260" s="80"/>
      <c r="V260" s="81"/>
      <c r="W260" s="80"/>
      <c r="X260" s="80"/>
      <c r="Y260" s="80"/>
      <c r="Z260" s="80"/>
      <c r="AA260" s="80"/>
      <c r="AB260" s="80"/>
      <c r="AC260" s="80"/>
      <c r="AD260" s="80"/>
      <c r="AE260" s="79"/>
      <c r="AF260" s="80"/>
      <c r="AG260" s="80"/>
      <c r="AH260" s="80"/>
      <c r="AI260" s="80"/>
      <c r="AJ260" s="81"/>
      <c r="AK260" s="80"/>
      <c r="AL260" s="80"/>
      <c r="AM260" s="80"/>
      <c r="AN260" s="80"/>
      <c r="AO260" s="80"/>
      <c r="AP260" s="80"/>
      <c r="AQ260" s="80"/>
      <c r="AR260" s="80"/>
      <c r="AS260" s="80"/>
      <c r="AT260" s="80"/>
      <c r="AU260" s="79"/>
      <c r="AV260" s="80"/>
      <c r="AW260" s="80"/>
      <c r="AX260" s="80"/>
      <c r="AY260" s="80"/>
      <c r="AZ260" s="80"/>
      <c r="BA260" s="80"/>
      <c r="BB260" s="81"/>
      <c r="BC260" s="82">
        <f>IF(NL260&lt;&gt;0,(IF(Conges!M$47=0,0,3)),0)</f>
        <v>0</v>
      </c>
      <c r="BD260" s="370"/>
      <c r="BE260" s="357">
        <f>IF(OR(Conges!M$47="A",Conges!M$47="V"),Prenoms!L$13,NL260)</f>
        <v>0</v>
      </c>
      <c r="BF260" s="358"/>
      <c r="BG260" s="264"/>
      <c r="BH260" s="265">
        <f t="shared" si="303"/>
        <v>0</v>
      </c>
      <c r="BI260" s="266" t="str">
        <f t="shared" si="304"/>
        <v/>
      </c>
      <c r="BJ260" s="278">
        <v>18.06451612903226</v>
      </c>
      <c r="BK260" s="279">
        <f t="shared" si="321"/>
        <v>-18.06451612903226</v>
      </c>
      <c r="BL260" s="280">
        <f t="shared" si="242"/>
        <v>0</v>
      </c>
      <c r="BM260" s="280">
        <f t="shared" si="243"/>
        <v>0</v>
      </c>
      <c r="BN260" s="280">
        <f>SUM('Heures Pointage'!$KD$13:$KE$13)</f>
        <v>0</v>
      </c>
      <c r="BO260" s="280">
        <f>SUM('Heures et Indemnites'!$KD$13:$KE$13)</f>
        <v>0</v>
      </c>
      <c r="BP260" s="281">
        <f t="shared" si="244"/>
        <v>0</v>
      </c>
      <c r="BQ260" s="281">
        <f>'Heures Pointage'!$LB$13</f>
        <v>0</v>
      </c>
      <c r="BR260" s="282">
        <f t="shared" ref="BR260" si="334">$BH$1065</f>
        <v>0</v>
      </c>
      <c r="BS260" s="142">
        <f>Prenoms!$C$13</f>
        <v>70</v>
      </c>
      <c r="BT260" s="170"/>
      <c r="BU260" s="211">
        <f>SUM('Heures et Indemnites'!$KD$13:$KE$13)</f>
        <v>0</v>
      </c>
      <c r="BV260" s="218">
        <f>SUM('Heures et Indemnites'!$KD$6:$KE$13)</f>
        <v>0</v>
      </c>
      <c r="BW260" s="211"/>
      <c r="BX260" s="218"/>
      <c r="MT260" s="369">
        <f t="shared" si="323"/>
        <v>0</v>
      </c>
      <c r="MU260" s="351">
        <f t="shared" si="309"/>
        <v>0</v>
      </c>
      <c r="MV260" s="351">
        <f t="shared" si="310"/>
        <v>0</v>
      </c>
      <c r="MW260" s="351"/>
      <c r="MX260" s="351">
        <f t="shared" si="311"/>
        <v>0</v>
      </c>
      <c r="MY260" s="351"/>
      <c r="MZ260" s="351">
        <f t="shared" si="312"/>
        <v>0</v>
      </c>
      <c r="NA260" s="351"/>
      <c r="NB260" s="351">
        <f t="shared" si="313"/>
        <v>0</v>
      </c>
      <c r="NC260" s="351"/>
      <c r="ND260" s="351">
        <f t="shared" si="314"/>
        <v>0</v>
      </c>
      <c r="NE260" s="351"/>
      <c r="NF260" s="351">
        <f t="shared" si="315"/>
        <v>0</v>
      </c>
      <c r="NG260" s="351"/>
      <c r="NH260" s="351">
        <f t="shared" si="316"/>
        <v>0</v>
      </c>
      <c r="NI260" s="351"/>
      <c r="NJ260" s="351">
        <f t="shared" si="317"/>
        <v>0</v>
      </c>
      <c r="NK260" s="351"/>
      <c r="NL260" s="351">
        <f t="shared" si="324"/>
        <v>0</v>
      </c>
      <c r="NM260" s="352"/>
      <c r="NN260" s="350"/>
      <c r="NR260" s="30">
        <f t="shared" si="318"/>
        <v>0</v>
      </c>
      <c r="NS260" s="30">
        <f t="shared" si="319"/>
        <v>0</v>
      </c>
      <c r="NT260" s="30">
        <f t="shared" si="320"/>
        <v>0</v>
      </c>
    </row>
    <row r="261" spans="1:384" ht="10.199999999999999" customHeight="1">
      <c r="A261" s="25"/>
      <c r="B261" s="337"/>
      <c r="C261" s="335"/>
      <c r="D261" s="15"/>
      <c r="E261" s="330" t="str">
        <f>$E$16</f>
        <v>Cave</v>
      </c>
      <c r="F261" s="330"/>
      <c r="G261" s="132" t="str">
        <f>IF(NH280=0,"",NH280)</f>
        <v/>
      </c>
      <c r="H261" s="323"/>
      <c r="I261" s="325">
        <f>Prenoms!$B$14</f>
        <v>0</v>
      </c>
      <c r="J261" s="326"/>
      <c r="K261" s="326"/>
      <c r="L261" s="326"/>
      <c r="M261" s="326"/>
      <c r="N261" s="65" t="str">
        <f>IF(NL261&lt;&gt;0,"",IF(Conges!M48=0,"",Conges!M48))</f>
        <v/>
      </c>
      <c r="O261" s="66"/>
      <c r="P261" s="67"/>
      <c r="Q261" s="67"/>
      <c r="R261" s="67"/>
      <c r="S261" s="67"/>
      <c r="T261" s="67"/>
      <c r="U261" s="67"/>
      <c r="V261" s="68"/>
      <c r="W261" s="66"/>
      <c r="X261" s="67"/>
      <c r="Y261" s="67"/>
      <c r="Z261" s="67"/>
      <c r="AA261" s="67"/>
      <c r="AB261" s="67"/>
      <c r="AC261" s="67"/>
      <c r="AD261" s="68"/>
      <c r="AE261" s="66"/>
      <c r="AF261" s="67"/>
      <c r="AG261" s="67"/>
      <c r="AH261" s="67"/>
      <c r="AI261" s="67"/>
      <c r="AJ261" s="68"/>
      <c r="AK261" s="66"/>
      <c r="AL261" s="67"/>
      <c r="AM261" s="67"/>
      <c r="AN261" s="67"/>
      <c r="AO261" s="67"/>
      <c r="AP261" s="67"/>
      <c r="AQ261" s="67"/>
      <c r="AR261" s="67"/>
      <c r="AS261" s="67"/>
      <c r="AT261" s="68"/>
      <c r="AU261" s="66"/>
      <c r="AV261" s="67"/>
      <c r="AW261" s="67"/>
      <c r="AX261" s="67"/>
      <c r="AY261" s="67"/>
      <c r="AZ261" s="67"/>
      <c r="BA261" s="67"/>
      <c r="BB261" s="68"/>
      <c r="BC261" s="69">
        <f>IF(NL261&lt;&gt;0,(IF(Conges!M$48=0,0,3)),0)</f>
        <v>0</v>
      </c>
      <c r="BD261" s="370"/>
      <c r="BE261" s="355">
        <f>IF(OR(Conges!M$48="A",Conges!M$48="V"),Prenoms!L$14,NL261)</f>
        <v>0</v>
      </c>
      <c r="BF261" s="356"/>
      <c r="BG261" s="267"/>
      <c r="BH261" s="268">
        <f t="shared" si="303"/>
        <v>0</v>
      </c>
      <c r="BI261" s="269" t="str">
        <f t="shared" si="304"/>
        <v/>
      </c>
      <c r="BJ261" s="283">
        <v>0</v>
      </c>
      <c r="BK261" s="284">
        <f t="shared" si="321"/>
        <v>0</v>
      </c>
      <c r="BL261" s="285">
        <f t="shared" si="242"/>
        <v>0</v>
      </c>
      <c r="BM261" s="285">
        <f t="shared" si="243"/>
        <v>0</v>
      </c>
      <c r="BN261" s="285">
        <f>SUM('Heures Pointage'!$LD$13:$LE$13)</f>
        <v>0</v>
      </c>
      <c r="BO261" s="285">
        <f>SUM('Heures et Indemnites'!$LD$13:$LE$13)</f>
        <v>0</v>
      </c>
      <c r="BP261" s="286">
        <f t="shared" si="244"/>
        <v>0</v>
      </c>
      <c r="BQ261" s="286">
        <f>'Heures Pointage'!$MB$13</f>
        <v>0</v>
      </c>
      <c r="BR261" s="287">
        <f t="shared" ref="BR261" si="335">$BH$1066</f>
        <v>0</v>
      </c>
      <c r="BS261" s="143">
        <f>Prenoms!$C$14</f>
        <v>0</v>
      </c>
      <c r="BT261" s="146"/>
      <c r="BU261" s="210">
        <f>SUM('Heures et Indemnites'!$LD$13:$LE$13)</f>
        <v>0</v>
      </c>
      <c r="BV261" s="219">
        <f>SUM('Heures et Indemnites'!$LD$6:$LE$13)</f>
        <v>0</v>
      </c>
      <c r="BW261" s="210"/>
      <c r="BX261" s="219"/>
      <c r="MT261" s="371">
        <f t="shared" si="323"/>
        <v>0</v>
      </c>
      <c r="MU261" s="372">
        <f t="shared" si="309"/>
        <v>0</v>
      </c>
      <c r="MV261" s="372">
        <f t="shared" si="310"/>
        <v>0</v>
      </c>
      <c r="MW261" s="372"/>
      <c r="MX261" s="372">
        <f t="shared" si="311"/>
        <v>0</v>
      </c>
      <c r="MY261" s="372"/>
      <c r="MZ261" s="372">
        <f t="shared" si="312"/>
        <v>0</v>
      </c>
      <c r="NA261" s="372"/>
      <c r="NB261" s="372">
        <f t="shared" si="313"/>
        <v>0</v>
      </c>
      <c r="NC261" s="372"/>
      <c r="ND261" s="372">
        <f t="shared" si="314"/>
        <v>0</v>
      </c>
      <c r="NE261" s="372"/>
      <c r="NF261" s="372">
        <f t="shared" si="315"/>
        <v>0</v>
      </c>
      <c r="NG261" s="372"/>
      <c r="NH261" s="372">
        <f t="shared" si="316"/>
        <v>0</v>
      </c>
      <c r="NI261" s="372"/>
      <c r="NJ261" s="372">
        <f t="shared" si="317"/>
        <v>0</v>
      </c>
      <c r="NK261" s="372"/>
      <c r="NL261" s="372">
        <f t="shared" si="324"/>
        <v>0</v>
      </c>
      <c r="NM261" s="373"/>
      <c r="NN261" s="350"/>
      <c r="NR261" s="30">
        <f t="shared" si="318"/>
        <v>0</v>
      </c>
      <c r="NS261" s="30">
        <f t="shared" si="319"/>
        <v>0</v>
      </c>
      <c r="NT261" s="30">
        <f t="shared" si="320"/>
        <v>0</v>
      </c>
    </row>
    <row r="262" spans="1:384" ht="10.199999999999999" customHeight="1">
      <c r="A262" s="25"/>
      <c r="B262" s="337"/>
      <c r="C262" s="335"/>
      <c r="D262" s="15"/>
      <c r="E262" s="331" t="str">
        <f>$E$17</f>
        <v>STAGE</v>
      </c>
      <c r="F262" s="331"/>
      <c r="G262" s="133" t="str">
        <f>IF(NJ280=0,"",NJ280)</f>
        <v/>
      </c>
      <c r="H262" s="323"/>
      <c r="I262" s="328">
        <f>Prenoms!$B$15</f>
        <v>0</v>
      </c>
      <c r="J262" s="329"/>
      <c r="K262" s="329"/>
      <c r="L262" s="329"/>
      <c r="M262" s="329"/>
      <c r="N262" s="78" t="str">
        <f>IF(NL262&lt;&gt;0,"",IF(Conges!M49=0,"",Conges!M49))</f>
        <v/>
      </c>
      <c r="O262" s="79"/>
      <c r="P262" s="80"/>
      <c r="Q262" s="80"/>
      <c r="R262" s="80"/>
      <c r="S262" s="80"/>
      <c r="T262" s="80"/>
      <c r="U262" s="80"/>
      <c r="V262" s="81"/>
      <c r="W262" s="79"/>
      <c r="X262" s="80"/>
      <c r="Y262" s="80"/>
      <c r="Z262" s="80"/>
      <c r="AA262" s="80"/>
      <c r="AB262" s="80"/>
      <c r="AC262" s="80"/>
      <c r="AD262" s="81"/>
      <c r="AE262" s="79"/>
      <c r="AF262" s="80"/>
      <c r="AG262" s="80"/>
      <c r="AH262" s="80"/>
      <c r="AI262" s="80"/>
      <c r="AJ262" s="81"/>
      <c r="AK262" s="79"/>
      <c r="AL262" s="80"/>
      <c r="AM262" s="80"/>
      <c r="AN262" s="80"/>
      <c r="AO262" s="80"/>
      <c r="AP262" s="80"/>
      <c r="AQ262" s="80"/>
      <c r="AR262" s="80"/>
      <c r="AS262" s="80"/>
      <c r="AT262" s="81"/>
      <c r="AU262" s="79"/>
      <c r="AV262" s="80"/>
      <c r="AW262" s="80"/>
      <c r="AX262" s="80"/>
      <c r="AY262" s="80"/>
      <c r="AZ262" s="80"/>
      <c r="BA262" s="80"/>
      <c r="BB262" s="81"/>
      <c r="BC262" s="82">
        <f>IF(NL262&lt;&gt;0,(IF(Conges!M$49=0,0,3)),0)</f>
        <v>0</v>
      </c>
      <c r="BD262" s="370"/>
      <c r="BE262" s="357">
        <f>IF(OR(Conges!M$49="A",Conges!M$49="V"),Prenoms!L$15,NL262)</f>
        <v>0</v>
      </c>
      <c r="BF262" s="358"/>
      <c r="BG262" s="264"/>
      <c r="BH262" s="265">
        <f t="shared" si="303"/>
        <v>0</v>
      </c>
      <c r="BI262" s="266" t="str">
        <f t="shared" si="304"/>
        <v/>
      </c>
      <c r="BJ262" s="278">
        <v>0</v>
      </c>
      <c r="BK262" s="279">
        <f t="shared" si="321"/>
        <v>0</v>
      </c>
      <c r="BL262" s="280">
        <f t="shared" si="242"/>
        <v>0</v>
      </c>
      <c r="BM262" s="280">
        <f t="shared" si="243"/>
        <v>0</v>
      </c>
      <c r="BN262" s="280">
        <f>SUM('Heures Pointage'!$MD$13:$ME$13)</f>
        <v>0</v>
      </c>
      <c r="BO262" s="280">
        <f>SUM('Heures et Indemnites'!$MD$13:$ME$13)</f>
        <v>0</v>
      </c>
      <c r="BP262" s="281">
        <f t="shared" si="244"/>
        <v>0</v>
      </c>
      <c r="BQ262" s="281">
        <f>'Heures Pointage'!$NB$13</f>
        <v>0</v>
      </c>
      <c r="BR262" s="282">
        <f t="shared" ref="BR262" si="336">$BH$1067</f>
        <v>0</v>
      </c>
      <c r="BS262" s="142">
        <f>Prenoms!$C$15</f>
        <v>0</v>
      </c>
      <c r="BT262" s="170"/>
      <c r="BU262" s="211">
        <f>SUM('Heures et Indemnites'!$MD$13:$ME$13)</f>
        <v>0</v>
      </c>
      <c r="BV262" s="218">
        <f>SUM('Heures et Indemnites'!$MD$6:$ME$13)</f>
        <v>0</v>
      </c>
      <c r="BW262" s="211"/>
      <c r="BX262" s="218"/>
      <c r="MT262" s="369">
        <f t="shared" si="323"/>
        <v>0</v>
      </c>
      <c r="MU262" s="351">
        <f t="shared" si="309"/>
        <v>0</v>
      </c>
      <c r="MV262" s="351">
        <f t="shared" si="310"/>
        <v>0</v>
      </c>
      <c r="MW262" s="351"/>
      <c r="MX262" s="351">
        <f t="shared" si="311"/>
        <v>0</v>
      </c>
      <c r="MY262" s="351"/>
      <c r="MZ262" s="351">
        <f t="shared" si="312"/>
        <v>0</v>
      </c>
      <c r="NA262" s="351"/>
      <c r="NB262" s="351">
        <f t="shared" si="313"/>
        <v>0</v>
      </c>
      <c r="NC262" s="351"/>
      <c r="ND262" s="351">
        <f t="shared" si="314"/>
        <v>0</v>
      </c>
      <c r="NE262" s="351"/>
      <c r="NF262" s="351">
        <f t="shared" si="315"/>
        <v>0</v>
      </c>
      <c r="NG262" s="351"/>
      <c r="NH262" s="351">
        <f t="shared" si="316"/>
        <v>0</v>
      </c>
      <c r="NI262" s="351"/>
      <c r="NJ262" s="351">
        <f t="shared" si="317"/>
        <v>0</v>
      </c>
      <c r="NK262" s="351"/>
      <c r="NL262" s="351">
        <f t="shared" si="324"/>
        <v>0</v>
      </c>
      <c r="NM262" s="352"/>
      <c r="NN262" s="350"/>
      <c r="NR262" s="30">
        <f t="shared" si="318"/>
        <v>0</v>
      </c>
      <c r="NS262" s="30">
        <f t="shared" si="319"/>
        <v>0</v>
      </c>
      <c r="NT262" s="30">
        <f t="shared" si="320"/>
        <v>0</v>
      </c>
    </row>
    <row r="263" spans="1:384" ht="10.199999999999999" customHeight="1">
      <c r="A263" s="25"/>
      <c r="B263" s="337"/>
      <c r="C263" s="335"/>
      <c r="D263" s="15"/>
      <c r="E263" s="343" t="str">
        <f>$E$18</f>
        <v>H sans Renfort</v>
      </c>
      <c r="F263" s="343"/>
      <c r="G263" s="131" t="str">
        <f>IF(NL280-MZ280=0,"",NL280-MZ280)</f>
        <v/>
      </c>
      <c r="H263" s="323"/>
      <c r="I263" s="325">
        <f>Prenoms!$B$16</f>
        <v>0</v>
      </c>
      <c r="J263" s="326"/>
      <c r="K263" s="326"/>
      <c r="L263" s="326"/>
      <c r="M263" s="326"/>
      <c r="N263" s="65" t="str">
        <f>IF(NL263&lt;&gt;0,"",IF(Conges!M50=0,"",Conges!M50))</f>
        <v/>
      </c>
      <c r="O263" s="66"/>
      <c r="P263" s="67"/>
      <c r="Q263" s="67"/>
      <c r="R263" s="67"/>
      <c r="S263" s="67"/>
      <c r="T263" s="67"/>
      <c r="U263" s="67"/>
      <c r="V263" s="68"/>
      <c r="W263" s="66"/>
      <c r="X263" s="67"/>
      <c r="Y263" s="67"/>
      <c r="Z263" s="67"/>
      <c r="AA263" s="67"/>
      <c r="AB263" s="67"/>
      <c r="AC263" s="67"/>
      <c r="AD263" s="68"/>
      <c r="AE263" s="66"/>
      <c r="AF263" s="67"/>
      <c r="AG263" s="67"/>
      <c r="AH263" s="67"/>
      <c r="AI263" s="67"/>
      <c r="AJ263" s="68"/>
      <c r="AK263" s="66"/>
      <c r="AL263" s="67"/>
      <c r="AM263" s="67"/>
      <c r="AN263" s="67"/>
      <c r="AO263" s="67"/>
      <c r="AP263" s="67"/>
      <c r="AQ263" s="67"/>
      <c r="AR263" s="67"/>
      <c r="AS263" s="67"/>
      <c r="AT263" s="68"/>
      <c r="AU263" s="66"/>
      <c r="AV263" s="67"/>
      <c r="AW263" s="67"/>
      <c r="AX263" s="67"/>
      <c r="AY263" s="67"/>
      <c r="AZ263" s="67"/>
      <c r="BA263" s="67"/>
      <c r="BB263" s="68"/>
      <c r="BC263" s="69">
        <f>IF(NL263&lt;&gt;0,(IF(Conges!M$50=0,0,3)),0)</f>
        <v>0</v>
      </c>
      <c r="BD263" s="370"/>
      <c r="BE263" s="355">
        <f>IF(OR(Conges!M$50="A",Conges!M$50="V"),Prenoms!L$16,NL263)</f>
        <v>0</v>
      </c>
      <c r="BF263" s="356"/>
      <c r="BG263" s="267"/>
      <c r="BH263" s="268">
        <f t="shared" si="303"/>
        <v>0</v>
      </c>
      <c r="BI263" s="269" t="str">
        <f t="shared" si="304"/>
        <v/>
      </c>
      <c r="BJ263" s="283">
        <v>0</v>
      </c>
      <c r="BK263" s="284">
        <f t="shared" si="321"/>
        <v>0</v>
      </c>
      <c r="BL263" s="285">
        <f t="shared" si="242"/>
        <v>0</v>
      </c>
      <c r="BM263" s="285">
        <f t="shared" si="243"/>
        <v>0</v>
      </c>
      <c r="BN263" s="285">
        <f>SUM('Heures Pointage'!$ND$13:$NE$13)</f>
        <v>0</v>
      </c>
      <c r="BO263" s="285">
        <f>SUM('Heures et Indemnites'!$ND$13:$NE$13)</f>
        <v>0</v>
      </c>
      <c r="BP263" s="286">
        <f t="shared" si="244"/>
        <v>0</v>
      </c>
      <c r="BQ263" s="286">
        <f>'Heures Pointage'!$OB$13</f>
        <v>0</v>
      </c>
      <c r="BR263" s="287">
        <f t="shared" ref="BR263" si="337">$BH$1068</f>
        <v>0</v>
      </c>
      <c r="BS263" s="143">
        <f>Prenoms!$C$16</f>
        <v>0</v>
      </c>
      <c r="BT263" s="146"/>
      <c r="BU263" s="210">
        <f>SUM('Heures et Indemnites'!$ND$13:$NE$13)</f>
        <v>0</v>
      </c>
      <c r="BV263" s="219">
        <f>SUM('Heures et Indemnites'!$ND$6:$NE$13)</f>
        <v>0</v>
      </c>
      <c r="BW263" s="210"/>
      <c r="BX263" s="219"/>
      <c r="MT263" s="371">
        <f t="shared" si="323"/>
        <v>0</v>
      </c>
      <c r="MU263" s="372">
        <f t="shared" si="309"/>
        <v>0</v>
      </c>
      <c r="MV263" s="372">
        <f t="shared" si="310"/>
        <v>0</v>
      </c>
      <c r="MW263" s="372"/>
      <c r="MX263" s="372">
        <f t="shared" si="311"/>
        <v>0</v>
      </c>
      <c r="MY263" s="372"/>
      <c r="MZ263" s="372">
        <f t="shared" si="312"/>
        <v>0</v>
      </c>
      <c r="NA263" s="372"/>
      <c r="NB263" s="372">
        <f t="shared" si="313"/>
        <v>0</v>
      </c>
      <c r="NC263" s="372"/>
      <c r="ND263" s="372">
        <f t="shared" si="314"/>
        <v>0</v>
      </c>
      <c r="NE263" s="372"/>
      <c r="NF263" s="372">
        <f t="shared" si="315"/>
        <v>0</v>
      </c>
      <c r="NG263" s="372"/>
      <c r="NH263" s="372">
        <f t="shared" si="316"/>
        <v>0</v>
      </c>
      <c r="NI263" s="372"/>
      <c r="NJ263" s="372">
        <f t="shared" si="317"/>
        <v>0</v>
      </c>
      <c r="NK263" s="372"/>
      <c r="NL263" s="372">
        <f t="shared" si="324"/>
        <v>0</v>
      </c>
      <c r="NM263" s="373"/>
      <c r="NN263" s="350"/>
      <c r="NR263" s="30">
        <f t="shared" si="318"/>
        <v>0</v>
      </c>
      <c r="NS263" s="30">
        <f t="shared" si="319"/>
        <v>0</v>
      </c>
      <c r="NT263" s="30">
        <f t="shared" si="320"/>
        <v>0</v>
      </c>
    </row>
    <row r="264" spans="1:384" ht="10.199999999999999" customHeight="1">
      <c r="A264" s="25"/>
      <c r="B264" s="337"/>
      <c r="C264" s="335"/>
      <c r="D264" s="15"/>
      <c r="E264" s="343" t="str">
        <f>$E$19</f>
        <v>H avec Renfort</v>
      </c>
      <c r="F264" s="343"/>
      <c r="G264" s="131" t="str">
        <f>IF(NL280=0,"",NL280)</f>
        <v/>
      </c>
      <c r="H264" s="323"/>
      <c r="I264" s="328">
        <f>Prenoms!$B$17</f>
        <v>0</v>
      </c>
      <c r="J264" s="329"/>
      <c r="K264" s="329"/>
      <c r="L264" s="329"/>
      <c r="M264" s="329"/>
      <c r="N264" s="78" t="str">
        <f>IF(NL264&lt;&gt;0,"",IF(Conges!M51=0,"",Conges!M51))</f>
        <v/>
      </c>
      <c r="O264" s="79"/>
      <c r="P264" s="80"/>
      <c r="Q264" s="80"/>
      <c r="R264" s="80"/>
      <c r="S264" s="80"/>
      <c r="T264" s="80"/>
      <c r="U264" s="80"/>
      <c r="V264" s="81"/>
      <c r="W264" s="79"/>
      <c r="X264" s="80"/>
      <c r="Y264" s="80"/>
      <c r="Z264" s="80"/>
      <c r="AA264" s="80"/>
      <c r="AB264" s="80"/>
      <c r="AC264" s="80"/>
      <c r="AD264" s="81"/>
      <c r="AE264" s="79"/>
      <c r="AF264" s="80"/>
      <c r="AG264" s="80"/>
      <c r="AH264" s="80"/>
      <c r="AI264" s="80"/>
      <c r="AJ264" s="81"/>
      <c r="AK264" s="79"/>
      <c r="AL264" s="80"/>
      <c r="AM264" s="80"/>
      <c r="AN264" s="80"/>
      <c r="AO264" s="80"/>
      <c r="AP264" s="80"/>
      <c r="AQ264" s="80"/>
      <c r="AR264" s="80"/>
      <c r="AS264" s="80"/>
      <c r="AT264" s="81"/>
      <c r="AU264" s="79"/>
      <c r="AV264" s="80"/>
      <c r="AW264" s="80"/>
      <c r="AX264" s="80"/>
      <c r="AY264" s="80"/>
      <c r="AZ264" s="80"/>
      <c r="BA264" s="80"/>
      <c r="BB264" s="81"/>
      <c r="BC264" s="82">
        <f>IF(NL264&lt;&gt;0,(IF(Conges!M$51=0,0,3)),0)</f>
        <v>0</v>
      </c>
      <c r="BD264" s="370"/>
      <c r="BE264" s="357">
        <f>IF(OR(Conges!M$51="A",Conges!M$51="V"),Prenoms!L$17,NL264)</f>
        <v>0</v>
      </c>
      <c r="BF264" s="358"/>
      <c r="BG264" s="264"/>
      <c r="BH264" s="265">
        <f t="shared" si="303"/>
        <v>0</v>
      </c>
      <c r="BI264" s="266" t="str">
        <f t="shared" si="304"/>
        <v/>
      </c>
      <c r="BJ264" s="278">
        <v>0</v>
      </c>
      <c r="BK264" s="279">
        <f t="shared" si="321"/>
        <v>0</v>
      </c>
      <c r="BL264" s="280">
        <f t="shared" si="242"/>
        <v>0</v>
      </c>
      <c r="BM264" s="280">
        <f t="shared" si="243"/>
        <v>0</v>
      </c>
      <c r="BN264" s="280">
        <f>SUM('Heures Pointage'!$OD$13:$OE$13)</f>
        <v>0</v>
      </c>
      <c r="BO264" s="280">
        <f>SUM('Heures et Indemnites'!$OD$13:$OE$13)</f>
        <v>0</v>
      </c>
      <c r="BP264" s="281">
        <f t="shared" si="244"/>
        <v>0</v>
      </c>
      <c r="BQ264" s="281">
        <f>'Heures Pointage'!$PB$13</f>
        <v>0</v>
      </c>
      <c r="BR264" s="282">
        <f t="shared" ref="BR264" si="338">$BH$1069</f>
        <v>0</v>
      </c>
      <c r="BS264" s="142">
        <f>Prenoms!$C$17</f>
        <v>0</v>
      </c>
      <c r="BT264" s="170"/>
      <c r="BU264" s="211">
        <f>SUM('Heures et Indemnites'!$OD$13:$OE$13)</f>
        <v>0</v>
      </c>
      <c r="BV264" s="218">
        <f>SUM('Heures et Indemnites'!$OD$6:$OE$13)</f>
        <v>0</v>
      </c>
      <c r="BW264" s="211"/>
      <c r="BX264" s="218"/>
      <c r="MT264" s="369">
        <f t="shared" si="323"/>
        <v>0</v>
      </c>
      <c r="MU264" s="351">
        <f t="shared" si="309"/>
        <v>0</v>
      </c>
      <c r="MV264" s="351">
        <f t="shared" si="310"/>
        <v>0</v>
      </c>
      <c r="MW264" s="351"/>
      <c r="MX264" s="351">
        <f t="shared" si="311"/>
        <v>0</v>
      </c>
      <c r="MY264" s="351"/>
      <c r="MZ264" s="351">
        <f t="shared" si="312"/>
        <v>0</v>
      </c>
      <c r="NA264" s="351"/>
      <c r="NB264" s="351">
        <f t="shared" si="313"/>
        <v>0</v>
      </c>
      <c r="NC264" s="351"/>
      <c r="ND264" s="351">
        <f t="shared" si="314"/>
        <v>0</v>
      </c>
      <c r="NE264" s="351"/>
      <c r="NF264" s="351">
        <f t="shared" si="315"/>
        <v>0</v>
      </c>
      <c r="NG264" s="351"/>
      <c r="NH264" s="351">
        <f t="shared" si="316"/>
        <v>0</v>
      </c>
      <c r="NI264" s="351"/>
      <c r="NJ264" s="351">
        <f t="shared" si="317"/>
        <v>0</v>
      </c>
      <c r="NK264" s="351"/>
      <c r="NL264" s="351">
        <f t="shared" si="324"/>
        <v>0</v>
      </c>
      <c r="NM264" s="352"/>
      <c r="NN264" s="350"/>
      <c r="NR264" s="30">
        <f t="shared" si="318"/>
        <v>0</v>
      </c>
      <c r="NS264" s="30">
        <f t="shared" si="319"/>
        <v>0</v>
      </c>
      <c r="NT264" s="30">
        <f t="shared" si="320"/>
        <v>0</v>
      </c>
    </row>
    <row r="265" spans="1:384" ht="10.199999999999999" customHeight="1">
      <c r="A265" s="25"/>
      <c r="B265" s="337"/>
      <c r="C265" s="335"/>
      <c r="D265" s="15"/>
      <c r="E265" s="101"/>
      <c r="F265" s="101"/>
      <c r="G265" s="101"/>
      <c r="H265" s="323"/>
      <c r="I265" s="325">
        <f>Prenoms!$B$18</f>
        <v>0</v>
      </c>
      <c r="J265" s="326"/>
      <c r="K265" s="326"/>
      <c r="L265" s="326"/>
      <c r="M265" s="326"/>
      <c r="N265" s="65" t="str">
        <f>IF(NL265&lt;&gt;0,"",IF(Conges!M52=0,"",Conges!M52))</f>
        <v/>
      </c>
      <c r="O265" s="66"/>
      <c r="P265" s="67"/>
      <c r="Q265" s="67"/>
      <c r="R265" s="67"/>
      <c r="S265" s="67"/>
      <c r="T265" s="67"/>
      <c r="U265" s="67"/>
      <c r="V265" s="68"/>
      <c r="W265" s="66"/>
      <c r="X265" s="67"/>
      <c r="Y265" s="67"/>
      <c r="Z265" s="67"/>
      <c r="AA265" s="67"/>
      <c r="AB265" s="67"/>
      <c r="AC265" s="67"/>
      <c r="AD265" s="68"/>
      <c r="AE265" s="66"/>
      <c r="AF265" s="67"/>
      <c r="AG265" s="67"/>
      <c r="AH265" s="67"/>
      <c r="AI265" s="67"/>
      <c r="AJ265" s="68"/>
      <c r="AK265" s="66"/>
      <c r="AL265" s="67"/>
      <c r="AM265" s="67"/>
      <c r="AN265" s="67"/>
      <c r="AO265" s="67"/>
      <c r="AP265" s="67"/>
      <c r="AQ265" s="67"/>
      <c r="AR265" s="67"/>
      <c r="AS265" s="67"/>
      <c r="AT265" s="68"/>
      <c r="AU265" s="66"/>
      <c r="AV265" s="67"/>
      <c r="AW265" s="67"/>
      <c r="AX265" s="67"/>
      <c r="AY265" s="67"/>
      <c r="AZ265" s="67"/>
      <c r="BA265" s="67"/>
      <c r="BB265" s="68"/>
      <c r="BC265" s="69">
        <f>IF(NL265&lt;&gt;0,(IF(Conges!M$52=0,0,3)),0)</f>
        <v>0</v>
      </c>
      <c r="BD265" s="370"/>
      <c r="BE265" s="355">
        <f>IF(OR(Conges!M$52="A",Conges!M$52="V"),Prenoms!L$18,NL265)</f>
        <v>0</v>
      </c>
      <c r="BF265" s="356"/>
      <c r="BG265" s="267"/>
      <c r="BH265" s="268">
        <f t="shared" si="303"/>
        <v>0</v>
      </c>
      <c r="BI265" s="269" t="str">
        <f t="shared" si="304"/>
        <v/>
      </c>
      <c r="BJ265" s="283">
        <v>0</v>
      </c>
      <c r="BK265" s="284">
        <f t="shared" si="321"/>
        <v>0</v>
      </c>
      <c r="BL265" s="285">
        <f t="shared" si="242"/>
        <v>0</v>
      </c>
      <c r="BM265" s="285">
        <f t="shared" si="243"/>
        <v>0</v>
      </c>
      <c r="BN265" s="285">
        <f>SUM('Heures Pointage'!$PD$13:$PE$13)</f>
        <v>0</v>
      </c>
      <c r="BO265" s="285">
        <f>SUM('Heures et Indemnites'!$PD$13:$PE$13)</f>
        <v>0</v>
      </c>
      <c r="BP265" s="286">
        <f t="shared" si="244"/>
        <v>0</v>
      </c>
      <c r="BQ265" s="286">
        <f>'Heures Pointage'!$QB$13</f>
        <v>0</v>
      </c>
      <c r="BR265" s="287">
        <f t="shared" ref="BR265" si="339">$BH$1070</f>
        <v>0</v>
      </c>
      <c r="BS265" s="143">
        <f>Prenoms!$C$18</f>
        <v>0</v>
      </c>
      <c r="BT265" s="146"/>
      <c r="BU265" s="210">
        <f>SUM('Heures et Indemnites'!$PD$13:$PE$13)</f>
        <v>0</v>
      </c>
      <c r="BV265" s="219">
        <f>SUM('Heures et Indemnites'!$PD$6:$PE$13)</f>
        <v>0</v>
      </c>
      <c r="BW265" s="210"/>
      <c r="BX265" s="219"/>
      <c r="MT265" s="371">
        <f t="shared" si="323"/>
        <v>0</v>
      </c>
      <c r="MU265" s="372">
        <f t="shared" ref="MU265:MU278" si="340">(COUNTA($O265:$BB265))/2</f>
        <v>0</v>
      </c>
      <c r="MV265" s="372">
        <f t="shared" si="310"/>
        <v>0</v>
      </c>
      <c r="MW265" s="372"/>
      <c r="MX265" s="372">
        <f t="shared" si="311"/>
        <v>0</v>
      </c>
      <c r="MY265" s="372"/>
      <c r="MZ265" s="372">
        <f t="shared" si="312"/>
        <v>0</v>
      </c>
      <c r="NA265" s="372"/>
      <c r="NB265" s="372">
        <f t="shared" si="313"/>
        <v>0</v>
      </c>
      <c r="NC265" s="372"/>
      <c r="ND265" s="372">
        <f t="shared" si="314"/>
        <v>0</v>
      </c>
      <c r="NE265" s="372"/>
      <c r="NF265" s="372">
        <f t="shared" si="315"/>
        <v>0</v>
      </c>
      <c r="NG265" s="372"/>
      <c r="NH265" s="372">
        <f t="shared" si="316"/>
        <v>0</v>
      </c>
      <c r="NI265" s="372"/>
      <c r="NJ265" s="372">
        <f t="shared" si="317"/>
        <v>0</v>
      </c>
      <c r="NK265" s="372"/>
      <c r="NL265" s="372">
        <f t="shared" si="324"/>
        <v>0</v>
      </c>
      <c r="NM265" s="373"/>
      <c r="NN265" s="350"/>
      <c r="NR265" s="30">
        <f t="shared" si="318"/>
        <v>0</v>
      </c>
      <c r="NS265" s="30">
        <f t="shared" si="319"/>
        <v>0</v>
      </c>
      <c r="NT265" s="30">
        <f t="shared" si="320"/>
        <v>0</v>
      </c>
    </row>
    <row r="266" spans="1:384" ht="10.199999999999999" customHeight="1">
      <c r="A266" s="25"/>
      <c r="B266" s="337"/>
      <c r="C266" s="335"/>
      <c r="D266" s="15"/>
      <c r="E266" s="101"/>
      <c r="F266" s="101"/>
      <c r="G266" s="101"/>
      <c r="H266" s="323"/>
      <c r="I266" s="328">
        <f>Prenoms!$B$19</f>
        <v>0</v>
      </c>
      <c r="J266" s="329"/>
      <c r="K266" s="329"/>
      <c r="L266" s="329"/>
      <c r="M266" s="329"/>
      <c r="N266" s="78" t="str">
        <f>IF(NL266&lt;&gt;0,"",IF(Conges!M53=0,"",Conges!M53))</f>
        <v/>
      </c>
      <c r="O266" s="79"/>
      <c r="P266" s="80"/>
      <c r="Q266" s="80"/>
      <c r="R266" s="80"/>
      <c r="S266" s="80"/>
      <c r="T266" s="80"/>
      <c r="U266" s="80"/>
      <c r="V266" s="81"/>
      <c r="W266" s="79"/>
      <c r="X266" s="80"/>
      <c r="Y266" s="80"/>
      <c r="Z266" s="80"/>
      <c r="AA266" s="80"/>
      <c r="AB266" s="80"/>
      <c r="AC266" s="80"/>
      <c r="AD266" s="81"/>
      <c r="AE266" s="79"/>
      <c r="AF266" s="80"/>
      <c r="AG266" s="80"/>
      <c r="AH266" s="80"/>
      <c r="AI266" s="80"/>
      <c r="AJ266" s="81"/>
      <c r="AK266" s="79"/>
      <c r="AL266" s="80"/>
      <c r="AM266" s="80"/>
      <c r="AN266" s="80"/>
      <c r="AO266" s="80"/>
      <c r="AP266" s="80"/>
      <c r="AQ266" s="80"/>
      <c r="AR266" s="80"/>
      <c r="AS266" s="80"/>
      <c r="AT266" s="81"/>
      <c r="AU266" s="79"/>
      <c r="AV266" s="80"/>
      <c r="AW266" s="80"/>
      <c r="AX266" s="80"/>
      <c r="AY266" s="80"/>
      <c r="AZ266" s="80"/>
      <c r="BA266" s="80"/>
      <c r="BB266" s="81"/>
      <c r="BC266" s="82">
        <f>IF(NL266&lt;&gt;0,(IF(Conges!M$53=0,0,3)),0)</f>
        <v>0</v>
      </c>
      <c r="BD266" s="370"/>
      <c r="BE266" s="357">
        <f>IF(OR(Conges!M$53="A",Conges!M$53="V"),Prenoms!L$19,NL266)</f>
        <v>0</v>
      </c>
      <c r="BF266" s="358"/>
      <c r="BG266" s="264"/>
      <c r="BH266" s="265">
        <f t="shared" si="303"/>
        <v>0</v>
      </c>
      <c r="BI266" s="266" t="str">
        <f t="shared" si="304"/>
        <v/>
      </c>
      <c r="BJ266" s="278">
        <v>0</v>
      </c>
      <c r="BK266" s="279">
        <f t="shared" si="321"/>
        <v>0</v>
      </c>
      <c r="BL266" s="280">
        <f t="shared" ref="BL266:BL329" si="341">$NL266</f>
        <v>0</v>
      </c>
      <c r="BM266" s="280">
        <f t="shared" ref="BM266:BM329" si="342">$BE266</f>
        <v>0</v>
      </c>
      <c r="BN266" s="280">
        <f>SUM('Heures Pointage'!$QD$13:$QE$13)</f>
        <v>0</v>
      </c>
      <c r="BO266" s="280">
        <f>SUM('Heures et Indemnites'!$QD$13:$QE$13)</f>
        <v>0</v>
      </c>
      <c r="BP266" s="281">
        <f t="shared" ref="BP266:BP329" si="343">$NT266</f>
        <v>0</v>
      </c>
      <c r="BQ266" s="281">
        <f>'Heures Pointage'!$RB$13</f>
        <v>0</v>
      </c>
      <c r="BR266" s="282">
        <f t="shared" ref="BR266" si="344">$BH$1071</f>
        <v>0</v>
      </c>
      <c r="BS266" s="142">
        <f>Prenoms!$C$19</f>
        <v>0</v>
      </c>
      <c r="BT266" s="170"/>
      <c r="BU266" s="211">
        <f>SUM('Heures et Indemnites'!$QD$13:$QE$13)</f>
        <v>0</v>
      </c>
      <c r="BV266" s="218">
        <f>SUM('Heures et Indemnites'!$QD$6:$QE$13)</f>
        <v>0</v>
      </c>
      <c r="BW266" s="211"/>
      <c r="BX266" s="218"/>
      <c r="MT266" s="369">
        <f t="shared" si="323"/>
        <v>0</v>
      </c>
      <c r="MU266" s="351">
        <f t="shared" si="340"/>
        <v>0</v>
      </c>
      <c r="MV266" s="351">
        <f t="shared" si="310"/>
        <v>0</v>
      </c>
      <c r="MW266" s="351"/>
      <c r="MX266" s="351">
        <f t="shared" si="311"/>
        <v>0</v>
      </c>
      <c r="MY266" s="351"/>
      <c r="MZ266" s="351">
        <f t="shared" si="312"/>
        <v>0</v>
      </c>
      <c r="NA266" s="351"/>
      <c r="NB266" s="351">
        <f t="shared" si="313"/>
        <v>0</v>
      </c>
      <c r="NC266" s="351"/>
      <c r="ND266" s="351">
        <f t="shared" si="314"/>
        <v>0</v>
      </c>
      <c r="NE266" s="351"/>
      <c r="NF266" s="351">
        <f t="shared" si="315"/>
        <v>0</v>
      </c>
      <c r="NG266" s="351"/>
      <c r="NH266" s="351">
        <f t="shared" si="316"/>
        <v>0</v>
      </c>
      <c r="NI266" s="351"/>
      <c r="NJ266" s="351">
        <f t="shared" si="317"/>
        <v>0</v>
      </c>
      <c r="NK266" s="351"/>
      <c r="NL266" s="351">
        <f t="shared" si="324"/>
        <v>0</v>
      </c>
      <c r="NM266" s="352"/>
      <c r="NN266" s="350"/>
      <c r="NR266" s="30">
        <f t="shared" si="318"/>
        <v>0</v>
      </c>
      <c r="NS266" s="30">
        <f t="shared" si="319"/>
        <v>0</v>
      </c>
      <c r="NT266" s="30">
        <f t="shared" si="320"/>
        <v>0</v>
      </c>
    </row>
    <row r="267" spans="1:384" ht="10.199999999999999" customHeight="1">
      <c r="A267" s="25"/>
      <c r="B267" s="337"/>
      <c r="C267" s="335"/>
      <c r="D267" s="15"/>
      <c r="E267" s="101"/>
      <c r="F267" s="101"/>
      <c r="G267" s="101"/>
      <c r="H267" s="323"/>
      <c r="I267" s="325">
        <f>Prenoms!$B$20</f>
        <v>0</v>
      </c>
      <c r="J267" s="326"/>
      <c r="K267" s="326"/>
      <c r="L267" s="326"/>
      <c r="M267" s="326"/>
      <c r="N267" s="65" t="str">
        <f>IF(NL267&lt;&gt;0,"",IF(Conges!M54=0,"",Conges!M54))</f>
        <v/>
      </c>
      <c r="O267" s="66"/>
      <c r="P267" s="67"/>
      <c r="Q267" s="67"/>
      <c r="R267" s="67"/>
      <c r="S267" s="67"/>
      <c r="T267" s="67"/>
      <c r="U267" s="67"/>
      <c r="V267" s="68"/>
      <c r="W267" s="66"/>
      <c r="X267" s="67"/>
      <c r="Y267" s="67"/>
      <c r="Z267" s="67"/>
      <c r="AA267" s="67"/>
      <c r="AB267" s="67"/>
      <c r="AC267" s="67"/>
      <c r="AD267" s="68"/>
      <c r="AE267" s="66"/>
      <c r="AF267" s="67"/>
      <c r="AG267" s="67"/>
      <c r="AH267" s="67"/>
      <c r="AI267" s="67"/>
      <c r="AJ267" s="68"/>
      <c r="AK267" s="66"/>
      <c r="AL267" s="67"/>
      <c r="AM267" s="67"/>
      <c r="AN267" s="67"/>
      <c r="AO267" s="67"/>
      <c r="AP267" s="67"/>
      <c r="AQ267" s="67"/>
      <c r="AR267" s="67"/>
      <c r="AS267" s="67"/>
      <c r="AT267" s="68"/>
      <c r="AU267" s="66"/>
      <c r="AV267" s="67"/>
      <c r="AW267" s="67"/>
      <c r="AX267" s="67"/>
      <c r="AY267" s="67"/>
      <c r="AZ267" s="67"/>
      <c r="BA267" s="67"/>
      <c r="BB267" s="68"/>
      <c r="BC267" s="69">
        <f>IF(NL267&lt;&gt;0,(IF(Conges!M$54=0,0,3)),0)</f>
        <v>0</v>
      </c>
      <c r="BD267" s="370"/>
      <c r="BE267" s="355">
        <f>IF(OR(Conges!M$54="A",Conges!M$54="V"),Prenoms!L$20,NL267)</f>
        <v>0</v>
      </c>
      <c r="BF267" s="356"/>
      <c r="BG267" s="267"/>
      <c r="BH267" s="268">
        <f t="shared" si="303"/>
        <v>0</v>
      </c>
      <c r="BI267" s="269" t="str">
        <f t="shared" si="304"/>
        <v/>
      </c>
      <c r="BJ267" s="283">
        <v>0</v>
      </c>
      <c r="BK267" s="284">
        <f t="shared" si="321"/>
        <v>0</v>
      </c>
      <c r="BL267" s="285">
        <f t="shared" si="341"/>
        <v>0</v>
      </c>
      <c r="BM267" s="285">
        <f t="shared" si="342"/>
        <v>0</v>
      </c>
      <c r="BN267" s="285">
        <f>SUM('Heures Pointage'!$RD$13:$RE$13)</f>
        <v>0</v>
      </c>
      <c r="BO267" s="285">
        <f>SUM('Heures et Indemnites'!$RD$13:$RE$13)</f>
        <v>0</v>
      </c>
      <c r="BP267" s="286">
        <f t="shared" si="343"/>
        <v>0</v>
      </c>
      <c r="BQ267" s="286">
        <f>'Heures Pointage'!$SB$13</f>
        <v>0</v>
      </c>
      <c r="BR267" s="287">
        <f t="shared" ref="BR267" si="345">$BH$1072</f>
        <v>0</v>
      </c>
      <c r="BS267" s="143">
        <f>Prenoms!$C$20</f>
        <v>0</v>
      </c>
      <c r="BT267" s="146"/>
      <c r="BU267" s="210">
        <f>SUM('Heures et Indemnites'!$RD$13:$RE$13)</f>
        <v>0</v>
      </c>
      <c r="BV267" s="219">
        <f>SUM('Heures et Indemnites'!$RD$6:$RE$13)</f>
        <v>0</v>
      </c>
      <c r="BW267" s="210"/>
      <c r="BX267" s="219"/>
      <c r="MT267" s="371">
        <f t="shared" si="323"/>
        <v>0</v>
      </c>
      <c r="MU267" s="372">
        <f t="shared" si="340"/>
        <v>0</v>
      </c>
      <c r="MV267" s="372">
        <f t="shared" si="310"/>
        <v>0</v>
      </c>
      <c r="MW267" s="372"/>
      <c r="MX267" s="372">
        <f t="shared" si="311"/>
        <v>0</v>
      </c>
      <c r="MY267" s="372"/>
      <c r="MZ267" s="372">
        <f t="shared" si="312"/>
        <v>0</v>
      </c>
      <c r="NA267" s="372"/>
      <c r="NB267" s="372">
        <f t="shared" si="313"/>
        <v>0</v>
      </c>
      <c r="NC267" s="372"/>
      <c r="ND267" s="372">
        <f t="shared" si="314"/>
        <v>0</v>
      </c>
      <c r="NE267" s="372"/>
      <c r="NF267" s="372">
        <f t="shared" si="315"/>
        <v>0</v>
      </c>
      <c r="NG267" s="372"/>
      <c r="NH267" s="372">
        <f t="shared" si="316"/>
        <v>0</v>
      </c>
      <c r="NI267" s="372"/>
      <c r="NJ267" s="372">
        <f t="shared" si="317"/>
        <v>0</v>
      </c>
      <c r="NK267" s="372"/>
      <c r="NL267" s="372">
        <f t="shared" si="324"/>
        <v>0</v>
      </c>
      <c r="NM267" s="373"/>
      <c r="NN267" s="350"/>
      <c r="NR267" s="30">
        <f t="shared" si="318"/>
        <v>0</v>
      </c>
      <c r="NS267" s="30">
        <f t="shared" si="319"/>
        <v>0</v>
      </c>
      <c r="NT267" s="30">
        <f t="shared" si="320"/>
        <v>0</v>
      </c>
    </row>
    <row r="268" spans="1:384" ht="10.199999999999999" customHeight="1">
      <c r="A268" s="25"/>
      <c r="B268" s="337"/>
      <c r="C268" s="335"/>
      <c r="D268" s="15"/>
      <c r="E268" s="101"/>
      <c r="F268" s="101"/>
      <c r="G268" s="101"/>
      <c r="H268" s="323"/>
      <c r="I268" s="328">
        <f>Prenoms!$B$21</f>
        <v>0</v>
      </c>
      <c r="J268" s="329"/>
      <c r="K268" s="329"/>
      <c r="L268" s="329"/>
      <c r="M268" s="329"/>
      <c r="N268" s="78" t="str">
        <f>IF(NL268&lt;&gt;0,"",IF(Conges!M55=0,"",Conges!M55))</f>
        <v/>
      </c>
      <c r="O268" s="79"/>
      <c r="P268" s="80"/>
      <c r="Q268" s="80"/>
      <c r="R268" s="80"/>
      <c r="S268" s="80"/>
      <c r="T268" s="80"/>
      <c r="U268" s="80"/>
      <c r="V268" s="81"/>
      <c r="W268" s="79"/>
      <c r="X268" s="80"/>
      <c r="Y268" s="80"/>
      <c r="Z268" s="80"/>
      <c r="AA268" s="80"/>
      <c r="AB268" s="80"/>
      <c r="AC268" s="80"/>
      <c r="AD268" s="81"/>
      <c r="AE268" s="79"/>
      <c r="AF268" s="80"/>
      <c r="AG268" s="80"/>
      <c r="AH268" s="80"/>
      <c r="AI268" s="80"/>
      <c r="AJ268" s="81"/>
      <c r="AK268" s="79"/>
      <c r="AL268" s="80"/>
      <c r="AM268" s="80"/>
      <c r="AN268" s="80"/>
      <c r="AO268" s="80"/>
      <c r="AP268" s="80"/>
      <c r="AQ268" s="80"/>
      <c r="AR268" s="80"/>
      <c r="AS268" s="80"/>
      <c r="AT268" s="81"/>
      <c r="AU268" s="79"/>
      <c r="AV268" s="80"/>
      <c r="AW268" s="80"/>
      <c r="AX268" s="80"/>
      <c r="AY268" s="80"/>
      <c r="AZ268" s="80"/>
      <c r="BA268" s="80"/>
      <c r="BB268" s="81"/>
      <c r="BC268" s="82">
        <f>IF(NL268&lt;&gt;0,(IF(Conges!M$55=0,0,3)),0)</f>
        <v>0</v>
      </c>
      <c r="BD268" s="370"/>
      <c r="BE268" s="357">
        <f>IF(OR(Conges!M$55="A",Conges!M$55="V"),Prenoms!L$21,NL268)</f>
        <v>0</v>
      </c>
      <c r="BF268" s="358"/>
      <c r="BG268" s="264"/>
      <c r="BH268" s="265">
        <f t="shared" si="303"/>
        <v>0</v>
      </c>
      <c r="BI268" s="266" t="str">
        <f t="shared" si="304"/>
        <v/>
      </c>
      <c r="BJ268" s="278">
        <v>0</v>
      </c>
      <c r="BK268" s="279">
        <f t="shared" si="321"/>
        <v>0</v>
      </c>
      <c r="BL268" s="280">
        <f t="shared" si="341"/>
        <v>0</v>
      </c>
      <c r="BM268" s="280">
        <f t="shared" si="342"/>
        <v>0</v>
      </c>
      <c r="BN268" s="280">
        <f>SUM('Heures Pointage'!$SD$13:$SE$13)</f>
        <v>0</v>
      </c>
      <c r="BO268" s="280">
        <f>SUM('Heures et Indemnites'!$SD$13:$SE$13)</f>
        <v>0</v>
      </c>
      <c r="BP268" s="281">
        <f t="shared" si="343"/>
        <v>0</v>
      </c>
      <c r="BQ268" s="281">
        <f>'Heures Pointage'!$TB$13</f>
        <v>0</v>
      </c>
      <c r="BR268" s="282">
        <f t="shared" ref="BR268" si="346">$BH$1073</f>
        <v>0</v>
      </c>
      <c r="BS268" s="142">
        <f>Prenoms!$C$21</f>
        <v>0</v>
      </c>
      <c r="BT268" s="170"/>
      <c r="BU268" s="211">
        <f>SUM('Heures et Indemnites'!$SD$13:$SE$13)</f>
        <v>0</v>
      </c>
      <c r="BV268" s="218">
        <f>SUM('Heures et Indemnites'!$SD$6:$SE$13)</f>
        <v>0</v>
      </c>
      <c r="BW268" s="211"/>
      <c r="BX268" s="218"/>
      <c r="MT268" s="369">
        <f t="shared" si="323"/>
        <v>0</v>
      </c>
      <c r="MU268" s="351">
        <f t="shared" si="340"/>
        <v>0</v>
      </c>
      <c r="MV268" s="351">
        <f t="shared" si="310"/>
        <v>0</v>
      </c>
      <c r="MW268" s="351"/>
      <c r="MX268" s="351">
        <f t="shared" si="311"/>
        <v>0</v>
      </c>
      <c r="MY268" s="351"/>
      <c r="MZ268" s="351">
        <f t="shared" si="312"/>
        <v>0</v>
      </c>
      <c r="NA268" s="351"/>
      <c r="NB268" s="351">
        <f t="shared" si="313"/>
        <v>0</v>
      </c>
      <c r="NC268" s="351"/>
      <c r="ND268" s="351">
        <f t="shared" si="314"/>
        <v>0</v>
      </c>
      <c r="NE268" s="351"/>
      <c r="NF268" s="351">
        <f t="shared" si="315"/>
        <v>0</v>
      </c>
      <c r="NG268" s="351"/>
      <c r="NH268" s="351">
        <f t="shared" si="316"/>
        <v>0</v>
      </c>
      <c r="NI268" s="351"/>
      <c r="NJ268" s="351">
        <f t="shared" si="317"/>
        <v>0</v>
      </c>
      <c r="NK268" s="351"/>
      <c r="NL268" s="351">
        <f t="shared" si="324"/>
        <v>0</v>
      </c>
      <c r="NM268" s="352"/>
      <c r="NN268" s="350"/>
      <c r="NR268" s="30">
        <f t="shared" si="318"/>
        <v>0</v>
      </c>
      <c r="NS268" s="30">
        <f t="shared" si="319"/>
        <v>0</v>
      </c>
      <c r="NT268" s="30">
        <f t="shared" si="320"/>
        <v>0</v>
      </c>
    </row>
    <row r="269" spans="1:384" ht="10.199999999999999" customHeight="1">
      <c r="A269" s="25"/>
      <c r="B269" s="337"/>
      <c r="C269" s="335"/>
      <c r="D269" s="15"/>
      <c r="E269" s="101"/>
      <c r="F269" s="101"/>
      <c r="G269" s="101"/>
      <c r="H269" s="323"/>
      <c r="I269" s="325">
        <f>Prenoms!$B$22</f>
        <v>0</v>
      </c>
      <c r="J269" s="326"/>
      <c r="K269" s="326"/>
      <c r="L269" s="326"/>
      <c r="M269" s="326"/>
      <c r="N269" s="65" t="str">
        <f>IF(NL269&lt;&gt;0,"",IF(Conges!M56=0,"",Conges!M56))</f>
        <v/>
      </c>
      <c r="O269" s="66"/>
      <c r="P269" s="67"/>
      <c r="Q269" s="67"/>
      <c r="R269" s="67"/>
      <c r="S269" s="67"/>
      <c r="T269" s="67"/>
      <c r="U269" s="67"/>
      <c r="V269" s="68"/>
      <c r="W269" s="66"/>
      <c r="X269" s="67"/>
      <c r="Y269" s="67"/>
      <c r="Z269" s="67"/>
      <c r="AA269" s="67"/>
      <c r="AB269" s="67"/>
      <c r="AC269" s="67"/>
      <c r="AD269" s="68"/>
      <c r="AE269" s="66"/>
      <c r="AF269" s="67"/>
      <c r="AG269" s="67"/>
      <c r="AH269" s="67"/>
      <c r="AI269" s="67"/>
      <c r="AJ269" s="68"/>
      <c r="AK269" s="66"/>
      <c r="AL269" s="67"/>
      <c r="AM269" s="67"/>
      <c r="AN269" s="67"/>
      <c r="AO269" s="67"/>
      <c r="AP269" s="67"/>
      <c r="AQ269" s="67"/>
      <c r="AR269" s="67"/>
      <c r="AS269" s="67"/>
      <c r="AT269" s="68"/>
      <c r="AU269" s="66"/>
      <c r="AV269" s="67"/>
      <c r="AW269" s="67"/>
      <c r="AX269" s="67"/>
      <c r="AY269" s="67"/>
      <c r="AZ269" s="67"/>
      <c r="BA269" s="67"/>
      <c r="BB269" s="68"/>
      <c r="BC269" s="69">
        <f>IF(NL269&lt;&gt;0,(IF(Conges!M$56=0,0,3)),0)</f>
        <v>0</v>
      </c>
      <c r="BD269" s="370"/>
      <c r="BE269" s="355">
        <f>IF(OR(Conges!M$56="A",Conges!M$56="V"),Prenoms!L$22,NL269)</f>
        <v>0</v>
      </c>
      <c r="BF269" s="356"/>
      <c r="BG269" s="267"/>
      <c r="BH269" s="268">
        <f t="shared" si="303"/>
        <v>0</v>
      </c>
      <c r="BI269" s="269" t="str">
        <f t="shared" si="304"/>
        <v/>
      </c>
      <c r="BJ269" s="283">
        <v>0</v>
      </c>
      <c r="BK269" s="284">
        <f t="shared" si="321"/>
        <v>0</v>
      </c>
      <c r="BL269" s="285">
        <f t="shared" si="341"/>
        <v>0</v>
      </c>
      <c r="BM269" s="285">
        <f t="shared" si="342"/>
        <v>0</v>
      </c>
      <c r="BN269" s="285">
        <f>SUM('Heures Pointage'!$TD$13:$TE$13)</f>
        <v>0</v>
      </c>
      <c r="BO269" s="285">
        <f>SUM('Heures et Indemnites'!$TD$13:$TE$13)</f>
        <v>0</v>
      </c>
      <c r="BP269" s="286">
        <f t="shared" si="343"/>
        <v>0</v>
      </c>
      <c r="BQ269" s="286">
        <f>'Heures Pointage'!$UB$13</f>
        <v>0</v>
      </c>
      <c r="BR269" s="287">
        <f t="shared" ref="BR269" si="347">$BH$1074</f>
        <v>0</v>
      </c>
      <c r="BS269" s="143">
        <f>Prenoms!$C$22</f>
        <v>0</v>
      </c>
      <c r="BT269" s="146"/>
      <c r="BU269" s="210">
        <f>SUM('Heures et Indemnites'!$TD$13:$TE$13)</f>
        <v>0</v>
      </c>
      <c r="BV269" s="219">
        <f>SUM('Heures et Indemnites'!$TD$6:$TE$13)</f>
        <v>0</v>
      </c>
      <c r="BW269" s="210"/>
      <c r="BX269" s="219"/>
      <c r="MT269" s="371">
        <f t="shared" si="323"/>
        <v>0</v>
      </c>
      <c r="MU269" s="372">
        <f t="shared" si="340"/>
        <v>0</v>
      </c>
      <c r="MV269" s="372">
        <f t="shared" si="310"/>
        <v>0</v>
      </c>
      <c r="MW269" s="372"/>
      <c r="MX269" s="372">
        <f t="shared" si="311"/>
        <v>0</v>
      </c>
      <c r="MY269" s="372"/>
      <c r="MZ269" s="372">
        <f t="shared" si="312"/>
        <v>0</v>
      </c>
      <c r="NA269" s="372"/>
      <c r="NB269" s="372">
        <f t="shared" si="313"/>
        <v>0</v>
      </c>
      <c r="NC269" s="372"/>
      <c r="ND269" s="372">
        <f t="shared" si="314"/>
        <v>0</v>
      </c>
      <c r="NE269" s="372"/>
      <c r="NF269" s="372">
        <f t="shared" si="315"/>
        <v>0</v>
      </c>
      <c r="NG269" s="372"/>
      <c r="NH269" s="372">
        <f t="shared" si="316"/>
        <v>0</v>
      </c>
      <c r="NI269" s="372"/>
      <c r="NJ269" s="372">
        <f t="shared" si="317"/>
        <v>0</v>
      </c>
      <c r="NK269" s="372"/>
      <c r="NL269" s="372">
        <f t="shared" si="324"/>
        <v>0</v>
      </c>
      <c r="NM269" s="373"/>
      <c r="NN269" s="350"/>
      <c r="NR269" s="30">
        <f t="shared" si="318"/>
        <v>0</v>
      </c>
      <c r="NS269" s="30">
        <f t="shared" si="319"/>
        <v>0</v>
      </c>
      <c r="NT269" s="30">
        <f t="shared" si="320"/>
        <v>0</v>
      </c>
    </row>
    <row r="270" spans="1:384" ht="10.199999999999999" customHeight="1">
      <c r="A270" s="25"/>
      <c r="B270" s="337"/>
      <c r="C270" s="335"/>
      <c r="D270" s="15"/>
      <c r="E270" s="101"/>
      <c r="F270" s="101"/>
      <c r="G270" s="101"/>
      <c r="H270" s="323"/>
      <c r="I270" s="328">
        <f>Prenoms!$B$23</f>
        <v>0</v>
      </c>
      <c r="J270" s="329"/>
      <c r="K270" s="329"/>
      <c r="L270" s="329"/>
      <c r="M270" s="329"/>
      <c r="N270" s="78" t="str">
        <f>IF(NL270&lt;&gt;0,"",IF(Conges!M57=0,"",Conges!M57))</f>
        <v/>
      </c>
      <c r="O270" s="79"/>
      <c r="P270" s="80"/>
      <c r="Q270" s="80"/>
      <c r="R270" s="80"/>
      <c r="S270" s="80"/>
      <c r="T270" s="80"/>
      <c r="U270" s="80"/>
      <c r="V270" s="81"/>
      <c r="W270" s="79"/>
      <c r="X270" s="80"/>
      <c r="Y270" s="80"/>
      <c r="Z270" s="80"/>
      <c r="AA270" s="80"/>
      <c r="AB270" s="80"/>
      <c r="AC270" s="80"/>
      <c r="AD270" s="81"/>
      <c r="AE270" s="79"/>
      <c r="AF270" s="80"/>
      <c r="AG270" s="80"/>
      <c r="AH270" s="80"/>
      <c r="AI270" s="80"/>
      <c r="AJ270" s="81"/>
      <c r="AK270" s="79"/>
      <c r="AL270" s="80"/>
      <c r="AM270" s="80"/>
      <c r="AN270" s="80"/>
      <c r="AO270" s="80"/>
      <c r="AP270" s="80"/>
      <c r="AQ270" s="80"/>
      <c r="AR270" s="80"/>
      <c r="AS270" s="80"/>
      <c r="AT270" s="81"/>
      <c r="AU270" s="79"/>
      <c r="AV270" s="80"/>
      <c r="AW270" s="80"/>
      <c r="AX270" s="80"/>
      <c r="AY270" s="80"/>
      <c r="AZ270" s="80"/>
      <c r="BA270" s="80"/>
      <c r="BB270" s="81"/>
      <c r="BC270" s="82">
        <f>IF(NL270&lt;&gt;0,(IF(Conges!M$57=0,0,3)),0)</f>
        <v>0</v>
      </c>
      <c r="BD270" s="370"/>
      <c r="BE270" s="357">
        <f>IF(OR(Conges!M$57="A",Conges!M$57="V"),Prenoms!L$23,NL270)</f>
        <v>0</v>
      </c>
      <c r="BF270" s="358"/>
      <c r="BG270" s="264"/>
      <c r="BH270" s="265">
        <f t="shared" si="303"/>
        <v>0</v>
      </c>
      <c r="BI270" s="266" t="str">
        <f t="shared" si="304"/>
        <v/>
      </c>
      <c r="BJ270" s="278">
        <v>0</v>
      </c>
      <c r="BK270" s="279">
        <f t="shared" si="321"/>
        <v>0</v>
      </c>
      <c r="BL270" s="280">
        <f t="shared" si="341"/>
        <v>0</v>
      </c>
      <c r="BM270" s="280">
        <f t="shared" si="342"/>
        <v>0</v>
      </c>
      <c r="BN270" s="280">
        <f>SUM('Heures Pointage'!$UD$13:$UE$13)</f>
        <v>0</v>
      </c>
      <c r="BO270" s="280">
        <f>SUM('Heures et Indemnites'!$UD$13:$UE$13)</f>
        <v>0</v>
      </c>
      <c r="BP270" s="281">
        <f t="shared" si="343"/>
        <v>0</v>
      </c>
      <c r="BQ270" s="281">
        <f>'Heures Pointage'!$VB$13</f>
        <v>0</v>
      </c>
      <c r="BR270" s="282">
        <f t="shared" ref="BR270" si="348">$BH$1075</f>
        <v>0</v>
      </c>
      <c r="BS270" s="142">
        <f>Prenoms!$C$23</f>
        <v>0</v>
      </c>
      <c r="BT270" s="170"/>
      <c r="BU270" s="211">
        <f>SUM('Heures et Indemnites'!$UD$13:$UE$13)</f>
        <v>0</v>
      </c>
      <c r="BV270" s="218">
        <f>SUM('Heures et Indemnites'!$UD$6:$UE$13)</f>
        <v>0</v>
      </c>
      <c r="BW270" s="211"/>
      <c r="BX270" s="218"/>
      <c r="MT270" s="369">
        <f t="shared" si="323"/>
        <v>0</v>
      </c>
      <c r="MU270" s="351">
        <f t="shared" si="340"/>
        <v>0</v>
      </c>
      <c r="MV270" s="351">
        <f t="shared" si="310"/>
        <v>0</v>
      </c>
      <c r="MW270" s="351"/>
      <c r="MX270" s="351">
        <f t="shared" si="311"/>
        <v>0</v>
      </c>
      <c r="MY270" s="351"/>
      <c r="MZ270" s="351">
        <f t="shared" si="312"/>
        <v>0</v>
      </c>
      <c r="NA270" s="351"/>
      <c r="NB270" s="351">
        <f t="shared" si="313"/>
        <v>0</v>
      </c>
      <c r="NC270" s="351"/>
      <c r="ND270" s="351">
        <f t="shared" si="314"/>
        <v>0</v>
      </c>
      <c r="NE270" s="351"/>
      <c r="NF270" s="351">
        <f t="shared" si="315"/>
        <v>0</v>
      </c>
      <c r="NG270" s="351"/>
      <c r="NH270" s="351">
        <f t="shared" si="316"/>
        <v>0</v>
      </c>
      <c r="NI270" s="351"/>
      <c r="NJ270" s="351">
        <f t="shared" si="317"/>
        <v>0</v>
      </c>
      <c r="NK270" s="351"/>
      <c r="NL270" s="351">
        <f t="shared" si="324"/>
        <v>0</v>
      </c>
      <c r="NM270" s="352"/>
      <c r="NN270" s="350"/>
      <c r="NR270" s="30">
        <f t="shared" si="318"/>
        <v>0</v>
      </c>
      <c r="NS270" s="30">
        <f t="shared" si="319"/>
        <v>0</v>
      </c>
      <c r="NT270" s="30">
        <f t="shared" si="320"/>
        <v>0</v>
      </c>
    </row>
    <row r="271" spans="1:384" ht="10.199999999999999" customHeight="1">
      <c r="A271" s="25"/>
      <c r="B271" s="337"/>
      <c r="C271" s="335"/>
      <c r="D271" s="15"/>
      <c r="E271" s="101"/>
      <c r="F271" s="101"/>
      <c r="G271" s="101"/>
      <c r="H271" s="323"/>
      <c r="I271" s="325">
        <f>Prenoms!$B$24</f>
        <v>0</v>
      </c>
      <c r="J271" s="326"/>
      <c r="K271" s="326"/>
      <c r="L271" s="326"/>
      <c r="M271" s="326"/>
      <c r="N271" s="65" t="str">
        <f>IF(NL271&lt;&gt;0,"",IF(Conges!M58=0,"",Conges!M58))</f>
        <v/>
      </c>
      <c r="O271" s="66"/>
      <c r="P271" s="67"/>
      <c r="Q271" s="67"/>
      <c r="R271" s="67"/>
      <c r="S271" s="67"/>
      <c r="T271" s="67"/>
      <c r="U271" s="67"/>
      <c r="V271" s="68"/>
      <c r="W271" s="66"/>
      <c r="X271" s="67"/>
      <c r="Y271" s="67"/>
      <c r="Z271" s="67"/>
      <c r="AA271" s="67"/>
      <c r="AB271" s="67"/>
      <c r="AC271" s="67"/>
      <c r="AD271" s="68"/>
      <c r="AE271" s="66"/>
      <c r="AF271" s="67"/>
      <c r="AG271" s="67"/>
      <c r="AH271" s="67"/>
      <c r="AI271" s="67"/>
      <c r="AJ271" s="68"/>
      <c r="AK271" s="66"/>
      <c r="AL271" s="67"/>
      <c r="AM271" s="67"/>
      <c r="AN271" s="67"/>
      <c r="AO271" s="67"/>
      <c r="AP271" s="67"/>
      <c r="AQ271" s="67"/>
      <c r="AR271" s="67"/>
      <c r="AS271" s="67"/>
      <c r="AT271" s="68"/>
      <c r="AU271" s="66"/>
      <c r="AV271" s="67"/>
      <c r="AW271" s="67"/>
      <c r="AX271" s="67"/>
      <c r="AY271" s="67"/>
      <c r="AZ271" s="67"/>
      <c r="BA271" s="67"/>
      <c r="BB271" s="68"/>
      <c r="BC271" s="69">
        <f>IF(NL271&lt;&gt;0,(IF(Conges!M$58=0,0,3)),0)</f>
        <v>0</v>
      </c>
      <c r="BD271" s="370"/>
      <c r="BE271" s="355">
        <f>IF(OR(Conges!M$58="A",Conges!M$58="V"),Prenoms!L$24,NL271)</f>
        <v>0</v>
      </c>
      <c r="BF271" s="356"/>
      <c r="BG271" s="267"/>
      <c r="BH271" s="268">
        <f t="shared" si="303"/>
        <v>0</v>
      </c>
      <c r="BI271" s="269" t="str">
        <f t="shared" si="304"/>
        <v/>
      </c>
      <c r="BJ271" s="283">
        <v>0</v>
      </c>
      <c r="BK271" s="284">
        <f t="shared" si="321"/>
        <v>0</v>
      </c>
      <c r="BL271" s="285">
        <f t="shared" si="341"/>
        <v>0</v>
      </c>
      <c r="BM271" s="285">
        <f t="shared" si="342"/>
        <v>0</v>
      </c>
      <c r="BN271" s="285">
        <f>SUM('Heures Pointage'!$VD$13:$VE$13)</f>
        <v>0</v>
      </c>
      <c r="BO271" s="285">
        <f>SUM('Heures et Indemnites'!$VD$13:$VE$13)</f>
        <v>0</v>
      </c>
      <c r="BP271" s="286">
        <f t="shared" si="343"/>
        <v>0</v>
      </c>
      <c r="BQ271" s="286">
        <f>'Heures Pointage'!$WB$13</f>
        <v>0</v>
      </c>
      <c r="BR271" s="287">
        <f t="shared" ref="BR271" si="349">$BH$1076</f>
        <v>0</v>
      </c>
      <c r="BS271" s="143">
        <f>Prenoms!$C$24</f>
        <v>0</v>
      </c>
      <c r="BT271" s="146"/>
      <c r="BU271" s="210">
        <f>SUM('Heures et Indemnites'!$VD$13:$VE$13)</f>
        <v>0</v>
      </c>
      <c r="BV271" s="219">
        <f>SUM('Heures et Indemnites'!$VD$6:$VE$13)</f>
        <v>0</v>
      </c>
      <c r="BW271" s="210"/>
      <c r="BX271" s="219"/>
      <c r="MT271" s="371">
        <f t="shared" si="323"/>
        <v>0</v>
      </c>
      <c r="MU271" s="372">
        <f t="shared" si="340"/>
        <v>0</v>
      </c>
      <c r="MV271" s="372">
        <f t="shared" si="310"/>
        <v>0</v>
      </c>
      <c r="MW271" s="372"/>
      <c r="MX271" s="372">
        <f t="shared" si="311"/>
        <v>0</v>
      </c>
      <c r="MY271" s="372"/>
      <c r="MZ271" s="372">
        <f t="shared" si="312"/>
        <v>0</v>
      </c>
      <c r="NA271" s="372"/>
      <c r="NB271" s="372">
        <f t="shared" si="313"/>
        <v>0</v>
      </c>
      <c r="NC271" s="372"/>
      <c r="ND271" s="372">
        <f t="shared" si="314"/>
        <v>0</v>
      </c>
      <c r="NE271" s="372"/>
      <c r="NF271" s="372">
        <f t="shared" si="315"/>
        <v>0</v>
      </c>
      <c r="NG271" s="372"/>
      <c r="NH271" s="372">
        <f t="shared" si="316"/>
        <v>0</v>
      </c>
      <c r="NI271" s="372"/>
      <c r="NJ271" s="372">
        <f t="shared" si="317"/>
        <v>0</v>
      </c>
      <c r="NK271" s="372"/>
      <c r="NL271" s="372">
        <f t="shared" si="324"/>
        <v>0</v>
      </c>
      <c r="NM271" s="373"/>
      <c r="NN271" s="350"/>
      <c r="NR271" s="30">
        <f t="shared" si="318"/>
        <v>0</v>
      </c>
      <c r="NS271" s="30">
        <f t="shared" si="319"/>
        <v>0</v>
      </c>
      <c r="NT271" s="30">
        <f t="shared" si="320"/>
        <v>0</v>
      </c>
    </row>
    <row r="272" spans="1:384" ht="10.199999999999999" customHeight="1">
      <c r="A272" s="25"/>
      <c r="B272" s="337"/>
      <c r="C272" s="335"/>
      <c r="D272" s="15"/>
      <c r="E272" s="101"/>
      <c r="F272" s="101"/>
      <c r="G272" s="101"/>
      <c r="H272" s="323"/>
      <c r="I272" s="328">
        <f>Prenoms!$B$25</f>
        <v>0</v>
      </c>
      <c r="J272" s="329"/>
      <c r="K272" s="329"/>
      <c r="L272" s="329"/>
      <c r="M272" s="329"/>
      <c r="N272" s="78" t="str">
        <f>IF(NL272&lt;&gt;0,"",IF(Conges!M59=0,"",Conges!M59))</f>
        <v/>
      </c>
      <c r="O272" s="79"/>
      <c r="P272" s="80"/>
      <c r="Q272" s="80"/>
      <c r="R272" s="80"/>
      <c r="S272" s="80"/>
      <c r="T272" s="80"/>
      <c r="U272" s="80"/>
      <c r="V272" s="81"/>
      <c r="W272" s="79"/>
      <c r="X272" s="80"/>
      <c r="Y272" s="80"/>
      <c r="Z272" s="80"/>
      <c r="AA272" s="80"/>
      <c r="AB272" s="80"/>
      <c r="AC272" s="80"/>
      <c r="AD272" s="81"/>
      <c r="AE272" s="79"/>
      <c r="AF272" s="80"/>
      <c r="AG272" s="80"/>
      <c r="AH272" s="80"/>
      <c r="AI272" s="80"/>
      <c r="AJ272" s="81"/>
      <c r="AK272" s="79"/>
      <c r="AL272" s="80"/>
      <c r="AM272" s="80"/>
      <c r="AN272" s="80"/>
      <c r="AO272" s="80"/>
      <c r="AP272" s="80"/>
      <c r="AQ272" s="80"/>
      <c r="AR272" s="80"/>
      <c r="AS272" s="80"/>
      <c r="AT272" s="81"/>
      <c r="AU272" s="79"/>
      <c r="AV272" s="80"/>
      <c r="AW272" s="80"/>
      <c r="AX272" s="80"/>
      <c r="AY272" s="80"/>
      <c r="AZ272" s="80"/>
      <c r="BA272" s="80"/>
      <c r="BB272" s="81"/>
      <c r="BC272" s="82">
        <f>IF(NL272&lt;&gt;0,(IF(Conges!M$59=0,0,3)),0)</f>
        <v>0</v>
      </c>
      <c r="BD272" s="370"/>
      <c r="BE272" s="357">
        <f>IF(OR(Conges!M$59="A",Conges!M$59="V"),Prenoms!L$25,NL272)</f>
        <v>0</v>
      </c>
      <c r="BF272" s="358"/>
      <c r="BG272" s="264"/>
      <c r="BH272" s="265">
        <f t="shared" si="303"/>
        <v>0</v>
      </c>
      <c r="BI272" s="266" t="str">
        <f t="shared" si="304"/>
        <v/>
      </c>
      <c r="BJ272" s="278">
        <v>0</v>
      </c>
      <c r="BK272" s="279">
        <f t="shared" si="321"/>
        <v>0</v>
      </c>
      <c r="BL272" s="280">
        <f t="shared" si="341"/>
        <v>0</v>
      </c>
      <c r="BM272" s="280">
        <f t="shared" si="342"/>
        <v>0</v>
      </c>
      <c r="BN272" s="280">
        <f>SUM('Heures Pointage'!$WD$13:$WE$13)</f>
        <v>0</v>
      </c>
      <c r="BO272" s="280">
        <f>SUM('Heures et Indemnites'!$WD$13:$WE$13)</f>
        <v>0</v>
      </c>
      <c r="BP272" s="281">
        <f t="shared" si="343"/>
        <v>0</v>
      </c>
      <c r="BQ272" s="281">
        <f>'Heures Pointage'!$XB$13</f>
        <v>0</v>
      </c>
      <c r="BR272" s="282">
        <f t="shared" ref="BR272" si="350">$BH$1077</f>
        <v>0</v>
      </c>
      <c r="BS272" s="142">
        <f>Prenoms!$C$25</f>
        <v>0</v>
      </c>
      <c r="BT272" s="170"/>
      <c r="BU272" s="211">
        <f>SUM('Heures et Indemnites'!$WD$13:$WE$13)</f>
        <v>0</v>
      </c>
      <c r="BV272" s="218">
        <f>SUM('Heures et Indemnites'!$WD$6:$WE$13)</f>
        <v>0</v>
      </c>
      <c r="BW272" s="211"/>
      <c r="BX272" s="218"/>
      <c r="MT272" s="369">
        <f t="shared" si="323"/>
        <v>0</v>
      </c>
      <c r="MU272" s="351">
        <f t="shared" si="340"/>
        <v>0</v>
      </c>
      <c r="MV272" s="351">
        <f t="shared" si="310"/>
        <v>0</v>
      </c>
      <c r="MW272" s="351"/>
      <c r="MX272" s="351">
        <f t="shared" si="311"/>
        <v>0</v>
      </c>
      <c r="MY272" s="351"/>
      <c r="MZ272" s="351">
        <f t="shared" si="312"/>
        <v>0</v>
      </c>
      <c r="NA272" s="351"/>
      <c r="NB272" s="351">
        <f t="shared" si="313"/>
        <v>0</v>
      </c>
      <c r="NC272" s="351"/>
      <c r="ND272" s="351">
        <f t="shared" si="314"/>
        <v>0</v>
      </c>
      <c r="NE272" s="351"/>
      <c r="NF272" s="351">
        <f t="shared" si="315"/>
        <v>0</v>
      </c>
      <c r="NG272" s="351"/>
      <c r="NH272" s="351">
        <f t="shared" si="316"/>
        <v>0</v>
      </c>
      <c r="NI272" s="351"/>
      <c r="NJ272" s="351">
        <f t="shared" si="317"/>
        <v>0</v>
      </c>
      <c r="NK272" s="351"/>
      <c r="NL272" s="351">
        <f t="shared" si="324"/>
        <v>0</v>
      </c>
      <c r="NM272" s="352"/>
      <c r="NN272" s="350"/>
      <c r="NR272" s="30">
        <f t="shared" si="318"/>
        <v>0</v>
      </c>
      <c r="NS272" s="30">
        <f t="shared" si="319"/>
        <v>0</v>
      </c>
      <c r="NT272" s="30">
        <f t="shared" si="320"/>
        <v>0</v>
      </c>
    </row>
    <row r="273" spans="1:384" ht="10.199999999999999" customHeight="1">
      <c r="A273" s="25"/>
      <c r="B273" s="337"/>
      <c r="C273" s="335"/>
      <c r="D273" s="15"/>
      <c r="E273" s="101"/>
      <c r="F273" s="101"/>
      <c r="G273" s="101"/>
      <c r="H273" s="323"/>
      <c r="I273" s="325">
        <f>Prenoms!$B$26</f>
        <v>0</v>
      </c>
      <c r="J273" s="326"/>
      <c r="K273" s="326"/>
      <c r="L273" s="326"/>
      <c r="M273" s="326"/>
      <c r="N273" s="65" t="str">
        <f>IF(NL273&lt;&gt;0,"",IF(Conges!M60=0,"",Conges!M60))</f>
        <v/>
      </c>
      <c r="O273" s="66"/>
      <c r="P273" s="67"/>
      <c r="Q273" s="67"/>
      <c r="R273" s="67"/>
      <c r="S273" s="67"/>
      <c r="T273" s="67"/>
      <c r="U273" s="67"/>
      <c r="V273" s="68"/>
      <c r="W273" s="66"/>
      <c r="X273" s="67"/>
      <c r="Y273" s="67"/>
      <c r="Z273" s="67"/>
      <c r="AA273" s="67"/>
      <c r="AB273" s="67"/>
      <c r="AC273" s="67"/>
      <c r="AD273" s="68"/>
      <c r="AE273" s="66"/>
      <c r="AF273" s="67"/>
      <c r="AG273" s="67"/>
      <c r="AH273" s="67"/>
      <c r="AI273" s="67"/>
      <c r="AJ273" s="68"/>
      <c r="AK273" s="66"/>
      <c r="AL273" s="67"/>
      <c r="AM273" s="67"/>
      <c r="AN273" s="67"/>
      <c r="AO273" s="67"/>
      <c r="AP273" s="67"/>
      <c r="AQ273" s="67"/>
      <c r="AR273" s="67"/>
      <c r="AS273" s="67"/>
      <c r="AT273" s="68"/>
      <c r="AU273" s="66"/>
      <c r="AV273" s="67"/>
      <c r="AW273" s="67"/>
      <c r="AX273" s="67"/>
      <c r="AY273" s="67"/>
      <c r="AZ273" s="67"/>
      <c r="BA273" s="67"/>
      <c r="BB273" s="68"/>
      <c r="BC273" s="69">
        <f>IF(NL273&lt;&gt;0,(IF(Conges!M$60=0,0,3)),0)</f>
        <v>0</v>
      </c>
      <c r="BD273" s="370"/>
      <c r="BE273" s="355">
        <f>IF(OR(Conges!M$60="A",Conges!M$60="V"),Prenoms!L$26,NL273)</f>
        <v>0</v>
      </c>
      <c r="BF273" s="356"/>
      <c r="BG273" s="267"/>
      <c r="BH273" s="268">
        <f t="shared" si="303"/>
        <v>0</v>
      </c>
      <c r="BI273" s="269" t="str">
        <f t="shared" si="304"/>
        <v/>
      </c>
      <c r="BJ273" s="283">
        <v>0</v>
      </c>
      <c r="BK273" s="284">
        <f t="shared" si="321"/>
        <v>0</v>
      </c>
      <c r="BL273" s="285">
        <f t="shared" si="341"/>
        <v>0</v>
      </c>
      <c r="BM273" s="285">
        <f t="shared" si="342"/>
        <v>0</v>
      </c>
      <c r="BN273" s="285">
        <f>SUM('Heures Pointage'!$XD$13:$XE$13)</f>
        <v>0</v>
      </c>
      <c r="BO273" s="285">
        <f>SUM('Heures et Indemnites'!$XD$13:$XE$13)</f>
        <v>0</v>
      </c>
      <c r="BP273" s="286">
        <f t="shared" si="343"/>
        <v>0</v>
      </c>
      <c r="BQ273" s="286">
        <f>'Heures Pointage'!$YB$13</f>
        <v>0</v>
      </c>
      <c r="BR273" s="287">
        <f t="shared" ref="BR273" si="351">$BH$1078</f>
        <v>0</v>
      </c>
      <c r="BS273" s="143">
        <f>Prenoms!$C$26</f>
        <v>0</v>
      </c>
      <c r="BT273" s="146"/>
      <c r="BU273" s="210">
        <f>SUM('Heures et Indemnites'!$XD$13:$XE$13)</f>
        <v>0</v>
      </c>
      <c r="BV273" s="219">
        <f>SUM('Heures et Indemnites'!$XD$6:$XE$13)</f>
        <v>0</v>
      </c>
      <c r="BW273" s="210"/>
      <c r="BX273" s="219"/>
      <c r="MT273" s="371">
        <f t="shared" si="323"/>
        <v>0</v>
      </c>
      <c r="MU273" s="372">
        <f t="shared" si="340"/>
        <v>0</v>
      </c>
      <c r="MV273" s="372">
        <f t="shared" si="310"/>
        <v>0</v>
      </c>
      <c r="MW273" s="372"/>
      <c r="MX273" s="372">
        <f t="shared" si="311"/>
        <v>0</v>
      </c>
      <c r="MY273" s="372"/>
      <c r="MZ273" s="372">
        <f t="shared" si="312"/>
        <v>0</v>
      </c>
      <c r="NA273" s="372"/>
      <c r="NB273" s="372">
        <f t="shared" si="313"/>
        <v>0</v>
      </c>
      <c r="NC273" s="372"/>
      <c r="ND273" s="372">
        <f t="shared" si="314"/>
        <v>0</v>
      </c>
      <c r="NE273" s="372"/>
      <c r="NF273" s="372">
        <f t="shared" si="315"/>
        <v>0</v>
      </c>
      <c r="NG273" s="372"/>
      <c r="NH273" s="372">
        <f t="shared" si="316"/>
        <v>0</v>
      </c>
      <c r="NI273" s="372"/>
      <c r="NJ273" s="372">
        <f t="shared" si="317"/>
        <v>0</v>
      </c>
      <c r="NK273" s="372"/>
      <c r="NL273" s="372">
        <f t="shared" si="324"/>
        <v>0</v>
      </c>
      <c r="NM273" s="373"/>
      <c r="NN273" s="350"/>
      <c r="NR273" s="30">
        <f t="shared" si="318"/>
        <v>0</v>
      </c>
      <c r="NS273" s="30">
        <f t="shared" si="319"/>
        <v>0</v>
      </c>
      <c r="NT273" s="30">
        <f t="shared" si="320"/>
        <v>0</v>
      </c>
    </row>
    <row r="274" spans="1:384" ht="10.199999999999999" customHeight="1">
      <c r="A274" s="25"/>
      <c r="B274" s="337"/>
      <c r="C274" s="335"/>
      <c r="D274" s="15"/>
      <c r="E274" s="101"/>
      <c r="F274" s="101"/>
      <c r="G274" s="101"/>
      <c r="H274" s="323"/>
      <c r="I274" s="328">
        <f>Prenoms!$B$27</f>
        <v>0</v>
      </c>
      <c r="J274" s="329"/>
      <c r="K274" s="329"/>
      <c r="L274" s="329"/>
      <c r="M274" s="329"/>
      <c r="N274" s="78" t="str">
        <f>IF(NL274&lt;&gt;0,"",IF(Conges!M61=0,"",Conges!M61))</f>
        <v/>
      </c>
      <c r="O274" s="79"/>
      <c r="P274" s="80"/>
      <c r="Q274" s="80"/>
      <c r="R274" s="80"/>
      <c r="S274" s="80"/>
      <c r="T274" s="80"/>
      <c r="U274" s="80"/>
      <c r="V274" s="81"/>
      <c r="W274" s="79"/>
      <c r="X274" s="80"/>
      <c r="Y274" s="80"/>
      <c r="Z274" s="80"/>
      <c r="AA274" s="80"/>
      <c r="AB274" s="80"/>
      <c r="AC274" s="80"/>
      <c r="AD274" s="81"/>
      <c r="AE274" s="79"/>
      <c r="AF274" s="80"/>
      <c r="AG274" s="80"/>
      <c r="AH274" s="80"/>
      <c r="AI274" s="80"/>
      <c r="AJ274" s="81"/>
      <c r="AK274" s="79"/>
      <c r="AL274" s="80"/>
      <c r="AM274" s="80"/>
      <c r="AN274" s="80"/>
      <c r="AO274" s="80"/>
      <c r="AP274" s="80"/>
      <c r="AQ274" s="80"/>
      <c r="AR274" s="80"/>
      <c r="AS274" s="80"/>
      <c r="AT274" s="81"/>
      <c r="AU274" s="79"/>
      <c r="AV274" s="80"/>
      <c r="AW274" s="80"/>
      <c r="AX274" s="80"/>
      <c r="AY274" s="80"/>
      <c r="AZ274" s="80"/>
      <c r="BA274" s="80"/>
      <c r="BB274" s="81"/>
      <c r="BC274" s="82">
        <f>IF(NL274&lt;&gt;0,(IF(Conges!M$61=0,0,3)),0)</f>
        <v>0</v>
      </c>
      <c r="BD274" s="370"/>
      <c r="BE274" s="357">
        <f>IF(OR(Conges!M$61="A",Conges!M$61="V"),Prenoms!L$27,NL274)</f>
        <v>0</v>
      </c>
      <c r="BF274" s="358"/>
      <c r="BG274" s="264"/>
      <c r="BH274" s="265">
        <f t="shared" si="303"/>
        <v>0</v>
      </c>
      <c r="BI274" s="266" t="str">
        <f t="shared" si="304"/>
        <v/>
      </c>
      <c r="BJ274" s="278">
        <v>0</v>
      </c>
      <c r="BK274" s="279">
        <f t="shared" si="321"/>
        <v>0</v>
      </c>
      <c r="BL274" s="280">
        <f t="shared" si="341"/>
        <v>0</v>
      </c>
      <c r="BM274" s="280">
        <f t="shared" si="342"/>
        <v>0</v>
      </c>
      <c r="BN274" s="280">
        <f>SUM('Heures Pointage'!$YD$13:$YE$13)</f>
        <v>0</v>
      </c>
      <c r="BO274" s="280">
        <f>SUM('Heures et Indemnites'!$YD$13:$YE$13)</f>
        <v>0</v>
      </c>
      <c r="BP274" s="281">
        <f t="shared" si="343"/>
        <v>0</v>
      </c>
      <c r="BQ274" s="281">
        <f>'Heures Pointage'!$ZB$13</f>
        <v>0</v>
      </c>
      <c r="BR274" s="282">
        <f t="shared" ref="BR274" si="352">$BH$1079</f>
        <v>0</v>
      </c>
      <c r="BS274" s="142">
        <f>Prenoms!$C$27</f>
        <v>0</v>
      </c>
      <c r="BT274" s="170"/>
      <c r="BU274" s="211">
        <f>SUM('Heures et Indemnites'!$YD$13:$YE$13)</f>
        <v>0</v>
      </c>
      <c r="BV274" s="218">
        <f>SUM('Heures et Indemnites'!$YD$6:$YE$13)</f>
        <v>0</v>
      </c>
      <c r="BW274" s="211"/>
      <c r="BX274" s="218"/>
      <c r="MT274" s="369">
        <f t="shared" si="323"/>
        <v>0</v>
      </c>
      <c r="MU274" s="351">
        <f t="shared" si="340"/>
        <v>0</v>
      </c>
      <c r="MV274" s="351">
        <f t="shared" si="310"/>
        <v>0</v>
      </c>
      <c r="MW274" s="351"/>
      <c r="MX274" s="351">
        <f t="shared" si="311"/>
        <v>0</v>
      </c>
      <c r="MY274" s="351"/>
      <c r="MZ274" s="351">
        <f t="shared" si="312"/>
        <v>0</v>
      </c>
      <c r="NA274" s="351"/>
      <c r="NB274" s="351">
        <f t="shared" si="313"/>
        <v>0</v>
      </c>
      <c r="NC274" s="351"/>
      <c r="ND274" s="351">
        <f t="shared" si="314"/>
        <v>0</v>
      </c>
      <c r="NE274" s="351"/>
      <c r="NF274" s="351">
        <f t="shared" si="315"/>
        <v>0</v>
      </c>
      <c r="NG274" s="351"/>
      <c r="NH274" s="351">
        <f t="shared" si="316"/>
        <v>0</v>
      </c>
      <c r="NI274" s="351"/>
      <c r="NJ274" s="351">
        <f t="shared" si="317"/>
        <v>0</v>
      </c>
      <c r="NK274" s="351"/>
      <c r="NL274" s="351">
        <f t="shared" si="324"/>
        <v>0</v>
      </c>
      <c r="NM274" s="352"/>
      <c r="NN274" s="350"/>
      <c r="NR274" s="30">
        <f t="shared" si="318"/>
        <v>0</v>
      </c>
      <c r="NS274" s="30">
        <f t="shared" si="319"/>
        <v>0</v>
      </c>
      <c r="NT274" s="30">
        <f t="shared" si="320"/>
        <v>0</v>
      </c>
    </row>
    <row r="275" spans="1:384" ht="10.199999999999999" customHeight="1">
      <c r="A275" s="25"/>
      <c r="B275" s="337"/>
      <c r="C275" s="335"/>
      <c r="D275" s="15"/>
      <c r="E275" s="101"/>
      <c r="F275" s="101"/>
      <c r="G275" s="101"/>
      <c r="H275" s="323"/>
      <c r="I275" s="325">
        <f>Prenoms!$B$28</f>
        <v>0</v>
      </c>
      <c r="J275" s="326"/>
      <c r="K275" s="326"/>
      <c r="L275" s="326"/>
      <c r="M275" s="326"/>
      <c r="N275" s="65" t="str">
        <f>IF(NL275&lt;&gt;0,"",IF(Conges!M62=0,"",Conges!M62))</f>
        <v/>
      </c>
      <c r="O275" s="66"/>
      <c r="P275" s="67"/>
      <c r="Q275" s="67"/>
      <c r="R275" s="67"/>
      <c r="S275" s="67"/>
      <c r="T275" s="67"/>
      <c r="U275" s="67"/>
      <c r="V275" s="68"/>
      <c r="W275" s="66"/>
      <c r="X275" s="67"/>
      <c r="Y275" s="67"/>
      <c r="Z275" s="67"/>
      <c r="AA275" s="67"/>
      <c r="AB275" s="67"/>
      <c r="AC275" s="67"/>
      <c r="AD275" s="68"/>
      <c r="AE275" s="66"/>
      <c r="AF275" s="67"/>
      <c r="AG275" s="67"/>
      <c r="AH275" s="67"/>
      <c r="AI275" s="67"/>
      <c r="AJ275" s="68"/>
      <c r="AK275" s="66"/>
      <c r="AL275" s="67"/>
      <c r="AM275" s="67"/>
      <c r="AN275" s="67"/>
      <c r="AO275" s="67"/>
      <c r="AP275" s="67"/>
      <c r="AQ275" s="67"/>
      <c r="AR275" s="67"/>
      <c r="AS275" s="67"/>
      <c r="AT275" s="68"/>
      <c r="AU275" s="66"/>
      <c r="AV275" s="67"/>
      <c r="AW275" s="67"/>
      <c r="AX275" s="67"/>
      <c r="AY275" s="67"/>
      <c r="AZ275" s="67"/>
      <c r="BA275" s="67"/>
      <c r="BB275" s="68"/>
      <c r="BC275" s="69">
        <f>IF(NL275&lt;&gt;0,(IF(Conges!M$62=0,0,3)),0)</f>
        <v>0</v>
      </c>
      <c r="BD275" s="370"/>
      <c r="BE275" s="355">
        <f>IF(OR(Conges!M$62="A",Conges!M$62="V"),Prenoms!L$28,NL275)</f>
        <v>0</v>
      </c>
      <c r="BF275" s="356"/>
      <c r="BG275" s="267"/>
      <c r="BH275" s="268">
        <f t="shared" si="303"/>
        <v>0</v>
      </c>
      <c r="BI275" s="269" t="str">
        <f t="shared" si="304"/>
        <v/>
      </c>
      <c r="BJ275" s="283">
        <v>0</v>
      </c>
      <c r="BK275" s="284">
        <f t="shared" si="321"/>
        <v>0</v>
      </c>
      <c r="BL275" s="285">
        <f t="shared" si="341"/>
        <v>0</v>
      </c>
      <c r="BM275" s="285">
        <f t="shared" si="342"/>
        <v>0</v>
      </c>
      <c r="BN275" s="285">
        <f>SUM('Heures Pointage'!$ZD$13:$ZE$13)</f>
        <v>0</v>
      </c>
      <c r="BO275" s="285">
        <f>SUM('Heures et Indemnites'!$ZD$13:$ZE$13)</f>
        <v>0</v>
      </c>
      <c r="BP275" s="286">
        <f t="shared" si="343"/>
        <v>0</v>
      </c>
      <c r="BQ275" s="286">
        <f>'Heures Pointage'!$AAB$13</f>
        <v>0</v>
      </c>
      <c r="BR275" s="287">
        <f t="shared" ref="BR275" si="353">$BH$1080</f>
        <v>0</v>
      </c>
      <c r="BS275" s="143">
        <f>Prenoms!$C$28</f>
        <v>0</v>
      </c>
      <c r="BT275" s="146"/>
      <c r="BU275" s="210">
        <f>SUM('Heures et Indemnites'!$ZD$13:$ZE$13)</f>
        <v>0</v>
      </c>
      <c r="BV275" s="219">
        <f>SUM('Heures et Indemnites'!$ZD$6:$ZE$13)</f>
        <v>0</v>
      </c>
      <c r="BW275" s="210"/>
      <c r="BX275" s="219"/>
      <c r="MT275" s="371">
        <f t="shared" si="323"/>
        <v>0</v>
      </c>
      <c r="MU275" s="372">
        <f t="shared" si="340"/>
        <v>0</v>
      </c>
      <c r="MV275" s="372">
        <f t="shared" si="310"/>
        <v>0</v>
      </c>
      <c r="MW275" s="372"/>
      <c r="MX275" s="372">
        <f t="shared" si="311"/>
        <v>0</v>
      </c>
      <c r="MY275" s="372"/>
      <c r="MZ275" s="372">
        <f t="shared" si="312"/>
        <v>0</v>
      </c>
      <c r="NA275" s="372"/>
      <c r="NB275" s="372">
        <f t="shared" si="313"/>
        <v>0</v>
      </c>
      <c r="NC275" s="372"/>
      <c r="ND275" s="372">
        <f t="shared" si="314"/>
        <v>0</v>
      </c>
      <c r="NE275" s="372"/>
      <c r="NF275" s="372">
        <f t="shared" si="315"/>
        <v>0</v>
      </c>
      <c r="NG275" s="372"/>
      <c r="NH275" s="372">
        <f t="shared" si="316"/>
        <v>0</v>
      </c>
      <c r="NI275" s="372"/>
      <c r="NJ275" s="372">
        <f t="shared" si="317"/>
        <v>0</v>
      </c>
      <c r="NK275" s="372"/>
      <c r="NL275" s="372">
        <f t="shared" si="324"/>
        <v>0</v>
      </c>
      <c r="NM275" s="373"/>
      <c r="NN275" s="350"/>
      <c r="NR275" s="30">
        <f t="shared" si="318"/>
        <v>0</v>
      </c>
      <c r="NS275" s="30">
        <f t="shared" si="319"/>
        <v>0</v>
      </c>
      <c r="NT275" s="30">
        <f t="shared" si="320"/>
        <v>0</v>
      </c>
    </row>
    <row r="276" spans="1:384" ht="10.199999999999999" customHeight="1">
      <c r="A276" s="25"/>
      <c r="B276" s="337"/>
      <c r="C276" s="335"/>
      <c r="D276" s="15"/>
      <c r="E276" s="101"/>
      <c r="F276" s="101"/>
      <c r="G276" s="101"/>
      <c r="H276" s="323"/>
      <c r="I276" s="328">
        <f>Prenoms!$B$29</f>
        <v>0</v>
      </c>
      <c r="J276" s="329"/>
      <c r="K276" s="329"/>
      <c r="L276" s="329"/>
      <c r="M276" s="329"/>
      <c r="N276" s="78" t="str">
        <f>IF(NL276&lt;&gt;0,"",IF(Conges!M63=0,"",Conges!M63))</f>
        <v/>
      </c>
      <c r="O276" s="79"/>
      <c r="P276" s="80"/>
      <c r="Q276" s="80"/>
      <c r="R276" s="80"/>
      <c r="S276" s="80"/>
      <c r="T276" s="80"/>
      <c r="U276" s="80"/>
      <c r="V276" s="81"/>
      <c r="W276" s="79"/>
      <c r="X276" s="80"/>
      <c r="Y276" s="80"/>
      <c r="Z276" s="80"/>
      <c r="AA276" s="80"/>
      <c r="AB276" s="80"/>
      <c r="AC276" s="80"/>
      <c r="AD276" s="81"/>
      <c r="AE276" s="79"/>
      <c r="AF276" s="80"/>
      <c r="AG276" s="80"/>
      <c r="AH276" s="80"/>
      <c r="AI276" s="80"/>
      <c r="AJ276" s="81"/>
      <c r="AK276" s="79"/>
      <c r="AL276" s="80"/>
      <c r="AM276" s="80"/>
      <c r="AN276" s="80"/>
      <c r="AO276" s="80"/>
      <c r="AP276" s="80"/>
      <c r="AQ276" s="80"/>
      <c r="AR276" s="80"/>
      <c r="AS276" s="80"/>
      <c r="AT276" s="81"/>
      <c r="AU276" s="79"/>
      <c r="AV276" s="80"/>
      <c r="AW276" s="80"/>
      <c r="AX276" s="80"/>
      <c r="AY276" s="80"/>
      <c r="AZ276" s="80"/>
      <c r="BA276" s="80"/>
      <c r="BB276" s="81"/>
      <c r="BC276" s="82">
        <f>IF(NL276&lt;&gt;0,(IF(Conges!M$63=0,0,3)),0)</f>
        <v>0</v>
      </c>
      <c r="BD276" s="370"/>
      <c r="BE276" s="357">
        <f>IF(OR(Conges!M$63="A",Conges!M$63="V"),Prenoms!L$29,NL276)</f>
        <v>0</v>
      </c>
      <c r="BF276" s="358"/>
      <c r="BG276" s="264"/>
      <c r="BH276" s="265">
        <f t="shared" si="303"/>
        <v>0</v>
      </c>
      <c r="BI276" s="266" t="str">
        <f t="shared" si="304"/>
        <v/>
      </c>
      <c r="BJ276" s="278">
        <v>0</v>
      </c>
      <c r="BK276" s="279">
        <f t="shared" si="321"/>
        <v>0</v>
      </c>
      <c r="BL276" s="280">
        <f t="shared" si="341"/>
        <v>0</v>
      </c>
      <c r="BM276" s="280">
        <f t="shared" si="342"/>
        <v>0</v>
      </c>
      <c r="BN276" s="280">
        <f>SUM('Heures Pointage'!$AAD$13:$AAE$13)</f>
        <v>0</v>
      </c>
      <c r="BO276" s="280">
        <f>SUM('Heures et Indemnites'!$AAD$13:$AAE$13)</f>
        <v>0</v>
      </c>
      <c r="BP276" s="281">
        <f t="shared" si="343"/>
        <v>0</v>
      </c>
      <c r="BQ276" s="281">
        <f>'Heures Pointage'!$ABB$13</f>
        <v>0</v>
      </c>
      <c r="BR276" s="282">
        <f t="shared" ref="BR276" si="354">$BH$1081</f>
        <v>0</v>
      </c>
      <c r="BS276" s="142">
        <f>Prenoms!$C$29</f>
        <v>0</v>
      </c>
      <c r="BT276" s="170"/>
      <c r="BU276" s="211">
        <f>SUM('Heures et Indemnites'!$AAD$13:$AAE$13)</f>
        <v>0</v>
      </c>
      <c r="BV276" s="218">
        <f>SUM('Heures et Indemnites'!$AAD$6:$AAE$13)</f>
        <v>0</v>
      </c>
      <c r="BW276" s="211"/>
      <c r="BX276" s="218"/>
      <c r="MT276" s="369">
        <f t="shared" si="323"/>
        <v>0</v>
      </c>
      <c r="MU276" s="351">
        <f t="shared" si="340"/>
        <v>0</v>
      </c>
      <c r="MV276" s="351">
        <f t="shared" si="310"/>
        <v>0</v>
      </c>
      <c r="MW276" s="351"/>
      <c r="MX276" s="351">
        <f t="shared" si="311"/>
        <v>0</v>
      </c>
      <c r="MY276" s="351"/>
      <c r="MZ276" s="351">
        <f t="shared" si="312"/>
        <v>0</v>
      </c>
      <c r="NA276" s="351"/>
      <c r="NB276" s="351">
        <f t="shared" si="313"/>
        <v>0</v>
      </c>
      <c r="NC276" s="351"/>
      <c r="ND276" s="351">
        <f t="shared" si="314"/>
        <v>0</v>
      </c>
      <c r="NE276" s="351"/>
      <c r="NF276" s="351">
        <f t="shared" si="315"/>
        <v>0</v>
      </c>
      <c r="NG276" s="351"/>
      <c r="NH276" s="351">
        <f t="shared" si="316"/>
        <v>0</v>
      </c>
      <c r="NI276" s="351"/>
      <c r="NJ276" s="351">
        <f t="shared" si="317"/>
        <v>0</v>
      </c>
      <c r="NK276" s="351"/>
      <c r="NL276" s="351">
        <f t="shared" si="324"/>
        <v>0</v>
      </c>
      <c r="NM276" s="352"/>
      <c r="NN276" s="350"/>
      <c r="NR276" s="30">
        <f t="shared" si="318"/>
        <v>0</v>
      </c>
      <c r="NS276" s="30">
        <f t="shared" si="319"/>
        <v>0</v>
      </c>
      <c r="NT276" s="30">
        <f t="shared" si="320"/>
        <v>0</v>
      </c>
    </row>
    <row r="277" spans="1:384" ht="10.199999999999999" customHeight="1">
      <c r="A277" s="25"/>
      <c r="B277" s="337"/>
      <c r="C277" s="335"/>
      <c r="D277" s="15"/>
      <c r="E277" s="101"/>
      <c r="F277" s="101"/>
      <c r="G277" s="101"/>
      <c r="H277" s="323"/>
      <c r="I277" s="325">
        <f>Prenoms!$B$30</f>
        <v>0</v>
      </c>
      <c r="J277" s="326"/>
      <c r="K277" s="326"/>
      <c r="L277" s="326"/>
      <c r="M277" s="326"/>
      <c r="N277" s="65" t="str">
        <f>IF(NL277&lt;&gt;0,"",IF(Conges!M64=0,"",Conges!M64))</f>
        <v/>
      </c>
      <c r="O277" s="66"/>
      <c r="P277" s="67"/>
      <c r="Q277" s="67"/>
      <c r="R277" s="67"/>
      <c r="S277" s="67"/>
      <c r="T277" s="67"/>
      <c r="U277" s="67"/>
      <c r="V277" s="68"/>
      <c r="W277" s="66"/>
      <c r="X277" s="67"/>
      <c r="Y277" s="67"/>
      <c r="Z277" s="67"/>
      <c r="AA277" s="67"/>
      <c r="AB277" s="67"/>
      <c r="AC277" s="67"/>
      <c r="AD277" s="68"/>
      <c r="AE277" s="66"/>
      <c r="AF277" s="67"/>
      <c r="AG277" s="67"/>
      <c r="AH277" s="67"/>
      <c r="AI277" s="67"/>
      <c r="AJ277" s="68"/>
      <c r="AK277" s="66"/>
      <c r="AL277" s="67"/>
      <c r="AM277" s="67"/>
      <c r="AN277" s="67"/>
      <c r="AO277" s="67"/>
      <c r="AP277" s="67"/>
      <c r="AQ277" s="67"/>
      <c r="AR277" s="67"/>
      <c r="AS277" s="67"/>
      <c r="AT277" s="68"/>
      <c r="AU277" s="66"/>
      <c r="AV277" s="67"/>
      <c r="AW277" s="67"/>
      <c r="AX277" s="67"/>
      <c r="AY277" s="67"/>
      <c r="AZ277" s="67"/>
      <c r="BA277" s="67"/>
      <c r="BB277" s="68"/>
      <c r="BC277" s="69">
        <f>IF(NL277&lt;&gt;0,(IF(Conges!M$64=0,0,3)),0)</f>
        <v>0</v>
      </c>
      <c r="BD277" s="370"/>
      <c r="BE277" s="355">
        <f>IF(OR(Conges!M$64="A",Conges!M$64="V"),Prenoms!L$30,NL277)</f>
        <v>0</v>
      </c>
      <c r="BF277" s="356"/>
      <c r="BG277" s="267"/>
      <c r="BH277" s="268">
        <f t="shared" si="303"/>
        <v>0</v>
      </c>
      <c r="BI277" s="269" t="str">
        <f t="shared" si="304"/>
        <v/>
      </c>
      <c r="BJ277" s="283">
        <v>0</v>
      </c>
      <c r="BK277" s="284">
        <f t="shared" si="321"/>
        <v>0</v>
      </c>
      <c r="BL277" s="285">
        <f t="shared" si="341"/>
        <v>0</v>
      </c>
      <c r="BM277" s="285">
        <f t="shared" si="342"/>
        <v>0</v>
      </c>
      <c r="BN277" s="285">
        <f>SUM('Heures Pointage'!$ABD$13:$ABE$13)</f>
        <v>0</v>
      </c>
      <c r="BO277" s="285">
        <f>SUM('Heures et Indemnites'!$ABD$13:$ABE$13)</f>
        <v>0</v>
      </c>
      <c r="BP277" s="286">
        <f t="shared" si="343"/>
        <v>0</v>
      </c>
      <c r="BQ277" s="286">
        <f>'Heures Pointage'!$ACB$13</f>
        <v>0</v>
      </c>
      <c r="BR277" s="287">
        <f t="shared" ref="BR277" si="355">$BH$1082</f>
        <v>0</v>
      </c>
      <c r="BS277" s="143">
        <f>Prenoms!$C$30</f>
        <v>0</v>
      </c>
      <c r="BT277" s="146"/>
      <c r="BU277" s="210">
        <f>SUM('Heures et Indemnites'!$ABD$13:$ABE$13)</f>
        <v>0</v>
      </c>
      <c r="BV277" s="219">
        <f>SUM('Heures et Indemnites'!$ABD$6:$ABE$13)</f>
        <v>0</v>
      </c>
      <c r="BW277" s="210"/>
      <c r="BX277" s="219"/>
      <c r="MT277" s="371">
        <f t="shared" si="323"/>
        <v>0</v>
      </c>
      <c r="MU277" s="372">
        <f t="shared" si="340"/>
        <v>0</v>
      </c>
      <c r="MV277" s="372">
        <f t="shared" si="310"/>
        <v>0</v>
      </c>
      <c r="MW277" s="372"/>
      <c r="MX277" s="372">
        <f t="shared" si="311"/>
        <v>0</v>
      </c>
      <c r="MY277" s="372"/>
      <c r="MZ277" s="372">
        <f t="shared" si="312"/>
        <v>0</v>
      </c>
      <c r="NA277" s="372"/>
      <c r="NB277" s="372">
        <f t="shared" si="313"/>
        <v>0</v>
      </c>
      <c r="NC277" s="372"/>
      <c r="ND277" s="372">
        <f t="shared" si="314"/>
        <v>0</v>
      </c>
      <c r="NE277" s="372"/>
      <c r="NF277" s="372">
        <f t="shared" si="315"/>
        <v>0</v>
      </c>
      <c r="NG277" s="372"/>
      <c r="NH277" s="372">
        <f t="shared" si="316"/>
        <v>0</v>
      </c>
      <c r="NI277" s="372"/>
      <c r="NJ277" s="372">
        <f t="shared" si="317"/>
        <v>0</v>
      </c>
      <c r="NK277" s="372"/>
      <c r="NL277" s="372">
        <f t="shared" si="324"/>
        <v>0</v>
      </c>
      <c r="NM277" s="373"/>
      <c r="NN277" s="350"/>
      <c r="NR277" s="30">
        <f t="shared" si="318"/>
        <v>0</v>
      </c>
      <c r="NS277" s="30">
        <f t="shared" si="319"/>
        <v>0</v>
      </c>
      <c r="NT277" s="30">
        <f t="shared" si="320"/>
        <v>0</v>
      </c>
    </row>
    <row r="278" spans="1:384" ht="10.199999999999999" customHeight="1">
      <c r="A278" s="25"/>
      <c r="B278" s="337"/>
      <c r="C278" s="335"/>
      <c r="D278" s="15"/>
      <c r="E278" s="101"/>
      <c r="F278" s="101"/>
      <c r="G278" s="101"/>
      <c r="H278" s="323"/>
      <c r="I278" s="344">
        <f>Prenoms!$B$31</f>
        <v>0</v>
      </c>
      <c r="J278" s="345"/>
      <c r="K278" s="345"/>
      <c r="L278" s="345"/>
      <c r="M278" s="345"/>
      <c r="N278" s="83" t="str">
        <f>IF(NL278&lt;&gt;0,"",IF(Conges!M65=0,"",Conges!M65))</f>
        <v/>
      </c>
      <c r="O278" s="84"/>
      <c r="P278" s="85"/>
      <c r="Q278" s="85"/>
      <c r="R278" s="85"/>
      <c r="S278" s="85"/>
      <c r="T278" s="85"/>
      <c r="U278" s="85"/>
      <c r="V278" s="86"/>
      <c r="W278" s="84"/>
      <c r="X278" s="85"/>
      <c r="Y278" s="85"/>
      <c r="Z278" s="85"/>
      <c r="AA278" s="85"/>
      <c r="AB278" s="85"/>
      <c r="AC278" s="85"/>
      <c r="AD278" s="86"/>
      <c r="AE278" s="84"/>
      <c r="AF278" s="85"/>
      <c r="AG278" s="85"/>
      <c r="AH278" s="85"/>
      <c r="AI278" s="85"/>
      <c r="AJ278" s="86"/>
      <c r="AK278" s="84"/>
      <c r="AL278" s="85"/>
      <c r="AM278" s="85"/>
      <c r="AN278" s="85"/>
      <c r="AO278" s="85"/>
      <c r="AP278" s="85"/>
      <c r="AQ278" s="85"/>
      <c r="AR278" s="85"/>
      <c r="AS278" s="85"/>
      <c r="AT278" s="86"/>
      <c r="AU278" s="84"/>
      <c r="AV278" s="85"/>
      <c r="AW278" s="85"/>
      <c r="AX278" s="85"/>
      <c r="AY278" s="85"/>
      <c r="AZ278" s="85"/>
      <c r="BA278" s="85"/>
      <c r="BB278" s="86"/>
      <c r="BC278" s="87">
        <f>IF(NL278&lt;&gt;0,(IF(Conges!M$65=0,0,3)),0)</f>
        <v>0</v>
      </c>
      <c r="BD278" s="370"/>
      <c r="BE278" s="365">
        <f>IF(OR(Conges!M$65="A",Conges!M$65="V"),Prenoms!L$31,NL278)</f>
        <v>0</v>
      </c>
      <c r="BF278" s="366"/>
      <c r="BG278" s="270"/>
      <c r="BH278" s="271">
        <f t="shared" si="303"/>
        <v>0</v>
      </c>
      <c r="BI278" s="272" t="str">
        <f t="shared" si="304"/>
        <v/>
      </c>
      <c r="BJ278" s="288">
        <v>0</v>
      </c>
      <c r="BK278" s="289">
        <f t="shared" si="321"/>
        <v>0</v>
      </c>
      <c r="BL278" s="290">
        <f t="shared" si="341"/>
        <v>0</v>
      </c>
      <c r="BM278" s="290">
        <f t="shared" si="342"/>
        <v>0</v>
      </c>
      <c r="BN278" s="290">
        <f>SUM('Heures Pointage'!$ACD$13:$ACE$13)</f>
        <v>0</v>
      </c>
      <c r="BO278" s="290">
        <f>SUM('Heures et Indemnites'!$ACD$13:$ACE$13)</f>
        <v>0</v>
      </c>
      <c r="BP278" s="291">
        <f t="shared" si="343"/>
        <v>0</v>
      </c>
      <c r="BQ278" s="291">
        <f>'Heures Pointage'!$ADB$13</f>
        <v>0</v>
      </c>
      <c r="BR278" s="292">
        <f t="shared" ref="BR278" si="356">$BH$1083</f>
        <v>0</v>
      </c>
      <c r="BS278" s="144">
        <f>Prenoms!$C$31</f>
        <v>0</v>
      </c>
      <c r="BT278" s="170"/>
      <c r="BU278" s="214">
        <f>SUM('Heures et Indemnites'!$ACD$13:$ACE$13)</f>
        <v>0</v>
      </c>
      <c r="BV278" s="220">
        <f>SUM('Heures et Indemnites'!$ACD$6:$ACE$13)</f>
        <v>0</v>
      </c>
      <c r="BW278" s="214"/>
      <c r="BX278" s="220"/>
      <c r="MT278" s="375">
        <f t="shared" si="323"/>
        <v>0</v>
      </c>
      <c r="MU278" s="367">
        <f t="shared" si="340"/>
        <v>0</v>
      </c>
      <c r="MV278" s="367">
        <f t="shared" si="310"/>
        <v>0</v>
      </c>
      <c r="MW278" s="367"/>
      <c r="MX278" s="367">
        <f t="shared" si="311"/>
        <v>0</v>
      </c>
      <c r="MY278" s="367"/>
      <c r="MZ278" s="367">
        <f t="shared" si="312"/>
        <v>0</v>
      </c>
      <c r="NA278" s="367"/>
      <c r="NB278" s="367">
        <f t="shared" si="313"/>
        <v>0</v>
      </c>
      <c r="NC278" s="367"/>
      <c r="ND278" s="367">
        <f t="shared" si="314"/>
        <v>0</v>
      </c>
      <c r="NE278" s="367"/>
      <c r="NF278" s="367">
        <f t="shared" si="315"/>
        <v>0</v>
      </c>
      <c r="NG278" s="367"/>
      <c r="NH278" s="367">
        <f t="shared" si="316"/>
        <v>0</v>
      </c>
      <c r="NI278" s="367"/>
      <c r="NJ278" s="367">
        <f t="shared" si="317"/>
        <v>0</v>
      </c>
      <c r="NK278" s="367"/>
      <c r="NL278" s="367">
        <f t="shared" si="324"/>
        <v>0</v>
      </c>
      <c r="NM278" s="368"/>
      <c r="NN278" s="350"/>
      <c r="NR278" s="30">
        <f t="shared" si="318"/>
        <v>0</v>
      </c>
      <c r="NS278" s="30">
        <f t="shared" si="319"/>
        <v>0</v>
      </c>
      <c r="NT278" s="30">
        <f t="shared" si="320"/>
        <v>0</v>
      </c>
    </row>
    <row r="279" spans="1:384" s="14" customFormat="1" ht="10.199999999999999" customHeight="1">
      <c r="A279" s="110"/>
      <c r="B279" s="337"/>
      <c r="C279" s="335"/>
      <c r="D279" s="111"/>
      <c r="H279" s="112"/>
      <c r="I279" s="341" t="str">
        <f>I244</f>
        <v>CREPIERE</v>
      </c>
      <c r="J279" s="341"/>
      <c r="K279" s="341"/>
      <c r="L279" s="341"/>
      <c r="M279" s="341"/>
      <c r="N279" s="342"/>
      <c r="O279" s="136" t="str">
        <f>IF('Chiffres et fonctions'!$J$3=1,IF(COUNTIF(O249:O278,1)=0,IF(COUNTIF(O249:O278,4)=0,"","+"&amp;COUNTIF(O249:O278,4)),COUNTIF(O249:O278,1)&amp;IF(COUNTIF(O249:O278,4)=0,"","+"&amp;COUNTIF(O249:O278,4))),IF('Chiffres et fonctions'!$J$3=2,IF(30-(COUNTIF(O249:O278,""))-(COUNTIF(O249:O278,4))=0,"",30-(COUNTIF(O249:O278,""))-(COUNTIF(O249:O278,4))),""))</f>
        <v/>
      </c>
      <c r="P279" s="137" t="str">
        <f>IF('Chiffres et fonctions'!$J$3=1,IF(COUNTIF(P249:P278,1)=0,IF(COUNTIF(P249:P278,4)=0,"","+"&amp;COUNTIF(P249:P278,4)),COUNTIF(P249:P278,1)&amp;IF(COUNTIF(P249:P278,4)=0,"","+"&amp;COUNTIF(P249:P278,4))),IF('Chiffres et fonctions'!$J$3=2,IF(30-(COUNTIF(P249:P278,""))-(COUNTIF(P249:P278,4))=0,"",30-(COUNTIF(P249:P278,""))-(COUNTIF(P249:P278,4))),""))</f>
        <v/>
      </c>
      <c r="Q279" s="136" t="str">
        <f>IF('Chiffres et fonctions'!$J$3=1,IF(COUNTIF(Q249:Q278,1)=0,IF(COUNTIF(Q249:Q278,4)=0,"","+"&amp;COUNTIF(Q249:Q278,4)),COUNTIF(Q249:Q278,1)&amp;IF(COUNTIF(Q249:Q278,4)=0,"","+"&amp;COUNTIF(Q249:Q278,4))),IF('Chiffres et fonctions'!$J$3=2,IF(30-(COUNTIF(Q249:Q278,""))-(COUNTIF(Q249:Q278,4))=0,"",30-(COUNTIF(Q249:Q278,""))-(COUNTIF(Q249:Q278,4))),""))</f>
        <v/>
      </c>
      <c r="R279" s="137" t="str">
        <f>IF('Chiffres et fonctions'!$J$3=1,IF(COUNTIF(R249:R278,1)=0,IF(COUNTIF(R249:R278,4)=0,"","+"&amp;COUNTIF(R249:R278,4)),COUNTIF(R249:R278,1)&amp;IF(COUNTIF(R249:R278,4)=0,"","+"&amp;COUNTIF(R249:R278,4))),IF('Chiffres et fonctions'!$J$3=2,IF(30-(COUNTIF(R249:R278,""))-(COUNTIF(R249:R278,4))=0,"",30-(COUNTIF(R249:R278,""))-(COUNTIF(R249:R278,4))),""))</f>
        <v/>
      </c>
      <c r="S279" s="136" t="str">
        <f>IF('Chiffres et fonctions'!$J$3=1,IF(COUNTIF(S249:S278,1)=0,IF(COUNTIF(S249:S278,4)=0,"","+"&amp;COUNTIF(S249:S278,4)),COUNTIF(S249:S278,1)&amp;IF(COUNTIF(S249:S278,4)=0,"","+"&amp;COUNTIF(S249:S278,4))),IF('Chiffres et fonctions'!$J$3=2,IF(30-(COUNTIF(S249:S278,""))-(COUNTIF(S249:S278,4))=0,"",30-(COUNTIF(S249:S278,""))-(COUNTIF(S249:S278,4))),""))</f>
        <v/>
      </c>
      <c r="T279" s="137" t="str">
        <f>IF('Chiffres et fonctions'!$J$3=1,IF(COUNTIF(T249:T278,1)=0,IF(COUNTIF(T249:T278,4)=0,"","+"&amp;COUNTIF(T249:T278,4)),COUNTIF(T249:T278,1)&amp;IF(COUNTIF(T249:T278,4)=0,"","+"&amp;COUNTIF(T249:T278,4))),IF('Chiffres et fonctions'!$J$3=2,IF(30-(COUNTIF(T249:T278,""))-(COUNTIF(T249:T278,4))=0,"",30-(COUNTIF(T249:T278,""))-(COUNTIF(T249:T278,4))),""))</f>
        <v/>
      </c>
      <c r="U279" s="136" t="str">
        <f>IF('Chiffres et fonctions'!$J$3=1,IF(COUNTIF(U249:U278,1)=0,IF(COUNTIF(U249:U278,4)=0,"","+"&amp;COUNTIF(U249:U278,4)),COUNTIF(U249:U278,1)&amp;IF(COUNTIF(U249:U278,4)=0,"","+"&amp;COUNTIF(U249:U278,4))),IF('Chiffres et fonctions'!$J$3=2,IF(30-(COUNTIF(U249:U278,""))-(COUNTIF(U249:U278,4))=0,"",30-(COUNTIF(U249:U278,""))-(COUNTIF(U249:U278,4))),""))</f>
        <v/>
      </c>
      <c r="V279" s="137" t="str">
        <f>IF('Chiffres et fonctions'!$J$3=1,IF(COUNTIF(V249:V278,1)=0,IF(COUNTIF(V249:V278,4)=0,"","+"&amp;COUNTIF(V249:V278,4)),COUNTIF(V249:V278,1)&amp;IF(COUNTIF(V249:V278,4)=0,"","+"&amp;COUNTIF(V249:V278,4))),IF('Chiffres et fonctions'!$J$3=2,IF(30-(COUNTIF(V249:V278,""))-(COUNTIF(V249:V278,4))=0,"",30-(COUNTIF(V249:V278,""))-(COUNTIF(V249:V278,4))),""))</f>
        <v/>
      </c>
      <c r="W279" s="136" t="str">
        <f>IF('Chiffres et fonctions'!$J$3=1,IF(COUNTIF(W249:W278,1)=0,IF(COUNTIF(W249:W278,4)=0,"","+"&amp;COUNTIF(W249:W278,4)),COUNTIF(W249:W278,1)&amp;IF(COUNTIF(W249:W278,4)=0,"","+"&amp;COUNTIF(W249:W278,4))),IF('Chiffres et fonctions'!$J$3=2,IF(30-(COUNTIF(W249:W278,""))-(COUNTIF(W249:W278,4))=0,"",30-(COUNTIF(W249:W278,""))-(COUNTIF(W249:W278,4))),""))</f>
        <v/>
      </c>
      <c r="X279" s="137" t="str">
        <f>IF('Chiffres et fonctions'!$J$3=1,IF(COUNTIF(X249:X278,1)=0,IF(COUNTIF(X249:X278,4)=0,"","+"&amp;COUNTIF(X249:X278,4)),COUNTIF(X249:X278,1)&amp;IF(COUNTIF(X249:X278,4)=0,"","+"&amp;COUNTIF(X249:X278,4))),IF('Chiffres et fonctions'!$J$3=2,IF(30-(COUNTIF(X249:X278,""))-(COUNTIF(X249:X278,4))=0,"",30-(COUNTIF(X249:X278,""))-(COUNTIF(X249:X278,4))),""))</f>
        <v/>
      </c>
      <c r="Y279" s="136" t="str">
        <f>IF('Chiffres et fonctions'!$J$3=1,IF(COUNTIF(Y249:Y278,1)=0,IF(COUNTIF(Y249:Y278,4)=0,"","+"&amp;COUNTIF(Y249:Y278,4)),COUNTIF(Y249:Y278,1)&amp;IF(COUNTIF(Y249:Y278,4)=0,"","+"&amp;COUNTIF(Y249:Y278,4))),IF('Chiffres et fonctions'!$J$3=2,IF(30-(COUNTIF(Y249:Y278,""))-(COUNTIF(Y249:Y278,4))=0,"",30-(COUNTIF(Y249:Y278,""))-(COUNTIF(Y249:Y278,4))),""))</f>
        <v/>
      </c>
      <c r="Z279" s="137" t="str">
        <f>IF('Chiffres et fonctions'!$J$3=1,IF(COUNTIF(Z249:Z278,1)=0,IF(COUNTIF(Z249:Z278,4)=0,"","+"&amp;COUNTIF(Z249:Z278,4)),COUNTIF(Z249:Z278,1)&amp;IF(COUNTIF(Z249:Z278,4)=0,"","+"&amp;COUNTIF(Z249:Z278,4))),IF('Chiffres et fonctions'!$J$3=2,IF(30-(COUNTIF(Z249:Z278,""))-(COUNTIF(Z249:Z278,4))=0,"",30-(COUNTIF(Z249:Z278,""))-(COUNTIF(Z249:Z278,4))),""))</f>
        <v/>
      </c>
      <c r="AA279" s="136" t="str">
        <f>IF('Chiffres et fonctions'!$J$3=1,IF(COUNTIF(AA249:AA278,1)=0,IF(COUNTIF(AA249:AA278,4)=0,"","+"&amp;COUNTIF(AA249:AA278,4)),COUNTIF(AA249:AA278,1)&amp;IF(COUNTIF(AA249:AA278,4)=0,"","+"&amp;COUNTIF(AA249:AA278,4))),IF('Chiffres et fonctions'!$J$3=2,IF(30-(COUNTIF(AA249:AA278,""))-(COUNTIF(AA249:AA278,4))=0,"",30-(COUNTIF(AA249:AA278,""))-(COUNTIF(AA249:AA278,4))),""))</f>
        <v/>
      </c>
      <c r="AB279" s="137" t="str">
        <f>IF('Chiffres et fonctions'!$J$3=1,IF(COUNTIF(AB249:AB278,1)=0,IF(COUNTIF(AB249:AB278,4)=0,"","+"&amp;COUNTIF(AB249:AB278,4)),COUNTIF(AB249:AB278,1)&amp;IF(COUNTIF(AB249:AB278,4)=0,"","+"&amp;COUNTIF(AB249:AB278,4))),IF('Chiffres et fonctions'!$J$3=2,IF(30-(COUNTIF(AB249:AB278,""))-(COUNTIF(AB249:AB278,4))=0,"",30-(COUNTIF(AB249:AB278,""))-(COUNTIF(AB249:AB278,4))),""))</f>
        <v/>
      </c>
      <c r="AC279" s="136" t="str">
        <f>IF('Chiffres et fonctions'!$J$3=1,IF(COUNTIF(AC249:AC278,1)=0,IF(COUNTIF(AC249:AC278,4)=0,"","+"&amp;COUNTIF(AC249:AC278,4)),COUNTIF(AC249:AC278,1)&amp;IF(COUNTIF(AC249:AC278,4)=0,"","+"&amp;COUNTIF(AC249:AC278,4))),IF('Chiffres et fonctions'!$J$3=2,IF(30-(COUNTIF(AC249:AC278,""))-(COUNTIF(AC249:AC278,4))=0,"",30-(COUNTIF(AC249:AC278,""))-(COUNTIF(AC249:AC278,4))),""))</f>
        <v/>
      </c>
      <c r="AD279" s="137" t="str">
        <f>IF('Chiffres et fonctions'!$J$3=1,IF(COUNTIF(AD249:AD278,1)=0,IF(COUNTIF(AD249:AD278,4)=0,"","+"&amp;COUNTIF(AD249:AD278,4)),COUNTIF(AD249:AD278,1)&amp;IF(COUNTIF(AD249:AD278,4)=0,"","+"&amp;COUNTIF(AD249:AD278,4))),IF('Chiffres et fonctions'!$J$3=2,IF(30-(COUNTIF(AD249:AD278,""))-(COUNTIF(AD249:AD278,4))=0,"",30-(COUNTIF(AD249:AD278,""))-(COUNTIF(AD249:AD278,4))),""))</f>
        <v/>
      </c>
      <c r="AE279" s="136" t="str">
        <f>IF('Chiffres et fonctions'!$J$3=1,IF(COUNTIF(AE249:AE278,1)=0,IF(COUNTIF(AE249:AE278,4)=0,"","+"&amp;COUNTIF(AE249:AE278,4)),COUNTIF(AE249:AE278,1)&amp;IF(COUNTIF(AE249:AE278,4)=0,"","+"&amp;COUNTIF(AE249:AE278,4))),IF('Chiffres et fonctions'!$J$3=2,IF(30-(COUNTIF(AE249:AE278,""))-(COUNTIF(AE249:AE278,4))=0,"",30-(COUNTIF(AE249:AE278,""))-(COUNTIF(AE249:AE278,4))),""))</f>
        <v/>
      </c>
      <c r="AF279" s="137" t="str">
        <f>IF('Chiffres et fonctions'!$J$3=1,IF(COUNTIF(AF249:AF278,1)=0,IF(COUNTIF(AF249:AF278,4)=0,"","+"&amp;COUNTIF(AF249:AF278,4)),COUNTIF(AF249:AF278,1)&amp;IF(COUNTIF(AF249:AF278,4)=0,"","+"&amp;COUNTIF(AF249:AF278,4))),IF('Chiffres et fonctions'!$J$3=2,IF(30-(COUNTIF(AF249:AF278,""))-(COUNTIF(AF249:AF278,4))=0,"",30-(COUNTIF(AF249:AF278,""))-(COUNTIF(AF249:AF278,4))),""))</f>
        <v/>
      </c>
      <c r="AG279" s="136" t="str">
        <f>IF('Chiffres et fonctions'!$J$3=1,IF(COUNTIF(AG249:AG278,1)=0,IF(COUNTIF(AG249:AG278,4)=0,"","+"&amp;COUNTIF(AG249:AG278,4)),COUNTIF(AG249:AG278,1)&amp;IF(COUNTIF(AG249:AG278,4)=0,"","+"&amp;COUNTIF(AG249:AG278,4))),IF('Chiffres et fonctions'!$J$3=2,IF(30-(COUNTIF(AG249:AG278,""))-(COUNTIF(AG249:AG278,4))=0,"",30-(COUNTIF(AG249:AG278,""))-(COUNTIF(AG249:AG278,4))),""))</f>
        <v/>
      </c>
      <c r="AH279" s="137" t="str">
        <f>IF('Chiffres et fonctions'!$J$3=1,IF(COUNTIF(AH249:AH278,1)=0,IF(COUNTIF(AH249:AH278,4)=0,"","+"&amp;COUNTIF(AH249:AH278,4)),COUNTIF(AH249:AH278,1)&amp;IF(COUNTIF(AH249:AH278,4)=0,"","+"&amp;COUNTIF(AH249:AH278,4))),IF('Chiffres et fonctions'!$J$3=2,IF(30-(COUNTIF(AH249:AH278,""))-(COUNTIF(AH249:AH278,4))=0,"",30-(COUNTIF(AH249:AH278,""))-(COUNTIF(AH249:AH278,4))),""))</f>
        <v/>
      </c>
      <c r="AI279" s="136" t="str">
        <f>IF('Chiffres et fonctions'!$J$3=1,IF(COUNTIF(AI249:AI278,1)=0,IF(COUNTIF(AI249:AI278,4)=0,"","+"&amp;COUNTIF(AI249:AI278,4)),COUNTIF(AI249:AI278,1)&amp;IF(COUNTIF(AI249:AI278,4)=0,"","+"&amp;COUNTIF(AI249:AI278,4))),IF('Chiffres et fonctions'!$J$3=2,IF(30-(COUNTIF(AI249:AI278,""))-(COUNTIF(AI249:AI278,4))=0,"",30-(COUNTIF(AI249:AI278,""))-(COUNTIF(AI249:AI278,4))),""))</f>
        <v/>
      </c>
      <c r="AJ279" s="137" t="str">
        <f>IF('Chiffres et fonctions'!$J$3=1,IF(COUNTIF(AJ249:AJ278,1)=0,IF(COUNTIF(AJ249:AJ278,4)=0,"","+"&amp;COUNTIF(AJ249:AJ278,4)),COUNTIF(AJ249:AJ278,1)&amp;IF(COUNTIF(AJ249:AJ278,4)=0,"","+"&amp;COUNTIF(AJ249:AJ278,4))),IF('Chiffres et fonctions'!$J$3=2,IF(30-(COUNTIF(AJ249:AJ278,""))-(COUNTIF(AJ249:AJ278,4))=0,"",30-(COUNTIF(AJ249:AJ278,""))-(COUNTIF(AJ249:AJ278,4))),""))</f>
        <v/>
      </c>
      <c r="AK279" s="136" t="str">
        <f>IF('Chiffres et fonctions'!$J$3=1,IF(COUNTIF(AK249:AK278,1)=0,IF(COUNTIF(AK249:AK278,4)=0,"","+"&amp;COUNTIF(AK249:AK278,4)),COUNTIF(AK249:AK278,1)&amp;IF(COUNTIF(AK249:AK278,4)=0,"","+"&amp;COUNTIF(AK249:AK278,4))),IF('Chiffres et fonctions'!$J$3=2,IF(30-(COUNTIF(AK249:AK278,""))-(COUNTIF(AK249:AK278,4))=0,"",30-(COUNTIF(AK249:AK278,""))-(COUNTIF(AK249:AK278,4))),""))</f>
        <v/>
      </c>
      <c r="AL279" s="137" t="str">
        <f>IF('Chiffres et fonctions'!$J$3=1,IF(COUNTIF(AL249:AL278,1)=0,IF(COUNTIF(AL249:AL278,4)=0,"","+"&amp;COUNTIF(AL249:AL278,4)),COUNTIF(AL249:AL278,1)&amp;IF(COUNTIF(AL249:AL278,4)=0,"","+"&amp;COUNTIF(AL249:AL278,4))),IF('Chiffres et fonctions'!$J$3=2,IF(30-(COUNTIF(AL249:AL278,""))-(COUNTIF(AL249:AL278,4))=0,"",30-(COUNTIF(AL249:AL278,""))-(COUNTIF(AL249:AL278,4))),""))</f>
        <v/>
      </c>
      <c r="AM279" s="136" t="str">
        <f>IF('Chiffres et fonctions'!$J$3=1,IF(COUNTIF(AM249:AM278,1)=0,IF(COUNTIF(AM249:AM278,4)=0,"","+"&amp;COUNTIF(AM249:AM278,4)),COUNTIF(AM249:AM278,1)&amp;IF(COUNTIF(AM249:AM278,4)=0,"","+"&amp;COUNTIF(AM249:AM278,4))),IF('Chiffres et fonctions'!$J$3=2,IF(30-(COUNTIF(AM249:AM278,""))-(COUNTIF(AM249:AM278,4))=0,"",30-(COUNTIF(AM249:AM278,""))-(COUNTIF(AM249:AM278,4))),""))</f>
        <v/>
      </c>
      <c r="AN279" s="137" t="str">
        <f>IF('Chiffres et fonctions'!$J$3=1,IF(COUNTIF(AN249:AN278,1)=0,IF(COUNTIF(AN249:AN278,4)=0,"","+"&amp;COUNTIF(AN249:AN278,4)),COUNTIF(AN249:AN278,1)&amp;IF(COUNTIF(AN249:AN278,4)=0,"","+"&amp;COUNTIF(AN249:AN278,4))),IF('Chiffres et fonctions'!$J$3=2,IF(30-(COUNTIF(AN249:AN278,""))-(COUNTIF(AN249:AN278,4))=0,"",30-(COUNTIF(AN249:AN278,""))-(COUNTIF(AN249:AN278,4))),""))</f>
        <v/>
      </c>
      <c r="AO279" s="136" t="str">
        <f>IF('Chiffres et fonctions'!$J$3=1,IF(COUNTIF(AO249:AO278,1)=0,IF(COUNTIF(AO249:AO278,4)=0,"","+"&amp;COUNTIF(AO249:AO278,4)),COUNTIF(AO249:AO278,1)&amp;IF(COUNTIF(AO249:AO278,4)=0,"","+"&amp;COUNTIF(AO249:AO278,4))),IF('Chiffres et fonctions'!$J$3=2,IF(30-(COUNTIF(AO249:AO278,""))-(COUNTIF(AO249:AO278,4))=0,"",30-(COUNTIF(AO249:AO278,""))-(COUNTIF(AO249:AO278,4))),""))</f>
        <v/>
      </c>
      <c r="AP279" s="137" t="str">
        <f>IF('Chiffres et fonctions'!$J$3=1,IF(COUNTIF(AP249:AP278,1)=0,IF(COUNTIF(AP249:AP278,4)=0,"","+"&amp;COUNTIF(AP249:AP278,4)),COUNTIF(AP249:AP278,1)&amp;IF(COUNTIF(AP249:AP278,4)=0,"","+"&amp;COUNTIF(AP249:AP278,4))),IF('Chiffres et fonctions'!$J$3=2,IF(30-(COUNTIF(AP249:AP278,""))-(COUNTIF(AP249:AP278,4))=0,"",30-(COUNTIF(AP249:AP278,""))-(COUNTIF(AP249:AP278,4))),""))</f>
        <v/>
      </c>
      <c r="AQ279" s="136" t="str">
        <f>IF('Chiffres et fonctions'!$J$3=1,IF(COUNTIF(AQ249:AQ278,1)=0,IF(COUNTIF(AQ249:AQ278,4)=0,"","+"&amp;COUNTIF(AQ249:AQ278,4)),COUNTIF(AQ249:AQ278,1)&amp;IF(COUNTIF(AQ249:AQ278,4)=0,"","+"&amp;COUNTIF(AQ249:AQ278,4))),IF('Chiffres et fonctions'!$J$3=2,IF(30-(COUNTIF(AQ249:AQ278,""))-(COUNTIF(AQ249:AQ278,4))=0,"",30-(COUNTIF(AQ249:AQ278,""))-(COUNTIF(AQ249:AQ278,4))),""))</f>
        <v/>
      </c>
      <c r="AR279" s="137" t="str">
        <f>IF('Chiffres et fonctions'!$J$3=1,IF(COUNTIF(AR249:AR278,1)=0,IF(COUNTIF(AR249:AR278,4)=0,"","+"&amp;COUNTIF(AR249:AR278,4)),COUNTIF(AR249:AR278,1)&amp;IF(COUNTIF(AR249:AR278,4)=0,"","+"&amp;COUNTIF(AR249:AR278,4))),IF('Chiffres et fonctions'!$J$3=2,IF(30-(COUNTIF(AR249:AR278,""))-(COUNTIF(AR249:AR278,4))=0,"",30-(COUNTIF(AR249:AR278,""))-(COUNTIF(AR249:AR278,4))),""))</f>
        <v/>
      </c>
      <c r="AS279" s="136" t="str">
        <f>IF('Chiffres et fonctions'!$J$3=1,IF(COUNTIF(AS249:AS278,1)=0,IF(COUNTIF(AS249:AS278,4)=0,"","+"&amp;COUNTIF(AS249:AS278,4)),COUNTIF(AS249:AS278,1)&amp;IF(COUNTIF(AS249:AS278,4)=0,"","+"&amp;COUNTIF(AS249:AS278,4))),IF('Chiffres et fonctions'!$J$3=2,IF(30-(COUNTIF(AS249:AS278,""))-(COUNTIF(AS249:AS278,4))=0,"",30-(COUNTIF(AS249:AS278,""))-(COUNTIF(AS249:AS278,4))),""))</f>
        <v/>
      </c>
      <c r="AT279" s="137" t="str">
        <f>IF('Chiffres et fonctions'!$J$3=1,IF(COUNTIF(AT249:AT278,1)=0,IF(COUNTIF(AT249:AT278,4)=0,"","+"&amp;COUNTIF(AT249:AT278,4)),COUNTIF(AT249:AT278,1)&amp;IF(COUNTIF(AT249:AT278,4)=0,"","+"&amp;COUNTIF(AT249:AT278,4))),IF('Chiffres et fonctions'!$J$3=2,IF(30-(COUNTIF(AT249:AT278,""))-(COUNTIF(AT249:AT278,4))=0,"",30-(COUNTIF(AT249:AT278,""))-(COUNTIF(AT249:AT278,4))),""))</f>
        <v/>
      </c>
      <c r="AU279" s="136" t="str">
        <f>IF('Chiffres et fonctions'!$J$3=1,IF(COUNTIF(AU249:AU278,1)=0,IF(COUNTIF(AU249:AU278,4)=0,"","+"&amp;COUNTIF(AU249:AU278,4)),COUNTIF(AU249:AU278,1)&amp;IF(COUNTIF(AU249:AU278,4)=0,"","+"&amp;COUNTIF(AU249:AU278,4))),IF('Chiffres et fonctions'!$J$3=2,IF(30-(COUNTIF(AU249:AU278,""))-(COUNTIF(AU249:AU278,4))=0,"",30-(COUNTIF(AU249:AU278,""))-(COUNTIF(AU249:AU278,4))),""))</f>
        <v/>
      </c>
      <c r="AV279" s="137" t="str">
        <f>IF('Chiffres et fonctions'!$J$3=1,IF(COUNTIF(AV249:AV278,1)=0,IF(COUNTIF(AV249:AV278,4)=0,"","+"&amp;COUNTIF(AV249:AV278,4)),COUNTIF(AV249:AV278,1)&amp;IF(COUNTIF(AV249:AV278,4)=0,"","+"&amp;COUNTIF(AV249:AV278,4))),IF('Chiffres et fonctions'!$J$3=2,IF(30-(COUNTIF(AV249:AV278,""))-(COUNTIF(AV249:AV278,4))=0,"",30-(COUNTIF(AV249:AV278,""))-(COUNTIF(AV249:AV278,4))),""))</f>
        <v/>
      </c>
      <c r="AW279" s="136" t="str">
        <f>IF('Chiffres et fonctions'!$J$3=1,IF(COUNTIF(AW249:AW278,1)=0,IF(COUNTIF(AW249:AW278,4)=0,"","+"&amp;COUNTIF(AW249:AW278,4)),COUNTIF(AW249:AW278,1)&amp;IF(COUNTIF(AW249:AW278,4)=0,"","+"&amp;COUNTIF(AW249:AW278,4))),IF('Chiffres et fonctions'!$J$3=2,IF(30-(COUNTIF(AW249:AW278,""))-(COUNTIF(AW249:AW278,4))=0,"",30-(COUNTIF(AW249:AW278,""))-(COUNTIF(AW249:AW278,4))),""))</f>
        <v/>
      </c>
      <c r="AX279" s="137" t="str">
        <f>IF('Chiffres et fonctions'!$J$3=1,IF(COUNTIF(AX249:AX278,1)=0,IF(COUNTIF(AX249:AX278,4)=0,"","+"&amp;COUNTIF(AX249:AX278,4)),COUNTIF(AX249:AX278,1)&amp;IF(COUNTIF(AX249:AX278,4)=0,"","+"&amp;COUNTIF(AX249:AX278,4))),IF('Chiffres et fonctions'!$J$3=2,IF(30-(COUNTIF(AX249:AX278,""))-(COUNTIF(AX249:AX278,4))=0,"",30-(COUNTIF(AX249:AX278,""))-(COUNTIF(AX249:AX278,4))),""))</f>
        <v/>
      </c>
      <c r="AY279" s="136" t="str">
        <f>IF('Chiffres et fonctions'!$J$3=1,IF(COUNTIF(AY249:AY278,1)=0,IF(COUNTIF(AY249:AY278,4)=0,"","+"&amp;COUNTIF(AY249:AY278,4)),COUNTIF(AY249:AY278,1)&amp;IF(COUNTIF(AY249:AY278,4)=0,"","+"&amp;COUNTIF(AY249:AY278,4))),IF('Chiffres et fonctions'!$J$3=2,IF(30-(COUNTIF(AY249:AY278,""))-(COUNTIF(AY249:AY278,4))=0,"",30-(COUNTIF(AY249:AY278,""))-(COUNTIF(AY249:AY278,4))),""))</f>
        <v/>
      </c>
      <c r="AZ279" s="137" t="str">
        <f>IF('Chiffres et fonctions'!$J$3=1,IF(COUNTIF(AZ249:AZ278,1)=0,IF(COUNTIF(AZ249:AZ278,4)=0,"","+"&amp;COUNTIF(AZ249:AZ278,4)),COUNTIF(AZ249:AZ278,1)&amp;IF(COUNTIF(AZ249:AZ278,4)=0,"","+"&amp;COUNTIF(AZ249:AZ278,4))),IF('Chiffres et fonctions'!$J$3=2,IF(30-(COUNTIF(AZ249:AZ278,""))-(COUNTIF(AZ249:AZ278,4))=0,"",30-(COUNTIF(AZ249:AZ278,""))-(COUNTIF(AZ249:AZ278,4))),""))</f>
        <v/>
      </c>
      <c r="BA279" s="136" t="str">
        <f>IF('Chiffres et fonctions'!$J$3=1,IF(COUNTIF(BA249:BA278,1)=0,IF(COUNTIF(BA249:BA278,4)=0,"","+"&amp;COUNTIF(BA249:BA278,4)),COUNTIF(BA249:BA278,1)&amp;IF(COUNTIF(BA249:BA278,4)=0,"","+"&amp;COUNTIF(BA249:BA278,4))),IF('Chiffres et fonctions'!$J$3=2,IF(30-(COUNTIF(BA249:BA278,""))-(COUNTIF(BA249:BA278,4))=0,"",30-(COUNTIF(BA249:BA278,""))-(COUNTIF(BA249:BA278,4))),""))</f>
        <v/>
      </c>
      <c r="BB279" s="137" t="str">
        <f>IF('Chiffres et fonctions'!$J$3=1,IF(COUNTIF(BB249:BB278,1)=0,IF(COUNTIF(BB249:BB278,4)=0,"","+"&amp;COUNTIF(BB249:BB278,4)),COUNTIF(BB249:BB278,1)&amp;IF(COUNTIF(BB249:BB278,4)=0,"","+"&amp;COUNTIF(BB249:BB278,4))),IF('Chiffres et fonctions'!$J$3=2,IF(30-(COUNTIF(BB249:BB278,""))-(COUNTIF(BB249:BB278,4))=0,"",30-(COUNTIF(BB249:BB278,""))-(COUNTIF(BB249:BB278,4))),""))</f>
        <v/>
      </c>
      <c r="BC279" s="113">
        <f>SUM(BC249:BC278)</f>
        <v>0</v>
      </c>
      <c r="BD279" s="370"/>
      <c r="BE279" s="145"/>
      <c r="BF279" s="146"/>
      <c r="BG279" s="147"/>
      <c r="BH279" s="146">
        <v>0.91849999999999998</v>
      </c>
      <c r="BI279" s="146"/>
      <c r="BJ279" s="146"/>
      <c r="BK279" s="224"/>
      <c r="BL279" s="171"/>
      <c r="BM279" s="171"/>
      <c r="BN279" s="171"/>
      <c r="BO279" s="171"/>
      <c r="BP279" s="171"/>
      <c r="BQ279" s="171"/>
      <c r="BR279" s="114"/>
      <c r="BS279" s="114"/>
      <c r="BT279" s="171"/>
      <c r="BU279" s="225"/>
      <c r="BV279" s="221"/>
      <c r="BW279" s="225"/>
      <c r="BX279" s="221"/>
      <c r="BY279" s="115"/>
      <c r="BZ279" s="115"/>
      <c r="CA279" s="115"/>
      <c r="CB279" s="115"/>
      <c r="CC279" s="115"/>
      <c r="CD279" s="115"/>
      <c r="CE279" s="115"/>
      <c r="CF279" s="115"/>
      <c r="CG279" s="115"/>
      <c r="CH279" s="115"/>
      <c r="CI279" s="115"/>
      <c r="CJ279" s="115"/>
      <c r="CK279" s="115"/>
      <c r="CL279" s="115"/>
      <c r="CM279" s="115"/>
      <c r="CN279" s="115"/>
      <c r="CO279" s="115"/>
      <c r="CP279" s="115"/>
      <c r="CQ279" s="115"/>
      <c r="CR279" s="115"/>
      <c r="CS279" s="115"/>
      <c r="CT279" s="115"/>
      <c r="CU279" s="115"/>
      <c r="CV279" s="115"/>
      <c r="CW279" s="115"/>
      <c r="CX279" s="115"/>
      <c r="CY279" s="115"/>
      <c r="CZ279" s="115"/>
      <c r="DA279" s="115"/>
      <c r="DB279" s="115"/>
      <c r="DC279" s="115"/>
      <c r="DD279" s="115"/>
      <c r="DE279" s="115"/>
      <c r="DF279" s="115"/>
      <c r="DG279" s="115"/>
      <c r="DH279" s="115"/>
      <c r="DI279" s="115"/>
      <c r="DJ279" s="115"/>
      <c r="DK279" s="115"/>
      <c r="DL279" s="115"/>
      <c r="DM279" s="115"/>
      <c r="DN279" s="115"/>
      <c r="DO279" s="115"/>
      <c r="DP279" s="115"/>
      <c r="DQ279" s="115"/>
      <c r="DR279" s="115"/>
      <c r="DS279" s="115"/>
      <c r="DT279" s="115"/>
      <c r="DU279" s="115"/>
      <c r="DV279" s="115"/>
      <c r="DW279" s="115"/>
      <c r="DX279" s="115"/>
      <c r="DY279" s="115"/>
      <c r="DZ279" s="115"/>
      <c r="EA279" s="115"/>
      <c r="EB279" s="115"/>
      <c r="EC279" s="115"/>
      <c r="ED279" s="115"/>
      <c r="EE279" s="115"/>
      <c r="EF279" s="115"/>
      <c r="EG279" s="115"/>
      <c r="EH279" s="115"/>
      <c r="EI279" s="115"/>
      <c r="EJ279" s="115"/>
      <c r="EK279" s="115"/>
      <c r="EL279" s="115"/>
      <c r="EM279" s="115"/>
      <c r="EN279" s="115"/>
      <c r="EO279" s="115"/>
      <c r="EP279" s="115"/>
      <c r="EQ279" s="115"/>
      <c r="ER279" s="115"/>
      <c r="ES279" s="115"/>
      <c r="ET279" s="115"/>
      <c r="EU279" s="115"/>
      <c r="EV279" s="115"/>
      <c r="EW279" s="115"/>
      <c r="EX279" s="115"/>
      <c r="EY279" s="115"/>
      <c r="EZ279" s="115"/>
      <c r="FA279" s="115"/>
      <c r="FB279" s="115"/>
      <c r="FC279" s="115"/>
      <c r="FD279" s="115"/>
      <c r="FE279" s="115"/>
      <c r="FF279" s="115"/>
      <c r="FG279" s="115"/>
      <c r="FH279" s="115"/>
      <c r="FI279" s="115"/>
      <c r="FJ279" s="115"/>
      <c r="FK279" s="115"/>
      <c r="FL279" s="115"/>
      <c r="FM279" s="115"/>
      <c r="FN279" s="115"/>
      <c r="FO279" s="115"/>
      <c r="FP279" s="115"/>
      <c r="FQ279" s="115"/>
      <c r="FR279" s="115"/>
      <c r="FS279" s="115"/>
      <c r="FT279" s="115"/>
      <c r="FU279" s="115"/>
      <c r="FV279" s="115"/>
      <c r="FW279" s="115"/>
      <c r="FX279" s="115"/>
      <c r="FY279" s="115"/>
      <c r="FZ279" s="115"/>
      <c r="GA279" s="115"/>
      <c r="GB279" s="115"/>
      <c r="GC279" s="115"/>
      <c r="GD279" s="115"/>
      <c r="GE279" s="115"/>
      <c r="GF279" s="115"/>
      <c r="GG279" s="115"/>
      <c r="GH279" s="115"/>
      <c r="GI279" s="115"/>
      <c r="GJ279" s="115"/>
      <c r="GK279" s="115"/>
      <c r="GL279" s="115"/>
      <c r="GM279" s="115"/>
      <c r="GN279" s="115"/>
      <c r="GO279" s="115"/>
      <c r="GP279" s="115"/>
      <c r="GQ279" s="115"/>
      <c r="GR279" s="115"/>
      <c r="GS279" s="115"/>
      <c r="GT279" s="115"/>
      <c r="GU279" s="115"/>
      <c r="GV279" s="115"/>
      <c r="GW279" s="115"/>
      <c r="GX279" s="115"/>
      <c r="GY279" s="115"/>
      <c r="GZ279" s="115"/>
      <c r="HA279" s="115"/>
      <c r="HB279" s="115"/>
      <c r="HC279" s="115"/>
      <c r="HD279" s="115"/>
      <c r="HE279" s="115"/>
      <c r="HF279" s="115"/>
      <c r="HG279" s="115"/>
      <c r="HH279" s="115"/>
      <c r="HI279" s="115"/>
      <c r="HJ279" s="115"/>
      <c r="HK279" s="115"/>
      <c r="HL279" s="115"/>
      <c r="HM279" s="115"/>
      <c r="HN279" s="115"/>
      <c r="HO279" s="115"/>
      <c r="HP279" s="115"/>
      <c r="HQ279" s="115"/>
      <c r="HR279" s="115"/>
      <c r="HS279" s="115"/>
      <c r="HT279" s="115"/>
      <c r="HU279" s="115"/>
      <c r="HV279" s="115"/>
      <c r="HW279" s="115"/>
      <c r="HX279" s="115"/>
      <c r="HY279" s="115"/>
      <c r="HZ279" s="115"/>
      <c r="IA279" s="115"/>
      <c r="IB279" s="115"/>
      <c r="IC279" s="115"/>
      <c r="ID279" s="115"/>
      <c r="IE279" s="115"/>
      <c r="IF279" s="115"/>
      <c r="IG279" s="115"/>
      <c r="IH279" s="115"/>
      <c r="II279" s="115"/>
      <c r="IJ279" s="115"/>
      <c r="IK279" s="115"/>
      <c r="IL279" s="115"/>
      <c r="IM279" s="115"/>
      <c r="IN279" s="115"/>
      <c r="IO279" s="115"/>
      <c r="IP279" s="115"/>
      <c r="IQ279" s="115"/>
      <c r="IR279" s="115"/>
      <c r="IS279" s="115"/>
      <c r="IT279" s="115"/>
      <c r="IU279" s="115"/>
      <c r="IV279" s="115"/>
      <c r="IW279" s="115"/>
      <c r="IX279" s="115"/>
      <c r="IY279" s="115"/>
      <c r="IZ279" s="115"/>
      <c r="JA279" s="115"/>
      <c r="JB279" s="115"/>
      <c r="JC279" s="115"/>
      <c r="JD279" s="115"/>
      <c r="JE279" s="115"/>
      <c r="JF279" s="115"/>
      <c r="JG279" s="115"/>
      <c r="JH279" s="115"/>
      <c r="JI279" s="115"/>
      <c r="JJ279" s="115"/>
      <c r="JK279" s="115"/>
      <c r="JL279" s="115"/>
      <c r="JM279" s="115"/>
      <c r="JN279" s="115"/>
      <c r="JO279" s="115"/>
      <c r="JP279" s="115"/>
      <c r="JQ279" s="115"/>
      <c r="JR279" s="115"/>
      <c r="JS279" s="115"/>
      <c r="JT279" s="115"/>
      <c r="JU279" s="115"/>
      <c r="JV279" s="115"/>
      <c r="JW279" s="115"/>
      <c r="JX279" s="115"/>
      <c r="JY279" s="115"/>
      <c r="JZ279" s="115"/>
      <c r="KA279" s="115"/>
      <c r="KB279" s="115"/>
      <c r="KC279" s="115"/>
      <c r="KD279" s="115"/>
      <c r="KE279" s="115"/>
      <c r="KF279" s="115"/>
      <c r="KG279" s="115"/>
      <c r="KH279" s="115"/>
      <c r="KI279" s="115"/>
      <c r="KJ279" s="115"/>
      <c r="KK279" s="115"/>
      <c r="KL279" s="115"/>
      <c r="KM279" s="115"/>
      <c r="KN279" s="115"/>
      <c r="KO279" s="115"/>
      <c r="KP279" s="115"/>
      <c r="KQ279" s="115"/>
      <c r="KR279" s="115"/>
      <c r="KS279" s="115"/>
      <c r="KT279" s="115"/>
      <c r="KU279" s="115"/>
      <c r="KV279" s="115"/>
      <c r="KW279" s="115"/>
      <c r="KX279" s="115"/>
      <c r="KY279" s="115"/>
      <c r="KZ279" s="115"/>
      <c r="LA279" s="115"/>
      <c r="LB279" s="115"/>
      <c r="LC279" s="115"/>
      <c r="LD279" s="115"/>
      <c r="LE279" s="115"/>
      <c r="LF279" s="115"/>
      <c r="LG279" s="115"/>
      <c r="LH279" s="115"/>
      <c r="LI279" s="115"/>
      <c r="LJ279" s="115"/>
      <c r="LK279" s="115"/>
      <c r="LL279" s="115"/>
      <c r="LM279" s="115"/>
      <c r="LN279" s="115"/>
      <c r="LO279" s="115"/>
      <c r="LP279" s="115"/>
      <c r="LQ279" s="115"/>
      <c r="LR279" s="115"/>
      <c r="LS279" s="115"/>
      <c r="LT279" s="115"/>
      <c r="LU279" s="115"/>
      <c r="LV279" s="115"/>
      <c r="LW279" s="115"/>
      <c r="LX279" s="115"/>
      <c r="LY279" s="115"/>
      <c r="LZ279" s="115"/>
      <c r="MA279" s="115"/>
      <c r="MB279" s="115"/>
      <c r="MC279" s="115"/>
      <c r="MD279" s="115"/>
      <c r="ME279" s="115"/>
      <c r="MF279" s="115"/>
      <c r="MG279" s="115"/>
      <c r="MH279" s="115"/>
      <c r="MI279" s="115"/>
      <c r="MJ279" s="115"/>
      <c r="MK279" s="115"/>
      <c r="ML279" s="115"/>
      <c r="MM279" s="115"/>
      <c r="MN279" s="115"/>
      <c r="MO279" s="115"/>
      <c r="MP279" s="115"/>
      <c r="MQ279" s="115"/>
      <c r="MS279" s="224"/>
      <c r="MT279" s="116"/>
      <c r="MU279" s="117"/>
      <c r="MV279" s="117"/>
      <c r="MW279" s="117"/>
      <c r="MX279" s="117"/>
      <c r="MY279" s="117"/>
      <c r="MZ279" s="117"/>
      <c r="NA279" s="117"/>
      <c r="NB279" s="117"/>
      <c r="NC279" s="117"/>
      <c r="ND279" s="117"/>
      <c r="NE279" s="117"/>
      <c r="NF279" s="117"/>
      <c r="NG279" s="117"/>
      <c r="NH279" s="117"/>
      <c r="NI279" s="117"/>
      <c r="NJ279" s="117"/>
      <c r="NK279" s="117"/>
      <c r="NL279" s="117"/>
      <c r="NM279" s="118"/>
      <c r="NN279" s="350"/>
    </row>
    <row r="280" spans="1:384" s="14" customFormat="1" ht="10.199999999999999" customHeight="1" thickBot="1">
      <c r="A280" s="110"/>
      <c r="B280" s="337"/>
      <c r="C280" s="336"/>
      <c r="D280" s="119"/>
      <c r="E280" s="140"/>
      <c r="F280" s="140"/>
      <c r="G280" s="140"/>
      <c r="H280" s="120"/>
      <c r="I280" s="339" t="str">
        <f>I245</f>
        <v>BRASSERIE</v>
      </c>
      <c r="J280" s="339"/>
      <c r="K280" s="339"/>
      <c r="L280" s="339"/>
      <c r="M280" s="339"/>
      <c r="N280" s="340"/>
      <c r="O280" s="138" t="str">
        <f>IF('Chiffres et fonctions'!$J$3=1,IF(COUNTIF(O249:O278,2)=0,"",COUNTIF(O249:O278,2)),IF('Chiffres et fonctions'!$J$3=2,IF(COUNTIF(O249:O278,4)=0,"","+ "&amp;(COUNTIF(O249:O278,4))),""))</f>
        <v/>
      </c>
      <c r="P280" s="139" t="str">
        <f>IF('Chiffres et fonctions'!$J$3=1,IF(COUNTIF(P249:P278,2)=0,"",COUNTIF(P249:P278,2)),IF('Chiffres et fonctions'!$J$3=2,IF(COUNTIF(P249:P278,4)=0,"","+ "&amp;(COUNTIF(P249:P278,4))),""))</f>
        <v/>
      </c>
      <c r="Q280" s="138" t="str">
        <f>IF('Chiffres et fonctions'!$J$3=1,IF(COUNTIF(Q249:Q278,2)=0,"",COUNTIF(Q249:Q278,2)),IF('Chiffres et fonctions'!$J$3=2,IF(COUNTIF(Q249:Q278,4)=0,"","+ "&amp;(COUNTIF(Q249:Q278,4))),""))</f>
        <v/>
      </c>
      <c r="R280" s="139" t="str">
        <f>IF('Chiffres et fonctions'!$J$3=1,IF(COUNTIF(R249:R278,2)=0,"",COUNTIF(R249:R278,2)),IF('Chiffres et fonctions'!$J$3=2,IF(COUNTIF(R249:R278,4)=0,"","+ "&amp;(COUNTIF(R249:R278,4))),""))</f>
        <v/>
      </c>
      <c r="S280" s="138" t="str">
        <f>IF('Chiffres et fonctions'!$J$3=1,IF(COUNTIF(S249:S278,2)=0,"",COUNTIF(S249:S278,2)),IF('Chiffres et fonctions'!$J$3=2,IF(COUNTIF(S249:S278,4)=0,"","+ "&amp;(COUNTIF(S249:S278,4))),""))</f>
        <v/>
      </c>
      <c r="T280" s="139" t="str">
        <f>IF('Chiffres et fonctions'!$J$3=1,IF(COUNTIF(T249:T278,2)=0,"",COUNTIF(T249:T278,2)),IF('Chiffres et fonctions'!$J$3=2,IF(COUNTIF(T249:T278,4)=0,"","+ "&amp;(COUNTIF(T249:T278,4))),""))</f>
        <v/>
      </c>
      <c r="U280" s="138" t="str">
        <f>IF('Chiffres et fonctions'!$J$3=1,IF(COUNTIF(U249:U278,2)=0,"",COUNTIF(U249:U278,2)),IF('Chiffres et fonctions'!$J$3=2,IF(COUNTIF(U249:U278,4)=0,"","+ "&amp;(COUNTIF(U249:U278,4))),""))</f>
        <v/>
      </c>
      <c r="V280" s="139" t="str">
        <f>IF('Chiffres et fonctions'!$J$3=1,IF(COUNTIF(V249:V278,2)=0,"",COUNTIF(V249:V278,2)),IF('Chiffres et fonctions'!$J$3=2,IF(COUNTIF(V249:V278,4)=0,"","+ "&amp;(COUNTIF(V249:V278,4))),""))</f>
        <v/>
      </c>
      <c r="W280" s="138" t="str">
        <f>IF('Chiffres et fonctions'!$J$3=1,IF(COUNTIF(W249:W278,2)=0,"",COUNTIF(W249:W278,2)),IF('Chiffres et fonctions'!$J$3=2,IF(COUNTIF(W249:W278,4)=0,"","+ "&amp;(COUNTIF(W249:W278,4))),""))</f>
        <v/>
      </c>
      <c r="X280" s="139" t="str">
        <f>IF('Chiffres et fonctions'!$J$3=1,IF(COUNTIF(X249:X278,2)=0,"",COUNTIF(X249:X278,2)),IF('Chiffres et fonctions'!$J$3=2,IF(COUNTIF(X249:X278,4)=0,"","+ "&amp;(COUNTIF(X249:X278,4))),""))</f>
        <v/>
      </c>
      <c r="Y280" s="138" t="str">
        <f>IF('Chiffres et fonctions'!$J$3=1,IF(COUNTIF(Y249:Y278,2)=0,"",COUNTIF(Y249:Y278,2)),IF('Chiffres et fonctions'!$J$3=2,IF(COUNTIF(Y249:Y278,4)=0,"","+ "&amp;(COUNTIF(Y249:Y278,4))),""))</f>
        <v/>
      </c>
      <c r="Z280" s="139" t="str">
        <f>IF('Chiffres et fonctions'!$J$3=1,IF(COUNTIF(Z249:Z278,2)=0,"",COUNTIF(Z249:Z278,2)),IF('Chiffres et fonctions'!$J$3=2,IF(COUNTIF(Z249:Z278,4)=0,"","+ "&amp;(COUNTIF(Z249:Z278,4))),""))</f>
        <v/>
      </c>
      <c r="AA280" s="138" t="str">
        <f>IF('Chiffres et fonctions'!$J$3=1,IF(COUNTIF(AA249:AA278,2)=0,"",COUNTIF(AA249:AA278,2)),IF('Chiffres et fonctions'!$J$3=2,IF(COUNTIF(AA249:AA278,4)=0,"","+ "&amp;(COUNTIF(AA249:AA278,4))),""))</f>
        <v/>
      </c>
      <c r="AB280" s="139" t="str">
        <f>IF('Chiffres et fonctions'!$J$3=1,IF(COUNTIF(AB249:AB278,2)=0,"",COUNTIF(AB249:AB278,2)),IF('Chiffres et fonctions'!$J$3=2,IF(COUNTIF(AB249:AB278,4)=0,"","+ "&amp;(COUNTIF(AB249:AB278,4))),""))</f>
        <v/>
      </c>
      <c r="AC280" s="138" t="str">
        <f>IF('Chiffres et fonctions'!$J$3=1,IF(COUNTIF(AC249:AC278,2)=0,"",COUNTIF(AC249:AC278,2)),IF('Chiffres et fonctions'!$J$3=2,IF(COUNTIF(AC249:AC278,4)=0,"","+ "&amp;(COUNTIF(AC249:AC278,4))),""))</f>
        <v/>
      </c>
      <c r="AD280" s="139" t="str">
        <f>IF('Chiffres et fonctions'!$J$3=1,IF(COUNTIF(AD249:AD278,2)=0,"",COUNTIF(AD249:AD278,2)),IF('Chiffres et fonctions'!$J$3=2,IF(COUNTIF(AD249:AD278,4)=0,"","+ "&amp;(COUNTIF(AD249:AD278,4))),""))</f>
        <v/>
      </c>
      <c r="AE280" s="138" t="str">
        <f>IF('Chiffres et fonctions'!$J$3=1,IF(COUNTIF(AE249:AE278,2)=0,"",COUNTIF(AE249:AE278,2)),IF('Chiffres et fonctions'!$J$3=2,IF(COUNTIF(AE249:AE278,4)=0,"","+ "&amp;(COUNTIF(AE249:AE278,4))),""))</f>
        <v/>
      </c>
      <c r="AF280" s="139" t="str">
        <f>IF('Chiffres et fonctions'!$J$3=1,IF(COUNTIF(AF249:AF278,2)=0,"",COUNTIF(AF249:AF278,2)),IF('Chiffres et fonctions'!$J$3=2,IF(COUNTIF(AF249:AF278,4)=0,"","+ "&amp;(COUNTIF(AF249:AF278,4))),""))</f>
        <v/>
      </c>
      <c r="AG280" s="138" t="str">
        <f>IF('Chiffres et fonctions'!$J$3=1,IF(COUNTIF(AG249:AG278,2)=0,"",COUNTIF(AG249:AG278,2)),IF('Chiffres et fonctions'!$J$3=2,IF(COUNTIF(AG249:AG278,4)=0,"","+ "&amp;(COUNTIF(AG249:AG278,4))),""))</f>
        <v/>
      </c>
      <c r="AH280" s="139" t="str">
        <f>IF('Chiffres et fonctions'!$J$3=1,IF(COUNTIF(AH249:AH278,2)=0,"",COUNTIF(AH249:AH278,2)),IF('Chiffres et fonctions'!$J$3=2,IF(COUNTIF(AH249:AH278,4)=0,"","+ "&amp;(COUNTIF(AH249:AH278,4))),""))</f>
        <v/>
      </c>
      <c r="AI280" s="138" t="str">
        <f>IF('Chiffres et fonctions'!$J$3=1,IF(COUNTIF(AI249:AI278,2)=0,"",COUNTIF(AI249:AI278,2)),IF('Chiffres et fonctions'!$J$3=2,IF(COUNTIF(AI249:AI278,4)=0,"","+ "&amp;(COUNTIF(AI249:AI278,4))),""))</f>
        <v/>
      </c>
      <c r="AJ280" s="139" t="str">
        <f>IF('Chiffres et fonctions'!$J$3=1,IF(COUNTIF(AJ249:AJ278,2)=0,"",COUNTIF(AJ249:AJ278,2)),IF('Chiffres et fonctions'!$J$3=2,IF(COUNTIF(AJ249:AJ278,4)=0,"","+ "&amp;(COUNTIF(AJ249:AJ278,4))),""))</f>
        <v/>
      </c>
      <c r="AK280" s="138" t="str">
        <f>IF('Chiffres et fonctions'!$J$3=1,IF(COUNTIF(AK249:AK278,2)=0,"",COUNTIF(AK249:AK278,2)),IF('Chiffres et fonctions'!$J$3=2,IF(COUNTIF(AK249:AK278,4)=0,"","+ "&amp;(COUNTIF(AK249:AK278,4))),""))</f>
        <v/>
      </c>
      <c r="AL280" s="139" t="str">
        <f>IF('Chiffres et fonctions'!$J$3=1,IF(COUNTIF(AL249:AL278,2)=0,"",COUNTIF(AL249:AL278,2)),IF('Chiffres et fonctions'!$J$3=2,IF(COUNTIF(AL249:AL278,4)=0,"","+ "&amp;(COUNTIF(AL249:AL278,4))),""))</f>
        <v/>
      </c>
      <c r="AM280" s="138" t="str">
        <f>IF('Chiffres et fonctions'!$J$3=1,IF(COUNTIF(AM249:AM278,2)=0,"",COUNTIF(AM249:AM278,2)),IF('Chiffres et fonctions'!$J$3=2,IF(COUNTIF(AM249:AM278,4)=0,"","+ "&amp;(COUNTIF(AM249:AM278,4))),""))</f>
        <v/>
      </c>
      <c r="AN280" s="139" t="str">
        <f>IF('Chiffres et fonctions'!$J$3=1,IF(COUNTIF(AN249:AN278,2)=0,"",COUNTIF(AN249:AN278,2)),IF('Chiffres et fonctions'!$J$3=2,IF(COUNTIF(AN249:AN278,4)=0,"","+ "&amp;(COUNTIF(AN249:AN278,4))),""))</f>
        <v/>
      </c>
      <c r="AO280" s="138" t="str">
        <f>IF('Chiffres et fonctions'!$J$3=1,IF(COUNTIF(AO249:AO278,2)=0,"",COUNTIF(AO249:AO278,2)),IF('Chiffres et fonctions'!$J$3=2,IF(COUNTIF(AO249:AO278,4)=0,"","+ "&amp;(COUNTIF(AO249:AO278,4))),""))</f>
        <v/>
      </c>
      <c r="AP280" s="139" t="str">
        <f>IF('Chiffres et fonctions'!$J$3=1,IF(COUNTIF(AP249:AP278,2)=0,"",COUNTIF(AP249:AP278,2)),IF('Chiffres et fonctions'!$J$3=2,IF(COUNTIF(AP249:AP278,4)=0,"","+ "&amp;(COUNTIF(AP249:AP278,4))),""))</f>
        <v/>
      </c>
      <c r="AQ280" s="138" t="str">
        <f>IF('Chiffres et fonctions'!$J$3=1,IF(COUNTIF(AQ249:AQ278,2)=0,"",COUNTIF(AQ249:AQ278,2)),IF('Chiffres et fonctions'!$J$3=2,IF(COUNTIF(AQ249:AQ278,4)=0,"","+ "&amp;(COUNTIF(AQ249:AQ278,4))),""))</f>
        <v/>
      </c>
      <c r="AR280" s="139" t="str">
        <f>IF('Chiffres et fonctions'!$J$3=1,IF(COUNTIF(AR249:AR278,2)=0,"",COUNTIF(AR249:AR278,2)),IF('Chiffres et fonctions'!$J$3=2,IF(COUNTIF(AR249:AR278,4)=0,"","+ "&amp;(COUNTIF(AR249:AR278,4))),""))</f>
        <v/>
      </c>
      <c r="AS280" s="138" t="str">
        <f>IF('Chiffres et fonctions'!$J$3=1,IF(COUNTIF(AS249:AS278,2)=0,"",COUNTIF(AS249:AS278,2)),IF('Chiffres et fonctions'!$J$3=2,IF(COUNTIF(AS249:AS278,4)=0,"","+ "&amp;(COUNTIF(AS249:AS278,4))),""))</f>
        <v/>
      </c>
      <c r="AT280" s="139" t="str">
        <f>IF('Chiffres et fonctions'!$J$3=1,IF(COUNTIF(AT249:AT278,2)=0,"",COUNTIF(AT249:AT278,2)),IF('Chiffres et fonctions'!$J$3=2,IF(COUNTIF(AT249:AT278,4)=0,"","+ "&amp;(COUNTIF(AT249:AT278,4))),""))</f>
        <v/>
      </c>
      <c r="AU280" s="138" t="str">
        <f>IF('Chiffres et fonctions'!$J$3=1,IF(COUNTIF(AU249:AU278,2)=0,"",COUNTIF(AU249:AU278,2)),IF('Chiffres et fonctions'!$J$3=2,IF(COUNTIF(AU249:AU278,4)=0,"","+ "&amp;(COUNTIF(AU249:AU278,4))),""))</f>
        <v/>
      </c>
      <c r="AV280" s="139" t="str">
        <f>IF('Chiffres et fonctions'!$J$3=1,IF(COUNTIF(AV249:AV278,2)=0,"",COUNTIF(AV249:AV278,2)),IF('Chiffres et fonctions'!$J$3=2,IF(COUNTIF(AV249:AV278,4)=0,"","+ "&amp;(COUNTIF(AV249:AV278,4))),""))</f>
        <v/>
      </c>
      <c r="AW280" s="138" t="str">
        <f>IF('Chiffres et fonctions'!$J$3=1,IF(COUNTIF(AW249:AW278,2)=0,"",COUNTIF(AW249:AW278,2)),IF('Chiffres et fonctions'!$J$3=2,IF(COUNTIF(AW249:AW278,4)=0,"","+ "&amp;(COUNTIF(AW249:AW278,4))),""))</f>
        <v/>
      </c>
      <c r="AX280" s="139" t="str">
        <f>IF('Chiffres et fonctions'!$J$3=1,IF(COUNTIF(AX249:AX278,2)=0,"",COUNTIF(AX249:AX278,2)),IF('Chiffres et fonctions'!$J$3=2,IF(COUNTIF(AX249:AX278,4)=0,"","+ "&amp;(COUNTIF(AX249:AX278,4))),""))</f>
        <v/>
      </c>
      <c r="AY280" s="138" t="str">
        <f>IF('Chiffres et fonctions'!$J$3=1,IF(COUNTIF(AY249:AY278,2)=0,"",COUNTIF(AY249:AY278,2)),IF('Chiffres et fonctions'!$J$3=2,IF(COUNTIF(AY249:AY278,4)=0,"","+ "&amp;(COUNTIF(AY249:AY278,4))),""))</f>
        <v/>
      </c>
      <c r="AZ280" s="139" t="str">
        <f>IF('Chiffres et fonctions'!$J$3=1,IF(COUNTIF(AZ249:AZ278,2)=0,"",COUNTIF(AZ249:AZ278,2)),IF('Chiffres et fonctions'!$J$3=2,IF(COUNTIF(AZ249:AZ278,4)=0,"","+ "&amp;(COUNTIF(AZ249:AZ278,4))),""))</f>
        <v/>
      </c>
      <c r="BA280" s="138" t="str">
        <f>IF('Chiffres et fonctions'!$J$3=1,IF(COUNTIF(BA249:BA278,2)=0,"",COUNTIF(BA249:BA278,2)),IF('Chiffres et fonctions'!$J$3=2,IF(COUNTIF(BA249:BA278,4)=0,"","+ "&amp;(COUNTIF(BA249:BA278,4))),""))</f>
        <v/>
      </c>
      <c r="BB280" s="139" t="str">
        <f>IF('Chiffres et fonctions'!$J$3=1,IF(COUNTIF(BB249:BB278,2)=0,"",COUNTIF(BB249:BB278,2)),IF('Chiffres et fonctions'!$J$3=2,IF(COUNTIF(BB249:BB278,4)=0,"","+ "&amp;(COUNTIF(BB249:BB278,4))),""))</f>
        <v/>
      </c>
      <c r="BC280" s="121"/>
      <c r="BD280" s="370"/>
      <c r="BE280" s="148"/>
      <c r="BF280" s="149"/>
      <c r="BG280" s="150"/>
      <c r="BH280" s="149"/>
      <c r="BI280" s="149"/>
      <c r="BJ280" s="149"/>
      <c r="BK280" s="260"/>
      <c r="BL280" s="231"/>
      <c r="BM280" s="231"/>
      <c r="BN280" s="231"/>
      <c r="BO280" s="231"/>
      <c r="BP280" s="231"/>
      <c r="BQ280" s="231"/>
      <c r="BR280" s="122"/>
      <c r="BS280" s="122"/>
      <c r="BT280" s="172"/>
      <c r="BU280" s="226"/>
      <c r="BV280" s="222"/>
      <c r="BW280" s="226"/>
      <c r="BX280" s="222"/>
      <c r="BY280" s="123"/>
      <c r="BZ280" s="123"/>
      <c r="CA280" s="123"/>
      <c r="CB280" s="123"/>
      <c r="CC280" s="123"/>
      <c r="CD280" s="123"/>
      <c r="CE280" s="123"/>
      <c r="CF280" s="123"/>
      <c r="CG280" s="123"/>
      <c r="CH280" s="123"/>
      <c r="CI280" s="123"/>
      <c r="CJ280" s="123"/>
      <c r="CK280" s="123"/>
      <c r="CL280" s="123"/>
      <c r="CM280" s="123"/>
      <c r="CN280" s="123"/>
      <c r="CO280" s="123"/>
      <c r="CP280" s="123"/>
      <c r="CQ280" s="123"/>
      <c r="CR280" s="123"/>
      <c r="CS280" s="123"/>
      <c r="CT280" s="123"/>
      <c r="CU280" s="123"/>
      <c r="CV280" s="123"/>
      <c r="CW280" s="123"/>
      <c r="CX280" s="123"/>
      <c r="CY280" s="123"/>
      <c r="CZ280" s="123"/>
      <c r="DA280" s="123"/>
      <c r="DB280" s="123"/>
      <c r="DC280" s="123"/>
      <c r="DD280" s="123"/>
      <c r="DE280" s="123"/>
      <c r="DF280" s="123"/>
      <c r="DG280" s="123"/>
      <c r="DH280" s="123"/>
      <c r="DI280" s="123"/>
      <c r="DJ280" s="123"/>
      <c r="DK280" s="123"/>
      <c r="DL280" s="123"/>
      <c r="DM280" s="123"/>
      <c r="DN280" s="123"/>
      <c r="DO280" s="123"/>
      <c r="DP280" s="123"/>
      <c r="DQ280" s="123"/>
      <c r="DR280" s="123"/>
      <c r="DS280" s="123"/>
      <c r="DT280" s="123"/>
      <c r="DU280" s="123"/>
      <c r="DV280" s="123"/>
      <c r="DW280" s="123"/>
      <c r="DX280" s="123"/>
      <c r="DY280" s="123"/>
      <c r="DZ280" s="123"/>
      <c r="EA280" s="123"/>
      <c r="EB280" s="123"/>
      <c r="EC280" s="123"/>
      <c r="ED280" s="123"/>
      <c r="EE280" s="123"/>
      <c r="EF280" s="123"/>
      <c r="EG280" s="123"/>
      <c r="EH280" s="123"/>
      <c r="EI280" s="123"/>
      <c r="EJ280" s="123"/>
      <c r="EK280" s="123"/>
      <c r="EL280" s="123"/>
      <c r="EM280" s="123"/>
      <c r="EN280" s="123"/>
      <c r="EO280" s="123"/>
      <c r="EP280" s="123"/>
      <c r="EQ280" s="123"/>
      <c r="ER280" s="123"/>
      <c r="ES280" s="123"/>
      <c r="ET280" s="123"/>
      <c r="EU280" s="123"/>
      <c r="EV280" s="123"/>
      <c r="EW280" s="123"/>
      <c r="EX280" s="123"/>
      <c r="EY280" s="123"/>
      <c r="EZ280" s="123"/>
      <c r="FA280" s="123"/>
      <c r="FB280" s="123"/>
      <c r="FC280" s="123"/>
      <c r="FD280" s="123"/>
      <c r="FE280" s="123"/>
      <c r="FF280" s="123"/>
      <c r="FG280" s="123"/>
      <c r="FH280" s="123"/>
      <c r="FI280" s="123"/>
      <c r="FJ280" s="123"/>
      <c r="FK280" s="123"/>
      <c r="FL280" s="123"/>
      <c r="FM280" s="123"/>
      <c r="FN280" s="123"/>
      <c r="FO280" s="123"/>
      <c r="FP280" s="123"/>
      <c r="FQ280" s="123"/>
      <c r="FR280" s="123"/>
      <c r="FS280" s="123"/>
      <c r="FT280" s="123"/>
      <c r="FU280" s="123"/>
      <c r="FV280" s="123"/>
      <c r="FW280" s="123"/>
      <c r="FX280" s="123"/>
      <c r="FY280" s="123"/>
      <c r="FZ280" s="123"/>
      <c r="GA280" s="123"/>
      <c r="GB280" s="123"/>
      <c r="GC280" s="123"/>
      <c r="GD280" s="123"/>
      <c r="GE280" s="123"/>
      <c r="GF280" s="123"/>
      <c r="GG280" s="123"/>
      <c r="GH280" s="123"/>
      <c r="GI280" s="123"/>
      <c r="GJ280" s="123"/>
      <c r="GK280" s="123"/>
      <c r="GL280" s="123"/>
      <c r="GM280" s="123"/>
      <c r="GN280" s="123"/>
      <c r="GO280" s="123"/>
      <c r="GP280" s="123"/>
      <c r="GQ280" s="123"/>
      <c r="GR280" s="123"/>
      <c r="GS280" s="123"/>
      <c r="GT280" s="123"/>
      <c r="GU280" s="123"/>
      <c r="GV280" s="123"/>
      <c r="GW280" s="123"/>
      <c r="GX280" s="123"/>
      <c r="GY280" s="123"/>
      <c r="GZ280" s="123"/>
      <c r="HA280" s="123"/>
      <c r="HB280" s="123"/>
      <c r="HC280" s="123"/>
      <c r="HD280" s="123"/>
      <c r="HE280" s="123"/>
      <c r="HF280" s="123"/>
      <c r="HG280" s="123"/>
      <c r="HH280" s="123"/>
      <c r="HI280" s="123"/>
      <c r="HJ280" s="123"/>
      <c r="HK280" s="123"/>
      <c r="HL280" s="123"/>
      <c r="HM280" s="123"/>
      <c r="HN280" s="123"/>
      <c r="HO280" s="123"/>
      <c r="HP280" s="123"/>
      <c r="HQ280" s="123"/>
      <c r="HR280" s="123"/>
      <c r="HS280" s="123"/>
      <c r="HT280" s="123"/>
      <c r="HU280" s="123"/>
      <c r="HV280" s="123"/>
      <c r="HW280" s="123"/>
      <c r="HX280" s="123"/>
      <c r="HY280" s="123"/>
      <c r="HZ280" s="123"/>
      <c r="IA280" s="123"/>
      <c r="IB280" s="123"/>
      <c r="IC280" s="123"/>
      <c r="ID280" s="123"/>
      <c r="IE280" s="123"/>
      <c r="IF280" s="123"/>
      <c r="IG280" s="123"/>
      <c r="IH280" s="123"/>
      <c r="II280" s="123"/>
      <c r="IJ280" s="123"/>
      <c r="IK280" s="123"/>
      <c r="IL280" s="123"/>
      <c r="IM280" s="123"/>
      <c r="IN280" s="123"/>
      <c r="IO280" s="123"/>
      <c r="IP280" s="123"/>
      <c r="IQ280" s="123"/>
      <c r="IR280" s="123"/>
      <c r="IS280" s="123"/>
      <c r="IT280" s="123"/>
      <c r="IU280" s="123"/>
      <c r="IV280" s="123"/>
      <c r="IW280" s="123"/>
      <c r="IX280" s="123"/>
      <c r="IY280" s="123"/>
      <c r="IZ280" s="123"/>
      <c r="JA280" s="123"/>
      <c r="JB280" s="123"/>
      <c r="JC280" s="123"/>
      <c r="JD280" s="123"/>
      <c r="JE280" s="123"/>
      <c r="JF280" s="123"/>
      <c r="JG280" s="123"/>
      <c r="JH280" s="123"/>
      <c r="JI280" s="123"/>
      <c r="JJ280" s="123"/>
      <c r="JK280" s="123"/>
      <c r="JL280" s="123"/>
      <c r="JM280" s="123"/>
      <c r="JN280" s="123"/>
      <c r="JO280" s="123"/>
      <c r="JP280" s="123"/>
      <c r="JQ280" s="123"/>
      <c r="JR280" s="123"/>
      <c r="JS280" s="123"/>
      <c r="JT280" s="123"/>
      <c r="JU280" s="123"/>
      <c r="JV280" s="123"/>
      <c r="JW280" s="123"/>
      <c r="JX280" s="123"/>
      <c r="JY280" s="123"/>
      <c r="JZ280" s="123"/>
      <c r="KA280" s="123"/>
      <c r="KB280" s="123"/>
      <c r="KC280" s="123"/>
      <c r="KD280" s="123"/>
      <c r="KE280" s="123"/>
      <c r="KF280" s="123"/>
      <c r="KG280" s="123"/>
      <c r="KH280" s="123"/>
      <c r="KI280" s="123"/>
      <c r="KJ280" s="123"/>
      <c r="KK280" s="123"/>
      <c r="KL280" s="123"/>
      <c r="KM280" s="123"/>
      <c r="KN280" s="123"/>
      <c r="KO280" s="123"/>
      <c r="KP280" s="123"/>
      <c r="KQ280" s="123"/>
      <c r="KR280" s="123"/>
      <c r="KS280" s="123"/>
      <c r="KT280" s="123"/>
      <c r="KU280" s="123"/>
      <c r="KV280" s="123"/>
      <c r="KW280" s="123"/>
      <c r="KX280" s="123"/>
      <c r="KY280" s="123"/>
      <c r="KZ280" s="123"/>
      <c r="LA280" s="123"/>
      <c r="LB280" s="123"/>
      <c r="LC280" s="123"/>
      <c r="LD280" s="123"/>
      <c r="LE280" s="123"/>
      <c r="LF280" s="123"/>
      <c r="LG280" s="123"/>
      <c r="LH280" s="123"/>
      <c r="LI280" s="123"/>
      <c r="LJ280" s="123"/>
      <c r="LK280" s="123"/>
      <c r="LL280" s="123"/>
      <c r="LM280" s="123"/>
      <c r="LN280" s="123"/>
      <c r="LO280" s="123"/>
      <c r="LP280" s="123"/>
      <c r="LQ280" s="123"/>
      <c r="LR280" s="123"/>
      <c r="LS280" s="123"/>
      <c r="LT280" s="123"/>
      <c r="LU280" s="123"/>
      <c r="LV280" s="123"/>
      <c r="LW280" s="123"/>
      <c r="LX280" s="123"/>
      <c r="LY280" s="123"/>
      <c r="LZ280" s="123"/>
      <c r="MA280" s="123"/>
      <c r="MB280" s="123"/>
      <c r="MC280" s="123"/>
      <c r="MD280" s="123"/>
      <c r="ME280" s="123"/>
      <c r="MF280" s="123"/>
      <c r="MG280" s="123"/>
      <c r="MH280" s="123"/>
      <c r="MI280" s="123"/>
      <c r="MJ280" s="123"/>
      <c r="MK280" s="123"/>
      <c r="ML280" s="123"/>
      <c r="MM280" s="123"/>
      <c r="MN280" s="123"/>
      <c r="MO280" s="123"/>
      <c r="MP280" s="123"/>
      <c r="MQ280" s="123"/>
      <c r="MS280" s="224"/>
      <c r="MT280" s="378">
        <f>(COUNTA($O249:$BB278)/2)-SUM(MV280:NK280)</f>
        <v>0</v>
      </c>
      <c r="MU280" s="379"/>
      <c r="MV280" s="380">
        <f>SUM(MV249:MW278)</f>
        <v>0</v>
      </c>
      <c r="MW280" s="380"/>
      <c r="MX280" s="380">
        <f>SUM(MX249:MY278)</f>
        <v>0</v>
      </c>
      <c r="MY280" s="380"/>
      <c r="MZ280" s="380">
        <f>SUM(MZ249:NA278)</f>
        <v>0</v>
      </c>
      <c r="NA280" s="380"/>
      <c r="NB280" s="380">
        <f>SUM(NB249:NC278)</f>
        <v>0</v>
      </c>
      <c r="NC280" s="380"/>
      <c r="ND280" s="380">
        <f>SUM(ND249:NE278)</f>
        <v>0</v>
      </c>
      <c r="NE280" s="380"/>
      <c r="NF280" s="380">
        <f>SUM(NF249:NG278)</f>
        <v>0</v>
      </c>
      <c r="NG280" s="380"/>
      <c r="NH280" s="380">
        <f>SUM(NH249:NI278)</f>
        <v>0</v>
      </c>
      <c r="NI280" s="380"/>
      <c r="NJ280" s="380">
        <f>SUM(NJ249:NK278)</f>
        <v>0</v>
      </c>
      <c r="NK280" s="380"/>
      <c r="NL280" s="376">
        <f>SUM(NL249:NM278)</f>
        <v>0</v>
      </c>
      <c r="NM280" s="377"/>
      <c r="NN280" s="350"/>
    </row>
    <row r="281" spans="1:384" ht="10.199999999999999" customHeight="1" thickBot="1">
      <c r="B281" s="337"/>
      <c r="C281" s="44"/>
      <c r="D281" s="44"/>
      <c r="E281" s="44"/>
      <c r="F281" s="44"/>
      <c r="G281" s="44"/>
      <c r="H281" s="44"/>
      <c r="I281" s="44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44"/>
      <c r="AJ281" s="44"/>
      <c r="AK281" s="44"/>
      <c r="AL281" s="44"/>
      <c r="AM281" s="44"/>
      <c r="AN281" s="44"/>
      <c r="AO281" s="44"/>
      <c r="AP281" s="44"/>
      <c r="AQ281" s="44"/>
      <c r="AR281" s="44"/>
      <c r="AS281" s="44"/>
      <c r="AT281" s="44"/>
      <c r="AU281" s="44"/>
      <c r="AV281" s="44"/>
      <c r="AW281" s="44"/>
      <c r="AX281" s="44"/>
      <c r="AY281" s="44"/>
      <c r="AZ281" s="44"/>
      <c r="BA281" s="44"/>
      <c r="BB281" s="44"/>
      <c r="BC281" s="44"/>
      <c r="BD281" s="45"/>
      <c r="BE281" s="45"/>
      <c r="BF281" s="45"/>
      <c r="BG281" s="45"/>
      <c r="BH281" s="45"/>
      <c r="BI281" s="45"/>
      <c r="BJ281" s="45"/>
      <c r="BL281" s="45"/>
      <c r="BM281" s="45"/>
      <c r="BN281" s="45"/>
      <c r="BO281" s="45"/>
      <c r="BP281" s="45"/>
      <c r="BR281" s="45"/>
      <c r="BS281" s="44"/>
      <c r="BT281" s="45"/>
      <c r="BU281" s="223"/>
      <c r="BV281" s="223"/>
      <c r="BW281" s="223"/>
      <c r="BX281" s="223"/>
      <c r="BY281" s="169"/>
      <c r="BZ281" s="169"/>
      <c r="CA281" s="169"/>
      <c r="CB281" s="169"/>
      <c r="CC281" s="169"/>
      <c r="CD281" s="169"/>
      <c r="CE281" s="169"/>
      <c r="CF281" s="169"/>
      <c r="CG281" s="169"/>
      <c r="CH281" s="169"/>
      <c r="CI281" s="169"/>
      <c r="CJ281" s="169"/>
      <c r="CK281" s="169"/>
      <c r="CL281" s="169"/>
      <c r="CM281" s="169"/>
      <c r="CN281" s="169"/>
      <c r="CO281" s="169"/>
      <c r="CP281" s="169"/>
      <c r="CQ281" s="169"/>
      <c r="CR281" s="169"/>
      <c r="CS281" s="169"/>
      <c r="CT281" s="169"/>
      <c r="CU281" s="169"/>
      <c r="CV281" s="169"/>
      <c r="CW281" s="169"/>
      <c r="CX281" s="169"/>
      <c r="CY281" s="169"/>
      <c r="CZ281" s="169"/>
      <c r="DA281" s="169"/>
      <c r="DB281" s="169"/>
      <c r="DC281" s="169"/>
      <c r="DD281" s="169"/>
      <c r="DE281" s="169"/>
      <c r="EV281" s="338"/>
      <c r="EW281" s="338"/>
      <c r="EX281" s="338"/>
      <c r="EY281" s="338"/>
      <c r="EZ281" s="338"/>
      <c r="FA281" s="338"/>
      <c r="FB281" s="338"/>
      <c r="FC281" s="338"/>
      <c r="FD281" s="338"/>
      <c r="FE281" s="338"/>
      <c r="FF281" s="338"/>
      <c r="FG281" s="338"/>
      <c r="FH281" s="338"/>
      <c r="FI281" s="338"/>
      <c r="FJ281" s="338"/>
      <c r="FK281" s="338"/>
      <c r="FL281" s="338"/>
      <c r="FM281" s="338"/>
      <c r="FN281" s="338"/>
      <c r="FO281" s="338"/>
      <c r="FP281" s="338"/>
      <c r="FQ281" s="338"/>
      <c r="FR281" s="338"/>
      <c r="FS281" s="338"/>
      <c r="FT281" s="338"/>
      <c r="FU281" s="338"/>
      <c r="FV281" s="338"/>
      <c r="FW281" s="338"/>
      <c r="FX281" s="338"/>
      <c r="FY281" s="338"/>
      <c r="FZ281" s="338"/>
      <c r="GA281" s="338"/>
      <c r="GB281" s="338"/>
      <c r="GC281" s="338"/>
      <c r="GD281" s="338"/>
      <c r="GE281" s="338"/>
      <c r="GF281" s="338"/>
      <c r="GG281" s="338"/>
      <c r="GH281" s="338"/>
      <c r="GI281" s="338"/>
      <c r="GK281" s="338"/>
      <c r="GL281" s="338"/>
      <c r="GM281" s="338"/>
      <c r="GN281" s="338"/>
      <c r="GO281" s="338"/>
      <c r="GP281" s="338"/>
      <c r="GQ281" s="338"/>
      <c r="GR281" s="338"/>
      <c r="GS281" s="338"/>
      <c r="GT281" s="338"/>
      <c r="GU281" s="338"/>
      <c r="GV281" s="338"/>
      <c r="GW281" s="338"/>
      <c r="GX281" s="338"/>
      <c r="GY281" s="338"/>
      <c r="GZ281" s="338"/>
      <c r="HA281" s="338"/>
      <c r="HB281" s="338"/>
      <c r="HC281" s="338"/>
      <c r="HD281" s="338"/>
      <c r="HE281" s="338"/>
      <c r="HF281" s="338"/>
      <c r="HG281" s="338"/>
      <c r="HH281" s="338"/>
      <c r="HI281" s="338"/>
      <c r="HJ281" s="338"/>
      <c r="HK281" s="338"/>
      <c r="HL281" s="338"/>
      <c r="HM281" s="338"/>
      <c r="HN281" s="338"/>
      <c r="HO281" s="338"/>
      <c r="HP281" s="338"/>
      <c r="HQ281" s="338"/>
      <c r="HR281" s="338"/>
      <c r="HS281" s="338"/>
      <c r="HT281" s="338"/>
      <c r="HU281" s="338"/>
      <c r="HV281" s="338"/>
      <c r="HW281" s="338"/>
      <c r="HX281" s="338"/>
      <c r="HZ281" s="338"/>
      <c r="IA281" s="338"/>
      <c r="IB281" s="338"/>
      <c r="IC281" s="338"/>
      <c r="ID281" s="338"/>
      <c r="IE281" s="338"/>
      <c r="IF281" s="338"/>
      <c r="IG281" s="338"/>
      <c r="IH281" s="338"/>
      <c r="II281" s="338"/>
      <c r="IJ281" s="338"/>
      <c r="IK281" s="338"/>
      <c r="IL281" s="338"/>
      <c r="IM281" s="338"/>
      <c r="IN281" s="338"/>
      <c r="IO281" s="338"/>
      <c r="IP281" s="338"/>
      <c r="IQ281" s="338"/>
      <c r="IR281" s="338"/>
      <c r="IS281" s="338"/>
      <c r="IT281" s="338"/>
      <c r="IU281" s="338"/>
      <c r="IV281" s="338"/>
      <c r="IW281" s="338"/>
      <c r="IX281" s="338"/>
      <c r="IY281" s="338"/>
      <c r="IZ281" s="338"/>
      <c r="JA281" s="338"/>
      <c r="JB281" s="338"/>
      <c r="JC281" s="338"/>
      <c r="JD281" s="338"/>
      <c r="JE281" s="338"/>
      <c r="JF281" s="338"/>
      <c r="JG281" s="338"/>
      <c r="JH281" s="338"/>
      <c r="JI281" s="338"/>
      <c r="JJ281" s="338"/>
      <c r="JK281" s="338"/>
      <c r="JL281" s="338"/>
      <c r="JM281" s="338"/>
      <c r="JO281" s="338"/>
      <c r="JP281" s="338"/>
      <c r="JQ281" s="338"/>
      <c r="JR281" s="338"/>
      <c r="JS281" s="338"/>
      <c r="JT281" s="338"/>
      <c r="JU281" s="338"/>
      <c r="JV281" s="338"/>
      <c r="JW281" s="338"/>
      <c r="JX281" s="338"/>
      <c r="JY281" s="338"/>
      <c r="JZ281" s="338"/>
      <c r="KA281" s="338"/>
      <c r="KB281" s="338"/>
      <c r="KC281" s="338"/>
      <c r="KD281" s="338"/>
      <c r="KE281" s="338"/>
      <c r="KF281" s="338"/>
      <c r="KG281" s="338"/>
      <c r="KH281" s="338"/>
      <c r="KI281" s="338"/>
      <c r="KJ281" s="338"/>
      <c r="KK281" s="338"/>
      <c r="KL281" s="338"/>
      <c r="KM281" s="338"/>
      <c r="KN281" s="338"/>
      <c r="KO281" s="338"/>
      <c r="KP281" s="338"/>
      <c r="KQ281" s="338"/>
      <c r="KR281" s="338"/>
      <c r="KS281" s="338"/>
      <c r="KT281" s="338"/>
      <c r="KU281" s="338"/>
      <c r="KV281" s="338"/>
      <c r="KW281" s="338"/>
      <c r="KX281" s="338"/>
      <c r="KY281" s="338"/>
      <c r="KZ281" s="338"/>
      <c r="LA281" s="338"/>
      <c r="LB281" s="338"/>
      <c r="LD281" s="338"/>
      <c r="LE281" s="338"/>
      <c r="LF281" s="338"/>
      <c r="LG281" s="338"/>
      <c r="LH281" s="338"/>
      <c r="LI281" s="338"/>
      <c r="LJ281" s="338"/>
      <c r="LK281" s="338"/>
      <c r="LL281" s="338"/>
      <c r="LM281" s="338"/>
      <c r="LN281" s="338"/>
      <c r="LO281" s="338"/>
      <c r="LP281" s="338"/>
      <c r="LQ281" s="338"/>
      <c r="LR281" s="338"/>
      <c r="LS281" s="338"/>
      <c r="LT281" s="338"/>
      <c r="LU281" s="338"/>
      <c r="LV281" s="338"/>
      <c r="LW281" s="338"/>
      <c r="LX281" s="338"/>
      <c r="LY281" s="338"/>
      <c r="LZ281" s="338"/>
      <c r="MA281" s="338"/>
      <c r="MB281" s="338"/>
      <c r="MC281" s="338"/>
      <c r="MD281" s="338"/>
      <c r="ME281" s="338"/>
      <c r="MF281" s="338"/>
      <c r="MG281" s="338"/>
      <c r="MH281" s="338"/>
      <c r="MI281" s="338"/>
      <c r="MJ281" s="338"/>
      <c r="MK281" s="338"/>
      <c r="ML281" s="338"/>
      <c r="MM281" s="338"/>
      <c r="MN281" s="338"/>
      <c r="MO281" s="338"/>
      <c r="MP281" s="338"/>
      <c r="MQ281" s="338"/>
      <c r="MT281" s="316"/>
      <c r="MU281" s="316"/>
      <c r="MV281" s="316"/>
      <c r="MW281" s="316"/>
      <c r="MX281" s="316"/>
      <c r="MY281" s="316"/>
      <c r="MZ281" s="316"/>
      <c r="NA281" s="316"/>
      <c r="NB281" s="316"/>
      <c r="NC281" s="316"/>
      <c r="ND281" s="316"/>
      <c r="NE281" s="316"/>
      <c r="NF281" s="316"/>
      <c r="NG281" s="316"/>
      <c r="NH281" s="316"/>
      <c r="NI281" s="316"/>
      <c r="NJ281" s="316"/>
      <c r="NK281" s="316"/>
      <c r="NL281" s="316"/>
      <c r="NM281" s="316"/>
      <c r="NN281" s="350"/>
    </row>
    <row r="282" spans="1:384" ht="18" customHeight="1" thickBot="1">
      <c r="A282" s="26">
        <v>9</v>
      </c>
      <c r="B282" s="337"/>
      <c r="C282" s="320">
        <f>Conges!$B$11</f>
        <v>44904</v>
      </c>
      <c r="D282" s="321"/>
      <c r="E282" s="321"/>
      <c r="F282" s="321"/>
      <c r="G282" s="321"/>
      <c r="H282" s="321"/>
      <c r="I282" s="321"/>
      <c r="J282" s="321"/>
      <c r="K282" s="321"/>
      <c r="L282" s="321"/>
      <c r="M282" s="321"/>
      <c r="N282" s="321"/>
      <c r="O282" s="321"/>
      <c r="P282" s="321"/>
      <c r="Q282" s="321"/>
      <c r="R282" s="321"/>
      <c r="S282" s="321"/>
      <c r="T282" s="321"/>
      <c r="U282" s="321"/>
      <c r="V282" s="321"/>
      <c r="W282" s="321"/>
      <c r="X282" s="321"/>
      <c r="Y282" s="321"/>
      <c r="Z282" s="321"/>
      <c r="AA282" s="321"/>
      <c r="AB282" s="321"/>
      <c r="AC282" s="321"/>
      <c r="AD282" s="321"/>
      <c r="AE282" s="321"/>
      <c r="AF282" s="321"/>
      <c r="AG282" s="321"/>
      <c r="AH282" s="321"/>
      <c r="AI282" s="321"/>
      <c r="AJ282" s="321"/>
      <c r="AK282" s="321"/>
      <c r="AL282" s="321"/>
      <c r="AM282" s="321"/>
      <c r="AN282" s="321"/>
      <c r="AO282" s="321"/>
      <c r="AP282" s="321"/>
      <c r="AQ282" s="321"/>
      <c r="AR282" s="321"/>
      <c r="AS282" s="321"/>
      <c r="AT282" s="321"/>
      <c r="AU282" s="321"/>
      <c r="AV282" s="321"/>
      <c r="AW282" s="321"/>
      <c r="AX282" s="321"/>
      <c r="AY282" s="321"/>
      <c r="AZ282" s="321"/>
      <c r="BA282" s="321"/>
      <c r="BB282" s="321"/>
      <c r="BC282" s="321"/>
      <c r="BD282" s="370"/>
      <c r="BE282" s="359" t="s">
        <v>13</v>
      </c>
      <c r="BF282" s="360"/>
      <c r="BG282" s="363"/>
      <c r="BH282" s="353" t="s">
        <v>54</v>
      </c>
      <c r="BI282" s="353"/>
      <c r="BJ282" s="353" t="s">
        <v>46</v>
      </c>
      <c r="BK282" s="332"/>
      <c r="BL282" s="353" t="s">
        <v>69</v>
      </c>
      <c r="BM282" s="353" t="s">
        <v>70</v>
      </c>
      <c r="BN282" s="353" t="s">
        <v>73</v>
      </c>
      <c r="BO282" s="353" t="s">
        <v>74</v>
      </c>
      <c r="BP282" s="353" t="s">
        <v>71</v>
      </c>
      <c r="BQ282" s="353" t="s">
        <v>72</v>
      </c>
      <c r="BR282" s="393" t="s">
        <v>62</v>
      </c>
      <c r="BS282" s="391" t="s">
        <v>68</v>
      </c>
      <c r="BT282" s="362"/>
      <c r="BU282" s="395" t="str">
        <f>BU$2</f>
        <v>Heures Pointés Reel +ind</v>
      </c>
      <c r="BV282" s="397" t="str">
        <f>BV$2</f>
        <v>Heures Cumules Reel + ind</v>
      </c>
      <c r="BW282" s="395"/>
      <c r="BX282" s="397"/>
      <c r="BY282" s="169"/>
      <c r="BZ282" s="169"/>
      <c r="CA282" s="169"/>
      <c r="CB282" s="169"/>
      <c r="CC282" s="169"/>
      <c r="CD282" s="169"/>
      <c r="CE282" s="169"/>
      <c r="CF282" s="169"/>
      <c r="CG282" s="169"/>
      <c r="CH282" s="169"/>
      <c r="CI282" s="169"/>
      <c r="CJ282" s="169"/>
      <c r="CK282" s="169"/>
      <c r="CL282" s="169"/>
      <c r="CM282" s="169"/>
      <c r="CN282" s="169"/>
      <c r="CO282" s="169"/>
      <c r="CP282" s="169"/>
      <c r="CQ282" s="169"/>
      <c r="CR282" s="169"/>
      <c r="CS282" s="169"/>
      <c r="CT282" s="169"/>
      <c r="CU282" s="169"/>
      <c r="CV282" s="169"/>
      <c r="CW282" s="169"/>
      <c r="CX282" s="169"/>
      <c r="CY282" s="169"/>
      <c r="CZ282" s="169"/>
      <c r="DA282" s="169"/>
      <c r="DB282" s="169"/>
      <c r="DC282" s="169"/>
      <c r="DD282" s="169"/>
      <c r="DE282" s="169"/>
      <c r="EV282" s="338"/>
      <c r="EW282" s="338"/>
      <c r="EX282" s="338"/>
      <c r="EY282" s="338"/>
      <c r="EZ282" s="338"/>
      <c r="FA282" s="338"/>
      <c r="FB282" s="338"/>
      <c r="FC282" s="338"/>
      <c r="FD282" s="338"/>
      <c r="FE282" s="338"/>
      <c r="FF282" s="338"/>
      <c r="FG282" s="338"/>
      <c r="FH282" s="338"/>
      <c r="FI282" s="338"/>
      <c r="FJ282" s="338"/>
      <c r="FK282" s="338"/>
      <c r="FL282" s="338"/>
      <c r="FM282" s="338"/>
      <c r="FN282" s="338"/>
      <c r="FO282" s="338"/>
      <c r="FP282" s="338"/>
      <c r="FQ282" s="338"/>
      <c r="FR282" s="338"/>
      <c r="FS282" s="338"/>
      <c r="FT282" s="338"/>
      <c r="FU282" s="338"/>
      <c r="FV282" s="338"/>
      <c r="FW282" s="338"/>
      <c r="FX282" s="338"/>
      <c r="FY282" s="338"/>
      <c r="FZ282" s="338"/>
      <c r="GA282" s="338"/>
      <c r="GB282" s="338"/>
      <c r="GC282" s="338"/>
      <c r="GD282" s="338"/>
      <c r="GE282" s="338"/>
      <c r="GF282" s="338"/>
      <c r="GG282" s="338"/>
      <c r="GH282" s="338"/>
      <c r="GI282" s="338"/>
      <c r="GK282" s="338"/>
      <c r="GL282" s="338"/>
      <c r="GM282" s="338"/>
      <c r="GN282" s="338"/>
      <c r="GO282" s="338"/>
      <c r="GP282" s="338"/>
      <c r="GQ282" s="338"/>
      <c r="GR282" s="338"/>
      <c r="GS282" s="338"/>
      <c r="GT282" s="338"/>
      <c r="GU282" s="338"/>
      <c r="GV282" s="338"/>
      <c r="GW282" s="338"/>
      <c r="GX282" s="338"/>
      <c r="GY282" s="338"/>
      <c r="GZ282" s="338"/>
      <c r="HA282" s="338"/>
      <c r="HB282" s="338"/>
      <c r="HC282" s="338"/>
      <c r="HD282" s="338"/>
      <c r="HE282" s="338"/>
      <c r="HF282" s="338"/>
      <c r="HG282" s="338"/>
      <c r="HH282" s="338"/>
      <c r="HI282" s="338"/>
      <c r="HJ282" s="338"/>
      <c r="HK282" s="338"/>
      <c r="HL282" s="338"/>
      <c r="HM282" s="338"/>
      <c r="HN282" s="338"/>
      <c r="HO282" s="338"/>
      <c r="HP282" s="338"/>
      <c r="HQ282" s="338"/>
      <c r="HR282" s="338"/>
      <c r="HS282" s="338"/>
      <c r="HT282" s="338"/>
      <c r="HU282" s="338"/>
      <c r="HV282" s="338"/>
      <c r="HW282" s="338"/>
      <c r="HX282" s="338"/>
      <c r="HZ282" s="338"/>
      <c r="IA282" s="338"/>
      <c r="IB282" s="338"/>
      <c r="IC282" s="338"/>
      <c r="ID282" s="338"/>
      <c r="IE282" s="338"/>
      <c r="IF282" s="338"/>
      <c r="IG282" s="338"/>
      <c r="IH282" s="338"/>
      <c r="II282" s="338"/>
      <c r="IJ282" s="338"/>
      <c r="IK282" s="338"/>
      <c r="IL282" s="338"/>
      <c r="IM282" s="338"/>
      <c r="IN282" s="338"/>
      <c r="IO282" s="338"/>
      <c r="IP282" s="338"/>
      <c r="IQ282" s="338"/>
      <c r="IR282" s="338"/>
      <c r="IS282" s="338"/>
      <c r="IT282" s="338"/>
      <c r="IU282" s="338"/>
      <c r="IV282" s="338"/>
      <c r="IW282" s="338"/>
      <c r="IX282" s="338"/>
      <c r="IY282" s="338"/>
      <c r="IZ282" s="338"/>
      <c r="JA282" s="338"/>
      <c r="JB282" s="338"/>
      <c r="JC282" s="338"/>
      <c r="JD282" s="338"/>
      <c r="JE282" s="338"/>
      <c r="JF282" s="338"/>
      <c r="JG282" s="338"/>
      <c r="JH282" s="338"/>
      <c r="JI282" s="338"/>
      <c r="JJ282" s="338"/>
      <c r="JK282" s="338"/>
      <c r="JL282" s="338"/>
      <c r="JM282" s="338"/>
      <c r="JO282" s="338"/>
      <c r="JP282" s="338"/>
      <c r="JQ282" s="338"/>
      <c r="JR282" s="338"/>
      <c r="JS282" s="338"/>
      <c r="JT282" s="338"/>
      <c r="JU282" s="338"/>
      <c r="JV282" s="338"/>
      <c r="JW282" s="338"/>
      <c r="JX282" s="338"/>
      <c r="JY282" s="338"/>
      <c r="JZ282" s="338"/>
      <c r="KA282" s="338"/>
      <c r="KB282" s="338"/>
      <c r="KC282" s="338"/>
      <c r="KD282" s="338"/>
      <c r="KE282" s="338"/>
      <c r="KF282" s="338"/>
      <c r="KG282" s="338"/>
      <c r="KH282" s="338"/>
      <c r="KI282" s="338"/>
      <c r="KJ282" s="338"/>
      <c r="KK282" s="338"/>
      <c r="KL282" s="338"/>
      <c r="KM282" s="338"/>
      <c r="KN282" s="338"/>
      <c r="KO282" s="338"/>
      <c r="KP282" s="338"/>
      <c r="KQ282" s="338"/>
      <c r="KR282" s="338"/>
      <c r="KS282" s="338"/>
      <c r="KT282" s="338"/>
      <c r="KU282" s="338"/>
      <c r="KV282" s="338"/>
      <c r="KW282" s="338"/>
      <c r="KX282" s="338"/>
      <c r="KY282" s="338"/>
      <c r="KZ282" s="338"/>
      <c r="LA282" s="338"/>
      <c r="LB282" s="338"/>
      <c r="LD282" s="338"/>
      <c r="LE282" s="338"/>
      <c r="LF282" s="338"/>
      <c r="LG282" s="338"/>
      <c r="LH282" s="338"/>
      <c r="LI282" s="338"/>
      <c r="LJ282" s="338"/>
      <c r="LK282" s="338"/>
      <c r="LL282" s="338"/>
      <c r="LM282" s="338"/>
      <c r="LN282" s="338"/>
      <c r="LO282" s="338"/>
      <c r="LP282" s="338"/>
      <c r="LQ282" s="338"/>
      <c r="LR282" s="338"/>
      <c r="LS282" s="338"/>
      <c r="LT282" s="338"/>
      <c r="LU282" s="338"/>
      <c r="LV282" s="338"/>
      <c r="LW282" s="338"/>
      <c r="LX282" s="338"/>
      <c r="LY282" s="338"/>
      <c r="LZ282" s="338"/>
      <c r="MA282" s="338"/>
      <c r="MB282" s="338"/>
      <c r="MC282" s="338"/>
      <c r="MD282" s="338"/>
      <c r="ME282" s="338"/>
      <c r="MF282" s="338"/>
      <c r="MG282" s="338"/>
      <c r="MH282" s="338"/>
      <c r="MI282" s="338"/>
      <c r="MJ282" s="338"/>
      <c r="MK282" s="338"/>
      <c r="ML282" s="338"/>
      <c r="MM282" s="338"/>
      <c r="MN282" s="338"/>
      <c r="MO282" s="338"/>
      <c r="MP282" s="338"/>
      <c r="MQ282" s="338"/>
      <c r="MT282" s="381" t="s">
        <v>12</v>
      </c>
      <c r="MU282" s="381"/>
      <c r="MV282" s="381"/>
      <c r="MW282" s="381"/>
      <c r="MX282" s="381"/>
      <c r="MY282" s="381"/>
      <c r="MZ282" s="381"/>
      <c r="NA282" s="381"/>
      <c r="NB282" s="381"/>
      <c r="NC282" s="381"/>
      <c r="ND282" s="381"/>
      <c r="NE282" s="381"/>
      <c r="NF282" s="381"/>
      <c r="NG282" s="381"/>
      <c r="NH282" s="381"/>
      <c r="NI282" s="381"/>
      <c r="NJ282" s="381"/>
      <c r="NK282" s="381"/>
      <c r="NL282" s="381"/>
      <c r="NM282" s="381"/>
      <c r="NN282" s="350"/>
      <c r="NR282" s="330" t="s">
        <v>56</v>
      </c>
      <c r="NS282" s="330"/>
      <c r="NT282" s="330"/>
    </row>
    <row r="283" spans="1:384" ht="10.199999999999999" customHeight="1">
      <c r="A283" s="25"/>
      <c r="B283" s="337"/>
      <c r="C283" s="335">
        <f>C282</f>
        <v>44904</v>
      </c>
      <c r="D283" s="16"/>
      <c r="E283" s="349" t="str">
        <f>$E$3</f>
        <v>Sans Renfort</v>
      </c>
      <c r="F283" s="349"/>
      <c r="G283" s="349"/>
      <c r="H283" s="10"/>
      <c r="I283" s="10"/>
      <c r="J283" s="10"/>
      <c r="K283" s="10"/>
      <c r="L283" s="10"/>
      <c r="M283" s="10"/>
      <c r="N283" s="316">
        <v>7</v>
      </c>
      <c r="O283" s="316"/>
      <c r="P283" s="316">
        <v>8</v>
      </c>
      <c r="Q283" s="316"/>
      <c r="R283" s="316">
        <v>9</v>
      </c>
      <c r="S283" s="316"/>
      <c r="T283" s="316">
        <v>10</v>
      </c>
      <c r="U283" s="316"/>
      <c r="V283" s="316">
        <v>11</v>
      </c>
      <c r="W283" s="316"/>
      <c r="X283" s="316">
        <v>12</v>
      </c>
      <c r="Y283" s="316"/>
      <c r="Z283" s="316">
        <v>13</v>
      </c>
      <c r="AA283" s="316"/>
      <c r="AB283" s="316">
        <v>14</v>
      </c>
      <c r="AC283" s="316"/>
      <c r="AD283" s="316">
        <v>15</v>
      </c>
      <c r="AE283" s="316"/>
      <c r="AF283" s="316">
        <v>16</v>
      </c>
      <c r="AG283" s="316"/>
      <c r="AH283" s="316">
        <v>17</v>
      </c>
      <c r="AI283" s="316"/>
      <c r="AJ283" s="316">
        <v>18</v>
      </c>
      <c r="AK283" s="316"/>
      <c r="AL283" s="316">
        <v>19</v>
      </c>
      <c r="AM283" s="316"/>
      <c r="AN283" s="316">
        <v>20</v>
      </c>
      <c r="AO283" s="316"/>
      <c r="AP283" s="316">
        <v>21</v>
      </c>
      <c r="AQ283" s="316"/>
      <c r="AR283" s="316">
        <v>22</v>
      </c>
      <c r="AS283" s="316"/>
      <c r="AT283" s="316">
        <v>23</v>
      </c>
      <c r="AU283" s="316"/>
      <c r="AV283" s="316">
        <v>24</v>
      </c>
      <c r="AW283" s="316"/>
      <c r="AX283" s="316">
        <v>1</v>
      </c>
      <c r="AY283" s="316"/>
      <c r="AZ283" s="316">
        <v>2</v>
      </c>
      <c r="BA283" s="316"/>
      <c r="BB283" s="316">
        <v>3</v>
      </c>
      <c r="BC283" s="346"/>
      <c r="BD283" s="370"/>
      <c r="BE283" s="361"/>
      <c r="BF283" s="362"/>
      <c r="BG283" s="364"/>
      <c r="BH283" s="354"/>
      <c r="BI283" s="354"/>
      <c r="BJ283" s="354"/>
      <c r="BK283" s="333"/>
      <c r="BL283" s="354"/>
      <c r="BM283" s="354"/>
      <c r="BN283" s="354"/>
      <c r="BO283" s="354"/>
      <c r="BP283" s="354"/>
      <c r="BQ283" s="354"/>
      <c r="BR283" s="394"/>
      <c r="BS283" s="392"/>
      <c r="BT283" s="362"/>
      <c r="BU283" s="396"/>
      <c r="BV283" s="398"/>
      <c r="BW283" s="396"/>
      <c r="BX283" s="398"/>
      <c r="MT283" s="374">
        <v>1</v>
      </c>
      <c r="MU283" s="316"/>
      <c r="MV283" s="316">
        <v>2</v>
      </c>
      <c r="MW283" s="316"/>
      <c r="MX283" s="316">
        <v>3</v>
      </c>
      <c r="MY283" s="316"/>
      <c r="MZ283" s="316">
        <v>4</v>
      </c>
      <c r="NA283" s="316"/>
      <c r="NB283" s="316">
        <v>5</v>
      </c>
      <c r="NC283" s="316"/>
      <c r="ND283" s="316">
        <v>6</v>
      </c>
      <c r="NE283" s="316"/>
      <c r="NF283" s="316">
        <v>7</v>
      </c>
      <c r="NG283" s="316"/>
      <c r="NH283" s="316">
        <v>8</v>
      </c>
      <c r="NI283" s="316"/>
      <c r="NJ283" s="316">
        <v>9</v>
      </c>
      <c r="NK283" s="316"/>
      <c r="NL283" s="382" t="s">
        <v>12</v>
      </c>
      <c r="NM283" s="383"/>
      <c r="NN283" s="350"/>
      <c r="NR283" s="30" t="s">
        <v>57</v>
      </c>
      <c r="NS283" s="30" t="s">
        <v>58</v>
      </c>
      <c r="NT283" s="30" t="s">
        <v>59</v>
      </c>
    </row>
    <row r="284" spans="1:384" ht="10.199999999999999" customHeight="1">
      <c r="A284" s="25"/>
      <c r="B284" s="337"/>
      <c r="C284" s="335"/>
      <c r="D284" s="15"/>
      <c r="E284" s="322" t="str">
        <f>IFERROR(G298*'Chiffres et fonctions'!$J$6,"CA à Produire")</f>
        <v>CA à Produire</v>
      </c>
      <c r="F284" s="322"/>
      <c r="G284" s="322"/>
      <c r="H284" s="323">
        <f>IF(BC314&lt;&gt;0,3,0)</f>
        <v>0</v>
      </c>
      <c r="I284" s="387">
        <f>Prenoms!$B$2</f>
        <v>0</v>
      </c>
      <c r="J284" s="388"/>
      <c r="K284" s="388"/>
      <c r="L284" s="388"/>
      <c r="M284" s="388"/>
      <c r="N284" s="60" t="str">
        <f>IF(NL284&lt;&gt;0,"",IF(Conges!N36=0,"",Conges!N36))</f>
        <v/>
      </c>
      <c r="O284" s="61"/>
      <c r="P284" s="62"/>
      <c r="Q284" s="62"/>
      <c r="R284" s="62"/>
      <c r="S284" s="62"/>
      <c r="T284" s="62"/>
      <c r="U284" s="62"/>
      <c r="V284" s="63"/>
      <c r="W284" s="62"/>
      <c r="X284" s="62"/>
      <c r="Y284" s="62"/>
      <c r="Z284" s="62"/>
      <c r="AA284" s="62"/>
      <c r="AB284" s="62"/>
      <c r="AC284" s="62"/>
      <c r="AD284" s="62"/>
      <c r="AE284" s="61"/>
      <c r="AF284" s="62"/>
      <c r="AG284" s="62"/>
      <c r="AH284" s="62"/>
      <c r="AI284" s="62"/>
      <c r="AJ284" s="6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1"/>
      <c r="AV284" s="62"/>
      <c r="AW284" s="62"/>
      <c r="AX284" s="62"/>
      <c r="AY284" s="62"/>
      <c r="AZ284" s="62"/>
      <c r="BA284" s="62"/>
      <c r="BB284" s="63"/>
      <c r="BC284" s="64">
        <f>IF(NL284&lt;&gt;0,(IF(Conges!N$36=0,0,3)),0)</f>
        <v>0</v>
      </c>
      <c r="BD284" s="370"/>
      <c r="BE284" s="389">
        <f>IF(OR(Conges!N$36="A",Conges!N$36="V"),Prenoms!L$2,NL284)</f>
        <v>0</v>
      </c>
      <c r="BF284" s="390"/>
      <c r="BG284" s="261"/>
      <c r="BH284" s="262">
        <f t="shared" ref="BH284:BH313" si="357">IF(BO284=0,BM284+BH249,BO284+BH249)</f>
        <v>0</v>
      </c>
      <c r="BI284" s="263" t="str">
        <f t="shared" ref="BI284:BI313" si="358">IF(BO284=0,"",$BI$1)</f>
        <v/>
      </c>
      <c r="BJ284" s="273">
        <v>0</v>
      </c>
      <c r="BK284" s="274">
        <f>BH284-BJ284</f>
        <v>0</v>
      </c>
      <c r="BL284" s="275">
        <f t="shared" ref="BL284" si="359">$NL284</f>
        <v>0</v>
      </c>
      <c r="BM284" s="275">
        <f t="shared" ref="BM284" si="360">$BE284</f>
        <v>0</v>
      </c>
      <c r="BN284" s="275">
        <f>SUM('Heures Pointage'!$D$14:$E$14)</f>
        <v>0</v>
      </c>
      <c r="BO284" s="275">
        <f>SUM('Heures et Indemnites'!$D$14:$E$14)</f>
        <v>0</v>
      </c>
      <c r="BP284" s="276">
        <f t="shared" ref="BP284" si="361">$NT284</f>
        <v>0</v>
      </c>
      <c r="BQ284" s="276">
        <f>'Heures Pointage'!$AB$14</f>
        <v>0</v>
      </c>
      <c r="BR284" s="277">
        <f t="shared" ref="BR284" si="362">$BH$1054</f>
        <v>0</v>
      </c>
      <c r="BS284" s="141">
        <f>Prenoms!$C$2</f>
        <v>0</v>
      </c>
      <c r="BT284" s="146"/>
      <c r="BU284" s="212">
        <f>SUM('Heures et Indemnites'!$D$14:$E$14)</f>
        <v>0</v>
      </c>
      <c r="BV284" s="217">
        <f>SUM('Heures et Indemnites'!$D$6:$E$14)</f>
        <v>0</v>
      </c>
      <c r="BW284" s="212"/>
      <c r="BX284" s="217"/>
      <c r="MT284" s="384">
        <f>(COUNTA($O284:$BB284)/2)-SUM(MV284:NK284)</f>
        <v>0</v>
      </c>
      <c r="MU284" s="385">
        <f t="shared" ref="MU284:MU299" si="363">(COUNTA($O284:$BB284))/2</f>
        <v>0</v>
      </c>
      <c r="MV284" s="385">
        <f t="shared" ref="MV284:MV313" si="364">(COUNTIF($O284:$BB284,MV$3))/2</f>
        <v>0</v>
      </c>
      <c r="MW284" s="385"/>
      <c r="MX284" s="385">
        <f t="shared" ref="MX284:MX313" si="365">(COUNTIF($O284:$BB284,MX$3))/2</f>
        <v>0</v>
      </c>
      <c r="MY284" s="385"/>
      <c r="MZ284" s="385">
        <f t="shared" ref="MZ284:MZ313" si="366">(COUNTIF($O284:$BB284,MZ$3))/2</f>
        <v>0</v>
      </c>
      <c r="NA284" s="385"/>
      <c r="NB284" s="385">
        <f t="shared" ref="NB284:NB313" si="367">(COUNTIF($O284:$BB284,NB$3))/2</f>
        <v>0</v>
      </c>
      <c r="NC284" s="385"/>
      <c r="ND284" s="385">
        <f t="shared" ref="ND284:ND313" si="368">(COUNTIF($O284:$BB284,ND$3))/2</f>
        <v>0</v>
      </c>
      <c r="NE284" s="385"/>
      <c r="NF284" s="385">
        <f t="shared" ref="NF284:NF313" si="369">(COUNTIF($O284:$BB284,NF$3))/2</f>
        <v>0</v>
      </c>
      <c r="NG284" s="385"/>
      <c r="NH284" s="385">
        <f t="shared" ref="NH284:NH313" si="370">(COUNTIF($O284:$BB284,NH$3))/2</f>
        <v>0</v>
      </c>
      <c r="NI284" s="385"/>
      <c r="NJ284" s="385">
        <f t="shared" ref="NJ284:NJ313" si="371">(COUNTIF($O284:$BB284,NJ$3))/2</f>
        <v>0</v>
      </c>
      <c r="NK284" s="385"/>
      <c r="NL284" s="385">
        <f>(COUNTA($O284:$BB284))/2</f>
        <v>0</v>
      </c>
      <c r="NM284" s="386"/>
      <c r="NN284" s="350"/>
      <c r="NR284" s="30">
        <f t="shared" ref="NR284:NR313" si="372">IF(SUM(W284:AD284)&gt;0,1,0)</f>
        <v>0</v>
      </c>
      <c r="NS284" s="30">
        <f t="shared" ref="NS284:NS313" si="373">IF(SUM(AM284:BB284)&gt;0,1,0)</f>
        <v>0</v>
      </c>
      <c r="NT284" s="30">
        <f t="shared" ref="NT284:NT313" si="374">IF(SUM(NR284:NS284)=0,0,SUM(NR284:NS284))</f>
        <v>0</v>
      </c>
    </row>
    <row r="285" spans="1:384" ht="10.199999999999999" customHeight="1">
      <c r="A285" s="25"/>
      <c r="B285" s="337"/>
      <c r="C285" s="335"/>
      <c r="D285" s="15"/>
      <c r="E285" s="322"/>
      <c r="F285" s="322"/>
      <c r="G285" s="322"/>
      <c r="H285" s="323"/>
      <c r="I285" s="328">
        <f>Prenoms!$B$3</f>
        <v>0</v>
      </c>
      <c r="J285" s="329"/>
      <c r="K285" s="329"/>
      <c r="L285" s="329"/>
      <c r="M285" s="329"/>
      <c r="N285" s="78" t="str">
        <f>IF(NL285&lt;&gt;0,"",IF(Conges!N37=0,"",Conges!N37))</f>
        <v/>
      </c>
      <c r="O285" s="79"/>
      <c r="P285" s="80"/>
      <c r="Q285" s="80"/>
      <c r="R285" s="80"/>
      <c r="S285" s="80"/>
      <c r="T285" s="80"/>
      <c r="U285" s="80"/>
      <c r="V285" s="81"/>
      <c r="W285" s="80"/>
      <c r="X285" s="80"/>
      <c r="Y285" s="80"/>
      <c r="Z285" s="80"/>
      <c r="AA285" s="80"/>
      <c r="AB285" s="80"/>
      <c r="AC285" s="80"/>
      <c r="AD285" s="80"/>
      <c r="AE285" s="79"/>
      <c r="AF285" s="80"/>
      <c r="AG285" s="80"/>
      <c r="AH285" s="80"/>
      <c r="AI285" s="80"/>
      <c r="AJ285" s="81"/>
      <c r="AK285" s="80"/>
      <c r="AL285" s="80"/>
      <c r="AM285" s="80"/>
      <c r="AN285" s="80"/>
      <c r="AO285" s="80"/>
      <c r="AP285" s="80"/>
      <c r="AQ285" s="80"/>
      <c r="AR285" s="80"/>
      <c r="AS285" s="80"/>
      <c r="AT285" s="80"/>
      <c r="AU285" s="79"/>
      <c r="AV285" s="80"/>
      <c r="AW285" s="80"/>
      <c r="AX285" s="80"/>
      <c r="AY285" s="80"/>
      <c r="AZ285" s="80"/>
      <c r="BA285" s="80"/>
      <c r="BB285" s="81"/>
      <c r="BC285" s="82">
        <f>IF(NL285&lt;&gt;0,(IF(Conges!N$37=0,0,3)),0)</f>
        <v>0</v>
      </c>
      <c r="BD285" s="370"/>
      <c r="BE285" s="357">
        <f>IF(OR(Conges!N$37="A",Conges!N$37="V"),Prenoms!L$3,NL285)</f>
        <v>0</v>
      </c>
      <c r="BF285" s="358"/>
      <c r="BG285" s="264"/>
      <c r="BH285" s="265">
        <f t="shared" si="357"/>
        <v>0</v>
      </c>
      <c r="BI285" s="266" t="str">
        <f t="shared" si="358"/>
        <v/>
      </c>
      <c r="BJ285" s="278">
        <v>0</v>
      </c>
      <c r="BK285" s="279">
        <f t="shared" ref="BK285:BK313" si="375">BH285-BJ285</f>
        <v>0</v>
      </c>
      <c r="BL285" s="280">
        <f t="shared" si="341"/>
        <v>0</v>
      </c>
      <c r="BM285" s="280">
        <f t="shared" si="342"/>
        <v>0</v>
      </c>
      <c r="BN285" s="280">
        <f>SUM('Heures Pointage'!$AD$14:$AE$14)</f>
        <v>0</v>
      </c>
      <c r="BO285" s="280">
        <f>SUM('Heures et Indemnites'!$AD$14:$AE$14)</f>
        <v>0</v>
      </c>
      <c r="BP285" s="281">
        <f t="shared" si="343"/>
        <v>0</v>
      </c>
      <c r="BQ285" s="281">
        <f>'Heures Pointage'!$BB$14</f>
        <v>0</v>
      </c>
      <c r="BR285" s="282">
        <f t="shared" ref="BR285" si="376">$BH$1055</f>
        <v>0</v>
      </c>
      <c r="BS285" s="142">
        <f>Prenoms!$C$3</f>
        <v>0</v>
      </c>
      <c r="BT285" s="170"/>
      <c r="BU285" s="211">
        <f>SUM('Heures et Indemnites'!$AD$14:$AE$14)</f>
        <v>0</v>
      </c>
      <c r="BV285" s="218">
        <f>SUM('Heures et Indemnites'!$AD$6:$AE$14)</f>
        <v>0</v>
      </c>
      <c r="BW285" s="211"/>
      <c r="BX285" s="218"/>
      <c r="MT285" s="369">
        <f t="shared" ref="MT285:MT313" si="377">(COUNTA($O285:$BB285)/2)-SUM(MV285:NK285)</f>
        <v>0</v>
      </c>
      <c r="MU285" s="351">
        <f t="shared" si="363"/>
        <v>0</v>
      </c>
      <c r="MV285" s="351">
        <f t="shared" si="364"/>
        <v>0</v>
      </c>
      <c r="MW285" s="351"/>
      <c r="MX285" s="351">
        <f t="shared" si="365"/>
        <v>0</v>
      </c>
      <c r="MY285" s="351"/>
      <c r="MZ285" s="351">
        <f t="shared" si="366"/>
        <v>0</v>
      </c>
      <c r="NA285" s="351"/>
      <c r="NB285" s="351">
        <f t="shared" si="367"/>
        <v>0</v>
      </c>
      <c r="NC285" s="351"/>
      <c r="ND285" s="351">
        <f t="shared" si="368"/>
        <v>0</v>
      </c>
      <c r="NE285" s="351"/>
      <c r="NF285" s="351">
        <f t="shared" si="369"/>
        <v>0</v>
      </c>
      <c r="NG285" s="351"/>
      <c r="NH285" s="351">
        <f t="shared" si="370"/>
        <v>0</v>
      </c>
      <c r="NI285" s="351"/>
      <c r="NJ285" s="351">
        <f t="shared" si="371"/>
        <v>0</v>
      </c>
      <c r="NK285" s="351"/>
      <c r="NL285" s="351">
        <f t="shared" ref="NL285:NL313" si="378">(COUNTA($O285:$BB285))/2</f>
        <v>0</v>
      </c>
      <c r="NM285" s="352"/>
      <c r="NN285" s="350"/>
      <c r="NR285" s="30">
        <f t="shared" si="372"/>
        <v>0</v>
      </c>
      <c r="NS285" s="30">
        <f t="shared" si="373"/>
        <v>0</v>
      </c>
      <c r="NT285" s="30">
        <f t="shared" si="374"/>
        <v>0</v>
      </c>
    </row>
    <row r="286" spans="1:384" ht="10.199999999999999" customHeight="1">
      <c r="A286" s="25"/>
      <c r="B286" s="337"/>
      <c r="C286" s="335"/>
      <c r="D286" s="15"/>
      <c r="E286" s="324" t="str">
        <f>$E$6</f>
        <v>Avec Renfort</v>
      </c>
      <c r="F286" s="324"/>
      <c r="G286" s="324"/>
      <c r="H286" s="323"/>
      <c r="I286" s="325" t="str">
        <f>Prenoms!$B$4</f>
        <v>j.do</v>
      </c>
      <c r="J286" s="326"/>
      <c r="K286" s="326"/>
      <c r="L286" s="326"/>
      <c r="M286" s="326"/>
      <c r="N286" s="65" t="str">
        <f>IF(NL286&lt;&gt;0,"",IF(Conges!N38=0,"",Conges!N38))</f>
        <v/>
      </c>
      <c r="O286" s="66"/>
      <c r="P286" s="67"/>
      <c r="Q286" s="67"/>
      <c r="R286" s="67"/>
      <c r="S286" s="67"/>
      <c r="T286" s="67"/>
      <c r="U286" s="67"/>
      <c r="V286" s="68"/>
      <c r="W286" s="67"/>
      <c r="X286" s="67"/>
      <c r="Y286" s="67"/>
      <c r="Z286" s="67"/>
      <c r="AA286" s="67"/>
      <c r="AB286" s="67"/>
      <c r="AC286" s="67"/>
      <c r="AD286" s="67"/>
      <c r="AE286" s="66"/>
      <c r="AF286" s="67"/>
      <c r="AG286" s="67"/>
      <c r="AH286" s="67"/>
      <c r="AI286" s="67"/>
      <c r="AJ286" s="68"/>
      <c r="AK286" s="67"/>
      <c r="AL286" s="67"/>
      <c r="AM286" s="67"/>
      <c r="AN286" s="67"/>
      <c r="AO286" s="67"/>
      <c r="AP286" s="67"/>
      <c r="AQ286" s="67"/>
      <c r="AR286" s="67"/>
      <c r="AS286" s="67"/>
      <c r="AT286" s="67"/>
      <c r="AU286" s="66"/>
      <c r="AV286" s="67"/>
      <c r="AW286" s="67"/>
      <c r="AX286" s="67"/>
      <c r="AY286" s="67"/>
      <c r="AZ286" s="67"/>
      <c r="BA286" s="67"/>
      <c r="BB286" s="68"/>
      <c r="BC286" s="69">
        <f>IF(NL286&lt;&gt;0,(IF(Conges!N$38=0,0,3)),0)</f>
        <v>0</v>
      </c>
      <c r="BD286" s="370"/>
      <c r="BE286" s="355">
        <f>IF(OR(Conges!N$38="A",Conges!N$38="V"),Prenoms!L$4,NL286)</f>
        <v>0</v>
      </c>
      <c r="BF286" s="356"/>
      <c r="BG286" s="267"/>
      <c r="BH286" s="268">
        <f t="shared" si="357"/>
        <v>0</v>
      </c>
      <c r="BI286" s="269" t="str">
        <f t="shared" si="358"/>
        <v/>
      </c>
      <c r="BJ286" s="283">
        <v>49.064516129032256</v>
      </c>
      <c r="BK286" s="284">
        <f t="shared" si="375"/>
        <v>-49.064516129032256</v>
      </c>
      <c r="BL286" s="285">
        <f t="shared" si="341"/>
        <v>0</v>
      </c>
      <c r="BM286" s="285">
        <f t="shared" si="342"/>
        <v>0</v>
      </c>
      <c r="BN286" s="285">
        <f>SUM('Heures Pointage'!$BD$14:$BE$14)</f>
        <v>0</v>
      </c>
      <c r="BO286" s="285">
        <f>SUM('Heures et Indemnites'!$BD$14:$BE$14)</f>
        <v>0</v>
      </c>
      <c r="BP286" s="286">
        <f t="shared" si="343"/>
        <v>0</v>
      </c>
      <c r="BQ286" s="286">
        <f>'Heures Pointage'!$CB$14</f>
        <v>0</v>
      </c>
      <c r="BR286" s="287">
        <f t="shared" ref="BR286" si="379">$BH$1056</f>
        <v>0</v>
      </c>
      <c r="BS286" s="143">
        <f>Prenoms!$C$4</f>
        <v>169</v>
      </c>
      <c r="BT286" s="146"/>
      <c r="BU286" s="210">
        <f>SUM('Heures et Indemnites'!$BD$14:$BE$14)</f>
        <v>0</v>
      </c>
      <c r="BV286" s="219">
        <f>SUM('Heures et Indemnites'!$BD$6:$BE$14)</f>
        <v>0</v>
      </c>
      <c r="BW286" s="210"/>
      <c r="BX286" s="219"/>
      <c r="MT286" s="371">
        <f t="shared" si="377"/>
        <v>0</v>
      </c>
      <c r="MU286" s="372">
        <f t="shared" si="363"/>
        <v>0</v>
      </c>
      <c r="MV286" s="372">
        <f t="shared" si="364"/>
        <v>0</v>
      </c>
      <c r="MW286" s="372"/>
      <c r="MX286" s="372">
        <f t="shared" si="365"/>
        <v>0</v>
      </c>
      <c r="MY286" s="372"/>
      <c r="MZ286" s="372">
        <f t="shared" si="366"/>
        <v>0</v>
      </c>
      <c r="NA286" s="372"/>
      <c r="NB286" s="372">
        <f t="shared" si="367"/>
        <v>0</v>
      </c>
      <c r="NC286" s="372"/>
      <c r="ND286" s="372">
        <f t="shared" si="368"/>
        <v>0</v>
      </c>
      <c r="NE286" s="372"/>
      <c r="NF286" s="372">
        <f t="shared" si="369"/>
        <v>0</v>
      </c>
      <c r="NG286" s="372"/>
      <c r="NH286" s="372">
        <f t="shared" si="370"/>
        <v>0</v>
      </c>
      <c r="NI286" s="372"/>
      <c r="NJ286" s="372">
        <f t="shared" si="371"/>
        <v>0</v>
      </c>
      <c r="NK286" s="372"/>
      <c r="NL286" s="372">
        <f t="shared" si="378"/>
        <v>0</v>
      </c>
      <c r="NM286" s="373"/>
      <c r="NN286" s="350"/>
      <c r="NR286" s="30">
        <f t="shared" si="372"/>
        <v>0</v>
      </c>
      <c r="NS286" s="30">
        <f t="shared" si="373"/>
        <v>0</v>
      </c>
      <c r="NT286" s="30">
        <f t="shared" si="374"/>
        <v>0</v>
      </c>
    </row>
    <row r="287" spans="1:384" ht="10.199999999999999" customHeight="1">
      <c r="A287" s="25"/>
      <c r="B287" s="337"/>
      <c r="C287" s="335"/>
      <c r="D287" s="15"/>
      <c r="E287" s="322" t="str">
        <f>IFERROR(G299*'Chiffres et fonctions'!$J$6,"CA à Produire")</f>
        <v>CA à Produire</v>
      </c>
      <c r="F287" s="322"/>
      <c r="G287" s="322"/>
      <c r="H287" s="323"/>
      <c r="I287" s="328" t="str">
        <f>Prenoms!$B$5</f>
        <v>pompeo</v>
      </c>
      <c r="J287" s="329"/>
      <c r="K287" s="329"/>
      <c r="L287" s="329"/>
      <c r="M287" s="329"/>
      <c r="N287" s="78" t="str">
        <f>IF(NL287&lt;&gt;0,"",IF(Conges!N39=0,"",Conges!N39))</f>
        <v/>
      </c>
      <c r="O287" s="79"/>
      <c r="P287" s="80"/>
      <c r="Q287" s="80"/>
      <c r="R287" s="80"/>
      <c r="S287" s="80"/>
      <c r="T287" s="80"/>
      <c r="U287" s="80"/>
      <c r="V287" s="81"/>
      <c r="W287" s="80"/>
      <c r="X287" s="80"/>
      <c r="Y287" s="80"/>
      <c r="Z287" s="80"/>
      <c r="AA287" s="80"/>
      <c r="AB287" s="80"/>
      <c r="AC287" s="80"/>
      <c r="AD287" s="80"/>
      <c r="AE287" s="79"/>
      <c r="AF287" s="80"/>
      <c r="AG287" s="80"/>
      <c r="AH287" s="80"/>
      <c r="AI287" s="80"/>
      <c r="AJ287" s="81"/>
      <c r="AK287" s="80"/>
      <c r="AL287" s="80"/>
      <c r="AM287" s="80"/>
      <c r="AN287" s="80"/>
      <c r="AO287" s="80"/>
      <c r="AP287" s="80"/>
      <c r="AQ287" s="80"/>
      <c r="AR287" s="80"/>
      <c r="AS287" s="80"/>
      <c r="AT287" s="80"/>
      <c r="AU287" s="79"/>
      <c r="AV287" s="80"/>
      <c r="AW287" s="80"/>
      <c r="AX287" s="80"/>
      <c r="AY287" s="80"/>
      <c r="AZ287" s="80"/>
      <c r="BA287" s="80"/>
      <c r="BB287" s="81"/>
      <c r="BC287" s="82">
        <f>IF(NL287&lt;&gt;0,(IF(Conges!N$39=0,0,3)),0)</f>
        <v>0</v>
      </c>
      <c r="BD287" s="370"/>
      <c r="BE287" s="357">
        <f>IF(OR(Conges!N$39="A",Conges!N$39="V"),Prenoms!L$5,NL287)</f>
        <v>0</v>
      </c>
      <c r="BF287" s="358"/>
      <c r="BG287" s="264"/>
      <c r="BH287" s="265">
        <f t="shared" si="357"/>
        <v>0</v>
      </c>
      <c r="BI287" s="266" t="str">
        <f t="shared" si="358"/>
        <v/>
      </c>
      <c r="BJ287" s="278">
        <v>49.064516129032256</v>
      </c>
      <c r="BK287" s="279">
        <f t="shared" si="375"/>
        <v>-49.064516129032256</v>
      </c>
      <c r="BL287" s="280">
        <f t="shared" si="341"/>
        <v>0</v>
      </c>
      <c r="BM287" s="280">
        <f t="shared" si="342"/>
        <v>0</v>
      </c>
      <c r="BN287" s="280">
        <f>SUM('Heures Pointage'!$CD$14:$CE$14)</f>
        <v>0</v>
      </c>
      <c r="BO287" s="280">
        <f>SUM('Heures et Indemnites'!$CD$14:$CE$14)</f>
        <v>0</v>
      </c>
      <c r="BP287" s="281">
        <f t="shared" si="343"/>
        <v>0</v>
      </c>
      <c r="BQ287" s="281">
        <f>'Heures Pointage'!$DB$14</f>
        <v>0</v>
      </c>
      <c r="BR287" s="282">
        <f t="shared" ref="BR287" si="380">$BH$1057</f>
        <v>0</v>
      </c>
      <c r="BS287" s="142">
        <f>Prenoms!$C$5</f>
        <v>169</v>
      </c>
      <c r="BT287" s="170"/>
      <c r="BU287" s="211">
        <f>SUM('Heures et Indemnites'!$CD$14:$CE$14)</f>
        <v>0</v>
      </c>
      <c r="BV287" s="218">
        <f>SUM('Heures et Indemnites'!$CD$6:$CE$14)</f>
        <v>0</v>
      </c>
      <c r="BW287" s="211"/>
      <c r="BX287" s="218"/>
      <c r="MT287" s="369">
        <f t="shared" si="377"/>
        <v>0</v>
      </c>
      <c r="MU287" s="351">
        <f t="shared" si="363"/>
        <v>0</v>
      </c>
      <c r="MV287" s="351">
        <f t="shared" si="364"/>
        <v>0</v>
      </c>
      <c r="MW287" s="351"/>
      <c r="MX287" s="351">
        <f t="shared" si="365"/>
        <v>0</v>
      </c>
      <c r="MY287" s="351"/>
      <c r="MZ287" s="351">
        <f t="shared" si="366"/>
        <v>0</v>
      </c>
      <c r="NA287" s="351"/>
      <c r="NB287" s="351">
        <f t="shared" si="367"/>
        <v>0</v>
      </c>
      <c r="NC287" s="351"/>
      <c r="ND287" s="351">
        <f t="shared" si="368"/>
        <v>0</v>
      </c>
      <c r="NE287" s="351"/>
      <c r="NF287" s="351">
        <f t="shared" si="369"/>
        <v>0</v>
      </c>
      <c r="NG287" s="351"/>
      <c r="NH287" s="351">
        <f t="shared" si="370"/>
        <v>0</v>
      </c>
      <c r="NI287" s="351"/>
      <c r="NJ287" s="351">
        <f t="shared" si="371"/>
        <v>0</v>
      </c>
      <c r="NK287" s="351"/>
      <c r="NL287" s="351">
        <f t="shared" si="378"/>
        <v>0</v>
      </c>
      <c r="NM287" s="352"/>
      <c r="NN287" s="350"/>
      <c r="NR287" s="30">
        <f t="shared" si="372"/>
        <v>0</v>
      </c>
      <c r="NS287" s="30">
        <f t="shared" si="373"/>
        <v>0</v>
      </c>
      <c r="NT287" s="30">
        <f t="shared" si="374"/>
        <v>0</v>
      </c>
    </row>
    <row r="288" spans="1:384" ht="10.199999999999999" customHeight="1">
      <c r="A288" s="25"/>
      <c r="B288" s="337"/>
      <c r="C288" s="335"/>
      <c r="D288" s="15"/>
      <c r="E288" s="322"/>
      <c r="F288" s="322"/>
      <c r="G288" s="322"/>
      <c r="H288" s="323"/>
      <c r="I288" s="325" t="str">
        <f>Prenoms!$B$6</f>
        <v>vaness</v>
      </c>
      <c r="J288" s="326"/>
      <c r="K288" s="326"/>
      <c r="L288" s="326"/>
      <c r="M288" s="326"/>
      <c r="N288" s="65" t="str">
        <f>IF(NL288&lt;&gt;0,"",IF(Conges!N40=0,"",Conges!N40))</f>
        <v/>
      </c>
      <c r="O288" s="66"/>
      <c r="P288" s="67"/>
      <c r="Q288" s="67"/>
      <c r="R288" s="67"/>
      <c r="S288" s="67"/>
      <c r="T288" s="67"/>
      <c r="U288" s="67"/>
      <c r="V288" s="68"/>
      <c r="W288" s="67"/>
      <c r="X288" s="67"/>
      <c r="Y288" s="67"/>
      <c r="Z288" s="67"/>
      <c r="AA288" s="67"/>
      <c r="AB288" s="67"/>
      <c r="AC288" s="67"/>
      <c r="AD288" s="67"/>
      <c r="AE288" s="66"/>
      <c r="AF288" s="67"/>
      <c r="AG288" s="67"/>
      <c r="AH288" s="67"/>
      <c r="AI288" s="67"/>
      <c r="AJ288" s="68"/>
      <c r="AK288" s="67"/>
      <c r="AL288" s="67"/>
      <c r="AM288" s="67"/>
      <c r="AN288" s="67"/>
      <c r="AO288" s="67"/>
      <c r="AP288" s="67"/>
      <c r="AQ288" s="67"/>
      <c r="AR288" s="67"/>
      <c r="AS288" s="67"/>
      <c r="AT288" s="67"/>
      <c r="AU288" s="66"/>
      <c r="AV288" s="67"/>
      <c r="AW288" s="67"/>
      <c r="AX288" s="67"/>
      <c r="AY288" s="67"/>
      <c r="AZ288" s="67"/>
      <c r="BA288" s="67"/>
      <c r="BB288" s="68"/>
      <c r="BC288" s="69">
        <f>IF(NL288&lt;&gt;0,(IF(Conges!N$40=0,0,3)),0)</f>
        <v>0</v>
      </c>
      <c r="BD288" s="370"/>
      <c r="BE288" s="355">
        <f>IF(OR(Conges!N$40="A",Conges!N$40="V"),Prenoms!L$6,NL288)</f>
        <v>0</v>
      </c>
      <c r="BF288" s="356"/>
      <c r="BG288" s="267"/>
      <c r="BH288" s="268">
        <f t="shared" si="357"/>
        <v>0</v>
      </c>
      <c r="BI288" s="269" t="str">
        <f t="shared" si="358"/>
        <v/>
      </c>
      <c r="BJ288" s="283">
        <v>49.064516129032256</v>
      </c>
      <c r="BK288" s="284">
        <f t="shared" si="375"/>
        <v>-49.064516129032256</v>
      </c>
      <c r="BL288" s="285">
        <f t="shared" si="341"/>
        <v>0</v>
      </c>
      <c r="BM288" s="285">
        <f t="shared" si="342"/>
        <v>0</v>
      </c>
      <c r="BN288" s="285">
        <f>SUM('Heures Pointage'!$DD$14:$DE$14)</f>
        <v>0</v>
      </c>
      <c r="BO288" s="285">
        <f>SUM('Heures et Indemnites'!$DD$14:$DE$14)</f>
        <v>0</v>
      </c>
      <c r="BP288" s="286">
        <f t="shared" si="343"/>
        <v>0</v>
      </c>
      <c r="BQ288" s="286">
        <f>'Heures Pointage'!$EB$14</f>
        <v>0</v>
      </c>
      <c r="BR288" s="287">
        <f t="shared" ref="BR288" si="381">$BH$1058</f>
        <v>0</v>
      </c>
      <c r="BS288" s="143">
        <f>Prenoms!$C$6</f>
        <v>169</v>
      </c>
      <c r="BT288" s="146"/>
      <c r="BU288" s="210">
        <f>SUM('Heures et Indemnites'!$DD$14:$DE$14)</f>
        <v>0</v>
      </c>
      <c r="BV288" s="219">
        <f>SUM('Heures et Indemnites'!$DD$6:$DE$14)</f>
        <v>0</v>
      </c>
      <c r="BW288" s="210"/>
      <c r="BX288" s="219"/>
      <c r="MT288" s="371">
        <f t="shared" si="377"/>
        <v>0</v>
      </c>
      <c r="MU288" s="372">
        <f t="shared" si="363"/>
        <v>0</v>
      </c>
      <c r="MV288" s="372">
        <f t="shared" si="364"/>
        <v>0</v>
      </c>
      <c r="MW288" s="372"/>
      <c r="MX288" s="372">
        <f t="shared" si="365"/>
        <v>0</v>
      </c>
      <c r="MY288" s="372"/>
      <c r="MZ288" s="372">
        <f t="shared" si="366"/>
        <v>0</v>
      </c>
      <c r="NA288" s="372"/>
      <c r="NB288" s="372">
        <f t="shared" si="367"/>
        <v>0</v>
      </c>
      <c r="NC288" s="372"/>
      <c r="ND288" s="372">
        <f t="shared" si="368"/>
        <v>0</v>
      </c>
      <c r="NE288" s="372"/>
      <c r="NF288" s="372">
        <f t="shared" si="369"/>
        <v>0</v>
      </c>
      <c r="NG288" s="372"/>
      <c r="NH288" s="372">
        <f t="shared" si="370"/>
        <v>0</v>
      </c>
      <c r="NI288" s="372"/>
      <c r="NJ288" s="372">
        <f t="shared" si="371"/>
        <v>0</v>
      </c>
      <c r="NK288" s="372"/>
      <c r="NL288" s="372">
        <f t="shared" si="378"/>
        <v>0</v>
      </c>
      <c r="NM288" s="373"/>
      <c r="NN288" s="350"/>
      <c r="NR288" s="30">
        <f t="shared" si="372"/>
        <v>0</v>
      </c>
      <c r="NS288" s="30">
        <f t="shared" si="373"/>
        <v>0</v>
      </c>
      <c r="NT288" s="30">
        <f t="shared" si="374"/>
        <v>0</v>
      </c>
    </row>
    <row r="289" spans="1:384" ht="10.199999999999999" customHeight="1">
      <c r="A289" s="25"/>
      <c r="B289" s="337"/>
      <c r="C289" s="335"/>
      <c r="D289" s="15"/>
      <c r="E289" s="334" t="str">
        <f>$E$9</f>
        <v>CREPIERE</v>
      </c>
      <c r="F289" s="334"/>
      <c r="G289" s="124" t="str">
        <f>IF(MT315=0,"",MT315)</f>
        <v/>
      </c>
      <c r="H289" s="323"/>
      <c r="I289" s="328" t="str">
        <f>Prenoms!$B$7</f>
        <v>seb</v>
      </c>
      <c r="J289" s="329"/>
      <c r="K289" s="329"/>
      <c r="L289" s="329"/>
      <c r="M289" s="329"/>
      <c r="N289" s="78" t="str">
        <f>IF(NL289&lt;&gt;0,"",IF(Conges!N41=0,"",Conges!N41))</f>
        <v/>
      </c>
      <c r="O289" s="79"/>
      <c r="P289" s="80"/>
      <c r="Q289" s="80"/>
      <c r="R289" s="80"/>
      <c r="S289" s="80"/>
      <c r="T289" s="80"/>
      <c r="U289" s="80"/>
      <c r="V289" s="81"/>
      <c r="W289" s="80"/>
      <c r="X289" s="80"/>
      <c r="Y289" s="80"/>
      <c r="Z289" s="80"/>
      <c r="AA289" s="80"/>
      <c r="AB289" s="80"/>
      <c r="AC289" s="80"/>
      <c r="AD289" s="80"/>
      <c r="AE289" s="79"/>
      <c r="AF289" s="80"/>
      <c r="AG289" s="80"/>
      <c r="AH289" s="80"/>
      <c r="AI289" s="80"/>
      <c r="AJ289" s="81"/>
      <c r="AK289" s="80"/>
      <c r="AL289" s="80"/>
      <c r="AM289" s="80"/>
      <c r="AN289" s="80"/>
      <c r="AO289" s="80"/>
      <c r="AP289" s="80"/>
      <c r="AQ289" s="80"/>
      <c r="AR289" s="80"/>
      <c r="AS289" s="80"/>
      <c r="AT289" s="80"/>
      <c r="AU289" s="79"/>
      <c r="AV289" s="80"/>
      <c r="AW289" s="80"/>
      <c r="AX289" s="80"/>
      <c r="AY289" s="80"/>
      <c r="AZ289" s="80"/>
      <c r="BA289" s="80"/>
      <c r="BB289" s="81"/>
      <c r="BC289" s="82">
        <f>IF(NL289&lt;&gt;0,(IF(Conges!N$41=0,0,3)),0)</f>
        <v>0</v>
      </c>
      <c r="BD289" s="370"/>
      <c r="BE289" s="357">
        <f>IF(OR(Conges!N$41="A",Conges!N$41="V"),Prenoms!L$7,NL289)</f>
        <v>0</v>
      </c>
      <c r="BF289" s="358"/>
      <c r="BG289" s="264"/>
      <c r="BH289" s="265">
        <f t="shared" si="357"/>
        <v>0</v>
      </c>
      <c r="BI289" s="266" t="str">
        <f t="shared" si="358"/>
        <v/>
      </c>
      <c r="BJ289" s="278">
        <v>49.064516129032256</v>
      </c>
      <c r="BK289" s="279">
        <f t="shared" si="375"/>
        <v>-49.064516129032256</v>
      </c>
      <c r="BL289" s="280">
        <f t="shared" si="341"/>
        <v>0</v>
      </c>
      <c r="BM289" s="280">
        <f t="shared" si="342"/>
        <v>0</v>
      </c>
      <c r="BN289" s="280">
        <f>SUM('Heures Pointage'!$ED$14:$EE$14)</f>
        <v>0</v>
      </c>
      <c r="BO289" s="280">
        <f>SUM('Heures et Indemnites'!$ED$14:$EE$14)</f>
        <v>0</v>
      </c>
      <c r="BP289" s="281">
        <f t="shared" si="343"/>
        <v>0</v>
      </c>
      <c r="BQ289" s="281">
        <f>'Heures Pointage'!$FB$14</f>
        <v>0</v>
      </c>
      <c r="BR289" s="282">
        <f t="shared" ref="BR289" si="382">$BH$1059</f>
        <v>0</v>
      </c>
      <c r="BS289" s="142">
        <f>Prenoms!$C$7</f>
        <v>169</v>
      </c>
      <c r="BT289" s="170"/>
      <c r="BU289" s="211">
        <f>SUM('Heures et Indemnites'!$ED$14:$EE$14)</f>
        <v>0</v>
      </c>
      <c r="BV289" s="218">
        <f>SUM('Heures et Indemnites'!$ED$6:$EE$14)</f>
        <v>0</v>
      </c>
      <c r="BW289" s="211"/>
      <c r="BX289" s="218"/>
      <c r="MT289" s="369">
        <f t="shared" si="377"/>
        <v>0</v>
      </c>
      <c r="MU289" s="351">
        <f t="shared" si="363"/>
        <v>0</v>
      </c>
      <c r="MV289" s="351">
        <f t="shared" si="364"/>
        <v>0</v>
      </c>
      <c r="MW289" s="351"/>
      <c r="MX289" s="351">
        <f t="shared" si="365"/>
        <v>0</v>
      </c>
      <c r="MY289" s="351"/>
      <c r="MZ289" s="351">
        <f t="shared" si="366"/>
        <v>0</v>
      </c>
      <c r="NA289" s="351"/>
      <c r="NB289" s="351">
        <f t="shared" si="367"/>
        <v>0</v>
      </c>
      <c r="NC289" s="351"/>
      <c r="ND289" s="351">
        <f t="shared" si="368"/>
        <v>0</v>
      </c>
      <c r="NE289" s="351"/>
      <c r="NF289" s="351">
        <f t="shared" si="369"/>
        <v>0</v>
      </c>
      <c r="NG289" s="351"/>
      <c r="NH289" s="351">
        <f t="shared" si="370"/>
        <v>0</v>
      </c>
      <c r="NI289" s="351"/>
      <c r="NJ289" s="351">
        <f t="shared" si="371"/>
        <v>0</v>
      </c>
      <c r="NK289" s="351"/>
      <c r="NL289" s="351">
        <f t="shared" si="378"/>
        <v>0</v>
      </c>
      <c r="NM289" s="352"/>
      <c r="NN289" s="350"/>
      <c r="NR289" s="30">
        <f t="shared" si="372"/>
        <v>0</v>
      </c>
      <c r="NS289" s="30">
        <f t="shared" si="373"/>
        <v>0</v>
      </c>
      <c r="NT289" s="30">
        <f t="shared" si="374"/>
        <v>0</v>
      </c>
    </row>
    <row r="290" spans="1:384" ht="10.199999999999999" customHeight="1">
      <c r="A290" s="25"/>
      <c r="B290" s="337"/>
      <c r="C290" s="335"/>
      <c r="D290" s="15"/>
      <c r="E290" s="318" t="str">
        <f>$E$10</f>
        <v>BRASSERIE</v>
      </c>
      <c r="F290" s="318"/>
      <c r="G290" s="125" t="str">
        <f>IF(MV315=0,"",MV315)</f>
        <v/>
      </c>
      <c r="H290" s="323"/>
      <c r="I290" s="325" t="str">
        <f>Prenoms!$B$8</f>
        <v>dylan</v>
      </c>
      <c r="J290" s="326"/>
      <c r="K290" s="326"/>
      <c r="L290" s="326"/>
      <c r="M290" s="326"/>
      <c r="N290" s="65" t="str">
        <f>IF(NL290&lt;&gt;0,"",IF(Conges!N42=0,"",Conges!N42))</f>
        <v/>
      </c>
      <c r="O290" s="66"/>
      <c r="P290" s="67"/>
      <c r="Q290" s="67"/>
      <c r="R290" s="67"/>
      <c r="S290" s="67"/>
      <c r="T290" s="67"/>
      <c r="U290" s="67"/>
      <c r="V290" s="68"/>
      <c r="W290" s="67"/>
      <c r="X290" s="67"/>
      <c r="Y290" s="67"/>
      <c r="Z290" s="67"/>
      <c r="AA290" s="67"/>
      <c r="AB290" s="67"/>
      <c r="AC290" s="67"/>
      <c r="AD290" s="67"/>
      <c r="AE290" s="66"/>
      <c r="AF290" s="67"/>
      <c r="AG290" s="67"/>
      <c r="AH290" s="67"/>
      <c r="AI290" s="67"/>
      <c r="AJ290" s="68"/>
      <c r="AK290" s="67"/>
      <c r="AL290" s="67"/>
      <c r="AM290" s="67"/>
      <c r="AN290" s="67"/>
      <c r="AO290" s="67"/>
      <c r="AP290" s="67"/>
      <c r="AQ290" s="67"/>
      <c r="AR290" s="67"/>
      <c r="AS290" s="67"/>
      <c r="AT290" s="67"/>
      <c r="AU290" s="66"/>
      <c r="AV290" s="67"/>
      <c r="AW290" s="67"/>
      <c r="AX290" s="67"/>
      <c r="AY290" s="67"/>
      <c r="AZ290" s="67"/>
      <c r="BA290" s="67"/>
      <c r="BB290" s="68"/>
      <c r="BC290" s="69">
        <f>IF(NL290&lt;&gt;0,(IF(Conges!N$42=0,0,3)),0)</f>
        <v>0</v>
      </c>
      <c r="BD290" s="370"/>
      <c r="BE290" s="355">
        <f>IF(OR(Conges!N$42="A",Conges!N$42="V"),Prenoms!L$8,NL290)</f>
        <v>0</v>
      </c>
      <c r="BF290" s="356"/>
      <c r="BG290" s="267"/>
      <c r="BH290" s="268">
        <f t="shared" si="357"/>
        <v>0</v>
      </c>
      <c r="BI290" s="269" t="str">
        <f t="shared" si="358"/>
        <v/>
      </c>
      <c r="BJ290" s="283">
        <v>49.064516129032256</v>
      </c>
      <c r="BK290" s="284">
        <f t="shared" si="375"/>
        <v>-49.064516129032256</v>
      </c>
      <c r="BL290" s="285">
        <f t="shared" si="341"/>
        <v>0</v>
      </c>
      <c r="BM290" s="285">
        <f t="shared" si="342"/>
        <v>0</v>
      </c>
      <c r="BN290" s="285">
        <f>SUM('Heures Pointage'!$FD$14:$FE$14)</f>
        <v>0</v>
      </c>
      <c r="BO290" s="285">
        <f>SUM('Heures et Indemnites'!$FD$14:$FE$14)</f>
        <v>0</v>
      </c>
      <c r="BP290" s="286">
        <f t="shared" si="343"/>
        <v>0</v>
      </c>
      <c r="BQ290" s="286">
        <f>'Heures Pointage'!$GB$14</f>
        <v>0</v>
      </c>
      <c r="BR290" s="287">
        <f t="shared" ref="BR290" si="383">$BH$1060</f>
        <v>0</v>
      </c>
      <c r="BS290" s="143">
        <f>Prenoms!$C$8</f>
        <v>169</v>
      </c>
      <c r="BT290" s="146"/>
      <c r="BU290" s="210">
        <f>SUM('Heures et Indemnites'!$FD$14:$FE$14)</f>
        <v>0</v>
      </c>
      <c r="BV290" s="219">
        <f>SUM('Heures et Indemnites'!$FD$6:$FE$14)</f>
        <v>0</v>
      </c>
      <c r="BW290" s="210"/>
      <c r="BX290" s="219"/>
      <c r="MT290" s="371">
        <f t="shared" si="377"/>
        <v>0</v>
      </c>
      <c r="MU290" s="372">
        <f t="shared" si="363"/>
        <v>0</v>
      </c>
      <c r="MV290" s="372">
        <f t="shared" si="364"/>
        <v>0</v>
      </c>
      <c r="MW290" s="372"/>
      <c r="MX290" s="372">
        <f t="shared" si="365"/>
        <v>0</v>
      </c>
      <c r="MY290" s="372"/>
      <c r="MZ290" s="372">
        <f t="shared" si="366"/>
        <v>0</v>
      </c>
      <c r="NA290" s="372"/>
      <c r="NB290" s="372">
        <f t="shared" si="367"/>
        <v>0</v>
      </c>
      <c r="NC290" s="372"/>
      <c r="ND290" s="372">
        <f t="shared" si="368"/>
        <v>0</v>
      </c>
      <c r="NE290" s="372"/>
      <c r="NF290" s="372">
        <f t="shared" si="369"/>
        <v>0</v>
      </c>
      <c r="NG290" s="372"/>
      <c r="NH290" s="372">
        <f t="shared" si="370"/>
        <v>0</v>
      </c>
      <c r="NI290" s="372"/>
      <c r="NJ290" s="372">
        <f t="shared" si="371"/>
        <v>0</v>
      </c>
      <c r="NK290" s="372"/>
      <c r="NL290" s="372">
        <f t="shared" si="378"/>
        <v>0</v>
      </c>
      <c r="NM290" s="373"/>
      <c r="NN290" s="350"/>
      <c r="NR290" s="30">
        <f t="shared" si="372"/>
        <v>0</v>
      </c>
      <c r="NS290" s="30">
        <f t="shared" si="373"/>
        <v>0</v>
      </c>
      <c r="NT290" s="30">
        <f t="shared" si="374"/>
        <v>0</v>
      </c>
    </row>
    <row r="291" spans="1:384" ht="10.199999999999999" customHeight="1">
      <c r="A291" s="25"/>
      <c r="B291" s="337"/>
      <c r="C291" s="335"/>
      <c r="D291" s="15"/>
      <c r="E291" s="327" t="str">
        <f>$E$11</f>
        <v>MEP</v>
      </c>
      <c r="F291" s="327"/>
      <c r="G291" s="126" t="str">
        <f>IF(MX315=0,"",MX315)</f>
        <v/>
      </c>
      <c r="H291" s="323"/>
      <c r="I291" s="328" t="str">
        <f>Prenoms!$B$9</f>
        <v>mamad</v>
      </c>
      <c r="J291" s="329"/>
      <c r="K291" s="329"/>
      <c r="L291" s="329"/>
      <c r="M291" s="329"/>
      <c r="N291" s="78" t="str">
        <f>IF(NL291&lt;&gt;0,"",IF(Conges!N43=0,"",Conges!N43))</f>
        <v/>
      </c>
      <c r="O291" s="79"/>
      <c r="P291" s="80"/>
      <c r="Q291" s="80"/>
      <c r="R291" s="80"/>
      <c r="S291" s="80"/>
      <c r="T291" s="80"/>
      <c r="U291" s="80"/>
      <c r="V291" s="81"/>
      <c r="W291" s="80"/>
      <c r="X291" s="80"/>
      <c r="Y291" s="80"/>
      <c r="Z291" s="80"/>
      <c r="AA291" s="80"/>
      <c r="AB291" s="80"/>
      <c r="AC291" s="80"/>
      <c r="AD291" s="80"/>
      <c r="AE291" s="79"/>
      <c r="AF291" s="80"/>
      <c r="AG291" s="80"/>
      <c r="AH291" s="80"/>
      <c r="AI291" s="80"/>
      <c r="AJ291" s="81"/>
      <c r="AK291" s="80"/>
      <c r="AL291" s="80"/>
      <c r="AM291" s="80"/>
      <c r="AN291" s="80"/>
      <c r="AO291" s="80"/>
      <c r="AP291" s="80"/>
      <c r="AQ291" s="80"/>
      <c r="AR291" s="80"/>
      <c r="AS291" s="80"/>
      <c r="AT291" s="80"/>
      <c r="AU291" s="79"/>
      <c r="AV291" s="80"/>
      <c r="AW291" s="80"/>
      <c r="AX291" s="80"/>
      <c r="AY291" s="80"/>
      <c r="AZ291" s="80"/>
      <c r="BA291" s="80"/>
      <c r="BB291" s="81"/>
      <c r="BC291" s="82">
        <f>IF(NL291&lt;&gt;0,(IF(Conges!N$43=0,0,3)),0)</f>
        <v>0</v>
      </c>
      <c r="BD291" s="370"/>
      <c r="BE291" s="357">
        <f>IF(OR(Conges!N$43="A",Conges!N$43="V"),Prenoms!L$9,NL291)</f>
        <v>0</v>
      </c>
      <c r="BF291" s="358"/>
      <c r="BG291" s="264"/>
      <c r="BH291" s="265">
        <f t="shared" si="357"/>
        <v>0</v>
      </c>
      <c r="BI291" s="266" t="str">
        <f t="shared" si="358"/>
        <v/>
      </c>
      <c r="BJ291" s="278">
        <v>49.064516129032256</v>
      </c>
      <c r="BK291" s="279">
        <f t="shared" si="375"/>
        <v>-49.064516129032256</v>
      </c>
      <c r="BL291" s="280">
        <f t="shared" si="341"/>
        <v>0</v>
      </c>
      <c r="BM291" s="280">
        <f t="shared" si="342"/>
        <v>0</v>
      </c>
      <c r="BN291" s="280">
        <f>SUM('Heures Pointage'!$GD$14:$GE$14)</f>
        <v>0</v>
      </c>
      <c r="BO291" s="280">
        <f>SUM('Heures et Indemnites'!$GD$14:$GE$14)</f>
        <v>0</v>
      </c>
      <c r="BP291" s="281">
        <f t="shared" si="343"/>
        <v>0</v>
      </c>
      <c r="BQ291" s="281">
        <f>'Heures Pointage'!$HB$14</f>
        <v>0</v>
      </c>
      <c r="BR291" s="282">
        <f t="shared" ref="BR291" si="384">$BH$1061</f>
        <v>0</v>
      </c>
      <c r="BS291" s="142">
        <f>Prenoms!$C$9</f>
        <v>169</v>
      </c>
      <c r="BT291" s="170"/>
      <c r="BU291" s="211">
        <f>SUM('Heures et Indemnites'!$GD$14:$GE$14)</f>
        <v>0</v>
      </c>
      <c r="BV291" s="218">
        <f>SUM('Heures et Indemnites'!$GD$6:$GE$14)</f>
        <v>0</v>
      </c>
      <c r="BW291" s="211"/>
      <c r="BX291" s="218"/>
      <c r="MT291" s="369">
        <f t="shared" si="377"/>
        <v>0</v>
      </c>
      <c r="MU291" s="351">
        <f t="shared" si="363"/>
        <v>0</v>
      </c>
      <c r="MV291" s="351">
        <f t="shared" si="364"/>
        <v>0</v>
      </c>
      <c r="MW291" s="351"/>
      <c r="MX291" s="351">
        <f t="shared" si="365"/>
        <v>0</v>
      </c>
      <c r="MY291" s="351"/>
      <c r="MZ291" s="351">
        <f t="shared" si="366"/>
        <v>0</v>
      </c>
      <c r="NA291" s="351"/>
      <c r="NB291" s="351">
        <f t="shared" si="367"/>
        <v>0</v>
      </c>
      <c r="NC291" s="351"/>
      <c r="ND291" s="351">
        <f t="shared" si="368"/>
        <v>0</v>
      </c>
      <c r="NE291" s="351"/>
      <c r="NF291" s="351">
        <f t="shared" si="369"/>
        <v>0</v>
      </c>
      <c r="NG291" s="351"/>
      <c r="NH291" s="351">
        <f t="shared" si="370"/>
        <v>0</v>
      </c>
      <c r="NI291" s="351"/>
      <c r="NJ291" s="351">
        <f t="shared" si="371"/>
        <v>0</v>
      </c>
      <c r="NK291" s="351"/>
      <c r="NL291" s="351">
        <f t="shared" si="378"/>
        <v>0</v>
      </c>
      <c r="NM291" s="352"/>
      <c r="NN291" s="350"/>
      <c r="NR291" s="30">
        <f t="shared" si="372"/>
        <v>0</v>
      </c>
      <c r="NS291" s="30">
        <f t="shared" si="373"/>
        <v>0</v>
      </c>
      <c r="NT291" s="30">
        <f t="shared" si="374"/>
        <v>0</v>
      </c>
    </row>
    <row r="292" spans="1:384" ht="10.199999999999999" customHeight="1">
      <c r="A292" s="25"/>
      <c r="B292" s="337"/>
      <c r="C292" s="335"/>
      <c r="D292" s="15"/>
      <c r="E292" s="348" t="str">
        <f>$E$12</f>
        <v>Renfort</v>
      </c>
      <c r="F292" s="348"/>
      <c r="G292" s="127" t="str">
        <f>IF(MZ315=0,"",MZ315)</f>
        <v/>
      </c>
      <c r="H292" s="323"/>
      <c r="I292" s="325" t="str">
        <f>Prenoms!$B$10</f>
        <v>erwan</v>
      </c>
      <c r="J292" s="326"/>
      <c r="K292" s="326"/>
      <c r="L292" s="326"/>
      <c r="M292" s="326"/>
      <c r="N292" s="65" t="str">
        <f>IF(NL292&lt;&gt;0,"",IF(Conges!N44=0,"",Conges!N44))</f>
        <v/>
      </c>
      <c r="O292" s="66"/>
      <c r="P292" s="67"/>
      <c r="Q292" s="67"/>
      <c r="R292" s="67"/>
      <c r="S292" s="67"/>
      <c r="T292" s="67"/>
      <c r="U292" s="67"/>
      <c r="V292" s="68"/>
      <c r="W292" s="67"/>
      <c r="X292" s="67"/>
      <c r="Y292" s="67"/>
      <c r="Z292" s="67"/>
      <c r="AA292" s="67"/>
      <c r="AB292" s="67"/>
      <c r="AC292" s="67"/>
      <c r="AD292" s="67"/>
      <c r="AE292" s="66"/>
      <c r="AF292" s="67"/>
      <c r="AG292" s="67"/>
      <c r="AH292" s="67"/>
      <c r="AI292" s="67"/>
      <c r="AJ292" s="68"/>
      <c r="AK292" s="67"/>
      <c r="AL292" s="67"/>
      <c r="AM292" s="67"/>
      <c r="AN292" s="67"/>
      <c r="AO292" s="67"/>
      <c r="AP292" s="67"/>
      <c r="AQ292" s="67"/>
      <c r="AR292" s="67"/>
      <c r="AS292" s="67"/>
      <c r="AT292" s="67"/>
      <c r="AU292" s="66"/>
      <c r="AV292" s="67"/>
      <c r="AW292" s="67"/>
      <c r="AX292" s="67"/>
      <c r="AY292" s="67"/>
      <c r="AZ292" s="67"/>
      <c r="BA292" s="67"/>
      <c r="BB292" s="68"/>
      <c r="BC292" s="69">
        <f>IF(NL292&lt;&gt;0,(IF(Conges!N$44=0,0,3)),0)</f>
        <v>0</v>
      </c>
      <c r="BD292" s="370"/>
      <c r="BE292" s="355">
        <f>IF(OR(Conges!N$44="A",Conges!N$44="V"),Prenoms!L$10,NL292)</f>
        <v>0</v>
      </c>
      <c r="BF292" s="356"/>
      <c r="BG292" s="267"/>
      <c r="BH292" s="268">
        <f t="shared" si="357"/>
        <v>0</v>
      </c>
      <c r="BI292" s="269" t="str">
        <f t="shared" si="358"/>
        <v/>
      </c>
      <c r="BJ292" s="283">
        <v>49.064516129032256</v>
      </c>
      <c r="BK292" s="284">
        <f t="shared" si="375"/>
        <v>-49.064516129032256</v>
      </c>
      <c r="BL292" s="285">
        <f t="shared" si="341"/>
        <v>0</v>
      </c>
      <c r="BM292" s="285">
        <f t="shared" si="342"/>
        <v>0</v>
      </c>
      <c r="BN292" s="285">
        <f>SUM('Heures Pointage'!$HD$14:$HE$14)</f>
        <v>0</v>
      </c>
      <c r="BO292" s="285">
        <f>SUM('Heures et Indemnites'!$HD$14:$HE$14)</f>
        <v>0</v>
      </c>
      <c r="BP292" s="286">
        <f t="shared" si="343"/>
        <v>0</v>
      </c>
      <c r="BQ292" s="286">
        <f>'Heures Pointage'!$IB$14</f>
        <v>0</v>
      </c>
      <c r="BR292" s="287">
        <f t="shared" ref="BR292" si="385">$BH$1062</f>
        <v>0</v>
      </c>
      <c r="BS292" s="143">
        <f>Prenoms!$C$10</f>
        <v>169</v>
      </c>
      <c r="BT292" s="146"/>
      <c r="BU292" s="210">
        <f>SUM('Heures et Indemnites'!$HD$14:$HE$14)</f>
        <v>0</v>
      </c>
      <c r="BV292" s="219">
        <f>SUM('Heures et Indemnites'!$HD$6:$HE$14)</f>
        <v>0</v>
      </c>
      <c r="BW292" s="210"/>
      <c r="BX292" s="219"/>
      <c r="MT292" s="371">
        <f t="shared" si="377"/>
        <v>0</v>
      </c>
      <c r="MU292" s="372">
        <f t="shared" si="363"/>
        <v>0</v>
      </c>
      <c r="MV292" s="372">
        <f t="shared" si="364"/>
        <v>0</v>
      </c>
      <c r="MW292" s="372"/>
      <c r="MX292" s="372">
        <f t="shared" si="365"/>
        <v>0</v>
      </c>
      <c r="MY292" s="372"/>
      <c r="MZ292" s="372">
        <f t="shared" si="366"/>
        <v>0</v>
      </c>
      <c r="NA292" s="372"/>
      <c r="NB292" s="372">
        <f t="shared" si="367"/>
        <v>0</v>
      </c>
      <c r="NC292" s="372"/>
      <c r="ND292" s="372">
        <f t="shared" si="368"/>
        <v>0</v>
      </c>
      <c r="NE292" s="372"/>
      <c r="NF292" s="372">
        <f t="shared" si="369"/>
        <v>0</v>
      </c>
      <c r="NG292" s="372"/>
      <c r="NH292" s="372">
        <f t="shared" si="370"/>
        <v>0</v>
      </c>
      <c r="NI292" s="372"/>
      <c r="NJ292" s="372">
        <f t="shared" si="371"/>
        <v>0</v>
      </c>
      <c r="NK292" s="372"/>
      <c r="NL292" s="372">
        <f t="shared" si="378"/>
        <v>0</v>
      </c>
      <c r="NM292" s="373"/>
      <c r="NN292" s="350"/>
      <c r="NR292" s="30">
        <f t="shared" si="372"/>
        <v>0</v>
      </c>
      <c r="NS292" s="30">
        <f t="shared" si="373"/>
        <v>0</v>
      </c>
      <c r="NT292" s="30">
        <f t="shared" si="374"/>
        <v>0</v>
      </c>
    </row>
    <row r="293" spans="1:384" ht="10.199999999999999" customHeight="1">
      <c r="A293" s="25"/>
      <c r="B293" s="337"/>
      <c r="C293" s="335"/>
      <c r="D293" s="15"/>
      <c r="E293" s="317" t="str">
        <f>$E$13</f>
        <v>CHEF</v>
      </c>
      <c r="F293" s="317"/>
      <c r="G293" s="128" t="str">
        <f>IF(NB315=0,"",NB315)</f>
        <v/>
      </c>
      <c r="H293" s="323"/>
      <c r="I293" s="328" t="str">
        <f>Prenoms!$B$11</f>
        <v>adrien</v>
      </c>
      <c r="J293" s="329"/>
      <c r="K293" s="329"/>
      <c r="L293" s="329"/>
      <c r="M293" s="329"/>
      <c r="N293" s="78" t="str">
        <f>IF(NL293&lt;&gt;0,"",IF(Conges!N45=0,"",Conges!N45))</f>
        <v/>
      </c>
      <c r="O293" s="79"/>
      <c r="P293" s="80"/>
      <c r="Q293" s="80"/>
      <c r="R293" s="80"/>
      <c r="S293" s="80"/>
      <c r="T293" s="80"/>
      <c r="U293" s="80"/>
      <c r="V293" s="81"/>
      <c r="W293" s="80"/>
      <c r="X293" s="80"/>
      <c r="Y293" s="80"/>
      <c r="Z293" s="80"/>
      <c r="AA293" s="80"/>
      <c r="AB293" s="80"/>
      <c r="AC293" s="80"/>
      <c r="AD293" s="80"/>
      <c r="AE293" s="79"/>
      <c r="AF293" s="80"/>
      <c r="AG293" s="80"/>
      <c r="AH293" s="80"/>
      <c r="AI293" s="80"/>
      <c r="AJ293" s="81"/>
      <c r="AK293" s="80"/>
      <c r="AL293" s="80"/>
      <c r="AM293" s="80"/>
      <c r="AN293" s="80"/>
      <c r="AO293" s="80"/>
      <c r="AP293" s="80"/>
      <c r="AQ293" s="80"/>
      <c r="AR293" s="80"/>
      <c r="AS293" s="80"/>
      <c r="AT293" s="80"/>
      <c r="AU293" s="79"/>
      <c r="AV293" s="80"/>
      <c r="AW293" s="80"/>
      <c r="AX293" s="80"/>
      <c r="AY293" s="80"/>
      <c r="AZ293" s="80"/>
      <c r="BA293" s="80"/>
      <c r="BB293" s="81"/>
      <c r="BC293" s="82">
        <f>IF(NL293&lt;&gt;0,(IF(Conges!N$45=0,0,3)),0)</f>
        <v>0</v>
      </c>
      <c r="BD293" s="370"/>
      <c r="BE293" s="357">
        <f>IF(OR(Conges!N$45="A",Conges!N$45="V"),Prenoms!L$11,NL293)</f>
        <v>0</v>
      </c>
      <c r="BF293" s="358"/>
      <c r="BG293" s="264"/>
      <c r="BH293" s="265">
        <f t="shared" si="357"/>
        <v>0</v>
      </c>
      <c r="BI293" s="266" t="str">
        <f t="shared" si="358"/>
        <v/>
      </c>
      <c r="BJ293" s="278">
        <v>49.064516129032256</v>
      </c>
      <c r="BK293" s="279">
        <f t="shared" si="375"/>
        <v>-49.064516129032256</v>
      </c>
      <c r="BL293" s="280">
        <f t="shared" si="341"/>
        <v>0</v>
      </c>
      <c r="BM293" s="280">
        <f t="shared" si="342"/>
        <v>0</v>
      </c>
      <c r="BN293" s="280">
        <f>SUM('Heures Pointage'!$ID$14:$IE$14)</f>
        <v>0</v>
      </c>
      <c r="BO293" s="280">
        <f>SUM('Heures et Indemnites'!$ID$14:$IE$14)</f>
        <v>0</v>
      </c>
      <c r="BP293" s="281">
        <f t="shared" si="343"/>
        <v>0</v>
      </c>
      <c r="BQ293" s="281">
        <f>'Heures Pointage'!$JB$14</f>
        <v>0</v>
      </c>
      <c r="BR293" s="282">
        <f t="shared" ref="BR293" si="386">$BH$1063</f>
        <v>0</v>
      </c>
      <c r="BS293" s="142">
        <f>Prenoms!$C$11</f>
        <v>169</v>
      </c>
      <c r="BT293" s="170"/>
      <c r="BU293" s="211">
        <f>SUM('Heures et Indemnites'!$ID$14:$IE$14)</f>
        <v>0</v>
      </c>
      <c r="BV293" s="218">
        <f>SUM('Heures et Indemnites'!$ID$6:$IE$14)</f>
        <v>0</v>
      </c>
      <c r="BW293" s="211"/>
      <c r="BX293" s="218"/>
      <c r="MT293" s="369">
        <f t="shared" si="377"/>
        <v>0</v>
      </c>
      <c r="MU293" s="351">
        <f t="shared" si="363"/>
        <v>0</v>
      </c>
      <c r="MV293" s="351">
        <f t="shared" si="364"/>
        <v>0</v>
      </c>
      <c r="MW293" s="351"/>
      <c r="MX293" s="351">
        <f t="shared" si="365"/>
        <v>0</v>
      </c>
      <c r="MY293" s="351"/>
      <c r="MZ293" s="351">
        <f t="shared" si="366"/>
        <v>0</v>
      </c>
      <c r="NA293" s="351"/>
      <c r="NB293" s="351">
        <f t="shared" si="367"/>
        <v>0</v>
      </c>
      <c r="NC293" s="351"/>
      <c r="ND293" s="351">
        <f t="shared" si="368"/>
        <v>0</v>
      </c>
      <c r="NE293" s="351"/>
      <c r="NF293" s="351">
        <f t="shared" si="369"/>
        <v>0</v>
      </c>
      <c r="NG293" s="351"/>
      <c r="NH293" s="351">
        <f t="shared" si="370"/>
        <v>0</v>
      </c>
      <c r="NI293" s="351"/>
      <c r="NJ293" s="351">
        <f t="shared" si="371"/>
        <v>0</v>
      </c>
      <c r="NK293" s="351"/>
      <c r="NL293" s="351">
        <f t="shared" si="378"/>
        <v>0</v>
      </c>
      <c r="NM293" s="352"/>
      <c r="NN293" s="350"/>
      <c r="NR293" s="30">
        <f t="shared" si="372"/>
        <v>0</v>
      </c>
      <c r="NS293" s="30">
        <f t="shared" si="373"/>
        <v>0</v>
      </c>
      <c r="NT293" s="30">
        <f t="shared" si="374"/>
        <v>0</v>
      </c>
    </row>
    <row r="294" spans="1:384" ht="10.199999999999999" customHeight="1">
      <c r="A294" s="25"/>
      <c r="B294" s="337"/>
      <c r="C294" s="335"/>
      <c r="D294" s="15"/>
      <c r="E294" s="319" t="str">
        <f>$E$14</f>
        <v>MENAGE</v>
      </c>
      <c r="F294" s="319"/>
      <c r="G294" s="129" t="str">
        <f>IF(ND315=0,"",ND315)</f>
        <v/>
      </c>
      <c r="H294" s="323"/>
      <c r="I294" s="325" t="str">
        <f>Prenoms!$B$12</f>
        <v>soren</v>
      </c>
      <c r="J294" s="326"/>
      <c r="K294" s="326"/>
      <c r="L294" s="326"/>
      <c r="M294" s="326"/>
      <c r="N294" s="65" t="str">
        <f>IF(NL294&lt;&gt;0,"",IF(Conges!N46=0,"",Conges!N46))</f>
        <v/>
      </c>
      <c r="O294" s="66"/>
      <c r="P294" s="67"/>
      <c r="Q294" s="67"/>
      <c r="R294" s="67"/>
      <c r="S294" s="67"/>
      <c r="T294" s="67"/>
      <c r="U294" s="67"/>
      <c r="V294" s="68"/>
      <c r="W294" s="67"/>
      <c r="X294" s="67"/>
      <c r="Y294" s="67"/>
      <c r="Z294" s="67"/>
      <c r="AA294" s="67"/>
      <c r="AB294" s="67"/>
      <c r="AC294" s="67"/>
      <c r="AD294" s="67"/>
      <c r="AE294" s="66"/>
      <c r="AF294" s="67"/>
      <c r="AG294" s="67"/>
      <c r="AH294" s="67"/>
      <c r="AI294" s="67"/>
      <c r="AJ294" s="68"/>
      <c r="AK294" s="67"/>
      <c r="AL294" s="67"/>
      <c r="AM294" s="67"/>
      <c r="AN294" s="67"/>
      <c r="AO294" s="67"/>
      <c r="AP294" s="67"/>
      <c r="AQ294" s="67"/>
      <c r="AR294" s="67"/>
      <c r="AS294" s="67"/>
      <c r="AT294" s="67"/>
      <c r="AU294" s="66"/>
      <c r="AV294" s="67"/>
      <c r="AW294" s="67"/>
      <c r="AX294" s="67"/>
      <c r="AY294" s="67"/>
      <c r="AZ294" s="67"/>
      <c r="BA294" s="67"/>
      <c r="BB294" s="68"/>
      <c r="BC294" s="69">
        <f>IF(NL294&lt;&gt;0,(IF(Conges!N$46=0,0,3)),0)</f>
        <v>0</v>
      </c>
      <c r="BD294" s="370"/>
      <c r="BE294" s="355">
        <f>IF(OR(Conges!N$46="A",Conges!N$46="V"),Prenoms!L$12,NL294)</f>
        <v>0</v>
      </c>
      <c r="BF294" s="356"/>
      <c r="BG294" s="267"/>
      <c r="BH294" s="268">
        <f t="shared" si="357"/>
        <v>0</v>
      </c>
      <c r="BI294" s="269" t="str">
        <f t="shared" si="358"/>
        <v/>
      </c>
      <c r="BJ294" s="283">
        <v>49.064516129032256</v>
      </c>
      <c r="BK294" s="284">
        <f t="shared" si="375"/>
        <v>-49.064516129032256</v>
      </c>
      <c r="BL294" s="285">
        <f t="shared" si="341"/>
        <v>0</v>
      </c>
      <c r="BM294" s="285">
        <f t="shared" si="342"/>
        <v>0</v>
      </c>
      <c r="BN294" s="285">
        <f>SUM('Heures Pointage'!$JD$14:$JE$14)</f>
        <v>0</v>
      </c>
      <c r="BO294" s="285">
        <f>SUM('Heures et Indemnites'!$JD$14:$JE$14)</f>
        <v>0</v>
      </c>
      <c r="BP294" s="286">
        <f t="shared" si="343"/>
        <v>0</v>
      </c>
      <c r="BQ294" s="286">
        <f>'Heures Pointage'!$KB$14</f>
        <v>0</v>
      </c>
      <c r="BR294" s="287">
        <f t="shared" ref="BR294" si="387">$BH$1064</f>
        <v>0</v>
      </c>
      <c r="BS294" s="143">
        <f>Prenoms!$C$12</f>
        <v>169</v>
      </c>
      <c r="BT294" s="146"/>
      <c r="BU294" s="210">
        <f>SUM('Heures et Indemnites'!$JD$14:$JE$14)</f>
        <v>0</v>
      </c>
      <c r="BV294" s="219">
        <f>SUM('Heures et Indemnites'!$JD$6:$JE$14)</f>
        <v>0</v>
      </c>
      <c r="BW294" s="210"/>
      <c r="BX294" s="219"/>
      <c r="MT294" s="371">
        <f t="shared" si="377"/>
        <v>0</v>
      </c>
      <c r="MU294" s="372">
        <f t="shared" si="363"/>
        <v>0</v>
      </c>
      <c r="MV294" s="372">
        <f t="shared" si="364"/>
        <v>0</v>
      </c>
      <c r="MW294" s="372"/>
      <c r="MX294" s="372">
        <f t="shared" si="365"/>
        <v>0</v>
      </c>
      <c r="MY294" s="372"/>
      <c r="MZ294" s="372">
        <f t="shared" si="366"/>
        <v>0</v>
      </c>
      <c r="NA294" s="372"/>
      <c r="NB294" s="372">
        <f t="shared" si="367"/>
        <v>0</v>
      </c>
      <c r="NC294" s="372"/>
      <c r="ND294" s="372">
        <f t="shared" si="368"/>
        <v>0</v>
      </c>
      <c r="NE294" s="372"/>
      <c r="NF294" s="372">
        <f t="shared" si="369"/>
        <v>0</v>
      </c>
      <c r="NG294" s="372"/>
      <c r="NH294" s="372">
        <f t="shared" si="370"/>
        <v>0</v>
      </c>
      <c r="NI294" s="372"/>
      <c r="NJ294" s="372">
        <f t="shared" si="371"/>
        <v>0</v>
      </c>
      <c r="NK294" s="372"/>
      <c r="NL294" s="372">
        <f t="shared" si="378"/>
        <v>0</v>
      </c>
      <c r="NM294" s="373"/>
      <c r="NN294" s="350"/>
      <c r="NR294" s="30">
        <f t="shared" si="372"/>
        <v>0</v>
      </c>
      <c r="NS294" s="30">
        <f t="shared" si="373"/>
        <v>0</v>
      </c>
      <c r="NT294" s="30">
        <f t="shared" si="374"/>
        <v>0</v>
      </c>
    </row>
    <row r="295" spans="1:384" ht="10.199999999999999" customHeight="1">
      <c r="A295" s="25"/>
      <c r="B295" s="337"/>
      <c r="C295" s="335"/>
      <c r="D295" s="15"/>
      <c r="E295" s="347">
        <f>$E$15</f>
        <v>0</v>
      </c>
      <c r="F295" s="347"/>
      <c r="G295" s="130" t="str">
        <f>IF(NF315=0,"",NF315)</f>
        <v/>
      </c>
      <c r="H295" s="323"/>
      <c r="I295" s="328" t="str">
        <f>Prenoms!$B$13</f>
        <v>stage 1</v>
      </c>
      <c r="J295" s="329"/>
      <c r="K295" s="329"/>
      <c r="L295" s="329"/>
      <c r="M295" s="329"/>
      <c r="N295" s="78" t="str">
        <f>IF(NL295&lt;&gt;0,"",IF(Conges!N47=0,"",Conges!N47))</f>
        <v/>
      </c>
      <c r="O295" s="79"/>
      <c r="P295" s="80"/>
      <c r="Q295" s="80"/>
      <c r="R295" s="80"/>
      <c r="S295" s="80"/>
      <c r="T295" s="80"/>
      <c r="U295" s="80"/>
      <c r="V295" s="81"/>
      <c r="W295" s="80"/>
      <c r="X295" s="80"/>
      <c r="Y295" s="80"/>
      <c r="Z295" s="80"/>
      <c r="AA295" s="80"/>
      <c r="AB295" s="80"/>
      <c r="AC295" s="80"/>
      <c r="AD295" s="80"/>
      <c r="AE295" s="79"/>
      <c r="AF295" s="80"/>
      <c r="AG295" s="80"/>
      <c r="AH295" s="80"/>
      <c r="AI295" s="80"/>
      <c r="AJ295" s="81"/>
      <c r="AK295" s="80"/>
      <c r="AL295" s="80"/>
      <c r="AM295" s="80"/>
      <c r="AN295" s="80"/>
      <c r="AO295" s="80"/>
      <c r="AP295" s="80"/>
      <c r="AQ295" s="80"/>
      <c r="AR295" s="80"/>
      <c r="AS295" s="80"/>
      <c r="AT295" s="80"/>
      <c r="AU295" s="79"/>
      <c r="AV295" s="80"/>
      <c r="AW295" s="80"/>
      <c r="AX295" s="80"/>
      <c r="AY295" s="80"/>
      <c r="AZ295" s="80"/>
      <c r="BA295" s="80"/>
      <c r="BB295" s="81"/>
      <c r="BC295" s="82">
        <f>IF(NL295&lt;&gt;0,(IF(Conges!N$47=0,0,3)),0)</f>
        <v>0</v>
      </c>
      <c r="BD295" s="370"/>
      <c r="BE295" s="357">
        <f>IF(OR(Conges!N$47="A",Conges!N$47="V"),Prenoms!L$13,NL295)</f>
        <v>0</v>
      </c>
      <c r="BF295" s="358"/>
      <c r="BG295" s="264"/>
      <c r="BH295" s="265">
        <f t="shared" si="357"/>
        <v>0</v>
      </c>
      <c r="BI295" s="266" t="str">
        <f t="shared" si="358"/>
        <v/>
      </c>
      <c r="BJ295" s="278">
        <v>20.322580645161292</v>
      </c>
      <c r="BK295" s="279">
        <f t="shared" si="375"/>
        <v>-20.322580645161292</v>
      </c>
      <c r="BL295" s="280">
        <f t="shared" si="341"/>
        <v>0</v>
      </c>
      <c r="BM295" s="280">
        <f t="shared" si="342"/>
        <v>0</v>
      </c>
      <c r="BN295" s="280">
        <f>SUM('Heures Pointage'!$KD$14:$KE$14)</f>
        <v>0</v>
      </c>
      <c r="BO295" s="280">
        <f>SUM('Heures et Indemnites'!$KD$14:$KE$14)</f>
        <v>0</v>
      </c>
      <c r="BP295" s="281">
        <f t="shared" si="343"/>
        <v>0</v>
      </c>
      <c r="BQ295" s="281">
        <f>'Heures Pointage'!$LB$14</f>
        <v>0</v>
      </c>
      <c r="BR295" s="282">
        <f t="shared" ref="BR295" si="388">$BH$1065</f>
        <v>0</v>
      </c>
      <c r="BS295" s="142">
        <f>Prenoms!$C$13</f>
        <v>70</v>
      </c>
      <c r="BT295" s="170"/>
      <c r="BU295" s="211">
        <f>SUM('Heures et Indemnites'!$KD$14:$KE$14)</f>
        <v>0</v>
      </c>
      <c r="BV295" s="218">
        <f>SUM('Heures et Indemnites'!$KD$6:$KE$14)</f>
        <v>0</v>
      </c>
      <c r="BW295" s="211"/>
      <c r="BX295" s="218"/>
      <c r="MT295" s="369">
        <f t="shared" si="377"/>
        <v>0</v>
      </c>
      <c r="MU295" s="351">
        <f t="shared" si="363"/>
        <v>0</v>
      </c>
      <c r="MV295" s="351">
        <f t="shared" si="364"/>
        <v>0</v>
      </c>
      <c r="MW295" s="351"/>
      <c r="MX295" s="351">
        <f t="shared" si="365"/>
        <v>0</v>
      </c>
      <c r="MY295" s="351"/>
      <c r="MZ295" s="351">
        <f t="shared" si="366"/>
        <v>0</v>
      </c>
      <c r="NA295" s="351"/>
      <c r="NB295" s="351">
        <f t="shared" si="367"/>
        <v>0</v>
      </c>
      <c r="NC295" s="351"/>
      <c r="ND295" s="351">
        <f t="shared" si="368"/>
        <v>0</v>
      </c>
      <c r="NE295" s="351"/>
      <c r="NF295" s="351">
        <f t="shared" si="369"/>
        <v>0</v>
      </c>
      <c r="NG295" s="351"/>
      <c r="NH295" s="351">
        <f t="shared" si="370"/>
        <v>0</v>
      </c>
      <c r="NI295" s="351"/>
      <c r="NJ295" s="351">
        <f t="shared" si="371"/>
        <v>0</v>
      </c>
      <c r="NK295" s="351"/>
      <c r="NL295" s="351">
        <f t="shared" si="378"/>
        <v>0</v>
      </c>
      <c r="NM295" s="352"/>
      <c r="NN295" s="350"/>
      <c r="NR295" s="30">
        <f t="shared" si="372"/>
        <v>0</v>
      </c>
      <c r="NS295" s="30">
        <f t="shared" si="373"/>
        <v>0</v>
      </c>
      <c r="NT295" s="30">
        <f t="shared" si="374"/>
        <v>0</v>
      </c>
    </row>
    <row r="296" spans="1:384" ht="10.199999999999999" customHeight="1">
      <c r="A296" s="25"/>
      <c r="B296" s="337"/>
      <c r="C296" s="335"/>
      <c r="D296" s="15"/>
      <c r="E296" s="330" t="str">
        <f>$E$16</f>
        <v>Cave</v>
      </c>
      <c r="F296" s="330"/>
      <c r="G296" s="132" t="str">
        <f>IF(NH315=0,"",NH315)</f>
        <v/>
      </c>
      <c r="H296" s="323"/>
      <c r="I296" s="325">
        <f>Prenoms!$B$14</f>
        <v>0</v>
      </c>
      <c r="J296" s="326"/>
      <c r="K296" s="326"/>
      <c r="L296" s="326"/>
      <c r="M296" s="326"/>
      <c r="N296" s="65" t="str">
        <f>IF(NL296&lt;&gt;0,"",IF(Conges!N48=0,"",Conges!N48))</f>
        <v/>
      </c>
      <c r="O296" s="66"/>
      <c r="P296" s="67"/>
      <c r="Q296" s="67"/>
      <c r="R296" s="67"/>
      <c r="S296" s="67"/>
      <c r="T296" s="67"/>
      <c r="U296" s="67"/>
      <c r="V296" s="68"/>
      <c r="W296" s="66"/>
      <c r="X296" s="67"/>
      <c r="Y296" s="67"/>
      <c r="Z296" s="67"/>
      <c r="AA296" s="67"/>
      <c r="AB296" s="67"/>
      <c r="AC296" s="67"/>
      <c r="AD296" s="68"/>
      <c r="AE296" s="66"/>
      <c r="AF296" s="67"/>
      <c r="AG296" s="67"/>
      <c r="AH296" s="67"/>
      <c r="AI296" s="67"/>
      <c r="AJ296" s="68"/>
      <c r="AK296" s="66"/>
      <c r="AL296" s="67"/>
      <c r="AM296" s="67"/>
      <c r="AN296" s="67"/>
      <c r="AO296" s="67"/>
      <c r="AP296" s="67"/>
      <c r="AQ296" s="67"/>
      <c r="AR296" s="67"/>
      <c r="AS296" s="67"/>
      <c r="AT296" s="68"/>
      <c r="AU296" s="66"/>
      <c r="AV296" s="67"/>
      <c r="AW296" s="67"/>
      <c r="AX296" s="67"/>
      <c r="AY296" s="67"/>
      <c r="AZ296" s="67"/>
      <c r="BA296" s="67"/>
      <c r="BB296" s="68"/>
      <c r="BC296" s="69">
        <f>IF(NL296&lt;&gt;0,(IF(Conges!N$48=0,0,3)),0)</f>
        <v>0</v>
      </c>
      <c r="BD296" s="370"/>
      <c r="BE296" s="355">
        <f>IF(OR(Conges!N$48="A",Conges!N$48="V"),Prenoms!L$14,NL296)</f>
        <v>0</v>
      </c>
      <c r="BF296" s="356"/>
      <c r="BG296" s="267"/>
      <c r="BH296" s="268">
        <f t="shared" si="357"/>
        <v>0</v>
      </c>
      <c r="BI296" s="269" t="str">
        <f t="shared" si="358"/>
        <v/>
      </c>
      <c r="BJ296" s="283">
        <v>0</v>
      </c>
      <c r="BK296" s="284">
        <f t="shared" si="375"/>
        <v>0</v>
      </c>
      <c r="BL296" s="285">
        <f t="shared" si="341"/>
        <v>0</v>
      </c>
      <c r="BM296" s="285">
        <f t="shared" si="342"/>
        <v>0</v>
      </c>
      <c r="BN296" s="285">
        <f>SUM('Heures Pointage'!$LD$14:$LE$14)</f>
        <v>0</v>
      </c>
      <c r="BO296" s="285">
        <f>SUM('Heures et Indemnites'!$LD$14:$LE$14)</f>
        <v>0</v>
      </c>
      <c r="BP296" s="286">
        <f t="shared" si="343"/>
        <v>0</v>
      </c>
      <c r="BQ296" s="286">
        <f>'Heures Pointage'!$MB$14</f>
        <v>0</v>
      </c>
      <c r="BR296" s="287">
        <f t="shared" ref="BR296" si="389">$BH$1066</f>
        <v>0</v>
      </c>
      <c r="BS296" s="143">
        <f>Prenoms!$C$14</f>
        <v>0</v>
      </c>
      <c r="BT296" s="146"/>
      <c r="BU296" s="210">
        <f>SUM('Heures et Indemnites'!$LD$14:$LE$14)</f>
        <v>0</v>
      </c>
      <c r="BV296" s="219">
        <f>SUM('Heures et Indemnites'!$LD$6:$LE$14)</f>
        <v>0</v>
      </c>
      <c r="BW296" s="210"/>
      <c r="BX296" s="219"/>
      <c r="MT296" s="371">
        <f t="shared" si="377"/>
        <v>0</v>
      </c>
      <c r="MU296" s="372">
        <f t="shared" si="363"/>
        <v>0</v>
      </c>
      <c r="MV296" s="372">
        <f t="shared" si="364"/>
        <v>0</v>
      </c>
      <c r="MW296" s="372"/>
      <c r="MX296" s="372">
        <f t="shared" si="365"/>
        <v>0</v>
      </c>
      <c r="MY296" s="372"/>
      <c r="MZ296" s="372">
        <f t="shared" si="366"/>
        <v>0</v>
      </c>
      <c r="NA296" s="372"/>
      <c r="NB296" s="372">
        <f t="shared" si="367"/>
        <v>0</v>
      </c>
      <c r="NC296" s="372"/>
      <c r="ND296" s="372">
        <f t="shared" si="368"/>
        <v>0</v>
      </c>
      <c r="NE296" s="372"/>
      <c r="NF296" s="372">
        <f t="shared" si="369"/>
        <v>0</v>
      </c>
      <c r="NG296" s="372"/>
      <c r="NH296" s="372">
        <f t="shared" si="370"/>
        <v>0</v>
      </c>
      <c r="NI296" s="372"/>
      <c r="NJ296" s="372">
        <f t="shared" si="371"/>
        <v>0</v>
      </c>
      <c r="NK296" s="372"/>
      <c r="NL296" s="372">
        <f t="shared" si="378"/>
        <v>0</v>
      </c>
      <c r="NM296" s="373"/>
      <c r="NN296" s="350"/>
      <c r="NR296" s="30">
        <f t="shared" si="372"/>
        <v>0</v>
      </c>
      <c r="NS296" s="30">
        <f t="shared" si="373"/>
        <v>0</v>
      </c>
      <c r="NT296" s="30">
        <f t="shared" si="374"/>
        <v>0</v>
      </c>
    </row>
    <row r="297" spans="1:384" ht="10.199999999999999" customHeight="1">
      <c r="A297" s="25"/>
      <c r="B297" s="337"/>
      <c r="C297" s="335"/>
      <c r="D297" s="15"/>
      <c r="E297" s="331" t="str">
        <f>$E$17</f>
        <v>STAGE</v>
      </c>
      <c r="F297" s="331"/>
      <c r="G297" s="133" t="str">
        <f>IF(NJ315=0,"",NJ315)</f>
        <v/>
      </c>
      <c r="H297" s="323"/>
      <c r="I297" s="328">
        <f>Prenoms!$B$15</f>
        <v>0</v>
      </c>
      <c r="J297" s="329"/>
      <c r="K297" s="329"/>
      <c r="L297" s="329"/>
      <c r="M297" s="329"/>
      <c r="N297" s="78" t="str">
        <f>IF(NL297&lt;&gt;0,"",IF(Conges!N49=0,"",Conges!N49))</f>
        <v/>
      </c>
      <c r="O297" s="79"/>
      <c r="P297" s="80"/>
      <c r="Q297" s="80"/>
      <c r="R297" s="80"/>
      <c r="S297" s="80"/>
      <c r="T297" s="80"/>
      <c r="U297" s="80"/>
      <c r="V297" s="81"/>
      <c r="W297" s="79"/>
      <c r="X297" s="80"/>
      <c r="Y297" s="80"/>
      <c r="Z297" s="80"/>
      <c r="AA297" s="80"/>
      <c r="AB297" s="80"/>
      <c r="AC297" s="80"/>
      <c r="AD297" s="81"/>
      <c r="AE297" s="79"/>
      <c r="AF297" s="80"/>
      <c r="AG297" s="80"/>
      <c r="AH297" s="80"/>
      <c r="AI297" s="80"/>
      <c r="AJ297" s="81"/>
      <c r="AK297" s="79"/>
      <c r="AL297" s="80"/>
      <c r="AM297" s="80"/>
      <c r="AN297" s="80"/>
      <c r="AO297" s="80"/>
      <c r="AP297" s="80"/>
      <c r="AQ297" s="80"/>
      <c r="AR297" s="80"/>
      <c r="AS297" s="80"/>
      <c r="AT297" s="81"/>
      <c r="AU297" s="79"/>
      <c r="AV297" s="80"/>
      <c r="AW297" s="80"/>
      <c r="AX297" s="80"/>
      <c r="AY297" s="80"/>
      <c r="AZ297" s="80"/>
      <c r="BA297" s="80"/>
      <c r="BB297" s="81"/>
      <c r="BC297" s="82">
        <f>IF(NL297&lt;&gt;0,(IF(Conges!N$49=0,0,3)),0)</f>
        <v>0</v>
      </c>
      <c r="BD297" s="370"/>
      <c r="BE297" s="357">
        <f>IF(OR(Conges!N$49="A",Conges!N$49="V"),Prenoms!L$15,NL297)</f>
        <v>0</v>
      </c>
      <c r="BF297" s="358"/>
      <c r="BG297" s="264"/>
      <c r="BH297" s="265">
        <f t="shared" si="357"/>
        <v>0</v>
      </c>
      <c r="BI297" s="266" t="str">
        <f t="shared" si="358"/>
        <v/>
      </c>
      <c r="BJ297" s="278">
        <v>0</v>
      </c>
      <c r="BK297" s="279">
        <f t="shared" si="375"/>
        <v>0</v>
      </c>
      <c r="BL297" s="280">
        <f t="shared" si="341"/>
        <v>0</v>
      </c>
      <c r="BM297" s="280">
        <f t="shared" si="342"/>
        <v>0</v>
      </c>
      <c r="BN297" s="280">
        <f>SUM('Heures Pointage'!$MD$14:$ME$14)</f>
        <v>0</v>
      </c>
      <c r="BO297" s="280">
        <f>SUM('Heures et Indemnites'!$MD$14:$ME$14)</f>
        <v>0</v>
      </c>
      <c r="BP297" s="281">
        <f t="shared" si="343"/>
        <v>0</v>
      </c>
      <c r="BQ297" s="281">
        <f>'Heures Pointage'!$NB$14</f>
        <v>0</v>
      </c>
      <c r="BR297" s="282">
        <f t="shared" ref="BR297" si="390">$BH$1067</f>
        <v>0</v>
      </c>
      <c r="BS297" s="142">
        <f>Prenoms!$C$15</f>
        <v>0</v>
      </c>
      <c r="BT297" s="170"/>
      <c r="BU297" s="211">
        <f>SUM('Heures et Indemnites'!$MD$14:$ME$14)</f>
        <v>0</v>
      </c>
      <c r="BV297" s="218">
        <f>SUM('Heures et Indemnites'!$MD$6:$ME$14)</f>
        <v>0</v>
      </c>
      <c r="BW297" s="211"/>
      <c r="BX297" s="218"/>
      <c r="MT297" s="369">
        <f t="shared" si="377"/>
        <v>0</v>
      </c>
      <c r="MU297" s="351">
        <f t="shared" si="363"/>
        <v>0</v>
      </c>
      <c r="MV297" s="351">
        <f t="shared" si="364"/>
        <v>0</v>
      </c>
      <c r="MW297" s="351"/>
      <c r="MX297" s="351">
        <f t="shared" si="365"/>
        <v>0</v>
      </c>
      <c r="MY297" s="351"/>
      <c r="MZ297" s="351">
        <f t="shared" si="366"/>
        <v>0</v>
      </c>
      <c r="NA297" s="351"/>
      <c r="NB297" s="351">
        <f t="shared" si="367"/>
        <v>0</v>
      </c>
      <c r="NC297" s="351"/>
      <c r="ND297" s="351">
        <f t="shared" si="368"/>
        <v>0</v>
      </c>
      <c r="NE297" s="351"/>
      <c r="NF297" s="351">
        <f t="shared" si="369"/>
        <v>0</v>
      </c>
      <c r="NG297" s="351"/>
      <c r="NH297" s="351">
        <f t="shared" si="370"/>
        <v>0</v>
      </c>
      <c r="NI297" s="351"/>
      <c r="NJ297" s="351">
        <f t="shared" si="371"/>
        <v>0</v>
      </c>
      <c r="NK297" s="351"/>
      <c r="NL297" s="351">
        <f t="shared" si="378"/>
        <v>0</v>
      </c>
      <c r="NM297" s="352"/>
      <c r="NN297" s="350"/>
      <c r="NR297" s="30">
        <f t="shared" si="372"/>
        <v>0</v>
      </c>
      <c r="NS297" s="30">
        <f t="shared" si="373"/>
        <v>0</v>
      </c>
      <c r="NT297" s="30">
        <f t="shared" si="374"/>
        <v>0</v>
      </c>
    </row>
    <row r="298" spans="1:384" ht="10.199999999999999" customHeight="1">
      <c r="A298" s="25"/>
      <c r="B298" s="337"/>
      <c r="C298" s="335"/>
      <c r="D298" s="15"/>
      <c r="E298" s="343" t="str">
        <f>$E$18</f>
        <v>H sans Renfort</v>
      </c>
      <c r="F298" s="343"/>
      <c r="G298" s="131" t="str">
        <f>IF(NL315-MZ315=0,"",NL315-MZ315)</f>
        <v/>
      </c>
      <c r="H298" s="323"/>
      <c r="I298" s="325">
        <f>Prenoms!$B$16</f>
        <v>0</v>
      </c>
      <c r="J298" s="326"/>
      <c r="K298" s="326"/>
      <c r="L298" s="326"/>
      <c r="M298" s="326"/>
      <c r="N298" s="65" t="str">
        <f>IF(NL298&lt;&gt;0,"",IF(Conges!N50=0,"",Conges!N50))</f>
        <v/>
      </c>
      <c r="O298" s="66"/>
      <c r="P298" s="67"/>
      <c r="Q298" s="67"/>
      <c r="R298" s="67"/>
      <c r="S298" s="67"/>
      <c r="T298" s="67"/>
      <c r="U298" s="67"/>
      <c r="V298" s="68"/>
      <c r="W298" s="66"/>
      <c r="X298" s="67"/>
      <c r="Y298" s="67"/>
      <c r="Z298" s="67"/>
      <c r="AA298" s="67"/>
      <c r="AB298" s="67"/>
      <c r="AC298" s="67"/>
      <c r="AD298" s="68"/>
      <c r="AE298" s="66"/>
      <c r="AF298" s="67"/>
      <c r="AG298" s="67"/>
      <c r="AH298" s="67"/>
      <c r="AI298" s="67"/>
      <c r="AJ298" s="68"/>
      <c r="AK298" s="66"/>
      <c r="AL298" s="67"/>
      <c r="AM298" s="67"/>
      <c r="AN298" s="67"/>
      <c r="AO298" s="67"/>
      <c r="AP298" s="67"/>
      <c r="AQ298" s="67"/>
      <c r="AR298" s="67"/>
      <c r="AS298" s="67"/>
      <c r="AT298" s="68"/>
      <c r="AU298" s="66"/>
      <c r="AV298" s="67"/>
      <c r="AW298" s="67"/>
      <c r="AX298" s="67"/>
      <c r="AY298" s="67"/>
      <c r="AZ298" s="67"/>
      <c r="BA298" s="67"/>
      <c r="BB298" s="68"/>
      <c r="BC298" s="69">
        <f>IF(NL298&lt;&gt;0,(IF(Conges!N$50=0,0,3)),0)</f>
        <v>0</v>
      </c>
      <c r="BD298" s="370"/>
      <c r="BE298" s="355">
        <f>IF(OR(Conges!N$50="A",Conges!N$50="V"),Prenoms!L$16,NL298)</f>
        <v>0</v>
      </c>
      <c r="BF298" s="356"/>
      <c r="BG298" s="267"/>
      <c r="BH298" s="268">
        <f t="shared" si="357"/>
        <v>0</v>
      </c>
      <c r="BI298" s="269" t="str">
        <f t="shared" si="358"/>
        <v/>
      </c>
      <c r="BJ298" s="283">
        <v>0</v>
      </c>
      <c r="BK298" s="284">
        <f t="shared" si="375"/>
        <v>0</v>
      </c>
      <c r="BL298" s="285">
        <f t="shared" si="341"/>
        <v>0</v>
      </c>
      <c r="BM298" s="285">
        <f t="shared" si="342"/>
        <v>0</v>
      </c>
      <c r="BN298" s="285">
        <f>SUM('Heures Pointage'!$ND$14:$NE$14)</f>
        <v>0</v>
      </c>
      <c r="BO298" s="285">
        <f>SUM('Heures et Indemnites'!$ND$14:$NE$14)</f>
        <v>0</v>
      </c>
      <c r="BP298" s="286">
        <f t="shared" si="343"/>
        <v>0</v>
      </c>
      <c r="BQ298" s="286">
        <f>'Heures Pointage'!$OB$14</f>
        <v>0</v>
      </c>
      <c r="BR298" s="287">
        <f t="shared" ref="BR298" si="391">$BH$1068</f>
        <v>0</v>
      </c>
      <c r="BS298" s="143">
        <f>Prenoms!$C$16</f>
        <v>0</v>
      </c>
      <c r="BT298" s="146"/>
      <c r="BU298" s="210">
        <f>SUM('Heures et Indemnites'!$ND$14:$NE$14)</f>
        <v>0</v>
      </c>
      <c r="BV298" s="219">
        <f>SUM('Heures et Indemnites'!$ND$6:$NE$14)</f>
        <v>0</v>
      </c>
      <c r="BW298" s="210"/>
      <c r="BX298" s="219"/>
      <c r="MT298" s="371">
        <f t="shared" si="377"/>
        <v>0</v>
      </c>
      <c r="MU298" s="372">
        <f t="shared" si="363"/>
        <v>0</v>
      </c>
      <c r="MV298" s="372">
        <f t="shared" si="364"/>
        <v>0</v>
      </c>
      <c r="MW298" s="372"/>
      <c r="MX298" s="372">
        <f t="shared" si="365"/>
        <v>0</v>
      </c>
      <c r="MY298" s="372"/>
      <c r="MZ298" s="372">
        <f t="shared" si="366"/>
        <v>0</v>
      </c>
      <c r="NA298" s="372"/>
      <c r="NB298" s="372">
        <f t="shared" si="367"/>
        <v>0</v>
      </c>
      <c r="NC298" s="372"/>
      <c r="ND298" s="372">
        <f t="shared" si="368"/>
        <v>0</v>
      </c>
      <c r="NE298" s="372"/>
      <c r="NF298" s="372">
        <f t="shared" si="369"/>
        <v>0</v>
      </c>
      <c r="NG298" s="372"/>
      <c r="NH298" s="372">
        <f t="shared" si="370"/>
        <v>0</v>
      </c>
      <c r="NI298" s="372"/>
      <c r="NJ298" s="372">
        <f t="shared" si="371"/>
        <v>0</v>
      </c>
      <c r="NK298" s="372"/>
      <c r="NL298" s="372">
        <f t="shared" si="378"/>
        <v>0</v>
      </c>
      <c r="NM298" s="373"/>
      <c r="NN298" s="350"/>
      <c r="NR298" s="30">
        <f t="shared" si="372"/>
        <v>0</v>
      </c>
      <c r="NS298" s="30">
        <f t="shared" si="373"/>
        <v>0</v>
      </c>
      <c r="NT298" s="30">
        <f t="shared" si="374"/>
        <v>0</v>
      </c>
    </row>
    <row r="299" spans="1:384" ht="10.199999999999999" customHeight="1">
      <c r="A299" s="25"/>
      <c r="B299" s="337"/>
      <c r="C299" s="335"/>
      <c r="D299" s="15"/>
      <c r="E299" s="343" t="str">
        <f>$E$19</f>
        <v>H avec Renfort</v>
      </c>
      <c r="F299" s="343"/>
      <c r="G299" s="131" t="str">
        <f>IF(NL315=0,"",NL315)</f>
        <v/>
      </c>
      <c r="H299" s="323"/>
      <c r="I299" s="328">
        <f>Prenoms!$B$17</f>
        <v>0</v>
      </c>
      <c r="J299" s="329"/>
      <c r="K299" s="329"/>
      <c r="L299" s="329"/>
      <c r="M299" s="329"/>
      <c r="N299" s="78" t="str">
        <f>IF(NL299&lt;&gt;0,"",IF(Conges!N51=0,"",Conges!N51))</f>
        <v/>
      </c>
      <c r="O299" s="79"/>
      <c r="P299" s="80"/>
      <c r="Q299" s="80"/>
      <c r="R299" s="80"/>
      <c r="S299" s="80"/>
      <c r="T299" s="80"/>
      <c r="U299" s="80"/>
      <c r="V299" s="81"/>
      <c r="W299" s="79"/>
      <c r="X299" s="80"/>
      <c r="Y299" s="80"/>
      <c r="Z299" s="80"/>
      <c r="AA299" s="80"/>
      <c r="AB299" s="80"/>
      <c r="AC299" s="80"/>
      <c r="AD299" s="81"/>
      <c r="AE299" s="79"/>
      <c r="AF299" s="80"/>
      <c r="AG299" s="80"/>
      <c r="AH299" s="80"/>
      <c r="AI299" s="80"/>
      <c r="AJ299" s="81"/>
      <c r="AK299" s="79"/>
      <c r="AL299" s="80"/>
      <c r="AM299" s="80"/>
      <c r="AN299" s="80"/>
      <c r="AO299" s="80"/>
      <c r="AP299" s="80"/>
      <c r="AQ299" s="80"/>
      <c r="AR299" s="80"/>
      <c r="AS299" s="80"/>
      <c r="AT299" s="81"/>
      <c r="AU299" s="79"/>
      <c r="AV299" s="80"/>
      <c r="AW299" s="80"/>
      <c r="AX299" s="80"/>
      <c r="AY299" s="80"/>
      <c r="AZ299" s="80"/>
      <c r="BA299" s="80"/>
      <c r="BB299" s="81"/>
      <c r="BC299" s="82">
        <f>IF(NL299&lt;&gt;0,(IF(Conges!N$51=0,0,3)),0)</f>
        <v>0</v>
      </c>
      <c r="BD299" s="370"/>
      <c r="BE299" s="357">
        <f>IF(OR(Conges!N$51="A",Conges!N$51="V"),Prenoms!L$17,NL299)</f>
        <v>0</v>
      </c>
      <c r="BF299" s="358"/>
      <c r="BG299" s="264"/>
      <c r="BH299" s="265">
        <f t="shared" si="357"/>
        <v>0</v>
      </c>
      <c r="BI299" s="266" t="str">
        <f t="shared" si="358"/>
        <v/>
      </c>
      <c r="BJ299" s="278">
        <v>0</v>
      </c>
      <c r="BK299" s="279">
        <f t="shared" si="375"/>
        <v>0</v>
      </c>
      <c r="BL299" s="280">
        <f t="shared" si="341"/>
        <v>0</v>
      </c>
      <c r="BM299" s="280">
        <f t="shared" si="342"/>
        <v>0</v>
      </c>
      <c r="BN299" s="280">
        <f>SUM('Heures Pointage'!$OD$14:$OE$14)</f>
        <v>0</v>
      </c>
      <c r="BO299" s="280">
        <f>SUM('Heures et Indemnites'!$OD$14:$OE$14)</f>
        <v>0</v>
      </c>
      <c r="BP299" s="281">
        <f t="shared" si="343"/>
        <v>0</v>
      </c>
      <c r="BQ299" s="281">
        <f>'Heures Pointage'!$PB$14</f>
        <v>0</v>
      </c>
      <c r="BR299" s="282">
        <f t="shared" ref="BR299" si="392">$BH$1069</f>
        <v>0</v>
      </c>
      <c r="BS299" s="142">
        <f>Prenoms!$C$17</f>
        <v>0</v>
      </c>
      <c r="BT299" s="170"/>
      <c r="BU299" s="211">
        <f>SUM('Heures et Indemnites'!$OD$14:$OE$14)</f>
        <v>0</v>
      </c>
      <c r="BV299" s="218">
        <f>SUM('Heures et Indemnites'!$OD$6:$OE$14)</f>
        <v>0</v>
      </c>
      <c r="BW299" s="211"/>
      <c r="BX299" s="218"/>
      <c r="MT299" s="369">
        <f t="shared" si="377"/>
        <v>0</v>
      </c>
      <c r="MU299" s="351">
        <f t="shared" si="363"/>
        <v>0</v>
      </c>
      <c r="MV299" s="351">
        <f t="shared" si="364"/>
        <v>0</v>
      </c>
      <c r="MW299" s="351"/>
      <c r="MX299" s="351">
        <f t="shared" si="365"/>
        <v>0</v>
      </c>
      <c r="MY299" s="351"/>
      <c r="MZ299" s="351">
        <f t="shared" si="366"/>
        <v>0</v>
      </c>
      <c r="NA299" s="351"/>
      <c r="NB299" s="351">
        <f t="shared" si="367"/>
        <v>0</v>
      </c>
      <c r="NC299" s="351"/>
      <c r="ND299" s="351">
        <f t="shared" si="368"/>
        <v>0</v>
      </c>
      <c r="NE299" s="351"/>
      <c r="NF299" s="351">
        <f t="shared" si="369"/>
        <v>0</v>
      </c>
      <c r="NG299" s="351"/>
      <c r="NH299" s="351">
        <f t="shared" si="370"/>
        <v>0</v>
      </c>
      <c r="NI299" s="351"/>
      <c r="NJ299" s="351">
        <f t="shared" si="371"/>
        <v>0</v>
      </c>
      <c r="NK299" s="351"/>
      <c r="NL299" s="351">
        <f t="shared" si="378"/>
        <v>0</v>
      </c>
      <c r="NM299" s="352"/>
      <c r="NN299" s="350"/>
      <c r="NR299" s="30">
        <f t="shared" si="372"/>
        <v>0</v>
      </c>
      <c r="NS299" s="30">
        <f t="shared" si="373"/>
        <v>0</v>
      </c>
      <c r="NT299" s="30">
        <f t="shared" si="374"/>
        <v>0</v>
      </c>
    </row>
    <row r="300" spans="1:384" ht="10.199999999999999" customHeight="1">
      <c r="A300" s="25"/>
      <c r="B300" s="337"/>
      <c r="C300" s="335"/>
      <c r="D300" s="15"/>
      <c r="E300" s="101"/>
      <c r="F300" s="101"/>
      <c r="G300" s="101"/>
      <c r="H300" s="323"/>
      <c r="I300" s="325">
        <f>Prenoms!$B$18</f>
        <v>0</v>
      </c>
      <c r="J300" s="326"/>
      <c r="K300" s="326"/>
      <c r="L300" s="326"/>
      <c r="M300" s="326"/>
      <c r="N300" s="65" t="str">
        <f>IF(NL300&lt;&gt;0,"",IF(Conges!N52=0,"",Conges!N52))</f>
        <v/>
      </c>
      <c r="O300" s="66"/>
      <c r="P300" s="67"/>
      <c r="Q300" s="67"/>
      <c r="R300" s="67"/>
      <c r="S300" s="67"/>
      <c r="T300" s="67"/>
      <c r="U300" s="67"/>
      <c r="V300" s="68"/>
      <c r="W300" s="66"/>
      <c r="X300" s="67"/>
      <c r="Y300" s="67"/>
      <c r="Z300" s="67"/>
      <c r="AA300" s="67"/>
      <c r="AB300" s="67"/>
      <c r="AC300" s="67"/>
      <c r="AD300" s="68"/>
      <c r="AE300" s="66"/>
      <c r="AF300" s="67"/>
      <c r="AG300" s="67"/>
      <c r="AH300" s="67"/>
      <c r="AI300" s="67"/>
      <c r="AJ300" s="68"/>
      <c r="AK300" s="66"/>
      <c r="AL300" s="67"/>
      <c r="AM300" s="67"/>
      <c r="AN300" s="67"/>
      <c r="AO300" s="67"/>
      <c r="AP300" s="67"/>
      <c r="AQ300" s="67"/>
      <c r="AR300" s="67"/>
      <c r="AS300" s="67"/>
      <c r="AT300" s="68"/>
      <c r="AU300" s="66"/>
      <c r="AV300" s="67"/>
      <c r="AW300" s="67"/>
      <c r="AX300" s="67"/>
      <c r="AY300" s="67"/>
      <c r="AZ300" s="67"/>
      <c r="BA300" s="67"/>
      <c r="BB300" s="68"/>
      <c r="BC300" s="69">
        <f>IF(NL300&lt;&gt;0,(IF(Conges!N$52=0,0,3)),0)</f>
        <v>0</v>
      </c>
      <c r="BD300" s="370"/>
      <c r="BE300" s="355">
        <f>IF(OR(Conges!N$52="A",Conges!N$52="V"),Prenoms!L$18,NL300)</f>
        <v>0</v>
      </c>
      <c r="BF300" s="356"/>
      <c r="BG300" s="267"/>
      <c r="BH300" s="268">
        <f t="shared" si="357"/>
        <v>0</v>
      </c>
      <c r="BI300" s="269" t="str">
        <f t="shared" si="358"/>
        <v/>
      </c>
      <c r="BJ300" s="283">
        <v>0</v>
      </c>
      <c r="BK300" s="284">
        <f t="shared" si="375"/>
        <v>0</v>
      </c>
      <c r="BL300" s="285">
        <f t="shared" si="341"/>
        <v>0</v>
      </c>
      <c r="BM300" s="285">
        <f t="shared" si="342"/>
        <v>0</v>
      </c>
      <c r="BN300" s="285">
        <f>SUM('Heures Pointage'!$PD$14:$PE$14)</f>
        <v>0</v>
      </c>
      <c r="BO300" s="285">
        <f>SUM('Heures et Indemnites'!$PD$14:$PE$14)</f>
        <v>0</v>
      </c>
      <c r="BP300" s="286">
        <f t="shared" si="343"/>
        <v>0</v>
      </c>
      <c r="BQ300" s="286">
        <f>'Heures Pointage'!$QB$14</f>
        <v>0</v>
      </c>
      <c r="BR300" s="287">
        <f t="shared" ref="BR300" si="393">$BH$1070</f>
        <v>0</v>
      </c>
      <c r="BS300" s="143">
        <f>Prenoms!$C$18</f>
        <v>0</v>
      </c>
      <c r="BT300" s="146"/>
      <c r="BU300" s="210">
        <f>SUM('Heures et Indemnites'!$PD$14:$PE$14)</f>
        <v>0</v>
      </c>
      <c r="BV300" s="219">
        <f>SUM('Heures et Indemnites'!$PD$6:$PE$14)</f>
        <v>0</v>
      </c>
      <c r="BW300" s="210"/>
      <c r="BX300" s="219"/>
      <c r="MT300" s="371">
        <f t="shared" si="377"/>
        <v>0</v>
      </c>
      <c r="MU300" s="372">
        <f t="shared" ref="MU300:MU313" si="394">(COUNTA($O300:$BB300))/2</f>
        <v>0</v>
      </c>
      <c r="MV300" s="372">
        <f t="shared" si="364"/>
        <v>0</v>
      </c>
      <c r="MW300" s="372"/>
      <c r="MX300" s="372">
        <f t="shared" si="365"/>
        <v>0</v>
      </c>
      <c r="MY300" s="372"/>
      <c r="MZ300" s="372">
        <f t="shared" si="366"/>
        <v>0</v>
      </c>
      <c r="NA300" s="372"/>
      <c r="NB300" s="372">
        <f t="shared" si="367"/>
        <v>0</v>
      </c>
      <c r="NC300" s="372"/>
      <c r="ND300" s="372">
        <f t="shared" si="368"/>
        <v>0</v>
      </c>
      <c r="NE300" s="372"/>
      <c r="NF300" s="372">
        <f t="shared" si="369"/>
        <v>0</v>
      </c>
      <c r="NG300" s="372"/>
      <c r="NH300" s="372">
        <f t="shared" si="370"/>
        <v>0</v>
      </c>
      <c r="NI300" s="372"/>
      <c r="NJ300" s="372">
        <f t="shared" si="371"/>
        <v>0</v>
      </c>
      <c r="NK300" s="372"/>
      <c r="NL300" s="372">
        <f t="shared" si="378"/>
        <v>0</v>
      </c>
      <c r="NM300" s="373"/>
      <c r="NN300" s="350"/>
      <c r="NR300" s="30">
        <f t="shared" si="372"/>
        <v>0</v>
      </c>
      <c r="NS300" s="30">
        <f t="shared" si="373"/>
        <v>0</v>
      </c>
      <c r="NT300" s="30">
        <f t="shared" si="374"/>
        <v>0</v>
      </c>
    </row>
    <row r="301" spans="1:384" ht="10.199999999999999" customHeight="1">
      <c r="A301" s="25"/>
      <c r="B301" s="337"/>
      <c r="C301" s="335"/>
      <c r="D301" s="15"/>
      <c r="E301" s="101"/>
      <c r="F301" s="101"/>
      <c r="G301" s="101"/>
      <c r="H301" s="323"/>
      <c r="I301" s="328">
        <f>Prenoms!$B$19</f>
        <v>0</v>
      </c>
      <c r="J301" s="329"/>
      <c r="K301" s="329"/>
      <c r="L301" s="329"/>
      <c r="M301" s="329"/>
      <c r="N301" s="78" t="str">
        <f>IF(NL301&lt;&gt;0,"",IF(Conges!N53=0,"",Conges!N53))</f>
        <v/>
      </c>
      <c r="O301" s="79"/>
      <c r="P301" s="80"/>
      <c r="Q301" s="80"/>
      <c r="R301" s="80"/>
      <c r="S301" s="80"/>
      <c r="T301" s="80"/>
      <c r="U301" s="80"/>
      <c r="V301" s="81"/>
      <c r="W301" s="79"/>
      <c r="X301" s="80"/>
      <c r="Y301" s="80"/>
      <c r="Z301" s="80"/>
      <c r="AA301" s="80"/>
      <c r="AB301" s="80"/>
      <c r="AC301" s="80"/>
      <c r="AD301" s="81"/>
      <c r="AE301" s="79"/>
      <c r="AF301" s="80"/>
      <c r="AG301" s="80"/>
      <c r="AH301" s="80"/>
      <c r="AI301" s="80"/>
      <c r="AJ301" s="81"/>
      <c r="AK301" s="79"/>
      <c r="AL301" s="80"/>
      <c r="AM301" s="80"/>
      <c r="AN301" s="80"/>
      <c r="AO301" s="80"/>
      <c r="AP301" s="80"/>
      <c r="AQ301" s="80"/>
      <c r="AR301" s="80"/>
      <c r="AS301" s="80"/>
      <c r="AT301" s="81"/>
      <c r="AU301" s="79"/>
      <c r="AV301" s="80"/>
      <c r="AW301" s="80"/>
      <c r="AX301" s="80"/>
      <c r="AY301" s="80"/>
      <c r="AZ301" s="80"/>
      <c r="BA301" s="80"/>
      <c r="BB301" s="81"/>
      <c r="BC301" s="82">
        <f>IF(NL301&lt;&gt;0,(IF(Conges!N$53=0,0,3)),0)</f>
        <v>0</v>
      </c>
      <c r="BD301" s="370"/>
      <c r="BE301" s="357">
        <f>IF(OR(Conges!N$53="A",Conges!N$53="V"),Prenoms!L$19,NL301)</f>
        <v>0</v>
      </c>
      <c r="BF301" s="358"/>
      <c r="BG301" s="264"/>
      <c r="BH301" s="265">
        <f t="shared" si="357"/>
        <v>0</v>
      </c>
      <c r="BI301" s="266" t="str">
        <f t="shared" si="358"/>
        <v/>
      </c>
      <c r="BJ301" s="278">
        <v>0</v>
      </c>
      <c r="BK301" s="279">
        <f t="shared" si="375"/>
        <v>0</v>
      </c>
      <c r="BL301" s="280">
        <f t="shared" si="341"/>
        <v>0</v>
      </c>
      <c r="BM301" s="280">
        <f t="shared" si="342"/>
        <v>0</v>
      </c>
      <c r="BN301" s="280">
        <f>SUM('Heures Pointage'!$QD$14:$QE$14)</f>
        <v>0</v>
      </c>
      <c r="BO301" s="280">
        <f>SUM('Heures et Indemnites'!$QD$14:$QE$14)</f>
        <v>0</v>
      </c>
      <c r="BP301" s="281">
        <f t="shared" si="343"/>
        <v>0</v>
      </c>
      <c r="BQ301" s="281">
        <f>'Heures Pointage'!$RB$14</f>
        <v>0</v>
      </c>
      <c r="BR301" s="282">
        <f t="shared" ref="BR301" si="395">$BH$1071</f>
        <v>0</v>
      </c>
      <c r="BS301" s="142">
        <f>Prenoms!$C$19</f>
        <v>0</v>
      </c>
      <c r="BT301" s="170"/>
      <c r="BU301" s="211">
        <f>SUM('Heures et Indemnites'!$QD$14:$QE$14)</f>
        <v>0</v>
      </c>
      <c r="BV301" s="218">
        <f>SUM('Heures et Indemnites'!$QD$6:$QE$14)</f>
        <v>0</v>
      </c>
      <c r="BW301" s="211"/>
      <c r="BX301" s="218"/>
      <c r="MT301" s="369">
        <f t="shared" si="377"/>
        <v>0</v>
      </c>
      <c r="MU301" s="351">
        <f t="shared" si="394"/>
        <v>0</v>
      </c>
      <c r="MV301" s="351">
        <f t="shared" si="364"/>
        <v>0</v>
      </c>
      <c r="MW301" s="351"/>
      <c r="MX301" s="351">
        <f t="shared" si="365"/>
        <v>0</v>
      </c>
      <c r="MY301" s="351"/>
      <c r="MZ301" s="351">
        <f t="shared" si="366"/>
        <v>0</v>
      </c>
      <c r="NA301" s="351"/>
      <c r="NB301" s="351">
        <f t="shared" si="367"/>
        <v>0</v>
      </c>
      <c r="NC301" s="351"/>
      <c r="ND301" s="351">
        <f t="shared" si="368"/>
        <v>0</v>
      </c>
      <c r="NE301" s="351"/>
      <c r="NF301" s="351">
        <f t="shared" si="369"/>
        <v>0</v>
      </c>
      <c r="NG301" s="351"/>
      <c r="NH301" s="351">
        <f t="shared" si="370"/>
        <v>0</v>
      </c>
      <c r="NI301" s="351"/>
      <c r="NJ301" s="351">
        <f t="shared" si="371"/>
        <v>0</v>
      </c>
      <c r="NK301" s="351"/>
      <c r="NL301" s="351">
        <f t="shared" si="378"/>
        <v>0</v>
      </c>
      <c r="NM301" s="352"/>
      <c r="NN301" s="350"/>
      <c r="NR301" s="30">
        <f t="shared" si="372"/>
        <v>0</v>
      </c>
      <c r="NS301" s="30">
        <f t="shared" si="373"/>
        <v>0</v>
      </c>
      <c r="NT301" s="30">
        <f t="shared" si="374"/>
        <v>0</v>
      </c>
    </row>
    <row r="302" spans="1:384" ht="10.199999999999999" customHeight="1">
      <c r="A302" s="25"/>
      <c r="B302" s="337"/>
      <c r="C302" s="335"/>
      <c r="D302" s="15"/>
      <c r="E302" s="101"/>
      <c r="F302" s="101"/>
      <c r="G302" s="101"/>
      <c r="H302" s="323"/>
      <c r="I302" s="325">
        <f>Prenoms!$B$20</f>
        <v>0</v>
      </c>
      <c r="J302" s="326"/>
      <c r="K302" s="326"/>
      <c r="L302" s="326"/>
      <c r="M302" s="326"/>
      <c r="N302" s="65" t="str">
        <f>IF(NL302&lt;&gt;0,"",IF(Conges!N54=0,"",Conges!N54))</f>
        <v/>
      </c>
      <c r="O302" s="66"/>
      <c r="P302" s="67"/>
      <c r="Q302" s="67"/>
      <c r="R302" s="67"/>
      <c r="S302" s="67"/>
      <c r="T302" s="67"/>
      <c r="U302" s="67"/>
      <c r="V302" s="68"/>
      <c r="W302" s="66"/>
      <c r="X302" s="67"/>
      <c r="Y302" s="67"/>
      <c r="Z302" s="67"/>
      <c r="AA302" s="67"/>
      <c r="AB302" s="67"/>
      <c r="AC302" s="67"/>
      <c r="AD302" s="68"/>
      <c r="AE302" s="66"/>
      <c r="AF302" s="67"/>
      <c r="AG302" s="67"/>
      <c r="AH302" s="67"/>
      <c r="AI302" s="67"/>
      <c r="AJ302" s="68"/>
      <c r="AK302" s="66"/>
      <c r="AL302" s="67"/>
      <c r="AM302" s="67"/>
      <c r="AN302" s="67"/>
      <c r="AO302" s="67"/>
      <c r="AP302" s="67"/>
      <c r="AQ302" s="67"/>
      <c r="AR302" s="67"/>
      <c r="AS302" s="67"/>
      <c r="AT302" s="68"/>
      <c r="AU302" s="66"/>
      <c r="AV302" s="67"/>
      <c r="AW302" s="67"/>
      <c r="AX302" s="67"/>
      <c r="AY302" s="67"/>
      <c r="AZ302" s="67"/>
      <c r="BA302" s="67"/>
      <c r="BB302" s="68"/>
      <c r="BC302" s="69">
        <f>IF(NL302&lt;&gt;0,(IF(Conges!N$54=0,0,3)),0)</f>
        <v>0</v>
      </c>
      <c r="BD302" s="370"/>
      <c r="BE302" s="355">
        <f>IF(OR(Conges!N$54="A",Conges!N$54="V"),Prenoms!L$20,NL302)</f>
        <v>0</v>
      </c>
      <c r="BF302" s="356"/>
      <c r="BG302" s="267"/>
      <c r="BH302" s="268">
        <f t="shared" si="357"/>
        <v>0</v>
      </c>
      <c r="BI302" s="269" t="str">
        <f t="shared" si="358"/>
        <v/>
      </c>
      <c r="BJ302" s="283">
        <v>0</v>
      </c>
      <c r="BK302" s="284">
        <f t="shared" si="375"/>
        <v>0</v>
      </c>
      <c r="BL302" s="285">
        <f t="shared" si="341"/>
        <v>0</v>
      </c>
      <c r="BM302" s="285">
        <f t="shared" si="342"/>
        <v>0</v>
      </c>
      <c r="BN302" s="285">
        <f>SUM('Heures Pointage'!$RD$14:$RE$14)</f>
        <v>0</v>
      </c>
      <c r="BO302" s="285">
        <f>SUM('Heures et Indemnites'!$RD$14:$RE$14)</f>
        <v>0</v>
      </c>
      <c r="BP302" s="286">
        <f t="shared" si="343"/>
        <v>0</v>
      </c>
      <c r="BQ302" s="286">
        <f>'Heures Pointage'!$SB$14</f>
        <v>0</v>
      </c>
      <c r="BR302" s="287">
        <f t="shared" ref="BR302" si="396">$BH$1072</f>
        <v>0</v>
      </c>
      <c r="BS302" s="143">
        <f>Prenoms!$C$20</f>
        <v>0</v>
      </c>
      <c r="BT302" s="146"/>
      <c r="BU302" s="210">
        <f>SUM('Heures et Indemnites'!$RD$14:$RE$14)</f>
        <v>0</v>
      </c>
      <c r="BV302" s="219">
        <f>SUM('Heures et Indemnites'!$RD$6:$RE$14)</f>
        <v>0</v>
      </c>
      <c r="BW302" s="210"/>
      <c r="BX302" s="219"/>
      <c r="MT302" s="371">
        <f t="shared" si="377"/>
        <v>0</v>
      </c>
      <c r="MU302" s="372">
        <f t="shared" si="394"/>
        <v>0</v>
      </c>
      <c r="MV302" s="372">
        <f t="shared" si="364"/>
        <v>0</v>
      </c>
      <c r="MW302" s="372"/>
      <c r="MX302" s="372">
        <f t="shared" si="365"/>
        <v>0</v>
      </c>
      <c r="MY302" s="372"/>
      <c r="MZ302" s="372">
        <f t="shared" si="366"/>
        <v>0</v>
      </c>
      <c r="NA302" s="372"/>
      <c r="NB302" s="372">
        <f t="shared" si="367"/>
        <v>0</v>
      </c>
      <c r="NC302" s="372"/>
      <c r="ND302" s="372">
        <f t="shared" si="368"/>
        <v>0</v>
      </c>
      <c r="NE302" s="372"/>
      <c r="NF302" s="372">
        <f t="shared" si="369"/>
        <v>0</v>
      </c>
      <c r="NG302" s="372"/>
      <c r="NH302" s="372">
        <f t="shared" si="370"/>
        <v>0</v>
      </c>
      <c r="NI302" s="372"/>
      <c r="NJ302" s="372">
        <f t="shared" si="371"/>
        <v>0</v>
      </c>
      <c r="NK302" s="372"/>
      <c r="NL302" s="372">
        <f t="shared" si="378"/>
        <v>0</v>
      </c>
      <c r="NM302" s="373"/>
      <c r="NN302" s="350"/>
      <c r="NR302" s="30">
        <f t="shared" si="372"/>
        <v>0</v>
      </c>
      <c r="NS302" s="30">
        <f t="shared" si="373"/>
        <v>0</v>
      </c>
      <c r="NT302" s="30">
        <f t="shared" si="374"/>
        <v>0</v>
      </c>
    </row>
    <row r="303" spans="1:384" ht="10.199999999999999" customHeight="1">
      <c r="A303" s="25"/>
      <c r="B303" s="337"/>
      <c r="C303" s="335"/>
      <c r="D303" s="15"/>
      <c r="E303" s="101"/>
      <c r="F303" s="101"/>
      <c r="G303" s="101"/>
      <c r="H303" s="323"/>
      <c r="I303" s="328">
        <f>Prenoms!$B$21</f>
        <v>0</v>
      </c>
      <c r="J303" s="329"/>
      <c r="K303" s="329"/>
      <c r="L303" s="329"/>
      <c r="M303" s="329"/>
      <c r="N303" s="78" t="str">
        <f>IF(NL303&lt;&gt;0,"",IF(Conges!N55=0,"",Conges!N55))</f>
        <v/>
      </c>
      <c r="O303" s="79"/>
      <c r="P303" s="80"/>
      <c r="Q303" s="80"/>
      <c r="R303" s="80"/>
      <c r="S303" s="80"/>
      <c r="T303" s="80"/>
      <c r="U303" s="80"/>
      <c r="V303" s="81"/>
      <c r="W303" s="79"/>
      <c r="X303" s="80"/>
      <c r="Y303" s="80"/>
      <c r="Z303" s="80"/>
      <c r="AA303" s="80"/>
      <c r="AB303" s="80"/>
      <c r="AC303" s="80"/>
      <c r="AD303" s="81"/>
      <c r="AE303" s="79"/>
      <c r="AF303" s="80"/>
      <c r="AG303" s="80"/>
      <c r="AH303" s="80"/>
      <c r="AI303" s="80"/>
      <c r="AJ303" s="81"/>
      <c r="AK303" s="79"/>
      <c r="AL303" s="80"/>
      <c r="AM303" s="80"/>
      <c r="AN303" s="80"/>
      <c r="AO303" s="80"/>
      <c r="AP303" s="80"/>
      <c r="AQ303" s="80"/>
      <c r="AR303" s="80"/>
      <c r="AS303" s="80"/>
      <c r="AT303" s="81"/>
      <c r="AU303" s="79"/>
      <c r="AV303" s="80"/>
      <c r="AW303" s="80"/>
      <c r="AX303" s="80"/>
      <c r="AY303" s="80"/>
      <c r="AZ303" s="80"/>
      <c r="BA303" s="80"/>
      <c r="BB303" s="81"/>
      <c r="BC303" s="82">
        <f>IF(NL303&lt;&gt;0,(IF(Conges!N$55=0,0,3)),0)</f>
        <v>0</v>
      </c>
      <c r="BD303" s="370"/>
      <c r="BE303" s="357">
        <f>IF(OR(Conges!N$55="A",Conges!N$55="V"),Prenoms!L$21,NL303)</f>
        <v>0</v>
      </c>
      <c r="BF303" s="358"/>
      <c r="BG303" s="264"/>
      <c r="BH303" s="265">
        <f t="shared" si="357"/>
        <v>0</v>
      </c>
      <c r="BI303" s="266" t="str">
        <f t="shared" si="358"/>
        <v/>
      </c>
      <c r="BJ303" s="278">
        <v>0</v>
      </c>
      <c r="BK303" s="279">
        <f t="shared" si="375"/>
        <v>0</v>
      </c>
      <c r="BL303" s="280">
        <f t="shared" si="341"/>
        <v>0</v>
      </c>
      <c r="BM303" s="280">
        <f t="shared" si="342"/>
        <v>0</v>
      </c>
      <c r="BN303" s="280">
        <f>SUM('Heures Pointage'!$SD$14:$SE$14)</f>
        <v>0</v>
      </c>
      <c r="BO303" s="280">
        <f>SUM('Heures et Indemnites'!$SD$14:$SE$14)</f>
        <v>0</v>
      </c>
      <c r="BP303" s="281">
        <f t="shared" si="343"/>
        <v>0</v>
      </c>
      <c r="BQ303" s="281">
        <f>'Heures Pointage'!$TB$14</f>
        <v>0</v>
      </c>
      <c r="BR303" s="282">
        <f t="shared" ref="BR303" si="397">$BH$1073</f>
        <v>0</v>
      </c>
      <c r="BS303" s="142">
        <f>Prenoms!$C$21</f>
        <v>0</v>
      </c>
      <c r="BT303" s="170"/>
      <c r="BU303" s="211">
        <f>SUM('Heures et Indemnites'!$SD$14:$SE$14)</f>
        <v>0</v>
      </c>
      <c r="BV303" s="218">
        <f>SUM('Heures et Indemnites'!$SD$6:$SE$14)</f>
        <v>0</v>
      </c>
      <c r="BW303" s="211"/>
      <c r="BX303" s="218"/>
      <c r="MT303" s="369">
        <f t="shared" si="377"/>
        <v>0</v>
      </c>
      <c r="MU303" s="351">
        <f t="shared" si="394"/>
        <v>0</v>
      </c>
      <c r="MV303" s="351">
        <f t="shared" si="364"/>
        <v>0</v>
      </c>
      <c r="MW303" s="351"/>
      <c r="MX303" s="351">
        <f t="shared" si="365"/>
        <v>0</v>
      </c>
      <c r="MY303" s="351"/>
      <c r="MZ303" s="351">
        <f t="shared" si="366"/>
        <v>0</v>
      </c>
      <c r="NA303" s="351"/>
      <c r="NB303" s="351">
        <f t="shared" si="367"/>
        <v>0</v>
      </c>
      <c r="NC303" s="351"/>
      <c r="ND303" s="351">
        <f t="shared" si="368"/>
        <v>0</v>
      </c>
      <c r="NE303" s="351"/>
      <c r="NF303" s="351">
        <f t="shared" si="369"/>
        <v>0</v>
      </c>
      <c r="NG303" s="351"/>
      <c r="NH303" s="351">
        <f t="shared" si="370"/>
        <v>0</v>
      </c>
      <c r="NI303" s="351"/>
      <c r="NJ303" s="351">
        <f t="shared" si="371"/>
        <v>0</v>
      </c>
      <c r="NK303" s="351"/>
      <c r="NL303" s="351">
        <f t="shared" si="378"/>
        <v>0</v>
      </c>
      <c r="NM303" s="352"/>
      <c r="NN303" s="350"/>
      <c r="NR303" s="30">
        <f t="shared" si="372"/>
        <v>0</v>
      </c>
      <c r="NS303" s="30">
        <f t="shared" si="373"/>
        <v>0</v>
      </c>
      <c r="NT303" s="30">
        <f t="shared" si="374"/>
        <v>0</v>
      </c>
    </row>
    <row r="304" spans="1:384" ht="10.199999999999999" customHeight="1">
      <c r="A304" s="25"/>
      <c r="B304" s="337"/>
      <c r="C304" s="335"/>
      <c r="D304" s="15"/>
      <c r="E304" s="101"/>
      <c r="F304" s="101"/>
      <c r="G304" s="101"/>
      <c r="H304" s="323"/>
      <c r="I304" s="325">
        <f>Prenoms!$B$22</f>
        <v>0</v>
      </c>
      <c r="J304" s="326"/>
      <c r="K304" s="326"/>
      <c r="L304" s="326"/>
      <c r="M304" s="326"/>
      <c r="N304" s="65" t="str">
        <f>IF(NL304&lt;&gt;0,"",IF(Conges!N56=0,"",Conges!N56))</f>
        <v/>
      </c>
      <c r="O304" s="66"/>
      <c r="P304" s="67"/>
      <c r="Q304" s="67"/>
      <c r="R304" s="67"/>
      <c r="S304" s="67"/>
      <c r="T304" s="67"/>
      <c r="U304" s="67"/>
      <c r="V304" s="68"/>
      <c r="W304" s="66"/>
      <c r="X304" s="67"/>
      <c r="Y304" s="67"/>
      <c r="Z304" s="67"/>
      <c r="AA304" s="67"/>
      <c r="AB304" s="67"/>
      <c r="AC304" s="67"/>
      <c r="AD304" s="68"/>
      <c r="AE304" s="66"/>
      <c r="AF304" s="67"/>
      <c r="AG304" s="67"/>
      <c r="AH304" s="67"/>
      <c r="AI304" s="67"/>
      <c r="AJ304" s="68"/>
      <c r="AK304" s="66"/>
      <c r="AL304" s="67"/>
      <c r="AM304" s="67"/>
      <c r="AN304" s="67"/>
      <c r="AO304" s="67"/>
      <c r="AP304" s="67"/>
      <c r="AQ304" s="67"/>
      <c r="AR304" s="67"/>
      <c r="AS304" s="67"/>
      <c r="AT304" s="68"/>
      <c r="AU304" s="66"/>
      <c r="AV304" s="67"/>
      <c r="AW304" s="67"/>
      <c r="AX304" s="67"/>
      <c r="AY304" s="67"/>
      <c r="AZ304" s="67"/>
      <c r="BA304" s="67"/>
      <c r="BB304" s="68"/>
      <c r="BC304" s="69">
        <f>IF(NL304&lt;&gt;0,(IF(Conges!N$56=0,0,3)),0)</f>
        <v>0</v>
      </c>
      <c r="BD304" s="370"/>
      <c r="BE304" s="355">
        <f>IF(OR(Conges!N$56="A",Conges!N$56="V"),Prenoms!L$22,NL304)</f>
        <v>0</v>
      </c>
      <c r="BF304" s="356"/>
      <c r="BG304" s="267"/>
      <c r="BH304" s="268">
        <f t="shared" si="357"/>
        <v>0</v>
      </c>
      <c r="BI304" s="269" t="str">
        <f t="shared" si="358"/>
        <v/>
      </c>
      <c r="BJ304" s="283">
        <v>0</v>
      </c>
      <c r="BK304" s="284">
        <f t="shared" si="375"/>
        <v>0</v>
      </c>
      <c r="BL304" s="285">
        <f t="shared" si="341"/>
        <v>0</v>
      </c>
      <c r="BM304" s="285">
        <f t="shared" si="342"/>
        <v>0</v>
      </c>
      <c r="BN304" s="285">
        <f>SUM('Heures Pointage'!$TD$14:$TE$14)</f>
        <v>0</v>
      </c>
      <c r="BO304" s="285">
        <f>SUM('Heures et Indemnites'!$TD$14:$TE$14)</f>
        <v>0</v>
      </c>
      <c r="BP304" s="286">
        <f t="shared" si="343"/>
        <v>0</v>
      </c>
      <c r="BQ304" s="286">
        <f>'Heures Pointage'!$UB$14</f>
        <v>0</v>
      </c>
      <c r="BR304" s="287">
        <f t="shared" ref="BR304" si="398">$BH$1074</f>
        <v>0</v>
      </c>
      <c r="BS304" s="143">
        <f>Prenoms!$C$22</f>
        <v>0</v>
      </c>
      <c r="BT304" s="146"/>
      <c r="BU304" s="210">
        <f>SUM('Heures et Indemnites'!$TD$14:$TE$14)</f>
        <v>0</v>
      </c>
      <c r="BV304" s="219">
        <f>SUM('Heures et Indemnites'!$TD$6:$TE$14)</f>
        <v>0</v>
      </c>
      <c r="BW304" s="210"/>
      <c r="BX304" s="219"/>
      <c r="MT304" s="371">
        <f t="shared" si="377"/>
        <v>0</v>
      </c>
      <c r="MU304" s="372">
        <f t="shared" si="394"/>
        <v>0</v>
      </c>
      <c r="MV304" s="372">
        <f t="shared" si="364"/>
        <v>0</v>
      </c>
      <c r="MW304" s="372"/>
      <c r="MX304" s="372">
        <f t="shared" si="365"/>
        <v>0</v>
      </c>
      <c r="MY304" s="372"/>
      <c r="MZ304" s="372">
        <f t="shared" si="366"/>
        <v>0</v>
      </c>
      <c r="NA304" s="372"/>
      <c r="NB304" s="372">
        <f t="shared" si="367"/>
        <v>0</v>
      </c>
      <c r="NC304" s="372"/>
      <c r="ND304" s="372">
        <f t="shared" si="368"/>
        <v>0</v>
      </c>
      <c r="NE304" s="372"/>
      <c r="NF304" s="372">
        <f t="shared" si="369"/>
        <v>0</v>
      </c>
      <c r="NG304" s="372"/>
      <c r="NH304" s="372">
        <f t="shared" si="370"/>
        <v>0</v>
      </c>
      <c r="NI304" s="372"/>
      <c r="NJ304" s="372">
        <f t="shared" si="371"/>
        <v>0</v>
      </c>
      <c r="NK304" s="372"/>
      <c r="NL304" s="372">
        <f t="shared" si="378"/>
        <v>0</v>
      </c>
      <c r="NM304" s="373"/>
      <c r="NN304" s="350"/>
      <c r="NR304" s="30">
        <f t="shared" si="372"/>
        <v>0</v>
      </c>
      <c r="NS304" s="30">
        <f t="shared" si="373"/>
        <v>0</v>
      </c>
      <c r="NT304" s="30">
        <f t="shared" si="374"/>
        <v>0</v>
      </c>
    </row>
    <row r="305" spans="1:384" ht="10.199999999999999" customHeight="1">
      <c r="A305" s="25"/>
      <c r="B305" s="337"/>
      <c r="C305" s="335"/>
      <c r="D305" s="15"/>
      <c r="E305" s="101"/>
      <c r="F305" s="101"/>
      <c r="G305" s="101"/>
      <c r="H305" s="323"/>
      <c r="I305" s="328">
        <f>Prenoms!$B$23</f>
        <v>0</v>
      </c>
      <c r="J305" s="329"/>
      <c r="K305" s="329"/>
      <c r="L305" s="329"/>
      <c r="M305" s="329"/>
      <c r="N305" s="78" t="str">
        <f>IF(NL305&lt;&gt;0,"",IF(Conges!N57=0,"",Conges!N57))</f>
        <v/>
      </c>
      <c r="O305" s="79"/>
      <c r="P305" s="80"/>
      <c r="Q305" s="80"/>
      <c r="R305" s="80"/>
      <c r="S305" s="80"/>
      <c r="T305" s="80"/>
      <c r="U305" s="80"/>
      <c r="V305" s="81"/>
      <c r="W305" s="79"/>
      <c r="X305" s="80"/>
      <c r="Y305" s="80"/>
      <c r="Z305" s="80"/>
      <c r="AA305" s="80"/>
      <c r="AB305" s="80"/>
      <c r="AC305" s="80"/>
      <c r="AD305" s="81"/>
      <c r="AE305" s="79"/>
      <c r="AF305" s="80"/>
      <c r="AG305" s="80"/>
      <c r="AH305" s="80"/>
      <c r="AI305" s="80"/>
      <c r="AJ305" s="81"/>
      <c r="AK305" s="79"/>
      <c r="AL305" s="80"/>
      <c r="AM305" s="80"/>
      <c r="AN305" s="80"/>
      <c r="AO305" s="80"/>
      <c r="AP305" s="80"/>
      <c r="AQ305" s="80"/>
      <c r="AR305" s="80"/>
      <c r="AS305" s="80"/>
      <c r="AT305" s="81"/>
      <c r="AU305" s="79"/>
      <c r="AV305" s="80"/>
      <c r="AW305" s="80"/>
      <c r="AX305" s="80"/>
      <c r="AY305" s="80"/>
      <c r="AZ305" s="80"/>
      <c r="BA305" s="80"/>
      <c r="BB305" s="81"/>
      <c r="BC305" s="82">
        <f>IF(NL305&lt;&gt;0,(IF(Conges!N$57=0,0,3)),0)</f>
        <v>0</v>
      </c>
      <c r="BD305" s="370"/>
      <c r="BE305" s="357">
        <f>IF(OR(Conges!N$57="A",Conges!N$57="V"),Prenoms!L$23,NL305)</f>
        <v>0</v>
      </c>
      <c r="BF305" s="358"/>
      <c r="BG305" s="264"/>
      <c r="BH305" s="265">
        <f t="shared" si="357"/>
        <v>0</v>
      </c>
      <c r="BI305" s="266" t="str">
        <f t="shared" si="358"/>
        <v/>
      </c>
      <c r="BJ305" s="278">
        <v>0</v>
      </c>
      <c r="BK305" s="279">
        <f t="shared" si="375"/>
        <v>0</v>
      </c>
      <c r="BL305" s="280">
        <f t="shared" si="341"/>
        <v>0</v>
      </c>
      <c r="BM305" s="280">
        <f t="shared" si="342"/>
        <v>0</v>
      </c>
      <c r="BN305" s="280">
        <f>SUM('Heures Pointage'!$UD$14:$UE$14)</f>
        <v>0</v>
      </c>
      <c r="BO305" s="280">
        <f>SUM('Heures et Indemnites'!$UD$14:$UE$14)</f>
        <v>0</v>
      </c>
      <c r="BP305" s="281">
        <f t="shared" si="343"/>
        <v>0</v>
      </c>
      <c r="BQ305" s="281">
        <f>'Heures Pointage'!$VB$14</f>
        <v>0</v>
      </c>
      <c r="BR305" s="282">
        <f t="shared" ref="BR305" si="399">$BH$1075</f>
        <v>0</v>
      </c>
      <c r="BS305" s="142">
        <f>Prenoms!$C$23</f>
        <v>0</v>
      </c>
      <c r="BT305" s="170"/>
      <c r="BU305" s="211">
        <f>SUM('Heures et Indemnites'!$UD$14:$UE$14)</f>
        <v>0</v>
      </c>
      <c r="BV305" s="218">
        <f>SUM('Heures et Indemnites'!$UD$6:$UE$14)</f>
        <v>0</v>
      </c>
      <c r="BW305" s="211"/>
      <c r="BX305" s="218"/>
      <c r="MT305" s="369">
        <f t="shared" si="377"/>
        <v>0</v>
      </c>
      <c r="MU305" s="351">
        <f t="shared" si="394"/>
        <v>0</v>
      </c>
      <c r="MV305" s="351">
        <f t="shared" si="364"/>
        <v>0</v>
      </c>
      <c r="MW305" s="351"/>
      <c r="MX305" s="351">
        <f t="shared" si="365"/>
        <v>0</v>
      </c>
      <c r="MY305" s="351"/>
      <c r="MZ305" s="351">
        <f t="shared" si="366"/>
        <v>0</v>
      </c>
      <c r="NA305" s="351"/>
      <c r="NB305" s="351">
        <f t="shared" si="367"/>
        <v>0</v>
      </c>
      <c r="NC305" s="351"/>
      <c r="ND305" s="351">
        <f t="shared" si="368"/>
        <v>0</v>
      </c>
      <c r="NE305" s="351"/>
      <c r="NF305" s="351">
        <f t="shared" si="369"/>
        <v>0</v>
      </c>
      <c r="NG305" s="351"/>
      <c r="NH305" s="351">
        <f t="shared" si="370"/>
        <v>0</v>
      </c>
      <c r="NI305" s="351"/>
      <c r="NJ305" s="351">
        <f t="shared" si="371"/>
        <v>0</v>
      </c>
      <c r="NK305" s="351"/>
      <c r="NL305" s="351">
        <f t="shared" si="378"/>
        <v>0</v>
      </c>
      <c r="NM305" s="352"/>
      <c r="NN305" s="350"/>
      <c r="NR305" s="30">
        <f t="shared" si="372"/>
        <v>0</v>
      </c>
      <c r="NS305" s="30">
        <f t="shared" si="373"/>
        <v>0</v>
      </c>
      <c r="NT305" s="30">
        <f t="shared" si="374"/>
        <v>0</v>
      </c>
    </row>
    <row r="306" spans="1:384" ht="10.199999999999999" customHeight="1">
      <c r="A306" s="25"/>
      <c r="B306" s="337"/>
      <c r="C306" s="335"/>
      <c r="D306" s="15"/>
      <c r="E306" s="101"/>
      <c r="F306" s="101"/>
      <c r="G306" s="101"/>
      <c r="H306" s="323"/>
      <c r="I306" s="325">
        <f>Prenoms!$B$24</f>
        <v>0</v>
      </c>
      <c r="J306" s="326"/>
      <c r="K306" s="326"/>
      <c r="L306" s="326"/>
      <c r="M306" s="326"/>
      <c r="N306" s="65" t="str">
        <f>IF(NL306&lt;&gt;0,"",IF(Conges!N58=0,"",Conges!N58))</f>
        <v/>
      </c>
      <c r="O306" s="66"/>
      <c r="P306" s="67"/>
      <c r="Q306" s="67"/>
      <c r="R306" s="67"/>
      <c r="S306" s="67"/>
      <c r="T306" s="67"/>
      <c r="U306" s="67"/>
      <c r="V306" s="68"/>
      <c r="W306" s="66"/>
      <c r="X306" s="67"/>
      <c r="Y306" s="67"/>
      <c r="Z306" s="67"/>
      <c r="AA306" s="67"/>
      <c r="AB306" s="67"/>
      <c r="AC306" s="67"/>
      <c r="AD306" s="68"/>
      <c r="AE306" s="66"/>
      <c r="AF306" s="67"/>
      <c r="AG306" s="67"/>
      <c r="AH306" s="67"/>
      <c r="AI306" s="67"/>
      <c r="AJ306" s="68"/>
      <c r="AK306" s="66"/>
      <c r="AL306" s="67"/>
      <c r="AM306" s="67"/>
      <c r="AN306" s="67"/>
      <c r="AO306" s="67"/>
      <c r="AP306" s="67"/>
      <c r="AQ306" s="67"/>
      <c r="AR306" s="67"/>
      <c r="AS306" s="67"/>
      <c r="AT306" s="68"/>
      <c r="AU306" s="66"/>
      <c r="AV306" s="67"/>
      <c r="AW306" s="67"/>
      <c r="AX306" s="67"/>
      <c r="AY306" s="67"/>
      <c r="AZ306" s="67"/>
      <c r="BA306" s="67"/>
      <c r="BB306" s="68"/>
      <c r="BC306" s="69">
        <f>IF(NL306&lt;&gt;0,(IF(Conges!N$58=0,0,3)),0)</f>
        <v>0</v>
      </c>
      <c r="BD306" s="370"/>
      <c r="BE306" s="355">
        <f>IF(OR(Conges!N$58="A",Conges!N$58="V"),Prenoms!L$24,NL306)</f>
        <v>0</v>
      </c>
      <c r="BF306" s="356"/>
      <c r="BG306" s="267"/>
      <c r="BH306" s="268">
        <f t="shared" si="357"/>
        <v>0</v>
      </c>
      <c r="BI306" s="269" t="str">
        <f t="shared" si="358"/>
        <v/>
      </c>
      <c r="BJ306" s="283">
        <v>0</v>
      </c>
      <c r="BK306" s="284">
        <f t="shared" si="375"/>
        <v>0</v>
      </c>
      <c r="BL306" s="285">
        <f t="shared" si="341"/>
        <v>0</v>
      </c>
      <c r="BM306" s="285">
        <f t="shared" si="342"/>
        <v>0</v>
      </c>
      <c r="BN306" s="285">
        <f>SUM('Heures Pointage'!$VD$14:$VE$14)</f>
        <v>0</v>
      </c>
      <c r="BO306" s="285">
        <f>SUM('Heures et Indemnites'!$VD$14:$VE$14)</f>
        <v>0</v>
      </c>
      <c r="BP306" s="286">
        <f t="shared" si="343"/>
        <v>0</v>
      </c>
      <c r="BQ306" s="286">
        <f>'Heures Pointage'!$WB$14</f>
        <v>0</v>
      </c>
      <c r="BR306" s="287">
        <f t="shared" ref="BR306" si="400">$BH$1076</f>
        <v>0</v>
      </c>
      <c r="BS306" s="143">
        <f>Prenoms!$C$24</f>
        <v>0</v>
      </c>
      <c r="BT306" s="146"/>
      <c r="BU306" s="210">
        <f>SUM('Heures et Indemnites'!$VD$14:$VE$14)</f>
        <v>0</v>
      </c>
      <c r="BV306" s="219">
        <f>SUM('Heures et Indemnites'!$VD$6:$VE$14)</f>
        <v>0</v>
      </c>
      <c r="BW306" s="210"/>
      <c r="BX306" s="219"/>
      <c r="MT306" s="371">
        <f t="shared" si="377"/>
        <v>0</v>
      </c>
      <c r="MU306" s="372">
        <f t="shared" si="394"/>
        <v>0</v>
      </c>
      <c r="MV306" s="372">
        <f t="shared" si="364"/>
        <v>0</v>
      </c>
      <c r="MW306" s="372"/>
      <c r="MX306" s="372">
        <f t="shared" si="365"/>
        <v>0</v>
      </c>
      <c r="MY306" s="372"/>
      <c r="MZ306" s="372">
        <f t="shared" si="366"/>
        <v>0</v>
      </c>
      <c r="NA306" s="372"/>
      <c r="NB306" s="372">
        <f t="shared" si="367"/>
        <v>0</v>
      </c>
      <c r="NC306" s="372"/>
      <c r="ND306" s="372">
        <f t="shared" si="368"/>
        <v>0</v>
      </c>
      <c r="NE306" s="372"/>
      <c r="NF306" s="372">
        <f t="shared" si="369"/>
        <v>0</v>
      </c>
      <c r="NG306" s="372"/>
      <c r="NH306" s="372">
        <f t="shared" si="370"/>
        <v>0</v>
      </c>
      <c r="NI306" s="372"/>
      <c r="NJ306" s="372">
        <f t="shared" si="371"/>
        <v>0</v>
      </c>
      <c r="NK306" s="372"/>
      <c r="NL306" s="372">
        <f t="shared" si="378"/>
        <v>0</v>
      </c>
      <c r="NM306" s="373"/>
      <c r="NN306" s="350"/>
      <c r="NR306" s="30">
        <f t="shared" si="372"/>
        <v>0</v>
      </c>
      <c r="NS306" s="30">
        <f t="shared" si="373"/>
        <v>0</v>
      </c>
      <c r="NT306" s="30">
        <f t="shared" si="374"/>
        <v>0</v>
      </c>
    </row>
    <row r="307" spans="1:384" ht="10.199999999999999" customHeight="1">
      <c r="A307" s="25"/>
      <c r="B307" s="337"/>
      <c r="C307" s="335"/>
      <c r="D307" s="15"/>
      <c r="E307" s="101"/>
      <c r="F307" s="101"/>
      <c r="G307" s="101"/>
      <c r="H307" s="323"/>
      <c r="I307" s="328">
        <f>Prenoms!$B$25</f>
        <v>0</v>
      </c>
      <c r="J307" s="329"/>
      <c r="K307" s="329"/>
      <c r="L307" s="329"/>
      <c r="M307" s="329"/>
      <c r="N307" s="78" t="str">
        <f>IF(NL307&lt;&gt;0,"",IF(Conges!N59=0,"",Conges!N59))</f>
        <v/>
      </c>
      <c r="O307" s="79"/>
      <c r="P307" s="80"/>
      <c r="Q307" s="80"/>
      <c r="R307" s="80"/>
      <c r="S307" s="80"/>
      <c r="T307" s="80"/>
      <c r="U307" s="80"/>
      <c r="V307" s="81"/>
      <c r="W307" s="79"/>
      <c r="X307" s="80"/>
      <c r="Y307" s="80"/>
      <c r="Z307" s="80"/>
      <c r="AA307" s="80"/>
      <c r="AB307" s="80"/>
      <c r="AC307" s="80"/>
      <c r="AD307" s="81"/>
      <c r="AE307" s="79"/>
      <c r="AF307" s="80"/>
      <c r="AG307" s="80"/>
      <c r="AH307" s="80"/>
      <c r="AI307" s="80"/>
      <c r="AJ307" s="81"/>
      <c r="AK307" s="79"/>
      <c r="AL307" s="80"/>
      <c r="AM307" s="80"/>
      <c r="AN307" s="80"/>
      <c r="AO307" s="80"/>
      <c r="AP307" s="80"/>
      <c r="AQ307" s="80"/>
      <c r="AR307" s="80"/>
      <c r="AS307" s="80"/>
      <c r="AT307" s="81"/>
      <c r="AU307" s="79"/>
      <c r="AV307" s="80"/>
      <c r="AW307" s="80"/>
      <c r="AX307" s="80"/>
      <c r="AY307" s="80"/>
      <c r="AZ307" s="80"/>
      <c r="BA307" s="80"/>
      <c r="BB307" s="81"/>
      <c r="BC307" s="82">
        <f>IF(NL307&lt;&gt;0,(IF(Conges!N$59=0,0,3)),0)</f>
        <v>0</v>
      </c>
      <c r="BD307" s="370"/>
      <c r="BE307" s="357">
        <f>IF(OR(Conges!N$59="A",Conges!N$59="V"),Prenoms!L$25,NL307)</f>
        <v>0</v>
      </c>
      <c r="BF307" s="358"/>
      <c r="BG307" s="264"/>
      <c r="BH307" s="265">
        <f t="shared" si="357"/>
        <v>0</v>
      </c>
      <c r="BI307" s="266" t="str">
        <f t="shared" si="358"/>
        <v/>
      </c>
      <c r="BJ307" s="278">
        <v>0</v>
      </c>
      <c r="BK307" s="279">
        <f t="shared" si="375"/>
        <v>0</v>
      </c>
      <c r="BL307" s="280">
        <f t="shared" si="341"/>
        <v>0</v>
      </c>
      <c r="BM307" s="280">
        <f t="shared" si="342"/>
        <v>0</v>
      </c>
      <c r="BN307" s="280">
        <f>SUM('Heures Pointage'!$WD$14:$WE$14)</f>
        <v>0</v>
      </c>
      <c r="BO307" s="280">
        <f>SUM('Heures et Indemnites'!$WD$14:$WE$14)</f>
        <v>0</v>
      </c>
      <c r="BP307" s="281">
        <f t="shared" si="343"/>
        <v>0</v>
      </c>
      <c r="BQ307" s="281">
        <f>'Heures Pointage'!$XB$14</f>
        <v>0</v>
      </c>
      <c r="BR307" s="282">
        <f t="shared" ref="BR307" si="401">$BH$1077</f>
        <v>0</v>
      </c>
      <c r="BS307" s="142">
        <f>Prenoms!$C$25</f>
        <v>0</v>
      </c>
      <c r="BT307" s="170"/>
      <c r="BU307" s="211">
        <f>SUM('Heures et Indemnites'!$WD$14:$WE$14)</f>
        <v>0</v>
      </c>
      <c r="BV307" s="218">
        <f>SUM('Heures et Indemnites'!$WD$6:$WE$14)</f>
        <v>0</v>
      </c>
      <c r="BW307" s="211"/>
      <c r="BX307" s="218"/>
      <c r="MT307" s="369">
        <f t="shared" si="377"/>
        <v>0</v>
      </c>
      <c r="MU307" s="351">
        <f t="shared" si="394"/>
        <v>0</v>
      </c>
      <c r="MV307" s="351">
        <f t="shared" si="364"/>
        <v>0</v>
      </c>
      <c r="MW307" s="351"/>
      <c r="MX307" s="351">
        <f t="shared" si="365"/>
        <v>0</v>
      </c>
      <c r="MY307" s="351"/>
      <c r="MZ307" s="351">
        <f t="shared" si="366"/>
        <v>0</v>
      </c>
      <c r="NA307" s="351"/>
      <c r="NB307" s="351">
        <f t="shared" si="367"/>
        <v>0</v>
      </c>
      <c r="NC307" s="351"/>
      <c r="ND307" s="351">
        <f t="shared" si="368"/>
        <v>0</v>
      </c>
      <c r="NE307" s="351"/>
      <c r="NF307" s="351">
        <f t="shared" si="369"/>
        <v>0</v>
      </c>
      <c r="NG307" s="351"/>
      <c r="NH307" s="351">
        <f t="shared" si="370"/>
        <v>0</v>
      </c>
      <c r="NI307" s="351"/>
      <c r="NJ307" s="351">
        <f t="shared" si="371"/>
        <v>0</v>
      </c>
      <c r="NK307" s="351"/>
      <c r="NL307" s="351">
        <f t="shared" si="378"/>
        <v>0</v>
      </c>
      <c r="NM307" s="352"/>
      <c r="NN307" s="350"/>
      <c r="NR307" s="30">
        <f t="shared" si="372"/>
        <v>0</v>
      </c>
      <c r="NS307" s="30">
        <f t="shared" si="373"/>
        <v>0</v>
      </c>
      <c r="NT307" s="30">
        <f t="shared" si="374"/>
        <v>0</v>
      </c>
    </row>
    <row r="308" spans="1:384" ht="10.199999999999999" customHeight="1">
      <c r="A308" s="25"/>
      <c r="B308" s="337"/>
      <c r="C308" s="335"/>
      <c r="D308" s="15"/>
      <c r="E308" s="101"/>
      <c r="F308" s="101"/>
      <c r="G308" s="101"/>
      <c r="H308" s="323"/>
      <c r="I308" s="325">
        <f>Prenoms!$B$26</f>
        <v>0</v>
      </c>
      <c r="J308" s="326"/>
      <c r="K308" s="326"/>
      <c r="L308" s="326"/>
      <c r="M308" s="326"/>
      <c r="N308" s="65" t="str">
        <f>IF(NL308&lt;&gt;0,"",IF(Conges!N60=0,"",Conges!N60))</f>
        <v/>
      </c>
      <c r="O308" s="66"/>
      <c r="P308" s="67"/>
      <c r="Q308" s="67"/>
      <c r="R308" s="67"/>
      <c r="S308" s="67"/>
      <c r="T308" s="67"/>
      <c r="U308" s="67"/>
      <c r="V308" s="68"/>
      <c r="W308" s="66"/>
      <c r="X308" s="67"/>
      <c r="Y308" s="67"/>
      <c r="Z308" s="67"/>
      <c r="AA308" s="67"/>
      <c r="AB308" s="67"/>
      <c r="AC308" s="67"/>
      <c r="AD308" s="68"/>
      <c r="AE308" s="66"/>
      <c r="AF308" s="67"/>
      <c r="AG308" s="67"/>
      <c r="AH308" s="67"/>
      <c r="AI308" s="67"/>
      <c r="AJ308" s="68"/>
      <c r="AK308" s="66"/>
      <c r="AL308" s="67"/>
      <c r="AM308" s="67"/>
      <c r="AN308" s="67"/>
      <c r="AO308" s="67"/>
      <c r="AP308" s="67"/>
      <c r="AQ308" s="67"/>
      <c r="AR308" s="67"/>
      <c r="AS308" s="67"/>
      <c r="AT308" s="68"/>
      <c r="AU308" s="66"/>
      <c r="AV308" s="67"/>
      <c r="AW308" s="67"/>
      <c r="AX308" s="67"/>
      <c r="AY308" s="67"/>
      <c r="AZ308" s="67"/>
      <c r="BA308" s="67"/>
      <c r="BB308" s="68"/>
      <c r="BC308" s="69">
        <f>IF(NL308&lt;&gt;0,(IF(Conges!N$60=0,0,3)),0)</f>
        <v>0</v>
      </c>
      <c r="BD308" s="370"/>
      <c r="BE308" s="355">
        <f>IF(OR(Conges!N$60="A",Conges!N$60="V"),Prenoms!L$26,NL308)</f>
        <v>0</v>
      </c>
      <c r="BF308" s="356"/>
      <c r="BG308" s="267"/>
      <c r="BH308" s="268">
        <f t="shared" si="357"/>
        <v>0</v>
      </c>
      <c r="BI308" s="269" t="str">
        <f t="shared" si="358"/>
        <v/>
      </c>
      <c r="BJ308" s="283">
        <v>0</v>
      </c>
      <c r="BK308" s="284">
        <f t="shared" si="375"/>
        <v>0</v>
      </c>
      <c r="BL308" s="285">
        <f t="shared" si="341"/>
        <v>0</v>
      </c>
      <c r="BM308" s="285">
        <f t="shared" si="342"/>
        <v>0</v>
      </c>
      <c r="BN308" s="285">
        <f>SUM('Heures Pointage'!$XD$14:$XE$14)</f>
        <v>0</v>
      </c>
      <c r="BO308" s="285">
        <f>SUM('Heures et Indemnites'!$XD$14:$XE$14)</f>
        <v>0</v>
      </c>
      <c r="BP308" s="286">
        <f t="shared" si="343"/>
        <v>0</v>
      </c>
      <c r="BQ308" s="286">
        <f>'Heures Pointage'!$YB$14</f>
        <v>0</v>
      </c>
      <c r="BR308" s="287">
        <f t="shared" ref="BR308" si="402">$BH$1078</f>
        <v>0</v>
      </c>
      <c r="BS308" s="143">
        <f>Prenoms!$C$26</f>
        <v>0</v>
      </c>
      <c r="BT308" s="146"/>
      <c r="BU308" s="210">
        <f>SUM('Heures et Indemnites'!$XD$14:$XE$14)</f>
        <v>0</v>
      </c>
      <c r="BV308" s="219">
        <f>SUM('Heures et Indemnites'!$XD$6:$XE$14)</f>
        <v>0</v>
      </c>
      <c r="BW308" s="210"/>
      <c r="BX308" s="219"/>
      <c r="MT308" s="371">
        <f t="shared" si="377"/>
        <v>0</v>
      </c>
      <c r="MU308" s="372">
        <f t="shared" si="394"/>
        <v>0</v>
      </c>
      <c r="MV308" s="372">
        <f t="shared" si="364"/>
        <v>0</v>
      </c>
      <c r="MW308" s="372"/>
      <c r="MX308" s="372">
        <f t="shared" si="365"/>
        <v>0</v>
      </c>
      <c r="MY308" s="372"/>
      <c r="MZ308" s="372">
        <f t="shared" si="366"/>
        <v>0</v>
      </c>
      <c r="NA308" s="372"/>
      <c r="NB308" s="372">
        <f t="shared" si="367"/>
        <v>0</v>
      </c>
      <c r="NC308" s="372"/>
      <c r="ND308" s="372">
        <f t="shared" si="368"/>
        <v>0</v>
      </c>
      <c r="NE308" s="372"/>
      <c r="NF308" s="372">
        <f t="shared" si="369"/>
        <v>0</v>
      </c>
      <c r="NG308" s="372"/>
      <c r="NH308" s="372">
        <f t="shared" si="370"/>
        <v>0</v>
      </c>
      <c r="NI308" s="372"/>
      <c r="NJ308" s="372">
        <f t="shared" si="371"/>
        <v>0</v>
      </c>
      <c r="NK308" s="372"/>
      <c r="NL308" s="372">
        <f t="shared" si="378"/>
        <v>0</v>
      </c>
      <c r="NM308" s="373"/>
      <c r="NN308" s="350"/>
      <c r="NR308" s="30">
        <f t="shared" si="372"/>
        <v>0</v>
      </c>
      <c r="NS308" s="30">
        <f t="shared" si="373"/>
        <v>0</v>
      </c>
      <c r="NT308" s="30">
        <f t="shared" si="374"/>
        <v>0</v>
      </c>
    </row>
    <row r="309" spans="1:384" ht="10.199999999999999" customHeight="1">
      <c r="A309" s="25"/>
      <c r="B309" s="337"/>
      <c r="C309" s="335"/>
      <c r="D309" s="15"/>
      <c r="E309" s="101"/>
      <c r="F309" s="101"/>
      <c r="G309" s="101"/>
      <c r="H309" s="323"/>
      <c r="I309" s="328">
        <f>Prenoms!$B$27</f>
        <v>0</v>
      </c>
      <c r="J309" s="329"/>
      <c r="K309" s="329"/>
      <c r="L309" s="329"/>
      <c r="M309" s="329"/>
      <c r="N309" s="78" t="str">
        <f>IF(NL309&lt;&gt;0,"",IF(Conges!N61=0,"",Conges!N61))</f>
        <v/>
      </c>
      <c r="O309" s="79"/>
      <c r="P309" s="80"/>
      <c r="Q309" s="80"/>
      <c r="R309" s="80"/>
      <c r="S309" s="80"/>
      <c r="T309" s="80"/>
      <c r="U309" s="80"/>
      <c r="V309" s="81"/>
      <c r="W309" s="79"/>
      <c r="X309" s="80"/>
      <c r="Y309" s="80"/>
      <c r="Z309" s="80"/>
      <c r="AA309" s="80"/>
      <c r="AB309" s="80"/>
      <c r="AC309" s="80"/>
      <c r="AD309" s="81"/>
      <c r="AE309" s="79"/>
      <c r="AF309" s="80"/>
      <c r="AG309" s="80"/>
      <c r="AH309" s="80"/>
      <c r="AI309" s="80"/>
      <c r="AJ309" s="81"/>
      <c r="AK309" s="79"/>
      <c r="AL309" s="80"/>
      <c r="AM309" s="80"/>
      <c r="AN309" s="80"/>
      <c r="AO309" s="80"/>
      <c r="AP309" s="80"/>
      <c r="AQ309" s="80"/>
      <c r="AR309" s="80"/>
      <c r="AS309" s="80"/>
      <c r="AT309" s="81"/>
      <c r="AU309" s="79"/>
      <c r="AV309" s="80"/>
      <c r="AW309" s="80"/>
      <c r="AX309" s="80"/>
      <c r="AY309" s="80"/>
      <c r="AZ309" s="80"/>
      <c r="BA309" s="80"/>
      <c r="BB309" s="81"/>
      <c r="BC309" s="82">
        <f>IF(NL309&lt;&gt;0,(IF(Conges!N$61=0,0,3)),0)</f>
        <v>0</v>
      </c>
      <c r="BD309" s="370"/>
      <c r="BE309" s="357">
        <f>IF(OR(Conges!N$61="A",Conges!N$61="V"),Prenoms!L$27,NL309)</f>
        <v>0</v>
      </c>
      <c r="BF309" s="358"/>
      <c r="BG309" s="264"/>
      <c r="BH309" s="265">
        <f t="shared" si="357"/>
        <v>0</v>
      </c>
      <c r="BI309" s="266" t="str">
        <f t="shared" si="358"/>
        <v/>
      </c>
      <c r="BJ309" s="278">
        <v>0</v>
      </c>
      <c r="BK309" s="279">
        <f t="shared" si="375"/>
        <v>0</v>
      </c>
      <c r="BL309" s="280">
        <f t="shared" si="341"/>
        <v>0</v>
      </c>
      <c r="BM309" s="280">
        <f t="shared" si="342"/>
        <v>0</v>
      </c>
      <c r="BN309" s="280">
        <f>SUM('Heures Pointage'!$YD$14:$YE$14)</f>
        <v>0</v>
      </c>
      <c r="BO309" s="280">
        <f>SUM('Heures et Indemnites'!$YD$14:$YE$14)</f>
        <v>0</v>
      </c>
      <c r="BP309" s="281">
        <f t="shared" si="343"/>
        <v>0</v>
      </c>
      <c r="BQ309" s="281">
        <f>'Heures Pointage'!$ZB$14</f>
        <v>0</v>
      </c>
      <c r="BR309" s="282">
        <f t="shared" ref="BR309" si="403">$BH$1079</f>
        <v>0</v>
      </c>
      <c r="BS309" s="142">
        <f>Prenoms!$C$27</f>
        <v>0</v>
      </c>
      <c r="BT309" s="170"/>
      <c r="BU309" s="211">
        <f>SUM('Heures et Indemnites'!$YD$14:$YE$14)</f>
        <v>0</v>
      </c>
      <c r="BV309" s="218">
        <f>SUM('Heures et Indemnites'!$YD$6:$YE$14)</f>
        <v>0</v>
      </c>
      <c r="BW309" s="211"/>
      <c r="BX309" s="218"/>
      <c r="MT309" s="369">
        <f t="shared" si="377"/>
        <v>0</v>
      </c>
      <c r="MU309" s="351">
        <f t="shared" si="394"/>
        <v>0</v>
      </c>
      <c r="MV309" s="351">
        <f t="shared" si="364"/>
        <v>0</v>
      </c>
      <c r="MW309" s="351"/>
      <c r="MX309" s="351">
        <f t="shared" si="365"/>
        <v>0</v>
      </c>
      <c r="MY309" s="351"/>
      <c r="MZ309" s="351">
        <f t="shared" si="366"/>
        <v>0</v>
      </c>
      <c r="NA309" s="351"/>
      <c r="NB309" s="351">
        <f t="shared" si="367"/>
        <v>0</v>
      </c>
      <c r="NC309" s="351"/>
      <c r="ND309" s="351">
        <f t="shared" si="368"/>
        <v>0</v>
      </c>
      <c r="NE309" s="351"/>
      <c r="NF309" s="351">
        <f t="shared" si="369"/>
        <v>0</v>
      </c>
      <c r="NG309" s="351"/>
      <c r="NH309" s="351">
        <f t="shared" si="370"/>
        <v>0</v>
      </c>
      <c r="NI309" s="351"/>
      <c r="NJ309" s="351">
        <f t="shared" si="371"/>
        <v>0</v>
      </c>
      <c r="NK309" s="351"/>
      <c r="NL309" s="351">
        <f t="shared" si="378"/>
        <v>0</v>
      </c>
      <c r="NM309" s="352"/>
      <c r="NN309" s="350"/>
      <c r="NR309" s="30">
        <f t="shared" si="372"/>
        <v>0</v>
      </c>
      <c r="NS309" s="30">
        <f t="shared" si="373"/>
        <v>0</v>
      </c>
      <c r="NT309" s="30">
        <f t="shared" si="374"/>
        <v>0</v>
      </c>
    </row>
    <row r="310" spans="1:384" ht="10.199999999999999" customHeight="1">
      <c r="A310" s="25"/>
      <c r="B310" s="337"/>
      <c r="C310" s="335"/>
      <c r="D310" s="15"/>
      <c r="E310" s="101"/>
      <c r="F310" s="101"/>
      <c r="G310" s="101"/>
      <c r="H310" s="323"/>
      <c r="I310" s="325">
        <f>Prenoms!$B$28</f>
        <v>0</v>
      </c>
      <c r="J310" s="326"/>
      <c r="K310" s="326"/>
      <c r="L310" s="326"/>
      <c r="M310" s="326"/>
      <c r="N310" s="65" t="str">
        <f>IF(NL310&lt;&gt;0,"",IF(Conges!N62=0,"",Conges!N62))</f>
        <v/>
      </c>
      <c r="O310" s="66"/>
      <c r="P310" s="67"/>
      <c r="Q310" s="67"/>
      <c r="R310" s="67"/>
      <c r="S310" s="67"/>
      <c r="T310" s="67"/>
      <c r="U310" s="67"/>
      <c r="V310" s="68"/>
      <c r="W310" s="66"/>
      <c r="X310" s="67"/>
      <c r="Y310" s="67"/>
      <c r="Z310" s="67"/>
      <c r="AA310" s="67"/>
      <c r="AB310" s="67"/>
      <c r="AC310" s="67"/>
      <c r="AD310" s="68"/>
      <c r="AE310" s="66"/>
      <c r="AF310" s="67"/>
      <c r="AG310" s="67"/>
      <c r="AH310" s="67"/>
      <c r="AI310" s="67"/>
      <c r="AJ310" s="68"/>
      <c r="AK310" s="66"/>
      <c r="AL310" s="67"/>
      <c r="AM310" s="67"/>
      <c r="AN310" s="67"/>
      <c r="AO310" s="67"/>
      <c r="AP310" s="67"/>
      <c r="AQ310" s="67"/>
      <c r="AR310" s="67"/>
      <c r="AS310" s="67"/>
      <c r="AT310" s="68"/>
      <c r="AU310" s="66"/>
      <c r="AV310" s="67"/>
      <c r="AW310" s="67"/>
      <c r="AX310" s="67"/>
      <c r="AY310" s="67"/>
      <c r="AZ310" s="67"/>
      <c r="BA310" s="67"/>
      <c r="BB310" s="68"/>
      <c r="BC310" s="69">
        <f>IF(NL310&lt;&gt;0,(IF(Conges!N$62=0,0,3)),0)</f>
        <v>0</v>
      </c>
      <c r="BD310" s="370"/>
      <c r="BE310" s="355">
        <f>IF(OR(Conges!N$62="A",Conges!N$62="V"),Prenoms!L$28,NL310)</f>
        <v>0</v>
      </c>
      <c r="BF310" s="356"/>
      <c r="BG310" s="267"/>
      <c r="BH310" s="268">
        <f t="shared" si="357"/>
        <v>0</v>
      </c>
      <c r="BI310" s="269" t="str">
        <f t="shared" si="358"/>
        <v/>
      </c>
      <c r="BJ310" s="283">
        <v>0</v>
      </c>
      <c r="BK310" s="284">
        <f t="shared" si="375"/>
        <v>0</v>
      </c>
      <c r="BL310" s="285">
        <f t="shared" si="341"/>
        <v>0</v>
      </c>
      <c r="BM310" s="285">
        <f t="shared" si="342"/>
        <v>0</v>
      </c>
      <c r="BN310" s="285">
        <f>SUM('Heures Pointage'!$ZD$14:$ZE$14)</f>
        <v>0</v>
      </c>
      <c r="BO310" s="285">
        <f>SUM('Heures et Indemnites'!$ZD$14:$ZE$14)</f>
        <v>0</v>
      </c>
      <c r="BP310" s="286">
        <f t="shared" si="343"/>
        <v>0</v>
      </c>
      <c r="BQ310" s="286">
        <f>'Heures Pointage'!$AAB$14</f>
        <v>0</v>
      </c>
      <c r="BR310" s="287">
        <f t="shared" ref="BR310" si="404">$BH$1080</f>
        <v>0</v>
      </c>
      <c r="BS310" s="143">
        <f>Prenoms!$C$28</f>
        <v>0</v>
      </c>
      <c r="BT310" s="146"/>
      <c r="BU310" s="210">
        <f>SUM('Heures et Indemnites'!$ZD$14:$ZE$14)</f>
        <v>0</v>
      </c>
      <c r="BV310" s="219">
        <f>SUM('Heures et Indemnites'!$ZD$6:$ZE$14)</f>
        <v>0</v>
      </c>
      <c r="BW310" s="210"/>
      <c r="BX310" s="219"/>
      <c r="MT310" s="371">
        <f t="shared" si="377"/>
        <v>0</v>
      </c>
      <c r="MU310" s="372">
        <f t="shared" si="394"/>
        <v>0</v>
      </c>
      <c r="MV310" s="372">
        <f t="shared" si="364"/>
        <v>0</v>
      </c>
      <c r="MW310" s="372"/>
      <c r="MX310" s="372">
        <f t="shared" si="365"/>
        <v>0</v>
      </c>
      <c r="MY310" s="372"/>
      <c r="MZ310" s="372">
        <f t="shared" si="366"/>
        <v>0</v>
      </c>
      <c r="NA310" s="372"/>
      <c r="NB310" s="372">
        <f t="shared" si="367"/>
        <v>0</v>
      </c>
      <c r="NC310" s="372"/>
      <c r="ND310" s="372">
        <f t="shared" si="368"/>
        <v>0</v>
      </c>
      <c r="NE310" s="372"/>
      <c r="NF310" s="372">
        <f t="shared" si="369"/>
        <v>0</v>
      </c>
      <c r="NG310" s="372"/>
      <c r="NH310" s="372">
        <f t="shared" si="370"/>
        <v>0</v>
      </c>
      <c r="NI310" s="372"/>
      <c r="NJ310" s="372">
        <f t="shared" si="371"/>
        <v>0</v>
      </c>
      <c r="NK310" s="372"/>
      <c r="NL310" s="372">
        <f t="shared" si="378"/>
        <v>0</v>
      </c>
      <c r="NM310" s="373"/>
      <c r="NN310" s="350"/>
      <c r="NR310" s="30">
        <f t="shared" si="372"/>
        <v>0</v>
      </c>
      <c r="NS310" s="30">
        <f t="shared" si="373"/>
        <v>0</v>
      </c>
      <c r="NT310" s="30">
        <f t="shared" si="374"/>
        <v>0</v>
      </c>
    </row>
    <row r="311" spans="1:384" ht="10.199999999999999" customHeight="1">
      <c r="A311" s="25"/>
      <c r="B311" s="337"/>
      <c r="C311" s="335"/>
      <c r="D311" s="15"/>
      <c r="E311" s="101"/>
      <c r="F311" s="101"/>
      <c r="G311" s="101"/>
      <c r="H311" s="323"/>
      <c r="I311" s="328">
        <f>Prenoms!$B$29</f>
        <v>0</v>
      </c>
      <c r="J311" s="329"/>
      <c r="K311" s="329"/>
      <c r="L311" s="329"/>
      <c r="M311" s="329"/>
      <c r="N311" s="78" t="str">
        <f>IF(NL311&lt;&gt;0,"",IF(Conges!N63=0,"",Conges!N63))</f>
        <v/>
      </c>
      <c r="O311" s="79"/>
      <c r="P311" s="80"/>
      <c r="Q311" s="80"/>
      <c r="R311" s="80"/>
      <c r="S311" s="80"/>
      <c r="T311" s="80"/>
      <c r="U311" s="80"/>
      <c r="V311" s="81"/>
      <c r="W311" s="79"/>
      <c r="X311" s="80"/>
      <c r="Y311" s="80"/>
      <c r="Z311" s="80"/>
      <c r="AA311" s="80"/>
      <c r="AB311" s="80"/>
      <c r="AC311" s="80"/>
      <c r="AD311" s="81"/>
      <c r="AE311" s="79"/>
      <c r="AF311" s="80"/>
      <c r="AG311" s="80"/>
      <c r="AH311" s="80"/>
      <c r="AI311" s="80"/>
      <c r="AJ311" s="81"/>
      <c r="AK311" s="79"/>
      <c r="AL311" s="80"/>
      <c r="AM311" s="80"/>
      <c r="AN311" s="80"/>
      <c r="AO311" s="80"/>
      <c r="AP311" s="80"/>
      <c r="AQ311" s="80"/>
      <c r="AR311" s="80"/>
      <c r="AS311" s="80"/>
      <c r="AT311" s="81"/>
      <c r="AU311" s="79"/>
      <c r="AV311" s="80"/>
      <c r="AW311" s="80"/>
      <c r="AX311" s="80"/>
      <c r="AY311" s="80"/>
      <c r="AZ311" s="80"/>
      <c r="BA311" s="80"/>
      <c r="BB311" s="81"/>
      <c r="BC311" s="82">
        <f>IF(NL311&lt;&gt;0,(IF(Conges!N$63=0,0,3)),0)</f>
        <v>0</v>
      </c>
      <c r="BD311" s="370"/>
      <c r="BE311" s="357">
        <f>IF(OR(Conges!N$63="A",Conges!N$63="V"),Prenoms!L$29,NL311)</f>
        <v>0</v>
      </c>
      <c r="BF311" s="358"/>
      <c r="BG311" s="264"/>
      <c r="BH311" s="265">
        <f t="shared" si="357"/>
        <v>0</v>
      </c>
      <c r="BI311" s="266" t="str">
        <f t="shared" si="358"/>
        <v/>
      </c>
      <c r="BJ311" s="278">
        <v>0</v>
      </c>
      <c r="BK311" s="279">
        <f t="shared" si="375"/>
        <v>0</v>
      </c>
      <c r="BL311" s="280">
        <f t="shared" si="341"/>
        <v>0</v>
      </c>
      <c r="BM311" s="280">
        <f t="shared" si="342"/>
        <v>0</v>
      </c>
      <c r="BN311" s="280">
        <f>SUM('Heures Pointage'!$AAD$14:$AAE$14)</f>
        <v>0</v>
      </c>
      <c r="BO311" s="280">
        <f>SUM('Heures et Indemnites'!$AAD$14:$AAE$14)</f>
        <v>0</v>
      </c>
      <c r="BP311" s="281">
        <f t="shared" si="343"/>
        <v>0</v>
      </c>
      <c r="BQ311" s="281">
        <f>'Heures Pointage'!$ABB$14</f>
        <v>0</v>
      </c>
      <c r="BR311" s="282">
        <f t="shared" ref="BR311" si="405">$BH$1081</f>
        <v>0</v>
      </c>
      <c r="BS311" s="142">
        <f>Prenoms!$C$29</f>
        <v>0</v>
      </c>
      <c r="BT311" s="170"/>
      <c r="BU311" s="211">
        <f>SUM('Heures et Indemnites'!$AAD$14:$AAE$14)</f>
        <v>0</v>
      </c>
      <c r="BV311" s="218">
        <f>SUM('Heures et Indemnites'!$AAD$6:$AAE$14)</f>
        <v>0</v>
      </c>
      <c r="BW311" s="211"/>
      <c r="BX311" s="218"/>
      <c r="MT311" s="369">
        <f t="shared" si="377"/>
        <v>0</v>
      </c>
      <c r="MU311" s="351">
        <f t="shared" si="394"/>
        <v>0</v>
      </c>
      <c r="MV311" s="351">
        <f t="shared" si="364"/>
        <v>0</v>
      </c>
      <c r="MW311" s="351"/>
      <c r="MX311" s="351">
        <f t="shared" si="365"/>
        <v>0</v>
      </c>
      <c r="MY311" s="351"/>
      <c r="MZ311" s="351">
        <f t="shared" si="366"/>
        <v>0</v>
      </c>
      <c r="NA311" s="351"/>
      <c r="NB311" s="351">
        <f t="shared" si="367"/>
        <v>0</v>
      </c>
      <c r="NC311" s="351"/>
      <c r="ND311" s="351">
        <f t="shared" si="368"/>
        <v>0</v>
      </c>
      <c r="NE311" s="351"/>
      <c r="NF311" s="351">
        <f t="shared" si="369"/>
        <v>0</v>
      </c>
      <c r="NG311" s="351"/>
      <c r="NH311" s="351">
        <f t="shared" si="370"/>
        <v>0</v>
      </c>
      <c r="NI311" s="351"/>
      <c r="NJ311" s="351">
        <f t="shared" si="371"/>
        <v>0</v>
      </c>
      <c r="NK311" s="351"/>
      <c r="NL311" s="351">
        <f t="shared" si="378"/>
        <v>0</v>
      </c>
      <c r="NM311" s="352"/>
      <c r="NN311" s="350"/>
      <c r="NR311" s="30">
        <f t="shared" si="372"/>
        <v>0</v>
      </c>
      <c r="NS311" s="30">
        <f t="shared" si="373"/>
        <v>0</v>
      </c>
      <c r="NT311" s="30">
        <f t="shared" si="374"/>
        <v>0</v>
      </c>
    </row>
    <row r="312" spans="1:384" ht="10.199999999999999" customHeight="1">
      <c r="A312" s="25"/>
      <c r="B312" s="337"/>
      <c r="C312" s="335"/>
      <c r="D312" s="15"/>
      <c r="E312" s="101"/>
      <c r="F312" s="101"/>
      <c r="G312" s="101"/>
      <c r="H312" s="323"/>
      <c r="I312" s="325">
        <f>Prenoms!$B$30</f>
        <v>0</v>
      </c>
      <c r="J312" s="326"/>
      <c r="K312" s="326"/>
      <c r="L312" s="326"/>
      <c r="M312" s="326"/>
      <c r="N312" s="65" t="str">
        <f>IF(NL312&lt;&gt;0,"",IF(Conges!N64=0,"",Conges!N64))</f>
        <v/>
      </c>
      <c r="O312" s="66"/>
      <c r="P312" s="67"/>
      <c r="Q312" s="67"/>
      <c r="R312" s="67"/>
      <c r="S312" s="67"/>
      <c r="T312" s="67"/>
      <c r="U312" s="67"/>
      <c r="V312" s="68"/>
      <c r="W312" s="66"/>
      <c r="X312" s="67"/>
      <c r="Y312" s="67"/>
      <c r="Z312" s="67"/>
      <c r="AA312" s="67"/>
      <c r="AB312" s="67"/>
      <c r="AC312" s="67"/>
      <c r="AD312" s="68"/>
      <c r="AE312" s="66"/>
      <c r="AF312" s="67"/>
      <c r="AG312" s="67"/>
      <c r="AH312" s="67"/>
      <c r="AI312" s="67"/>
      <c r="AJ312" s="68"/>
      <c r="AK312" s="66"/>
      <c r="AL312" s="67"/>
      <c r="AM312" s="67"/>
      <c r="AN312" s="67"/>
      <c r="AO312" s="67"/>
      <c r="AP312" s="67"/>
      <c r="AQ312" s="67"/>
      <c r="AR312" s="67"/>
      <c r="AS312" s="67"/>
      <c r="AT312" s="68"/>
      <c r="AU312" s="66"/>
      <c r="AV312" s="67"/>
      <c r="AW312" s="67"/>
      <c r="AX312" s="67"/>
      <c r="AY312" s="67"/>
      <c r="AZ312" s="67"/>
      <c r="BA312" s="67"/>
      <c r="BB312" s="68"/>
      <c r="BC312" s="69">
        <f>IF(NL312&lt;&gt;0,(IF(Conges!N$64=0,0,3)),0)</f>
        <v>0</v>
      </c>
      <c r="BD312" s="370"/>
      <c r="BE312" s="355">
        <f>IF(OR(Conges!N$64="A",Conges!N$64="V"),Prenoms!L$30,NL312)</f>
        <v>0</v>
      </c>
      <c r="BF312" s="356"/>
      <c r="BG312" s="267"/>
      <c r="BH312" s="268">
        <f t="shared" si="357"/>
        <v>0</v>
      </c>
      <c r="BI312" s="269" t="str">
        <f t="shared" si="358"/>
        <v/>
      </c>
      <c r="BJ312" s="283">
        <v>0</v>
      </c>
      <c r="BK312" s="284">
        <f t="shared" si="375"/>
        <v>0</v>
      </c>
      <c r="BL312" s="285">
        <f t="shared" si="341"/>
        <v>0</v>
      </c>
      <c r="BM312" s="285">
        <f t="shared" si="342"/>
        <v>0</v>
      </c>
      <c r="BN312" s="285">
        <f>SUM('Heures Pointage'!$ABD$14:$ABE$14)</f>
        <v>0</v>
      </c>
      <c r="BO312" s="285">
        <f>SUM('Heures et Indemnites'!$ABD$14:$ABE$14)</f>
        <v>0</v>
      </c>
      <c r="BP312" s="286">
        <f t="shared" si="343"/>
        <v>0</v>
      </c>
      <c r="BQ312" s="286">
        <f>'Heures Pointage'!$ACB$14</f>
        <v>0</v>
      </c>
      <c r="BR312" s="287">
        <f t="shared" ref="BR312" si="406">$BH$1082</f>
        <v>0</v>
      </c>
      <c r="BS312" s="143">
        <f>Prenoms!$C$30</f>
        <v>0</v>
      </c>
      <c r="BT312" s="146"/>
      <c r="BU312" s="210">
        <f>SUM('Heures et Indemnites'!$ABD$14:$ABE$14)</f>
        <v>0</v>
      </c>
      <c r="BV312" s="219">
        <f>SUM('Heures et Indemnites'!$ABD$6:$ABE$14)</f>
        <v>0</v>
      </c>
      <c r="BW312" s="210"/>
      <c r="BX312" s="219"/>
      <c r="MT312" s="371">
        <f t="shared" si="377"/>
        <v>0</v>
      </c>
      <c r="MU312" s="372">
        <f t="shared" si="394"/>
        <v>0</v>
      </c>
      <c r="MV312" s="372">
        <f t="shared" si="364"/>
        <v>0</v>
      </c>
      <c r="MW312" s="372"/>
      <c r="MX312" s="372">
        <f t="shared" si="365"/>
        <v>0</v>
      </c>
      <c r="MY312" s="372"/>
      <c r="MZ312" s="372">
        <f t="shared" si="366"/>
        <v>0</v>
      </c>
      <c r="NA312" s="372"/>
      <c r="NB312" s="372">
        <f t="shared" si="367"/>
        <v>0</v>
      </c>
      <c r="NC312" s="372"/>
      <c r="ND312" s="372">
        <f t="shared" si="368"/>
        <v>0</v>
      </c>
      <c r="NE312" s="372"/>
      <c r="NF312" s="372">
        <f t="shared" si="369"/>
        <v>0</v>
      </c>
      <c r="NG312" s="372"/>
      <c r="NH312" s="372">
        <f t="shared" si="370"/>
        <v>0</v>
      </c>
      <c r="NI312" s="372"/>
      <c r="NJ312" s="372">
        <f t="shared" si="371"/>
        <v>0</v>
      </c>
      <c r="NK312" s="372"/>
      <c r="NL312" s="372">
        <f t="shared" si="378"/>
        <v>0</v>
      </c>
      <c r="NM312" s="373"/>
      <c r="NN312" s="350"/>
      <c r="NR312" s="30">
        <f t="shared" si="372"/>
        <v>0</v>
      </c>
      <c r="NS312" s="30">
        <f t="shared" si="373"/>
        <v>0</v>
      </c>
      <c r="NT312" s="30">
        <f t="shared" si="374"/>
        <v>0</v>
      </c>
    </row>
    <row r="313" spans="1:384" ht="10.199999999999999" customHeight="1">
      <c r="A313" s="25"/>
      <c r="B313" s="337"/>
      <c r="C313" s="335"/>
      <c r="D313" s="15"/>
      <c r="E313" s="101"/>
      <c r="F313" s="101"/>
      <c r="G313" s="101"/>
      <c r="H313" s="323"/>
      <c r="I313" s="344">
        <f>Prenoms!$B$31</f>
        <v>0</v>
      </c>
      <c r="J313" s="345"/>
      <c r="K313" s="345"/>
      <c r="L313" s="345"/>
      <c r="M313" s="345"/>
      <c r="N313" s="83" t="str">
        <f>IF(NL313&lt;&gt;0,"",IF(Conges!N65=0,"",Conges!N65))</f>
        <v/>
      </c>
      <c r="O313" s="84"/>
      <c r="P313" s="85"/>
      <c r="Q313" s="85"/>
      <c r="R313" s="85"/>
      <c r="S313" s="85"/>
      <c r="T313" s="85"/>
      <c r="U313" s="85"/>
      <c r="V313" s="86"/>
      <c r="W313" s="84"/>
      <c r="X313" s="85"/>
      <c r="Y313" s="85"/>
      <c r="Z313" s="85"/>
      <c r="AA313" s="85"/>
      <c r="AB313" s="85"/>
      <c r="AC313" s="85"/>
      <c r="AD313" s="86"/>
      <c r="AE313" s="84"/>
      <c r="AF313" s="85"/>
      <c r="AG313" s="85"/>
      <c r="AH313" s="85"/>
      <c r="AI313" s="85"/>
      <c r="AJ313" s="86"/>
      <c r="AK313" s="84"/>
      <c r="AL313" s="85"/>
      <c r="AM313" s="85"/>
      <c r="AN313" s="85"/>
      <c r="AO313" s="85"/>
      <c r="AP313" s="85"/>
      <c r="AQ313" s="85"/>
      <c r="AR313" s="85"/>
      <c r="AS313" s="85"/>
      <c r="AT313" s="86"/>
      <c r="AU313" s="84"/>
      <c r="AV313" s="85"/>
      <c r="AW313" s="85"/>
      <c r="AX313" s="85"/>
      <c r="AY313" s="85"/>
      <c r="AZ313" s="85"/>
      <c r="BA313" s="85"/>
      <c r="BB313" s="86"/>
      <c r="BC313" s="87">
        <f>IF(NL313&lt;&gt;0,(IF(Conges!N$65=0,0,3)),0)</f>
        <v>0</v>
      </c>
      <c r="BD313" s="370"/>
      <c r="BE313" s="365">
        <f>IF(OR(Conges!N$65="A",Conges!N$65="V"),Prenoms!L$31,NL313)</f>
        <v>0</v>
      </c>
      <c r="BF313" s="366"/>
      <c r="BG313" s="270"/>
      <c r="BH313" s="271">
        <f t="shared" si="357"/>
        <v>0</v>
      </c>
      <c r="BI313" s="272" t="str">
        <f t="shared" si="358"/>
        <v/>
      </c>
      <c r="BJ313" s="288">
        <v>0</v>
      </c>
      <c r="BK313" s="289">
        <f t="shared" si="375"/>
        <v>0</v>
      </c>
      <c r="BL313" s="290">
        <f t="shared" si="341"/>
        <v>0</v>
      </c>
      <c r="BM313" s="290">
        <f t="shared" si="342"/>
        <v>0</v>
      </c>
      <c r="BN313" s="290">
        <f>SUM('Heures Pointage'!$ACD$14:$ACE$14)</f>
        <v>0</v>
      </c>
      <c r="BO313" s="290">
        <f>SUM('Heures et Indemnites'!$ACD$14:$ACE$14)</f>
        <v>0</v>
      </c>
      <c r="BP313" s="291">
        <f t="shared" si="343"/>
        <v>0</v>
      </c>
      <c r="BQ313" s="291">
        <f>'Heures Pointage'!$ADB$14</f>
        <v>0</v>
      </c>
      <c r="BR313" s="292">
        <f t="shared" ref="BR313" si="407">$BH$1083</f>
        <v>0</v>
      </c>
      <c r="BS313" s="144">
        <f>Prenoms!$C$31</f>
        <v>0</v>
      </c>
      <c r="BT313" s="170"/>
      <c r="BU313" s="214">
        <f>SUM('Heures et Indemnites'!$ACD$14:$ACE$14)</f>
        <v>0</v>
      </c>
      <c r="BV313" s="220">
        <f>SUM('Heures et Indemnites'!$ACD$6:$ACE$14)</f>
        <v>0</v>
      </c>
      <c r="BW313" s="214"/>
      <c r="BX313" s="220"/>
      <c r="MT313" s="375">
        <f t="shared" si="377"/>
        <v>0</v>
      </c>
      <c r="MU313" s="367">
        <f t="shared" si="394"/>
        <v>0</v>
      </c>
      <c r="MV313" s="367">
        <f t="shared" si="364"/>
        <v>0</v>
      </c>
      <c r="MW313" s="367"/>
      <c r="MX313" s="367">
        <f t="shared" si="365"/>
        <v>0</v>
      </c>
      <c r="MY313" s="367"/>
      <c r="MZ313" s="367">
        <f t="shared" si="366"/>
        <v>0</v>
      </c>
      <c r="NA313" s="367"/>
      <c r="NB313" s="367">
        <f t="shared" si="367"/>
        <v>0</v>
      </c>
      <c r="NC313" s="367"/>
      <c r="ND313" s="367">
        <f t="shared" si="368"/>
        <v>0</v>
      </c>
      <c r="NE313" s="367"/>
      <c r="NF313" s="367">
        <f t="shared" si="369"/>
        <v>0</v>
      </c>
      <c r="NG313" s="367"/>
      <c r="NH313" s="367">
        <f t="shared" si="370"/>
        <v>0</v>
      </c>
      <c r="NI313" s="367"/>
      <c r="NJ313" s="367">
        <f t="shared" si="371"/>
        <v>0</v>
      </c>
      <c r="NK313" s="367"/>
      <c r="NL313" s="367">
        <f t="shared" si="378"/>
        <v>0</v>
      </c>
      <c r="NM313" s="368"/>
      <c r="NN313" s="350"/>
      <c r="NR313" s="30">
        <f t="shared" si="372"/>
        <v>0</v>
      </c>
      <c r="NS313" s="30">
        <f t="shared" si="373"/>
        <v>0</v>
      </c>
      <c r="NT313" s="30">
        <f t="shared" si="374"/>
        <v>0</v>
      </c>
    </row>
    <row r="314" spans="1:384" s="14" customFormat="1" ht="10.199999999999999" customHeight="1">
      <c r="A314" s="110"/>
      <c r="B314" s="337"/>
      <c r="C314" s="335"/>
      <c r="D314" s="111"/>
      <c r="H314" s="112"/>
      <c r="I314" s="341" t="str">
        <f>I279</f>
        <v>CREPIERE</v>
      </c>
      <c r="J314" s="341"/>
      <c r="K314" s="341"/>
      <c r="L314" s="341"/>
      <c r="M314" s="341"/>
      <c r="N314" s="342"/>
      <c r="O314" s="136" t="str">
        <f>IF('Chiffres et fonctions'!$J$3=1,IF(COUNTIF(O284:O313,1)=0,IF(COUNTIF(O284:O313,4)=0,"","+"&amp;COUNTIF(O284:O313,4)),COUNTIF(O284:O313,1)&amp;IF(COUNTIF(O284:O313,4)=0,"","+"&amp;COUNTIF(O284:O313,4))),IF('Chiffres et fonctions'!$J$3=2,IF(30-(COUNTIF(O284:O313,""))-(COUNTIF(O284:O313,4))=0,"",30-(COUNTIF(O284:O313,""))-(COUNTIF(O284:O313,4))),""))</f>
        <v/>
      </c>
      <c r="P314" s="137" t="str">
        <f>IF('Chiffres et fonctions'!$J$3=1,IF(COUNTIF(P284:P313,1)=0,IF(COUNTIF(P284:P313,4)=0,"","+"&amp;COUNTIF(P284:P313,4)),COUNTIF(P284:P313,1)&amp;IF(COUNTIF(P284:P313,4)=0,"","+"&amp;COUNTIF(P284:P313,4))),IF('Chiffres et fonctions'!$J$3=2,IF(30-(COUNTIF(P284:P313,""))-(COUNTIF(P284:P313,4))=0,"",30-(COUNTIF(P284:P313,""))-(COUNTIF(P284:P313,4))),""))</f>
        <v/>
      </c>
      <c r="Q314" s="136" t="str">
        <f>IF('Chiffres et fonctions'!$J$3=1,IF(COUNTIF(Q284:Q313,1)=0,IF(COUNTIF(Q284:Q313,4)=0,"","+"&amp;COUNTIF(Q284:Q313,4)),COUNTIF(Q284:Q313,1)&amp;IF(COUNTIF(Q284:Q313,4)=0,"","+"&amp;COUNTIF(Q284:Q313,4))),IF('Chiffres et fonctions'!$J$3=2,IF(30-(COUNTIF(Q284:Q313,""))-(COUNTIF(Q284:Q313,4))=0,"",30-(COUNTIF(Q284:Q313,""))-(COUNTIF(Q284:Q313,4))),""))</f>
        <v/>
      </c>
      <c r="R314" s="137" t="str">
        <f>IF('Chiffres et fonctions'!$J$3=1,IF(COUNTIF(R284:R313,1)=0,IF(COUNTIF(R284:R313,4)=0,"","+"&amp;COUNTIF(R284:R313,4)),COUNTIF(R284:R313,1)&amp;IF(COUNTIF(R284:R313,4)=0,"","+"&amp;COUNTIF(R284:R313,4))),IF('Chiffres et fonctions'!$J$3=2,IF(30-(COUNTIF(R284:R313,""))-(COUNTIF(R284:R313,4))=0,"",30-(COUNTIF(R284:R313,""))-(COUNTIF(R284:R313,4))),""))</f>
        <v/>
      </c>
      <c r="S314" s="136" t="str">
        <f>IF('Chiffres et fonctions'!$J$3=1,IF(COUNTIF(S284:S313,1)=0,IF(COUNTIF(S284:S313,4)=0,"","+"&amp;COUNTIF(S284:S313,4)),COUNTIF(S284:S313,1)&amp;IF(COUNTIF(S284:S313,4)=0,"","+"&amp;COUNTIF(S284:S313,4))),IF('Chiffres et fonctions'!$J$3=2,IF(30-(COUNTIF(S284:S313,""))-(COUNTIF(S284:S313,4))=0,"",30-(COUNTIF(S284:S313,""))-(COUNTIF(S284:S313,4))),""))</f>
        <v/>
      </c>
      <c r="T314" s="137" t="str">
        <f>IF('Chiffres et fonctions'!$J$3=1,IF(COUNTIF(T284:T313,1)=0,IF(COUNTIF(T284:T313,4)=0,"","+"&amp;COUNTIF(T284:T313,4)),COUNTIF(T284:T313,1)&amp;IF(COUNTIF(T284:T313,4)=0,"","+"&amp;COUNTIF(T284:T313,4))),IF('Chiffres et fonctions'!$J$3=2,IF(30-(COUNTIF(T284:T313,""))-(COUNTIF(T284:T313,4))=0,"",30-(COUNTIF(T284:T313,""))-(COUNTIF(T284:T313,4))),""))</f>
        <v/>
      </c>
      <c r="U314" s="136" t="str">
        <f>IF('Chiffres et fonctions'!$J$3=1,IF(COUNTIF(U284:U313,1)=0,IF(COUNTIF(U284:U313,4)=0,"","+"&amp;COUNTIF(U284:U313,4)),COUNTIF(U284:U313,1)&amp;IF(COUNTIF(U284:U313,4)=0,"","+"&amp;COUNTIF(U284:U313,4))),IF('Chiffres et fonctions'!$J$3=2,IF(30-(COUNTIF(U284:U313,""))-(COUNTIF(U284:U313,4))=0,"",30-(COUNTIF(U284:U313,""))-(COUNTIF(U284:U313,4))),""))</f>
        <v/>
      </c>
      <c r="V314" s="137" t="str">
        <f>IF('Chiffres et fonctions'!$J$3=1,IF(COUNTIF(V284:V313,1)=0,IF(COUNTIF(V284:V313,4)=0,"","+"&amp;COUNTIF(V284:V313,4)),COUNTIF(V284:V313,1)&amp;IF(COUNTIF(V284:V313,4)=0,"","+"&amp;COUNTIF(V284:V313,4))),IF('Chiffres et fonctions'!$J$3=2,IF(30-(COUNTIF(V284:V313,""))-(COUNTIF(V284:V313,4))=0,"",30-(COUNTIF(V284:V313,""))-(COUNTIF(V284:V313,4))),""))</f>
        <v/>
      </c>
      <c r="W314" s="136" t="str">
        <f>IF('Chiffres et fonctions'!$J$3=1,IF(COUNTIF(W284:W313,1)=0,IF(COUNTIF(W284:W313,4)=0,"","+"&amp;COUNTIF(W284:W313,4)),COUNTIF(W284:W313,1)&amp;IF(COUNTIF(W284:W313,4)=0,"","+"&amp;COUNTIF(W284:W313,4))),IF('Chiffres et fonctions'!$J$3=2,IF(30-(COUNTIF(W284:W313,""))-(COUNTIF(W284:W313,4))=0,"",30-(COUNTIF(W284:W313,""))-(COUNTIF(W284:W313,4))),""))</f>
        <v/>
      </c>
      <c r="X314" s="137" t="str">
        <f>IF('Chiffres et fonctions'!$J$3=1,IF(COUNTIF(X284:X313,1)=0,IF(COUNTIF(X284:X313,4)=0,"","+"&amp;COUNTIF(X284:X313,4)),COUNTIF(X284:X313,1)&amp;IF(COUNTIF(X284:X313,4)=0,"","+"&amp;COUNTIF(X284:X313,4))),IF('Chiffres et fonctions'!$J$3=2,IF(30-(COUNTIF(X284:X313,""))-(COUNTIF(X284:X313,4))=0,"",30-(COUNTIF(X284:X313,""))-(COUNTIF(X284:X313,4))),""))</f>
        <v/>
      </c>
      <c r="Y314" s="136" t="str">
        <f>IF('Chiffres et fonctions'!$J$3=1,IF(COUNTIF(Y284:Y313,1)=0,IF(COUNTIF(Y284:Y313,4)=0,"","+"&amp;COUNTIF(Y284:Y313,4)),COUNTIF(Y284:Y313,1)&amp;IF(COUNTIF(Y284:Y313,4)=0,"","+"&amp;COUNTIF(Y284:Y313,4))),IF('Chiffres et fonctions'!$J$3=2,IF(30-(COUNTIF(Y284:Y313,""))-(COUNTIF(Y284:Y313,4))=0,"",30-(COUNTIF(Y284:Y313,""))-(COUNTIF(Y284:Y313,4))),""))</f>
        <v/>
      </c>
      <c r="Z314" s="137" t="str">
        <f>IF('Chiffres et fonctions'!$J$3=1,IF(COUNTIF(Z284:Z313,1)=0,IF(COUNTIF(Z284:Z313,4)=0,"","+"&amp;COUNTIF(Z284:Z313,4)),COUNTIF(Z284:Z313,1)&amp;IF(COUNTIF(Z284:Z313,4)=0,"","+"&amp;COUNTIF(Z284:Z313,4))),IF('Chiffres et fonctions'!$J$3=2,IF(30-(COUNTIF(Z284:Z313,""))-(COUNTIF(Z284:Z313,4))=0,"",30-(COUNTIF(Z284:Z313,""))-(COUNTIF(Z284:Z313,4))),""))</f>
        <v/>
      </c>
      <c r="AA314" s="136" t="str">
        <f>IF('Chiffres et fonctions'!$J$3=1,IF(COUNTIF(AA284:AA313,1)=0,IF(COUNTIF(AA284:AA313,4)=0,"","+"&amp;COUNTIF(AA284:AA313,4)),COUNTIF(AA284:AA313,1)&amp;IF(COUNTIF(AA284:AA313,4)=0,"","+"&amp;COUNTIF(AA284:AA313,4))),IF('Chiffres et fonctions'!$J$3=2,IF(30-(COUNTIF(AA284:AA313,""))-(COUNTIF(AA284:AA313,4))=0,"",30-(COUNTIF(AA284:AA313,""))-(COUNTIF(AA284:AA313,4))),""))</f>
        <v/>
      </c>
      <c r="AB314" s="137" t="str">
        <f>IF('Chiffres et fonctions'!$J$3=1,IF(COUNTIF(AB284:AB313,1)=0,IF(COUNTIF(AB284:AB313,4)=0,"","+"&amp;COUNTIF(AB284:AB313,4)),COUNTIF(AB284:AB313,1)&amp;IF(COUNTIF(AB284:AB313,4)=0,"","+"&amp;COUNTIF(AB284:AB313,4))),IF('Chiffres et fonctions'!$J$3=2,IF(30-(COUNTIF(AB284:AB313,""))-(COUNTIF(AB284:AB313,4))=0,"",30-(COUNTIF(AB284:AB313,""))-(COUNTIF(AB284:AB313,4))),""))</f>
        <v/>
      </c>
      <c r="AC314" s="136" t="str">
        <f>IF('Chiffres et fonctions'!$J$3=1,IF(COUNTIF(AC284:AC313,1)=0,IF(COUNTIF(AC284:AC313,4)=0,"","+"&amp;COUNTIF(AC284:AC313,4)),COUNTIF(AC284:AC313,1)&amp;IF(COUNTIF(AC284:AC313,4)=0,"","+"&amp;COUNTIF(AC284:AC313,4))),IF('Chiffres et fonctions'!$J$3=2,IF(30-(COUNTIF(AC284:AC313,""))-(COUNTIF(AC284:AC313,4))=0,"",30-(COUNTIF(AC284:AC313,""))-(COUNTIF(AC284:AC313,4))),""))</f>
        <v/>
      </c>
      <c r="AD314" s="137" t="str">
        <f>IF('Chiffres et fonctions'!$J$3=1,IF(COUNTIF(AD284:AD313,1)=0,IF(COUNTIF(AD284:AD313,4)=0,"","+"&amp;COUNTIF(AD284:AD313,4)),COUNTIF(AD284:AD313,1)&amp;IF(COUNTIF(AD284:AD313,4)=0,"","+"&amp;COUNTIF(AD284:AD313,4))),IF('Chiffres et fonctions'!$J$3=2,IF(30-(COUNTIF(AD284:AD313,""))-(COUNTIF(AD284:AD313,4))=0,"",30-(COUNTIF(AD284:AD313,""))-(COUNTIF(AD284:AD313,4))),""))</f>
        <v/>
      </c>
      <c r="AE314" s="136" t="str">
        <f>IF('Chiffres et fonctions'!$J$3=1,IF(COUNTIF(AE284:AE313,1)=0,IF(COUNTIF(AE284:AE313,4)=0,"","+"&amp;COUNTIF(AE284:AE313,4)),COUNTIF(AE284:AE313,1)&amp;IF(COUNTIF(AE284:AE313,4)=0,"","+"&amp;COUNTIF(AE284:AE313,4))),IF('Chiffres et fonctions'!$J$3=2,IF(30-(COUNTIF(AE284:AE313,""))-(COUNTIF(AE284:AE313,4))=0,"",30-(COUNTIF(AE284:AE313,""))-(COUNTIF(AE284:AE313,4))),""))</f>
        <v/>
      </c>
      <c r="AF314" s="137" t="str">
        <f>IF('Chiffres et fonctions'!$J$3=1,IF(COUNTIF(AF284:AF313,1)=0,IF(COUNTIF(AF284:AF313,4)=0,"","+"&amp;COUNTIF(AF284:AF313,4)),COUNTIF(AF284:AF313,1)&amp;IF(COUNTIF(AF284:AF313,4)=0,"","+"&amp;COUNTIF(AF284:AF313,4))),IF('Chiffres et fonctions'!$J$3=2,IF(30-(COUNTIF(AF284:AF313,""))-(COUNTIF(AF284:AF313,4))=0,"",30-(COUNTIF(AF284:AF313,""))-(COUNTIF(AF284:AF313,4))),""))</f>
        <v/>
      </c>
      <c r="AG314" s="136" t="str">
        <f>IF('Chiffres et fonctions'!$J$3=1,IF(COUNTIF(AG284:AG313,1)=0,IF(COUNTIF(AG284:AG313,4)=0,"","+"&amp;COUNTIF(AG284:AG313,4)),COUNTIF(AG284:AG313,1)&amp;IF(COUNTIF(AG284:AG313,4)=0,"","+"&amp;COUNTIF(AG284:AG313,4))),IF('Chiffres et fonctions'!$J$3=2,IF(30-(COUNTIF(AG284:AG313,""))-(COUNTIF(AG284:AG313,4))=0,"",30-(COUNTIF(AG284:AG313,""))-(COUNTIF(AG284:AG313,4))),""))</f>
        <v/>
      </c>
      <c r="AH314" s="137" t="str">
        <f>IF('Chiffres et fonctions'!$J$3=1,IF(COUNTIF(AH284:AH313,1)=0,IF(COUNTIF(AH284:AH313,4)=0,"","+"&amp;COUNTIF(AH284:AH313,4)),COUNTIF(AH284:AH313,1)&amp;IF(COUNTIF(AH284:AH313,4)=0,"","+"&amp;COUNTIF(AH284:AH313,4))),IF('Chiffres et fonctions'!$J$3=2,IF(30-(COUNTIF(AH284:AH313,""))-(COUNTIF(AH284:AH313,4))=0,"",30-(COUNTIF(AH284:AH313,""))-(COUNTIF(AH284:AH313,4))),""))</f>
        <v/>
      </c>
      <c r="AI314" s="136" t="str">
        <f>IF('Chiffres et fonctions'!$J$3=1,IF(COUNTIF(AI284:AI313,1)=0,IF(COUNTIF(AI284:AI313,4)=0,"","+"&amp;COUNTIF(AI284:AI313,4)),COUNTIF(AI284:AI313,1)&amp;IF(COUNTIF(AI284:AI313,4)=0,"","+"&amp;COUNTIF(AI284:AI313,4))),IF('Chiffres et fonctions'!$J$3=2,IF(30-(COUNTIF(AI284:AI313,""))-(COUNTIF(AI284:AI313,4))=0,"",30-(COUNTIF(AI284:AI313,""))-(COUNTIF(AI284:AI313,4))),""))</f>
        <v/>
      </c>
      <c r="AJ314" s="137" t="str">
        <f>IF('Chiffres et fonctions'!$J$3=1,IF(COUNTIF(AJ284:AJ313,1)=0,IF(COUNTIF(AJ284:AJ313,4)=0,"","+"&amp;COUNTIF(AJ284:AJ313,4)),COUNTIF(AJ284:AJ313,1)&amp;IF(COUNTIF(AJ284:AJ313,4)=0,"","+"&amp;COUNTIF(AJ284:AJ313,4))),IF('Chiffres et fonctions'!$J$3=2,IF(30-(COUNTIF(AJ284:AJ313,""))-(COUNTIF(AJ284:AJ313,4))=0,"",30-(COUNTIF(AJ284:AJ313,""))-(COUNTIF(AJ284:AJ313,4))),""))</f>
        <v/>
      </c>
      <c r="AK314" s="136" t="str">
        <f>IF('Chiffres et fonctions'!$J$3=1,IF(COUNTIF(AK284:AK313,1)=0,IF(COUNTIF(AK284:AK313,4)=0,"","+"&amp;COUNTIF(AK284:AK313,4)),COUNTIF(AK284:AK313,1)&amp;IF(COUNTIF(AK284:AK313,4)=0,"","+"&amp;COUNTIF(AK284:AK313,4))),IF('Chiffres et fonctions'!$J$3=2,IF(30-(COUNTIF(AK284:AK313,""))-(COUNTIF(AK284:AK313,4))=0,"",30-(COUNTIF(AK284:AK313,""))-(COUNTIF(AK284:AK313,4))),""))</f>
        <v/>
      </c>
      <c r="AL314" s="137" t="str">
        <f>IF('Chiffres et fonctions'!$J$3=1,IF(COUNTIF(AL284:AL313,1)=0,IF(COUNTIF(AL284:AL313,4)=0,"","+"&amp;COUNTIF(AL284:AL313,4)),COUNTIF(AL284:AL313,1)&amp;IF(COUNTIF(AL284:AL313,4)=0,"","+"&amp;COUNTIF(AL284:AL313,4))),IF('Chiffres et fonctions'!$J$3=2,IF(30-(COUNTIF(AL284:AL313,""))-(COUNTIF(AL284:AL313,4))=0,"",30-(COUNTIF(AL284:AL313,""))-(COUNTIF(AL284:AL313,4))),""))</f>
        <v/>
      </c>
      <c r="AM314" s="136" t="str">
        <f>IF('Chiffres et fonctions'!$J$3=1,IF(COUNTIF(AM284:AM313,1)=0,IF(COUNTIF(AM284:AM313,4)=0,"","+"&amp;COUNTIF(AM284:AM313,4)),COUNTIF(AM284:AM313,1)&amp;IF(COUNTIF(AM284:AM313,4)=0,"","+"&amp;COUNTIF(AM284:AM313,4))),IF('Chiffres et fonctions'!$J$3=2,IF(30-(COUNTIF(AM284:AM313,""))-(COUNTIF(AM284:AM313,4))=0,"",30-(COUNTIF(AM284:AM313,""))-(COUNTIF(AM284:AM313,4))),""))</f>
        <v/>
      </c>
      <c r="AN314" s="137" t="str">
        <f>IF('Chiffres et fonctions'!$J$3=1,IF(COUNTIF(AN284:AN313,1)=0,IF(COUNTIF(AN284:AN313,4)=0,"","+"&amp;COUNTIF(AN284:AN313,4)),COUNTIF(AN284:AN313,1)&amp;IF(COUNTIF(AN284:AN313,4)=0,"","+"&amp;COUNTIF(AN284:AN313,4))),IF('Chiffres et fonctions'!$J$3=2,IF(30-(COUNTIF(AN284:AN313,""))-(COUNTIF(AN284:AN313,4))=0,"",30-(COUNTIF(AN284:AN313,""))-(COUNTIF(AN284:AN313,4))),""))</f>
        <v/>
      </c>
      <c r="AO314" s="136" t="str">
        <f>IF('Chiffres et fonctions'!$J$3=1,IF(COUNTIF(AO284:AO313,1)=0,IF(COUNTIF(AO284:AO313,4)=0,"","+"&amp;COUNTIF(AO284:AO313,4)),COUNTIF(AO284:AO313,1)&amp;IF(COUNTIF(AO284:AO313,4)=0,"","+"&amp;COUNTIF(AO284:AO313,4))),IF('Chiffres et fonctions'!$J$3=2,IF(30-(COUNTIF(AO284:AO313,""))-(COUNTIF(AO284:AO313,4))=0,"",30-(COUNTIF(AO284:AO313,""))-(COUNTIF(AO284:AO313,4))),""))</f>
        <v/>
      </c>
      <c r="AP314" s="137" t="str">
        <f>IF('Chiffres et fonctions'!$J$3=1,IF(COUNTIF(AP284:AP313,1)=0,IF(COUNTIF(AP284:AP313,4)=0,"","+"&amp;COUNTIF(AP284:AP313,4)),COUNTIF(AP284:AP313,1)&amp;IF(COUNTIF(AP284:AP313,4)=0,"","+"&amp;COUNTIF(AP284:AP313,4))),IF('Chiffres et fonctions'!$J$3=2,IF(30-(COUNTIF(AP284:AP313,""))-(COUNTIF(AP284:AP313,4))=0,"",30-(COUNTIF(AP284:AP313,""))-(COUNTIF(AP284:AP313,4))),""))</f>
        <v/>
      </c>
      <c r="AQ314" s="136" t="str">
        <f>IF('Chiffres et fonctions'!$J$3=1,IF(COUNTIF(AQ284:AQ313,1)=0,IF(COUNTIF(AQ284:AQ313,4)=0,"","+"&amp;COUNTIF(AQ284:AQ313,4)),COUNTIF(AQ284:AQ313,1)&amp;IF(COUNTIF(AQ284:AQ313,4)=0,"","+"&amp;COUNTIF(AQ284:AQ313,4))),IF('Chiffres et fonctions'!$J$3=2,IF(30-(COUNTIF(AQ284:AQ313,""))-(COUNTIF(AQ284:AQ313,4))=0,"",30-(COUNTIF(AQ284:AQ313,""))-(COUNTIF(AQ284:AQ313,4))),""))</f>
        <v/>
      </c>
      <c r="AR314" s="137" t="str">
        <f>IF('Chiffres et fonctions'!$J$3=1,IF(COUNTIF(AR284:AR313,1)=0,IF(COUNTIF(AR284:AR313,4)=0,"","+"&amp;COUNTIF(AR284:AR313,4)),COUNTIF(AR284:AR313,1)&amp;IF(COUNTIF(AR284:AR313,4)=0,"","+"&amp;COUNTIF(AR284:AR313,4))),IF('Chiffres et fonctions'!$J$3=2,IF(30-(COUNTIF(AR284:AR313,""))-(COUNTIF(AR284:AR313,4))=0,"",30-(COUNTIF(AR284:AR313,""))-(COUNTIF(AR284:AR313,4))),""))</f>
        <v/>
      </c>
      <c r="AS314" s="136" t="str">
        <f>IF('Chiffres et fonctions'!$J$3=1,IF(COUNTIF(AS284:AS313,1)=0,IF(COUNTIF(AS284:AS313,4)=0,"","+"&amp;COUNTIF(AS284:AS313,4)),COUNTIF(AS284:AS313,1)&amp;IF(COUNTIF(AS284:AS313,4)=0,"","+"&amp;COUNTIF(AS284:AS313,4))),IF('Chiffres et fonctions'!$J$3=2,IF(30-(COUNTIF(AS284:AS313,""))-(COUNTIF(AS284:AS313,4))=0,"",30-(COUNTIF(AS284:AS313,""))-(COUNTIF(AS284:AS313,4))),""))</f>
        <v/>
      </c>
      <c r="AT314" s="137" t="str">
        <f>IF('Chiffres et fonctions'!$J$3=1,IF(COUNTIF(AT284:AT313,1)=0,IF(COUNTIF(AT284:AT313,4)=0,"","+"&amp;COUNTIF(AT284:AT313,4)),COUNTIF(AT284:AT313,1)&amp;IF(COUNTIF(AT284:AT313,4)=0,"","+"&amp;COUNTIF(AT284:AT313,4))),IF('Chiffres et fonctions'!$J$3=2,IF(30-(COUNTIF(AT284:AT313,""))-(COUNTIF(AT284:AT313,4))=0,"",30-(COUNTIF(AT284:AT313,""))-(COUNTIF(AT284:AT313,4))),""))</f>
        <v/>
      </c>
      <c r="AU314" s="136" t="str">
        <f>IF('Chiffres et fonctions'!$J$3=1,IF(COUNTIF(AU284:AU313,1)=0,IF(COUNTIF(AU284:AU313,4)=0,"","+"&amp;COUNTIF(AU284:AU313,4)),COUNTIF(AU284:AU313,1)&amp;IF(COUNTIF(AU284:AU313,4)=0,"","+"&amp;COUNTIF(AU284:AU313,4))),IF('Chiffres et fonctions'!$J$3=2,IF(30-(COUNTIF(AU284:AU313,""))-(COUNTIF(AU284:AU313,4))=0,"",30-(COUNTIF(AU284:AU313,""))-(COUNTIF(AU284:AU313,4))),""))</f>
        <v/>
      </c>
      <c r="AV314" s="137" t="str">
        <f>IF('Chiffres et fonctions'!$J$3=1,IF(COUNTIF(AV284:AV313,1)=0,IF(COUNTIF(AV284:AV313,4)=0,"","+"&amp;COUNTIF(AV284:AV313,4)),COUNTIF(AV284:AV313,1)&amp;IF(COUNTIF(AV284:AV313,4)=0,"","+"&amp;COUNTIF(AV284:AV313,4))),IF('Chiffres et fonctions'!$J$3=2,IF(30-(COUNTIF(AV284:AV313,""))-(COUNTIF(AV284:AV313,4))=0,"",30-(COUNTIF(AV284:AV313,""))-(COUNTIF(AV284:AV313,4))),""))</f>
        <v/>
      </c>
      <c r="AW314" s="136" t="str">
        <f>IF('Chiffres et fonctions'!$J$3=1,IF(COUNTIF(AW284:AW313,1)=0,IF(COUNTIF(AW284:AW313,4)=0,"","+"&amp;COUNTIF(AW284:AW313,4)),COUNTIF(AW284:AW313,1)&amp;IF(COUNTIF(AW284:AW313,4)=0,"","+"&amp;COUNTIF(AW284:AW313,4))),IF('Chiffres et fonctions'!$J$3=2,IF(30-(COUNTIF(AW284:AW313,""))-(COUNTIF(AW284:AW313,4))=0,"",30-(COUNTIF(AW284:AW313,""))-(COUNTIF(AW284:AW313,4))),""))</f>
        <v/>
      </c>
      <c r="AX314" s="137" t="str">
        <f>IF('Chiffres et fonctions'!$J$3=1,IF(COUNTIF(AX284:AX313,1)=0,IF(COUNTIF(AX284:AX313,4)=0,"","+"&amp;COUNTIF(AX284:AX313,4)),COUNTIF(AX284:AX313,1)&amp;IF(COUNTIF(AX284:AX313,4)=0,"","+"&amp;COUNTIF(AX284:AX313,4))),IF('Chiffres et fonctions'!$J$3=2,IF(30-(COUNTIF(AX284:AX313,""))-(COUNTIF(AX284:AX313,4))=0,"",30-(COUNTIF(AX284:AX313,""))-(COUNTIF(AX284:AX313,4))),""))</f>
        <v/>
      </c>
      <c r="AY314" s="136" t="str">
        <f>IF('Chiffres et fonctions'!$J$3=1,IF(COUNTIF(AY284:AY313,1)=0,IF(COUNTIF(AY284:AY313,4)=0,"","+"&amp;COUNTIF(AY284:AY313,4)),COUNTIF(AY284:AY313,1)&amp;IF(COUNTIF(AY284:AY313,4)=0,"","+"&amp;COUNTIF(AY284:AY313,4))),IF('Chiffres et fonctions'!$J$3=2,IF(30-(COUNTIF(AY284:AY313,""))-(COUNTIF(AY284:AY313,4))=0,"",30-(COUNTIF(AY284:AY313,""))-(COUNTIF(AY284:AY313,4))),""))</f>
        <v/>
      </c>
      <c r="AZ314" s="137" t="str">
        <f>IF('Chiffres et fonctions'!$J$3=1,IF(COUNTIF(AZ284:AZ313,1)=0,IF(COUNTIF(AZ284:AZ313,4)=0,"","+"&amp;COUNTIF(AZ284:AZ313,4)),COUNTIF(AZ284:AZ313,1)&amp;IF(COUNTIF(AZ284:AZ313,4)=0,"","+"&amp;COUNTIF(AZ284:AZ313,4))),IF('Chiffres et fonctions'!$J$3=2,IF(30-(COUNTIF(AZ284:AZ313,""))-(COUNTIF(AZ284:AZ313,4))=0,"",30-(COUNTIF(AZ284:AZ313,""))-(COUNTIF(AZ284:AZ313,4))),""))</f>
        <v/>
      </c>
      <c r="BA314" s="136" t="str">
        <f>IF('Chiffres et fonctions'!$J$3=1,IF(COUNTIF(BA284:BA313,1)=0,IF(COUNTIF(BA284:BA313,4)=0,"","+"&amp;COUNTIF(BA284:BA313,4)),COUNTIF(BA284:BA313,1)&amp;IF(COUNTIF(BA284:BA313,4)=0,"","+"&amp;COUNTIF(BA284:BA313,4))),IF('Chiffres et fonctions'!$J$3=2,IF(30-(COUNTIF(BA284:BA313,""))-(COUNTIF(BA284:BA313,4))=0,"",30-(COUNTIF(BA284:BA313,""))-(COUNTIF(BA284:BA313,4))),""))</f>
        <v/>
      </c>
      <c r="BB314" s="137" t="str">
        <f>IF('Chiffres et fonctions'!$J$3=1,IF(COUNTIF(BB284:BB313,1)=0,IF(COUNTIF(BB284:BB313,4)=0,"","+"&amp;COUNTIF(BB284:BB313,4)),COUNTIF(BB284:BB313,1)&amp;IF(COUNTIF(BB284:BB313,4)=0,"","+"&amp;COUNTIF(BB284:BB313,4))),IF('Chiffres et fonctions'!$J$3=2,IF(30-(COUNTIF(BB284:BB313,""))-(COUNTIF(BB284:BB313,4))=0,"",30-(COUNTIF(BB284:BB313,""))-(COUNTIF(BB284:BB313,4))),""))</f>
        <v/>
      </c>
      <c r="BC314" s="113">
        <f>SUM(BC284:BC313)</f>
        <v>0</v>
      </c>
      <c r="BD314" s="370"/>
      <c r="BE314" s="145"/>
      <c r="BF314" s="146"/>
      <c r="BG314" s="147"/>
      <c r="BH314" s="146">
        <v>0.91849999999999998</v>
      </c>
      <c r="BI314" s="146"/>
      <c r="BJ314" s="146"/>
      <c r="BK314" s="224"/>
      <c r="BL314" s="171"/>
      <c r="BM314" s="171"/>
      <c r="BN314" s="171"/>
      <c r="BO314" s="171"/>
      <c r="BP314" s="171"/>
      <c r="BQ314" s="171"/>
      <c r="BR314" s="114"/>
      <c r="BS314" s="114"/>
      <c r="BT314" s="171"/>
      <c r="BU314" s="225"/>
      <c r="BV314" s="221"/>
      <c r="BW314" s="225"/>
      <c r="BX314" s="221"/>
      <c r="BY314" s="115"/>
      <c r="BZ314" s="115"/>
      <c r="CA314" s="115"/>
      <c r="CB314" s="115"/>
      <c r="CC314" s="115"/>
      <c r="CD314" s="115"/>
      <c r="CE314" s="115"/>
      <c r="CF314" s="115"/>
      <c r="CG314" s="115"/>
      <c r="CH314" s="115"/>
      <c r="CI314" s="115"/>
      <c r="CJ314" s="115"/>
      <c r="CK314" s="115"/>
      <c r="CL314" s="115"/>
      <c r="CM314" s="115"/>
      <c r="CN314" s="115"/>
      <c r="CO314" s="115"/>
      <c r="CP314" s="115"/>
      <c r="CQ314" s="115"/>
      <c r="CR314" s="115"/>
      <c r="CS314" s="115"/>
      <c r="CT314" s="115"/>
      <c r="CU314" s="115"/>
      <c r="CV314" s="115"/>
      <c r="CW314" s="115"/>
      <c r="CX314" s="115"/>
      <c r="CY314" s="115"/>
      <c r="CZ314" s="115"/>
      <c r="DA314" s="115"/>
      <c r="DB314" s="115"/>
      <c r="DC314" s="115"/>
      <c r="DD314" s="115"/>
      <c r="DE314" s="115"/>
      <c r="DF314" s="115"/>
      <c r="DG314" s="115"/>
      <c r="DH314" s="115"/>
      <c r="DI314" s="115"/>
      <c r="DJ314" s="115"/>
      <c r="DK314" s="115"/>
      <c r="DL314" s="115"/>
      <c r="DM314" s="115"/>
      <c r="DN314" s="115"/>
      <c r="DO314" s="115"/>
      <c r="DP314" s="115"/>
      <c r="DQ314" s="115"/>
      <c r="DR314" s="115"/>
      <c r="DS314" s="115"/>
      <c r="DT314" s="115"/>
      <c r="DU314" s="115"/>
      <c r="DV314" s="115"/>
      <c r="DW314" s="115"/>
      <c r="DX314" s="115"/>
      <c r="DY314" s="115"/>
      <c r="DZ314" s="115"/>
      <c r="EA314" s="115"/>
      <c r="EB314" s="115"/>
      <c r="EC314" s="115"/>
      <c r="ED314" s="115"/>
      <c r="EE314" s="115"/>
      <c r="EF314" s="115"/>
      <c r="EG314" s="115"/>
      <c r="EH314" s="115"/>
      <c r="EI314" s="115"/>
      <c r="EJ314" s="115"/>
      <c r="EK314" s="115"/>
      <c r="EL314" s="115"/>
      <c r="EM314" s="115"/>
      <c r="EN314" s="115"/>
      <c r="EO314" s="115"/>
      <c r="EP314" s="115"/>
      <c r="EQ314" s="115"/>
      <c r="ER314" s="115"/>
      <c r="ES314" s="115"/>
      <c r="ET314" s="115"/>
      <c r="EU314" s="115"/>
      <c r="EV314" s="115"/>
      <c r="EW314" s="115"/>
      <c r="EX314" s="115"/>
      <c r="EY314" s="115"/>
      <c r="EZ314" s="115"/>
      <c r="FA314" s="115"/>
      <c r="FB314" s="115"/>
      <c r="FC314" s="115"/>
      <c r="FD314" s="115"/>
      <c r="FE314" s="115"/>
      <c r="FF314" s="115"/>
      <c r="FG314" s="115"/>
      <c r="FH314" s="115"/>
      <c r="FI314" s="115"/>
      <c r="FJ314" s="115"/>
      <c r="FK314" s="115"/>
      <c r="FL314" s="115"/>
      <c r="FM314" s="115"/>
      <c r="FN314" s="115"/>
      <c r="FO314" s="115"/>
      <c r="FP314" s="115"/>
      <c r="FQ314" s="115"/>
      <c r="FR314" s="115"/>
      <c r="FS314" s="115"/>
      <c r="FT314" s="115"/>
      <c r="FU314" s="115"/>
      <c r="FV314" s="115"/>
      <c r="FW314" s="115"/>
      <c r="FX314" s="115"/>
      <c r="FY314" s="115"/>
      <c r="FZ314" s="115"/>
      <c r="GA314" s="115"/>
      <c r="GB314" s="115"/>
      <c r="GC314" s="115"/>
      <c r="GD314" s="115"/>
      <c r="GE314" s="115"/>
      <c r="GF314" s="115"/>
      <c r="GG314" s="115"/>
      <c r="GH314" s="115"/>
      <c r="GI314" s="115"/>
      <c r="GJ314" s="115"/>
      <c r="GK314" s="115"/>
      <c r="GL314" s="115"/>
      <c r="GM314" s="115"/>
      <c r="GN314" s="115"/>
      <c r="GO314" s="115"/>
      <c r="GP314" s="115"/>
      <c r="GQ314" s="115"/>
      <c r="GR314" s="115"/>
      <c r="GS314" s="115"/>
      <c r="GT314" s="115"/>
      <c r="GU314" s="115"/>
      <c r="GV314" s="115"/>
      <c r="GW314" s="115"/>
      <c r="GX314" s="115"/>
      <c r="GY314" s="115"/>
      <c r="GZ314" s="115"/>
      <c r="HA314" s="115"/>
      <c r="HB314" s="115"/>
      <c r="HC314" s="115"/>
      <c r="HD314" s="115"/>
      <c r="HE314" s="115"/>
      <c r="HF314" s="115"/>
      <c r="HG314" s="115"/>
      <c r="HH314" s="115"/>
      <c r="HI314" s="115"/>
      <c r="HJ314" s="115"/>
      <c r="HK314" s="115"/>
      <c r="HL314" s="115"/>
      <c r="HM314" s="115"/>
      <c r="HN314" s="115"/>
      <c r="HO314" s="115"/>
      <c r="HP314" s="115"/>
      <c r="HQ314" s="115"/>
      <c r="HR314" s="115"/>
      <c r="HS314" s="115"/>
      <c r="HT314" s="115"/>
      <c r="HU314" s="115"/>
      <c r="HV314" s="115"/>
      <c r="HW314" s="115"/>
      <c r="HX314" s="115"/>
      <c r="HY314" s="115"/>
      <c r="HZ314" s="115"/>
      <c r="IA314" s="115"/>
      <c r="IB314" s="115"/>
      <c r="IC314" s="115"/>
      <c r="ID314" s="115"/>
      <c r="IE314" s="115"/>
      <c r="IF314" s="115"/>
      <c r="IG314" s="115"/>
      <c r="IH314" s="115"/>
      <c r="II314" s="115"/>
      <c r="IJ314" s="115"/>
      <c r="IK314" s="115"/>
      <c r="IL314" s="115"/>
      <c r="IM314" s="115"/>
      <c r="IN314" s="115"/>
      <c r="IO314" s="115"/>
      <c r="IP314" s="115"/>
      <c r="IQ314" s="115"/>
      <c r="IR314" s="115"/>
      <c r="IS314" s="115"/>
      <c r="IT314" s="115"/>
      <c r="IU314" s="115"/>
      <c r="IV314" s="115"/>
      <c r="IW314" s="115"/>
      <c r="IX314" s="115"/>
      <c r="IY314" s="115"/>
      <c r="IZ314" s="115"/>
      <c r="JA314" s="115"/>
      <c r="JB314" s="115"/>
      <c r="JC314" s="115"/>
      <c r="JD314" s="115"/>
      <c r="JE314" s="115"/>
      <c r="JF314" s="115"/>
      <c r="JG314" s="115"/>
      <c r="JH314" s="115"/>
      <c r="JI314" s="115"/>
      <c r="JJ314" s="115"/>
      <c r="JK314" s="115"/>
      <c r="JL314" s="115"/>
      <c r="JM314" s="115"/>
      <c r="JN314" s="115"/>
      <c r="JO314" s="115"/>
      <c r="JP314" s="115"/>
      <c r="JQ314" s="115"/>
      <c r="JR314" s="115"/>
      <c r="JS314" s="115"/>
      <c r="JT314" s="115"/>
      <c r="JU314" s="115"/>
      <c r="JV314" s="115"/>
      <c r="JW314" s="115"/>
      <c r="JX314" s="115"/>
      <c r="JY314" s="115"/>
      <c r="JZ314" s="115"/>
      <c r="KA314" s="115"/>
      <c r="KB314" s="115"/>
      <c r="KC314" s="115"/>
      <c r="KD314" s="115"/>
      <c r="KE314" s="115"/>
      <c r="KF314" s="115"/>
      <c r="KG314" s="115"/>
      <c r="KH314" s="115"/>
      <c r="KI314" s="115"/>
      <c r="KJ314" s="115"/>
      <c r="KK314" s="115"/>
      <c r="KL314" s="115"/>
      <c r="KM314" s="115"/>
      <c r="KN314" s="115"/>
      <c r="KO314" s="115"/>
      <c r="KP314" s="115"/>
      <c r="KQ314" s="115"/>
      <c r="KR314" s="115"/>
      <c r="KS314" s="115"/>
      <c r="KT314" s="115"/>
      <c r="KU314" s="115"/>
      <c r="KV314" s="115"/>
      <c r="KW314" s="115"/>
      <c r="KX314" s="115"/>
      <c r="KY314" s="115"/>
      <c r="KZ314" s="115"/>
      <c r="LA314" s="115"/>
      <c r="LB314" s="115"/>
      <c r="LC314" s="115"/>
      <c r="LD314" s="115"/>
      <c r="LE314" s="115"/>
      <c r="LF314" s="115"/>
      <c r="LG314" s="115"/>
      <c r="LH314" s="115"/>
      <c r="LI314" s="115"/>
      <c r="LJ314" s="115"/>
      <c r="LK314" s="115"/>
      <c r="LL314" s="115"/>
      <c r="LM314" s="115"/>
      <c r="LN314" s="115"/>
      <c r="LO314" s="115"/>
      <c r="LP314" s="115"/>
      <c r="LQ314" s="115"/>
      <c r="LR314" s="115"/>
      <c r="LS314" s="115"/>
      <c r="LT314" s="115"/>
      <c r="LU314" s="115"/>
      <c r="LV314" s="115"/>
      <c r="LW314" s="115"/>
      <c r="LX314" s="115"/>
      <c r="LY314" s="115"/>
      <c r="LZ314" s="115"/>
      <c r="MA314" s="115"/>
      <c r="MB314" s="115"/>
      <c r="MC314" s="115"/>
      <c r="MD314" s="115"/>
      <c r="ME314" s="115"/>
      <c r="MF314" s="115"/>
      <c r="MG314" s="115"/>
      <c r="MH314" s="115"/>
      <c r="MI314" s="115"/>
      <c r="MJ314" s="115"/>
      <c r="MK314" s="115"/>
      <c r="ML314" s="115"/>
      <c r="MM314" s="115"/>
      <c r="MN314" s="115"/>
      <c r="MO314" s="115"/>
      <c r="MP314" s="115"/>
      <c r="MQ314" s="115"/>
      <c r="MS314" s="224"/>
      <c r="MT314" s="116"/>
      <c r="MU314" s="117"/>
      <c r="MV314" s="117"/>
      <c r="MW314" s="117"/>
      <c r="MX314" s="117"/>
      <c r="MY314" s="117"/>
      <c r="MZ314" s="117"/>
      <c r="NA314" s="117"/>
      <c r="NB314" s="117"/>
      <c r="NC314" s="117"/>
      <c r="ND314" s="117"/>
      <c r="NE314" s="117"/>
      <c r="NF314" s="117"/>
      <c r="NG314" s="117"/>
      <c r="NH314" s="117"/>
      <c r="NI314" s="117"/>
      <c r="NJ314" s="117"/>
      <c r="NK314" s="117"/>
      <c r="NL314" s="117"/>
      <c r="NM314" s="118"/>
      <c r="NN314" s="350"/>
    </row>
    <row r="315" spans="1:384" s="14" customFormat="1" ht="10.199999999999999" customHeight="1" thickBot="1">
      <c r="A315" s="110"/>
      <c r="B315" s="337"/>
      <c r="C315" s="336"/>
      <c r="D315" s="119"/>
      <c r="E315" s="140"/>
      <c r="F315" s="140"/>
      <c r="G315" s="140"/>
      <c r="H315" s="120"/>
      <c r="I315" s="339" t="str">
        <f>I280</f>
        <v>BRASSERIE</v>
      </c>
      <c r="J315" s="339"/>
      <c r="K315" s="339"/>
      <c r="L315" s="339"/>
      <c r="M315" s="339"/>
      <c r="N315" s="340"/>
      <c r="O315" s="138" t="str">
        <f>IF('Chiffres et fonctions'!$J$3=1,IF(COUNTIF(O284:O313,2)=0,"",COUNTIF(O284:O313,2)),IF('Chiffres et fonctions'!$J$3=2,IF(COUNTIF(O284:O313,4)=0,"","+ "&amp;(COUNTIF(O284:O313,4))),""))</f>
        <v/>
      </c>
      <c r="P315" s="139" t="str">
        <f>IF('Chiffres et fonctions'!$J$3=1,IF(COUNTIF(P284:P313,2)=0,"",COUNTIF(P284:P313,2)),IF('Chiffres et fonctions'!$J$3=2,IF(COUNTIF(P284:P313,4)=0,"","+ "&amp;(COUNTIF(P284:P313,4))),""))</f>
        <v/>
      </c>
      <c r="Q315" s="138" t="str">
        <f>IF('Chiffres et fonctions'!$J$3=1,IF(COUNTIF(Q284:Q313,2)=0,"",COUNTIF(Q284:Q313,2)),IF('Chiffres et fonctions'!$J$3=2,IF(COUNTIF(Q284:Q313,4)=0,"","+ "&amp;(COUNTIF(Q284:Q313,4))),""))</f>
        <v/>
      </c>
      <c r="R315" s="139" t="str">
        <f>IF('Chiffres et fonctions'!$J$3=1,IF(COUNTIF(R284:R313,2)=0,"",COUNTIF(R284:R313,2)),IF('Chiffres et fonctions'!$J$3=2,IF(COUNTIF(R284:R313,4)=0,"","+ "&amp;(COUNTIF(R284:R313,4))),""))</f>
        <v/>
      </c>
      <c r="S315" s="138" t="str">
        <f>IF('Chiffres et fonctions'!$J$3=1,IF(COUNTIF(S284:S313,2)=0,"",COUNTIF(S284:S313,2)),IF('Chiffres et fonctions'!$J$3=2,IF(COUNTIF(S284:S313,4)=0,"","+ "&amp;(COUNTIF(S284:S313,4))),""))</f>
        <v/>
      </c>
      <c r="T315" s="139" t="str">
        <f>IF('Chiffres et fonctions'!$J$3=1,IF(COUNTIF(T284:T313,2)=0,"",COUNTIF(T284:T313,2)),IF('Chiffres et fonctions'!$J$3=2,IF(COUNTIF(T284:T313,4)=0,"","+ "&amp;(COUNTIF(T284:T313,4))),""))</f>
        <v/>
      </c>
      <c r="U315" s="138" t="str">
        <f>IF('Chiffres et fonctions'!$J$3=1,IF(COUNTIF(U284:U313,2)=0,"",COUNTIF(U284:U313,2)),IF('Chiffres et fonctions'!$J$3=2,IF(COUNTIF(U284:U313,4)=0,"","+ "&amp;(COUNTIF(U284:U313,4))),""))</f>
        <v/>
      </c>
      <c r="V315" s="139" t="str">
        <f>IF('Chiffres et fonctions'!$J$3=1,IF(COUNTIF(V284:V313,2)=0,"",COUNTIF(V284:V313,2)),IF('Chiffres et fonctions'!$J$3=2,IF(COUNTIF(V284:V313,4)=0,"","+ "&amp;(COUNTIF(V284:V313,4))),""))</f>
        <v/>
      </c>
      <c r="W315" s="138" t="str">
        <f>IF('Chiffres et fonctions'!$J$3=1,IF(COUNTIF(W284:W313,2)=0,"",COUNTIF(W284:W313,2)),IF('Chiffres et fonctions'!$J$3=2,IF(COUNTIF(W284:W313,4)=0,"","+ "&amp;(COUNTIF(W284:W313,4))),""))</f>
        <v/>
      </c>
      <c r="X315" s="139" t="str">
        <f>IF('Chiffres et fonctions'!$J$3=1,IF(COUNTIF(X284:X313,2)=0,"",COUNTIF(X284:X313,2)),IF('Chiffres et fonctions'!$J$3=2,IF(COUNTIF(X284:X313,4)=0,"","+ "&amp;(COUNTIF(X284:X313,4))),""))</f>
        <v/>
      </c>
      <c r="Y315" s="138" t="str">
        <f>IF('Chiffres et fonctions'!$J$3=1,IF(COUNTIF(Y284:Y313,2)=0,"",COUNTIF(Y284:Y313,2)),IF('Chiffres et fonctions'!$J$3=2,IF(COUNTIF(Y284:Y313,4)=0,"","+ "&amp;(COUNTIF(Y284:Y313,4))),""))</f>
        <v/>
      </c>
      <c r="Z315" s="139" t="str">
        <f>IF('Chiffres et fonctions'!$J$3=1,IF(COUNTIF(Z284:Z313,2)=0,"",COUNTIF(Z284:Z313,2)),IF('Chiffres et fonctions'!$J$3=2,IF(COUNTIF(Z284:Z313,4)=0,"","+ "&amp;(COUNTIF(Z284:Z313,4))),""))</f>
        <v/>
      </c>
      <c r="AA315" s="138" t="str">
        <f>IF('Chiffres et fonctions'!$J$3=1,IF(COUNTIF(AA284:AA313,2)=0,"",COUNTIF(AA284:AA313,2)),IF('Chiffres et fonctions'!$J$3=2,IF(COUNTIF(AA284:AA313,4)=0,"","+ "&amp;(COUNTIF(AA284:AA313,4))),""))</f>
        <v/>
      </c>
      <c r="AB315" s="139" t="str">
        <f>IF('Chiffres et fonctions'!$J$3=1,IF(COUNTIF(AB284:AB313,2)=0,"",COUNTIF(AB284:AB313,2)),IF('Chiffres et fonctions'!$J$3=2,IF(COUNTIF(AB284:AB313,4)=0,"","+ "&amp;(COUNTIF(AB284:AB313,4))),""))</f>
        <v/>
      </c>
      <c r="AC315" s="138" t="str">
        <f>IF('Chiffres et fonctions'!$J$3=1,IF(COUNTIF(AC284:AC313,2)=0,"",COUNTIF(AC284:AC313,2)),IF('Chiffres et fonctions'!$J$3=2,IF(COUNTIF(AC284:AC313,4)=0,"","+ "&amp;(COUNTIF(AC284:AC313,4))),""))</f>
        <v/>
      </c>
      <c r="AD315" s="139" t="str">
        <f>IF('Chiffres et fonctions'!$J$3=1,IF(COUNTIF(AD284:AD313,2)=0,"",COUNTIF(AD284:AD313,2)),IF('Chiffres et fonctions'!$J$3=2,IF(COUNTIF(AD284:AD313,4)=0,"","+ "&amp;(COUNTIF(AD284:AD313,4))),""))</f>
        <v/>
      </c>
      <c r="AE315" s="138" t="str">
        <f>IF('Chiffres et fonctions'!$J$3=1,IF(COUNTIF(AE284:AE313,2)=0,"",COUNTIF(AE284:AE313,2)),IF('Chiffres et fonctions'!$J$3=2,IF(COUNTIF(AE284:AE313,4)=0,"","+ "&amp;(COUNTIF(AE284:AE313,4))),""))</f>
        <v/>
      </c>
      <c r="AF315" s="139" t="str">
        <f>IF('Chiffres et fonctions'!$J$3=1,IF(COUNTIF(AF284:AF313,2)=0,"",COUNTIF(AF284:AF313,2)),IF('Chiffres et fonctions'!$J$3=2,IF(COUNTIF(AF284:AF313,4)=0,"","+ "&amp;(COUNTIF(AF284:AF313,4))),""))</f>
        <v/>
      </c>
      <c r="AG315" s="138" t="str">
        <f>IF('Chiffres et fonctions'!$J$3=1,IF(COUNTIF(AG284:AG313,2)=0,"",COUNTIF(AG284:AG313,2)),IF('Chiffres et fonctions'!$J$3=2,IF(COUNTIF(AG284:AG313,4)=0,"","+ "&amp;(COUNTIF(AG284:AG313,4))),""))</f>
        <v/>
      </c>
      <c r="AH315" s="139" t="str">
        <f>IF('Chiffres et fonctions'!$J$3=1,IF(COUNTIF(AH284:AH313,2)=0,"",COUNTIF(AH284:AH313,2)),IF('Chiffres et fonctions'!$J$3=2,IF(COUNTIF(AH284:AH313,4)=0,"","+ "&amp;(COUNTIF(AH284:AH313,4))),""))</f>
        <v/>
      </c>
      <c r="AI315" s="138" t="str">
        <f>IF('Chiffres et fonctions'!$J$3=1,IF(COUNTIF(AI284:AI313,2)=0,"",COUNTIF(AI284:AI313,2)),IF('Chiffres et fonctions'!$J$3=2,IF(COUNTIF(AI284:AI313,4)=0,"","+ "&amp;(COUNTIF(AI284:AI313,4))),""))</f>
        <v/>
      </c>
      <c r="AJ315" s="139" t="str">
        <f>IF('Chiffres et fonctions'!$J$3=1,IF(COUNTIF(AJ284:AJ313,2)=0,"",COUNTIF(AJ284:AJ313,2)),IF('Chiffres et fonctions'!$J$3=2,IF(COUNTIF(AJ284:AJ313,4)=0,"","+ "&amp;(COUNTIF(AJ284:AJ313,4))),""))</f>
        <v/>
      </c>
      <c r="AK315" s="138" t="str">
        <f>IF('Chiffres et fonctions'!$J$3=1,IF(COUNTIF(AK284:AK313,2)=0,"",COUNTIF(AK284:AK313,2)),IF('Chiffres et fonctions'!$J$3=2,IF(COUNTIF(AK284:AK313,4)=0,"","+ "&amp;(COUNTIF(AK284:AK313,4))),""))</f>
        <v/>
      </c>
      <c r="AL315" s="139" t="str">
        <f>IF('Chiffres et fonctions'!$J$3=1,IF(COUNTIF(AL284:AL313,2)=0,"",COUNTIF(AL284:AL313,2)),IF('Chiffres et fonctions'!$J$3=2,IF(COUNTIF(AL284:AL313,4)=0,"","+ "&amp;(COUNTIF(AL284:AL313,4))),""))</f>
        <v/>
      </c>
      <c r="AM315" s="138" t="str">
        <f>IF('Chiffres et fonctions'!$J$3=1,IF(COUNTIF(AM284:AM313,2)=0,"",COUNTIF(AM284:AM313,2)),IF('Chiffres et fonctions'!$J$3=2,IF(COUNTIF(AM284:AM313,4)=0,"","+ "&amp;(COUNTIF(AM284:AM313,4))),""))</f>
        <v/>
      </c>
      <c r="AN315" s="139" t="str">
        <f>IF('Chiffres et fonctions'!$J$3=1,IF(COUNTIF(AN284:AN313,2)=0,"",COUNTIF(AN284:AN313,2)),IF('Chiffres et fonctions'!$J$3=2,IF(COUNTIF(AN284:AN313,4)=0,"","+ "&amp;(COUNTIF(AN284:AN313,4))),""))</f>
        <v/>
      </c>
      <c r="AO315" s="138" t="str">
        <f>IF('Chiffres et fonctions'!$J$3=1,IF(COUNTIF(AO284:AO313,2)=0,"",COUNTIF(AO284:AO313,2)),IF('Chiffres et fonctions'!$J$3=2,IF(COUNTIF(AO284:AO313,4)=0,"","+ "&amp;(COUNTIF(AO284:AO313,4))),""))</f>
        <v/>
      </c>
      <c r="AP315" s="139" t="str">
        <f>IF('Chiffres et fonctions'!$J$3=1,IF(COUNTIF(AP284:AP313,2)=0,"",COUNTIF(AP284:AP313,2)),IF('Chiffres et fonctions'!$J$3=2,IF(COUNTIF(AP284:AP313,4)=0,"","+ "&amp;(COUNTIF(AP284:AP313,4))),""))</f>
        <v/>
      </c>
      <c r="AQ315" s="138" t="str">
        <f>IF('Chiffres et fonctions'!$J$3=1,IF(COUNTIF(AQ284:AQ313,2)=0,"",COUNTIF(AQ284:AQ313,2)),IF('Chiffres et fonctions'!$J$3=2,IF(COUNTIF(AQ284:AQ313,4)=0,"","+ "&amp;(COUNTIF(AQ284:AQ313,4))),""))</f>
        <v/>
      </c>
      <c r="AR315" s="139" t="str">
        <f>IF('Chiffres et fonctions'!$J$3=1,IF(COUNTIF(AR284:AR313,2)=0,"",COUNTIF(AR284:AR313,2)),IF('Chiffres et fonctions'!$J$3=2,IF(COUNTIF(AR284:AR313,4)=0,"","+ "&amp;(COUNTIF(AR284:AR313,4))),""))</f>
        <v/>
      </c>
      <c r="AS315" s="138" t="str">
        <f>IF('Chiffres et fonctions'!$J$3=1,IF(COUNTIF(AS284:AS313,2)=0,"",COUNTIF(AS284:AS313,2)),IF('Chiffres et fonctions'!$J$3=2,IF(COUNTIF(AS284:AS313,4)=0,"","+ "&amp;(COUNTIF(AS284:AS313,4))),""))</f>
        <v/>
      </c>
      <c r="AT315" s="139" t="str">
        <f>IF('Chiffres et fonctions'!$J$3=1,IF(COUNTIF(AT284:AT313,2)=0,"",COUNTIF(AT284:AT313,2)),IF('Chiffres et fonctions'!$J$3=2,IF(COUNTIF(AT284:AT313,4)=0,"","+ "&amp;(COUNTIF(AT284:AT313,4))),""))</f>
        <v/>
      </c>
      <c r="AU315" s="138" t="str">
        <f>IF('Chiffres et fonctions'!$J$3=1,IF(COUNTIF(AU284:AU313,2)=0,"",COUNTIF(AU284:AU313,2)),IF('Chiffres et fonctions'!$J$3=2,IF(COUNTIF(AU284:AU313,4)=0,"","+ "&amp;(COUNTIF(AU284:AU313,4))),""))</f>
        <v/>
      </c>
      <c r="AV315" s="139" t="str">
        <f>IF('Chiffres et fonctions'!$J$3=1,IF(COUNTIF(AV284:AV313,2)=0,"",COUNTIF(AV284:AV313,2)),IF('Chiffres et fonctions'!$J$3=2,IF(COUNTIF(AV284:AV313,4)=0,"","+ "&amp;(COUNTIF(AV284:AV313,4))),""))</f>
        <v/>
      </c>
      <c r="AW315" s="138" t="str">
        <f>IF('Chiffres et fonctions'!$J$3=1,IF(COUNTIF(AW284:AW313,2)=0,"",COUNTIF(AW284:AW313,2)),IF('Chiffres et fonctions'!$J$3=2,IF(COUNTIF(AW284:AW313,4)=0,"","+ "&amp;(COUNTIF(AW284:AW313,4))),""))</f>
        <v/>
      </c>
      <c r="AX315" s="139" t="str">
        <f>IF('Chiffres et fonctions'!$J$3=1,IF(COUNTIF(AX284:AX313,2)=0,"",COUNTIF(AX284:AX313,2)),IF('Chiffres et fonctions'!$J$3=2,IF(COUNTIF(AX284:AX313,4)=0,"","+ "&amp;(COUNTIF(AX284:AX313,4))),""))</f>
        <v/>
      </c>
      <c r="AY315" s="138" t="str">
        <f>IF('Chiffres et fonctions'!$J$3=1,IF(COUNTIF(AY284:AY313,2)=0,"",COUNTIF(AY284:AY313,2)),IF('Chiffres et fonctions'!$J$3=2,IF(COUNTIF(AY284:AY313,4)=0,"","+ "&amp;(COUNTIF(AY284:AY313,4))),""))</f>
        <v/>
      </c>
      <c r="AZ315" s="139" t="str">
        <f>IF('Chiffres et fonctions'!$J$3=1,IF(COUNTIF(AZ284:AZ313,2)=0,"",COUNTIF(AZ284:AZ313,2)),IF('Chiffres et fonctions'!$J$3=2,IF(COUNTIF(AZ284:AZ313,4)=0,"","+ "&amp;(COUNTIF(AZ284:AZ313,4))),""))</f>
        <v/>
      </c>
      <c r="BA315" s="138" t="str">
        <f>IF('Chiffres et fonctions'!$J$3=1,IF(COUNTIF(BA284:BA313,2)=0,"",COUNTIF(BA284:BA313,2)),IF('Chiffres et fonctions'!$J$3=2,IF(COUNTIF(BA284:BA313,4)=0,"","+ "&amp;(COUNTIF(BA284:BA313,4))),""))</f>
        <v/>
      </c>
      <c r="BB315" s="139" t="str">
        <f>IF('Chiffres et fonctions'!$J$3=1,IF(COUNTIF(BB284:BB313,2)=0,"",COUNTIF(BB284:BB313,2)),IF('Chiffres et fonctions'!$J$3=2,IF(COUNTIF(BB284:BB313,4)=0,"","+ "&amp;(COUNTIF(BB284:BB313,4))),""))</f>
        <v/>
      </c>
      <c r="BC315" s="121"/>
      <c r="BD315" s="370"/>
      <c r="BE315" s="148"/>
      <c r="BF315" s="149"/>
      <c r="BG315" s="150"/>
      <c r="BH315" s="149"/>
      <c r="BI315" s="149"/>
      <c r="BJ315" s="149"/>
      <c r="BK315" s="260"/>
      <c r="BL315" s="231"/>
      <c r="BM315" s="231"/>
      <c r="BN315" s="231"/>
      <c r="BO315" s="231"/>
      <c r="BP315" s="231"/>
      <c r="BQ315" s="231"/>
      <c r="BR315" s="122"/>
      <c r="BS315" s="122"/>
      <c r="BT315" s="172"/>
      <c r="BU315" s="226"/>
      <c r="BV315" s="222"/>
      <c r="BW315" s="226"/>
      <c r="BX315" s="222"/>
      <c r="BY315" s="123"/>
      <c r="BZ315" s="123"/>
      <c r="CA315" s="123"/>
      <c r="CB315" s="123"/>
      <c r="CC315" s="123"/>
      <c r="CD315" s="123"/>
      <c r="CE315" s="123"/>
      <c r="CF315" s="123"/>
      <c r="CG315" s="123"/>
      <c r="CH315" s="123"/>
      <c r="CI315" s="123"/>
      <c r="CJ315" s="123"/>
      <c r="CK315" s="123"/>
      <c r="CL315" s="123"/>
      <c r="CM315" s="123"/>
      <c r="CN315" s="123"/>
      <c r="CO315" s="123"/>
      <c r="CP315" s="123"/>
      <c r="CQ315" s="123"/>
      <c r="CR315" s="123"/>
      <c r="CS315" s="123"/>
      <c r="CT315" s="123"/>
      <c r="CU315" s="123"/>
      <c r="CV315" s="123"/>
      <c r="CW315" s="123"/>
      <c r="CX315" s="123"/>
      <c r="CY315" s="123"/>
      <c r="CZ315" s="123"/>
      <c r="DA315" s="123"/>
      <c r="DB315" s="123"/>
      <c r="DC315" s="123"/>
      <c r="DD315" s="123"/>
      <c r="DE315" s="123"/>
      <c r="DF315" s="123"/>
      <c r="DG315" s="123"/>
      <c r="DH315" s="123"/>
      <c r="DI315" s="123"/>
      <c r="DJ315" s="123"/>
      <c r="DK315" s="123"/>
      <c r="DL315" s="123"/>
      <c r="DM315" s="123"/>
      <c r="DN315" s="123"/>
      <c r="DO315" s="123"/>
      <c r="DP315" s="123"/>
      <c r="DQ315" s="123"/>
      <c r="DR315" s="123"/>
      <c r="DS315" s="123"/>
      <c r="DT315" s="123"/>
      <c r="DU315" s="123"/>
      <c r="DV315" s="123"/>
      <c r="DW315" s="123"/>
      <c r="DX315" s="123"/>
      <c r="DY315" s="123"/>
      <c r="DZ315" s="123"/>
      <c r="EA315" s="123"/>
      <c r="EB315" s="123"/>
      <c r="EC315" s="123"/>
      <c r="ED315" s="123"/>
      <c r="EE315" s="123"/>
      <c r="EF315" s="123"/>
      <c r="EG315" s="123"/>
      <c r="EH315" s="123"/>
      <c r="EI315" s="123"/>
      <c r="EJ315" s="123"/>
      <c r="EK315" s="123"/>
      <c r="EL315" s="123"/>
      <c r="EM315" s="123"/>
      <c r="EN315" s="123"/>
      <c r="EO315" s="123"/>
      <c r="EP315" s="123"/>
      <c r="EQ315" s="123"/>
      <c r="ER315" s="123"/>
      <c r="ES315" s="123"/>
      <c r="ET315" s="123"/>
      <c r="EU315" s="123"/>
      <c r="EV315" s="123"/>
      <c r="EW315" s="123"/>
      <c r="EX315" s="123"/>
      <c r="EY315" s="123"/>
      <c r="EZ315" s="123"/>
      <c r="FA315" s="123"/>
      <c r="FB315" s="123"/>
      <c r="FC315" s="123"/>
      <c r="FD315" s="123"/>
      <c r="FE315" s="123"/>
      <c r="FF315" s="123"/>
      <c r="FG315" s="123"/>
      <c r="FH315" s="123"/>
      <c r="FI315" s="123"/>
      <c r="FJ315" s="123"/>
      <c r="FK315" s="123"/>
      <c r="FL315" s="123"/>
      <c r="FM315" s="123"/>
      <c r="FN315" s="123"/>
      <c r="FO315" s="123"/>
      <c r="FP315" s="123"/>
      <c r="FQ315" s="123"/>
      <c r="FR315" s="123"/>
      <c r="FS315" s="123"/>
      <c r="FT315" s="123"/>
      <c r="FU315" s="123"/>
      <c r="FV315" s="123"/>
      <c r="FW315" s="123"/>
      <c r="FX315" s="123"/>
      <c r="FY315" s="123"/>
      <c r="FZ315" s="123"/>
      <c r="GA315" s="123"/>
      <c r="GB315" s="123"/>
      <c r="GC315" s="123"/>
      <c r="GD315" s="123"/>
      <c r="GE315" s="123"/>
      <c r="GF315" s="123"/>
      <c r="GG315" s="123"/>
      <c r="GH315" s="123"/>
      <c r="GI315" s="123"/>
      <c r="GJ315" s="123"/>
      <c r="GK315" s="123"/>
      <c r="GL315" s="123"/>
      <c r="GM315" s="123"/>
      <c r="GN315" s="123"/>
      <c r="GO315" s="123"/>
      <c r="GP315" s="123"/>
      <c r="GQ315" s="123"/>
      <c r="GR315" s="123"/>
      <c r="GS315" s="123"/>
      <c r="GT315" s="123"/>
      <c r="GU315" s="123"/>
      <c r="GV315" s="123"/>
      <c r="GW315" s="123"/>
      <c r="GX315" s="123"/>
      <c r="GY315" s="123"/>
      <c r="GZ315" s="123"/>
      <c r="HA315" s="123"/>
      <c r="HB315" s="123"/>
      <c r="HC315" s="123"/>
      <c r="HD315" s="123"/>
      <c r="HE315" s="123"/>
      <c r="HF315" s="123"/>
      <c r="HG315" s="123"/>
      <c r="HH315" s="123"/>
      <c r="HI315" s="123"/>
      <c r="HJ315" s="123"/>
      <c r="HK315" s="123"/>
      <c r="HL315" s="123"/>
      <c r="HM315" s="123"/>
      <c r="HN315" s="123"/>
      <c r="HO315" s="123"/>
      <c r="HP315" s="123"/>
      <c r="HQ315" s="123"/>
      <c r="HR315" s="123"/>
      <c r="HS315" s="123"/>
      <c r="HT315" s="123"/>
      <c r="HU315" s="123"/>
      <c r="HV315" s="123"/>
      <c r="HW315" s="123"/>
      <c r="HX315" s="123"/>
      <c r="HY315" s="123"/>
      <c r="HZ315" s="123"/>
      <c r="IA315" s="123"/>
      <c r="IB315" s="123"/>
      <c r="IC315" s="123"/>
      <c r="ID315" s="123"/>
      <c r="IE315" s="123"/>
      <c r="IF315" s="123"/>
      <c r="IG315" s="123"/>
      <c r="IH315" s="123"/>
      <c r="II315" s="123"/>
      <c r="IJ315" s="123"/>
      <c r="IK315" s="123"/>
      <c r="IL315" s="123"/>
      <c r="IM315" s="123"/>
      <c r="IN315" s="123"/>
      <c r="IO315" s="123"/>
      <c r="IP315" s="123"/>
      <c r="IQ315" s="123"/>
      <c r="IR315" s="123"/>
      <c r="IS315" s="123"/>
      <c r="IT315" s="123"/>
      <c r="IU315" s="123"/>
      <c r="IV315" s="123"/>
      <c r="IW315" s="123"/>
      <c r="IX315" s="123"/>
      <c r="IY315" s="123"/>
      <c r="IZ315" s="123"/>
      <c r="JA315" s="123"/>
      <c r="JB315" s="123"/>
      <c r="JC315" s="123"/>
      <c r="JD315" s="123"/>
      <c r="JE315" s="123"/>
      <c r="JF315" s="123"/>
      <c r="JG315" s="123"/>
      <c r="JH315" s="123"/>
      <c r="JI315" s="123"/>
      <c r="JJ315" s="123"/>
      <c r="JK315" s="123"/>
      <c r="JL315" s="123"/>
      <c r="JM315" s="123"/>
      <c r="JN315" s="123"/>
      <c r="JO315" s="123"/>
      <c r="JP315" s="123"/>
      <c r="JQ315" s="123"/>
      <c r="JR315" s="123"/>
      <c r="JS315" s="123"/>
      <c r="JT315" s="123"/>
      <c r="JU315" s="123"/>
      <c r="JV315" s="123"/>
      <c r="JW315" s="123"/>
      <c r="JX315" s="123"/>
      <c r="JY315" s="123"/>
      <c r="JZ315" s="123"/>
      <c r="KA315" s="123"/>
      <c r="KB315" s="123"/>
      <c r="KC315" s="123"/>
      <c r="KD315" s="123"/>
      <c r="KE315" s="123"/>
      <c r="KF315" s="123"/>
      <c r="KG315" s="123"/>
      <c r="KH315" s="123"/>
      <c r="KI315" s="123"/>
      <c r="KJ315" s="123"/>
      <c r="KK315" s="123"/>
      <c r="KL315" s="123"/>
      <c r="KM315" s="123"/>
      <c r="KN315" s="123"/>
      <c r="KO315" s="123"/>
      <c r="KP315" s="123"/>
      <c r="KQ315" s="123"/>
      <c r="KR315" s="123"/>
      <c r="KS315" s="123"/>
      <c r="KT315" s="123"/>
      <c r="KU315" s="123"/>
      <c r="KV315" s="123"/>
      <c r="KW315" s="123"/>
      <c r="KX315" s="123"/>
      <c r="KY315" s="123"/>
      <c r="KZ315" s="123"/>
      <c r="LA315" s="123"/>
      <c r="LB315" s="123"/>
      <c r="LC315" s="123"/>
      <c r="LD315" s="123"/>
      <c r="LE315" s="123"/>
      <c r="LF315" s="123"/>
      <c r="LG315" s="123"/>
      <c r="LH315" s="123"/>
      <c r="LI315" s="123"/>
      <c r="LJ315" s="123"/>
      <c r="LK315" s="123"/>
      <c r="LL315" s="123"/>
      <c r="LM315" s="123"/>
      <c r="LN315" s="123"/>
      <c r="LO315" s="123"/>
      <c r="LP315" s="123"/>
      <c r="LQ315" s="123"/>
      <c r="LR315" s="123"/>
      <c r="LS315" s="123"/>
      <c r="LT315" s="123"/>
      <c r="LU315" s="123"/>
      <c r="LV315" s="123"/>
      <c r="LW315" s="123"/>
      <c r="LX315" s="123"/>
      <c r="LY315" s="123"/>
      <c r="LZ315" s="123"/>
      <c r="MA315" s="123"/>
      <c r="MB315" s="123"/>
      <c r="MC315" s="123"/>
      <c r="MD315" s="123"/>
      <c r="ME315" s="123"/>
      <c r="MF315" s="123"/>
      <c r="MG315" s="123"/>
      <c r="MH315" s="123"/>
      <c r="MI315" s="123"/>
      <c r="MJ315" s="123"/>
      <c r="MK315" s="123"/>
      <c r="ML315" s="123"/>
      <c r="MM315" s="123"/>
      <c r="MN315" s="123"/>
      <c r="MO315" s="123"/>
      <c r="MP315" s="123"/>
      <c r="MQ315" s="123"/>
      <c r="MS315" s="224"/>
      <c r="MT315" s="378">
        <f>(COUNTA($O284:$BB313)/2)-SUM(MV315:NK315)</f>
        <v>0</v>
      </c>
      <c r="MU315" s="379"/>
      <c r="MV315" s="380">
        <f>SUM(MV284:MW313)</f>
        <v>0</v>
      </c>
      <c r="MW315" s="380"/>
      <c r="MX315" s="380">
        <f>SUM(MX284:MY313)</f>
        <v>0</v>
      </c>
      <c r="MY315" s="380"/>
      <c r="MZ315" s="380">
        <f>SUM(MZ284:NA313)</f>
        <v>0</v>
      </c>
      <c r="NA315" s="380"/>
      <c r="NB315" s="380">
        <f>SUM(NB284:NC313)</f>
        <v>0</v>
      </c>
      <c r="NC315" s="380"/>
      <c r="ND315" s="380">
        <f>SUM(ND284:NE313)</f>
        <v>0</v>
      </c>
      <c r="NE315" s="380"/>
      <c r="NF315" s="380">
        <f>SUM(NF284:NG313)</f>
        <v>0</v>
      </c>
      <c r="NG315" s="380"/>
      <c r="NH315" s="380">
        <f>SUM(NH284:NI313)</f>
        <v>0</v>
      </c>
      <c r="NI315" s="380"/>
      <c r="NJ315" s="380">
        <f>SUM(NJ284:NK313)</f>
        <v>0</v>
      </c>
      <c r="NK315" s="380"/>
      <c r="NL315" s="376">
        <f>SUM(NL284:NM313)</f>
        <v>0</v>
      </c>
      <c r="NM315" s="377"/>
      <c r="NN315" s="350"/>
    </row>
    <row r="316" spans="1:384" ht="10.199999999999999" customHeight="1" thickBot="1">
      <c r="B316" s="337"/>
      <c r="C316" s="44"/>
      <c r="D316" s="44"/>
      <c r="E316" s="44"/>
      <c r="F316" s="44"/>
      <c r="G316" s="44"/>
      <c r="H316" s="44"/>
      <c r="I316" s="44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44"/>
      <c r="AJ316" s="44"/>
      <c r="AK316" s="44"/>
      <c r="AL316" s="44"/>
      <c r="AM316" s="44"/>
      <c r="AN316" s="44"/>
      <c r="AO316" s="44"/>
      <c r="AP316" s="44"/>
      <c r="AQ316" s="44"/>
      <c r="AR316" s="44"/>
      <c r="AS316" s="44"/>
      <c r="AT316" s="44"/>
      <c r="AU316" s="44"/>
      <c r="AV316" s="44"/>
      <c r="AW316" s="44"/>
      <c r="AX316" s="44"/>
      <c r="AY316" s="44"/>
      <c r="AZ316" s="44"/>
      <c r="BA316" s="44"/>
      <c r="BB316" s="44"/>
      <c r="BC316" s="44"/>
      <c r="BD316" s="45"/>
      <c r="BE316" s="45"/>
      <c r="BF316" s="45"/>
      <c r="BG316" s="45"/>
      <c r="BH316" s="45"/>
      <c r="BI316" s="45"/>
      <c r="BJ316" s="45"/>
      <c r="BL316" s="45"/>
      <c r="BM316" s="45"/>
      <c r="BN316" s="45"/>
      <c r="BO316" s="45"/>
      <c r="BP316" s="45"/>
      <c r="BR316" s="45"/>
      <c r="BS316" s="44"/>
      <c r="BT316" s="45"/>
      <c r="BU316" s="223"/>
      <c r="BV316" s="223"/>
      <c r="BW316" s="223"/>
      <c r="BX316" s="223"/>
      <c r="BY316" s="169"/>
      <c r="BZ316" s="169"/>
      <c r="CA316" s="169"/>
      <c r="CB316" s="169"/>
      <c r="CC316" s="169"/>
      <c r="CD316" s="169"/>
      <c r="CE316" s="169"/>
      <c r="CF316" s="169"/>
      <c r="CG316" s="169"/>
      <c r="CH316" s="169"/>
      <c r="CI316" s="169"/>
      <c r="CJ316" s="169"/>
      <c r="CK316" s="169"/>
      <c r="CL316" s="169"/>
      <c r="CM316" s="169"/>
      <c r="CN316" s="169"/>
      <c r="CO316" s="169"/>
      <c r="CP316" s="169"/>
      <c r="CQ316" s="169"/>
      <c r="CR316" s="169"/>
      <c r="CS316" s="169"/>
      <c r="CT316" s="169"/>
      <c r="CU316" s="169"/>
      <c r="CV316" s="169"/>
      <c r="CW316" s="169"/>
      <c r="CX316" s="169"/>
      <c r="CY316" s="169"/>
      <c r="CZ316" s="169"/>
      <c r="DA316" s="169"/>
      <c r="DB316" s="169"/>
      <c r="DC316" s="169"/>
      <c r="DD316" s="169"/>
      <c r="DE316" s="169"/>
      <c r="EV316" s="338"/>
      <c r="EW316" s="338"/>
      <c r="EX316" s="338"/>
      <c r="EY316" s="338"/>
      <c r="EZ316" s="338"/>
      <c r="FA316" s="338"/>
      <c r="FB316" s="338"/>
      <c r="FC316" s="338"/>
      <c r="FD316" s="338"/>
      <c r="FE316" s="338"/>
      <c r="FF316" s="338"/>
      <c r="FG316" s="338"/>
      <c r="FH316" s="338"/>
      <c r="FI316" s="338"/>
      <c r="FJ316" s="338"/>
      <c r="FK316" s="338"/>
      <c r="FL316" s="338"/>
      <c r="FM316" s="338"/>
      <c r="FN316" s="338"/>
      <c r="FO316" s="338"/>
      <c r="FP316" s="338"/>
      <c r="FQ316" s="338"/>
      <c r="FR316" s="338"/>
      <c r="FS316" s="338"/>
      <c r="FT316" s="338"/>
      <c r="FU316" s="338"/>
      <c r="FV316" s="338"/>
      <c r="FW316" s="338"/>
      <c r="FX316" s="338"/>
      <c r="FY316" s="338"/>
      <c r="FZ316" s="338"/>
      <c r="GA316" s="338"/>
      <c r="GB316" s="338"/>
      <c r="GC316" s="338"/>
      <c r="GD316" s="338"/>
      <c r="GE316" s="338"/>
      <c r="GF316" s="338"/>
      <c r="GG316" s="338"/>
      <c r="GH316" s="338"/>
      <c r="GI316" s="338"/>
      <c r="GK316" s="338"/>
      <c r="GL316" s="338"/>
      <c r="GM316" s="338"/>
      <c r="GN316" s="338"/>
      <c r="GO316" s="338"/>
      <c r="GP316" s="338"/>
      <c r="GQ316" s="338"/>
      <c r="GR316" s="338"/>
      <c r="GS316" s="338"/>
      <c r="GT316" s="338"/>
      <c r="GU316" s="338"/>
      <c r="GV316" s="338"/>
      <c r="GW316" s="338"/>
      <c r="GX316" s="338"/>
      <c r="GY316" s="338"/>
      <c r="GZ316" s="338"/>
      <c r="HA316" s="338"/>
      <c r="HB316" s="338"/>
      <c r="HC316" s="338"/>
      <c r="HD316" s="338"/>
      <c r="HE316" s="338"/>
      <c r="HF316" s="338"/>
      <c r="HG316" s="338"/>
      <c r="HH316" s="338"/>
      <c r="HI316" s="338"/>
      <c r="HJ316" s="338"/>
      <c r="HK316" s="338"/>
      <c r="HL316" s="338"/>
      <c r="HM316" s="338"/>
      <c r="HN316" s="338"/>
      <c r="HO316" s="338"/>
      <c r="HP316" s="338"/>
      <c r="HQ316" s="338"/>
      <c r="HR316" s="338"/>
      <c r="HS316" s="338"/>
      <c r="HT316" s="338"/>
      <c r="HU316" s="338"/>
      <c r="HV316" s="338"/>
      <c r="HW316" s="338"/>
      <c r="HX316" s="338"/>
      <c r="HZ316" s="338"/>
      <c r="IA316" s="338"/>
      <c r="IB316" s="338"/>
      <c r="IC316" s="338"/>
      <c r="ID316" s="338"/>
      <c r="IE316" s="338"/>
      <c r="IF316" s="338"/>
      <c r="IG316" s="338"/>
      <c r="IH316" s="338"/>
      <c r="II316" s="338"/>
      <c r="IJ316" s="338"/>
      <c r="IK316" s="338"/>
      <c r="IL316" s="338"/>
      <c r="IM316" s="338"/>
      <c r="IN316" s="338"/>
      <c r="IO316" s="338"/>
      <c r="IP316" s="338"/>
      <c r="IQ316" s="338"/>
      <c r="IR316" s="338"/>
      <c r="IS316" s="338"/>
      <c r="IT316" s="338"/>
      <c r="IU316" s="338"/>
      <c r="IV316" s="338"/>
      <c r="IW316" s="338"/>
      <c r="IX316" s="338"/>
      <c r="IY316" s="338"/>
      <c r="IZ316" s="338"/>
      <c r="JA316" s="338"/>
      <c r="JB316" s="338"/>
      <c r="JC316" s="338"/>
      <c r="JD316" s="338"/>
      <c r="JE316" s="338"/>
      <c r="JF316" s="338"/>
      <c r="JG316" s="338"/>
      <c r="JH316" s="338"/>
      <c r="JI316" s="338"/>
      <c r="JJ316" s="338"/>
      <c r="JK316" s="338"/>
      <c r="JL316" s="338"/>
      <c r="JM316" s="338"/>
      <c r="JO316" s="338"/>
      <c r="JP316" s="338"/>
      <c r="JQ316" s="338"/>
      <c r="JR316" s="338"/>
      <c r="JS316" s="338"/>
      <c r="JT316" s="338"/>
      <c r="JU316" s="338"/>
      <c r="JV316" s="338"/>
      <c r="JW316" s="338"/>
      <c r="JX316" s="338"/>
      <c r="JY316" s="338"/>
      <c r="JZ316" s="338"/>
      <c r="KA316" s="338"/>
      <c r="KB316" s="338"/>
      <c r="KC316" s="338"/>
      <c r="KD316" s="338"/>
      <c r="KE316" s="338"/>
      <c r="KF316" s="338"/>
      <c r="KG316" s="338"/>
      <c r="KH316" s="338"/>
      <c r="KI316" s="338"/>
      <c r="KJ316" s="338"/>
      <c r="KK316" s="338"/>
      <c r="KL316" s="338"/>
      <c r="KM316" s="338"/>
      <c r="KN316" s="338"/>
      <c r="KO316" s="338"/>
      <c r="KP316" s="338"/>
      <c r="KQ316" s="338"/>
      <c r="KR316" s="338"/>
      <c r="KS316" s="338"/>
      <c r="KT316" s="338"/>
      <c r="KU316" s="338"/>
      <c r="KV316" s="338"/>
      <c r="KW316" s="338"/>
      <c r="KX316" s="338"/>
      <c r="KY316" s="338"/>
      <c r="KZ316" s="338"/>
      <c r="LA316" s="338"/>
      <c r="LB316" s="338"/>
      <c r="LD316" s="338"/>
      <c r="LE316" s="338"/>
      <c r="LF316" s="338"/>
      <c r="LG316" s="338"/>
      <c r="LH316" s="338"/>
      <c r="LI316" s="338"/>
      <c r="LJ316" s="338"/>
      <c r="LK316" s="338"/>
      <c r="LL316" s="338"/>
      <c r="LM316" s="338"/>
      <c r="LN316" s="338"/>
      <c r="LO316" s="338"/>
      <c r="LP316" s="338"/>
      <c r="LQ316" s="338"/>
      <c r="LR316" s="338"/>
      <c r="LS316" s="338"/>
      <c r="LT316" s="338"/>
      <c r="LU316" s="338"/>
      <c r="LV316" s="338"/>
      <c r="LW316" s="338"/>
      <c r="LX316" s="338"/>
      <c r="LY316" s="338"/>
      <c r="LZ316" s="338"/>
      <c r="MA316" s="338"/>
      <c r="MB316" s="338"/>
      <c r="MC316" s="338"/>
      <c r="MD316" s="338"/>
      <c r="ME316" s="338"/>
      <c r="MF316" s="338"/>
      <c r="MG316" s="338"/>
      <c r="MH316" s="338"/>
      <c r="MI316" s="338"/>
      <c r="MJ316" s="338"/>
      <c r="MK316" s="338"/>
      <c r="ML316" s="338"/>
      <c r="MM316" s="338"/>
      <c r="MN316" s="338"/>
      <c r="MO316" s="338"/>
      <c r="MP316" s="338"/>
      <c r="MQ316" s="338"/>
      <c r="MT316" s="316"/>
      <c r="MU316" s="316"/>
      <c r="MV316" s="316"/>
      <c r="MW316" s="316"/>
      <c r="MX316" s="316"/>
      <c r="MY316" s="316"/>
      <c r="MZ316" s="316"/>
      <c r="NA316" s="316"/>
      <c r="NB316" s="316"/>
      <c r="NC316" s="316"/>
      <c r="ND316" s="316"/>
      <c r="NE316" s="316"/>
      <c r="NF316" s="316"/>
      <c r="NG316" s="316"/>
      <c r="NH316" s="316"/>
      <c r="NI316" s="316"/>
      <c r="NJ316" s="316"/>
      <c r="NK316" s="316"/>
      <c r="NL316" s="316"/>
      <c r="NM316" s="316"/>
      <c r="NN316" s="350"/>
    </row>
    <row r="317" spans="1:384" ht="18" customHeight="1" thickBot="1">
      <c r="A317" s="26">
        <v>10</v>
      </c>
      <c r="B317" s="337"/>
      <c r="C317" s="320">
        <f>Conges!$B$12</f>
        <v>44905</v>
      </c>
      <c r="D317" s="321"/>
      <c r="E317" s="321"/>
      <c r="F317" s="321"/>
      <c r="G317" s="321"/>
      <c r="H317" s="321"/>
      <c r="I317" s="321"/>
      <c r="J317" s="321"/>
      <c r="K317" s="321"/>
      <c r="L317" s="321"/>
      <c r="M317" s="321"/>
      <c r="N317" s="321"/>
      <c r="O317" s="321"/>
      <c r="P317" s="321"/>
      <c r="Q317" s="321"/>
      <c r="R317" s="321"/>
      <c r="S317" s="321"/>
      <c r="T317" s="321"/>
      <c r="U317" s="321"/>
      <c r="V317" s="321"/>
      <c r="W317" s="321"/>
      <c r="X317" s="321"/>
      <c r="Y317" s="321"/>
      <c r="Z317" s="321"/>
      <c r="AA317" s="321"/>
      <c r="AB317" s="321"/>
      <c r="AC317" s="321"/>
      <c r="AD317" s="321"/>
      <c r="AE317" s="321"/>
      <c r="AF317" s="321"/>
      <c r="AG317" s="321"/>
      <c r="AH317" s="321"/>
      <c r="AI317" s="321"/>
      <c r="AJ317" s="321"/>
      <c r="AK317" s="321"/>
      <c r="AL317" s="321"/>
      <c r="AM317" s="321"/>
      <c r="AN317" s="321"/>
      <c r="AO317" s="321"/>
      <c r="AP317" s="321"/>
      <c r="AQ317" s="321"/>
      <c r="AR317" s="321"/>
      <c r="AS317" s="321"/>
      <c r="AT317" s="321"/>
      <c r="AU317" s="321"/>
      <c r="AV317" s="321"/>
      <c r="AW317" s="321"/>
      <c r="AX317" s="321"/>
      <c r="AY317" s="321"/>
      <c r="AZ317" s="321"/>
      <c r="BA317" s="321"/>
      <c r="BB317" s="321"/>
      <c r="BC317" s="321"/>
      <c r="BD317" s="370"/>
      <c r="BE317" s="359" t="str">
        <f>$BE$2</f>
        <v>H / jour</v>
      </c>
      <c r="BF317" s="360"/>
      <c r="BG317" s="363"/>
      <c r="BH317" s="353" t="s">
        <v>54</v>
      </c>
      <c r="BI317" s="353"/>
      <c r="BJ317" s="353" t="str">
        <f>$BJ$2</f>
        <v>Cumul moyen iddéal</v>
      </c>
      <c r="BK317" s="332"/>
      <c r="BL317" s="353" t="s">
        <v>69</v>
      </c>
      <c r="BM317" s="353" t="s">
        <v>70</v>
      </c>
      <c r="BN317" s="353" t="s">
        <v>73</v>
      </c>
      <c r="BO317" s="353" t="s">
        <v>74</v>
      </c>
      <c r="BP317" s="353" t="s">
        <v>71</v>
      </c>
      <c r="BQ317" s="353" t="s">
        <v>72</v>
      </c>
      <c r="BR317" s="393" t="s">
        <v>62</v>
      </c>
      <c r="BS317" s="391" t="s">
        <v>68</v>
      </c>
      <c r="BT317" s="362"/>
      <c r="BU317" s="395" t="str">
        <f>BU$2</f>
        <v>Heures Pointés Reel +ind</v>
      </c>
      <c r="BV317" s="397" t="str">
        <f>BV$2</f>
        <v>Heures Cumules Reel + ind</v>
      </c>
      <c r="BW317" s="395"/>
      <c r="BX317" s="397"/>
      <c r="BY317" s="169"/>
      <c r="BZ317" s="169"/>
      <c r="CA317" s="169"/>
      <c r="CB317" s="169"/>
      <c r="CC317" s="169"/>
      <c r="CD317" s="169"/>
      <c r="CE317" s="169"/>
      <c r="CF317" s="169"/>
      <c r="CG317" s="169"/>
      <c r="CH317" s="169"/>
      <c r="CI317" s="169"/>
      <c r="CJ317" s="169"/>
      <c r="CK317" s="169"/>
      <c r="CL317" s="169"/>
      <c r="CM317" s="169"/>
      <c r="CN317" s="169"/>
      <c r="CO317" s="169"/>
      <c r="CP317" s="169"/>
      <c r="CQ317" s="169"/>
      <c r="CR317" s="169"/>
      <c r="CS317" s="169"/>
      <c r="CT317" s="169"/>
      <c r="CU317" s="169"/>
      <c r="CV317" s="169"/>
      <c r="CW317" s="169"/>
      <c r="CX317" s="169"/>
      <c r="CY317" s="169"/>
      <c r="CZ317" s="169"/>
      <c r="DA317" s="169"/>
      <c r="DB317" s="169"/>
      <c r="DC317" s="169"/>
      <c r="DD317" s="169"/>
      <c r="DE317" s="169"/>
      <c r="EV317" s="338"/>
      <c r="EW317" s="338"/>
      <c r="EX317" s="338"/>
      <c r="EY317" s="338"/>
      <c r="EZ317" s="338"/>
      <c r="FA317" s="338"/>
      <c r="FB317" s="338"/>
      <c r="FC317" s="338"/>
      <c r="FD317" s="338"/>
      <c r="FE317" s="338"/>
      <c r="FF317" s="338"/>
      <c r="FG317" s="338"/>
      <c r="FH317" s="338"/>
      <c r="FI317" s="338"/>
      <c r="FJ317" s="338"/>
      <c r="FK317" s="338"/>
      <c r="FL317" s="338"/>
      <c r="FM317" s="338"/>
      <c r="FN317" s="338"/>
      <c r="FO317" s="338"/>
      <c r="FP317" s="338"/>
      <c r="FQ317" s="338"/>
      <c r="FR317" s="338"/>
      <c r="FS317" s="338"/>
      <c r="FT317" s="338"/>
      <c r="FU317" s="338"/>
      <c r="FV317" s="338"/>
      <c r="FW317" s="338"/>
      <c r="FX317" s="338"/>
      <c r="FY317" s="338"/>
      <c r="FZ317" s="338"/>
      <c r="GA317" s="338"/>
      <c r="GB317" s="338"/>
      <c r="GC317" s="338"/>
      <c r="GD317" s="338"/>
      <c r="GE317" s="338"/>
      <c r="GF317" s="338"/>
      <c r="GG317" s="338"/>
      <c r="GH317" s="338"/>
      <c r="GI317" s="338"/>
      <c r="GK317" s="338"/>
      <c r="GL317" s="338"/>
      <c r="GM317" s="338"/>
      <c r="GN317" s="338"/>
      <c r="GO317" s="338"/>
      <c r="GP317" s="338"/>
      <c r="GQ317" s="338"/>
      <c r="GR317" s="338"/>
      <c r="GS317" s="338"/>
      <c r="GT317" s="338"/>
      <c r="GU317" s="338"/>
      <c r="GV317" s="338"/>
      <c r="GW317" s="338"/>
      <c r="GX317" s="338"/>
      <c r="GY317" s="338"/>
      <c r="GZ317" s="338"/>
      <c r="HA317" s="338"/>
      <c r="HB317" s="338"/>
      <c r="HC317" s="338"/>
      <c r="HD317" s="338"/>
      <c r="HE317" s="338"/>
      <c r="HF317" s="338"/>
      <c r="HG317" s="338"/>
      <c r="HH317" s="338"/>
      <c r="HI317" s="338"/>
      <c r="HJ317" s="338"/>
      <c r="HK317" s="338"/>
      <c r="HL317" s="338"/>
      <c r="HM317" s="338"/>
      <c r="HN317" s="338"/>
      <c r="HO317" s="338"/>
      <c r="HP317" s="338"/>
      <c r="HQ317" s="338"/>
      <c r="HR317" s="338"/>
      <c r="HS317" s="338"/>
      <c r="HT317" s="338"/>
      <c r="HU317" s="338"/>
      <c r="HV317" s="338"/>
      <c r="HW317" s="338"/>
      <c r="HX317" s="338"/>
      <c r="HZ317" s="338"/>
      <c r="IA317" s="338"/>
      <c r="IB317" s="338"/>
      <c r="IC317" s="338"/>
      <c r="ID317" s="338"/>
      <c r="IE317" s="338"/>
      <c r="IF317" s="338"/>
      <c r="IG317" s="338"/>
      <c r="IH317" s="338"/>
      <c r="II317" s="338"/>
      <c r="IJ317" s="338"/>
      <c r="IK317" s="338"/>
      <c r="IL317" s="338"/>
      <c r="IM317" s="338"/>
      <c r="IN317" s="338"/>
      <c r="IO317" s="338"/>
      <c r="IP317" s="338"/>
      <c r="IQ317" s="338"/>
      <c r="IR317" s="338"/>
      <c r="IS317" s="338"/>
      <c r="IT317" s="338"/>
      <c r="IU317" s="338"/>
      <c r="IV317" s="338"/>
      <c r="IW317" s="338"/>
      <c r="IX317" s="338"/>
      <c r="IY317" s="338"/>
      <c r="IZ317" s="338"/>
      <c r="JA317" s="338"/>
      <c r="JB317" s="338"/>
      <c r="JC317" s="338"/>
      <c r="JD317" s="338"/>
      <c r="JE317" s="338"/>
      <c r="JF317" s="338"/>
      <c r="JG317" s="338"/>
      <c r="JH317" s="338"/>
      <c r="JI317" s="338"/>
      <c r="JJ317" s="338"/>
      <c r="JK317" s="338"/>
      <c r="JL317" s="338"/>
      <c r="JM317" s="338"/>
      <c r="JO317" s="338"/>
      <c r="JP317" s="338"/>
      <c r="JQ317" s="338"/>
      <c r="JR317" s="338"/>
      <c r="JS317" s="338"/>
      <c r="JT317" s="338"/>
      <c r="JU317" s="338"/>
      <c r="JV317" s="338"/>
      <c r="JW317" s="338"/>
      <c r="JX317" s="338"/>
      <c r="JY317" s="338"/>
      <c r="JZ317" s="338"/>
      <c r="KA317" s="338"/>
      <c r="KB317" s="338"/>
      <c r="KC317" s="338"/>
      <c r="KD317" s="338"/>
      <c r="KE317" s="338"/>
      <c r="KF317" s="338"/>
      <c r="KG317" s="338"/>
      <c r="KH317" s="338"/>
      <c r="KI317" s="338"/>
      <c r="KJ317" s="338"/>
      <c r="KK317" s="338"/>
      <c r="KL317" s="338"/>
      <c r="KM317" s="338"/>
      <c r="KN317" s="338"/>
      <c r="KO317" s="338"/>
      <c r="KP317" s="338"/>
      <c r="KQ317" s="338"/>
      <c r="KR317" s="338"/>
      <c r="KS317" s="338"/>
      <c r="KT317" s="338"/>
      <c r="KU317" s="338"/>
      <c r="KV317" s="338"/>
      <c r="KW317" s="338"/>
      <c r="KX317" s="338"/>
      <c r="KY317" s="338"/>
      <c r="KZ317" s="338"/>
      <c r="LA317" s="338"/>
      <c r="LB317" s="338"/>
      <c r="LD317" s="338"/>
      <c r="LE317" s="338"/>
      <c r="LF317" s="338"/>
      <c r="LG317" s="338"/>
      <c r="LH317" s="338"/>
      <c r="LI317" s="338"/>
      <c r="LJ317" s="338"/>
      <c r="LK317" s="338"/>
      <c r="LL317" s="338"/>
      <c r="LM317" s="338"/>
      <c r="LN317" s="338"/>
      <c r="LO317" s="338"/>
      <c r="LP317" s="338"/>
      <c r="LQ317" s="338"/>
      <c r="LR317" s="338"/>
      <c r="LS317" s="338"/>
      <c r="LT317" s="338"/>
      <c r="LU317" s="338"/>
      <c r="LV317" s="338"/>
      <c r="LW317" s="338"/>
      <c r="LX317" s="338"/>
      <c r="LY317" s="338"/>
      <c r="LZ317" s="338"/>
      <c r="MA317" s="338"/>
      <c r="MB317" s="338"/>
      <c r="MC317" s="338"/>
      <c r="MD317" s="338"/>
      <c r="ME317" s="338"/>
      <c r="MF317" s="338"/>
      <c r="MG317" s="338"/>
      <c r="MH317" s="338"/>
      <c r="MI317" s="338"/>
      <c r="MJ317" s="338"/>
      <c r="MK317" s="338"/>
      <c r="ML317" s="338"/>
      <c r="MM317" s="338"/>
      <c r="MN317" s="338"/>
      <c r="MO317" s="338"/>
      <c r="MP317" s="338"/>
      <c r="MQ317" s="338"/>
      <c r="MT317" s="381" t="s">
        <v>12</v>
      </c>
      <c r="MU317" s="381"/>
      <c r="MV317" s="381"/>
      <c r="MW317" s="381"/>
      <c r="MX317" s="381"/>
      <c r="MY317" s="381"/>
      <c r="MZ317" s="381"/>
      <c r="NA317" s="381"/>
      <c r="NB317" s="381"/>
      <c r="NC317" s="381"/>
      <c r="ND317" s="381"/>
      <c r="NE317" s="381"/>
      <c r="NF317" s="381"/>
      <c r="NG317" s="381"/>
      <c r="NH317" s="381"/>
      <c r="NI317" s="381"/>
      <c r="NJ317" s="381"/>
      <c r="NK317" s="381"/>
      <c r="NL317" s="381"/>
      <c r="NM317" s="381"/>
      <c r="NN317" s="350"/>
      <c r="NR317" s="330" t="s">
        <v>56</v>
      </c>
      <c r="NS317" s="330"/>
      <c r="NT317" s="330"/>
    </row>
    <row r="318" spans="1:384" ht="10.199999999999999" customHeight="1">
      <c r="A318" s="25"/>
      <c r="B318" s="337"/>
      <c r="C318" s="335">
        <f>C317</f>
        <v>44905</v>
      </c>
      <c r="D318" s="16"/>
      <c r="E318" s="349" t="str">
        <f>$E$3</f>
        <v>Sans Renfort</v>
      </c>
      <c r="F318" s="349"/>
      <c r="G318" s="349"/>
      <c r="H318" s="10"/>
      <c r="I318" s="10"/>
      <c r="J318" s="10"/>
      <c r="K318" s="10"/>
      <c r="L318" s="10"/>
      <c r="M318" s="10"/>
      <c r="N318" s="316">
        <v>7</v>
      </c>
      <c r="O318" s="316"/>
      <c r="P318" s="316">
        <v>8</v>
      </c>
      <c r="Q318" s="316"/>
      <c r="R318" s="316">
        <v>9</v>
      </c>
      <c r="S318" s="316"/>
      <c r="T318" s="316">
        <v>10</v>
      </c>
      <c r="U318" s="316"/>
      <c r="V318" s="316">
        <v>11</v>
      </c>
      <c r="W318" s="316"/>
      <c r="X318" s="316">
        <v>12</v>
      </c>
      <c r="Y318" s="316"/>
      <c r="Z318" s="316">
        <v>13</v>
      </c>
      <c r="AA318" s="316"/>
      <c r="AB318" s="316">
        <v>14</v>
      </c>
      <c r="AC318" s="316"/>
      <c r="AD318" s="316">
        <v>15</v>
      </c>
      <c r="AE318" s="316"/>
      <c r="AF318" s="316">
        <v>16</v>
      </c>
      <c r="AG318" s="316"/>
      <c r="AH318" s="316">
        <v>17</v>
      </c>
      <c r="AI318" s="316"/>
      <c r="AJ318" s="316">
        <v>18</v>
      </c>
      <c r="AK318" s="316"/>
      <c r="AL318" s="316">
        <v>19</v>
      </c>
      <c r="AM318" s="316"/>
      <c r="AN318" s="316">
        <v>20</v>
      </c>
      <c r="AO318" s="316"/>
      <c r="AP318" s="316">
        <v>21</v>
      </c>
      <c r="AQ318" s="316"/>
      <c r="AR318" s="316">
        <v>22</v>
      </c>
      <c r="AS318" s="316"/>
      <c r="AT318" s="316">
        <v>23</v>
      </c>
      <c r="AU318" s="316"/>
      <c r="AV318" s="316">
        <v>24</v>
      </c>
      <c r="AW318" s="316"/>
      <c r="AX318" s="316">
        <v>1</v>
      </c>
      <c r="AY318" s="316"/>
      <c r="AZ318" s="316">
        <v>2</v>
      </c>
      <c r="BA318" s="316"/>
      <c r="BB318" s="316">
        <v>3</v>
      </c>
      <c r="BC318" s="346"/>
      <c r="BD318" s="370"/>
      <c r="BE318" s="361"/>
      <c r="BF318" s="362"/>
      <c r="BG318" s="364"/>
      <c r="BH318" s="354"/>
      <c r="BI318" s="354"/>
      <c r="BJ318" s="354"/>
      <c r="BK318" s="333"/>
      <c r="BL318" s="354"/>
      <c r="BM318" s="354"/>
      <c r="BN318" s="354"/>
      <c r="BO318" s="354"/>
      <c r="BP318" s="354"/>
      <c r="BQ318" s="354"/>
      <c r="BR318" s="394"/>
      <c r="BS318" s="392"/>
      <c r="BT318" s="362"/>
      <c r="BU318" s="396"/>
      <c r="BV318" s="398"/>
      <c r="BW318" s="396"/>
      <c r="BX318" s="398"/>
      <c r="MT318" s="374">
        <v>1</v>
      </c>
      <c r="MU318" s="316"/>
      <c r="MV318" s="316">
        <v>2</v>
      </c>
      <c r="MW318" s="316"/>
      <c r="MX318" s="316">
        <v>3</v>
      </c>
      <c r="MY318" s="316"/>
      <c r="MZ318" s="316">
        <v>4</v>
      </c>
      <c r="NA318" s="316"/>
      <c r="NB318" s="316">
        <v>5</v>
      </c>
      <c r="NC318" s="316"/>
      <c r="ND318" s="316">
        <v>6</v>
      </c>
      <c r="NE318" s="316"/>
      <c r="NF318" s="316">
        <v>7</v>
      </c>
      <c r="NG318" s="316"/>
      <c r="NH318" s="316">
        <v>8</v>
      </c>
      <c r="NI318" s="316"/>
      <c r="NJ318" s="316">
        <v>9</v>
      </c>
      <c r="NK318" s="316"/>
      <c r="NL318" s="382" t="s">
        <v>12</v>
      </c>
      <c r="NM318" s="383"/>
      <c r="NN318" s="350"/>
      <c r="NR318" s="30" t="s">
        <v>57</v>
      </c>
      <c r="NS318" s="30" t="s">
        <v>58</v>
      </c>
      <c r="NT318" s="30" t="s">
        <v>59</v>
      </c>
    </row>
    <row r="319" spans="1:384" ht="10.199999999999999" customHeight="1">
      <c r="A319" s="25"/>
      <c r="B319" s="337"/>
      <c r="C319" s="335"/>
      <c r="D319" s="15"/>
      <c r="E319" s="322" t="str">
        <f>IFERROR(G333*'Chiffres et fonctions'!$J$6,"CA à Produire")</f>
        <v>CA à Produire</v>
      </c>
      <c r="F319" s="322"/>
      <c r="G319" s="322"/>
      <c r="H319" s="323">
        <f>IF(BC349&lt;&gt;0,3,0)</f>
        <v>0</v>
      </c>
      <c r="I319" s="387">
        <f>Prenoms!$B$2</f>
        <v>0</v>
      </c>
      <c r="J319" s="388"/>
      <c r="K319" s="388"/>
      <c r="L319" s="388"/>
      <c r="M319" s="388"/>
      <c r="N319" s="60" t="str">
        <f>IF(NL319&lt;&gt;0,"",IF(Conges!O36=0,"",Conges!O36))</f>
        <v/>
      </c>
      <c r="O319" s="61"/>
      <c r="P319" s="62"/>
      <c r="Q319" s="62"/>
      <c r="R319" s="62"/>
      <c r="S319" s="62"/>
      <c r="T319" s="62"/>
      <c r="U319" s="62"/>
      <c r="V319" s="63"/>
      <c r="W319" s="62"/>
      <c r="X319" s="62"/>
      <c r="Y319" s="62"/>
      <c r="Z319" s="62"/>
      <c r="AA319" s="62"/>
      <c r="AB319" s="62"/>
      <c r="AC319" s="62"/>
      <c r="AD319" s="62"/>
      <c r="AE319" s="61"/>
      <c r="AF319" s="62"/>
      <c r="AG319" s="62"/>
      <c r="AH319" s="62"/>
      <c r="AI319" s="62"/>
      <c r="AJ319" s="6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1"/>
      <c r="AV319" s="62"/>
      <c r="AW319" s="62"/>
      <c r="AX319" s="62"/>
      <c r="AY319" s="62"/>
      <c r="AZ319" s="62"/>
      <c r="BA319" s="62"/>
      <c r="BB319" s="63"/>
      <c r="BC319" s="64">
        <f>IF(NL319&lt;&gt;0,(IF(Conges!O$36=0,0,3)),0)</f>
        <v>0</v>
      </c>
      <c r="BD319" s="370"/>
      <c r="BE319" s="389">
        <f>IF(OR(Conges!O$36="A",Conges!O$36="V"),Prenoms!L$2,NL319)</f>
        <v>0</v>
      </c>
      <c r="BF319" s="390"/>
      <c r="BG319" s="261"/>
      <c r="BH319" s="262">
        <f t="shared" ref="BH319:BH348" si="408">IF(BO319=0,BM319+BH284,BO319+BH284)</f>
        <v>0</v>
      </c>
      <c r="BI319" s="263" t="str">
        <f t="shared" ref="BI319:BI348" si="409">IF(BO319=0,"",$BI$1)</f>
        <v/>
      </c>
      <c r="BJ319" s="273">
        <v>0</v>
      </c>
      <c r="BK319" s="274">
        <f>BH319-BJ319</f>
        <v>0</v>
      </c>
      <c r="BL319" s="275">
        <f t="shared" ref="BL319" si="410">$NL319</f>
        <v>0</v>
      </c>
      <c r="BM319" s="275">
        <f t="shared" ref="BM319" si="411">$BE319</f>
        <v>0</v>
      </c>
      <c r="BN319" s="275">
        <f>SUM('Heures Pointage'!$D$15:$E$15)</f>
        <v>0</v>
      </c>
      <c r="BO319" s="275">
        <f>SUM('Heures et Indemnites'!$D$15:$E$15)</f>
        <v>0</v>
      </c>
      <c r="BP319" s="276">
        <f t="shared" ref="BP319" si="412">$NT319</f>
        <v>0</v>
      </c>
      <c r="BQ319" s="276">
        <f>'Heures Pointage'!$AB$15</f>
        <v>0</v>
      </c>
      <c r="BR319" s="277">
        <f t="shared" ref="BR319" si="413">$BH$1054</f>
        <v>0</v>
      </c>
      <c r="BS319" s="141">
        <f>Prenoms!$C$2</f>
        <v>0</v>
      </c>
      <c r="BT319" s="146"/>
      <c r="BU319" s="212">
        <f>SUM('Heures et Indemnites'!$D$15:$E$15)</f>
        <v>0</v>
      </c>
      <c r="BV319" s="217">
        <f>SUM('Heures et Indemnites'!$D$6:$E$15)</f>
        <v>0</v>
      </c>
      <c r="BW319" s="212"/>
      <c r="BX319" s="217"/>
      <c r="MT319" s="384">
        <f>(COUNTA($O319:$BB319)/2)-SUM(MV319:NK319)</f>
        <v>0</v>
      </c>
      <c r="MU319" s="385">
        <f t="shared" ref="MU319:MU334" si="414">(COUNTA($O319:$BB319))/2</f>
        <v>0</v>
      </c>
      <c r="MV319" s="385">
        <f t="shared" ref="MV319:MV348" si="415">(COUNTIF($O319:$BB319,MV$3))/2</f>
        <v>0</v>
      </c>
      <c r="MW319" s="385"/>
      <c r="MX319" s="385">
        <f t="shared" ref="MX319:MX348" si="416">(COUNTIF($O319:$BB319,MX$3))/2</f>
        <v>0</v>
      </c>
      <c r="MY319" s="385"/>
      <c r="MZ319" s="385">
        <f t="shared" ref="MZ319:MZ348" si="417">(COUNTIF($O319:$BB319,MZ$3))/2</f>
        <v>0</v>
      </c>
      <c r="NA319" s="385"/>
      <c r="NB319" s="385">
        <f t="shared" ref="NB319:NB348" si="418">(COUNTIF($O319:$BB319,NB$3))/2</f>
        <v>0</v>
      </c>
      <c r="NC319" s="385"/>
      <c r="ND319" s="385">
        <f t="shared" ref="ND319:ND348" si="419">(COUNTIF($O319:$BB319,ND$3))/2</f>
        <v>0</v>
      </c>
      <c r="NE319" s="385"/>
      <c r="NF319" s="385">
        <f t="shared" ref="NF319:NF348" si="420">(COUNTIF($O319:$BB319,NF$3))/2</f>
        <v>0</v>
      </c>
      <c r="NG319" s="385"/>
      <c r="NH319" s="385">
        <f t="shared" ref="NH319:NH348" si="421">(COUNTIF($O319:$BB319,NH$3))/2</f>
        <v>0</v>
      </c>
      <c r="NI319" s="385"/>
      <c r="NJ319" s="385">
        <f t="shared" ref="NJ319:NJ348" si="422">(COUNTIF($O319:$BB319,NJ$3))/2</f>
        <v>0</v>
      </c>
      <c r="NK319" s="385"/>
      <c r="NL319" s="385">
        <f>(COUNTA($O319:$BB319))/2</f>
        <v>0</v>
      </c>
      <c r="NM319" s="386"/>
      <c r="NN319" s="350"/>
      <c r="NR319" s="30">
        <f t="shared" ref="NR319:NR348" si="423">IF(SUM(W319:AD319)&gt;0,1,0)</f>
        <v>0</v>
      </c>
      <c r="NS319" s="30">
        <f t="shared" ref="NS319:NS348" si="424">IF(SUM(AM319:BB319)&gt;0,1,0)</f>
        <v>0</v>
      </c>
      <c r="NT319" s="30">
        <f t="shared" ref="NT319:NT348" si="425">IF(SUM(NR319:NS319)=0,0,SUM(NR319:NS319))</f>
        <v>0</v>
      </c>
    </row>
    <row r="320" spans="1:384" ht="10.199999999999999" customHeight="1">
      <c r="A320" s="25"/>
      <c r="B320" s="337"/>
      <c r="C320" s="335"/>
      <c r="D320" s="15"/>
      <c r="E320" s="322"/>
      <c r="F320" s="322"/>
      <c r="G320" s="322"/>
      <c r="H320" s="323"/>
      <c r="I320" s="328">
        <f>Prenoms!$B$3</f>
        <v>0</v>
      </c>
      <c r="J320" s="329"/>
      <c r="K320" s="329"/>
      <c r="L320" s="329"/>
      <c r="M320" s="329"/>
      <c r="N320" s="78" t="str">
        <f>IF(NL320&lt;&gt;0,"",IF(Conges!O37=0,"",Conges!O37))</f>
        <v/>
      </c>
      <c r="O320" s="79"/>
      <c r="P320" s="80"/>
      <c r="Q320" s="80"/>
      <c r="R320" s="80"/>
      <c r="S320" s="80"/>
      <c r="T320" s="80"/>
      <c r="U320" s="80"/>
      <c r="V320" s="81"/>
      <c r="W320" s="80"/>
      <c r="X320" s="80"/>
      <c r="Y320" s="80"/>
      <c r="Z320" s="80"/>
      <c r="AA320" s="80"/>
      <c r="AB320" s="80"/>
      <c r="AC320" s="80"/>
      <c r="AD320" s="80"/>
      <c r="AE320" s="79"/>
      <c r="AF320" s="80"/>
      <c r="AG320" s="80"/>
      <c r="AH320" s="80"/>
      <c r="AI320" s="80"/>
      <c r="AJ320" s="81"/>
      <c r="AK320" s="80"/>
      <c r="AL320" s="80"/>
      <c r="AM320" s="80"/>
      <c r="AN320" s="80"/>
      <c r="AO320" s="80"/>
      <c r="AP320" s="80"/>
      <c r="AQ320" s="80"/>
      <c r="AR320" s="80"/>
      <c r="AS320" s="80"/>
      <c r="AT320" s="80"/>
      <c r="AU320" s="79"/>
      <c r="AV320" s="80"/>
      <c r="AW320" s="80"/>
      <c r="AX320" s="80"/>
      <c r="AY320" s="80"/>
      <c r="AZ320" s="80"/>
      <c r="BA320" s="80"/>
      <c r="BB320" s="81"/>
      <c r="BC320" s="82">
        <f>IF(NL320&lt;&gt;0,(IF(Conges!O$37=0,0,3)),0)</f>
        <v>0</v>
      </c>
      <c r="BD320" s="370"/>
      <c r="BE320" s="357">
        <f>IF(OR(Conges!O$37="A",Conges!O$37="V"),Prenoms!L$3,NL320)</f>
        <v>0</v>
      </c>
      <c r="BF320" s="358"/>
      <c r="BG320" s="264"/>
      <c r="BH320" s="265">
        <f t="shared" si="408"/>
        <v>0</v>
      </c>
      <c r="BI320" s="266" t="str">
        <f t="shared" si="409"/>
        <v/>
      </c>
      <c r="BJ320" s="278">
        <v>0</v>
      </c>
      <c r="BK320" s="279">
        <f t="shared" ref="BK320:BK348" si="426">BH320-BJ320</f>
        <v>0</v>
      </c>
      <c r="BL320" s="280">
        <f t="shared" si="341"/>
        <v>0</v>
      </c>
      <c r="BM320" s="280">
        <f t="shared" si="342"/>
        <v>0</v>
      </c>
      <c r="BN320" s="280">
        <f>SUM('Heures Pointage'!$AD$15:$AE$15)</f>
        <v>0</v>
      </c>
      <c r="BO320" s="280">
        <f>SUM('Heures et Indemnites'!$AD$15:$AE$15)</f>
        <v>0</v>
      </c>
      <c r="BP320" s="281">
        <f t="shared" si="343"/>
        <v>0</v>
      </c>
      <c r="BQ320" s="281">
        <f>'Heures Pointage'!$BB$15</f>
        <v>0</v>
      </c>
      <c r="BR320" s="282">
        <f t="shared" ref="BR320" si="427">$BH$1055</f>
        <v>0</v>
      </c>
      <c r="BS320" s="142">
        <f>Prenoms!$C$3</f>
        <v>0</v>
      </c>
      <c r="BT320" s="170"/>
      <c r="BU320" s="211">
        <f>SUM('Heures et Indemnites'!$AD$15:$AE$15)</f>
        <v>0</v>
      </c>
      <c r="BV320" s="218">
        <f>SUM('Heures et Indemnites'!$AD$6:$AE$15)</f>
        <v>0</v>
      </c>
      <c r="BW320" s="211"/>
      <c r="BX320" s="218"/>
      <c r="MT320" s="369">
        <f t="shared" ref="MT320:MT348" si="428">(COUNTA($O320:$BB320)/2)-SUM(MV320:NK320)</f>
        <v>0</v>
      </c>
      <c r="MU320" s="351">
        <f t="shared" si="414"/>
        <v>0</v>
      </c>
      <c r="MV320" s="351">
        <f t="shared" si="415"/>
        <v>0</v>
      </c>
      <c r="MW320" s="351"/>
      <c r="MX320" s="351">
        <f t="shared" si="416"/>
        <v>0</v>
      </c>
      <c r="MY320" s="351"/>
      <c r="MZ320" s="351">
        <f t="shared" si="417"/>
        <v>0</v>
      </c>
      <c r="NA320" s="351"/>
      <c r="NB320" s="351">
        <f t="shared" si="418"/>
        <v>0</v>
      </c>
      <c r="NC320" s="351"/>
      <c r="ND320" s="351">
        <f t="shared" si="419"/>
        <v>0</v>
      </c>
      <c r="NE320" s="351"/>
      <c r="NF320" s="351">
        <f t="shared" si="420"/>
        <v>0</v>
      </c>
      <c r="NG320" s="351"/>
      <c r="NH320" s="351">
        <f t="shared" si="421"/>
        <v>0</v>
      </c>
      <c r="NI320" s="351"/>
      <c r="NJ320" s="351">
        <f t="shared" si="422"/>
        <v>0</v>
      </c>
      <c r="NK320" s="351"/>
      <c r="NL320" s="351">
        <f t="shared" ref="NL320:NL348" si="429">(COUNTA($O320:$BB320))/2</f>
        <v>0</v>
      </c>
      <c r="NM320" s="352"/>
      <c r="NN320" s="350"/>
      <c r="NR320" s="30">
        <f t="shared" si="423"/>
        <v>0</v>
      </c>
      <c r="NS320" s="30">
        <f t="shared" si="424"/>
        <v>0</v>
      </c>
      <c r="NT320" s="30">
        <f t="shared" si="425"/>
        <v>0</v>
      </c>
    </row>
    <row r="321" spans="1:384" ht="10.199999999999999" customHeight="1">
      <c r="A321" s="25"/>
      <c r="B321" s="337"/>
      <c r="C321" s="335"/>
      <c r="D321" s="15"/>
      <c r="E321" s="324" t="str">
        <f>$E$6</f>
        <v>Avec Renfort</v>
      </c>
      <c r="F321" s="324"/>
      <c r="G321" s="324"/>
      <c r="H321" s="323"/>
      <c r="I321" s="325" t="str">
        <f>Prenoms!$B$4</f>
        <v>j.do</v>
      </c>
      <c r="J321" s="326"/>
      <c r="K321" s="326"/>
      <c r="L321" s="326"/>
      <c r="M321" s="326"/>
      <c r="N321" s="65" t="str">
        <f>IF(NL321&lt;&gt;0,"",IF(Conges!O38=0,"",Conges!O38))</f>
        <v/>
      </c>
      <c r="O321" s="66"/>
      <c r="P321" s="67"/>
      <c r="Q321" s="67"/>
      <c r="R321" s="67"/>
      <c r="S321" s="67"/>
      <c r="T321" s="67"/>
      <c r="U321" s="67"/>
      <c r="V321" s="68"/>
      <c r="W321" s="67"/>
      <c r="X321" s="67"/>
      <c r="Y321" s="67"/>
      <c r="Z321" s="67"/>
      <c r="AA321" s="67"/>
      <c r="AB321" s="67"/>
      <c r="AC321" s="67"/>
      <c r="AD321" s="67"/>
      <c r="AE321" s="66"/>
      <c r="AF321" s="67"/>
      <c r="AG321" s="67"/>
      <c r="AH321" s="67"/>
      <c r="AI321" s="67"/>
      <c r="AJ321" s="68"/>
      <c r="AK321" s="67"/>
      <c r="AL321" s="67"/>
      <c r="AM321" s="67"/>
      <c r="AN321" s="67"/>
      <c r="AO321" s="67"/>
      <c r="AP321" s="67"/>
      <c r="AQ321" s="67"/>
      <c r="AR321" s="67"/>
      <c r="AS321" s="67"/>
      <c r="AT321" s="67"/>
      <c r="AU321" s="66"/>
      <c r="AV321" s="67"/>
      <c r="AW321" s="67"/>
      <c r="AX321" s="67"/>
      <c r="AY321" s="67"/>
      <c r="AZ321" s="67"/>
      <c r="BA321" s="67"/>
      <c r="BB321" s="68"/>
      <c r="BC321" s="69">
        <f>IF(NL321&lt;&gt;0,(IF(Conges!O$38=0,0,3)),0)</f>
        <v>0</v>
      </c>
      <c r="BD321" s="370"/>
      <c r="BE321" s="355">
        <f>IF(OR(Conges!O$38="A",Conges!O$38="V"),Prenoms!L$4,NL321)</f>
        <v>0</v>
      </c>
      <c r="BF321" s="356"/>
      <c r="BG321" s="267"/>
      <c r="BH321" s="268">
        <f t="shared" si="408"/>
        <v>0</v>
      </c>
      <c r="BI321" s="269" t="str">
        <f t="shared" si="409"/>
        <v/>
      </c>
      <c r="BJ321" s="283">
        <v>54.516129032258064</v>
      </c>
      <c r="BK321" s="284">
        <f t="shared" si="426"/>
        <v>-54.516129032258064</v>
      </c>
      <c r="BL321" s="285">
        <f t="shared" si="341"/>
        <v>0</v>
      </c>
      <c r="BM321" s="285">
        <f t="shared" si="342"/>
        <v>0</v>
      </c>
      <c r="BN321" s="285">
        <f>SUM('Heures Pointage'!$BD$15:$BE$15)</f>
        <v>0</v>
      </c>
      <c r="BO321" s="285">
        <f>SUM('Heures et Indemnites'!$BD$15:$BE$15)</f>
        <v>0</v>
      </c>
      <c r="BP321" s="286">
        <f t="shared" si="343"/>
        <v>0</v>
      </c>
      <c r="BQ321" s="286">
        <f>'Heures Pointage'!$CB$15</f>
        <v>0</v>
      </c>
      <c r="BR321" s="287">
        <f t="shared" ref="BR321" si="430">$BH$1056</f>
        <v>0</v>
      </c>
      <c r="BS321" s="143">
        <f>Prenoms!$C$4</f>
        <v>169</v>
      </c>
      <c r="BT321" s="146"/>
      <c r="BU321" s="210">
        <f>SUM('Heures et Indemnites'!$BD$15:$BE$15)</f>
        <v>0</v>
      </c>
      <c r="BV321" s="219">
        <f>SUM('Heures et Indemnites'!$BD$6:$BE$15)</f>
        <v>0</v>
      </c>
      <c r="BW321" s="210"/>
      <c r="BX321" s="219"/>
      <c r="MT321" s="371">
        <f t="shared" si="428"/>
        <v>0</v>
      </c>
      <c r="MU321" s="372">
        <f t="shared" si="414"/>
        <v>0</v>
      </c>
      <c r="MV321" s="372">
        <f t="shared" si="415"/>
        <v>0</v>
      </c>
      <c r="MW321" s="372"/>
      <c r="MX321" s="372">
        <f t="shared" si="416"/>
        <v>0</v>
      </c>
      <c r="MY321" s="372"/>
      <c r="MZ321" s="372">
        <f t="shared" si="417"/>
        <v>0</v>
      </c>
      <c r="NA321" s="372"/>
      <c r="NB321" s="372">
        <f t="shared" si="418"/>
        <v>0</v>
      </c>
      <c r="NC321" s="372"/>
      <c r="ND321" s="372">
        <f t="shared" si="419"/>
        <v>0</v>
      </c>
      <c r="NE321" s="372"/>
      <c r="NF321" s="372">
        <f t="shared" si="420"/>
        <v>0</v>
      </c>
      <c r="NG321" s="372"/>
      <c r="NH321" s="372">
        <f t="shared" si="421"/>
        <v>0</v>
      </c>
      <c r="NI321" s="372"/>
      <c r="NJ321" s="372">
        <f t="shared" si="422"/>
        <v>0</v>
      </c>
      <c r="NK321" s="372"/>
      <c r="NL321" s="372">
        <f t="shared" si="429"/>
        <v>0</v>
      </c>
      <c r="NM321" s="373"/>
      <c r="NN321" s="350"/>
      <c r="NR321" s="30">
        <f t="shared" si="423"/>
        <v>0</v>
      </c>
      <c r="NS321" s="30">
        <f t="shared" si="424"/>
        <v>0</v>
      </c>
      <c r="NT321" s="30">
        <f t="shared" si="425"/>
        <v>0</v>
      </c>
    </row>
    <row r="322" spans="1:384" ht="10.199999999999999" customHeight="1">
      <c r="A322" s="25"/>
      <c r="B322" s="337"/>
      <c r="C322" s="335"/>
      <c r="D322" s="15"/>
      <c r="E322" s="322" t="str">
        <f>IFERROR(G334*'Chiffres et fonctions'!$J$6,"CA à Produire")</f>
        <v>CA à Produire</v>
      </c>
      <c r="F322" s="322"/>
      <c r="G322" s="322"/>
      <c r="H322" s="323"/>
      <c r="I322" s="328" t="str">
        <f>Prenoms!$B$5</f>
        <v>pompeo</v>
      </c>
      <c r="J322" s="329"/>
      <c r="K322" s="329"/>
      <c r="L322" s="329"/>
      <c r="M322" s="329"/>
      <c r="N322" s="78" t="str">
        <f>IF(NL322&lt;&gt;0,"",IF(Conges!O39=0,"",Conges!O39))</f>
        <v/>
      </c>
      <c r="O322" s="79"/>
      <c r="P322" s="80"/>
      <c r="Q322" s="80"/>
      <c r="R322" s="80"/>
      <c r="S322" s="80"/>
      <c r="T322" s="80"/>
      <c r="U322" s="80"/>
      <c r="V322" s="81"/>
      <c r="W322" s="80"/>
      <c r="X322" s="80"/>
      <c r="Y322" s="80"/>
      <c r="Z322" s="80"/>
      <c r="AA322" s="80"/>
      <c r="AB322" s="80"/>
      <c r="AC322" s="80"/>
      <c r="AD322" s="80"/>
      <c r="AE322" s="79"/>
      <c r="AF322" s="80"/>
      <c r="AG322" s="80"/>
      <c r="AH322" s="80"/>
      <c r="AI322" s="80"/>
      <c r="AJ322" s="81"/>
      <c r="AK322" s="80"/>
      <c r="AL322" s="80"/>
      <c r="AM322" s="80"/>
      <c r="AN322" s="80"/>
      <c r="AO322" s="80"/>
      <c r="AP322" s="80"/>
      <c r="AQ322" s="80"/>
      <c r="AR322" s="80"/>
      <c r="AS322" s="80"/>
      <c r="AT322" s="80"/>
      <c r="AU322" s="79"/>
      <c r="AV322" s="80"/>
      <c r="AW322" s="80"/>
      <c r="AX322" s="80"/>
      <c r="AY322" s="80"/>
      <c r="AZ322" s="80"/>
      <c r="BA322" s="80"/>
      <c r="BB322" s="81"/>
      <c r="BC322" s="82">
        <f>IF(NL322&lt;&gt;0,(IF(Conges!O$39=0,0,3)),0)</f>
        <v>0</v>
      </c>
      <c r="BD322" s="370"/>
      <c r="BE322" s="357">
        <f>IF(OR(Conges!O$39="A",Conges!O$39="V"),Prenoms!L$5,NL322)</f>
        <v>0</v>
      </c>
      <c r="BF322" s="358"/>
      <c r="BG322" s="264"/>
      <c r="BH322" s="265">
        <f t="shared" si="408"/>
        <v>0</v>
      </c>
      <c r="BI322" s="266" t="str">
        <f t="shared" si="409"/>
        <v/>
      </c>
      <c r="BJ322" s="278">
        <v>54.516129032258064</v>
      </c>
      <c r="BK322" s="279">
        <f t="shared" si="426"/>
        <v>-54.516129032258064</v>
      </c>
      <c r="BL322" s="280">
        <f t="shared" si="341"/>
        <v>0</v>
      </c>
      <c r="BM322" s="280">
        <f t="shared" si="342"/>
        <v>0</v>
      </c>
      <c r="BN322" s="280">
        <f>SUM('Heures Pointage'!$CD$15:$CE$15)</f>
        <v>0</v>
      </c>
      <c r="BO322" s="280">
        <f>SUM('Heures et Indemnites'!$CD$15:$CE$15)</f>
        <v>0</v>
      </c>
      <c r="BP322" s="281">
        <f t="shared" si="343"/>
        <v>0</v>
      </c>
      <c r="BQ322" s="281">
        <f>'Heures Pointage'!$DB$15</f>
        <v>0</v>
      </c>
      <c r="BR322" s="282">
        <f t="shared" ref="BR322" si="431">$BH$1057</f>
        <v>0</v>
      </c>
      <c r="BS322" s="142">
        <f>Prenoms!$C$5</f>
        <v>169</v>
      </c>
      <c r="BT322" s="170"/>
      <c r="BU322" s="211">
        <f>SUM('Heures et Indemnites'!$CD$15:$CE$15)</f>
        <v>0</v>
      </c>
      <c r="BV322" s="218">
        <f>SUM('Heures et Indemnites'!$CD$6:$CE$15)</f>
        <v>0</v>
      </c>
      <c r="BW322" s="211"/>
      <c r="BX322" s="218"/>
      <c r="MT322" s="369">
        <f t="shared" si="428"/>
        <v>0</v>
      </c>
      <c r="MU322" s="351">
        <f t="shared" si="414"/>
        <v>0</v>
      </c>
      <c r="MV322" s="351">
        <f t="shared" si="415"/>
        <v>0</v>
      </c>
      <c r="MW322" s="351"/>
      <c r="MX322" s="351">
        <f t="shared" si="416"/>
        <v>0</v>
      </c>
      <c r="MY322" s="351"/>
      <c r="MZ322" s="351">
        <f t="shared" si="417"/>
        <v>0</v>
      </c>
      <c r="NA322" s="351"/>
      <c r="NB322" s="351">
        <f t="shared" si="418"/>
        <v>0</v>
      </c>
      <c r="NC322" s="351"/>
      <c r="ND322" s="351">
        <f t="shared" si="419"/>
        <v>0</v>
      </c>
      <c r="NE322" s="351"/>
      <c r="NF322" s="351">
        <f t="shared" si="420"/>
        <v>0</v>
      </c>
      <c r="NG322" s="351"/>
      <c r="NH322" s="351">
        <f t="shared" si="421"/>
        <v>0</v>
      </c>
      <c r="NI322" s="351"/>
      <c r="NJ322" s="351">
        <f t="shared" si="422"/>
        <v>0</v>
      </c>
      <c r="NK322" s="351"/>
      <c r="NL322" s="351">
        <f t="shared" si="429"/>
        <v>0</v>
      </c>
      <c r="NM322" s="352"/>
      <c r="NN322" s="350"/>
      <c r="NR322" s="30">
        <f t="shared" si="423"/>
        <v>0</v>
      </c>
      <c r="NS322" s="30">
        <f t="shared" si="424"/>
        <v>0</v>
      </c>
      <c r="NT322" s="30">
        <f t="shared" si="425"/>
        <v>0</v>
      </c>
    </row>
    <row r="323" spans="1:384" ht="10.199999999999999" customHeight="1">
      <c r="A323" s="25"/>
      <c r="B323" s="337"/>
      <c r="C323" s="335"/>
      <c r="D323" s="15"/>
      <c r="E323" s="322"/>
      <c r="F323" s="322"/>
      <c r="G323" s="322"/>
      <c r="H323" s="323"/>
      <c r="I323" s="325" t="str">
        <f>Prenoms!$B$6</f>
        <v>vaness</v>
      </c>
      <c r="J323" s="326"/>
      <c r="K323" s="326"/>
      <c r="L323" s="326"/>
      <c r="M323" s="326"/>
      <c r="N323" s="65" t="str">
        <f>IF(NL323&lt;&gt;0,"",IF(Conges!O40=0,"",Conges!O40))</f>
        <v/>
      </c>
      <c r="O323" s="66"/>
      <c r="P323" s="67"/>
      <c r="Q323" s="67"/>
      <c r="R323" s="67"/>
      <c r="S323" s="67"/>
      <c r="T323" s="67"/>
      <c r="U323" s="67"/>
      <c r="V323" s="68"/>
      <c r="W323" s="67"/>
      <c r="X323" s="67"/>
      <c r="Y323" s="67"/>
      <c r="Z323" s="67"/>
      <c r="AA323" s="67"/>
      <c r="AB323" s="67"/>
      <c r="AC323" s="67"/>
      <c r="AD323" s="67"/>
      <c r="AE323" s="66"/>
      <c r="AF323" s="67"/>
      <c r="AG323" s="67"/>
      <c r="AH323" s="67"/>
      <c r="AI323" s="67"/>
      <c r="AJ323" s="68"/>
      <c r="AK323" s="67"/>
      <c r="AL323" s="67"/>
      <c r="AM323" s="67"/>
      <c r="AN323" s="67"/>
      <c r="AO323" s="67"/>
      <c r="AP323" s="67"/>
      <c r="AQ323" s="67"/>
      <c r="AR323" s="67"/>
      <c r="AS323" s="67"/>
      <c r="AT323" s="67"/>
      <c r="AU323" s="66"/>
      <c r="AV323" s="67"/>
      <c r="AW323" s="67"/>
      <c r="AX323" s="67"/>
      <c r="AY323" s="67"/>
      <c r="AZ323" s="67"/>
      <c r="BA323" s="67"/>
      <c r="BB323" s="68"/>
      <c r="BC323" s="69">
        <f>IF(NL323&lt;&gt;0,(IF(Conges!O$40=0,0,3)),0)</f>
        <v>0</v>
      </c>
      <c r="BD323" s="370"/>
      <c r="BE323" s="355">
        <f>IF(OR(Conges!O$40="A",Conges!O$40="V"),Prenoms!L$6,NL323)</f>
        <v>0</v>
      </c>
      <c r="BF323" s="356"/>
      <c r="BG323" s="267"/>
      <c r="BH323" s="268">
        <f t="shared" si="408"/>
        <v>0</v>
      </c>
      <c r="BI323" s="269" t="str">
        <f t="shared" si="409"/>
        <v/>
      </c>
      <c r="BJ323" s="283">
        <v>54.516129032258064</v>
      </c>
      <c r="BK323" s="284">
        <f t="shared" si="426"/>
        <v>-54.516129032258064</v>
      </c>
      <c r="BL323" s="285">
        <f t="shared" si="341"/>
        <v>0</v>
      </c>
      <c r="BM323" s="285">
        <f t="shared" si="342"/>
        <v>0</v>
      </c>
      <c r="BN323" s="285">
        <f>SUM('Heures Pointage'!$DD$15:$DE$15)</f>
        <v>0</v>
      </c>
      <c r="BO323" s="285">
        <f>SUM('Heures et Indemnites'!$DD$15:$DE$15)</f>
        <v>0</v>
      </c>
      <c r="BP323" s="286">
        <f t="shared" si="343"/>
        <v>0</v>
      </c>
      <c r="BQ323" s="286">
        <f>'Heures Pointage'!$EB$15</f>
        <v>0</v>
      </c>
      <c r="BR323" s="287">
        <f t="shared" ref="BR323" si="432">$BH$1058</f>
        <v>0</v>
      </c>
      <c r="BS323" s="143">
        <f>Prenoms!$C$6</f>
        <v>169</v>
      </c>
      <c r="BT323" s="146"/>
      <c r="BU323" s="210">
        <f>SUM('Heures et Indemnites'!$DD$15:$DE$15)</f>
        <v>0</v>
      </c>
      <c r="BV323" s="219">
        <f>SUM('Heures et Indemnites'!$DD$6:$DE$15)</f>
        <v>0</v>
      </c>
      <c r="BW323" s="210"/>
      <c r="BX323" s="219"/>
      <c r="MT323" s="371">
        <f t="shared" si="428"/>
        <v>0</v>
      </c>
      <c r="MU323" s="372">
        <f t="shared" si="414"/>
        <v>0</v>
      </c>
      <c r="MV323" s="372">
        <f t="shared" si="415"/>
        <v>0</v>
      </c>
      <c r="MW323" s="372"/>
      <c r="MX323" s="372">
        <f t="shared" si="416"/>
        <v>0</v>
      </c>
      <c r="MY323" s="372"/>
      <c r="MZ323" s="372">
        <f t="shared" si="417"/>
        <v>0</v>
      </c>
      <c r="NA323" s="372"/>
      <c r="NB323" s="372">
        <f t="shared" si="418"/>
        <v>0</v>
      </c>
      <c r="NC323" s="372"/>
      <c r="ND323" s="372">
        <f t="shared" si="419"/>
        <v>0</v>
      </c>
      <c r="NE323" s="372"/>
      <c r="NF323" s="372">
        <f t="shared" si="420"/>
        <v>0</v>
      </c>
      <c r="NG323" s="372"/>
      <c r="NH323" s="372">
        <f t="shared" si="421"/>
        <v>0</v>
      </c>
      <c r="NI323" s="372"/>
      <c r="NJ323" s="372">
        <f t="shared" si="422"/>
        <v>0</v>
      </c>
      <c r="NK323" s="372"/>
      <c r="NL323" s="372">
        <f t="shared" si="429"/>
        <v>0</v>
      </c>
      <c r="NM323" s="373"/>
      <c r="NN323" s="350"/>
      <c r="NR323" s="30">
        <f t="shared" si="423"/>
        <v>0</v>
      </c>
      <c r="NS323" s="30">
        <f t="shared" si="424"/>
        <v>0</v>
      </c>
      <c r="NT323" s="30">
        <f t="shared" si="425"/>
        <v>0</v>
      </c>
    </row>
    <row r="324" spans="1:384" ht="10.199999999999999" customHeight="1">
      <c r="A324" s="25"/>
      <c r="B324" s="337"/>
      <c r="C324" s="335"/>
      <c r="D324" s="15"/>
      <c r="E324" s="334" t="str">
        <f>$E$9</f>
        <v>CREPIERE</v>
      </c>
      <c r="F324" s="334"/>
      <c r="G324" s="124" t="str">
        <f>IF(MT350=0,"",MT350)</f>
        <v/>
      </c>
      <c r="H324" s="323"/>
      <c r="I324" s="328" t="str">
        <f>Prenoms!$B$7</f>
        <v>seb</v>
      </c>
      <c r="J324" s="329"/>
      <c r="K324" s="329"/>
      <c r="L324" s="329"/>
      <c r="M324" s="329"/>
      <c r="N324" s="78" t="str">
        <f>IF(NL324&lt;&gt;0,"",IF(Conges!O41=0,"",Conges!O41))</f>
        <v/>
      </c>
      <c r="O324" s="79"/>
      <c r="P324" s="80"/>
      <c r="Q324" s="80"/>
      <c r="R324" s="80"/>
      <c r="S324" s="80"/>
      <c r="T324" s="80"/>
      <c r="U324" s="80"/>
      <c r="V324" s="81"/>
      <c r="W324" s="80"/>
      <c r="X324" s="80"/>
      <c r="Y324" s="80"/>
      <c r="Z324" s="80"/>
      <c r="AA324" s="80"/>
      <c r="AB324" s="80"/>
      <c r="AC324" s="80"/>
      <c r="AD324" s="80"/>
      <c r="AE324" s="79"/>
      <c r="AF324" s="80"/>
      <c r="AG324" s="80"/>
      <c r="AH324" s="80"/>
      <c r="AI324" s="80"/>
      <c r="AJ324" s="81"/>
      <c r="AK324" s="80"/>
      <c r="AL324" s="80"/>
      <c r="AM324" s="80"/>
      <c r="AN324" s="80"/>
      <c r="AO324" s="80"/>
      <c r="AP324" s="80"/>
      <c r="AQ324" s="80"/>
      <c r="AR324" s="80"/>
      <c r="AS324" s="80"/>
      <c r="AT324" s="80"/>
      <c r="AU324" s="79"/>
      <c r="AV324" s="80"/>
      <c r="AW324" s="80"/>
      <c r="AX324" s="80"/>
      <c r="AY324" s="80"/>
      <c r="AZ324" s="80"/>
      <c r="BA324" s="80"/>
      <c r="BB324" s="81"/>
      <c r="BC324" s="82">
        <f>IF(NL324&lt;&gt;0,(IF(Conges!O$41=0,0,3)),0)</f>
        <v>0</v>
      </c>
      <c r="BD324" s="370"/>
      <c r="BE324" s="357">
        <f>IF(OR(Conges!O$41="A",Conges!O$41="V"),Prenoms!L$7,NL324)</f>
        <v>0</v>
      </c>
      <c r="BF324" s="358"/>
      <c r="BG324" s="264"/>
      <c r="BH324" s="265">
        <f t="shared" si="408"/>
        <v>0</v>
      </c>
      <c r="BI324" s="266" t="str">
        <f t="shared" si="409"/>
        <v/>
      </c>
      <c r="BJ324" s="278">
        <v>54.516129032258064</v>
      </c>
      <c r="BK324" s="279">
        <f t="shared" si="426"/>
        <v>-54.516129032258064</v>
      </c>
      <c r="BL324" s="280">
        <f t="shared" si="341"/>
        <v>0</v>
      </c>
      <c r="BM324" s="280">
        <f t="shared" si="342"/>
        <v>0</v>
      </c>
      <c r="BN324" s="280">
        <f>SUM('Heures Pointage'!$ED$15:$EE$15)</f>
        <v>0</v>
      </c>
      <c r="BO324" s="280">
        <f>SUM('Heures et Indemnites'!$ED$15:$EE$15)</f>
        <v>0</v>
      </c>
      <c r="BP324" s="281">
        <f t="shared" si="343"/>
        <v>0</v>
      </c>
      <c r="BQ324" s="281">
        <f>'Heures Pointage'!$FB$15</f>
        <v>0</v>
      </c>
      <c r="BR324" s="282">
        <f t="shared" ref="BR324" si="433">$BH$1059</f>
        <v>0</v>
      </c>
      <c r="BS324" s="142">
        <f>Prenoms!$C$7</f>
        <v>169</v>
      </c>
      <c r="BT324" s="170"/>
      <c r="BU324" s="211">
        <f>SUM('Heures et Indemnites'!$ED$15:$EE$15)</f>
        <v>0</v>
      </c>
      <c r="BV324" s="218">
        <f>SUM('Heures et Indemnites'!$ED$6:$EE$15)</f>
        <v>0</v>
      </c>
      <c r="BW324" s="211"/>
      <c r="BX324" s="218"/>
      <c r="MT324" s="369">
        <f t="shared" si="428"/>
        <v>0</v>
      </c>
      <c r="MU324" s="351">
        <f t="shared" si="414"/>
        <v>0</v>
      </c>
      <c r="MV324" s="351">
        <f t="shared" si="415"/>
        <v>0</v>
      </c>
      <c r="MW324" s="351"/>
      <c r="MX324" s="351">
        <f t="shared" si="416"/>
        <v>0</v>
      </c>
      <c r="MY324" s="351"/>
      <c r="MZ324" s="351">
        <f t="shared" si="417"/>
        <v>0</v>
      </c>
      <c r="NA324" s="351"/>
      <c r="NB324" s="351">
        <f t="shared" si="418"/>
        <v>0</v>
      </c>
      <c r="NC324" s="351"/>
      <c r="ND324" s="351">
        <f t="shared" si="419"/>
        <v>0</v>
      </c>
      <c r="NE324" s="351"/>
      <c r="NF324" s="351">
        <f t="shared" si="420"/>
        <v>0</v>
      </c>
      <c r="NG324" s="351"/>
      <c r="NH324" s="351">
        <f t="shared" si="421"/>
        <v>0</v>
      </c>
      <c r="NI324" s="351"/>
      <c r="NJ324" s="351">
        <f t="shared" si="422"/>
        <v>0</v>
      </c>
      <c r="NK324" s="351"/>
      <c r="NL324" s="351">
        <f t="shared" si="429"/>
        <v>0</v>
      </c>
      <c r="NM324" s="352"/>
      <c r="NN324" s="350"/>
      <c r="NR324" s="30">
        <f t="shared" si="423"/>
        <v>0</v>
      </c>
      <c r="NS324" s="30">
        <f t="shared" si="424"/>
        <v>0</v>
      </c>
      <c r="NT324" s="30">
        <f t="shared" si="425"/>
        <v>0</v>
      </c>
    </row>
    <row r="325" spans="1:384" ht="10.199999999999999" customHeight="1">
      <c r="A325" s="25"/>
      <c r="B325" s="337"/>
      <c r="C325" s="335"/>
      <c r="D325" s="15"/>
      <c r="E325" s="318" t="str">
        <f>$E$10</f>
        <v>BRASSERIE</v>
      </c>
      <c r="F325" s="318"/>
      <c r="G325" s="125" t="str">
        <f>IF(MV350=0,"",MV350)</f>
        <v/>
      </c>
      <c r="H325" s="323"/>
      <c r="I325" s="325" t="str">
        <f>Prenoms!$B$8</f>
        <v>dylan</v>
      </c>
      <c r="J325" s="326"/>
      <c r="K325" s="326"/>
      <c r="L325" s="326"/>
      <c r="M325" s="326"/>
      <c r="N325" s="65" t="str">
        <f>IF(NL325&lt;&gt;0,"",IF(Conges!O42=0,"",Conges!O42))</f>
        <v/>
      </c>
      <c r="O325" s="66"/>
      <c r="P325" s="67"/>
      <c r="Q325" s="67"/>
      <c r="R325" s="67"/>
      <c r="S325" s="67"/>
      <c r="T325" s="67"/>
      <c r="U325" s="67"/>
      <c r="V325" s="68"/>
      <c r="W325" s="67"/>
      <c r="X325" s="67"/>
      <c r="Y325" s="67"/>
      <c r="Z325" s="67"/>
      <c r="AA325" s="67"/>
      <c r="AB325" s="67"/>
      <c r="AC325" s="67"/>
      <c r="AD325" s="67"/>
      <c r="AE325" s="66"/>
      <c r="AF325" s="67"/>
      <c r="AG325" s="67"/>
      <c r="AH325" s="67"/>
      <c r="AI325" s="67"/>
      <c r="AJ325" s="68"/>
      <c r="AK325" s="67"/>
      <c r="AL325" s="67"/>
      <c r="AM325" s="67"/>
      <c r="AN325" s="67"/>
      <c r="AO325" s="67"/>
      <c r="AP325" s="67"/>
      <c r="AQ325" s="67"/>
      <c r="AR325" s="67"/>
      <c r="AS325" s="67"/>
      <c r="AT325" s="67"/>
      <c r="AU325" s="66"/>
      <c r="AV325" s="67"/>
      <c r="AW325" s="67"/>
      <c r="AX325" s="67"/>
      <c r="AY325" s="67"/>
      <c r="AZ325" s="67"/>
      <c r="BA325" s="67"/>
      <c r="BB325" s="68"/>
      <c r="BC325" s="69">
        <f>IF(NL325&lt;&gt;0,(IF(Conges!O$42=0,0,3)),0)</f>
        <v>0</v>
      </c>
      <c r="BD325" s="370"/>
      <c r="BE325" s="355">
        <f>IF(OR(Conges!O$42="A",Conges!O$42="V"),Prenoms!L$8,NL325)</f>
        <v>0</v>
      </c>
      <c r="BF325" s="356"/>
      <c r="BG325" s="267"/>
      <c r="BH325" s="268">
        <f t="shared" si="408"/>
        <v>0</v>
      </c>
      <c r="BI325" s="269" t="str">
        <f t="shared" si="409"/>
        <v/>
      </c>
      <c r="BJ325" s="283">
        <v>54.516129032258064</v>
      </c>
      <c r="BK325" s="284">
        <f t="shared" si="426"/>
        <v>-54.516129032258064</v>
      </c>
      <c r="BL325" s="285">
        <f t="shared" si="341"/>
        <v>0</v>
      </c>
      <c r="BM325" s="285">
        <f t="shared" si="342"/>
        <v>0</v>
      </c>
      <c r="BN325" s="285">
        <f>SUM('Heures Pointage'!$FD$15:$FE$15)</f>
        <v>0</v>
      </c>
      <c r="BO325" s="285">
        <f>SUM('Heures et Indemnites'!$FD$15:$FE$15)</f>
        <v>0</v>
      </c>
      <c r="BP325" s="286">
        <f t="shared" si="343"/>
        <v>0</v>
      </c>
      <c r="BQ325" s="286">
        <f>'Heures Pointage'!$GB$15</f>
        <v>0</v>
      </c>
      <c r="BR325" s="287">
        <f t="shared" ref="BR325" si="434">$BH$1060</f>
        <v>0</v>
      </c>
      <c r="BS325" s="143">
        <f>Prenoms!$C$8</f>
        <v>169</v>
      </c>
      <c r="BT325" s="146"/>
      <c r="BU325" s="210">
        <f>SUM('Heures et Indemnites'!$FD$15:$FE$15)</f>
        <v>0</v>
      </c>
      <c r="BV325" s="219">
        <f>SUM('Heures et Indemnites'!$FD$6:$FE$15)</f>
        <v>0</v>
      </c>
      <c r="BW325" s="210"/>
      <c r="BX325" s="219"/>
      <c r="MT325" s="371">
        <f t="shared" si="428"/>
        <v>0</v>
      </c>
      <c r="MU325" s="372">
        <f t="shared" si="414"/>
        <v>0</v>
      </c>
      <c r="MV325" s="372">
        <f t="shared" si="415"/>
        <v>0</v>
      </c>
      <c r="MW325" s="372"/>
      <c r="MX325" s="372">
        <f t="shared" si="416"/>
        <v>0</v>
      </c>
      <c r="MY325" s="372"/>
      <c r="MZ325" s="372">
        <f t="shared" si="417"/>
        <v>0</v>
      </c>
      <c r="NA325" s="372"/>
      <c r="NB325" s="372">
        <f t="shared" si="418"/>
        <v>0</v>
      </c>
      <c r="NC325" s="372"/>
      <c r="ND325" s="372">
        <f t="shared" si="419"/>
        <v>0</v>
      </c>
      <c r="NE325" s="372"/>
      <c r="NF325" s="372">
        <f t="shared" si="420"/>
        <v>0</v>
      </c>
      <c r="NG325" s="372"/>
      <c r="NH325" s="372">
        <f t="shared" si="421"/>
        <v>0</v>
      </c>
      <c r="NI325" s="372"/>
      <c r="NJ325" s="372">
        <f t="shared" si="422"/>
        <v>0</v>
      </c>
      <c r="NK325" s="372"/>
      <c r="NL325" s="372">
        <f t="shared" si="429"/>
        <v>0</v>
      </c>
      <c r="NM325" s="373"/>
      <c r="NN325" s="350"/>
      <c r="NR325" s="30">
        <f t="shared" si="423"/>
        <v>0</v>
      </c>
      <c r="NS325" s="30">
        <f t="shared" si="424"/>
        <v>0</v>
      </c>
      <c r="NT325" s="30">
        <f t="shared" si="425"/>
        <v>0</v>
      </c>
    </row>
    <row r="326" spans="1:384" ht="10.199999999999999" customHeight="1">
      <c r="A326" s="25"/>
      <c r="B326" s="337"/>
      <c r="C326" s="335"/>
      <c r="D326" s="15"/>
      <c r="E326" s="327" t="str">
        <f>$E$11</f>
        <v>MEP</v>
      </c>
      <c r="F326" s="327"/>
      <c r="G326" s="126" t="str">
        <f>IF(MX350=0,"",MX350)</f>
        <v/>
      </c>
      <c r="H326" s="323"/>
      <c r="I326" s="328" t="str">
        <f>Prenoms!$B$9</f>
        <v>mamad</v>
      </c>
      <c r="J326" s="329"/>
      <c r="K326" s="329"/>
      <c r="L326" s="329"/>
      <c r="M326" s="329"/>
      <c r="N326" s="78" t="str">
        <f>IF(NL326&lt;&gt;0,"",IF(Conges!O43=0,"",Conges!O43))</f>
        <v/>
      </c>
      <c r="O326" s="79"/>
      <c r="P326" s="80"/>
      <c r="Q326" s="80"/>
      <c r="R326" s="80"/>
      <c r="S326" s="80"/>
      <c r="T326" s="80"/>
      <c r="U326" s="80"/>
      <c r="V326" s="81"/>
      <c r="W326" s="80"/>
      <c r="X326" s="80"/>
      <c r="Y326" s="80"/>
      <c r="Z326" s="80"/>
      <c r="AA326" s="80"/>
      <c r="AB326" s="80"/>
      <c r="AC326" s="80"/>
      <c r="AD326" s="80"/>
      <c r="AE326" s="79"/>
      <c r="AF326" s="80"/>
      <c r="AG326" s="80"/>
      <c r="AH326" s="80"/>
      <c r="AI326" s="80"/>
      <c r="AJ326" s="81"/>
      <c r="AK326" s="80"/>
      <c r="AL326" s="80"/>
      <c r="AM326" s="80"/>
      <c r="AN326" s="80"/>
      <c r="AO326" s="80"/>
      <c r="AP326" s="80"/>
      <c r="AQ326" s="80"/>
      <c r="AR326" s="80"/>
      <c r="AS326" s="80"/>
      <c r="AT326" s="80"/>
      <c r="AU326" s="79"/>
      <c r="AV326" s="80"/>
      <c r="AW326" s="80"/>
      <c r="AX326" s="80"/>
      <c r="AY326" s="80"/>
      <c r="AZ326" s="80"/>
      <c r="BA326" s="80"/>
      <c r="BB326" s="81"/>
      <c r="BC326" s="82">
        <f>IF(NL326&lt;&gt;0,(IF(Conges!O$43=0,0,3)),0)</f>
        <v>0</v>
      </c>
      <c r="BD326" s="370"/>
      <c r="BE326" s="357">
        <f>IF(OR(Conges!O$43="A",Conges!O$43="V"),Prenoms!L$9,NL326)</f>
        <v>0</v>
      </c>
      <c r="BF326" s="358"/>
      <c r="BG326" s="264"/>
      <c r="BH326" s="265">
        <f t="shared" si="408"/>
        <v>0</v>
      </c>
      <c r="BI326" s="266" t="str">
        <f t="shared" si="409"/>
        <v/>
      </c>
      <c r="BJ326" s="278">
        <v>54.516129032258064</v>
      </c>
      <c r="BK326" s="279">
        <f t="shared" si="426"/>
        <v>-54.516129032258064</v>
      </c>
      <c r="BL326" s="280">
        <f t="shared" si="341"/>
        <v>0</v>
      </c>
      <c r="BM326" s="280">
        <f t="shared" si="342"/>
        <v>0</v>
      </c>
      <c r="BN326" s="280">
        <f>SUM('Heures Pointage'!$GD$15:$GE$15)</f>
        <v>0</v>
      </c>
      <c r="BO326" s="280">
        <f>SUM('Heures et Indemnites'!$GD$15:$GE$15)</f>
        <v>0</v>
      </c>
      <c r="BP326" s="281">
        <f t="shared" si="343"/>
        <v>0</v>
      </c>
      <c r="BQ326" s="281">
        <f>'Heures Pointage'!$HB$15</f>
        <v>0</v>
      </c>
      <c r="BR326" s="282">
        <f t="shared" ref="BR326" si="435">$BH$1061</f>
        <v>0</v>
      </c>
      <c r="BS326" s="142">
        <f>Prenoms!$C$9</f>
        <v>169</v>
      </c>
      <c r="BT326" s="170"/>
      <c r="BU326" s="211">
        <f>SUM('Heures et Indemnites'!$GD$15:$GE$15)</f>
        <v>0</v>
      </c>
      <c r="BV326" s="218">
        <f>SUM('Heures et Indemnites'!$GD$6:$GE$15)</f>
        <v>0</v>
      </c>
      <c r="BW326" s="211"/>
      <c r="BX326" s="218"/>
      <c r="MT326" s="369">
        <f t="shared" si="428"/>
        <v>0</v>
      </c>
      <c r="MU326" s="351">
        <f t="shared" si="414"/>
        <v>0</v>
      </c>
      <c r="MV326" s="351">
        <f t="shared" si="415"/>
        <v>0</v>
      </c>
      <c r="MW326" s="351"/>
      <c r="MX326" s="351">
        <f t="shared" si="416"/>
        <v>0</v>
      </c>
      <c r="MY326" s="351"/>
      <c r="MZ326" s="351">
        <f t="shared" si="417"/>
        <v>0</v>
      </c>
      <c r="NA326" s="351"/>
      <c r="NB326" s="351">
        <f t="shared" si="418"/>
        <v>0</v>
      </c>
      <c r="NC326" s="351"/>
      <c r="ND326" s="351">
        <f t="shared" si="419"/>
        <v>0</v>
      </c>
      <c r="NE326" s="351"/>
      <c r="NF326" s="351">
        <f t="shared" si="420"/>
        <v>0</v>
      </c>
      <c r="NG326" s="351"/>
      <c r="NH326" s="351">
        <f t="shared" si="421"/>
        <v>0</v>
      </c>
      <c r="NI326" s="351"/>
      <c r="NJ326" s="351">
        <f t="shared" si="422"/>
        <v>0</v>
      </c>
      <c r="NK326" s="351"/>
      <c r="NL326" s="351">
        <f t="shared" si="429"/>
        <v>0</v>
      </c>
      <c r="NM326" s="352"/>
      <c r="NN326" s="350"/>
      <c r="NR326" s="30">
        <f t="shared" si="423"/>
        <v>0</v>
      </c>
      <c r="NS326" s="30">
        <f t="shared" si="424"/>
        <v>0</v>
      </c>
      <c r="NT326" s="30">
        <f t="shared" si="425"/>
        <v>0</v>
      </c>
    </row>
    <row r="327" spans="1:384" ht="10.199999999999999" customHeight="1">
      <c r="A327" s="25"/>
      <c r="B327" s="337"/>
      <c r="C327" s="335"/>
      <c r="D327" s="15"/>
      <c r="E327" s="348" t="str">
        <f>$E$12</f>
        <v>Renfort</v>
      </c>
      <c r="F327" s="348"/>
      <c r="G327" s="127" t="str">
        <f>IF(MZ350=0,"",MZ350)</f>
        <v/>
      </c>
      <c r="H327" s="323"/>
      <c r="I327" s="325" t="str">
        <f>Prenoms!$B$10</f>
        <v>erwan</v>
      </c>
      <c r="J327" s="326"/>
      <c r="K327" s="326"/>
      <c r="L327" s="326"/>
      <c r="M327" s="326"/>
      <c r="N327" s="65" t="str">
        <f>IF(NL327&lt;&gt;0,"",IF(Conges!O44=0,"",Conges!O44))</f>
        <v/>
      </c>
      <c r="O327" s="66"/>
      <c r="P327" s="67"/>
      <c r="Q327" s="67"/>
      <c r="R327" s="67"/>
      <c r="S327" s="67"/>
      <c r="T327" s="67"/>
      <c r="U327" s="67"/>
      <c r="V327" s="68"/>
      <c r="W327" s="67"/>
      <c r="X327" s="67"/>
      <c r="Y327" s="67"/>
      <c r="Z327" s="67"/>
      <c r="AA327" s="67"/>
      <c r="AB327" s="67"/>
      <c r="AC327" s="67"/>
      <c r="AD327" s="67"/>
      <c r="AE327" s="66"/>
      <c r="AF327" s="67"/>
      <c r="AG327" s="67"/>
      <c r="AH327" s="67"/>
      <c r="AI327" s="67"/>
      <c r="AJ327" s="68"/>
      <c r="AK327" s="67"/>
      <c r="AL327" s="67"/>
      <c r="AM327" s="67"/>
      <c r="AN327" s="67"/>
      <c r="AO327" s="67"/>
      <c r="AP327" s="67"/>
      <c r="AQ327" s="67"/>
      <c r="AR327" s="67"/>
      <c r="AS327" s="67"/>
      <c r="AT327" s="67"/>
      <c r="AU327" s="66"/>
      <c r="AV327" s="67"/>
      <c r="AW327" s="67"/>
      <c r="AX327" s="67"/>
      <c r="AY327" s="67"/>
      <c r="AZ327" s="67"/>
      <c r="BA327" s="67"/>
      <c r="BB327" s="68"/>
      <c r="BC327" s="69">
        <f>IF(NL327&lt;&gt;0,(IF(Conges!O$44=0,0,3)),0)</f>
        <v>0</v>
      </c>
      <c r="BD327" s="370"/>
      <c r="BE327" s="355">
        <f>IF(OR(Conges!O$44="A",Conges!O$44="V"),Prenoms!L$10,NL327)</f>
        <v>0</v>
      </c>
      <c r="BF327" s="356"/>
      <c r="BG327" s="267"/>
      <c r="BH327" s="268">
        <f t="shared" si="408"/>
        <v>0</v>
      </c>
      <c r="BI327" s="269" t="str">
        <f t="shared" si="409"/>
        <v/>
      </c>
      <c r="BJ327" s="283">
        <v>54.516129032258064</v>
      </c>
      <c r="BK327" s="284">
        <f t="shared" si="426"/>
        <v>-54.516129032258064</v>
      </c>
      <c r="BL327" s="285">
        <f t="shared" si="341"/>
        <v>0</v>
      </c>
      <c r="BM327" s="285">
        <f t="shared" si="342"/>
        <v>0</v>
      </c>
      <c r="BN327" s="285">
        <f>SUM('Heures Pointage'!$HD$15:$HE$15)</f>
        <v>0</v>
      </c>
      <c r="BO327" s="285">
        <f>SUM('Heures et Indemnites'!$HD$15:$HE$15)</f>
        <v>0</v>
      </c>
      <c r="BP327" s="286">
        <f t="shared" si="343"/>
        <v>0</v>
      </c>
      <c r="BQ327" s="286">
        <f>'Heures Pointage'!$IB$15</f>
        <v>0</v>
      </c>
      <c r="BR327" s="287">
        <f t="shared" ref="BR327" si="436">$BH$1062</f>
        <v>0</v>
      </c>
      <c r="BS327" s="143">
        <f>Prenoms!$C$10</f>
        <v>169</v>
      </c>
      <c r="BT327" s="146"/>
      <c r="BU327" s="210">
        <f>SUM('Heures et Indemnites'!$HD$15:$HE$15)</f>
        <v>0</v>
      </c>
      <c r="BV327" s="219">
        <f>SUM('Heures et Indemnites'!$HD$6:$HE$15)</f>
        <v>0</v>
      </c>
      <c r="BW327" s="210"/>
      <c r="BX327" s="219"/>
      <c r="MT327" s="371">
        <f t="shared" si="428"/>
        <v>0</v>
      </c>
      <c r="MU327" s="372">
        <f t="shared" si="414"/>
        <v>0</v>
      </c>
      <c r="MV327" s="372">
        <f t="shared" si="415"/>
        <v>0</v>
      </c>
      <c r="MW327" s="372"/>
      <c r="MX327" s="372">
        <f t="shared" si="416"/>
        <v>0</v>
      </c>
      <c r="MY327" s="372"/>
      <c r="MZ327" s="372">
        <f t="shared" si="417"/>
        <v>0</v>
      </c>
      <c r="NA327" s="372"/>
      <c r="NB327" s="372">
        <f t="shared" si="418"/>
        <v>0</v>
      </c>
      <c r="NC327" s="372"/>
      <c r="ND327" s="372">
        <f t="shared" si="419"/>
        <v>0</v>
      </c>
      <c r="NE327" s="372"/>
      <c r="NF327" s="372">
        <f t="shared" si="420"/>
        <v>0</v>
      </c>
      <c r="NG327" s="372"/>
      <c r="NH327" s="372">
        <f t="shared" si="421"/>
        <v>0</v>
      </c>
      <c r="NI327" s="372"/>
      <c r="NJ327" s="372">
        <f t="shared" si="422"/>
        <v>0</v>
      </c>
      <c r="NK327" s="372"/>
      <c r="NL327" s="372">
        <f t="shared" si="429"/>
        <v>0</v>
      </c>
      <c r="NM327" s="373"/>
      <c r="NN327" s="350"/>
      <c r="NR327" s="30">
        <f t="shared" si="423"/>
        <v>0</v>
      </c>
      <c r="NS327" s="30">
        <f t="shared" si="424"/>
        <v>0</v>
      </c>
      <c r="NT327" s="30">
        <f t="shared" si="425"/>
        <v>0</v>
      </c>
    </row>
    <row r="328" spans="1:384" ht="10.199999999999999" customHeight="1">
      <c r="A328" s="25"/>
      <c r="B328" s="337"/>
      <c r="C328" s="335"/>
      <c r="D328" s="15"/>
      <c r="E328" s="317" t="str">
        <f>$E$13</f>
        <v>CHEF</v>
      </c>
      <c r="F328" s="317"/>
      <c r="G328" s="128" t="str">
        <f>IF(NB350=0,"",NB350)</f>
        <v/>
      </c>
      <c r="H328" s="323"/>
      <c r="I328" s="328" t="str">
        <f>Prenoms!$B$11</f>
        <v>adrien</v>
      </c>
      <c r="J328" s="329"/>
      <c r="K328" s="329"/>
      <c r="L328" s="329"/>
      <c r="M328" s="329"/>
      <c r="N328" s="78" t="str">
        <f>IF(NL328&lt;&gt;0,"",IF(Conges!O45=0,"",Conges!O45))</f>
        <v/>
      </c>
      <c r="O328" s="79"/>
      <c r="P328" s="80"/>
      <c r="Q328" s="80"/>
      <c r="R328" s="80"/>
      <c r="S328" s="80"/>
      <c r="T328" s="80"/>
      <c r="U328" s="80"/>
      <c r="V328" s="81"/>
      <c r="W328" s="80"/>
      <c r="X328" s="80"/>
      <c r="Y328" s="80"/>
      <c r="Z328" s="80"/>
      <c r="AA328" s="80"/>
      <c r="AB328" s="80"/>
      <c r="AC328" s="80"/>
      <c r="AD328" s="80"/>
      <c r="AE328" s="79"/>
      <c r="AF328" s="80"/>
      <c r="AG328" s="80"/>
      <c r="AH328" s="80"/>
      <c r="AI328" s="80"/>
      <c r="AJ328" s="81"/>
      <c r="AK328" s="80"/>
      <c r="AL328" s="80"/>
      <c r="AM328" s="80"/>
      <c r="AN328" s="80"/>
      <c r="AO328" s="80"/>
      <c r="AP328" s="80"/>
      <c r="AQ328" s="80"/>
      <c r="AR328" s="80"/>
      <c r="AS328" s="80"/>
      <c r="AT328" s="80"/>
      <c r="AU328" s="79"/>
      <c r="AV328" s="80"/>
      <c r="AW328" s="80"/>
      <c r="AX328" s="80"/>
      <c r="AY328" s="80"/>
      <c r="AZ328" s="80"/>
      <c r="BA328" s="80"/>
      <c r="BB328" s="81"/>
      <c r="BC328" s="82">
        <f>IF(NL328&lt;&gt;0,(IF(Conges!O$45=0,0,3)),0)</f>
        <v>0</v>
      </c>
      <c r="BD328" s="370"/>
      <c r="BE328" s="357">
        <f>IF(OR(Conges!O$45="A",Conges!O$45="V"),Prenoms!L$11,NL328)</f>
        <v>0</v>
      </c>
      <c r="BF328" s="358"/>
      <c r="BG328" s="264"/>
      <c r="BH328" s="265">
        <f t="shared" si="408"/>
        <v>0</v>
      </c>
      <c r="BI328" s="266" t="str">
        <f t="shared" si="409"/>
        <v/>
      </c>
      <c r="BJ328" s="278">
        <v>54.516129032258064</v>
      </c>
      <c r="BK328" s="279">
        <f t="shared" si="426"/>
        <v>-54.516129032258064</v>
      </c>
      <c r="BL328" s="280">
        <f t="shared" si="341"/>
        <v>0</v>
      </c>
      <c r="BM328" s="280">
        <f t="shared" si="342"/>
        <v>0</v>
      </c>
      <c r="BN328" s="280">
        <f>SUM('Heures Pointage'!$ID$15:$IE$15)</f>
        <v>0</v>
      </c>
      <c r="BO328" s="280">
        <f>SUM('Heures et Indemnites'!$ID$15:$IE$15)</f>
        <v>0</v>
      </c>
      <c r="BP328" s="281">
        <f t="shared" si="343"/>
        <v>0</v>
      </c>
      <c r="BQ328" s="281">
        <f>'Heures Pointage'!$JB$15</f>
        <v>0</v>
      </c>
      <c r="BR328" s="282">
        <f t="shared" ref="BR328" si="437">$BH$1063</f>
        <v>0</v>
      </c>
      <c r="BS328" s="142">
        <f>Prenoms!$C$11</f>
        <v>169</v>
      </c>
      <c r="BT328" s="170"/>
      <c r="BU328" s="211">
        <f>SUM('Heures et Indemnites'!$ID$15:$IE$15)</f>
        <v>0</v>
      </c>
      <c r="BV328" s="218">
        <f>SUM('Heures et Indemnites'!$ID$6:$IE$15)</f>
        <v>0</v>
      </c>
      <c r="BW328" s="211"/>
      <c r="BX328" s="218"/>
      <c r="MT328" s="369">
        <f t="shared" si="428"/>
        <v>0</v>
      </c>
      <c r="MU328" s="351">
        <f t="shared" si="414"/>
        <v>0</v>
      </c>
      <c r="MV328" s="351">
        <f t="shared" si="415"/>
        <v>0</v>
      </c>
      <c r="MW328" s="351"/>
      <c r="MX328" s="351">
        <f t="shared" si="416"/>
        <v>0</v>
      </c>
      <c r="MY328" s="351"/>
      <c r="MZ328" s="351">
        <f t="shared" si="417"/>
        <v>0</v>
      </c>
      <c r="NA328" s="351"/>
      <c r="NB328" s="351">
        <f t="shared" si="418"/>
        <v>0</v>
      </c>
      <c r="NC328" s="351"/>
      <c r="ND328" s="351">
        <f t="shared" si="419"/>
        <v>0</v>
      </c>
      <c r="NE328" s="351"/>
      <c r="NF328" s="351">
        <f t="shared" si="420"/>
        <v>0</v>
      </c>
      <c r="NG328" s="351"/>
      <c r="NH328" s="351">
        <f t="shared" si="421"/>
        <v>0</v>
      </c>
      <c r="NI328" s="351"/>
      <c r="NJ328" s="351">
        <f t="shared" si="422"/>
        <v>0</v>
      </c>
      <c r="NK328" s="351"/>
      <c r="NL328" s="351">
        <f t="shared" si="429"/>
        <v>0</v>
      </c>
      <c r="NM328" s="352"/>
      <c r="NN328" s="350"/>
      <c r="NR328" s="30">
        <f t="shared" si="423"/>
        <v>0</v>
      </c>
      <c r="NS328" s="30">
        <f t="shared" si="424"/>
        <v>0</v>
      </c>
      <c r="NT328" s="30">
        <f t="shared" si="425"/>
        <v>0</v>
      </c>
    </row>
    <row r="329" spans="1:384" ht="10.199999999999999" customHeight="1">
      <c r="A329" s="25"/>
      <c r="B329" s="337"/>
      <c r="C329" s="335"/>
      <c r="D329" s="15"/>
      <c r="E329" s="319" t="str">
        <f>$E$14</f>
        <v>MENAGE</v>
      </c>
      <c r="F329" s="319"/>
      <c r="G329" s="129" t="str">
        <f>IF(ND350=0,"",ND350)</f>
        <v/>
      </c>
      <c r="H329" s="323"/>
      <c r="I329" s="325" t="str">
        <f>Prenoms!$B$12</f>
        <v>soren</v>
      </c>
      <c r="J329" s="326"/>
      <c r="K329" s="326"/>
      <c r="L329" s="326"/>
      <c r="M329" s="326"/>
      <c r="N329" s="65" t="str">
        <f>IF(NL329&lt;&gt;0,"",IF(Conges!O46=0,"",Conges!O46))</f>
        <v/>
      </c>
      <c r="O329" s="66"/>
      <c r="P329" s="67"/>
      <c r="Q329" s="67"/>
      <c r="R329" s="67"/>
      <c r="S329" s="67"/>
      <c r="T329" s="67"/>
      <c r="U329" s="67"/>
      <c r="V329" s="68"/>
      <c r="W329" s="67"/>
      <c r="X329" s="67"/>
      <c r="Y329" s="67"/>
      <c r="Z329" s="67"/>
      <c r="AA329" s="67"/>
      <c r="AB329" s="67"/>
      <c r="AC329" s="67"/>
      <c r="AD329" s="67"/>
      <c r="AE329" s="66"/>
      <c r="AF329" s="67"/>
      <c r="AG329" s="67"/>
      <c r="AH329" s="67"/>
      <c r="AI329" s="67"/>
      <c r="AJ329" s="68"/>
      <c r="AK329" s="67"/>
      <c r="AL329" s="67"/>
      <c r="AM329" s="67"/>
      <c r="AN329" s="67"/>
      <c r="AO329" s="67"/>
      <c r="AP329" s="67"/>
      <c r="AQ329" s="67"/>
      <c r="AR329" s="67"/>
      <c r="AS329" s="67"/>
      <c r="AT329" s="67"/>
      <c r="AU329" s="66"/>
      <c r="AV329" s="67"/>
      <c r="AW329" s="67"/>
      <c r="AX329" s="67"/>
      <c r="AY329" s="67"/>
      <c r="AZ329" s="67"/>
      <c r="BA329" s="67"/>
      <c r="BB329" s="68"/>
      <c r="BC329" s="69">
        <f>IF(NL329&lt;&gt;0,(IF(Conges!O$46=0,0,3)),0)</f>
        <v>0</v>
      </c>
      <c r="BD329" s="370"/>
      <c r="BE329" s="355">
        <f>IF(OR(Conges!O$46="A",Conges!O$46="V"),Prenoms!L$12,NL329)</f>
        <v>0</v>
      </c>
      <c r="BF329" s="356"/>
      <c r="BG329" s="267"/>
      <c r="BH329" s="268">
        <f t="shared" si="408"/>
        <v>0</v>
      </c>
      <c r="BI329" s="269" t="str">
        <f t="shared" si="409"/>
        <v/>
      </c>
      <c r="BJ329" s="283">
        <v>54.516129032258064</v>
      </c>
      <c r="BK329" s="284">
        <f t="shared" si="426"/>
        <v>-54.516129032258064</v>
      </c>
      <c r="BL329" s="285">
        <f t="shared" si="341"/>
        <v>0</v>
      </c>
      <c r="BM329" s="285">
        <f t="shared" si="342"/>
        <v>0</v>
      </c>
      <c r="BN329" s="285">
        <f>SUM('Heures Pointage'!$JD$15:$JE$15)</f>
        <v>0</v>
      </c>
      <c r="BO329" s="285">
        <f>SUM('Heures et Indemnites'!$JD$15:$JE$15)</f>
        <v>0</v>
      </c>
      <c r="BP329" s="286">
        <f t="shared" si="343"/>
        <v>0</v>
      </c>
      <c r="BQ329" s="286">
        <f>'Heures Pointage'!$KB$15</f>
        <v>0</v>
      </c>
      <c r="BR329" s="287">
        <f t="shared" ref="BR329" si="438">$BH$1064</f>
        <v>0</v>
      </c>
      <c r="BS329" s="143">
        <f>Prenoms!$C$12</f>
        <v>169</v>
      </c>
      <c r="BT329" s="146"/>
      <c r="BU329" s="210">
        <f>SUM('Heures et Indemnites'!$JD$15:$JE$15)</f>
        <v>0</v>
      </c>
      <c r="BV329" s="219">
        <f>SUM('Heures et Indemnites'!$JD$6:$JE$15)</f>
        <v>0</v>
      </c>
      <c r="BW329" s="210"/>
      <c r="BX329" s="219"/>
      <c r="MT329" s="371">
        <f t="shared" si="428"/>
        <v>0</v>
      </c>
      <c r="MU329" s="372">
        <f t="shared" si="414"/>
        <v>0</v>
      </c>
      <c r="MV329" s="372">
        <f t="shared" si="415"/>
        <v>0</v>
      </c>
      <c r="MW329" s="372"/>
      <c r="MX329" s="372">
        <f t="shared" si="416"/>
        <v>0</v>
      </c>
      <c r="MY329" s="372"/>
      <c r="MZ329" s="372">
        <f t="shared" si="417"/>
        <v>0</v>
      </c>
      <c r="NA329" s="372"/>
      <c r="NB329" s="372">
        <f t="shared" si="418"/>
        <v>0</v>
      </c>
      <c r="NC329" s="372"/>
      <c r="ND329" s="372">
        <f t="shared" si="419"/>
        <v>0</v>
      </c>
      <c r="NE329" s="372"/>
      <c r="NF329" s="372">
        <f t="shared" si="420"/>
        <v>0</v>
      </c>
      <c r="NG329" s="372"/>
      <c r="NH329" s="372">
        <f t="shared" si="421"/>
        <v>0</v>
      </c>
      <c r="NI329" s="372"/>
      <c r="NJ329" s="372">
        <f t="shared" si="422"/>
        <v>0</v>
      </c>
      <c r="NK329" s="372"/>
      <c r="NL329" s="372">
        <f t="shared" si="429"/>
        <v>0</v>
      </c>
      <c r="NM329" s="373"/>
      <c r="NN329" s="350"/>
      <c r="NR329" s="30">
        <f t="shared" si="423"/>
        <v>0</v>
      </c>
      <c r="NS329" s="30">
        <f t="shared" si="424"/>
        <v>0</v>
      </c>
      <c r="NT329" s="30">
        <f t="shared" si="425"/>
        <v>0</v>
      </c>
    </row>
    <row r="330" spans="1:384" ht="10.199999999999999" customHeight="1">
      <c r="A330" s="25"/>
      <c r="B330" s="337"/>
      <c r="C330" s="335"/>
      <c r="D330" s="15"/>
      <c r="E330" s="347">
        <f>$E$15</f>
        <v>0</v>
      </c>
      <c r="F330" s="347"/>
      <c r="G330" s="130" t="str">
        <f>IF(NF350=0,"",NF350)</f>
        <v/>
      </c>
      <c r="H330" s="323"/>
      <c r="I330" s="328" t="str">
        <f>Prenoms!$B$13</f>
        <v>stage 1</v>
      </c>
      <c r="J330" s="329"/>
      <c r="K330" s="329"/>
      <c r="L330" s="329"/>
      <c r="M330" s="329"/>
      <c r="N330" s="78" t="str">
        <f>IF(NL330&lt;&gt;0,"",IF(Conges!O47=0,"",Conges!O47))</f>
        <v/>
      </c>
      <c r="O330" s="79"/>
      <c r="P330" s="80"/>
      <c r="Q330" s="80"/>
      <c r="R330" s="80"/>
      <c r="S330" s="80"/>
      <c r="T330" s="80"/>
      <c r="U330" s="80"/>
      <c r="V330" s="81"/>
      <c r="W330" s="80"/>
      <c r="X330" s="80"/>
      <c r="Y330" s="80"/>
      <c r="Z330" s="80"/>
      <c r="AA330" s="80"/>
      <c r="AB330" s="80"/>
      <c r="AC330" s="80"/>
      <c r="AD330" s="80"/>
      <c r="AE330" s="79"/>
      <c r="AF330" s="80"/>
      <c r="AG330" s="80"/>
      <c r="AH330" s="80"/>
      <c r="AI330" s="80"/>
      <c r="AJ330" s="81"/>
      <c r="AK330" s="80"/>
      <c r="AL330" s="80"/>
      <c r="AM330" s="80"/>
      <c r="AN330" s="80"/>
      <c r="AO330" s="80"/>
      <c r="AP330" s="80"/>
      <c r="AQ330" s="80"/>
      <c r="AR330" s="80"/>
      <c r="AS330" s="80"/>
      <c r="AT330" s="80"/>
      <c r="AU330" s="79"/>
      <c r="AV330" s="80"/>
      <c r="AW330" s="80"/>
      <c r="AX330" s="80"/>
      <c r="AY330" s="80"/>
      <c r="AZ330" s="80"/>
      <c r="BA330" s="80"/>
      <c r="BB330" s="81"/>
      <c r="BC330" s="82">
        <f>IF(NL330&lt;&gt;0,(IF(Conges!O$47=0,0,3)),0)</f>
        <v>0</v>
      </c>
      <c r="BD330" s="370"/>
      <c r="BE330" s="357">
        <f>IF(OR(Conges!O$47="A",Conges!O$47="V"),Prenoms!L$13,NL330)</f>
        <v>0</v>
      </c>
      <c r="BF330" s="358"/>
      <c r="BG330" s="264"/>
      <c r="BH330" s="265">
        <f t="shared" si="408"/>
        <v>0</v>
      </c>
      <c r="BI330" s="266" t="str">
        <f t="shared" si="409"/>
        <v/>
      </c>
      <c r="BJ330" s="278">
        <v>22.580645161290324</v>
      </c>
      <c r="BK330" s="279">
        <f t="shared" si="426"/>
        <v>-22.580645161290324</v>
      </c>
      <c r="BL330" s="280">
        <f t="shared" ref="BL330:BL393" si="439">$NL330</f>
        <v>0</v>
      </c>
      <c r="BM330" s="280">
        <f t="shared" ref="BM330:BM393" si="440">$BE330</f>
        <v>0</v>
      </c>
      <c r="BN330" s="280">
        <f>SUM('Heures Pointage'!$KD$15:$KE$15)</f>
        <v>0</v>
      </c>
      <c r="BO330" s="280">
        <f>SUM('Heures et Indemnites'!$KD$15:$KE$15)</f>
        <v>0</v>
      </c>
      <c r="BP330" s="281">
        <f t="shared" ref="BP330:BP393" si="441">$NT330</f>
        <v>0</v>
      </c>
      <c r="BQ330" s="281">
        <f>'Heures Pointage'!$LB$15</f>
        <v>0</v>
      </c>
      <c r="BR330" s="282">
        <f t="shared" ref="BR330" si="442">$BH$1065</f>
        <v>0</v>
      </c>
      <c r="BS330" s="142">
        <f>Prenoms!$C$13</f>
        <v>70</v>
      </c>
      <c r="BT330" s="170"/>
      <c r="BU330" s="211">
        <f>SUM('Heures et Indemnites'!$KD$15:$KE$15)</f>
        <v>0</v>
      </c>
      <c r="BV330" s="218">
        <f>SUM('Heures et Indemnites'!$KD$6:$KE$15)</f>
        <v>0</v>
      </c>
      <c r="BW330" s="211"/>
      <c r="BX330" s="218"/>
      <c r="MT330" s="369">
        <f t="shared" si="428"/>
        <v>0</v>
      </c>
      <c r="MU330" s="351">
        <f t="shared" si="414"/>
        <v>0</v>
      </c>
      <c r="MV330" s="351">
        <f t="shared" si="415"/>
        <v>0</v>
      </c>
      <c r="MW330" s="351"/>
      <c r="MX330" s="351">
        <f t="shared" si="416"/>
        <v>0</v>
      </c>
      <c r="MY330" s="351"/>
      <c r="MZ330" s="351">
        <f t="shared" si="417"/>
        <v>0</v>
      </c>
      <c r="NA330" s="351"/>
      <c r="NB330" s="351">
        <f t="shared" si="418"/>
        <v>0</v>
      </c>
      <c r="NC330" s="351"/>
      <c r="ND330" s="351">
        <f t="shared" si="419"/>
        <v>0</v>
      </c>
      <c r="NE330" s="351"/>
      <c r="NF330" s="351">
        <f t="shared" si="420"/>
        <v>0</v>
      </c>
      <c r="NG330" s="351"/>
      <c r="NH330" s="351">
        <f t="shared" si="421"/>
        <v>0</v>
      </c>
      <c r="NI330" s="351"/>
      <c r="NJ330" s="351">
        <f t="shared" si="422"/>
        <v>0</v>
      </c>
      <c r="NK330" s="351"/>
      <c r="NL330" s="351">
        <f t="shared" si="429"/>
        <v>0</v>
      </c>
      <c r="NM330" s="352"/>
      <c r="NN330" s="350"/>
      <c r="NR330" s="30">
        <f t="shared" si="423"/>
        <v>0</v>
      </c>
      <c r="NS330" s="30">
        <f t="shared" si="424"/>
        <v>0</v>
      </c>
      <c r="NT330" s="30">
        <f t="shared" si="425"/>
        <v>0</v>
      </c>
    </row>
    <row r="331" spans="1:384" ht="10.199999999999999" customHeight="1">
      <c r="A331" s="25"/>
      <c r="B331" s="337"/>
      <c r="C331" s="335"/>
      <c r="D331" s="15"/>
      <c r="E331" s="330" t="str">
        <f>$E$16</f>
        <v>Cave</v>
      </c>
      <c r="F331" s="330"/>
      <c r="G331" s="132" t="str">
        <f>IF(NH350=0,"",NH350)</f>
        <v/>
      </c>
      <c r="H331" s="323"/>
      <c r="I331" s="325">
        <f>Prenoms!$B$14</f>
        <v>0</v>
      </c>
      <c r="J331" s="326"/>
      <c r="K331" s="326"/>
      <c r="L331" s="326"/>
      <c r="M331" s="326"/>
      <c r="N331" s="65" t="str">
        <f>IF(NL331&lt;&gt;0,"",IF(Conges!O48=0,"",Conges!O48))</f>
        <v/>
      </c>
      <c r="O331" s="66"/>
      <c r="P331" s="67"/>
      <c r="Q331" s="67"/>
      <c r="R331" s="67"/>
      <c r="S331" s="67"/>
      <c r="T331" s="67"/>
      <c r="U331" s="67"/>
      <c r="V331" s="68"/>
      <c r="W331" s="66"/>
      <c r="X331" s="67"/>
      <c r="Y331" s="67"/>
      <c r="Z331" s="67"/>
      <c r="AA331" s="67"/>
      <c r="AB331" s="67"/>
      <c r="AC331" s="67"/>
      <c r="AD331" s="68"/>
      <c r="AE331" s="66"/>
      <c r="AF331" s="67"/>
      <c r="AG331" s="67"/>
      <c r="AH331" s="67"/>
      <c r="AI331" s="67"/>
      <c r="AJ331" s="68"/>
      <c r="AK331" s="66"/>
      <c r="AL331" s="67"/>
      <c r="AM331" s="67"/>
      <c r="AN331" s="67"/>
      <c r="AO331" s="67"/>
      <c r="AP331" s="67"/>
      <c r="AQ331" s="67"/>
      <c r="AR331" s="67"/>
      <c r="AS331" s="67"/>
      <c r="AT331" s="68"/>
      <c r="AU331" s="66"/>
      <c r="AV331" s="67"/>
      <c r="AW331" s="67"/>
      <c r="AX331" s="67"/>
      <c r="AY331" s="67"/>
      <c r="AZ331" s="67"/>
      <c r="BA331" s="67"/>
      <c r="BB331" s="68"/>
      <c r="BC331" s="69">
        <f>IF(NL331&lt;&gt;0,(IF(Conges!O$48=0,0,3)),0)</f>
        <v>0</v>
      </c>
      <c r="BD331" s="370"/>
      <c r="BE331" s="355">
        <f>IF(OR(Conges!O$48="A",Conges!O$48="V"),Prenoms!L$14,NL331)</f>
        <v>0</v>
      </c>
      <c r="BF331" s="356"/>
      <c r="BG331" s="267"/>
      <c r="BH331" s="268">
        <f t="shared" si="408"/>
        <v>0</v>
      </c>
      <c r="BI331" s="269" t="str">
        <f t="shared" si="409"/>
        <v/>
      </c>
      <c r="BJ331" s="283">
        <v>0</v>
      </c>
      <c r="BK331" s="284">
        <f t="shared" si="426"/>
        <v>0</v>
      </c>
      <c r="BL331" s="285">
        <f t="shared" si="439"/>
        <v>0</v>
      </c>
      <c r="BM331" s="285">
        <f t="shared" si="440"/>
        <v>0</v>
      </c>
      <c r="BN331" s="285">
        <f>SUM('Heures Pointage'!$LD$15:$LE$15)</f>
        <v>0</v>
      </c>
      <c r="BO331" s="285">
        <f>SUM('Heures et Indemnites'!$LD$15:$LE$15)</f>
        <v>0</v>
      </c>
      <c r="BP331" s="286">
        <f t="shared" si="441"/>
        <v>0</v>
      </c>
      <c r="BQ331" s="286">
        <f>'Heures Pointage'!$MB$15</f>
        <v>0</v>
      </c>
      <c r="BR331" s="287">
        <f t="shared" ref="BR331" si="443">$BH$1066</f>
        <v>0</v>
      </c>
      <c r="BS331" s="143">
        <f>Prenoms!$C$14</f>
        <v>0</v>
      </c>
      <c r="BT331" s="146"/>
      <c r="BU331" s="210">
        <f>SUM('Heures et Indemnites'!$LD$15:$LE$15)</f>
        <v>0</v>
      </c>
      <c r="BV331" s="219">
        <f>SUM('Heures et Indemnites'!$LD$6:$LE$15)</f>
        <v>0</v>
      </c>
      <c r="BW331" s="210"/>
      <c r="BX331" s="219"/>
      <c r="MT331" s="371">
        <f t="shared" si="428"/>
        <v>0</v>
      </c>
      <c r="MU331" s="372">
        <f t="shared" si="414"/>
        <v>0</v>
      </c>
      <c r="MV331" s="372">
        <f t="shared" si="415"/>
        <v>0</v>
      </c>
      <c r="MW331" s="372"/>
      <c r="MX331" s="372">
        <f t="shared" si="416"/>
        <v>0</v>
      </c>
      <c r="MY331" s="372"/>
      <c r="MZ331" s="372">
        <f t="shared" si="417"/>
        <v>0</v>
      </c>
      <c r="NA331" s="372"/>
      <c r="NB331" s="372">
        <f t="shared" si="418"/>
        <v>0</v>
      </c>
      <c r="NC331" s="372"/>
      <c r="ND331" s="372">
        <f t="shared" si="419"/>
        <v>0</v>
      </c>
      <c r="NE331" s="372"/>
      <c r="NF331" s="372">
        <f t="shared" si="420"/>
        <v>0</v>
      </c>
      <c r="NG331" s="372"/>
      <c r="NH331" s="372">
        <f t="shared" si="421"/>
        <v>0</v>
      </c>
      <c r="NI331" s="372"/>
      <c r="NJ331" s="372">
        <f t="shared" si="422"/>
        <v>0</v>
      </c>
      <c r="NK331" s="372"/>
      <c r="NL331" s="372">
        <f t="shared" si="429"/>
        <v>0</v>
      </c>
      <c r="NM331" s="373"/>
      <c r="NN331" s="350"/>
      <c r="NR331" s="30">
        <f t="shared" si="423"/>
        <v>0</v>
      </c>
      <c r="NS331" s="30">
        <f t="shared" si="424"/>
        <v>0</v>
      </c>
      <c r="NT331" s="30">
        <f t="shared" si="425"/>
        <v>0</v>
      </c>
    </row>
    <row r="332" spans="1:384" ht="10.199999999999999" customHeight="1">
      <c r="A332" s="25"/>
      <c r="B332" s="337"/>
      <c r="C332" s="335"/>
      <c r="D332" s="15"/>
      <c r="E332" s="331" t="str">
        <f>$E$17</f>
        <v>STAGE</v>
      </c>
      <c r="F332" s="331"/>
      <c r="G332" s="133" t="str">
        <f>IF(NJ350=0,"",NJ350)</f>
        <v/>
      </c>
      <c r="H332" s="323"/>
      <c r="I332" s="328">
        <f>Prenoms!$B$15</f>
        <v>0</v>
      </c>
      <c r="J332" s="329"/>
      <c r="K332" s="329"/>
      <c r="L332" s="329"/>
      <c r="M332" s="329"/>
      <c r="N332" s="78" t="str">
        <f>IF(NL332&lt;&gt;0,"",IF(Conges!O49=0,"",Conges!O49))</f>
        <v/>
      </c>
      <c r="O332" s="79"/>
      <c r="P332" s="80"/>
      <c r="Q332" s="80"/>
      <c r="R332" s="80"/>
      <c r="S332" s="80"/>
      <c r="T332" s="80"/>
      <c r="U332" s="80"/>
      <c r="V332" s="81"/>
      <c r="W332" s="79"/>
      <c r="X332" s="80"/>
      <c r="Y332" s="80"/>
      <c r="Z332" s="80"/>
      <c r="AA332" s="80"/>
      <c r="AB332" s="80"/>
      <c r="AC332" s="80"/>
      <c r="AD332" s="81"/>
      <c r="AE332" s="79"/>
      <c r="AF332" s="80"/>
      <c r="AG332" s="80"/>
      <c r="AH332" s="80"/>
      <c r="AI332" s="80"/>
      <c r="AJ332" s="81"/>
      <c r="AK332" s="79"/>
      <c r="AL332" s="80"/>
      <c r="AM332" s="80"/>
      <c r="AN332" s="80"/>
      <c r="AO332" s="80"/>
      <c r="AP332" s="80"/>
      <c r="AQ332" s="80"/>
      <c r="AR332" s="80"/>
      <c r="AS332" s="80"/>
      <c r="AT332" s="81"/>
      <c r="AU332" s="79"/>
      <c r="AV332" s="80"/>
      <c r="AW332" s="80"/>
      <c r="AX332" s="80"/>
      <c r="AY332" s="80"/>
      <c r="AZ332" s="80"/>
      <c r="BA332" s="80"/>
      <c r="BB332" s="81"/>
      <c r="BC332" s="82">
        <f>IF(NL332&lt;&gt;0,(IF(Conges!O$49=0,0,3)),0)</f>
        <v>0</v>
      </c>
      <c r="BD332" s="370"/>
      <c r="BE332" s="357">
        <f>IF(OR(Conges!O$49="A",Conges!O$49="V"),Prenoms!L$15,NL332)</f>
        <v>0</v>
      </c>
      <c r="BF332" s="358"/>
      <c r="BG332" s="264"/>
      <c r="BH332" s="265">
        <f t="shared" si="408"/>
        <v>0</v>
      </c>
      <c r="BI332" s="266" t="str">
        <f t="shared" si="409"/>
        <v/>
      </c>
      <c r="BJ332" s="278">
        <v>0</v>
      </c>
      <c r="BK332" s="279">
        <f t="shared" si="426"/>
        <v>0</v>
      </c>
      <c r="BL332" s="280">
        <f t="shared" si="439"/>
        <v>0</v>
      </c>
      <c r="BM332" s="280">
        <f t="shared" si="440"/>
        <v>0</v>
      </c>
      <c r="BN332" s="280">
        <f>SUM('Heures Pointage'!$MD$15:$ME$15)</f>
        <v>0</v>
      </c>
      <c r="BO332" s="280">
        <f>SUM('Heures et Indemnites'!$MD$15:$ME$15)</f>
        <v>0</v>
      </c>
      <c r="BP332" s="281">
        <f t="shared" si="441"/>
        <v>0</v>
      </c>
      <c r="BQ332" s="281">
        <f>'Heures Pointage'!$NB$15</f>
        <v>0</v>
      </c>
      <c r="BR332" s="282">
        <f t="shared" ref="BR332" si="444">$BH$1067</f>
        <v>0</v>
      </c>
      <c r="BS332" s="142">
        <f>Prenoms!$C$15</f>
        <v>0</v>
      </c>
      <c r="BT332" s="170"/>
      <c r="BU332" s="211">
        <f>SUM('Heures et Indemnites'!$MD$15:$ME$15)</f>
        <v>0</v>
      </c>
      <c r="BV332" s="218">
        <f>SUM('Heures et Indemnites'!$MD$6:$ME$15)</f>
        <v>0</v>
      </c>
      <c r="BW332" s="211"/>
      <c r="BX332" s="218"/>
      <c r="MT332" s="369">
        <f t="shared" si="428"/>
        <v>0</v>
      </c>
      <c r="MU332" s="351">
        <f t="shared" si="414"/>
        <v>0</v>
      </c>
      <c r="MV332" s="351">
        <f t="shared" si="415"/>
        <v>0</v>
      </c>
      <c r="MW332" s="351"/>
      <c r="MX332" s="351">
        <f t="shared" si="416"/>
        <v>0</v>
      </c>
      <c r="MY332" s="351"/>
      <c r="MZ332" s="351">
        <f t="shared" si="417"/>
        <v>0</v>
      </c>
      <c r="NA332" s="351"/>
      <c r="NB332" s="351">
        <f t="shared" si="418"/>
        <v>0</v>
      </c>
      <c r="NC332" s="351"/>
      <c r="ND332" s="351">
        <f t="shared" si="419"/>
        <v>0</v>
      </c>
      <c r="NE332" s="351"/>
      <c r="NF332" s="351">
        <f t="shared" si="420"/>
        <v>0</v>
      </c>
      <c r="NG332" s="351"/>
      <c r="NH332" s="351">
        <f t="shared" si="421"/>
        <v>0</v>
      </c>
      <c r="NI332" s="351"/>
      <c r="NJ332" s="351">
        <f t="shared" si="422"/>
        <v>0</v>
      </c>
      <c r="NK332" s="351"/>
      <c r="NL332" s="351">
        <f t="shared" si="429"/>
        <v>0</v>
      </c>
      <c r="NM332" s="352"/>
      <c r="NN332" s="350"/>
      <c r="NR332" s="30">
        <f t="shared" si="423"/>
        <v>0</v>
      </c>
      <c r="NS332" s="30">
        <f t="shared" si="424"/>
        <v>0</v>
      </c>
      <c r="NT332" s="30">
        <f t="shared" si="425"/>
        <v>0</v>
      </c>
    </row>
    <row r="333" spans="1:384" ht="10.199999999999999" customHeight="1">
      <c r="A333" s="25"/>
      <c r="B333" s="337"/>
      <c r="C333" s="335"/>
      <c r="D333" s="15"/>
      <c r="E333" s="343" t="str">
        <f>$E$18</f>
        <v>H sans Renfort</v>
      </c>
      <c r="F333" s="343"/>
      <c r="G333" s="131" t="str">
        <f>IF(NL350-MZ350=0,"",NL350-MZ350)</f>
        <v/>
      </c>
      <c r="H333" s="323"/>
      <c r="I333" s="325">
        <f>Prenoms!$B$16</f>
        <v>0</v>
      </c>
      <c r="J333" s="326"/>
      <c r="K333" s="326"/>
      <c r="L333" s="326"/>
      <c r="M333" s="326"/>
      <c r="N333" s="65" t="str">
        <f>IF(NL333&lt;&gt;0,"",IF(Conges!O50=0,"",Conges!O50))</f>
        <v/>
      </c>
      <c r="O333" s="66"/>
      <c r="P333" s="67"/>
      <c r="Q333" s="67"/>
      <c r="R333" s="67"/>
      <c r="S333" s="67"/>
      <c r="T333" s="67"/>
      <c r="U333" s="67"/>
      <c r="V333" s="68"/>
      <c r="W333" s="66"/>
      <c r="X333" s="67"/>
      <c r="Y333" s="67"/>
      <c r="Z333" s="67"/>
      <c r="AA333" s="67"/>
      <c r="AB333" s="67"/>
      <c r="AC333" s="67"/>
      <c r="AD333" s="68"/>
      <c r="AE333" s="66"/>
      <c r="AF333" s="67"/>
      <c r="AG333" s="67"/>
      <c r="AH333" s="67"/>
      <c r="AI333" s="67"/>
      <c r="AJ333" s="68"/>
      <c r="AK333" s="66"/>
      <c r="AL333" s="67"/>
      <c r="AM333" s="67"/>
      <c r="AN333" s="67"/>
      <c r="AO333" s="67"/>
      <c r="AP333" s="67"/>
      <c r="AQ333" s="67"/>
      <c r="AR333" s="67"/>
      <c r="AS333" s="67"/>
      <c r="AT333" s="68"/>
      <c r="AU333" s="66"/>
      <c r="AV333" s="67"/>
      <c r="AW333" s="67"/>
      <c r="AX333" s="67"/>
      <c r="AY333" s="67"/>
      <c r="AZ333" s="67"/>
      <c r="BA333" s="67"/>
      <c r="BB333" s="68"/>
      <c r="BC333" s="69">
        <f>IF(NL333&lt;&gt;0,(IF(Conges!O$50=0,0,3)),0)</f>
        <v>0</v>
      </c>
      <c r="BD333" s="370"/>
      <c r="BE333" s="355">
        <f>IF(OR(Conges!O$50="A",Conges!O$50="V"),Prenoms!L$16,NL333)</f>
        <v>0</v>
      </c>
      <c r="BF333" s="356"/>
      <c r="BG333" s="267"/>
      <c r="BH333" s="268">
        <f t="shared" si="408"/>
        <v>0</v>
      </c>
      <c r="BI333" s="269" t="str">
        <f t="shared" si="409"/>
        <v/>
      </c>
      <c r="BJ333" s="283">
        <v>0</v>
      </c>
      <c r="BK333" s="284">
        <f t="shared" si="426"/>
        <v>0</v>
      </c>
      <c r="BL333" s="285">
        <f t="shared" si="439"/>
        <v>0</v>
      </c>
      <c r="BM333" s="285">
        <f t="shared" si="440"/>
        <v>0</v>
      </c>
      <c r="BN333" s="285">
        <f>SUM('Heures Pointage'!$ND$15:$NE$15)</f>
        <v>0</v>
      </c>
      <c r="BO333" s="285">
        <f>SUM('Heures et Indemnites'!$ND$15:$NE$15)</f>
        <v>0</v>
      </c>
      <c r="BP333" s="286">
        <f t="shared" si="441"/>
        <v>0</v>
      </c>
      <c r="BQ333" s="286">
        <f>'Heures Pointage'!$OB$15</f>
        <v>0</v>
      </c>
      <c r="BR333" s="287">
        <f t="shared" ref="BR333" si="445">$BH$1068</f>
        <v>0</v>
      </c>
      <c r="BS333" s="143">
        <f>Prenoms!$C$16</f>
        <v>0</v>
      </c>
      <c r="BT333" s="146"/>
      <c r="BU333" s="210">
        <f>SUM('Heures et Indemnites'!$ND$15:$NE$15)</f>
        <v>0</v>
      </c>
      <c r="BV333" s="219">
        <f>SUM('Heures et Indemnites'!$ND$6:$NE$15)</f>
        <v>0</v>
      </c>
      <c r="BW333" s="210"/>
      <c r="BX333" s="219"/>
      <c r="MT333" s="371">
        <f t="shared" si="428"/>
        <v>0</v>
      </c>
      <c r="MU333" s="372">
        <f t="shared" si="414"/>
        <v>0</v>
      </c>
      <c r="MV333" s="372">
        <f t="shared" si="415"/>
        <v>0</v>
      </c>
      <c r="MW333" s="372"/>
      <c r="MX333" s="372">
        <f t="shared" si="416"/>
        <v>0</v>
      </c>
      <c r="MY333" s="372"/>
      <c r="MZ333" s="372">
        <f t="shared" si="417"/>
        <v>0</v>
      </c>
      <c r="NA333" s="372"/>
      <c r="NB333" s="372">
        <f t="shared" si="418"/>
        <v>0</v>
      </c>
      <c r="NC333" s="372"/>
      <c r="ND333" s="372">
        <f t="shared" si="419"/>
        <v>0</v>
      </c>
      <c r="NE333" s="372"/>
      <c r="NF333" s="372">
        <f t="shared" si="420"/>
        <v>0</v>
      </c>
      <c r="NG333" s="372"/>
      <c r="NH333" s="372">
        <f t="shared" si="421"/>
        <v>0</v>
      </c>
      <c r="NI333" s="372"/>
      <c r="NJ333" s="372">
        <f t="shared" si="422"/>
        <v>0</v>
      </c>
      <c r="NK333" s="372"/>
      <c r="NL333" s="372">
        <f t="shared" si="429"/>
        <v>0</v>
      </c>
      <c r="NM333" s="373"/>
      <c r="NN333" s="350"/>
      <c r="NR333" s="30">
        <f t="shared" si="423"/>
        <v>0</v>
      </c>
      <c r="NS333" s="30">
        <f t="shared" si="424"/>
        <v>0</v>
      </c>
      <c r="NT333" s="30">
        <f t="shared" si="425"/>
        <v>0</v>
      </c>
    </row>
    <row r="334" spans="1:384" ht="10.199999999999999" customHeight="1">
      <c r="A334" s="25"/>
      <c r="B334" s="337"/>
      <c r="C334" s="335"/>
      <c r="D334" s="15"/>
      <c r="E334" s="343" t="str">
        <f>$E$19</f>
        <v>H avec Renfort</v>
      </c>
      <c r="F334" s="343"/>
      <c r="G334" s="131" t="str">
        <f>IF(NL350=0,"",NL350)</f>
        <v/>
      </c>
      <c r="H334" s="323"/>
      <c r="I334" s="328">
        <f>Prenoms!$B$17</f>
        <v>0</v>
      </c>
      <c r="J334" s="329"/>
      <c r="K334" s="329"/>
      <c r="L334" s="329"/>
      <c r="M334" s="329"/>
      <c r="N334" s="78" t="str">
        <f>IF(NL334&lt;&gt;0,"",IF(Conges!O51=0,"",Conges!O51))</f>
        <v/>
      </c>
      <c r="O334" s="79"/>
      <c r="P334" s="80"/>
      <c r="Q334" s="80"/>
      <c r="R334" s="80"/>
      <c r="S334" s="80"/>
      <c r="T334" s="80"/>
      <c r="U334" s="80"/>
      <c r="V334" s="81"/>
      <c r="W334" s="79"/>
      <c r="X334" s="80"/>
      <c r="Y334" s="80"/>
      <c r="Z334" s="80"/>
      <c r="AA334" s="80"/>
      <c r="AB334" s="80"/>
      <c r="AC334" s="80"/>
      <c r="AD334" s="81"/>
      <c r="AE334" s="79"/>
      <c r="AF334" s="80"/>
      <c r="AG334" s="80"/>
      <c r="AH334" s="80"/>
      <c r="AI334" s="80"/>
      <c r="AJ334" s="81"/>
      <c r="AK334" s="79"/>
      <c r="AL334" s="80"/>
      <c r="AM334" s="80"/>
      <c r="AN334" s="80"/>
      <c r="AO334" s="80"/>
      <c r="AP334" s="80"/>
      <c r="AQ334" s="80"/>
      <c r="AR334" s="80"/>
      <c r="AS334" s="80"/>
      <c r="AT334" s="81"/>
      <c r="AU334" s="79"/>
      <c r="AV334" s="80"/>
      <c r="AW334" s="80"/>
      <c r="AX334" s="80"/>
      <c r="AY334" s="80"/>
      <c r="AZ334" s="80"/>
      <c r="BA334" s="80"/>
      <c r="BB334" s="81"/>
      <c r="BC334" s="82">
        <f>IF(NL334&lt;&gt;0,(IF(Conges!O$51=0,0,3)),0)</f>
        <v>0</v>
      </c>
      <c r="BD334" s="370"/>
      <c r="BE334" s="357">
        <f>IF(OR(Conges!O$51="A",Conges!O$51="V"),Prenoms!L$17,NL334)</f>
        <v>0</v>
      </c>
      <c r="BF334" s="358"/>
      <c r="BG334" s="264"/>
      <c r="BH334" s="265">
        <f t="shared" si="408"/>
        <v>0</v>
      </c>
      <c r="BI334" s="266" t="str">
        <f t="shared" si="409"/>
        <v/>
      </c>
      <c r="BJ334" s="278">
        <v>0</v>
      </c>
      <c r="BK334" s="279">
        <f t="shared" si="426"/>
        <v>0</v>
      </c>
      <c r="BL334" s="280">
        <f t="shared" si="439"/>
        <v>0</v>
      </c>
      <c r="BM334" s="280">
        <f t="shared" si="440"/>
        <v>0</v>
      </c>
      <c r="BN334" s="280">
        <f>SUM('Heures Pointage'!$OD$15:$OE$15)</f>
        <v>0</v>
      </c>
      <c r="BO334" s="280">
        <f>SUM('Heures et Indemnites'!$OD$15:$OE$15)</f>
        <v>0</v>
      </c>
      <c r="BP334" s="281">
        <f t="shared" si="441"/>
        <v>0</v>
      </c>
      <c r="BQ334" s="281">
        <f>'Heures Pointage'!$PB$15</f>
        <v>0</v>
      </c>
      <c r="BR334" s="282">
        <f t="shared" ref="BR334" si="446">$BH$1069</f>
        <v>0</v>
      </c>
      <c r="BS334" s="142">
        <f>Prenoms!$C$17</f>
        <v>0</v>
      </c>
      <c r="BT334" s="170"/>
      <c r="BU334" s="211">
        <f>SUM('Heures et Indemnites'!$OD$15:$OE$15)</f>
        <v>0</v>
      </c>
      <c r="BV334" s="218">
        <f>SUM('Heures et Indemnites'!$OD$6:$OE$15)</f>
        <v>0</v>
      </c>
      <c r="BW334" s="211"/>
      <c r="BX334" s="218"/>
      <c r="MT334" s="369">
        <f t="shared" si="428"/>
        <v>0</v>
      </c>
      <c r="MU334" s="351">
        <f t="shared" si="414"/>
        <v>0</v>
      </c>
      <c r="MV334" s="351">
        <f t="shared" si="415"/>
        <v>0</v>
      </c>
      <c r="MW334" s="351"/>
      <c r="MX334" s="351">
        <f t="shared" si="416"/>
        <v>0</v>
      </c>
      <c r="MY334" s="351"/>
      <c r="MZ334" s="351">
        <f t="shared" si="417"/>
        <v>0</v>
      </c>
      <c r="NA334" s="351"/>
      <c r="NB334" s="351">
        <f t="shared" si="418"/>
        <v>0</v>
      </c>
      <c r="NC334" s="351"/>
      <c r="ND334" s="351">
        <f t="shared" si="419"/>
        <v>0</v>
      </c>
      <c r="NE334" s="351"/>
      <c r="NF334" s="351">
        <f t="shared" si="420"/>
        <v>0</v>
      </c>
      <c r="NG334" s="351"/>
      <c r="NH334" s="351">
        <f t="shared" si="421"/>
        <v>0</v>
      </c>
      <c r="NI334" s="351"/>
      <c r="NJ334" s="351">
        <f t="shared" si="422"/>
        <v>0</v>
      </c>
      <c r="NK334" s="351"/>
      <c r="NL334" s="351">
        <f t="shared" si="429"/>
        <v>0</v>
      </c>
      <c r="NM334" s="352"/>
      <c r="NN334" s="350"/>
      <c r="NR334" s="30">
        <f t="shared" si="423"/>
        <v>0</v>
      </c>
      <c r="NS334" s="30">
        <f t="shared" si="424"/>
        <v>0</v>
      </c>
      <c r="NT334" s="30">
        <f t="shared" si="425"/>
        <v>0</v>
      </c>
    </row>
    <row r="335" spans="1:384" ht="10.199999999999999" customHeight="1">
      <c r="A335" s="25"/>
      <c r="B335" s="337"/>
      <c r="C335" s="335"/>
      <c r="D335" s="15"/>
      <c r="E335" s="101"/>
      <c r="F335" s="101"/>
      <c r="G335" s="101"/>
      <c r="H335" s="323"/>
      <c r="I335" s="325">
        <f>Prenoms!$B$18</f>
        <v>0</v>
      </c>
      <c r="J335" s="326"/>
      <c r="K335" s="326"/>
      <c r="L335" s="326"/>
      <c r="M335" s="326"/>
      <c r="N335" s="65" t="str">
        <f>IF(NL335&lt;&gt;0,"",IF(Conges!O52=0,"",Conges!O52))</f>
        <v/>
      </c>
      <c r="O335" s="66"/>
      <c r="P335" s="67"/>
      <c r="Q335" s="67"/>
      <c r="R335" s="67"/>
      <c r="S335" s="67"/>
      <c r="T335" s="67"/>
      <c r="U335" s="67"/>
      <c r="V335" s="68"/>
      <c r="W335" s="66"/>
      <c r="X335" s="67"/>
      <c r="Y335" s="67"/>
      <c r="Z335" s="67"/>
      <c r="AA335" s="67"/>
      <c r="AB335" s="67"/>
      <c r="AC335" s="67"/>
      <c r="AD335" s="68"/>
      <c r="AE335" s="66"/>
      <c r="AF335" s="67"/>
      <c r="AG335" s="67"/>
      <c r="AH335" s="67"/>
      <c r="AI335" s="67"/>
      <c r="AJ335" s="68"/>
      <c r="AK335" s="66"/>
      <c r="AL335" s="67"/>
      <c r="AM335" s="67"/>
      <c r="AN335" s="67"/>
      <c r="AO335" s="67"/>
      <c r="AP335" s="67"/>
      <c r="AQ335" s="67"/>
      <c r="AR335" s="67"/>
      <c r="AS335" s="67"/>
      <c r="AT335" s="68"/>
      <c r="AU335" s="66"/>
      <c r="AV335" s="67"/>
      <c r="AW335" s="67"/>
      <c r="AX335" s="67"/>
      <c r="AY335" s="67"/>
      <c r="AZ335" s="67"/>
      <c r="BA335" s="67"/>
      <c r="BB335" s="68"/>
      <c r="BC335" s="69">
        <f>IF(NL335&lt;&gt;0,(IF(Conges!O$52=0,0,3)),0)</f>
        <v>0</v>
      </c>
      <c r="BD335" s="370"/>
      <c r="BE335" s="355">
        <f>IF(OR(Conges!O$52="A",Conges!O$52="V"),Prenoms!L$18,NL335)</f>
        <v>0</v>
      </c>
      <c r="BF335" s="356"/>
      <c r="BG335" s="267"/>
      <c r="BH335" s="268">
        <f t="shared" si="408"/>
        <v>0</v>
      </c>
      <c r="BI335" s="269" t="str">
        <f t="shared" si="409"/>
        <v/>
      </c>
      <c r="BJ335" s="283">
        <v>0</v>
      </c>
      <c r="BK335" s="284">
        <f t="shared" si="426"/>
        <v>0</v>
      </c>
      <c r="BL335" s="285">
        <f t="shared" si="439"/>
        <v>0</v>
      </c>
      <c r="BM335" s="285">
        <f t="shared" si="440"/>
        <v>0</v>
      </c>
      <c r="BN335" s="285">
        <f>SUM('Heures Pointage'!$PD$15:$PE$15)</f>
        <v>0</v>
      </c>
      <c r="BO335" s="285">
        <f>SUM('Heures et Indemnites'!$PD$15:$PE$15)</f>
        <v>0</v>
      </c>
      <c r="BP335" s="286">
        <f t="shared" si="441"/>
        <v>0</v>
      </c>
      <c r="BQ335" s="286">
        <f>'Heures Pointage'!$QB$15</f>
        <v>0</v>
      </c>
      <c r="BR335" s="287">
        <f t="shared" ref="BR335" si="447">$BH$1070</f>
        <v>0</v>
      </c>
      <c r="BS335" s="143">
        <f>Prenoms!$C$18</f>
        <v>0</v>
      </c>
      <c r="BT335" s="146"/>
      <c r="BU335" s="210">
        <f>SUM('Heures et Indemnites'!$PD$15:$PE$15)</f>
        <v>0</v>
      </c>
      <c r="BV335" s="219">
        <f>SUM('Heures et Indemnites'!$PD$6:$PE$15)</f>
        <v>0</v>
      </c>
      <c r="BW335" s="210"/>
      <c r="BX335" s="219"/>
      <c r="MT335" s="371">
        <f t="shared" si="428"/>
        <v>0</v>
      </c>
      <c r="MU335" s="372">
        <f t="shared" ref="MU335:MU348" si="448">(COUNTA($O335:$BB335))/2</f>
        <v>0</v>
      </c>
      <c r="MV335" s="372">
        <f t="shared" si="415"/>
        <v>0</v>
      </c>
      <c r="MW335" s="372"/>
      <c r="MX335" s="372">
        <f t="shared" si="416"/>
        <v>0</v>
      </c>
      <c r="MY335" s="372"/>
      <c r="MZ335" s="372">
        <f t="shared" si="417"/>
        <v>0</v>
      </c>
      <c r="NA335" s="372"/>
      <c r="NB335" s="372">
        <f t="shared" si="418"/>
        <v>0</v>
      </c>
      <c r="NC335" s="372"/>
      <c r="ND335" s="372">
        <f t="shared" si="419"/>
        <v>0</v>
      </c>
      <c r="NE335" s="372"/>
      <c r="NF335" s="372">
        <f t="shared" si="420"/>
        <v>0</v>
      </c>
      <c r="NG335" s="372"/>
      <c r="NH335" s="372">
        <f t="shared" si="421"/>
        <v>0</v>
      </c>
      <c r="NI335" s="372"/>
      <c r="NJ335" s="372">
        <f t="shared" si="422"/>
        <v>0</v>
      </c>
      <c r="NK335" s="372"/>
      <c r="NL335" s="372">
        <f t="shared" si="429"/>
        <v>0</v>
      </c>
      <c r="NM335" s="373"/>
      <c r="NN335" s="350"/>
      <c r="NR335" s="30">
        <f t="shared" si="423"/>
        <v>0</v>
      </c>
      <c r="NS335" s="30">
        <f t="shared" si="424"/>
        <v>0</v>
      </c>
      <c r="NT335" s="30">
        <f t="shared" si="425"/>
        <v>0</v>
      </c>
    </row>
    <row r="336" spans="1:384" ht="10.199999999999999" customHeight="1">
      <c r="A336" s="25"/>
      <c r="B336" s="337"/>
      <c r="C336" s="335"/>
      <c r="D336" s="15"/>
      <c r="E336" s="101"/>
      <c r="F336" s="101"/>
      <c r="G336" s="101"/>
      <c r="H336" s="323"/>
      <c r="I336" s="328">
        <f>Prenoms!$B$19</f>
        <v>0</v>
      </c>
      <c r="J336" s="329"/>
      <c r="K336" s="329"/>
      <c r="L336" s="329"/>
      <c r="M336" s="329"/>
      <c r="N336" s="78" t="str">
        <f>IF(NL336&lt;&gt;0,"",IF(Conges!O53=0,"",Conges!O53))</f>
        <v/>
      </c>
      <c r="O336" s="79"/>
      <c r="P336" s="80"/>
      <c r="Q336" s="80"/>
      <c r="R336" s="80"/>
      <c r="S336" s="80"/>
      <c r="T336" s="80"/>
      <c r="U336" s="80"/>
      <c r="V336" s="81"/>
      <c r="W336" s="79"/>
      <c r="X336" s="80"/>
      <c r="Y336" s="80"/>
      <c r="Z336" s="80"/>
      <c r="AA336" s="80"/>
      <c r="AB336" s="80"/>
      <c r="AC336" s="80"/>
      <c r="AD336" s="81"/>
      <c r="AE336" s="79"/>
      <c r="AF336" s="80"/>
      <c r="AG336" s="80"/>
      <c r="AH336" s="80"/>
      <c r="AI336" s="80"/>
      <c r="AJ336" s="81"/>
      <c r="AK336" s="79"/>
      <c r="AL336" s="80"/>
      <c r="AM336" s="80"/>
      <c r="AN336" s="80"/>
      <c r="AO336" s="80"/>
      <c r="AP336" s="80"/>
      <c r="AQ336" s="80"/>
      <c r="AR336" s="80"/>
      <c r="AS336" s="80"/>
      <c r="AT336" s="81"/>
      <c r="AU336" s="79"/>
      <c r="AV336" s="80"/>
      <c r="AW336" s="80"/>
      <c r="AX336" s="80"/>
      <c r="AY336" s="80"/>
      <c r="AZ336" s="80"/>
      <c r="BA336" s="80"/>
      <c r="BB336" s="81"/>
      <c r="BC336" s="82">
        <f>IF(NL336&lt;&gt;0,(IF(Conges!O$53=0,0,3)),0)</f>
        <v>0</v>
      </c>
      <c r="BD336" s="370"/>
      <c r="BE336" s="357">
        <f>IF(OR(Conges!O$53="A",Conges!O$53="V"),Prenoms!L$19,NL336)</f>
        <v>0</v>
      </c>
      <c r="BF336" s="358"/>
      <c r="BG336" s="264"/>
      <c r="BH336" s="265">
        <f t="shared" si="408"/>
        <v>0</v>
      </c>
      <c r="BI336" s="266" t="str">
        <f t="shared" si="409"/>
        <v/>
      </c>
      <c r="BJ336" s="278">
        <v>0</v>
      </c>
      <c r="BK336" s="279">
        <f t="shared" si="426"/>
        <v>0</v>
      </c>
      <c r="BL336" s="280">
        <f t="shared" si="439"/>
        <v>0</v>
      </c>
      <c r="BM336" s="280">
        <f t="shared" si="440"/>
        <v>0</v>
      </c>
      <c r="BN336" s="280">
        <f>SUM('Heures Pointage'!$QD$15:$QE$15)</f>
        <v>0</v>
      </c>
      <c r="BO336" s="280">
        <f>SUM('Heures et Indemnites'!$QD$15:$QE$15)</f>
        <v>0</v>
      </c>
      <c r="BP336" s="281">
        <f t="shared" si="441"/>
        <v>0</v>
      </c>
      <c r="BQ336" s="281">
        <f>'Heures Pointage'!$RB$15</f>
        <v>0</v>
      </c>
      <c r="BR336" s="282">
        <f t="shared" ref="BR336" si="449">$BH$1071</f>
        <v>0</v>
      </c>
      <c r="BS336" s="142">
        <f>Prenoms!$C$19</f>
        <v>0</v>
      </c>
      <c r="BT336" s="170"/>
      <c r="BU336" s="211">
        <f>SUM('Heures et Indemnites'!$QD$15:$QE$15)</f>
        <v>0</v>
      </c>
      <c r="BV336" s="218">
        <f>SUM('Heures et Indemnites'!$QD$6:$QE$15)</f>
        <v>0</v>
      </c>
      <c r="BW336" s="211"/>
      <c r="BX336" s="218"/>
      <c r="MT336" s="369">
        <f t="shared" si="428"/>
        <v>0</v>
      </c>
      <c r="MU336" s="351">
        <f t="shared" si="448"/>
        <v>0</v>
      </c>
      <c r="MV336" s="351">
        <f t="shared" si="415"/>
        <v>0</v>
      </c>
      <c r="MW336" s="351"/>
      <c r="MX336" s="351">
        <f t="shared" si="416"/>
        <v>0</v>
      </c>
      <c r="MY336" s="351"/>
      <c r="MZ336" s="351">
        <f t="shared" si="417"/>
        <v>0</v>
      </c>
      <c r="NA336" s="351"/>
      <c r="NB336" s="351">
        <f t="shared" si="418"/>
        <v>0</v>
      </c>
      <c r="NC336" s="351"/>
      <c r="ND336" s="351">
        <f t="shared" si="419"/>
        <v>0</v>
      </c>
      <c r="NE336" s="351"/>
      <c r="NF336" s="351">
        <f t="shared" si="420"/>
        <v>0</v>
      </c>
      <c r="NG336" s="351"/>
      <c r="NH336" s="351">
        <f t="shared" si="421"/>
        <v>0</v>
      </c>
      <c r="NI336" s="351"/>
      <c r="NJ336" s="351">
        <f t="shared" si="422"/>
        <v>0</v>
      </c>
      <c r="NK336" s="351"/>
      <c r="NL336" s="351">
        <f t="shared" si="429"/>
        <v>0</v>
      </c>
      <c r="NM336" s="352"/>
      <c r="NN336" s="350"/>
      <c r="NR336" s="30">
        <f t="shared" si="423"/>
        <v>0</v>
      </c>
      <c r="NS336" s="30">
        <f t="shared" si="424"/>
        <v>0</v>
      </c>
      <c r="NT336" s="30">
        <f t="shared" si="425"/>
        <v>0</v>
      </c>
    </row>
    <row r="337" spans="1:384" ht="10.199999999999999" customHeight="1">
      <c r="A337" s="25"/>
      <c r="B337" s="337"/>
      <c r="C337" s="335"/>
      <c r="D337" s="15"/>
      <c r="E337" s="101"/>
      <c r="F337" s="101"/>
      <c r="G337" s="101"/>
      <c r="H337" s="323"/>
      <c r="I337" s="325">
        <f>Prenoms!$B$20</f>
        <v>0</v>
      </c>
      <c r="J337" s="326"/>
      <c r="K337" s="326"/>
      <c r="L337" s="326"/>
      <c r="M337" s="326"/>
      <c r="N337" s="65" t="str">
        <f>IF(NL337&lt;&gt;0,"",IF(Conges!O54=0,"",Conges!O54))</f>
        <v/>
      </c>
      <c r="O337" s="66"/>
      <c r="P337" s="67"/>
      <c r="Q337" s="67"/>
      <c r="R337" s="67"/>
      <c r="S337" s="67"/>
      <c r="T337" s="67"/>
      <c r="U337" s="67"/>
      <c r="V337" s="68"/>
      <c r="W337" s="66"/>
      <c r="X337" s="67"/>
      <c r="Y337" s="67"/>
      <c r="Z337" s="67"/>
      <c r="AA337" s="67"/>
      <c r="AB337" s="67"/>
      <c r="AC337" s="67"/>
      <c r="AD337" s="68"/>
      <c r="AE337" s="66"/>
      <c r="AF337" s="67"/>
      <c r="AG337" s="67"/>
      <c r="AH337" s="67"/>
      <c r="AI337" s="67"/>
      <c r="AJ337" s="68"/>
      <c r="AK337" s="66"/>
      <c r="AL337" s="67"/>
      <c r="AM337" s="67"/>
      <c r="AN337" s="67"/>
      <c r="AO337" s="67"/>
      <c r="AP337" s="67"/>
      <c r="AQ337" s="67"/>
      <c r="AR337" s="67"/>
      <c r="AS337" s="67"/>
      <c r="AT337" s="68"/>
      <c r="AU337" s="66"/>
      <c r="AV337" s="67"/>
      <c r="AW337" s="67"/>
      <c r="AX337" s="67"/>
      <c r="AY337" s="67"/>
      <c r="AZ337" s="67"/>
      <c r="BA337" s="67"/>
      <c r="BB337" s="68"/>
      <c r="BC337" s="69">
        <f>IF(NL337&lt;&gt;0,(IF(Conges!O$54=0,0,3)),0)</f>
        <v>0</v>
      </c>
      <c r="BD337" s="370"/>
      <c r="BE337" s="355">
        <f>IF(OR(Conges!O$54="A",Conges!O$54="V"),Prenoms!L$20,NL337)</f>
        <v>0</v>
      </c>
      <c r="BF337" s="356"/>
      <c r="BG337" s="267"/>
      <c r="BH337" s="268">
        <f t="shared" si="408"/>
        <v>0</v>
      </c>
      <c r="BI337" s="269" t="str">
        <f t="shared" si="409"/>
        <v/>
      </c>
      <c r="BJ337" s="283">
        <v>0</v>
      </c>
      <c r="BK337" s="284">
        <f t="shared" si="426"/>
        <v>0</v>
      </c>
      <c r="BL337" s="285">
        <f t="shared" si="439"/>
        <v>0</v>
      </c>
      <c r="BM337" s="285">
        <f t="shared" si="440"/>
        <v>0</v>
      </c>
      <c r="BN337" s="285">
        <f>SUM('Heures Pointage'!$RD$15:$RE$15)</f>
        <v>0</v>
      </c>
      <c r="BO337" s="285">
        <f>SUM('Heures et Indemnites'!$RD$15:$RE$15)</f>
        <v>0</v>
      </c>
      <c r="BP337" s="286">
        <f t="shared" si="441"/>
        <v>0</v>
      </c>
      <c r="BQ337" s="286">
        <f>'Heures Pointage'!$SB$15</f>
        <v>0</v>
      </c>
      <c r="BR337" s="287">
        <f t="shared" ref="BR337" si="450">$BH$1072</f>
        <v>0</v>
      </c>
      <c r="BS337" s="143">
        <f>Prenoms!$C$20</f>
        <v>0</v>
      </c>
      <c r="BT337" s="146"/>
      <c r="BU337" s="210">
        <f>SUM('Heures et Indemnites'!$RD$15:$RE$15)</f>
        <v>0</v>
      </c>
      <c r="BV337" s="219">
        <f>SUM('Heures et Indemnites'!$RD$6:$RE$15)</f>
        <v>0</v>
      </c>
      <c r="BW337" s="210"/>
      <c r="BX337" s="219"/>
      <c r="MT337" s="371">
        <f t="shared" si="428"/>
        <v>0</v>
      </c>
      <c r="MU337" s="372">
        <f t="shared" si="448"/>
        <v>0</v>
      </c>
      <c r="MV337" s="372">
        <f t="shared" si="415"/>
        <v>0</v>
      </c>
      <c r="MW337" s="372"/>
      <c r="MX337" s="372">
        <f t="shared" si="416"/>
        <v>0</v>
      </c>
      <c r="MY337" s="372"/>
      <c r="MZ337" s="372">
        <f t="shared" si="417"/>
        <v>0</v>
      </c>
      <c r="NA337" s="372"/>
      <c r="NB337" s="372">
        <f t="shared" si="418"/>
        <v>0</v>
      </c>
      <c r="NC337" s="372"/>
      <c r="ND337" s="372">
        <f t="shared" si="419"/>
        <v>0</v>
      </c>
      <c r="NE337" s="372"/>
      <c r="NF337" s="372">
        <f t="shared" si="420"/>
        <v>0</v>
      </c>
      <c r="NG337" s="372"/>
      <c r="NH337" s="372">
        <f t="shared" si="421"/>
        <v>0</v>
      </c>
      <c r="NI337" s="372"/>
      <c r="NJ337" s="372">
        <f t="shared" si="422"/>
        <v>0</v>
      </c>
      <c r="NK337" s="372"/>
      <c r="NL337" s="372">
        <f t="shared" si="429"/>
        <v>0</v>
      </c>
      <c r="NM337" s="373"/>
      <c r="NN337" s="350"/>
      <c r="NR337" s="30">
        <f t="shared" si="423"/>
        <v>0</v>
      </c>
      <c r="NS337" s="30">
        <f t="shared" si="424"/>
        <v>0</v>
      </c>
      <c r="NT337" s="30">
        <f t="shared" si="425"/>
        <v>0</v>
      </c>
    </row>
    <row r="338" spans="1:384" ht="10.199999999999999" customHeight="1">
      <c r="A338" s="25"/>
      <c r="B338" s="337"/>
      <c r="C338" s="335"/>
      <c r="D338" s="15"/>
      <c r="E338" s="101"/>
      <c r="F338" s="101"/>
      <c r="G338" s="101"/>
      <c r="H338" s="323"/>
      <c r="I338" s="328">
        <f>Prenoms!$B$21</f>
        <v>0</v>
      </c>
      <c r="J338" s="329"/>
      <c r="K338" s="329"/>
      <c r="L338" s="329"/>
      <c r="M338" s="329"/>
      <c r="N338" s="78" t="str">
        <f>IF(NL338&lt;&gt;0,"",IF(Conges!O55=0,"",Conges!O55))</f>
        <v/>
      </c>
      <c r="O338" s="79"/>
      <c r="P338" s="80"/>
      <c r="Q338" s="80"/>
      <c r="R338" s="80"/>
      <c r="S338" s="80"/>
      <c r="T338" s="80"/>
      <c r="U338" s="80"/>
      <c r="V338" s="81"/>
      <c r="W338" s="79"/>
      <c r="X338" s="80"/>
      <c r="Y338" s="80"/>
      <c r="Z338" s="80"/>
      <c r="AA338" s="80"/>
      <c r="AB338" s="80"/>
      <c r="AC338" s="80"/>
      <c r="AD338" s="81"/>
      <c r="AE338" s="79"/>
      <c r="AF338" s="80"/>
      <c r="AG338" s="80"/>
      <c r="AH338" s="80"/>
      <c r="AI338" s="80"/>
      <c r="AJ338" s="81"/>
      <c r="AK338" s="79"/>
      <c r="AL338" s="80"/>
      <c r="AM338" s="80"/>
      <c r="AN338" s="80"/>
      <c r="AO338" s="80"/>
      <c r="AP338" s="80"/>
      <c r="AQ338" s="80"/>
      <c r="AR338" s="80"/>
      <c r="AS338" s="80"/>
      <c r="AT338" s="81"/>
      <c r="AU338" s="79"/>
      <c r="AV338" s="80"/>
      <c r="AW338" s="80"/>
      <c r="AX338" s="80"/>
      <c r="AY338" s="80"/>
      <c r="AZ338" s="80"/>
      <c r="BA338" s="80"/>
      <c r="BB338" s="81"/>
      <c r="BC338" s="82">
        <f>IF(NL338&lt;&gt;0,(IF(Conges!O$55=0,0,3)),0)</f>
        <v>0</v>
      </c>
      <c r="BD338" s="370"/>
      <c r="BE338" s="357">
        <f>IF(OR(Conges!O$55="A",Conges!O$55="V"),Prenoms!L$21,NL338)</f>
        <v>0</v>
      </c>
      <c r="BF338" s="358"/>
      <c r="BG338" s="264"/>
      <c r="BH338" s="265">
        <f t="shared" si="408"/>
        <v>0</v>
      </c>
      <c r="BI338" s="266" t="str">
        <f t="shared" si="409"/>
        <v/>
      </c>
      <c r="BJ338" s="278">
        <v>0</v>
      </c>
      <c r="BK338" s="279">
        <f t="shared" si="426"/>
        <v>0</v>
      </c>
      <c r="BL338" s="280">
        <f t="shared" si="439"/>
        <v>0</v>
      </c>
      <c r="BM338" s="280">
        <f t="shared" si="440"/>
        <v>0</v>
      </c>
      <c r="BN338" s="280">
        <f>SUM('Heures Pointage'!$SD$15:$SE$15)</f>
        <v>0</v>
      </c>
      <c r="BO338" s="280">
        <f>SUM('Heures et Indemnites'!$SD$15:$SE$15)</f>
        <v>0</v>
      </c>
      <c r="BP338" s="281">
        <f t="shared" si="441"/>
        <v>0</v>
      </c>
      <c r="BQ338" s="281">
        <f>'Heures Pointage'!$TB$15</f>
        <v>0</v>
      </c>
      <c r="BR338" s="282">
        <f t="shared" ref="BR338" si="451">$BH$1073</f>
        <v>0</v>
      </c>
      <c r="BS338" s="142">
        <f>Prenoms!$C$21</f>
        <v>0</v>
      </c>
      <c r="BT338" s="170"/>
      <c r="BU338" s="211">
        <f>SUM('Heures et Indemnites'!$SD$15:$SE$15)</f>
        <v>0</v>
      </c>
      <c r="BV338" s="218">
        <f>SUM('Heures et Indemnites'!$SD$6:$SE$15)</f>
        <v>0</v>
      </c>
      <c r="BW338" s="211"/>
      <c r="BX338" s="218"/>
      <c r="MT338" s="369">
        <f t="shared" si="428"/>
        <v>0</v>
      </c>
      <c r="MU338" s="351">
        <f t="shared" si="448"/>
        <v>0</v>
      </c>
      <c r="MV338" s="351">
        <f t="shared" si="415"/>
        <v>0</v>
      </c>
      <c r="MW338" s="351"/>
      <c r="MX338" s="351">
        <f t="shared" si="416"/>
        <v>0</v>
      </c>
      <c r="MY338" s="351"/>
      <c r="MZ338" s="351">
        <f t="shared" si="417"/>
        <v>0</v>
      </c>
      <c r="NA338" s="351"/>
      <c r="NB338" s="351">
        <f t="shared" si="418"/>
        <v>0</v>
      </c>
      <c r="NC338" s="351"/>
      <c r="ND338" s="351">
        <f t="shared" si="419"/>
        <v>0</v>
      </c>
      <c r="NE338" s="351"/>
      <c r="NF338" s="351">
        <f t="shared" si="420"/>
        <v>0</v>
      </c>
      <c r="NG338" s="351"/>
      <c r="NH338" s="351">
        <f t="shared" si="421"/>
        <v>0</v>
      </c>
      <c r="NI338" s="351"/>
      <c r="NJ338" s="351">
        <f t="shared" si="422"/>
        <v>0</v>
      </c>
      <c r="NK338" s="351"/>
      <c r="NL338" s="351">
        <f t="shared" si="429"/>
        <v>0</v>
      </c>
      <c r="NM338" s="352"/>
      <c r="NN338" s="350"/>
      <c r="NR338" s="30">
        <f t="shared" si="423"/>
        <v>0</v>
      </c>
      <c r="NS338" s="30">
        <f t="shared" si="424"/>
        <v>0</v>
      </c>
      <c r="NT338" s="30">
        <f t="shared" si="425"/>
        <v>0</v>
      </c>
    </row>
    <row r="339" spans="1:384" ht="10.199999999999999" customHeight="1">
      <c r="A339" s="25"/>
      <c r="B339" s="337"/>
      <c r="C339" s="335"/>
      <c r="D339" s="15"/>
      <c r="E339" s="101"/>
      <c r="F339" s="101"/>
      <c r="G339" s="101"/>
      <c r="H339" s="323"/>
      <c r="I339" s="325">
        <f>Prenoms!$B$22</f>
        <v>0</v>
      </c>
      <c r="J339" s="326"/>
      <c r="K339" s="326"/>
      <c r="L339" s="326"/>
      <c r="M339" s="326"/>
      <c r="N339" s="65" t="str">
        <f>IF(NL339&lt;&gt;0,"",IF(Conges!O56=0,"",Conges!O56))</f>
        <v/>
      </c>
      <c r="O339" s="66"/>
      <c r="P339" s="67"/>
      <c r="Q339" s="67"/>
      <c r="R339" s="67"/>
      <c r="S339" s="67"/>
      <c r="T339" s="67"/>
      <c r="U339" s="67"/>
      <c r="V339" s="68"/>
      <c r="W339" s="66"/>
      <c r="X339" s="67"/>
      <c r="Y339" s="67"/>
      <c r="Z339" s="67"/>
      <c r="AA339" s="67"/>
      <c r="AB339" s="67"/>
      <c r="AC339" s="67"/>
      <c r="AD339" s="68"/>
      <c r="AE339" s="66"/>
      <c r="AF339" s="67"/>
      <c r="AG339" s="67"/>
      <c r="AH339" s="67"/>
      <c r="AI339" s="67"/>
      <c r="AJ339" s="68"/>
      <c r="AK339" s="66"/>
      <c r="AL339" s="67"/>
      <c r="AM339" s="67"/>
      <c r="AN339" s="67"/>
      <c r="AO339" s="67"/>
      <c r="AP339" s="67"/>
      <c r="AQ339" s="67"/>
      <c r="AR339" s="67"/>
      <c r="AS339" s="67"/>
      <c r="AT339" s="68"/>
      <c r="AU339" s="66"/>
      <c r="AV339" s="67"/>
      <c r="AW339" s="67"/>
      <c r="AX339" s="67"/>
      <c r="AY339" s="67"/>
      <c r="AZ339" s="67"/>
      <c r="BA339" s="67"/>
      <c r="BB339" s="68"/>
      <c r="BC339" s="69">
        <f>IF(NL339&lt;&gt;0,(IF(Conges!O$56=0,0,3)),0)</f>
        <v>0</v>
      </c>
      <c r="BD339" s="370"/>
      <c r="BE339" s="355">
        <f>IF(OR(Conges!O$56="A",Conges!O$56="V"),Prenoms!L$22,NL339)</f>
        <v>0</v>
      </c>
      <c r="BF339" s="356"/>
      <c r="BG339" s="267"/>
      <c r="BH339" s="268">
        <f t="shared" si="408"/>
        <v>0</v>
      </c>
      <c r="BI339" s="269" t="str">
        <f t="shared" si="409"/>
        <v/>
      </c>
      <c r="BJ339" s="283">
        <v>0</v>
      </c>
      <c r="BK339" s="284">
        <f t="shared" si="426"/>
        <v>0</v>
      </c>
      <c r="BL339" s="285">
        <f t="shared" si="439"/>
        <v>0</v>
      </c>
      <c r="BM339" s="285">
        <f t="shared" si="440"/>
        <v>0</v>
      </c>
      <c r="BN339" s="285">
        <f>SUM('Heures Pointage'!$TD$15:$TE$15)</f>
        <v>0</v>
      </c>
      <c r="BO339" s="285">
        <f>SUM('Heures et Indemnites'!$TD$15:$TE$15)</f>
        <v>0</v>
      </c>
      <c r="BP339" s="286">
        <f t="shared" si="441"/>
        <v>0</v>
      </c>
      <c r="BQ339" s="286">
        <f>'Heures Pointage'!$UB$15</f>
        <v>0</v>
      </c>
      <c r="BR339" s="287">
        <f t="shared" ref="BR339" si="452">$BH$1074</f>
        <v>0</v>
      </c>
      <c r="BS339" s="143">
        <f>Prenoms!$C$22</f>
        <v>0</v>
      </c>
      <c r="BT339" s="146"/>
      <c r="BU339" s="210">
        <f>SUM('Heures et Indemnites'!$TD$15:$TE$15)</f>
        <v>0</v>
      </c>
      <c r="BV339" s="219">
        <f>SUM('Heures et Indemnites'!$TD$6:$TE$15)</f>
        <v>0</v>
      </c>
      <c r="BW339" s="210"/>
      <c r="BX339" s="219"/>
      <c r="MT339" s="371">
        <f t="shared" si="428"/>
        <v>0</v>
      </c>
      <c r="MU339" s="372">
        <f t="shared" si="448"/>
        <v>0</v>
      </c>
      <c r="MV339" s="372">
        <f t="shared" si="415"/>
        <v>0</v>
      </c>
      <c r="MW339" s="372"/>
      <c r="MX339" s="372">
        <f t="shared" si="416"/>
        <v>0</v>
      </c>
      <c r="MY339" s="372"/>
      <c r="MZ339" s="372">
        <f t="shared" si="417"/>
        <v>0</v>
      </c>
      <c r="NA339" s="372"/>
      <c r="NB339" s="372">
        <f t="shared" si="418"/>
        <v>0</v>
      </c>
      <c r="NC339" s="372"/>
      <c r="ND339" s="372">
        <f t="shared" si="419"/>
        <v>0</v>
      </c>
      <c r="NE339" s="372"/>
      <c r="NF339" s="372">
        <f t="shared" si="420"/>
        <v>0</v>
      </c>
      <c r="NG339" s="372"/>
      <c r="NH339" s="372">
        <f t="shared" si="421"/>
        <v>0</v>
      </c>
      <c r="NI339" s="372"/>
      <c r="NJ339" s="372">
        <f t="shared" si="422"/>
        <v>0</v>
      </c>
      <c r="NK339" s="372"/>
      <c r="NL339" s="372">
        <f t="shared" si="429"/>
        <v>0</v>
      </c>
      <c r="NM339" s="373"/>
      <c r="NN339" s="350"/>
      <c r="NR339" s="30">
        <f t="shared" si="423"/>
        <v>0</v>
      </c>
      <c r="NS339" s="30">
        <f t="shared" si="424"/>
        <v>0</v>
      </c>
      <c r="NT339" s="30">
        <f t="shared" si="425"/>
        <v>0</v>
      </c>
    </row>
    <row r="340" spans="1:384" ht="10.199999999999999" customHeight="1">
      <c r="A340" s="25"/>
      <c r="B340" s="337"/>
      <c r="C340" s="335"/>
      <c r="D340" s="15"/>
      <c r="E340" s="101"/>
      <c r="F340" s="101"/>
      <c r="G340" s="101"/>
      <c r="H340" s="323"/>
      <c r="I340" s="328">
        <f>Prenoms!$B$23</f>
        <v>0</v>
      </c>
      <c r="J340" s="329"/>
      <c r="K340" s="329"/>
      <c r="L340" s="329"/>
      <c r="M340" s="329"/>
      <c r="N340" s="78" t="str">
        <f>IF(NL340&lt;&gt;0,"",IF(Conges!O57=0,"",Conges!O57))</f>
        <v/>
      </c>
      <c r="O340" s="79"/>
      <c r="P340" s="80"/>
      <c r="Q340" s="80"/>
      <c r="R340" s="80"/>
      <c r="S340" s="80"/>
      <c r="T340" s="80"/>
      <c r="U340" s="80"/>
      <c r="V340" s="81"/>
      <c r="W340" s="79"/>
      <c r="X340" s="80"/>
      <c r="Y340" s="80"/>
      <c r="Z340" s="80"/>
      <c r="AA340" s="80"/>
      <c r="AB340" s="80"/>
      <c r="AC340" s="80"/>
      <c r="AD340" s="81"/>
      <c r="AE340" s="79"/>
      <c r="AF340" s="80"/>
      <c r="AG340" s="80"/>
      <c r="AH340" s="80"/>
      <c r="AI340" s="80"/>
      <c r="AJ340" s="81"/>
      <c r="AK340" s="79"/>
      <c r="AL340" s="80"/>
      <c r="AM340" s="80"/>
      <c r="AN340" s="80"/>
      <c r="AO340" s="80"/>
      <c r="AP340" s="80"/>
      <c r="AQ340" s="80"/>
      <c r="AR340" s="80"/>
      <c r="AS340" s="80"/>
      <c r="AT340" s="81"/>
      <c r="AU340" s="79"/>
      <c r="AV340" s="80"/>
      <c r="AW340" s="80"/>
      <c r="AX340" s="80"/>
      <c r="AY340" s="80"/>
      <c r="AZ340" s="80"/>
      <c r="BA340" s="80"/>
      <c r="BB340" s="81"/>
      <c r="BC340" s="82">
        <f>IF(NL340&lt;&gt;0,(IF(Conges!O$57=0,0,3)),0)</f>
        <v>0</v>
      </c>
      <c r="BD340" s="370"/>
      <c r="BE340" s="357">
        <f>IF(OR(Conges!O$57="A",Conges!O$57="V"),Prenoms!L$23,NL340)</f>
        <v>0</v>
      </c>
      <c r="BF340" s="358"/>
      <c r="BG340" s="264"/>
      <c r="BH340" s="265">
        <f t="shared" si="408"/>
        <v>0</v>
      </c>
      <c r="BI340" s="266" t="str">
        <f t="shared" si="409"/>
        <v/>
      </c>
      <c r="BJ340" s="278">
        <v>0</v>
      </c>
      <c r="BK340" s="279">
        <f t="shared" si="426"/>
        <v>0</v>
      </c>
      <c r="BL340" s="280">
        <f t="shared" si="439"/>
        <v>0</v>
      </c>
      <c r="BM340" s="280">
        <f t="shared" si="440"/>
        <v>0</v>
      </c>
      <c r="BN340" s="280">
        <f>SUM('Heures Pointage'!$UD$15:$UE$15)</f>
        <v>0</v>
      </c>
      <c r="BO340" s="280">
        <f>SUM('Heures et Indemnites'!$UD$15:$UE$15)</f>
        <v>0</v>
      </c>
      <c r="BP340" s="281">
        <f t="shared" si="441"/>
        <v>0</v>
      </c>
      <c r="BQ340" s="281">
        <f>'Heures Pointage'!$VB$15</f>
        <v>0</v>
      </c>
      <c r="BR340" s="282">
        <f t="shared" ref="BR340" si="453">$BH$1075</f>
        <v>0</v>
      </c>
      <c r="BS340" s="142">
        <f>Prenoms!$C$23</f>
        <v>0</v>
      </c>
      <c r="BT340" s="170"/>
      <c r="BU340" s="211">
        <f>SUM('Heures et Indemnites'!$UD$15:$UE$15)</f>
        <v>0</v>
      </c>
      <c r="BV340" s="218">
        <f>SUM('Heures et Indemnites'!$UD$6:$UE$15)</f>
        <v>0</v>
      </c>
      <c r="BW340" s="211"/>
      <c r="BX340" s="218"/>
      <c r="MT340" s="369">
        <f t="shared" si="428"/>
        <v>0</v>
      </c>
      <c r="MU340" s="351">
        <f t="shared" si="448"/>
        <v>0</v>
      </c>
      <c r="MV340" s="351">
        <f t="shared" si="415"/>
        <v>0</v>
      </c>
      <c r="MW340" s="351"/>
      <c r="MX340" s="351">
        <f t="shared" si="416"/>
        <v>0</v>
      </c>
      <c r="MY340" s="351"/>
      <c r="MZ340" s="351">
        <f t="shared" si="417"/>
        <v>0</v>
      </c>
      <c r="NA340" s="351"/>
      <c r="NB340" s="351">
        <f t="shared" si="418"/>
        <v>0</v>
      </c>
      <c r="NC340" s="351"/>
      <c r="ND340" s="351">
        <f t="shared" si="419"/>
        <v>0</v>
      </c>
      <c r="NE340" s="351"/>
      <c r="NF340" s="351">
        <f t="shared" si="420"/>
        <v>0</v>
      </c>
      <c r="NG340" s="351"/>
      <c r="NH340" s="351">
        <f t="shared" si="421"/>
        <v>0</v>
      </c>
      <c r="NI340" s="351"/>
      <c r="NJ340" s="351">
        <f t="shared" si="422"/>
        <v>0</v>
      </c>
      <c r="NK340" s="351"/>
      <c r="NL340" s="351">
        <f t="shared" si="429"/>
        <v>0</v>
      </c>
      <c r="NM340" s="352"/>
      <c r="NN340" s="350"/>
      <c r="NR340" s="30">
        <f t="shared" si="423"/>
        <v>0</v>
      </c>
      <c r="NS340" s="30">
        <f t="shared" si="424"/>
        <v>0</v>
      </c>
      <c r="NT340" s="30">
        <f t="shared" si="425"/>
        <v>0</v>
      </c>
    </row>
    <row r="341" spans="1:384" ht="10.199999999999999" customHeight="1">
      <c r="A341" s="25"/>
      <c r="B341" s="337"/>
      <c r="C341" s="335"/>
      <c r="D341" s="15"/>
      <c r="E341" s="101"/>
      <c r="F341" s="101"/>
      <c r="G341" s="101"/>
      <c r="H341" s="323"/>
      <c r="I341" s="325">
        <f>Prenoms!$B$24</f>
        <v>0</v>
      </c>
      <c r="J341" s="326"/>
      <c r="K341" s="326"/>
      <c r="L341" s="326"/>
      <c r="M341" s="326"/>
      <c r="N341" s="65" t="str">
        <f>IF(NL341&lt;&gt;0,"",IF(Conges!O58=0,"",Conges!O58))</f>
        <v/>
      </c>
      <c r="O341" s="66"/>
      <c r="P341" s="67"/>
      <c r="Q341" s="67"/>
      <c r="R341" s="67"/>
      <c r="S341" s="67"/>
      <c r="T341" s="67"/>
      <c r="U341" s="67"/>
      <c r="V341" s="68"/>
      <c r="W341" s="66"/>
      <c r="X341" s="67"/>
      <c r="Y341" s="67"/>
      <c r="Z341" s="67"/>
      <c r="AA341" s="67"/>
      <c r="AB341" s="67"/>
      <c r="AC341" s="67"/>
      <c r="AD341" s="68"/>
      <c r="AE341" s="66"/>
      <c r="AF341" s="67"/>
      <c r="AG341" s="67"/>
      <c r="AH341" s="67"/>
      <c r="AI341" s="67"/>
      <c r="AJ341" s="68"/>
      <c r="AK341" s="66"/>
      <c r="AL341" s="67"/>
      <c r="AM341" s="67"/>
      <c r="AN341" s="67"/>
      <c r="AO341" s="67"/>
      <c r="AP341" s="67"/>
      <c r="AQ341" s="67"/>
      <c r="AR341" s="67"/>
      <c r="AS341" s="67"/>
      <c r="AT341" s="68"/>
      <c r="AU341" s="66"/>
      <c r="AV341" s="67"/>
      <c r="AW341" s="67"/>
      <c r="AX341" s="67"/>
      <c r="AY341" s="67"/>
      <c r="AZ341" s="67"/>
      <c r="BA341" s="67"/>
      <c r="BB341" s="68"/>
      <c r="BC341" s="69">
        <f>IF(NL341&lt;&gt;0,(IF(Conges!O$58=0,0,3)),0)</f>
        <v>0</v>
      </c>
      <c r="BD341" s="370"/>
      <c r="BE341" s="355">
        <f>IF(OR(Conges!O$58="A",Conges!O$58="V"),Prenoms!L$24,NL341)</f>
        <v>0</v>
      </c>
      <c r="BF341" s="356"/>
      <c r="BG341" s="267"/>
      <c r="BH341" s="268">
        <f t="shared" si="408"/>
        <v>0</v>
      </c>
      <c r="BI341" s="269" t="str">
        <f t="shared" si="409"/>
        <v/>
      </c>
      <c r="BJ341" s="283">
        <v>0</v>
      </c>
      <c r="BK341" s="284">
        <f t="shared" si="426"/>
        <v>0</v>
      </c>
      <c r="BL341" s="285">
        <f t="shared" si="439"/>
        <v>0</v>
      </c>
      <c r="BM341" s="285">
        <f t="shared" si="440"/>
        <v>0</v>
      </c>
      <c r="BN341" s="285">
        <f>SUM('Heures Pointage'!$VD$15:$VE$15)</f>
        <v>0</v>
      </c>
      <c r="BO341" s="285">
        <f>SUM('Heures et Indemnites'!$VD$15:$VE$15)</f>
        <v>0</v>
      </c>
      <c r="BP341" s="286">
        <f t="shared" si="441"/>
        <v>0</v>
      </c>
      <c r="BQ341" s="286">
        <f>'Heures Pointage'!$WB$15</f>
        <v>0</v>
      </c>
      <c r="BR341" s="287">
        <f t="shared" ref="BR341" si="454">$BH$1076</f>
        <v>0</v>
      </c>
      <c r="BS341" s="143">
        <f>Prenoms!$C$24</f>
        <v>0</v>
      </c>
      <c r="BT341" s="146"/>
      <c r="BU341" s="210">
        <f>SUM('Heures et Indemnites'!$VD$15:$VE$15)</f>
        <v>0</v>
      </c>
      <c r="BV341" s="219">
        <f>SUM('Heures et Indemnites'!$VD$6:$VE$15)</f>
        <v>0</v>
      </c>
      <c r="BW341" s="210"/>
      <c r="BX341" s="219"/>
      <c r="MT341" s="371">
        <f t="shared" si="428"/>
        <v>0</v>
      </c>
      <c r="MU341" s="372">
        <f t="shared" si="448"/>
        <v>0</v>
      </c>
      <c r="MV341" s="372">
        <f t="shared" si="415"/>
        <v>0</v>
      </c>
      <c r="MW341" s="372"/>
      <c r="MX341" s="372">
        <f t="shared" si="416"/>
        <v>0</v>
      </c>
      <c r="MY341" s="372"/>
      <c r="MZ341" s="372">
        <f t="shared" si="417"/>
        <v>0</v>
      </c>
      <c r="NA341" s="372"/>
      <c r="NB341" s="372">
        <f t="shared" si="418"/>
        <v>0</v>
      </c>
      <c r="NC341" s="372"/>
      <c r="ND341" s="372">
        <f t="shared" si="419"/>
        <v>0</v>
      </c>
      <c r="NE341" s="372"/>
      <c r="NF341" s="372">
        <f t="shared" si="420"/>
        <v>0</v>
      </c>
      <c r="NG341" s="372"/>
      <c r="NH341" s="372">
        <f t="shared" si="421"/>
        <v>0</v>
      </c>
      <c r="NI341" s="372"/>
      <c r="NJ341" s="372">
        <f t="shared" si="422"/>
        <v>0</v>
      </c>
      <c r="NK341" s="372"/>
      <c r="NL341" s="372">
        <f t="shared" si="429"/>
        <v>0</v>
      </c>
      <c r="NM341" s="373"/>
      <c r="NN341" s="350"/>
      <c r="NR341" s="30">
        <f t="shared" si="423"/>
        <v>0</v>
      </c>
      <c r="NS341" s="30">
        <f t="shared" si="424"/>
        <v>0</v>
      </c>
      <c r="NT341" s="30">
        <f t="shared" si="425"/>
        <v>0</v>
      </c>
    </row>
    <row r="342" spans="1:384" ht="10.199999999999999" customHeight="1">
      <c r="A342" s="25"/>
      <c r="B342" s="337"/>
      <c r="C342" s="335"/>
      <c r="D342" s="15"/>
      <c r="E342" s="101"/>
      <c r="F342" s="101"/>
      <c r="G342" s="101"/>
      <c r="H342" s="323"/>
      <c r="I342" s="328">
        <f>Prenoms!$B$25</f>
        <v>0</v>
      </c>
      <c r="J342" s="329"/>
      <c r="K342" s="329"/>
      <c r="L342" s="329"/>
      <c r="M342" s="329"/>
      <c r="N342" s="78" t="str">
        <f>IF(NL342&lt;&gt;0,"",IF(Conges!O59=0,"",Conges!O59))</f>
        <v/>
      </c>
      <c r="O342" s="79"/>
      <c r="P342" s="80"/>
      <c r="Q342" s="80"/>
      <c r="R342" s="80"/>
      <c r="S342" s="80"/>
      <c r="T342" s="80"/>
      <c r="U342" s="80"/>
      <c r="V342" s="81"/>
      <c r="W342" s="79"/>
      <c r="X342" s="80"/>
      <c r="Y342" s="80"/>
      <c r="Z342" s="80"/>
      <c r="AA342" s="80"/>
      <c r="AB342" s="80"/>
      <c r="AC342" s="80"/>
      <c r="AD342" s="81"/>
      <c r="AE342" s="79"/>
      <c r="AF342" s="80"/>
      <c r="AG342" s="80"/>
      <c r="AH342" s="80"/>
      <c r="AI342" s="80"/>
      <c r="AJ342" s="81"/>
      <c r="AK342" s="79"/>
      <c r="AL342" s="80"/>
      <c r="AM342" s="80"/>
      <c r="AN342" s="80"/>
      <c r="AO342" s="80"/>
      <c r="AP342" s="80"/>
      <c r="AQ342" s="80"/>
      <c r="AR342" s="80"/>
      <c r="AS342" s="80"/>
      <c r="AT342" s="81"/>
      <c r="AU342" s="79"/>
      <c r="AV342" s="80"/>
      <c r="AW342" s="80"/>
      <c r="AX342" s="80"/>
      <c r="AY342" s="80"/>
      <c r="AZ342" s="80"/>
      <c r="BA342" s="80"/>
      <c r="BB342" s="81"/>
      <c r="BC342" s="82">
        <f>IF(NL342&lt;&gt;0,(IF(Conges!O$59=0,0,3)),0)</f>
        <v>0</v>
      </c>
      <c r="BD342" s="370"/>
      <c r="BE342" s="357">
        <f>IF(OR(Conges!O$59="A",Conges!O$59="V"),Prenoms!L$25,NL342)</f>
        <v>0</v>
      </c>
      <c r="BF342" s="358"/>
      <c r="BG342" s="264"/>
      <c r="BH342" s="265">
        <f t="shared" si="408"/>
        <v>0</v>
      </c>
      <c r="BI342" s="266" t="str">
        <f t="shared" si="409"/>
        <v/>
      </c>
      <c r="BJ342" s="278">
        <v>0</v>
      </c>
      <c r="BK342" s="279">
        <f t="shared" si="426"/>
        <v>0</v>
      </c>
      <c r="BL342" s="280">
        <f t="shared" si="439"/>
        <v>0</v>
      </c>
      <c r="BM342" s="280">
        <f t="shared" si="440"/>
        <v>0</v>
      </c>
      <c r="BN342" s="280">
        <f>SUM('Heures Pointage'!$WD$15:$WE$15)</f>
        <v>0</v>
      </c>
      <c r="BO342" s="280">
        <f>SUM('Heures et Indemnites'!$WD$15:$WE$15)</f>
        <v>0</v>
      </c>
      <c r="BP342" s="281">
        <f t="shared" si="441"/>
        <v>0</v>
      </c>
      <c r="BQ342" s="281">
        <f>'Heures Pointage'!$XB$15</f>
        <v>0</v>
      </c>
      <c r="BR342" s="282">
        <f t="shared" ref="BR342" si="455">$BH$1077</f>
        <v>0</v>
      </c>
      <c r="BS342" s="142">
        <f>Prenoms!$C$25</f>
        <v>0</v>
      </c>
      <c r="BT342" s="170"/>
      <c r="BU342" s="211">
        <f>SUM('Heures et Indemnites'!$WD$15:$WE$15)</f>
        <v>0</v>
      </c>
      <c r="BV342" s="218">
        <f>SUM('Heures et Indemnites'!$WD$6:$WE$15)</f>
        <v>0</v>
      </c>
      <c r="BW342" s="211"/>
      <c r="BX342" s="218"/>
      <c r="MT342" s="369">
        <f t="shared" si="428"/>
        <v>0</v>
      </c>
      <c r="MU342" s="351">
        <f t="shared" si="448"/>
        <v>0</v>
      </c>
      <c r="MV342" s="351">
        <f t="shared" si="415"/>
        <v>0</v>
      </c>
      <c r="MW342" s="351"/>
      <c r="MX342" s="351">
        <f t="shared" si="416"/>
        <v>0</v>
      </c>
      <c r="MY342" s="351"/>
      <c r="MZ342" s="351">
        <f t="shared" si="417"/>
        <v>0</v>
      </c>
      <c r="NA342" s="351"/>
      <c r="NB342" s="351">
        <f t="shared" si="418"/>
        <v>0</v>
      </c>
      <c r="NC342" s="351"/>
      <c r="ND342" s="351">
        <f t="shared" si="419"/>
        <v>0</v>
      </c>
      <c r="NE342" s="351"/>
      <c r="NF342" s="351">
        <f t="shared" si="420"/>
        <v>0</v>
      </c>
      <c r="NG342" s="351"/>
      <c r="NH342" s="351">
        <f t="shared" si="421"/>
        <v>0</v>
      </c>
      <c r="NI342" s="351"/>
      <c r="NJ342" s="351">
        <f t="shared" si="422"/>
        <v>0</v>
      </c>
      <c r="NK342" s="351"/>
      <c r="NL342" s="351">
        <f t="shared" si="429"/>
        <v>0</v>
      </c>
      <c r="NM342" s="352"/>
      <c r="NN342" s="350"/>
      <c r="NR342" s="30">
        <f t="shared" si="423"/>
        <v>0</v>
      </c>
      <c r="NS342" s="30">
        <f t="shared" si="424"/>
        <v>0</v>
      </c>
      <c r="NT342" s="30">
        <f t="shared" si="425"/>
        <v>0</v>
      </c>
    </row>
    <row r="343" spans="1:384" ht="10.199999999999999" customHeight="1">
      <c r="A343" s="25"/>
      <c r="B343" s="337"/>
      <c r="C343" s="335"/>
      <c r="D343" s="15"/>
      <c r="E343" s="101"/>
      <c r="F343" s="101"/>
      <c r="G343" s="101"/>
      <c r="H343" s="323"/>
      <c r="I343" s="325">
        <f>Prenoms!$B$26</f>
        <v>0</v>
      </c>
      <c r="J343" s="326"/>
      <c r="K343" s="326"/>
      <c r="L343" s="326"/>
      <c r="M343" s="326"/>
      <c r="N343" s="65" t="str">
        <f>IF(NL343&lt;&gt;0,"",IF(Conges!O60=0,"",Conges!O60))</f>
        <v/>
      </c>
      <c r="O343" s="66"/>
      <c r="P343" s="67"/>
      <c r="Q343" s="67"/>
      <c r="R343" s="67"/>
      <c r="S343" s="67"/>
      <c r="T343" s="67"/>
      <c r="U343" s="67"/>
      <c r="V343" s="68"/>
      <c r="W343" s="66"/>
      <c r="X343" s="67"/>
      <c r="Y343" s="67"/>
      <c r="Z343" s="67"/>
      <c r="AA343" s="67"/>
      <c r="AB343" s="67"/>
      <c r="AC343" s="67"/>
      <c r="AD343" s="68"/>
      <c r="AE343" s="66"/>
      <c r="AF343" s="67"/>
      <c r="AG343" s="67"/>
      <c r="AH343" s="67"/>
      <c r="AI343" s="67"/>
      <c r="AJ343" s="68"/>
      <c r="AK343" s="66"/>
      <c r="AL343" s="67"/>
      <c r="AM343" s="67"/>
      <c r="AN343" s="67"/>
      <c r="AO343" s="67"/>
      <c r="AP343" s="67"/>
      <c r="AQ343" s="67"/>
      <c r="AR343" s="67"/>
      <c r="AS343" s="67"/>
      <c r="AT343" s="68"/>
      <c r="AU343" s="66"/>
      <c r="AV343" s="67"/>
      <c r="AW343" s="67"/>
      <c r="AX343" s="67"/>
      <c r="AY343" s="67"/>
      <c r="AZ343" s="67"/>
      <c r="BA343" s="67"/>
      <c r="BB343" s="68"/>
      <c r="BC343" s="69">
        <f>IF(NL343&lt;&gt;0,(IF(Conges!O$60=0,0,3)),0)</f>
        <v>0</v>
      </c>
      <c r="BD343" s="370"/>
      <c r="BE343" s="355">
        <f>IF(OR(Conges!O$60="A",Conges!O$60="V"),Prenoms!L$26,NL343)</f>
        <v>0</v>
      </c>
      <c r="BF343" s="356"/>
      <c r="BG343" s="267"/>
      <c r="BH343" s="268">
        <f t="shared" si="408"/>
        <v>0</v>
      </c>
      <c r="BI343" s="269" t="str">
        <f t="shared" si="409"/>
        <v/>
      </c>
      <c r="BJ343" s="283">
        <v>0</v>
      </c>
      <c r="BK343" s="284">
        <f t="shared" si="426"/>
        <v>0</v>
      </c>
      <c r="BL343" s="285">
        <f t="shared" si="439"/>
        <v>0</v>
      </c>
      <c r="BM343" s="285">
        <f t="shared" si="440"/>
        <v>0</v>
      </c>
      <c r="BN343" s="285">
        <f>SUM('Heures Pointage'!$XD$15:$XE$15)</f>
        <v>0</v>
      </c>
      <c r="BO343" s="285">
        <f>SUM('Heures et Indemnites'!$XD$15:$XE$15)</f>
        <v>0</v>
      </c>
      <c r="BP343" s="286">
        <f t="shared" si="441"/>
        <v>0</v>
      </c>
      <c r="BQ343" s="286">
        <f>'Heures Pointage'!$YB$15</f>
        <v>0</v>
      </c>
      <c r="BR343" s="287">
        <f t="shared" ref="BR343" si="456">$BH$1078</f>
        <v>0</v>
      </c>
      <c r="BS343" s="143">
        <f>Prenoms!$C$26</f>
        <v>0</v>
      </c>
      <c r="BT343" s="146"/>
      <c r="BU343" s="210">
        <f>SUM('Heures et Indemnites'!$XD$15:$XE$15)</f>
        <v>0</v>
      </c>
      <c r="BV343" s="219">
        <f>SUM('Heures et Indemnites'!$XD$6:$XE$15)</f>
        <v>0</v>
      </c>
      <c r="BW343" s="210"/>
      <c r="BX343" s="219"/>
      <c r="MT343" s="371">
        <f t="shared" si="428"/>
        <v>0</v>
      </c>
      <c r="MU343" s="372">
        <f t="shared" si="448"/>
        <v>0</v>
      </c>
      <c r="MV343" s="372">
        <f t="shared" si="415"/>
        <v>0</v>
      </c>
      <c r="MW343" s="372"/>
      <c r="MX343" s="372">
        <f t="shared" si="416"/>
        <v>0</v>
      </c>
      <c r="MY343" s="372"/>
      <c r="MZ343" s="372">
        <f t="shared" si="417"/>
        <v>0</v>
      </c>
      <c r="NA343" s="372"/>
      <c r="NB343" s="372">
        <f t="shared" si="418"/>
        <v>0</v>
      </c>
      <c r="NC343" s="372"/>
      <c r="ND343" s="372">
        <f t="shared" si="419"/>
        <v>0</v>
      </c>
      <c r="NE343" s="372"/>
      <c r="NF343" s="372">
        <f t="shared" si="420"/>
        <v>0</v>
      </c>
      <c r="NG343" s="372"/>
      <c r="NH343" s="372">
        <f t="shared" si="421"/>
        <v>0</v>
      </c>
      <c r="NI343" s="372"/>
      <c r="NJ343" s="372">
        <f t="shared" si="422"/>
        <v>0</v>
      </c>
      <c r="NK343" s="372"/>
      <c r="NL343" s="372">
        <f t="shared" si="429"/>
        <v>0</v>
      </c>
      <c r="NM343" s="373"/>
      <c r="NN343" s="350"/>
      <c r="NR343" s="30">
        <f t="shared" si="423"/>
        <v>0</v>
      </c>
      <c r="NS343" s="30">
        <f t="shared" si="424"/>
        <v>0</v>
      </c>
      <c r="NT343" s="30">
        <f t="shared" si="425"/>
        <v>0</v>
      </c>
    </row>
    <row r="344" spans="1:384" ht="10.199999999999999" customHeight="1">
      <c r="A344" s="25"/>
      <c r="B344" s="337"/>
      <c r="C344" s="335"/>
      <c r="D344" s="15"/>
      <c r="E344" s="101"/>
      <c r="F344" s="101"/>
      <c r="G344" s="101"/>
      <c r="H344" s="323"/>
      <c r="I344" s="328">
        <f>Prenoms!$B$27</f>
        <v>0</v>
      </c>
      <c r="J344" s="329"/>
      <c r="K344" s="329"/>
      <c r="L344" s="329"/>
      <c r="M344" s="329"/>
      <c r="N344" s="78" t="str">
        <f>IF(NL344&lt;&gt;0,"",IF(Conges!O61=0,"",Conges!O61))</f>
        <v/>
      </c>
      <c r="O344" s="79"/>
      <c r="P344" s="80"/>
      <c r="Q344" s="80"/>
      <c r="R344" s="80"/>
      <c r="S344" s="80"/>
      <c r="T344" s="80"/>
      <c r="U344" s="80"/>
      <c r="V344" s="81"/>
      <c r="W344" s="79"/>
      <c r="X344" s="80"/>
      <c r="Y344" s="80"/>
      <c r="Z344" s="80"/>
      <c r="AA344" s="80"/>
      <c r="AB344" s="80"/>
      <c r="AC344" s="80"/>
      <c r="AD344" s="81"/>
      <c r="AE344" s="79"/>
      <c r="AF344" s="80"/>
      <c r="AG344" s="80"/>
      <c r="AH344" s="80"/>
      <c r="AI344" s="80"/>
      <c r="AJ344" s="81"/>
      <c r="AK344" s="79"/>
      <c r="AL344" s="80"/>
      <c r="AM344" s="80"/>
      <c r="AN344" s="80"/>
      <c r="AO344" s="80"/>
      <c r="AP344" s="80"/>
      <c r="AQ344" s="80"/>
      <c r="AR344" s="80"/>
      <c r="AS344" s="80"/>
      <c r="AT344" s="81"/>
      <c r="AU344" s="79"/>
      <c r="AV344" s="80"/>
      <c r="AW344" s="80"/>
      <c r="AX344" s="80"/>
      <c r="AY344" s="80"/>
      <c r="AZ344" s="80"/>
      <c r="BA344" s="80"/>
      <c r="BB344" s="81"/>
      <c r="BC344" s="82">
        <f>IF(NL344&lt;&gt;0,(IF(Conges!O$61=0,0,3)),0)</f>
        <v>0</v>
      </c>
      <c r="BD344" s="370"/>
      <c r="BE344" s="357">
        <f>IF(OR(Conges!O$61="A",Conges!O$61="V"),Prenoms!L$27,NL344)</f>
        <v>0</v>
      </c>
      <c r="BF344" s="358"/>
      <c r="BG344" s="264"/>
      <c r="BH344" s="265">
        <f t="shared" si="408"/>
        <v>0</v>
      </c>
      <c r="BI344" s="266" t="str">
        <f t="shared" si="409"/>
        <v/>
      </c>
      <c r="BJ344" s="278">
        <v>0</v>
      </c>
      <c r="BK344" s="279">
        <f t="shared" si="426"/>
        <v>0</v>
      </c>
      <c r="BL344" s="280">
        <f t="shared" si="439"/>
        <v>0</v>
      </c>
      <c r="BM344" s="280">
        <f t="shared" si="440"/>
        <v>0</v>
      </c>
      <c r="BN344" s="280">
        <f>SUM('Heures Pointage'!$YD$15:$YE$15)</f>
        <v>0</v>
      </c>
      <c r="BO344" s="280">
        <f>SUM('Heures et Indemnites'!$YD$15:$YE$15)</f>
        <v>0</v>
      </c>
      <c r="BP344" s="281">
        <f t="shared" si="441"/>
        <v>0</v>
      </c>
      <c r="BQ344" s="281">
        <f>'Heures Pointage'!$ZB$15</f>
        <v>0</v>
      </c>
      <c r="BR344" s="282">
        <f t="shared" ref="BR344" si="457">$BH$1079</f>
        <v>0</v>
      </c>
      <c r="BS344" s="142">
        <f>Prenoms!$C$27</f>
        <v>0</v>
      </c>
      <c r="BT344" s="170"/>
      <c r="BU344" s="211">
        <f>SUM('Heures et Indemnites'!$YD$15:$YE$15)</f>
        <v>0</v>
      </c>
      <c r="BV344" s="218">
        <f>SUM('Heures et Indemnites'!$YD$6:$YE$15)</f>
        <v>0</v>
      </c>
      <c r="BW344" s="211"/>
      <c r="BX344" s="218"/>
      <c r="MT344" s="369">
        <f t="shared" si="428"/>
        <v>0</v>
      </c>
      <c r="MU344" s="351">
        <f t="shared" si="448"/>
        <v>0</v>
      </c>
      <c r="MV344" s="351">
        <f t="shared" si="415"/>
        <v>0</v>
      </c>
      <c r="MW344" s="351"/>
      <c r="MX344" s="351">
        <f t="shared" si="416"/>
        <v>0</v>
      </c>
      <c r="MY344" s="351"/>
      <c r="MZ344" s="351">
        <f t="shared" si="417"/>
        <v>0</v>
      </c>
      <c r="NA344" s="351"/>
      <c r="NB344" s="351">
        <f t="shared" si="418"/>
        <v>0</v>
      </c>
      <c r="NC344" s="351"/>
      <c r="ND344" s="351">
        <f t="shared" si="419"/>
        <v>0</v>
      </c>
      <c r="NE344" s="351"/>
      <c r="NF344" s="351">
        <f t="shared" si="420"/>
        <v>0</v>
      </c>
      <c r="NG344" s="351"/>
      <c r="NH344" s="351">
        <f t="shared" si="421"/>
        <v>0</v>
      </c>
      <c r="NI344" s="351"/>
      <c r="NJ344" s="351">
        <f t="shared" si="422"/>
        <v>0</v>
      </c>
      <c r="NK344" s="351"/>
      <c r="NL344" s="351">
        <f t="shared" si="429"/>
        <v>0</v>
      </c>
      <c r="NM344" s="352"/>
      <c r="NN344" s="350"/>
      <c r="NR344" s="30">
        <f t="shared" si="423"/>
        <v>0</v>
      </c>
      <c r="NS344" s="30">
        <f t="shared" si="424"/>
        <v>0</v>
      </c>
      <c r="NT344" s="30">
        <f t="shared" si="425"/>
        <v>0</v>
      </c>
    </row>
    <row r="345" spans="1:384" ht="10.199999999999999" customHeight="1">
      <c r="A345" s="25"/>
      <c r="B345" s="337"/>
      <c r="C345" s="335"/>
      <c r="D345" s="15"/>
      <c r="E345" s="101"/>
      <c r="F345" s="101"/>
      <c r="G345" s="101"/>
      <c r="H345" s="323"/>
      <c r="I345" s="325">
        <f>Prenoms!$B$28</f>
        <v>0</v>
      </c>
      <c r="J345" s="326"/>
      <c r="K345" s="326"/>
      <c r="L345" s="326"/>
      <c r="M345" s="326"/>
      <c r="N345" s="65" t="str">
        <f>IF(NL345&lt;&gt;0,"",IF(Conges!O62=0,"",Conges!O62))</f>
        <v/>
      </c>
      <c r="O345" s="66"/>
      <c r="P345" s="67"/>
      <c r="Q345" s="67"/>
      <c r="R345" s="67"/>
      <c r="S345" s="67"/>
      <c r="T345" s="67"/>
      <c r="U345" s="67"/>
      <c r="V345" s="68"/>
      <c r="W345" s="66"/>
      <c r="X345" s="67"/>
      <c r="Y345" s="67"/>
      <c r="Z345" s="67"/>
      <c r="AA345" s="67"/>
      <c r="AB345" s="67"/>
      <c r="AC345" s="67"/>
      <c r="AD345" s="68"/>
      <c r="AE345" s="66"/>
      <c r="AF345" s="67"/>
      <c r="AG345" s="67"/>
      <c r="AH345" s="67"/>
      <c r="AI345" s="67"/>
      <c r="AJ345" s="68"/>
      <c r="AK345" s="66"/>
      <c r="AL345" s="67"/>
      <c r="AM345" s="67"/>
      <c r="AN345" s="67"/>
      <c r="AO345" s="67"/>
      <c r="AP345" s="67"/>
      <c r="AQ345" s="67"/>
      <c r="AR345" s="67"/>
      <c r="AS345" s="67"/>
      <c r="AT345" s="68"/>
      <c r="AU345" s="66"/>
      <c r="AV345" s="67"/>
      <c r="AW345" s="67"/>
      <c r="AX345" s="67"/>
      <c r="AY345" s="67"/>
      <c r="AZ345" s="67"/>
      <c r="BA345" s="67"/>
      <c r="BB345" s="68"/>
      <c r="BC345" s="69">
        <f>IF(NL345&lt;&gt;0,(IF(Conges!O$62=0,0,3)),0)</f>
        <v>0</v>
      </c>
      <c r="BD345" s="370"/>
      <c r="BE345" s="355">
        <f>IF(OR(Conges!O$62="A",Conges!O$62="V"),Prenoms!L$28,NL345)</f>
        <v>0</v>
      </c>
      <c r="BF345" s="356"/>
      <c r="BG345" s="267"/>
      <c r="BH345" s="268">
        <f t="shared" si="408"/>
        <v>0</v>
      </c>
      <c r="BI345" s="269" t="str">
        <f t="shared" si="409"/>
        <v/>
      </c>
      <c r="BJ345" s="283">
        <v>0</v>
      </c>
      <c r="BK345" s="284">
        <f t="shared" si="426"/>
        <v>0</v>
      </c>
      <c r="BL345" s="285">
        <f t="shared" si="439"/>
        <v>0</v>
      </c>
      <c r="BM345" s="285">
        <f t="shared" si="440"/>
        <v>0</v>
      </c>
      <c r="BN345" s="285">
        <f>SUM('Heures Pointage'!$ZD$15:$ZE$15)</f>
        <v>0</v>
      </c>
      <c r="BO345" s="285">
        <f>SUM('Heures et Indemnites'!$ZD$15:$ZE$15)</f>
        <v>0</v>
      </c>
      <c r="BP345" s="286">
        <f t="shared" si="441"/>
        <v>0</v>
      </c>
      <c r="BQ345" s="286">
        <f>'Heures Pointage'!$AAB$15</f>
        <v>0</v>
      </c>
      <c r="BR345" s="287">
        <f t="shared" ref="BR345" si="458">$BH$1080</f>
        <v>0</v>
      </c>
      <c r="BS345" s="143">
        <f>Prenoms!$C$28</f>
        <v>0</v>
      </c>
      <c r="BT345" s="146"/>
      <c r="BU345" s="210">
        <f>SUM('Heures et Indemnites'!$ZD$15:$ZE$15)</f>
        <v>0</v>
      </c>
      <c r="BV345" s="219">
        <f>SUM('Heures et Indemnites'!$ZD$6:$ZE$15)</f>
        <v>0</v>
      </c>
      <c r="BW345" s="210"/>
      <c r="BX345" s="219"/>
      <c r="MT345" s="371">
        <f t="shared" si="428"/>
        <v>0</v>
      </c>
      <c r="MU345" s="372">
        <f t="shared" si="448"/>
        <v>0</v>
      </c>
      <c r="MV345" s="372">
        <f t="shared" si="415"/>
        <v>0</v>
      </c>
      <c r="MW345" s="372"/>
      <c r="MX345" s="372">
        <f t="shared" si="416"/>
        <v>0</v>
      </c>
      <c r="MY345" s="372"/>
      <c r="MZ345" s="372">
        <f t="shared" si="417"/>
        <v>0</v>
      </c>
      <c r="NA345" s="372"/>
      <c r="NB345" s="372">
        <f t="shared" si="418"/>
        <v>0</v>
      </c>
      <c r="NC345" s="372"/>
      <c r="ND345" s="372">
        <f t="shared" si="419"/>
        <v>0</v>
      </c>
      <c r="NE345" s="372"/>
      <c r="NF345" s="372">
        <f t="shared" si="420"/>
        <v>0</v>
      </c>
      <c r="NG345" s="372"/>
      <c r="NH345" s="372">
        <f t="shared" si="421"/>
        <v>0</v>
      </c>
      <c r="NI345" s="372"/>
      <c r="NJ345" s="372">
        <f t="shared" si="422"/>
        <v>0</v>
      </c>
      <c r="NK345" s="372"/>
      <c r="NL345" s="372">
        <f t="shared" si="429"/>
        <v>0</v>
      </c>
      <c r="NM345" s="373"/>
      <c r="NN345" s="350"/>
      <c r="NR345" s="30">
        <f t="shared" si="423"/>
        <v>0</v>
      </c>
      <c r="NS345" s="30">
        <f t="shared" si="424"/>
        <v>0</v>
      </c>
      <c r="NT345" s="30">
        <f t="shared" si="425"/>
        <v>0</v>
      </c>
    </row>
    <row r="346" spans="1:384" ht="10.199999999999999" customHeight="1">
      <c r="A346" s="25"/>
      <c r="B346" s="337"/>
      <c r="C346" s="335"/>
      <c r="D346" s="15"/>
      <c r="E346" s="101"/>
      <c r="F346" s="101"/>
      <c r="G346" s="101"/>
      <c r="H346" s="323"/>
      <c r="I346" s="328">
        <f>Prenoms!$B$29</f>
        <v>0</v>
      </c>
      <c r="J346" s="329"/>
      <c r="K346" s="329"/>
      <c r="L346" s="329"/>
      <c r="M346" s="329"/>
      <c r="N346" s="78" t="str">
        <f>IF(NL346&lt;&gt;0,"",IF(Conges!O63=0,"",Conges!O63))</f>
        <v/>
      </c>
      <c r="O346" s="79"/>
      <c r="P346" s="80"/>
      <c r="Q346" s="80"/>
      <c r="R346" s="80"/>
      <c r="S346" s="80"/>
      <c r="T346" s="80"/>
      <c r="U346" s="80"/>
      <c r="V346" s="81"/>
      <c r="W346" s="79"/>
      <c r="X346" s="80"/>
      <c r="Y346" s="80"/>
      <c r="Z346" s="80"/>
      <c r="AA346" s="80"/>
      <c r="AB346" s="80"/>
      <c r="AC346" s="80"/>
      <c r="AD346" s="81"/>
      <c r="AE346" s="79"/>
      <c r="AF346" s="80"/>
      <c r="AG346" s="80"/>
      <c r="AH346" s="80"/>
      <c r="AI346" s="80"/>
      <c r="AJ346" s="81"/>
      <c r="AK346" s="79"/>
      <c r="AL346" s="80"/>
      <c r="AM346" s="80"/>
      <c r="AN346" s="80"/>
      <c r="AO346" s="80"/>
      <c r="AP346" s="80"/>
      <c r="AQ346" s="80"/>
      <c r="AR346" s="80"/>
      <c r="AS346" s="80"/>
      <c r="AT346" s="81"/>
      <c r="AU346" s="79"/>
      <c r="AV346" s="80"/>
      <c r="AW346" s="80"/>
      <c r="AX346" s="80"/>
      <c r="AY346" s="80"/>
      <c r="AZ346" s="80"/>
      <c r="BA346" s="80"/>
      <c r="BB346" s="81"/>
      <c r="BC346" s="82">
        <f>IF(NL346&lt;&gt;0,(IF(Conges!O$63=0,0,3)),0)</f>
        <v>0</v>
      </c>
      <c r="BD346" s="370"/>
      <c r="BE346" s="357">
        <f>IF(OR(Conges!O$63="A",Conges!O$63="V"),Prenoms!L$29,NL346)</f>
        <v>0</v>
      </c>
      <c r="BF346" s="358"/>
      <c r="BG346" s="264"/>
      <c r="BH346" s="265">
        <f t="shared" si="408"/>
        <v>0</v>
      </c>
      <c r="BI346" s="266" t="str">
        <f t="shared" si="409"/>
        <v/>
      </c>
      <c r="BJ346" s="278">
        <v>0</v>
      </c>
      <c r="BK346" s="279">
        <f t="shared" si="426"/>
        <v>0</v>
      </c>
      <c r="BL346" s="280">
        <f t="shared" si="439"/>
        <v>0</v>
      </c>
      <c r="BM346" s="280">
        <f t="shared" si="440"/>
        <v>0</v>
      </c>
      <c r="BN346" s="280">
        <f>SUM('Heures Pointage'!$AAD$15:$AAE$15)</f>
        <v>0</v>
      </c>
      <c r="BO346" s="280">
        <f>SUM('Heures et Indemnites'!$AAD$15:$AAE$15)</f>
        <v>0</v>
      </c>
      <c r="BP346" s="281">
        <f t="shared" si="441"/>
        <v>0</v>
      </c>
      <c r="BQ346" s="281">
        <f>'Heures Pointage'!$ABB$15</f>
        <v>0</v>
      </c>
      <c r="BR346" s="282">
        <f t="shared" ref="BR346" si="459">$BH$1081</f>
        <v>0</v>
      </c>
      <c r="BS346" s="142">
        <f>Prenoms!$C$29</f>
        <v>0</v>
      </c>
      <c r="BT346" s="170"/>
      <c r="BU346" s="211">
        <f>SUM('Heures et Indemnites'!$AAD$15:$AAE$15)</f>
        <v>0</v>
      </c>
      <c r="BV346" s="218">
        <f>SUM('Heures et Indemnites'!$AAD$6:$AAE$15)</f>
        <v>0</v>
      </c>
      <c r="BW346" s="211"/>
      <c r="BX346" s="218"/>
      <c r="MT346" s="369">
        <f t="shared" si="428"/>
        <v>0</v>
      </c>
      <c r="MU346" s="351">
        <f t="shared" si="448"/>
        <v>0</v>
      </c>
      <c r="MV346" s="351">
        <f t="shared" si="415"/>
        <v>0</v>
      </c>
      <c r="MW346" s="351"/>
      <c r="MX346" s="351">
        <f t="shared" si="416"/>
        <v>0</v>
      </c>
      <c r="MY346" s="351"/>
      <c r="MZ346" s="351">
        <f t="shared" si="417"/>
        <v>0</v>
      </c>
      <c r="NA346" s="351"/>
      <c r="NB346" s="351">
        <f t="shared" si="418"/>
        <v>0</v>
      </c>
      <c r="NC346" s="351"/>
      <c r="ND346" s="351">
        <f t="shared" si="419"/>
        <v>0</v>
      </c>
      <c r="NE346" s="351"/>
      <c r="NF346" s="351">
        <f t="shared" si="420"/>
        <v>0</v>
      </c>
      <c r="NG346" s="351"/>
      <c r="NH346" s="351">
        <f t="shared" si="421"/>
        <v>0</v>
      </c>
      <c r="NI346" s="351"/>
      <c r="NJ346" s="351">
        <f t="shared" si="422"/>
        <v>0</v>
      </c>
      <c r="NK346" s="351"/>
      <c r="NL346" s="351">
        <f t="shared" si="429"/>
        <v>0</v>
      </c>
      <c r="NM346" s="352"/>
      <c r="NN346" s="350"/>
      <c r="NR346" s="30">
        <f t="shared" si="423"/>
        <v>0</v>
      </c>
      <c r="NS346" s="30">
        <f t="shared" si="424"/>
        <v>0</v>
      </c>
      <c r="NT346" s="30">
        <f t="shared" si="425"/>
        <v>0</v>
      </c>
    </row>
    <row r="347" spans="1:384" ht="10.199999999999999" customHeight="1">
      <c r="A347" s="25"/>
      <c r="B347" s="337"/>
      <c r="C347" s="335"/>
      <c r="D347" s="15"/>
      <c r="E347" s="101"/>
      <c r="F347" s="101"/>
      <c r="G347" s="101"/>
      <c r="H347" s="323"/>
      <c r="I347" s="325">
        <f>Prenoms!$B$30</f>
        <v>0</v>
      </c>
      <c r="J347" s="326"/>
      <c r="K347" s="326"/>
      <c r="L347" s="326"/>
      <c r="M347" s="326"/>
      <c r="N347" s="65" t="str">
        <f>IF(NL347&lt;&gt;0,"",IF(Conges!O64=0,"",Conges!O64))</f>
        <v/>
      </c>
      <c r="O347" s="66"/>
      <c r="P347" s="67"/>
      <c r="Q347" s="67"/>
      <c r="R347" s="67"/>
      <c r="S347" s="67"/>
      <c r="T347" s="67"/>
      <c r="U347" s="67"/>
      <c r="V347" s="68"/>
      <c r="W347" s="66"/>
      <c r="X347" s="67"/>
      <c r="Y347" s="67"/>
      <c r="Z347" s="67"/>
      <c r="AA347" s="67"/>
      <c r="AB347" s="67"/>
      <c r="AC347" s="67"/>
      <c r="AD347" s="68"/>
      <c r="AE347" s="66"/>
      <c r="AF347" s="67"/>
      <c r="AG347" s="67"/>
      <c r="AH347" s="67"/>
      <c r="AI347" s="67"/>
      <c r="AJ347" s="68"/>
      <c r="AK347" s="66"/>
      <c r="AL347" s="67"/>
      <c r="AM347" s="67"/>
      <c r="AN347" s="67"/>
      <c r="AO347" s="67"/>
      <c r="AP347" s="67"/>
      <c r="AQ347" s="67"/>
      <c r="AR347" s="67"/>
      <c r="AS347" s="67"/>
      <c r="AT347" s="68"/>
      <c r="AU347" s="66"/>
      <c r="AV347" s="67"/>
      <c r="AW347" s="67"/>
      <c r="AX347" s="67"/>
      <c r="AY347" s="67"/>
      <c r="AZ347" s="67"/>
      <c r="BA347" s="67"/>
      <c r="BB347" s="68"/>
      <c r="BC347" s="69">
        <f>IF(NL347&lt;&gt;0,(IF(Conges!O$64=0,0,3)),0)</f>
        <v>0</v>
      </c>
      <c r="BD347" s="370"/>
      <c r="BE347" s="355">
        <f>IF(OR(Conges!O$64="A",Conges!O$64="V"),Prenoms!L$30,NL347)</f>
        <v>0</v>
      </c>
      <c r="BF347" s="356"/>
      <c r="BG347" s="267"/>
      <c r="BH347" s="268">
        <f t="shared" si="408"/>
        <v>0</v>
      </c>
      <c r="BI347" s="269" t="str">
        <f t="shared" si="409"/>
        <v/>
      </c>
      <c r="BJ347" s="283">
        <v>0</v>
      </c>
      <c r="BK347" s="284">
        <f t="shared" si="426"/>
        <v>0</v>
      </c>
      <c r="BL347" s="285">
        <f t="shared" si="439"/>
        <v>0</v>
      </c>
      <c r="BM347" s="285">
        <f t="shared" si="440"/>
        <v>0</v>
      </c>
      <c r="BN347" s="285">
        <f>SUM('Heures Pointage'!$ABD$15:$ABE$15)</f>
        <v>0</v>
      </c>
      <c r="BO347" s="285">
        <f>SUM('Heures et Indemnites'!$ABD$15:$ABE$15)</f>
        <v>0</v>
      </c>
      <c r="BP347" s="286">
        <f t="shared" si="441"/>
        <v>0</v>
      </c>
      <c r="BQ347" s="286">
        <f>'Heures Pointage'!$ACB$15</f>
        <v>0</v>
      </c>
      <c r="BR347" s="287">
        <f t="shared" ref="BR347" si="460">$BH$1082</f>
        <v>0</v>
      </c>
      <c r="BS347" s="143">
        <f>Prenoms!$C$30</f>
        <v>0</v>
      </c>
      <c r="BT347" s="146"/>
      <c r="BU347" s="210">
        <f>SUM('Heures et Indemnites'!$ABD$15:$ABE$15)</f>
        <v>0</v>
      </c>
      <c r="BV347" s="219">
        <f>SUM('Heures et Indemnites'!$ABD$6:$ABE$15)</f>
        <v>0</v>
      </c>
      <c r="BW347" s="210"/>
      <c r="BX347" s="219"/>
      <c r="MT347" s="371">
        <f t="shared" si="428"/>
        <v>0</v>
      </c>
      <c r="MU347" s="372">
        <f t="shared" si="448"/>
        <v>0</v>
      </c>
      <c r="MV347" s="372">
        <f t="shared" si="415"/>
        <v>0</v>
      </c>
      <c r="MW347" s="372"/>
      <c r="MX347" s="372">
        <f t="shared" si="416"/>
        <v>0</v>
      </c>
      <c r="MY347" s="372"/>
      <c r="MZ347" s="372">
        <f t="shared" si="417"/>
        <v>0</v>
      </c>
      <c r="NA347" s="372"/>
      <c r="NB347" s="372">
        <f t="shared" si="418"/>
        <v>0</v>
      </c>
      <c r="NC347" s="372"/>
      <c r="ND347" s="372">
        <f t="shared" si="419"/>
        <v>0</v>
      </c>
      <c r="NE347" s="372"/>
      <c r="NF347" s="372">
        <f t="shared" si="420"/>
        <v>0</v>
      </c>
      <c r="NG347" s="372"/>
      <c r="NH347" s="372">
        <f t="shared" si="421"/>
        <v>0</v>
      </c>
      <c r="NI347" s="372"/>
      <c r="NJ347" s="372">
        <f t="shared" si="422"/>
        <v>0</v>
      </c>
      <c r="NK347" s="372"/>
      <c r="NL347" s="372">
        <f t="shared" si="429"/>
        <v>0</v>
      </c>
      <c r="NM347" s="373"/>
      <c r="NN347" s="350"/>
      <c r="NR347" s="30">
        <f t="shared" si="423"/>
        <v>0</v>
      </c>
      <c r="NS347" s="30">
        <f t="shared" si="424"/>
        <v>0</v>
      </c>
      <c r="NT347" s="30">
        <f t="shared" si="425"/>
        <v>0</v>
      </c>
    </row>
    <row r="348" spans="1:384" ht="10.199999999999999" customHeight="1">
      <c r="A348" s="25"/>
      <c r="B348" s="337"/>
      <c r="C348" s="335"/>
      <c r="D348" s="15"/>
      <c r="E348" s="101"/>
      <c r="F348" s="101"/>
      <c r="G348" s="101"/>
      <c r="H348" s="323"/>
      <c r="I348" s="344">
        <f>Prenoms!$B$31</f>
        <v>0</v>
      </c>
      <c r="J348" s="345"/>
      <c r="K348" s="345"/>
      <c r="L348" s="345"/>
      <c r="M348" s="345"/>
      <c r="N348" s="83" t="str">
        <f>IF(NL348&lt;&gt;0,"",IF(Conges!O65=0,"",Conges!O65))</f>
        <v/>
      </c>
      <c r="O348" s="84"/>
      <c r="P348" s="85"/>
      <c r="Q348" s="85"/>
      <c r="R348" s="85"/>
      <c r="S348" s="85"/>
      <c r="T348" s="85"/>
      <c r="U348" s="85"/>
      <c r="V348" s="86"/>
      <c r="W348" s="84"/>
      <c r="X348" s="85"/>
      <c r="Y348" s="85"/>
      <c r="Z348" s="85"/>
      <c r="AA348" s="85"/>
      <c r="AB348" s="85"/>
      <c r="AC348" s="85"/>
      <c r="AD348" s="86"/>
      <c r="AE348" s="84"/>
      <c r="AF348" s="85"/>
      <c r="AG348" s="85"/>
      <c r="AH348" s="85"/>
      <c r="AI348" s="85"/>
      <c r="AJ348" s="86"/>
      <c r="AK348" s="84"/>
      <c r="AL348" s="85"/>
      <c r="AM348" s="85"/>
      <c r="AN348" s="85"/>
      <c r="AO348" s="85"/>
      <c r="AP348" s="85"/>
      <c r="AQ348" s="85"/>
      <c r="AR348" s="85"/>
      <c r="AS348" s="85"/>
      <c r="AT348" s="86"/>
      <c r="AU348" s="84"/>
      <c r="AV348" s="85"/>
      <c r="AW348" s="85"/>
      <c r="AX348" s="85"/>
      <c r="AY348" s="85"/>
      <c r="AZ348" s="85"/>
      <c r="BA348" s="85"/>
      <c r="BB348" s="86"/>
      <c r="BC348" s="87">
        <f>IF(NL348&lt;&gt;0,(IF(Conges!O$65=0,0,3)),0)</f>
        <v>0</v>
      </c>
      <c r="BD348" s="370"/>
      <c r="BE348" s="365">
        <f>IF(OR(Conges!O$65="A",Conges!O$65="V"),Prenoms!L$31,NL348)</f>
        <v>0</v>
      </c>
      <c r="BF348" s="366"/>
      <c r="BG348" s="270"/>
      <c r="BH348" s="271">
        <f t="shared" si="408"/>
        <v>0</v>
      </c>
      <c r="BI348" s="272" t="str">
        <f t="shared" si="409"/>
        <v/>
      </c>
      <c r="BJ348" s="288">
        <v>0</v>
      </c>
      <c r="BK348" s="289">
        <f t="shared" si="426"/>
        <v>0</v>
      </c>
      <c r="BL348" s="290">
        <f t="shared" si="439"/>
        <v>0</v>
      </c>
      <c r="BM348" s="290">
        <f t="shared" si="440"/>
        <v>0</v>
      </c>
      <c r="BN348" s="290">
        <f>SUM('Heures Pointage'!$ACD$15:$ACE$15)</f>
        <v>0</v>
      </c>
      <c r="BO348" s="290">
        <f>SUM('Heures et Indemnites'!$ACD$15:$ACE$15)</f>
        <v>0</v>
      </c>
      <c r="BP348" s="291">
        <f t="shared" si="441"/>
        <v>0</v>
      </c>
      <c r="BQ348" s="291">
        <f>'Heures Pointage'!$ADB$15</f>
        <v>0</v>
      </c>
      <c r="BR348" s="292">
        <f t="shared" ref="BR348" si="461">$BH$1083</f>
        <v>0</v>
      </c>
      <c r="BS348" s="144">
        <f>Prenoms!$C$31</f>
        <v>0</v>
      </c>
      <c r="BT348" s="170"/>
      <c r="BU348" s="214">
        <f>SUM('Heures et Indemnites'!$ACD$15:$ACE$15)</f>
        <v>0</v>
      </c>
      <c r="BV348" s="220">
        <f>SUM('Heures et Indemnites'!$ACD$6:$ACE$15)</f>
        <v>0</v>
      </c>
      <c r="BW348" s="214"/>
      <c r="BX348" s="220"/>
      <c r="MT348" s="375">
        <f t="shared" si="428"/>
        <v>0</v>
      </c>
      <c r="MU348" s="367">
        <f t="shared" si="448"/>
        <v>0</v>
      </c>
      <c r="MV348" s="367">
        <f t="shared" si="415"/>
        <v>0</v>
      </c>
      <c r="MW348" s="367"/>
      <c r="MX348" s="367">
        <f t="shared" si="416"/>
        <v>0</v>
      </c>
      <c r="MY348" s="367"/>
      <c r="MZ348" s="367">
        <f t="shared" si="417"/>
        <v>0</v>
      </c>
      <c r="NA348" s="367"/>
      <c r="NB348" s="367">
        <f t="shared" si="418"/>
        <v>0</v>
      </c>
      <c r="NC348" s="367"/>
      <c r="ND348" s="367">
        <f t="shared" si="419"/>
        <v>0</v>
      </c>
      <c r="NE348" s="367"/>
      <c r="NF348" s="367">
        <f t="shared" si="420"/>
        <v>0</v>
      </c>
      <c r="NG348" s="367"/>
      <c r="NH348" s="367">
        <f t="shared" si="421"/>
        <v>0</v>
      </c>
      <c r="NI348" s="367"/>
      <c r="NJ348" s="367">
        <f t="shared" si="422"/>
        <v>0</v>
      </c>
      <c r="NK348" s="367"/>
      <c r="NL348" s="367">
        <f t="shared" si="429"/>
        <v>0</v>
      </c>
      <c r="NM348" s="368"/>
      <c r="NN348" s="350"/>
      <c r="NR348" s="30">
        <f t="shared" si="423"/>
        <v>0</v>
      </c>
      <c r="NS348" s="30">
        <f t="shared" si="424"/>
        <v>0</v>
      </c>
      <c r="NT348" s="30">
        <f t="shared" si="425"/>
        <v>0</v>
      </c>
    </row>
    <row r="349" spans="1:384" s="14" customFormat="1" ht="10.199999999999999" customHeight="1">
      <c r="A349" s="110"/>
      <c r="B349" s="337"/>
      <c r="C349" s="335"/>
      <c r="D349" s="111"/>
      <c r="H349" s="112"/>
      <c r="I349" s="341" t="str">
        <f>I314</f>
        <v>CREPIERE</v>
      </c>
      <c r="J349" s="341"/>
      <c r="K349" s="341"/>
      <c r="L349" s="341"/>
      <c r="M349" s="341"/>
      <c r="N349" s="342"/>
      <c r="O349" s="136" t="str">
        <f>IF('Chiffres et fonctions'!$J$3=1,IF(COUNTIF(O319:O348,1)=0,IF(COUNTIF(O319:O348,4)=0,"","+"&amp;COUNTIF(O319:O348,4)),COUNTIF(O319:O348,1)&amp;IF(COUNTIF(O319:O348,4)=0,"","+"&amp;COUNTIF(O319:O348,4))),IF('Chiffres et fonctions'!$J$3=2,IF(30-(COUNTIF(O319:O348,""))-(COUNTIF(O319:O348,4))=0,"",30-(COUNTIF(O319:O348,""))-(COUNTIF(O319:O348,4))),""))</f>
        <v/>
      </c>
      <c r="P349" s="137" t="str">
        <f>IF('Chiffres et fonctions'!$J$3=1,IF(COUNTIF(P319:P348,1)=0,IF(COUNTIF(P319:P348,4)=0,"","+"&amp;COUNTIF(P319:P348,4)),COUNTIF(P319:P348,1)&amp;IF(COUNTIF(P319:P348,4)=0,"","+"&amp;COUNTIF(P319:P348,4))),IF('Chiffres et fonctions'!$J$3=2,IF(30-(COUNTIF(P319:P348,""))-(COUNTIF(P319:P348,4))=0,"",30-(COUNTIF(P319:P348,""))-(COUNTIF(P319:P348,4))),""))</f>
        <v/>
      </c>
      <c r="Q349" s="136" t="str">
        <f>IF('Chiffres et fonctions'!$J$3=1,IF(COUNTIF(Q319:Q348,1)=0,IF(COUNTIF(Q319:Q348,4)=0,"","+"&amp;COUNTIF(Q319:Q348,4)),COUNTIF(Q319:Q348,1)&amp;IF(COUNTIF(Q319:Q348,4)=0,"","+"&amp;COUNTIF(Q319:Q348,4))),IF('Chiffres et fonctions'!$J$3=2,IF(30-(COUNTIF(Q319:Q348,""))-(COUNTIF(Q319:Q348,4))=0,"",30-(COUNTIF(Q319:Q348,""))-(COUNTIF(Q319:Q348,4))),""))</f>
        <v/>
      </c>
      <c r="R349" s="137" t="str">
        <f>IF('Chiffres et fonctions'!$J$3=1,IF(COUNTIF(R319:R348,1)=0,IF(COUNTIF(R319:R348,4)=0,"","+"&amp;COUNTIF(R319:R348,4)),COUNTIF(R319:R348,1)&amp;IF(COUNTIF(R319:R348,4)=0,"","+"&amp;COUNTIF(R319:R348,4))),IF('Chiffres et fonctions'!$J$3=2,IF(30-(COUNTIF(R319:R348,""))-(COUNTIF(R319:R348,4))=0,"",30-(COUNTIF(R319:R348,""))-(COUNTIF(R319:R348,4))),""))</f>
        <v/>
      </c>
      <c r="S349" s="136" t="str">
        <f>IF('Chiffres et fonctions'!$J$3=1,IF(COUNTIF(S319:S348,1)=0,IF(COUNTIF(S319:S348,4)=0,"","+"&amp;COUNTIF(S319:S348,4)),COUNTIF(S319:S348,1)&amp;IF(COUNTIF(S319:S348,4)=0,"","+"&amp;COUNTIF(S319:S348,4))),IF('Chiffres et fonctions'!$J$3=2,IF(30-(COUNTIF(S319:S348,""))-(COUNTIF(S319:S348,4))=0,"",30-(COUNTIF(S319:S348,""))-(COUNTIF(S319:S348,4))),""))</f>
        <v/>
      </c>
      <c r="T349" s="137" t="str">
        <f>IF('Chiffres et fonctions'!$J$3=1,IF(COUNTIF(T319:T348,1)=0,IF(COUNTIF(T319:T348,4)=0,"","+"&amp;COUNTIF(T319:T348,4)),COUNTIF(T319:T348,1)&amp;IF(COUNTIF(T319:T348,4)=0,"","+"&amp;COUNTIF(T319:T348,4))),IF('Chiffres et fonctions'!$J$3=2,IF(30-(COUNTIF(T319:T348,""))-(COUNTIF(T319:T348,4))=0,"",30-(COUNTIF(T319:T348,""))-(COUNTIF(T319:T348,4))),""))</f>
        <v/>
      </c>
      <c r="U349" s="136" t="str">
        <f>IF('Chiffres et fonctions'!$J$3=1,IF(COUNTIF(U319:U348,1)=0,IF(COUNTIF(U319:U348,4)=0,"","+"&amp;COUNTIF(U319:U348,4)),COUNTIF(U319:U348,1)&amp;IF(COUNTIF(U319:U348,4)=0,"","+"&amp;COUNTIF(U319:U348,4))),IF('Chiffres et fonctions'!$J$3=2,IF(30-(COUNTIF(U319:U348,""))-(COUNTIF(U319:U348,4))=0,"",30-(COUNTIF(U319:U348,""))-(COUNTIF(U319:U348,4))),""))</f>
        <v/>
      </c>
      <c r="V349" s="137" t="str">
        <f>IF('Chiffres et fonctions'!$J$3=1,IF(COUNTIF(V319:V348,1)=0,IF(COUNTIF(V319:V348,4)=0,"","+"&amp;COUNTIF(V319:V348,4)),COUNTIF(V319:V348,1)&amp;IF(COUNTIF(V319:V348,4)=0,"","+"&amp;COUNTIF(V319:V348,4))),IF('Chiffres et fonctions'!$J$3=2,IF(30-(COUNTIF(V319:V348,""))-(COUNTIF(V319:V348,4))=0,"",30-(COUNTIF(V319:V348,""))-(COUNTIF(V319:V348,4))),""))</f>
        <v/>
      </c>
      <c r="W349" s="136" t="str">
        <f>IF('Chiffres et fonctions'!$J$3=1,IF(COUNTIF(W319:W348,1)=0,IF(COUNTIF(W319:W348,4)=0,"","+"&amp;COUNTIF(W319:W348,4)),COUNTIF(W319:W348,1)&amp;IF(COUNTIF(W319:W348,4)=0,"","+"&amp;COUNTIF(W319:W348,4))),IF('Chiffres et fonctions'!$J$3=2,IF(30-(COUNTIF(W319:W348,""))-(COUNTIF(W319:W348,4))=0,"",30-(COUNTIF(W319:W348,""))-(COUNTIF(W319:W348,4))),""))</f>
        <v/>
      </c>
      <c r="X349" s="137" t="str">
        <f>IF('Chiffres et fonctions'!$J$3=1,IF(COUNTIF(X319:X348,1)=0,IF(COUNTIF(X319:X348,4)=0,"","+"&amp;COUNTIF(X319:X348,4)),COUNTIF(X319:X348,1)&amp;IF(COUNTIF(X319:X348,4)=0,"","+"&amp;COUNTIF(X319:X348,4))),IF('Chiffres et fonctions'!$J$3=2,IF(30-(COUNTIF(X319:X348,""))-(COUNTIF(X319:X348,4))=0,"",30-(COUNTIF(X319:X348,""))-(COUNTIF(X319:X348,4))),""))</f>
        <v/>
      </c>
      <c r="Y349" s="136" t="str">
        <f>IF('Chiffres et fonctions'!$J$3=1,IF(COUNTIF(Y319:Y348,1)=0,IF(COUNTIF(Y319:Y348,4)=0,"","+"&amp;COUNTIF(Y319:Y348,4)),COUNTIF(Y319:Y348,1)&amp;IF(COUNTIF(Y319:Y348,4)=0,"","+"&amp;COUNTIF(Y319:Y348,4))),IF('Chiffres et fonctions'!$J$3=2,IF(30-(COUNTIF(Y319:Y348,""))-(COUNTIF(Y319:Y348,4))=0,"",30-(COUNTIF(Y319:Y348,""))-(COUNTIF(Y319:Y348,4))),""))</f>
        <v/>
      </c>
      <c r="Z349" s="137" t="str">
        <f>IF('Chiffres et fonctions'!$J$3=1,IF(COUNTIF(Z319:Z348,1)=0,IF(COUNTIF(Z319:Z348,4)=0,"","+"&amp;COUNTIF(Z319:Z348,4)),COUNTIF(Z319:Z348,1)&amp;IF(COUNTIF(Z319:Z348,4)=0,"","+"&amp;COUNTIF(Z319:Z348,4))),IF('Chiffres et fonctions'!$J$3=2,IF(30-(COUNTIF(Z319:Z348,""))-(COUNTIF(Z319:Z348,4))=0,"",30-(COUNTIF(Z319:Z348,""))-(COUNTIF(Z319:Z348,4))),""))</f>
        <v/>
      </c>
      <c r="AA349" s="136" t="str">
        <f>IF('Chiffres et fonctions'!$J$3=1,IF(COUNTIF(AA319:AA348,1)=0,IF(COUNTIF(AA319:AA348,4)=0,"","+"&amp;COUNTIF(AA319:AA348,4)),COUNTIF(AA319:AA348,1)&amp;IF(COUNTIF(AA319:AA348,4)=0,"","+"&amp;COUNTIF(AA319:AA348,4))),IF('Chiffres et fonctions'!$J$3=2,IF(30-(COUNTIF(AA319:AA348,""))-(COUNTIF(AA319:AA348,4))=0,"",30-(COUNTIF(AA319:AA348,""))-(COUNTIF(AA319:AA348,4))),""))</f>
        <v/>
      </c>
      <c r="AB349" s="137" t="str">
        <f>IF('Chiffres et fonctions'!$J$3=1,IF(COUNTIF(AB319:AB348,1)=0,IF(COUNTIF(AB319:AB348,4)=0,"","+"&amp;COUNTIF(AB319:AB348,4)),COUNTIF(AB319:AB348,1)&amp;IF(COUNTIF(AB319:AB348,4)=0,"","+"&amp;COUNTIF(AB319:AB348,4))),IF('Chiffres et fonctions'!$J$3=2,IF(30-(COUNTIF(AB319:AB348,""))-(COUNTIF(AB319:AB348,4))=0,"",30-(COUNTIF(AB319:AB348,""))-(COUNTIF(AB319:AB348,4))),""))</f>
        <v/>
      </c>
      <c r="AC349" s="136" t="str">
        <f>IF('Chiffres et fonctions'!$J$3=1,IF(COUNTIF(AC319:AC348,1)=0,IF(COUNTIF(AC319:AC348,4)=0,"","+"&amp;COUNTIF(AC319:AC348,4)),COUNTIF(AC319:AC348,1)&amp;IF(COUNTIF(AC319:AC348,4)=0,"","+"&amp;COUNTIF(AC319:AC348,4))),IF('Chiffres et fonctions'!$J$3=2,IF(30-(COUNTIF(AC319:AC348,""))-(COUNTIF(AC319:AC348,4))=0,"",30-(COUNTIF(AC319:AC348,""))-(COUNTIF(AC319:AC348,4))),""))</f>
        <v/>
      </c>
      <c r="AD349" s="137" t="str">
        <f>IF('Chiffres et fonctions'!$J$3=1,IF(COUNTIF(AD319:AD348,1)=0,IF(COUNTIF(AD319:AD348,4)=0,"","+"&amp;COUNTIF(AD319:AD348,4)),COUNTIF(AD319:AD348,1)&amp;IF(COUNTIF(AD319:AD348,4)=0,"","+"&amp;COUNTIF(AD319:AD348,4))),IF('Chiffres et fonctions'!$J$3=2,IF(30-(COUNTIF(AD319:AD348,""))-(COUNTIF(AD319:AD348,4))=0,"",30-(COUNTIF(AD319:AD348,""))-(COUNTIF(AD319:AD348,4))),""))</f>
        <v/>
      </c>
      <c r="AE349" s="136" t="str">
        <f>IF('Chiffres et fonctions'!$J$3=1,IF(COUNTIF(AE319:AE348,1)=0,IF(COUNTIF(AE319:AE348,4)=0,"","+"&amp;COUNTIF(AE319:AE348,4)),COUNTIF(AE319:AE348,1)&amp;IF(COUNTIF(AE319:AE348,4)=0,"","+"&amp;COUNTIF(AE319:AE348,4))),IF('Chiffres et fonctions'!$J$3=2,IF(30-(COUNTIF(AE319:AE348,""))-(COUNTIF(AE319:AE348,4))=0,"",30-(COUNTIF(AE319:AE348,""))-(COUNTIF(AE319:AE348,4))),""))</f>
        <v/>
      </c>
      <c r="AF349" s="137" t="str">
        <f>IF('Chiffres et fonctions'!$J$3=1,IF(COUNTIF(AF319:AF348,1)=0,IF(COUNTIF(AF319:AF348,4)=0,"","+"&amp;COUNTIF(AF319:AF348,4)),COUNTIF(AF319:AF348,1)&amp;IF(COUNTIF(AF319:AF348,4)=0,"","+"&amp;COUNTIF(AF319:AF348,4))),IF('Chiffres et fonctions'!$J$3=2,IF(30-(COUNTIF(AF319:AF348,""))-(COUNTIF(AF319:AF348,4))=0,"",30-(COUNTIF(AF319:AF348,""))-(COUNTIF(AF319:AF348,4))),""))</f>
        <v/>
      </c>
      <c r="AG349" s="136" t="str">
        <f>IF('Chiffres et fonctions'!$J$3=1,IF(COUNTIF(AG319:AG348,1)=0,IF(COUNTIF(AG319:AG348,4)=0,"","+"&amp;COUNTIF(AG319:AG348,4)),COUNTIF(AG319:AG348,1)&amp;IF(COUNTIF(AG319:AG348,4)=0,"","+"&amp;COUNTIF(AG319:AG348,4))),IF('Chiffres et fonctions'!$J$3=2,IF(30-(COUNTIF(AG319:AG348,""))-(COUNTIF(AG319:AG348,4))=0,"",30-(COUNTIF(AG319:AG348,""))-(COUNTIF(AG319:AG348,4))),""))</f>
        <v/>
      </c>
      <c r="AH349" s="137" t="str">
        <f>IF('Chiffres et fonctions'!$J$3=1,IF(COUNTIF(AH319:AH348,1)=0,IF(COUNTIF(AH319:AH348,4)=0,"","+"&amp;COUNTIF(AH319:AH348,4)),COUNTIF(AH319:AH348,1)&amp;IF(COUNTIF(AH319:AH348,4)=0,"","+"&amp;COUNTIF(AH319:AH348,4))),IF('Chiffres et fonctions'!$J$3=2,IF(30-(COUNTIF(AH319:AH348,""))-(COUNTIF(AH319:AH348,4))=0,"",30-(COUNTIF(AH319:AH348,""))-(COUNTIF(AH319:AH348,4))),""))</f>
        <v/>
      </c>
      <c r="AI349" s="136" t="str">
        <f>IF('Chiffres et fonctions'!$J$3=1,IF(COUNTIF(AI319:AI348,1)=0,IF(COUNTIF(AI319:AI348,4)=0,"","+"&amp;COUNTIF(AI319:AI348,4)),COUNTIF(AI319:AI348,1)&amp;IF(COUNTIF(AI319:AI348,4)=0,"","+"&amp;COUNTIF(AI319:AI348,4))),IF('Chiffres et fonctions'!$J$3=2,IF(30-(COUNTIF(AI319:AI348,""))-(COUNTIF(AI319:AI348,4))=0,"",30-(COUNTIF(AI319:AI348,""))-(COUNTIF(AI319:AI348,4))),""))</f>
        <v/>
      </c>
      <c r="AJ349" s="137" t="str">
        <f>IF('Chiffres et fonctions'!$J$3=1,IF(COUNTIF(AJ319:AJ348,1)=0,IF(COUNTIF(AJ319:AJ348,4)=0,"","+"&amp;COUNTIF(AJ319:AJ348,4)),COUNTIF(AJ319:AJ348,1)&amp;IF(COUNTIF(AJ319:AJ348,4)=0,"","+"&amp;COUNTIF(AJ319:AJ348,4))),IF('Chiffres et fonctions'!$J$3=2,IF(30-(COUNTIF(AJ319:AJ348,""))-(COUNTIF(AJ319:AJ348,4))=0,"",30-(COUNTIF(AJ319:AJ348,""))-(COUNTIF(AJ319:AJ348,4))),""))</f>
        <v/>
      </c>
      <c r="AK349" s="136" t="str">
        <f>IF('Chiffres et fonctions'!$J$3=1,IF(COUNTIF(AK319:AK348,1)=0,IF(COUNTIF(AK319:AK348,4)=0,"","+"&amp;COUNTIF(AK319:AK348,4)),COUNTIF(AK319:AK348,1)&amp;IF(COUNTIF(AK319:AK348,4)=0,"","+"&amp;COUNTIF(AK319:AK348,4))),IF('Chiffres et fonctions'!$J$3=2,IF(30-(COUNTIF(AK319:AK348,""))-(COUNTIF(AK319:AK348,4))=0,"",30-(COUNTIF(AK319:AK348,""))-(COUNTIF(AK319:AK348,4))),""))</f>
        <v/>
      </c>
      <c r="AL349" s="137" t="str">
        <f>IF('Chiffres et fonctions'!$J$3=1,IF(COUNTIF(AL319:AL348,1)=0,IF(COUNTIF(AL319:AL348,4)=0,"","+"&amp;COUNTIF(AL319:AL348,4)),COUNTIF(AL319:AL348,1)&amp;IF(COUNTIF(AL319:AL348,4)=0,"","+"&amp;COUNTIF(AL319:AL348,4))),IF('Chiffres et fonctions'!$J$3=2,IF(30-(COUNTIF(AL319:AL348,""))-(COUNTIF(AL319:AL348,4))=0,"",30-(COUNTIF(AL319:AL348,""))-(COUNTIF(AL319:AL348,4))),""))</f>
        <v/>
      </c>
      <c r="AM349" s="136" t="str">
        <f>IF('Chiffres et fonctions'!$J$3=1,IF(COUNTIF(AM319:AM348,1)=0,IF(COUNTIF(AM319:AM348,4)=0,"","+"&amp;COUNTIF(AM319:AM348,4)),COUNTIF(AM319:AM348,1)&amp;IF(COUNTIF(AM319:AM348,4)=0,"","+"&amp;COUNTIF(AM319:AM348,4))),IF('Chiffres et fonctions'!$J$3=2,IF(30-(COUNTIF(AM319:AM348,""))-(COUNTIF(AM319:AM348,4))=0,"",30-(COUNTIF(AM319:AM348,""))-(COUNTIF(AM319:AM348,4))),""))</f>
        <v/>
      </c>
      <c r="AN349" s="137" t="str">
        <f>IF('Chiffres et fonctions'!$J$3=1,IF(COUNTIF(AN319:AN348,1)=0,IF(COUNTIF(AN319:AN348,4)=0,"","+"&amp;COUNTIF(AN319:AN348,4)),COUNTIF(AN319:AN348,1)&amp;IF(COUNTIF(AN319:AN348,4)=0,"","+"&amp;COUNTIF(AN319:AN348,4))),IF('Chiffres et fonctions'!$J$3=2,IF(30-(COUNTIF(AN319:AN348,""))-(COUNTIF(AN319:AN348,4))=0,"",30-(COUNTIF(AN319:AN348,""))-(COUNTIF(AN319:AN348,4))),""))</f>
        <v/>
      </c>
      <c r="AO349" s="136" t="str">
        <f>IF('Chiffres et fonctions'!$J$3=1,IF(COUNTIF(AO319:AO348,1)=0,IF(COUNTIF(AO319:AO348,4)=0,"","+"&amp;COUNTIF(AO319:AO348,4)),COUNTIF(AO319:AO348,1)&amp;IF(COUNTIF(AO319:AO348,4)=0,"","+"&amp;COUNTIF(AO319:AO348,4))),IF('Chiffres et fonctions'!$J$3=2,IF(30-(COUNTIF(AO319:AO348,""))-(COUNTIF(AO319:AO348,4))=0,"",30-(COUNTIF(AO319:AO348,""))-(COUNTIF(AO319:AO348,4))),""))</f>
        <v/>
      </c>
      <c r="AP349" s="137" t="str">
        <f>IF('Chiffres et fonctions'!$J$3=1,IF(COUNTIF(AP319:AP348,1)=0,IF(COUNTIF(AP319:AP348,4)=0,"","+"&amp;COUNTIF(AP319:AP348,4)),COUNTIF(AP319:AP348,1)&amp;IF(COUNTIF(AP319:AP348,4)=0,"","+"&amp;COUNTIF(AP319:AP348,4))),IF('Chiffres et fonctions'!$J$3=2,IF(30-(COUNTIF(AP319:AP348,""))-(COUNTIF(AP319:AP348,4))=0,"",30-(COUNTIF(AP319:AP348,""))-(COUNTIF(AP319:AP348,4))),""))</f>
        <v/>
      </c>
      <c r="AQ349" s="136" t="str">
        <f>IF('Chiffres et fonctions'!$J$3=1,IF(COUNTIF(AQ319:AQ348,1)=0,IF(COUNTIF(AQ319:AQ348,4)=0,"","+"&amp;COUNTIF(AQ319:AQ348,4)),COUNTIF(AQ319:AQ348,1)&amp;IF(COUNTIF(AQ319:AQ348,4)=0,"","+"&amp;COUNTIF(AQ319:AQ348,4))),IF('Chiffres et fonctions'!$J$3=2,IF(30-(COUNTIF(AQ319:AQ348,""))-(COUNTIF(AQ319:AQ348,4))=0,"",30-(COUNTIF(AQ319:AQ348,""))-(COUNTIF(AQ319:AQ348,4))),""))</f>
        <v/>
      </c>
      <c r="AR349" s="137" t="str">
        <f>IF('Chiffres et fonctions'!$J$3=1,IF(COUNTIF(AR319:AR348,1)=0,IF(COUNTIF(AR319:AR348,4)=0,"","+"&amp;COUNTIF(AR319:AR348,4)),COUNTIF(AR319:AR348,1)&amp;IF(COUNTIF(AR319:AR348,4)=0,"","+"&amp;COUNTIF(AR319:AR348,4))),IF('Chiffres et fonctions'!$J$3=2,IF(30-(COUNTIF(AR319:AR348,""))-(COUNTIF(AR319:AR348,4))=0,"",30-(COUNTIF(AR319:AR348,""))-(COUNTIF(AR319:AR348,4))),""))</f>
        <v/>
      </c>
      <c r="AS349" s="136" t="str">
        <f>IF('Chiffres et fonctions'!$J$3=1,IF(COUNTIF(AS319:AS348,1)=0,IF(COUNTIF(AS319:AS348,4)=0,"","+"&amp;COUNTIF(AS319:AS348,4)),COUNTIF(AS319:AS348,1)&amp;IF(COUNTIF(AS319:AS348,4)=0,"","+"&amp;COUNTIF(AS319:AS348,4))),IF('Chiffres et fonctions'!$J$3=2,IF(30-(COUNTIF(AS319:AS348,""))-(COUNTIF(AS319:AS348,4))=0,"",30-(COUNTIF(AS319:AS348,""))-(COUNTIF(AS319:AS348,4))),""))</f>
        <v/>
      </c>
      <c r="AT349" s="137" t="str">
        <f>IF('Chiffres et fonctions'!$J$3=1,IF(COUNTIF(AT319:AT348,1)=0,IF(COUNTIF(AT319:AT348,4)=0,"","+"&amp;COUNTIF(AT319:AT348,4)),COUNTIF(AT319:AT348,1)&amp;IF(COUNTIF(AT319:AT348,4)=0,"","+"&amp;COUNTIF(AT319:AT348,4))),IF('Chiffres et fonctions'!$J$3=2,IF(30-(COUNTIF(AT319:AT348,""))-(COUNTIF(AT319:AT348,4))=0,"",30-(COUNTIF(AT319:AT348,""))-(COUNTIF(AT319:AT348,4))),""))</f>
        <v/>
      </c>
      <c r="AU349" s="136" t="str">
        <f>IF('Chiffres et fonctions'!$J$3=1,IF(COUNTIF(AU319:AU348,1)=0,IF(COUNTIF(AU319:AU348,4)=0,"","+"&amp;COUNTIF(AU319:AU348,4)),COUNTIF(AU319:AU348,1)&amp;IF(COUNTIF(AU319:AU348,4)=0,"","+"&amp;COUNTIF(AU319:AU348,4))),IF('Chiffres et fonctions'!$J$3=2,IF(30-(COUNTIF(AU319:AU348,""))-(COUNTIF(AU319:AU348,4))=0,"",30-(COUNTIF(AU319:AU348,""))-(COUNTIF(AU319:AU348,4))),""))</f>
        <v/>
      </c>
      <c r="AV349" s="137" t="str">
        <f>IF('Chiffres et fonctions'!$J$3=1,IF(COUNTIF(AV319:AV348,1)=0,IF(COUNTIF(AV319:AV348,4)=0,"","+"&amp;COUNTIF(AV319:AV348,4)),COUNTIF(AV319:AV348,1)&amp;IF(COUNTIF(AV319:AV348,4)=0,"","+"&amp;COUNTIF(AV319:AV348,4))),IF('Chiffres et fonctions'!$J$3=2,IF(30-(COUNTIF(AV319:AV348,""))-(COUNTIF(AV319:AV348,4))=0,"",30-(COUNTIF(AV319:AV348,""))-(COUNTIF(AV319:AV348,4))),""))</f>
        <v/>
      </c>
      <c r="AW349" s="136" t="str">
        <f>IF('Chiffres et fonctions'!$J$3=1,IF(COUNTIF(AW319:AW348,1)=0,IF(COUNTIF(AW319:AW348,4)=0,"","+"&amp;COUNTIF(AW319:AW348,4)),COUNTIF(AW319:AW348,1)&amp;IF(COUNTIF(AW319:AW348,4)=0,"","+"&amp;COUNTIF(AW319:AW348,4))),IF('Chiffres et fonctions'!$J$3=2,IF(30-(COUNTIF(AW319:AW348,""))-(COUNTIF(AW319:AW348,4))=0,"",30-(COUNTIF(AW319:AW348,""))-(COUNTIF(AW319:AW348,4))),""))</f>
        <v/>
      </c>
      <c r="AX349" s="137" t="str">
        <f>IF('Chiffres et fonctions'!$J$3=1,IF(COUNTIF(AX319:AX348,1)=0,IF(COUNTIF(AX319:AX348,4)=0,"","+"&amp;COUNTIF(AX319:AX348,4)),COUNTIF(AX319:AX348,1)&amp;IF(COUNTIF(AX319:AX348,4)=0,"","+"&amp;COUNTIF(AX319:AX348,4))),IF('Chiffres et fonctions'!$J$3=2,IF(30-(COUNTIF(AX319:AX348,""))-(COUNTIF(AX319:AX348,4))=0,"",30-(COUNTIF(AX319:AX348,""))-(COUNTIF(AX319:AX348,4))),""))</f>
        <v/>
      </c>
      <c r="AY349" s="136" t="str">
        <f>IF('Chiffres et fonctions'!$J$3=1,IF(COUNTIF(AY319:AY348,1)=0,IF(COUNTIF(AY319:AY348,4)=0,"","+"&amp;COUNTIF(AY319:AY348,4)),COUNTIF(AY319:AY348,1)&amp;IF(COUNTIF(AY319:AY348,4)=0,"","+"&amp;COUNTIF(AY319:AY348,4))),IF('Chiffres et fonctions'!$J$3=2,IF(30-(COUNTIF(AY319:AY348,""))-(COUNTIF(AY319:AY348,4))=0,"",30-(COUNTIF(AY319:AY348,""))-(COUNTIF(AY319:AY348,4))),""))</f>
        <v/>
      </c>
      <c r="AZ349" s="137" t="str">
        <f>IF('Chiffres et fonctions'!$J$3=1,IF(COUNTIF(AZ319:AZ348,1)=0,IF(COUNTIF(AZ319:AZ348,4)=0,"","+"&amp;COUNTIF(AZ319:AZ348,4)),COUNTIF(AZ319:AZ348,1)&amp;IF(COUNTIF(AZ319:AZ348,4)=0,"","+"&amp;COUNTIF(AZ319:AZ348,4))),IF('Chiffres et fonctions'!$J$3=2,IF(30-(COUNTIF(AZ319:AZ348,""))-(COUNTIF(AZ319:AZ348,4))=0,"",30-(COUNTIF(AZ319:AZ348,""))-(COUNTIF(AZ319:AZ348,4))),""))</f>
        <v/>
      </c>
      <c r="BA349" s="136" t="str">
        <f>IF('Chiffres et fonctions'!$J$3=1,IF(COUNTIF(BA319:BA348,1)=0,IF(COUNTIF(BA319:BA348,4)=0,"","+"&amp;COUNTIF(BA319:BA348,4)),COUNTIF(BA319:BA348,1)&amp;IF(COUNTIF(BA319:BA348,4)=0,"","+"&amp;COUNTIF(BA319:BA348,4))),IF('Chiffres et fonctions'!$J$3=2,IF(30-(COUNTIF(BA319:BA348,""))-(COUNTIF(BA319:BA348,4))=0,"",30-(COUNTIF(BA319:BA348,""))-(COUNTIF(BA319:BA348,4))),""))</f>
        <v/>
      </c>
      <c r="BB349" s="137" t="str">
        <f>IF('Chiffres et fonctions'!$J$3=1,IF(COUNTIF(BB319:BB348,1)=0,IF(COUNTIF(BB319:BB348,4)=0,"","+"&amp;COUNTIF(BB319:BB348,4)),COUNTIF(BB319:BB348,1)&amp;IF(COUNTIF(BB319:BB348,4)=0,"","+"&amp;COUNTIF(BB319:BB348,4))),IF('Chiffres et fonctions'!$J$3=2,IF(30-(COUNTIF(BB319:BB348,""))-(COUNTIF(BB319:BB348,4))=0,"",30-(COUNTIF(BB319:BB348,""))-(COUNTIF(BB319:BB348,4))),""))</f>
        <v/>
      </c>
      <c r="BC349" s="113">
        <f>SUM(BC319:BC348)</f>
        <v>0</v>
      </c>
      <c r="BD349" s="370"/>
      <c r="BE349" s="145"/>
      <c r="BF349" s="146"/>
      <c r="BG349" s="147"/>
      <c r="BH349" s="146">
        <v>0.91849999999999998</v>
      </c>
      <c r="BI349" s="146"/>
      <c r="BJ349" s="146"/>
      <c r="BK349" s="224"/>
      <c r="BL349" s="171"/>
      <c r="BM349" s="171"/>
      <c r="BN349" s="171"/>
      <c r="BO349" s="171"/>
      <c r="BP349" s="171"/>
      <c r="BQ349" s="171"/>
      <c r="BR349" s="114"/>
      <c r="BS349" s="114"/>
      <c r="BT349" s="171"/>
      <c r="BU349" s="225"/>
      <c r="BV349" s="221"/>
      <c r="BW349" s="225"/>
      <c r="BX349" s="221"/>
      <c r="BY349" s="115"/>
      <c r="BZ349" s="115"/>
      <c r="CA349" s="115"/>
      <c r="CB349" s="115"/>
      <c r="CC349" s="115"/>
      <c r="CD349" s="115"/>
      <c r="CE349" s="115"/>
      <c r="CF349" s="115"/>
      <c r="CG349" s="115"/>
      <c r="CH349" s="115"/>
      <c r="CI349" s="115"/>
      <c r="CJ349" s="115"/>
      <c r="CK349" s="115"/>
      <c r="CL349" s="115"/>
      <c r="CM349" s="115"/>
      <c r="CN349" s="115"/>
      <c r="CO349" s="115"/>
      <c r="CP349" s="115"/>
      <c r="CQ349" s="115"/>
      <c r="CR349" s="115"/>
      <c r="CS349" s="115"/>
      <c r="CT349" s="115"/>
      <c r="CU349" s="115"/>
      <c r="CV349" s="115"/>
      <c r="CW349" s="115"/>
      <c r="CX349" s="115"/>
      <c r="CY349" s="115"/>
      <c r="CZ349" s="115"/>
      <c r="DA349" s="115"/>
      <c r="DB349" s="115"/>
      <c r="DC349" s="115"/>
      <c r="DD349" s="115"/>
      <c r="DE349" s="115"/>
      <c r="DF349" s="115"/>
      <c r="DG349" s="115"/>
      <c r="DH349" s="115"/>
      <c r="DI349" s="115"/>
      <c r="DJ349" s="115"/>
      <c r="DK349" s="115"/>
      <c r="DL349" s="115"/>
      <c r="DM349" s="115"/>
      <c r="DN349" s="115"/>
      <c r="DO349" s="115"/>
      <c r="DP349" s="115"/>
      <c r="DQ349" s="115"/>
      <c r="DR349" s="115"/>
      <c r="DS349" s="115"/>
      <c r="DT349" s="115"/>
      <c r="DU349" s="115"/>
      <c r="DV349" s="115"/>
      <c r="DW349" s="115"/>
      <c r="DX349" s="115"/>
      <c r="DY349" s="115"/>
      <c r="DZ349" s="115"/>
      <c r="EA349" s="115"/>
      <c r="EB349" s="115"/>
      <c r="EC349" s="115"/>
      <c r="ED349" s="115"/>
      <c r="EE349" s="115"/>
      <c r="EF349" s="115"/>
      <c r="EG349" s="115"/>
      <c r="EH349" s="115"/>
      <c r="EI349" s="115"/>
      <c r="EJ349" s="115"/>
      <c r="EK349" s="115"/>
      <c r="EL349" s="115"/>
      <c r="EM349" s="115"/>
      <c r="EN349" s="115"/>
      <c r="EO349" s="115"/>
      <c r="EP349" s="115"/>
      <c r="EQ349" s="115"/>
      <c r="ER349" s="115"/>
      <c r="ES349" s="115"/>
      <c r="ET349" s="115"/>
      <c r="EU349" s="115"/>
      <c r="EV349" s="115"/>
      <c r="EW349" s="115"/>
      <c r="EX349" s="115"/>
      <c r="EY349" s="115"/>
      <c r="EZ349" s="115"/>
      <c r="FA349" s="115"/>
      <c r="FB349" s="115"/>
      <c r="FC349" s="115"/>
      <c r="FD349" s="115"/>
      <c r="FE349" s="115"/>
      <c r="FF349" s="115"/>
      <c r="FG349" s="115"/>
      <c r="FH349" s="115"/>
      <c r="FI349" s="115"/>
      <c r="FJ349" s="115"/>
      <c r="FK349" s="115"/>
      <c r="FL349" s="115"/>
      <c r="FM349" s="115"/>
      <c r="FN349" s="115"/>
      <c r="FO349" s="115"/>
      <c r="FP349" s="115"/>
      <c r="FQ349" s="115"/>
      <c r="FR349" s="115"/>
      <c r="FS349" s="115"/>
      <c r="FT349" s="115"/>
      <c r="FU349" s="115"/>
      <c r="FV349" s="115"/>
      <c r="FW349" s="115"/>
      <c r="FX349" s="115"/>
      <c r="FY349" s="115"/>
      <c r="FZ349" s="115"/>
      <c r="GA349" s="115"/>
      <c r="GB349" s="115"/>
      <c r="GC349" s="115"/>
      <c r="GD349" s="115"/>
      <c r="GE349" s="115"/>
      <c r="GF349" s="115"/>
      <c r="GG349" s="115"/>
      <c r="GH349" s="115"/>
      <c r="GI349" s="115"/>
      <c r="GJ349" s="115"/>
      <c r="GK349" s="115"/>
      <c r="GL349" s="115"/>
      <c r="GM349" s="115"/>
      <c r="GN349" s="115"/>
      <c r="GO349" s="115"/>
      <c r="GP349" s="115"/>
      <c r="GQ349" s="115"/>
      <c r="GR349" s="115"/>
      <c r="GS349" s="115"/>
      <c r="GT349" s="115"/>
      <c r="GU349" s="115"/>
      <c r="GV349" s="115"/>
      <c r="GW349" s="115"/>
      <c r="GX349" s="115"/>
      <c r="GY349" s="115"/>
      <c r="GZ349" s="115"/>
      <c r="HA349" s="115"/>
      <c r="HB349" s="115"/>
      <c r="HC349" s="115"/>
      <c r="HD349" s="115"/>
      <c r="HE349" s="115"/>
      <c r="HF349" s="115"/>
      <c r="HG349" s="115"/>
      <c r="HH349" s="115"/>
      <c r="HI349" s="115"/>
      <c r="HJ349" s="115"/>
      <c r="HK349" s="115"/>
      <c r="HL349" s="115"/>
      <c r="HM349" s="115"/>
      <c r="HN349" s="115"/>
      <c r="HO349" s="115"/>
      <c r="HP349" s="115"/>
      <c r="HQ349" s="115"/>
      <c r="HR349" s="115"/>
      <c r="HS349" s="115"/>
      <c r="HT349" s="115"/>
      <c r="HU349" s="115"/>
      <c r="HV349" s="115"/>
      <c r="HW349" s="115"/>
      <c r="HX349" s="115"/>
      <c r="HY349" s="115"/>
      <c r="HZ349" s="115"/>
      <c r="IA349" s="115"/>
      <c r="IB349" s="115"/>
      <c r="IC349" s="115"/>
      <c r="ID349" s="115"/>
      <c r="IE349" s="115"/>
      <c r="IF349" s="115"/>
      <c r="IG349" s="115"/>
      <c r="IH349" s="115"/>
      <c r="II349" s="115"/>
      <c r="IJ349" s="115"/>
      <c r="IK349" s="115"/>
      <c r="IL349" s="115"/>
      <c r="IM349" s="115"/>
      <c r="IN349" s="115"/>
      <c r="IO349" s="115"/>
      <c r="IP349" s="115"/>
      <c r="IQ349" s="115"/>
      <c r="IR349" s="115"/>
      <c r="IS349" s="115"/>
      <c r="IT349" s="115"/>
      <c r="IU349" s="115"/>
      <c r="IV349" s="115"/>
      <c r="IW349" s="115"/>
      <c r="IX349" s="115"/>
      <c r="IY349" s="115"/>
      <c r="IZ349" s="115"/>
      <c r="JA349" s="115"/>
      <c r="JB349" s="115"/>
      <c r="JC349" s="115"/>
      <c r="JD349" s="115"/>
      <c r="JE349" s="115"/>
      <c r="JF349" s="115"/>
      <c r="JG349" s="115"/>
      <c r="JH349" s="115"/>
      <c r="JI349" s="115"/>
      <c r="JJ349" s="115"/>
      <c r="JK349" s="115"/>
      <c r="JL349" s="115"/>
      <c r="JM349" s="115"/>
      <c r="JN349" s="115"/>
      <c r="JO349" s="115"/>
      <c r="JP349" s="115"/>
      <c r="JQ349" s="115"/>
      <c r="JR349" s="115"/>
      <c r="JS349" s="115"/>
      <c r="JT349" s="115"/>
      <c r="JU349" s="115"/>
      <c r="JV349" s="115"/>
      <c r="JW349" s="115"/>
      <c r="JX349" s="115"/>
      <c r="JY349" s="115"/>
      <c r="JZ349" s="115"/>
      <c r="KA349" s="115"/>
      <c r="KB349" s="115"/>
      <c r="KC349" s="115"/>
      <c r="KD349" s="115"/>
      <c r="KE349" s="115"/>
      <c r="KF349" s="115"/>
      <c r="KG349" s="115"/>
      <c r="KH349" s="115"/>
      <c r="KI349" s="115"/>
      <c r="KJ349" s="115"/>
      <c r="KK349" s="115"/>
      <c r="KL349" s="115"/>
      <c r="KM349" s="115"/>
      <c r="KN349" s="115"/>
      <c r="KO349" s="115"/>
      <c r="KP349" s="115"/>
      <c r="KQ349" s="115"/>
      <c r="KR349" s="115"/>
      <c r="KS349" s="115"/>
      <c r="KT349" s="115"/>
      <c r="KU349" s="115"/>
      <c r="KV349" s="115"/>
      <c r="KW349" s="115"/>
      <c r="KX349" s="115"/>
      <c r="KY349" s="115"/>
      <c r="KZ349" s="115"/>
      <c r="LA349" s="115"/>
      <c r="LB349" s="115"/>
      <c r="LC349" s="115"/>
      <c r="LD349" s="115"/>
      <c r="LE349" s="115"/>
      <c r="LF349" s="115"/>
      <c r="LG349" s="115"/>
      <c r="LH349" s="115"/>
      <c r="LI349" s="115"/>
      <c r="LJ349" s="115"/>
      <c r="LK349" s="115"/>
      <c r="LL349" s="115"/>
      <c r="LM349" s="115"/>
      <c r="LN349" s="115"/>
      <c r="LO349" s="115"/>
      <c r="LP349" s="115"/>
      <c r="LQ349" s="115"/>
      <c r="LR349" s="115"/>
      <c r="LS349" s="115"/>
      <c r="LT349" s="115"/>
      <c r="LU349" s="115"/>
      <c r="LV349" s="115"/>
      <c r="LW349" s="115"/>
      <c r="LX349" s="115"/>
      <c r="LY349" s="115"/>
      <c r="LZ349" s="115"/>
      <c r="MA349" s="115"/>
      <c r="MB349" s="115"/>
      <c r="MC349" s="115"/>
      <c r="MD349" s="115"/>
      <c r="ME349" s="115"/>
      <c r="MF349" s="115"/>
      <c r="MG349" s="115"/>
      <c r="MH349" s="115"/>
      <c r="MI349" s="115"/>
      <c r="MJ349" s="115"/>
      <c r="MK349" s="115"/>
      <c r="ML349" s="115"/>
      <c r="MM349" s="115"/>
      <c r="MN349" s="115"/>
      <c r="MO349" s="115"/>
      <c r="MP349" s="115"/>
      <c r="MQ349" s="115"/>
      <c r="MS349" s="224"/>
      <c r="MT349" s="116"/>
      <c r="MU349" s="117"/>
      <c r="MV349" s="117"/>
      <c r="MW349" s="117"/>
      <c r="MX349" s="117"/>
      <c r="MY349" s="117"/>
      <c r="MZ349" s="117"/>
      <c r="NA349" s="117"/>
      <c r="NB349" s="117"/>
      <c r="NC349" s="117"/>
      <c r="ND349" s="117"/>
      <c r="NE349" s="117"/>
      <c r="NF349" s="117"/>
      <c r="NG349" s="117"/>
      <c r="NH349" s="117"/>
      <c r="NI349" s="117"/>
      <c r="NJ349" s="117"/>
      <c r="NK349" s="117"/>
      <c r="NL349" s="117"/>
      <c r="NM349" s="118"/>
      <c r="NN349" s="350"/>
    </row>
    <row r="350" spans="1:384" s="14" customFormat="1" ht="10.199999999999999" customHeight="1" thickBot="1">
      <c r="A350" s="110"/>
      <c r="B350" s="337"/>
      <c r="C350" s="336"/>
      <c r="D350" s="119"/>
      <c r="E350" s="140"/>
      <c r="F350" s="140"/>
      <c r="G350" s="140"/>
      <c r="H350" s="120"/>
      <c r="I350" s="339" t="str">
        <f>I315</f>
        <v>BRASSERIE</v>
      </c>
      <c r="J350" s="339"/>
      <c r="K350" s="339"/>
      <c r="L350" s="339"/>
      <c r="M350" s="339"/>
      <c r="N350" s="340"/>
      <c r="O350" s="138" t="str">
        <f>IF('Chiffres et fonctions'!$J$3=1,IF(COUNTIF(O319:O348,2)=0,"",COUNTIF(O319:O348,2)),IF('Chiffres et fonctions'!$J$3=2,IF(COUNTIF(O319:O348,4)=0,"","+ "&amp;(COUNTIF(O319:O348,4))),""))</f>
        <v/>
      </c>
      <c r="P350" s="139" t="str">
        <f>IF('Chiffres et fonctions'!$J$3=1,IF(COUNTIF(P319:P348,2)=0,"",COUNTIF(P319:P348,2)),IF('Chiffres et fonctions'!$J$3=2,IF(COUNTIF(P319:P348,4)=0,"","+ "&amp;(COUNTIF(P319:P348,4))),""))</f>
        <v/>
      </c>
      <c r="Q350" s="138" t="str">
        <f>IF('Chiffres et fonctions'!$J$3=1,IF(COUNTIF(Q319:Q348,2)=0,"",COUNTIF(Q319:Q348,2)),IF('Chiffres et fonctions'!$J$3=2,IF(COUNTIF(Q319:Q348,4)=0,"","+ "&amp;(COUNTIF(Q319:Q348,4))),""))</f>
        <v/>
      </c>
      <c r="R350" s="139" t="str">
        <f>IF('Chiffres et fonctions'!$J$3=1,IF(COUNTIF(R319:R348,2)=0,"",COUNTIF(R319:R348,2)),IF('Chiffres et fonctions'!$J$3=2,IF(COUNTIF(R319:R348,4)=0,"","+ "&amp;(COUNTIF(R319:R348,4))),""))</f>
        <v/>
      </c>
      <c r="S350" s="138" t="str">
        <f>IF('Chiffres et fonctions'!$J$3=1,IF(COUNTIF(S319:S348,2)=0,"",COUNTIF(S319:S348,2)),IF('Chiffres et fonctions'!$J$3=2,IF(COUNTIF(S319:S348,4)=0,"","+ "&amp;(COUNTIF(S319:S348,4))),""))</f>
        <v/>
      </c>
      <c r="T350" s="139" t="str">
        <f>IF('Chiffres et fonctions'!$J$3=1,IF(COUNTIF(T319:T348,2)=0,"",COUNTIF(T319:T348,2)),IF('Chiffres et fonctions'!$J$3=2,IF(COUNTIF(T319:T348,4)=0,"","+ "&amp;(COUNTIF(T319:T348,4))),""))</f>
        <v/>
      </c>
      <c r="U350" s="138" t="str">
        <f>IF('Chiffres et fonctions'!$J$3=1,IF(COUNTIF(U319:U348,2)=0,"",COUNTIF(U319:U348,2)),IF('Chiffres et fonctions'!$J$3=2,IF(COUNTIF(U319:U348,4)=0,"","+ "&amp;(COUNTIF(U319:U348,4))),""))</f>
        <v/>
      </c>
      <c r="V350" s="139" t="str">
        <f>IF('Chiffres et fonctions'!$J$3=1,IF(COUNTIF(V319:V348,2)=0,"",COUNTIF(V319:V348,2)),IF('Chiffres et fonctions'!$J$3=2,IF(COUNTIF(V319:V348,4)=0,"","+ "&amp;(COUNTIF(V319:V348,4))),""))</f>
        <v/>
      </c>
      <c r="W350" s="138" t="str">
        <f>IF('Chiffres et fonctions'!$J$3=1,IF(COUNTIF(W319:W348,2)=0,"",COUNTIF(W319:W348,2)),IF('Chiffres et fonctions'!$J$3=2,IF(COUNTIF(W319:W348,4)=0,"","+ "&amp;(COUNTIF(W319:W348,4))),""))</f>
        <v/>
      </c>
      <c r="X350" s="139" t="str">
        <f>IF('Chiffres et fonctions'!$J$3=1,IF(COUNTIF(X319:X348,2)=0,"",COUNTIF(X319:X348,2)),IF('Chiffres et fonctions'!$J$3=2,IF(COUNTIF(X319:X348,4)=0,"","+ "&amp;(COUNTIF(X319:X348,4))),""))</f>
        <v/>
      </c>
      <c r="Y350" s="138" t="str">
        <f>IF('Chiffres et fonctions'!$J$3=1,IF(COUNTIF(Y319:Y348,2)=0,"",COUNTIF(Y319:Y348,2)),IF('Chiffres et fonctions'!$J$3=2,IF(COUNTIF(Y319:Y348,4)=0,"","+ "&amp;(COUNTIF(Y319:Y348,4))),""))</f>
        <v/>
      </c>
      <c r="Z350" s="139" t="str">
        <f>IF('Chiffres et fonctions'!$J$3=1,IF(COUNTIF(Z319:Z348,2)=0,"",COUNTIF(Z319:Z348,2)),IF('Chiffres et fonctions'!$J$3=2,IF(COUNTIF(Z319:Z348,4)=0,"","+ "&amp;(COUNTIF(Z319:Z348,4))),""))</f>
        <v/>
      </c>
      <c r="AA350" s="138" t="str">
        <f>IF('Chiffres et fonctions'!$J$3=1,IF(COUNTIF(AA319:AA348,2)=0,"",COUNTIF(AA319:AA348,2)),IF('Chiffres et fonctions'!$J$3=2,IF(COUNTIF(AA319:AA348,4)=0,"","+ "&amp;(COUNTIF(AA319:AA348,4))),""))</f>
        <v/>
      </c>
      <c r="AB350" s="139" t="str">
        <f>IF('Chiffres et fonctions'!$J$3=1,IF(COUNTIF(AB319:AB348,2)=0,"",COUNTIF(AB319:AB348,2)),IF('Chiffres et fonctions'!$J$3=2,IF(COUNTIF(AB319:AB348,4)=0,"","+ "&amp;(COUNTIF(AB319:AB348,4))),""))</f>
        <v/>
      </c>
      <c r="AC350" s="138" t="str">
        <f>IF('Chiffres et fonctions'!$J$3=1,IF(COUNTIF(AC319:AC348,2)=0,"",COUNTIF(AC319:AC348,2)),IF('Chiffres et fonctions'!$J$3=2,IF(COUNTIF(AC319:AC348,4)=0,"","+ "&amp;(COUNTIF(AC319:AC348,4))),""))</f>
        <v/>
      </c>
      <c r="AD350" s="139" t="str">
        <f>IF('Chiffres et fonctions'!$J$3=1,IF(COUNTIF(AD319:AD348,2)=0,"",COUNTIF(AD319:AD348,2)),IF('Chiffres et fonctions'!$J$3=2,IF(COUNTIF(AD319:AD348,4)=0,"","+ "&amp;(COUNTIF(AD319:AD348,4))),""))</f>
        <v/>
      </c>
      <c r="AE350" s="138" t="str">
        <f>IF('Chiffres et fonctions'!$J$3=1,IF(COUNTIF(AE319:AE348,2)=0,"",COUNTIF(AE319:AE348,2)),IF('Chiffres et fonctions'!$J$3=2,IF(COUNTIF(AE319:AE348,4)=0,"","+ "&amp;(COUNTIF(AE319:AE348,4))),""))</f>
        <v/>
      </c>
      <c r="AF350" s="139" t="str">
        <f>IF('Chiffres et fonctions'!$J$3=1,IF(COUNTIF(AF319:AF348,2)=0,"",COUNTIF(AF319:AF348,2)),IF('Chiffres et fonctions'!$J$3=2,IF(COUNTIF(AF319:AF348,4)=0,"","+ "&amp;(COUNTIF(AF319:AF348,4))),""))</f>
        <v/>
      </c>
      <c r="AG350" s="138" t="str">
        <f>IF('Chiffres et fonctions'!$J$3=1,IF(COUNTIF(AG319:AG348,2)=0,"",COUNTIF(AG319:AG348,2)),IF('Chiffres et fonctions'!$J$3=2,IF(COUNTIF(AG319:AG348,4)=0,"","+ "&amp;(COUNTIF(AG319:AG348,4))),""))</f>
        <v/>
      </c>
      <c r="AH350" s="139" t="str">
        <f>IF('Chiffres et fonctions'!$J$3=1,IF(COUNTIF(AH319:AH348,2)=0,"",COUNTIF(AH319:AH348,2)),IF('Chiffres et fonctions'!$J$3=2,IF(COUNTIF(AH319:AH348,4)=0,"","+ "&amp;(COUNTIF(AH319:AH348,4))),""))</f>
        <v/>
      </c>
      <c r="AI350" s="138" t="str">
        <f>IF('Chiffres et fonctions'!$J$3=1,IF(COUNTIF(AI319:AI348,2)=0,"",COUNTIF(AI319:AI348,2)),IF('Chiffres et fonctions'!$J$3=2,IF(COUNTIF(AI319:AI348,4)=0,"","+ "&amp;(COUNTIF(AI319:AI348,4))),""))</f>
        <v/>
      </c>
      <c r="AJ350" s="139" t="str">
        <f>IF('Chiffres et fonctions'!$J$3=1,IF(COUNTIF(AJ319:AJ348,2)=0,"",COUNTIF(AJ319:AJ348,2)),IF('Chiffres et fonctions'!$J$3=2,IF(COUNTIF(AJ319:AJ348,4)=0,"","+ "&amp;(COUNTIF(AJ319:AJ348,4))),""))</f>
        <v/>
      </c>
      <c r="AK350" s="138" t="str">
        <f>IF('Chiffres et fonctions'!$J$3=1,IF(COUNTIF(AK319:AK348,2)=0,"",COUNTIF(AK319:AK348,2)),IF('Chiffres et fonctions'!$J$3=2,IF(COUNTIF(AK319:AK348,4)=0,"","+ "&amp;(COUNTIF(AK319:AK348,4))),""))</f>
        <v/>
      </c>
      <c r="AL350" s="139" t="str">
        <f>IF('Chiffres et fonctions'!$J$3=1,IF(COUNTIF(AL319:AL348,2)=0,"",COUNTIF(AL319:AL348,2)),IF('Chiffres et fonctions'!$J$3=2,IF(COUNTIF(AL319:AL348,4)=0,"","+ "&amp;(COUNTIF(AL319:AL348,4))),""))</f>
        <v/>
      </c>
      <c r="AM350" s="138" t="str">
        <f>IF('Chiffres et fonctions'!$J$3=1,IF(COUNTIF(AM319:AM348,2)=0,"",COUNTIF(AM319:AM348,2)),IF('Chiffres et fonctions'!$J$3=2,IF(COUNTIF(AM319:AM348,4)=0,"","+ "&amp;(COUNTIF(AM319:AM348,4))),""))</f>
        <v/>
      </c>
      <c r="AN350" s="139" t="str">
        <f>IF('Chiffres et fonctions'!$J$3=1,IF(COUNTIF(AN319:AN348,2)=0,"",COUNTIF(AN319:AN348,2)),IF('Chiffres et fonctions'!$J$3=2,IF(COUNTIF(AN319:AN348,4)=0,"","+ "&amp;(COUNTIF(AN319:AN348,4))),""))</f>
        <v/>
      </c>
      <c r="AO350" s="138" t="str">
        <f>IF('Chiffres et fonctions'!$J$3=1,IF(COUNTIF(AO319:AO348,2)=0,"",COUNTIF(AO319:AO348,2)),IF('Chiffres et fonctions'!$J$3=2,IF(COUNTIF(AO319:AO348,4)=0,"","+ "&amp;(COUNTIF(AO319:AO348,4))),""))</f>
        <v/>
      </c>
      <c r="AP350" s="139" t="str">
        <f>IF('Chiffres et fonctions'!$J$3=1,IF(COUNTIF(AP319:AP348,2)=0,"",COUNTIF(AP319:AP348,2)),IF('Chiffres et fonctions'!$J$3=2,IF(COUNTIF(AP319:AP348,4)=0,"","+ "&amp;(COUNTIF(AP319:AP348,4))),""))</f>
        <v/>
      </c>
      <c r="AQ350" s="138" t="str">
        <f>IF('Chiffres et fonctions'!$J$3=1,IF(COUNTIF(AQ319:AQ348,2)=0,"",COUNTIF(AQ319:AQ348,2)),IF('Chiffres et fonctions'!$J$3=2,IF(COUNTIF(AQ319:AQ348,4)=0,"","+ "&amp;(COUNTIF(AQ319:AQ348,4))),""))</f>
        <v/>
      </c>
      <c r="AR350" s="139" t="str">
        <f>IF('Chiffres et fonctions'!$J$3=1,IF(COUNTIF(AR319:AR348,2)=0,"",COUNTIF(AR319:AR348,2)),IF('Chiffres et fonctions'!$J$3=2,IF(COUNTIF(AR319:AR348,4)=0,"","+ "&amp;(COUNTIF(AR319:AR348,4))),""))</f>
        <v/>
      </c>
      <c r="AS350" s="138" t="str">
        <f>IF('Chiffres et fonctions'!$J$3=1,IF(COUNTIF(AS319:AS348,2)=0,"",COUNTIF(AS319:AS348,2)),IF('Chiffres et fonctions'!$J$3=2,IF(COUNTIF(AS319:AS348,4)=0,"","+ "&amp;(COUNTIF(AS319:AS348,4))),""))</f>
        <v/>
      </c>
      <c r="AT350" s="139" t="str">
        <f>IF('Chiffres et fonctions'!$J$3=1,IF(COUNTIF(AT319:AT348,2)=0,"",COUNTIF(AT319:AT348,2)),IF('Chiffres et fonctions'!$J$3=2,IF(COUNTIF(AT319:AT348,4)=0,"","+ "&amp;(COUNTIF(AT319:AT348,4))),""))</f>
        <v/>
      </c>
      <c r="AU350" s="138" t="str">
        <f>IF('Chiffres et fonctions'!$J$3=1,IF(COUNTIF(AU319:AU348,2)=0,"",COUNTIF(AU319:AU348,2)),IF('Chiffres et fonctions'!$J$3=2,IF(COUNTIF(AU319:AU348,4)=0,"","+ "&amp;(COUNTIF(AU319:AU348,4))),""))</f>
        <v/>
      </c>
      <c r="AV350" s="139" t="str">
        <f>IF('Chiffres et fonctions'!$J$3=1,IF(COUNTIF(AV319:AV348,2)=0,"",COUNTIF(AV319:AV348,2)),IF('Chiffres et fonctions'!$J$3=2,IF(COUNTIF(AV319:AV348,4)=0,"","+ "&amp;(COUNTIF(AV319:AV348,4))),""))</f>
        <v/>
      </c>
      <c r="AW350" s="138" t="str">
        <f>IF('Chiffres et fonctions'!$J$3=1,IF(COUNTIF(AW319:AW348,2)=0,"",COUNTIF(AW319:AW348,2)),IF('Chiffres et fonctions'!$J$3=2,IF(COUNTIF(AW319:AW348,4)=0,"","+ "&amp;(COUNTIF(AW319:AW348,4))),""))</f>
        <v/>
      </c>
      <c r="AX350" s="139" t="str">
        <f>IF('Chiffres et fonctions'!$J$3=1,IF(COUNTIF(AX319:AX348,2)=0,"",COUNTIF(AX319:AX348,2)),IF('Chiffres et fonctions'!$J$3=2,IF(COUNTIF(AX319:AX348,4)=0,"","+ "&amp;(COUNTIF(AX319:AX348,4))),""))</f>
        <v/>
      </c>
      <c r="AY350" s="138" t="str">
        <f>IF('Chiffres et fonctions'!$J$3=1,IF(COUNTIF(AY319:AY348,2)=0,"",COUNTIF(AY319:AY348,2)),IF('Chiffres et fonctions'!$J$3=2,IF(COUNTIF(AY319:AY348,4)=0,"","+ "&amp;(COUNTIF(AY319:AY348,4))),""))</f>
        <v/>
      </c>
      <c r="AZ350" s="139" t="str">
        <f>IF('Chiffres et fonctions'!$J$3=1,IF(COUNTIF(AZ319:AZ348,2)=0,"",COUNTIF(AZ319:AZ348,2)),IF('Chiffres et fonctions'!$J$3=2,IF(COUNTIF(AZ319:AZ348,4)=0,"","+ "&amp;(COUNTIF(AZ319:AZ348,4))),""))</f>
        <v/>
      </c>
      <c r="BA350" s="138" t="str">
        <f>IF('Chiffres et fonctions'!$J$3=1,IF(COUNTIF(BA319:BA348,2)=0,"",COUNTIF(BA319:BA348,2)),IF('Chiffres et fonctions'!$J$3=2,IF(COUNTIF(BA319:BA348,4)=0,"","+ "&amp;(COUNTIF(BA319:BA348,4))),""))</f>
        <v/>
      </c>
      <c r="BB350" s="139" t="str">
        <f>IF('Chiffres et fonctions'!$J$3=1,IF(COUNTIF(BB319:BB348,2)=0,"",COUNTIF(BB319:BB348,2)),IF('Chiffres et fonctions'!$J$3=2,IF(COUNTIF(BB319:BB348,4)=0,"","+ "&amp;(COUNTIF(BB319:BB348,4))),""))</f>
        <v/>
      </c>
      <c r="BC350" s="121"/>
      <c r="BD350" s="370"/>
      <c r="BE350" s="148"/>
      <c r="BF350" s="149"/>
      <c r="BG350" s="150"/>
      <c r="BH350" s="149"/>
      <c r="BI350" s="149"/>
      <c r="BJ350" s="149"/>
      <c r="BK350" s="260"/>
      <c r="BL350" s="231"/>
      <c r="BM350" s="231"/>
      <c r="BN350" s="231"/>
      <c r="BO350" s="231"/>
      <c r="BP350" s="231"/>
      <c r="BQ350" s="231"/>
      <c r="BR350" s="122"/>
      <c r="BS350" s="122"/>
      <c r="BT350" s="172"/>
      <c r="BU350" s="226"/>
      <c r="BV350" s="222"/>
      <c r="BW350" s="226"/>
      <c r="BX350" s="222"/>
      <c r="BY350" s="123"/>
      <c r="BZ350" s="123"/>
      <c r="CA350" s="123"/>
      <c r="CB350" s="123"/>
      <c r="CC350" s="123"/>
      <c r="CD350" s="123"/>
      <c r="CE350" s="123"/>
      <c r="CF350" s="123"/>
      <c r="CG350" s="123"/>
      <c r="CH350" s="123"/>
      <c r="CI350" s="123"/>
      <c r="CJ350" s="123"/>
      <c r="CK350" s="123"/>
      <c r="CL350" s="123"/>
      <c r="CM350" s="123"/>
      <c r="CN350" s="123"/>
      <c r="CO350" s="123"/>
      <c r="CP350" s="123"/>
      <c r="CQ350" s="123"/>
      <c r="CR350" s="123"/>
      <c r="CS350" s="123"/>
      <c r="CT350" s="123"/>
      <c r="CU350" s="123"/>
      <c r="CV350" s="123"/>
      <c r="CW350" s="123"/>
      <c r="CX350" s="123"/>
      <c r="CY350" s="123"/>
      <c r="CZ350" s="123"/>
      <c r="DA350" s="123"/>
      <c r="DB350" s="123"/>
      <c r="DC350" s="123"/>
      <c r="DD350" s="123"/>
      <c r="DE350" s="123"/>
      <c r="DF350" s="123"/>
      <c r="DG350" s="123"/>
      <c r="DH350" s="123"/>
      <c r="DI350" s="123"/>
      <c r="DJ350" s="123"/>
      <c r="DK350" s="123"/>
      <c r="DL350" s="123"/>
      <c r="DM350" s="123"/>
      <c r="DN350" s="123"/>
      <c r="DO350" s="123"/>
      <c r="DP350" s="123"/>
      <c r="DQ350" s="123"/>
      <c r="DR350" s="123"/>
      <c r="DS350" s="123"/>
      <c r="DT350" s="123"/>
      <c r="DU350" s="123"/>
      <c r="DV350" s="123"/>
      <c r="DW350" s="123"/>
      <c r="DX350" s="123"/>
      <c r="DY350" s="123"/>
      <c r="DZ350" s="123"/>
      <c r="EA350" s="123"/>
      <c r="EB350" s="123"/>
      <c r="EC350" s="123"/>
      <c r="ED350" s="123"/>
      <c r="EE350" s="123"/>
      <c r="EF350" s="123"/>
      <c r="EG350" s="123"/>
      <c r="EH350" s="123"/>
      <c r="EI350" s="123"/>
      <c r="EJ350" s="123"/>
      <c r="EK350" s="123"/>
      <c r="EL350" s="123"/>
      <c r="EM350" s="123"/>
      <c r="EN350" s="123"/>
      <c r="EO350" s="123"/>
      <c r="EP350" s="123"/>
      <c r="EQ350" s="123"/>
      <c r="ER350" s="123"/>
      <c r="ES350" s="123"/>
      <c r="ET350" s="123"/>
      <c r="EU350" s="123"/>
      <c r="EV350" s="123"/>
      <c r="EW350" s="123"/>
      <c r="EX350" s="123"/>
      <c r="EY350" s="123"/>
      <c r="EZ350" s="123"/>
      <c r="FA350" s="123"/>
      <c r="FB350" s="123"/>
      <c r="FC350" s="123"/>
      <c r="FD350" s="123"/>
      <c r="FE350" s="123"/>
      <c r="FF350" s="123"/>
      <c r="FG350" s="123"/>
      <c r="FH350" s="123"/>
      <c r="FI350" s="123"/>
      <c r="FJ350" s="123"/>
      <c r="FK350" s="123"/>
      <c r="FL350" s="123"/>
      <c r="FM350" s="123"/>
      <c r="FN350" s="123"/>
      <c r="FO350" s="123"/>
      <c r="FP350" s="123"/>
      <c r="FQ350" s="123"/>
      <c r="FR350" s="123"/>
      <c r="FS350" s="123"/>
      <c r="FT350" s="123"/>
      <c r="FU350" s="123"/>
      <c r="FV350" s="123"/>
      <c r="FW350" s="123"/>
      <c r="FX350" s="123"/>
      <c r="FY350" s="123"/>
      <c r="FZ350" s="123"/>
      <c r="GA350" s="123"/>
      <c r="GB350" s="123"/>
      <c r="GC350" s="123"/>
      <c r="GD350" s="123"/>
      <c r="GE350" s="123"/>
      <c r="GF350" s="123"/>
      <c r="GG350" s="123"/>
      <c r="GH350" s="123"/>
      <c r="GI350" s="123"/>
      <c r="GJ350" s="123"/>
      <c r="GK350" s="123"/>
      <c r="GL350" s="123"/>
      <c r="GM350" s="123"/>
      <c r="GN350" s="123"/>
      <c r="GO350" s="123"/>
      <c r="GP350" s="123"/>
      <c r="GQ350" s="123"/>
      <c r="GR350" s="123"/>
      <c r="GS350" s="123"/>
      <c r="GT350" s="123"/>
      <c r="GU350" s="123"/>
      <c r="GV350" s="123"/>
      <c r="GW350" s="123"/>
      <c r="GX350" s="123"/>
      <c r="GY350" s="123"/>
      <c r="GZ350" s="123"/>
      <c r="HA350" s="123"/>
      <c r="HB350" s="123"/>
      <c r="HC350" s="123"/>
      <c r="HD350" s="123"/>
      <c r="HE350" s="123"/>
      <c r="HF350" s="123"/>
      <c r="HG350" s="123"/>
      <c r="HH350" s="123"/>
      <c r="HI350" s="123"/>
      <c r="HJ350" s="123"/>
      <c r="HK350" s="123"/>
      <c r="HL350" s="123"/>
      <c r="HM350" s="123"/>
      <c r="HN350" s="123"/>
      <c r="HO350" s="123"/>
      <c r="HP350" s="123"/>
      <c r="HQ350" s="123"/>
      <c r="HR350" s="123"/>
      <c r="HS350" s="123"/>
      <c r="HT350" s="123"/>
      <c r="HU350" s="123"/>
      <c r="HV350" s="123"/>
      <c r="HW350" s="123"/>
      <c r="HX350" s="123"/>
      <c r="HY350" s="123"/>
      <c r="HZ350" s="123"/>
      <c r="IA350" s="123"/>
      <c r="IB350" s="123"/>
      <c r="IC350" s="123"/>
      <c r="ID350" s="123"/>
      <c r="IE350" s="123"/>
      <c r="IF350" s="123"/>
      <c r="IG350" s="123"/>
      <c r="IH350" s="123"/>
      <c r="II350" s="123"/>
      <c r="IJ350" s="123"/>
      <c r="IK350" s="123"/>
      <c r="IL350" s="123"/>
      <c r="IM350" s="123"/>
      <c r="IN350" s="123"/>
      <c r="IO350" s="123"/>
      <c r="IP350" s="123"/>
      <c r="IQ350" s="123"/>
      <c r="IR350" s="123"/>
      <c r="IS350" s="123"/>
      <c r="IT350" s="123"/>
      <c r="IU350" s="123"/>
      <c r="IV350" s="123"/>
      <c r="IW350" s="123"/>
      <c r="IX350" s="123"/>
      <c r="IY350" s="123"/>
      <c r="IZ350" s="123"/>
      <c r="JA350" s="123"/>
      <c r="JB350" s="123"/>
      <c r="JC350" s="123"/>
      <c r="JD350" s="123"/>
      <c r="JE350" s="123"/>
      <c r="JF350" s="123"/>
      <c r="JG350" s="123"/>
      <c r="JH350" s="123"/>
      <c r="JI350" s="123"/>
      <c r="JJ350" s="123"/>
      <c r="JK350" s="123"/>
      <c r="JL350" s="123"/>
      <c r="JM350" s="123"/>
      <c r="JN350" s="123"/>
      <c r="JO350" s="123"/>
      <c r="JP350" s="123"/>
      <c r="JQ350" s="123"/>
      <c r="JR350" s="123"/>
      <c r="JS350" s="123"/>
      <c r="JT350" s="123"/>
      <c r="JU350" s="123"/>
      <c r="JV350" s="123"/>
      <c r="JW350" s="123"/>
      <c r="JX350" s="123"/>
      <c r="JY350" s="123"/>
      <c r="JZ350" s="123"/>
      <c r="KA350" s="123"/>
      <c r="KB350" s="123"/>
      <c r="KC350" s="123"/>
      <c r="KD350" s="123"/>
      <c r="KE350" s="123"/>
      <c r="KF350" s="123"/>
      <c r="KG350" s="123"/>
      <c r="KH350" s="123"/>
      <c r="KI350" s="123"/>
      <c r="KJ350" s="123"/>
      <c r="KK350" s="123"/>
      <c r="KL350" s="123"/>
      <c r="KM350" s="123"/>
      <c r="KN350" s="123"/>
      <c r="KO350" s="123"/>
      <c r="KP350" s="123"/>
      <c r="KQ350" s="123"/>
      <c r="KR350" s="123"/>
      <c r="KS350" s="123"/>
      <c r="KT350" s="123"/>
      <c r="KU350" s="123"/>
      <c r="KV350" s="123"/>
      <c r="KW350" s="123"/>
      <c r="KX350" s="123"/>
      <c r="KY350" s="123"/>
      <c r="KZ350" s="123"/>
      <c r="LA350" s="123"/>
      <c r="LB350" s="123"/>
      <c r="LC350" s="123"/>
      <c r="LD350" s="123"/>
      <c r="LE350" s="123"/>
      <c r="LF350" s="123"/>
      <c r="LG350" s="123"/>
      <c r="LH350" s="123"/>
      <c r="LI350" s="123"/>
      <c r="LJ350" s="123"/>
      <c r="LK350" s="123"/>
      <c r="LL350" s="123"/>
      <c r="LM350" s="123"/>
      <c r="LN350" s="123"/>
      <c r="LO350" s="123"/>
      <c r="LP350" s="123"/>
      <c r="LQ350" s="123"/>
      <c r="LR350" s="123"/>
      <c r="LS350" s="123"/>
      <c r="LT350" s="123"/>
      <c r="LU350" s="123"/>
      <c r="LV350" s="123"/>
      <c r="LW350" s="123"/>
      <c r="LX350" s="123"/>
      <c r="LY350" s="123"/>
      <c r="LZ350" s="123"/>
      <c r="MA350" s="123"/>
      <c r="MB350" s="123"/>
      <c r="MC350" s="123"/>
      <c r="MD350" s="123"/>
      <c r="ME350" s="123"/>
      <c r="MF350" s="123"/>
      <c r="MG350" s="123"/>
      <c r="MH350" s="123"/>
      <c r="MI350" s="123"/>
      <c r="MJ350" s="123"/>
      <c r="MK350" s="123"/>
      <c r="ML350" s="123"/>
      <c r="MM350" s="123"/>
      <c r="MN350" s="123"/>
      <c r="MO350" s="123"/>
      <c r="MP350" s="123"/>
      <c r="MQ350" s="123"/>
      <c r="MS350" s="224"/>
      <c r="MT350" s="378">
        <f>(COUNTA($O319:$BB348)/2)-SUM(MV350:NK350)</f>
        <v>0</v>
      </c>
      <c r="MU350" s="379"/>
      <c r="MV350" s="380">
        <f>SUM(MV319:MW348)</f>
        <v>0</v>
      </c>
      <c r="MW350" s="380"/>
      <c r="MX350" s="380">
        <f>SUM(MX319:MY348)</f>
        <v>0</v>
      </c>
      <c r="MY350" s="380"/>
      <c r="MZ350" s="380">
        <f>SUM(MZ319:NA348)</f>
        <v>0</v>
      </c>
      <c r="NA350" s="380"/>
      <c r="NB350" s="380">
        <f>SUM(NB319:NC348)</f>
        <v>0</v>
      </c>
      <c r="NC350" s="380"/>
      <c r="ND350" s="380">
        <f>SUM(ND319:NE348)</f>
        <v>0</v>
      </c>
      <c r="NE350" s="380"/>
      <c r="NF350" s="380">
        <f>SUM(NF319:NG348)</f>
        <v>0</v>
      </c>
      <c r="NG350" s="380"/>
      <c r="NH350" s="380">
        <f>SUM(NH319:NI348)</f>
        <v>0</v>
      </c>
      <c r="NI350" s="380"/>
      <c r="NJ350" s="380">
        <f>SUM(NJ319:NK348)</f>
        <v>0</v>
      </c>
      <c r="NK350" s="380"/>
      <c r="NL350" s="376">
        <f>SUM(NL319:NM348)</f>
        <v>0</v>
      </c>
      <c r="NM350" s="377"/>
      <c r="NN350" s="350"/>
    </row>
    <row r="351" spans="1:384" ht="10.199999999999999" customHeight="1" thickBot="1">
      <c r="B351" s="337"/>
      <c r="C351" s="44"/>
      <c r="D351" s="44"/>
      <c r="E351" s="44"/>
      <c r="F351" s="44"/>
      <c r="G351" s="44"/>
      <c r="H351" s="44"/>
      <c r="I351" s="44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44"/>
      <c r="AJ351" s="44"/>
      <c r="AK351" s="44"/>
      <c r="AL351" s="44"/>
      <c r="AM351" s="44"/>
      <c r="AN351" s="44"/>
      <c r="AO351" s="44"/>
      <c r="AP351" s="44"/>
      <c r="AQ351" s="44"/>
      <c r="AR351" s="44"/>
      <c r="AS351" s="44"/>
      <c r="AT351" s="44"/>
      <c r="AU351" s="44"/>
      <c r="AV351" s="44"/>
      <c r="AW351" s="44"/>
      <c r="AX351" s="44"/>
      <c r="AY351" s="44"/>
      <c r="AZ351" s="44"/>
      <c r="BA351" s="44"/>
      <c r="BB351" s="44"/>
      <c r="BC351" s="44"/>
      <c r="BD351" s="45"/>
      <c r="BE351" s="45"/>
      <c r="BF351" s="45"/>
      <c r="BG351" s="45"/>
      <c r="BH351" s="45"/>
      <c r="BI351" s="45"/>
      <c r="BJ351" s="45"/>
      <c r="BL351" s="45"/>
      <c r="BM351" s="45"/>
      <c r="BN351" s="45"/>
      <c r="BO351" s="45"/>
      <c r="BP351" s="45"/>
      <c r="BR351" s="45"/>
      <c r="BS351" s="44"/>
      <c r="BT351" s="45"/>
      <c r="BU351" s="223"/>
      <c r="BV351" s="223"/>
      <c r="BW351" s="223"/>
      <c r="BX351" s="223"/>
      <c r="BY351" s="169"/>
      <c r="BZ351" s="169"/>
      <c r="CA351" s="169"/>
      <c r="CB351" s="169"/>
      <c r="CC351" s="169"/>
      <c r="CD351" s="169"/>
      <c r="CE351" s="169"/>
      <c r="CF351" s="169"/>
      <c r="CG351" s="169"/>
      <c r="CH351" s="169"/>
      <c r="CI351" s="169"/>
      <c r="CJ351" s="169"/>
      <c r="CK351" s="169"/>
      <c r="CL351" s="169"/>
      <c r="CM351" s="169"/>
      <c r="CN351" s="169"/>
      <c r="CO351" s="169"/>
      <c r="CP351" s="169"/>
      <c r="CQ351" s="169"/>
      <c r="CR351" s="169"/>
      <c r="CS351" s="169"/>
      <c r="CT351" s="169"/>
      <c r="CU351" s="169"/>
      <c r="CV351" s="169"/>
      <c r="CW351" s="169"/>
      <c r="CX351" s="169"/>
      <c r="CY351" s="169"/>
      <c r="CZ351" s="169"/>
      <c r="DA351" s="169"/>
      <c r="DB351" s="169"/>
      <c r="DC351" s="169"/>
      <c r="DD351" s="169"/>
      <c r="DE351" s="169"/>
      <c r="EV351" s="338"/>
      <c r="EW351" s="338"/>
      <c r="EX351" s="338"/>
      <c r="EY351" s="338"/>
      <c r="EZ351" s="338"/>
      <c r="FA351" s="338"/>
      <c r="FB351" s="338"/>
      <c r="FC351" s="338"/>
      <c r="FD351" s="338"/>
      <c r="FE351" s="338"/>
      <c r="FF351" s="338"/>
      <c r="FG351" s="338"/>
      <c r="FH351" s="338"/>
      <c r="FI351" s="338"/>
      <c r="FJ351" s="338"/>
      <c r="FK351" s="338"/>
      <c r="FL351" s="338"/>
      <c r="FM351" s="338"/>
      <c r="FN351" s="338"/>
      <c r="FO351" s="338"/>
      <c r="FP351" s="338"/>
      <c r="FQ351" s="338"/>
      <c r="FR351" s="338"/>
      <c r="FS351" s="338"/>
      <c r="FT351" s="338"/>
      <c r="FU351" s="338"/>
      <c r="FV351" s="338"/>
      <c r="FW351" s="338"/>
      <c r="FX351" s="338"/>
      <c r="FY351" s="338"/>
      <c r="FZ351" s="338"/>
      <c r="GA351" s="338"/>
      <c r="GB351" s="338"/>
      <c r="GC351" s="338"/>
      <c r="GD351" s="338"/>
      <c r="GE351" s="338"/>
      <c r="GF351" s="338"/>
      <c r="GG351" s="338"/>
      <c r="GH351" s="338"/>
      <c r="GI351" s="338"/>
      <c r="GK351" s="338"/>
      <c r="GL351" s="338"/>
      <c r="GM351" s="338"/>
      <c r="GN351" s="338"/>
      <c r="GO351" s="338"/>
      <c r="GP351" s="338"/>
      <c r="GQ351" s="338"/>
      <c r="GR351" s="338"/>
      <c r="GS351" s="338"/>
      <c r="GT351" s="338"/>
      <c r="GU351" s="338"/>
      <c r="GV351" s="338"/>
      <c r="GW351" s="338"/>
      <c r="GX351" s="338"/>
      <c r="GY351" s="338"/>
      <c r="GZ351" s="338"/>
      <c r="HA351" s="338"/>
      <c r="HB351" s="338"/>
      <c r="HC351" s="338"/>
      <c r="HD351" s="338"/>
      <c r="HE351" s="338"/>
      <c r="HF351" s="338"/>
      <c r="HG351" s="338"/>
      <c r="HH351" s="338"/>
      <c r="HI351" s="338"/>
      <c r="HJ351" s="338"/>
      <c r="HK351" s="338"/>
      <c r="HL351" s="338"/>
      <c r="HM351" s="338"/>
      <c r="HN351" s="338"/>
      <c r="HO351" s="338"/>
      <c r="HP351" s="338"/>
      <c r="HQ351" s="338"/>
      <c r="HR351" s="338"/>
      <c r="HS351" s="338"/>
      <c r="HT351" s="338"/>
      <c r="HU351" s="338"/>
      <c r="HV351" s="338"/>
      <c r="HW351" s="338"/>
      <c r="HX351" s="338"/>
      <c r="HZ351" s="338"/>
      <c r="IA351" s="338"/>
      <c r="IB351" s="338"/>
      <c r="IC351" s="338"/>
      <c r="ID351" s="338"/>
      <c r="IE351" s="338"/>
      <c r="IF351" s="338"/>
      <c r="IG351" s="338"/>
      <c r="IH351" s="338"/>
      <c r="II351" s="338"/>
      <c r="IJ351" s="338"/>
      <c r="IK351" s="338"/>
      <c r="IL351" s="338"/>
      <c r="IM351" s="338"/>
      <c r="IN351" s="338"/>
      <c r="IO351" s="338"/>
      <c r="IP351" s="338"/>
      <c r="IQ351" s="338"/>
      <c r="IR351" s="338"/>
      <c r="IS351" s="338"/>
      <c r="IT351" s="338"/>
      <c r="IU351" s="338"/>
      <c r="IV351" s="338"/>
      <c r="IW351" s="338"/>
      <c r="IX351" s="338"/>
      <c r="IY351" s="338"/>
      <c r="IZ351" s="338"/>
      <c r="JA351" s="338"/>
      <c r="JB351" s="338"/>
      <c r="JC351" s="338"/>
      <c r="JD351" s="338"/>
      <c r="JE351" s="338"/>
      <c r="JF351" s="338"/>
      <c r="JG351" s="338"/>
      <c r="JH351" s="338"/>
      <c r="JI351" s="338"/>
      <c r="JJ351" s="338"/>
      <c r="JK351" s="338"/>
      <c r="JL351" s="338"/>
      <c r="JM351" s="338"/>
      <c r="JO351" s="338"/>
      <c r="JP351" s="338"/>
      <c r="JQ351" s="338"/>
      <c r="JR351" s="338"/>
      <c r="JS351" s="338"/>
      <c r="JT351" s="338"/>
      <c r="JU351" s="338"/>
      <c r="JV351" s="338"/>
      <c r="JW351" s="338"/>
      <c r="JX351" s="338"/>
      <c r="JY351" s="338"/>
      <c r="JZ351" s="338"/>
      <c r="KA351" s="338"/>
      <c r="KB351" s="338"/>
      <c r="KC351" s="338"/>
      <c r="KD351" s="338"/>
      <c r="KE351" s="338"/>
      <c r="KF351" s="338"/>
      <c r="KG351" s="338"/>
      <c r="KH351" s="338"/>
      <c r="KI351" s="338"/>
      <c r="KJ351" s="338"/>
      <c r="KK351" s="338"/>
      <c r="KL351" s="338"/>
      <c r="KM351" s="338"/>
      <c r="KN351" s="338"/>
      <c r="KO351" s="338"/>
      <c r="KP351" s="338"/>
      <c r="KQ351" s="338"/>
      <c r="KR351" s="338"/>
      <c r="KS351" s="338"/>
      <c r="KT351" s="338"/>
      <c r="KU351" s="338"/>
      <c r="KV351" s="338"/>
      <c r="KW351" s="338"/>
      <c r="KX351" s="338"/>
      <c r="KY351" s="338"/>
      <c r="KZ351" s="338"/>
      <c r="LA351" s="338"/>
      <c r="LB351" s="338"/>
      <c r="LD351" s="338"/>
      <c r="LE351" s="338"/>
      <c r="LF351" s="338"/>
      <c r="LG351" s="338"/>
      <c r="LH351" s="338"/>
      <c r="LI351" s="338"/>
      <c r="LJ351" s="338"/>
      <c r="LK351" s="338"/>
      <c r="LL351" s="338"/>
      <c r="LM351" s="338"/>
      <c r="LN351" s="338"/>
      <c r="LO351" s="338"/>
      <c r="LP351" s="338"/>
      <c r="LQ351" s="338"/>
      <c r="LR351" s="338"/>
      <c r="LS351" s="338"/>
      <c r="LT351" s="338"/>
      <c r="LU351" s="338"/>
      <c r="LV351" s="338"/>
      <c r="LW351" s="338"/>
      <c r="LX351" s="338"/>
      <c r="LY351" s="338"/>
      <c r="LZ351" s="338"/>
      <c r="MA351" s="338"/>
      <c r="MB351" s="338"/>
      <c r="MC351" s="338"/>
      <c r="MD351" s="338"/>
      <c r="ME351" s="338"/>
      <c r="MF351" s="338"/>
      <c r="MG351" s="338"/>
      <c r="MH351" s="338"/>
      <c r="MI351" s="338"/>
      <c r="MJ351" s="338"/>
      <c r="MK351" s="338"/>
      <c r="ML351" s="338"/>
      <c r="MM351" s="338"/>
      <c r="MN351" s="338"/>
      <c r="MO351" s="338"/>
      <c r="MP351" s="338"/>
      <c r="MQ351" s="338"/>
      <c r="MT351" s="316"/>
      <c r="MU351" s="316"/>
      <c r="MV351" s="316"/>
      <c r="MW351" s="316"/>
      <c r="MX351" s="316"/>
      <c r="MY351" s="316"/>
      <c r="MZ351" s="316"/>
      <c r="NA351" s="316"/>
      <c r="NB351" s="316"/>
      <c r="NC351" s="316"/>
      <c r="ND351" s="316"/>
      <c r="NE351" s="316"/>
      <c r="NF351" s="316"/>
      <c r="NG351" s="316"/>
      <c r="NH351" s="316"/>
      <c r="NI351" s="316"/>
      <c r="NJ351" s="316"/>
      <c r="NK351" s="316"/>
      <c r="NL351" s="316"/>
      <c r="NM351" s="316"/>
      <c r="NN351" s="350"/>
    </row>
    <row r="352" spans="1:384" ht="18" customHeight="1" thickBot="1">
      <c r="A352" s="26">
        <v>11</v>
      </c>
      <c r="B352" s="337"/>
      <c r="C352" s="320">
        <f>Conges!$B$13</f>
        <v>44906</v>
      </c>
      <c r="D352" s="321"/>
      <c r="E352" s="321"/>
      <c r="F352" s="321"/>
      <c r="G352" s="321"/>
      <c r="H352" s="321"/>
      <c r="I352" s="321"/>
      <c r="J352" s="321"/>
      <c r="K352" s="321"/>
      <c r="L352" s="321"/>
      <c r="M352" s="321"/>
      <c r="N352" s="321"/>
      <c r="O352" s="321"/>
      <c r="P352" s="321"/>
      <c r="Q352" s="321"/>
      <c r="R352" s="321"/>
      <c r="S352" s="321"/>
      <c r="T352" s="321"/>
      <c r="U352" s="321"/>
      <c r="V352" s="321"/>
      <c r="W352" s="321"/>
      <c r="X352" s="321"/>
      <c r="Y352" s="321"/>
      <c r="Z352" s="321"/>
      <c r="AA352" s="321"/>
      <c r="AB352" s="321"/>
      <c r="AC352" s="321"/>
      <c r="AD352" s="321"/>
      <c r="AE352" s="321"/>
      <c r="AF352" s="321"/>
      <c r="AG352" s="321"/>
      <c r="AH352" s="321"/>
      <c r="AI352" s="321"/>
      <c r="AJ352" s="321"/>
      <c r="AK352" s="321"/>
      <c r="AL352" s="321"/>
      <c r="AM352" s="321"/>
      <c r="AN352" s="321"/>
      <c r="AO352" s="321"/>
      <c r="AP352" s="321"/>
      <c r="AQ352" s="321"/>
      <c r="AR352" s="321"/>
      <c r="AS352" s="321"/>
      <c r="AT352" s="321"/>
      <c r="AU352" s="321"/>
      <c r="AV352" s="321"/>
      <c r="AW352" s="321"/>
      <c r="AX352" s="321"/>
      <c r="AY352" s="321"/>
      <c r="AZ352" s="321"/>
      <c r="BA352" s="321"/>
      <c r="BB352" s="321"/>
      <c r="BC352" s="321"/>
      <c r="BD352" s="370"/>
      <c r="BE352" s="359" t="s">
        <v>13</v>
      </c>
      <c r="BF352" s="360"/>
      <c r="BG352" s="363"/>
      <c r="BH352" s="353" t="s">
        <v>54</v>
      </c>
      <c r="BI352" s="353"/>
      <c r="BJ352" s="353" t="s">
        <v>46</v>
      </c>
      <c r="BK352" s="332"/>
      <c r="BL352" s="353" t="s">
        <v>69</v>
      </c>
      <c r="BM352" s="353" t="s">
        <v>70</v>
      </c>
      <c r="BN352" s="353" t="s">
        <v>73</v>
      </c>
      <c r="BO352" s="353" t="s">
        <v>74</v>
      </c>
      <c r="BP352" s="353" t="s">
        <v>71</v>
      </c>
      <c r="BQ352" s="353" t="s">
        <v>72</v>
      </c>
      <c r="BR352" s="393" t="s">
        <v>62</v>
      </c>
      <c r="BS352" s="391" t="s">
        <v>68</v>
      </c>
      <c r="BT352" s="362"/>
      <c r="BU352" s="395" t="str">
        <f>BU$2</f>
        <v>Heures Pointés Reel +ind</v>
      </c>
      <c r="BV352" s="397" t="str">
        <f>BV$2</f>
        <v>Heures Cumules Reel + ind</v>
      </c>
      <c r="BW352" s="395"/>
      <c r="BX352" s="397"/>
      <c r="BY352" s="169"/>
      <c r="BZ352" s="169"/>
      <c r="CA352" s="169"/>
      <c r="CB352" s="169"/>
      <c r="CC352" s="169"/>
      <c r="CD352" s="169"/>
      <c r="CE352" s="169"/>
      <c r="CF352" s="169"/>
      <c r="CG352" s="169"/>
      <c r="CH352" s="169"/>
      <c r="CI352" s="169"/>
      <c r="CJ352" s="169"/>
      <c r="CK352" s="169"/>
      <c r="CL352" s="169"/>
      <c r="CM352" s="169"/>
      <c r="CN352" s="169"/>
      <c r="CO352" s="169"/>
      <c r="CP352" s="169"/>
      <c r="CQ352" s="169"/>
      <c r="CR352" s="169"/>
      <c r="CS352" s="169"/>
      <c r="CT352" s="169"/>
      <c r="CU352" s="169"/>
      <c r="CV352" s="169"/>
      <c r="CW352" s="169"/>
      <c r="CX352" s="169"/>
      <c r="CY352" s="169"/>
      <c r="CZ352" s="169"/>
      <c r="DA352" s="169"/>
      <c r="DB352" s="169"/>
      <c r="DC352" s="169"/>
      <c r="DD352" s="169"/>
      <c r="DE352" s="169"/>
      <c r="EV352" s="338"/>
      <c r="EW352" s="338"/>
      <c r="EX352" s="338"/>
      <c r="EY352" s="338"/>
      <c r="EZ352" s="338"/>
      <c r="FA352" s="338"/>
      <c r="FB352" s="338"/>
      <c r="FC352" s="338"/>
      <c r="FD352" s="338"/>
      <c r="FE352" s="338"/>
      <c r="FF352" s="338"/>
      <c r="FG352" s="338"/>
      <c r="FH352" s="338"/>
      <c r="FI352" s="338"/>
      <c r="FJ352" s="338"/>
      <c r="FK352" s="338"/>
      <c r="FL352" s="338"/>
      <c r="FM352" s="338"/>
      <c r="FN352" s="338"/>
      <c r="FO352" s="338"/>
      <c r="FP352" s="338"/>
      <c r="FQ352" s="338"/>
      <c r="FR352" s="338"/>
      <c r="FS352" s="338"/>
      <c r="FT352" s="338"/>
      <c r="FU352" s="338"/>
      <c r="FV352" s="338"/>
      <c r="FW352" s="338"/>
      <c r="FX352" s="338"/>
      <c r="FY352" s="338"/>
      <c r="FZ352" s="338"/>
      <c r="GA352" s="338"/>
      <c r="GB352" s="338"/>
      <c r="GC352" s="338"/>
      <c r="GD352" s="338"/>
      <c r="GE352" s="338"/>
      <c r="GF352" s="338"/>
      <c r="GG352" s="338"/>
      <c r="GH352" s="338"/>
      <c r="GI352" s="338"/>
      <c r="GK352" s="338"/>
      <c r="GL352" s="338"/>
      <c r="GM352" s="338"/>
      <c r="GN352" s="338"/>
      <c r="GO352" s="338"/>
      <c r="GP352" s="338"/>
      <c r="GQ352" s="338"/>
      <c r="GR352" s="338"/>
      <c r="GS352" s="338"/>
      <c r="GT352" s="338"/>
      <c r="GU352" s="338"/>
      <c r="GV352" s="338"/>
      <c r="GW352" s="338"/>
      <c r="GX352" s="338"/>
      <c r="GY352" s="338"/>
      <c r="GZ352" s="338"/>
      <c r="HA352" s="338"/>
      <c r="HB352" s="338"/>
      <c r="HC352" s="338"/>
      <c r="HD352" s="338"/>
      <c r="HE352" s="338"/>
      <c r="HF352" s="338"/>
      <c r="HG352" s="338"/>
      <c r="HH352" s="338"/>
      <c r="HI352" s="338"/>
      <c r="HJ352" s="338"/>
      <c r="HK352" s="338"/>
      <c r="HL352" s="338"/>
      <c r="HM352" s="338"/>
      <c r="HN352" s="338"/>
      <c r="HO352" s="338"/>
      <c r="HP352" s="338"/>
      <c r="HQ352" s="338"/>
      <c r="HR352" s="338"/>
      <c r="HS352" s="338"/>
      <c r="HT352" s="338"/>
      <c r="HU352" s="338"/>
      <c r="HV352" s="338"/>
      <c r="HW352" s="338"/>
      <c r="HX352" s="338"/>
      <c r="HZ352" s="338"/>
      <c r="IA352" s="338"/>
      <c r="IB352" s="338"/>
      <c r="IC352" s="338"/>
      <c r="ID352" s="338"/>
      <c r="IE352" s="338"/>
      <c r="IF352" s="338"/>
      <c r="IG352" s="338"/>
      <c r="IH352" s="338"/>
      <c r="II352" s="338"/>
      <c r="IJ352" s="338"/>
      <c r="IK352" s="338"/>
      <c r="IL352" s="338"/>
      <c r="IM352" s="338"/>
      <c r="IN352" s="338"/>
      <c r="IO352" s="338"/>
      <c r="IP352" s="338"/>
      <c r="IQ352" s="338"/>
      <c r="IR352" s="338"/>
      <c r="IS352" s="338"/>
      <c r="IT352" s="338"/>
      <c r="IU352" s="338"/>
      <c r="IV352" s="338"/>
      <c r="IW352" s="338"/>
      <c r="IX352" s="338"/>
      <c r="IY352" s="338"/>
      <c r="IZ352" s="338"/>
      <c r="JA352" s="338"/>
      <c r="JB352" s="338"/>
      <c r="JC352" s="338"/>
      <c r="JD352" s="338"/>
      <c r="JE352" s="338"/>
      <c r="JF352" s="338"/>
      <c r="JG352" s="338"/>
      <c r="JH352" s="338"/>
      <c r="JI352" s="338"/>
      <c r="JJ352" s="338"/>
      <c r="JK352" s="338"/>
      <c r="JL352" s="338"/>
      <c r="JM352" s="338"/>
      <c r="JO352" s="338"/>
      <c r="JP352" s="338"/>
      <c r="JQ352" s="338"/>
      <c r="JR352" s="338"/>
      <c r="JS352" s="338"/>
      <c r="JT352" s="338"/>
      <c r="JU352" s="338"/>
      <c r="JV352" s="338"/>
      <c r="JW352" s="338"/>
      <c r="JX352" s="338"/>
      <c r="JY352" s="338"/>
      <c r="JZ352" s="338"/>
      <c r="KA352" s="338"/>
      <c r="KB352" s="338"/>
      <c r="KC352" s="338"/>
      <c r="KD352" s="338"/>
      <c r="KE352" s="338"/>
      <c r="KF352" s="338"/>
      <c r="KG352" s="338"/>
      <c r="KH352" s="338"/>
      <c r="KI352" s="338"/>
      <c r="KJ352" s="338"/>
      <c r="KK352" s="338"/>
      <c r="KL352" s="338"/>
      <c r="KM352" s="338"/>
      <c r="KN352" s="338"/>
      <c r="KO352" s="338"/>
      <c r="KP352" s="338"/>
      <c r="KQ352" s="338"/>
      <c r="KR352" s="338"/>
      <c r="KS352" s="338"/>
      <c r="KT352" s="338"/>
      <c r="KU352" s="338"/>
      <c r="KV352" s="338"/>
      <c r="KW352" s="338"/>
      <c r="KX352" s="338"/>
      <c r="KY352" s="338"/>
      <c r="KZ352" s="338"/>
      <c r="LA352" s="338"/>
      <c r="LB352" s="338"/>
      <c r="LD352" s="338"/>
      <c r="LE352" s="338"/>
      <c r="LF352" s="338"/>
      <c r="LG352" s="338"/>
      <c r="LH352" s="338"/>
      <c r="LI352" s="338"/>
      <c r="LJ352" s="338"/>
      <c r="LK352" s="338"/>
      <c r="LL352" s="338"/>
      <c r="LM352" s="338"/>
      <c r="LN352" s="338"/>
      <c r="LO352" s="338"/>
      <c r="LP352" s="338"/>
      <c r="LQ352" s="338"/>
      <c r="LR352" s="338"/>
      <c r="LS352" s="338"/>
      <c r="LT352" s="338"/>
      <c r="LU352" s="338"/>
      <c r="LV352" s="338"/>
      <c r="LW352" s="338"/>
      <c r="LX352" s="338"/>
      <c r="LY352" s="338"/>
      <c r="LZ352" s="338"/>
      <c r="MA352" s="338"/>
      <c r="MB352" s="338"/>
      <c r="MC352" s="338"/>
      <c r="MD352" s="338"/>
      <c r="ME352" s="338"/>
      <c r="MF352" s="338"/>
      <c r="MG352" s="338"/>
      <c r="MH352" s="338"/>
      <c r="MI352" s="338"/>
      <c r="MJ352" s="338"/>
      <c r="MK352" s="338"/>
      <c r="ML352" s="338"/>
      <c r="MM352" s="338"/>
      <c r="MN352" s="338"/>
      <c r="MO352" s="338"/>
      <c r="MP352" s="338"/>
      <c r="MQ352" s="338"/>
      <c r="MT352" s="381" t="s">
        <v>12</v>
      </c>
      <c r="MU352" s="381"/>
      <c r="MV352" s="381"/>
      <c r="MW352" s="381"/>
      <c r="MX352" s="381"/>
      <c r="MY352" s="381"/>
      <c r="MZ352" s="381"/>
      <c r="NA352" s="381"/>
      <c r="NB352" s="381"/>
      <c r="NC352" s="381"/>
      <c r="ND352" s="381"/>
      <c r="NE352" s="381"/>
      <c r="NF352" s="381"/>
      <c r="NG352" s="381"/>
      <c r="NH352" s="381"/>
      <c r="NI352" s="381"/>
      <c r="NJ352" s="381"/>
      <c r="NK352" s="381"/>
      <c r="NL352" s="381"/>
      <c r="NM352" s="381"/>
      <c r="NN352" s="350"/>
      <c r="NR352" s="330" t="s">
        <v>56</v>
      </c>
      <c r="NS352" s="330"/>
      <c r="NT352" s="330"/>
    </row>
    <row r="353" spans="1:384" ht="10.199999999999999" customHeight="1">
      <c r="A353" s="25"/>
      <c r="B353" s="337"/>
      <c r="C353" s="335">
        <f>C352</f>
        <v>44906</v>
      </c>
      <c r="D353" s="16"/>
      <c r="E353" s="349" t="str">
        <f>$E$3</f>
        <v>Sans Renfort</v>
      </c>
      <c r="F353" s="349"/>
      <c r="G353" s="349"/>
      <c r="H353" s="10"/>
      <c r="I353" s="10"/>
      <c r="J353" s="10"/>
      <c r="K353" s="10"/>
      <c r="L353" s="10"/>
      <c r="M353" s="10"/>
      <c r="N353" s="316">
        <v>7</v>
      </c>
      <c r="O353" s="316"/>
      <c r="P353" s="316">
        <v>8</v>
      </c>
      <c r="Q353" s="316"/>
      <c r="R353" s="316">
        <v>9</v>
      </c>
      <c r="S353" s="316"/>
      <c r="T353" s="316">
        <v>10</v>
      </c>
      <c r="U353" s="316"/>
      <c r="V353" s="316">
        <v>11</v>
      </c>
      <c r="W353" s="316"/>
      <c r="X353" s="316">
        <v>12</v>
      </c>
      <c r="Y353" s="316"/>
      <c r="Z353" s="316">
        <v>13</v>
      </c>
      <c r="AA353" s="316"/>
      <c r="AB353" s="316">
        <v>14</v>
      </c>
      <c r="AC353" s="316"/>
      <c r="AD353" s="316">
        <v>15</v>
      </c>
      <c r="AE353" s="316"/>
      <c r="AF353" s="316">
        <v>16</v>
      </c>
      <c r="AG353" s="316"/>
      <c r="AH353" s="316">
        <v>17</v>
      </c>
      <c r="AI353" s="316"/>
      <c r="AJ353" s="316">
        <v>18</v>
      </c>
      <c r="AK353" s="316"/>
      <c r="AL353" s="316">
        <v>19</v>
      </c>
      <c r="AM353" s="316"/>
      <c r="AN353" s="316">
        <v>20</v>
      </c>
      <c r="AO353" s="316"/>
      <c r="AP353" s="316">
        <v>21</v>
      </c>
      <c r="AQ353" s="316"/>
      <c r="AR353" s="316">
        <v>22</v>
      </c>
      <c r="AS353" s="316"/>
      <c r="AT353" s="316">
        <v>23</v>
      </c>
      <c r="AU353" s="316"/>
      <c r="AV353" s="316">
        <v>24</v>
      </c>
      <c r="AW353" s="316"/>
      <c r="AX353" s="316">
        <v>1</v>
      </c>
      <c r="AY353" s="316"/>
      <c r="AZ353" s="316">
        <v>2</v>
      </c>
      <c r="BA353" s="316"/>
      <c r="BB353" s="316">
        <v>3</v>
      </c>
      <c r="BC353" s="346"/>
      <c r="BD353" s="370"/>
      <c r="BE353" s="361"/>
      <c r="BF353" s="362"/>
      <c r="BG353" s="364"/>
      <c r="BH353" s="354"/>
      <c r="BI353" s="354"/>
      <c r="BJ353" s="354"/>
      <c r="BK353" s="333"/>
      <c r="BL353" s="354"/>
      <c r="BM353" s="354"/>
      <c r="BN353" s="354"/>
      <c r="BO353" s="354"/>
      <c r="BP353" s="354"/>
      <c r="BQ353" s="354"/>
      <c r="BR353" s="394"/>
      <c r="BS353" s="392"/>
      <c r="BT353" s="362"/>
      <c r="BU353" s="396"/>
      <c r="BV353" s="398"/>
      <c r="BW353" s="396"/>
      <c r="BX353" s="398"/>
      <c r="MT353" s="374">
        <v>1</v>
      </c>
      <c r="MU353" s="316"/>
      <c r="MV353" s="316">
        <v>2</v>
      </c>
      <c r="MW353" s="316"/>
      <c r="MX353" s="316">
        <v>3</v>
      </c>
      <c r="MY353" s="316"/>
      <c r="MZ353" s="316">
        <v>4</v>
      </c>
      <c r="NA353" s="316"/>
      <c r="NB353" s="316">
        <v>5</v>
      </c>
      <c r="NC353" s="316"/>
      <c r="ND353" s="316">
        <v>6</v>
      </c>
      <c r="NE353" s="316"/>
      <c r="NF353" s="316">
        <v>7</v>
      </c>
      <c r="NG353" s="316"/>
      <c r="NH353" s="316">
        <v>8</v>
      </c>
      <c r="NI353" s="316"/>
      <c r="NJ353" s="316">
        <v>9</v>
      </c>
      <c r="NK353" s="316"/>
      <c r="NL353" s="382" t="s">
        <v>12</v>
      </c>
      <c r="NM353" s="383"/>
      <c r="NN353" s="350"/>
      <c r="NR353" s="30" t="s">
        <v>57</v>
      </c>
      <c r="NS353" s="30" t="s">
        <v>58</v>
      </c>
      <c r="NT353" s="30" t="s">
        <v>59</v>
      </c>
    </row>
    <row r="354" spans="1:384" ht="10.199999999999999" customHeight="1">
      <c r="A354" s="25"/>
      <c r="B354" s="337"/>
      <c r="C354" s="335"/>
      <c r="D354" s="15"/>
      <c r="E354" s="322" t="str">
        <f>IFERROR(G368*'Chiffres et fonctions'!$J$6,"CA à Produire")</f>
        <v>CA à Produire</v>
      </c>
      <c r="F354" s="322"/>
      <c r="G354" s="322"/>
      <c r="H354" s="323">
        <f>IF(BC384&lt;&gt;0,3,0)</f>
        <v>0</v>
      </c>
      <c r="I354" s="387">
        <f>Prenoms!$B$2</f>
        <v>0</v>
      </c>
      <c r="J354" s="388"/>
      <c r="K354" s="388"/>
      <c r="L354" s="388"/>
      <c r="M354" s="388"/>
      <c r="N354" s="60" t="str">
        <f>IF(NL354&lt;&gt;0,"",IF(Conges!P36=0,"",Conges!P36))</f>
        <v/>
      </c>
      <c r="O354" s="61"/>
      <c r="P354" s="62"/>
      <c r="Q354" s="62"/>
      <c r="R354" s="62"/>
      <c r="S354" s="62"/>
      <c r="T354" s="62"/>
      <c r="U354" s="62"/>
      <c r="V354" s="63"/>
      <c r="W354" s="62"/>
      <c r="X354" s="62"/>
      <c r="Y354" s="62"/>
      <c r="Z354" s="62"/>
      <c r="AA354" s="62"/>
      <c r="AB354" s="62"/>
      <c r="AC354" s="62"/>
      <c r="AD354" s="62"/>
      <c r="AE354" s="61"/>
      <c r="AF354" s="62"/>
      <c r="AG354" s="62"/>
      <c r="AH354" s="62"/>
      <c r="AI354" s="62"/>
      <c r="AJ354" s="6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1"/>
      <c r="AV354" s="62"/>
      <c r="AW354" s="62"/>
      <c r="AX354" s="62"/>
      <c r="AY354" s="62"/>
      <c r="AZ354" s="62"/>
      <c r="BA354" s="62"/>
      <c r="BB354" s="63"/>
      <c r="BC354" s="64">
        <f>IF(NL354&lt;&gt;0,(IF(Conges!P$36=0,0,3)),0)</f>
        <v>0</v>
      </c>
      <c r="BD354" s="370"/>
      <c r="BE354" s="389">
        <f>IF(OR(Conges!P$36="A",Conges!P$36="V"),Prenoms!L$2,NL354)</f>
        <v>0</v>
      </c>
      <c r="BF354" s="390"/>
      <c r="BG354" s="261"/>
      <c r="BH354" s="262">
        <f t="shared" ref="BH354:BH383" si="462">IF(BO354=0,BM354+BH319,BO354+BH319)</f>
        <v>0</v>
      </c>
      <c r="BI354" s="263" t="str">
        <f t="shared" ref="BI354:BI383" si="463">IF(BO354=0,"",$BI$1)</f>
        <v/>
      </c>
      <c r="BJ354" s="273">
        <v>0</v>
      </c>
      <c r="BK354" s="274">
        <f>BH354-BJ354</f>
        <v>0</v>
      </c>
      <c r="BL354" s="275">
        <f t="shared" ref="BL354" si="464">$NL354</f>
        <v>0</v>
      </c>
      <c r="BM354" s="275">
        <f t="shared" ref="BM354" si="465">$BE354</f>
        <v>0</v>
      </c>
      <c r="BN354" s="275">
        <f>SUM('Heures Pointage'!$D$16:$E$16)</f>
        <v>0</v>
      </c>
      <c r="BO354" s="275">
        <f>SUM('Heures et Indemnites'!$D$16:$E$16)</f>
        <v>0</v>
      </c>
      <c r="BP354" s="276">
        <f t="shared" ref="BP354" si="466">$NT354</f>
        <v>0</v>
      </c>
      <c r="BQ354" s="276">
        <f>'Heures Pointage'!$AB$16</f>
        <v>0</v>
      </c>
      <c r="BR354" s="277">
        <f t="shared" ref="BR354" si="467">$BH$1054</f>
        <v>0</v>
      </c>
      <c r="BS354" s="141">
        <f>Prenoms!$C$2</f>
        <v>0</v>
      </c>
      <c r="BT354" s="146"/>
      <c r="BU354" s="212">
        <f>SUM('Heures et Indemnites'!$D$16:$E$16)</f>
        <v>0</v>
      </c>
      <c r="BV354" s="217">
        <f>SUM('Heures et Indemnites'!$D$6:$E$16)</f>
        <v>0</v>
      </c>
      <c r="BW354" s="212"/>
      <c r="BX354" s="217"/>
      <c r="MT354" s="384">
        <f>(COUNTA($O354:$BB354)/2)-SUM(MV354:NK354)</f>
        <v>0</v>
      </c>
      <c r="MU354" s="385">
        <f t="shared" ref="MU354:MU369" si="468">(COUNTA($O354:$BB354))/2</f>
        <v>0</v>
      </c>
      <c r="MV354" s="385">
        <f t="shared" ref="MV354:MV383" si="469">(COUNTIF($O354:$BB354,MV$3))/2</f>
        <v>0</v>
      </c>
      <c r="MW354" s="385"/>
      <c r="MX354" s="385">
        <f t="shared" ref="MX354:MX383" si="470">(COUNTIF($O354:$BB354,MX$3))/2</f>
        <v>0</v>
      </c>
      <c r="MY354" s="385"/>
      <c r="MZ354" s="385">
        <f t="shared" ref="MZ354:MZ383" si="471">(COUNTIF($O354:$BB354,MZ$3))/2</f>
        <v>0</v>
      </c>
      <c r="NA354" s="385"/>
      <c r="NB354" s="385">
        <f t="shared" ref="NB354:NB383" si="472">(COUNTIF($O354:$BB354,NB$3))/2</f>
        <v>0</v>
      </c>
      <c r="NC354" s="385"/>
      <c r="ND354" s="385">
        <f t="shared" ref="ND354:ND383" si="473">(COUNTIF($O354:$BB354,ND$3))/2</f>
        <v>0</v>
      </c>
      <c r="NE354" s="385"/>
      <c r="NF354" s="385">
        <f t="shared" ref="NF354:NF383" si="474">(COUNTIF($O354:$BB354,NF$3))/2</f>
        <v>0</v>
      </c>
      <c r="NG354" s="385"/>
      <c r="NH354" s="385">
        <f t="shared" ref="NH354:NH383" si="475">(COUNTIF($O354:$BB354,NH$3))/2</f>
        <v>0</v>
      </c>
      <c r="NI354" s="385"/>
      <c r="NJ354" s="385">
        <f t="shared" ref="NJ354:NJ383" si="476">(COUNTIF($O354:$BB354,NJ$3))/2</f>
        <v>0</v>
      </c>
      <c r="NK354" s="385"/>
      <c r="NL354" s="385">
        <f>(COUNTA($O354:$BB354))/2</f>
        <v>0</v>
      </c>
      <c r="NM354" s="386"/>
      <c r="NN354" s="350"/>
      <c r="NR354" s="30">
        <f t="shared" ref="NR354:NR383" si="477">IF(SUM(W354:AD354)&gt;0,1,0)</f>
        <v>0</v>
      </c>
      <c r="NS354" s="30">
        <f t="shared" ref="NS354:NS383" si="478">IF(SUM(AM354:BB354)&gt;0,1,0)</f>
        <v>0</v>
      </c>
      <c r="NT354" s="30">
        <f t="shared" ref="NT354:NT383" si="479">IF(SUM(NR354:NS354)=0,0,SUM(NR354:NS354))</f>
        <v>0</v>
      </c>
    </row>
    <row r="355" spans="1:384" ht="10.199999999999999" customHeight="1">
      <c r="A355" s="25"/>
      <c r="B355" s="337"/>
      <c r="C355" s="335"/>
      <c r="D355" s="15"/>
      <c r="E355" s="322"/>
      <c r="F355" s="322"/>
      <c r="G355" s="322"/>
      <c r="H355" s="323"/>
      <c r="I355" s="328">
        <f>Prenoms!$B$3</f>
        <v>0</v>
      </c>
      <c r="J355" s="329"/>
      <c r="K355" s="329"/>
      <c r="L355" s="329"/>
      <c r="M355" s="329"/>
      <c r="N355" s="78" t="str">
        <f>IF(NL355&lt;&gt;0,"",IF(Conges!P37=0,"",Conges!P37))</f>
        <v/>
      </c>
      <c r="O355" s="79"/>
      <c r="P355" s="80"/>
      <c r="Q355" s="80"/>
      <c r="R355" s="80"/>
      <c r="S355" s="80"/>
      <c r="T355" s="80"/>
      <c r="U355" s="80"/>
      <c r="V355" s="81"/>
      <c r="W355" s="80"/>
      <c r="X355" s="80"/>
      <c r="Y355" s="80"/>
      <c r="Z355" s="80"/>
      <c r="AA355" s="80"/>
      <c r="AB355" s="80"/>
      <c r="AC355" s="80"/>
      <c r="AD355" s="80"/>
      <c r="AE355" s="79"/>
      <c r="AF355" s="80"/>
      <c r="AG355" s="80"/>
      <c r="AH355" s="80"/>
      <c r="AI355" s="80"/>
      <c r="AJ355" s="81"/>
      <c r="AK355" s="80"/>
      <c r="AL355" s="80"/>
      <c r="AM355" s="80"/>
      <c r="AN355" s="80"/>
      <c r="AO355" s="80"/>
      <c r="AP355" s="80"/>
      <c r="AQ355" s="80"/>
      <c r="AR355" s="80"/>
      <c r="AS355" s="80"/>
      <c r="AT355" s="80"/>
      <c r="AU355" s="79"/>
      <c r="AV355" s="80"/>
      <c r="AW355" s="80"/>
      <c r="AX355" s="80"/>
      <c r="AY355" s="80"/>
      <c r="AZ355" s="80"/>
      <c r="BA355" s="80"/>
      <c r="BB355" s="81"/>
      <c r="BC355" s="82">
        <f>IF(NL355&lt;&gt;0,(IF(Conges!P$37=0,0,3)),0)</f>
        <v>0</v>
      </c>
      <c r="BD355" s="370"/>
      <c r="BE355" s="357">
        <f>IF(OR(Conges!P$37="A",Conges!P$37="V"),Prenoms!L$3,NL355)</f>
        <v>0</v>
      </c>
      <c r="BF355" s="358"/>
      <c r="BG355" s="264"/>
      <c r="BH355" s="265">
        <f t="shared" si="462"/>
        <v>0</v>
      </c>
      <c r="BI355" s="266" t="str">
        <f t="shared" si="463"/>
        <v/>
      </c>
      <c r="BJ355" s="278">
        <v>0</v>
      </c>
      <c r="BK355" s="279">
        <f t="shared" ref="BK355:BK383" si="480">BH355-BJ355</f>
        <v>0</v>
      </c>
      <c r="BL355" s="280">
        <f t="shared" si="439"/>
        <v>0</v>
      </c>
      <c r="BM355" s="280">
        <f t="shared" si="440"/>
        <v>0</v>
      </c>
      <c r="BN355" s="280">
        <f>SUM('Heures Pointage'!$AD$16:$AE$16)</f>
        <v>0</v>
      </c>
      <c r="BO355" s="280">
        <f>SUM('Heures et Indemnites'!$AD$16:$AE$16)</f>
        <v>0</v>
      </c>
      <c r="BP355" s="281">
        <f t="shared" si="441"/>
        <v>0</v>
      </c>
      <c r="BQ355" s="281">
        <f>'Heures Pointage'!$BB$16</f>
        <v>0</v>
      </c>
      <c r="BR355" s="282">
        <f t="shared" ref="BR355" si="481">$BH$1055</f>
        <v>0</v>
      </c>
      <c r="BS355" s="142">
        <f>Prenoms!$C$3</f>
        <v>0</v>
      </c>
      <c r="BT355" s="170"/>
      <c r="BU355" s="211">
        <f>SUM('Heures et Indemnites'!$AD$16:$AE$16)</f>
        <v>0</v>
      </c>
      <c r="BV355" s="218">
        <f>SUM('Heures et Indemnites'!$AD$6:$AE$16)</f>
        <v>0</v>
      </c>
      <c r="BW355" s="211"/>
      <c r="BX355" s="218"/>
      <c r="MT355" s="369">
        <f t="shared" ref="MT355:MT383" si="482">(COUNTA($O355:$BB355)/2)-SUM(MV355:NK355)</f>
        <v>0</v>
      </c>
      <c r="MU355" s="351">
        <f t="shared" si="468"/>
        <v>0</v>
      </c>
      <c r="MV355" s="351">
        <f t="shared" si="469"/>
        <v>0</v>
      </c>
      <c r="MW355" s="351"/>
      <c r="MX355" s="351">
        <f t="shared" si="470"/>
        <v>0</v>
      </c>
      <c r="MY355" s="351"/>
      <c r="MZ355" s="351">
        <f t="shared" si="471"/>
        <v>0</v>
      </c>
      <c r="NA355" s="351"/>
      <c r="NB355" s="351">
        <f t="shared" si="472"/>
        <v>0</v>
      </c>
      <c r="NC355" s="351"/>
      <c r="ND355" s="351">
        <f t="shared" si="473"/>
        <v>0</v>
      </c>
      <c r="NE355" s="351"/>
      <c r="NF355" s="351">
        <f t="shared" si="474"/>
        <v>0</v>
      </c>
      <c r="NG355" s="351"/>
      <c r="NH355" s="351">
        <f t="shared" si="475"/>
        <v>0</v>
      </c>
      <c r="NI355" s="351"/>
      <c r="NJ355" s="351">
        <f t="shared" si="476"/>
        <v>0</v>
      </c>
      <c r="NK355" s="351"/>
      <c r="NL355" s="351">
        <f t="shared" ref="NL355:NL383" si="483">(COUNTA($O355:$BB355))/2</f>
        <v>0</v>
      </c>
      <c r="NM355" s="352"/>
      <c r="NN355" s="350"/>
      <c r="NR355" s="30">
        <f t="shared" si="477"/>
        <v>0</v>
      </c>
      <c r="NS355" s="30">
        <f t="shared" si="478"/>
        <v>0</v>
      </c>
      <c r="NT355" s="30">
        <f t="shared" si="479"/>
        <v>0</v>
      </c>
    </row>
    <row r="356" spans="1:384" ht="10.199999999999999" customHeight="1">
      <c r="A356" s="25"/>
      <c r="B356" s="337"/>
      <c r="C356" s="335"/>
      <c r="D356" s="15"/>
      <c r="E356" s="324" t="str">
        <f>$E$6</f>
        <v>Avec Renfort</v>
      </c>
      <c r="F356" s="324"/>
      <c r="G356" s="324"/>
      <c r="H356" s="323"/>
      <c r="I356" s="325" t="str">
        <f>Prenoms!$B$4</f>
        <v>j.do</v>
      </c>
      <c r="J356" s="326"/>
      <c r="K356" s="326"/>
      <c r="L356" s="326"/>
      <c r="M356" s="326"/>
      <c r="N356" s="65" t="str">
        <f>IF(NL356&lt;&gt;0,"",IF(Conges!P38=0,"",Conges!P38))</f>
        <v/>
      </c>
      <c r="O356" s="66"/>
      <c r="P356" s="67"/>
      <c r="Q356" s="67"/>
      <c r="R356" s="67"/>
      <c r="S356" s="67"/>
      <c r="T356" s="67"/>
      <c r="U356" s="67"/>
      <c r="V356" s="68"/>
      <c r="W356" s="67"/>
      <c r="X356" s="67"/>
      <c r="Y356" s="67"/>
      <c r="Z356" s="67"/>
      <c r="AA356" s="67"/>
      <c r="AB356" s="67"/>
      <c r="AC356" s="67"/>
      <c r="AD356" s="67"/>
      <c r="AE356" s="66"/>
      <c r="AF356" s="67"/>
      <c r="AG356" s="67"/>
      <c r="AH356" s="67"/>
      <c r="AI356" s="67"/>
      <c r="AJ356" s="68"/>
      <c r="AK356" s="67"/>
      <c r="AL356" s="67"/>
      <c r="AM356" s="67"/>
      <c r="AN356" s="67"/>
      <c r="AO356" s="67"/>
      <c r="AP356" s="67"/>
      <c r="AQ356" s="67"/>
      <c r="AR356" s="67"/>
      <c r="AS356" s="67"/>
      <c r="AT356" s="67"/>
      <c r="AU356" s="66"/>
      <c r="AV356" s="67"/>
      <c r="AW356" s="67"/>
      <c r="AX356" s="67"/>
      <c r="AY356" s="67"/>
      <c r="AZ356" s="67"/>
      <c r="BA356" s="67"/>
      <c r="BB356" s="68"/>
      <c r="BC356" s="69">
        <f>IF(NL356&lt;&gt;0,(IF(Conges!P$38=0,0,3)),0)</f>
        <v>0</v>
      </c>
      <c r="BD356" s="370"/>
      <c r="BE356" s="355">
        <f>IF(OR(Conges!P$38="A",Conges!P$38="V"),Prenoms!L$4,NL356)</f>
        <v>0</v>
      </c>
      <c r="BF356" s="356"/>
      <c r="BG356" s="267"/>
      <c r="BH356" s="268">
        <f t="shared" si="462"/>
        <v>0</v>
      </c>
      <c r="BI356" s="269" t="str">
        <f t="shared" si="463"/>
        <v/>
      </c>
      <c r="BJ356" s="283">
        <v>59.967741935483865</v>
      </c>
      <c r="BK356" s="284">
        <f t="shared" si="480"/>
        <v>-59.967741935483865</v>
      </c>
      <c r="BL356" s="285">
        <f t="shared" si="439"/>
        <v>0</v>
      </c>
      <c r="BM356" s="285">
        <f t="shared" si="440"/>
        <v>0</v>
      </c>
      <c r="BN356" s="285">
        <f>SUM('Heures Pointage'!$BD$16:$BE$16)</f>
        <v>0</v>
      </c>
      <c r="BO356" s="285">
        <f>SUM('Heures et Indemnites'!$BD$16:$BE$16)</f>
        <v>0</v>
      </c>
      <c r="BP356" s="286">
        <f t="shared" si="441"/>
        <v>0</v>
      </c>
      <c r="BQ356" s="286">
        <f>'Heures Pointage'!$CB$16</f>
        <v>0</v>
      </c>
      <c r="BR356" s="287">
        <f t="shared" ref="BR356" si="484">$BH$1056</f>
        <v>0</v>
      </c>
      <c r="BS356" s="143">
        <f>Prenoms!$C$4</f>
        <v>169</v>
      </c>
      <c r="BT356" s="146"/>
      <c r="BU356" s="210">
        <f>SUM('Heures et Indemnites'!$BD$16:$BE$16)</f>
        <v>0</v>
      </c>
      <c r="BV356" s="219">
        <f>SUM('Heures et Indemnites'!$BD$6:$BE$16)</f>
        <v>0</v>
      </c>
      <c r="BW356" s="210"/>
      <c r="BX356" s="219"/>
      <c r="MT356" s="371">
        <f t="shared" si="482"/>
        <v>0</v>
      </c>
      <c r="MU356" s="372">
        <f t="shared" si="468"/>
        <v>0</v>
      </c>
      <c r="MV356" s="372">
        <f t="shared" si="469"/>
        <v>0</v>
      </c>
      <c r="MW356" s="372"/>
      <c r="MX356" s="372">
        <f t="shared" si="470"/>
        <v>0</v>
      </c>
      <c r="MY356" s="372"/>
      <c r="MZ356" s="372">
        <f t="shared" si="471"/>
        <v>0</v>
      </c>
      <c r="NA356" s="372"/>
      <c r="NB356" s="372">
        <f t="shared" si="472"/>
        <v>0</v>
      </c>
      <c r="NC356" s="372"/>
      <c r="ND356" s="372">
        <f t="shared" si="473"/>
        <v>0</v>
      </c>
      <c r="NE356" s="372"/>
      <c r="NF356" s="372">
        <f t="shared" si="474"/>
        <v>0</v>
      </c>
      <c r="NG356" s="372"/>
      <c r="NH356" s="372">
        <f t="shared" si="475"/>
        <v>0</v>
      </c>
      <c r="NI356" s="372"/>
      <c r="NJ356" s="372">
        <f t="shared" si="476"/>
        <v>0</v>
      </c>
      <c r="NK356" s="372"/>
      <c r="NL356" s="372">
        <f t="shared" si="483"/>
        <v>0</v>
      </c>
      <c r="NM356" s="373"/>
      <c r="NN356" s="350"/>
      <c r="NR356" s="30">
        <f t="shared" si="477"/>
        <v>0</v>
      </c>
      <c r="NS356" s="30">
        <f t="shared" si="478"/>
        <v>0</v>
      </c>
      <c r="NT356" s="30">
        <f t="shared" si="479"/>
        <v>0</v>
      </c>
    </row>
    <row r="357" spans="1:384" ht="10.199999999999999" customHeight="1">
      <c r="A357" s="25"/>
      <c r="B357" s="337"/>
      <c r="C357" s="335"/>
      <c r="D357" s="15"/>
      <c r="E357" s="322" t="str">
        <f>IFERROR(G369*'Chiffres et fonctions'!$J$6,"CA à Produire")</f>
        <v>CA à Produire</v>
      </c>
      <c r="F357" s="322"/>
      <c r="G357" s="322"/>
      <c r="H357" s="323"/>
      <c r="I357" s="328" t="str">
        <f>Prenoms!$B$5</f>
        <v>pompeo</v>
      </c>
      <c r="J357" s="329"/>
      <c r="K357" s="329"/>
      <c r="L357" s="329"/>
      <c r="M357" s="329"/>
      <c r="N357" s="78" t="str">
        <f>IF(NL357&lt;&gt;0,"",IF(Conges!P39=0,"",Conges!P39))</f>
        <v/>
      </c>
      <c r="O357" s="79"/>
      <c r="P357" s="80"/>
      <c r="Q357" s="80"/>
      <c r="R357" s="80"/>
      <c r="S357" s="80"/>
      <c r="T357" s="80"/>
      <c r="U357" s="80"/>
      <c r="V357" s="81"/>
      <c r="W357" s="80"/>
      <c r="X357" s="80"/>
      <c r="Y357" s="80"/>
      <c r="Z357" s="80"/>
      <c r="AA357" s="80"/>
      <c r="AB357" s="80"/>
      <c r="AC357" s="80"/>
      <c r="AD357" s="80"/>
      <c r="AE357" s="79"/>
      <c r="AF357" s="80"/>
      <c r="AG357" s="80"/>
      <c r="AH357" s="80"/>
      <c r="AI357" s="80"/>
      <c r="AJ357" s="81"/>
      <c r="AK357" s="80"/>
      <c r="AL357" s="80"/>
      <c r="AM357" s="80"/>
      <c r="AN357" s="80"/>
      <c r="AO357" s="80"/>
      <c r="AP357" s="80"/>
      <c r="AQ357" s="80"/>
      <c r="AR357" s="80"/>
      <c r="AS357" s="80"/>
      <c r="AT357" s="80"/>
      <c r="AU357" s="79"/>
      <c r="AV357" s="80"/>
      <c r="AW357" s="80"/>
      <c r="AX357" s="80"/>
      <c r="AY357" s="80"/>
      <c r="AZ357" s="80"/>
      <c r="BA357" s="80"/>
      <c r="BB357" s="81"/>
      <c r="BC357" s="82">
        <f>IF(NL357&lt;&gt;0,(IF(Conges!P$39=0,0,3)),0)</f>
        <v>0</v>
      </c>
      <c r="BD357" s="370"/>
      <c r="BE357" s="357">
        <f>IF(OR(Conges!P$39="A",Conges!P$39="V"),Prenoms!L$5,NL357)</f>
        <v>0</v>
      </c>
      <c r="BF357" s="358"/>
      <c r="BG357" s="264"/>
      <c r="BH357" s="265">
        <f t="shared" si="462"/>
        <v>0</v>
      </c>
      <c r="BI357" s="266" t="str">
        <f t="shared" si="463"/>
        <v/>
      </c>
      <c r="BJ357" s="278">
        <v>59.967741935483865</v>
      </c>
      <c r="BK357" s="279">
        <f t="shared" si="480"/>
        <v>-59.967741935483865</v>
      </c>
      <c r="BL357" s="280">
        <f t="shared" si="439"/>
        <v>0</v>
      </c>
      <c r="BM357" s="280">
        <f t="shared" si="440"/>
        <v>0</v>
      </c>
      <c r="BN357" s="280">
        <f>SUM('Heures Pointage'!$CD$16:$CE$16)</f>
        <v>0</v>
      </c>
      <c r="BO357" s="280">
        <f>SUM('Heures et Indemnites'!$CD$16:$CE$16)</f>
        <v>0</v>
      </c>
      <c r="BP357" s="281">
        <f t="shared" si="441"/>
        <v>0</v>
      </c>
      <c r="BQ357" s="281">
        <f>'Heures Pointage'!$DB$16</f>
        <v>0</v>
      </c>
      <c r="BR357" s="282">
        <f t="shared" ref="BR357" si="485">$BH$1057</f>
        <v>0</v>
      </c>
      <c r="BS357" s="142">
        <f>Prenoms!$C$5</f>
        <v>169</v>
      </c>
      <c r="BT357" s="170"/>
      <c r="BU357" s="211">
        <f>SUM('Heures et Indemnites'!$CD$16:$CE$16)</f>
        <v>0</v>
      </c>
      <c r="BV357" s="218">
        <f>SUM('Heures et Indemnites'!$CD$6:$CE$16)</f>
        <v>0</v>
      </c>
      <c r="BW357" s="211"/>
      <c r="BX357" s="218"/>
      <c r="MT357" s="369">
        <f t="shared" si="482"/>
        <v>0</v>
      </c>
      <c r="MU357" s="351">
        <f t="shared" si="468"/>
        <v>0</v>
      </c>
      <c r="MV357" s="351">
        <f t="shared" si="469"/>
        <v>0</v>
      </c>
      <c r="MW357" s="351"/>
      <c r="MX357" s="351">
        <f t="shared" si="470"/>
        <v>0</v>
      </c>
      <c r="MY357" s="351"/>
      <c r="MZ357" s="351">
        <f t="shared" si="471"/>
        <v>0</v>
      </c>
      <c r="NA357" s="351"/>
      <c r="NB357" s="351">
        <f t="shared" si="472"/>
        <v>0</v>
      </c>
      <c r="NC357" s="351"/>
      <c r="ND357" s="351">
        <f t="shared" si="473"/>
        <v>0</v>
      </c>
      <c r="NE357" s="351"/>
      <c r="NF357" s="351">
        <f t="shared" si="474"/>
        <v>0</v>
      </c>
      <c r="NG357" s="351"/>
      <c r="NH357" s="351">
        <f t="shared" si="475"/>
        <v>0</v>
      </c>
      <c r="NI357" s="351"/>
      <c r="NJ357" s="351">
        <f t="shared" si="476"/>
        <v>0</v>
      </c>
      <c r="NK357" s="351"/>
      <c r="NL357" s="351">
        <f t="shared" si="483"/>
        <v>0</v>
      </c>
      <c r="NM357" s="352"/>
      <c r="NN357" s="350"/>
      <c r="NR357" s="30">
        <f t="shared" si="477"/>
        <v>0</v>
      </c>
      <c r="NS357" s="30">
        <f t="shared" si="478"/>
        <v>0</v>
      </c>
      <c r="NT357" s="30">
        <f t="shared" si="479"/>
        <v>0</v>
      </c>
    </row>
    <row r="358" spans="1:384" ht="10.199999999999999" customHeight="1">
      <c r="A358" s="25"/>
      <c r="B358" s="337"/>
      <c r="C358" s="335"/>
      <c r="D358" s="15"/>
      <c r="E358" s="322"/>
      <c r="F358" s="322"/>
      <c r="G358" s="322"/>
      <c r="H358" s="323"/>
      <c r="I358" s="325" t="str">
        <f>Prenoms!$B$6</f>
        <v>vaness</v>
      </c>
      <c r="J358" s="326"/>
      <c r="K358" s="326"/>
      <c r="L358" s="326"/>
      <c r="M358" s="326"/>
      <c r="N358" s="65" t="str">
        <f>IF(NL358&lt;&gt;0,"",IF(Conges!P40=0,"",Conges!P40))</f>
        <v/>
      </c>
      <c r="O358" s="66"/>
      <c r="P358" s="67"/>
      <c r="Q358" s="67"/>
      <c r="R358" s="67"/>
      <c r="S358" s="67"/>
      <c r="T358" s="67"/>
      <c r="U358" s="67"/>
      <c r="V358" s="68"/>
      <c r="W358" s="67"/>
      <c r="X358" s="67"/>
      <c r="Y358" s="67"/>
      <c r="Z358" s="67"/>
      <c r="AA358" s="67"/>
      <c r="AB358" s="67"/>
      <c r="AC358" s="67"/>
      <c r="AD358" s="67"/>
      <c r="AE358" s="66"/>
      <c r="AF358" s="67"/>
      <c r="AG358" s="67"/>
      <c r="AH358" s="67"/>
      <c r="AI358" s="67"/>
      <c r="AJ358" s="68"/>
      <c r="AK358" s="67"/>
      <c r="AL358" s="67"/>
      <c r="AM358" s="67"/>
      <c r="AN358" s="67"/>
      <c r="AO358" s="67"/>
      <c r="AP358" s="67"/>
      <c r="AQ358" s="67"/>
      <c r="AR358" s="67"/>
      <c r="AS358" s="67"/>
      <c r="AT358" s="67"/>
      <c r="AU358" s="66"/>
      <c r="AV358" s="67"/>
      <c r="AW358" s="67"/>
      <c r="AX358" s="67"/>
      <c r="AY358" s="67"/>
      <c r="AZ358" s="67"/>
      <c r="BA358" s="67"/>
      <c r="BB358" s="68"/>
      <c r="BC358" s="69">
        <f>IF(NL358&lt;&gt;0,(IF(Conges!P$40=0,0,3)),0)</f>
        <v>0</v>
      </c>
      <c r="BD358" s="370"/>
      <c r="BE358" s="355">
        <f>IF(OR(Conges!P$40="A",Conges!P$40="V"),Prenoms!L$6,NL358)</f>
        <v>0</v>
      </c>
      <c r="BF358" s="356"/>
      <c r="BG358" s="267"/>
      <c r="BH358" s="268">
        <f t="shared" si="462"/>
        <v>0</v>
      </c>
      <c r="BI358" s="269" t="str">
        <f t="shared" si="463"/>
        <v/>
      </c>
      <c r="BJ358" s="283">
        <v>59.967741935483865</v>
      </c>
      <c r="BK358" s="284">
        <f t="shared" si="480"/>
        <v>-59.967741935483865</v>
      </c>
      <c r="BL358" s="285">
        <f t="shared" si="439"/>
        <v>0</v>
      </c>
      <c r="BM358" s="285">
        <f t="shared" si="440"/>
        <v>0</v>
      </c>
      <c r="BN358" s="285">
        <f>SUM('Heures Pointage'!$DD$16:$DE$16)</f>
        <v>0</v>
      </c>
      <c r="BO358" s="285">
        <f>SUM('Heures et Indemnites'!$DD$16:$DE$16)</f>
        <v>0</v>
      </c>
      <c r="BP358" s="286">
        <f t="shared" si="441"/>
        <v>0</v>
      </c>
      <c r="BQ358" s="286">
        <f>'Heures Pointage'!$EB$16</f>
        <v>0</v>
      </c>
      <c r="BR358" s="287">
        <f t="shared" ref="BR358" si="486">$BH$1058</f>
        <v>0</v>
      </c>
      <c r="BS358" s="143">
        <f>Prenoms!$C$6</f>
        <v>169</v>
      </c>
      <c r="BT358" s="146"/>
      <c r="BU358" s="210">
        <f>SUM('Heures et Indemnites'!$DD$16:$DE$16)</f>
        <v>0</v>
      </c>
      <c r="BV358" s="219">
        <f>SUM('Heures et Indemnites'!$DD$6:$DE$16)</f>
        <v>0</v>
      </c>
      <c r="BW358" s="210"/>
      <c r="BX358" s="219"/>
      <c r="MT358" s="371">
        <f t="shared" si="482"/>
        <v>0</v>
      </c>
      <c r="MU358" s="372">
        <f t="shared" si="468"/>
        <v>0</v>
      </c>
      <c r="MV358" s="372">
        <f t="shared" si="469"/>
        <v>0</v>
      </c>
      <c r="MW358" s="372"/>
      <c r="MX358" s="372">
        <f t="shared" si="470"/>
        <v>0</v>
      </c>
      <c r="MY358" s="372"/>
      <c r="MZ358" s="372">
        <f t="shared" si="471"/>
        <v>0</v>
      </c>
      <c r="NA358" s="372"/>
      <c r="NB358" s="372">
        <f t="shared" si="472"/>
        <v>0</v>
      </c>
      <c r="NC358" s="372"/>
      <c r="ND358" s="372">
        <f t="shared" si="473"/>
        <v>0</v>
      </c>
      <c r="NE358" s="372"/>
      <c r="NF358" s="372">
        <f t="shared" si="474"/>
        <v>0</v>
      </c>
      <c r="NG358" s="372"/>
      <c r="NH358" s="372">
        <f t="shared" si="475"/>
        <v>0</v>
      </c>
      <c r="NI358" s="372"/>
      <c r="NJ358" s="372">
        <f t="shared" si="476"/>
        <v>0</v>
      </c>
      <c r="NK358" s="372"/>
      <c r="NL358" s="372">
        <f t="shared" si="483"/>
        <v>0</v>
      </c>
      <c r="NM358" s="373"/>
      <c r="NN358" s="350"/>
      <c r="NR358" s="30">
        <f t="shared" si="477"/>
        <v>0</v>
      </c>
      <c r="NS358" s="30">
        <f t="shared" si="478"/>
        <v>0</v>
      </c>
      <c r="NT358" s="30">
        <f t="shared" si="479"/>
        <v>0</v>
      </c>
    </row>
    <row r="359" spans="1:384" ht="10.199999999999999" customHeight="1">
      <c r="A359" s="25"/>
      <c r="B359" s="337"/>
      <c r="C359" s="335"/>
      <c r="D359" s="15"/>
      <c r="E359" s="334" t="str">
        <f>$E$9</f>
        <v>CREPIERE</v>
      </c>
      <c r="F359" s="334"/>
      <c r="G359" s="124" t="str">
        <f>IF(MT385=0,"",MT385)</f>
        <v/>
      </c>
      <c r="H359" s="323"/>
      <c r="I359" s="328" t="str">
        <f>Prenoms!$B$7</f>
        <v>seb</v>
      </c>
      <c r="J359" s="329"/>
      <c r="K359" s="329"/>
      <c r="L359" s="329"/>
      <c r="M359" s="329"/>
      <c r="N359" s="78" t="str">
        <f>IF(NL359&lt;&gt;0,"",IF(Conges!P41=0,"",Conges!P41))</f>
        <v/>
      </c>
      <c r="O359" s="79"/>
      <c r="P359" s="80"/>
      <c r="Q359" s="80"/>
      <c r="R359" s="80"/>
      <c r="S359" s="80"/>
      <c r="T359" s="80"/>
      <c r="U359" s="80"/>
      <c r="V359" s="81"/>
      <c r="W359" s="80"/>
      <c r="X359" s="80"/>
      <c r="Y359" s="80"/>
      <c r="Z359" s="80"/>
      <c r="AA359" s="80"/>
      <c r="AB359" s="80"/>
      <c r="AC359" s="80"/>
      <c r="AD359" s="80"/>
      <c r="AE359" s="79"/>
      <c r="AF359" s="80"/>
      <c r="AG359" s="80"/>
      <c r="AH359" s="80"/>
      <c r="AI359" s="80"/>
      <c r="AJ359" s="81"/>
      <c r="AK359" s="80"/>
      <c r="AL359" s="80"/>
      <c r="AM359" s="80"/>
      <c r="AN359" s="80"/>
      <c r="AO359" s="80"/>
      <c r="AP359" s="80"/>
      <c r="AQ359" s="80"/>
      <c r="AR359" s="80"/>
      <c r="AS359" s="80"/>
      <c r="AT359" s="80"/>
      <c r="AU359" s="79"/>
      <c r="AV359" s="80"/>
      <c r="AW359" s="80"/>
      <c r="AX359" s="80"/>
      <c r="AY359" s="80"/>
      <c r="AZ359" s="80"/>
      <c r="BA359" s="80"/>
      <c r="BB359" s="81"/>
      <c r="BC359" s="82">
        <f>IF(NL359&lt;&gt;0,(IF(Conges!P$41=0,0,3)),0)</f>
        <v>0</v>
      </c>
      <c r="BD359" s="370"/>
      <c r="BE359" s="357">
        <f>IF(OR(Conges!P$41="A",Conges!P$41="V"),Prenoms!L$7,NL359)</f>
        <v>0</v>
      </c>
      <c r="BF359" s="358"/>
      <c r="BG359" s="264"/>
      <c r="BH359" s="265">
        <f t="shared" si="462"/>
        <v>0</v>
      </c>
      <c r="BI359" s="266" t="str">
        <f t="shared" si="463"/>
        <v/>
      </c>
      <c r="BJ359" s="278">
        <v>59.967741935483865</v>
      </c>
      <c r="BK359" s="279">
        <f t="shared" si="480"/>
        <v>-59.967741935483865</v>
      </c>
      <c r="BL359" s="280">
        <f t="shared" si="439"/>
        <v>0</v>
      </c>
      <c r="BM359" s="280">
        <f t="shared" si="440"/>
        <v>0</v>
      </c>
      <c r="BN359" s="280">
        <f>SUM('Heures Pointage'!$ED$16:$EE$16)</f>
        <v>0</v>
      </c>
      <c r="BO359" s="280">
        <f>SUM('Heures et Indemnites'!$ED$16:$EE$16)</f>
        <v>0</v>
      </c>
      <c r="BP359" s="281">
        <f t="shared" si="441"/>
        <v>0</v>
      </c>
      <c r="BQ359" s="281">
        <f>'Heures Pointage'!$FB$16</f>
        <v>0</v>
      </c>
      <c r="BR359" s="282">
        <f t="shared" ref="BR359" si="487">$BH$1059</f>
        <v>0</v>
      </c>
      <c r="BS359" s="142">
        <f>Prenoms!$C$7</f>
        <v>169</v>
      </c>
      <c r="BT359" s="170"/>
      <c r="BU359" s="211">
        <f>SUM('Heures et Indemnites'!$ED$16:$EE$16)</f>
        <v>0</v>
      </c>
      <c r="BV359" s="218">
        <f>SUM('Heures et Indemnites'!$ED$6:$EE$16)</f>
        <v>0</v>
      </c>
      <c r="BW359" s="211"/>
      <c r="BX359" s="218"/>
      <c r="MT359" s="369">
        <f t="shared" si="482"/>
        <v>0</v>
      </c>
      <c r="MU359" s="351">
        <f t="shared" si="468"/>
        <v>0</v>
      </c>
      <c r="MV359" s="351">
        <f t="shared" si="469"/>
        <v>0</v>
      </c>
      <c r="MW359" s="351"/>
      <c r="MX359" s="351">
        <f t="shared" si="470"/>
        <v>0</v>
      </c>
      <c r="MY359" s="351"/>
      <c r="MZ359" s="351">
        <f t="shared" si="471"/>
        <v>0</v>
      </c>
      <c r="NA359" s="351"/>
      <c r="NB359" s="351">
        <f t="shared" si="472"/>
        <v>0</v>
      </c>
      <c r="NC359" s="351"/>
      <c r="ND359" s="351">
        <f t="shared" si="473"/>
        <v>0</v>
      </c>
      <c r="NE359" s="351"/>
      <c r="NF359" s="351">
        <f t="shared" si="474"/>
        <v>0</v>
      </c>
      <c r="NG359" s="351"/>
      <c r="NH359" s="351">
        <f t="shared" si="475"/>
        <v>0</v>
      </c>
      <c r="NI359" s="351"/>
      <c r="NJ359" s="351">
        <f t="shared" si="476"/>
        <v>0</v>
      </c>
      <c r="NK359" s="351"/>
      <c r="NL359" s="351">
        <f t="shared" si="483"/>
        <v>0</v>
      </c>
      <c r="NM359" s="352"/>
      <c r="NN359" s="350"/>
      <c r="NR359" s="30">
        <f t="shared" si="477"/>
        <v>0</v>
      </c>
      <c r="NS359" s="30">
        <f t="shared" si="478"/>
        <v>0</v>
      </c>
      <c r="NT359" s="30">
        <f t="shared" si="479"/>
        <v>0</v>
      </c>
    </row>
    <row r="360" spans="1:384" ht="10.199999999999999" customHeight="1">
      <c r="A360" s="25"/>
      <c r="B360" s="337"/>
      <c r="C360" s="335"/>
      <c r="D360" s="15"/>
      <c r="E360" s="318" t="str">
        <f>$E$10</f>
        <v>BRASSERIE</v>
      </c>
      <c r="F360" s="318"/>
      <c r="G360" s="125" t="str">
        <f>IF(MV385=0,"",MV385)</f>
        <v/>
      </c>
      <c r="H360" s="323"/>
      <c r="I360" s="325" t="str">
        <f>Prenoms!$B$8</f>
        <v>dylan</v>
      </c>
      <c r="J360" s="326"/>
      <c r="K360" s="326"/>
      <c r="L360" s="326"/>
      <c r="M360" s="326"/>
      <c r="N360" s="65" t="str">
        <f>IF(NL360&lt;&gt;0,"",IF(Conges!P42=0,"",Conges!P42))</f>
        <v/>
      </c>
      <c r="O360" s="66"/>
      <c r="P360" s="67"/>
      <c r="Q360" s="67"/>
      <c r="R360" s="67"/>
      <c r="S360" s="67"/>
      <c r="T360" s="67"/>
      <c r="U360" s="67"/>
      <c r="V360" s="68"/>
      <c r="W360" s="67"/>
      <c r="X360" s="67"/>
      <c r="Y360" s="67"/>
      <c r="Z360" s="67"/>
      <c r="AA360" s="67"/>
      <c r="AB360" s="67"/>
      <c r="AC360" s="67"/>
      <c r="AD360" s="67"/>
      <c r="AE360" s="66"/>
      <c r="AF360" s="67"/>
      <c r="AG360" s="67"/>
      <c r="AH360" s="67"/>
      <c r="AI360" s="67"/>
      <c r="AJ360" s="68"/>
      <c r="AK360" s="67"/>
      <c r="AL360" s="67"/>
      <c r="AM360" s="67"/>
      <c r="AN360" s="67"/>
      <c r="AO360" s="67"/>
      <c r="AP360" s="67"/>
      <c r="AQ360" s="67"/>
      <c r="AR360" s="67"/>
      <c r="AS360" s="67"/>
      <c r="AT360" s="67"/>
      <c r="AU360" s="66"/>
      <c r="AV360" s="67"/>
      <c r="AW360" s="67"/>
      <c r="AX360" s="67"/>
      <c r="AY360" s="67"/>
      <c r="AZ360" s="67"/>
      <c r="BA360" s="67"/>
      <c r="BB360" s="68"/>
      <c r="BC360" s="69">
        <f>IF(NL360&lt;&gt;0,(IF(Conges!P$42=0,0,3)),0)</f>
        <v>0</v>
      </c>
      <c r="BD360" s="370"/>
      <c r="BE360" s="355">
        <f>IF(OR(Conges!P$42="A",Conges!P$42="V"),Prenoms!L$8,NL360)</f>
        <v>0</v>
      </c>
      <c r="BF360" s="356"/>
      <c r="BG360" s="267"/>
      <c r="BH360" s="268">
        <f t="shared" si="462"/>
        <v>0</v>
      </c>
      <c r="BI360" s="269" t="str">
        <f t="shared" si="463"/>
        <v/>
      </c>
      <c r="BJ360" s="283">
        <v>59.967741935483865</v>
      </c>
      <c r="BK360" s="284">
        <f t="shared" si="480"/>
        <v>-59.967741935483865</v>
      </c>
      <c r="BL360" s="285">
        <f t="shared" si="439"/>
        <v>0</v>
      </c>
      <c r="BM360" s="285">
        <f t="shared" si="440"/>
        <v>0</v>
      </c>
      <c r="BN360" s="285">
        <f>SUM('Heures Pointage'!$FD$16:$FE$16)</f>
        <v>0</v>
      </c>
      <c r="BO360" s="285">
        <f>SUM('Heures et Indemnites'!$FD$16:$FE$16)</f>
        <v>0</v>
      </c>
      <c r="BP360" s="286">
        <f t="shared" si="441"/>
        <v>0</v>
      </c>
      <c r="BQ360" s="286">
        <f>'Heures Pointage'!$GB$16</f>
        <v>0</v>
      </c>
      <c r="BR360" s="287">
        <f t="shared" ref="BR360" si="488">$BH$1060</f>
        <v>0</v>
      </c>
      <c r="BS360" s="143">
        <f>Prenoms!$C$8</f>
        <v>169</v>
      </c>
      <c r="BT360" s="146"/>
      <c r="BU360" s="210">
        <f>SUM('Heures et Indemnites'!$FD$16:$FE$16)</f>
        <v>0</v>
      </c>
      <c r="BV360" s="219">
        <f>SUM('Heures et Indemnites'!$FD$6:$FE$16)</f>
        <v>0</v>
      </c>
      <c r="BW360" s="210"/>
      <c r="BX360" s="219"/>
      <c r="MT360" s="371">
        <f t="shared" si="482"/>
        <v>0</v>
      </c>
      <c r="MU360" s="372">
        <f t="shared" si="468"/>
        <v>0</v>
      </c>
      <c r="MV360" s="372">
        <f t="shared" si="469"/>
        <v>0</v>
      </c>
      <c r="MW360" s="372"/>
      <c r="MX360" s="372">
        <f t="shared" si="470"/>
        <v>0</v>
      </c>
      <c r="MY360" s="372"/>
      <c r="MZ360" s="372">
        <f t="shared" si="471"/>
        <v>0</v>
      </c>
      <c r="NA360" s="372"/>
      <c r="NB360" s="372">
        <f t="shared" si="472"/>
        <v>0</v>
      </c>
      <c r="NC360" s="372"/>
      <c r="ND360" s="372">
        <f t="shared" si="473"/>
        <v>0</v>
      </c>
      <c r="NE360" s="372"/>
      <c r="NF360" s="372">
        <f t="shared" si="474"/>
        <v>0</v>
      </c>
      <c r="NG360" s="372"/>
      <c r="NH360" s="372">
        <f t="shared" si="475"/>
        <v>0</v>
      </c>
      <c r="NI360" s="372"/>
      <c r="NJ360" s="372">
        <f t="shared" si="476"/>
        <v>0</v>
      </c>
      <c r="NK360" s="372"/>
      <c r="NL360" s="372">
        <f t="shared" si="483"/>
        <v>0</v>
      </c>
      <c r="NM360" s="373"/>
      <c r="NN360" s="350"/>
      <c r="NR360" s="30">
        <f t="shared" si="477"/>
        <v>0</v>
      </c>
      <c r="NS360" s="30">
        <f t="shared" si="478"/>
        <v>0</v>
      </c>
      <c r="NT360" s="30">
        <f t="shared" si="479"/>
        <v>0</v>
      </c>
    </row>
    <row r="361" spans="1:384" ht="10.199999999999999" customHeight="1">
      <c r="A361" s="25"/>
      <c r="B361" s="337"/>
      <c r="C361" s="335"/>
      <c r="D361" s="15"/>
      <c r="E361" s="327" t="str">
        <f>$E$11</f>
        <v>MEP</v>
      </c>
      <c r="F361" s="327"/>
      <c r="G361" s="126" t="str">
        <f>IF(MX385=0,"",MX385)</f>
        <v/>
      </c>
      <c r="H361" s="323"/>
      <c r="I361" s="328" t="str">
        <f>Prenoms!$B$9</f>
        <v>mamad</v>
      </c>
      <c r="J361" s="329"/>
      <c r="K361" s="329"/>
      <c r="L361" s="329"/>
      <c r="M361" s="329"/>
      <c r="N361" s="78" t="str">
        <f>IF(NL361&lt;&gt;0,"",IF(Conges!P43=0,"",Conges!P43))</f>
        <v/>
      </c>
      <c r="O361" s="79"/>
      <c r="P361" s="80"/>
      <c r="Q361" s="80"/>
      <c r="R361" s="80"/>
      <c r="S361" s="80"/>
      <c r="T361" s="80"/>
      <c r="U361" s="80"/>
      <c r="V361" s="81"/>
      <c r="W361" s="80"/>
      <c r="X361" s="80"/>
      <c r="Y361" s="80"/>
      <c r="Z361" s="80"/>
      <c r="AA361" s="80"/>
      <c r="AB361" s="80"/>
      <c r="AC361" s="80"/>
      <c r="AD361" s="80"/>
      <c r="AE361" s="79"/>
      <c r="AF361" s="80"/>
      <c r="AG361" s="80"/>
      <c r="AH361" s="80"/>
      <c r="AI361" s="80"/>
      <c r="AJ361" s="81"/>
      <c r="AK361" s="80"/>
      <c r="AL361" s="80"/>
      <c r="AM361" s="80"/>
      <c r="AN361" s="80"/>
      <c r="AO361" s="80"/>
      <c r="AP361" s="80"/>
      <c r="AQ361" s="80"/>
      <c r="AR361" s="80"/>
      <c r="AS361" s="80"/>
      <c r="AT361" s="80"/>
      <c r="AU361" s="79"/>
      <c r="AV361" s="80"/>
      <c r="AW361" s="80"/>
      <c r="AX361" s="80"/>
      <c r="AY361" s="80"/>
      <c r="AZ361" s="80"/>
      <c r="BA361" s="80"/>
      <c r="BB361" s="81"/>
      <c r="BC361" s="82">
        <f>IF(NL361&lt;&gt;0,(IF(Conges!P$43=0,0,3)),0)</f>
        <v>0</v>
      </c>
      <c r="BD361" s="370"/>
      <c r="BE361" s="357">
        <f>IF(OR(Conges!P$43="A",Conges!P$43="V"),Prenoms!L$9,NL361)</f>
        <v>0</v>
      </c>
      <c r="BF361" s="358"/>
      <c r="BG361" s="264"/>
      <c r="BH361" s="265">
        <f t="shared" si="462"/>
        <v>0</v>
      </c>
      <c r="BI361" s="266" t="str">
        <f t="shared" si="463"/>
        <v/>
      </c>
      <c r="BJ361" s="278">
        <v>59.967741935483865</v>
      </c>
      <c r="BK361" s="279">
        <f t="shared" si="480"/>
        <v>-59.967741935483865</v>
      </c>
      <c r="BL361" s="280">
        <f t="shared" si="439"/>
        <v>0</v>
      </c>
      <c r="BM361" s="280">
        <f t="shared" si="440"/>
        <v>0</v>
      </c>
      <c r="BN361" s="280">
        <f>SUM('Heures Pointage'!$GD$16:$GE$16)</f>
        <v>0</v>
      </c>
      <c r="BO361" s="280">
        <f>SUM('Heures et Indemnites'!$GD$16:$GE$16)</f>
        <v>0</v>
      </c>
      <c r="BP361" s="281">
        <f t="shared" si="441"/>
        <v>0</v>
      </c>
      <c r="BQ361" s="281">
        <f>'Heures Pointage'!$HB$16</f>
        <v>0</v>
      </c>
      <c r="BR361" s="282">
        <f t="shared" ref="BR361" si="489">$BH$1061</f>
        <v>0</v>
      </c>
      <c r="BS361" s="142">
        <f>Prenoms!$C$9</f>
        <v>169</v>
      </c>
      <c r="BT361" s="170"/>
      <c r="BU361" s="211">
        <f>SUM('Heures et Indemnites'!$GD$16:$GE$16)</f>
        <v>0</v>
      </c>
      <c r="BV361" s="218">
        <f>SUM('Heures et Indemnites'!$GD$6:$GE$16)</f>
        <v>0</v>
      </c>
      <c r="BW361" s="211"/>
      <c r="BX361" s="218"/>
      <c r="MT361" s="369">
        <f t="shared" si="482"/>
        <v>0</v>
      </c>
      <c r="MU361" s="351">
        <f t="shared" si="468"/>
        <v>0</v>
      </c>
      <c r="MV361" s="351">
        <f t="shared" si="469"/>
        <v>0</v>
      </c>
      <c r="MW361" s="351"/>
      <c r="MX361" s="351">
        <f t="shared" si="470"/>
        <v>0</v>
      </c>
      <c r="MY361" s="351"/>
      <c r="MZ361" s="351">
        <f t="shared" si="471"/>
        <v>0</v>
      </c>
      <c r="NA361" s="351"/>
      <c r="NB361" s="351">
        <f t="shared" si="472"/>
        <v>0</v>
      </c>
      <c r="NC361" s="351"/>
      <c r="ND361" s="351">
        <f t="shared" si="473"/>
        <v>0</v>
      </c>
      <c r="NE361" s="351"/>
      <c r="NF361" s="351">
        <f t="shared" si="474"/>
        <v>0</v>
      </c>
      <c r="NG361" s="351"/>
      <c r="NH361" s="351">
        <f t="shared" si="475"/>
        <v>0</v>
      </c>
      <c r="NI361" s="351"/>
      <c r="NJ361" s="351">
        <f t="shared" si="476"/>
        <v>0</v>
      </c>
      <c r="NK361" s="351"/>
      <c r="NL361" s="351">
        <f t="shared" si="483"/>
        <v>0</v>
      </c>
      <c r="NM361" s="352"/>
      <c r="NN361" s="350"/>
      <c r="NR361" s="30">
        <f t="shared" si="477"/>
        <v>0</v>
      </c>
      <c r="NS361" s="30">
        <f t="shared" si="478"/>
        <v>0</v>
      </c>
      <c r="NT361" s="30">
        <f t="shared" si="479"/>
        <v>0</v>
      </c>
    </row>
    <row r="362" spans="1:384" ht="10.199999999999999" customHeight="1">
      <c r="A362" s="25"/>
      <c r="B362" s="337"/>
      <c r="C362" s="335"/>
      <c r="D362" s="15"/>
      <c r="E362" s="348" t="str">
        <f>$E$12</f>
        <v>Renfort</v>
      </c>
      <c r="F362" s="348"/>
      <c r="G362" s="127" t="str">
        <f>IF(MZ385=0,"",MZ385)</f>
        <v/>
      </c>
      <c r="H362" s="323"/>
      <c r="I362" s="325" t="str">
        <f>Prenoms!$B$10</f>
        <v>erwan</v>
      </c>
      <c r="J362" s="326"/>
      <c r="K362" s="326"/>
      <c r="L362" s="326"/>
      <c r="M362" s="326"/>
      <c r="N362" s="65" t="str">
        <f>IF(NL362&lt;&gt;0,"",IF(Conges!P44=0,"",Conges!P44))</f>
        <v/>
      </c>
      <c r="O362" s="66"/>
      <c r="P362" s="67"/>
      <c r="Q362" s="67"/>
      <c r="R362" s="67"/>
      <c r="S362" s="67"/>
      <c r="T362" s="67"/>
      <c r="U362" s="67"/>
      <c r="V362" s="68"/>
      <c r="W362" s="67"/>
      <c r="X362" s="67"/>
      <c r="Y362" s="67"/>
      <c r="Z362" s="67"/>
      <c r="AA362" s="67"/>
      <c r="AB362" s="67"/>
      <c r="AC362" s="67"/>
      <c r="AD362" s="67"/>
      <c r="AE362" s="66"/>
      <c r="AF362" s="67"/>
      <c r="AG362" s="67"/>
      <c r="AH362" s="67"/>
      <c r="AI362" s="67"/>
      <c r="AJ362" s="68"/>
      <c r="AK362" s="67"/>
      <c r="AL362" s="67"/>
      <c r="AM362" s="67"/>
      <c r="AN362" s="67"/>
      <c r="AO362" s="67"/>
      <c r="AP362" s="67"/>
      <c r="AQ362" s="67"/>
      <c r="AR362" s="67"/>
      <c r="AS362" s="67"/>
      <c r="AT362" s="67"/>
      <c r="AU362" s="66"/>
      <c r="AV362" s="67"/>
      <c r="AW362" s="67"/>
      <c r="AX362" s="67"/>
      <c r="AY362" s="67"/>
      <c r="AZ362" s="67"/>
      <c r="BA362" s="67"/>
      <c r="BB362" s="68"/>
      <c r="BC362" s="69">
        <f>IF(NL362&lt;&gt;0,(IF(Conges!P$44=0,0,3)),0)</f>
        <v>0</v>
      </c>
      <c r="BD362" s="370"/>
      <c r="BE362" s="355">
        <f>IF(OR(Conges!P$44="A",Conges!P$44="V"),Prenoms!L$10,NL362)</f>
        <v>0</v>
      </c>
      <c r="BF362" s="356"/>
      <c r="BG362" s="267"/>
      <c r="BH362" s="268">
        <f t="shared" si="462"/>
        <v>0</v>
      </c>
      <c r="BI362" s="269" t="str">
        <f t="shared" si="463"/>
        <v/>
      </c>
      <c r="BJ362" s="283">
        <v>59.967741935483865</v>
      </c>
      <c r="BK362" s="284">
        <f t="shared" si="480"/>
        <v>-59.967741935483865</v>
      </c>
      <c r="BL362" s="285">
        <f t="shared" si="439"/>
        <v>0</v>
      </c>
      <c r="BM362" s="285">
        <f t="shared" si="440"/>
        <v>0</v>
      </c>
      <c r="BN362" s="285">
        <f>SUM('Heures Pointage'!$HD$16:$HE$16)</f>
        <v>0</v>
      </c>
      <c r="BO362" s="285">
        <f>SUM('Heures et Indemnites'!$HD$16:$HE$16)</f>
        <v>0</v>
      </c>
      <c r="BP362" s="286">
        <f t="shared" si="441"/>
        <v>0</v>
      </c>
      <c r="BQ362" s="286">
        <f>'Heures Pointage'!$IB$16</f>
        <v>0</v>
      </c>
      <c r="BR362" s="287">
        <f t="shared" ref="BR362" si="490">$BH$1062</f>
        <v>0</v>
      </c>
      <c r="BS362" s="143">
        <f>Prenoms!$C$10</f>
        <v>169</v>
      </c>
      <c r="BT362" s="146"/>
      <c r="BU362" s="210">
        <f>SUM('Heures et Indemnites'!$HD$16:$HE$16)</f>
        <v>0</v>
      </c>
      <c r="BV362" s="219">
        <f>SUM('Heures et Indemnites'!$HD$6:$HE$16)</f>
        <v>0</v>
      </c>
      <c r="BW362" s="210"/>
      <c r="BX362" s="219"/>
      <c r="MT362" s="371">
        <f t="shared" si="482"/>
        <v>0</v>
      </c>
      <c r="MU362" s="372">
        <f t="shared" si="468"/>
        <v>0</v>
      </c>
      <c r="MV362" s="372">
        <f t="shared" si="469"/>
        <v>0</v>
      </c>
      <c r="MW362" s="372"/>
      <c r="MX362" s="372">
        <f t="shared" si="470"/>
        <v>0</v>
      </c>
      <c r="MY362" s="372"/>
      <c r="MZ362" s="372">
        <f t="shared" si="471"/>
        <v>0</v>
      </c>
      <c r="NA362" s="372"/>
      <c r="NB362" s="372">
        <f t="shared" si="472"/>
        <v>0</v>
      </c>
      <c r="NC362" s="372"/>
      <c r="ND362" s="372">
        <f t="shared" si="473"/>
        <v>0</v>
      </c>
      <c r="NE362" s="372"/>
      <c r="NF362" s="372">
        <f t="shared" si="474"/>
        <v>0</v>
      </c>
      <c r="NG362" s="372"/>
      <c r="NH362" s="372">
        <f t="shared" si="475"/>
        <v>0</v>
      </c>
      <c r="NI362" s="372"/>
      <c r="NJ362" s="372">
        <f t="shared" si="476"/>
        <v>0</v>
      </c>
      <c r="NK362" s="372"/>
      <c r="NL362" s="372">
        <f t="shared" si="483"/>
        <v>0</v>
      </c>
      <c r="NM362" s="373"/>
      <c r="NN362" s="350"/>
      <c r="NR362" s="30">
        <f t="shared" si="477"/>
        <v>0</v>
      </c>
      <c r="NS362" s="30">
        <f t="shared" si="478"/>
        <v>0</v>
      </c>
      <c r="NT362" s="30">
        <f t="shared" si="479"/>
        <v>0</v>
      </c>
    </row>
    <row r="363" spans="1:384" ht="10.199999999999999" customHeight="1">
      <c r="A363" s="25"/>
      <c r="B363" s="337"/>
      <c r="C363" s="335"/>
      <c r="D363" s="15"/>
      <c r="E363" s="317" t="str">
        <f>$E$13</f>
        <v>CHEF</v>
      </c>
      <c r="F363" s="317"/>
      <c r="G363" s="128" t="str">
        <f>IF(NB385=0,"",NB385)</f>
        <v/>
      </c>
      <c r="H363" s="323"/>
      <c r="I363" s="328" t="str">
        <f>Prenoms!$B$11</f>
        <v>adrien</v>
      </c>
      <c r="J363" s="329"/>
      <c r="K363" s="329"/>
      <c r="L363" s="329"/>
      <c r="M363" s="329"/>
      <c r="N363" s="78" t="str">
        <f>IF(NL363&lt;&gt;0,"",IF(Conges!P45=0,"",Conges!P45))</f>
        <v/>
      </c>
      <c r="O363" s="79"/>
      <c r="P363" s="80"/>
      <c r="Q363" s="80"/>
      <c r="R363" s="80"/>
      <c r="S363" s="80"/>
      <c r="T363" s="80"/>
      <c r="U363" s="80"/>
      <c r="V363" s="81"/>
      <c r="W363" s="80"/>
      <c r="X363" s="80"/>
      <c r="Y363" s="80"/>
      <c r="Z363" s="80"/>
      <c r="AA363" s="80"/>
      <c r="AB363" s="80"/>
      <c r="AC363" s="80"/>
      <c r="AD363" s="80"/>
      <c r="AE363" s="79"/>
      <c r="AF363" s="80"/>
      <c r="AG363" s="80"/>
      <c r="AH363" s="80"/>
      <c r="AI363" s="80"/>
      <c r="AJ363" s="81"/>
      <c r="AK363" s="80"/>
      <c r="AL363" s="80"/>
      <c r="AM363" s="80"/>
      <c r="AN363" s="80"/>
      <c r="AO363" s="80"/>
      <c r="AP363" s="80"/>
      <c r="AQ363" s="80"/>
      <c r="AR363" s="80"/>
      <c r="AS363" s="80"/>
      <c r="AT363" s="80"/>
      <c r="AU363" s="79"/>
      <c r="AV363" s="80"/>
      <c r="AW363" s="80"/>
      <c r="AX363" s="80"/>
      <c r="AY363" s="80"/>
      <c r="AZ363" s="80"/>
      <c r="BA363" s="80"/>
      <c r="BB363" s="81"/>
      <c r="BC363" s="82">
        <f>IF(NL363&lt;&gt;0,(IF(Conges!P$45=0,0,3)),0)</f>
        <v>0</v>
      </c>
      <c r="BD363" s="370"/>
      <c r="BE363" s="357">
        <f>IF(OR(Conges!P$45="A",Conges!P$45="V"),Prenoms!L$11,NL363)</f>
        <v>0</v>
      </c>
      <c r="BF363" s="358"/>
      <c r="BG363" s="264"/>
      <c r="BH363" s="265">
        <f t="shared" si="462"/>
        <v>0</v>
      </c>
      <c r="BI363" s="266" t="str">
        <f t="shared" si="463"/>
        <v/>
      </c>
      <c r="BJ363" s="278">
        <v>59.967741935483865</v>
      </c>
      <c r="BK363" s="279">
        <f t="shared" si="480"/>
        <v>-59.967741935483865</v>
      </c>
      <c r="BL363" s="280">
        <f t="shared" si="439"/>
        <v>0</v>
      </c>
      <c r="BM363" s="280">
        <f t="shared" si="440"/>
        <v>0</v>
      </c>
      <c r="BN363" s="280">
        <f>SUM('Heures Pointage'!$ID$16:$IE$16)</f>
        <v>0</v>
      </c>
      <c r="BO363" s="280">
        <f>SUM('Heures et Indemnites'!$ID$16:$IE$16)</f>
        <v>0</v>
      </c>
      <c r="BP363" s="281">
        <f t="shared" si="441"/>
        <v>0</v>
      </c>
      <c r="BQ363" s="281">
        <f>'Heures Pointage'!$JB$16</f>
        <v>0</v>
      </c>
      <c r="BR363" s="282">
        <f t="shared" ref="BR363" si="491">$BH$1063</f>
        <v>0</v>
      </c>
      <c r="BS363" s="142">
        <f>Prenoms!$C$11</f>
        <v>169</v>
      </c>
      <c r="BT363" s="170"/>
      <c r="BU363" s="211">
        <f>SUM('Heures et Indemnites'!$ID$16:$IE$16)</f>
        <v>0</v>
      </c>
      <c r="BV363" s="218">
        <f>SUM('Heures et Indemnites'!$ID$6:$IE$16)</f>
        <v>0</v>
      </c>
      <c r="BW363" s="211"/>
      <c r="BX363" s="218"/>
      <c r="MT363" s="369">
        <f t="shared" si="482"/>
        <v>0</v>
      </c>
      <c r="MU363" s="351">
        <f t="shared" si="468"/>
        <v>0</v>
      </c>
      <c r="MV363" s="351">
        <f t="shared" si="469"/>
        <v>0</v>
      </c>
      <c r="MW363" s="351"/>
      <c r="MX363" s="351">
        <f t="shared" si="470"/>
        <v>0</v>
      </c>
      <c r="MY363" s="351"/>
      <c r="MZ363" s="351">
        <f t="shared" si="471"/>
        <v>0</v>
      </c>
      <c r="NA363" s="351"/>
      <c r="NB363" s="351">
        <f t="shared" si="472"/>
        <v>0</v>
      </c>
      <c r="NC363" s="351"/>
      <c r="ND363" s="351">
        <f t="shared" si="473"/>
        <v>0</v>
      </c>
      <c r="NE363" s="351"/>
      <c r="NF363" s="351">
        <f t="shared" si="474"/>
        <v>0</v>
      </c>
      <c r="NG363" s="351"/>
      <c r="NH363" s="351">
        <f t="shared" si="475"/>
        <v>0</v>
      </c>
      <c r="NI363" s="351"/>
      <c r="NJ363" s="351">
        <f t="shared" si="476"/>
        <v>0</v>
      </c>
      <c r="NK363" s="351"/>
      <c r="NL363" s="351">
        <f t="shared" si="483"/>
        <v>0</v>
      </c>
      <c r="NM363" s="352"/>
      <c r="NN363" s="350"/>
      <c r="NR363" s="30">
        <f t="shared" si="477"/>
        <v>0</v>
      </c>
      <c r="NS363" s="30">
        <f t="shared" si="478"/>
        <v>0</v>
      </c>
      <c r="NT363" s="30">
        <f t="shared" si="479"/>
        <v>0</v>
      </c>
    </row>
    <row r="364" spans="1:384" ht="10.199999999999999" customHeight="1">
      <c r="A364" s="25"/>
      <c r="B364" s="337"/>
      <c r="C364" s="335"/>
      <c r="D364" s="15"/>
      <c r="E364" s="319" t="str">
        <f>$E$14</f>
        <v>MENAGE</v>
      </c>
      <c r="F364" s="319"/>
      <c r="G364" s="129" t="str">
        <f>IF(ND385=0,"",ND385)</f>
        <v/>
      </c>
      <c r="H364" s="323"/>
      <c r="I364" s="325" t="str">
        <f>Prenoms!$B$12</f>
        <v>soren</v>
      </c>
      <c r="J364" s="326"/>
      <c r="K364" s="326"/>
      <c r="L364" s="326"/>
      <c r="M364" s="326"/>
      <c r="N364" s="65" t="str">
        <f>IF(NL364&lt;&gt;0,"",IF(Conges!P46=0,"",Conges!P46))</f>
        <v/>
      </c>
      <c r="O364" s="66"/>
      <c r="P364" s="67"/>
      <c r="Q364" s="67"/>
      <c r="R364" s="67"/>
      <c r="S364" s="67"/>
      <c r="T364" s="67"/>
      <c r="U364" s="67"/>
      <c r="V364" s="68"/>
      <c r="W364" s="67"/>
      <c r="X364" s="67"/>
      <c r="Y364" s="67"/>
      <c r="Z364" s="67"/>
      <c r="AA364" s="67"/>
      <c r="AB364" s="67"/>
      <c r="AC364" s="67"/>
      <c r="AD364" s="67"/>
      <c r="AE364" s="66"/>
      <c r="AF364" s="67"/>
      <c r="AG364" s="67"/>
      <c r="AH364" s="67"/>
      <c r="AI364" s="67"/>
      <c r="AJ364" s="68"/>
      <c r="AK364" s="67"/>
      <c r="AL364" s="67"/>
      <c r="AM364" s="67"/>
      <c r="AN364" s="67"/>
      <c r="AO364" s="67"/>
      <c r="AP364" s="67"/>
      <c r="AQ364" s="67"/>
      <c r="AR364" s="67"/>
      <c r="AS364" s="67"/>
      <c r="AT364" s="67"/>
      <c r="AU364" s="66"/>
      <c r="AV364" s="67"/>
      <c r="AW364" s="67"/>
      <c r="AX364" s="67"/>
      <c r="AY364" s="67"/>
      <c r="AZ364" s="67"/>
      <c r="BA364" s="67"/>
      <c r="BB364" s="68"/>
      <c r="BC364" s="69">
        <f>IF(NL364&lt;&gt;0,(IF(Conges!P$46=0,0,3)),0)</f>
        <v>0</v>
      </c>
      <c r="BD364" s="370"/>
      <c r="BE364" s="355">
        <f>IF(OR(Conges!P$46="A",Conges!P$46="V"),Prenoms!L$12,NL364)</f>
        <v>0</v>
      </c>
      <c r="BF364" s="356"/>
      <c r="BG364" s="267"/>
      <c r="BH364" s="268">
        <f t="shared" si="462"/>
        <v>0</v>
      </c>
      <c r="BI364" s="269" t="str">
        <f t="shared" si="463"/>
        <v/>
      </c>
      <c r="BJ364" s="283">
        <v>59.967741935483865</v>
      </c>
      <c r="BK364" s="284">
        <f t="shared" si="480"/>
        <v>-59.967741935483865</v>
      </c>
      <c r="BL364" s="285">
        <f t="shared" si="439"/>
        <v>0</v>
      </c>
      <c r="BM364" s="285">
        <f t="shared" si="440"/>
        <v>0</v>
      </c>
      <c r="BN364" s="285">
        <f>SUM('Heures Pointage'!$JD$16:$JE$16)</f>
        <v>0</v>
      </c>
      <c r="BO364" s="285">
        <f>SUM('Heures et Indemnites'!$JD$16:$JE$16)</f>
        <v>0</v>
      </c>
      <c r="BP364" s="286">
        <f t="shared" si="441"/>
        <v>0</v>
      </c>
      <c r="BQ364" s="286">
        <f>'Heures Pointage'!$KB$16</f>
        <v>0</v>
      </c>
      <c r="BR364" s="287">
        <f t="shared" ref="BR364" si="492">$BH$1064</f>
        <v>0</v>
      </c>
      <c r="BS364" s="143">
        <f>Prenoms!$C$12</f>
        <v>169</v>
      </c>
      <c r="BT364" s="146"/>
      <c r="BU364" s="210">
        <f>SUM('Heures et Indemnites'!$JD$16:$JE$16)</f>
        <v>0</v>
      </c>
      <c r="BV364" s="219">
        <f>SUM('Heures et Indemnites'!$JD$6:$JE$16)</f>
        <v>0</v>
      </c>
      <c r="BW364" s="210"/>
      <c r="BX364" s="219"/>
      <c r="MT364" s="371">
        <f t="shared" si="482"/>
        <v>0</v>
      </c>
      <c r="MU364" s="372">
        <f t="shared" si="468"/>
        <v>0</v>
      </c>
      <c r="MV364" s="372">
        <f t="shared" si="469"/>
        <v>0</v>
      </c>
      <c r="MW364" s="372"/>
      <c r="MX364" s="372">
        <f t="shared" si="470"/>
        <v>0</v>
      </c>
      <c r="MY364" s="372"/>
      <c r="MZ364" s="372">
        <f t="shared" si="471"/>
        <v>0</v>
      </c>
      <c r="NA364" s="372"/>
      <c r="NB364" s="372">
        <f t="shared" si="472"/>
        <v>0</v>
      </c>
      <c r="NC364" s="372"/>
      <c r="ND364" s="372">
        <f t="shared" si="473"/>
        <v>0</v>
      </c>
      <c r="NE364" s="372"/>
      <c r="NF364" s="372">
        <f t="shared" si="474"/>
        <v>0</v>
      </c>
      <c r="NG364" s="372"/>
      <c r="NH364" s="372">
        <f t="shared" si="475"/>
        <v>0</v>
      </c>
      <c r="NI364" s="372"/>
      <c r="NJ364" s="372">
        <f t="shared" si="476"/>
        <v>0</v>
      </c>
      <c r="NK364" s="372"/>
      <c r="NL364" s="372">
        <f t="shared" si="483"/>
        <v>0</v>
      </c>
      <c r="NM364" s="373"/>
      <c r="NN364" s="350"/>
      <c r="NR364" s="30">
        <f t="shared" si="477"/>
        <v>0</v>
      </c>
      <c r="NS364" s="30">
        <f t="shared" si="478"/>
        <v>0</v>
      </c>
      <c r="NT364" s="30">
        <f t="shared" si="479"/>
        <v>0</v>
      </c>
    </row>
    <row r="365" spans="1:384" ht="10.199999999999999" customHeight="1">
      <c r="A365" s="25"/>
      <c r="B365" s="337"/>
      <c r="C365" s="335"/>
      <c r="D365" s="15"/>
      <c r="E365" s="347">
        <f>$E$15</f>
        <v>0</v>
      </c>
      <c r="F365" s="347"/>
      <c r="G365" s="130" t="str">
        <f>IF(NF385=0,"",NF385)</f>
        <v/>
      </c>
      <c r="H365" s="323"/>
      <c r="I365" s="328" t="str">
        <f>Prenoms!$B$13</f>
        <v>stage 1</v>
      </c>
      <c r="J365" s="329"/>
      <c r="K365" s="329"/>
      <c r="L365" s="329"/>
      <c r="M365" s="329"/>
      <c r="N365" s="78" t="str">
        <f>IF(NL365&lt;&gt;0,"",IF(Conges!P47=0,"",Conges!P47))</f>
        <v/>
      </c>
      <c r="O365" s="79"/>
      <c r="P365" s="80"/>
      <c r="Q365" s="80"/>
      <c r="R365" s="80"/>
      <c r="S365" s="80"/>
      <c r="T365" s="80"/>
      <c r="U365" s="80"/>
      <c r="V365" s="81"/>
      <c r="W365" s="80"/>
      <c r="X365" s="80"/>
      <c r="Y365" s="80"/>
      <c r="Z365" s="80"/>
      <c r="AA365" s="80"/>
      <c r="AB365" s="80"/>
      <c r="AC365" s="80"/>
      <c r="AD365" s="80"/>
      <c r="AE365" s="79"/>
      <c r="AF365" s="80"/>
      <c r="AG365" s="80"/>
      <c r="AH365" s="80"/>
      <c r="AI365" s="80"/>
      <c r="AJ365" s="81"/>
      <c r="AK365" s="80"/>
      <c r="AL365" s="80"/>
      <c r="AM365" s="80"/>
      <c r="AN365" s="80"/>
      <c r="AO365" s="80"/>
      <c r="AP365" s="80"/>
      <c r="AQ365" s="80"/>
      <c r="AR365" s="80"/>
      <c r="AS365" s="80"/>
      <c r="AT365" s="80"/>
      <c r="AU365" s="79"/>
      <c r="AV365" s="80"/>
      <c r="AW365" s="80"/>
      <c r="AX365" s="80"/>
      <c r="AY365" s="80"/>
      <c r="AZ365" s="80"/>
      <c r="BA365" s="80"/>
      <c r="BB365" s="81"/>
      <c r="BC365" s="82">
        <f>IF(NL365&lt;&gt;0,(IF(Conges!P$47=0,0,3)),0)</f>
        <v>0</v>
      </c>
      <c r="BD365" s="370"/>
      <c r="BE365" s="357">
        <f>IF(OR(Conges!P$47="A",Conges!P$47="V"),Prenoms!L$13,NL365)</f>
        <v>0</v>
      </c>
      <c r="BF365" s="358"/>
      <c r="BG365" s="264"/>
      <c r="BH365" s="265">
        <f t="shared" si="462"/>
        <v>0</v>
      </c>
      <c r="BI365" s="266" t="str">
        <f t="shared" si="463"/>
        <v/>
      </c>
      <c r="BJ365" s="278">
        <v>24.838709677419356</v>
      </c>
      <c r="BK365" s="279">
        <f t="shared" si="480"/>
        <v>-24.838709677419356</v>
      </c>
      <c r="BL365" s="280">
        <f t="shared" si="439"/>
        <v>0</v>
      </c>
      <c r="BM365" s="280">
        <f t="shared" si="440"/>
        <v>0</v>
      </c>
      <c r="BN365" s="280">
        <f>SUM('Heures Pointage'!$KD$16:$KE$16)</f>
        <v>0</v>
      </c>
      <c r="BO365" s="280">
        <f>SUM('Heures et Indemnites'!$KD$16:$KE$16)</f>
        <v>0</v>
      </c>
      <c r="BP365" s="281">
        <f t="shared" si="441"/>
        <v>0</v>
      </c>
      <c r="BQ365" s="281">
        <f>'Heures Pointage'!$LB$16</f>
        <v>0</v>
      </c>
      <c r="BR365" s="282">
        <f t="shared" ref="BR365" si="493">$BH$1065</f>
        <v>0</v>
      </c>
      <c r="BS365" s="142">
        <f>Prenoms!$C$13</f>
        <v>70</v>
      </c>
      <c r="BT365" s="170"/>
      <c r="BU365" s="211">
        <f>SUM('Heures et Indemnites'!$KD$16:$KE$16)</f>
        <v>0</v>
      </c>
      <c r="BV365" s="218">
        <f>SUM('Heures et Indemnites'!$KD$6:$KE$16)</f>
        <v>0</v>
      </c>
      <c r="BW365" s="211"/>
      <c r="BX365" s="218"/>
      <c r="MT365" s="369">
        <f t="shared" si="482"/>
        <v>0</v>
      </c>
      <c r="MU365" s="351">
        <f t="shared" si="468"/>
        <v>0</v>
      </c>
      <c r="MV365" s="351">
        <f t="shared" si="469"/>
        <v>0</v>
      </c>
      <c r="MW365" s="351"/>
      <c r="MX365" s="351">
        <f t="shared" si="470"/>
        <v>0</v>
      </c>
      <c r="MY365" s="351"/>
      <c r="MZ365" s="351">
        <f t="shared" si="471"/>
        <v>0</v>
      </c>
      <c r="NA365" s="351"/>
      <c r="NB365" s="351">
        <f t="shared" si="472"/>
        <v>0</v>
      </c>
      <c r="NC365" s="351"/>
      <c r="ND365" s="351">
        <f t="shared" si="473"/>
        <v>0</v>
      </c>
      <c r="NE365" s="351"/>
      <c r="NF365" s="351">
        <f t="shared" si="474"/>
        <v>0</v>
      </c>
      <c r="NG365" s="351"/>
      <c r="NH365" s="351">
        <f t="shared" si="475"/>
        <v>0</v>
      </c>
      <c r="NI365" s="351"/>
      <c r="NJ365" s="351">
        <f t="shared" si="476"/>
        <v>0</v>
      </c>
      <c r="NK365" s="351"/>
      <c r="NL365" s="351">
        <f t="shared" si="483"/>
        <v>0</v>
      </c>
      <c r="NM365" s="352"/>
      <c r="NN365" s="350"/>
      <c r="NR365" s="30">
        <f t="shared" si="477"/>
        <v>0</v>
      </c>
      <c r="NS365" s="30">
        <f t="shared" si="478"/>
        <v>0</v>
      </c>
      <c r="NT365" s="30">
        <f t="shared" si="479"/>
        <v>0</v>
      </c>
    </row>
    <row r="366" spans="1:384" ht="10.199999999999999" customHeight="1">
      <c r="A366" s="25"/>
      <c r="B366" s="337"/>
      <c r="C366" s="335"/>
      <c r="D366" s="15"/>
      <c r="E366" s="330" t="str">
        <f>$E$16</f>
        <v>Cave</v>
      </c>
      <c r="F366" s="330"/>
      <c r="G366" s="132" t="str">
        <f>IF(NH385=0,"",NH385)</f>
        <v/>
      </c>
      <c r="H366" s="323"/>
      <c r="I366" s="325">
        <f>Prenoms!$B$14</f>
        <v>0</v>
      </c>
      <c r="J366" s="326"/>
      <c r="K366" s="326"/>
      <c r="L366" s="326"/>
      <c r="M366" s="326"/>
      <c r="N366" s="65" t="str">
        <f>IF(NL366&lt;&gt;0,"",IF(Conges!P48=0,"",Conges!P48))</f>
        <v/>
      </c>
      <c r="O366" s="66"/>
      <c r="P366" s="67"/>
      <c r="Q366" s="67"/>
      <c r="R366" s="67"/>
      <c r="S366" s="67"/>
      <c r="T366" s="67"/>
      <c r="U366" s="67"/>
      <c r="V366" s="68"/>
      <c r="W366" s="66"/>
      <c r="X366" s="67"/>
      <c r="Y366" s="67"/>
      <c r="Z366" s="67"/>
      <c r="AA366" s="67"/>
      <c r="AB366" s="67"/>
      <c r="AC366" s="67"/>
      <c r="AD366" s="68"/>
      <c r="AE366" s="66"/>
      <c r="AF366" s="67"/>
      <c r="AG366" s="67"/>
      <c r="AH366" s="67"/>
      <c r="AI366" s="67"/>
      <c r="AJ366" s="68"/>
      <c r="AK366" s="66"/>
      <c r="AL366" s="67"/>
      <c r="AM366" s="67"/>
      <c r="AN366" s="67"/>
      <c r="AO366" s="67"/>
      <c r="AP366" s="67"/>
      <c r="AQ366" s="67"/>
      <c r="AR366" s="67"/>
      <c r="AS366" s="67"/>
      <c r="AT366" s="68"/>
      <c r="AU366" s="66"/>
      <c r="AV366" s="67"/>
      <c r="AW366" s="67"/>
      <c r="AX366" s="67"/>
      <c r="AY366" s="67"/>
      <c r="AZ366" s="67"/>
      <c r="BA366" s="67"/>
      <c r="BB366" s="68"/>
      <c r="BC366" s="69">
        <f>IF(NL366&lt;&gt;0,(IF(Conges!P$48=0,0,3)),0)</f>
        <v>0</v>
      </c>
      <c r="BD366" s="370"/>
      <c r="BE366" s="355">
        <f>IF(OR(Conges!P$48="A",Conges!P$48="V"),Prenoms!L$14,NL366)</f>
        <v>0</v>
      </c>
      <c r="BF366" s="356"/>
      <c r="BG366" s="267"/>
      <c r="BH366" s="268">
        <f t="shared" si="462"/>
        <v>0</v>
      </c>
      <c r="BI366" s="269" t="str">
        <f t="shared" si="463"/>
        <v/>
      </c>
      <c r="BJ366" s="283">
        <v>0</v>
      </c>
      <c r="BK366" s="284">
        <f t="shared" si="480"/>
        <v>0</v>
      </c>
      <c r="BL366" s="285">
        <f t="shared" si="439"/>
        <v>0</v>
      </c>
      <c r="BM366" s="285">
        <f t="shared" si="440"/>
        <v>0</v>
      </c>
      <c r="BN366" s="285">
        <f>SUM('Heures Pointage'!$LD$16:$LE$16)</f>
        <v>0</v>
      </c>
      <c r="BO366" s="285">
        <f>SUM('Heures et Indemnites'!$LD$16:$LE$16)</f>
        <v>0</v>
      </c>
      <c r="BP366" s="286">
        <f t="shared" si="441"/>
        <v>0</v>
      </c>
      <c r="BQ366" s="286">
        <f>'Heures Pointage'!$MB$16</f>
        <v>0</v>
      </c>
      <c r="BR366" s="287">
        <f t="shared" ref="BR366" si="494">$BH$1066</f>
        <v>0</v>
      </c>
      <c r="BS366" s="143">
        <f>Prenoms!$C$14</f>
        <v>0</v>
      </c>
      <c r="BT366" s="146"/>
      <c r="BU366" s="210">
        <f>SUM('Heures et Indemnites'!$LD$16:$LE$16)</f>
        <v>0</v>
      </c>
      <c r="BV366" s="219">
        <f>SUM('Heures et Indemnites'!$LD$6:$LE$16)</f>
        <v>0</v>
      </c>
      <c r="BW366" s="210"/>
      <c r="BX366" s="219"/>
      <c r="MT366" s="371">
        <f t="shared" si="482"/>
        <v>0</v>
      </c>
      <c r="MU366" s="372">
        <f t="shared" si="468"/>
        <v>0</v>
      </c>
      <c r="MV366" s="372">
        <f t="shared" si="469"/>
        <v>0</v>
      </c>
      <c r="MW366" s="372"/>
      <c r="MX366" s="372">
        <f t="shared" si="470"/>
        <v>0</v>
      </c>
      <c r="MY366" s="372"/>
      <c r="MZ366" s="372">
        <f t="shared" si="471"/>
        <v>0</v>
      </c>
      <c r="NA366" s="372"/>
      <c r="NB366" s="372">
        <f t="shared" si="472"/>
        <v>0</v>
      </c>
      <c r="NC366" s="372"/>
      <c r="ND366" s="372">
        <f t="shared" si="473"/>
        <v>0</v>
      </c>
      <c r="NE366" s="372"/>
      <c r="NF366" s="372">
        <f t="shared" si="474"/>
        <v>0</v>
      </c>
      <c r="NG366" s="372"/>
      <c r="NH366" s="372">
        <f t="shared" si="475"/>
        <v>0</v>
      </c>
      <c r="NI366" s="372"/>
      <c r="NJ366" s="372">
        <f t="shared" si="476"/>
        <v>0</v>
      </c>
      <c r="NK366" s="372"/>
      <c r="NL366" s="372">
        <f t="shared" si="483"/>
        <v>0</v>
      </c>
      <c r="NM366" s="373"/>
      <c r="NN366" s="350"/>
      <c r="NR366" s="30">
        <f t="shared" si="477"/>
        <v>0</v>
      </c>
      <c r="NS366" s="30">
        <f t="shared" si="478"/>
        <v>0</v>
      </c>
      <c r="NT366" s="30">
        <f t="shared" si="479"/>
        <v>0</v>
      </c>
    </row>
    <row r="367" spans="1:384" ht="10.199999999999999" customHeight="1">
      <c r="A367" s="25"/>
      <c r="B367" s="337"/>
      <c r="C367" s="335"/>
      <c r="D367" s="15"/>
      <c r="E367" s="331" t="str">
        <f>$E$17</f>
        <v>STAGE</v>
      </c>
      <c r="F367" s="331"/>
      <c r="G367" s="133" t="str">
        <f>IF(NJ385=0,"",NJ385)</f>
        <v/>
      </c>
      <c r="H367" s="323"/>
      <c r="I367" s="328">
        <f>Prenoms!$B$15</f>
        <v>0</v>
      </c>
      <c r="J367" s="329"/>
      <c r="K367" s="329"/>
      <c r="L367" s="329"/>
      <c r="M367" s="329"/>
      <c r="N367" s="78" t="str">
        <f>IF(NL367&lt;&gt;0,"",IF(Conges!P49=0,"",Conges!P49))</f>
        <v/>
      </c>
      <c r="O367" s="79"/>
      <c r="P367" s="80"/>
      <c r="Q367" s="80"/>
      <c r="R367" s="80"/>
      <c r="S367" s="80"/>
      <c r="T367" s="80"/>
      <c r="U367" s="80"/>
      <c r="V367" s="81"/>
      <c r="W367" s="79"/>
      <c r="X367" s="80"/>
      <c r="Y367" s="80"/>
      <c r="Z367" s="80"/>
      <c r="AA367" s="80"/>
      <c r="AB367" s="80"/>
      <c r="AC367" s="80"/>
      <c r="AD367" s="81"/>
      <c r="AE367" s="79"/>
      <c r="AF367" s="80"/>
      <c r="AG367" s="80"/>
      <c r="AH367" s="80"/>
      <c r="AI367" s="80"/>
      <c r="AJ367" s="81"/>
      <c r="AK367" s="79"/>
      <c r="AL367" s="80"/>
      <c r="AM367" s="80"/>
      <c r="AN367" s="80"/>
      <c r="AO367" s="80"/>
      <c r="AP367" s="80"/>
      <c r="AQ367" s="80"/>
      <c r="AR367" s="80"/>
      <c r="AS367" s="80"/>
      <c r="AT367" s="81"/>
      <c r="AU367" s="79"/>
      <c r="AV367" s="80"/>
      <c r="AW367" s="80"/>
      <c r="AX367" s="80"/>
      <c r="AY367" s="80"/>
      <c r="AZ367" s="80"/>
      <c r="BA367" s="80"/>
      <c r="BB367" s="81"/>
      <c r="BC367" s="82">
        <f>IF(NL367&lt;&gt;0,(IF(Conges!P$49=0,0,3)),0)</f>
        <v>0</v>
      </c>
      <c r="BD367" s="370"/>
      <c r="BE367" s="357">
        <f>IF(OR(Conges!P$49="A",Conges!P$49="V"),Prenoms!L$15,NL367)</f>
        <v>0</v>
      </c>
      <c r="BF367" s="358"/>
      <c r="BG367" s="264"/>
      <c r="BH367" s="265">
        <f t="shared" si="462"/>
        <v>0</v>
      </c>
      <c r="BI367" s="266" t="str">
        <f t="shared" si="463"/>
        <v/>
      </c>
      <c r="BJ367" s="278">
        <v>0</v>
      </c>
      <c r="BK367" s="279">
        <f t="shared" si="480"/>
        <v>0</v>
      </c>
      <c r="BL367" s="280">
        <f t="shared" si="439"/>
        <v>0</v>
      </c>
      <c r="BM367" s="280">
        <f t="shared" si="440"/>
        <v>0</v>
      </c>
      <c r="BN367" s="280">
        <f>SUM('Heures Pointage'!$MD$16:$ME$16)</f>
        <v>0</v>
      </c>
      <c r="BO367" s="280">
        <f>SUM('Heures et Indemnites'!$MD$16:$ME$16)</f>
        <v>0</v>
      </c>
      <c r="BP367" s="281">
        <f t="shared" si="441"/>
        <v>0</v>
      </c>
      <c r="BQ367" s="281">
        <f>'Heures Pointage'!$NB$16</f>
        <v>0</v>
      </c>
      <c r="BR367" s="282">
        <f t="shared" ref="BR367" si="495">$BH$1067</f>
        <v>0</v>
      </c>
      <c r="BS367" s="142">
        <f>Prenoms!$C$15</f>
        <v>0</v>
      </c>
      <c r="BT367" s="170"/>
      <c r="BU367" s="211">
        <f>SUM('Heures et Indemnites'!$MD$16:$ME$16)</f>
        <v>0</v>
      </c>
      <c r="BV367" s="218">
        <f>SUM('Heures et Indemnites'!$MD$6:$ME$16)</f>
        <v>0</v>
      </c>
      <c r="BW367" s="211"/>
      <c r="BX367" s="218"/>
      <c r="MT367" s="369">
        <f t="shared" si="482"/>
        <v>0</v>
      </c>
      <c r="MU367" s="351">
        <f t="shared" si="468"/>
        <v>0</v>
      </c>
      <c r="MV367" s="351">
        <f t="shared" si="469"/>
        <v>0</v>
      </c>
      <c r="MW367" s="351"/>
      <c r="MX367" s="351">
        <f t="shared" si="470"/>
        <v>0</v>
      </c>
      <c r="MY367" s="351"/>
      <c r="MZ367" s="351">
        <f t="shared" si="471"/>
        <v>0</v>
      </c>
      <c r="NA367" s="351"/>
      <c r="NB367" s="351">
        <f t="shared" si="472"/>
        <v>0</v>
      </c>
      <c r="NC367" s="351"/>
      <c r="ND367" s="351">
        <f t="shared" si="473"/>
        <v>0</v>
      </c>
      <c r="NE367" s="351"/>
      <c r="NF367" s="351">
        <f t="shared" si="474"/>
        <v>0</v>
      </c>
      <c r="NG367" s="351"/>
      <c r="NH367" s="351">
        <f t="shared" si="475"/>
        <v>0</v>
      </c>
      <c r="NI367" s="351"/>
      <c r="NJ367" s="351">
        <f t="shared" si="476"/>
        <v>0</v>
      </c>
      <c r="NK367" s="351"/>
      <c r="NL367" s="351">
        <f t="shared" si="483"/>
        <v>0</v>
      </c>
      <c r="NM367" s="352"/>
      <c r="NN367" s="350"/>
      <c r="NR367" s="30">
        <f t="shared" si="477"/>
        <v>0</v>
      </c>
      <c r="NS367" s="30">
        <f t="shared" si="478"/>
        <v>0</v>
      </c>
      <c r="NT367" s="30">
        <f t="shared" si="479"/>
        <v>0</v>
      </c>
    </row>
    <row r="368" spans="1:384" ht="10.199999999999999" customHeight="1">
      <c r="A368" s="25"/>
      <c r="B368" s="337"/>
      <c r="C368" s="335"/>
      <c r="D368" s="15"/>
      <c r="E368" s="343" t="str">
        <f>$E$18</f>
        <v>H sans Renfort</v>
      </c>
      <c r="F368" s="343"/>
      <c r="G368" s="131" t="str">
        <f>IF(NL385-MZ385=0,"",NL385-MZ385)</f>
        <v/>
      </c>
      <c r="H368" s="323"/>
      <c r="I368" s="325">
        <f>Prenoms!$B$16</f>
        <v>0</v>
      </c>
      <c r="J368" s="326"/>
      <c r="K368" s="326"/>
      <c r="L368" s="326"/>
      <c r="M368" s="326"/>
      <c r="N368" s="65" t="str">
        <f>IF(NL368&lt;&gt;0,"",IF(Conges!P50=0,"",Conges!P50))</f>
        <v/>
      </c>
      <c r="O368" s="66"/>
      <c r="P368" s="67"/>
      <c r="Q368" s="67"/>
      <c r="R368" s="67"/>
      <c r="S368" s="67"/>
      <c r="T368" s="67"/>
      <c r="U368" s="67"/>
      <c r="V368" s="68"/>
      <c r="W368" s="66"/>
      <c r="X368" s="67"/>
      <c r="Y368" s="67"/>
      <c r="Z368" s="67"/>
      <c r="AA368" s="67"/>
      <c r="AB368" s="67"/>
      <c r="AC368" s="67"/>
      <c r="AD368" s="68"/>
      <c r="AE368" s="66"/>
      <c r="AF368" s="67"/>
      <c r="AG368" s="67"/>
      <c r="AH368" s="67"/>
      <c r="AI368" s="67"/>
      <c r="AJ368" s="68"/>
      <c r="AK368" s="66"/>
      <c r="AL368" s="67"/>
      <c r="AM368" s="67"/>
      <c r="AN368" s="67"/>
      <c r="AO368" s="67"/>
      <c r="AP368" s="67"/>
      <c r="AQ368" s="67"/>
      <c r="AR368" s="67"/>
      <c r="AS368" s="67"/>
      <c r="AT368" s="68"/>
      <c r="AU368" s="66"/>
      <c r="AV368" s="67"/>
      <c r="AW368" s="67"/>
      <c r="AX368" s="67"/>
      <c r="AY368" s="67"/>
      <c r="AZ368" s="67"/>
      <c r="BA368" s="67"/>
      <c r="BB368" s="68"/>
      <c r="BC368" s="69">
        <f>IF(NL368&lt;&gt;0,(IF(Conges!P$50=0,0,3)),0)</f>
        <v>0</v>
      </c>
      <c r="BD368" s="370"/>
      <c r="BE368" s="355">
        <f>IF(OR(Conges!P$50="A",Conges!P$50="V"),Prenoms!L$16,NL368)</f>
        <v>0</v>
      </c>
      <c r="BF368" s="356"/>
      <c r="BG368" s="267"/>
      <c r="BH368" s="268">
        <f t="shared" si="462"/>
        <v>0</v>
      </c>
      <c r="BI368" s="269" t="str">
        <f t="shared" si="463"/>
        <v/>
      </c>
      <c r="BJ368" s="283">
        <v>0</v>
      </c>
      <c r="BK368" s="284">
        <f t="shared" si="480"/>
        <v>0</v>
      </c>
      <c r="BL368" s="285">
        <f t="shared" si="439"/>
        <v>0</v>
      </c>
      <c r="BM368" s="285">
        <f t="shared" si="440"/>
        <v>0</v>
      </c>
      <c r="BN368" s="285">
        <f>SUM('Heures Pointage'!$ND$16:$NE$16)</f>
        <v>0</v>
      </c>
      <c r="BO368" s="285">
        <f>SUM('Heures et Indemnites'!$ND$16:$NE$16)</f>
        <v>0</v>
      </c>
      <c r="BP368" s="286">
        <f t="shared" si="441"/>
        <v>0</v>
      </c>
      <c r="BQ368" s="286">
        <f>'Heures Pointage'!$OB$16</f>
        <v>0</v>
      </c>
      <c r="BR368" s="287">
        <f t="shared" ref="BR368" si="496">$BH$1068</f>
        <v>0</v>
      </c>
      <c r="BS368" s="143">
        <f>Prenoms!$C$16</f>
        <v>0</v>
      </c>
      <c r="BT368" s="146"/>
      <c r="BU368" s="210">
        <f>SUM('Heures et Indemnites'!$ND$16:$NE$16)</f>
        <v>0</v>
      </c>
      <c r="BV368" s="219">
        <f>SUM('Heures et Indemnites'!$ND$6:$NE$16)</f>
        <v>0</v>
      </c>
      <c r="BW368" s="210"/>
      <c r="BX368" s="219"/>
      <c r="MT368" s="371">
        <f t="shared" si="482"/>
        <v>0</v>
      </c>
      <c r="MU368" s="372">
        <f t="shared" si="468"/>
        <v>0</v>
      </c>
      <c r="MV368" s="372">
        <f t="shared" si="469"/>
        <v>0</v>
      </c>
      <c r="MW368" s="372"/>
      <c r="MX368" s="372">
        <f t="shared" si="470"/>
        <v>0</v>
      </c>
      <c r="MY368" s="372"/>
      <c r="MZ368" s="372">
        <f t="shared" si="471"/>
        <v>0</v>
      </c>
      <c r="NA368" s="372"/>
      <c r="NB368" s="372">
        <f t="shared" si="472"/>
        <v>0</v>
      </c>
      <c r="NC368" s="372"/>
      <c r="ND368" s="372">
        <f t="shared" si="473"/>
        <v>0</v>
      </c>
      <c r="NE368" s="372"/>
      <c r="NF368" s="372">
        <f t="shared" si="474"/>
        <v>0</v>
      </c>
      <c r="NG368" s="372"/>
      <c r="NH368" s="372">
        <f t="shared" si="475"/>
        <v>0</v>
      </c>
      <c r="NI368" s="372"/>
      <c r="NJ368" s="372">
        <f t="shared" si="476"/>
        <v>0</v>
      </c>
      <c r="NK368" s="372"/>
      <c r="NL368" s="372">
        <f t="shared" si="483"/>
        <v>0</v>
      </c>
      <c r="NM368" s="373"/>
      <c r="NN368" s="350"/>
      <c r="NR368" s="30">
        <f t="shared" si="477"/>
        <v>0</v>
      </c>
      <c r="NS368" s="30">
        <f t="shared" si="478"/>
        <v>0</v>
      </c>
      <c r="NT368" s="30">
        <f t="shared" si="479"/>
        <v>0</v>
      </c>
    </row>
    <row r="369" spans="1:384" ht="10.199999999999999" customHeight="1">
      <c r="A369" s="25"/>
      <c r="B369" s="337"/>
      <c r="C369" s="335"/>
      <c r="D369" s="15"/>
      <c r="E369" s="343" t="str">
        <f>$E$19</f>
        <v>H avec Renfort</v>
      </c>
      <c r="F369" s="343"/>
      <c r="G369" s="131" t="str">
        <f>IF(NL385=0,"",NL385)</f>
        <v/>
      </c>
      <c r="H369" s="323"/>
      <c r="I369" s="328">
        <f>Prenoms!$B$17</f>
        <v>0</v>
      </c>
      <c r="J369" s="329"/>
      <c r="K369" s="329"/>
      <c r="L369" s="329"/>
      <c r="M369" s="329"/>
      <c r="N369" s="78" t="str">
        <f>IF(NL369&lt;&gt;0,"",IF(Conges!P51=0,"",Conges!P51))</f>
        <v/>
      </c>
      <c r="O369" s="79"/>
      <c r="P369" s="80"/>
      <c r="Q369" s="80"/>
      <c r="R369" s="80"/>
      <c r="S369" s="80"/>
      <c r="T369" s="80"/>
      <c r="U369" s="80"/>
      <c r="V369" s="81"/>
      <c r="W369" s="79"/>
      <c r="X369" s="80"/>
      <c r="Y369" s="80"/>
      <c r="Z369" s="80"/>
      <c r="AA369" s="80"/>
      <c r="AB369" s="80"/>
      <c r="AC369" s="80"/>
      <c r="AD369" s="81"/>
      <c r="AE369" s="79"/>
      <c r="AF369" s="80"/>
      <c r="AG369" s="80"/>
      <c r="AH369" s="80"/>
      <c r="AI369" s="80"/>
      <c r="AJ369" s="81"/>
      <c r="AK369" s="79"/>
      <c r="AL369" s="80"/>
      <c r="AM369" s="80"/>
      <c r="AN369" s="80"/>
      <c r="AO369" s="80"/>
      <c r="AP369" s="80"/>
      <c r="AQ369" s="80"/>
      <c r="AR369" s="80"/>
      <c r="AS369" s="80"/>
      <c r="AT369" s="81"/>
      <c r="AU369" s="79"/>
      <c r="AV369" s="80"/>
      <c r="AW369" s="80"/>
      <c r="AX369" s="80"/>
      <c r="AY369" s="80"/>
      <c r="AZ369" s="80"/>
      <c r="BA369" s="80"/>
      <c r="BB369" s="81"/>
      <c r="BC369" s="82">
        <f>IF(NL369&lt;&gt;0,(IF(Conges!P$51=0,0,3)),0)</f>
        <v>0</v>
      </c>
      <c r="BD369" s="370"/>
      <c r="BE369" s="357">
        <f>IF(OR(Conges!P$51="A",Conges!P$51="V"),Prenoms!L$17,NL369)</f>
        <v>0</v>
      </c>
      <c r="BF369" s="358"/>
      <c r="BG369" s="264"/>
      <c r="BH369" s="265">
        <f t="shared" si="462"/>
        <v>0</v>
      </c>
      <c r="BI369" s="266" t="str">
        <f t="shared" si="463"/>
        <v/>
      </c>
      <c r="BJ369" s="278">
        <v>0</v>
      </c>
      <c r="BK369" s="279">
        <f t="shared" si="480"/>
        <v>0</v>
      </c>
      <c r="BL369" s="280">
        <f t="shared" si="439"/>
        <v>0</v>
      </c>
      <c r="BM369" s="280">
        <f t="shared" si="440"/>
        <v>0</v>
      </c>
      <c r="BN369" s="280">
        <f>SUM('Heures Pointage'!$OD$16:$OE$16)</f>
        <v>0</v>
      </c>
      <c r="BO369" s="280">
        <f>SUM('Heures et Indemnites'!$OD$16:$OE$16)</f>
        <v>0</v>
      </c>
      <c r="BP369" s="281">
        <f t="shared" si="441"/>
        <v>0</v>
      </c>
      <c r="BQ369" s="281">
        <f>'Heures Pointage'!$PB$16</f>
        <v>0</v>
      </c>
      <c r="BR369" s="282">
        <f t="shared" ref="BR369" si="497">$BH$1069</f>
        <v>0</v>
      </c>
      <c r="BS369" s="142">
        <f>Prenoms!$C$17</f>
        <v>0</v>
      </c>
      <c r="BT369" s="170"/>
      <c r="BU369" s="211">
        <f>SUM('Heures et Indemnites'!$OD$16:$OE$16)</f>
        <v>0</v>
      </c>
      <c r="BV369" s="218">
        <f>SUM('Heures et Indemnites'!$OD$6:$OE$16)</f>
        <v>0</v>
      </c>
      <c r="BW369" s="211"/>
      <c r="BX369" s="218"/>
      <c r="MT369" s="369">
        <f t="shared" si="482"/>
        <v>0</v>
      </c>
      <c r="MU369" s="351">
        <f t="shared" si="468"/>
        <v>0</v>
      </c>
      <c r="MV369" s="351">
        <f t="shared" si="469"/>
        <v>0</v>
      </c>
      <c r="MW369" s="351"/>
      <c r="MX369" s="351">
        <f t="shared" si="470"/>
        <v>0</v>
      </c>
      <c r="MY369" s="351"/>
      <c r="MZ369" s="351">
        <f t="shared" si="471"/>
        <v>0</v>
      </c>
      <c r="NA369" s="351"/>
      <c r="NB369" s="351">
        <f t="shared" si="472"/>
        <v>0</v>
      </c>
      <c r="NC369" s="351"/>
      <c r="ND369" s="351">
        <f t="shared" si="473"/>
        <v>0</v>
      </c>
      <c r="NE369" s="351"/>
      <c r="NF369" s="351">
        <f t="shared" si="474"/>
        <v>0</v>
      </c>
      <c r="NG369" s="351"/>
      <c r="NH369" s="351">
        <f t="shared" si="475"/>
        <v>0</v>
      </c>
      <c r="NI369" s="351"/>
      <c r="NJ369" s="351">
        <f t="shared" si="476"/>
        <v>0</v>
      </c>
      <c r="NK369" s="351"/>
      <c r="NL369" s="351">
        <f t="shared" si="483"/>
        <v>0</v>
      </c>
      <c r="NM369" s="352"/>
      <c r="NN369" s="350"/>
      <c r="NR369" s="30">
        <f t="shared" si="477"/>
        <v>0</v>
      </c>
      <c r="NS369" s="30">
        <f t="shared" si="478"/>
        <v>0</v>
      </c>
      <c r="NT369" s="30">
        <f t="shared" si="479"/>
        <v>0</v>
      </c>
    </row>
    <row r="370" spans="1:384" ht="10.199999999999999" customHeight="1">
      <c r="A370" s="25"/>
      <c r="B370" s="337"/>
      <c r="C370" s="335"/>
      <c r="D370" s="15"/>
      <c r="E370" s="101"/>
      <c r="F370" s="101"/>
      <c r="G370" s="101"/>
      <c r="H370" s="323"/>
      <c r="I370" s="325">
        <f>Prenoms!$B$18</f>
        <v>0</v>
      </c>
      <c r="J370" s="326"/>
      <c r="K370" s="326"/>
      <c r="L370" s="326"/>
      <c r="M370" s="326"/>
      <c r="N370" s="65" t="str">
        <f>IF(NL370&lt;&gt;0,"",IF(Conges!P52=0,"",Conges!P52))</f>
        <v/>
      </c>
      <c r="O370" s="66"/>
      <c r="P370" s="67"/>
      <c r="Q370" s="67"/>
      <c r="R370" s="67"/>
      <c r="S370" s="67"/>
      <c r="T370" s="67"/>
      <c r="U370" s="67"/>
      <c r="V370" s="68"/>
      <c r="W370" s="66"/>
      <c r="X370" s="67"/>
      <c r="Y370" s="67"/>
      <c r="Z370" s="67"/>
      <c r="AA370" s="67"/>
      <c r="AB370" s="67"/>
      <c r="AC370" s="67"/>
      <c r="AD370" s="68"/>
      <c r="AE370" s="66"/>
      <c r="AF370" s="67"/>
      <c r="AG370" s="67"/>
      <c r="AH370" s="67"/>
      <c r="AI370" s="67"/>
      <c r="AJ370" s="68"/>
      <c r="AK370" s="66"/>
      <c r="AL370" s="67"/>
      <c r="AM370" s="67"/>
      <c r="AN370" s="67"/>
      <c r="AO370" s="67"/>
      <c r="AP370" s="67"/>
      <c r="AQ370" s="67"/>
      <c r="AR370" s="67"/>
      <c r="AS370" s="67"/>
      <c r="AT370" s="68"/>
      <c r="AU370" s="66"/>
      <c r="AV370" s="67"/>
      <c r="AW370" s="67"/>
      <c r="AX370" s="67"/>
      <c r="AY370" s="67"/>
      <c r="AZ370" s="67"/>
      <c r="BA370" s="67"/>
      <c r="BB370" s="68"/>
      <c r="BC370" s="69">
        <f>IF(NL370&lt;&gt;0,(IF(Conges!P$52=0,0,3)),0)</f>
        <v>0</v>
      </c>
      <c r="BD370" s="370"/>
      <c r="BE370" s="355">
        <f>IF(OR(Conges!P$52="A",Conges!P$52="V"),Prenoms!L$18,NL370)</f>
        <v>0</v>
      </c>
      <c r="BF370" s="356"/>
      <c r="BG370" s="267"/>
      <c r="BH370" s="268">
        <f t="shared" si="462"/>
        <v>0</v>
      </c>
      <c r="BI370" s="269" t="str">
        <f t="shared" si="463"/>
        <v/>
      </c>
      <c r="BJ370" s="283">
        <v>0</v>
      </c>
      <c r="BK370" s="284">
        <f t="shared" si="480"/>
        <v>0</v>
      </c>
      <c r="BL370" s="285">
        <f t="shared" si="439"/>
        <v>0</v>
      </c>
      <c r="BM370" s="285">
        <f t="shared" si="440"/>
        <v>0</v>
      </c>
      <c r="BN370" s="285">
        <f>SUM('Heures Pointage'!$PD$16:$PE$16)</f>
        <v>0</v>
      </c>
      <c r="BO370" s="285">
        <f>SUM('Heures et Indemnites'!$PD$16:$PE$16)</f>
        <v>0</v>
      </c>
      <c r="BP370" s="286">
        <f t="shared" si="441"/>
        <v>0</v>
      </c>
      <c r="BQ370" s="286">
        <f>'Heures Pointage'!$QB$16</f>
        <v>0</v>
      </c>
      <c r="BR370" s="287">
        <f t="shared" ref="BR370" si="498">$BH$1070</f>
        <v>0</v>
      </c>
      <c r="BS370" s="143">
        <f>Prenoms!$C$18</f>
        <v>0</v>
      </c>
      <c r="BT370" s="146"/>
      <c r="BU370" s="210">
        <f>SUM('Heures et Indemnites'!$PD$16:$PE$16)</f>
        <v>0</v>
      </c>
      <c r="BV370" s="219">
        <f>SUM('Heures et Indemnites'!$PD$6:$PE$16)</f>
        <v>0</v>
      </c>
      <c r="BW370" s="210"/>
      <c r="BX370" s="219"/>
      <c r="MT370" s="371">
        <f t="shared" si="482"/>
        <v>0</v>
      </c>
      <c r="MU370" s="372">
        <f t="shared" ref="MU370:MU383" si="499">(COUNTA($O370:$BB370))/2</f>
        <v>0</v>
      </c>
      <c r="MV370" s="372">
        <f t="shared" si="469"/>
        <v>0</v>
      </c>
      <c r="MW370" s="372"/>
      <c r="MX370" s="372">
        <f t="shared" si="470"/>
        <v>0</v>
      </c>
      <c r="MY370" s="372"/>
      <c r="MZ370" s="372">
        <f t="shared" si="471"/>
        <v>0</v>
      </c>
      <c r="NA370" s="372"/>
      <c r="NB370" s="372">
        <f t="shared" si="472"/>
        <v>0</v>
      </c>
      <c r="NC370" s="372"/>
      <c r="ND370" s="372">
        <f t="shared" si="473"/>
        <v>0</v>
      </c>
      <c r="NE370" s="372"/>
      <c r="NF370" s="372">
        <f t="shared" si="474"/>
        <v>0</v>
      </c>
      <c r="NG370" s="372"/>
      <c r="NH370" s="372">
        <f t="shared" si="475"/>
        <v>0</v>
      </c>
      <c r="NI370" s="372"/>
      <c r="NJ370" s="372">
        <f t="shared" si="476"/>
        <v>0</v>
      </c>
      <c r="NK370" s="372"/>
      <c r="NL370" s="372">
        <f t="shared" si="483"/>
        <v>0</v>
      </c>
      <c r="NM370" s="373"/>
      <c r="NN370" s="350"/>
      <c r="NR370" s="30">
        <f t="shared" si="477"/>
        <v>0</v>
      </c>
      <c r="NS370" s="30">
        <f t="shared" si="478"/>
        <v>0</v>
      </c>
      <c r="NT370" s="30">
        <f t="shared" si="479"/>
        <v>0</v>
      </c>
    </row>
    <row r="371" spans="1:384" ht="10.199999999999999" customHeight="1">
      <c r="A371" s="25"/>
      <c r="B371" s="337"/>
      <c r="C371" s="335"/>
      <c r="D371" s="15"/>
      <c r="E371" s="101"/>
      <c r="F371" s="101"/>
      <c r="G371" s="101"/>
      <c r="H371" s="323"/>
      <c r="I371" s="328">
        <f>Prenoms!$B$19</f>
        <v>0</v>
      </c>
      <c r="J371" s="329"/>
      <c r="K371" s="329"/>
      <c r="L371" s="329"/>
      <c r="M371" s="329"/>
      <c r="N371" s="78" t="str">
        <f>IF(NL371&lt;&gt;0,"",IF(Conges!P53=0,"",Conges!P53))</f>
        <v/>
      </c>
      <c r="O371" s="79"/>
      <c r="P371" s="80"/>
      <c r="Q371" s="80"/>
      <c r="R371" s="80"/>
      <c r="S371" s="80"/>
      <c r="T371" s="80"/>
      <c r="U371" s="80"/>
      <c r="V371" s="81"/>
      <c r="W371" s="79"/>
      <c r="X371" s="80"/>
      <c r="Y371" s="80"/>
      <c r="Z371" s="80"/>
      <c r="AA371" s="80"/>
      <c r="AB371" s="80"/>
      <c r="AC371" s="80"/>
      <c r="AD371" s="81"/>
      <c r="AE371" s="79"/>
      <c r="AF371" s="80"/>
      <c r="AG371" s="80"/>
      <c r="AH371" s="80"/>
      <c r="AI371" s="80"/>
      <c r="AJ371" s="81"/>
      <c r="AK371" s="79"/>
      <c r="AL371" s="80"/>
      <c r="AM371" s="80"/>
      <c r="AN371" s="80"/>
      <c r="AO371" s="80"/>
      <c r="AP371" s="80"/>
      <c r="AQ371" s="80"/>
      <c r="AR371" s="80"/>
      <c r="AS371" s="80"/>
      <c r="AT371" s="81"/>
      <c r="AU371" s="79"/>
      <c r="AV371" s="80"/>
      <c r="AW371" s="80"/>
      <c r="AX371" s="80"/>
      <c r="AY371" s="80"/>
      <c r="AZ371" s="80"/>
      <c r="BA371" s="80"/>
      <c r="BB371" s="81"/>
      <c r="BC371" s="82">
        <f>IF(NL371&lt;&gt;0,(IF(Conges!P$53=0,0,3)),0)</f>
        <v>0</v>
      </c>
      <c r="BD371" s="370"/>
      <c r="BE371" s="357">
        <f>IF(OR(Conges!P$53="A",Conges!P$53="V"),Prenoms!L$19,NL371)</f>
        <v>0</v>
      </c>
      <c r="BF371" s="358"/>
      <c r="BG371" s="264"/>
      <c r="BH371" s="265">
        <f t="shared" si="462"/>
        <v>0</v>
      </c>
      <c r="BI371" s="266" t="str">
        <f t="shared" si="463"/>
        <v/>
      </c>
      <c r="BJ371" s="278">
        <v>0</v>
      </c>
      <c r="BK371" s="279">
        <f t="shared" si="480"/>
        <v>0</v>
      </c>
      <c r="BL371" s="280">
        <f t="shared" si="439"/>
        <v>0</v>
      </c>
      <c r="BM371" s="280">
        <f t="shared" si="440"/>
        <v>0</v>
      </c>
      <c r="BN371" s="280">
        <f>SUM('Heures Pointage'!$QD$16:$QE$16)</f>
        <v>0</v>
      </c>
      <c r="BO371" s="280">
        <f>SUM('Heures et Indemnites'!$QD$16:$QE$16)</f>
        <v>0</v>
      </c>
      <c r="BP371" s="281">
        <f t="shared" si="441"/>
        <v>0</v>
      </c>
      <c r="BQ371" s="281">
        <f>'Heures Pointage'!$RB$16</f>
        <v>0</v>
      </c>
      <c r="BR371" s="282">
        <f t="shared" ref="BR371" si="500">$BH$1071</f>
        <v>0</v>
      </c>
      <c r="BS371" s="142">
        <f>Prenoms!$C$19</f>
        <v>0</v>
      </c>
      <c r="BT371" s="170"/>
      <c r="BU371" s="211">
        <f>SUM('Heures et Indemnites'!$QD$16:$QE$16)</f>
        <v>0</v>
      </c>
      <c r="BV371" s="218">
        <f>SUM('Heures et Indemnites'!$QD$6:$QE$16)</f>
        <v>0</v>
      </c>
      <c r="BW371" s="211"/>
      <c r="BX371" s="218"/>
      <c r="MT371" s="369">
        <f t="shared" si="482"/>
        <v>0</v>
      </c>
      <c r="MU371" s="351">
        <f t="shared" si="499"/>
        <v>0</v>
      </c>
      <c r="MV371" s="351">
        <f t="shared" si="469"/>
        <v>0</v>
      </c>
      <c r="MW371" s="351"/>
      <c r="MX371" s="351">
        <f t="shared" si="470"/>
        <v>0</v>
      </c>
      <c r="MY371" s="351"/>
      <c r="MZ371" s="351">
        <f t="shared" si="471"/>
        <v>0</v>
      </c>
      <c r="NA371" s="351"/>
      <c r="NB371" s="351">
        <f t="shared" si="472"/>
        <v>0</v>
      </c>
      <c r="NC371" s="351"/>
      <c r="ND371" s="351">
        <f t="shared" si="473"/>
        <v>0</v>
      </c>
      <c r="NE371" s="351"/>
      <c r="NF371" s="351">
        <f t="shared" si="474"/>
        <v>0</v>
      </c>
      <c r="NG371" s="351"/>
      <c r="NH371" s="351">
        <f t="shared" si="475"/>
        <v>0</v>
      </c>
      <c r="NI371" s="351"/>
      <c r="NJ371" s="351">
        <f t="shared" si="476"/>
        <v>0</v>
      </c>
      <c r="NK371" s="351"/>
      <c r="NL371" s="351">
        <f t="shared" si="483"/>
        <v>0</v>
      </c>
      <c r="NM371" s="352"/>
      <c r="NN371" s="350"/>
      <c r="NR371" s="30">
        <f t="shared" si="477"/>
        <v>0</v>
      </c>
      <c r="NS371" s="30">
        <f t="shared" si="478"/>
        <v>0</v>
      </c>
      <c r="NT371" s="30">
        <f t="shared" si="479"/>
        <v>0</v>
      </c>
    </row>
    <row r="372" spans="1:384" ht="10.199999999999999" customHeight="1">
      <c r="A372" s="25"/>
      <c r="B372" s="337"/>
      <c r="C372" s="335"/>
      <c r="D372" s="15"/>
      <c r="E372" s="101"/>
      <c r="F372" s="101"/>
      <c r="G372" s="101"/>
      <c r="H372" s="323"/>
      <c r="I372" s="325">
        <f>Prenoms!$B$20</f>
        <v>0</v>
      </c>
      <c r="J372" s="326"/>
      <c r="K372" s="326"/>
      <c r="L372" s="326"/>
      <c r="M372" s="326"/>
      <c r="N372" s="65" t="str">
        <f>IF(NL372&lt;&gt;0,"",IF(Conges!P54=0,"",Conges!P54))</f>
        <v/>
      </c>
      <c r="O372" s="66"/>
      <c r="P372" s="67"/>
      <c r="Q372" s="67"/>
      <c r="R372" s="67"/>
      <c r="S372" s="67"/>
      <c r="T372" s="67"/>
      <c r="U372" s="67"/>
      <c r="V372" s="68"/>
      <c r="W372" s="66"/>
      <c r="X372" s="67"/>
      <c r="Y372" s="67"/>
      <c r="Z372" s="67"/>
      <c r="AA372" s="67"/>
      <c r="AB372" s="67"/>
      <c r="AC372" s="67"/>
      <c r="AD372" s="68"/>
      <c r="AE372" s="66"/>
      <c r="AF372" s="67"/>
      <c r="AG372" s="67"/>
      <c r="AH372" s="67"/>
      <c r="AI372" s="67"/>
      <c r="AJ372" s="68"/>
      <c r="AK372" s="66"/>
      <c r="AL372" s="67"/>
      <c r="AM372" s="67"/>
      <c r="AN372" s="67"/>
      <c r="AO372" s="67"/>
      <c r="AP372" s="67"/>
      <c r="AQ372" s="67"/>
      <c r="AR372" s="67"/>
      <c r="AS372" s="67"/>
      <c r="AT372" s="68"/>
      <c r="AU372" s="66"/>
      <c r="AV372" s="67"/>
      <c r="AW372" s="67"/>
      <c r="AX372" s="67"/>
      <c r="AY372" s="67"/>
      <c r="AZ372" s="67"/>
      <c r="BA372" s="67"/>
      <c r="BB372" s="68"/>
      <c r="BC372" s="69">
        <f>IF(NL372&lt;&gt;0,(IF(Conges!P$54=0,0,3)),0)</f>
        <v>0</v>
      </c>
      <c r="BD372" s="370"/>
      <c r="BE372" s="355">
        <f>IF(OR(Conges!P$54="A",Conges!P$54="V"),Prenoms!L$20,NL372)</f>
        <v>0</v>
      </c>
      <c r="BF372" s="356"/>
      <c r="BG372" s="267"/>
      <c r="BH372" s="268">
        <f t="shared" si="462"/>
        <v>0</v>
      </c>
      <c r="BI372" s="269" t="str">
        <f t="shared" si="463"/>
        <v/>
      </c>
      <c r="BJ372" s="283">
        <v>0</v>
      </c>
      <c r="BK372" s="284">
        <f t="shared" si="480"/>
        <v>0</v>
      </c>
      <c r="BL372" s="285">
        <f t="shared" si="439"/>
        <v>0</v>
      </c>
      <c r="BM372" s="285">
        <f t="shared" si="440"/>
        <v>0</v>
      </c>
      <c r="BN372" s="285">
        <f>SUM('Heures Pointage'!$RD$16:$RE$16)</f>
        <v>0</v>
      </c>
      <c r="BO372" s="285">
        <f>SUM('Heures et Indemnites'!$RD$16:$RE$16)</f>
        <v>0</v>
      </c>
      <c r="BP372" s="286">
        <f t="shared" si="441"/>
        <v>0</v>
      </c>
      <c r="BQ372" s="286">
        <f>'Heures Pointage'!$SB$16</f>
        <v>0</v>
      </c>
      <c r="BR372" s="287">
        <f t="shared" ref="BR372" si="501">$BH$1072</f>
        <v>0</v>
      </c>
      <c r="BS372" s="143">
        <f>Prenoms!$C$20</f>
        <v>0</v>
      </c>
      <c r="BT372" s="146"/>
      <c r="BU372" s="210">
        <f>SUM('Heures et Indemnites'!$RD$16:$RE$16)</f>
        <v>0</v>
      </c>
      <c r="BV372" s="219">
        <f>SUM('Heures et Indemnites'!$RD$6:$RE$16)</f>
        <v>0</v>
      </c>
      <c r="BW372" s="210"/>
      <c r="BX372" s="219"/>
      <c r="MT372" s="371">
        <f t="shared" si="482"/>
        <v>0</v>
      </c>
      <c r="MU372" s="372">
        <f t="shared" si="499"/>
        <v>0</v>
      </c>
      <c r="MV372" s="372">
        <f t="shared" si="469"/>
        <v>0</v>
      </c>
      <c r="MW372" s="372"/>
      <c r="MX372" s="372">
        <f t="shared" si="470"/>
        <v>0</v>
      </c>
      <c r="MY372" s="372"/>
      <c r="MZ372" s="372">
        <f t="shared" si="471"/>
        <v>0</v>
      </c>
      <c r="NA372" s="372"/>
      <c r="NB372" s="372">
        <f t="shared" si="472"/>
        <v>0</v>
      </c>
      <c r="NC372" s="372"/>
      <c r="ND372" s="372">
        <f t="shared" si="473"/>
        <v>0</v>
      </c>
      <c r="NE372" s="372"/>
      <c r="NF372" s="372">
        <f t="shared" si="474"/>
        <v>0</v>
      </c>
      <c r="NG372" s="372"/>
      <c r="NH372" s="372">
        <f t="shared" si="475"/>
        <v>0</v>
      </c>
      <c r="NI372" s="372"/>
      <c r="NJ372" s="372">
        <f t="shared" si="476"/>
        <v>0</v>
      </c>
      <c r="NK372" s="372"/>
      <c r="NL372" s="372">
        <f t="shared" si="483"/>
        <v>0</v>
      </c>
      <c r="NM372" s="373"/>
      <c r="NN372" s="350"/>
      <c r="NR372" s="30">
        <f t="shared" si="477"/>
        <v>0</v>
      </c>
      <c r="NS372" s="30">
        <f t="shared" si="478"/>
        <v>0</v>
      </c>
      <c r="NT372" s="30">
        <f t="shared" si="479"/>
        <v>0</v>
      </c>
    </row>
    <row r="373" spans="1:384" ht="10.199999999999999" customHeight="1">
      <c r="A373" s="25"/>
      <c r="B373" s="337"/>
      <c r="C373" s="335"/>
      <c r="D373" s="15"/>
      <c r="E373" s="101"/>
      <c r="F373" s="101"/>
      <c r="G373" s="101"/>
      <c r="H373" s="323"/>
      <c r="I373" s="328">
        <f>Prenoms!$B$21</f>
        <v>0</v>
      </c>
      <c r="J373" s="329"/>
      <c r="K373" s="329"/>
      <c r="L373" s="329"/>
      <c r="M373" s="329"/>
      <c r="N373" s="78" t="str">
        <f>IF(NL373&lt;&gt;0,"",IF(Conges!P55=0,"",Conges!P55))</f>
        <v/>
      </c>
      <c r="O373" s="79"/>
      <c r="P373" s="80"/>
      <c r="Q373" s="80"/>
      <c r="R373" s="80"/>
      <c r="S373" s="80"/>
      <c r="T373" s="80"/>
      <c r="U373" s="80"/>
      <c r="V373" s="81"/>
      <c r="W373" s="79"/>
      <c r="X373" s="80"/>
      <c r="Y373" s="80"/>
      <c r="Z373" s="80"/>
      <c r="AA373" s="80"/>
      <c r="AB373" s="80"/>
      <c r="AC373" s="80"/>
      <c r="AD373" s="81"/>
      <c r="AE373" s="79"/>
      <c r="AF373" s="80"/>
      <c r="AG373" s="80"/>
      <c r="AH373" s="80"/>
      <c r="AI373" s="80"/>
      <c r="AJ373" s="81"/>
      <c r="AK373" s="79"/>
      <c r="AL373" s="80"/>
      <c r="AM373" s="80"/>
      <c r="AN373" s="80"/>
      <c r="AO373" s="80"/>
      <c r="AP373" s="80"/>
      <c r="AQ373" s="80"/>
      <c r="AR373" s="80"/>
      <c r="AS373" s="80"/>
      <c r="AT373" s="81"/>
      <c r="AU373" s="79"/>
      <c r="AV373" s="80"/>
      <c r="AW373" s="80"/>
      <c r="AX373" s="80"/>
      <c r="AY373" s="80"/>
      <c r="AZ373" s="80"/>
      <c r="BA373" s="80"/>
      <c r="BB373" s="81"/>
      <c r="BC373" s="82">
        <f>IF(NL373&lt;&gt;0,(IF(Conges!P$55=0,0,3)),0)</f>
        <v>0</v>
      </c>
      <c r="BD373" s="370"/>
      <c r="BE373" s="357">
        <f>IF(OR(Conges!P$55="A",Conges!P$55="V"),Prenoms!L$21,NL373)</f>
        <v>0</v>
      </c>
      <c r="BF373" s="358"/>
      <c r="BG373" s="264"/>
      <c r="BH373" s="265">
        <f t="shared" si="462"/>
        <v>0</v>
      </c>
      <c r="BI373" s="266" t="str">
        <f t="shared" si="463"/>
        <v/>
      </c>
      <c r="BJ373" s="278">
        <v>0</v>
      </c>
      <c r="BK373" s="279">
        <f t="shared" si="480"/>
        <v>0</v>
      </c>
      <c r="BL373" s="280">
        <f t="shared" si="439"/>
        <v>0</v>
      </c>
      <c r="BM373" s="280">
        <f t="shared" si="440"/>
        <v>0</v>
      </c>
      <c r="BN373" s="280">
        <f>SUM('Heures Pointage'!$SD$16:$SE$16)</f>
        <v>0</v>
      </c>
      <c r="BO373" s="280">
        <f>SUM('Heures et Indemnites'!$SD$16:$SE$16)</f>
        <v>0</v>
      </c>
      <c r="BP373" s="281">
        <f t="shared" si="441"/>
        <v>0</v>
      </c>
      <c r="BQ373" s="281">
        <f>'Heures Pointage'!$TB$16</f>
        <v>0</v>
      </c>
      <c r="BR373" s="282">
        <f t="shared" ref="BR373" si="502">$BH$1073</f>
        <v>0</v>
      </c>
      <c r="BS373" s="142">
        <f>Prenoms!$C$21</f>
        <v>0</v>
      </c>
      <c r="BT373" s="170"/>
      <c r="BU373" s="211">
        <f>SUM('Heures et Indemnites'!$SD$16:$SE$16)</f>
        <v>0</v>
      </c>
      <c r="BV373" s="218">
        <f>SUM('Heures et Indemnites'!$SD$6:$SE$16)</f>
        <v>0</v>
      </c>
      <c r="BW373" s="211"/>
      <c r="BX373" s="218"/>
      <c r="MT373" s="369">
        <f t="shared" si="482"/>
        <v>0</v>
      </c>
      <c r="MU373" s="351">
        <f t="shared" si="499"/>
        <v>0</v>
      </c>
      <c r="MV373" s="351">
        <f t="shared" si="469"/>
        <v>0</v>
      </c>
      <c r="MW373" s="351"/>
      <c r="MX373" s="351">
        <f t="shared" si="470"/>
        <v>0</v>
      </c>
      <c r="MY373" s="351"/>
      <c r="MZ373" s="351">
        <f t="shared" si="471"/>
        <v>0</v>
      </c>
      <c r="NA373" s="351"/>
      <c r="NB373" s="351">
        <f t="shared" si="472"/>
        <v>0</v>
      </c>
      <c r="NC373" s="351"/>
      <c r="ND373" s="351">
        <f t="shared" si="473"/>
        <v>0</v>
      </c>
      <c r="NE373" s="351"/>
      <c r="NF373" s="351">
        <f t="shared" si="474"/>
        <v>0</v>
      </c>
      <c r="NG373" s="351"/>
      <c r="NH373" s="351">
        <f t="shared" si="475"/>
        <v>0</v>
      </c>
      <c r="NI373" s="351"/>
      <c r="NJ373" s="351">
        <f t="shared" si="476"/>
        <v>0</v>
      </c>
      <c r="NK373" s="351"/>
      <c r="NL373" s="351">
        <f t="shared" si="483"/>
        <v>0</v>
      </c>
      <c r="NM373" s="352"/>
      <c r="NN373" s="350"/>
      <c r="NR373" s="30">
        <f t="shared" si="477"/>
        <v>0</v>
      </c>
      <c r="NS373" s="30">
        <f t="shared" si="478"/>
        <v>0</v>
      </c>
      <c r="NT373" s="30">
        <f t="shared" si="479"/>
        <v>0</v>
      </c>
    </row>
    <row r="374" spans="1:384" ht="10.199999999999999" customHeight="1">
      <c r="A374" s="25"/>
      <c r="B374" s="337"/>
      <c r="C374" s="335"/>
      <c r="D374" s="15"/>
      <c r="E374" s="101"/>
      <c r="F374" s="101"/>
      <c r="G374" s="101"/>
      <c r="H374" s="323"/>
      <c r="I374" s="325">
        <f>Prenoms!$B$22</f>
        <v>0</v>
      </c>
      <c r="J374" s="326"/>
      <c r="K374" s="326"/>
      <c r="L374" s="326"/>
      <c r="M374" s="326"/>
      <c r="N374" s="65" t="str">
        <f>IF(NL374&lt;&gt;0,"",IF(Conges!P56=0,"",Conges!P56))</f>
        <v/>
      </c>
      <c r="O374" s="66"/>
      <c r="P374" s="67"/>
      <c r="Q374" s="67"/>
      <c r="R374" s="67"/>
      <c r="S374" s="67"/>
      <c r="T374" s="67"/>
      <c r="U374" s="67"/>
      <c r="V374" s="68"/>
      <c r="W374" s="66"/>
      <c r="X374" s="67"/>
      <c r="Y374" s="67"/>
      <c r="Z374" s="67"/>
      <c r="AA374" s="67"/>
      <c r="AB374" s="67"/>
      <c r="AC374" s="67"/>
      <c r="AD374" s="68"/>
      <c r="AE374" s="66"/>
      <c r="AF374" s="67"/>
      <c r="AG374" s="67"/>
      <c r="AH374" s="67"/>
      <c r="AI374" s="67"/>
      <c r="AJ374" s="68"/>
      <c r="AK374" s="66"/>
      <c r="AL374" s="67"/>
      <c r="AM374" s="67"/>
      <c r="AN374" s="67"/>
      <c r="AO374" s="67"/>
      <c r="AP374" s="67"/>
      <c r="AQ374" s="67"/>
      <c r="AR374" s="67"/>
      <c r="AS374" s="67"/>
      <c r="AT374" s="68"/>
      <c r="AU374" s="66"/>
      <c r="AV374" s="67"/>
      <c r="AW374" s="67"/>
      <c r="AX374" s="67"/>
      <c r="AY374" s="67"/>
      <c r="AZ374" s="67"/>
      <c r="BA374" s="67"/>
      <c r="BB374" s="68"/>
      <c r="BC374" s="69">
        <f>IF(NL374&lt;&gt;0,(IF(Conges!P$56=0,0,3)),0)</f>
        <v>0</v>
      </c>
      <c r="BD374" s="370"/>
      <c r="BE374" s="355">
        <f>IF(OR(Conges!P$56="A",Conges!P$56="V"),Prenoms!L$22,NL374)</f>
        <v>0</v>
      </c>
      <c r="BF374" s="356"/>
      <c r="BG374" s="267"/>
      <c r="BH374" s="268">
        <f t="shared" si="462"/>
        <v>0</v>
      </c>
      <c r="BI374" s="269" t="str">
        <f t="shared" si="463"/>
        <v/>
      </c>
      <c r="BJ374" s="283">
        <v>0</v>
      </c>
      <c r="BK374" s="284">
        <f t="shared" si="480"/>
        <v>0</v>
      </c>
      <c r="BL374" s="285">
        <f t="shared" si="439"/>
        <v>0</v>
      </c>
      <c r="BM374" s="285">
        <f t="shared" si="440"/>
        <v>0</v>
      </c>
      <c r="BN374" s="285">
        <f>SUM('Heures Pointage'!$TD$16:$TE$16)</f>
        <v>0</v>
      </c>
      <c r="BO374" s="285">
        <f>SUM('Heures et Indemnites'!$TD$16:$TE$16)</f>
        <v>0</v>
      </c>
      <c r="BP374" s="286">
        <f t="shared" si="441"/>
        <v>0</v>
      </c>
      <c r="BQ374" s="286">
        <f>'Heures Pointage'!$UB$16</f>
        <v>0</v>
      </c>
      <c r="BR374" s="287">
        <f t="shared" ref="BR374" si="503">$BH$1074</f>
        <v>0</v>
      </c>
      <c r="BS374" s="143">
        <f>Prenoms!$C$22</f>
        <v>0</v>
      </c>
      <c r="BT374" s="146"/>
      <c r="BU374" s="210">
        <f>SUM('Heures et Indemnites'!$TD$16:$TE$16)</f>
        <v>0</v>
      </c>
      <c r="BV374" s="219">
        <f>SUM('Heures et Indemnites'!$TD$6:$TE$16)</f>
        <v>0</v>
      </c>
      <c r="BW374" s="210"/>
      <c r="BX374" s="219"/>
      <c r="MT374" s="371">
        <f t="shared" si="482"/>
        <v>0</v>
      </c>
      <c r="MU374" s="372">
        <f t="shared" si="499"/>
        <v>0</v>
      </c>
      <c r="MV374" s="372">
        <f t="shared" si="469"/>
        <v>0</v>
      </c>
      <c r="MW374" s="372"/>
      <c r="MX374" s="372">
        <f t="shared" si="470"/>
        <v>0</v>
      </c>
      <c r="MY374" s="372"/>
      <c r="MZ374" s="372">
        <f t="shared" si="471"/>
        <v>0</v>
      </c>
      <c r="NA374" s="372"/>
      <c r="NB374" s="372">
        <f t="shared" si="472"/>
        <v>0</v>
      </c>
      <c r="NC374" s="372"/>
      <c r="ND374" s="372">
        <f t="shared" si="473"/>
        <v>0</v>
      </c>
      <c r="NE374" s="372"/>
      <c r="NF374" s="372">
        <f t="shared" si="474"/>
        <v>0</v>
      </c>
      <c r="NG374" s="372"/>
      <c r="NH374" s="372">
        <f t="shared" si="475"/>
        <v>0</v>
      </c>
      <c r="NI374" s="372"/>
      <c r="NJ374" s="372">
        <f t="shared" si="476"/>
        <v>0</v>
      </c>
      <c r="NK374" s="372"/>
      <c r="NL374" s="372">
        <f t="shared" si="483"/>
        <v>0</v>
      </c>
      <c r="NM374" s="373"/>
      <c r="NN374" s="350"/>
      <c r="NR374" s="30">
        <f t="shared" si="477"/>
        <v>0</v>
      </c>
      <c r="NS374" s="30">
        <f t="shared" si="478"/>
        <v>0</v>
      </c>
      <c r="NT374" s="30">
        <f t="shared" si="479"/>
        <v>0</v>
      </c>
    </row>
    <row r="375" spans="1:384" ht="10.199999999999999" customHeight="1">
      <c r="A375" s="25"/>
      <c r="B375" s="337"/>
      <c r="C375" s="335"/>
      <c r="D375" s="15"/>
      <c r="E375" s="101"/>
      <c r="F375" s="101"/>
      <c r="G375" s="101"/>
      <c r="H375" s="323"/>
      <c r="I375" s="328">
        <f>Prenoms!$B$23</f>
        <v>0</v>
      </c>
      <c r="J375" s="329"/>
      <c r="K375" s="329"/>
      <c r="L375" s="329"/>
      <c r="M375" s="329"/>
      <c r="N375" s="78" t="str">
        <f>IF(NL375&lt;&gt;0,"",IF(Conges!P57=0,"",Conges!P57))</f>
        <v/>
      </c>
      <c r="O375" s="79"/>
      <c r="P375" s="80"/>
      <c r="Q375" s="80"/>
      <c r="R375" s="80"/>
      <c r="S375" s="80"/>
      <c r="T375" s="80"/>
      <c r="U375" s="80"/>
      <c r="V375" s="81"/>
      <c r="W375" s="79"/>
      <c r="X375" s="80"/>
      <c r="Y375" s="80"/>
      <c r="Z375" s="80"/>
      <c r="AA375" s="80"/>
      <c r="AB375" s="80"/>
      <c r="AC375" s="80"/>
      <c r="AD375" s="81"/>
      <c r="AE375" s="79"/>
      <c r="AF375" s="80"/>
      <c r="AG375" s="80"/>
      <c r="AH375" s="80"/>
      <c r="AI375" s="80"/>
      <c r="AJ375" s="81"/>
      <c r="AK375" s="79"/>
      <c r="AL375" s="80"/>
      <c r="AM375" s="80"/>
      <c r="AN375" s="80"/>
      <c r="AO375" s="80"/>
      <c r="AP375" s="80"/>
      <c r="AQ375" s="80"/>
      <c r="AR375" s="80"/>
      <c r="AS375" s="80"/>
      <c r="AT375" s="81"/>
      <c r="AU375" s="79"/>
      <c r="AV375" s="80"/>
      <c r="AW375" s="80"/>
      <c r="AX375" s="80"/>
      <c r="AY375" s="80"/>
      <c r="AZ375" s="80"/>
      <c r="BA375" s="80"/>
      <c r="BB375" s="81"/>
      <c r="BC375" s="82">
        <f>IF(NL375&lt;&gt;0,(IF(Conges!P$57=0,0,3)),0)</f>
        <v>0</v>
      </c>
      <c r="BD375" s="370"/>
      <c r="BE375" s="357">
        <f>IF(OR(Conges!P$57="A",Conges!P$57="V"),Prenoms!L$23,NL375)</f>
        <v>0</v>
      </c>
      <c r="BF375" s="358"/>
      <c r="BG375" s="264"/>
      <c r="BH375" s="265">
        <f t="shared" si="462"/>
        <v>0</v>
      </c>
      <c r="BI375" s="266" t="str">
        <f t="shared" si="463"/>
        <v/>
      </c>
      <c r="BJ375" s="278">
        <v>0</v>
      </c>
      <c r="BK375" s="279">
        <f t="shared" si="480"/>
        <v>0</v>
      </c>
      <c r="BL375" s="280">
        <f t="shared" si="439"/>
        <v>0</v>
      </c>
      <c r="BM375" s="280">
        <f t="shared" si="440"/>
        <v>0</v>
      </c>
      <c r="BN375" s="280">
        <f>SUM('Heures Pointage'!$UD$16:$UE$16)</f>
        <v>0</v>
      </c>
      <c r="BO375" s="280">
        <f>SUM('Heures et Indemnites'!$UD$16:$UE$16)</f>
        <v>0</v>
      </c>
      <c r="BP375" s="281">
        <f t="shared" si="441"/>
        <v>0</v>
      </c>
      <c r="BQ375" s="281">
        <f>'Heures Pointage'!$VB$16</f>
        <v>0</v>
      </c>
      <c r="BR375" s="282">
        <f t="shared" ref="BR375" si="504">$BH$1075</f>
        <v>0</v>
      </c>
      <c r="BS375" s="142">
        <f>Prenoms!$C$23</f>
        <v>0</v>
      </c>
      <c r="BT375" s="170"/>
      <c r="BU375" s="211">
        <f>SUM('Heures et Indemnites'!$UD$16:$UE$16)</f>
        <v>0</v>
      </c>
      <c r="BV375" s="218">
        <f>SUM('Heures et Indemnites'!$UD$6:$UE$16)</f>
        <v>0</v>
      </c>
      <c r="BW375" s="211"/>
      <c r="BX375" s="218"/>
      <c r="MT375" s="369">
        <f t="shared" si="482"/>
        <v>0</v>
      </c>
      <c r="MU375" s="351">
        <f t="shared" si="499"/>
        <v>0</v>
      </c>
      <c r="MV375" s="351">
        <f t="shared" si="469"/>
        <v>0</v>
      </c>
      <c r="MW375" s="351"/>
      <c r="MX375" s="351">
        <f t="shared" si="470"/>
        <v>0</v>
      </c>
      <c r="MY375" s="351"/>
      <c r="MZ375" s="351">
        <f t="shared" si="471"/>
        <v>0</v>
      </c>
      <c r="NA375" s="351"/>
      <c r="NB375" s="351">
        <f t="shared" si="472"/>
        <v>0</v>
      </c>
      <c r="NC375" s="351"/>
      <c r="ND375" s="351">
        <f t="shared" si="473"/>
        <v>0</v>
      </c>
      <c r="NE375" s="351"/>
      <c r="NF375" s="351">
        <f t="shared" si="474"/>
        <v>0</v>
      </c>
      <c r="NG375" s="351"/>
      <c r="NH375" s="351">
        <f t="shared" si="475"/>
        <v>0</v>
      </c>
      <c r="NI375" s="351"/>
      <c r="NJ375" s="351">
        <f t="shared" si="476"/>
        <v>0</v>
      </c>
      <c r="NK375" s="351"/>
      <c r="NL375" s="351">
        <f t="shared" si="483"/>
        <v>0</v>
      </c>
      <c r="NM375" s="352"/>
      <c r="NN375" s="350"/>
      <c r="NR375" s="30">
        <f t="shared" si="477"/>
        <v>0</v>
      </c>
      <c r="NS375" s="30">
        <f t="shared" si="478"/>
        <v>0</v>
      </c>
      <c r="NT375" s="30">
        <f t="shared" si="479"/>
        <v>0</v>
      </c>
    </row>
    <row r="376" spans="1:384" ht="10.199999999999999" customHeight="1">
      <c r="A376" s="25"/>
      <c r="B376" s="337"/>
      <c r="C376" s="335"/>
      <c r="D376" s="15"/>
      <c r="E376" s="101"/>
      <c r="F376" s="101"/>
      <c r="G376" s="101"/>
      <c r="H376" s="323"/>
      <c r="I376" s="325">
        <f>Prenoms!$B$24</f>
        <v>0</v>
      </c>
      <c r="J376" s="326"/>
      <c r="K376" s="326"/>
      <c r="L376" s="326"/>
      <c r="M376" s="326"/>
      <c r="N376" s="65" t="str">
        <f>IF(NL376&lt;&gt;0,"",IF(Conges!P58=0,"",Conges!P58))</f>
        <v/>
      </c>
      <c r="O376" s="66"/>
      <c r="P376" s="67"/>
      <c r="Q376" s="67"/>
      <c r="R376" s="67"/>
      <c r="S376" s="67"/>
      <c r="T376" s="67"/>
      <c r="U376" s="67"/>
      <c r="V376" s="68"/>
      <c r="W376" s="66"/>
      <c r="X376" s="67"/>
      <c r="Y376" s="67"/>
      <c r="Z376" s="67"/>
      <c r="AA376" s="67"/>
      <c r="AB376" s="67"/>
      <c r="AC376" s="67"/>
      <c r="AD376" s="68"/>
      <c r="AE376" s="66"/>
      <c r="AF376" s="67"/>
      <c r="AG376" s="67"/>
      <c r="AH376" s="67"/>
      <c r="AI376" s="67"/>
      <c r="AJ376" s="68"/>
      <c r="AK376" s="66"/>
      <c r="AL376" s="67"/>
      <c r="AM376" s="67"/>
      <c r="AN376" s="67"/>
      <c r="AO376" s="67"/>
      <c r="AP376" s="67"/>
      <c r="AQ376" s="67"/>
      <c r="AR376" s="67"/>
      <c r="AS376" s="67"/>
      <c r="AT376" s="68"/>
      <c r="AU376" s="66"/>
      <c r="AV376" s="67"/>
      <c r="AW376" s="67"/>
      <c r="AX376" s="67"/>
      <c r="AY376" s="67"/>
      <c r="AZ376" s="67"/>
      <c r="BA376" s="67"/>
      <c r="BB376" s="68"/>
      <c r="BC376" s="69">
        <f>IF(NL376&lt;&gt;0,(IF(Conges!P$58=0,0,3)),0)</f>
        <v>0</v>
      </c>
      <c r="BD376" s="370"/>
      <c r="BE376" s="355">
        <f>IF(OR(Conges!P$58="A",Conges!P$58="V"),Prenoms!L$24,NL376)</f>
        <v>0</v>
      </c>
      <c r="BF376" s="356"/>
      <c r="BG376" s="267"/>
      <c r="BH376" s="268">
        <f t="shared" si="462"/>
        <v>0</v>
      </c>
      <c r="BI376" s="269" t="str">
        <f t="shared" si="463"/>
        <v/>
      </c>
      <c r="BJ376" s="283">
        <v>0</v>
      </c>
      <c r="BK376" s="284">
        <f t="shared" si="480"/>
        <v>0</v>
      </c>
      <c r="BL376" s="285">
        <f t="shared" si="439"/>
        <v>0</v>
      </c>
      <c r="BM376" s="285">
        <f t="shared" si="440"/>
        <v>0</v>
      </c>
      <c r="BN376" s="285">
        <f>SUM('Heures Pointage'!$VD$16:$VE$16)</f>
        <v>0</v>
      </c>
      <c r="BO376" s="285">
        <f>SUM('Heures et Indemnites'!$VD$16:$VE$16)</f>
        <v>0</v>
      </c>
      <c r="BP376" s="286">
        <f t="shared" si="441"/>
        <v>0</v>
      </c>
      <c r="BQ376" s="286">
        <f>'Heures Pointage'!$WB$16</f>
        <v>0</v>
      </c>
      <c r="BR376" s="287">
        <f t="shared" ref="BR376" si="505">$BH$1076</f>
        <v>0</v>
      </c>
      <c r="BS376" s="143">
        <f>Prenoms!$C$24</f>
        <v>0</v>
      </c>
      <c r="BT376" s="146"/>
      <c r="BU376" s="210">
        <f>SUM('Heures et Indemnites'!$VD$16:$VE$16)</f>
        <v>0</v>
      </c>
      <c r="BV376" s="219">
        <f>SUM('Heures et Indemnites'!$VD$6:$VE$16)</f>
        <v>0</v>
      </c>
      <c r="BW376" s="210"/>
      <c r="BX376" s="219"/>
      <c r="MT376" s="371">
        <f t="shared" si="482"/>
        <v>0</v>
      </c>
      <c r="MU376" s="372">
        <f t="shared" si="499"/>
        <v>0</v>
      </c>
      <c r="MV376" s="372">
        <f t="shared" si="469"/>
        <v>0</v>
      </c>
      <c r="MW376" s="372"/>
      <c r="MX376" s="372">
        <f t="shared" si="470"/>
        <v>0</v>
      </c>
      <c r="MY376" s="372"/>
      <c r="MZ376" s="372">
        <f t="shared" si="471"/>
        <v>0</v>
      </c>
      <c r="NA376" s="372"/>
      <c r="NB376" s="372">
        <f t="shared" si="472"/>
        <v>0</v>
      </c>
      <c r="NC376" s="372"/>
      <c r="ND376" s="372">
        <f t="shared" si="473"/>
        <v>0</v>
      </c>
      <c r="NE376" s="372"/>
      <c r="NF376" s="372">
        <f t="shared" si="474"/>
        <v>0</v>
      </c>
      <c r="NG376" s="372"/>
      <c r="NH376" s="372">
        <f t="shared" si="475"/>
        <v>0</v>
      </c>
      <c r="NI376" s="372"/>
      <c r="NJ376" s="372">
        <f t="shared" si="476"/>
        <v>0</v>
      </c>
      <c r="NK376" s="372"/>
      <c r="NL376" s="372">
        <f t="shared" si="483"/>
        <v>0</v>
      </c>
      <c r="NM376" s="373"/>
      <c r="NN376" s="350"/>
      <c r="NR376" s="30">
        <f t="shared" si="477"/>
        <v>0</v>
      </c>
      <c r="NS376" s="30">
        <f t="shared" si="478"/>
        <v>0</v>
      </c>
      <c r="NT376" s="30">
        <f t="shared" si="479"/>
        <v>0</v>
      </c>
    </row>
    <row r="377" spans="1:384" ht="10.199999999999999" customHeight="1">
      <c r="A377" s="25"/>
      <c r="B377" s="337"/>
      <c r="C377" s="335"/>
      <c r="D377" s="15"/>
      <c r="E377" s="101"/>
      <c r="F377" s="101"/>
      <c r="G377" s="101"/>
      <c r="H377" s="323"/>
      <c r="I377" s="328">
        <f>Prenoms!$B$25</f>
        <v>0</v>
      </c>
      <c r="J377" s="329"/>
      <c r="K377" s="329"/>
      <c r="L377" s="329"/>
      <c r="M377" s="329"/>
      <c r="N377" s="78" t="str">
        <f>IF(NL377&lt;&gt;0,"",IF(Conges!P59=0,"",Conges!P59))</f>
        <v/>
      </c>
      <c r="O377" s="79"/>
      <c r="P377" s="80"/>
      <c r="Q377" s="80"/>
      <c r="R377" s="80"/>
      <c r="S377" s="80"/>
      <c r="T377" s="80"/>
      <c r="U377" s="80"/>
      <c r="V377" s="81"/>
      <c r="W377" s="79"/>
      <c r="X377" s="80"/>
      <c r="Y377" s="80"/>
      <c r="Z377" s="80"/>
      <c r="AA377" s="80"/>
      <c r="AB377" s="80"/>
      <c r="AC377" s="80"/>
      <c r="AD377" s="81"/>
      <c r="AE377" s="79"/>
      <c r="AF377" s="80"/>
      <c r="AG377" s="80"/>
      <c r="AH377" s="80"/>
      <c r="AI377" s="80"/>
      <c r="AJ377" s="81"/>
      <c r="AK377" s="79"/>
      <c r="AL377" s="80"/>
      <c r="AM377" s="80"/>
      <c r="AN377" s="80"/>
      <c r="AO377" s="80"/>
      <c r="AP377" s="80"/>
      <c r="AQ377" s="80"/>
      <c r="AR377" s="80"/>
      <c r="AS377" s="80"/>
      <c r="AT377" s="81"/>
      <c r="AU377" s="79"/>
      <c r="AV377" s="80"/>
      <c r="AW377" s="80"/>
      <c r="AX377" s="80"/>
      <c r="AY377" s="80"/>
      <c r="AZ377" s="80"/>
      <c r="BA377" s="80"/>
      <c r="BB377" s="81"/>
      <c r="BC377" s="82">
        <f>IF(NL377&lt;&gt;0,(IF(Conges!P$59=0,0,3)),0)</f>
        <v>0</v>
      </c>
      <c r="BD377" s="370"/>
      <c r="BE377" s="357">
        <f>IF(OR(Conges!P$59="A",Conges!P$59="V"),Prenoms!L$25,NL377)</f>
        <v>0</v>
      </c>
      <c r="BF377" s="358"/>
      <c r="BG377" s="264"/>
      <c r="BH377" s="265">
        <f t="shared" si="462"/>
        <v>0</v>
      </c>
      <c r="BI377" s="266" t="str">
        <f t="shared" si="463"/>
        <v/>
      </c>
      <c r="BJ377" s="278">
        <v>0</v>
      </c>
      <c r="BK377" s="279">
        <f t="shared" si="480"/>
        <v>0</v>
      </c>
      <c r="BL377" s="280">
        <f t="shared" si="439"/>
        <v>0</v>
      </c>
      <c r="BM377" s="280">
        <f t="shared" si="440"/>
        <v>0</v>
      </c>
      <c r="BN377" s="280">
        <f>SUM('Heures Pointage'!$WD$16:$WE$16)</f>
        <v>0</v>
      </c>
      <c r="BO377" s="280">
        <f>SUM('Heures et Indemnites'!$WD$16:$WE$16)</f>
        <v>0</v>
      </c>
      <c r="BP377" s="281">
        <f t="shared" si="441"/>
        <v>0</v>
      </c>
      <c r="BQ377" s="281">
        <f>'Heures Pointage'!$XB$16</f>
        <v>0</v>
      </c>
      <c r="BR377" s="282">
        <f t="shared" ref="BR377" si="506">$BH$1077</f>
        <v>0</v>
      </c>
      <c r="BS377" s="142">
        <f>Prenoms!$C$25</f>
        <v>0</v>
      </c>
      <c r="BT377" s="170"/>
      <c r="BU377" s="211">
        <f>SUM('Heures et Indemnites'!$WD$16:$WE$16)</f>
        <v>0</v>
      </c>
      <c r="BV377" s="218">
        <f>SUM('Heures et Indemnites'!$WD$6:$WE$16)</f>
        <v>0</v>
      </c>
      <c r="BW377" s="211"/>
      <c r="BX377" s="218"/>
      <c r="MT377" s="369">
        <f t="shared" si="482"/>
        <v>0</v>
      </c>
      <c r="MU377" s="351">
        <f t="shared" si="499"/>
        <v>0</v>
      </c>
      <c r="MV377" s="351">
        <f t="shared" si="469"/>
        <v>0</v>
      </c>
      <c r="MW377" s="351"/>
      <c r="MX377" s="351">
        <f t="shared" si="470"/>
        <v>0</v>
      </c>
      <c r="MY377" s="351"/>
      <c r="MZ377" s="351">
        <f t="shared" si="471"/>
        <v>0</v>
      </c>
      <c r="NA377" s="351"/>
      <c r="NB377" s="351">
        <f t="shared" si="472"/>
        <v>0</v>
      </c>
      <c r="NC377" s="351"/>
      <c r="ND377" s="351">
        <f t="shared" si="473"/>
        <v>0</v>
      </c>
      <c r="NE377" s="351"/>
      <c r="NF377" s="351">
        <f t="shared" si="474"/>
        <v>0</v>
      </c>
      <c r="NG377" s="351"/>
      <c r="NH377" s="351">
        <f t="shared" si="475"/>
        <v>0</v>
      </c>
      <c r="NI377" s="351"/>
      <c r="NJ377" s="351">
        <f t="shared" si="476"/>
        <v>0</v>
      </c>
      <c r="NK377" s="351"/>
      <c r="NL377" s="351">
        <f t="shared" si="483"/>
        <v>0</v>
      </c>
      <c r="NM377" s="352"/>
      <c r="NN377" s="350"/>
      <c r="NR377" s="30">
        <f t="shared" si="477"/>
        <v>0</v>
      </c>
      <c r="NS377" s="30">
        <f t="shared" si="478"/>
        <v>0</v>
      </c>
      <c r="NT377" s="30">
        <f t="shared" si="479"/>
        <v>0</v>
      </c>
    </row>
    <row r="378" spans="1:384" ht="10.199999999999999" customHeight="1">
      <c r="A378" s="25"/>
      <c r="B378" s="337"/>
      <c r="C378" s="335"/>
      <c r="D378" s="15"/>
      <c r="E378" s="101"/>
      <c r="F378" s="101"/>
      <c r="G378" s="101"/>
      <c r="H378" s="323"/>
      <c r="I378" s="325">
        <f>Prenoms!$B$26</f>
        <v>0</v>
      </c>
      <c r="J378" s="326"/>
      <c r="K378" s="326"/>
      <c r="L378" s="326"/>
      <c r="M378" s="326"/>
      <c r="N378" s="65" t="str">
        <f>IF(NL378&lt;&gt;0,"",IF(Conges!P60=0,"",Conges!P60))</f>
        <v/>
      </c>
      <c r="O378" s="66"/>
      <c r="P378" s="67"/>
      <c r="Q378" s="67"/>
      <c r="R378" s="67"/>
      <c r="S378" s="67"/>
      <c r="T378" s="67"/>
      <c r="U378" s="67"/>
      <c r="V378" s="68"/>
      <c r="W378" s="66"/>
      <c r="X378" s="67"/>
      <c r="Y378" s="67"/>
      <c r="Z378" s="67"/>
      <c r="AA378" s="67"/>
      <c r="AB378" s="67"/>
      <c r="AC378" s="67"/>
      <c r="AD378" s="68"/>
      <c r="AE378" s="66"/>
      <c r="AF378" s="67"/>
      <c r="AG378" s="67"/>
      <c r="AH378" s="67"/>
      <c r="AI378" s="67"/>
      <c r="AJ378" s="68"/>
      <c r="AK378" s="66"/>
      <c r="AL378" s="67"/>
      <c r="AM378" s="67"/>
      <c r="AN378" s="67"/>
      <c r="AO378" s="67"/>
      <c r="AP378" s="67"/>
      <c r="AQ378" s="67"/>
      <c r="AR378" s="67"/>
      <c r="AS378" s="67"/>
      <c r="AT378" s="68"/>
      <c r="AU378" s="66"/>
      <c r="AV378" s="67"/>
      <c r="AW378" s="67"/>
      <c r="AX378" s="67"/>
      <c r="AY378" s="67"/>
      <c r="AZ378" s="67"/>
      <c r="BA378" s="67"/>
      <c r="BB378" s="68"/>
      <c r="BC378" s="69">
        <f>IF(NL378&lt;&gt;0,(IF(Conges!P$60=0,0,3)),0)</f>
        <v>0</v>
      </c>
      <c r="BD378" s="370"/>
      <c r="BE378" s="355">
        <f>IF(OR(Conges!P$60="A",Conges!P$60="V"),Prenoms!L$26,NL378)</f>
        <v>0</v>
      </c>
      <c r="BF378" s="356"/>
      <c r="BG378" s="267"/>
      <c r="BH378" s="268">
        <f t="shared" si="462"/>
        <v>0</v>
      </c>
      <c r="BI378" s="269" t="str">
        <f t="shared" si="463"/>
        <v/>
      </c>
      <c r="BJ378" s="283">
        <v>0</v>
      </c>
      <c r="BK378" s="284">
        <f t="shared" si="480"/>
        <v>0</v>
      </c>
      <c r="BL378" s="285">
        <f t="shared" si="439"/>
        <v>0</v>
      </c>
      <c r="BM378" s="285">
        <f t="shared" si="440"/>
        <v>0</v>
      </c>
      <c r="BN378" s="285">
        <f>SUM('Heures Pointage'!$XD$16:$XE$16)</f>
        <v>0</v>
      </c>
      <c r="BO378" s="285">
        <f>SUM('Heures et Indemnites'!$XD$16:$XE$16)</f>
        <v>0</v>
      </c>
      <c r="BP378" s="286">
        <f t="shared" si="441"/>
        <v>0</v>
      </c>
      <c r="BQ378" s="286">
        <f>'Heures Pointage'!$YB$16</f>
        <v>0</v>
      </c>
      <c r="BR378" s="287">
        <f t="shared" ref="BR378" si="507">$BH$1078</f>
        <v>0</v>
      </c>
      <c r="BS378" s="143">
        <f>Prenoms!$C$26</f>
        <v>0</v>
      </c>
      <c r="BT378" s="146"/>
      <c r="BU378" s="210">
        <f>SUM('Heures et Indemnites'!$XD$16:$XE$16)</f>
        <v>0</v>
      </c>
      <c r="BV378" s="219">
        <f>SUM('Heures et Indemnites'!$XD$6:$XE$16)</f>
        <v>0</v>
      </c>
      <c r="BW378" s="210"/>
      <c r="BX378" s="219"/>
      <c r="MT378" s="371">
        <f t="shared" si="482"/>
        <v>0</v>
      </c>
      <c r="MU378" s="372">
        <f t="shared" si="499"/>
        <v>0</v>
      </c>
      <c r="MV378" s="372">
        <f t="shared" si="469"/>
        <v>0</v>
      </c>
      <c r="MW378" s="372"/>
      <c r="MX378" s="372">
        <f t="shared" si="470"/>
        <v>0</v>
      </c>
      <c r="MY378" s="372"/>
      <c r="MZ378" s="372">
        <f t="shared" si="471"/>
        <v>0</v>
      </c>
      <c r="NA378" s="372"/>
      <c r="NB378" s="372">
        <f t="shared" si="472"/>
        <v>0</v>
      </c>
      <c r="NC378" s="372"/>
      <c r="ND378" s="372">
        <f t="shared" si="473"/>
        <v>0</v>
      </c>
      <c r="NE378" s="372"/>
      <c r="NF378" s="372">
        <f t="shared" si="474"/>
        <v>0</v>
      </c>
      <c r="NG378" s="372"/>
      <c r="NH378" s="372">
        <f t="shared" si="475"/>
        <v>0</v>
      </c>
      <c r="NI378" s="372"/>
      <c r="NJ378" s="372">
        <f t="shared" si="476"/>
        <v>0</v>
      </c>
      <c r="NK378" s="372"/>
      <c r="NL378" s="372">
        <f t="shared" si="483"/>
        <v>0</v>
      </c>
      <c r="NM378" s="373"/>
      <c r="NN378" s="350"/>
      <c r="NR378" s="30">
        <f t="shared" si="477"/>
        <v>0</v>
      </c>
      <c r="NS378" s="30">
        <f t="shared" si="478"/>
        <v>0</v>
      </c>
      <c r="NT378" s="30">
        <f t="shared" si="479"/>
        <v>0</v>
      </c>
    </row>
    <row r="379" spans="1:384" ht="10.199999999999999" customHeight="1">
      <c r="A379" s="25"/>
      <c r="B379" s="337"/>
      <c r="C379" s="335"/>
      <c r="D379" s="15"/>
      <c r="E379" s="101"/>
      <c r="F379" s="101"/>
      <c r="G379" s="101"/>
      <c r="H379" s="323"/>
      <c r="I379" s="328">
        <f>Prenoms!$B$27</f>
        <v>0</v>
      </c>
      <c r="J379" s="329"/>
      <c r="K379" s="329"/>
      <c r="L379" s="329"/>
      <c r="M379" s="329"/>
      <c r="N379" s="78" t="str">
        <f>IF(NL379&lt;&gt;0,"",IF(Conges!P61=0,"",Conges!P61))</f>
        <v/>
      </c>
      <c r="O379" s="79"/>
      <c r="P379" s="80"/>
      <c r="Q379" s="80"/>
      <c r="R379" s="80"/>
      <c r="S379" s="80"/>
      <c r="T379" s="80"/>
      <c r="U379" s="80"/>
      <c r="V379" s="81"/>
      <c r="W379" s="79"/>
      <c r="X379" s="80"/>
      <c r="Y379" s="80"/>
      <c r="Z379" s="80"/>
      <c r="AA379" s="80"/>
      <c r="AB379" s="80"/>
      <c r="AC379" s="80"/>
      <c r="AD379" s="81"/>
      <c r="AE379" s="79"/>
      <c r="AF379" s="80"/>
      <c r="AG379" s="80"/>
      <c r="AH379" s="80"/>
      <c r="AI379" s="80"/>
      <c r="AJ379" s="81"/>
      <c r="AK379" s="79"/>
      <c r="AL379" s="80"/>
      <c r="AM379" s="80"/>
      <c r="AN379" s="80"/>
      <c r="AO379" s="80"/>
      <c r="AP379" s="80"/>
      <c r="AQ379" s="80"/>
      <c r="AR379" s="80"/>
      <c r="AS379" s="80"/>
      <c r="AT379" s="81"/>
      <c r="AU379" s="79"/>
      <c r="AV379" s="80"/>
      <c r="AW379" s="80"/>
      <c r="AX379" s="80"/>
      <c r="AY379" s="80"/>
      <c r="AZ379" s="80"/>
      <c r="BA379" s="80"/>
      <c r="BB379" s="81"/>
      <c r="BC379" s="82">
        <f>IF(NL379&lt;&gt;0,(IF(Conges!P$61=0,0,3)),0)</f>
        <v>0</v>
      </c>
      <c r="BD379" s="370"/>
      <c r="BE379" s="357">
        <f>IF(OR(Conges!P$61="A",Conges!P$61="V"),Prenoms!L$27,NL379)</f>
        <v>0</v>
      </c>
      <c r="BF379" s="358"/>
      <c r="BG379" s="264"/>
      <c r="BH379" s="265">
        <f t="shared" si="462"/>
        <v>0</v>
      </c>
      <c r="BI379" s="266" t="str">
        <f t="shared" si="463"/>
        <v/>
      </c>
      <c r="BJ379" s="278">
        <v>0</v>
      </c>
      <c r="BK379" s="279">
        <f t="shared" si="480"/>
        <v>0</v>
      </c>
      <c r="BL379" s="280">
        <f t="shared" si="439"/>
        <v>0</v>
      </c>
      <c r="BM379" s="280">
        <f t="shared" si="440"/>
        <v>0</v>
      </c>
      <c r="BN379" s="280">
        <f>SUM('Heures Pointage'!$YD$16:$YE$16)</f>
        <v>0</v>
      </c>
      <c r="BO379" s="280">
        <f>SUM('Heures et Indemnites'!$YD$16:$YE$16)</f>
        <v>0</v>
      </c>
      <c r="BP379" s="281">
        <f t="shared" si="441"/>
        <v>0</v>
      </c>
      <c r="BQ379" s="281">
        <f>'Heures Pointage'!$ZB$16</f>
        <v>0</v>
      </c>
      <c r="BR379" s="282">
        <f t="shared" ref="BR379" si="508">$BH$1079</f>
        <v>0</v>
      </c>
      <c r="BS379" s="142">
        <f>Prenoms!$C$27</f>
        <v>0</v>
      </c>
      <c r="BT379" s="170"/>
      <c r="BU379" s="211">
        <f>SUM('Heures et Indemnites'!$YD$16:$YE$16)</f>
        <v>0</v>
      </c>
      <c r="BV379" s="218">
        <f>SUM('Heures et Indemnites'!$YD$6:$YE$16)</f>
        <v>0</v>
      </c>
      <c r="BW379" s="211"/>
      <c r="BX379" s="218"/>
      <c r="MT379" s="369">
        <f t="shared" si="482"/>
        <v>0</v>
      </c>
      <c r="MU379" s="351">
        <f t="shared" si="499"/>
        <v>0</v>
      </c>
      <c r="MV379" s="351">
        <f t="shared" si="469"/>
        <v>0</v>
      </c>
      <c r="MW379" s="351"/>
      <c r="MX379" s="351">
        <f t="shared" si="470"/>
        <v>0</v>
      </c>
      <c r="MY379" s="351"/>
      <c r="MZ379" s="351">
        <f t="shared" si="471"/>
        <v>0</v>
      </c>
      <c r="NA379" s="351"/>
      <c r="NB379" s="351">
        <f t="shared" si="472"/>
        <v>0</v>
      </c>
      <c r="NC379" s="351"/>
      <c r="ND379" s="351">
        <f t="shared" si="473"/>
        <v>0</v>
      </c>
      <c r="NE379" s="351"/>
      <c r="NF379" s="351">
        <f t="shared" si="474"/>
        <v>0</v>
      </c>
      <c r="NG379" s="351"/>
      <c r="NH379" s="351">
        <f t="shared" si="475"/>
        <v>0</v>
      </c>
      <c r="NI379" s="351"/>
      <c r="NJ379" s="351">
        <f t="shared" si="476"/>
        <v>0</v>
      </c>
      <c r="NK379" s="351"/>
      <c r="NL379" s="351">
        <f t="shared" si="483"/>
        <v>0</v>
      </c>
      <c r="NM379" s="352"/>
      <c r="NN379" s="350"/>
      <c r="NR379" s="30">
        <f t="shared" si="477"/>
        <v>0</v>
      </c>
      <c r="NS379" s="30">
        <f t="shared" si="478"/>
        <v>0</v>
      </c>
      <c r="NT379" s="30">
        <f t="shared" si="479"/>
        <v>0</v>
      </c>
    </row>
    <row r="380" spans="1:384" ht="10.199999999999999" customHeight="1">
      <c r="A380" s="25"/>
      <c r="B380" s="337"/>
      <c r="C380" s="335"/>
      <c r="D380" s="15"/>
      <c r="E380" s="101"/>
      <c r="F380" s="101"/>
      <c r="G380" s="101"/>
      <c r="H380" s="323"/>
      <c r="I380" s="325">
        <f>Prenoms!$B$28</f>
        <v>0</v>
      </c>
      <c r="J380" s="326"/>
      <c r="K380" s="326"/>
      <c r="L380" s="326"/>
      <c r="M380" s="326"/>
      <c r="N380" s="65" t="str">
        <f>IF(NL380&lt;&gt;0,"",IF(Conges!P62=0,"",Conges!P62))</f>
        <v/>
      </c>
      <c r="O380" s="66"/>
      <c r="P380" s="67"/>
      <c r="Q380" s="67"/>
      <c r="R380" s="67"/>
      <c r="S380" s="67"/>
      <c r="T380" s="67"/>
      <c r="U380" s="67"/>
      <c r="V380" s="68"/>
      <c r="W380" s="66"/>
      <c r="X380" s="67"/>
      <c r="Y380" s="67"/>
      <c r="Z380" s="67"/>
      <c r="AA380" s="67"/>
      <c r="AB380" s="67"/>
      <c r="AC380" s="67"/>
      <c r="AD380" s="68"/>
      <c r="AE380" s="66"/>
      <c r="AF380" s="67"/>
      <c r="AG380" s="67"/>
      <c r="AH380" s="67"/>
      <c r="AI380" s="67"/>
      <c r="AJ380" s="68"/>
      <c r="AK380" s="66"/>
      <c r="AL380" s="67"/>
      <c r="AM380" s="67"/>
      <c r="AN380" s="67"/>
      <c r="AO380" s="67"/>
      <c r="AP380" s="67"/>
      <c r="AQ380" s="67"/>
      <c r="AR380" s="67"/>
      <c r="AS380" s="67"/>
      <c r="AT380" s="68"/>
      <c r="AU380" s="66"/>
      <c r="AV380" s="67"/>
      <c r="AW380" s="67"/>
      <c r="AX380" s="67"/>
      <c r="AY380" s="67"/>
      <c r="AZ380" s="67"/>
      <c r="BA380" s="67"/>
      <c r="BB380" s="68"/>
      <c r="BC380" s="69">
        <f>IF(NL380&lt;&gt;0,(IF(Conges!P$62=0,0,3)),0)</f>
        <v>0</v>
      </c>
      <c r="BD380" s="370"/>
      <c r="BE380" s="355">
        <f>IF(OR(Conges!P$62="A",Conges!P$62="V"),Prenoms!L$28,NL380)</f>
        <v>0</v>
      </c>
      <c r="BF380" s="356"/>
      <c r="BG380" s="267"/>
      <c r="BH380" s="268">
        <f t="shared" si="462"/>
        <v>0</v>
      </c>
      <c r="BI380" s="269" t="str">
        <f t="shared" si="463"/>
        <v/>
      </c>
      <c r="BJ380" s="283">
        <v>0</v>
      </c>
      <c r="BK380" s="284">
        <f t="shared" si="480"/>
        <v>0</v>
      </c>
      <c r="BL380" s="285">
        <f t="shared" si="439"/>
        <v>0</v>
      </c>
      <c r="BM380" s="285">
        <f t="shared" si="440"/>
        <v>0</v>
      </c>
      <c r="BN380" s="285">
        <f>SUM('Heures Pointage'!$ZD$16:$ZE$16)</f>
        <v>0</v>
      </c>
      <c r="BO380" s="285">
        <f>SUM('Heures et Indemnites'!$ZD$16:$ZE$16)</f>
        <v>0</v>
      </c>
      <c r="BP380" s="286">
        <f t="shared" si="441"/>
        <v>0</v>
      </c>
      <c r="BQ380" s="286">
        <f>'Heures Pointage'!$AAB$16</f>
        <v>0</v>
      </c>
      <c r="BR380" s="287">
        <f t="shared" ref="BR380" si="509">$BH$1080</f>
        <v>0</v>
      </c>
      <c r="BS380" s="143">
        <f>Prenoms!$C$28</f>
        <v>0</v>
      </c>
      <c r="BT380" s="146"/>
      <c r="BU380" s="210">
        <f>SUM('Heures et Indemnites'!$ZD$16:$ZE$16)</f>
        <v>0</v>
      </c>
      <c r="BV380" s="219">
        <f>SUM('Heures et Indemnites'!$ZD$6:$ZE$16)</f>
        <v>0</v>
      </c>
      <c r="BW380" s="210"/>
      <c r="BX380" s="219"/>
      <c r="MT380" s="371">
        <f t="shared" si="482"/>
        <v>0</v>
      </c>
      <c r="MU380" s="372">
        <f t="shared" si="499"/>
        <v>0</v>
      </c>
      <c r="MV380" s="372">
        <f t="shared" si="469"/>
        <v>0</v>
      </c>
      <c r="MW380" s="372"/>
      <c r="MX380" s="372">
        <f t="shared" si="470"/>
        <v>0</v>
      </c>
      <c r="MY380" s="372"/>
      <c r="MZ380" s="372">
        <f t="shared" si="471"/>
        <v>0</v>
      </c>
      <c r="NA380" s="372"/>
      <c r="NB380" s="372">
        <f t="shared" si="472"/>
        <v>0</v>
      </c>
      <c r="NC380" s="372"/>
      <c r="ND380" s="372">
        <f t="shared" si="473"/>
        <v>0</v>
      </c>
      <c r="NE380" s="372"/>
      <c r="NF380" s="372">
        <f t="shared" si="474"/>
        <v>0</v>
      </c>
      <c r="NG380" s="372"/>
      <c r="NH380" s="372">
        <f t="shared" si="475"/>
        <v>0</v>
      </c>
      <c r="NI380" s="372"/>
      <c r="NJ380" s="372">
        <f t="shared" si="476"/>
        <v>0</v>
      </c>
      <c r="NK380" s="372"/>
      <c r="NL380" s="372">
        <f t="shared" si="483"/>
        <v>0</v>
      </c>
      <c r="NM380" s="373"/>
      <c r="NN380" s="350"/>
      <c r="NR380" s="30">
        <f t="shared" si="477"/>
        <v>0</v>
      </c>
      <c r="NS380" s="30">
        <f t="shared" si="478"/>
        <v>0</v>
      </c>
      <c r="NT380" s="30">
        <f t="shared" si="479"/>
        <v>0</v>
      </c>
    </row>
    <row r="381" spans="1:384" ht="10.199999999999999" customHeight="1">
      <c r="A381" s="25"/>
      <c r="B381" s="337"/>
      <c r="C381" s="335"/>
      <c r="D381" s="15"/>
      <c r="E381" s="101"/>
      <c r="F381" s="101"/>
      <c r="G381" s="101"/>
      <c r="H381" s="323"/>
      <c r="I381" s="328">
        <f>Prenoms!$B$29</f>
        <v>0</v>
      </c>
      <c r="J381" s="329"/>
      <c r="K381" s="329"/>
      <c r="L381" s="329"/>
      <c r="M381" s="329"/>
      <c r="N381" s="78" t="str">
        <f>IF(NL381&lt;&gt;0,"",IF(Conges!P63=0,"",Conges!P63))</f>
        <v/>
      </c>
      <c r="O381" s="79"/>
      <c r="P381" s="80"/>
      <c r="Q381" s="80"/>
      <c r="R381" s="80"/>
      <c r="S381" s="80"/>
      <c r="T381" s="80"/>
      <c r="U381" s="80"/>
      <c r="V381" s="81"/>
      <c r="W381" s="79"/>
      <c r="X381" s="80"/>
      <c r="Y381" s="80"/>
      <c r="Z381" s="80"/>
      <c r="AA381" s="80"/>
      <c r="AB381" s="80"/>
      <c r="AC381" s="80"/>
      <c r="AD381" s="81"/>
      <c r="AE381" s="79"/>
      <c r="AF381" s="80"/>
      <c r="AG381" s="80"/>
      <c r="AH381" s="80"/>
      <c r="AI381" s="80"/>
      <c r="AJ381" s="81"/>
      <c r="AK381" s="79"/>
      <c r="AL381" s="80"/>
      <c r="AM381" s="80"/>
      <c r="AN381" s="80"/>
      <c r="AO381" s="80"/>
      <c r="AP381" s="80"/>
      <c r="AQ381" s="80"/>
      <c r="AR381" s="80"/>
      <c r="AS381" s="80"/>
      <c r="AT381" s="81"/>
      <c r="AU381" s="79"/>
      <c r="AV381" s="80"/>
      <c r="AW381" s="80"/>
      <c r="AX381" s="80"/>
      <c r="AY381" s="80"/>
      <c r="AZ381" s="80"/>
      <c r="BA381" s="80"/>
      <c r="BB381" s="81"/>
      <c r="BC381" s="82">
        <f>IF(NL381&lt;&gt;0,(IF(Conges!P$63=0,0,3)),0)</f>
        <v>0</v>
      </c>
      <c r="BD381" s="370"/>
      <c r="BE381" s="357">
        <f>IF(OR(Conges!P$63="A",Conges!P$63="V"),Prenoms!L$29,NL381)</f>
        <v>0</v>
      </c>
      <c r="BF381" s="358"/>
      <c r="BG381" s="264"/>
      <c r="BH381" s="265">
        <f t="shared" si="462"/>
        <v>0</v>
      </c>
      <c r="BI381" s="266" t="str">
        <f t="shared" si="463"/>
        <v/>
      </c>
      <c r="BJ381" s="278">
        <v>0</v>
      </c>
      <c r="BK381" s="279">
        <f t="shared" si="480"/>
        <v>0</v>
      </c>
      <c r="BL381" s="280">
        <f t="shared" si="439"/>
        <v>0</v>
      </c>
      <c r="BM381" s="280">
        <f t="shared" si="440"/>
        <v>0</v>
      </c>
      <c r="BN381" s="280">
        <f>SUM('Heures Pointage'!$AAD$16:$AAE$16)</f>
        <v>0</v>
      </c>
      <c r="BO381" s="280">
        <f>SUM('Heures et Indemnites'!$AAD$16:$AAE$16)</f>
        <v>0</v>
      </c>
      <c r="BP381" s="281">
        <f t="shared" si="441"/>
        <v>0</v>
      </c>
      <c r="BQ381" s="281">
        <f>'Heures Pointage'!$ABB$16</f>
        <v>0</v>
      </c>
      <c r="BR381" s="282">
        <f t="shared" ref="BR381" si="510">$BH$1081</f>
        <v>0</v>
      </c>
      <c r="BS381" s="142">
        <f>Prenoms!$C$29</f>
        <v>0</v>
      </c>
      <c r="BT381" s="170"/>
      <c r="BU381" s="211">
        <f>SUM('Heures et Indemnites'!$AAD$16:$AAE$16)</f>
        <v>0</v>
      </c>
      <c r="BV381" s="218">
        <f>SUM('Heures et Indemnites'!$AAD$6:$AAE$16)</f>
        <v>0</v>
      </c>
      <c r="BW381" s="211"/>
      <c r="BX381" s="218"/>
      <c r="MT381" s="369">
        <f t="shared" si="482"/>
        <v>0</v>
      </c>
      <c r="MU381" s="351">
        <f t="shared" si="499"/>
        <v>0</v>
      </c>
      <c r="MV381" s="351">
        <f t="shared" si="469"/>
        <v>0</v>
      </c>
      <c r="MW381" s="351"/>
      <c r="MX381" s="351">
        <f t="shared" si="470"/>
        <v>0</v>
      </c>
      <c r="MY381" s="351"/>
      <c r="MZ381" s="351">
        <f t="shared" si="471"/>
        <v>0</v>
      </c>
      <c r="NA381" s="351"/>
      <c r="NB381" s="351">
        <f t="shared" si="472"/>
        <v>0</v>
      </c>
      <c r="NC381" s="351"/>
      <c r="ND381" s="351">
        <f t="shared" si="473"/>
        <v>0</v>
      </c>
      <c r="NE381" s="351"/>
      <c r="NF381" s="351">
        <f t="shared" si="474"/>
        <v>0</v>
      </c>
      <c r="NG381" s="351"/>
      <c r="NH381" s="351">
        <f t="shared" si="475"/>
        <v>0</v>
      </c>
      <c r="NI381" s="351"/>
      <c r="NJ381" s="351">
        <f t="shared" si="476"/>
        <v>0</v>
      </c>
      <c r="NK381" s="351"/>
      <c r="NL381" s="351">
        <f t="shared" si="483"/>
        <v>0</v>
      </c>
      <c r="NM381" s="352"/>
      <c r="NN381" s="350"/>
      <c r="NR381" s="30">
        <f t="shared" si="477"/>
        <v>0</v>
      </c>
      <c r="NS381" s="30">
        <f t="shared" si="478"/>
        <v>0</v>
      </c>
      <c r="NT381" s="30">
        <f t="shared" si="479"/>
        <v>0</v>
      </c>
    </row>
    <row r="382" spans="1:384" ht="10.199999999999999" customHeight="1">
      <c r="A382" s="25"/>
      <c r="B382" s="337"/>
      <c r="C382" s="335"/>
      <c r="D382" s="15"/>
      <c r="E382" s="101"/>
      <c r="F382" s="101"/>
      <c r="G382" s="101"/>
      <c r="H382" s="323"/>
      <c r="I382" s="325">
        <f>Prenoms!$B$30</f>
        <v>0</v>
      </c>
      <c r="J382" s="326"/>
      <c r="K382" s="326"/>
      <c r="L382" s="326"/>
      <c r="M382" s="326"/>
      <c r="N382" s="65" t="str">
        <f>IF(NL382&lt;&gt;0,"",IF(Conges!P64=0,"",Conges!P64))</f>
        <v/>
      </c>
      <c r="O382" s="66"/>
      <c r="P382" s="67"/>
      <c r="Q382" s="67"/>
      <c r="R382" s="67"/>
      <c r="S382" s="67"/>
      <c r="T382" s="67"/>
      <c r="U382" s="67"/>
      <c r="V382" s="68"/>
      <c r="W382" s="66"/>
      <c r="X382" s="67"/>
      <c r="Y382" s="67"/>
      <c r="Z382" s="67"/>
      <c r="AA382" s="67"/>
      <c r="AB382" s="67"/>
      <c r="AC382" s="67"/>
      <c r="AD382" s="68"/>
      <c r="AE382" s="66"/>
      <c r="AF382" s="67"/>
      <c r="AG382" s="67"/>
      <c r="AH382" s="67"/>
      <c r="AI382" s="67"/>
      <c r="AJ382" s="68"/>
      <c r="AK382" s="66"/>
      <c r="AL382" s="67"/>
      <c r="AM382" s="67"/>
      <c r="AN382" s="67"/>
      <c r="AO382" s="67"/>
      <c r="AP382" s="67"/>
      <c r="AQ382" s="67"/>
      <c r="AR382" s="67"/>
      <c r="AS382" s="67"/>
      <c r="AT382" s="68"/>
      <c r="AU382" s="66"/>
      <c r="AV382" s="67"/>
      <c r="AW382" s="67"/>
      <c r="AX382" s="67"/>
      <c r="AY382" s="67"/>
      <c r="AZ382" s="67"/>
      <c r="BA382" s="67"/>
      <c r="BB382" s="68"/>
      <c r="BC382" s="69">
        <f>IF(NL382&lt;&gt;0,(IF(Conges!P$64=0,0,3)),0)</f>
        <v>0</v>
      </c>
      <c r="BD382" s="370"/>
      <c r="BE382" s="355">
        <f>IF(OR(Conges!P$64="A",Conges!P$64="V"),Prenoms!L$30,NL382)</f>
        <v>0</v>
      </c>
      <c r="BF382" s="356"/>
      <c r="BG382" s="267"/>
      <c r="BH382" s="268">
        <f t="shared" si="462"/>
        <v>0</v>
      </c>
      <c r="BI382" s="269" t="str">
        <f t="shared" si="463"/>
        <v/>
      </c>
      <c r="BJ382" s="283">
        <v>0</v>
      </c>
      <c r="BK382" s="284">
        <f t="shared" si="480"/>
        <v>0</v>
      </c>
      <c r="BL382" s="285">
        <f t="shared" si="439"/>
        <v>0</v>
      </c>
      <c r="BM382" s="285">
        <f t="shared" si="440"/>
        <v>0</v>
      </c>
      <c r="BN382" s="285">
        <f>SUM('Heures Pointage'!$ABD$16:$ABE$16)</f>
        <v>0</v>
      </c>
      <c r="BO382" s="285">
        <f>SUM('Heures et Indemnites'!$ABD$16:$ABE$16)</f>
        <v>0</v>
      </c>
      <c r="BP382" s="286">
        <f t="shared" si="441"/>
        <v>0</v>
      </c>
      <c r="BQ382" s="286">
        <f>'Heures Pointage'!$ACB$16</f>
        <v>0</v>
      </c>
      <c r="BR382" s="287">
        <f t="shared" ref="BR382" si="511">$BH$1082</f>
        <v>0</v>
      </c>
      <c r="BS382" s="143">
        <f>Prenoms!$C$30</f>
        <v>0</v>
      </c>
      <c r="BT382" s="146"/>
      <c r="BU382" s="210">
        <f>SUM('Heures et Indemnites'!$ABD$16:$ABE$16)</f>
        <v>0</v>
      </c>
      <c r="BV382" s="219">
        <f>SUM('Heures et Indemnites'!$ABD$6:$ABE$16)</f>
        <v>0</v>
      </c>
      <c r="BW382" s="210"/>
      <c r="BX382" s="219"/>
      <c r="MT382" s="371">
        <f t="shared" si="482"/>
        <v>0</v>
      </c>
      <c r="MU382" s="372">
        <f t="shared" si="499"/>
        <v>0</v>
      </c>
      <c r="MV382" s="372">
        <f t="shared" si="469"/>
        <v>0</v>
      </c>
      <c r="MW382" s="372"/>
      <c r="MX382" s="372">
        <f t="shared" si="470"/>
        <v>0</v>
      </c>
      <c r="MY382" s="372"/>
      <c r="MZ382" s="372">
        <f t="shared" si="471"/>
        <v>0</v>
      </c>
      <c r="NA382" s="372"/>
      <c r="NB382" s="372">
        <f t="shared" si="472"/>
        <v>0</v>
      </c>
      <c r="NC382" s="372"/>
      <c r="ND382" s="372">
        <f t="shared" si="473"/>
        <v>0</v>
      </c>
      <c r="NE382" s="372"/>
      <c r="NF382" s="372">
        <f t="shared" si="474"/>
        <v>0</v>
      </c>
      <c r="NG382" s="372"/>
      <c r="NH382" s="372">
        <f t="shared" si="475"/>
        <v>0</v>
      </c>
      <c r="NI382" s="372"/>
      <c r="NJ382" s="372">
        <f t="shared" si="476"/>
        <v>0</v>
      </c>
      <c r="NK382" s="372"/>
      <c r="NL382" s="372">
        <f t="shared" si="483"/>
        <v>0</v>
      </c>
      <c r="NM382" s="373"/>
      <c r="NN382" s="350"/>
      <c r="NR382" s="30">
        <f t="shared" si="477"/>
        <v>0</v>
      </c>
      <c r="NS382" s="30">
        <f t="shared" si="478"/>
        <v>0</v>
      </c>
      <c r="NT382" s="30">
        <f t="shared" si="479"/>
        <v>0</v>
      </c>
    </row>
    <row r="383" spans="1:384" ht="10.199999999999999" customHeight="1">
      <c r="A383" s="25"/>
      <c r="B383" s="337"/>
      <c r="C383" s="335"/>
      <c r="D383" s="15"/>
      <c r="E383" s="101"/>
      <c r="F383" s="101"/>
      <c r="G383" s="101"/>
      <c r="H383" s="323"/>
      <c r="I383" s="344">
        <f>Prenoms!$B$31</f>
        <v>0</v>
      </c>
      <c r="J383" s="345"/>
      <c r="K383" s="345"/>
      <c r="L383" s="345"/>
      <c r="M383" s="345"/>
      <c r="N383" s="83" t="str">
        <f>IF(NL383&lt;&gt;0,"",IF(Conges!P65=0,"",Conges!P65))</f>
        <v/>
      </c>
      <c r="O383" s="84"/>
      <c r="P383" s="85"/>
      <c r="Q383" s="85"/>
      <c r="R383" s="85"/>
      <c r="S383" s="85"/>
      <c r="T383" s="85"/>
      <c r="U383" s="85"/>
      <c r="V383" s="86"/>
      <c r="W383" s="84"/>
      <c r="X383" s="85"/>
      <c r="Y383" s="85"/>
      <c r="Z383" s="85"/>
      <c r="AA383" s="85"/>
      <c r="AB383" s="85"/>
      <c r="AC383" s="85"/>
      <c r="AD383" s="86"/>
      <c r="AE383" s="84"/>
      <c r="AF383" s="85"/>
      <c r="AG383" s="85"/>
      <c r="AH383" s="85"/>
      <c r="AI383" s="85"/>
      <c r="AJ383" s="86"/>
      <c r="AK383" s="84"/>
      <c r="AL383" s="85"/>
      <c r="AM383" s="85"/>
      <c r="AN383" s="85"/>
      <c r="AO383" s="85"/>
      <c r="AP383" s="85"/>
      <c r="AQ383" s="85"/>
      <c r="AR383" s="85"/>
      <c r="AS383" s="85"/>
      <c r="AT383" s="86"/>
      <c r="AU383" s="84"/>
      <c r="AV383" s="85"/>
      <c r="AW383" s="85"/>
      <c r="AX383" s="85"/>
      <c r="AY383" s="85"/>
      <c r="AZ383" s="85"/>
      <c r="BA383" s="85"/>
      <c r="BB383" s="86"/>
      <c r="BC383" s="87">
        <f>IF(NL383&lt;&gt;0,(IF(Conges!P$65=0,0,3)),0)</f>
        <v>0</v>
      </c>
      <c r="BD383" s="370"/>
      <c r="BE383" s="365">
        <f>IF(OR(Conges!P$65="A",Conges!P$65="V"),Prenoms!L$31,NL383)</f>
        <v>0</v>
      </c>
      <c r="BF383" s="366"/>
      <c r="BG383" s="270"/>
      <c r="BH383" s="271">
        <f t="shared" si="462"/>
        <v>0</v>
      </c>
      <c r="BI383" s="272" t="str">
        <f t="shared" si="463"/>
        <v/>
      </c>
      <c r="BJ383" s="288">
        <v>0</v>
      </c>
      <c r="BK383" s="289">
        <f t="shared" si="480"/>
        <v>0</v>
      </c>
      <c r="BL383" s="290">
        <f t="shared" si="439"/>
        <v>0</v>
      </c>
      <c r="BM383" s="290">
        <f t="shared" si="440"/>
        <v>0</v>
      </c>
      <c r="BN383" s="290">
        <f>SUM('Heures Pointage'!$ACD$16:$ACE$16)</f>
        <v>0</v>
      </c>
      <c r="BO383" s="290">
        <f>SUM('Heures et Indemnites'!$ACD$16:$ACE$16)</f>
        <v>0</v>
      </c>
      <c r="BP383" s="291">
        <f t="shared" si="441"/>
        <v>0</v>
      </c>
      <c r="BQ383" s="291">
        <f>'Heures Pointage'!$ADB$16</f>
        <v>0</v>
      </c>
      <c r="BR383" s="292">
        <f t="shared" ref="BR383" si="512">$BH$1083</f>
        <v>0</v>
      </c>
      <c r="BS383" s="144">
        <f>Prenoms!$C$31</f>
        <v>0</v>
      </c>
      <c r="BT383" s="170"/>
      <c r="BU383" s="214">
        <f>SUM('Heures et Indemnites'!$ACD$16:$ACE$16)</f>
        <v>0</v>
      </c>
      <c r="BV383" s="220">
        <f>SUM('Heures et Indemnites'!$ACD$6:$ACE$16)</f>
        <v>0</v>
      </c>
      <c r="BW383" s="214"/>
      <c r="BX383" s="220"/>
      <c r="MT383" s="375">
        <f t="shared" si="482"/>
        <v>0</v>
      </c>
      <c r="MU383" s="367">
        <f t="shared" si="499"/>
        <v>0</v>
      </c>
      <c r="MV383" s="367">
        <f t="shared" si="469"/>
        <v>0</v>
      </c>
      <c r="MW383" s="367"/>
      <c r="MX383" s="367">
        <f t="shared" si="470"/>
        <v>0</v>
      </c>
      <c r="MY383" s="367"/>
      <c r="MZ383" s="367">
        <f t="shared" si="471"/>
        <v>0</v>
      </c>
      <c r="NA383" s="367"/>
      <c r="NB383" s="367">
        <f t="shared" si="472"/>
        <v>0</v>
      </c>
      <c r="NC383" s="367"/>
      <c r="ND383" s="367">
        <f t="shared" si="473"/>
        <v>0</v>
      </c>
      <c r="NE383" s="367"/>
      <c r="NF383" s="367">
        <f t="shared" si="474"/>
        <v>0</v>
      </c>
      <c r="NG383" s="367"/>
      <c r="NH383" s="367">
        <f t="shared" si="475"/>
        <v>0</v>
      </c>
      <c r="NI383" s="367"/>
      <c r="NJ383" s="367">
        <f t="shared" si="476"/>
        <v>0</v>
      </c>
      <c r="NK383" s="367"/>
      <c r="NL383" s="367">
        <f t="shared" si="483"/>
        <v>0</v>
      </c>
      <c r="NM383" s="368"/>
      <c r="NN383" s="350"/>
      <c r="NR383" s="30">
        <f t="shared" si="477"/>
        <v>0</v>
      </c>
      <c r="NS383" s="30">
        <f t="shared" si="478"/>
        <v>0</v>
      </c>
      <c r="NT383" s="30">
        <f t="shared" si="479"/>
        <v>0</v>
      </c>
    </row>
    <row r="384" spans="1:384" s="14" customFormat="1" ht="10.199999999999999" customHeight="1">
      <c r="A384" s="110"/>
      <c r="B384" s="337"/>
      <c r="C384" s="335"/>
      <c r="D384" s="111"/>
      <c r="H384" s="112"/>
      <c r="I384" s="341" t="str">
        <f>I349</f>
        <v>CREPIERE</v>
      </c>
      <c r="J384" s="341"/>
      <c r="K384" s="341"/>
      <c r="L384" s="341"/>
      <c r="M384" s="341"/>
      <c r="N384" s="342"/>
      <c r="O384" s="136" t="str">
        <f>IF('Chiffres et fonctions'!$J$3=1,IF(COUNTIF(O354:O383,1)=0,IF(COUNTIF(O354:O383,4)=0,"","+"&amp;COUNTIF(O354:O383,4)),COUNTIF(O354:O383,1)&amp;IF(COUNTIF(O354:O383,4)=0,"","+"&amp;COUNTIF(O354:O383,4))),IF('Chiffres et fonctions'!$J$3=2,IF(30-(COUNTIF(O354:O383,""))-(COUNTIF(O354:O383,4))=0,"",30-(COUNTIF(O354:O383,""))-(COUNTIF(O354:O383,4))),""))</f>
        <v/>
      </c>
      <c r="P384" s="137" t="str">
        <f>IF('Chiffres et fonctions'!$J$3=1,IF(COUNTIF(P354:P383,1)=0,IF(COUNTIF(P354:P383,4)=0,"","+"&amp;COUNTIF(P354:P383,4)),COUNTIF(P354:P383,1)&amp;IF(COUNTIF(P354:P383,4)=0,"","+"&amp;COUNTIF(P354:P383,4))),IF('Chiffres et fonctions'!$J$3=2,IF(30-(COUNTIF(P354:P383,""))-(COUNTIF(P354:P383,4))=0,"",30-(COUNTIF(P354:P383,""))-(COUNTIF(P354:P383,4))),""))</f>
        <v/>
      </c>
      <c r="Q384" s="136" t="str">
        <f>IF('Chiffres et fonctions'!$J$3=1,IF(COUNTIF(Q354:Q383,1)=0,IF(COUNTIF(Q354:Q383,4)=0,"","+"&amp;COUNTIF(Q354:Q383,4)),COUNTIF(Q354:Q383,1)&amp;IF(COUNTIF(Q354:Q383,4)=0,"","+"&amp;COUNTIF(Q354:Q383,4))),IF('Chiffres et fonctions'!$J$3=2,IF(30-(COUNTIF(Q354:Q383,""))-(COUNTIF(Q354:Q383,4))=0,"",30-(COUNTIF(Q354:Q383,""))-(COUNTIF(Q354:Q383,4))),""))</f>
        <v/>
      </c>
      <c r="R384" s="137" t="str">
        <f>IF('Chiffres et fonctions'!$J$3=1,IF(COUNTIF(R354:R383,1)=0,IF(COUNTIF(R354:R383,4)=0,"","+"&amp;COUNTIF(R354:R383,4)),COUNTIF(R354:R383,1)&amp;IF(COUNTIF(R354:R383,4)=0,"","+"&amp;COUNTIF(R354:R383,4))),IF('Chiffres et fonctions'!$J$3=2,IF(30-(COUNTIF(R354:R383,""))-(COUNTIF(R354:R383,4))=0,"",30-(COUNTIF(R354:R383,""))-(COUNTIF(R354:R383,4))),""))</f>
        <v/>
      </c>
      <c r="S384" s="136" t="str">
        <f>IF('Chiffres et fonctions'!$J$3=1,IF(COUNTIF(S354:S383,1)=0,IF(COUNTIF(S354:S383,4)=0,"","+"&amp;COUNTIF(S354:S383,4)),COUNTIF(S354:S383,1)&amp;IF(COUNTIF(S354:S383,4)=0,"","+"&amp;COUNTIF(S354:S383,4))),IF('Chiffres et fonctions'!$J$3=2,IF(30-(COUNTIF(S354:S383,""))-(COUNTIF(S354:S383,4))=0,"",30-(COUNTIF(S354:S383,""))-(COUNTIF(S354:S383,4))),""))</f>
        <v/>
      </c>
      <c r="T384" s="137" t="str">
        <f>IF('Chiffres et fonctions'!$J$3=1,IF(COUNTIF(T354:T383,1)=0,IF(COUNTIF(T354:T383,4)=0,"","+"&amp;COUNTIF(T354:T383,4)),COUNTIF(T354:T383,1)&amp;IF(COUNTIF(T354:T383,4)=0,"","+"&amp;COUNTIF(T354:T383,4))),IF('Chiffres et fonctions'!$J$3=2,IF(30-(COUNTIF(T354:T383,""))-(COUNTIF(T354:T383,4))=0,"",30-(COUNTIF(T354:T383,""))-(COUNTIF(T354:T383,4))),""))</f>
        <v/>
      </c>
      <c r="U384" s="136" t="str">
        <f>IF('Chiffres et fonctions'!$J$3=1,IF(COUNTIF(U354:U383,1)=0,IF(COUNTIF(U354:U383,4)=0,"","+"&amp;COUNTIF(U354:U383,4)),COUNTIF(U354:U383,1)&amp;IF(COUNTIF(U354:U383,4)=0,"","+"&amp;COUNTIF(U354:U383,4))),IF('Chiffres et fonctions'!$J$3=2,IF(30-(COUNTIF(U354:U383,""))-(COUNTIF(U354:U383,4))=0,"",30-(COUNTIF(U354:U383,""))-(COUNTIF(U354:U383,4))),""))</f>
        <v/>
      </c>
      <c r="V384" s="137" t="str">
        <f>IF('Chiffres et fonctions'!$J$3=1,IF(COUNTIF(V354:V383,1)=0,IF(COUNTIF(V354:V383,4)=0,"","+"&amp;COUNTIF(V354:V383,4)),COUNTIF(V354:V383,1)&amp;IF(COUNTIF(V354:V383,4)=0,"","+"&amp;COUNTIF(V354:V383,4))),IF('Chiffres et fonctions'!$J$3=2,IF(30-(COUNTIF(V354:V383,""))-(COUNTIF(V354:V383,4))=0,"",30-(COUNTIF(V354:V383,""))-(COUNTIF(V354:V383,4))),""))</f>
        <v/>
      </c>
      <c r="W384" s="136" t="str">
        <f>IF('Chiffres et fonctions'!$J$3=1,IF(COUNTIF(W354:W383,1)=0,IF(COUNTIF(W354:W383,4)=0,"","+"&amp;COUNTIF(W354:W383,4)),COUNTIF(W354:W383,1)&amp;IF(COUNTIF(W354:W383,4)=0,"","+"&amp;COUNTIF(W354:W383,4))),IF('Chiffres et fonctions'!$J$3=2,IF(30-(COUNTIF(W354:W383,""))-(COUNTIF(W354:W383,4))=0,"",30-(COUNTIF(W354:W383,""))-(COUNTIF(W354:W383,4))),""))</f>
        <v/>
      </c>
      <c r="X384" s="137" t="str">
        <f>IF('Chiffres et fonctions'!$J$3=1,IF(COUNTIF(X354:X383,1)=0,IF(COUNTIF(X354:X383,4)=0,"","+"&amp;COUNTIF(X354:X383,4)),COUNTIF(X354:X383,1)&amp;IF(COUNTIF(X354:X383,4)=0,"","+"&amp;COUNTIF(X354:X383,4))),IF('Chiffres et fonctions'!$J$3=2,IF(30-(COUNTIF(X354:X383,""))-(COUNTIF(X354:X383,4))=0,"",30-(COUNTIF(X354:X383,""))-(COUNTIF(X354:X383,4))),""))</f>
        <v/>
      </c>
      <c r="Y384" s="136" t="str">
        <f>IF('Chiffres et fonctions'!$J$3=1,IF(COUNTIF(Y354:Y383,1)=0,IF(COUNTIF(Y354:Y383,4)=0,"","+"&amp;COUNTIF(Y354:Y383,4)),COUNTIF(Y354:Y383,1)&amp;IF(COUNTIF(Y354:Y383,4)=0,"","+"&amp;COUNTIF(Y354:Y383,4))),IF('Chiffres et fonctions'!$J$3=2,IF(30-(COUNTIF(Y354:Y383,""))-(COUNTIF(Y354:Y383,4))=0,"",30-(COUNTIF(Y354:Y383,""))-(COUNTIF(Y354:Y383,4))),""))</f>
        <v/>
      </c>
      <c r="Z384" s="137" t="str">
        <f>IF('Chiffres et fonctions'!$J$3=1,IF(COUNTIF(Z354:Z383,1)=0,IF(COUNTIF(Z354:Z383,4)=0,"","+"&amp;COUNTIF(Z354:Z383,4)),COUNTIF(Z354:Z383,1)&amp;IF(COUNTIF(Z354:Z383,4)=0,"","+"&amp;COUNTIF(Z354:Z383,4))),IF('Chiffres et fonctions'!$J$3=2,IF(30-(COUNTIF(Z354:Z383,""))-(COUNTIF(Z354:Z383,4))=0,"",30-(COUNTIF(Z354:Z383,""))-(COUNTIF(Z354:Z383,4))),""))</f>
        <v/>
      </c>
      <c r="AA384" s="136" t="str">
        <f>IF('Chiffres et fonctions'!$J$3=1,IF(COUNTIF(AA354:AA383,1)=0,IF(COUNTIF(AA354:AA383,4)=0,"","+"&amp;COUNTIF(AA354:AA383,4)),COUNTIF(AA354:AA383,1)&amp;IF(COUNTIF(AA354:AA383,4)=0,"","+"&amp;COUNTIF(AA354:AA383,4))),IF('Chiffres et fonctions'!$J$3=2,IF(30-(COUNTIF(AA354:AA383,""))-(COUNTIF(AA354:AA383,4))=0,"",30-(COUNTIF(AA354:AA383,""))-(COUNTIF(AA354:AA383,4))),""))</f>
        <v/>
      </c>
      <c r="AB384" s="137" t="str">
        <f>IF('Chiffres et fonctions'!$J$3=1,IF(COUNTIF(AB354:AB383,1)=0,IF(COUNTIF(AB354:AB383,4)=0,"","+"&amp;COUNTIF(AB354:AB383,4)),COUNTIF(AB354:AB383,1)&amp;IF(COUNTIF(AB354:AB383,4)=0,"","+"&amp;COUNTIF(AB354:AB383,4))),IF('Chiffres et fonctions'!$J$3=2,IF(30-(COUNTIF(AB354:AB383,""))-(COUNTIF(AB354:AB383,4))=0,"",30-(COUNTIF(AB354:AB383,""))-(COUNTIF(AB354:AB383,4))),""))</f>
        <v/>
      </c>
      <c r="AC384" s="136" t="str">
        <f>IF('Chiffres et fonctions'!$J$3=1,IF(COUNTIF(AC354:AC383,1)=0,IF(COUNTIF(AC354:AC383,4)=0,"","+"&amp;COUNTIF(AC354:AC383,4)),COUNTIF(AC354:AC383,1)&amp;IF(COUNTIF(AC354:AC383,4)=0,"","+"&amp;COUNTIF(AC354:AC383,4))),IF('Chiffres et fonctions'!$J$3=2,IF(30-(COUNTIF(AC354:AC383,""))-(COUNTIF(AC354:AC383,4))=0,"",30-(COUNTIF(AC354:AC383,""))-(COUNTIF(AC354:AC383,4))),""))</f>
        <v/>
      </c>
      <c r="AD384" s="137" t="str">
        <f>IF('Chiffres et fonctions'!$J$3=1,IF(COUNTIF(AD354:AD383,1)=0,IF(COUNTIF(AD354:AD383,4)=0,"","+"&amp;COUNTIF(AD354:AD383,4)),COUNTIF(AD354:AD383,1)&amp;IF(COUNTIF(AD354:AD383,4)=0,"","+"&amp;COUNTIF(AD354:AD383,4))),IF('Chiffres et fonctions'!$J$3=2,IF(30-(COUNTIF(AD354:AD383,""))-(COUNTIF(AD354:AD383,4))=0,"",30-(COUNTIF(AD354:AD383,""))-(COUNTIF(AD354:AD383,4))),""))</f>
        <v/>
      </c>
      <c r="AE384" s="136" t="str">
        <f>IF('Chiffres et fonctions'!$J$3=1,IF(COUNTIF(AE354:AE383,1)=0,IF(COUNTIF(AE354:AE383,4)=0,"","+"&amp;COUNTIF(AE354:AE383,4)),COUNTIF(AE354:AE383,1)&amp;IF(COUNTIF(AE354:AE383,4)=0,"","+"&amp;COUNTIF(AE354:AE383,4))),IF('Chiffres et fonctions'!$J$3=2,IF(30-(COUNTIF(AE354:AE383,""))-(COUNTIF(AE354:AE383,4))=0,"",30-(COUNTIF(AE354:AE383,""))-(COUNTIF(AE354:AE383,4))),""))</f>
        <v/>
      </c>
      <c r="AF384" s="137" t="str">
        <f>IF('Chiffres et fonctions'!$J$3=1,IF(COUNTIF(AF354:AF383,1)=0,IF(COUNTIF(AF354:AF383,4)=0,"","+"&amp;COUNTIF(AF354:AF383,4)),COUNTIF(AF354:AF383,1)&amp;IF(COUNTIF(AF354:AF383,4)=0,"","+"&amp;COUNTIF(AF354:AF383,4))),IF('Chiffres et fonctions'!$J$3=2,IF(30-(COUNTIF(AF354:AF383,""))-(COUNTIF(AF354:AF383,4))=0,"",30-(COUNTIF(AF354:AF383,""))-(COUNTIF(AF354:AF383,4))),""))</f>
        <v/>
      </c>
      <c r="AG384" s="136" t="str">
        <f>IF('Chiffres et fonctions'!$J$3=1,IF(COUNTIF(AG354:AG383,1)=0,IF(COUNTIF(AG354:AG383,4)=0,"","+"&amp;COUNTIF(AG354:AG383,4)),COUNTIF(AG354:AG383,1)&amp;IF(COUNTIF(AG354:AG383,4)=0,"","+"&amp;COUNTIF(AG354:AG383,4))),IF('Chiffres et fonctions'!$J$3=2,IF(30-(COUNTIF(AG354:AG383,""))-(COUNTIF(AG354:AG383,4))=0,"",30-(COUNTIF(AG354:AG383,""))-(COUNTIF(AG354:AG383,4))),""))</f>
        <v/>
      </c>
      <c r="AH384" s="137" t="str">
        <f>IF('Chiffres et fonctions'!$J$3=1,IF(COUNTIF(AH354:AH383,1)=0,IF(COUNTIF(AH354:AH383,4)=0,"","+"&amp;COUNTIF(AH354:AH383,4)),COUNTIF(AH354:AH383,1)&amp;IF(COUNTIF(AH354:AH383,4)=0,"","+"&amp;COUNTIF(AH354:AH383,4))),IF('Chiffres et fonctions'!$J$3=2,IF(30-(COUNTIF(AH354:AH383,""))-(COUNTIF(AH354:AH383,4))=0,"",30-(COUNTIF(AH354:AH383,""))-(COUNTIF(AH354:AH383,4))),""))</f>
        <v/>
      </c>
      <c r="AI384" s="136" t="str">
        <f>IF('Chiffres et fonctions'!$J$3=1,IF(COUNTIF(AI354:AI383,1)=0,IF(COUNTIF(AI354:AI383,4)=0,"","+"&amp;COUNTIF(AI354:AI383,4)),COUNTIF(AI354:AI383,1)&amp;IF(COUNTIF(AI354:AI383,4)=0,"","+"&amp;COUNTIF(AI354:AI383,4))),IF('Chiffres et fonctions'!$J$3=2,IF(30-(COUNTIF(AI354:AI383,""))-(COUNTIF(AI354:AI383,4))=0,"",30-(COUNTIF(AI354:AI383,""))-(COUNTIF(AI354:AI383,4))),""))</f>
        <v/>
      </c>
      <c r="AJ384" s="137" t="str">
        <f>IF('Chiffres et fonctions'!$J$3=1,IF(COUNTIF(AJ354:AJ383,1)=0,IF(COUNTIF(AJ354:AJ383,4)=0,"","+"&amp;COUNTIF(AJ354:AJ383,4)),COUNTIF(AJ354:AJ383,1)&amp;IF(COUNTIF(AJ354:AJ383,4)=0,"","+"&amp;COUNTIF(AJ354:AJ383,4))),IF('Chiffres et fonctions'!$J$3=2,IF(30-(COUNTIF(AJ354:AJ383,""))-(COUNTIF(AJ354:AJ383,4))=0,"",30-(COUNTIF(AJ354:AJ383,""))-(COUNTIF(AJ354:AJ383,4))),""))</f>
        <v/>
      </c>
      <c r="AK384" s="136" t="str">
        <f>IF('Chiffres et fonctions'!$J$3=1,IF(COUNTIF(AK354:AK383,1)=0,IF(COUNTIF(AK354:AK383,4)=0,"","+"&amp;COUNTIF(AK354:AK383,4)),COUNTIF(AK354:AK383,1)&amp;IF(COUNTIF(AK354:AK383,4)=0,"","+"&amp;COUNTIF(AK354:AK383,4))),IF('Chiffres et fonctions'!$J$3=2,IF(30-(COUNTIF(AK354:AK383,""))-(COUNTIF(AK354:AK383,4))=0,"",30-(COUNTIF(AK354:AK383,""))-(COUNTIF(AK354:AK383,4))),""))</f>
        <v/>
      </c>
      <c r="AL384" s="137" t="str">
        <f>IF('Chiffres et fonctions'!$J$3=1,IF(COUNTIF(AL354:AL383,1)=0,IF(COUNTIF(AL354:AL383,4)=0,"","+"&amp;COUNTIF(AL354:AL383,4)),COUNTIF(AL354:AL383,1)&amp;IF(COUNTIF(AL354:AL383,4)=0,"","+"&amp;COUNTIF(AL354:AL383,4))),IF('Chiffres et fonctions'!$J$3=2,IF(30-(COUNTIF(AL354:AL383,""))-(COUNTIF(AL354:AL383,4))=0,"",30-(COUNTIF(AL354:AL383,""))-(COUNTIF(AL354:AL383,4))),""))</f>
        <v/>
      </c>
      <c r="AM384" s="136" t="str">
        <f>IF('Chiffres et fonctions'!$J$3=1,IF(COUNTIF(AM354:AM383,1)=0,IF(COUNTIF(AM354:AM383,4)=0,"","+"&amp;COUNTIF(AM354:AM383,4)),COUNTIF(AM354:AM383,1)&amp;IF(COUNTIF(AM354:AM383,4)=0,"","+"&amp;COUNTIF(AM354:AM383,4))),IF('Chiffres et fonctions'!$J$3=2,IF(30-(COUNTIF(AM354:AM383,""))-(COUNTIF(AM354:AM383,4))=0,"",30-(COUNTIF(AM354:AM383,""))-(COUNTIF(AM354:AM383,4))),""))</f>
        <v/>
      </c>
      <c r="AN384" s="137" t="str">
        <f>IF('Chiffres et fonctions'!$J$3=1,IF(COUNTIF(AN354:AN383,1)=0,IF(COUNTIF(AN354:AN383,4)=0,"","+"&amp;COUNTIF(AN354:AN383,4)),COUNTIF(AN354:AN383,1)&amp;IF(COUNTIF(AN354:AN383,4)=0,"","+"&amp;COUNTIF(AN354:AN383,4))),IF('Chiffres et fonctions'!$J$3=2,IF(30-(COUNTIF(AN354:AN383,""))-(COUNTIF(AN354:AN383,4))=0,"",30-(COUNTIF(AN354:AN383,""))-(COUNTIF(AN354:AN383,4))),""))</f>
        <v/>
      </c>
      <c r="AO384" s="136" t="str">
        <f>IF('Chiffres et fonctions'!$J$3=1,IF(COUNTIF(AO354:AO383,1)=0,IF(COUNTIF(AO354:AO383,4)=0,"","+"&amp;COUNTIF(AO354:AO383,4)),COUNTIF(AO354:AO383,1)&amp;IF(COUNTIF(AO354:AO383,4)=0,"","+"&amp;COUNTIF(AO354:AO383,4))),IF('Chiffres et fonctions'!$J$3=2,IF(30-(COUNTIF(AO354:AO383,""))-(COUNTIF(AO354:AO383,4))=0,"",30-(COUNTIF(AO354:AO383,""))-(COUNTIF(AO354:AO383,4))),""))</f>
        <v/>
      </c>
      <c r="AP384" s="137" t="str">
        <f>IF('Chiffres et fonctions'!$J$3=1,IF(COUNTIF(AP354:AP383,1)=0,IF(COUNTIF(AP354:AP383,4)=0,"","+"&amp;COUNTIF(AP354:AP383,4)),COUNTIF(AP354:AP383,1)&amp;IF(COUNTIF(AP354:AP383,4)=0,"","+"&amp;COUNTIF(AP354:AP383,4))),IF('Chiffres et fonctions'!$J$3=2,IF(30-(COUNTIF(AP354:AP383,""))-(COUNTIF(AP354:AP383,4))=0,"",30-(COUNTIF(AP354:AP383,""))-(COUNTIF(AP354:AP383,4))),""))</f>
        <v/>
      </c>
      <c r="AQ384" s="136" t="str">
        <f>IF('Chiffres et fonctions'!$J$3=1,IF(COUNTIF(AQ354:AQ383,1)=0,IF(COUNTIF(AQ354:AQ383,4)=0,"","+"&amp;COUNTIF(AQ354:AQ383,4)),COUNTIF(AQ354:AQ383,1)&amp;IF(COUNTIF(AQ354:AQ383,4)=0,"","+"&amp;COUNTIF(AQ354:AQ383,4))),IF('Chiffres et fonctions'!$J$3=2,IF(30-(COUNTIF(AQ354:AQ383,""))-(COUNTIF(AQ354:AQ383,4))=0,"",30-(COUNTIF(AQ354:AQ383,""))-(COUNTIF(AQ354:AQ383,4))),""))</f>
        <v/>
      </c>
      <c r="AR384" s="137" t="str">
        <f>IF('Chiffres et fonctions'!$J$3=1,IF(COUNTIF(AR354:AR383,1)=0,IF(COUNTIF(AR354:AR383,4)=0,"","+"&amp;COUNTIF(AR354:AR383,4)),COUNTIF(AR354:AR383,1)&amp;IF(COUNTIF(AR354:AR383,4)=0,"","+"&amp;COUNTIF(AR354:AR383,4))),IF('Chiffres et fonctions'!$J$3=2,IF(30-(COUNTIF(AR354:AR383,""))-(COUNTIF(AR354:AR383,4))=0,"",30-(COUNTIF(AR354:AR383,""))-(COUNTIF(AR354:AR383,4))),""))</f>
        <v/>
      </c>
      <c r="AS384" s="136" t="str">
        <f>IF('Chiffres et fonctions'!$J$3=1,IF(COUNTIF(AS354:AS383,1)=0,IF(COUNTIF(AS354:AS383,4)=0,"","+"&amp;COUNTIF(AS354:AS383,4)),COUNTIF(AS354:AS383,1)&amp;IF(COUNTIF(AS354:AS383,4)=0,"","+"&amp;COUNTIF(AS354:AS383,4))),IF('Chiffres et fonctions'!$J$3=2,IF(30-(COUNTIF(AS354:AS383,""))-(COUNTIF(AS354:AS383,4))=0,"",30-(COUNTIF(AS354:AS383,""))-(COUNTIF(AS354:AS383,4))),""))</f>
        <v/>
      </c>
      <c r="AT384" s="137" t="str">
        <f>IF('Chiffres et fonctions'!$J$3=1,IF(COUNTIF(AT354:AT383,1)=0,IF(COUNTIF(AT354:AT383,4)=0,"","+"&amp;COUNTIF(AT354:AT383,4)),COUNTIF(AT354:AT383,1)&amp;IF(COUNTIF(AT354:AT383,4)=0,"","+"&amp;COUNTIF(AT354:AT383,4))),IF('Chiffres et fonctions'!$J$3=2,IF(30-(COUNTIF(AT354:AT383,""))-(COUNTIF(AT354:AT383,4))=0,"",30-(COUNTIF(AT354:AT383,""))-(COUNTIF(AT354:AT383,4))),""))</f>
        <v/>
      </c>
      <c r="AU384" s="136" t="str">
        <f>IF('Chiffres et fonctions'!$J$3=1,IF(COUNTIF(AU354:AU383,1)=0,IF(COUNTIF(AU354:AU383,4)=0,"","+"&amp;COUNTIF(AU354:AU383,4)),COUNTIF(AU354:AU383,1)&amp;IF(COUNTIF(AU354:AU383,4)=0,"","+"&amp;COUNTIF(AU354:AU383,4))),IF('Chiffres et fonctions'!$J$3=2,IF(30-(COUNTIF(AU354:AU383,""))-(COUNTIF(AU354:AU383,4))=0,"",30-(COUNTIF(AU354:AU383,""))-(COUNTIF(AU354:AU383,4))),""))</f>
        <v/>
      </c>
      <c r="AV384" s="137" t="str">
        <f>IF('Chiffres et fonctions'!$J$3=1,IF(COUNTIF(AV354:AV383,1)=0,IF(COUNTIF(AV354:AV383,4)=0,"","+"&amp;COUNTIF(AV354:AV383,4)),COUNTIF(AV354:AV383,1)&amp;IF(COUNTIF(AV354:AV383,4)=0,"","+"&amp;COUNTIF(AV354:AV383,4))),IF('Chiffres et fonctions'!$J$3=2,IF(30-(COUNTIF(AV354:AV383,""))-(COUNTIF(AV354:AV383,4))=0,"",30-(COUNTIF(AV354:AV383,""))-(COUNTIF(AV354:AV383,4))),""))</f>
        <v/>
      </c>
      <c r="AW384" s="136" t="str">
        <f>IF('Chiffres et fonctions'!$J$3=1,IF(COUNTIF(AW354:AW383,1)=0,IF(COUNTIF(AW354:AW383,4)=0,"","+"&amp;COUNTIF(AW354:AW383,4)),COUNTIF(AW354:AW383,1)&amp;IF(COUNTIF(AW354:AW383,4)=0,"","+"&amp;COUNTIF(AW354:AW383,4))),IF('Chiffres et fonctions'!$J$3=2,IF(30-(COUNTIF(AW354:AW383,""))-(COUNTIF(AW354:AW383,4))=0,"",30-(COUNTIF(AW354:AW383,""))-(COUNTIF(AW354:AW383,4))),""))</f>
        <v/>
      </c>
      <c r="AX384" s="137" t="str">
        <f>IF('Chiffres et fonctions'!$J$3=1,IF(COUNTIF(AX354:AX383,1)=0,IF(COUNTIF(AX354:AX383,4)=0,"","+"&amp;COUNTIF(AX354:AX383,4)),COUNTIF(AX354:AX383,1)&amp;IF(COUNTIF(AX354:AX383,4)=0,"","+"&amp;COUNTIF(AX354:AX383,4))),IF('Chiffres et fonctions'!$J$3=2,IF(30-(COUNTIF(AX354:AX383,""))-(COUNTIF(AX354:AX383,4))=0,"",30-(COUNTIF(AX354:AX383,""))-(COUNTIF(AX354:AX383,4))),""))</f>
        <v/>
      </c>
      <c r="AY384" s="136" t="str">
        <f>IF('Chiffres et fonctions'!$J$3=1,IF(COUNTIF(AY354:AY383,1)=0,IF(COUNTIF(AY354:AY383,4)=0,"","+"&amp;COUNTIF(AY354:AY383,4)),COUNTIF(AY354:AY383,1)&amp;IF(COUNTIF(AY354:AY383,4)=0,"","+"&amp;COUNTIF(AY354:AY383,4))),IF('Chiffres et fonctions'!$J$3=2,IF(30-(COUNTIF(AY354:AY383,""))-(COUNTIF(AY354:AY383,4))=0,"",30-(COUNTIF(AY354:AY383,""))-(COUNTIF(AY354:AY383,4))),""))</f>
        <v/>
      </c>
      <c r="AZ384" s="137" t="str">
        <f>IF('Chiffres et fonctions'!$J$3=1,IF(COUNTIF(AZ354:AZ383,1)=0,IF(COUNTIF(AZ354:AZ383,4)=0,"","+"&amp;COUNTIF(AZ354:AZ383,4)),COUNTIF(AZ354:AZ383,1)&amp;IF(COUNTIF(AZ354:AZ383,4)=0,"","+"&amp;COUNTIF(AZ354:AZ383,4))),IF('Chiffres et fonctions'!$J$3=2,IF(30-(COUNTIF(AZ354:AZ383,""))-(COUNTIF(AZ354:AZ383,4))=0,"",30-(COUNTIF(AZ354:AZ383,""))-(COUNTIF(AZ354:AZ383,4))),""))</f>
        <v/>
      </c>
      <c r="BA384" s="136" t="str">
        <f>IF('Chiffres et fonctions'!$J$3=1,IF(COUNTIF(BA354:BA383,1)=0,IF(COUNTIF(BA354:BA383,4)=0,"","+"&amp;COUNTIF(BA354:BA383,4)),COUNTIF(BA354:BA383,1)&amp;IF(COUNTIF(BA354:BA383,4)=0,"","+"&amp;COUNTIF(BA354:BA383,4))),IF('Chiffres et fonctions'!$J$3=2,IF(30-(COUNTIF(BA354:BA383,""))-(COUNTIF(BA354:BA383,4))=0,"",30-(COUNTIF(BA354:BA383,""))-(COUNTIF(BA354:BA383,4))),""))</f>
        <v/>
      </c>
      <c r="BB384" s="137" t="str">
        <f>IF('Chiffres et fonctions'!$J$3=1,IF(COUNTIF(BB354:BB383,1)=0,IF(COUNTIF(BB354:BB383,4)=0,"","+"&amp;COUNTIF(BB354:BB383,4)),COUNTIF(BB354:BB383,1)&amp;IF(COUNTIF(BB354:BB383,4)=0,"","+"&amp;COUNTIF(BB354:BB383,4))),IF('Chiffres et fonctions'!$J$3=2,IF(30-(COUNTIF(BB354:BB383,""))-(COUNTIF(BB354:BB383,4))=0,"",30-(COUNTIF(BB354:BB383,""))-(COUNTIF(BB354:BB383,4))),""))</f>
        <v/>
      </c>
      <c r="BC384" s="113">
        <f>SUM(BC354:BC383)</f>
        <v>0</v>
      </c>
      <c r="BD384" s="370"/>
      <c r="BE384" s="145"/>
      <c r="BF384" s="146"/>
      <c r="BG384" s="147"/>
      <c r="BH384" s="146">
        <v>0.91849999999999998</v>
      </c>
      <c r="BI384" s="146"/>
      <c r="BJ384" s="146"/>
      <c r="BK384" s="224"/>
      <c r="BL384" s="171"/>
      <c r="BM384" s="171"/>
      <c r="BN384" s="171"/>
      <c r="BO384" s="171"/>
      <c r="BP384" s="171"/>
      <c r="BQ384" s="171"/>
      <c r="BR384" s="114"/>
      <c r="BS384" s="114"/>
      <c r="BT384" s="171"/>
      <c r="BU384" s="225"/>
      <c r="BV384" s="221"/>
      <c r="BW384" s="225"/>
      <c r="BX384" s="221"/>
      <c r="BY384" s="115"/>
      <c r="BZ384" s="115"/>
      <c r="CA384" s="115"/>
      <c r="CB384" s="115"/>
      <c r="CC384" s="115"/>
      <c r="CD384" s="115"/>
      <c r="CE384" s="115"/>
      <c r="CF384" s="115"/>
      <c r="CG384" s="115"/>
      <c r="CH384" s="115"/>
      <c r="CI384" s="115"/>
      <c r="CJ384" s="115"/>
      <c r="CK384" s="115"/>
      <c r="CL384" s="115"/>
      <c r="CM384" s="115"/>
      <c r="CN384" s="115"/>
      <c r="CO384" s="115"/>
      <c r="CP384" s="115"/>
      <c r="CQ384" s="115"/>
      <c r="CR384" s="115"/>
      <c r="CS384" s="115"/>
      <c r="CT384" s="115"/>
      <c r="CU384" s="115"/>
      <c r="CV384" s="115"/>
      <c r="CW384" s="115"/>
      <c r="CX384" s="115"/>
      <c r="CY384" s="115"/>
      <c r="CZ384" s="115"/>
      <c r="DA384" s="115"/>
      <c r="DB384" s="115"/>
      <c r="DC384" s="115"/>
      <c r="DD384" s="115"/>
      <c r="DE384" s="115"/>
      <c r="DF384" s="115"/>
      <c r="DG384" s="115"/>
      <c r="DH384" s="115"/>
      <c r="DI384" s="115"/>
      <c r="DJ384" s="115"/>
      <c r="DK384" s="115"/>
      <c r="DL384" s="115"/>
      <c r="DM384" s="115"/>
      <c r="DN384" s="115"/>
      <c r="DO384" s="115"/>
      <c r="DP384" s="115"/>
      <c r="DQ384" s="115"/>
      <c r="DR384" s="115"/>
      <c r="DS384" s="115"/>
      <c r="DT384" s="115"/>
      <c r="DU384" s="115"/>
      <c r="DV384" s="115"/>
      <c r="DW384" s="115"/>
      <c r="DX384" s="115"/>
      <c r="DY384" s="115"/>
      <c r="DZ384" s="115"/>
      <c r="EA384" s="115"/>
      <c r="EB384" s="115"/>
      <c r="EC384" s="115"/>
      <c r="ED384" s="115"/>
      <c r="EE384" s="115"/>
      <c r="EF384" s="115"/>
      <c r="EG384" s="115"/>
      <c r="EH384" s="115"/>
      <c r="EI384" s="115"/>
      <c r="EJ384" s="115"/>
      <c r="EK384" s="115"/>
      <c r="EL384" s="115"/>
      <c r="EM384" s="115"/>
      <c r="EN384" s="115"/>
      <c r="EO384" s="115"/>
      <c r="EP384" s="115"/>
      <c r="EQ384" s="115"/>
      <c r="ER384" s="115"/>
      <c r="ES384" s="115"/>
      <c r="ET384" s="115"/>
      <c r="EU384" s="115"/>
      <c r="EV384" s="115"/>
      <c r="EW384" s="115"/>
      <c r="EX384" s="115"/>
      <c r="EY384" s="115"/>
      <c r="EZ384" s="115"/>
      <c r="FA384" s="115"/>
      <c r="FB384" s="115"/>
      <c r="FC384" s="115"/>
      <c r="FD384" s="115"/>
      <c r="FE384" s="115"/>
      <c r="FF384" s="115"/>
      <c r="FG384" s="115"/>
      <c r="FH384" s="115"/>
      <c r="FI384" s="115"/>
      <c r="FJ384" s="115"/>
      <c r="FK384" s="115"/>
      <c r="FL384" s="115"/>
      <c r="FM384" s="115"/>
      <c r="FN384" s="115"/>
      <c r="FO384" s="115"/>
      <c r="FP384" s="115"/>
      <c r="FQ384" s="115"/>
      <c r="FR384" s="115"/>
      <c r="FS384" s="115"/>
      <c r="FT384" s="115"/>
      <c r="FU384" s="115"/>
      <c r="FV384" s="115"/>
      <c r="FW384" s="115"/>
      <c r="FX384" s="115"/>
      <c r="FY384" s="115"/>
      <c r="FZ384" s="115"/>
      <c r="GA384" s="115"/>
      <c r="GB384" s="115"/>
      <c r="GC384" s="115"/>
      <c r="GD384" s="115"/>
      <c r="GE384" s="115"/>
      <c r="GF384" s="115"/>
      <c r="GG384" s="115"/>
      <c r="GH384" s="115"/>
      <c r="GI384" s="115"/>
      <c r="GJ384" s="115"/>
      <c r="GK384" s="115"/>
      <c r="GL384" s="115"/>
      <c r="GM384" s="115"/>
      <c r="GN384" s="115"/>
      <c r="GO384" s="115"/>
      <c r="GP384" s="115"/>
      <c r="GQ384" s="115"/>
      <c r="GR384" s="115"/>
      <c r="GS384" s="115"/>
      <c r="GT384" s="115"/>
      <c r="GU384" s="115"/>
      <c r="GV384" s="115"/>
      <c r="GW384" s="115"/>
      <c r="GX384" s="115"/>
      <c r="GY384" s="115"/>
      <c r="GZ384" s="115"/>
      <c r="HA384" s="115"/>
      <c r="HB384" s="115"/>
      <c r="HC384" s="115"/>
      <c r="HD384" s="115"/>
      <c r="HE384" s="115"/>
      <c r="HF384" s="115"/>
      <c r="HG384" s="115"/>
      <c r="HH384" s="115"/>
      <c r="HI384" s="115"/>
      <c r="HJ384" s="115"/>
      <c r="HK384" s="115"/>
      <c r="HL384" s="115"/>
      <c r="HM384" s="115"/>
      <c r="HN384" s="115"/>
      <c r="HO384" s="115"/>
      <c r="HP384" s="115"/>
      <c r="HQ384" s="115"/>
      <c r="HR384" s="115"/>
      <c r="HS384" s="115"/>
      <c r="HT384" s="115"/>
      <c r="HU384" s="115"/>
      <c r="HV384" s="115"/>
      <c r="HW384" s="115"/>
      <c r="HX384" s="115"/>
      <c r="HY384" s="115"/>
      <c r="HZ384" s="115"/>
      <c r="IA384" s="115"/>
      <c r="IB384" s="115"/>
      <c r="IC384" s="115"/>
      <c r="ID384" s="115"/>
      <c r="IE384" s="115"/>
      <c r="IF384" s="115"/>
      <c r="IG384" s="115"/>
      <c r="IH384" s="115"/>
      <c r="II384" s="115"/>
      <c r="IJ384" s="115"/>
      <c r="IK384" s="115"/>
      <c r="IL384" s="115"/>
      <c r="IM384" s="115"/>
      <c r="IN384" s="115"/>
      <c r="IO384" s="115"/>
      <c r="IP384" s="115"/>
      <c r="IQ384" s="115"/>
      <c r="IR384" s="115"/>
      <c r="IS384" s="115"/>
      <c r="IT384" s="115"/>
      <c r="IU384" s="115"/>
      <c r="IV384" s="115"/>
      <c r="IW384" s="115"/>
      <c r="IX384" s="115"/>
      <c r="IY384" s="115"/>
      <c r="IZ384" s="115"/>
      <c r="JA384" s="115"/>
      <c r="JB384" s="115"/>
      <c r="JC384" s="115"/>
      <c r="JD384" s="115"/>
      <c r="JE384" s="115"/>
      <c r="JF384" s="115"/>
      <c r="JG384" s="115"/>
      <c r="JH384" s="115"/>
      <c r="JI384" s="115"/>
      <c r="JJ384" s="115"/>
      <c r="JK384" s="115"/>
      <c r="JL384" s="115"/>
      <c r="JM384" s="115"/>
      <c r="JN384" s="115"/>
      <c r="JO384" s="115"/>
      <c r="JP384" s="115"/>
      <c r="JQ384" s="115"/>
      <c r="JR384" s="115"/>
      <c r="JS384" s="115"/>
      <c r="JT384" s="115"/>
      <c r="JU384" s="115"/>
      <c r="JV384" s="115"/>
      <c r="JW384" s="115"/>
      <c r="JX384" s="115"/>
      <c r="JY384" s="115"/>
      <c r="JZ384" s="115"/>
      <c r="KA384" s="115"/>
      <c r="KB384" s="115"/>
      <c r="KC384" s="115"/>
      <c r="KD384" s="115"/>
      <c r="KE384" s="115"/>
      <c r="KF384" s="115"/>
      <c r="KG384" s="115"/>
      <c r="KH384" s="115"/>
      <c r="KI384" s="115"/>
      <c r="KJ384" s="115"/>
      <c r="KK384" s="115"/>
      <c r="KL384" s="115"/>
      <c r="KM384" s="115"/>
      <c r="KN384" s="115"/>
      <c r="KO384" s="115"/>
      <c r="KP384" s="115"/>
      <c r="KQ384" s="115"/>
      <c r="KR384" s="115"/>
      <c r="KS384" s="115"/>
      <c r="KT384" s="115"/>
      <c r="KU384" s="115"/>
      <c r="KV384" s="115"/>
      <c r="KW384" s="115"/>
      <c r="KX384" s="115"/>
      <c r="KY384" s="115"/>
      <c r="KZ384" s="115"/>
      <c r="LA384" s="115"/>
      <c r="LB384" s="115"/>
      <c r="LC384" s="115"/>
      <c r="LD384" s="115"/>
      <c r="LE384" s="115"/>
      <c r="LF384" s="115"/>
      <c r="LG384" s="115"/>
      <c r="LH384" s="115"/>
      <c r="LI384" s="115"/>
      <c r="LJ384" s="115"/>
      <c r="LK384" s="115"/>
      <c r="LL384" s="115"/>
      <c r="LM384" s="115"/>
      <c r="LN384" s="115"/>
      <c r="LO384" s="115"/>
      <c r="LP384" s="115"/>
      <c r="LQ384" s="115"/>
      <c r="LR384" s="115"/>
      <c r="LS384" s="115"/>
      <c r="LT384" s="115"/>
      <c r="LU384" s="115"/>
      <c r="LV384" s="115"/>
      <c r="LW384" s="115"/>
      <c r="LX384" s="115"/>
      <c r="LY384" s="115"/>
      <c r="LZ384" s="115"/>
      <c r="MA384" s="115"/>
      <c r="MB384" s="115"/>
      <c r="MC384" s="115"/>
      <c r="MD384" s="115"/>
      <c r="ME384" s="115"/>
      <c r="MF384" s="115"/>
      <c r="MG384" s="115"/>
      <c r="MH384" s="115"/>
      <c r="MI384" s="115"/>
      <c r="MJ384" s="115"/>
      <c r="MK384" s="115"/>
      <c r="ML384" s="115"/>
      <c r="MM384" s="115"/>
      <c r="MN384" s="115"/>
      <c r="MO384" s="115"/>
      <c r="MP384" s="115"/>
      <c r="MQ384" s="115"/>
      <c r="MS384" s="224"/>
      <c r="MT384" s="116"/>
      <c r="MU384" s="117"/>
      <c r="MV384" s="117"/>
      <c r="MW384" s="117"/>
      <c r="MX384" s="117"/>
      <c r="MY384" s="117"/>
      <c r="MZ384" s="117"/>
      <c r="NA384" s="117"/>
      <c r="NB384" s="117"/>
      <c r="NC384" s="117"/>
      <c r="ND384" s="117"/>
      <c r="NE384" s="117"/>
      <c r="NF384" s="117"/>
      <c r="NG384" s="117"/>
      <c r="NH384" s="117"/>
      <c r="NI384" s="117"/>
      <c r="NJ384" s="117"/>
      <c r="NK384" s="117"/>
      <c r="NL384" s="117"/>
      <c r="NM384" s="118"/>
      <c r="NN384" s="350"/>
    </row>
    <row r="385" spans="1:384" s="14" customFormat="1" ht="10.199999999999999" customHeight="1" thickBot="1">
      <c r="A385" s="110"/>
      <c r="B385" s="337"/>
      <c r="C385" s="336"/>
      <c r="D385" s="119"/>
      <c r="E385" s="140"/>
      <c r="F385" s="140"/>
      <c r="G385" s="140"/>
      <c r="H385" s="120"/>
      <c r="I385" s="339" t="str">
        <f>I350</f>
        <v>BRASSERIE</v>
      </c>
      <c r="J385" s="339"/>
      <c r="K385" s="339"/>
      <c r="L385" s="339"/>
      <c r="M385" s="339"/>
      <c r="N385" s="340"/>
      <c r="O385" s="138" t="str">
        <f>IF('Chiffres et fonctions'!$J$3=1,IF(COUNTIF(O354:O383,2)=0,"",COUNTIF(O354:O383,2)),IF('Chiffres et fonctions'!$J$3=2,IF(COUNTIF(O354:O383,4)=0,"","+ "&amp;(COUNTIF(O354:O383,4))),""))</f>
        <v/>
      </c>
      <c r="P385" s="139" t="str">
        <f>IF('Chiffres et fonctions'!$J$3=1,IF(COUNTIF(P354:P383,2)=0,"",COUNTIF(P354:P383,2)),IF('Chiffres et fonctions'!$J$3=2,IF(COUNTIF(P354:P383,4)=0,"","+ "&amp;(COUNTIF(P354:P383,4))),""))</f>
        <v/>
      </c>
      <c r="Q385" s="138" t="str">
        <f>IF('Chiffres et fonctions'!$J$3=1,IF(COUNTIF(Q354:Q383,2)=0,"",COUNTIF(Q354:Q383,2)),IF('Chiffres et fonctions'!$J$3=2,IF(COUNTIF(Q354:Q383,4)=0,"","+ "&amp;(COUNTIF(Q354:Q383,4))),""))</f>
        <v/>
      </c>
      <c r="R385" s="139" t="str">
        <f>IF('Chiffres et fonctions'!$J$3=1,IF(COUNTIF(R354:R383,2)=0,"",COUNTIF(R354:R383,2)),IF('Chiffres et fonctions'!$J$3=2,IF(COUNTIF(R354:R383,4)=0,"","+ "&amp;(COUNTIF(R354:R383,4))),""))</f>
        <v/>
      </c>
      <c r="S385" s="138" t="str">
        <f>IF('Chiffres et fonctions'!$J$3=1,IF(COUNTIF(S354:S383,2)=0,"",COUNTIF(S354:S383,2)),IF('Chiffres et fonctions'!$J$3=2,IF(COUNTIF(S354:S383,4)=0,"","+ "&amp;(COUNTIF(S354:S383,4))),""))</f>
        <v/>
      </c>
      <c r="T385" s="139" t="str">
        <f>IF('Chiffres et fonctions'!$J$3=1,IF(COUNTIF(T354:T383,2)=0,"",COUNTIF(T354:T383,2)),IF('Chiffres et fonctions'!$J$3=2,IF(COUNTIF(T354:T383,4)=0,"","+ "&amp;(COUNTIF(T354:T383,4))),""))</f>
        <v/>
      </c>
      <c r="U385" s="138" t="str">
        <f>IF('Chiffres et fonctions'!$J$3=1,IF(COUNTIF(U354:U383,2)=0,"",COUNTIF(U354:U383,2)),IF('Chiffres et fonctions'!$J$3=2,IF(COUNTIF(U354:U383,4)=0,"","+ "&amp;(COUNTIF(U354:U383,4))),""))</f>
        <v/>
      </c>
      <c r="V385" s="139" t="str">
        <f>IF('Chiffres et fonctions'!$J$3=1,IF(COUNTIF(V354:V383,2)=0,"",COUNTIF(V354:V383,2)),IF('Chiffres et fonctions'!$J$3=2,IF(COUNTIF(V354:V383,4)=0,"","+ "&amp;(COUNTIF(V354:V383,4))),""))</f>
        <v/>
      </c>
      <c r="W385" s="138" t="str">
        <f>IF('Chiffres et fonctions'!$J$3=1,IF(COUNTIF(W354:W383,2)=0,"",COUNTIF(W354:W383,2)),IF('Chiffres et fonctions'!$J$3=2,IF(COUNTIF(W354:W383,4)=0,"","+ "&amp;(COUNTIF(W354:W383,4))),""))</f>
        <v/>
      </c>
      <c r="X385" s="139" t="str">
        <f>IF('Chiffres et fonctions'!$J$3=1,IF(COUNTIF(X354:X383,2)=0,"",COUNTIF(X354:X383,2)),IF('Chiffres et fonctions'!$J$3=2,IF(COUNTIF(X354:X383,4)=0,"","+ "&amp;(COUNTIF(X354:X383,4))),""))</f>
        <v/>
      </c>
      <c r="Y385" s="138" t="str">
        <f>IF('Chiffres et fonctions'!$J$3=1,IF(COUNTIF(Y354:Y383,2)=0,"",COUNTIF(Y354:Y383,2)),IF('Chiffres et fonctions'!$J$3=2,IF(COUNTIF(Y354:Y383,4)=0,"","+ "&amp;(COUNTIF(Y354:Y383,4))),""))</f>
        <v/>
      </c>
      <c r="Z385" s="139" t="str">
        <f>IF('Chiffres et fonctions'!$J$3=1,IF(COUNTIF(Z354:Z383,2)=0,"",COUNTIF(Z354:Z383,2)),IF('Chiffres et fonctions'!$J$3=2,IF(COUNTIF(Z354:Z383,4)=0,"","+ "&amp;(COUNTIF(Z354:Z383,4))),""))</f>
        <v/>
      </c>
      <c r="AA385" s="138" t="str">
        <f>IF('Chiffres et fonctions'!$J$3=1,IF(COUNTIF(AA354:AA383,2)=0,"",COUNTIF(AA354:AA383,2)),IF('Chiffres et fonctions'!$J$3=2,IF(COUNTIF(AA354:AA383,4)=0,"","+ "&amp;(COUNTIF(AA354:AA383,4))),""))</f>
        <v/>
      </c>
      <c r="AB385" s="139" t="str">
        <f>IF('Chiffres et fonctions'!$J$3=1,IF(COUNTIF(AB354:AB383,2)=0,"",COUNTIF(AB354:AB383,2)),IF('Chiffres et fonctions'!$J$3=2,IF(COUNTIF(AB354:AB383,4)=0,"","+ "&amp;(COUNTIF(AB354:AB383,4))),""))</f>
        <v/>
      </c>
      <c r="AC385" s="138" t="str">
        <f>IF('Chiffres et fonctions'!$J$3=1,IF(COUNTIF(AC354:AC383,2)=0,"",COUNTIF(AC354:AC383,2)),IF('Chiffres et fonctions'!$J$3=2,IF(COUNTIF(AC354:AC383,4)=0,"","+ "&amp;(COUNTIF(AC354:AC383,4))),""))</f>
        <v/>
      </c>
      <c r="AD385" s="139" t="str">
        <f>IF('Chiffres et fonctions'!$J$3=1,IF(COUNTIF(AD354:AD383,2)=0,"",COUNTIF(AD354:AD383,2)),IF('Chiffres et fonctions'!$J$3=2,IF(COUNTIF(AD354:AD383,4)=0,"","+ "&amp;(COUNTIF(AD354:AD383,4))),""))</f>
        <v/>
      </c>
      <c r="AE385" s="138" t="str">
        <f>IF('Chiffres et fonctions'!$J$3=1,IF(COUNTIF(AE354:AE383,2)=0,"",COUNTIF(AE354:AE383,2)),IF('Chiffres et fonctions'!$J$3=2,IF(COUNTIF(AE354:AE383,4)=0,"","+ "&amp;(COUNTIF(AE354:AE383,4))),""))</f>
        <v/>
      </c>
      <c r="AF385" s="139" t="str">
        <f>IF('Chiffres et fonctions'!$J$3=1,IF(COUNTIF(AF354:AF383,2)=0,"",COUNTIF(AF354:AF383,2)),IF('Chiffres et fonctions'!$J$3=2,IF(COUNTIF(AF354:AF383,4)=0,"","+ "&amp;(COUNTIF(AF354:AF383,4))),""))</f>
        <v/>
      </c>
      <c r="AG385" s="138" t="str">
        <f>IF('Chiffres et fonctions'!$J$3=1,IF(COUNTIF(AG354:AG383,2)=0,"",COUNTIF(AG354:AG383,2)),IF('Chiffres et fonctions'!$J$3=2,IF(COUNTIF(AG354:AG383,4)=0,"","+ "&amp;(COUNTIF(AG354:AG383,4))),""))</f>
        <v/>
      </c>
      <c r="AH385" s="139" t="str">
        <f>IF('Chiffres et fonctions'!$J$3=1,IF(COUNTIF(AH354:AH383,2)=0,"",COUNTIF(AH354:AH383,2)),IF('Chiffres et fonctions'!$J$3=2,IF(COUNTIF(AH354:AH383,4)=0,"","+ "&amp;(COUNTIF(AH354:AH383,4))),""))</f>
        <v/>
      </c>
      <c r="AI385" s="138" t="str">
        <f>IF('Chiffres et fonctions'!$J$3=1,IF(COUNTIF(AI354:AI383,2)=0,"",COUNTIF(AI354:AI383,2)),IF('Chiffres et fonctions'!$J$3=2,IF(COUNTIF(AI354:AI383,4)=0,"","+ "&amp;(COUNTIF(AI354:AI383,4))),""))</f>
        <v/>
      </c>
      <c r="AJ385" s="139" t="str">
        <f>IF('Chiffres et fonctions'!$J$3=1,IF(COUNTIF(AJ354:AJ383,2)=0,"",COUNTIF(AJ354:AJ383,2)),IF('Chiffres et fonctions'!$J$3=2,IF(COUNTIF(AJ354:AJ383,4)=0,"","+ "&amp;(COUNTIF(AJ354:AJ383,4))),""))</f>
        <v/>
      </c>
      <c r="AK385" s="138" t="str">
        <f>IF('Chiffres et fonctions'!$J$3=1,IF(COUNTIF(AK354:AK383,2)=0,"",COUNTIF(AK354:AK383,2)),IF('Chiffres et fonctions'!$J$3=2,IF(COUNTIF(AK354:AK383,4)=0,"","+ "&amp;(COUNTIF(AK354:AK383,4))),""))</f>
        <v/>
      </c>
      <c r="AL385" s="139" t="str">
        <f>IF('Chiffres et fonctions'!$J$3=1,IF(COUNTIF(AL354:AL383,2)=0,"",COUNTIF(AL354:AL383,2)),IF('Chiffres et fonctions'!$J$3=2,IF(COUNTIF(AL354:AL383,4)=0,"","+ "&amp;(COUNTIF(AL354:AL383,4))),""))</f>
        <v/>
      </c>
      <c r="AM385" s="138" t="str">
        <f>IF('Chiffres et fonctions'!$J$3=1,IF(COUNTIF(AM354:AM383,2)=0,"",COUNTIF(AM354:AM383,2)),IF('Chiffres et fonctions'!$J$3=2,IF(COUNTIF(AM354:AM383,4)=0,"","+ "&amp;(COUNTIF(AM354:AM383,4))),""))</f>
        <v/>
      </c>
      <c r="AN385" s="139" t="str">
        <f>IF('Chiffres et fonctions'!$J$3=1,IF(COUNTIF(AN354:AN383,2)=0,"",COUNTIF(AN354:AN383,2)),IF('Chiffres et fonctions'!$J$3=2,IF(COUNTIF(AN354:AN383,4)=0,"","+ "&amp;(COUNTIF(AN354:AN383,4))),""))</f>
        <v/>
      </c>
      <c r="AO385" s="138" t="str">
        <f>IF('Chiffres et fonctions'!$J$3=1,IF(COUNTIF(AO354:AO383,2)=0,"",COUNTIF(AO354:AO383,2)),IF('Chiffres et fonctions'!$J$3=2,IF(COUNTIF(AO354:AO383,4)=0,"","+ "&amp;(COUNTIF(AO354:AO383,4))),""))</f>
        <v/>
      </c>
      <c r="AP385" s="139" t="str">
        <f>IF('Chiffres et fonctions'!$J$3=1,IF(COUNTIF(AP354:AP383,2)=0,"",COUNTIF(AP354:AP383,2)),IF('Chiffres et fonctions'!$J$3=2,IF(COUNTIF(AP354:AP383,4)=0,"","+ "&amp;(COUNTIF(AP354:AP383,4))),""))</f>
        <v/>
      </c>
      <c r="AQ385" s="138" t="str">
        <f>IF('Chiffres et fonctions'!$J$3=1,IF(COUNTIF(AQ354:AQ383,2)=0,"",COUNTIF(AQ354:AQ383,2)),IF('Chiffres et fonctions'!$J$3=2,IF(COUNTIF(AQ354:AQ383,4)=0,"","+ "&amp;(COUNTIF(AQ354:AQ383,4))),""))</f>
        <v/>
      </c>
      <c r="AR385" s="139" t="str">
        <f>IF('Chiffres et fonctions'!$J$3=1,IF(COUNTIF(AR354:AR383,2)=0,"",COUNTIF(AR354:AR383,2)),IF('Chiffres et fonctions'!$J$3=2,IF(COUNTIF(AR354:AR383,4)=0,"","+ "&amp;(COUNTIF(AR354:AR383,4))),""))</f>
        <v/>
      </c>
      <c r="AS385" s="138" t="str">
        <f>IF('Chiffres et fonctions'!$J$3=1,IF(COUNTIF(AS354:AS383,2)=0,"",COUNTIF(AS354:AS383,2)),IF('Chiffres et fonctions'!$J$3=2,IF(COUNTIF(AS354:AS383,4)=0,"","+ "&amp;(COUNTIF(AS354:AS383,4))),""))</f>
        <v/>
      </c>
      <c r="AT385" s="139" t="str">
        <f>IF('Chiffres et fonctions'!$J$3=1,IF(COUNTIF(AT354:AT383,2)=0,"",COUNTIF(AT354:AT383,2)),IF('Chiffres et fonctions'!$J$3=2,IF(COUNTIF(AT354:AT383,4)=0,"","+ "&amp;(COUNTIF(AT354:AT383,4))),""))</f>
        <v/>
      </c>
      <c r="AU385" s="138" t="str">
        <f>IF('Chiffres et fonctions'!$J$3=1,IF(COUNTIF(AU354:AU383,2)=0,"",COUNTIF(AU354:AU383,2)),IF('Chiffres et fonctions'!$J$3=2,IF(COUNTIF(AU354:AU383,4)=0,"","+ "&amp;(COUNTIF(AU354:AU383,4))),""))</f>
        <v/>
      </c>
      <c r="AV385" s="139" t="str">
        <f>IF('Chiffres et fonctions'!$J$3=1,IF(COUNTIF(AV354:AV383,2)=0,"",COUNTIF(AV354:AV383,2)),IF('Chiffres et fonctions'!$J$3=2,IF(COUNTIF(AV354:AV383,4)=0,"","+ "&amp;(COUNTIF(AV354:AV383,4))),""))</f>
        <v/>
      </c>
      <c r="AW385" s="138" t="str">
        <f>IF('Chiffres et fonctions'!$J$3=1,IF(COUNTIF(AW354:AW383,2)=0,"",COUNTIF(AW354:AW383,2)),IF('Chiffres et fonctions'!$J$3=2,IF(COUNTIF(AW354:AW383,4)=0,"","+ "&amp;(COUNTIF(AW354:AW383,4))),""))</f>
        <v/>
      </c>
      <c r="AX385" s="139" t="str">
        <f>IF('Chiffres et fonctions'!$J$3=1,IF(COUNTIF(AX354:AX383,2)=0,"",COUNTIF(AX354:AX383,2)),IF('Chiffres et fonctions'!$J$3=2,IF(COUNTIF(AX354:AX383,4)=0,"","+ "&amp;(COUNTIF(AX354:AX383,4))),""))</f>
        <v/>
      </c>
      <c r="AY385" s="138" t="str">
        <f>IF('Chiffres et fonctions'!$J$3=1,IF(COUNTIF(AY354:AY383,2)=0,"",COUNTIF(AY354:AY383,2)),IF('Chiffres et fonctions'!$J$3=2,IF(COUNTIF(AY354:AY383,4)=0,"","+ "&amp;(COUNTIF(AY354:AY383,4))),""))</f>
        <v/>
      </c>
      <c r="AZ385" s="139" t="str">
        <f>IF('Chiffres et fonctions'!$J$3=1,IF(COUNTIF(AZ354:AZ383,2)=0,"",COUNTIF(AZ354:AZ383,2)),IF('Chiffres et fonctions'!$J$3=2,IF(COUNTIF(AZ354:AZ383,4)=0,"","+ "&amp;(COUNTIF(AZ354:AZ383,4))),""))</f>
        <v/>
      </c>
      <c r="BA385" s="138" t="str">
        <f>IF('Chiffres et fonctions'!$J$3=1,IF(COUNTIF(BA354:BA383,2)=0,"",COUNTIF(BA354:BA383,2)),IF('Chiffres et fonctions'!$J$3=2,IF(COUNTIF(BA354:BA383,4)=0,"","+ "&amp;(COUNTIF(BA354:BA383,4))),""))</f>
        <v/>
      </c>
      <c r="BB385" s="139" t="str">
        <f>IF('Chiffres et fonctions'!$J$3=1,IF(COUNTIF(BB354:BB383,2)=0,"",COUNTIF(BB354:BB383,2)),IF('Chiffres et fonctions'!$J$3=2,IF(COUNTIF(BB354:BB383,4)=0,"","+ "&amp;(COUNTIF(BB354:BB383,4))),""))</f>
        <v/>
      </c>
      <c r="BC385" s="121"/>
      <c r="BD385" s="370"/>
      <c r="BE385" s="148"/>
      <c r="BF385" s="149"/>
      <c r="BG385" s="150"/>
      <c r="BH385" s="149"/>
      <c r="BI385" s="149"/>
      <c r="BJ385" s="149"/>
      <c r="BK385" s="260"/>
      <c r="BL385" s="231"/>
      <c r="BM385" s="231"/>
      <c r="BN385" s="231"/>
      <c r="BO385" s="231"/>
      <c r="BP385" s="231"/>
      <c r="BQ385" s="231"/>
      <c r="BR385" s="122"/>
      <c r="BS385" s="122"/>
      <c r="BT385" s="172"/>
      <c r="BU385" s="226"/>
      <c r="BV385" s="222"/>
      <c r="BW385" s="226"/>
      <c r="BX385" s="222"/>
      <c r="BY385" s="123"/>
      <c r="BZ385" s="123"/>
      <c r="CA385" s="123"/>
      <c r="CB385" s="123"/>
      <c r="CC385" s="123"/>
      <c r="CD385" s="123"/>
      <c r="CE385" s="123"/>
      <c r="CF385" s="123"/>
      <c r="CG385" s="123"/>
      <c r="CH385" s="123"/>
      <c r="CI385" s="123"/>
      <c r="CJ385" s="123"/>
      <c r="CK385" s="123"/>
      <c r="CL385" s="123"/>
      <c r="CM385" s="123"/>
      <c r="CN385" s="123"/>
      <c r="CO385" s="123"/>
      <c r="CP385" s="123"/>
      <c r="CQ385" s="123"/>
      <c r="CR385" s="123"/>
      <c r="CS385" s="123"/>
      <c r="CT385" s="123"/>
      <c r="CU385" s="123"/>
      <c r="CV385" s="123"/>
      <c r="CW385" s="123"/>
      <c r="CX385" s="123"/>
      <c r="CY385" s="123"/>
      <c r="CZ385" s="123"/>
      <c r="DA385" s="123"/>
      <c r="DB385" s="123"/>
      <c r="DC385" s="123"/>
      <c r="DD385" s="123"/>
      <c r="DE385" s="123"/>
      <c r="DF385" s="123"/>
      <c r="DG385" s="123"/>
      <c r="DH385" s="123"/>
      <c r="DI385" s="123"/>
      <c r="DJ385" s="123"/>
      <c r="DK385" s="123"/>
      <c r="DL385" s="123"/>
      <c r="DM385" s="123"/>
      <c r="DN385" s="123"/>
      <c r="DO385" s="123"/>
      <c r="DP385" s="123"/>
      <c r="DQ385" s="123"/>
      <c r="DR385" s="123"/>
      <c r="DS385" s="123"/>
      <c r="DT385" s="123"/>
      <c r="DU385" s="123"/>
      <c r="DV385" s="123"/>
      <c r="DW385" s="123"/>
      <c r="DX385" s="123"/>
      <c r="DY385" s="123"/>
      <c r="DZ385" s="123"/>
      <c r="EA385" s="123"/>
      <c r="EB385" s="123"/>
      <c r="EC385" s="123"/>
      <c r="ED385" s="123"/>
      <c r="EE385" s="123"/>
      <c r="EF385" s="123"/>
      <c r="EG385" s="123"/>
      <c r="EH385" s="123"/>
      <c r="EI385" s="123"/>
      <c r="EJ385" s="123"/>
      <c r="EK385" s="123"/>
      <c r="EL385" s="123"/>
      <c r="EM385" s="123"/>
      <c r="EN385" s="123"/>
      <c r="EO385" s="123"/>
      <c r="EP385" s="123"/>
      <c r="EQ385" s="123"/>
      <c r="ER385" s="123"/>
      <c r="ES385" s="123"/>
      <c r="ET385" s="123"/>
      <c r="EU385" s="123"/>
      <c r="EV385" s="123"/>
      <c r="EW385" s="123"/>
      <c r="EX385" s="123"/>
      <c r="EY385" s="123"/>
      <c r="EZ385" s="123"/>
      <c r="FA385" s="123"/>
      <c r="FB385" s="123"/>
      <c r="FC385" s="123"/>
      <c r="FD385" s="123"/>
      <c r="FE385" s="123"/>
      <c r="FF385" s="123"/>
      <c r="FG385" s="123"/>
      <c r="FH385" s="123"/>
      <c r="FI385" s="123"/>
      <c r="FJ385" s="123"/>
      <c r="FK385" s="123"/>
      <c r="FL385" s="123"/>
      <c r="FM385" s="123"/>
      <c r="FN385" s="123"/>
      <c r="FO385" s="123"/>
      <c r="FP385" s="123"/>
      <c r="FQ385" s="123"/>
      <c r="FR385" s="123"/>
      <c r="FS385" s="123"/>
      <c r="FT385" s="123"/>
      <c r="FU385" s="123"/>
      <c r="FV385" s="123"/>
      <c r="FW385" s="123"/>
      <c r="FX385" s="123"/>
      <c r="FY385" s="123"/>
      <c r="FZ385" s="123"/>
      <c r="GA385" s="123"/>
      <c r="GB385" s="123"/>
      <c r="GC385" s="123"/>
      <c r="GD385" s="123"/>
      <c r="GE385" s="123"/>
      <c r="GF385" s="123"/>
      <c r="GG385" s="123"/>
      <c r="GH385" s="123"/>
      <c r="GI385" s="123"/>
      <c r="GJ385" s="123"/>
      <c r="GK385" s="123"/>
      <c r="GL385" s="123"/>
      <c r="GM385" s="123"/>
      <c r="GN385" s="123"/>
      <c r="GO385" s="123"/>
      <c r="GP385" s="123"/>
      <c r="GQ385" s="123"/>
      <c r="GR385" s="123"/>
      <c r="GS385" s="123"/>
      <c r="GT385" s="123"/>
      <c r="GU385" s="123"/>
      <c r="GV385" s="123"/>
      <c r="GW385" s="123"/>
      <c r="GX385" s="123"/>
      <c r="GY385" s="123"/>
      <c r="GZ385" s="123"/>
      <c r="HA385" s="123"/>
      <c r="HB385" s="123"/>
      <c r="HC385" s="123"/>
      <c r="HD385" s="123"/>
      <c r="HE385" s="123"/>
      <c r="HF385" s="123"/>
      <c r="HG385" s="123"/>
      <c r="HH385" s="123"/>
      <c r="HI385" s="123"/>
      <c r="HJ385" s="123"/>
      <c r="HK385" s="123"/>
      <c r="HL385" s="123"/>
      <c r="HM385" s="123"/>
      <c r="HN385" s="123"/>
      <c r="HO385" s="123"/>
      <c r="HP385" s="123"/>
      <c r="HQ385" s="123"/>
      <c r="HR385" s="123"/>
      <c r="HS385" s="123"/>
      <c r="HT385" s="123"/>
      <c r="HU385" s="123"/>
      <c r="HV385" s="123"/>
      <c r="HW385" s="123"/>
      <c r="HX385" s="123"/>
      <c r="HY385" s="123"/>
      <c r="HZ385" s="123"/>
      <c r="IA385" s="123"/>
      <c r="IB385" s="123"/>
      <c r="IC385" s="123"/>
      <c r="ID385" s="123"/>
      <c r="IE385" s="123"/>
      <c r="IF385" s="123"/>
      <c r="IG385" s="123"/>
      <c r="IH385" s="123"/>
      <c r="II385" s="123"/>
      <c r="IJ385" s="123"/>
      <c r="IK385" s="123"/>
      <c r="IL385" s="123"/>
      <c r="IM385" s="123"/>
      <c r="IN385" s="123"/>
      <c r="IO385" s="123"/>
      <c r="IP385" s="123"/>
      <c r="IQ385" s="123"/>
      <c r="IR385" s="123"/>
      <c r="IS385" s="123"/>
      <c r="IT385" s="123"/>
      <c r="IU385" s="123"/>
      <c r="IV385" s="123"/>
      <c r="IW385" s="123"/>
      <c r="IX385" s="123"/>
      <c r="IY385" s="123"/>
      <c r="IZ385" s="123"/>
      <c r="JA385" s="123"/>
      <c r="JB385" s="123"/>
      <c r="JC385" s="123"/>
      <c r="JD385" s="123"/>
      <c r="JE385" s="123"/>
      <c r="JF385" s="123"/>
      <c r="JG385" s="123"/>
      <c r="JH385" s="123"/>
      <c r="JI385" s="123"/>
      <c r="JJ385" s="123"/>
      <c r="JK385" s="123"/>
      <c r="JL385" s="123"/>
      <c r="JM385" s="123"/>
      <c r="JN385" s="123"/>
      <c r="JO385" s="123"/>
      <c r="JP385" s="123"/>
      <c r="JQ385" s="123"/>
      <c r="JR385" s="123"/>
      <c r="JS385" s="123"/>
      <c r="JT385" s="123"/>
      <c r="JU385" s="123"/>
      <c r="JV385" s="123"/>
      <c r="JW385" s="123"/>
      <c r="JX385" s="123"/>
      <c r="JY385" s="123"/>
      <c r="JZ385" s="123"/>
      <c r="KA385" s="123"/>
      <c r="KB385" s="123"/>
      <c r="KC385" s="123"/>
      <c r="KD385" s="123"/>
      <c r="KE385" s="123"/>
      <c r="KF385" s="123"/>
      <c r="KG385" s="123"/>
      <c r="KH385" s="123"/>
      <c r="KI385" s="123"/>
      <c r="KJ385" s="123"/>
      <c r="KK385" s="123"/>
      <c r="KL385" s="123"/>
      <c r="KM385" s="123"/>
      <c r="KN385" s="123"/>
      <c r="KO385" s="123"/>
      <c r="KP385" s="123"/>
      <c r="KQ385" s="123"/>
      <c r="KR385" s="123"/>
      <c r="KS385" s="123"/>
      <c r="KT385" s="123"/>
      <c r="KU385" s="123"/>
      <c r="KV385" s="123"/>
      <c r="KW385" s="123"/>
      <c r="KX385" s="123"/>
      <c r="KY385" s="123"/>
      <c r="KZ385" s="123"/>
      <c r="LA385" s="123"/>
      <c r="LB385" s="123"/>
      <c r="LC385" s="123"/>
      <c r="LD385" s="123"/>
      <c r="LE385" s="123"/>
      <c r="LF385" s="123"/>
      <c r="LG385" s="123"/>
      <c r="LH385" s="123"/>
      <c r="LI385" s="123"/>
      <c r="LJ385" s="123"/>
      <c r="LK385" s="123"/>
      <c r="LL385" s="123"/>
      <c r="LM385" s="123"/>
      <c r="LN385" s="123"/>
      <c r="LO385" s="123"/>
      <c r="LP385" s="123"/>
      <c r="LQ385" s="123"/>
      <c r="LR385" s="123"/>
      <c r="LS385" s="123"/>
      <c r="LT385" s="123"/>
      <c r="LU385" s="123"/>
      <c r="LV385" s="123"/>
      <c r="LW385" s="123"/>
      <c r="LX385" s="123"/>
      <c r="LY385" s="123"/>
      <c r="LZ385" s="123"/>
      <c r="MA385" s="123"/>
      <c r="MB385" s="123"/>
      <c r="MC385" s="123"/>
      <c r="MD385" s="123"/>
      <c r="ME385" s="123"/>
      <c r="MF385" s="123"/>
      <c r="MG385" s="123"/>
      <c r="MH385" s="123"/>
      <c r="MI385" s="123"/>
      <c r="MJ385" s="123"/>
      <c r="MK385" s="123"/>
      <c r="ML385" s="123"/>
      <c r="MM385" s="123"/>
      <c r="MN385" s="123"/>
      <c r="MO385" s="123"/>
      <c r="MP385" s="123"/>
      <c r="MQ385" s="123"/>
      <c r="MS385" s="224"/>
      <c r="MT385" s="378">
        <f>(COUNTA($O354:$BB383)/2)-SUM(MV385:NK385)</f>
        <v>0</v>
      </c>
      <c r="MU385" s="379"/>
      <c r="MV385" s="380">
        <f>SUM(MV354:MW383)</f>
        <v>0</v>
      </c>
      <c r="MW385" s="380"/>
      <c r="MX385" s="380">
        <f>SUM(MX354:MY383)</f>
        <v>0</v>
      </c>
      <c r="MY385" s="380"/>
      <c r="MZ385" s="380">
        <f>SUM(MZ354:NA383)</f>
        <v>0</v>
      </c>
      <c r="NA385" s="380"/>
      <c r="NB385" s="380">
        <f>SUM(NB354:NC383)</f>
        <v>0</v>
      </c>
      <c r="NC385" s="380"/>
      <c r="ND385" s="380">
        <f>SUM(ND354:NE383)</f>
        <v>0</v>
      </c>
      <c r="NE385" s="380"/>
      <c r="NF385" s="380">
        <f>SUM(NF354:NG383)</f>
        <v>0</v>
      </c>
      <c r="NG385" s="380"/>
      <c r="NH385" s="380">
        <f>SUM(NH354:NI383)</f>
        <v>0</v>
      </c>
      <c r="NI385" s="380"/>
      <c r="NJ385" s="380">
        <f>SUM(NJ354:NK383)</f>
        <v>0</v>
      </c>
      <c r="NK385" s="380"/>
      <c r="NL385" s="376">
        <f>SUM(NL354:NM383)</f>
        <v>0</v>
      </c>
      <c r="NM385" s="377"/>
      <c r="NN385" s="350"/>
    </row>
    <row r="386" spans="1:384" ht="10.199999999999999" customHeight="1" thickBot="1">
      <c r="B386" s="337"/>
      <c r="C386" s="44"/>
      <c r="D386" s="44"/>
      <c r="E386" s="44"/>
      <c r="F386" s="44"/>
      <c r="G386" s="44"/>
      <c r="H386" s="44"/>
      <c r="I386" s="44"/>
      <c r="J386" s="44"/>
      <c r="K386" s="44"/>
      <c r="L386" s="44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44"/>
      <c r="AJ386" s="44"/>
      <c r="AK386" s="44"/>
      <c r="AL386" s="44"/>
      <c r="AM386" s="44"/>
      <c r="AN386" s="44"/>
      <c r="AO386" s="44"/>
      <c r="AP386" s="44"/>
      <c r="AQ386" s="44"/>
      <c r="AR386" s="44"/>
      <c r="AS386" s="44"/>
      <c r="AT386" s="44"/>
      <c r="AU386" s="44"/>
      <c r="AV386" s="44"/>
      <c r="AW386" s="44"/>
      <c r="AX386" s="44"/>
      <c r="AY386" s="44"/>
      <c r="AZ386" s="44"/>
      <c r="BA386" s="44"/>
      <c r="BB386" s="44"/>
      <c r="BC386" s="44"/>
      <c r="BD386" s="45"/>
      <c r="BE386" s="45"/>
      <c r="BF386" s="45"/>
      <c r="BG386" s="45"/>
      <c r="BH386" s="45"/>
      <c r="BI386" s="45"/>
      <c r="BJ386" s="45"/>
      <c r="BL386" s="45"/>
      <c r="BM386" s="45"/>
      <c r="BN386" s="45"/>
      <c r="BO386" s="45"/>
      <c r="BP386" s="45"/>
      <c r="BR386" s="45"/>
      <c r="BS386" s="44"/>
      <c r="BT386" s="45"/>
      <c r="BU386" s="223"/>
      <c r="BV386" s="223"/>
      <c r="BW386" s="223"/>
      <c r="BX386" s="223"/>
      <c r="BY386" s="169"/>
      <c r="BZ386" s="169"/>
      <c r="CA386" s="169"/>
      <c r="CB386" s="169"/>
      <c r="CC386" s="169"/>
      <c r="CD386" s="169"/>
      <c r="CE386" s="169"/>
      <c r="CF386" s="169"/>
      <c r="CG386" s="169"/>
      <c r="CH386" s="169"/>
      <c r="CI386" s="169"/>
      <c r="CJ386" s="169"/>
      <c r="CK386" s="169"/>
      <c r="CL386" s="169"/>
      <c r="CM386" s="169"/>
      <c r="CN386" s="169"/>
      <c r="CO386" s="169"/>
      <c r="CP386" s="169"/>
      <c r="CQ386" s="169"/>
      <c r="CR386" s="169"/>
      <c r="CS386" s="169"/>
      <c r="CT386" s="169"/>
      <c r="CU386" s="169"/>
      <c r="CV386" s="169"/>
      <c r="CW386" s="169"/>
      <c r="CX386" s="169"/>
      <c r="CY386" s="169"/>
      <c r="CZ386" s="169"/>
      <c r="DA386" s="169"/>
      <c r="DB386" s="169"/>
      <c r="DC386" s="169"/>
      <c r="DD386" s="169"/>
      <c r="DE386" s="169"/>
      <c r="EV386" s="338"/>
      <c r="EW386" s="338"/>
      <c r="EX386" s="338"/>
      <c r="EY386" s="338"/>
      <c r="EZ386" s="338"/>
      <c r="FA386" s="338"/>
      <c r="FB386" s="338"/>
      <c r="FC386" s="338"/>
      <c r="FD386" s="338"/>
      <c r="FE386" s="338"/>
      <c r="FF386" s="338"/>
      <c r="FG386" s="338"/>
      <c r="FH386" s="338"/>
      <c r="FI386" s="338"/>
      <c r="FJ386" s="338"/>
      <c r="FK386" s="338"/>
      <c r="FL386" s="338"/>
      <c r="FM386" s="338"/>
      <c r="FN386" s="338"/>
      <c r="FO386" s="338"/>
      <c r="FP386" s="338"/>
      <c r="FQ386" s="338"/>
      <c r="FR386" s="338"/>
      <c r="FS386" s="338"/>
      <c r="FT386" s="338"/>
      <c r="FU386" s="338"/>
      <c r="FV386" s="338"/>
      <c r="FW386" s="338"/>
      <c r="FX386" s="338"/>
      <c r="FY386" s="338"/>
      <c r="FZ386" s="338"/>
      <c r="GA386" s="338"/>
      <c r="GB386" s="338"/>
      <c r="GC386" s="338"/>
      <c r="GD386" s="338"/>
      <c r="GE386" s="338"/>
      <c r="GF386" s="338"/>
      <c r="GG386" s="338"/>
      <c r="GH386" s="338"/>
      <c r="GI386" s="338"/>
      <c r="GK386" s="338"/>
      <c r="GL386" s="338"/>
      <c r="GM386" s="338"/>
      <c r="GN386" s="338"/>
      <c r="GO386" s="338"/>
      <c r="GP386" s="338"/>
      <c r="GQ386" s="338"/>
      <c r="GR386" s="338"/>
      <c r="GS386" s="338"/>
      <c r="GT386" s="338"/>
      <c r="GU386" s="338"/>
      <c r="GV386" s="338"/>
      <c r="GW386" s="338"/>
      <c r="GX386" s="338"/>
      <c r="GY386" s="338"/>
      <c r="GZ386" s="338"/>
      <c r="HA386" s="338"/>
      <c r="HB386" s="338"/>
      <c r="HC386" s="338"/>
      <c r="HD386" s="338"/>
      <c r="HE386" s="338"/>
      <c r="HF386" s="338"/>
      <c r="HG386" s="338"/>
      <c r="HH386" s="338"/>
      <c r="HI386" s="338"/>
      <c r="HJ386" s="338"/>
      <c r="HK386" s="338"/>
      <c r="HL386" s="338"/>
      <c r="HM386" s="338"/>
      <c r="HN386" s="338"/>
      <c r="HO386" s="338"/>
      <c r="HP386" s="338"/>
      <c r="HQ386" s="338"/>
      <c r="HR386" s="338"/>
      <c r="HS386" s="338"/>
      <c r="HT386" s="338"/>
      <c r="HU386" s="338"/>
      <c r="HV386" s="338"/>
      <c r="HW386" s="338"/>
      <c r="HX386" s="338"/>
      <c r="HZ386" s="338"/>
      <c r="IA386" s="338"/>
      <c r="IB386" s="338"/>
      <c r="IC386" s="338"/>
      <c r="ID386" s="338"/>
      <c r="IE386" s="338"/>
      <c r="IF386" s="338"/>
      <c r="IG386" s="338"/>
      <c r="IH386" s="338"/>
      <c r="II386" s="338"/>
      <c r="IJ386" s="338"/>
      <c r="IK386" s="338"/>
      <c r="IL386" s="338"/>
      <c r="IM386" s="338"/>
      <c r="IN386" s="338"/>
      <c r="IO386" s="338"/>
      <c r="IP386" s="338"/>
      <c r="IQ386" s="338"/>
      <c r="IR386" s="338"/>
      <c r="IS386" s="338"/>
      <c r="IT386" s="338"/>
      <c r="IU386" s="338"/>
      <c r="IV386" s="338"/>
      <c r="IW386" s="338"/>
      <c r="IX386" s="338"/>
      <c r="IY386" s="338"/>
      <c r="IZ386" s="338"/>
      <c r="JA386" s="338"/>
      <c r="JB386" s="338"/>
      <c r="JC386" s="338"/>
      <c r="JD386" s="338"/>
      <c r="JE386" s="338"/>
      <c r="JF386" s="338"/>
      <c r="JG386" s="338"/>
      <c r="JH386" s="338"/>
      <c r="JI386" s="338"/>
      <c r="JJ386" s="338"/>
      <c r="JK386" s="338"/>
      <c r="JL386" s="338"/>
      <c r="JM386" s="338"/>
      <c r="JO386" s="338"/>
      <c r="JP386" s="338"/>
      <c r="JQ386" s="338"/>
      <c r="JR386" s="338"/>
      <c r="JS386" s="338"/>
      <c r="JT386" s="338"/>
      <c r="JU386" s="338"/>
      <c r="JV386" s="338"/>
      <c r="JW386" s="338"/>
      <c r="JX386" s="338"/>
      <c r="JY386" s="338"/>
      <c r="JZ386" s="338"/>
      <c r="KA386" s="338"/>
      <c r="KB386" s="338"/>
      <c r="KC386" s="338"/>
      <c r="KD386" s="338"/>
      <c r="KE386" s="338"/>
      <c r="KF386" s="338"/>
      <c r="KG386" s="338"/>
      <c r="KH386" s="338"/>
      <c r="KI386" s="338"/>
      <c r="KJ386" s="338"/>
      <c r="KK386" s="338"/>
      <c r="KL386" s="338"/>
      <c r="KM386" s="338"/>
      <c r="KN386" s="338"/>
      <c r="KO386" s="338"/>
      <c r="KP386" s="338"/>
      <c r="KQ386" s="338"/>
      <c r="KR386" s="338"/>
      <c r="KS386" s="338"/>
      <c r="KT386" s="338"/>
      <c r="KU386" s="338"/>
      <c r="KV386" s="338"/>
      <c r="KW386" s="338"/>
      <c r="KX386" s="338"/>
      <c r="KY386" s="338"/>
      <c r="KZ386" s="338"/>
      <c r="LA386" s="338"/>
      <c r="LB386" s="338"/>
      <c r="LD386" s="338"/>
      <c r="LE386" s="338"/>
      <c r="LF386" s="338"/>
      <c r="LG386" s="338"/>
      <c r="LH386" s="338"/>
      <c r="LI386" s="338"/>
      <c r="LJ386" s="338"/>
      <c r="LK386" s="338"/>
      <c r="LL386" s="338"/>
      <c r="LM386" s="338"/>
      <c r="LN386" s="338"/>
      <c r="LO386" s="338"/>
      <c r="LP386" s="338"/>
      <c r="LQ386" s="338"/>
      <c r="LR386" s="338"/>
      <c r="LS386" s="338"/>
      <c r="LT386" s="338"/>
      <c r="LU386" s="338"/>
      <c r="LV386" s="338"/>
      <c r="LW386" s="338"/>
      <c r="LX386" s="338"/>
      <c r="LY386" s="338"/>
      <c r="LZ386" s="338"/>
      <c r="MA386" s="338"/>
      <c r="MB386" s="338"/>
      <c r="MC386" s="338"/>
      <c r="MD386" s="338"/>
      <c r="ME386" s="338"/>
      <c r="MF386" s="338"/>
      <c r="MG386" s="338"/>
      <c r="MH386" s="338"/>
      <c r="MI386" s="338"/>
      <c r="MJ386" s="338"/>
      <c r="MK386" s="338"/>
      <c r="ML386" s="338"/>
      <c r="MM386" s="338"/>
      <c r="MN386" s="338"/>
      <c r="MO386" s="338"/>
      <c r="MP386" s="338"/>
      <c r="MQ386" s="338"/>
      <c r="MT386" s="316"/>
      <c r="MU386" s="316"/>
      <c r="MV386" s="316"/>
      <c r="MW386" s="316"/>
      <c r="MX386" s="316"/>
      <c r="MY386" s="316"/>
      <c r="MZ386" s="316"/>
      <c r="NA386" s="316"/>
      <c r="NB386" s="316"/>
      <c r="NC386" s="316"/>
      <c r="ND386" s="316"/>
      <c r="NE386" s="316"/>
      <c r="NF386" s="316"/>
      <c r="NG386" s="316"/>
      <c r="NH386" s="316"/>
      <c r="NI386" s="316"/>
      <c r="NJ386" s="316"/>
      <c r="NK386" s="316"/>
      <c r="NL386" s="316"/>
      <c r="NM386" s="316"/>
      <c r="NN386" s="350"/>
    </row>
    <row r="387" spans="1:384" ht="18" customHeight="1" thickBot="1">
      <c r="A387" s="26">
        <v>12</v>
      </c>
      <c r="B387" s="337"/>
      <c r="C387" s="320">
        <f>Conges!$B$14</f>
        <v>44907</v>
      </c>
      <c r="D387" s="321"/>
      <c r="E387" s="321"/>
      <c r="F387" s="321"/>
      <c r="G387" s="321"/>
      <c r="H387" s="321"/>
      <c r="I387" s="321"/>
      <c r="J387" s="321"/>
      <c r="K387" s="321"/>
      <c r="L387" s="321"/>
      <c r="M387" s="321"/>
      <c r="N387" s="321"/>
      <c r="O387" s="321"/>
      <c r="P387" s="321"/>
      <c r="Q387" s="321"/>
      <c r="R387" s="321"/>
      <c r="S387" s="321"/>
      <c r="T387" s="321"/>
      <c r="U387" s="321"/>
      <c r="V387" s="321"/>
      <c r="W387" s="321"/>
      <c r="X387" s="321"/>
      <c r="Y387" s="321"/>
      <c r="Z387" s="321"/>
      <c r="AA387" s="321"/>
      <c r="AB387" s="321"/>
      <c r="AC387" s="321"/>
      <c r="AD387" s="321"/>
      <c r="AE387" s="321"/>
      <c r="AF387" s="321"/>
      <c r="AG387" s="321"/>
      <c r="AH387" s="321"/>
      <c r="AI387" s="321"/>
      <c r="AJ387" s="321"/>
      <c r="AK387" s="321"/>
      <c r="AL387" s="321"/>
      <c r="AM387" s="321"/>
      <c r="AN387" s="321"/>
      <c r="AO387" s="321"/>
      <c r="AP387" s="321"/>
      <c r="AQ387" s="321"/>
      <c r="AR387" s="321"/>
      <c r="AS387" s="321"/>
      <c r="AT387" s="321"/>
      <c r="AU387" s="321"/>
      <c r="AV387" s="321"/>
      <c r="AW387" s="321"/>
      <c r="AX387" s="321"/>
      <c r="AY387" s="321"/>
      <c r="AZ387" s="321"/>
      <c r="BA387" s="321"/>
      <c r="BB387" s="321"/>
      <c r="BC387" s="321"/>
      <c r="BD387" s="370"/>
      <c r="BE387" s="359" t="str">
        <f>$BE$2</f>
        <v>H / jour</v>
      </c>
      <c r="BF387" s="360"/>
      <c r="BG387" s="363"/>
      <c r="BH387" s="353" t="s">
        <v>54</v>
      </c>
      <c r="BI387" s="353"/>
      <c r="BJ387" s="353" t="str">
        <f>$BJ$2</f>
        <v>Cumul moyen iddéal</v>
      </c>
      <c r="BK387" s="332"/>
      <c r="BL387" s="353" t="s">
        <v>69</v>
      </c>
      <c r="BM387" s="353" t="s">
        <v>70</v>
      </c>
      <c r="BN387" s="353" t="s">
        <v>73</v>
      </c>
      <c r="BO387" s="353" t="s">
        <v>74</v>
      </c>
      <c r="BP387" s="353" t="s">
        <v>71</v>
      </c>
      <c r="BQ387" s="353" t="s">
        <v>72</v>
      </c>
      <c r="BR387" s="393" t="s">
        <v>62</v>
      </c>
      <c r="BS387" s="391" t="s">
        <v>68</v>
      </c>
      <c r="BT387" s="362"/>
      <c r="BU387" s="395" t="str">
        <f>BU$2</f>
        <v>Heures Pointés Reel +ind</v>
      </c>
      <c r="BV387" s="397" t="str">
        <f>BV$2</f>
        <v>Heures Cumules Reel + ind</v>
      </c>
      <c r="BW387" s="395"/>
      <c r="BX387" s="397"/>
      <c r="BY387" s="169"/>
      <c r="BZ387" s="169"/>
      <c r="CA387" s="169"/>
      <c r="CB387" s="169"/>
      <c r="CC387" s="169"/>
      <c r="CD387" s="169"/>
      <c r="CE387" s="169"/>
      <c r="CF387" s="169"/>
      <c r="CG387" s="169"/>
      <c r="CH387" s="169"/>
      <c r="CI387" s="169"/>
      <c r="CJ387" s="169"/>
      <c r="CK387" s="169"/>
      <c r="CL387" s="169"/>
      <c r="CM387" s="169"/>
      <c r="CN387" s="169"/>
      <c r="CO387" s="169"/>
      <c r="CP387" s="169"/>
      <c r="CQ387" s="169"/>
      <c r="CR387" s="169"/>
      <c r="CS387" s="169"/>
      <c r="CT387" s="169"/>
      <c r="CU387" s="169"/>
      <c r="CV387" s="169"/>
      <c r="CW387" s="169"/>
      <c r="CX387" s="169"/>
      <c r="CY387" s="169"/>
      <c r="CZ387" s="169"/>
      <c r="DA387" s="169"/>
      <c r="DB387" s="169"/>
      <c r="DC387" s="169"/>
      <c r="DD387" s="169"/>
      <c r="DE387" s="169"/>
      <c r="EV387" s="338"/>
      <c r="EW387" s="338"/>
      <c r="EX387" s="338"/>
      <c r="EY387" s="338"/>
      <c r="EZ387" s="338"/>
      <c r="FA387" s="338"/>
      <c r="FB387" s="338"/>
      <c r="FC387" s="338"/>
      <c r="FD387" s="338"/>
      <c r="FE387" s="338"/>
      <c r="FF387" s="338"/>
      <c r="FG387" s="338"/>
      <c r="FH387" s="338"/>
      <c r="FI387" s="338"/>
      <c r="FJ387" s="338"/>
      <c r="FK387" s="338"/>
      <c r="FL387" s="338"/>
      <c r="FM387" s="338"/>
      <c r="FN387" s="338"/>
      <c r="FO387" s="338"/>
      <c r="FP387" s="338"/>
      <c r="FQ387" s="338"/>
      <c r="FR387" s="338"/>
      <c r="FS387" s="338"/>
      <c r="FT387" s="338"/>
      <c r="FU387" s="338"/>
      <c r="FV387" s="338"/>
      <c r="FW387" s="338"/>
      <c r="FX387" s="338"/>
      <c r="FY387" s="338"/>
      <c r="FZ387" s="338"/>
      <c r="GA387" s="338"/>
      <c r="GB387" s="338"/>
      <c r="GC387" s="338"/>
      <c r="GD387" s="338"/>
      <c r="GE387" s="338"/>
      <c r="GF387" s="338"/>
      <c r="GG387" s="338"/>
      <c r="GH387" s="338"/>
      <c r="GI387" s="338"/>
      <c r="GK387" s="338"/>
      <c r="GL387" s="338"/>
      <c r="GM387" s="338"/>
      <c r="GN387" s="338"/>
      <c r="GO387" s="338"/>
      <c r="GP387" s="338"/>
      <c r="GQ387" s="338"/>
      <c r="GR387" s="338"/>
      <c r="GS387" s="338"/>
      <c r="GT387" s="338"/>
      <c r="GU387" s="338"/>
      <c r="GV387" s="338"/>
      <c r="GW387" s="338"/>
      <c r="GX387" s="338"/>
      <c r="GY387" s="338"/>
      <c r="GZ387" s="338"/>
      <c r="HA387" s="338"/>
      <c r="HB387" s="338"/>
      <c r="HC387" s="338"/>
      <c r="HD387" s="338"/>
      <c r="HE387" s="338"/>
      <c r="HF387" s="338"/>
      <c r="HG387" s="338"/>
      <c r="HH387" s="338"/>
      <c r="HI387" s="338"/>
      <c r="HJ387" s="338"/>
      <c r="HK387" s="338"/>
      <c r="HL387" s="338"/>
      <c r="HM387" s="338"/>
      <c r="HN387" s="338"/>
      <c r="HO387" s="338"/>
      <c r="HP387" s="338"/>
      <c r="HQ387" s="338"/>
      <c r="HR387" s="338"/>
      <c r="HS387" s="338"/>
      <c r="HT387" s="338"/>
      <c r="HU387" s="338"/>
      <c r="HV387" s="338"/>
      <c r="HW387" s="338"/>
      <c r="HX387" s="338"/>
      <c r="HZ387" s="338"/>
      <c r="IA387" s="338"/>
      <c r="IB387" s="338"/>
      <c r="IC387" s="338"/>
      <c r="ID387" s="338"/>
      <c r="IE387" s="338"/>
      <c r="IF387" s="338"/>
      <c r="IG387" s="338"/>
      <c r="IH387" s="338"/>
      <c r="II387" s="338"/>
      <c r="IJ387" s="338"/>
      <c r="IK387" s="338"/>
      <c r="IL387" s="338"/>
      <c r="IM387" s="338"/>
      <c r="IN387" s="338"/>
      <c r="IO387" s="338"/>
      <c r="IP387" s="338"/>
      <c r="IQ387" s="338"/>
      <c r="IR387" s="338"/>
      <c r="IS387" s="338"/>
      <c r="IT387" s="338"/>
      <c r="IU387" s="338"/>
      <c r="IV387" s="338"/>
      <c r="IW387" s="338"/>
      <c r="IX387" s="338"/>
      <c r="IY387" s="338"/>
      <c r="IZ387" s="338"/>
      <c r="JA387" s="338"/>
      <c r="JB387" s="338"/>
      <c r="JC387" s="338"/>
      <c r="JD387" s="338"/>
      <c r="JE387" s="338"/>
      <c r="JF387" s="338"/>
      <c r="JG387" s="338"/>
      <c r="JH387" s="338"/>
      <c r="JI387" s="338"/>
      <c r="JJ387" s="338"/>
      <c r="JK387" s="338"/>
      <c r="JL387" s="338"/>
      <c r="JM387" s="338"/>
      <c r="JO387" s="338"/>
      <c r="JP387" s="338"/>
      <c r="JQ387" s="338"/>
      <c r="JR387" s="338"/>
      <c r="JS387" s="338"/>
      <c r="JT387" s="338"/>
      <c r="JU387" s="338"/>
      <c r="JV387" s="338"/>
      <c r="JW387" s="338"/>
      <c r="JX387" s="338"/>
      <c r="JY387" s="338"/>
      <c r="JZ387" s="338"/>
      <c r="KA387" s="338"/>
      <c r="KB387" s="338"/>
      <c r="KC387" s="338"/>
      <c r="KD387" s="338"/>
      <c r="KE387" s="338"/>
      <c r="KF387" s="338"/>
      <c r="KG387" s="338"/>
      <c r="KH387" s="338"/>
      <c r="KI387" s="338"/>
      <c r="KJ387" s="338"/>
      <c r="KK387" s="338"/>
      <c r="KL387" s="338"/>
      <c r="KM387" s="338"/>
      <c r="KN387" s="338"/>
      <c r="KO387" s="338"/>
      <c r="KP387" s="338"/>
      <c r="KQ387" s="338"/>
      <c r="KR387" s="338"/>
      <c r="KS387" s="338"/>
      <c r="KT387" s="338"/>
      <c r="KU387" s="338"/>
      <c r="KV387" s="338"/>
      <c r="KW387" s="338"/>
      <c r="KX387" s="338"/>
      <c r="KY387" s="338"/>
      <c r="KZ387" s="338"/>
      <c r="LA387" s="338"/>
      <c r="LB387" s="338"/>
      <c r="LD387" s="338"/>
      <c r="LE387" s="338"/>
      <c r="LF387" s="338"/>
      <c r="LG387" s="338"/>
      <c r="LH387" s="338"/>
      <c r="LI387" s="338"/>
      <c r="LJ387" s="338"/>
      <c r="LK387" s="338"/>
      <c r="LL387" s="338"/>
      <c r="LM387" s="338"/>
      <c r="LN387" s="338"/>
      <c r="LO387" s="338"/>
      <c r="LP387" s="338"/>
      <c r="LQ387" s="338"/>
      <c r="LR387" s="338"/>
      <c r="LS387" s="338"/>
      <c r="LT387" s="338"/>
      <c r="LU387" s="338"/>
      <c r="LV387" s="338"/>
      <c r="LW387" s="338"/>
      <c r="LX387" s="338"/>
      <c r="LY387" s="338"/>
      <c r="LZ387" s="338"/>
      <c r="MA387" s="338"/>
      <c r="MB387" s="338"/>
      <c r="MC387" s="338"/>
      <c r="MD387" s="338"/>
      <c r="ME387" s="338"/>
      <c r="MF387" s="338"/>
      <c r="MG387" s="338"/>
      <c r="MH387" s="338"/>
      <c r="MI387" s="338"/>
      <c r="MJ387" s="338"/>
      <c r="MK387" s="338"/>
      <c r="ML387" s="338"/>
      <c r="MM387" s="338"/>
      <c r="MN387" s="338"/>
      <c r="MO387" s="338"/>
      <c r="MP387" s="338"/>
      <c r="MQ387" s="338"/>
      <c r="MT387" s="381" t="s">
        <v>12</v>
      </c>
      <c r="MU387" s="381"/>
      <c r="MV387" s="381"/>
      <c r="MW387" s="381"/>
      <c r="MX387" s="381"/>
      <c r="MY387" s="381"/>
      <c r="MZ387" s="381"/>
      <c r="NA387" s="381"/>
      <c r="NB387" s="381"/>
      <c r="NC387" s="381"/>
      <c r="ND387" s="381"/>
      <c r="NE387" s="381"/>
      <c r="NF387" s="381"/>
      <c r="NG387" s="381"/>
      <c r="NH387" s="381"/>
      <c r="NI387" s="381"/>
      <c r="NJ387" s="381"/>
      <c r="NK387" s="381"/>
      <c r="NL387" s="381"/>
      <c r="NM387" s="381"/>
      <c r="NN387" s="350"/>
      <c r="NR387" s="330" t="s">
        <v>56</v>
      </c>
      <c r="NS387" s="330"/>
      <c r="NT387" s="330"/>
    </row>
    <row r="388" spans="1:384" ht="10.199999999999999" customHeight="1">
      <c r="A388" s="25"/>
      <c r="B388" s="337"/>
      <c r="C388" s="335">
        <f>C387</f>
        <v>44907</v>
      </c>
      <c r="D388" s="16"/>
      <c r="E388" s="349" t="str">
        <f>$E$3</f>
        <v>Sans Renfort</v>
      </c>
      <c r="F388" s="349"/>
      <c r="G388" s="349"/>
      <c r="H388" s="10"/>
      <c r="I388" s="10"/>
      <c r="J388" s="10"/>
      <c r="K388" s="10"/>
      <c r="L388" s="10"/>
      <c r="M388" s="10"/>
      <c r="N388" s="316">
        <v>7</v>
      </c>
      <c r="O388" s="316"/>
      <c r="P388" s="316">
        <v>8</v>
      </c>
      <c r="Q388" s="316"/>
      <c r="R388" s="316">
        <v>9</v>
      </c>
      <c r="S388" s="316"/>
      <c r="T388" s="316">
        <v>10</v>
      </c>
      <c r="U388" s="316"/>
      <c r="V388" s="316">
        <v>11</v>
      </c>
      <c r="W388" s="316"/>
      <c r="X388" s="316">
        <v>12</v>
      </c>
      <c r="Y388" s="316"/>
      <c r="Z388" s="316">
        <v>13</v>
      </c>
      <c r="AA388" s="316"/>
      <c r="AB388" s="316">
        <v>14</v>
      </c>
      <c r="AC388" s="316"/>
      <c r="AD388" s="316">
        <v>15</v>
      </c>
      <c r="AE388" s="316"/>
      <c r="AF388" s="316">
        <v>16</v>
      </c>
      <c r="AG388" s="316"/>
      <c r="AH388" s="316">
        <v>17</v>
      </c>
      <c r="AI388" s="316"/>
      <c r="AJ388" s="316">
        <v>18</v>
      </c>
      <c r="AK388" s="316"/>
      <c r="AL388" s="316">
        <v>19</v>
      </c>
      <c r="AM388" s="316"/>
      <c r="AN388" s="316">
        <v>20</v>
      </c>
      <c r="AO388" s="316"/>
      <c r="AP388" s="316">
        <v>21</v>
      </c>
      <c r="AQ388" s="316"/>
      <c r="AR388" s="316">
        <v>22</v>
      </c>
      <c r="AS388" s="316"/>
      <c r="AT388" s="316">
        <v>23</v>
      </c>
      <c r="AU388" s="316"/>
      <c r="AV388" s="316">
        <v>24</v>
      </c>
      <c r="AW388" s="316"/>
      <c r="AX388" s="316">
        <v>1</v>
      </c>
      <c r="AY388" s="316"/>
      <c r="AZ388" s="316">
        <v>2</v>
      </c>
      <c r="BA388" s="316"/>
      <c r="BB388" s="316">
        <v>3</v>
      </c>
      <c r="BC388" s="346"/>
      <c r="BD388" s="370"/>
      <c r="BE388" s="361"/>
      <c r="BF388" s="362"/>
      <c r="BG388" s="364"/>
      <c r="BH388" s="354"/>
      <c r="BI388" s="354"/>
      <c r="BJ388" s="354"/>
      <c r="BK388" s="333"/>
      <c r="BL388" s="354"/>
      <c r="BM388" s="354"/>
      <c r="BN388" s="354"/>
      <c r="BO388" s="354"/>
      <c r="BP388" s="354"/>
      <c r="BQ388" s="354"/>
      <c r="BR388" s="394"/>
      <c r="BS388" s="392"/>
      <c r="BT388" s="362"/>
      <c r="BU388" s="396"/>
      <c r="BV388" s="398"/>
      <c r="BW388" s="396"/>
      <c r="BX388" s="398"/>
      <c r="MT388" s="374">
        <v>1</v>
      </c>
      <c r="MU388" s="316"/>
      <c r="MV388" s="316">
        <v>2</v>
      </c>
      <c r="MW388" s="316"/>
      <c r="MX388" s="316">
        <v>3</v>
      </c>
      <c r="MY388" s="316"/>
      <c r="MZ388" s="316">
        <v>4</v>
      </c>
      <c r="NA388" s="316"/>
      <c r="NB388" s="316">
        <v>5</v>
      </c>
      <c r="NC388" s="316"/>
      <c r="ND388" s="316">
        <v>6</v>
      </c>
      <c r="NE388" s="316"/>
      <c r="NF388" s="316">
        <v>7</v>
      </c>
      <c r="NG388" s="316"/>
      <c r="NH388" s="316">
        <v>8</v>
      </c>
      <c r="NI388" s="316"/>
      <c r="NJ388" s="316">
        <v>9</v>
      </c>
      <c r="NK388" s="316"/>
      <c r="NL388" s="382" t="s">
        <v>12</v>
      </c>
      <c r="NM388" s="383"/>
      <c r="NN388" s="350"/>
      <c r="NR388" s="30" t="s">
        <v>57</v>
      </c>
      <c r="NS388" s="30" t="s">
        <v>58</v>
      </c>
      <c r="NT388" s="30" t="s">
        <v>59</v>
      </c>
    </row>
    <row r="389" spans="1:384" ht="10.199999999999999" customHeight="1">
      <c r="A389" s="25"/>
      <c r="B389" s="337"/>
      <c r="C389" s="335"/>
      <c r="D389" s="15"/>
      <c r="E389" s="322" t="str">
        <f>IFERROR(G403*'Chiffres et fonctions'!$J$6,"CA à Produire")</f>
        <v>CA à Produire</v>
      </c>
      <c r="F389" s="322"/>
      <c r="G389" s="322"/>
      <c r="H389" s="323">
        <f>IF(BC419&lt;&gt;0,3,0)</f>
        <v>0</v>
      </c>
      <c r="I389" s="387">
        <f>Prenoms!$B$2</f>
        <v>0</v>
      </c>
      <c r="J389" s="388"/>
      <c r="K389" s="388"/>
      <c r="L389" s="388"/>
      <c r="M389" s="388"/>
      <c r="N389" s="60" t="str">
        <f>IF(NL389&lt;&gt;0,"",IF(Conges!Q36=0,"",Conges!Q36))</f>
        <v/>
      </c>
      <c r="O389" s="61"/>
      <c r="P389" s="62"/>
      <c r="Q389" s="62"/>
      <c r="R389" s="62"/>
      <c r="S389" s="62"/>
      <c r="T389" s="62"/>
      <c r="U389" s="62"/>
      <c r="V389" s="63"/>
      <c r="W389" s="62"/>
      <c r="X389" s="62"/>
      <c r="Y389" s="62"/>
      <c r="Z389" s="62"/>
      <c r="AA389" s="62"/>
      <c r="AB389" s="62"/>
      <c r="AC389" s="62"/>
      <c r="AD389" s="62"/>
      <c r="AE389" s="61"/>
      <c r="AF389" s="62"/>
      <c r="AG389" s="62"/>
      <c r="AH389" s="62"/>
      <c r="AI389" s="62"/>
      <c r="AJ389" s="63"/>
      <c r="AK389" s="62"/>
      <c r="AL389" s="62"/>
      <c r="AM389" s="62"/>
      <c r="AN389" s="62"/>
      <c r="AO389" s="62"/>
      <c r="AP389" s="62"/>
      <c r="AQ389" s="62"/>
      <c r="AR389" s="62"/>
      <c r="AS389" s="62"/>
      <c r="AT389" s="62"/>
      <c r="AU389" s="61"/>
      <c r="AV389" s="62"/>
      <c r="AW389" s="62"/>
      <c r="AX389" s="62"/>
      <c r="AY389" s="62"/>
      <c r="AZ389" s="62"/>
      <c r="BA389" s="62"/>
      <c r="BB389" s="63"/>
      <c r="BC389" s="64">
        <f>IF(NL389&lt;&gt;0,(IF(Conges!Q$36=0,0,3)),0)</f>
        <v>0</v>
      </c>
      <c r="BD389" s="370"/>
      <c r="BE389" s="389">
        <f>IF(OR(Conges!Q$36="A",Conges!Q$36="V"),Prenoms!L$2,NL389)</f>
        <v>0</v>
      </c>
      <c r="BF389" s="390"/>
      <c r="BG389" s="261"/>
      <c r="BH389" s="262">
        <f t="shared" ref="BH389:BH418" si="513">IF(BO389=0,BM389+BH354,BO389+BH354)</f>
        <v>0</v>
      </c>
      <c r="BI389" s="263" t="str">
        <f t="shared" ref="BI389:BI418" si="514">IF(BO389=0,"",$BI$1)</f>
        <v/>
      </c>
      <c r="BJ389" s="273">
        <v>0</v>
      </c>
      <c r="BK389" s="274">
        <f>BH389-BJ389</f>
        <v>0</v>
      </c>
      <c r="BL389" s="275">
        <f t="shared" ref="BL389" si="515">$NL389</f>
        <v>0</v>
      </c>
      <c r="BM389" s="275">
        <f t="shared" ref="BM389" si="516">$BE389</f>
        <v>0</v>
      </c>
      <c r="BN389" s="275">
        <f>SUM('Heures Pointage'!$D$17:$E$17)</f>
        <v>0</v>
      </c>
      <c r="BO389" s="275">
        <f>SUM('Heures et Indemnites'!$D$17:$E$17)</f>
        <v>0</v>
      </c>
      <c r="BP389" s="276">
        <f t="shared" ref="BP389" si="517">$NT389</f>
        <v>0</v>
      </c>
      <c r="BQ389" s="276">
        <f>'Heures Pointage'!$AB$17</f>
        <v>0</v>
      </c>
      <c r="BR389" s="277">
        <f t="shared" ref="BR389" si="518">$BH$1054</f>
        <v>0</v>
      </c>
      <c r="BS389" s="141">
        <f>Prenoms!$C$2</f>
        <v>0</v>
      </c>
      <c r="BT389" s="146"/>
      <c r="BU389" s="212">
        <f>SUM('Heures et Indemnites'!$D$17:$E$17)</f>
        <v>0</v>
      </c>
      <c r="BV389" s="217">
        <f>SUM('Heures et Indemnites'!$D$6:$E$17)</f>
        <v>0</v>
      </c>
      <c r="BW389" s="212"/>
      <c r="BX389" s="217"/>
      <c r="MT389" s="384">
        <f>(COUNTA($O389:$BB389)/2)-SUM(MV389:NK389)</f>
        <v>0</v>
      </c>
      <c r="MU389" s="385">
        <f t="shared" ref="MU389:MU404" si="519">(COUNTA($O389:$BB389))/2</f>
        <v>0</v>
      </c>
      <c r="MV389" s="385">
        <f t="shared" ref="MV389:MV418" si="520">(COUNTIF($O389:$BB389,MV$3))/2</f>
        <v>0</v>
      </c>
      <c r="MW389" s="385"/>
      <c r="MX389" s="385">
        <f t="shared" ref="MX389:MX418" si="521">(COUNTIF($O389:$BB389,MX$3))/2</f>
        <v>0</v>
      </c>
      <c r="MY389" s="385"/>
      <c r="MZ389" s="385">
        <f t="shared" ref="MZ389:MZ418" si="522">(COUNTIF($O389:$BB389,MZ$3))/2</f>
        <v>0</v>
      </c>
      <c r="NA389" s="385"/>
      <c r="NB389" s="385">
        <f t="shared" ref="NB389:NB418" si="523">(COUNTIF($O389:$BB389,NB$3))/2</f>
        <v>0</v>
      </c>
      <c r="NC389" s="385"/>
      <c r="ND389" s="385">
        <f t="shared" ref="ND389:ND418" si="524">(COUNTIF($O389:$BB389,ND$3))/2</f>
        <v>0</v>
      </c>
      <c r="NE389" s="385"/>
      <c r="NF389" s="385">
        <f t="shared" ref="NF389:NF418" si="525">(COUNTIF($O389:$BB389,NF$3))/2</f>
        <v>0</v>
      </c>
      <c r="NG389" s="385"/>
      <c r="NH389" s="385">
        <f t="shared" ref="NH389:NH418" si="526">(COUNTIF($O389:$BB389,NH$3))/2</f>
        <v>0</v>
      </c>
      <c r="NI389" s="385"/>
      <c r="NJ389" s="385">
        <f t="shared" ref="NJ389:NJ418" si="527">(COUNTIF($O389:$BB389,NJ$3))/2</f>
        <v>0</v>
      </c>
      <c r="NK389" s="385"/>
      <c r="NL389" s="385">
        <f>(COUNTA($O389:$BB389))/2</f>
        <v>0</v>
      </c>
      <c r="NM389" s="386"/>
      <c r="NN389" s="350"/>
      <c r="NR389" s="30">
        <f t="shared" ref="NR389:NR418" si="528">IF(SUM(W389:AD389)&gt;0,1,0)</f>
        <v>0</v>
      </c>
      <c r="NS389" s="30">
        <f t="shared" ref="NS389:NS418" si="529">IF(SUM(AM389:BB389)&gt;0,1,0)</f>
        <v>0</v>
      </c>
      <c r="NT389" s="30">
        <f t="shared" ref="NT389:NT418" si="530">IF(SUM(NR389:NS389)=0,0,SUM(NR389:NS389))</f>
        <v>0</v>
      </c>
    </row>
    <row r="390" spans="1:384" ht="10.199999999999999" customHeight="1">
      <c r="A390" s="25"/>
      <c r="B390" s="337"/>
      <c r="C390" s="335"/>
      <c r="D390" s="15"/>
      <c r="E390" s="322"/>
      <c r="F390" s="322"/>
      <c r="G390" s="322"/>
      <c r="H390" s="323"/>
      <c r="I390" s="328">
        <f>Prenoms!$B$3</f>
        <v>0</v>
      </c>
      <c r="J390" s="329"/>
      <c r="K390" s="329"/>
      <c r="L390" s="329"/>
      <c r="M390" s="329"/>
      <c r="N390" s="78" t="str">
        <f>IF(NL390&lt;&gt;0,"",IF(Conges!Q37=0,"",Conges!Q37))</f>
        <v/>
      </c>
      <c r="O390" s="79"/>
      <c r="P390" s="80"/>
      <c r="Q390" s="80"/>
      <c r="R390" s="80"/>
      <c r="S390" s="80"/>
      <c r="T390" s="80"/>
      <c r="U390" s="80"/>
      <c r="V390" s="81"/>
      <c r="W390" s="80"/>
      <c r="X390" s="80"/>
      <c r="Y390" s="80"/>
      <c r="Z390" s="80"/>
      <c r="AA390" s="80"/>
      <c r="AB390" s="80"/>
      <c r="AC390" s="80"/>
      <c r="AD390" s="80"/>
      <c r="AE390" s="79"/>
      <c r="AF390" s="80"/>
      <c r="AG390" s="80"/>
      <c r="AH390" s="80"/>
      <c r="AI390" s="80"/>
      <c r="AJ390" s="81"/>
      <c r="AK390" s="80"/>
      <c r="AL390" s="80"/>
      <c r="AM390" s="80"/>
      <c r="AN390" s="80"/>
      <c r="AO390" s="80"/>
      <c r="AP390" s="80"/>
      <c r="AQ390" s="80"/>
      <c r="AR390" s="80"/>
      <c r="AS390" s="80"/>
      <c r="AT390" s="80"/>
      <c r="AU390" s="79"/>
      <c r="AV390" s="80"/>
      <c r="AW390" s="80"/>
      <c r="AX390" s="80"/>
      <c r="AY390" s="80"/>
      <c r="AZ390" s="80"/>
      <c r="BA390" s="80"/>
      <c r="BB390" s="81"/>
      <c r="BC390" s="82">
        <f>IF(NL390&lt;&gt;0,(IF(Conges!Q$37=0,0,3)),0)</f>
        <v>0</v>
      </c>
      <c r="BD390" s="370"/>
      <c r="BE390" s="357">
        <f>IF(OR(Conges!Q$37="A",Conges!Q$37="V"),Prenoms!L$3,NL390)</f>
        <v>0</v>
      </c>
      <c r="BF390" s="358"/>
      <c r="BG390" s="264"/>
      <c r="BH390" s="265">
        <f t="shared" si="513"/>
        <v>0</v>
      </c>
      <c r="BI390" s="266" t="str">
        <f t="shared" si="514"/>
        <v/>
      </c>
      <c r="BJ390" s="278">
        <v>0</v>
      </c>
      <c r="BK390" s="279">
        <f t="shared" ref="BK390:BK418" si="531">BH390-BJ390</f>
        <v>0</v>
      </c>
      <c r="BL390" s="280">
        <f t="shared" si="439"/>
        <v>0</v>
      </c>
      <c r="BM390" s="280">
        <f t="shared" si="440"/>
        <v>0</v>
      </c>
      <c r="BN390" s="280">
        <f>SUM('Heures Pointage'!$AD$17:$AE$17)</f>
        <v>0</v>
      </c>
      <c r="BO390" s="280">
        <f>SUM('Heures et Indemnites'!$AD$17:$AE$17)</f>
        <v>0</v>
      </c>
      <c r="BP390" s="281">
        <f t="shared" si="441"/>
        <v>0</v>
      </c>
      <c r="BQ390" s="281">
        <f>'Heures Pointage'!$BB$17</f>
        <v>0</v>
      </c>
      <c r="BR390" s="282">
        <f t="shared" ref="BR390" si="532">$BH$1055</f>
        <v>0</v>
      </c>
      <c r="BS390" s="142">
        <f>Prenoms!$C$3</f>
        <v>0</v>
      </c>
      <c r="BT390" s="170"/>
      <c r="BU390" s="211">
        <f>SUM('Heures et Indemnites'!$AD$17:$AE$17)</f>
        <v>0</v>
      </c>
      <c r="BV390" s="218">
        <f>SUM('Heures et Indemnites'!$AD$6:$AE$17)</f>
        <v>0</v>
      </c>
      <c r="BW390" s="211"/>
      <c r="BX390" s="218"/>
      <c r="MT390" s="369">
        <f t="shared" ref="MT390:MT418" si="533">(COUNTA($O390:$BB390)/2)-SUM(MV390:NK390)</f>
        <v>0</v>
      </c>
      <c r="MU390" s="351">
        <f t="shared" si="519"/>
        <v>0</v>
      </c>
      <c r="MV390" s="351">
        <f t="shared" si="520"/>
        <v>0</v>
      </c>
      <c r="MW390" s="351"/>
      <c r="MX390" s="351">
        <f t="shared" si="521"/>
        <v>0</v>
      </c>
      <c r="MY390" s="351"/>
      <c r="MZ390" s="351">
        <f t="shared" si="522"/>
        <v>0</v>
      </c>
      <c r="NA390" s="351"/>
      <c r="NB390" s="351">
        <f t="shared" si="523"/>
        <v>0</v>
      </c>
      <c r="NC390" s="351"/>
      <c r="ND390" s="351">
        <f t="shared" si="524"/>
        <v>0</v>
      </c>
      <c r="NE390" s="351"/>
      <c r="NF390" s="351">
        <f t="shared" si="525"/>
        <v>0</v>
      </c>
      <c r="NG390" s="351"/>
      <c r="NH390" s="351">
        <f t="shared" si="526"/>
        <v>0</v>
      </c>
      <c r="NI390" s="351"/>
      <c r="NJ390" s="351">
        <f t="shared" si="527"/>
        <v>0</v>
      </c>
      <c r="NK390" s="351"/>
      <c r="NL390" s="351">
        <f t="shared" ref="NL390:NL418" si="534">(COUNTA($O390:$BB390))/2</f>
        <v>0</v>
      </c>
      <c r="NM390" s="352"/>
      <c r="NN390" s="350"/>
      <c r="NR390" s="30">
        <f t="shared" si="528"/>
        <v>0</v>
      </c>
      <c r="NS390" s="30">
        <f t="shared" si="529"/>
        <v>0</v>
      </c>
      <c r="NT390" s="30">
        <f t="shared" si="530"/>
        <v>0</v>
      </c>
    </row>
    <row r="391" spans="1:384" ht="10.199999999999999" customHeight="1">
      <c r="A391" s="25"/>
      <c r="B391" s="337"/>
      <c r="C391" s="335"/>
      <c r="D391" s="15"/>
      <c r="E391" s="324" t="str">
        <f>$E$6</f>
        <v>Avec Renfort</v>
      </c>
      <c r="F391" s="324"/>
      <c r="G391" s="324"/>
      <c r="H391" s="323"/>
      <c r="I391" s="325" t="str">
        <f>Prenoms!$B$4</f>
        <v>j.do</v>
      </c>
      <c r="J391" s="326"/>
      <c r="K391" s="326"/>
      <c r="L391" s="326"/>
      <c r="M391" s="326"/>
      <c r="N391" s="65" t="str">
        <f>IF(NL391&lt;&gt;0,"",IF(Conges!Q38=0,"",Conges!Q38))</f>
        <v/>
      </c>
      <c r="O391" s="66"/>
      <c r="P391" s="67"/>
      <c r="Q391" s="67"/>
      <c r="R391" s="67"/>
      <c r="S391" s="67"/>
      <c r="T391" s="67"/>
      <c r="U391" s="67"/>
      <c r="V391" s="68"/>
      <c r="W391" s="67"/>
      <c r="X391" s="67"/>
      <c r="Y391" s="67"/>
      <c r="Z391" s="67"/>
      <c r="AA391" s="67"/>
      <c r="AB391" s="67"/>
      <c r="AC391" s="67"/>
      <c r="AD391" s="67"/>
      <c r="AE391" s="66"/>
      <c r="AF391" s="67"/>
      <c r="AG391" s="67"/>
      <c r="AH391" s="67"/>
      <c r="AI391" s="67"/>
      <c r="AJ391" s="68"/>
      <c r="AK391" s="67"/>
      <c r="AL391" s="67"/>
      <c r="AM391" s="67"/>
      <c r="AN391" s="67"/>
      <c r="AO391" s="67"/>
      <c r="AP391" s="67"/>
      <c r="AQ391" s="67"/>
      <c r="AR391" s="67"/>
      <c r="AS391" s="67"/>
      <c r="AT391" s="67"/>
      <c r="AU391" s="66"/>
      <c r="AV391" s="67"/>
      <c r="AW391" s="67"/>
      <c r="AX391" s="67"/>
      <c r="AY391" s="67"/>
      <c r="AZ391" s="67"/>
      <c r="BA391" s="67"/>
      <c r="BB391" s="68"/>
      <c r="BC391" s="69">
        <f>IF(NL391&lt;&gt;0,(IF(Conges!Q$38=0,0,3)),0)</f>
        <v>0</v>
      </c>
      <c r="BD391" s="370"/>
      <c r="BE391" s="355">
        <f>IF(OR(Conges!Q$38="A",Conges!Q$38="V"),Prenoms!L$4,NL391)</f>
        <v>0</v>
      </c>
      <c r="BF391" s="356"/>
      <c r="BG391" s="267"/>
      <c r="BH391" s="268">
        <f t="shared" si="513"/>
        <v>0</v>
      </c>
      <c r="BI391" s="269" t="str">
        <f t="shared" si="514"/>
        <v/>
      </c>
      <c r="BJ391" s="283">
        <v>65.419354838709666</v>
      </c>
      <c r="BK391" s="284">
        <f t="shared" si="531"/>
        <v>-65.419354838709666</v>
      </c>
      <c r="BL391" s="285">
        <f t="shared" si="439"/>
        <v>0</v>
      </c>
      <c r="BM391" s="285">
        <f t="shared" si="440"/>
        <v>0</v>
      </c>
      <c r="BN391" s="285">
        <f>SUM('Heures Pointage'!$BD$17:$BE$17)</f>
        <v>0</v>
      </c>
      <c r="BO391" s="285">
        <f>SUM('Heures et Indemnites'!$BD$17:$BE$17)</f>
        <v>0</v>
      </c>
      <c r="BP391" s="286">
        <f t="shared" si="441"/>
        <v>0</v>
      </c>
      <c r="BQ391" s="286">
        <f>'Heures Pointage'!$CB$17</f>
        <v>0</v>
      </c>
      <c r="BR391" s="287">
        <f t="shared" ref="BR391" si="535">$BH$1056</f>
        <v>0</v>
      </c>
      <c r="BS391" s="143">
        <f>Prenoms!$C$4</f>
        <v>169</v>
      </c>
      <c r="BT391" s="146"/>
      <c r="BU391" s="210">
        <f>SUM('Heures et Indemnites'!$BD$17:$BE$17)</f>
        <v>0</v>
      </c>
      <c r="BV391" s="219">
        <f>SUM('Heures et Indemnites'!$BD$6:$BE$17)</f>
        <v>0</v>
      </c>
      <c r="BW391" s="210"/>
      <c r="BX391" s="219"/>
      <c r="MT391" s="371">
        <f t="shared" si="533"/>
        <v>0</v>
      </c>
      <c r="MU391" s="372">
        <f t="shared" si="519"/>
        <v>0</v>
      </c>
      <c r="MV391" s="372">
        <f t="shared" si="520"/>
        <v>0</v>
      </c>
      <c r="MW391" s="372"/>
      <c r="MX391" s="372">
        <f t="shared" si="521"/>
        <v>0</v>
      </c>
      <c r="MY391" s="372"/>
      <c r="MZ391" s="372">
        <f t="shared" si="522"/>
        <v>0</v>
      </c>
      <c r="NA391" s="372"/>
      <c r="NB391" s="372">
        <f t="shared" si="523"/>
        <v>0</v>
      </c>
      <c r="NC391" s="372"/>
      <c r="ND391" s="372">
        <f t="shared" si="524"/>
        <v>0</v>
      </c>
      <c r="NE391" s="372"/>
      <c r="NF391" s="372">
        <f t="shared" si="525"/>
        <v>0</v>
      </c>
      <c r="NG391" s="372"/>
      <c r="NH391" s="372">
        <f t="shared" si="526"/>
        <v>0</v>
      </c>
      <c r="NI391" s="372"/>
      <c r="NJ391" s="372">
        <f t="shared" si="527"/>
        <v>0</v>
      </c>
      <c r="NK391" s="372"/>
      <c r="NL391" s="372">
        <f t="shared" si="534"/>
        <v>0</v>
      </c>
      <c r="NM391" s="373"/>
      <c r="NN391" s="350"/>
      <c r="NR391" s="30">
        <f t="shared" si="528"/>
        <v>0</v>
      </c>
      <c r="NS391" s="30">
        <f t="shared" si="529"/>
        <v>0</v>
      </c>
      <c r="NT391" s="30">
        <f t="shared" si="530"/>
        <v>0</v>
      </c>
    </row>
    <row r="392" spans="1:384" ht="10.199999999999999" customHeight="1">
      <c r="A392" s="25"/>
      <c r="B392" s="337"/>
      <c r="C392" s="335"/>
      <c r="D392" s="15"/>
      <c r="E392" s="322" t="str">
        <f>IFERROR(G404*'Chiffres et fonctions'!$J$6,"CA à Produire")</f>
        <v>CA à Produire</v>
      </c>
      <c r="F392" s="322"/>
      <c r="G392" s="322"/>
      <c r="H392" s="323"/>
      <c r="I392" s="328" t="str">
        <f>Prenoms!$B$5</f>
        <v>pompeo</v>
      </c>
      <c r="J392" s="329"/>
      <c r="K392" s="329"/>
      <c r="L392" s="329"/>
      <c r="M392" s="329"/>
      <c r="N392" s="78" t="str">
        <f>IF(NL392&lt;&gt;0,"",IF(Conges!Q39=0,"",Conges!Q39))</f>
        <v/>
      </c>
      <c r="O392" s="79"/>
      <c r="P392" s="80"/>
      <c r="Q392" s="80"/>
      <c r="R392" s="80"/>
      <c r="S392" s="80"/>
      <c r="T392" s="80"/>
      <c r="U392" s="80"/>
      <c r="V392" s="81"/>
      <c r="W392" s="80"/>
      <c r="X392" s="80"/>
      <c r="Y392" s="80"/>
      <c r="Z392" s="80"/>
      <c r="AA392" s="80"/>
      <c r="AB392" s="80"/>
      <c r="AC392" s="80"/>
      <c r="AD392" s="80"/>
      <c r="AE392" s="79"/>
      <c r="AF392" s="80"/>
      <c r="AG392" s="80"/>
      <c r="AH392" s="80"/>
      <c r="AI392" s="80"/>
      <c r="AJ392" s="81"/>
      <c r="AK392" s="80"/>
      <c r="AL392" s="80"/>
      <c r="AM392" s="80"/>
      <c r="AN392" s="80"/>
      <c r="AO392" s="80"/>
      <c r="AP392" s="80"/>
      <c r="AQ392" s="80"/>
      <c r="AR392" s="80"/>
      <c r="AS392" s="80"/>
      <c r="AT392" s="80"/>
      <c r="AU392" s="79"/>
      <c r="AV392" s="80"/>
      <c r="AW392" s="80"/>
      <c r="AX392" s="80"/>
      <c r="AY392" s="80"/>
      <c r="AZ392" s="80"/>
      <c r="BA392" s="80"/>
      <c r="BB392" s="81"/>
      <c r="BC392" s="82">
        <f>IF(NL392&lt;&gt;0,(IF(Conges!Q$39=0,0,3)),0)</f>
        <v>0</v>
      </c>
      <c r="BD392" s="370"/>
      <c r="BE392" s="357">
        <f>IF(OR(Conges!Q$39="A",Conges!Q$39="V"),Prenoms!L$5,NL392)</f>
        <v>0</v>
      </c>
      <c r="BF392" s="358"/>
      <c r="BG392" s="264"/>
      <c r="BH392" s="265">
        <f t="shared" si="513"/>
        <v>0</v>
      </c>
      <c r="BI392" s="266" t="str">
        <f t="shared" si="514"/>
        <v/>
      </c>
      <c r="BJ392" s="278">
        <v>65.419354838709666</v>
      </c>
      <c r="BK392" s="279">
        <f t="shared" si="531"/>
        <v>-65.419354838709666</v>
      </c>
      <c r="BL392" s="280">
        <f t="shared" si="439"/>
        <v>0</v>
      </c>
      <c r="BM392" s="280">
        <f t="shared" si="440"/>
        <v>0</v>
      </c>
      <c r="BN392" s="280">
        <f>SUM('Heures Pointage'!$CD$17:$CE$17)</f>
        <v>0</v>
      </c>
      <c r="BO392" s="280">
        <f>SUM('Heures et Indemnites'!$CD$17:$CE$17)</f>
        <v>0</v>
      </c>
      <c r="BP392" s="281">
        <f t="shared" si="441"/>
        <v>0</v>
      </c>
      <c r="BQ392" s="281">
        <f>'Heures Pointage'!$DB$17</f>
        <v>0</v>
      </c>
      <c r="BR392" s="282">
        <f t="shared" ref="BR392" si="536">$BH$1057</f>
        <v>0</v>
      </c>
      <c r="BS392" s="142">
        <f>Prenoms!$C$5</f>
        <v>169</v>
      </c>
      <c r="BT392" s="170"/>
      <c r="BU392" s="211">
        <f>SUM('Heures et Indemnites'!$CD$17:$CE$17)</f>
        <v>0</v>
      </c>
      <c r="BV392" s="218">
        <f>SUM('Heures et Indemnites'!$CD$6:$CE$17)</f>
        <v>0</v>
      </c>
      <c r="BW392" s="211"/>
      <c r="BX392" s="218"/>
      <c r="MT392" s="369">
        <f t="shared" si="533"/>
        <v>0</v>
      </c>
      <c r="MU392" s="351">
        <f t="shared" si="519"/>
        <v>0</v>
      </c>
      <c r="MV392" s="351">
        <f t="shared" si="520"/>
        <v>0</v>
      </c>
      <c r="MW392" s="351"/>
      <c r="MX392" s="351">
        <f t="shared" si="521"/>
        <v>0</v>
      </c>
      <c r="MY392" s="351"/>
      <c r="MZ392" s="351">
        <f t="shared" si="522"/>
        <v>0</v>
      </c>
      <c r="NA392" s="351"/>
      <c r="NB392" s="351">
        <f t="shared" si="523"/>
        <v>0</v>
      </c>
      <c r="NC392" s="351"/>
      <c r="ND392" s="351">
        <f t="shared" si="524"/>
        <v>0</v>
      </c>
      <c r="NE392" s="351"/>
      <c r="NF392" s="351">
        <f t="shared" si="525"/>
        <v>0</v>
      </c>
      <c r="NG392" s="351"/>
      <c r="NH392" s="351">
        <f t="shared" si="526"/>
        <v>0</v>
      </c>
      <c r="NI392" s="351"/>
      <c r="NJ392" s="351">
        <f t="shared" si="527"/>
        <v>0</v>
      </c>
      <c r="NK392" s="351"/>
      <c r="NL392" s="351">
        <f t="shared" si="534"/>
        <v>0</v>
      </c>
      <c r="NM392" s="352"/>
      <c r="NN392" s="350"/>
      <c r="NR392" s="30">
        <f t="shared" si="528"/>
        <v>0</v>
      </c>
      <c r="NS392" s="30">
        <f t="shared" si="529"/>
        <v>0</v>
      </c>
      <c r="NT392" s="30">
        <f t="shared" si="530"/>
        <v>0</v>
      </c>
    </row>
    <row r="393" spans="1:384" ht="10.199999999999999" customHeight="1">
      <c r="A393" s="25"/>
      <c r="B393" s="337"/>
      <c r="C393" s="335"/>
      <c r="D393" s="15"/>
      <c r="E393" s="322"/>
      <c r="F393" s="322"/>
      <c r="G393" s="322"/>
      <c r="H393" s="323"/>
      <c r="I393" s="325" t="str">
        <f>Prenoms!$B$6</f>
        <v>vaness</v>
      </c>
      <c r="J393" s="326"/>
      <c r="K393" s="326"/>
      <c r="L393" s="326"/>
      <c r="M393" s="326"/>
      <c r="N393" s="65" t="str">
        <f>IF(NL393&lt;&gt;0,"",IF(Conges!Q40=0,"",Conges!Q40))</f>
        <v/>
      </c>
      <c r="O393" s="66"/>
      <c r="P393" s="67"/>
      <c r="Q393" s="67"/>
      <c r="R393" s="67"/>
      <c r="S393" s="67"/>
      <c r="T393" s="67"/>
      <c r="U393" s="67"/>
      <c r="V393" s="68"/>
      <c r="W393" s="67"/>
      <c r="X393" s="67"/>
      <c r="Y393" s="67"/>
      <c r="Z393" s="67"/>
      <c r="AA393" s="67"/>
      <c r="AB393" s="67"/>
      <c r="AC393" s="67"/>
      <c r="AD393" s="67"/>
      <c r="AE393" s="66"/>
      <c r="AF393" s="67"/>
      <c r="AG393" s="67"/>
      <c r="AH393" s="67"/>
      <c r="AI393" s="67"/>
      <c r="AJ393" s="68"/>
      <c r="AK393" s="67"/>
      <c r="AL393" s="67"/>
      <c r="AM393" s="67"/>
      <c r="AN393" s="67"/>
      <c r="AO393" s="67"/>
      <c r="AP393" s="67"/>
      <c r="AQ393" s="67"/>
      <c r="AR393" s="67"/>
      <c r="AS393" s="67"/>
      <c r="AT393" s="67"/>
      <c r="AU393" s="66"/>
      <c r="AV393" s="67"/>
      <c r="AW393" s="67"/>
      <c r="AX393" s="67"/>
      <c r="AY393" s="67"/>
      <c r="AZ393" s="67"/>
      <c r="BA393" s="67"/>
      <c r="BB393" s="68"/>
      <c r="BC393" s="69">
        <f>IF(NL393&lt;&gt;0,(IF(Conges!Q$40=0,0,3)),0)</f>
        <v>0</v>
      </c>
      <c r="BD393" s="370"/>
      <c r="BE393" s="355">
        <f>IF(OR(Conges!Q$40="A",Conges!Q$40="V"),Prenoms!L$6,NL393)</f>
        <v>0</v>
      </c>
      <c r="BF393" s="356"/>
      <c r="BG393" s="267"/>
      <c r="BH393" s="268">
        <f t="shared" si="513"/>
        <v>0</v>
      </c>
      <c r="BI393" s="269" t="str">
        <f t="shared" si="514"/>
        <v/>
      </c>
      <c r="BJ393" s="283">
        <v>65.419354838709666</v>
      </c>
      <c r="BK393" s="284">
        <f t="shared" si="531"/>
        <v>-65.419354838709666</v>
      </c>
      <c r="BL393" s="285">
        <f t="shared" si="439"/>
        <v>0</v>
      </c>
      <c r="BM393" s="285">
        <f t="shared" si="440"/>
        <v>0</v>
      </c>
      <c r="BN393" s="285">
        <f>SUM('Heures Pointage'!$DD$17:$DE$17)</f>
        <v>0</v>
      </c>
      <c r="BO393" s="285">
        <f>SUM('Heures et Indemnites'!$DD$17:$DE$17)</f>
        <v>0</v>
      </c>
      <c r="BP393" s="286">
        <f t="shared" si="441"/>
        <v>0</v>
      </c>
      <c r="BQ393" s="286">
        <f>'Heures Pointage'!$EB$17</f>
        <v>0</v>
      </c>
      <c r="BR393" s="287">
        <f t="shared" ref="BR393" si="537">$BH$1058</f>
        <v>0</v>
      </c>
      <c r="BS393" s="143">
        <f>Prenoms!$C$6</f>
        <v>169</v>
      </c>
      <c r="BT393" s="146"/>
      <c r="BU393" s="210">
        <f>SUM('Heures et Indemnites'!$DD$17:$DE$17)</f>
        <v>0</v>
      </c>
      <c r="BV393" s="219">
        <f>SUM('Heures et Indemnites'!$DD$6:$DE$17)</f>
        <v>0</v>
      </c>
      <c r="BW393" s="210"/>
      <c r="BX393" s="219"/>
      <c r="MT393" s="371">
        <f t="shared" si="533"/>
        <v>0</v>
      </c>
      <c r="MU393" s="372">
        <f t="shared" si="519"/>
        <v>0</v>
      </c>
      <c r="MV393" s="372">
        <f t="shared" si="520"/>
        <v>0</v>
      </c>
      <c r="MW393" s="372"/>
      <c r="MX393" s="372">
        <f t="shared" si="521"/>
        <v>0</v>
      </c>
      <c r="MY393" s="372"/>
      <c r="MZ393" s="372">
        <f t="shared" si="522"/>
        <v>0</v>
      </c>
      <c r="NA393" s="372"/>
      <c r="NB393" s="372">
        <f t="shared" si="523"/>
        <v>0</v>
      </c>
      <c r="NC393" s="372"/>
      <c r="ND393" s="372">
        <f t="shared" si="524"/>
        <v>0</v>
      </c>
      <c r="NE393" s="372"/>
      <c r="NF393" s="372">
        <f t="shared" si="525"/>
        <v>0</v>
      </c>
      <c r="NG393" s="372"/>
      <c r="NH393" s="372">
        <f t="shared" si="526"/>
        <v>0</v>
      </c>
      <c r="NI393" s="372"/>
      <c r="NJ393" s="372">
        <f t="shared" si="527"/>
        <v>0</v>
      </c>
      <c r="NK393" s="372"/>
      <c r="NL393" s="372">
        <f t="shared" si="534"/>
        <v>0</v>
      </c>
      <c r="NM393" s="373"/>
      <c r="NN393" s="350"/>
      <c r="NR393" s="30">
        <f t="shared" si="528"/>
        <v>0</v>
      </c>
      <c r="NS393" s="30">
        <f t="shared" si="529"/>
        <v>0</v>
      </c>
      <c r="NT393" s="30">
        <f t="shared" si="530"/>
        <v>0</v>
      </c>
    </row>
    <row r="394" spans="1:384" ht="10.199999999999999" customHeight="1">
      <c r="A394" s="25"/>
      <c r="B394" s="337"/>
      <c r="C394" s="335"/>
      <c r="D394" s="15"/>
      <c r="E394" s="334" t="str">
        <f>$E$9</f>
        <v>CREPIERE</v>
      </c>
      <c r="F394" s="334"/>
      <c r="G394" s="124" t="str">
        <f>IF(MT420=0,"",MT420)</f>
        <v/>
      </c>
      <c r="H394" s="323"/>
      <c r="I394" s="328" t="str">
        <f>Prenoms!$B$7</f>
        <v>seb</v>
      </c>
      <c r="J394" s="329"/>
      <c r="K394" s="329"/>
      <c r="L394" s="329"/>
      <c r="M394" s="329"/>
      <c r="N394" s="78" t="str">
        <f>IF(NL394&lt;&gt;0,"",IF(Conges!Q41=0,"",Conges!Q41))</f>
        <v/>
      </c>
      <c r="O394" s="79"/>
      <c r="P394" s="80"/>
      <c r="Q394" s="80"/>
      <c r="R394" s="80"/>
      <c r="S394" s="80"/>
      <c r="T394" s="80"/>
      <c r="U394" s="80"/>
      <c r="V394" s="81"/>
      <c r="W394" s="80"/>
      <c r="X394" s="80"/>
      <c r="Y394" s="80"/>
      <c r="Z394" s="80"/>
      <c r="AA394" s="80"/>
      <c r="AB394" s="80"/>
      <c r="AC394" s="80"/>
      <c r="AD394" s="80"/>
      <c r="AE394" s="79"/>
      <c r="AF394" s="80"/>
      <c r="AG394" s="80"/>
      <c r="AH394" s="80"/>
      <c r="AI394" s="80"/>
      <c r="AJ394" s="81"/>
      <c r="AK394" s="80"/>
      <c r="AL394" s="80"/>
      <c r="AM394" s="80"/>
      <c r="AN394" s="80"/>
      <c r="AO394" s="80"/>
      <c r="AP394" s="80"/>
      <c r="AQ394" s="80"/>
      <c r="AR394" s="80"/>
      <c r="AS394" s="80"/>
      <c r="AT394" s="80"/>
      <c r="AU394" s="79"/>
      <c r="AV394" s="80"/>
      <c r="AW394" s="80"/>
      <c r="AX394" s="80"/>
      <c r="AY394" s="80"/>
      <c r="AZ394" s="80"/>
      <c r="BA394" s="80"/>
      <c r="BB394" s="81"/>
      <c r="BC394" s="82">
        <f>IF(NL394&lt;&gt;0,(IF(Conges!Q$41=0,0,3)),0)</f>
        <v>0</v>
      </c>
      <c r="BD394" s="370"/>
      <c r="BE394" s="357">
        <f>IF(OR(Conges!Q$41="A",Conges!Q$41="V"),Prenoms!L$7,NL394)</f>
        <v>0</v>
      </c>
      <c r="BF394" s="358"/>
      <c r="BG394" s="264"/>
      <c r="BH394" s="265">
        <f t="shared" si="513"/>
        <v>0</v>
      </c>
      <c r="BI394" s="266" t="str">
        <f t="shared" si="514"/>
        <v/>
      </c>
      <c r="BJ394" s="278">
        <v>65.419354838709666</v>
      </c>
      <c r="BK394" s="279">
        <f t="shared" si="531"/>
        <v>-65.419354838709666</v>
      </c>
      <c r="BL394" s="280">
        <f t="shared" ref="BL394:BL453" si="538">$NL394</f>
        <v>0</v>
      </c>
      <c r="BM394" s="280">
        <f t="shared" ref="BM394:BM453" si="539">$BE394</f>
        <v>0</v>
      </c>
      <c r="BN394" s="280">
        <f>SUM('Heures Pointage'!$ED$17:$EE$17)</f>
        <v>0</v>
      </c>
      <c r="BO394" s="280">
        <f>SUM('Heures et Indemnites'!$ED$17:$EE$17)</f>
        <v>0</v>
      </c>
      <c r="BP394" s="281">
        <f t="shared" ref="BP394:BP453" si="540">$NT394</f>
        <v>0</v>
      </c>
      <c r="BQ394" s="281">
        <f>'Heures Pointage'!$FB$17</f>
        <v>0</v>
      </c>
      <c r="BR394" s="282">
        <f t="shared" ref="BR394" si="541">$BH$1059</f>
        <v>0</v>
      </c>
      <c r="BS394" s="142">
        <f>Prenoms!$C$7</f>
        <v>169</v>
      </c>
      <c r="BT394" s="170"/>
      <c r="BU394" s="211">
        <f>SUM('Heures et Indemnites'!$ED$17:$EE$17)</f>
        <v>0</v>
      </c>
      <c r="BV394" s="218">
        <f>SUM('Heures et Indemnites'!$ED$6:$EE$17)</f>
        <v>0</v>
      </c>
      <c r="BW394" s="211"/>
      <c r="BX394" s="218"/>
      <c r="MT394" s="369">
        <f t="shared" si="533"/>
        <v>0</v>
      </c>
      <c r="MU394" s="351">
        <f t="shared" si="519"/>
        <v>0</v>
      </c>
      <c r="MV394" s="351">
        <f t="shared" si="520"/>
        <v>0</v>
      </c>
      <c r="MW394" s="351"/>
      <c r="MX394" s="351">
        <f t="shared" si="521"/>
        <v>0</v>
      </c>
      <c r="MY394" s="351"/>
      <c r="MZ394" s="351">
        <f t="shared" si="522"/>
        <v>0</v>
      </c>
      <c r="NA394" s="351"/>
      <c r="NB394" s="351">
        <f t="shared" si="523"/>
        <v>0</v>
      </c>
      <c r="NC394" s="351"/>
      <c r="ND394" s="351">
        <f t="shared" si="524"/>
        <v>0</v>
      </c>
      <c r="NE394" s="351"/>
      <c r="NF394" s="351">
        <f t="shared" si="525"/>
        <v>0</v>
      </c>
      <c r="NG394" s="351"/>
      <c r="NH394" s="351">
        <f t="shared" si="526"/>
        <v>0</v>
      </c>
      <c r="NI394" s="351"/>
      <c r="NJ394" s="351">
        <f t="shared" si="527"/>
        <v>0</v>
      </c>
      <c r="NK394" s="351"/>
      <c r="NL394" s="351">
        <f t="shared" si="534"/>
        <v>0</v>
      </c>
      <c r="NM394" s="352"/>
      <c r="NN394" s="350"/>
      <c r="NR394" s="30">
        <f t="shared" si="528"/>
        <v>0</v>
      </c>
      <c r="NS394" s="30">
        <f t="shared" si="529"/>
        <v>0</v>
      </c>
      <c r="NT394" s="30">
        <f t="shared" si="530"/>
        <v>0</v>
      </c>
    </row>
    <row r="395" spans="1:384" ht="10.199999999999999" customHeight="1">
      <c r="A395" s="25"/>
      <c r="B395" s="337"/>
      <c r="C395" s="335"/>
      <c r="D395" s="15"/>
      <c r="E395" s="318" t="str">
        <f>$E$10</f>
        <v>BRASSERIE</v>
      </c>
      <c r="F395" s="318"/>
      <c r="G395" s="125" t="str">
        <f>IF(MV420=0,"",MV420)</f>
        <v/>
      </c>
      <c r="H395" s="323"/>
      <c r="I395" s="325" t="str">
        <f>Prenoms!$B$8</f>
        <v>dylan</v>
      </c>
      <c r="J395" s="326"/>
      <c r="K395" s="326"/>
      <c r="L395" s="326"/>
      <c r="M395" s="326"/>
      <c r="N395" s="65" t="str">
        <f>IF(NL395&lt;&gt;0,"",IF(Conges!Q42=0,"",Conges!Q42))</f>
        <v/>
      </c>
      <c r="O395" s="66"/>
      <c r="P395" s="67"/>
      <c r="Q395" s="67"/>
      <c r="R395" s="67"/>
      <c r="S395" s="67"/>
      <c r="T395" s="67"/>
      <c r="U395" s="67"/>
      <c r="V395" s="68"/>
      <c r="W395" s="67"/>
      <c r="X395" s="67"/>
      <c r="Y395" s="67"/>
      <c r="Z395" s="67"/>
      <c r="AA395" s="67"/>
      <c r="AB395" s="67"/>
      <c r="AC395" s="67"/>
      <c r="AD395" s="67"/>
      <c r="AE395" s="66"/>
      <c r="AF395" s="67"/>
      <c r="AG395" s="67"/>
      <c r="AH395" s="67"/>
      <c r="AI395" s="67"/>
      <c r="AJ395" s="68"/>
      <c r="AK395" s="67"/>
      <c r="AL395" s="67"/>
      <c r="AM395" s="67"/>
      <c r="AN395" s="67"/>
      <c r="AO395" s="67"/>
      <c r="AP395" s="67"/>
      <c r="AQ395" s="67"/>
      <c r="AR395" s="67"/>
      <c r="AS395" s="67"/>
      <c r="AT395" s="67"/>
      <c r="AU395" s="66"/>
      <c r="AV395" s="67"/>
      <c r="AW395" s="67"/>
      <c r="AX395" s="67"/>
      <c r="AY395" s="67"/>
      <c r="AZ395" s="67"/>
      <c r="BA395" s="67"/>
      <c r="BB395" s="68"/>
      <c r="BC395" s="69">
        <f>IF(NL395&lt;&gt;0,(IF(Conges!Q$42=0,0,3)),0)</f>
        <v>0</v>
      </c>
      <c r="BD395" s="370"/>
      <c r="BE395" s="355">
        <f>IF(OR(Conges!Q$42="A",Conges!Q$42="V"),Prenoms!L$8,NL395)</f>
        <v>0</v>
      </c>
      <c r="BF395" s="356"/>
      <c r="BG395" s="267"/>
      <c r="BH395" s="268">
        <f t="shared" si="513"/>
        <v>0</v>
      </c>
      <c r="BI395" s="269" t="str">
        <f t="shared" si="514"/>
        <v/>
      </c>
      <c r="BJ395" s="283">
        <v>65.419354838709666</v>
      </c>
      <c r="BK395" s="284">
        <f t="shared" si="531"/>
        <v>-65.419354838709666</v>
      </c>
      <c r="BL395" s="285">
        <f t="shared" si="538"/>
        <v>0</v>
      </c>
      <c r="BM395" s="285">
        <f t="shared" si="539"/>
        <v>0</v>
      </c>
      <c r="BN395" s="285">
        <f>SUM('Heures Pointage'!$FD$17:$FE$17)</f>
        <v>0</v>
      </c>
      <c r="BO395" s="285">
        <f>SUM('Heures et Indemnites'!$FD$17:$FE$17)</f>
        <v>0</v>
      </c>
      <c r="BP395" s="286">
        <f t="shared" si="540"/>
        <v>0</v>
      </c>
      <c r="BQ395" s="286">
        <f>'Heures Pointage'!$GB$17</f>
        <v>0</v>
      </c>
      <c r="BR395" s="287">
        <f t="shared" ref="BR395" si="542">$BH$1060</f>
        <v>0</v>
      </c>
      <c r="BS395" s="143">
        <f>Prenoms!$C$8</f>
        <v>169</v>
      </c>
      <c r="BT395" s="146"/>
      <c r="BU395" s="210">
        <f>SUM('Heures et Indemnites'!$FD$17:$FE$17)</f>
        <v>0</v>
      </c>
      <c r="BV395" s="219">
        <f>SUM('Heures et Indemnites'!$FD$6:$FE$17)</f>
        <v>0</v>
      </c>
      <c r="BW395" s="210"/>
      <c r="BX395" s="219"/>
      <c r="MT395" s="371">
        <f t="shared" si="533"/>
        <v>0</v>
      </c>
      <c r="MU395" s="372">
        <f t="shared" si="519"/>
        <v>0</v>
      </c>
      <c r="MV395" s="372">
        <f t="shared" si="520"/>
        <v>0</v>
      </c>
      <c r="MW395" s="372"/>
      <c r="MX395" s="372">
        <f t="shared" si="521"/>
        <v>0</v>
      </c>
      <c r="MY395" s="372"/>
      <c r="MZ395" s="372">
        <f t="shared" si="522"/>
        <v>0</v>
      </c>
      <c r="NA395" s="372"/>
      <c r="NB395" s="372">
        <f t="shared" si="523"/>
        <v>0</v>
      </c>
      <c r="NC395" s="372"/>
      <c r="ND395" s="372">
        <f t="shared" si="524"/>
        <v>0</v>
      </c>
      <c r="NE395" s="372"/>
      <c r="NF395" s="372">
        <f t="shared" si="525"/>
        <v>0</v>
      </c>
      <c r="NG395" s="372"/>
      <c r="NH395" s="372">
        <f t="shared" si="526"/>
        <v>0</v>
      </c>
      <c r="NI395" s="372"/>
      <c r="NJ395" s="372">
        <f t="shared" si="527"/>
        <v>0</v>
      </c>
      <c r="NK395" s="372"/>
      <c r="NL395" s="372">
        <f t="shared" si="534"/>
        <v>0</v>
      </c>
      <c r="NM395" s="373"/>
      <c r="NN395" s="350"/>
      <c r="NR395" s="30">
        <f t="shared" si="528"/>
        <v>0</v>
      </c>
      <c r="NS395" s="30">
        <f t="shared" si="529"/>
        <v>0</v>
      </c>
      <c r="NT395" s="30">
        <f t="shared" si="530"/>
        <v>0</v>
      </c>
    </row>
    <row r="396" spans="1:384" ht="10.199999999999999" customHeight="1">
      <c r="A396" s="25"/>
      <c r="B396" s="337"/>
      <c r="C396" s="335"/>
      <c r="D396" s="15"/>
      <c r="E396" s="327" t="str">
        <f>$E$11</f>
        <v>MEP</v>
      </c>
      <c r="F396" s="327"/>
      <c r="G396" s="126" t="str">
        <f>IF(MX420=0,"",MX420)</f>
        <v/>
      </c>
      <c r="H396" s="323"/>
      <c r="I396" s="328" t="str">
        <f>Prenoms!$B$9</f>
        <v>mamad</v>
      </c>
      <c r="J396" s="329"/>
      <c r="K396" s="329"/>
      <c r="L396" s="329"/>
      <c r="M396" s="329"/>
      <c r="N396" s="78" t="str">
        <f>IF(NL396&lt;&gt;0,"",IF(Conges!Q43=0,"",Conges!Q43))</f>
        <v/>
      </c>
      <c r="O396" s="79"/>
      <c r="P396" s="80"/>
      <c r="Q396" s="80"/>
      <c r="R396" s="80"/>
      <c r="S396" s="80"/>
      <c r="T396" s="80"/>
      <c r="U396" s="80"/>
      <c r="V396" s="81"/>
      <c r="W396" s="80"/>
      <c r="X396" s="80"/>
      <c r="Y396" s="80"/>
      <c r="Z396" s="80"/>
      <c r="AA396" s="80"/>
      <c r="AB396" s="80"/>
      <c r="AC396" s="80"/>
      <c r="AD396" s="80"/>
      <c r="AE396" s="79"/>
      <c r="AF396" s="80"/>
      <c r="AG396" s="80"/>
      <c r="AH396" s="80"/>
      <c r="AI396" s="80"/>
      <c r="AJ396" s="81"/>
      <c r="AK396" s="80"/>
      <c r="AL396" s="80"/>
      <c r="AM396" s="80"/>
      <c r="AN396" s="80"/>
      <c r="AO396" s="80"/>
      <c r="AP396" s="80"/>
      <c r="AQ396" s="80"/>
      <c r="AR396" s="80"/>
      <c r="AS396" s="80"/>
      <c r="AT396" s="80"/>
      <c r="AU396" s="79"/>
      <c r="AV396" s="80"/>
      <c r="AW396" s="80"/>
      <c r="AX396" s="80"/>
      <c r="AY396" s="80"/>
      <c r="AZ396" s="80"/>
      <c r="BA396" s="80"/>
      <c r="BB396" s="81"/>
      <c r="BC396" s="82">
        <f>IF(NL396&lt;&gt;0,(IF(Conges!Q$43=0,0,3)),0)</f>
        <v>0</v>
      </c>
      <c r="BD396" s="370"/>
      <c r="BE396" s="357">
        <f>IF(OR(Conges!Q$43="A",Conges!Q$43="V"),Prenoms!L$9,NL396)</f>
        <v>0</v>
      </c>
      <c r="BF396" s="358"/>
      <c r="BG396" s="264"/>
      <c r="BH396" s="265">
        <f t="shared" si="513"/>
        <v>0</v>
      </c>
      <c r="BI396" s="266" t="str">
        <f t="shared" si="514"/>
        <v/>
      </c>
      <c r="BJ396" s="278">
        <v>65.419354838709666</v>
      </c>
      <c r="BK396" s="279">
        <f t="shared" si="531"/>
        <v>-65.419354838709666</v>
      </c>
      <c r="BL396" s="280">
        <f t="shared" si="538"/>
        <v>0</v>
      </c>
      <c r="BM396" s="280">
        <f t="shared" si="539"/>
        <v>0</v>
      </c>
      <c r="BN396" s="280">
        <f>SUM('Heures Pointage'!$GD$17:$GE$17)</f>
        <v>0</v>
      </c>
      <c r="BO396" s="280">
        <f>SUM('Heures et Indemnites'!$GD$17:$GE$17)</f>
        <v>0</v>
      </c>
      <c r="BP396" s="281">
        <f t="shared" si="540"/>
        <v>0</v>
      </c>
      <c r="BQ396" s="281">
        <f>'Heures Pointage'!$HB$17</f>
        <v>0</v>
      </c>
      <c r="BR396" s="282">
        <f t="shared" ref="BR396" si="543">$BH$1061</f>
        <v>0</v>
      </c>
      <c r="BS396" s="142">
        <f>Prenoms!$C$9</f>
        <v>169</v>
      </c>
      <c r="BT396" s="170"/>
      <c r="BU396" s="211">
        <f>SUM('Heures et Indemnites'!$GD$17:$GE$17)</f>
        <v>0</v>
      </c>
      <c r="BV396" s="218">
        <f>SUM('Heures et Indemnites'!$GD$6:$GE$17)</f>
        <v>0</v>
      </c>
      <c r="BW396" s="211"/>
      <c r="BX396" s="218"/>
      <c r="MT396" s="369">
        <f t="shared" si="533"/>
        <v>0</v>
      </c>
      <c r="MU396" s="351">
        <f t="shared" si="519"/>
        <v>0</v>
      </c>
      <c r="MV396" s="351">
        <f t="shared" si="520"/>
        <v>0</v>
      </c>
      <c r="MW396" s="351"/>
      <c r="MX396" s="351">
        <f t="shared" si="521"/>
        <v>0</v>
      </c>
      <c r="MY396" s="351"/>
      <c r="MZ396" s="351">
        <f t="shared" si="522"/>
        <v>0</v>
      </c>
      <c r="NA396" s="351"/>
      <c r="NB396" s="351">
        <f t="shared" si="523"/>
        <v>0</v>
      </c>
      <c r="NC396" s="351"/>
      <c r="ND396" s="351">
        <f t="shared" si="524"/>
        <v>0</v>
      </c>
      <c r="NE396" s="351"/>
      <c r="NF396" s="351">
        <f t="shared" si="525"/>
        <v>0</v>
      </c>
      <c r="NG396" s="351"/>
      <c r="NH396" s="351">
        <f t="shared" si="526"/>
        <v>0</v>
      </c>
      <c r="NI396" s="351"/>
      <c r="NJ396" s="351">
        <f t="shared" si="527"/>
        <v>0</v>
      </c>
      <c r="NK396" s="351"/>
      <c r="NL396" s="351">
        <f t="shared" si="534"/>
        <v>0</v>
      </c>
      <c r="NM396" s="352"/>
      <c r="NN396" s="350"/>
      <c r="NR396" s="30">
        <f t="shared" si="528"/>
        <v>0</v>
      </c>
      <c r="NS396" s="30">
        <f t="shared" si="529"/>
        <v>0</v>
      </c>
      <c r="NT396" s="30">
        <f t="shared" si="530"/>
        <v>0</v>
      </c>
    </row>
    <row r="397" spans="1:384" ht="10.199999999999999" customHeight="1">
      <c r="A397" s="25"/>
      <c r="B397" s="337"/>
      <c r="C397" s="335"/>
      <c r="D397" s="15"/>
      <c r="E397" s="348" t="str">
        <f>$E$12</f>
        <v>Renfort</v>
      </c>
      <c r="F397" s="348"/>
      <c r="G397" s="127" t="str">
        <f>IF(MZ420=0,"",MZ420)</f>
        <v/>
      </c>
      <c r="H397" s="323"/>
      <c r="I397" s="325" t="str">
        <f>Prenoms!$B$10</f>
        <v>erwan</v>
      </c>
      <c r="J397" s="326"/>
      <c r="K397" s="326"/>
      <c r="L397" s="326"/>
      <c r="M397" s="326"/>
      <c r="N397" s="65" t="str">
        <f>IF(NL397&lt;&gt;0,"",IF(Conges!Q44=0,"",Conges!Q44))</f>
        <v/>
      </c>
      <c r="O397" s="66"/>
      <c r="P397" s="67"/>
      <c r="Q397" s="67"/>
      <c r="R397" s="67"/>
      <c r="S397" s="67"/>
      <c r="T397" s="67"/>
      <c r="U397" s="67"/>
      <c r="V397" s="68"/>
      <c r="W397" s="67"/>
      <c r="X397" s="67"/>
      <c r="Y397" s="67"/>
      <c r="Z397" s="67"/>
      <c r="AA397" s="67"/>
      <c r="AB397" s="67"/>
      <c r="AC397" s="67"/>
      <c r="AD397" s="67"/>
      <c r="AE397" s="66"/>
      <c r="AF397" s="67"/>
      <c r="AG397" s="67"/>
      <c r="AH397" s="67"/>
      <c r="AI397" s="67"/>
      <c r="AJ397" s="68"/>
      <c r="AK397" s="67"/>
      <c r="AL397" s="67"/>
      <c r="AM397" s="67"/>
      <c r="AN397" s="67"/>
      <c r="AO397" s="67"/>
      <c r="AP397" s="67"/>
      <c r="AQ397" s="67"/>
      <c r="AR397" s="67"/>
      <c r="AS397" s="67"/>
      <c r="AT397" s="67"/>
      <c r="AU397" s="66"/>
      <c r="AV397" s="67"/>
      <c r="AW397" s="67"/>
      <c r="AX397" s="67"/>
      <c r="AY397" s="67"/>
      <c r="AZ397" s="67"/>
      <c r="BA397" s="67"/>
      <c r="BB397" s="68"/>
      <c r="BC397" s="69">
        <f>IF(NL397&lt;&gt;0,(IF(Conges!Q$44=0,0,3)),0)</f>
        <v>0</v>
      </c>
      <c r="BD397" s="370"/>
      <c r="BE397" s="355">
        <f>IF(OR(Conges!Q$44="A",Conges!Q$44="V"),Prenoms!L$10,NL397)</f>
        <v>0</v>
      </c>
      <c r="BF397" s="356"/>
      <c r="BG397" s="267"/>
      <c r="BH397" s="268">
        <f t="shared" si="513"/>
        <v>0</v>
      </c>
      <c r="BI397" s="269" t="str">
        <f t="shared" si="514"/>
        <v/>
      </c>
      <c r="BJ397" s="283">
        <v>65.419354838709666</v>
      </c>
      <c r="BK397" s="284">
        <f t="shared" si="531"/>
        <v>-65.419354838709666</v>
      </c>
      <c r="BL397" s="285">
        <f t="shared" si="538"/>
        <v>0</v>
      </c>
      <c r="BM397" s="285">
        <f t="shared" si="539"/>
        <v>0</v>
      </c>
      <c r="BN397" s="285">
        <f>SUM('Heures Pointage'!$HD$17:$HE$17)</f>
        <v>0</v>
      </c>
      <c r="BO397" s="285">
        <f>SUM('Heures et Indemnites'!$HD$17:$HE$17)</f>
        <v>0</v>
      </c>
      <c r="BP397" s="286">
        <f t="shared" si="540"/>
        <v>0</v>
      </c>
      <c r="BQ397" s="286">
        <f>'Heures Pointage'!$IB$17</f>
        <v>0</v>
      </c>
      <c r="BR397" s="287">
        <f t="shared" ref="BR397" si="544">$BH$1062</f>
        <v>0</v>
      </c>
      <c r="BS397" s="143">
        <f>Prenoms!$C$10</f>
        <v>169</v>
      </c>
      <c r="BT397" s="146"/>
      <c r="BU397" s="210">
        <f>SUM('Heures et Indemnites'!$HD$17:$HE$17)</f>
        <v>0</v>
      </c>
      <c r="BV397" s="219">
        <f>SUM('Heures et Indemnites'!$HD$6:$HE$17)</f>
        <v>0</v>
      </c>
      <c r="BW397" s="210"/>
      <c r="BX397" s="219"/>
      <c r="MT397" s="371">
        <f t="shared" si="533"/>
        <v>0</v>
      </c>
      <c r="MU397" s="372">
        <f t="shared" si="519"/>
        <v>0</v>
      </c>
      <c r="MV397" s="372">
        <f t="shared" si="520"/>
        <v>0</v>
      </c>
      <c r="MW397" s="372"/>
      <c r="MX397" s="372">
        <f t="shared" si="521"/>
        <v>0</v>
      </c>
      <c r="MY397" s="372"/>
      <c r="MZ397" s="372">
        <f t="shared" si="522"/>
        <v>0</v>
      </c>
      <c r="NA397" s="372"/>
      <c r="NB397" s="372">
        <f t="shared" si="523"/>
        <v>0</v>
      </c>
      <c r="NC397" s="372"/>
      <c r="ND397" s="372">
        <f t="shared" si="524"/>
        <v>0</v>
      </c>
      <c r="NE397" s="372"/>
      <c r="NF397" s="372">
        <f t="shared" si="525"/>
        <v>0</v>
      </c>
      <c r="NG397" s="372"/>
      <c r="NH397" s="372">
        <f t="shared" si="526"/>
        <v>0</v>
      </c>
      <c r="NI397" s="372"/>
      <c r="NJ397" s="372">
        <f t="shared" si="527"/>
        <v>0</v>
      </c>
      <c r="NK397" s="372"/>
      <c r="NL397" s="372">
        <f t="shared" si="534"/>
        <v>0</v>
      </c>
      <c r="NM397" s="373"/>
      <c r="NN397" s="350"/>
      <c r="NR397" s="30">
        <f t="shared" si="528"/>
        <v>0</v>
      </c>
      <c r="NS397" s="30">
        <f t="shared" si="529"/>
        <v>0</v>
      </c>
      <c r="NT397" s="30">
        <f t="shared" si="530"/>
        <v>0</v>
      </c>
    </row>
    <row r="398" spans="1:384" ht="10.199999999999999" customHeight="1">
      <c r="A398" s="25"/>
      <c r="B398" s="337"/>
      <c r="C398" s="335"/>
      <c r="D398" s="15"/>
      <c r="E398" s="317" t="str">
        <f>$E$13</f>
        <v>CHEF</v>
      </c>
      <c r="F398" s="317"/>
      <c r="G398" s="128" t="str">
        <f>IF(NB420=0,"",NB420)</f>
        <v/>
      </c>
      <c r="H398" s="323"/>
      <c r="I398" s="328" t="str">
        <f>Prenoms!$B$11</f>
        <v>adrien</v>
      </c>
      <c r="J398" s="329"/>
      <c r="K398" s="329"/>
      <c r="L398" s="329"/>
      <c r="M398" s="329"/>
      <c r="N398" s="78" t="str">
        <f>IF(NL398&lt;&gt;0,"",IF(Conges!Q45=0,"",Conges!Q45))</f>
        <v/>
      </c>
      <c r="O398" s="79"/>
      <c r="P398" s="80"/>
      <c r="Q398" s="80"/>
      <c r="R398" s="80"/>
      <c r="S398" s="80"/>
      <c r="T398" s="80"/>
      <c r="U398" s="80"/>
      <c r="V398" s="81"/>
      <c r="W398" s="80"/>
      <c r="X398" s="80"/>
      <c r="Y398" s="80"/>
      <c r="Z398" s="80"/>
      <c r="AA398" s="80"/>
      <c r="AB398" s="80"/>
      <c r="AC398" s="80"/>
      <c r="AD398" s="80"/>
      <c r="AE398" s="79"/>
      <c r="AF398" s="80"/>
      <c r="AG398" s="80"/>
      <c r="AH398" s="80"/>
      <c r="AI398" s="80"/>
      <c r="AJ398" s="81"/>
      <c r="AK398" s="80"/>
      <c r="AL398" s="80"/>
      <c r="AM398" s="80"/>
      <c r="AN398" s="80"/>
      <c r="AO398" s="80"/>
      <c r="AP398" s="80"/>
      <c r="AQ398" s="80"/>
      <c r="AR398" s="80"/>
      <c r="AS398" s="80"/>
      <c r="AT398" s="80"/>
      <c r="AU398" s="79"/>
      <c r="AV398" s="80"/>
      <c r="AW398" s="80"/>
      <c r="AX398" s="80"/>
      <c r="AY398" s="80"/>
      <c r="AZ398" s="80"/>
      <c r="BA398" s="80"/>
      <c r="BB398" s="81"/>
      <c r="BC398" s="82">
        <f>IF(NL398&lt;&gt;0,(IF(Conges!Q$45=0,0,3)),0)</f>
        <v>0</v>
      </c>
      <c r="BD398" s="370"/>
      <c r="BE398" s="357">
        <f>IF(OR(Conges!Q$45="A",Conges!Q$45="V"),Prenoms!L$11,NL398)</f>
        <v>0</v>
      </c>
      <c r="BF398" s="358"/>
      <c r="BG398" s="264"/>
      <c r="BH398" s="265">
        <f t="shared" si="513"/>
        <v>0</v>
      </c>
      <c r="BI398" s="266" t="str">
        <f t="shared" si="514"/>
        <v/>
      </c>
      <c r="BJ398" s="278">
        <v>65.419354838709666</v>
      </c>
      <c r="BK398" s="279">
        <f t="shared" si="531"/>
        <v>-65.419354838709666</v>
      </c>
      <c r="BL398" s="280">
        <f t="shared" si="538"/>
        <v>0</v>
      </c>
      <c r="BM398" s="280">
        <f t="shared" si="539"/>
        <v>0</v>
      </c>
      <c r="BN398" s="280">
        <f>SUM('Heures Pointage'!$ID$17:$IE$17)</f>
        <v>0</v>
      </c>
      <c r="BO398" s="280">
        <f>SUM('Heures et Indemnites'!$ID$17:$IE$17)</f>
        <v>0</v>
      </c>
      <c r="BP398" s="281">
        <f t="shared" si="540"/>
        <v>0</v>
      </c>
      <c r="BQ398" s="281">
        <f>'Heures Pointage'!$JB$17</f>
        <v>0</v>
      </c>
      <c r="BR398" s="282">
        <f t="shared" ref="BR398" si="545">$BH$1063</f>
        <v>0</v>
      </c>
      <c r="BS398" s="142">
        <f>Prenoms!$C$11</f>
        <v>169</v>
      </c>
      <c r="BT398" s="170"/>
      <c r="BU398" s="211">
        <f>SUM('Heures et Indemnites'!$ID$17:$IE$17)</f>
        <v>0</v>
      </c>
      <c r="BV398" s="218">
        <f>SUM('Heures et Indemnites'!$ID$6:$IE$17)</f>
        <v>0</v>
      </c>
      <c r="BW398" s="211"/>
      <c r="BX398" s="218"/>
      <c r="MT398" s="369">
        <f t="shared" si="533"/>
        <v>0</v>
      </c>
      <c r="MU398" s="351">
        <f t="shared" si="519"/>
        <v>0</v>
      </c>
      <c r="MV398" s="351">
        <f t="shared" si="520"/>
        <v>0</v>
      </c>
      <c r="MW398" s="351"/>
      <c r="MX398" s="351">
        <f t="shared" si="521"/>
        <v>0</v>
      </c>
      <c r="MY398" s="351"/>
      <c r="MZ398" s="351">
        <f t="shared" si="522"/>
        <v>0</v>
      </c>
      <c r="NA398" s="351"/>
      <c r="NB398" s="351">
        <f t="shared" si="523"/>
        <v>0</v>
      </c>
      <c r="NC398" s="351"/>
      <c r="ND398" s="351">
        <f t="shared" si="524"/>
        <v>0</v>
      </c>
      <c r="NE398" s="351"/>
      <c r="NF398" s="351">
        <f t="shared" si="525"/>
        <v>0</v>
      </c>
      <c r="NG398" s="351"/>
      <c r="NH398" s="351">
        <f t="shared" si="526"/>
        <v>0</v>
      </c>
      <c r="NI398" s="351"/>
      <c r="NJ398" s="351">
        <f t="shared" si="527"/>
        <v>0</v>
      </c>
      <c r="NK398" s="351"/>
      <c r="NL398" s="351">
        <f t="shared" si="534"/>
        <v>0</v>
      </c>
      <c r="NM398" s="352"/>
      <c r="NN398" s="350"/>
      <c r="NR398" s="30">
        <f t="shared" si="528"/>
        <v>0</v>
      </c>
      <c r="NS398" s="30">
        <f t="shared" si="529"/>
        <v>0</v>
      </c>
      <c r="NT398" s="30">
        <f t="shared" si="530"/>
        <v>0</v>
      </c>
    </row>
    <row r="399" spans="1:384" ht="10.199999999999999" customHeight="1">
      <c r="A399" s="25"/>
      <c r="B399" s="337"/>
      <c r="C399" s="335"/>
      <c r="D399" s="15"/>
      <c r="E399" s="319" t="str">
        <f>$E$14</f>
        <v>MENAGE</v>
      </c>
      <c r="F399" s="319"/>
      <c r="G399" s="129" t="str">
        <f>IF(ND420=0,"",ND420)</f>
        <v/>
      </c>
      <c r="H399" s="323"/>
      <c r="I399" s="325" t="str">
        <f>Prenoms!$B$12</f>
        <v>soren</v>
      </c>
      <c r="J399" s="326"/>
      <c r="K399" s="326"/>
      <c r="L399" s="326"/>
      <c r="M399" s="326"/>
      <c r="N399" s="65" t="str">
        <f>IF(NL399&lt;&gt;0,"",IF(Conges!Q46=0,"",Conges!Q46))</f>
        <v/>
      </c>
      <c r="O399" s="66"/>
      <c r="P399" s="67"/>
      <c r="Q399" s="67"/>
      <c r="R399" s="67"/>
      <c r="S399" s="67"/>
      <c r="T399" s="67"/>
      <c r="U399" s="67"/>
      <c r="V399" s="68"/>
      <c r="W399" s="67"/>
      <c r="X399" s="67"/>
      <c r="Y399" s="67"/>
      <c r="Z399" s="67"/>
      <c r="AA399" s="67"/>
      <c r="AB399" s="67"/>
      <c r="AC399" s="67"/>
      <c r="AD399" s="67"/>
      <c r="AE399" s="66"/>
      <c r="AF399" s="67"/>
      <c r="AG399" s="67"/>
      <c r="AH399" s="67"/>
      <c r="AI399" s="67"/>
      <c r="AJ399" s="68"/>
      <c r="AK399" s="67"/>
      <c r="AL399" s="67"/>
      <c r="AM399" s="67"/>
      <c r="AN399" s="67"/>
      <c r="AO399" s="67"/>
      <c r="AP399" s="67"/>
      <c r="AQ399" s="67"/>
      <c r="AR399" s="67"/>
      <c r="AS399" s="67"/>
      <c r="AT399" s="67"/>
      <c r="AU399" s="66"/>
      <c r="AV399" s="67"/>
      <c r="AW399" s="67"/>
      <c r="AX399" s="67"/>
      <c r="AY399" s="67"/>
      <c r="AZ399" s="67"/>
      <c r="BA399" s="67"/>
      <c r="BB399" s="68"/>
      <c r="BC399" s="69">
        <f>IF(NL399&lt;&gt;0,(IF(Conges!Q$46=0,0,3)),0)</f>
        <v>0</v>
      </c>
      <c r="BD399" s="370"/>
      <c r="BE399" s="355">
        <f>IF(OR(Conges!Q$46="A",Conges!Q$46="V"),Prenoms!L$12,NL399)</f>
        <v>0</v>
      </c>
      <c r="BF399" s="356"/>
      <c r="BG399" s="267"/>
      <c r="BH399" s="268">
        <f t="shared" si="513"/>
        <v>0</v>
      </c>
      <c r="BI399" s="269" t="str">
        <f t="shared" si="514"/>
        <v/>
      </c>
      <c r="BJ399" s="283">
        <v>65.419354838709666</v>
      </c>
      <c r="BK399" s="284">
        <f t="shared" si="531"/>
        <v>-65.419354838709666</v>
      </c>
      <c r="BL399" s="285">
        <f t="shared" si="538"/>
        <v>0</v>
      </c>
      <c r="BM399" s="285">
        <f t="shared" si="539"/>
        <v>0</v>
      </c>
      <c r="BN399" s="285">
        <f>SUM('Heures Pointage'!$JD$17:$JE$17)</f>
        <v>0</v>
      </c>
      <c r="BO399" s="285">
        <f>SUM('Heures et Indemnites'!$JD$17:$JE$17)</f>
        <v>0</v>
      </c>
      <c r="BP399" s="286">
        <f t="shared" si="540"/>
        <v>0</v>
      </c>
      <c r="BQ399" s="286">
        <f>'Heures Pointage'!$KB$17</f>
        <v>0</v>
      </c>
      <c r="BR399" s="287">
        <f t="shared" ref="BR399" si="546">$BH$1064</f>
        <v>0</v>
      </c>
      <c r="BS399" s="143">
        <f>Prenoms!$C$12</f>
        <v>169</v>
      </c>
      <c r="BT399" s="146"/>
      <c r="BU399" s="210">
        <f>SUM('Heures et Indemnites'!$JD$17:$JE$17)</f>
        <v>0</v>
      </c>
      <c r="BV399" s="219">
        <f>SUM('Heures et Indemnites'!$JD$6:$JE$17)</f>
        <v>0</v>
      </c>
      <c r="BW399" s="210"/>
      <c r="BX399" s="219"/>
      <c r="MT399" s="371">
        <f t="shared" si="533"/>
        <v>0</v>
      </c>
      <c r="MU399" s="372">
        <f t="shared" si="519"/>
        <v>0</v>
      </c>
      <c r="MV399" s="372">
        <f t="shared" si="520"/>
        <v>0</v>
      </c>
      <c r="MW399" s="372"/>
      <c r="MX399" s="372">
        <f t="shared" si="521"/>
        <v>0</v>
      </c>
      <c r="MY399" s="372"/>
      <c r="MZ399" s="372">
        <f t="shared" si="522"/>
        <v>0</v>
      </c>
      <c r="NA399" s="372"/>
      <c r="NB399" s="372">
        <f t="shared" si="523"/>
        <v>0</v>
      </c>
      <c r="NC399" s="372"/>
      <c r="ND399" s="372">
        <f t="shared" si="524"/>
        <v>0</v>
      </c>
      <c r="NE399" s="372"/>
      <c r="NF399" s="372">
        <f t="shared" si="525"/>
        <v>0</v>
      </c>
      <c r="NG399" s="372"/>
      <c r="NH399" s="372">
        <f t="shared" si="526"/>
        <v>0</v>
      </c>
      <c r="NI399" s="372"/>
      <c r="NJ399" s="372">
        <f t="shared" si="527"/>
        <v>0</v>
      </c>
      <c r="NK399" s="372"/>
      <c r="NL399" s="372">
        <f t="shared" si="534"/>
        <v>0</v>
      </c>
      <c r="NM399" s="373"/>
      <c r="NN399" s="350"/>
      <c r="NR399" s="30">
        <f t="shared" si="528"/>
        <v>0</v>
      </c>
      <c r="NS399" s="30">
        <f t="shared" si="529"/>
        <v>0</v>
      </c>
      <c r="NT399" s="30">
        <f t="shared" si="530"/>
        <v>0</v>
      </c>
    </row>
    <row r="400" spans="1:384" ht="10.199999999999999" customHeight="1">
      <c r="A400" s="25"/>
      <c r="B400" s="337"/>
      <c r="C400" s="335"/>
      <c r="D400" s="15"/>
      <c r="E400" s="347">
        <f>$E$15</f>
        <v>0</v>
      </c>
      <c r="F400" s="347"/>
      <c r="G400" s="130" t="str">
        <f>IF(NF420=0,"",NF420)</f>
        <v/>
      </c>
      <c r="H400" s="323"/>
      <c r="I400" s="328" t="str">
        <f>Prenoms!$B$13</f>
        <v>stage 1</v>
      </c>
      <c r="J400" s="329"/>
      <c r="K400" s="329"/>
      <c r="L400" s="329"/>
      <c r="M400" s="329"/>
      <c r="N400" s="78" t="str">
        <f>IF(NL400&lt;&gt;0,"",IF(Conges!Q47=0,"",Conges!Q47))</f>
        <v/>
      </c>
      <c r="O400" s="79"/>
      <c r="P400" s="80"/>
      <c r="Q400" s="80"/>
      <c r="R400" s="80"/>
      <c r="S400" s="80"/>
      <c r="T400" s="80"/>
      <c r="U400" s="80"/>
      <c r="V400" s="81"/>
      <c r="W400" s="80"/>
      <c r="X400" s="80"/>
      <c r="Y400" s="80"/>
      <c r="Z400" s="80"/>
      <c r="AA400" s="80"/>
      <c r="AB400" s="80"/>
      <c r="AC400" s="80"/>
      <c r="AD400" s="80"/>
      <c r="AE400" s="79"/>
      <c r="AF400" s="80"/>
      <c r="AG400" s="80"/>
      <c r="AH400" s="80"/>
      <c r="AI400" s="80"/>
      <c r="AJ400" s="81"/>
      <c r="AK400" s="80"/>
      <c r="AL400" s="80"/>
      <c r="AM400" s="80"/>
      <c r="AN400" s="80"/>
      <c r="AO400" s="80"/>
      <c r="AP400" s="80"/>
      <c r="AQ400" s="80"/>
      <c r="AR400" s="80"/>
      <c r="AS400" s="80"/>
      <c r="AT400" s="80"/>
      <c r="AU400" s="79"/>
      <c r="AV400" s="80"/>
      <c r="AW400" s="80"/>
      <c r="AX400" s="80"/>
      <c r="AY400" s="80"/>
      <c r="AZ400" s="80"/>
      <c r="BA400" s="80"/>
      <c r="BB400" s="81"/>
      <c r="BC400" s="82">
        <f>IF(NL400&lt;&gt;0,(IF(Conges!Q$47=0,0,3)),0)</f>
        <v>0</v>
      </c>
      <c r="BD400" s="370"/>
      <c r="BE400" s="357">
        <f>IF(OR(Conges!Q$47="A",Conges!Q$47="V"),Prenoms!L$13,NL400)</f>
        <v>0</v>
      </c>
      <c r="BF400" s="358"/>
      <c r="BG400" s="264"/>
      <c r="BH400" s="265">
        <f t="shared" si="513"/>
        <v>0</v>
      </c>
      <c r="BI400" s="266" t="str">
        <f t="shared" si="514"/>
        <v/>
      </c>
      <c r="BJ400" s="278">
        <v>27.096774193548391</v>
      </c>
      <c r="BK400" s="279">
        <f t="shared" si="531"/>
        <v>-27.096774193548391</v>
      </c>
      <c r="BL400" s="280">
        <f t="shared" si="538"/>
        <v>0</v>
      </c>
      <c r="BM400" s="280">
        <f t="shared" si="539"/>
        <v>0</v>
      </c>
      <c r="BN400" s="280">
        <f>SUM('Heures Pointage'!$KD$17:$KE$17)</f>
        <v>0</v>
      </c>
      <c r="BO400" s="280">
        <f>SUM('Heures et Indemnites'!$KD$17:$KE$17)</f>
        <v>0</v>
      </c>
      <c r="BP400" s="281">
        <f t="shared" si="540"/>
        <v>0</v>
      </c>
      <c r="BQ400" s="281">
        <f>'Heures Pointage'!$LB$17</f>
        <v>0</v>
      </c>
      <c r="BR400" s="282">
        <f t="shared" ref="BR400" si="547">$BH$1065</f>
        <v>0</v>
      </c>
      <c r="BS400" s="142">
        <f>Prenoms!$C$13</f>
        <v>70</v>
      </c>
      <c r="BT400" s="170"/>
      <c r="BU400" s="211">
        <f>SUM('Heures et Indemnites'!$KD$17:$KE$17)</f>
        <v>0</v>
      </c>
      <c r="BV400" s="218">
        <f>SUM('Heures et Indemnites'!$KD$6:$KE$17)</f>
        <v>0</v>
      </c>
      <c r="BW400" s="211"/>
      <c r="BX400" s="218"/>
      <c r="MT400" s="369">
        <f t="shared" si="533"/>
        <v>0</v>
      </c>
      <c r="MU400" s="351">
        <f t="shared" si="519"/>
        <v>0</v>
      </c>
      <c r="MV400" s="351">
        <f t="shared" si="520"/>
        <v>0</v>
      </c>
      <c r="MW400" s="351"/>
      <c r="MX400" s="351">
        <f t="shared" si="521"/>
        <v>0</v>
      </c>
      <c r="MY400" s="351"/>
      <c r="MZ400" s="351">
        <f t="shared" si="522"/>
        <v>0</v>
      </c>
      <c r="NA400" s="351"/>
      <c r="NB400" s="351">
        <f t="shared" si="523"/>
        <v>0</v>
      </c>
      <c r="NC400" s="351"/>
      <c r="ND400" s="351">
        <f t="shared" si="524"/>
        <v>0</v>
      </c>
      <c r="NE400" s="351"/>
      <c r="NF400" s="351">
        <f t="shared" si="525"/>
        <v>0</v>
      </c>
      <c r="NG400" s="351"/>
      <c r="NH400" s="351">
        <f t="shared" si="526"/>
        <v>0</v>
      </c>
      <c r="NI400" s="351"/>
      <c r="NJ400" s="351">
        <f t="shared" si="527"/>
        <v>0</v>
      </c>
      <c r="NK400" s="351"/>
      <c r="NL400" s="351">
        <f t="shared" si="534"/>
        <v>0</v>
      </c>
      <c r="NM400" s="352"/>
      <c r="NN400" s="350"/>
      <c r="NR400" s="30">
        <f t="shared" si="528"/>
        <v>0</v>
      </c>
      <c r="NS400" s="30">
        <f t="shared" si="529"/>
        <v>0</v>
      </c>
      <c r="NT400" s="30">
        <f t="shared" si="530"/>
        <v>0</v>
      </c>
    </row>
    <row r="401" spans="1:384" ht="10.199999999999999" customHeight="1">
      <c r="A401" s="25"/>
      <c r="B401" s="337"/>
      <c r="C401" s="335"/>
      <c r="D401" s="15"/>
      <c r="E401" s="330" t="str">
        <f>$E$16</f>
        <v>Cave</v>
      </c>
      <c r="F401" s="330"/>
      <c r="G401" s="132" t="str">
        <f>IF(NH420=0,"",NH420)</f>
        <v/>
      </c>
      <c r="H401" s="323"/>
      <c r="I401" s="325">
        <f>Prenoms!$B$14</f>
        <v>0</v>
      </c>
      <c r="J401" s="326"/>
      <c r="K401" s="326"/>
      <c r="L401" s="326"/>
      <c r="M401" s="326"/>
      <c r="N401" s="65" t="str">
        <f>IF(NL401&lt;&gt;0,"",IF(Conges!Q48=0,"",Conges!Q48))</f>
        <v/>
      </c>
      <c r="O401" s="66"/>
      <c r="P401" s="67"/>
      <c r="Q401" s="67"/>
      <c r="R401" s="67"/>
      <c r="S401" s="67"/>
      <c r="T401" s="67"/>
      <c r="U401" s="67"/>
      <c r="V401" s="68"/>
      <c r="W401" s="66"/>
      <c r="X401" s="67"/>
      <c r="Y401" s="67"/>
      <c r="Z401" s="67"/>
      <c r="AA401" s="67"/>
      <c r="AB401" s="67"/>
      <c r="AC401" s="67"/>
      <c r="AD401" s="68"/>
      <c r="AE401" s="66"/>
      <c r="AF401" s="67"/>
      <c r="AG401" s="67"/>
      <c r="AH401" s="67"/>
      <c r="AI401" s="67"/>
      <c r="AJ401" s="68"/>
      <c r="AK401" s="66"/>
      <c r="AL401" s="67"/>
      <c r="AM401" s="67"/>
      <c r="AN401" s="67"/>
      <c r="AO401" s="67"/>
      <c r="AP401" s="67"/>
      <c r="AQ401" s="67"/>
      <c r="AR401" s="67"/>
      <c r="AS401" s="67"/>
      <c r="AT401" s="68"/>
      <c r="AU401" s="66"/>
      <c r="AV401" s="67"/>
      <c r="AW401" s="67"/>
      <c r="AX401" s="67"/>
      <c r="AY401" s="67"/>
      <c r="AZ401" s="67"/>
      <c r="BA401" s="67"/>
      <c r="BB401" s="68"/>
      <c r="BC401" s="69">
        <f>IF(NL401&lt;&gt;0,(IF(Conges!Q$48=0,0,3)),0)</f>
        <v>0</v>
      </c>
      <c r="BD401" s="370"/>
      <c r="BE401" s="355">
        <f>IF(OR(Conges!Q$48="A",Conges!Q$48="V"),Prenoms!L$14,NL401)</f>
        <v>0</v>
      </c>
      <c r="BF401" s="356"/>
      <c r="BG401" s="267"/>
      <c r="BH401" s="268">
        <f t="shared" si="513"/>
        <v>0</v>
      </c>
      <c r="BI401" s="269" t="str">
        <f t="shared" si="514"/>
        <v/>
      </c>
      <c r="BJ401" s="283">
        <v>0</v>
      </c>
      <c r="BK401" s="284">
        <f t="shared" si="531"/>
        <v>0</v>
      </c>
      <c r="BL401" s="285">
        <f t="shared" si="538"/>
        <v>0</v>
      </c>
      <c r="BM401" s="285">
        <f t="shared" si="539"/>
        <v>0</v>
      </c>
      <c r="BN401" s="285">
        <f>SUM('Heures Pointage'!$LD$17:$LE$17)</f>
        <v>0</v>
      </c>
      <c r="BO401" s="285">
        <f>SUM('Heures et Indemnites'!$LD$17:$LE$17)</f>
        <v>0</v>
      </c>
      <c r="BP401" s="286">
        <f t="shared" si="540"/>
        <v>0</v>
      </c>
      <c r="BQ401" s="286">
        <f>'Heures Pointage'!$MB$17</f>
        <v>0</v>
      </c>
      <c r="BR401" s="287">
        <f t="shared" ref="BR401" si="548">$BH$1066</f>
        <v>0</v>
      </c>
      <c r="BS401" s="143">
        <f>Prenoms!$C$14</f>
        <v>0</v>
      </c>
      <c r="BT401" s="146"/>
      <c r="BU401" s="210">
        <f>SUM('Heures et Indemnites'!$LD$17:$LE$17)</f>
        <v>0</v>
      </c>
      <c r="BV401" s="219">
        <f>SUM('Heures et Indemnites'!$LD$6:$LE$17)</f>
        <v>0</v>
      </c>
      <c r="BW401" s="210"/>
      <c r="BX401" s="219"/>
      <c r="MT401" s="371">
        <f t="shared" si="533"/>
        <v>0</v>
      </c>
      <c r="MU401" s="372">
        <f t="shared" si="519"/>
        <v>0</v>
      </c>
      <c r="MV401" s="372">
        <f t="shared" si="520"/>
        <v>0</v>
      </c>
      <c r="MW401" s="372"/>
      <c r="MX401" s="372">
        <f t="shared" si="521"/>
        <v>0</v>
      </c>
      <c r="MY401" s="372"/>
      <c r="MZ401" s="372">
        <f t="shared" si="522"/>
        <v>0</v>
      </c>
      <c r="NA401" s="372"/>
      <c r="NB401" s="372">
        <f t="shared" si="523"/>
        <v>0</v>
      </c>
      <c r="NC401" s="372"/>
      <c r="ND401" s="372">
        <f t="shared" si="524"/>
        <v>0</v>
      </c>
      <c r="NE401" s="372"/>
      <c r="NF401" s="372">
        <f t="shared" si="525"/>
        <v>0</v>
      </c>
      <c r="NG401" s="372"/>
      <c r="NH401" s="372">
        <f t="shared" si="526"/>
        <v>0</v>
      </c>
      <c r="NI401" s="372"/>
      <c r="NJ401" s="372">
        <f t="shared" si="527"/>
        <v>0</v>
      </c>
      <c r="NK401" s="372"/>
      <c r="NL401" s="372">
        <f t="shared" si="534"/>
        <v>0</v>
      </c>
      <c r="NM401" s="373"/>
      <c r="NN401" s="350"/>
      <c r="NR401" s="30">
        <f t="shared" si="528"/>
        <v>0</v>
      </c>
      <c r="NS401" s="30">
        <f t="shared" si="529"/>
        <v>0</v>
      </c>
      <c r="NT401" s="30">
        <f t="shared" si="530"/>
        <v>0</v>
      </c>
    </row>
    <row r="402" spans="1:384" ht="10.199999999999999" customHeight="1">
      <c r="A402" s="25"/>
      <c r="B402" s="337"/>
      <c r="C402" s="335"/>
      <c r="D402" s="15"/>
      <c r="E402" s="331" t="str">
        <f>$E$17</f>
        <v>STAGE</v>
      </c>
      <c r="F402" s="331"/>
      <c r="G402" s="133" t="str">
        <f>IF(NJ420=0,"",NJ420)</f>
        <v/>
      </c>
      <c r="H402" s="323"/>
      <c r="I402" s="328">
        <f>Prenoms!$B$15</f>
        <v>0</v>
      </c>
      <c r="J402" s="329"/>
      <c r="K402" s="329"/>
      <c r="L402" s="329"/>
      <c r="M402" s="329"/>
      <c r="N402" s="78" t="str">
        <f>IF(NL402&lt;&gt;0,"",IF(Conges!Q49=0,"",Conges!Q49))</f>
        <v/>
      </c>
      <c r="O402" s="79"/>
      <c r="P402" s="80"/>
      <c r="Q402" s="80"/>
      <c r="R402" s="80"/>
      <c r="S402" s="80"/>
      <c r="T402" s="80"/>
      <c r="U402" s="80"/>
      <c r="V402" s="81"/>
      <c r="W402" s="79"/>
      <c r="X402" s="80"/>
      <c r="Y402" s="80"/>
      <c r="Z402" s="80"/>
      <c r="AA402" s="80"/>
      <c r="AB402" s="80"/>
      <c r="AC402" s="80"/>
      <c r="AD402" s="81"/>
      <c r="AE402" s="79"/>
      <c r="AF402" s="80"/>
      <c r="AG402" s="80"/>
      <c r="AH402" s="80"/>
      <c r="AI402" s="80"/>
      <c r="AJ402" s="81"/>
      <c r="AK402" s="79"/>
      <c r="AL402" s="80"/>
      <c r="AM402" s="80"/>
      <c r="AN402" s="80"/>
      <c r="AO402" s="80"/>
      <c r="AP402" s="80"/>
      <c r="AQ402" s="80"/>
      <c r="AR402" s="80"/>
      <c r="AS402" s="80"/>
      <c r="AT402" s="81"/>
      <c r="AU402" s="79"/>
      <c r="AV402" s="80"/>
      <c r="AW402" s="80"/>
      <c r="AX402" s="80"/>
      <c r="AY402" s="80"/>
      <c r="AZ402" s="80"/>
      <c r="BA402" s="80"/>
      <c r="BB402" s="81"/>
      <c r="BC402" s="82">
        <f>IF(NL402&lt;&gt;0,(IF(Conges!Q$49=0,0,3)),0)</f>
        <v>0</v>
      </c>
      <c r="BD402" s="370"/>
      <c r="BE402" s="357">
        <f>IF(OR(Conges!Q$49="A",Conges!Q$49="V"),Prenoms!L$15,NL402)</f>
        <v>0</v>
      </c>
      <c r="BF402" s="358"/>
      <c r="BG402" s="264"/>
      <c r="BH402" s="265">
        <f t="shared" si="513"/>
        <v>0</v>
      </c>
      <c r="BI402" s="266" t="str">
        <f t="shared" si="514"/>
        <v/>
      </c>
      <c r="BJ402" s="278">
        <v>0</v>
      </c>
      <c r="BK402" s="279">
        <f t="shared" si="531"/>
        <v>0</v>
      </c>
      <c r="BL402" s="280">
        <f t="shared" si="538"/>
        <v>0</v>
      </c>
      <c r="BM402" s="280">
        <f t="shared" si="539"/>
        <v>0</v>
      </c>
      <c r="BN402" s="280">
        <f>SUM('Heures Pointage'!$MD$17:$ME$17)</f>
        <v>0</v>
      </c>
      <c r="BO402" s="280">
        <f>SUM('Heures et Indemnites'!$MD$17:$ME$17)</f>
        <v>0</v>
      </c>
      <c r="BP402" s="281">
        <f t="shared" si="540"/>
        <v>0</v>
      </c>
      <c r="BQ402" s="281">
        <f>'Heures Pointage'!$NB$17</f>
        <v>0</v>
      </c>
      <c r="BR402" s="282">
        <f t="shared" ref="BR402" si="549">$BH$1067</f>
        <v>0</v>
      </c>
      <c r="BS402" s="142">
        <f>Prenoms!$C$15</f>
        <v>0</v>
      </c>
      <c r="BT402" s="170"/>
      <c r="BU402" s="211">
        <f>SUM('Heures et Indemnites'!$MD$17:$ME$17)</f>
        <v>0</v>
      </c>
      <c r="BV402" s="218">
        <f>SUM('Heures et Indemnites'!$MD$6:$ME$17)</f>
        <v>0</v>
      </c>
      <c r="BW402" s="211"/>
      <c r="BX402" s="218"/>
      <c r="MT402" s="369">
        <f t="shared" si="533"/>
        <v>0</v>
      </c>
      <c r="MU402" s="351">
        <f t="shared" si="519"/>
        <v>0</v>
      </c>
      <c r="MV402" s="351">
        <f t="shared" si="520"/>
        <v>0</v>
      </c>
      <c r="MW402" s="351"/>
      <c r="MX402" s="351">
        <f t="shared" si="521"/>
        <v>0</v>
      </c>
      <c r="MY402" s="351"/>
      <c r="MZ402" s="351">
        <f t="shared" si="522"/>
        <v>0</v>
      </c>
      <c r="NA402" s="351"/>
      <c r="NB402" s="351">
        <f t="shared" si="523"/>
        <v>0</v>
      </c>
      <c r="NC402" s="351"/>
      <c r="ND402" s="351">
        <f t="shared" si="524"/>
        <v>0</v>
      </c>
      <c r="NE402" s="351"/>
      <c r="NF402" s="351">
        <f t="shared" si="525"/>
        <v>0</v>
      </c>
      <c r="NG402" s="351"/>
      <c r="NH402" s="351">
        <f t="shared" si="526"/>
        <v>0</v>
      </c>
      <c r="NI402" s="351"/>
      <c r="NJ402" s="351">
        <f t="shared" si="527"/>
        <v>0</v>
      </c>
      <c r="NK402" s="351"/>
      <c r="NL402" s="351">
        <f t="shared" si="534"/>
        <v>0</v>
      </c>
      <c r="NM402" s="352"/>
      <c r="NN402" s="350"/>
      <c r="NR402" s="30">
        <f t="shared" si="528"/>
        <v>0</v>
      </c>
      <c r="NS402" s="30">
        <f t="shared" si="529"/>
        <v>0</v>
      </c>
      <c r="NT402" s="30">
        <f t="shared" si="530"/>
        <v>0</v>
      </c>
    </row>
    <row r="403" spans="1:384" ht="10.199999999999999" customHeight="1">
      <c r="A403" s="25"/>
      <c r="B403" s="337"/>
      <c r="C403" s="335"/>
      <c r="D403" s="15"/>
      <c r="E403" s="343" t="str">
        <f>$E$18</f>
        <v>H sans Renfort</v>
      </c>
      <c r="F403" s="343"/>
      <c r="G403" s="131" t="str">
        <f>IF(NL420-MZ420=0,"",NL420-MZ420)</f>
        <v/>
      </c>
      <c r="H403" s="323"/>
      <c r="I403" s="325">
        <f>Prenoms!$B$16</f>
        <v>0</v>
      </c>
      <c r="J403" s="326"/>
      <c r="K403" s="326"/>
      <c r="L403" s="326"/>
      <c r="M403" s="326"/>
      <c r="N403" s="65" t="str">
        <f>IF(NL403&lt;&gt;0,"",IF(Conges!Q50=0,"",Conges!Q50))</f>
        <v/>
      </c>
      <c r="O403" s="66"/>
      <c r="P403" s="67"/>
      <c r="Q403" s="67"/>
      <c r="R403" s="67"/>
      <c r="S403" s="67"/>
      <c r="T403" s="67"/>
      <c r="U403" s="67"/>
      <c r="V403" s="68"/>
      <c r="W403" s="66"/>
      <c r="X403" s="67"/>
      <c r="Y403" s="67"/>
      <c r="Z403" s="67"/>
      <c r="AA403" s="67"/>
      <c r="AB403" s="67"/>
      <c r="AC403" s="67"/>
      <c r="AD403" s="68"/>
      <c r="AE403" s="66"/>
      <c r="AF403" s="67"/>
      <c r="AG403" s="67"/>
      <c r="AH403" s="67"/>
      <c r="AI403" s="67"/>
      <c r="AJ403" s="68"/>
      <c r="AK403" s="66"/>
      <c r="AL403" s="67"/>
      <c r="AM403" s="67"/>
      <c r="AN403" s="67"/>
      <c r="AO403" s="67"/>
      <c r="AP403" s="67"/>
      <c r="AQ403" s="67"/>
      <c r="AR403" s="67"/>
      <c r="AS403" s="67"/>
      <c r="AT403" s="68"/>
      <c r="AU403" s="66"/>
      <c r="AV403" s="67"/>
      <c r="AW403" s="67"/>
      <c r="AX403" s="67"/>
      <c r="AY403" s="67"/>
      <c r="AZ403" s="67"/>
      <c r="BA403" s="67"/>
      <c r="BB403" s="68"/>
      <c r="BC403" s="69">
        <f>IF(NL403&lt;&gt;0,(IF(Conges!Q$50=0,0,3)),0)</f>
        <v>0</v>
      </c>
      <c r="BD403" s="370"/>
      <c r="BE403" s="355">
        <f>IF(OR(Conges!Q$50="A",Conges!Q$50="V"),Prenoms!L$16,NL403)</f>
        <v>0</v>
      </c>
      <c r="BF403" s="356"/>
      <c r="BG403" s="267"/>
      <c r="BH403" s="268">
        <f t="shared" si="513"/>
        <v>0</v>
      </c>
      <c r="BI403" s="269" t="str">
        <f t="shared" si="514"/>
        <v/>
      </c>
      <c r="BJ403" s="283">
        <v>0</v>
      </c>
      <c r="BK403" s="284">
        <f t="shared" si="531"/>
        <v>0</v>
      </c>
      <c r="BL403" s="285">
        <f t="shared" si="538"/>
        <v>0</v>
      </c>
      <c r="BM403" s="285">
        <f t="shared" si="539"/>
        <v>0</v>
      </c>
      <c r="BN403" s="285">
        <f>SUM('Heures Pointage'!$ND$17:$NE$17)</f>
        <v>0</v>
      </c>
      <c r="BO403" s="285">
        <f>SUM('Heures et Indemnites'!$ND$17:$NE$17)</f>
        <v>0</v>
      </c>
      <c r="BP403" s="286">
        <f t="shared" si="540"/>
        <v>0</v>
      </c>
      <c r="BQ403" s="286">
        <f>'Heures Pointage'!$OB$17</f>
        <v>0</v>
      </c>
      <c r="BR403" s="287">
        <f t="shared" ref="BR403" si="550">$BH$1068</f>
        <v>0</v>
      </c>
      <c r="BS403" s="143">
        <f>Prenoms!$C$16</f>
        <v>0</v>
      </c>
      <c r="BT403" s="146"/>
      <c r="BU403" s="210">
        <f>SUM('Heures et Indemnites'!$ND$17:$NE$17)</f>
        <v>0</v>
      </c>
      <c r="BV403" s="219">
        <f>SUM('Heures et Indemnites'!$ND$6:$NE$17)</f>
        <v>0</v>
      </c>
      <c r="BW403" s="210"/>
      <c r="BX403" s="219"/>
      <c r="MT403" s="371">
        <f t="shared" si="533"/>
        <v>0</v>
      </c>
      <c r="MU403" s="372">
        <f t="shared" si="519"/>
        <v>0</v>
      </c>
      <c r="MV403" s="372">
        <f t="shared" si="520"/>
        <v>0</v>
      </c>
      <c r="MW403" s="372"/>
      <c r="MX403" s="372">
        <f t="shared" si="521"/>
        <v>0</v>
      </c>
      <c r="MY403" s="372"/>
      <c r="MZ403" s="372">
        <f t="shared" si="522"/>
        <v>0</v>
      </c>
      <c r="NA403" s="372"/>
      <c r="NB403" s="372">
        <f t="shared" si="523"/>
        <v>0</v>
      </c>
      <c r="NC403" s="372"/>
      <c r="ND403" s="372">
        <f t="shared" si="524"/>
        <v>0</v>
      </c>
      <c r="NE403" s="372"/>
      <c r="NF403" s="372">
        <f t="shared" si="525"/>
        <v>0</v>
      </c>
      <c r="NG403" s="372"/>
      <c r="NH403" s="372">
        <f t="shared" si="526"/>
        <v>0</v>
      </c>
      <c r="NI403" s="372"/>
      <c r="NJ403" s="372">
        <f t="shared" si="527"/>
        <v>0</v>
      </c>
      <c r="NK403" s="372"/>
      <c r="NL403" s="372">
        <f t="shared" si="534"/>
        <v>0</v>
      </c>
      <c r="NM403" s="373"/>
      <c r="NN403" s="350"/>
      <c r="NR403" s="30">
        <f t="shared" si="528"/>
        <v>0</v>
      </c>
      <c r="NS403" s="30">
        <f t="shared" si="529"/>
        <v>0</v>
      </c>
      <c r="NT403" s="30">
        <f t="shared" si="530"/>
        <v>0</v>
      </c>
    </row>
    <row r="404" spans="1:384" ht="10.199999999999999" customHeight="1">
      <c r="A404" s="25"/>
      <c r="B404" s="337"/>
      <c r="C404" s="335"/>
      <c r="D404" s="15"/>
      <c r="E404" s="343" t="str">
        <f>$E$19</f>
        <v>H avec Renfort</v>
      </c>
      <c r="F404" s="343"/>
      <c r="G404" s="131" t="str">
        <f>IF(NL420=0,"",NL420)</f>
        <v/>
      </c>
      <c r="H404" s="323"/>
      <c r="I404" s="328">
        <f>Prenoms!$B$17</f>
        <v>0</v>
      </c>
      <c r="J404" s="329"/>
      <c r="K404" s="329"/>
      <c r="L404" s="329"/>
      <c r="M404" s="329"/>
      <c r="N404" s="78" t="str">
        <f>IF(NL404&lt;&gt;0,"",IF(Conges!Q51=0,"",Conges!Q51))</f>
        <v/>
      </c>
      <c r="O404" s="79"/>
      <c r="P404" s="80"/>
      <c r="Q404" s="80"/>
      <c r="R404" s="80"/>
      <c r="S404" s="80"/>
      <c r="T404" s="80"/>
      <c r="U404" s="80"/>
      <c r="V404" s="81"/>
      <c r="W404" s="79"/>
      <c r="X404" s="80"/>
      <c r="Y404" s="80"/>
      <c r="Z404" s="80"/>
      <c r="AA404" s="80"/>
      <c r="AB404" s="80"/>
      <c r="AC404" s="80"/>
      <c r="AD404" s="81"/>
      <c r="AE404" s="79"/>
      <c r="AF404" s="80"/>
      <c r="AG404" s="80"/>
      <c r="AH404" s="80"/>
      <c r="AI404" s="80"/>
      <c r="AJ404" s="81"/>
      <c r="AK404" s="79"/>
      <c r="AL404" s="80"/>
      <c r="AM404" s="80"/>
      <c r="AN404" s="80"/>
      <c r="AO404" s="80"/>
      <c r="AP404" s="80"/>
      <c r="AQ404" s="80"/>
      <c r="AR404" s="80"/>
      <c r="AS404" s="80"/>
      <c r="AT404" s="81"/>
      <c r="AU404" s="79"/>
      <c r="AV404" s="80"/>
      <c r="AW404" s="80"/>
      <c r="AX404" s="80"/>
      <c r="AY404" s="80"/>
      <c r="AZ404" s="80"/>
      <c r="BA404" s="80"/>
      <c r="BB404" s="81"/>
      <c r="BC404" s="82">
        <f>IF(NL404&lt;&gt;0,(IF(Conges!Q$51=0,0,3)),0)</f>
        <v>0</v>
      </c>
      <c r="BD404" s="370"/>
      <c r="BE404" s="357">
        <f>IF(OR(Conges!Q$51="A",Conges!Q$51="V"),Prenoms!L$17,NL404)</f>
        <v>0</v>
      </c>
      <c r="BF404" s="358"/>
      <c r="BG404" s="264"/>
      <c r="BH404" s="265">
        <f t="shared" si="513"/>
        <v>0</v>
      </c>
      <c r="BI404" s="266" t="str">
        <f t="shared" si="514"/>
        <v/>
      </c>
      <c r="BJ404" s="278">
        <v>0</v>
      </c>
      <c r="BK404" s="279">
        <f t="shared" si="531"/>
        <v>0</v>
      </c>
      <c r="BL404" s="280">
        <f t="shared" si="538"/>
        <v>0</v>
      </c>
      <c r="BM404" s="280">
        <f t="shared" si="539"/>
        <v>0</v>
      </c>
      <c r="BN404" s="280">
        <f>SUM('Heures Pointage'!$OD$17:$OE$17)</f>
        <v>0</v>
      </c>
      <c r="BO404" s="280">
        <f>SUM('Heures et Indemnites'!$OD$17:$OE$17)</f>
        <v>0</v>
      </c>
      <c r="BP404" s="281">
        <f t="shared" si="540"/>
        <v>0</v>
      </c>
      <c r="BQ404" s="281">
        <f>'Heures Pointage'!$PB$17</f>
        <v>0</v>
      </c>
      <c r="BR404" s="282">
        <f t="shared" ref="BR404" si="551">$BH$1069</f>
        <v>0</v>
      </c>
      <c r="BS404" s="142">
        <f>Prenoms!$C$17</f>
        <v>0</v>
      </c>
      <c r="BT404" s="170"/>
      <c r="BU404" s="211">
        <f>SUM('Heures et Indemnites'!$OD$17:$OE$17)</f>
        <v>0</v>
      </c>
      <c r="BV404" s="218">
        <f>SUM('Heures et Indemnites'!$OD$6:$OE$17)</f>
        <v>0</v>
      </c>
      <c r="BW404" s="211"/>
      <c r="BX404" s="218"/>
      <c r="MT404" s="369">
        <f t="shared" si="533"/>
        <v>0</v>
      </c>
      <c r="MU404" s="351">
        <f t="shared" si="519"/>
        <v>0</v>
      </c>
      <c r="MV404" s="351">
        <f t="shared" si="520"/>
        <v>0</v>
      </c>
      <c r="MW404" s="351"/>
      <c r="MX404" s="351">
        <f t="shared" si="521"/>
        <v>0</v>
      </c>
      <c r="MY404" s="351"/>
      <c r="MZ404" s="351">
        <f t="shared" si="522"/>
        <v>0</v>
      </c>
      <c r="NA404" s="351"/>
      <c r="NB404" s="351">
        <f t="shared" si="523"/>
        <v>0</v>
      </c>
      <c r="NC404" s="351"/>
      <c r="ND404" s="351">
        <f t="shared" si="524"/>
        <v>0</v>
      </c>
      <c r="NE404" s="351"/>
      <c r="NF404" s="351">
        <f t="shared" si="525"/>
        <v>0</v>
      </c>
      <c r="NG404" s="351"/>
      <c r="NH404" s="351">
        <f t="shared" si="526"/>
        <v>0</v>
      </c>
      <c r="NI404" s="351"/>
      <c r="NJ404" s="351">
        <f t="shared" si="527"/>
        <v>0</v>
      </c>
      <c r="NK404" s="351"/>
      <c r="NL404" s="351">
        <f t="shared" si="534"/>
        <v>0</v>
      </c>
      <c r="NM404" s="352"/>
      <c r="NN404" s="350"/>
      <c r="NR404" s="30">
        <f t="shared" si="528"/>
        <v>0</v>
      </c>
      <c r="NS404" s="30">
        <f t="shared" si="529"/>
        <v>0</v>
      </c>
      <c r="NT404" s="30">
        <f t="shared" si="530"/>
        <v>0</v>
      </c>
    </row>
    <row r="405" spans="1:384" ht="10.199999999999999" customHeight="1">
      <c r="A405" s="25"/>
      <c r="B405" s="337"/>
      <c r="C405" s="335"/>
      <c r="D405" s="15"/>
      <c r="E405" s="101"/>
      <c r="F405" s="101"/>
      <c r="G405" s="101"/>
      <c r="H405" s="323"/>
      <c r="I405" s="325">
        <f>Prenoms!$B$18</f>
        <v>0</v>
      </c>
      <c r="J405" s="326"/>
      <c r="K405" s="326"/>
      <c r="L405" s="326"/>
      <c r="M405" s="326"/>
      <c r="N405" s="65" t="str">
        <f>IF(NL405&lt;&gt;0,"",IF(Conges!Q52=0,"",Conges!Q52))</f>
        <v/>
      </c>
      <c r="O405" s="66"/>
      <c r="P405" s="67"/>
      <c r="Q405" s="67"/>
      <c r="R405" s="67"/>
      <c r="S405" s="67"/>
      <c r="T405" s="67"/>
      <c r="U405" s="67"/>
      <c r="V405" s="68"/>
      <c r="W405" s="66"/>
      <c r="X405" s="67"/>
      <c r="Y405" s="67"/>
      <c r="Z405" s="67"/>
      <c r="AA405" s="67"/>
      <c r="AB405" s="67"/>
      <c r="AC405" s="67"/>
      <c r="AD405" s="68"/>
      <c r="AE405" s="66"/>
      <c r="AF405" s="67"/>
      <c r="AG405" s="67"/>
      <c r="AH405" s="67"/>
      <c r="AI405" s="67"/>
      <c r="AJ405" s="68"/>
      <c r="AK405" s="66"/>
      <c r="AL405" s="67"/>
      <c r="AM405" s="67"/>
      <c r="AN405" s="67"/>
      <c r="AO405" s="67"/>
      <c r="AP405" s="67"/>
      <c r="AQ405" s="67"/>
      <c r="AR405" s="67"/>
      <c r="AS405" s="67"/>
      <c r="AT405" s="68"/>
      <c r="AU405" s="66"/>
      <c r="AV405" s="67"/>
      <c r="AW405" s="67"/>
      <c r="AX405" s="67"/>
      <c r="AY405" s="67"/>
      <c r="AZ405" s="67"/>
      <c r="BA405" s="67"/>
      <c r="BB405" s="68"/>
      <c r="BC405" s="69">
        <f>IF(NL405&lt;&gt;0,(IF(Conges!Q$52=0,0,3)),0)</f>
        <v>0</v>
      </c>
      <c r="BD405" s="370"/>
      <c r="BE405" s="355">
        <f>IF(OR(Conges!Q$52="A",Conges!Q$52="V"),Prenoms!L$18,NL405)</f>
        <v>0</v>
      </c>
      <c r="BF405" s="356"/>
      <c r="BG405" s="267"/>
      <c r="BH405" s="268">
        <f t="shared" si="513"/>
        <v>0</v>
      </c>
      <c r="BI405" s="269" t="str">
        <f t="shared" si="514"/>
        <v/>
      </c>
      <c r="BJ405" s="283">
        <v>0</v>
      </c>
      <c r="BK405" s="284">
        <f t="shared" si="531"/>
        <v>0</v>
      </c>
      <c r="BL405" s="285">
        <f t="shared" si="538"/>
        <v>0</v>
      </c>
      <c r="BM405" s="285">
        <f t="shared" si="539"/>
        <v>0</v>
      </c>
      <c r="BN405" s="285">
        <f>SUM('Heures Pointage'!$PD$17:$PE$17)</f>
        <v>0</v>
      </c>
      <c r="BO405" s="285">
        <f>SUM('Heures et Indemnites'!$PD$17:$PE$17)</f>
        <v>0</v>
      </c>
      <c r="BP405" s="286">
        <f t="shared" si="540"/>
        <v>0</v>
      </c>
      <c r="BQ405" s="286">
        <f>'Heures Pointage'!$QB$17</f>
        <v>0</v>
      </c>
      <c r="BR405" s="287">
        <f t="shared" ref="BR405" si="552">$BH$1070</f>
        <v>0</v>
      </c>
      <c r="BS405" s="143">
        <f>Prenoms!$C$18</f>
        <v>0</v>
      </c>
      <c r="BT405" s="146"/>
      <c r="BU405" s="210">
        <f>SUM('Heures et Indemnites'!$PD$17:$PE$17)</f>
        <v>0</v>
      </c>
      <c r="BV405" s="219">
        <f>SUM('Heures et Indemnites'!$PD$6:$PE$17)</f>
        <v>0</v>
      </c>
      <c r="BW405" s="210"/>
      <c r="BX405" s="219"/>
      <c r="MT405" s="371">
        <f t="shared" si="533"/>
        <v>0</v>
      </c>
      <c r="MU405" s="372">
        <f t="shared" ref="MU405:MU418" si="553">(COUNTA($O405:$BB405))/2</f>
        <v>0</v>
      </c>
      <c r="MV405" s="372">
        <f t="shared" si="520"/>
        <v>0</v>
      </c>
      <c r="MW405" s="372"/>
      <c r="MX405" s="372">
        <f t="shared" si="521"/>
        <v>0</v>
      </c>
      <c r="MY405" s="372"/>
      <c r="MZ405" s="372">
        <f t="shared" si="522"/>
        <v>0</v>
      </c>
      <c r="NA405" s="372"/>
      <c r="NB405" s="372">
        <f t="shared" si="523"/>
        <v>0</v>
      </c>
      <c r="NC405" s="372"/>
      <c r="ND405" s="372">
        <f t="shared" si="524"/>
        <v>0</v>
      </c>
      <c r="NE405" s="372"/>
      <c r="NF405" s="372">
        <f t="shared" si="525"/>
        <v>0</v>
      </c>
      <c r="NG405" s="372"/>
      <c r="NH405" s="372">
        <f t="shared" si="526"/>
        <v>0</v>
      </c>
      <c r="NI405" s="372"/>
      <c r="NJ405" s="372">
        <f t="shared" si="527"/>
        <v>0</v>
      </c>
      <c r="NK405" s="372"/>
      <c r="NL405" s="372">
        <f t="shared" si="534"/>
        <v>0</v>
      </c>
      <c r="NM405" s="373"/>
      <c r="NN405" s="350"/>
      <c r="NR405" s="30">
        <f t="shared" si="528"/>
        <v>0</v>
      </c>
      <c r="NS405" s="30">
        <f t="shared" si="529"/>
        <v>0</v>
      </c>
      <c r="NT405" s="30">
        <f t="shared" si="530"/>
        <v>0</v>
      </c>
    </row>
    <row r="406" spans="1:384" ht="10.199999999999999" customHeight="1">
      <c r="A406" s="25"/>
      <c r="B406" s="337"/>
      <c r="C406" s="335"/>
      <c r="D406" s="15"/>
      <c r="E406" s="101"/>
      <c r="F406" s="101"/>
      <c r="G406" s="101"/>
      <c r="H406" s="323"/>
      <c r="I406" s="328">
        <f>Prenoms!$B$19</f>
        <v>0</v>
      </c>
      <c r="J406" s="329"/>
      <c r="K406" s="329"/>
      <c r="L406" s="329"/>
      <c r="M406" s="329"/>
      <c r="N406" s="78" t="str">
        <f>IF(NL406&lt;&gt;0,"",IF(Conges!Q53=0,"",Conges!Q53))</f>
        <v/>
      </c>
      <c r="O406" s="79"/>
      <c r="P406" s="80"/>
      <c r="Q406" s="80"/>
      <c r="R406" s="80"/>
      <c r="S406" s="80"/>
      <c r="T406" s="80"/>
      <c r="U406" s="80"/>
      <c r="V406" s="81"/>
      <c r="W406" s="79"/>
      <c r="X406" s="80"/>
      <c r="Y406" s="80"/>
      <c r="Z406" s="80"/>
      <c r="AA406" s="80"/>
      <c r="AB406" s="80"/>
      <c r="AC406" s="80"/>
      <c r="AD406" s="81"/>
      <c r="AE406" s="79"/>
      <c r="AF406" s="80"/>
      <c r="AG406" s="80"/>
      <c r="AH406" s="80"/>
      <c r="AI406" s="80"/>
      <c r="AJ406" s="81"/>
      <c r="AK406" s="79"/>
      <c r="AL406" s="80"/>
      <c r="AM406" s="80"/>
      <c r="AN406" s="80"/>
      <c r="AO406" s="80"/>
      <c r="AP406" s="80"/>
      <c r="AQ406" s="80"/>
      <c r="AR406" s="80"/>
      <c r="AS406" s="80"/>
      <c r="AT406" s="81"/>
      <c r="AU406" s="79"/>
      <c r="AV406" s="80"/>
      <c r="AW406" s="80"/>
      <c r="AX406" s="80"/>
      <c r="AY406" s="80"/>
      <c r="AZ406" s="80"/>
      <c r="BA406" s="80"/>
      <c r="BB406" s="81"/>
      <c r="BC406" s="82">
        <f>IF(NL406&lt;&gt;0,(IF(Conges!Q$53=0,0,3)),0)</f>
        <v>0</v>
      </c>
      <c r="BD406" s="370"/>
      <c r="BE406" s="357">
        <f>IF(OR(Conges!Q$53="A",Conges!Q$53="V"),Prenoms!L$19,NL406)</f>
        <v>0</v>
      </c>
      <c r="BF406" s="358"/>
      <c r="BG406" s="264"/>
      <c r="BH406" s="265">
        <f t="shared" si="513"/>
        <v>0</v>
      </c>
      <c r="BI406" s="266" t="str">
        <f t="shared" si="514"/>
        <v/>
      </c>
      <c r="BJ406" s="278">
        <v>0</v>
      </c>
      <c r="BK406" s="279">
        <f t="shared" si="531"/>
        <v>0</v>
      </c>
      <c r="BL406" s="280">
        <f t="shared" si="538"/>
        <v>0</v>
      </c>
      <c r="BM406" s="280">
        <f t="shared" si="539"/>
        <v>0</v>
      </c>
      <c r="BN406" s="280">
        <f>SUM('Heures Pointage'!$QD$17:$QE$17)</f>
        <v>0</v>
      </c>
      <c r="BO406" s="280">
        <f>SUM('Heures et Indemnites'!$QD$17:$QE$17)</f>
        <v>0</v>
      </c>
      <c r="BP406" s="281">
        <f t="shared" si="540"/>
        <v>0</v>
      </c>
      <c r="BQ406" s="281">
        <f>'Heures Pointage'!$RB$17</f>
        <v>0</v>
      </c>
      <c r="BR406" s="282">
        <f t="shared" ref="BR406" si="554">$BH$1071</f>
        <v>0</v>
      </c>
      <c r="BS406" s="142">
        <f>Prenoms!$C$19</f>
        <v>0</v>
      </c>
      <c r="BT406" s="170"/>
      <c r="BU406" s="211">
        <f>SUM('Heures et Indemnites'!$QD$17:$QE$17)</f>
        <v>0</v>
      </c>
      <c r="BV406" s="218">
        <f>SUM('Heures et Indemnites'!$QD$6:$QE$17)</f>
        <v>0</v>
      </c>
      <c r="BW406" s="211"/>
      <c r="BX406" s="218"/>
      <c r="MT406" s="369">
        <f t="shared" si="533"/>
        <v>0</v>
      </c>
      <c r="MU406" s="351">
        <f t="shared" si="553"/>
        <v>0</v>
      </c>
      <c r="MV406" s="351">
        <f t="shared" si="520"/>
        <v>0</v>
      </c>
      <c r="MW406" s="351"/>
      <c r="MX406" s="351">
        <f t="shared" si="521"/>
        <v>0</v>
      </c>
      <c r="MY406" s="351"/>
      <c r="MZ406" s="351">
        <f t="shared" si="522"/>
        <v>0</v>
      </c>
      <c r="NA406" s="351"/>
      <c r="NB406" s="351">
        <f t="shared" si="523"/>
        <v>0</v>
      </c>
      <c r="NC406" s="351"/>
      <c r="ND406" s="351">
        <f t="shared" si="524"/>
        <v>0</v>
      </c>
      <c r="NE406" s="351"/>
      <c r="NF406" s="351">
        <f t="shared" si="525"/>
        <v>0</v>
      </c>
      <c r="NG406" s="351"/>
      <c r="NH406" s="351">
        <f t="shared" si="526"/>
        <v>0</v>
      </c>
      <c r="NI406" s="351"/>
      <c r="NJ406" s="351">
        <f t="shared" si="527"/>
        <v>0</v>
      </c>
      <c r="NK406" s="351"/>
      <c r="NL406" s="351">
        <f t="shared" si="534"/>
        <v>0</v>
      </c>
      <c r="NM406" s="352"/>
      <c r="NN406" s="350"/>
      <c r="NR406" s="30">
        <f t="shared" si="528"/>
        <v>0</v>
      </c>
      <c r="NS406" s="30">
        <f t="shared" si="529"/>
        <v>0</v>
      </c>
      <c r="NT406" s="30">
        <f t="shared" si="530"/>
        <v>0</v>
      </c>
    </row>
    <row r="407" spans="1:384" ht="10.199999999999999" customHeight="1">
      <c r="A407" s="25"/>
      <c r="B407" s="337"/>
      <c r="C407" s="335"/>
      <c r="D407" s="15"/>
      <c r="E407" s="101"/>
      <c r="F407" s="101"/>
      <c r="G407" s="101"/>
      <c r="H407" s="323"/>
      <c r="I407" s="325">
        <f>Prenoms!$B$20</f>
        <v>0</v>
      </c>
      <c r="J407" s="326"/>
      <c r="K407" s="326"/>
      <c r="L407" s="326"/>
      <c r="M407" s="326"/>
      <c r="N407" s="65" t="str">
        <f>IF(NL407&lt;&gt;0,"",IF(Conges!Q54=0,"",Conges!Q54))</f>
        <v/>
      </c>
      <c r="O407" s="66"/>
      <c r="P407" s="67"/>
      <c r="Q407" s="67"/>
      <c r="R407" s="67"/>
      <c r="S407" s="67"/>
      <c r="T407" s="67"/>
      <c r="U407" s="67"/>
      <c r="V407" s="68"/>
      <c r="W407" s="66"/>
      <c r="X407" s="67"/>
      <c r="Y407" s="67"/>
      <c r="Z407" s="67"/>
      <c r="AA407" s="67"/>
      <c r="AB407" s="67"/>
      <c r="AC407" s="67"/>
      <c r="AD407" s="68"/>
      <c r="AE407" s="66"/>
      <c r="AF407" s="67"/>
      <c r="AG407" s="67"/>
      <c r="AH407" s="67"/>
      <c r="AI407" s="67"/>
      <c r="AJ407" s="68"/>
      <c r="AK407" s="66"/>
      <c r="AL407" s="67"/>
      <c r="AM407" s="67"/>
      <c r="AN407" s="67"/>
      <c r="AO407" s="67"/>
      <c r="AP407" s="67"/>
      <c r="AQ407" s="67"/>
      <c r="AR407" s="67"/>
      <c r="AS407" s="67"/>
      <c r="AT407" s="68"/>
      <c r="AU407" s="66"/>
      <c r="AV407" s="67"/>
      <c r="AW407" s="67"/>
      <c r="AX407" s="67"/>
      <c r="AY407" s="67"/>
      <c r="AZ407" s="67"/>
      <c r="BA407" s="67"/>
      <c r="BB407" s="68"/>
      <c r="BC407" s="69">
        <f>IF(NL407&lt;&gt;0,(IF(Conges!Q$54=0,0,3)),0)</f>
        <v>0</v>
      </c>
      <c r="BD407" s="370"/>
      <c r="BE407" s="355">
        <f>IF(OR(Conges!Q$54="A",Conges!Q$54="V"),Prenoms!L$20,NL407)</f>
        <v>0</v>
      </c>
      <c r="BF407" s="356"/>
      <c r="BG407" s="267"/>
      <c r="BH407" s="268">
        <f t="shared" si="513"/>
        <v>0</v>
      </c>
      <c r="BI407" s="269" t="str">
        <f t="shared" si="514"/>
        <v/>
      </c>
      <c r="BJ407" s="283">
        <v>0</v>
      </c>
      <c r="BK407" s="284">
        <f t="shared" si="531"/>
        <v>0</v>
      </c>
      <c r="BL407" s="285">
        <f t="shared" si="538"/>
        <v>0</v>
      </c>
      <c r="BM407" s="285">
        <f t="shared" si="539"/>
        <v>0</v>
      </c>
      <c r="BN407" s="285">
        <f>SUM('Heures Pointage'!$RD$17:$RE$17)</f>
        <v>0</v>
      </c>
      <c r="BO407" s="285">
        <f>SUM('Heures et Indemnites'!$RD$17:$RE$17)</f>
        <v>0</v>
      </c>
      <c r="BP407" s="286">
        <f t="shared" si="540"/>
        <v>0</v>
      </c>
      <c r="BQ407" s="286">
        <f>'Heures Pointage'!$SB$17</f>
        <v>0</v>
      </c>
      <c r="BR407" s="287">
        <f t="shared" ref="BR407" si="555">$BH$1072</f>
        <v>0</v>
      </c>
      <c r="BS407" s="143">
        <f>Prenoms!$C$20</f>
        <v>0</v>
      </c>
      <c r="BT407" s="146"/>
      <c r="BU407" s="210">
        <f>SUM('Heures et Indemnites'!$RD$17:$RE$17)</f>
        <v>0</v>
      </c>
      <c r="BV407" s="219">
        <f>SUM('Heures et Indemnites'!$RD$6:$RE$17)</f>
        <v>0</v>
      </c>
      <c r="BW407" s="210"/>
      <c r="BX407" s="219"/>
      <c r="MT407" s="371">
        <f t="shared" si="533"/>
        <v>0</v>
      </c>
      <c r="MU407" s="372">
        <f t="shared" si="553"/>
        <v>0</v>
      </c>
      <c r="MV407" s="372">
        <f t="shared" si="520"/>
        <v>0</v>
      </c>
      <c r="MW407" s="372"/>
      <c r="MX407" s="372">
        <f t="shared" si="521"/>
        <v>0</v>
      </c>
      <c r="MY407" s="372"/>
      <c r="MZ407" s="372">
        <f t="shared" si="522"/>
        <v>0</v>
      </c>
      <c r="NA407" s="372"/>
      <c r="NB407" s="372">
        <f t="shared" si="523"/>
        <v>0</v>
      </c>
      <c r="NC407" s="372"/>
      <c r="ND407" s="372">
        <f t="shared" si="524"/>
        <v>0</v>
      </c>
      <c r="NE407" s="372"/>
      <c r="NF407" s="372">
        <f t="shared" si="525"/>
        <v>0</v>
      </c>
      <c r="NG407" s="372"/>
      <c r="NH407" s="372">
        <f t="shared" si="526"/>
        <v>0</v>
      </c>
      <c r="NI407" s="372"/>
      <c r="NJ407" s="372">
        <f t="shared" si="527"/>
        <v>0</v>
      </c>
      <c r="NK407" s="372"/>
      <c r="NL407" s="372">
        <f t="shared" si="534"/>
        <v>0</v>
      </c>
      <c r="NM407" s="373"/>
      <c r="NN407" s="350"/>
      <c r="NR407" s="30">
        <f t="shared" si="528"/>
        <v>0</v>
      </c>
      <c r="NS407" s="30">
        <f t="shared" si="529"/>
        <v>0</v>
      </c>
      <c r="NT407" s="30">
        <f t="shared" si="530"/>
        <v>0</v>
      </c>
    </row>
    <row r="408" spans="1:384" ht="10.199999999999999" customHeight="1">
      <c r="A408" s="25"/>
      <c r="B408" s="337"/>
      <c r="C408" s="335"/>
      <c r="D408" s="15"/>
      <c r="E408" s="101"/>
      <c r="F408" s="101"/>
      <c r="G408" s="101"/>
      <c r="H408" s="323"/>
      <c r="I408" s="328">
        <f>Prenoms!$B$21</f>
        <v>0</v>
      </c>
      <c r="J408" s="329"/>
      <c r="K408" s="329"/>
      <c r="L408" s="329"/>
      <c r="M408" s="329"/>
      <c r="N408" s="78" t="str">
        <f>IF(NL408&lt;&gt;0,"",IF(Conges!Q55=0,"",Conges!Q55))</f>
        <v/>
      </c>
      <c r="O408" s="79"/>
      <c r="P408" s="80"/>
      <c r="Q408" s="80"/>
      <c r="R408" s="80"/>
      <c r="S408" s="80"/>
      <c r="T408" s="80"/>
      <c r="U408" s="80"/>
      <c r="V408" s="81"/>
      <c r="W408" s="79"/>
      <c r="X408" s="80"/>
      <c r="Y408" s="80"/>
      <c r="Z408" s="80"/>
      <c r="AA408" s="80"/>
      <c r="AB408" s="80"/>
      <c r="AC408" s="80"/>
      <c r="AD408" s="81"/>
      <c r="AE408" s="79"/>
      <c r="AF408" s="80"/>
      <c r="AG408" s="80"/>
      <c r="AH408" s="80"/>
      <c r="AI408" s="80"/>
      <c r="AJ408" s="81"/>
      <c r="AK408" s="79"/>
      <c r="AL408" s="80"/>
      <c r="AM408" s="80"/>
      <c r="AN408" s="80"/>
      <c r="AO408" s="80"/>
      <c r="AP408" s="80"/>
      <c r="AQ408" s="80"/>
      <c r="AR408" s="80"/>
      <c r="AS408" s="80"/>
      <c r="AT408" s="81"/>
      <c r="AU408" s="79"/>
      <c r="AV408" s="80"/>
      <c r="AW408" s="80"/>
      <c r="AX408" s="80"/>
      <c r="AY408" s="80"/>
      <c r="AZ408" s="80"/>
      <c r="BA408" s="80"/>
      <c r="BB408" s="81"/>
      <c r="BC408" s="82">
        <f>IF(NL408&lt;&gt;0,(IF(Conges!Q$55=0,0,3)),0)</f>
        <v>0</v>
      </c>
      <c r="BD408" s="370"/>
      <c r="BE408" s="357">
        <f>IF(OR(Conges!Q$55="A",Conges!Q$55="V"),Prenoms!L$21,NL408)</f>
        <v>0</v>
      </c>
      <c r="BF408" s="358"/>
      <c r="BG408" s="264"/>
      <c r="BH408" s="265">
        <f t="shared" si="513"/>
        <v>0</v>
      </c>
      <c r="BI408" s="266" t="str">
        <f t="shared" si="514"/>
        <v/>
      </c>
      <c r="BJ408" s="278">
        <v>0</v>
      </c>
      <c r="BK408" s="279">
        <f t="shared" si="531"/>
        <v>0</v>
      </c>
      <c r="BL408" s="280">
        <f t="shared" si="538"/>
        <v>0</v>
      </c>
      <c r="BM408" s="280">
        <f t="shared" si="539"/>
        <v>0</v>
      </c>
      <c r="BN408" s="280">
        <f>SUM('Heures Pointage'!$SD$17:$SE$17)</f>
        <v>0</v>
      </c>
      <c r="BO408" s="280">
        <f>SUM('Heures et Indemnites'!$SD$17:$SE$17)</f>
        <v>0</v>
      </c>
      <c r="BP408" s="281">
        <f t="shared" si="540"/>
        <v>0</v>
      </c>
      <c r="BQ408" s="281">
        <f>'Heures Pointage'!$TB$17</f>
        <v>0</v>
      </c>
      <c r="BR408" s="282">
        <f t="shared" ref="BR408" si="556">$BH$1073</f>
        <v>0</v>
      </c>
      <c r="BS408" s="142">
        <f>Prenoms!$C$21</f>
        <v>0</v>
      </c>
      <c r="BT408" s="170"/>
      <c r="BU408" s="211">
        <f>SUM('Heures et Indemnites'!$SD$17:$SE$17)</f>
        <v>0</v>
      </c>
      <c r="BV408" s="218">
        <f>SUM('Heures et Indemnites'!$SD$6:$SE$17)</f>
        <v>0</v>
      </c>
      <c r="BW408" s="211"/>
      <c r="BX408" s="218"/>
      <c r="MT408" s="369">
        <f t="shared" si="533"/>
        <v>0</v>
      </c>
      <c r="MU408" s="351">
        <f t="shared" si="553"/>
        <v>0</v>
      </c>
      <c r="MV408" s="351">
        <f t="shared" si="520"/>
        <v>0</v>
      </c>
      <c r="MW408" s="351"/>
      <c r="MX408" s="351">
        <f t="shared" si="521"/>
        <v>0</v>
      </c>
      <c r="MY408" s="351"/>
      <c r="MZ408" s="351">
        <f t="shared" si="522"/>
        <v>0</v>
      </c>
      <c r="NA408" s="351"/>
      <c r="NB408" s="351">
        <f t="shared" si="523"/>
        <v>0</v>
      </c>
      <c r="NC408" s="351"/>
      <c r="ND408" s="351">
        <f t="shared" si="524"/>
        <v>0</v>
      </c>
      <c r="NE408" s="351"/>
      <c r="NF408" s="351">
        <f t="shared" si="525"/>
        <v>0</v>
      </c>
      <c r="NG408" s="351"/>
      <c r="NH408" s="351">
        <f t="shared" si="526"/>
        <v>0</v>
      </c>
      <c r="NI408" s="351"/>
      <c r="NJ408" s="351">
        <f t="shared" si="527"/>
        <v>0</v>
      </c>
      <c r="NK408" s="351"/>
      <c r="NL408" s="351">
        <f t="shared" si="534"/>
        <v>0</v>
      </c>
      <c r="NM408" s="352"/>
      <c r="NN408" s="350"/>
      <c r="NR408" s="30">
        <f t="shared" si="528"/>
        <v>0</v>
      </c>
      <c r="NS408" s="30">
        <f t="shared" si="529"/>
        <v>0</v>
      </c>
      <c r="NT408" s="30">
        <f t="shared" si="530"/>
        <v>0</v>
      </c>
    </row>
    <row r="409" spans="1:384" ht="10.199999999999999" customHeight="1">
      <c r="A409" s="25"/>
      <c r="B409" s="337"/>
      <c r="C409" s="335"/>
      <c r="D409" s="15"/>
      <c r="E409" s="101"/>
      <c r="F409" s="101"/>
      <c r="G409" s="101"/>
      <c r="H409" s="323"/>
      <c r="I409" s="325">
        <f>Prenoms!$B$22</f>
        <v>0</v>
      </c>
      <c r="J409" s="326"/>
      <c r="K409" s="326"/>
      <c r="L409" s="326"/>
      <c r="M409" s="326"/>
      <c r="N409" s="65" t="str">
        <f>IF(NL409&lt;&gt;0,"",IF(Conges!Q56=0,"",Conges!Q56))</f>
        <v/>
      </c>
      <c r="O409" s="66"/>
      <c r="P409" s="67"/>
      <c r="Q409" s="67"/>
      <c r="R409" s="67"/>
      <c r="S409" s="67"/>
      <c r="T409" s="67"/>
      <c r="U409" s="67"/>
      <c r="V409" s="68"/>
      <c r="W409" s="66"/>
      <c r="X409" s="67"/>
      <c r="Y409" s="67"/>
      <c r="Z409" s="67"/>
      <c r="AA409" s="67"/>
      <c r="AB409" s="67"/>
      <c r="AC409" s="67"/>
      <c r="AD409" s="68"/>
      <c r="AE409" s="66"/>
      <c r="AF409" s="67"/>
      <c r="AG409" s="67"/>
      <c r="AH409" s="67"/>
      <c r="AI409" s="67"/>
      <c r="AJ409" s="68"/>
      <c r="AK409" s="66"/>
      <c r="AL409" s="67"/>
      <c r="AM409" s="67"/>
      <c r="AN409" s="67"/>
      <c r="AO409" s="67"/>
      <c r="AP409" s="67"/>
      <c r="AQ409" s="67"/>
      <c r="AR409" s="67"/>
      <c r="AS409" s="67"/>
      <c r="AT409" s="68"/>
      <c r="AU409" s="66"/>
      <c r="AV409" s="67"/>
      <c r="AW409" s="67"/>
      <c r="AX409" s="67"/>
      <c r="AY409" s="67"/>
      <c r="AZ409" s="67"/>
      <c r="BA409" s="67"/>
      <c r="BB409" s="68"/>
      <c r="BC409" s="69">
        <f>IF(NL409&lt;&gt;0,(IF(Conges!Q$56=0,0,3)),0)</f>
        <v>0</v>
      </c>
      <c r="BD409" s="370"/>
      <c r="BE409" s="355">
        <f>IF(OR(Conges!Q$56="A",Conges!Q$56="V"),Prenoms!L$22,NL409)</f>
        <v>0</v>
      </c>
      <c r="BF409" s="356"/>
      <c r="BG409" s="267"/>
      <c r="BH409" s="268">
        <f t="shared" si="513"/>
        <v>0</v>
      </c>
      <c r="BI409" s="269" t="str">
        <f t="shared" si="514"/>
        <v/>
      </c>
      <c r="BJ409" s="283">
        <v>0</v>
      </c>
      <c r="BK409" s="284">
        <f t="shared" si="531"/>
        <v>0</v>
      </c>
      <c r="BL409" s="285">
        <f t="shared" si="538"/>
        <v>0</v>
      </c>
      <c r="BM409" s="285">
        <f t="shared" si="539"/>
        <v>0</v>
      </c>
      <c r="BN409" s="285">
        <f>SUM('Heures Pointage'!$TD$17:$TE$17)</f>
        <v>0</v>
      </c>
      <c r="BO409" s="285">
        <f>SUM('Heures et Indemnites'!$TD$17:$TE$17)</f>
        <v>0</v>
      </c>
      <c r="BP409" s="286">
        <f t="shared" si="540"/>
        <v>0</v>
      </c>
      <c r="BQ409" s="286">
        <f>'Heures Pointage'!$UB$17</f>
        <v>0</v>
      </c>
      <c r="BR409" s="287">
        <f t="shared" ref="BR409" si="557">$BH$1074</f>
        <v>0</v>
      </c>
      <c r="BS409" s="143">
        <f>Prenoms!$C$22</f>
        <v>0</v>
      </c>
      <c r="BT409" s="146"/>
      <c r="BU409" s="210">
        <f>SUM('Heures et Indemnites'!$TD$17:$TE$17)</f>
        <v>0</v>
      </c>
      <c r="BV409" s="219">
        <f>SUM('Heures et Indemnites'!$TD$6:$TE$17)</f>
        <v>0</v>
      </c>
      <c r="BW409" s="210"/>
      <c r="BX409" s="219"/>
      <c r="MT409" s="371">
        <f t="shared" si="533"/>
        <v>0</v>
      </c>
      <c r="MU409" s="372">
        <f t="shared" si="553"/>
        <v>0</v>
      </c>
      <c r="MV409" s="372">
        <f t="shared" si="520"/>
        <v>0</v>
      </c>
      <c r="MW409" s="372"/>
      <c r="MX409" s="372">
        <f t="shared" si="521"/>
        <v>0</v>
      </c>
      <c r="MY409" s="372"/>
      <c r="MZ409" s="372">
        <f t="shared" si="522"/>
        <v>0</v>
      </c>
      <c r="NA409" s="372"/>
      <c r="NB409" s="372">
        <f t="shared" si="523"/>
        <v>0</v>
      </c>
      <c r="NC409" s="372"/>
      <c r="ND409" s="372">
        <f t="shared" si="524"/>
        <v>0</v>
      </c>
      <c r="NE409" s="372"/>
      <c r="NF409" s="372">
        <f t="shared" si="525"/>
        <v>0</v>
      </c>
      <c r="NG409" s="372"/>
      <c r="NH409" s="372">
        <f t="shared" si="526"/>
        <v>0</v>
      </c>
      <c r="NI409" s="372"/>
      <c r="NJ409" s="372">
        <f t="shared" si="527"/>
        <v>0</v>
      </c>
      <c r="NK409" s="372"/>
      <c r="NL409" s="372">
        <f t="shared" si="534"/>
        <v>0</v>
      </c>
      <c r="NM409" s="373"/>
      <c r="NN409" s="350"/>
      <c r="NR409" s="30">
        <f t="shared" si="528"/>
        <v>0</v>
      </c>
      <c r="NS409" s="30">
        <f t="shared" si="529"/>
        <v>0</v>
      </c>
      <c r="NT409" s="30">
        <f t="shared" si="530"/>
        <v>0</v>
      </c>
    </row>
    <row r="410" spans="1:384" ht="10.199999999999999" customHeight="1">
      <c r="A410" s="25"/>
      <c r="B410" s="337"/>
      <c r="C410" s="335"/>
      <c r="D410" s="15"/>
      <c r="E410" s="101"/>
      <c r="F410" s="101"/>
      <c r="G410" s="101"/>
      <c r="H410" s="323"/>
      <c r="I410" s="328">
        <f>Prenoms!$B$23</f>
        <v>0</v>
      </c>
      <c r="J410" s="329"/>
      <c r="K410" s="329"/>
      <c r="L410" s="329"/>
      <c r="M410" s="329"/>
      <c r="N410" s="78" t="str">
        <f>IF(NL410&lt;&gt;0,"",IF(Conges!Q57=0,"",Conges!Q57))</f>
        <v/>
      </c>
      <c r="O410" s="79"/>
      <c r="P410" s="80"/>
      <c r="Q410" s="80"/>
      <c r="R410" s="80"/>
      <c r="S410" s="80"/>
      <c r="T410" s="80"/>
      <c r="U410" s="80"/>
      <c r="V410" s="81"/>
      <c r="W410" s="79"/>
      <c r="X410" s="80"/>
      <c r="Y410" s="80"/>
      <c r="Z410" s="80"/>
      <c r="AA410" s="80"/>
      <c r="AB410" s="80"/>
      <c r="AC410" s="80"/>
      <c r="AD410" s="81"/>
      <c r="AE410" s="79"/>
      <c r="AF410" s="80"/>
      <c r="AG410" s="80"/>
      <c r="AH410" s="80"/>
      <c r="AI410" s="80"/>
      <c r="AJ410" s="81"/>
      <c r="AK410" s="79"/>
      <c r="AL410" s="80"/>
      <c r="AM410" s="80"/>
      <c r="AN410" s="80"/>
      <c r="AO410" s="80"/>
      <c r="AP410" s="80"/>
      <c r="AQ410" s="80"/>
      <c r="AR410" s="80"/>
      <c r="AS410" s="80"/>
      <c r="AT410" s="81"/>
      <c r="AU410" s="79"/>
      <c r="AV410" s="80"/>
      <c r="AW410" s="80"/>
      <c r="AX410" s="80"/>
      <c r="AY410" s="80"/>
      <c r="AZ410" s="80"/>
      <c r="BA410" s="80"/>
      <c r="BB410" s="81"/>
      <c r="BC410" s="82">
        <f>IF(NL410&lt;&gt;0,(IF(Conges!Q$57=0,0,3)),0)</f>
        <v>0</v>
      </c>
      <c r="BD410" s="370"/>
      <c r="BE410" s="357">
        <f>IF(OR(Conges!Q$57="A",Conges!Q$57="V"),Prenoms!L$23,NL410)</f>
        <v>0</v>
      </c>
      <c r="BF410" s="358"/>
      <c r="BG410" s="264"/>
      <c r="BH410" s="265">
        <f t="shared" si="513"/>
        <v>0</v>
      </c>
      <c r="BI410" s="266" t="str">
        <f t="shared" si="514"/>
        <v/>
      </c>
      <c r="BJ410" s="278">
        <v>0</v>
      </c>
      <c r="BK410" s="279">
        <f t="shared" si="531"/>
        <v>0</v>
      </c>
      <c r="BL410" s="280">
        <f t="shared" si="538"/>
        <v>0</v>
      </c>
      <c r="BM410" s="280">
        <f t="shared" si="539"/>
        <v>0</v>
      </c>
      <c r="BN410" s="280">
        <f>SUM('Heures Pointage'!$UD$17:$UE$17)</f>
        <v>0</v>
      </c>
      <c r="BO410" s="280">
        <f>SUM('Heures et Indemnites'!$UD$17:$UE$17)</f>
        <v>0</v>
      </c>
      <c r="BP410" s="281">
        <f t="shared" si="540"/>
        <v>0</v>
      </c>
      <c r="BQ410" s="281">
        <f>'Heures Pointage'!$VB$17</f>
        <v>0</v>
      </c>
      <c r="BR410" s="282">
        <f t="shared" ref="BR410" si="558">$BH$1075</f>
        <v>0</v>
      </c>
      <c r="BS410" s="142">
        <f>Prenoms!$C$23</f>
        <v>0</v>
      </c>
      <c r="BT410" s="170"/>
      <c r="BU410" s="211">
        <f>SUM('Heures et Indemnites'!$UD$17:$UE$17)</f>
        <v>0</v>
      </c>
      <c r="BV410" s="218">
        <f>SUM('Heures et Indemnites'!$UD$6:$UE$17)</f>
        <v>0</v>
      </c>
      <c r="BW410" s="211"/>
      <c r="BX410" s="218"/>
      <c r="MT410" s="369">
        <f t="shared" si="533"/>
        <v>0</v>
      </c>
      <c r="MU410" s="351">
        <f t="shared" si="553"/>
        <v>0</v>
      </c>
      <c r="MV410" s="351">
        <f t="shared" si="520"/>
        <v>0</v>
      </c>
      <c r="MW410" s="351"/>
      <c r="MX410" s="351">
        <f t="shared" si="521"/>
        <v>0</v>
      </c>
      <c r="MY410" s="351"/>
      <c r="MZ410" s="351">
        <f t="shared" si="522"/>
        <v>0</v>
      </c>
      <c r="NA410" s="351"/>
      <c r="NB410" s="351">
        <f t="shared" si="523"/>
        <v>0</v>
      </c>
      <c r="NC410" s="351"/>
      <c r="ND410" s="351">
        <f t="shared" si="524"/>
        <v>0</v>
      </c>
      <c r="NE410" s="351"/>
      <c r="NF410" s="351">
        <f t="shared" si="525"/>
        <v>0</v>
      </c>
      <c r="NG410" s="351"/>
      <c r="NH410" s="351">
        <f t="shared" si="526"/>
        <v>0</v>
      </c>
      <c r="NI410" s="351"/>
      <c r="NJ410" s="351">
        <f t="shared" si="527"/>
        <v>0</v>
      </c>
      <c r="NK410" s="351"/>
      <c r="NL410" s="351">
        <f t="shared" si="534"/>
        <v>0</v>
      </c>
      <c r="NM410" s="352"/>
      <c r="NN410" s="350"/>
      <c r="NR410" s="30">
        <f t="shared" si="528"/>
        <v>0</v>
      </c>
      <c r="NS410" s="30">
        <f t="shared" si="529"/>
        <v>0</v>
      </c>
      <c r="NT410" s="30">
        <f t="shared" si="530"/>
        <v>0</v>
      </c>
    </row>
    <row r="411" spans="1:384" ht="10.199999999999999" customHeight="1">
      <c r="A411" s="25"/>
      <c r="B411" s="337"/>
      <c r="C411" s="335"/>
      <c r="D411" s="15"/>
      <c r="E411" s="101"/>
      <c r="F411" s="101"/>
      <c r="G411" s="101"/>
      <c r="H411" s="323"/>
      <c r="I411" s="325">
        <f>Prenoms!$B$24</f>
        <v>0</v>
      </c>
      <c r="J411" s="326"/>
      <c r="K411" s="326"/>
      <c r="L411" s="326"/>
      <c r="M411" s="326"/>
      <c r="N411" s="65" t="str">
        <f>IF(NL411&lt;&gt;0,"",IF(Conges!Q58=0,"",Conges!Q58))</f>
        <v/>
      </c>
      <c r="O411" s="66"/>
      <c r="P411" s="67"/>
      <c r="Q411" s="67"/>
      <c r="R411" s="67"/>
      <c r="S411" s="67"/>
      <c r="T411" s="67"/>
      <c r="U411" s="67"/>
      <c r="V411" s="68"/>
      <c r="W411" s="66"/>
      <c r="X411" s="67"/>
      <c r="Y411" s="67"/>
      <c r="Z411" s="67"/>
      <c r="AA411" s="67"/>
      <c r="AB411" s="67"/>
      <c r="AC411" s="67"/>
      <c r="AD411" s="68"/>
      <c r="AE411" s="66"/>
      <c r="AF411" s="67"/>
      <c r="AG411" s="67"/>
      <c r="AH411" s="67"/>
      <c r="AI411" s="67"/>
      <c r="AJ411" s="68"/>
      <c r="AK411" s="66"/>
      <c r="AL411" s="67"/>
      <c r="AM411" s="67"/>
      <c r="AN411" s="67"/>
      <c r="AO411" s="67"/>
      <c r="AP411" s="67"/>
      <c r="AQ411" s="67"/>
      <c r="AR411" s="67"/>
      <c r="AS411" s="67"/>
      <c r="AT411" s="68"/>
      <c r="AU411" s="66"/>
      <c r="AV411" s="67"/>
      <c r="AW411" s="67"/>
      <c r="AX411" s="67"/>
      <c r="AY411" s="67"/>
      <c r="AZ411" s="67"/>
      <c r="BA411" s="67"/>
      <c r="BB411" s="68"/>
      <c r="BC411" s="69">
        <f>IF(NL411&lt;&gt;0,(IF(Conges!Q$58=0,0,3)),0)</f>
        <v>0</v>
      </c>
      <c r="BD411" s="370"/>
      <c r="BE411" s="355">
        <f>IF(OR(Conges!Q$58="A",Conges!Q$58="V"),Prenoms!L$24,NL411)</f>
        <v>0</v>
      </c>
      <c r="BF411" s="356"/>
      <c r="BG411" s="267"/>
      <c r="BH411" s="268">
        <f t="shared" si="513"/>
        <v>0</v>
      </c>
      <c r="BI411" s="269" t="str">
        <f t="shared" si="514"/>
        <v/>
      </c>
      <c r="BJ411" s="283">
        <v>0</v>
      </c>
      <c r="BK411" s="284">
        <f t="shared" si="531"/>
        <v>0</v>
      </c>
      <c r="BL411" s="285">
        <f t="shared" si="538"/>
        <v>0</v>
      </c>
      <c r="BM411" s="285">
        <f t="shared" si="539"/>
        <v>0</v>
      </c>
      <c r="BN411" s="285">
        <f>SUM('Heures Pointage'!$VD$17:$VE$17)</f>
        <v>0</v>
      </c>
      <c r="BO411" s="285">
        <f>SUM('Heures et Indemnites'!$VD$17:$VE$17)</f>
        <v>0</v>
      </c>
      <c r="BP411" s="286">
        <f t="shared" si="540"/>
        <v>0</v>
      </c>
      <c r="BQ411" s="286">
        <f>'Heures Pointage'!$WB$17</f>
        <v>0</v>
      </c>
      <c r="BR411" s="287">
        <f t="shared" ref="BR411" si="559">$BH$1076</f>
        <v>0</v>
      </c>
      <c r="BS411" s="143">
        <f>Prenoms!$C$24</f>
        <v>0</v>
      </c>
      <c r="BT411" s="146"/>
      <c r="BU411" s="210">
        <f>SUM('Heures et Indemnites'!$VD$17:$VE$17)</f>
        <v>0</v>
      </c>
      <c r="BV411" s="219">
        <f>SUM('Heures et Indemnites'!$VD$6:$VE$17)</f>
        <v>0</v>
      </c>
      <c r="BW411" s="210"/>
      <c r="BX411" s="219"/>
      <c r="MT411" s="371">
        <f t="shared" si="533"/>
        <v>0</v>
      </c>
      <c r="MU411" s="372">
        <f t="shared" si="553"/>
        <v>0</v>
      </c>
      <c r="MV411" s="372">
        <f t="shared" si="520"/>
        <v>0</v>
      </c>
      <c r="MW411" s="372"/>
      <c r="MX411" s="372">
        <f t="shared" si="521"/>
        <v>0</v>
      </c>
      <c r="MY411" s="372"/>
      <c r="MZ411" s="372">
        <f t="shared" si="522"/>
        <v>0</v>
      </c>
      <c r="NA411" s="372"/>
      <c r="NB411" s="372">
        <f t="shared" si="523"/>
        <v>0</v>
      </c>
      <c r="NC411" s="372"/>
      <c r="ND411" s="372">
        <f t="shared" si="524"/>
        <v>0</v>
      </c>
      <c r="NE411" s="372"/>
      <c r="NF411" s="372">
        <f t="shared" si="525"/>
        <v>0</v>
      </c>
      <c r="NG411" s="372"/>
      <c r="NH411" s="372">
        <f t="shared" si="526"/>
        <v>0</v>
      </c>
      <c r="NI411" s="372"/>
      <c r="NJ411" s="372">
        <f t="shared" si="527"/>
        <v>0</v>
      </c>
      <c r="NK411" s="372"/>
      <c r="NL411" s="372">
        <f t="shared" si="534"/>
        <v>0</v>
      </c>
      <c r="NM411" s="373"/>
      <c r="NN411" s="350"/>
      <c r="NR411" s="30">
        <f t="shared" si="528"/>
        <v>0</v>
      </c>
      <c r="NS411" s="30">
        <f t="shared" si="529"/>
        <v>0</v>
      </c>
      <c r="NT411" s="30">
        <f t="shared" si="530"/>
        <v>0</v>
      </c>
    </row>
    <row r="412" spans="1:384" ht="10.199999999999999" customHeight="1">
      <c r="A412" s="25"/>
      <c r="B412" s="337"/>
      <c r="C412" s="335"/>
      <c r="D412" s="15"/>
      <c r="E412" s="101"/>
      <c r="F412" s="101"/>
      <c r="G412" s="101"/>
      <c r="H412" s="323"/>
      <c r="I412" s="328">
        <f>Prenoms!$B$25</f>
        <v>0</v>
      </c>
      <c r="J412" s="329"/>
      <c r="K412" s="329"/>
      <c r="L412" s="329"/>
      <c r="M412" s="329"/>
      <c r="N412" s="78" t="str">
        <f>IF(NL412&lt;&gt;0,"",IF(Conges!Q59=0,"",Conges!Q59))</f>
        <v/>
      </c>
      <c r="O412" s="79"/>
      <c r="P412" s="80"/>
      <c r="Q412" s="80"/>
      <c r="R412" s="80"/>
      <c r="S412" s="80"/>
      <c r="T412" s="80"/>
      <c r="U412" s="80"/>
      <c r="V412" s="81"/>
      <c r="W412" s="79"/>
      <c r="X412" s="80"/>
      <c r="Y412" s="80"/>
      <c r="Z412" s="80"/>
      <c r="AA412" s="80"/>
      <c r="AB412" s="80"/>
      <c r="AC412" s="80"/>
      <c r="AD412" s="81"/>
      <c r="AE412" s="79"/>
      <c r="AF412" s="80"/>
      <c r="AG412" s="80"/>
      <c r="AH412" s="80"/>
      <c r="AI412" s="80"/>
      <c r="AJ412" s="81"/>
      <c r="AK412" s="79"/>
      <c r="AL412" s="80"/>
      <c r="AM412" s="80"/>
      <c r="AN412" s="80"/>
      <c r="AO412" s="80"/>
      <c r="AP412" s="80"/>
      <c r="AQ412" s="80"/>
      <c r="AR412" s="80"/>
      <c r="AS412" s="80"/>
      <c r="AT412" s="81"/>
      <c r="AU412" s="79"/>
      <c r="AV412" s="80"/>
      <c r="AW412" s="80"/>
      <c r="AX412" s="80"/>
      <c r="AY412" s="80"/>
      <c r="AZ412" s="80"/>
      <c r="BA412" s="80"/>
      <c r="BB412" s="81"/>
      <c r="BC412" s="82">
        <f>IF(NL412&lt;&gt;0,(IF(Conges!Q$59=0,0,3)),0)</f>
        <v>0</v>
      </c>
      <c r="BD412" s="370"/>
      <c r="BE412" s="357">
        <f>IF(OR(Conges!Q$59="A",Conges!Q$59="V"),Prenoms!L$25,NL412)</f>
        <v>0</v>
      </c>
      <c r="BF412" s="358"/>
      <c r="BG412" s="264"/>
      <c r="BH412" s="265">
        <f t="shared" si="513"/>
        <v>0</v>
      </c>
      <c r="BI412" s="266" t="str">
        <f t="shared" si="514"/>
        <v/>
      </c>
      <c r="BJ412" s="278">
        <v>0</v>
      </c>
      <c r="BK412" s="279">
        <f t="shared" si="531"/>
        <v>0</v>
      </c>
      <c r="BL412" s="280">
        <f t="shared" si="538"/>
        <v>0</v>
      </c>
      <c r="BM412" s="280">
        <f t="shared" si="539"/>
        <v>0</v>
      </c>
      <c r="BN412" s="280">
        <f>SUM('Heures Pointage'!$WD$17:$WE$17)</f>
        <v>0</v>
      </c>
      <c r="BO412" s="280">
        <f>SUM('Heures et Indemnites'!$WD$17:$WE$17)</f>
        <v>0</v>
      </c>
      <c r="BP412" s="281">
        <f t="shared" si="540"/>
        <v>0</v>
      </c>
      <c r="BQ412" s="281">
        <f>'Heures Pointage'!$XB$17</f>
        <v>0</v>
      </c>
      <c r="BR412" s="282">
        <f t="shared" ref="BR412" si="560">$BH$1077</f>
        <v>0</v>
      </c>
      <c r="BS412" s="142">
        <f>Prenoms!$C$25</f>
        <v>0</v>
      </c>
      <c r="BT412" s="170"/>
      <c r="BU412" s="211">
        <f>SUM('Heures et Indemnites'!$WD$17:$WE$17)</f>
        <v>0</v>
      </c>
      <c r="BV412" s="218">
        <f>SUM('Heures et Indemnites'!$WD$6:$WE$17)</f>
        <v>0</v>
      </c>
      <c r="BW412" s="211"/>
      <c r="BX412" s="218"/>
      <c r="MT412" s="369">
        <f t="shared" si="533"/>
        <v>0</v>
      </c>
      <c r="MU412" s="351">
        <f t="shared" si="553"/>
        <v>0</v>
      </c>
      <c r="MV412" s="351">
        <f t="shared" si="520"/>
        <v>0</v>
      </c>
      <c r="MW412" s="351"/>
      <c r="MX412" s="351">
        <f t="shared" si="521"/>
        <v>0</v>
      </c>
      <c r="MY412" s="351"/>
      <c r="MZ412" s="351">
        <f t="shared" si="522"/>
        <v>0</v>
      </c>
      <c r="NA412" s="351"/>
      <c r="NB412" s="351">
        <f t="shared" si="523"/>
        <v>0</v>
      </c>
      <c r="NC412" s="351"/>
      <c r="ND412" s="351">
        <f t="shared" si="524"/>
        <v>0</v>
      </c>
      <c r="NE412" s="351"/>
      <c r="NF412" s="351">
        <f t="shared" si="525"/>
        <v>0</v>
      </c>
      <c r="NG412" s="351"/>
      <c r="NH412" s="351">
        <f t="shared" si="526"/>
        <v>0</v>
      </c>
      <c r="NI412" s="351"/>
      <c r="NJ412" s="351">
        <f t="shared" si="527"/>
        <v>0</v>
      </c>
      <c r="NK412" s="351"/>
      <c r="NL412" s="351">
        <f t="shared" si="534"/>
        <v>0</v>
      </c>
      <c r="NM412" s="352"/>
      <c r="NN412" s="350"/>
      <c r="NR412" s="30">
        <f t="shared" si="528"/>
        <v>0</v>
      </c>
      <c r="NS412" s="30">
        <f t="shared" si="529"/>
        <v>0</v>
      </c>
      <c r="NT412" s="30">
        <f t="shared" si="530"/>
        <v>0</v>
      </c>
    </row>
    <row r="413" spans="1:384" ht="10.199999999999999" customHeight="1">
      <c r="A413" s="25"/>
      <c r="B413" s="337"/>
      <c r="C413" s="335"/>
      <c r="D413" s="15"/>
      <c r="E413" s="101"/>
      <c r="F413" s="101"/>
      <c r="G413" s="101"/>
      <c r="H413" s="323"/>
      <c r="I413" s="325">
        <f>Prenoms!$B$26</f>
        <v>0</v>
      </c>
      <c r="J413" s="326"/>
      <c r="K413" s="326"/>
      <c r="L413" s="326"/>
      <c r="M413" s="326"/>
      <c r="N413" s="65" t="str">
        <f>IF(NL413&lt;&gt;0,"",IF(Conges!Q60=0,"",Conges!Q60))</f>
        <v/>
      </c>
      <c r="O413" s="66"/>
      <c r="P413" s="67"/>
      <c r="Q413" s="67"/>
      <c r="R413" s="67"/>
      <c r="S413" s="67"/>
      <c r="T413" s="67"/>
      <c r="U413" s="67"/>
      <c r="V413" s="68"/>
      <c r="W413" s="66"/>
      <c r="X413" s="67"/>
      <c r="Y413" s="67"/>
      <c r="Z413" s="67"/>
      <c r="AA413" s="67"/>
      <c r="AB413" s="67"/>
      <c r="AC413" s="67"/>
      <c r="AD413" s="68"/>
      <c r="AE413" s="66"/>
      <c r="AF413" s="67"/>
      <c r="AG413" s="67"/>
      <c r="AH413" s="67"/>
      <c r="AI413" s="67"/>
      <c r="AJ413" s="68"/>
      <c r="AK413" s="66"/>
      <c r="AL413" s="67"/>
      <c r="AM413" s="67"/>
      <c r="AN413" s="67"/>
      <c r="AO413" s="67"/>
      <c r="AP413" s="67"/>
      <c r="AQ413" s="67"/>
      <c r="AR413" s="67"/>
      <c r="AS413" s="67"/>
      <c r="AT413" s="68"/>
      <c r="AU413" s="66"/>
      <c r="AV413" s="67"/>
      <c r="AW413" s="67"/>
      <c r="AX413" s="67"/>
      <c r="AY413" s="67"/>
      <c r="AZ413" s="67"/>
      <c r="BA413" s="67"/>
      <c r="BB413" s="68"/>
      <c r="BC413" s="69">
        <f>IF(NL413&lt;&gt;0,(IF(Conges!Q$60=0,0,3)),0)</f>
        <v>0</v>
      </c>
      <c r="BD413" s="370"/>
      <c r="BE413" s="355">
        <f>IF(OR(Conges!Q$60="A",Conges!Q$60="V"),Prenoms!L$26,NL413)</f>
        <v>0</v>
      </c>
      <c r="BF413" s="356"/>
      <c r="BG413" s="267"/>
      <c r="BH413" s="268">
        <f t="shared" si="513"/>
        <v>0</v>
      </c>
      <c r="BI413" s="269" t="str">
        <f t="shared" si="514"/>
        <v/>
      </c>
      <c r="BJ413" s="283">
        <v>0</v>
      </c>
      <c r="BK413" s="284">
        <f t="shared" si="531"/>
        <v>0</v>
      </c>
      <c r="BL413" s="285">
        <f t="shared" si="538"/>
        <v>0</v>
      </c>
      <c r="BM413" s="285">
        <f t="shared" si="539"/>
        <v>0</v>
      </c>
      <c r="BN413" s="285">
        <f>SUM('Heures Pointage'!$XD$17:$XE$17)</f>
        <v>0</v>
      </c>
      <c r="BO413" s="285">
        <f>SUM('Heures et Indemnites'!$XD$17:$XE$17)</f>
        <v>0</v>
      </c>
      <c r="BP413" s="286">
        <f t="shared" si="540"/>
        <v>0</v>
      </c>
      <c r="BQ413" s="286">
        <f>'Heures Pointage'!$YB$17</f>
        <v>0</v>
      </c>
      <c r="BR413" s="287">
        <f t="shared" ref="BR413" si="561">$BH$1078</f>
        <v>0</v>
      </c>
      <c r="BS413" s="143">
        <f>Prenoms!$C$26</f>
        <v>0</v>
      </c>
      <c r="BT413" s="146"/>
      <c r="BU413" s="210">
        <f>SUM('Heures et Indemnites'!$XD$17:$XE$17)</f>
        <v>0</v>
      </c>
      <c r="BV413" s="219">
        <f>SUM('Heures et Indemnites'!$XD$6:$XE$17)</f>
        <v>0</v>
      </c>
      <c r="BW413" s="210"/>
      <c r="BX413" s="219"/>
      <c r="MT413" s="371">
        <f t="shared" si="533"/>
        <v>0</v>
      </c>
      <c r="MU413" s="372">
        <f t="shared" si="553"/>
        <v>0</v>
      </c>
      <c r="MV413" s="372">
        <f t="shared" si="520"/>
        <v>0</v>
      </c>
      <c r="MW413" s="372"/>
      <c r="MX413" s="372">
        <f t="shared" si="521"/>
        <v>0</v>
      </c>
      <c r="MY413" s="372"/>
      <c r="MZ413" s="372">
        <f t="shared" si="522"/>
        <v>0</v>
      </c>
      <c r="NA413" s="372"/>
      <c r="NB413" s="372">
        <f t="shared" si="523"/>
        <v>0</v>
      </c>
      <c r="NC413" s="372"/>
      <c r="ND413" s="372">
        <f t="shared" si="524"/>
        <v>0</v>
      </c>
      <c r="NE413" s="372"/>
      <c r="NF413" s="372">
        <f t="shared" si="525"/>
        <v>0</v>
      </c>
      <c r="NG413" s="372"/>
      <c r="NH413" s="372">
        <f t="shared" si="526"/>
        <v>0</v>
      </c>
      <c r="NI413" s="372"/>
      <c r="NJ413" s="372">
        <f t="shared" si="527"/>
        <v>0</v>
      </c>
      <c r="NK413" s="372"/>
      <c r="NL413" s="372">
        <f t="shared" si="534"/>
        <v>0</v>
      </c>
      <c r="NM413" s="373"/>
      <c r="NN413" s="350"/>
      <c r="NR413" s="30">
        <f t="shared" si="528"/>
        <v>0</v>
      </c>
      <c r="NS413" s="30">
        <f t="shared" si="529"/>
        <v>0</v>
      </c>
      <c r="NT413" s="30">
        <f t="shared" si="530"/>
        <v>0</v>
      </c>
    </row>
    <row r="414" spans="1:384" ht="10.199999999999999" customHeight="1">
      <c r="A414" s="25"/>
      <c r="B414" s="337"/>
      <c r="C414" s="335"/>
      <c r="D414" s="15"/>
      <c r="E414" s="101"/>
      <c r="F414" s="101"/>
      <c r="G414" s="101"/>
      <c r="H414" s="323"/>
      <c r="I414" s="328">
        <f>Prenoms!$B$27</f>
        <v>0</v>
      </c>
      <c r="J414" s="329"/>
      <c r="K414" s="329"/>
      <c r="L414" s="329"/>
      <c r="M414" s="329"/>
      <c r="N414" s="78" t="str">
        <f>IF(NL414&lt;&gt;0,"",IF(Conges!Q61=0,"",Conges!Q61))</f>
        <v/>
      </c>
      <c r="O414" s="79"/>
      <c r="P414" s="80"/>
      <c r="Q414" s="80"/>
      <c r="R414" s="80"/>
      <c r="S414" s="80"/>
      <c r="T414" s="80"/>
      <c r="U414" s="80"/>
      <c r="V414" s="81"/>
      <c r="W414" s="79"/>
      <c r="X414" s="80"/>
      <c r="Y414" s="80"/>
      <c r="Z414" s="80"/>
      <c r="AA414" s="80"/>
      <c r="AB414" s="80"/>
      <c r="AC414" s="80"/>
      <c r="AD414" s="81"/>
      <c r="AE414" s="79"/>
      <c r="AF414" s="80"/>
      <c r="AG414" s="80"/>
      <c r="AH414" s="80"/>
      <c r="AI414" s="80"/>
      <c r="AJ414" s="81"/>
      <c r="AK414" s="79"/>
      <c r="AL414" s="80"/>
      <c r="AM414" s="80"/>
      <c r="AN414" s="80"/>
      <c r="AO414" s="80"/>
      <c r="AP414" s="80"/>
      <c r="AQ414" s="80"/>
      <c r="AR414" s="80"/>
      <c r="AS414" s="80"/>
      <c r="AT414" s="81"/>
      <c r="AU414" s="79"/>
      <c r="AV414" s="80"/>
      <c r="AW414" s="80"/>
      <c r="AX414" s="80"/>
      <c r="AY414" s="80"/>
      <c r="AZ414" s="80"/>
      <c r="BA414" s="80"/>
      <c r="BB414" s="81"/>
      <c r="BC414" s="82">
        <f>IF(NL414&lt;&gt;0,(IF(Conges!Q$61=0,0,3)),0)</f>
        <v>0</v>
      </c>
      <c r="BD414" s="370"/>
      <c r="BE414" s="357">
        <f>IF(OR(Conges!Q$61="A",Conges!Q$61="V"),Prenoms!L$27,NL414)</f>
        <v>0</v>
      </c>
      <c r="BF414" s="358"/>
      <c r="BG414" s="264"/>
      <c r="BH414" s="265">
        <f t="shared" si="513"/>
        <v>0</v>
      </c>
      <c r="BI414" s="266" t="str">
        <f t="shared" si="514"/>
        <v/>
      </c>
      <c r="BJ414" s="278">
        <v>0</v>
      </c>
      <c r="BK414" s="279">
        <f t="shared" si="531"/>
        <v>0</v>
      </c>
      <c r="BL414" s="280">
        <f t="shared" si="538"/>
        <v>0</v>
      </c>
      <c r="BM414" s="280">
        <f t="shared" si="539"/>
        <v>0</v>
      </c>
      <c r="BN414" s="280">
        <f>SUM('Heures Pointage'!$YD$17:$YE$17)</f>
        <v>0</v>
      </c>
      <c r="BO414" s="280">
        <f>SUM('Heures et Indemnites'!$YD$17:$YE$17)</f>
        <v>0</v>
      </c>
      <c r="BP414" s="281">
        <f t="shared" si="540"/>
        <v>0</v>
      </c>
      <c r="BQ414" s="281">
        <f>'Heures Pointage'!$ZB$17</f>
        <v>0</v>
      </c>
      <c r="BR414" s="282">
        <f t="shared" ref="BR414" si="562">$BH$1079</f>
        <v>0</v>
      </c>
      <c r="BS414" s="142">
        <f>Prenoms!$C$27</f>
        <v>0</v>
      </c>
      <c r="BT414" s="170"/>
      <c r="BU414" s="211">
        <f>SUM('Heures et Indemnites'!$YD$17:$YE$17)</f>
        <v>0</v>
      </c>
      <c r="BV414" s="218">
        <f>SUM('Heures et Indemnites'!$YD$6:$YE$17)</f>
        <v>0</v>
      </c>
      <c r="BW414" s="211"/>
      <c r="BX414" s="218"/>
      <c r="MT414" s="369">
        <f t="shared" si="533"/>
        <v>0</v>
      </c>
      <c r="MU414" s="351">
        <f t="shared" si="553"/>
        <v>0</v>
      </c>
      <c r="MV414" s="351">
        <f t="shared" si="520"/>
        <v>0</v>
      </c>
      <c r="MW414" s="351"/>
      <c r="MX414" s="351">
        <f t="shared" si="521"/>
        <v>0</v>
      </c>
      <c r="MY414" s="351"/>
      <c r="MZ414" s="351">
        <f t="shared" si="522"/>
        <v>0</v>
      </c>
      <c r="NA414" s="351"/>
      <c r="NB414" s="351">
        <f t="shared" si="523"/>
        <v>0</v>
      </c>
      <c r="NC414" s="351"/>
      <c r="ND414" s="351">
        <f t="shared" si="524"/>
        <v>0</v>
      </c>
      <c r="NE414" s="351"/>
      <c r="NF414" s="351">
        <f t="shared" si="525"/>
        <v>0</v>
      </c>
      <c r="NG414" s="351"/>
      <c r="NH414" s="351">
        <f t="shared" si="526"/>
        <v>0</v>
      </c>
      <c r="NI414" s="351"/>
      <c r="NJ414" s="351">
        <f t="shared" si="527"/>
        <v>0</v>
      </c>
      <c r="NK414" s="351"/>
      <c r="NL414" s="351">
        <f t="shared" si="534"/>
        <v>0</v>
      </c>
      <c r="NM414" s="352"/>
      <c r="NN414" s="350"/>
      <c r="NR414" s="30">
        <f t="shared" si="528"/>
        <v>0</v>
      </c>
      <c r="NS414" s="30">
        <f t="shared" si="529"/>
        <v>0</v>
      </c>
      <c r="NT414" s="30">
        <f t="shared" si="530"/>
        <v>0</v>
      </c>
    </row>
    <row r="415" spans="1:384" ht="10.199999999999999" customHeight="1">
      <c r="A415" s="25"/>
      <c r="B415" s="337"/>
      <c r="C415" s="335"/>
      <c r="D415" s="15"/>
      <c r="E415" s="101"/>
      <c r="F415" s="101"/>
      <c r="G415" s="101"/>
      <c r="H415" s="323"/>
      <c r="I415" s="325">
        <f>Prenoms!$B$28</f>
        <v>0</v>
      </c>
      <c r="J415" s="326"/>
      <c r="K415" s="326"/>
      <c r="L415" s="326"/>
      <c r="M415" s="326"/>
      <c r="N415" s="65" t="str">
        <f>IF(NL415&lt;&gt;0,"",IF(Conges!Q62=0,"",Conges!Q62))</f>
        <v/>
      </c>
      <c r="O415" s="66"/>
      <c r="P415" s="67"/>
      <c r="Q415" s="67"/>
      <c r="R415" s="67"/>
      <c r="S415" s="67"/>
      <c r="T415" s="67"/>
      <c r="U415" s="67"/>
      <c r="V415" s="68"/>
      <c r="W415" s="66"/>
      <c r="X415" s="67"/>
      <c r="Y415" s="67"/>
      <c r="Z415" s="67"/>
      <c r="AA415" s="67"/>
      <c r="AB415" s="67"/>
      <c r="AC415" s="67"/>
      <c r="AD415" s="68"/>
      <c r="AE415" s="66"/>
      <c r="AF415" s="67"/>
      <c r="AG415" s="67"/>
      <c r="AH415" s="67"/>
      <c r="AI415" s="67"/>
      <c r="AJ415" s="68"/>
      <c r="AK415" s="66"/>
      <c r="AL415" s="67"/>
      <c r="AM415" s="67"/>
      <c r="AN415" s="67"/>
      <c r="AO415" s="67"/>
      <c r="AP415" s="67"/>
      <c r="AQ415" s="67"/>
      <c r="AR415" s="67"/>
      <c r="AS415" s="67"/>
      <c r="AT415" s="68"/>
      <c r="AU415" s="66"/>
      <c r="AV415" s="67"/>
      <c r="AW415" s="67"/>
      <c r="AX415" s="67"/>
      <c r="AY415" s="67"/>
      <c r="AZ415" s="67"/>
      <c r="BA415" s="67"/>
      <c r="BB415" s="68"/>
      <c r="BC415" s="69">
        <f>IF(NL415&lt;&gt;0,(IF(Conges!Q$62=0,0,3)),0)</f>
        <v>0</v>
      </c>
      <c r="BD415" s="370"/>
      <c r="BE415" s="355">
        <f>IF(OR(Conges!Q$62="A",Conges!Q$62="V"),Prenoms!L$28,NL415)</f>
        <v>0</v>
      </c>
      <c r="BF415" s="356"/>
      <c r="BG415" s="267"/>
      <c r="BH415" s="268">
        <f t="shared" si="513"/>
        <v>0</v>
      </c>
      <c r="BI415" s="269" t="str">
        <f t="shared" si="514"/>
        <v/>
      </c>
      <c r="BJ415" s="283">
        <v>0</v>
      </c>
      <c r="BK415" s="284">
        <f t="shared" si="531"/>
        <v>0</v>
      </c>
      <c r="BL415" s="285">
        <f t="shared" si="538"/>
        <v>0</v>
      </c>
      <c r="BM415" s="285">
        <f t="shared" si="539"/>
        <v>0</v>
      </c>
      <c r="BN415" s="285">
        <f>SUM('Heures Pointage'!$ZD$17:$ZE$17)</f>
        <v>0</v>
      </c>
      <c r="BO415" s="285">
        <f>SUM('Heures et Indemnites'!$ZD$17:$ZE$17)</f>
        <v>0</v>
      </c>
      <c r="BP415" s="286">
        <f t="shared" si="540"/>
        <v>0</v>
      </c>
      <c r="BQ415" s="286">
        <f>'Heures Pointage'!$AAB$17</f>
        <v>0</v>
      </c>
      <c r="BR415" s="287">
        <f t="shared" ref="BR415" si="563">$BH$1080</f>
        <v>0</v>
      </c>
      <c r="BS415" s="143">
        <f>Prenoms!$C$28</f>
        <v>0</v>
      </c>
      <c r="BT415" s="146"/>
      <c r="BU415" s="210">
        <f>SUM('Heures et Indemnites'!$ZD$17:$ZE$17)</f>
        <v>0</v>
      </c>
      <c r="BV415" s="219">
        <f>SUM('Heures et Indemnites'!$ZD$6:$ZE$17)</f>
        <v>0</v>
      </c>
      <c r="BW415" s="210"/>
      <c r="BX415" s="219"/>
      <c r="MT415" s="371">
        <f t="shared" si="533"/>
        <v>0</v>
      </c>
      <c r="MU415" s="372">
        <f t="shared" si="553"/>
        <v>0</v>
      </c>
      <c r="MV415" s="372">
        <f t="shared" si="520"/>
        <v>0</v>
      </c>
      <c r="MW415" s="372"/>
      <c r="MX415" s="372">
        <f t="shared" si="521"/>
        <v>0</v>
      </c>
      <c r="MY415" s="372"/>
      <c r="MZ415" s="372">
        <f t="shared" si="522"/>
        <v>0</v>
      </c>
      <c r="NA415" s="372"/>
      <c r="NB415" s="372">
        <f t="shared" si="523"/>
        <v>0</v>
      </c>
      <c r="NC415" s="372"/>
      <c r="ND415" s="372">
        <f t="shared" si="524"/>
        <v>0</v>
      </c>
      <c r="NE415" s="372"/>
      <c r="NF415" s="372">
        <f t="shared" si="525"/>
        <v>0</v>
      </c>
      <c r="NG415" s="372"/>
      <c r="NH415" s="372">
        <f t="shared" si="526"/>
        <v>0</v>
      </c>
      <c r="NI415" s="372"/>
      <c r="NJ415" s="372">
        <f t="shared" si="527"/>
        <v>0</v>
      </c>
      <c r="NK415" s="372"/>
      <c r="NL415" s="372">
        <f t="shared" si="534"/>
        <v>0</v>
      </c>
      <c r="NM415" s="373"/>
      <c r="NN415" s="350"/>
      <c r="NR415" s="30">
        <f t="shared" si="528"/>
        <v>0</v>
      </c>
      <c r="NS415" s="30">
        <f t="shared" si="529"/>
        <v>0</v>
      </c>
      <c r="NT415" s="30">
        <f t="shared" si="530"/>
        <v>0</v>
      </c>
    </row>
    <row r="416" spans="1:384" ht="10.199999999999999" customHeight="1">
      <c r="A416" s="25"/>
      <c r="B416" s="337"/>
      <c r="C416" s="335"/>
      <c r="D416" s="15"/>
      <c r="E416" s="101"/>
      <c r="F416" s="101"/>
      <c r="G416" s="101"/>
      <c r="H416" s="323"/>
      <c r="I416" s="328">
        <f>Prenoms!$B$29</f>
        <v>0</v>
      </c>
      <c r="J416" s="329"/>
      <c r="K416" s="329"/>
      <c r="L416" s="329"/>
      <c r="M416" s="329"/>
      <c r="N416" s="78" t="str">
        <f>IF(NL416&lt;&gt;0,"",IF(Conges!Q63=0,"",Conges!Q63))</f>
        <v/>
      </c>
      <c r="O416" s="79"/>
      <c r="P416" s="80"/>
      <c r="Q416" s="80"/>
      <c r="R416" s="80"/>
      <c r="S416" s="80"/>
      <c r="T416" s="80"/>
      <c r="U416" s="80"/>
      <c r="V416" s="81"/>
      <c r="W416" s="79"/>
      <c r="X416" s="80"/>
      <c r="Y416" s="80"/>
      <c r="Z416" s="80"/>
      <c r="AA416" s="80"/>
      <c r="AB416" s="80"/>
      <c r="AC416" s="80"/>
      <c r="AD416" s="81"/>
      <c r="AE416" s="79"/>
      <c r="AF416" s="80"/>
      <c r="AG416" s="80"/>
      <c r="AH416" s="80"/>
      <c r="AI416" s="80"/>
      <c r="AJ416" s="81"/>
      <c r="AK416" s="79"/>
      <c r="AL416" s="80"/>
      <c r="AM416" s="80"/>
      <c r="AN416" s="80"/>
      <c r="AO416" s="80"/>
      <c r="AP416" s="80"/>
      <c r="AQ416" s="80"/>
      <c r="AR416" s="80"/>
      <c r="AS416" s="80"/>
      <c r="AT416" s="81"/>
      <c r="AU416" s="79"/>
      <c r="AV416" s="80"/>
      <c r="AW416" s="80"/>
      <c r="AX416" s="80"/>
      <c r="AY416" s="80"/>
      <c r="AZ416" s="80"/>
      <c r="BA416" s="80"/>
      <c r="BB416" s="81"/>
      <c r="BC416" s="82">
        <f>IF(NL416&lt;&gt;0,(IF(Conges!Q$63=0,0,3)),0)</f>
        <v>0</v>
      </c>
      <c r="BD416" s="370"/>
      <c r="BE416" s="357">
        <f>IF(OR(Conges!Q$63="A",Conges!Q$63="V"),Prenoms!L$29,NL416)</f>
        <v>0</v>
      </c>
      <c r="BF416" s="358"/>
      <c r="BG416" s="264"/>
      <c r="BH416" s="265">
        <f t="shared" si="513"/>
        <v>0</v>
      </c>
      <c r="BI416" s="266" t="str">
        <f t="shared" si="514"/>
        <v/>
      </c>
      <c r="BJ416" s="278">
        <v>0</v>
      </c>
      <c r="BK416" s="279">
        <f t="shared" si="531"/>
        <v>0</v>
      </c>
      <c r="BL416" s="280">
        <f t="shared" si="538"/>
        <v>0</v>
      </c>
      <c r="BM416" s="280">
        <f t="shared" si="539"/>
        <v>0</v>
      </c>
      <c r="BN416" s="280">
        <f>SUM('Heures Pointage'!$AAD$17:$AAE$17)</f>
        <v>0</v>
      </c>
      <c r="BO416" s="280">
        <f>SUM('Heures et Indemnites'!$AAD$17:$AAE$17)</f>
        <v>0</v>
      </c>
      <c r="BP416" s="281">
        <f t="shared" si="540"/>
        <v>0</v>
      </c>
      <c r="BQ416" s="281">
        <f>'Heures Pointage'!$ABB$17</f>
        <v>0</v>
      </c>
      <c r="BR416" s="282">
        <f t="shared" ref="BR416" si="564">$BH$1081</f>
        <v>0</v>
      </c>
      <c r="BS416" s="142">
        <f>Prenoms!$C$29</f>
        <v>0</v>
      </c>
      <c r="BT416" s="170"/>
      <c r="BU416" s="211">
        <f>SUM('Heures et Indemnites'!$AAD$17:$AAE$17)</f>
        <v>0</v>
      </c>
      <c r="BV416" s="218">
        <f>SUM('Heures et Indemnites'!$AAD$6:$AAE$17)</f>
        <v>0</v>
      </c>
      <c r="BW416" s="211"/>
      <c r="BX416" s="218"/>
      <c r="MT416" s="369">
        <f t="shared" si="533"/>
        <v>0</v>
      </c>
      <c r="MU416" s="351">
        <f t="shared" si="553"/>
        <v>0</v>
      </c>
      <c r="MV416" s="351">
        <f t="shared" si="520"/>
        <v>0</v>
      </c>
      <c r="MW416" s="351"/>
      <c r="MX416" s="351">
        <f t="shared" si="521"/>
        <v>0</v>
      </c>
      <c r="MY416" s="351"/>
      <c r="MZ416" s="351">
        <f t="shared" si="522"/>
        <v>0</v>
      </c>
      <c r="NA416" s="351"/>
      <c r="NB416" s="351">
        <f t="shared" si="523"/>
        <v>0</v>
      </c>
      <c r="NC416" s="351"/>
      <c r="ND416" s="351">
        <f t="shared" si="524"/>
        <v>0</v>
      </c>
      <c r="NE416" s="351"/>
      <c r="NF416" s="351">
        <f t="shared" si="525"/>
        <v>0</v>
      </c>
      <c r="NG416" s="351"/>
      <c r="NH416" s="351">
        <f t="shared" si="526"/>
        <v>0</v>
      </c>
      <c r="NI416" s="351"/>
      <c r="NJ416" s="351">
        <f t="shared" si="527"/>
        <v>0</v>
      </c>
      <c r="NK416" s="351"/>
      <c r="NL416" s="351">
        <f t="shared" si="534"/>
        <v>0</v>
      </c>
      <c r="NM416" s="352"/>
      <c r="NN416" s="350"/>
      <c r="NR416" s="30">
        <f t="shared" si="528"/>
        <v>0</v>
      </c>
      <c r="NS416" s="30">
        <f t="shared" si="529"/>
        <v>0</v>
      </c>
      <c r="NT416" s="30">
        <f t="shared" si="530"/>
        <v>0</v>
      </c>
    </row>
    <row r="417" spans="1:384" ht="10.199999999999999" customHeight="1">
      <c r="A417" s="25"/>
      <c r="B417" s="337"/>
      <c r="C417" s="335"/>
      <c r="D417" s="15"/>
      <c r="E417" s="101"/>
      <c r="F417" s="101"/>
      <c r="G417" s="101"/>
      <c r="H417" s="323"/>
      <c r="I417" s="325">
        <f>Prenoms!$B$30</f>
        <v>0</v>
      </c>
      <c r="J417" s="326"/>
      <c r="K417" s="326"/>
      <c r="L417" s="326"/>
      <c r="M417" s="326"/>
      <c r="N417" s="65" t="str">
        <f>IF(NL417&lt;&gt;0,"",IF(Conges!Q64=0,"",Conges!Q64))</f>
        <v/>
      </c>
      <c r="O417" s="66"/>
      <c r="P417" s="67"/>
      <c r="Q417" s="67"/>
      <c r="R417" s="67"/>
      <c r="S417" s="67"/>
      <c r="T417" s="67"/>
      <c r="U417" s="67"/>
      <c r="V417" s="68"/>
      <c r="W417" s="66"/>
      <c r="X417" s="67"/>
      <c r="Y417" s="67"/>
      <c r="Z417" s="67"/>
      <c r="AA417" s="67"/>
      <c r="AB417" s="67"/>
      <c r="AC417" s="67"/>
      <c r="AD417" s="68"/>
      <c r="AE417" s="66"/>
      <c r="AF417" s="67"/>
      <c r="AG417" s="67"/>
      <c r="AH417" s="67"/>
      <c r="AI417" s="67"/>
      <c r="AJ417" s="68"/>
      <c r="AK417" s="66"/>
      <c r="AL417" s="67"/>
      <c r="AM417" s="67"/>
      <c r="AN417" s="67"/>
      <c r="AO417" s="67"/>
      <c r="AP417" s="67"/>
      <c r="AQ417" s="67"/>
      <c r="AR417" s="67"/>
      <c r="AS417" s="67"/>
      <c r="AT417" s="68"/>
      <c r="AU417" s="66"/>
      <c r="AV417" s="67"/>
      <c r="AW417" s="67"/>
      <c r="AX417" s="67"/>
      <c r="AY417" s="67"/>
      <c r="AZ417" s="67"/>
      <c r="BA417" s="67"/>
      <c r="BB417" s="68"/>
      <c r="BC417" s="69">
        <f>IF(NL417&lt;&gt;0,(IF(Conges!Q$64=0,0,3)),0)</f>
        <v>0</v>
      </c>
      <c r="BD417" s="370"/>
      <c r="BE417" s="355">
        <f>IF(OR(Conges!Q$64="A",Conges!Q$64="V"),Prenoms!L$30,NL417)</f>
        <v>0</v>
      </c>
      <c r="BF417" s="356"/>
      <c r="BG417" s="267"/>
      <c r="BH417" s="268">
        <f t="shared" si="513"/>
        <v>0</v>
      </c>
      <c r="BI417" s="269" t="str">
        <f t="shared" si="514"/>
        <v/>
      </c>
      <c r="BJ417" s="283">
        <v>0</v>
      </c>
      <c r="BK417" s="284">
        <f t="shared" si="531"/>
        <v>0</v>
      </c>
      <c r="BL417" s="285">
        <f t="shared" si="538"/>
        <v>0</v>
      </c>
      <c r="BM417" s="285">
        <f t="shared" si="539"/>
        <v>0</v>
      </c>
      <c r="BN417" s="285">
        <f>SUM('Heures Pointage'!$ABD$17:$ABE$17)</f>
        <v>0</v>
      </c>
      <c r="BO417" s="285">
        <f>SUM('Heures et Indemnites'!$ABD$17:$ABE$17)</f>
        <v>0</v>
      </c>
      <c r="BP417" s="286">
        <f t="shared" si="540"/>
        <v>0</v>
      </c>
      <c r="BQ417" s="286">
        <f>'Heures Pointage'!$ACB$17</f>
        <v>0</v>
      </c>
      <c r="BR417" s="287">
        <f t="shared" ref="BR417" si="565">$BH$1082</f>
        <v>0</v>
      </c>
      <c r="BS417" s="143">
        <f>Prenoms!$C$30</f>
        <v>0</v>
      </c>
      <c r="BT417" s="146"/>
      <c r="BU417" s="210">
        <f>SUM('Heures et Indemnites'!$ABD$17:$ABE$17)</f>
        <v>0</v>
      </c>
      <c r="BV417" s="219">
        <f>SUM('Heures et Indemnites'!$ABD$6:$ABE$17)</f>
        <v>0</v>
      </c>
      <c r="BW417" s="210"/>
      <c r="BX417" s="219"/>
      <c r="MT417" s="371">
        <f t="shared" si="533"/>
        <v>0</v>
      </c>
      <c r="MU417" s="372">
        <f t="shared" si="553"/>
        <v>0</v>
      </c>
      <c r="MV417" s="372">
        <f t="shared" si="520"/>
        <v>0</v>
      </c>
      <c r="MW417" s="372"/>
      <c r="MX417" s="372">
        <f t="shared" si="521"/>
        <v>0</v>
      </c>
      <c r="MY417" s="372"/>
      <c r="MZ417" s="372">
        <f t="shared" si="522"/>
        <v>0</v>
      </c>
      <c r="NA417" s="372"/>
      <c r="NB417" s="372">
        <f t="shared" si="523"/>
        <v>0</v>
      </c>
      <c r="NC417" s="372"/>
      <c r="ND417" s="372">
        <f t="shared" si="524"/>
        <v>0</v>
      </c>
      <c r="NE417" s="372"/>
      <c r="NF417" s="372">
        <f t="shared" si="525"/>
        <v>0</v>
      </c>
      <c r="NG417" s="372"/>
      <c r="NH417" s="372">
        <f t="shared" si="526"/>
        <v>0</v>
      </c>
      <c r="NI417" s="372"/>
      <c r="NJ417" s="372">
        <f t="shared" si="527"/>
        <v>0</v>
      </c>
      <c r="NK417" s="372"/>
      <c r="NL417" s="372">
        <f t="shared" si="534"/>
        <v>0</v>
      </c>
      <c r="NM417" s="373"/>
      <c r="NN417" s="350"/>
      <c r="NR417" s="30">
        <f t="shared" si="528"/>
        <v>0</v>
      </c>
      <c r="NS417" s="30">
        <f t="shared" si="529"/>
        <v>0</v>
      </c>
      <c r="NT417" s="30">
        <f t="shared" si="530"/>
        <v>0</v>
      </c>
    </row>
    <row r="418" spans="1:384" ht="10.199999999999999" customHeight="1">
      <c r="A418" s="25"/>
      <c r="B418" s="337"/>
      <c r="C418" s="335"/>
      <c r="D418" s="15"/>
      <c r="E418" s="101"/>
      <c r="F418" s="101"/>
      <c r="G418" s="101"/>
      <c r="H418" s="323"/>
      <c r="I418" s="344">
        <f>Prenoms!$B$31</f>
        <v>0</v>
      </c>
      <c r="J418" s="345"/>
      <c r="K418" s="345"/>
      <c r="L418" s="345"/>
      <c r="M418" s="345"/>
      <c r="N418" s="83" t="str">
        <f>IF(NL418&lt;&gt;0,"",IF(Conges!Q65=0,"",Conges!Q65))</f>
        <v/>
      </c>
      <c r="O418" s="84"/>
      <c r="P418" s="85"/>
      <c r="Q418" s="85"/>
      <c r="R418" s="85"/>
      <c r="S418" s="85"/>
      <c r="T418" s="85"/>
      <c r="U418" s="85"/>
      <c r="V418" s="86"/>
      <c r="W418" s="84"/>
      <c r="X418" s="85"/>
      <c r="Y418" s="85"/>
      <c r="Z418" s="85"/>
      <c r="AA418" s="85"/>
      <c r="AB418" s="85"/>
      <c r="AC418" s="85"/>
      <c r="AD418" s="86"/>
      <c r="AE418" s="84"/>
      <c r="AF418" s="85"/>
      <c r="AG418" s="85"/>
      <c r="AH418" s="85"/>
      <c r="AI418" s="85"/>
      <c r="AJ418" s="86"/>
      <c r="AK418" s="84"/>
      <c r="AL418" s="85"/>
      <c r="AM418" s="85"/>
      <c r="AN418" s="85"/>
      <c r="AO418" s="85"/>
      <c r="AP418" s="85"/>
      <c r="AQ418" s="85"/>
      <c r="AR418" s="85"/>
      <c r="AS418" s="85"/>
      <c r="AT418" s="86"/>
      <c r="AU418" s="84"/>
      <c r="AV418" s="85"/>
      <c r="AW418" s="85"/>
      <c r="AX418" s="85"/>
      <c r="AY418" s="85"/>
      <c r="AZ418" s="85"/>
      <c r="BA418" s="85"/>
      <c r="BB418" s="86"/>
      <c r="BC418" s="87">
        <f>IF(NL418&lt;&gt;0,(IF(Conges!Q$65=0,0,3)),0)</f>
        <v>0</v>
      </c>
      <c r="BD418" s="370"/>
      <c r="BE418" s="365">
        <f>IF(OR(Conges!Q$65="A",Conges!Q$65="V"),Prenoms!L$31,NL418)</f>
        <v>0</v>
      </c>
      <c r="BF418" s="366"/>
      <c r="BG418" s="270"/>
      <c r="BH418" s="271">
        <f t="shared" si="513"/>
        <v>0</v>
      </c>
      <c r="BI418" s="272" t="str">
        <f t="shared" si="514"/>
        <v/>
      </c>
      <c r="BJ418" s="288">
        <v>0</v>
      </c>
      <c r="BK418" s="289">
        <f t="shared" si="531"/>
        <v>0</v>
      </c>
      <c r="BL418" s="290">
        <f t="shared" si="538"/>
        <v>0</v>
      </c>
      <c r="BM418" s="290">
        <f t="shared" si="539"/>
        <v>0</v>
      </c>
      <c r="BN418" s="290">
        <f>SUM('Heures Pointage'!$ACD$17:$ACE$17)</f>
        <v>0</v>
      </c>
      <c r="BO418" s="290">
        <f>SUM('Heures et Indemnites'!$ACD$17:$ACE$17)</f>
        <v>0</v>
      </c>
      <c r="BP418" s="291">
        <f t="shared" si="540"/>
        <v>0</v>
      </c>
      <c r="BQ418" s="291">
        <f>'Heures Pointage'!$ADB$17</f>
        <v>0</v>
      </c>
      <c r="BR418" s="292">
        <f t="shared" ref="BR418" si="566">$BH$1083</f>
        <v>0</v>
      </c>
      <c r="BS418" s="144">
        <f>Prenoms!$C$31</f>
        <v>0</v>
      </c>
      <c r="BT418" s="170"/>
      <c r="BU418" s="214">
        <f>SUM('Heures et Indemnites'!$ACD$17:$ACE$17)</f>
        <v>0</v>
      </c>
      <c r="BV418" s="220">
        <f>SUM('Heures et Indemnites'!$ACD$6:$ACE$17)</f>
        <v>0</v>
      </c>
      <c r="BW418" s="214"/>
      <c r="BX418" s="220"/>
      <c r="MT418" s="375">
        <f t="shared" si="533"/>
        <v>0</v>
      </c>
      <c r="MU418" s="367">
        <f t="shared" si="553"/>
        <v>0</v>
      </c>
      <c r="MV418" s="367">
        <f t="shared" si="520"/>
        <v>0</v>
      </c>
      <c r="MW418" s="367"/>
      <c r="MX418" s="367">
        <f t="shared" si="521"/>
        <v>0</v>
      </c>
      <c r="MY418" s="367"/>
      <c r="MZ418" s="367">
        <f t="shared" si="522"/>
        <v>0</v>
      </c>
      <c r="NA418" s="367"/>
      <c r="NB418" s="367">
        <f t="shared" si="523"/>
        <v>0</v>
      </c>
      <c r="NC418" s="367"/>
      <c r="ND418" s="367">
        <f t="shared" si="524"/>
        <v>0</v>
      </c>
      <c r="NE418" s="367"/>
      <c r="NF418" s="367">
        <f t="shared" si="525"/>
        <v>0</v>
      </c>
      <c r="NG418" s="367"/>
      <c r="NH418" s="367">
        <f t="shared" si="526"/>
        <v>0</v>
      </c>
      <c r="NI418" s="367"/>
      <c r="NJ418" s="367">
        <f t="shared" si="527"/>
        <v>0</v>
      </c>
      <c r="NK418" s="367"/>
      <c r="NL418" s="367">
        <f t="shared" si="534"/>
        <v>0</v>
      </c>
      <c r="NM418" s="368"/>
      <c r="NN418" s="350"/>
      <c r="NR418" s="30">
        <f t="shared" si="528"/>
        <v>0</v>
      </c>
      <c r="NS418" s="30">
        <f t="shared" si="529"/>
        <v>0</v>
      </c>
      <c r="NT418" s="30">
        <f t="shared" si="530"/>
        <v>0</v>
      </c>
    </row>
    <row r="419" spans="1:384" s="14" customFormat="1" ht="10.199999999999999" customHeight="1">
      <c r="A419" s="110"/>
      <c r="B419" s="337"/>
      <c r="C419" s="335"/>
      <c r="D419" s="111"/>
      <c r="H419" s="112"/>
      <c r="I419" s="341" t="str">
        <f>I384</f>
        <v>CREPIERE</v>
      </c>
      <c r="J419" s="341"/>
      <c r="K419" s="341"/>
      <c r="L419" s="341"/>
      <c r="M419" s="341"/>
      <c r="N419" s="342"/>
      <c r="O419" s="136" t="str">
        <f>IF('Chiffres et fonctions'!$J$3=1,IF(COUNTIF(O389:O418,1)=0,IF(COUNTIF(O389:O418,4)=0,"","+"&amp;COUNTIF(O389:O418,4)),COUNTIF(O389:O418,1)&amp;IF(COUNTIF(O389:O418,4)=0,"","+"&amp;COUNTIF(O389:O418,4))),IF('Chiffres et fonctions'!$J$3=2,IF(30-(COUNTIF(O389:O418,""))-(COUNTIF(O389:O418,4))=0,"",30-(COUNTIF(O389:O418,""))-(COUNTIF(O389:O418,4))),""))</f>
        <v/>
      </c>
      <c r="P419" s="137" t="str">
        <f>IF('Chiffres et fonctions'!$J$3=1,IF(COUNTIF(P389:P418,1)=0,IF(COUNTIF(P389:P418,4)=0,"","+"&amp;COUNTIF(P389:P418,4)),COUNTIF(P389:P418,1)&amp;IF(COUNTIF(P389:P418,4)=0,"","+"&amp;COUNTIF(P389:P418,4))),IF('Chiffres et fonctions'!$J$3=2,IF(30-(COUNTIF(P389:P418,""))-(COUNTIF(P389:P418,4))=0,"",30-(COUNTIF(P389:P418,""))-(COUNTIF(P389:P418,4))),""))</f>
        <v/>
      </c>
      <c r="Q419" s="136" t="str">
        <f>IF('Chiffres et fonctions'!$J$3=1,IF(COUNTIF(Q389:Q418,1)=0,IF(COUNTIF(Q389:Q418,4)=0,"","+"&amp;COUNTIF(Q389:Q418,4)),COUNTIF(Q389:Q418,1)&amp;IF(COUNTIF(Q389:Q418,4)=0,"","+"&amp;COUNTIF(Q389:Q418,4))),IF('Chiffres et fonctions'!$J$3=2,IF(30-(COUNTIF(Q389:Q418,""))-(COUNTIF(Q389:Q418,4))=0,"",30-(COUNTIF(Q389:Q418,""))-(COUNTIF(Q389:Q418,4))),""))</f>
        <v/>
      </c>
      <c r="R419" s="137" t="str">
        <f>IF('Chiffres et fonctions'!$J$3=1,IF(COUNTIF(R389:R418,1)=0,IF(COUNTIF(R389:R418,4)=0,"","+"&amp;COUNTIF(R389:R418,4)),COUNTIF(R389:R418,1)&amp;IF(COUNTIF(R389:R418,4)=0,"","+"&amp;COUNTIF(R389:R418,4))),IF('Chiffres et fonctions'!$J$3=2,IF(30-(COUNTIF(R389:R418,""))-(COUNTIF(R389:R418,4))=0,"",30-(COUNTIF(R389:R418,""))-(COUNTIF(R389:R418,4))),""))</f>
        <v/>
      </c>
      <c r="S419" s="136" t="str">
        <f>IF('Chiffres et fonctions'!$J$3=1,IF(COUNTIF(S389:S418,1)=0,IF(COUNTIF(S389:S418,4)=0,"","+"&amp;COUNTIF(S389:S418,4)),COUNTIF(S389:S418,1)&amp;IF(COUNTIF(S389:S418,4)=0,"","+"&amp;COUNTIF(S389:S418,4))),IF('Chiffres et fonctions'!$J$3=2,IF(30-(COUNTIF(S389:S418,""))-(COUNTIF(S389:S418,4))=0,"",30-(COUNTIF(S389:S418,""))-(COUNTIF(S389:S418,4))),""))</f>
        <v/>
      </c>
      <c r="T419" s="137" t="str">
        <f>IF('Chiffres et fonctions'!$J$3=1,IF(COUNTIF(T389:T418,1)=0,IF(COUNTIF(T389:T418,4)=0,"","+"&amp;COUNTIF(T389:T418,4)),COUNTIF(T389:T418,1)&amp;IF(COUNTIF(T389:T418,4)=0,"","+"&amp;COUNTIF(T389:T418,4))),IF('Chiffres et fonctions'!$J$3=2,IF(30-(COUNTIF(T389:T418,""))-(COUNTIF(T389:T418,4))=0,"",30-(COUNTIF(T389:T418,""))-(COUNTIF(T389:T418,4))),""))</f>
        <v/>
      </c>
      <c r="U419" s="136" t="str">
        <f>IF('Chiffres et fonctions'!$J$3=1,IF(COUNTIF(U389:U418,1)=0,IF(COUNTIF(U389:U418,4)=0,"","+"&amp;COUNTIF(U389:U418,4)),COUNTIF(U389:U418,1)&amp;IF(COUNTIF(U389:U418,4)=0,"","+"&amp;COUNTIF(U389:U418,4))),IF('Chiffres et fonctions'!$J$3=2,IF(30-(COUNTIF(U389:U418,""))-(COUNTIF(U389:U418,4))=0,"",30-(COUNTIF(U389:U418,""))-(COUNTIF(U389:U418,4))),""))</f>
        <v/>
      </c>
      <c r="V419" s="137" t="str">
        <f>IF('Chiffres et fonctions'!$J$3=1,IF(COUNTIF(V389:V418,1)=0,IF(COUNTIF(V389:V418,4)=0,"","+"&amp;COUNTIF(V389:V418,4)),COUNTIF(V389:V418,1)&amp;IF(COUNTIF(V389:V418,4)=0,"","+"&amp;COUNTIF(V389:V418,4))),IF('Chiffres et fonctions'!$J$3=2,IF(30-(COUNTIF(V389:V418,""))-(COUNTIF(V389:V418,4))=0,"",30-(COUNTIF(V389:V418,""))-(COUNTIF(V389:V418,4))),""))</f>
        <v/>
      </c>
      <c r="W419" s="136" t="str">
        <f>IF('Chiffres et fonctions'!$J$3=1,IF(COUNTIF(W389:W418,1)=0,IF(COUNTIF(W389:W418,4)=0,"","+"&amp;COUNTIF(W389:W418,4)),COUNTIF(W389:W418,1)&amp;IF(COUNTIF(W389:W418,4)=0,"","+"&amp;COUNTIF(W389:W418,4))),IF('Chiffres et fonctions'!$J$3=2,IF(30-(COUNTIF(W389:W418,""))-(COUNTIF(W389:W418,4))=0,"",30-(COUNTIF(W389:W418,""))-(COUNTIF(W389:W418,4))),""))</f>
        <v/>
      </c>
      <c r="X419" s="137" t="str">
        <f>IF('Chiffres et fonctions'!$J$3=1,IF(COUNTIF(X389:X418,1)=0,IF(COUNTIF(X389:X418,4)=0,"","+"&amp;COUNTIF(X389:X418,4)),COUNTIF(X389:X418,1)&amp;IF(COUNTIF(X389:X418,4)=0,"","+"&amp;COUNTIF(X389:X418,4))),IF('Chiffres et fonctions'!$J$3=2,IF(30-(COUNTIF(X389:X418,""))-(COUNTIF(X389:X418,4))=0,"",30-(COUNTIF(X389:X418,""))-(COUNTIF(X389:X418,4))),""))</f>
        <v/>
      </c>
      <c r="Y419" s="136" t="str">
        <f>IF('Chiffres et fonctions'!$J$3=1,IF(COUNTIF(Y389:Y418,1)=0,IF(COUNTIF(Y389:Y418,4)=0,"","+"&amp;COUNTIF(Y389:Y418,4)),COUNTIF(Y389:Y418,1)&amp;IF(COUNTIF(Y389:Y418,4)=0,"","+"&amp;COUNTIF(Y389:Y418,4))),IF('Chiffres et fonctions'!$J$3=2,IF(30-(COUNTIF(Y389:Y418,""))-(COUNTIF(Y389:Y418,4))=0,"",30-(COUNTIF(Y389:Y418,""))-(COUNTIF(Y389:Y418,4))),""))</f>
        <v/>
      </c>
      <c r="Z419" s="137" t="str">
        <f>IF('Chiffres et fonctions'!$J$3=1,IF(COUNTIF(Z389:Z418,1)=0,IF(COUNTIF(Z389:Z418,4)=0,"","+"&amp;COUNTIF(Z389:Z418,4)),COUNTIF(Z389:Z418,1)&amp;IF(COUNTIF(Z389:Z418,4)=0,"","+"&amp;COUNTIF(Z389:Z418,4))),IF('Chiffres et fonctions'!$J$3=2,IF(30-(COUNTIF(Z389:Z418,""))-(COUNTIF(Z389:Z418,4))=0,"",30-(COUNTIF(Z389:Z418,""))-(COUNTIF(Z389:Z418,4))),""))</f>
        <v/>
      </c>
      <c r="AA419" s="136" t="str">
        <f>IF('Chiffres et fonctions'!$J$3=1,IF(COUNTIF(AA389:AA418,1)=0,IF(COUNTIF(AA389:AA418,4)=0,"","+"&amp;COUNTIF(AA389:AA418,4)),COUNTIF(AA389:AA418,1)&amp;IF(COUNTIF(AA389:AA418,4)=0,"","+"&amp;COUNTIF(AA389:AA418,4))),IF('Chiffres et fonctions'!$J$3=2,IF(30-(COUNTIF(AA389:AA418,""))-(COUNTIF(AA389:AA418,4))=0,"",30-(COUNTIF(AA389:AA418,""))-(COUNTIF(AA389:AA418,4))),""))</f>
        <v/>
      </c>
      <c r="AB419" s="137" t="str">
        <f>IF('Chiffres et fonctions'!$J$3=1,IF(COUNTIF(AB389:AB418,1)=0,IF(COUNTIF(AB389:AB418,4)=0,"","+"&amp;COUNTIF(AB389:AB418,4)),COUNTIF(AB389:AB418,1)&amp;IF(COUNTIF(AB389:AB418,4)=0,"","+"&amp;COUNTIF(AB389:AB418,4))),IF('Chiffres et fonctions'!$J$3=2,IF(30-(COUNTIF(AB389:AB418,""))-(COUNTIF(AB389:AB418,4))=0,"",30-(COUNTIF(AB389:AB418,""))-(COUNTIF(AB389:AB418,4))),""))</f>
        <v/>
      </c>
      <c r="AC419" s="136" t="str">
        <f>IF('Chiffres et fonctions'!$J$3=1,IF(COUNTIF(AC389:AC418,1)=0,IF(COUNTIF(AC389:AC418,4)=0,"","+"&amp;COUNTIF(AC389:AC418,4)),COUNTIF(AC389:AC418,1)&amp;IF(COUNTIF(AC389:AC418,4)=0,"","+"&amp;COUNTIF(AC389:AC418,4))),IF('Chiffres et fonctions'!$J$3=2,IF(30-(COUNTIF(AC389:AC418,""))-(COUNTIF(AC389:AC418,4))=0,"",30-(COUNTIF(AC389:AC418,""))-(COUNTIF(AC389:AC418,4))),""))</f>
        <v/>
      </c>
      <c r="AD419" s="137" t="str">
        <f>IF('Chiffres et fonctions'!$J$3=1,IF(COUNTIF(AD389:AD418,1)=0,IF(COUNTIF(AD389:AD418,4)=0,"","+"&amp;COUNTIF(AD389:AD418,4)),COUNTIF(AD389:AD418,1)&amp;IF(COUNTIF(AD389:AD418,4)=0,"","+"&amp;COUNTIF(AD389:AD418,4))),IF('Chiffres et fonctions'!$J$3=2,IF(30-(COUNTIF(AD389:AD418,""))-(COUNTIF(AD389:AD418,4))=0,"",30-(COUNTIF(AD389:AD418,""))-(COUNTIF(AD389:AD418,4))),""))</f>
        <v/>
      </c>
      <c r="AE419" s="136" t="str">
        <f>IF('Chiffres et fonctions'!$J$3=1,IF(COUNTIF(AE389:AE418,1)=0,IF(COUNTIF(AE389:AE418,4)=0,"","+"&amp;COUNTIF(AE389:AE418,4)),COUNTIF(AE389:AE418,1)&amp;IF(COUNTIF(AE389:AE418,4)=0,"","+"&amp;COUNTIF(AE389:AE418,4))),IF('Chiffres et fonctions'!$J$3=2,IF(30-(COUNTIF(AE389:AE418,""))-(COUNTIF(AE389:AE418,4))=0,"",30-(COUNTIF(AE389:AE418,""))-(COUNTIF(AE389:AE418,4))),""))</f>
        <v/>
      </c>
      <c r="AF419" s="137" t="str">
        <f>IF('Chiffres et fonctions'!$J$3=1,IF(COUNTIF(AF389:AF418,1)=0,IF(COUNTIF(AF389:AF418,4)=0,"","+"&amp;COUNTIF(AF389:AF418,4)),COUNTIF(AF389:AF418,1)&amp;IF(COUNTIF(AF389:AF418,4)=0,"","+"&amp;COUNTIF(AF389:AF418,4))),IF('Chiffres et fonctions'!$J$3=2,IF(30-(COUNTIF(AF389:AF418,""))-(COUNTIF(AF389:AF418,4))=0,"",30-(COUNTIF(AF389:AF418,""))-(COUNTIF(AF389:AF418,4))),""))</f>
        <v/>
      </c>
      <c r="AG419" s="136" t="str">
        <f>IF('Chiffres et fonctions'!$J$3=1,IF(COUNTIF(AG389:AG418,1)=0,IF(COUNTIF(AG389:AG418,4)=0,"","+"&amp;COUNTIF(AG389:AG418,4)),COUNTIF(AG389:AG418,1)&amp;IF(COUNTIF(AG389:AG418,4)=0,"","+"&amp;COUNTIF(AG389:AG418,4))),IF('Chiffres et fonctions'!$J$3=2,IF(30-(COUNTIF(AG389:AG418,""))-(COUNTIF(AG389:AG418,4))=0,"",30-(COUNTIF(AG389:AG418,""))-(COUNTIF(AG389:AG418,4))),""))</f>
        <v/>
      </c>
      <c r="AH419" s="137" t="str">
        <f>IF('Chiffres et fonctions'!$J$3=1,IF(COUNTIF(AH389:AH418,1)=0,IF(COUNTIF(AH389:AH418,4)=0,"","+"&amp;COUNTIF(AH389:AH418,4)),COUNTIF(AH389:AH418,1)&amp;IF(COUNTIF(AH389:AH418,4)=0,"","+"&amp;COUNTIF(AH389:AH418,4))),IF('Chiffres et fonctions'!$J$3=2,IF(30-(COUNTIF(AH389:AH418,""))-(COUNTIF(AH389:AH418,4))=0,"",30-(COUNTIF(AH389:AH418,""))-(COUNTIF(AH389:AH418,4))),""))</f>
        <v/>
      </c>
      <c r="AI419" s="136" t="str">
        <f>IF('Chiffres et fonctions'!$J$3=1,IF(COUNTIF(AI389:AI418,1)=0,IF(COUNTIF(AI389:AI418,4)=0,"","+"&amp;COUNTIF(AI389:AI418,4)),COUNTIF(AI389:AI418,1)&amp;IF(COUNTIF(AI389:AI418,4)=0,"","+"&amp;COUNTIF(AI389:AI418,4))),IF('Chiffres et fonctions'!$J$3=2,IF(30-(COUNTIF(AI389:AI418,""))-(COUNTIF(AI389:AI418,4))=0,"",30-(COUNTIF(AI389:AI418,""))-(COUNTIF(AI389:AI418,4))),""))</f>
        <v/>
      </c>
      <c r="AJ419" s="137" t="str">
        <f>IF('Chiffres et fonctions'!$J$3=1,IF(COUNTIF(AJ389:AJ418,1)=0,IF(COUNTIF(AJ389:AJ418,4)=0,"","+"&amp;COUNTIF(AJ389:AJ418,4)),COUNTIF(AJ389:AJ418,1)&amp;IF(COUNTIF(AJ389:AJ418,4)=0,"","+"&amp;COUNTIF(AJ389:AJ418,4))),IF('Chiffres et fonctions'!$J$3=2,IF(30-(COUNTIF(AJ389:AJ418,""))-(COUNTIF(AJ389:AJ418,4))=0,"",30-(COUNTIF(AJ389:AJ418,""))-(COUNTIF(AJ389:AJ418,4))),""))</f>
        <v/>
      </c>
      <c r="AK419" s="136" t="str">
        <f>IF('Chiffres et fonctions'!$J$3=1,IF(COUNTIF(AK389:AK418,1)=0,IF(COUNTIF(AK389:AK418,4)=0,"","+"&amp;COUNTIF(AK389:AK418,4)),COUNTIF(AK389:AK418,1)&amp;IF(COUNTIF(AK389:AK418,4)=0,"","+"&amp;COUNTIF(AK389:AK418,4))),IF('Chiffres et fonctions'!$J$3=2,IF(30-(COUNTIF(AK389:AK418,""))-(COUNTIF(AK389:AK418,4))=0,"",30-(COUNTIF(AK389:AK418,""))-(COUNTIF(AK389:AK418,4))),""))</f>
        <v/>
      </c>
      <c r="AL419" s="137" t="str">
        <f>IF('Chiffres et fonctions'!$J$3=1,IF(COUNTIF(AL389:AL418,1)=0,IF(COUNTIF(AL389:AL418,4)=0,"","+"&amp;COUNTIF(AL389:AL418,4)),COUNTIF(AL389:AL418,1)&amp;IF(COUNTIF(AL389:AL418,4)=0,"","+"&amp;COUNTIF(AL389:AL418,4))),IF('Chiffres et fonctions'!$J$3=2,IF(30-(COUNTIF(AL389:AL418,""))-(COUNTIF(AL389:AL418,4))=0,"",30-(COUNTIF(AL389:AL418,""))-(COUNTIF(AL389:AL418,4))),""))</f>
        <v/>
      </c>
      <c r="AM419" s="136" t="str">
        <f>IF('Chiffres et fonctions'!$J$3=1,IF(COUNTIF(AM389:AM418,1)=0,IF(COUNTIF(AM389:AM418,4)=0,"","+"&amp;COUNTIF(AM389:AM418,4)),COUNTIF(AM389:AM418,1)&amp;IF(COUNTIF(AM389:AM418,4)=0,"","+"&amp;COUNTIF(AM389:AM418,4))),IF('Chiffres et fonctions'!$J$3=2,IF(30-(COUNTIF(AM389:AM418,""))-(COUNTIF(AM389:AM418,4))=0,"",30-(COUNTIF(AM389:AM418,""))-(COUNTIF(AM389:AM418,4))),""))</f>
        <v/>
      </c>
      <c r="AN419" s="137" t="str">
        <f>IF('Chiffres et fonctions'!$J$3=1,IF(COUNTIF(AN389:AN418,1)=0,IF(COUNTIF(AN389:AN418,4)=0,"","+"&amp;COUNTIF(AN389:AN418,4)),COUNTIF(AN389:AN418,1)&amp;IF(COUNTIF(AN389:AN418,4)=0,"","+"&amp;COUNTIF(AN389:AN418,4))),IF('Chiffres et fonctions'!$J$3=2,IF(30-(COUNTIF(AN389:AN418,""))-(COUNTIF(AN389:AN418,4))=0,"",30-(COUNTIF(AN389:AN418,""))-(COUNTIF(AN389:AN418,4))),""))</f>
        <v/>
      </c>
      <c r="AO419" s="136" t="str">
        <f>IF('Chiffres et fonctions'!$J$3=1,IF(COUNTIF(AO389:AO418,1)=0,IF(COUNTIF(AO389:AO418,4)=0,"","+"&amp;COUNTIF(AO389:AO418,4)),COUNTIF(AO389:AO418,1)&amp;IF(COUNTIF(AO389:AO418,4)=0,"","+"&amp;COUNTIF(AO389:AO418,4))),IF('Chiffres et fonctions'!$J$3=2,IF(30-(COUNTIF(AO389:AO418,""))-(COUNTIF(AO389:AO418,4))=0,"",30-(COUNTIF(AO389:AO418,""))-(COUNTIF(AO389:AO418,4))),""))</f>
        <v/>
      </c>
      <c r="AP419" s="137" t="str">
        <f>IF('Chiffres et fonctions'!$J$3=1,IF(COUNTIF(AP389:AP418,1)=0,IF(COUNTIF(AP389:AP418,4)=0,"","+"&amp;COUNTIF(AP389:AP418,4)),COUNTIF(AP389:AP418,1)&amp;IF(COUNTIF(AP389:AP418,4)=0,"","+"&amp;COUNTIF(AP389:AP418,4))),IF('Chiffres et fonctions'!$J$3=2,IF(30-(COUNTIF(AP389:AP418,""))-(COUNTIF(AP389:AP418,4))=0,"",30-(COUNTIF(AP389:AP418,""))-(COUNTIF(AP389:AP418,4))),""))</f>
        <v/>
      </c>
      <c r="AQ419" s="136" t="str">
        <f>IF('Chiffres et fonctions'!$J$3=1,IF(COUNTIF(AQ389:AQ418,1)=0,IF(COUNTIF(AQ389:AQ418,4)=0,"","+"&amp;COUNTIF(AQ389:AQ418,4)),COUNTIF(AQ389:AQ418,1)&amp;IF(COUNTIF(AQ389:AQ418,4)=0,"","+"&amp;COUNTIF(AQ389:AQ418,4))),IF('Chiffres et fonctions'!$J$3=2,IF(30-(COUNTIF(AQ389:AQ418,""))-(COUNTIF(AQ389:AQ418,4))=0,"",30-(COUNTIF(AQ389:AQ418,""))-(COUNTIF(AQ389:AQ418,4))),""))</f>
        <v/>
      </c>
      <c r="AR419" s="137" t="str">
        <f>IF('Chiffres et fonctions'!$J$3=1,IF(COUNTIF(AR389:AR418,1)=0,IF(COUNTIF(AR389:AR418,4)=0,"","+"&amp;COUNTIF(AR389:AR418,4)),COUNTIF(AR389:AR418,1)&amp;IF(COUNTIF(AR389:AR418,4)=0,"","+"&amp;COUNTIF(AR389:AR418,4))),IF('Chiffres et fonctions'!$J$3=2,IF(30-(COUNTIF(AR389:AR418,""))-(COUNTIF(AR389:AR418,4))=0,"",30-(COUNTIF(AR389:AR418,""))-(COUNTIF(AR389:AR418,4))),""))</f>
        <v/>
      </c>
      <c r="AS419" s="136" t="str">
        <f>IF('Chiffres et fonctions'!$J$3=1,IF(COUNTIF(AS389:AS418,1)=0,IF(COUNTIF(AS389:AS418,4)=0,"","+"&amp;COUNTIF(AS389:AS418,4)),COUNTIF(AS389:AS418,1)&amp;IF(COUNTIF(AS389:AS418,4)=0,"","+"&amp;COUNTIF(AS389:AS418,4))),IF('Chiffres et fonctions'!$J$3=2,IF(30-(COUNTIF(AS389:AS418,""))-(COUNTIF(AS389:AS418,4))=0,"",30-(COUNTIF(AS389:AS418,""))-(COUNTIF(AS389:AS418,4))),""))</f>
        <v/>
      </c>
      <c r="AT419" s="137" t="str">
        <f>IF('Chiffres et fonctions'!$J$3=1,IF(COUNTIF(AT389:AT418,1)=0,IF(COUNTIF(AT389:AT418,4)=0,"","+"&amp;COUNTIF(AT389:AT418,4)),COUNTIF(AT389:AT418,1)&amp;IF(COUNTIF(AT389:AT418,4)=0,"","+"&amp;COUNTIF(AT389:AT418,4))),IF('Chiffres et fonctions'!$J$3=2,IF(30-(COUNTIF(AT389:AT418,""))-(COUNTIF(AT389:AT418,4))=0,"",30-(COUNTIF(AT389:AT418,""))-(COUNTIF(AT389:AT418,4))),""))</f>
        <v/>
      </c>
      <c r="AU419" s="136" t="str">
        <f>IF('Chiffres et fonctions'!$J$3=1,IF(COUNTIF(AU389:AU418,1)=0,IF(COUNTIF(AU389:AU418,4)=0,"","+"&amp;COUNTIF(AU389:AU418,4)),COUNTIF(AU389:AU418,1)&amp;IF(COUNTIF(AU389:AU418,4)=0,"","+"&amp;COUNTIF(AU389:AU418,4))),IF('Chiffres et fonctions'!$J$3=2,IF(30-(COUNTIF(AU389:AU418,""))-(COUNTIF(AU389:AU418,4))=0,"",30-(COUNTIF(AU389:AU418,""))-(COUNTIF(AU389:AU418,4))),""))</f>
        <v/>
      </c>
      <c r="AV419" s="137" t="str">
        <f>IF('Chiffres et fonctions'!$J$3=1,IF(COUNTIF(AV389:AV418,1)=0,IF(COUNTIF(AV389:AV418,4)=0,"","+"&amp;COUNTIF(AV389:AV418,4)),COUNTIF(AV389:AV418,1)&amp;IF(COUNTIF(AV389:AV418,4)=0,"","+"&amp;COUNTIF(AV389:AV418,4))),IF('Chiffres et fonctions'!$J$3=2,IF(30-(COUNTIF(AV389:AV418,""))-(COUNTIF(AV389:AV418,4))=0,"",30-(COUNTIF(AV389:AV418,""))-(COUNTIF(AV389:AV418,4))),""))</f>
        <v/>
      </c>
      <c r="AW419" s="136" t="str">
        <f>IF('Chiffres et fonctions'!$J$3=1,IF(COUNTIF(AW389:AW418,1)=0,IF(COUNTIF(AW389:AW418,4)=0,"","+"&amp;COUNTIF(AW389:AW418,4)),COUNTIF(AW389:AW418,1)&amp;IF(COUNTIF(AW389:AW418,4)=0,"","+"&amp;COUNTIF(AW389:AW418,4))),IF('Chiffres et fonctions'!$J$3=2,IF(30-(COUNTIF(AW389:AW418,""))-(COUNTIF(AW389:AW418,4))=0,"",30-(COUNTIF(AW389:AW418,""))-(COUNTIF(AW389:AW418,4))),""))</f>
        <v/>
      </c>
      <c r="AX419" s="137" t="str">
        <f>IF('Chiffres et fonctions'!$J$3=1,IF(COUNTIF(AX389:AX418,1)=0,IF(COUNTIF(AX389:AX418,4)=0,"","+"&amp;COUNTIF(AX389:AX418,4)),COUNTIF(AX389:AX418,1)&amp;IF(COUNTIF(AX389:AX418,4)=0,"","+"&amp;COUNTIF(AX389:AX418,4))),IF('Chiffres et fonctions'!$J$3=2,IF(30-(COUNTIF(AX389:AX418,""))-(COUNTIF(AX389:AX418,4))=0,"",30-(COUNTIF(AX389:AX418,""))-(COUNTIF(AX389:AX418,4))),""))</f>
        <v/>
      </c>
      <c r="AY419" s="136" t="str">
        <f>IF('Chiffres et fonctions'!$J$3=1,IF(COUNTIF(AY389:AY418,1)=0,IF(COUNTIF(AY389:AY418,4)=0,"","+"&amp;COUNTIF(AY389:AY418,4)),COUNTIF(AY389:AY418,1)&amp;IF(COUNTIF(AY389:AY418,4)=0,"","+"&amp;COUNTIF(AY389:AY418,4))),IF('Chiffres et fonctions'!$J$3=2,IF(30-(COUNTIF(AY389:AY418,""))-(COUNTIF(AY389:AY418,4))=0,"",30-(COUNTIF(AY389:AY418,""))-(COUNTIF(AY389:AY418,4))),""))</f>
        <v/>
      </c>
      <c r="AZ419" s="137" t="str">
        <f>IF('Chiffres et fonctions'!$J$3=1,IF(COUNTIF(AZ389:AZ418,1)=0,IF(COUNTIF(AZ389:AZ418,4)=0,"","+"&amp;COUNTIF(AZ389:AZ418,4)),COUNTIF(AZ389:AZ418,1)&amp;IF(COUNTIF(AZ389:AZ418,4)=0,"","+"&amp;COUNTIF(AZ389:AZ418,4))),IF('Chiffres et fonctions'!$J$3=2,IF(30-(COUNTIF(AZ389:AZ418,""))-(COUNTIF(AZ389:AZ418,4))=0,"",30-(COUNTIF(AZ389:AZ418,""))-(COUNTIF(AZ389:AZ418,4))),""))</f>
        <v/>
      </c>
      <c r="BA419" s="136" t="str">
        <f>IF('Chiffres et fonctions'!$J$3=1,IF(COUNTIF(BA389:BA418,1)=0,IF(COUNTIF(BA389:BA418,4)=0,"","+"&amp;COUNTIF(BA389:BA418,4)),COUNTIF(BA389:BA418,1)&amp;IF(COUNTIF(BA389:BA418,4)=0,"","+"&amp;COUNTIF(BA389:BA418,4))),IF('Chiffres et fonctions'!$J$3=2,IF(30-(COUNTIF(BA389:BA418,""))-(COUNTIF(BA389:BA418,4))=0,"",30-(COUNTIF(BA389:BA418,""))-(COUNTIF(BA389:BA418,4))),""))</f>
        <v/>
      </c>
      <c r="BB419" s="137" t="str">
        <f>IF('Chiffres et fonctions'!$J$3=1,IF(COUNTIF(BB389:BB418,1)=0,IF(COUNTIF(BB389:BB418,4)=0,"","+"&amp;COUNTIF(BB389:BB418,4)),COUNTIF(BB389:BB418,1)&amp;IF(COUNTIF(BB389:BB418,4)=0,"","+"&amp;COUNTIF(BB389:BB418,4))),IF('Chiffres et fonctions'!$J$3=2,IF(30-(COUNTIF(BB389:BB418,""))-(COUNTIF(BB389:BB418,4))=0,"",30-(COUNTIF(BB389:BB418,""))-(COUNTIF(BB389:BB418,4))),""))</f>
        <v/>
      </c>
      <c r="BC419" s="113">
        <f>SUM(BC389:BC418)</f>
        <v>0</v>
      </c>
      <c r="BD419" s="370"/>
      <c r="BE419" s="145"/>
      <c r="BF419" s="146"/>
      <c r="BG419" s="147"/>
      <c r="BH419" s="146">
        <v>0.91849999999999998</v>
      </c>
      <c r="BI419" s="146"/>
      <c r="BJ419" s="146"/>
      <c r="BK419" s="224"/>
      <c r="BL419" s="171"/>
      <c r="BM419" s="171"/>
      <c r="BN419" s="171"/>
      <c r="BO419" s="171"/>
      <c r="BP419" s="171"/>
      <c r="BQ419" s="171"/>
      <c r="BR419" s="114"/>
      <c r="BS419" s="114"/>
      <c r="BT419" s="171"/>
      <c r="BU419" s="225"/>
      <c r="BV419" s="221"/>
      <c r="BW419" s="225"/>
      <c r="BX419" s="221"/>
      <c r="BY419" s="115"/>
      <c r="BZ419" s="115"/>
      <c r="CA419" s="115"/>
      <c r="CB419" s="115"/>
      <c r="CC419" s="115"/>
      <c r="CD419" s="115"/>
      <c r="CE419" s="115"/>
      <c r="CF419" s="115"/>
      <c r="CG419" s="115"/>
      <c r="CH419" s="115"/>
      <c r="CI419" s="115"/>
      <c r="CJ419" s="115"/>
      <c r="CK419" s="115"/>
      <c r="CL419" s="115"/>
      <c r="CM419" s="115"/>
      <c r="CN419" s="115"/>
      <c r="CO419" s="115"/>
      <c r="CP419" s="115"/>
      <c r="CQ419" s="115"/>
      <c r="CR419" s="115"/>
      <c r="CS419" s="115"/>
      <c r="CT419" s="115"/>
      <c r="CU419" s="115"/>
      <c r="CV419" s="115"/>
      <c r="CW419" s="115"/>
      <c r="CX419" s="115"/>
      <c r="CY419" s="115"/>
      <c r="CZ419" s="115"/>
      <c r="DA419" s="115"/>
      <c r="DB419" s="115"/>
      <c r="DC419" s="115"/>
      <c r="DD419" s="115"/>
      <c r="DE419" s="115"/>
      <c r="DF419" s="115"/>
      <c r="DG419" s="115"/>
      <c r="DH419" s="115"/>
      <c r="DI419" s="115"/>
      <c r="DJ419" s="115"/>
      <c r="DK419" s="115"/>
      <c r="DL419" s="115"/>
      <c r="DM419" s="115"/>
      <c r="DN419" s="115"/>
      <c r="DO419" s="115"/>
      <c r="DP419" s="115"/>
      <c r="DQ419" s="115"/>
      <c r="DR419" s="115"/>
      <c r="DS419" s="115"/>
      <c r="DT419" s="115"/>
      <c r="DU419" s="115"/>
      <c r="DV419" s="115"/>
      <c r="DW419" s="115"/>
      <c r="DX419" s="115"/>
      <c r="DY419" s="115"/>
      <c r="DZ419" s="115"/>
      <c r="EA419" s="115"/>
      <c r="EB419" s="115"/>
      <c r="EC419" s="115"/>
      <c r="ED419" s="115"/>
      <c r="EE419" s="115"/>
      <c r="EF419" s="115"/>
      <c r="EG419" s="115"/>
      <c r="EH419" s="115"/>
      <c r="EI419" s="115"/>
      <c r="EJ419" s="115"/>
      <c r="EK419" s="115"/>
      <c r="EL419" s="115"/>
      <c r="EM419" s="115"/>
      <c r="EN419" s="115"/>
      <c r="EO419" s="115"/>
      <c r="EP419" s="115"/>
      <c r="EQ419" s="115"/>
      <c r="ER419" s="115"/>
      <c r="ES419" s="115"/>
      <c r="ET419" s="115"/>
      <c r="EU419" s="115"/>
      <c r="EV419" s="115"/>
      <c r="EW419" s="115"/>
      <c r="EX419" s="115"/>
      <c r="EY419" s="115"/>
      <c r="EZ419" s="115"/>
      <c r="FA419" s="115"/>
      <c r="FB419" s="115"/>
      <c r="FC419" s="115"/>
      <c r="FD419" s="115"/>
      <c r="FE419" s="115"/>
      <c r="FF419" s="115"/>
      <c r="FG419" s="115"/>
      <c r="FH419" s="115"/>
      <c r="FI419" s="115"/>
      <c r="FJ419" s="115"/>
      <c r="FK419" s="115"/>
      <c r="FL419" s="115"/>
      <c r="FM419" s="115"/>
      <c r="FN419" s="115"/>
      <c r="FO419" s="115"/>
      <c r="FP419" s="115"/>
      <c r="FQ419" s="115"/>
      <c r="FR419" s="115"/>
      <c r="FS419" s="115"/>
      <c r="FT419" s="115"/>
      <c r="FU419" s="115"/>
      <c r="FV419" s="115"/>
      <c r="FW419" s="115"/>
      <c r="FX419" s="115"/>
      <c r="FY419" s="115"/>
      <c r="FZ419" s="115"/>
      <c r="GA419" s="115"/>
      <c r="GB419" s="115"/>
      <c r="GC419" s="115"/>
      <c r="GD419" s="115"/>
      <c r="GE419" s="115"/>
      <c r="GF419" s="115"/>
      <c r="GG419" s="115"/>
      <c r="GH419" s="115"/>
      <c r="GI419" s="115"/>
      <c r="GJ419" s="115"/>
      <c r="GK419" s="115"/>
      <c r="GL419" s="115"/>
      <c r="GM419" s="115"/>
      <c r="GN419" s="115"/>
      <c r="GO419" s="115"/>
      <c r="GP419" s="115"/>
      <c r="GQ419" s="115"/>
      <c r="GR419" s="115"/>
      <c r="GS419" s="115"/>
      <c r="GT419" s="115"/>
      <c r="GU419" s="115"/>
      <c r="GV419" s="115"/>
      <c r="GW419" s="115"/>
      <c r="GX419" s="115"/>
      <c r="GY419" s="115"/>
      <c r="GZ419" s="115"/>
      <c r="HA419" s="115"/>
      <c r="HB419" s="115"/>
      <c r="HC419" s="115"/>
      <c r="HD419" s="115"/>
      <c r="HE419" s="115"/>
      <c r="HF419" s="115"/>
      <c r="HG419" s="115"/>
      <c r="HH419" s="115"/>
      <c r="HI419" s="115"/>
      <c r="HJ419" s="115"/>
      <c r="HK419" s="115"/>
      <c r="HL419" s="115"/>
      <c r="HM419" s="115"/>
      <c r="HN419" s="115"/>
      <c r="HO419" s="115"/>
      <c r="HP419" s="115"/>
      <c r="HQ419" s="115"/>
      <c r="HR419" s="115"/>
      <c r="HS419" s="115"/>
      <c r="HT419" s="115"/>
      <c r="HU419" s="115"/>
      <c r="HV419" s="115"/>
      <c r="HW419" s="115"/>
      <c r="HX419" s="115"/>
      <c r="HY419" s="115"/>
      <c r="HZ419" s="115"/>
      <c r="IA419" s="115"/>
      <c r="IB419" s="115"/>
      <c r="IC419" s="115"/>
      <c r="ID419" s="115"/>
      <c r="IE419" s="115"/>
      <c r="IF419" s="115"/>
      <c r="IG419" s="115"/>
      <c r="IH419" s="115"/>
      <c r="II419" s="115"/>
      <c r="IJ419" s="115"/>
      <c r="IK419" s="115"/>
      <c r="IL419" s="115"/>
      <c r="IM419" s="115"/>
      <c r="IN419" s="115"/>
      <c r="IO419" s="115"/>
      <c r="IP419" s="115"/>
      <c r="IQ419" s="115"/>
      <c r="IR419" s="115"/>
      <c r="IS419" s="115"/>
      <c r="IT419" s="115"/>
      <c r="IU419" s="115"/>
      <c r="IV419" s="115"/>
      <c r="IW419" s="115"/>
      <c r="IX419" s="115"/>
      <c r="IY419" s="115"/>
      <c r="IZ419" s="115"/>
      <c r="JA419" s="115"/>
      <c r="JB419" s="115"/>
      <c r="JC419" s="115"/>
      <c r="JD419" s="115"/>
      <c r="JE419" s="115"/>
      <c r="JF419" s="115"/>
      <c r="JG419" s="115"/>
      <c r="JH419" s="115"/>
      <c r="JI419" s="115"/>
      <c r="JJ419" s="115"/>
      <c r="JK419" s="115"/>
      <c r="JL419" s="115"/>
      <c r="JM419" s="115"/>
      <c r="JN419" s="115"/>
      <c r="JO419" s="115"/>
      <c r="JP419" s="115"/>
      <c r="JQ419" s="115"/>
      <c r="JR419" s="115"/>
      <c r="JS419" s="115"/>
      <c r="JT419" s="115"/>
      <c r="JU419" s="115"/>
      <c r="JV419" s="115"/>
      <c r="JW419" s="115"/>
      <c r="JX419" s="115"/>
      <c r="JY419" s="115"/>
      <c r="JZ419" s="115"/>
      <c r="KA419" s="115"/>
      <c r="KB419" s="115"/>
      <c r="KC419" s="115"/>
      <c r="KD419" s="115"/>
      <c r="KE419" s="115"/>
      <c r="KF419" s="115"/>
      <c r="KG419" s="115"/>
      <c r="KH419" s="115"/>
      <c r="KI419" s="115"/>
      <c r="KJ419" s="115"/>
      <c r="KK419" s="115"/>
      <c r="KL419" s="115"/>
      <c r="KM419" s="115"/>
      <c r="KN419" s="115"/>
      <c r="KO419" s="115"/>
      <c r="KP419" s="115"/>
      <c r="KQ419" s="115"/>
      <c r="KR419" s="115"/>
      <c r="KS419" s="115"/>
      <c r="KT419" s="115"/>
      <c r="KU419" s="115"/>
      <c r="KV419" s="115"/>
      <c r="KW419" s="115"/>
      <c r="KX419" s="115"/>
      <c r="KY419" s="115"/>
      <c r="KZ419" s="115"/>
      <c r="LA419" s="115"/>
      <c r="LB419" s="115"/>
      <c r="LC419" s="115"/>
      <c r="LD419" s="115"/>
      <c r="LE419" s="115"/>
      <c r="LF419" s="115"/>
      <c r="LG419" s="115"/>
      <c r="LH419" s="115"/>
      <c r="LI419" s="115"/>
      <c r="LJ419" s="115"/>
      <c r="LK419" s="115"/>
      <c r="LL419" s="115"/>
      <c r="LM419" s="115"/>
      <c r="LN419" s="115"/>
      <c r="LO419" s="115"/>
      <c r="LP419" s="115"/>
      <c r="LQ419" s="115"/>
      <c r="LR419" s="115"/>
      <c r="LS419" s="115"/>
      <c r="LT419" s="115"/>
      <c r="LU419" s="115"/>
      <c r="LV419" s="115"/>
      <c r="LW419" s="115"/>
      <c r="LX419" s="115"/>
      <c r="LY419" s="115"/>
      <c r="LZ419" s="115"/>
      <c r="MA419" s="115"/>
      <c r="MB419" s="115"/>
      <c r="MC419" s="115"/>
      <c r="MD419" s="115"/>
      <c r="ME419" s="115"/>
      <c r="MF419" s="115"/>
      <c r="MG419" s="115"/>
      <c r="MH419" s="115"/>
      <c r="MI419" s="115"/>
      <c r="MJ419" s="115"/>
      <c r="MK419" s="115"/>
      <c r="ML419" s="115"/>
      <c r="MM419" s="115"/>
      <c r="MN419" s="115"/>
      <c r="MO419" s="115"/>
      <c r="MP419" s="115"/>
      <c r="MQ419" s="115"/>
      <c r="MS419" s="224"/>
      <c r="MT419" s="116"/>
      <c r="MU419" s="117"/>
      <c r="MV419" s="117"/>
      <c r="MW419" s="117"/>
      <c r="MX419" s="117"/>
      <c r="MY419" s="117"/>
      <c r="MZ419" s="117"/>
      <c r="NA419" s="117"/>
      <c r="NB419" s="117"/>
      <c r="NC419" s="117"/>
      <c r="ND419" s="117"/>
      <c r="NE419" s="117"/>
      <c r="NF419" s="117"/>
      <c r="NG419" s="117"/>
      <c r="NH419" s="117"/>
      <c r="NI419" s="117"/>
      <c r="NJ419" s="117"/>
      <c r="NK419" s="117"/>
      <c r="NL419" s="117"/>
      <c r="NM419" s="118"/>
      <c r="NN419" s="350"/>
    </row>
    <row r="420" spans="1:384" s="14" customFormat="1" ht="10.199999999999999" customHeight="1" thickBot="1">
      <c r="A420" s="110"/>
      <c r="B420" s="337"/>
      <c r="C420" s="336"/>
      <c r="D420" s="119"/>
      <c r="E420" s="140"/>
      <c r="F420" s="140"/>
      <c r="G420" s="140"/>
      <c r="H420" s="120"/>
      <c r="I420" s="339" t="str">
        <f>I385</f>
        <v>BRASSERIE</v>
      </c>
      <c r="J420" s="339"/>
      <c r="K420" s="339"/>
      <c r="L420" s="339"/>
      <c r="M420" s="339"/>
      <c r="N420" s="340"/>
      <c r="O420" s="138" t="str">
        <f>IF('Chiffres et fonctions'!$J$3=1,IF(COUNTIF(O389:O418,2)=0,"",COUNTIF(O389:O418,2)),IF('Chiffres et fonctions'!$J$3=2,IF(COUNTIF(O389:O418,4)=0,"","+ "&amp;(COUNTIF(O389:O418,4))),""))</f>
        <v/>
      </c>
      <c r="P420" s="139" t="str">
        <f>IF('Chiffres et fonctions'!$J$3=1,IF(COUNTIF(P389:P418,2)=0,"",COUNTIF(P389:P418,2)),IF('Chiffres et fonctions'!$J$3=2,IF(COUNTIF(P389:P418,4)=0,"","+ "&amp;(COUNTIF(P389:P418,4))),""))</f>
        <v/>
      </c>
      <c r="Q420" s="138" t="str">
        <f>IF('Chiffres et fonctions'!$J$3=1,IF(COUNTIF(Q389:Q418,2)=0,"",COUNTIF(Q389:Q418,2)),IF('Chiffres et fonctions'!$J$3=2,IF(COUNTIF(Q389:Q418,4)=0,"","+ "&amp;(COUNTIF(Q389:Q418,4))),""))</f>
        <v/>
      </c>
      <c r="R420" s="139" t="str">
        <f>IF('Chiffres et fonctions'!$J$3=1,IF(COUNTIF(R389:R418,2)=0,"",COUNTIF(R389:R418,2)),IF('Chiffres et fonctions'!$J$3=2,IF(COUNTIF(R389:R418,4)=0,"","+ "&amp;(COUNTIF(R389:R418,4))),""))</f>
        <v/>
      </c>
      <c r="S420" s="138" t="str">
        <f>IF('Chiffres et fonctions'!$J$3=1,IF(COUNTIF(S389:S418,2)=0,"",COUNTIF(S389:S418,2)),IF('Chiffres et fonctions'!$J$3=2,IF(COUNTIF(S389:S418,4)=0,"","+ "&amp;(COUNTIF(S389:S418,4))),""))</f>
        <v/>
      </c>
      <c r="T420" s="139" t="str">
        <f>IF('Chiffres et fonctions'!$J$3=1,IF(COUNTIF(T389:T418,2)=0,"",COUNTIF(T389:T418,2)),IF('Chiffres et fonctions'!$J$3=2,IF(COUNTIF(T389:T418,4)=0,"","+ "&amp;(COUNTIF(T389:T418,4))),""))</f>
        <v/>
      </c>
      <c r="U420" s="138" t="str">
        <f>IF('Chiffres et fonctions'!$J$3=1,IF(COUNTIF(U389:U418,2)=0,"",COUNTIF(U389:U418,2)),IF('Chiffres et fonctions'!$J$3=2,IF(COUNTIF(U389:U418,4)=0,"","+ "&amp;(COUNTIF(U389:U418,4))),""))</f>
        <v/>
      </c>
      <c r="V420" s="139" t="str">
        <f>IF('Chiffres et fonctions'!$J$3=1,IF(COUNTIF(V389:V418,2)=0,"",COUNTIF(V389:V418,2)),IF('Chiffres et fonctions'!$J$3=2,IF(COUNTIF(V389:V418,4)=0,"","+ "&amp;(COUNTIF(V389:V418,4))),""))</f>
        <v/>
      </c>
      <c r="W420" s="138" t="str">
        <f>IF('Chiffres et fonctions'!$J$3=1,IF(COUNTIF(W389:W418,2)=0,"",COUNTIF(W389:W418,2)),IF('Chiffres et fonctions'!$J$3=2,IF(COUNTIF(W389:W418,4)=0,"","+ "&amp;(COUNTIF(W389:W418,4))),""))</f>
        <v/>
      </c>
      <c r="X420" s="139" t="str">
        <f>IF('Chiffres et fonctions'!$J$3=1,IF(COUNTIF(X389:X418,2)=0,"",COUNTIF(X389:X418,2)),IF('Chiffres et fonctions'!$J$3=2,IF(COUNTIF(X389:X418,4)=0,"","+ "&amp;(COUNTIF(X389:X418,4))),""))</f>
        <v/>
      </c>
      <c r="Y420" s="138" t="str">
        <f>IF('Chiffres et fonctions'!$J$3=1,IF(COUNTIF(Y389:Y418,2)=0,"",COUNTIF(Y389:Y418,2)),IF('Chiffres et fonctions'!$J$3=2,IF(COUNTIF(Y389:Y418,4)=0,"","+ "&amp;(COUNTIF(Y389:Y418,4))),""))</f>
        <v/>
      </c>
      <c r="Z420" s="139" t="str">
        <f>IF('Chiffres et fonctions'!$J$3=1,IF(COUNTIF(Z389:Z418,2)=0,"",COUNTIF(Z389:Z418,2)),IF('Chiffres et fonctions'!$J$3=2,IF(COUNTIF(Z389:Z418,4)=0,"","+ "&amp;(COUNTIF(Z389:Z418,4))),""))</f>
        <v/>
      </c>
      <c r="AA420" s="138" t="str">
        <f>IF('Chiffres et fonctions'!$J$3=1,IF(COUNTIF(AA389:AA418,2)=0,"",COUNTIF(AA389:AA418,2)),IF('Chiffres et fonctions'!$J$3=2,IF(COUNTIF(AA389:AA418,4)=0,"","+ "&amp;(COUNTIF(AA389:AA418,4))),""))</f>
        <v/>
      </c>
      <c r="AB420" s="139" t="str">
        <f>IF('Chiffres et fonctions'!$J$3=1,IF(COUNTIF(AB389:AB418,2)=0,"",COUNTIF(AB389:AB418,2)),IF('Chiffres et fonctions'!$J$3=2,IF(COUNTIF(AB389:AB418,4)=0,"","+ "&amp;(COUNTIF(AB389:AB418,4))),""))</f>
        <v/>
      </c>
      <c r="AC420" s="138" t="str">
        <f>IF('Chiffres et fonctions'!$J$3=1,IF(COUNTIF(AC389:AC418,2)=0,"",COUNTIF(AC389:AC418,2)),IF('Chiffres et fonctions'!$J$3=2,IF(COUNTIF(AC389:AC418,4)=0,"","+ "&amp;(COUNTIF(AC389:AC418,4))),""))</f>
        <v/>
      </c>
      <c r="AD420" s="139" t="str">
        <f>IF('Chiffres et fonctions'!$J$3=1,IF(COUNTIF(AD389:AD418,2)=0,"",COUNTIF(AD389:AD418,2)),IF('Chiffres et fonctions'!$J$3=2,IF(COUNTIF(AD389:AD418,4)=0,"","+ "&amp;(COUNTIF(AD389:AD418,4))),""))</f>
        <v/>
      </c>
      <c r="AE420" s="138" t="str">
        <f>IF('Chiffres et fonctions'!$J$3=1,IF(COUNTIF(AE389:AE418,2)=0,"",COUNTIF(AE389:AE418,2)),IF('Chiffres et fonctions'!$J$3=2,IF(COUNTIF(AE389:AE418,4)=0,"","+ "&amp;(COUNTIF(AE389:AE418,4))),""))</f>
        <v/>
      </c>
      <c r="AF420" s="139" t="str">
        <f>IF('Chiffres et fonctions'!$J$3=1,IF(COUNTIF(AF389:AF418,2)=0,"",COUNTIF(AF389:AF418,2)),IF('Chiffres et fonctions'!$J$3=2,IF(COUNTIF(AF389:AF418,4)=0,"","+ "&amp;(COUNTIF(AF389:AF418,4))),""))</f>
        <v/>
      </c>
      <c r="AG420" s="138" t="str">
        <f>IF('Chiffres et fonctions'!$J$3=1,IF(COUNTIF(AG389:AG418,2)=0,"",COUNTIF(AG389:AG418,2)),IF('Chiffres et fonctions'!$J$3=2,IF(COUNTIF(AG389:AG418,4)=0,"","+ "&amp;(COUNTIF(AG389:AG418,4))),""))</f>
        <v/>
      </c>
      <c r="AH420" s="139" t="str">
        <f>IF('Chiffres et fonctions'!$J$3=1,IF(COUNTIF(AH389:AH418,2)=0,"",COUNTIF(AH389:AH418,2)),IF('Chiffres et fonctions'!$J$3=2,IF(COUNTIF(AH389:AH418,4)=0,"","+ "&amp;(COUNTIF(AH389:AH418,4))),""))</f>
        <v/>
      </c>
      <c r="AI420" s="138" t="str">
        <f>IF('Chiffres et fonctions'!$J$3=1,IF(COUNTIF(AI389:AI418,2)=0,"",COUNTIF(AI389:AI418,2)),IF('Chiffres et fonctions'!$J$3=2,IF(COUNTIF(AI389:AI418,4)=0,"","+ "&amp;(COUNTIF(AI389:AI418,4))),""))</f>
        <v/>
      </c>
      <c r="AJ420" s="139" t="str">
        <f>IF('Chiffres et fonctions'!$J$3=1,IF(COUNTIF(AJ389:AJ418,2)=0,"",COUNTIF(AJ389:AJ418,2)),IF('Chiffres et fonctions'!$J$3=2,IF(COUNTIF(AJ389:AJ418,4)=0,"","+ "&amp;(COUNTIF(AJ389:AJ418,4))),""))</f>
        <v/>
      </c>
      <c r="AK420" s="138" t="str">
        <f>IF('Chiffres et fonctions'!$J$3=1,IF(COUNTIF(AK389:AK418,2)=0,"",COUNTIF(AK389:AK418,2)),IF('Chiffres et fonctions'!$J$3=2,IF(COUNTIF(AK389:AK418,4)=0,"","+ "&amp;(COUNTIF(AK389:AK418,4))),""))</f>
        <v/>
      </c>
      <c r="AL420" s="139" t="str">
        <f>IF('Chiffres et fonctions'!$J$3=1,IF(COUNTIF(AL389:AL418,2)=0,"",COUNTIF(AL389:AL418,2)),IF('Chiffres et fonctions'!$J$3=2,IF(COUNTIF(AL389:AL418,4)=0,"","+ "&amp;(COUNTIF(AL389:AL418,4))),""))</f>
        <v/>
      </c>
      <c r="AM420" s="138" t="str">
        <f>IF('Chiffres et fonctions'!$J$3=1,IF(COUNTIF(AM389:AM418,2)=0,"",COUNTIF(AM389:AM418,2)),IF('Chiffres et fonctions'!$J$3=2,IF(COUNTIF(AM389:AM418,4)=0,"","+ "&amp;(COUNTIF(AM389:AM418,4))),""))</f>
        <v/>
      </c>
      <c r="AN420" s="139" t="str">
        <f>IF('Chiffres et fonctions'!$J$3=1,IF(COUNTIF(AN389:AN418,2)=0,"",COUNTIF(AN389:AN418,2)),IF('Chiffres et fonctions'!$J$3=2,IF(COUNTIF(AN389:AN418,4)=0,"","+ "&amp;(COUNTIF(AN389:AN418,4))),""))</f>
        <v/>
      </c>
      <c r="AO420" s="138" t="str">
        <f>IF('Chiffres et fonctions'!$J$3=1,IF(COUNTIF(AO389:AO418,2)=0,"",COUNTIF(AO389:AO418,2)),IF('Chiffres et fonctions'!$J$3=2,IF(COUNTIF(AO389:AO418,4)=0,"","+ "&amp;(COUNTIF(AO389:AO418,4))),""))</f>
        <v/>
      </c>
      <c r="AP420" s="139" t="str">
        <f>IF('Chiffres et fonctions'!$J$3=1,IF(COUNTIF(AP389:AP418,2)=0,"",COUNTIF(AP389:AP418,2)),IF('Chiffres et fonctions'!$J$3=2,IF(COUNTIF(AP389:AP418,4)=0,"","+ "&amp;(COUNTIF(AP389:AP418,4))),""))</f>
        <v/>
      </c>
      <c r="AQ420" s="138" t="str">
        <f>IF('Chiffres et fonctions'!$J$3=1,IF(COUNTIF(AQ389:AQ418,2)=0,"",COUNTIF(AQ389:AQ418,2)),IF('Chiffres et fonctions'!$J$3=2,IF(COUNTIF(AQ389:AQ418,4)=0,"","+ "&amp;(COUNTIF(AQ389:AQ418,4))),""))</f>
        <v/>
      </c>
      <c r="AR420" s="139" t="str">
        <f>IF('Chiffres et fonctions'!$J$3=1,IF(COUNTIF(AR389:AR418,2)=0,"",COUNTIF(AR389:AR418,2)),IF('Chiffres et fonctions'!$J$3=2,IF(COUNTIF(AR389:AR418,4)=0,"","+ "&amp;(COUNTIF(AR389:AR418,4))),""))</f>
        <v/>
      </c>
      <c r="AS420" s="138" t="str">
        <f>IF('Chiffres et fonctions'!$J$3=1,IF(COUNTIF(AS389:AS418,2)=0,"",COUNTIF(AS389:AS418,2)),IF('Chiffres et fonctions'!$J$3=2,IF(COUNTIF(AS389:AS418,4)=0,"","+ "&amp;(COUNTIF(AS389:AS418,4))),""))</f>
        <v/>
      </c>
      <c r="AT420" s="139" t="str">
        <f>IF('Chiffres et fonctions'!$J$3=1,IF(COUNTIF(AT389:AT418,2)=0,"",COUNTIF(AT389:AT418,2)),IF('Chiffres et fonctions'!$J$3=2,IF(COUNTIF(AT389:AT418,4)=0,"","+ "&amp;(COUNTIF(AT389:AT418,4))),""))</f>
        <v/>
      </c>
      <c r="AU420" s="138" t="str">
        <f>IF('Chiffres et fonctions'!$J$3=1,IF(COUNTIF(AU389:AU418,2)=0,"",COUNTIF(AU389:AU418,2)),IF('Chiffres et fonctions'!$J$3=2,IF(COUNTIF(AU389:AU418,4)=0,"","+ "&amp;(COUNTIF(AU389:AU418,4))),""))</f>
        <v/>
      </c>
      <c r="AV420" s="139" t="str">
        <f>IF('Chiffres et fonctions'!$J$3=1,IF(COUNTIF(AV389:AV418,2)=0,"",COUNTIF(AV389:AV418,2)),IF('Chiffres et fonctions'!$J$3=2,IF(COUNTIF(AV389:AV418,4)=0,"","+ "&amp;(COUNTIF(AV389:AV418,4))),""))</f>
        <v/>
      </c>
      <c r="AW420" s="138" t="str">
        <f>IF('Chiffres et fonctions'!$J$3=1,IF(COUNTIF(AW389:AW418,2)=0,"",COUNTIF(AW389:AW418,2)),IF('Chiffres et fonctions'!$J$3=2,IF(COUNTIF(AW389:AW418,4)=0,"","+ "&amp;(COUNTIF(AW389:AW418,4))),""))</f>
        <v/>
      </c>
      <c r="AX420" s="139" t="str">
        <f>IF('Chiffres et fonctions'!$J$3=1,IF(COUNTIF(AX389:AX418,2)=0,"",COUNTIF(AX389:AX418,2)),IF('Chiffres et fonctions'!$J$3=2,IF(COUNTIF(AX389:AX418,4)=0,"","+ "&amp;(COUNTIF(AX389:AX418,4))),""))</f>
        <v/>
      </c>
      <c r="AY420" s="138" t="str">
        <f>IF('Chiffres et fonctions'!$J$3=1,IF(COUNTIF(AY389:AY418,2)=0,"",COUNTIF(AY389:AY418,2)),IF('Chiffres et fonctions'!$J$3=2,IF(COUNTIF(AY389:AY418,4)=0,"","+ "&amp;(COUNTIF(AY389:AY418,4))),""))</f>
        <v/>
      </c>
      <c r="AZ420" s="139" t="str">
        <f>IF('Chiffres et fonctions'!$J$3=1,IF(COUNTIF(AZ389:AZ418,2)=0,"",COUNTIF(AZ389:AZ418,2)),IF('Chiffres et fonctions'!$J$3=2,IF(COUNTIF(AZ389:AZ418,4)=0,"","+ "&amp;(COUNTIF(AZ389:AZ418,4))),""))</f>
        <v/>
      </c>
      <c r="BA420" s="138" t="str">
        <f>IF('Chiffres et fonctions'!$J$3=1,IF(COUNTIF(BA389:BA418,2)=0,"",COUNTIF(BA389:BA418,2)),IF('Chiffres et fonctions'!$J$3=2,IF(COUNTIF(BA389:BA418,4)=0,"","+ "&amp;(COUNTIF(BA389:BA418,4))),""))</f>
        <v/>
      </c>
      <c r="BB420" s="139" t="str">
        <f>IF('Chiffres et fonctions'!$J$3=1,IF(COUNTIF(BB389:BB418,2)=0,"",COUNTIF(BB389:BB418,2)),IF('Chiffres et fonctions'!$J$3=2,IF(COUNTIF(BB389:BB418,4)=0,"","+ "&amp;(COUNTIF(BB389:BB418,4))),""))</f>
        <v/>
      </c>
      <c r="BC420" s="121"/>
      <c r="BD420" s="370"/>
      <c r="BE420" s="148"/>
      <c r="BF420" s="149"/>
      <c r="BG420" s="150"/>
      <c r="BH420" s="149"/>
      <c r="BI420" s="149"/>
      <c r="BJ420" s="149"/>
      <c r="BK420" s="260"/>
      <c r="BL420" s="231"/>
      <c r="BM420" s="231"/>
      <c r="BN420" s="231"/>
      <c r="BO420" s="231"/>
      <c r="BP420" s="231"/>
      <c r="BQ420" s="231"/>
      <c r="BR420" s="122"/>
      <c r="BS420" s="122"/>
      <c r="BT420" s="172"/>
      <c r="BU420" s="226"/>
      <c r="BV420" s="222"/>
      <c r="BW420" s="226"/>
      <c r="BX420" s="222"/>
      <c r="BY420" s="123"/>
      <c r="BZ420" s="123"/>
      <c r="CA420" s="123"/>
      <c r="CB420" s="123"/>
      <c r="CC420" s="123"/>
      <c r="CD420" s="123"/>
      <c r="CE420" s="123"/>
      <c r="CF420" s="123"/>
      <c r="CG420" s="123"/>
      <c r="CH420" s="123"/>
      <c r="CI420" s="123"/>
      <c r="CJ420" s="123"/>
      <c r="CK420" s="123"/>
      <c r="CL420" s="123"/>
      <c r="CM420" s="123"/>
      <c r="CN420" s="123"/>
      <c r="CO420" s="123"/>
      <c r="CP420" s="123"/>
      <c r="CQ420" s="123"/>
      <c r="CR420" s="123"/>
      <c r="CS420" s="123"/>
      <c r="CT420" s="123"/>
      <c r="CU420" s="123"/>
      <c r="CV420" s="123"/>
      <c r="CW420" s="123"/>
      <c r="CX420" s="123"/>
      <c r="CY420" s="123"/>
      <c r="CZ420" s="123"/>
      <c r="DA420" s="123"/>
      <c r="DB420" s="123"/>
      <c r="DC420" s="123"/>
      <c r="DD420" s="123"/>
      <c r="DE420" s="123"/>
      <c r="DF420" s="123"/>
      <c r="DG420" s="123"/>
      <c r="DH420" s="123"/>
      <c r="DI420" s="123"/>
      <c r="DJ420" s="123"/>
      <c r="DK420" s="123"/>
      <c r="DL420" s="123"/>
      <c r="DM420" s="123"/>
      <c r="DN420" s="123"/>
      <c r="DO420" s="123"/>
      <c r="DP420" s="123"/>
      <c r="DQ420" s="123"/>
      <c r="DR420" s="123"/>
      <c r="DS420" s="123"/>
      <c r="DT420" s="123"/>
      <c r="DU420" s="123"/>
      <c r="DV420" s="123"/>
      <c r="DW420" s="123"/>
      <c r="DX420" s="123"/>
      <c r="DY420" s="123"/>
      <c r="DZ420" s="123"/>
      <c r="EA420" s="123"/>
      <c r="EB420" s="123"/>
      <c r="EC420" s="123"/>
      <c r="ED420" s="123"/>
      <c r="EE420" s="123"/>
      <c r="EF420" s="123"/>
      <c r="EG420" s="123"/>
      <c r="EH420" s="123"/>
      <c r="EI420" s="123"/>
      <c r="EJ420" s="123"/>
      <c r="EK420" s="123"/>
      <c r="EL420" s="123"/>
      <c r="EM420" s="123"/>
      <c r="EN420" s="123"/>
      <c r="EO420" s="123"/>
      <c r="EP420" s="123"/>
      <c r="EQ420" s="123"/>
      <c r="ER420" s="123"/>
      <c r="ES420" s="123"/>
      <c r="ET420" s="123"/>
      <c r="EU420" s="123"/>
      <c r="EV420" s="123"/>
      <c r="EW420" s="123"/>
      <c r="EX420" s="123"/>
      <c r="EY420" s="123"/>
      <c r="EZ420" s="123"/>
      <c r="FA420" s="123"/>
      <c r="FB420" s="123"/>
      <c r="FC420" s="123"/>
      <c r="FD420" s="123"/>
      <c r="FE420" s="123"/>
      <c r="FF420" s="123"/>
      <c r="FG420" s="123"/>
      <c r="FH420" s="123"/>
      <c r="FI420" s="123"/>
      <c r="FJ420" s="123"/>
      <c r="FK420" s="123"/>
      <c r="FL420" s="123"/>
      <c r="FM420" s="123"/>
      <c r="FN420" s="123"/>
      <c r="FO420" s="123"/>
      <c r="FP420" s="123"/>
      <c r="FQ420" s="123"/>
      <c r="FR420" s="123"/>
      <c r="FS420" s="123"/>
      <c r="FT420" s="123"/>
      <c r="FU420" s="123"/>
      <c r="FV420" s="123"/>
      <c r="FW420" s="123"/>
      <c r="FX420" s="123"/>
      <c r="FY420" s="123"/>
      <c r="FZ420" s="123"/>
      <c r="GA420" s="123"/>
      <c r="GB420" s="123"/>
      <c r="GC420" s="123"/>
      <c r="GD420" s="123"/>
      <c r="GE420" s="123"/>
      <c r="GF420" s="123"/>
      <c r="GG420" s="123"/>
      <c r="GH420" s="123"/>
      <c r="GI420" s="123"/>
      <c r="GJ420" s="123"/>
      <c r="GK420" s="123"/>
      <c r="GL420" s="123"/>
      <c r="GM420" s="123"/>
      <c r="GN420" s="123"/>
      <c r="GO420" s="123"/>
      <c r="GP420" s="123"/>
      <c r="GQ420" s="123"/>
      <c r="GR420" s="123"/>
      <c r="GS420" s="123"/>
      <c r="GT420" s="123"/>
      <c r="GU420" s="123"/>
      <c r="GV420" s="123"/>
      <c r="GW420" s="123"/>
      <c r="GX420" s="123"/>
      <c r="GY420" s="123"/>
      <c r="GZ420" s="123"/>
      <c r="HA420" s="123"/>
      <c r="HB420" s="123"/>
      <c r="HC420" s="123"/>
      <c r="HD420" s="123"/>
      <c r="HE420" s="123"/>
      <c r="HF420" s="123"/>
      <c r="HG420" s="123"/>
      <c r="HH420" s="123"/>
      <c r="HI420" s="123"/>
      <c r="HJ420" s="123"/>
      <c r="HK420" s="123"/>
      <c r="HL420" s="123"/>
      <c r="HM420" s="123"/>
      <c r="HN420" s="123"/>
      <c r="HO420" s="123"/>
      <c r="HP420" s="123"/>
      <c r="HQ420" s="123"/>
      <c r="HR420" s="123"/>
      <c r="HS420" s="123"/>
      <c r="HT420" s="123"/>
      <c r="HU420" s="123"/>
      <c r="HV420" s="123"/>
      <c r="HW420" s="123"/>
      <c r="HX420" s="123"/>
      <c r="HY420" s="123"/>
      <c r="HZ420" s="123"/>
      <c r="IA420" s="123"/>
      <c r="IB420" s="123"/>
      <c r="IC420" s="123"/>
      <c r="ID420" s="123"/>
      <c r="IE420" s="123"/>
      <c r="IF420" s="123"/>
      <c r="IG420" s="123"/>
      <c r="IH420" s="123"/>
      <c r="II420" s="123"/>
      <c r="IJ420" s="123"/>
      <c r="IK420" s="123"/>
      <c r="IL420" s="123"/>
      <c r="IM420" s="123"/>
      <c r="IN420" s="123"/>
      <c r="IO420" s="123"/>
      <c r="IP420" s="123"/>
      <c r="IQ420" s="123"/>
      <c r="IR420" s="123"/>
      <c r="IS420" s="123"/>
      <c r="IT420" s="123"/>
      <c r="IU420" s="123"/>
      <c r="IV420" s="123"/>
      <c r="IW420" s="123"/>
      <c r="IX420" s="123"/>
      <c r="IY420" s="123"/>
      <c r="IZ420" s="123"/>
      <c r="JA420" s="123"/>
      <c r="JB420" s="123"/>
      <c r="JC420" s="123"/>
      <c r="JD420" s="123"/>
      <c r="JE420" s="123"/>
      <c r="JF420" s="123"/>
      <c r="JG420" s="123"/>
      <c r="JH420" s="123"/>
      <c r="JI420" s="123"/>
      <c r="JJ420" s="123"/>
      <c r="JK420" s="123"/>
      <c r="JL420" s="123"/>
      <c r="JM420" s="123"/>
      <c r="JN420" s="123"/>
      <c r="JO420" s="123"/>
      <c r="JP420" s="123"/>
      <c r="JQ420" s="123"/>
      <c r="JR420" s="123"/>
      <c r="JS420" s="123"/>
      <c r="JT420" s="123"/>
      <c r="JU420" s="123"/>
      <c r="JV420" s="123"/>
      <c r="JW420" s="123"/>
      <c r="JX420" s="123"/>
      <c r="JY420" s="123"/>
      <c r="JZ420" s="123"/>
      <c r="KA420" s="123"/>
      <c r="KB420" s="123"/>
      <c r="KC420" s="123"/>
      <c r="KD420" s="123"/>
      <c r="KE420" s="123"/>
      <c r="KF420" s="123"/>
      <c r="KG420" s="123"/>
      <c r="KH420" s="123"/>
      <c r="KI420" s="123"/>
      <c r="KJ420" s="123"/>
      <c r="KK420" s="123"/>
      <c r="KL420" s="123"/>
      <c r="KM420" s="123"/>
      <c r="KN420" s="123"/>
      <c r="KO420" s="123"/>
      <c r="KP420" s="123"/>
      <c r="KQ420" s="123"/>
      <c r="KR420" s="123"/>
      <c r="KS420" s="123"/>
      <c r="KT420" s="123"/>
      <c r="KU420" s="123"/>
      <c r="KV420" s="123"/>
      <c r="KW420" s="123"/>
      <c r="KX420" s="123"/>
      <c r="KY420" s="123"/>
      <c r="KZ420" s="123"/>
      <c r="LA420" s="123"/>
      <c r="LB420" s="123"/>
      <c r="LC420" s="123"/>
      <c r="LD420" s="123"/>
      <c r="LE420" s="123"/>
      <c r="LF420" s="123"/>
      <c r="LG420" s="123"/>
      <c r="LH420" s="123"/>
      <c r="LI420" s="123"/>
      <c r="LJ420" s="123"/>
      <c r="LK420" s="123"/>
      <c r="LL420" s="123"/>
      <c r="LM420" s="123"/>
      <c r="LN420" s="123"/>
      <c r="LO420" s="123"/>
      <c r="LP420" s="123"/>
      <c r="LQ420" s="123"/>
      <c r="LR420" s="123"/>
      <c r="LS420" s="123"/>
      <c r="LT420" s="123"/>
      <c r="LU420" s="123"/>
      <c r="LV420" s="123"/>
      <c r="LW420" s="123"/>
      <c r="LX420" s="123"/>
      <c r="LY420" s="123"/>
      <c r="LZ420" s="123"/>
      <c r="MA420" s="123"/>
      <c r="MB420" s="123"/>
      <c r="MC420" s="123"/>
      <c r="MD420" s="123"/>
      <c r="ME420" s="123"/>
      <c r="MF420" s="123"/>
      <c r="MG420" s="123"/>
      <c r="MH420" s="123"/>
      <c r="MI420" s="123"/>
      <c r="MJ420" s="123"/>
      <c r="MK420" s="123"/>
      <c r="ML420" s="123"/>
      <c r="MM420" s="123"/>
      <c r="MN420" s="123"/>
      <c r="MO420" s="123"/>
      <c r="MP420" s="123"/>
      <c r="MQ420" s="123"/>
      <c r="MS420" s="224"/>
      <c r="MT420" s="378">
        <f>(COUNTA($O389:$BB418)/2)-SUM(MV420:NK420)</f>
        <v>0</v>
      </c>
      <c r="MU420" s="379"/>
      <c r="MV420" s="380">
        <f>SUM(MV389:MW418)</f>
        <v>0</v>
      </c>
      <c r="MW420" s="380"/>
      <c r="MX420" s="380">
        <f>SUM(MX389:MY418)</f>
        <v>0</v>
      </c>
      <c r="MY420" s="380"/>
      <c r="MZ420" s="380">
        <f>SUM(MZ389:NA418)</f>
        <v>0</v>
      </c>
      <c r="NA420" s="380"/>
      <c r="NB420" s="380">
        <f>SUM(NB389:NC418)</f>
        <v>0</v>
      </c>
      <c r="NC420" s="380"/>
      <c r="ND420" s="380">
        <f>SUM(ND389:NE418)</f>
        <v>0</v>
      </c>
      <c r="NE420" s="380"/>
      <c r="NF420" s="380">
        <f>SUM(NF389:NG418)</f>
        <v>0</v>
      </c>
      <c r="NG420" s="380"/>
      <c r="NH420" s="380">
        <f>SUM(NH389:NI418)</f>
        <v>0</v>
      </c>
      <c r="NI420" s="380"/>
      <c r="NJ420" s="380">
        <f>SUM(NJ389:NK418)</f>
        <v>0</v>
      </c>
      <c r="NK420" s="380"/>
      <c r="NL420" s="376">
        <f>SUM(NL389:NM418)</f>
        <v>0</v>
      </c>
      <c r="NM420" s="377"/>
      <c r="NN420" s="350"/>
    </row>
    <row r="421" spans="1:384" ht="10.199999999999999" customHeight="1" thickBot="1">
      <c r="B421" s="337"/>
      <c r="C421" s="44"/>
      <c r="D421" s="44"/>
      <c r="E421" s="44"/>
      <c r="F421" s="44"/>
      <c r="G421" s="44"/>
      <c r="H421" s="44"/>
      <c r="I421" s="44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44"/>
      <c r="AJ421" s="44"/>
      <c r="AK421" s="44"/>
      <c r="AL421" s="44"/>
      <c r="AM421" s="44"/>
      <c r="AN421" s="44"/>
      <c r="AO421" s="44"/>
      <c r="AP421" s="44"/>
      <c r="AQ421" s="44"/>
      <c r="AR421" s="44"/>
      <c r="AS421" s="44"/>
      <c r="AT421" s="44"/>
      <c r="AU421" s="44"/>
      <c r="AV421" s="44"/>
      <c r="AW421" s="44"/>
      <c r="AX421" s="44"/>
      <c r="AY421" s="44"/>
      <c r="AZ421" s="44"/>
      <c r="BA421" s="44"/>
      <c r="BB421" s="44"/>
      <c r="BC421" s="44"/>
      <c r="BD421" s="45"/>
      <c r="BE421" s="45"/>
      <c r="BF421" s="45"/>
      <c r="BG421" s="45"/>
      <c r="BH421" s="45"/>
      <c r="BI421" s="45"/>
      <c r="BJ421" s="45"/>
      <c r="BL421" s="45"/>
      <c r="BM421" s="45"/>
      <c r="BN421" s="45"/>
      <c r="BO421" s="45"/>
      <c r="BP421" s="45"/>
      <c r="BR421" s="45"/>
      <c r="BS421" s="44"/>
      <c r="BT421" s="45"/>
      <c r="BU421" s="223"/>
      <c r="BV421" s="223"/>
      <c r="BW421" s="223"/>
      <c r="BX421" s="223"/>
      <c r="BY421" s="169"/>
      <c r="BZ421" s="169"/>
      <c r="CA421" s="169"/>
      <c r="CB421" s="169"/>
      <c r="CC421" s="169"/>
      <c r="CD421" s="169"/>
      <c r="CE421" s="169"/>
      <c r="CF421" s="169"/>
      <c r="CG421" s="169"/>
      <c r="CH421" s="169"/>
      <c r="CI421" s="169"/>
      <c r="CJ421" s="169"/>
      <c r="CK421" s="169"/>
      <c r="CL421" s="169"/>
      <c r="CM421" s="169"/>
      <c r="CN421" s="169"/>
      <c r="CO421" s="169"/>
      <c r="CP421" s="169"/>
      <c r="CQ421" s="169"/>
      <c r="CR421" s="169"/>
      <c r="CS421" s="169"/>
      <c r="CT421" s="169"/>
      <c r="CU421" s="169"/>
      <c r="CV421" s="169"/>
      <c r="CW421" s="169"/>
      <c r="CX421" s="169"/>
      <c r="CY421" s="169"/>
      <c r="CZ421" s="169"/>
      <c r="DA421" s="169"/>
      <c r="DB421" s="169"/>
      <c r="DC421" s="169"/>
      <c r="DD421" s="169"/>
      <c r="DE421" s="169"/>
      <c r="EV421" s="338"/>
      <c r="EW421" s="338"/>
      <c r="EX421" s="338"/>
      <c r="EY421" s="338"/>
      <c r="EZ421" s="338"/>
      <c r="FA421" s="338"/>
      <c r="FB421" s="338"/>
      <c r="FC421" s="338"/>
      <c r="FD421" s="338"/>
      <c r="FE421" s="338"/>
      <c r="FF421" s="338"/>
      <c r="FG421" s="338"/>
      <c r="FH421" s="338"/>
      <c r="FI421" s="338"/>
      <c r="FJ421" s="338"/>
      <c r="FK421" s="338"/>
      <c r="FL421" s="338"/>
      <c r="FM421" s="338"/>
      <c r="FN421" s="338"/>
      <c r="FO421" s="338"/>
      <c r="FP421" s="338"/>
      <c r="FQ421" s="338"/>
      <c r="FR421" s="338"/>
      <c r="FS421" s="338"/>
      <c r="FT421" s="338"/>
      <c r="FU421" s="338"/>
      <c r="FV421" s="338"/>
      <c r="FW421" s="338"/>
      <c r="FX421" s="338"/>
      <c r="FY421" s="338"/>
      <c r="FZ421" s="338"/>
      <c r="GA421" s="338"/>
      <c r="GB421" s="338"/>
      <c r="GC421" s="338"/>
      <c r="GD421" s="338"/>
      <c r="GE421" s="338"/>
      <c r="GF421" s="338"/>
      <c r="GG421" s="338"/>
      <c r="GH421" s="338"/>
      <c r="GI421" s="338"/>
      <c r="GK421" s="338"/>
      <c r="GL421" s="338"/>
      <c r="GM421" s="338"/>
      <c r="GN421" s="338"/>
      <c r="GO421" s="338"/>
      <c r="GP421" s="338"/>
      <c r="GQ421" s="338"/>
      <c r="GR421" s="338"/>
      <c r="GS421" s="338"/>
      <c r="GT421" s="338"/>
      <c r="GU421" s="338"/>
      <c r="GV421" s="338"/>
      <c r="GW421" s="338"/>
      <c r="GX421" s="338"/>
      <c r="GY421" s="338"/>
      <c r="GZ421" s="338"/>
      <c r="HA421" s="338"/>
      <c r="HB421" s="338"/>
      <c r="HC421" s="338"/>
      <c r="HD421" s="338"/>
      <c r="HE421" s="338"/>
      <c r="HF421" s="338"/>
      <c r="HG421" s="338"/>
      <c r="HH421" s="338"/>
      <c r="HI421" s="338"/>
      <c r="HJ421" s="338"/>
      <c r="HK421" s="338"/>
      <c r="HL421" s="338"/>
      <c r="HM421" s="338"/>
      <c r="HN421" s="338"/>
      <c r="HO421" s="338"/>
      <c r="HP421" s="338"/>
      <c r="HQ421" s="338"/>
      <c r="HR421" s="338"/>
      <c r="HS421" s="338"/>
      <c r="HT421" s="338"/>
      <c r="HU421" s="338"/>
      <c r="HV421" s="338"/>
      <c r="HW421" s="338"/>
      <c r="HX421" s="338"/>
      <c r="HZ421" s="338"/>
      <c r="IA421" s="338"/>
      <c r="IB421" s="338"/>
      <c r="IC421" s="338"/>
      <c r="ID421" s="338"/>
      <c r="IE421" s="338"/>
      <c r="IF421" s="338"/>
      <c r="IG421" s="338"/>
      <c r="IH421" s="338"/>
      <c r="II421" s="338"/>
      <c r="IJ421" s="338"/>
      <c r="IK421" s="338"/>
      <c r="IL421" s="338"/>
      <c r="IM421" s="338"/>
      <c r="IN421" s="338"/>
      <c r="IO421" s="338"/>
      <c r="IP421" s="338"/>
      <c r="IQ421" s="338"/>
      <c r="IR421" s="338"/>
      <c r="IS421" s="338"/>
      <c r="IT421" s="338"/>
      <c r="IU421" s="338"/>
      <c r="IV421" s="338"/>
      <c r="IW421" s="338"/>
      <c r="IX421" s="338"/>
      <c r="IY421" s="338"/>
      <c r="IZ421" s="338"/>
      <c r="JA421" s="338"/>
      <c r="JB421" s="338"/>
      <c r="JC421" s="338"/>
      <c r="JD421" s="338"/>
      <c r="JE421" s="338"/>
      <c r="JF421" s="338"/>
      <c r="JG421" s="338"/>
      <c r="JH421" s="338"/>
      <c r="JI421" s="338"/>
      <c r="JJ421" s="338"/>
      <c r="JK421" s="338"/>
      <c r="JL421" s="338"/>
      <c r="JM421" s="338"/>
      <c r="JO421" s="338"/>
      <c r="JP421" s="338"/>
      <c r="JQ421" s="338"/>
      <c r="JR421" s="338"/>
      <c r="JS421" s="338"/>
      <c r="JT421" s="338"/>
      <c r="JU421" s="338"/>
      <c r="JV421" s="338"/>
      <c r="JW421" s="338"/>
      <c r="JX421" s="338"/>
      <c r="JY421" s="338"/>
      <c r="JZ421" s="338"/>
      <c r="KA421" s="338"/>
      <c r="KB421" s="338"/>
      <c r="KC421" s="338"/>
      <c r="KD421" s="338"/>
      <c r="KE421" s="338"/>
      <c r="KF421" s="338"/>
      <c r="KG421" s="338"/>
      <c r="KH421" s="338"/>
      <c r="KI421" s="338"/>
      <c r="KJ421" s="338"/>
      <c r="KK421" s="338"/>
      <c r="KL421" s="338"/>
      <c r="KM421" s="338"/>
      <c r="KN421" s="338"/>
      <c r="KO421" s="338"/>
      <c r="KP421" s="338"/>
      <c r="KQ421" s="338"/>
      <c r="KR421" s="338"/>
      <c r="KS421" s="338"/>
      <c r="KT421" s="338"/>
      <c r="KU421" s="338"/>
      <c r="KV421" s="338"/>
      <c r="KW421" s="338"/>
      <c r="KX421" s="338"/>
      <c r="KY421" s="338"/>
      <c r="KZ421" s="338"/>
      <c r="LA421" s="338"/>
      <c r="LB421" s="338"/>
      <c r="LD421" s="338"/>
      <c r="LE421" s="338"/>
      <c r="LF421" s="338"/>
      <c r="LG421" s="338"/>
      <c r="LH421" s="338"/>
      <c r="LI421" s="338"/>
      <c r="LJ421" s="338"/>
      <c r="LK421" s="338"/>
      <c r="LL421" s="338"/>
      <c r="LM421" s="338"/>
      <c r="LN421" s="338"/>
      <c r="LO421" s="338"/>
      <c r="LP421" s="338"/>
      <c r="LQ421" s="338"/>
      <c r="LR421" s="338"/>
      <c r="LS421" s="338"/>
      <c r="LT421" s="338"/>
      <c r="LU421" s="338"/>
      <c r="LV421" s="338"/>
      <c r="LW421" s="338"/>
      <c r="LX421" s="338"/>
      <c r="LY421" s="338"/>
      <c r="LZ421" s="338"/>
      <c r="MA421" s="338"/>
      <c r="MB421" s="338"/>
      <c r="MC421" s="338"/>
      <c r="MD421" s="338"/>
      <c r="ME421" s="338"/>
      <c r="MF421" s="338"/>
      <c r="MG421" s="338"/>
      <c r="MH421" s="338"/>
      <c r="MI421" s="338"/>
      <c r="MJ421" s="338"/>
      <c r="MK421" s="338"/>
      <c r="ML421" s="338"/>
      <c r="MM421" s="338"/>
      <c r="MN421" s="338"/>
      <c r="MO421" s="338"/>
      <c r="MP421" s="338"/>
      <c r="MQ421" s="338"/>
      <c r="MT421" s="316"/>
      <c r="MU421" s="316"/>
      <c r="MV421" s="316"/>
      <c r="MW421" s="316"/>
      <c r="MX421" s="316"/>
      <c r="MY421" s="316"/>
      <c r="MZ421" s="316"/>
      <c r="NA421" s="316"/>
      <c r="NB421" s="316"/>
      <c r="NC421" s="316"/>
      <c r="ND421" s="316"/>
      <c r="NE421" s="316"/>
      <c r="NF421" s="316"/>
      <c r="NG421" s="316"/>
      <c r="NH421" s="316"/>
      <c r="NI421" s="316"/>
      <c r="NJ421" s="316"/>
      <c r="NK421" s="316"/>
      <c r="NL421" s="316"/>
      <c r="NM421" s="316"/>
      <c r="NN421" s="350"/>
    </row>
    <row r="422" spans="1:384" ht="18" customHeight="1" thickBot="1">
      <c r="A422" s="26">
        <v>13</v>
      </c>
      <c r="B422" s="337"/>
      <c r="C422" s="320">
        <f>Conges!$B$15</f>
        <v>44908</v>
      </c>
      <c r="D422" s="321"/>
      <c r="E422" s="321"/>
      <c r="F422" s="321"/>
      <c r="G422" s="321"/>
      <c r="H422" s="321"/>
      <c r="I422" s="321"/>
      <c r="J422" s="321"/>
      <c r="K422" s="321"/>
      <c r="L422" s="321"/>
      <c r="M422" s="321"/>
      <c r="N422" s="321"/>
      <c r="O422" s="321"/>
      <c r="P422" s="321"/>
      <c r="Q422" s="321"/>
      <c r="R422" s="321"/>
      <c r="S422" s="321"/>
      <c r="T422" s="321"/>
      <c r="U422" s="321"/>
      <c r="V422" s="321"/>
      <c r="W422" s="321"/>
      <c r="X422" s="321"/>
      <c r="Y422" s="321"/>
      <c r="Z422" s="321"/>
      <c r="AA422" s="321"/>
      <c r="AB422" s="321"/>
      <c r="AC422" s="321"/>
      <c r="AD422" s="321"/>
      <c r="AE422" s="321"/>
      <c r="AF422" s="321"/>
      <c r="AG422" s="321"/>
      <c r="AH422" s="321"/>
      <c r="AI422" s="321"/>
      <c r="AJ422" s="321"/>
      <c r="AK422" s="321"/>
      <c r="AL422" s="321"/>
      <c r="AM422" s="321"/>
      <c r="AN422" s="321"/>
      <c r="AO422" s="321"/>
      <c r="AP422" s="321"/>
      <c r="AQ422" s="321"/>
      <c r="AR422" s="321"/>
      <c r="AS422" s="321"/>
      <c r="AT422" s="321"/>
      <c r="AU422" s="321"/>
      <c r="AV422" s="321"/>
      <c r="AW422" s="321"/>
      <c r="AX422" s="321"/>
      <c r="AY422" s="321"/>
      <c r="AZ422" s="321"/>
      <c r="BA422" s="321"/>
      <c r="BB422" s="321"/>
      <c r="BC422" s="321"/>
      <c r="BD422" s="370"/>
      <c r="BE422" s="359" t="s">
        <v>13</v>
      </c>
      <c r="BF422" s="360"/>
      <c r="BG422" s="363"/>
      <c r="BH422" s="353" t="s">
        <v>54</v>
      </c>
      <c r="BI422" s="353"/>
      <c r="BJ422" s="353" t="s">
        <v>46</v>
      </c>
      <c r="BK422" s="332"/>
      <c r="BL422" s="353" t="s">
        <v>69</v>
      </c>
      <c r="BM422" s="353" t="s">
        <v>70</v>
      </c>
      <c r="BN422" s="353" t="s">
        <v>73</v>
      </c>
      <c r="BO422" s="353" t="s">
        <v>74</v>
      </c>
      <c r="BP422" s="353" t="s">
        <v>71</v>
      </c>
      <c r="BQ422" s="353" t="s">
        <v>72</v>
      </c>
      <c r="BR422" s="393" t="s">
        <v>62</v>
      </c>
      <c r="BS422" s="391" t="s">
        <v>68</v>
      </c>
      <c r="BT422" s="362"/>
      <c r="BU422" s="395" t="str">
        <f>BU$2</f>
        <v>Heures Pointés Reel +ind</v>
      </c>
      <c r="BV422" s="397" t="str">
        <f>BV$2</f>
        <v>Heures Cumules Reel + ind</v>
      </c>
      <c r="BW422" s="395"/>
      <c r="BX422" s="397"/>
      <c r="BY422" s="169"/>
      <c r="BZ422" s="169"/>
      <c r="CA422" s="169"/>
      <c r="CB422" s="169"/>
      <c r="CC422" s="169"/>
      <c r="CD422" s="169"/>
      <c r="CE422" s="169"/>
      <c r="CF422" s="169"/>
      <c r="CG422" s="169"/>
      <c r="CH422" s="169"/>
      <c r="CI422" s="169"/>
      <c r="CJ422" s="169"/>
      <c r="CK422" s="169"/>
      <c r="CL422" s="169"/>
      <c r="CM422" s="169"/>
      <c r="CN422" s="169"/>
      <c r="CO422" s="169"/>
      <c r="CP422" s="169"/>
      <c r="CQ422" s="169"/>
      <c r="CR422" s="169"/>
      <c r="CS422" s="169"/>
      <c r="CT422" s="169"/>
      <c r="CU422" s="169"/>
      <c r="CV422" s="169"/>
      <c r="CW422" s="169"/>
      <c r="CX422" s="169"/>
      <c r="CY422" s="169"/>
      <c r="CZ422" s="169"/>
      <c r="DA422" s="169"/>
      <c r="DB422" s="169"/>
      <c r="DC422" s="169"/>
      <c r="DD422" s="169"/>
      <c r="DE422" s="169"/>
      <c r="EV422" s="338"/>
      <c r="EW422" s="338"/>
      <c r="EX422" s="338"/>
      <c r="EY422" s="338"/>
      <c r="EZ422" s="338"/>
      <c r="FA422" s="338"/>
      <c r="FB422" s="338"/>
      <c r="FC422" s="338"/>
      <c r="FD422" s="338"/>
      <c r="FE422" s="338"/>
      <c r="FF422" s="338"/>
      <c r="FG422" s="338"/>
      <c r="FH422" s="338"/>
      <c r="FI422" s="338"/>
      <c r="FJ422" s="338"/>
      <c r="FK422" s="338"/>
      <c r="FL422" s="338"/>
      <c r="FM422" s="338"/>
      <c r="FN422" s="338"/>
      <c r="FO422" s="338"/>
      <c r="FP422" s="338"/>
      <c r="FQ422" s="338"/>
      <c r="FR422" s="338"/>
      <c r="FS422" s="338"/>
      <c r="FT422" s="338"/>
      <c r="FU422" s="338"/>
      <c r="FV422" s="338"/>
      <c r="FW422" s="338"/>
      <c r="FX422" s="338"/>
      <c r="FY422" s="338"/>
      <c r="FZ422" s="338"/>
      <c r="GA422" s="338"/>
      <c r="GB422" s="338"/>
      <c r="GC422" s="338"/>
      <c r="GD422" s="338"/>
      <c r="GE422" s="338"/>
      <c r="GF422" s="338"/>
      <c r="GG422" s="338"/>
      <c r="GH422" s="338"/>
      <c r="GI422" s="338"/>
      <c r="GK422" s="338"/>
      <c r="GL422" s="338"/>
      <c r="GM422" s="338"/>
      <c r="GN422" s="338"/>
      <c r="GO422" s="338"/>
      <c r="GP422" s="338"/>
      <c r="GQ422" s="338"/>
      <c r="GR422" s="338"/>
      <c r="GS422" s="338"/>
      <c r="GT422" s="338"/>
      <c r="GU422" s="338"/>
      <c r="GV422" s="338"/>
      <c r="GW422" s="338"/>
      <c r="GX422" s="338"/>
      <c r="GY422" s="338"/>
      <c r="GZ422" s="338"/>
      <c r="HA422" s="338"/>
      <c r="HB422" s="338"/>
      <c r="HC422" s="338"/>
      <c r="HD422" s="338"/>
      <c r="HE422" s="338"/>
      <c r="HF422" s="338"/>
      <c r="HG422" s="338"/>
      <c r="HH422" s="338"/>
      <c r="HI422" s="338"/>
      <c r="HJ422" s="338"/>
      <c r="HK422" s="338"/>
      <c r="HL422" s="338"/>
      <c r="HM422" s="338"/>
      <c r="HN422" s="338"/>
      <c r="HO422" s="338"/>
      <c r="HP422" s="338"/>
      <c r="HQ422" s="338"/>
      <c r="HR422" s="338"/>
      <c r="HS422" s="338"/>
      <c r="HT422" s="338"/>
      <c r="HU422" s="338"/>
      <c r="HV422" s="338"/>
      <c r="HW422" s="338"/>
      <c r="HX422" s="338"/>
      <c r="HZ422" s="338"/>
      <c r="IA422" s="338"/>
      <c r="IB422" s="338"/>
      <c r="IC422" s="338"/>
      <c r="ID422" s="338"/>
      <c r="IE422" s="338"/>
      <c r="IF422" s="338"/>
      <c r="IG422" s="338"/>
      <c r="IH422" s="338"/>
      <c r="II422" s="338"/>
      <c r="IJ422" s="338"/>
      <c r="IK422" s="338"/>
      <c r="IL422" s="338"/>
      <c r="IM422" s="338"/>
      <c r="IN422" s="338"/>
      <c r="IO422" s="338"/>
      <c r="IP422" s="338"/>
      <c r="IQ422" s="338"/>
      <c r="IR422" s="338"/>
      <c r="IS422" s="338"/>
      <c r="IT422" s="338"/>
      <c r="IU422" s="338"/>
      <c r="IV422" s="338"/>
      <c r="IW422" s="338"/>
      <c r="IX422" s="338"/>
      <c r="IY422" s="338"/>
      <c r="IZ422" s="338"/>
      <c r="JA422" s="338"/>
      <c r="JB422" s="338"/>
      <c r="JC422" s="338"/>
      <c r="JD422" s="338"/>
      <c r="JE422" s="338"/>
      <c r="JF422" s="338"/>
      <c r="JG422" s="338"/>
      <c r="JH422" s="338"/>
      <c r="JI422" s="338"/>
      <c r="JJ422" s="338"/>
      <c r="JK422" s="338"/>
      <c r="JL422" s="338"/>
      <c r="JM422" s="338"/>
      <c r="JO422" s="338"/>
      <c r="JP422" s="338"/>
      <c r="JQ422" s="338"/>
      <c r="JR422" s="338"/>
      <c r="JS422" s="338"/>
      <c r="JT422" s="338"/>
      <c r="JU422" s="338"/>
      <c r="JV422" s="338"/>
      <c r="JW422" s="338"/>
      <c r="JX422" s="338"/>
      <c r="JY422" s="338"/>
      <c r="JZ422" s="338"/>
      <c r="KA422" s="338"/>
      <c r="KB422" s="338"/>
      <c r="KC422" s="338"/>
      <c r="KD422" s="338"/>
      <c r="KE422" s="338"/>
      <c r="KF422" s="338"/>
      <c r="KG422" s="338"/>
      <c r="KH422" s="338"/>
      <c r="KI422" s="338"/>
      <c r="KJ422" s="338"/>
      <c r="KK422" s="338"/>
      <c r="KL422" s="338"/>
      <c r="KM422" s="338"/>
      <c r="KN422" s="338"/>
      <c r="KO422" s="338"/>
      <c r="KP422" s="338"/>
      <c r="KQ422" s="338"/>
      <c r="KR422" s="338"/>
      <c r="KS422" s="338"/>
      <c r="KT422" s="338"/>
      <c r="KU422" s="338"/>
      <c r="KV422" s="338"/>
      <c r="KW422" s="338"/>
      <c r="KX422" s="338"/>
      <c r="KY422" s="338"/>
      <c r="KZ422" s="338"/>
      <c r="LA422" s="338"/>
      <c r="LB422" s="338"/>
      <c r="LD422" s="338"/>
      <c r="LE422" s="338"/>
      <c r="LF422" s="338"/>
      <c r="LG422" s="338"/>
      <c r="LH422" s="338"/>
      <c r="LI422" s="338"/>
      <c r="LJ422" s="338"/>
      <c r="LK422" s="338"/>
      <c r="LL422" s="338"/>
      <c r="LM422" s="338"/>
      <c r="LN422" s="338"/>
      <c r="LO422" s="338"/>
      <c r="LP422" s="338"/>
      <c r="LQ422" s="338"/>
      <c r="LR422" s="338"/>
      <c r="LS422" s="338"/>
      <c r="LT422" s="338"/>
      <c r="LU422" s="338"/>
      <c r="LV422" s="338"/>
      <c r="LW422" s="338"/>
      <c r="LX422" s="338"/>
      <c r="LY422" s="338"/>
      <c r="LZ422" s="338"/>
      <c r="MA422" s="338"/>
      <c r="MB422" s="338"/>
      <c r="MC422" s="338"/>
      <c r="MD422" s="338"/>
      <c r="ME422" s="338"/>
      <c r="MF422" s="338"/>
      <c r="MG422" s="338"/>
      <c r="MH422" s="338"/>
      <c r="MI422" s="338"/>
      <c r="MJ422" s="338"/>
      <c r="MK422" s="338"/>
      <c r="ML422" s="338"/>
      <c r="MM422" s="338"/>
      <c r="MN422" s="338"/>
      <c r="MO422" s="338"/>
      <c r="MP422" s="338"/>
      <c r="MQ422" s="338"/>
      <c r="MT422" s="381" t="s">
        <v>12</v>
      </c>
      <c r="MU422" s="381"/>
      <c r="MV422" s="381"/>
      <c r="MW422" s="381"/>
      <c r="MX422" s="381"/>
      <c r="MY422" s="381"/>
      <c r="MZ422" s="381"/>
      <c r="NA422" s="381"/>
      <c r="NB422" s="381"/>
      <c r="NC422" s="381"/>
      <c r="ND422" s="381"/>
      <c r="NE422" s="381"/>
      <c r="NF422" s="381"/>
      <c r="NG422" s="381"/>
      <c r="NH422" s="381"/>
      <c r="NI422" s="381"/>
      <c r="NJ422" s="381"/>
      <c r="NK422" s="381"/>
      <c r="NL422" s="381"/>
      <c r="NM422" s="381"/>
      <c r="NN422" s="350"/>
      <c r="NR422" s="330" t="s">
        <v>56</v>
      </c>
      <c r="NS422" s="330"/>
      <c r="NT422" s="330"/>
    </row>
    <row r="423" spans="1:384" ht="10.199999999999999" customHeight="1">
      <c r="A423" s="25"/>
      <c r="B423" s="337"/>
      <c r="C423" s="335">
        <f>C422</f>
        <v>44908</v>
      </c>
      <c r="D423" s="16"/>
      <c r="E423" s="349" t="str">
        <f>$E$3</f>
        <v>Sans Renfort</v>
      </c>
      <c r="F423" s="349"/>
      <c r="G423" s="349"/>
      <c r="H423" s="10"/>
      <c r="I423" s="10"/>
      <c r="J423" s="10"/>
      <c r="K423" s="10"/>
      <c r="L423" s="10"/>
      <c r="M423" s="10"/>
      <c r="N423" s="316">
        <v>7</v>
      </c>
      <c r="O423" s="316"/>
      <c r="P423" s="316">
        <v>8</v>
      </c>
      <c r="Q423" s="316"/>
      <c r="R423" s="316">
        <v>9</v>
      </c>
      <c r="S423" s="316"/>
      <c r="T423" s="316">
        <v>10</v>
      </c>
      <c r="U423" s="316"/>
      <c r="V423" s="316">
        <v>11</v>
      </c>
      <c r="W423" s="316"/>
      <c r="X423" s="316">
        <v>12</v>
      </c>
      <c r="Y423" s="316"/>
      <c r="Z423" s="316">
        <v>13</v>
      </c>
      <c r="AA423" s="316"/>
      <c r="AB423" s="316">
        <v>14</v>
      </c>
      <c r="AC423" s="316"/>
      <c r="AD423" s="316">
        <v>15</v>
      </c>
      <c r="AE423" s="316"/>
      <c r="AF423" s="316">
        <v>16</v>
      </c>
      <c r="AG423" s="316"/>
      <c r="AH423" s="316">
        <v>17</v>
      </c>
      <c r="AI423" s="316"/>
      <c r="AJ423" s="316">
        <v>18</v>
      </c>
      <c r="AK423" s="316"/>
      <c r="AL423" s="316">
        <v>19</v>
      </c>
      <c r="AM423" s="316"/>
      <c r="AN423" s="316">
        <v>20</v>
      </c>
      <c r="AO423" s="316"/>
      <c r="AP423" s="316">
        <v>21</v>
      </c>
      <c r="AQ423" s="316"/>
      <c r="AR423" s="316">
        <v>22</v>
      </c>
      <c r="AS423" s="316"/>
      <c r="AT423" s="316">
        <v>23</v>
      </c>
      <c r="AU423" s="316"/>
      <c r="AV423" s="316">
        <v>24</v>
      </c>
      <c r="AW423" s="316"/>
      <c r="AX423" s="316">
        <v>1</v>
      </c>
      <c r="AY423" s="316"/>
      <c r="AZ423" s="316">
        <v>2</v>
      </c>
      <c r="BA423" s="316"/>
      <c r="BB423" s="316">
        <v>3</v>
      </c>
      <c r="BC423" s="346"/>
      <c r="BD423" s="370"/>
      <c r="BE423" s="361"/>
      <c r="BF423" s="362"/>
      <c r="BG423" s="364"/>
      <c r="BH423" s="354"/>
      <c r="BI423" s="354"/>
      <c r="BJ423" s="354"/>
      <c r="BK423" s="333"/>
      <c r="BL423" s="354"/>
      <c r="BM423" s="354"/>
      <c r="BN423" s="354"/>
      <c r="BO423" s="354"/>
      <c r="BP423" s="354"/>
      <c r="BQ423" s="354"/>
      <c r="BR423" s="394"/>
      <c r="BS423" s="392"/>
      <c r="BT423" s="362"/>
      <c r="BU423" s="396"/>
      <c r="BV423" s="398"/>
      <c r="BW423" s="396"/>
      <c r="BX423" s="398"/>
      <c r="MT423" s="374">
        <v>1</v>
      </c>
      <c r="MU423" s="316"/>
      <c r="MV423" s="316">
        <v>2</v>
      </c>
      <c r="MW423" s="316"/>
      <c r="MX423" s="316">
        <v>3</v>
      </c>
      <c r="MY423" s="316"/>
      <c r="MZ423" s="316">
        <v>4</v>
      </c>
      <c r="NA423" s="316"/>
      <c r="NB423" s="316">
        <v>5</v>
      </c>
      <c r="NC423" s="316"/>
      <c r="ND423" s="316">
        <v>6</v>
      </c>
      <c r="NE423" s="316"/>
      <c r="NF423" s="316">
        <v>7</v>
      </c>
      <c r="NG423" s="316"/>
      <c r="NH423" s="316">
        <v>8</v>
      </c>
      <c r="NI423" s="316"/>
      <c r="NJ423" s="316">
        <v>9</v>
      </c>
      <c r="NK423" s="316"/>
      <c r="NL423" s="382" t="s">
        <v>12</v>
      </c>
      <c r="NM423" s="383"/>
      <c r="NN423" s="350"/>
      <c r="NR423" s="30" t="s">
        <v>57</v>
      </c>
      <c r="NS423" s="30" t="s">
        <v>58</v>
      </c>
      <c r="NT423" s="30" t="s">
        <v>59</v>
      </c>
    </row>
    <row r="424" spans="1:384" ht="10.199999999999999" customHeight="1">
      <c r="A424" s="25"/>
      <c r="B424" s="337"/>
      <c r="C424" s="335"/>
      <c r="D424" s="15"/>
      <c r="E424" s="322" t="str">
        <f>IFERROR(G438*'Chiffres et fonctions'!$J$6,"CA à Produire")</f>
        <v>CA à Produire</v>
      </c>
      <c r="F424" s="322"/>
      <c r="G424" s="322"/>
      <c r="H424" s="323">
        <f>IF(BC454&lt;&gt;0,3,0)</f>
        <v>0</v>
      </c>
      <c r="I424" s="387">
        <f>Prenoms!$B$2</f>
        <v>0</v>
      </c>
      <c r="J424" s="388"/>
      <c r="K424" s="388"/>
      <c r="L424" s="388"/>
      <c r="M424" s="388"/>
      <c r="N424" s="60" t="str">
        <f>IF(NL424&lt;&gt;0,"",IF(Conges!R36=0,"",Conges!R36))</f>
        <v/>
      </c>
      <c r="O424" s="61"/>
      <c r="P424" s="62"/>
      <c r="Q424" s="62"/>
      <c r="R424" s="62"/>
      <c r="S424" s="62"/>
      <c r="T424" s="62"/>
      <c r="U424" s="62"/>
      <c r="V424" s="63"/>
      <c r="W424" s="62"/>
      <c r="X424" s="62"/>
      <c r="Y424" s="62"/>
      <c r="Z424" s="62"/>
      <c r="AA424" s="62"/>
      <c r="AB424" s="62"/>
      <c r="AC424" s="62"/>
      <c r="AD424" s="62"/>
      <c r="AE424" s="61"/>
      <c r="AF424" s="62"/>
      <c r="AG424" s="62"/>
      <c r="AH424" s="62"/>
      <c r="AI424" s="62"/>
      <c r="AJ424" s="63"/>
      <c r="AK424" s="62"/>
      <c r="AL424" s="62"/>
      <c r="AM424" s="62"/>
      <c r="AN424" s="62"/>
      <c r="AO424" s="62"/>
      <c r="AP424" s="62"/>
      <c r="AQ424" s="62"/>
      <c r="AR424" s="62"/>
      <c r="AS424" s="62"/>
      <c r="AT424" s="62"/>
      <c r="AU424" s="61"/>
      <c r="AV424" s="62"/>
      <c r="AW424" s="62"/>
      <c r="AX424" s="62"/>
      <c r="AY424" s="62"/>
      <c r="AZ424" s="62"/>
      <c r="BA424" s="62"/>
      <c r="BB424" s="63"/>
      <c r="BC424" s="64">
        <f>IF(NL424&lt;&gt;0,(IF(Conges!R$36=0,0,3)),0)</f>
        <v>0</v>
      </c>
      <c r="BD424" s="370"/>
      <c r="BE424" s="389">
        <f>IF(OR(Conges!R$36="A",Conges!R$36="V"),Prenoms!L$2,NL424)</f>
        <v>0</v>
      </c>
      <c r="BF424" s="390"/>
      <c r="BG424" s="261"/>
      <c r="BH424" s="262">
        <f t="shared" ref="BH424:BH453" si="567">IF(BO424=0,BM424+BH389,BO424+BH389)</f>
        <v>0</v>
      </c>
      <c r="BI424" s="263" t="str">
        <f t="shared" ref="BI424:BI453" si="568">IF(BO424=0,"",$BI$1)</f>
        <v/>
      </c>
      <c r="BJ424" s="273">
        <v>0</v>
      </c>
      <c r="BK424" s="274">
        <f>BH424-BJ424</f>
        <v>0</v>
      </c>
      <c r="BL424" s="275">
        <f t="shared" ref="BL424" si="569">$NL424</f>
        <v>0</v>
      </c>
      <c r="BM424" s="275">
        <f t="shared" ref="BM424" si="570">$BE424</f>
        <v>0</v>
      </c>
      <c r="BN424" s="275">
        <f>SUM('Heures Pointage'!$D$18:$E$18)</f>
        <v>0</v>
      </c>
      <c r="BO424" s="275">
        <f>SUM('Heures et Indemnites'!$D$18:$E$18)</f>
        <v>0</v>
      </c>
      <c r="BP424" s="276">
        <f t="shared" ref="BP424" si="571">$NT424</f>
        <v>0</v>
      </c>
      <c r="BQ424" s="276">
        <f>'Heures Pointage'!$AB$18</f>
        <v>0</v>
      </c>
      <c r="BR424" s="277">
        <f t="shared" ref="BR424" si="572">$BH$1054</f>
        <v>0</v>
      </c>
      <c r="BS424" s="141">
        <f>Prenoms!$C$2</f>
        <v>0</v>
      </c>
      <c r="BT424" s="146"/>
      <c r="BU424" s="212">
        <f>SUM('Heures et Indemnites'!$D$18:$E$18)</f>
        <v>0</v>
      </c>
      <c r="BV424" s="217">
        <f>SUM('Heures et Indemnites'!$D$6:$E$18)</f>
        <v>0</v>
      </c>
      <c r="BW424" s="212"/>
      <c r="BX424" s="217"/>
      <c r="MT424" s="384">
        <f>(COUNTA($O424:$BB424)/2)-SUM(MV424:NK424)</f>
        <v>0</v>
      </c>
      <c r="MU424" s="385">
        <f t="shared" ref="MU424:MU439" si="573">(COUNTA($O424:$BB424))/2</f>
        <v>0</v>
      </c>
      <c r="MV424" s="385">
        <f t="shared" ref="MV424:MV453" si="574">(COUNTIF($O424:$BB424,MV$3))/2</f>
        <v>0</v>
      </c>
      <c r="MW424" s="385"/>
      <c r="MX424" s="385">
        <f t="shared" ref="MX424:MX453" si="575">(COUNTIF($O424:$BB424,MX$3))/2</f>
        <v>0</v>
      </c>
      <c r="MY424" s="385"/>
      <c r="MZ424" s="385">
        <f t="shared" ref="MZ424:MZ453" si="576">(COUNTIF($O424:$BB424,MZ$3))/2</f>
        <v>0</v>
      </c>
      <c r="NA424" s="385"/>
      <c r="NB424" s="385">
        <f t="shared" ref="NB424:NB453" si="577">(COUNTIF($O424:$BB424,NB$3))/2</f>
        <v>0</v>
      </c>
      <c r="NC424" s="385"/>
      <c r="ND424" s="385">
        <f t="shared" ref="ND424:ND453" si="578">(COUNTIF($O424:$BB424,ND$3))/2</f>
        <v>0</v>
      </c>
      <c r="NE424" s="385"/>
      <c r="NF424" s="385">
        <f t="shared" ref="NF424:NF453" si="579">(COUNTIF($O424:$BB424,NF$3))/2</f>
        <v>0</v>
      </c>
      <c r="NG424" s="385"/>
      <c r="NH424" s="385">
        <f t="shared" ref="NH424:NH453" si="580">(COUNTIF($O424:$BB424,NH$3))/2</f>
        <v>0</v>
      </c>
      <c r="NI424" s="385"/>
      <c r="NJ424" s="385">
        <f t="shared" ref="NJ424:NJ453" si="581">(COUNTIF($O424:$BB424,NJ$3))/2</f>
        <v>0</v>
      </c>
      <c r="NK424" s="385"/>
      <c r="NL424" s="385">
        <f>(COUNTA($O424:$BB424))/2</f>
        <v>0</v>
      </c>
      <c r="NM424" s="386"/>
      <c r="NN424" s="350"/>
      <c r="NR424" s="30">
        <f t="shared" ref="NR424:NR453" si="582">IF(SUM(W424:AD424)&gt;0,1,0)</f>
        <v>0</v>
      </c>
      <c r="NS424" s="30">
        <f t="shared" ref="NS424:NS453" si="583">IF(SUM(AM424:BB424)&gt;0,1,0)</f>
        <v>0</v>
      </c>
      <c r="NT424" s="30">
        <f t="shared" ref="NT424:NT453" si="584">IF(SUM(NR424:NS424)=0,0,SUM(NR424:NS424))</f>
        <v>0</v>
      </c>
    </row>
    <row r="425" spans="1:384" ht="10.199999999999999" customHeight="1">
      <c r="A425" s="25"/>
      <c r="B425" s="337"/>
      <c r="C425" s="335"/>
      <c r="D425" s="15"/>
      <c r="E425" s="322"/>
      <c r="F425" s="322"/>
      <c r="G425" s="322"/>
      <c r="H425" s="323"/>
      <c r="I425" s="328">
        <f>Prenoms!$B$3</f>
        <v>0</v>
      </c>
      <c r="J425" s="329"/>
      <c r="K425" s="329"/>
      <c r="L425" s="329"/>
      <c r="M425" s="329"/>
      <c r="N425" s="78" t="str">
        <f>IF(NL425&lt;&gt;0,"",IF(Conges!R37=0,"",Conges!R37))</f>
        <v/>
      </c>
      <c r="O425" s="79"/>
      <c r="P425" s="80"/>
      <c r="Q425" s="80"/>
      <c r="R425" s="80"/>
      <c r="S425" s="80"/>
      <c r="T425" s="80"/>
      <c r="U425" s="80"/>
      <c r="V425" s="81"/>
      <c r="W425" s="80"/>
      <c r="X425" s="80"/>
      <c r="Y425" s="80"/>
      <c r="Z425" s="80"/>
      <c r="AA425" s="80"/>
      <c r="AB425" s="80"/>
      <c r="AC425" s="80"/>
      <c r="AD425" s="80"/>
      <c r="AE425" s="79"/>
      <c r="AF425" s="80"/>
      <c r="AG425" s="80"/>
      <c r="AH425" s="80"/>
      <c r="AI425" s="80"/>
      <c r="AJ425" s="81"/>
      <c r="AK425" s="80"/>
      <c r="AL425" s="80"/>
      <c r="AM425" s="80"/>
      <c r="AN425" s="80"/>
      <c r="AO425" s="80"/>
      <c r="AP425" s="80"/>
      <c r="AQ425" s="80"/>
      <c r="AR425" s="80"/>
      <c r="AS425" s="80"/>
      <c r="AT425" s="80"/>
      <c r="AU425" s="79"/>
      <c r="AV425" s="80"/>
      <c r="AW425" s="80"/>
      <c r="AX425" s="80"/>
      <c r="AY425" s="80"/>
      <c r="AZ425" s="80"/>
      <c r="BA425" s="80"/>
      <c r="BB425" s="81"/>
      <c r="BC425" s="82">
        <f>IF(NL425&lt;&gt;0,(IF(Conges!R$37=0,0,3)),0)</f>
        <v>0</v>
      </c>
      <c r="BD425" s="370"/>
      <c r="BE425" s="357">
        <f>IF(OR(Conges!R$37="A",Conges!R$37="V"),Prenoms!L$3,NL425)</f>
        <v>0</v>
      </c>
      <c r="BF425" s="358"/>
      <c r="BG425" s="264"/>
      <c r="BH425" s="265">
        <f t="shared" si="567"/>
        <v>0</v>
      </c>
      <c r="BI425" s="266" t="str">
        <f t="shared" si="568"/>
        <v/>
      </c>
      <c r="BJ425" s="278">
        <v>0</v>
      </c>
      <c r="BK425" s="279">
        <f t="shared" ref="BK425:BK453" si="585">BH425-BJ425</f>
        <v>0</v>
      </c>
      <c r="BL425" s="280">
        <f t="shared" si="538"/>
        <v>0</v>
      </c>
      <c r="BM425" s="280">
        <f t="shared" si="539"/>
        <v>0</v>
      </c>
      <c r="BN425" s="280">
        <f>SUM('Heures Pointage'!$AD$18:$AE$18)</f>
        <v>0</v>
      </c>
      <c r="BO425" s="280">
        <f>SUM('Heures et Indemnites'!$AD$18:$AE$18)</f>
        <v>0</v>
      </c>
      <c r="BP425" s="281">
        <f t="shared" si="540"/>
        <v>0</v>
      </c>
      <c r="BQ425" s="281">
        <f>'Heures Pointage'!$BB$18</f>
        <v>0</v>
      </c>
      <c r="BR425" s="282">
        <f t="shared" ref="BR425" si="586">$BH$1055</f>
        <v>0</v>
      </c>
      <c r="BS425" s="142">
        <f>Prenoms!$C$3</f>
        <v>0</v>
      </c>
      <c r="BT425" s="170"/>
      <c r="BU425" s="211">
        <f>SUM('Heures et Indemnites'!$AD$18:$AE$18)</f>
        <v>0</v>
      </c>
      <c r="BV425" s="218">
        <f>SUM('Heures et Indemnites'!$AD$6:$AE$18)</f>
        <v>0</v>
      </c>
      <c r="BW425" s="211"/>
      <c r="BX425" s="218"/>
      <c r="MT425" s="369">
        <f t="shared" ref="MT425:MT453" si="587">(COUNTA($O425:$BB425)/2)-SUM(MV425:NK425)</f>
        <v>0</v>
      </c>
      <c r="MU425" s="351">
        <f t="shared" si="573"/>
        <v>0</v>
      </c>
      <c r="MV425" s="351">
        <f t="shared" si="574"/>
        <v>0</v>
      </c>
      <c r="MW425" s="351"/>
      <c r="MX425" s="351">
        <f t="shared" si="575"/>
        <v>0</v>
      </c>
      <c r="MY425" s="351"/>
      <c r="MZ425" s="351">
        <f t="shared" si="576"/>
        <v>0</v>
      </c>
      <c r="NA425" s="351"/>
      <c r="NB425" s="351">
        <f t="shared" si="577"/>
        <v>0</v>
      </c>
      <c r="NC425" s="351"/>
      <c r="ND425" s="351">
        <f t="shared" si="578"/>
        <v>0</v>
      </c>
      <c r="NE425" s="351"/>
      <c r="NF425" s="351">
        <f t="shared" si="579"/>
        <v>0</v>
      </c>
      <c r="NG425" s="351"/>
      <c r="NH425" s="351">
        <f t="shared" si="580"/>
        <v>0</v>
      </c>
      <c r="NI425" s="351"/>
      <c r="NJ425" s="351">
        <f t="shared" si="581"/>
        <v>0</v>
      </c>
      <c r="NK425" s="351"/>
      <c r="NL425" s="351">
        <f t="shared" ref="NL425:NL453" si="588">(COUNTA($O425:$BB425))/2</f>
        <v>0</v>
      </c>
      <c r="NM425" s="352"/>
      <c r="NN425" s="350"/>
      <c r="NR425" s="30">
        <f t="shared" si="582"/>
        <v>0</v>
      </c>
      <c r="NS425" s="30">
        <f t="shared" si="583"/>
        <v>0</v>
      </c>
      <c r="NT425" s="30">
        <f t="shared" si="584"/>
        <v>0</v>
      </c>
    </row>
    <row r="426" spans="1:384" ht="10.199999999999999" customHeight="1">
      <c r="A426" s="25"/>
      <c r="B426" s="337"/>
      <c r="C426" s="335"/>
      <c r="D426" s="15"/>
      <c r="E426" s="324" t="str">
        <f>$E$6</f>
        <v>Avec Renfort</v>
      </c>
      <c r="F426" s="324"/>
      <c r="G426" s="324"/>
      <c r="H426" s="323"/>
      <c r="I426" s="325" t="str">
        <f>Prenoms!$B$4</f>
        <v>j.do</v>
      </c>
      <c r="J426" s="326"/>
      <c r="K426" s="326"/>
      <c r="L426" s="326"/>
      <c r="M426" s="326"/>
      <c r="N426" s="65" t="str">
        <f>IF(NL426&lt;&gt;0,"",IF(Conges!R38=0,"",Conges!R38))</f>
        <v/>
      </c>
      <c r="O426" s="66"/>
      <c r="P426" s="67"/>
      <c r="Q426" s="67"/>
      <c r="R426" s="67"/>
      <c r="S426" s="67"/>
      <c r="T426" s="67"/>
      <c r="U426" s="67"/>
      <c r="V426" s="68"/>
      <c r="W426" s="67"/>
      <c r="X426" s="67"/>
      <c r="Y426" s="67"/>
      <c r="Z426" s="67"/>
      <c r="AA426" s="67"/>
      <c r="AB426" s="67"/>
      <c r="AC426" s="67"/>
      <c r="AD426" s="67"/>
      <c r="AE426" s="66"/>
      <c r="AF426" s="67"/>
      <c r="AG426" s="67"/>
      <c r="AH426" s="67"/>
      <c r="AI426" s="67"/>
      <c r="AJ426" s="68"/>
      <c r="AK426" s="67"/>
      <c r="AL426" s="67"/>
      <c r="AM426" s="67"/>
      <c r="AN426" s="67"/>
      <c r="AO426" s="67"/>
      <c r="AP426" s="67"/>
      <c r="AQ426" s="67"/>
      <c r="AR426" s="67"/>
      <c r="AS426" s="67"/>
      <c r="AT426" s="67"/>
      <c r="AU426" s="66"/>
      <c r="AV426" s="67"/>
      <c r="AW426" s="67"/>
      <c r="AX426" s="67"/>
      <c r="AY426" s="67"/>
      <c r="AZ426" s="67"/>
      <c r="BA426" s="67"/>
      <c r="BB426" s="68"/>
      <c r="BC426" s="69">
        <f>IF(NL426&lt;&gt;0,(IF(Conges!R$38=0,0,3)),0)</f>
        <v>0</v>
      </c>
      <c r="BD426" s="370"/>
      <c r="BE426" s="355">
        <f>IF(OR(Conges!R$38="A",Conges!R$38="V"),Prenoms!L$4,NL426)</f>
        <v>0</v>
      </c>
      <c r="BF426" s="356"/>
      <c r="BG426" s="267"/>
      <c r="BH426" s="268">
        <f t="shared" si="567"/>
        <v>0</v>
      </c>
      <c r="BI426" s="269" t="str">
        <f t="shared" si="568"/>
        <v/>
      </c>
      <c r="BJ426" s="283">
        <v>70.870967741935473</v>
      </c>
      <c r="BK426" s="284">
        <f t="shared" si="585"/>
        <v>-70.870967741935473</v>
      </c>
      <c r="BL426" s="285">
        <f t="shared" si="538"/>
        <v>0</v>
      </c>
      <c r="BM426" s="285">
        <f t="shared" si="539"/>
        <v>0</v>
      </c>
      <c r="BN426" s="285">
        <f>SUM('Heures Pointage'!$BD$18:$BE$18)</f>
        <v>0</v>
      </c>
      <c r="BO426" s="285">
        <f>SUM('Heures et Indemnites'!$BD$18:$BE$18)</f>
        <v>0</v>
      </c>
      <c r="BP426" s="286">
        <f t="shared" si="540"/>
        <v>0</v>
      </c>
      <c r="BQ426" s="286">
        <f>'Heures Pointage'!$CB$18</f>
        <v>0</v>
      </c>
      <c r="BR426" s="287">
        <f t="shared" ref="BR426" si="589">$BH$1056</f>
        <v>0</v>
      </c>
      <c r="BS426" s="143">
        <f>Prenoms!$C$4</f>
        <v>169</v>
      </c>
      <c r="BT426" s="146"/>
      <c r="BU426" s="210">
        <f>SUM('Heures et Indemnites'!$BD$18:$BE$18)</f>
        <v>0</v>
      </c>
      <c r="BV426" s="219">
        <f>SUM('Heures et Indemnites'!$BD$6:$BE$18)</f>
        <v>0</v>
      </c>
      <c r="BW426" s="210"/>
      <c r="BX426" s="219"/>
      <c r="MT426" s="371">
        <f t="shared" si="587"/>
        <v>0</v>
      </c>
      <c r="MU426" s="372">
        <f t="shared" si="573"/>
        <v>0</v>
      </c>
      <c r="MV426" s="372">
        <f t="shared" si="574"/>
        <v>0</v>
      </c>
      <c r="MW426" s="372"/>
      <c r="MX426" s="372">
        <f t="shared" si="575"/>
        <v>0</v>
      </c>
      <c r="MY426" s="372"/>
      <c r="MZ426" s="372">
        <f t="shared" si="576"/>
        <v>0</v>
      </c>
      <c r="NA426" s="372"/>
      <c r="NB426" s="372">
        <f t="shared" si="577"/>
        <v>0</v>
      </c>
      <c r="NC426" s="372"/>
      <c r="ND426" s="372">
        <f t="shared" si="578"/>
        <v>0</v>
      </c>
      <c r="NE426" s="372"/>
      <c r="NF426" s="372">
        <f t="shared" si="579"/>
        <v>0</v>
      </c>
      <c r="NG426" s="372"/>
      <c r="NH426" s="372">
        <f t="shared" si="580"/>
        <v>0</v>
      </c>
      <c r="NI426" s="372"/>
      <c r="NJ426" s="372">
        <f t="shared" si="581"/>
        <v>0</v>
      </c>
      <c r="NK426" s="372"/>
      <c r="NL426" s="372">
        <f t="shared" si="588"/>
        <v>0</v>
      </c>
      <c r="NM426" s="373"/>
      <c r="NN426" s="350"/>
      <c r="NR426" s="30">
        <f t="shared" si="582"/>
        <v>0</v>
      </c>
      <c r="NS426" s="30">
        <f t="shared" si="583"/>
        <v>0</v>
      </c>
      <c r="NT426" s="30">
        <f t="shared" si="584"/>
        <v>0</v>
      </c>
    </row>
    <row r="427" spans="1:384" ht="10.199999999999999" customHeight="1">
      <c r="A427" s="25"/>
      <c r="B427" s="337"/>
      <c r="C427" s="335"/>
      <c r="D427" s="15"/>
      <c r="E427" s="322" t="str">
        <f>IFERROR(G439*'Chiffres et fonctions'!$J$6,"CA à Produire")</f>
        <v>CA à Produire</v>
      </c>
      <c r="F427" s="322"/>
      <c r="G427" s="322"/>
      <c r="H427" s="323"/>
      <c r="I427" s="328" t="str">
        <f>Prenoms!$B$5</f>
        <v>pompeo</v>
      </c>
      <c r="J427" s="329"/>
      <c r="K427" s="329"/>
      <c r="L427" s="329"/>
      <c r="M427" s="329"/>
      <c r="N427" s="78" t="str">
        <f>IF(NL427&lt;&gt;0,"",IF(Conges!R39=0,"",Conges!R39))</f>
        <v/>
      </c>
      <c r="O427" s="79"/>
      <c r="P427" s="80"/>
      <c r="Q427" s="80"/>
      <c r="R427" s="80"/>
      <c r="S427" s="80"/>
      <c r="T427" s="80"/>
      <c r="U427" s="80"/>
      <c r="V427" s="81"/>
      <c r="W427" s="80"/>
      <c r="X427" s="80"/>
      <c r="Y427" s="80"/>
      <c r="Z427" s="80"/>
      <c r="AA427" s="80"/>
      <c r="AB427" s="80"/>
      <c r="AC427" s="80"/>
      <c r="AD427" s="80"/>
      <c r="AE427" s="79"/>
      <c r="AF427" s="80"/>
      <c r="AG427" s="80"/>
      <c r="AH427" s="80"/>
      <c r="AI427" s="80"/>
      <c r="AJ427" s="81"/>
      <c r="AK427" s="80"/>
      <c r="AL427" s="80"/>
      <c r="AM427" s="80"/>
      <c r="AN427" s="80"/>
      <c r="AO427" s="80"/>
      <c r="AP427" s="80"/>
      <c r="AQ427" s="80"/>
      <c r="AR427" s="80"/>
      <c r="AS427" s="80"/>
      <c r="AT427" s="80"/>
      <c r="AU427" s="79"/>
      <c r="AV427" s="80"/>
      <c r="AW427" s="80"/>
      <c r="AX427" s="80"/>
      <c r="AY427" s="80"/>
      <c r="AZ427" s="80"/>
      <c r="BA427" s="80"/>
      <c r="BB427" s="81"/>
      <c r="BC427" s="82">
        <f>IF(NL427&lt;&gt;0,(IF(Conges!R$39=0,0,3)),0)</f>
        <v>0</v>
      </c>
      <c r="BD427" s="370"/>
      <c r="BE427" s="357">
        <f>IF(OR(Conges!R$39="A",Conges!R$39="V"),Prenoms!L$5,NL427)</f>
        <v>0</v>
      </c>
      <c r="BF427" s="358"/>
      <c r="BG427" s="264"/>
      <c r="BH427" s="265">
        <f t="shared" si="567"/>
        <v>0</v>
      </c>
      <c r="BI427" s="266" t="str">
        <f t="shared" si="568"/>
        <v/>
      </c>
      <c r="BJ427" s="278">
        <v>70.870967741935473</v>
      </c>
      <c r="BK427" s="279">
        <f t="shared" si="585"/>
        <v>-70.870967741935473</v>
      </c>
      <c r="BL427" s="280">
        <f t="shared" si="538"/>
        <v>0</v>
      </c>
      <c r="BM427" s="280">
        <f t="shared" si="539"/>
        <v>0</v>
      </c>
      <c r="BN427" s="280">
        <f>SUM('Heures Pointage'!$CD$18:$CE$18)</f>
        <v>0</v>
      </c>
      <c r="BO427" s="280">
        <f>SUM('Heures et Indemnites'!$CD$18:$CE$18)</f>
        <v>0</v>
      </c>
      <c r="BP427" s="281">
        <f t="shared" si="540"/>
        <v>0</v>
      </c>
      <c r="BQ427" s="281">
        <f>'Heures Pointage'!$DB$18</f>
        <v>0</v>
      </c>
      <c r="BR427" s="282">
        <f t="shared" ref="BR427" si="590">$BH$1057</f>
        <v>0</v>
      </c>
      <c r="BS427" s="142">
        <f>Prenoms!$C$5</f>
        <v>169</v>
      </c>
      <c r="BT427" s="170"/>
      <c r="BU427" s="211">
        <f>SUM('Heures et Indemnites'!$CD$18:$CE$18)</f>
        <v>0</v>
      </c>
      <c r="BV427" s="218">
        <f>SUM('Heures et Indemnites'!$CD$6:$CE$18)</f>
        <v>0</v>
      </c>
      <c r="BW427" s="211"/>
      <c r="BX427" s="218"/>
      <c r="MT427" s="369">
        <f t="shared" si="587"/>
        <v>0</v>
      </c>
      <c r="MU427" s="351">
        <f t="shared" si="573"/>
        <v>0</v>
      </c>
      <c r="MV427" s="351">
        <f t="shared" si="574"/>
        <v>0</v>
      </c>
      <c r="MW427" s="351"/>
      <c r="MX427" s="351">
        <f t="shared" si="575"/>
        <v>0</v>
      </c>
      <c r="MY427" s="351"/>
      <c r="MZ427" s="351">
        <f t="shared" si="576"/>
        <v>0</v>
      </c>
      <c r="NA427" s="351"/>
      <c r="NB427" s="351">
        <f t="shared" si="577"/>
        <v>0</v>
      </c>
      <c r="NC427" s="351"/>
      <c r="ND427" s="351">
        <f t="shared" si="578"/>
        <v>0</v>
      </c>
      <c r="NE427" s="351"/>
      <c r="NF427" s="351">
        <f t="shared" si="579"/>
        <v>0</v>
      </c>
      <c r="NG427" s="351"/>
      <c r="NH427" s="351">
        <f t="shared" si="580"/>
        <v>0</v>
      </c>
      <c r="NI427" s="351"/>
      <c r="NJ427" s="351">
        <f t="shared" si="581"/>
        <v>0</v>
      </c>
      <c r="NK427" s="351"/>
      <c r="NL427" s="351">
        <f t="shared" si="588"/>
        <v>0</v>
      </c>
      <c r="NM427" s="352"/>
      <c r="NN427" s="350"/>
      <c r="NR427" s="30">
        <f t="shared" si="582"/>
        <v>0</v>
      </c>
      <c r="NS427" s="30">
        <f t="shared" si="583"/>
        <v>0</v>
      </c>
      <c r="NT427" s="30">
        <f t="shared" si="584"/>
        <v>0</v>
      </c>
    </row>
    <row r="428" spans="1:384" ht="10.199999999999999" customHeight="1">
      <c r="A428" s="25"/>
      <c r="B428" s="337"/>
      <c r="C428" s="335"/>
      <c r="D428" s="15"/>
      <c r="E428" s="322"/>
      <c r="F428" s="322"/>
      <c r="G428" s="322"/>
      <c r="H428" s="323"/>
      <c r="I428" s="325" t="str">
        <f>Prenoms!$B$6</f>
        <v>vaness</v>
      </c>
      <c r="J428" s="326"/>
      <c r="K428" s="326"/>
      <c r="L428" s="326"/>
      <c r="M428" s="326"/>
      <c r="N428" s="65" t="str">
        <f>IF(NL428&lt;&gt;0,"",IF(Conges!R40=0,"",Conges!R40))</f>
        <v/>
      </c>
      <c r="O428" s="66"/>
      <c r="P428" s="67"/>
      <c r="Q428" s="67"/>
      <c r="R428" s="67"/>
      <c r="S428" s="67"/>
      <c r="T428" s="67"/>
      <c r="U428" s="67"/>
      <c r="V428" s="68"/>
      <c r="W428" s="67"/>
      <c r="X428" s="67"/>
      <c r="Y428" s="67"/>
      <c r="Z428" s="67"/>
      <c r="AA428" s="67"/>
      <c r="AB428" s="67"/>
      <c r="AC428" s="67"/>
      <c r="AD428" s="67"/>
      <c r="AE428" s="66"/>
      <c r="AF428" s="67"/>
      <c r="AG428" s="67"/>
      <c r="AH428" s="67"/>
      <c r="AI428" s="67"/>
      <c r="AJ428" s="68"/>
      <c r="AK428" s="67"/>
      <c r="AL428" s="67"/>
      <c r="AM428" s="67"/>
      <c r="AN428" s="67"/>
      <c r="AO428" s="67"/>
      <c r="AP428" s="67"/>
      <c r="AQ428" s="67"/>
      <c r="AR428" s="67"/>
      <c r="AS428" s="67"/>
      <c r="AT428" s="67"/>
      <c r="AU428" s="66"/>
      <c r="AV428" s="67"/>
      <c r="AW428" s="67"/>
      <c r="AX428" s="67"/>
      <c r="AY428" s="67"/>
      <c r="AZ428" s="67"/>
      <c r="BA428" s="67"/>
      <c r="BB428" s="68"/>
      <c r="BC428" s="69">
        <f>IF(NL428&lt;&gt;0,(IF(Conges!R$40=0,0,3)),0)</f>
        <v>0</v>
      </c>
      <c r="BD428" s="370"/>
      <c r="BE428" s="355">
        <f>IF(OR(Conges!R$40="A",Conges!R$40="V"),Prenoms!L$6,NL428)</f>
        <v>0</v>
      </c>
      <c r="BF428" s="356"/>
      <c r="BG428" s="267"/>
      <c r="BH428" s="268">
        <f t="shared" si="567"/>
        <v>0</v>
      </c>
      <c r="BI428" s="269" t="str">
        <f t="shared" si="568"/>
        <v/>
      </c>
      <c r="BJ428" s="283">
        <v>70.870967741935473</v>
      </c>
      <c r="BK428" s="284">
        <f t="shared" si="585"/>
        <v>-70.870967741935473</v>
      </c>
      <c r="BL428" s="285">
        <f t="shared" si="538"/>
        <v>0</v>
      </c>
      <c r="BM428" s="285">
        <f t="shared" si="539"/>
        <v>0</v>
      </c>
      <c r="BN428" s="285">
        <f>SUM('Heures Pointage'!$DD$18:$DE$18)</f>
        <v>0</v>
      </c>
      <c r="BO428" s="285">
        <f>SUM('Heures et Indemnites'!$DD$18:$DE$18)</f>
        <v>0</v>
      </c>
      <c r="BP428" s="286">
        <f t="shared" si="540"/>
        <v>0</v>
      </c>
      <c r="BQ428" s="286">
        <f>'Heures Pointage'!$EB$18</f>
        <v>0</v>
      </c>
      <c r="BR428" s="287">
        <f t="shared" ref="BR428" si="591">$BH$1058</f>
        <v>0</v>
      </c>
      <c r="BS428" s="143">
        <f>Prenoms!$C$6</f>
        <v>169</v>
      </c>
      <c r="BT428" s="146"/>
      <c r="BU428" s="210">
        <f>SUM('Heures et Indemnites'!$DD$18:$DE$18)</f>
        <v>0</v>
      </c>
      <c r="BV428" s="219">
        <f>SUM('Heures et Indemnites'!$DD$6:$DE$18)</f>
        <v>0</v>
      </c>
      <c r="BW428" s="210"/>
      <c r="BX428" s="219"/>
      <c r="MT428" s="371">
        <f t="shared" si="587"/>
        <v>0</v>
      </c>
      <c r="MU428" s="372">
        <f t="shared" si="573"/>
        <v>0</v>
      </c>
      <c r="MV428" s="372">
        <f t="shared" si="574"/>
        <v>0</v>
      </c>
      <c r="MW428" s="372"/>
      <c r="MX428" s="372">
        <f t="shared" si="575"/>
        <v>0</v>
      </c>
      <c r="MY428" s="372"/>
      <c r="MZ428" s="372">
        <f t="shared" si="576"/>
        <v>0</v>
      </c>
      <c r="NA428" s="372"/>
      <c r="NB428" s="372">
        <f t="shared" si="577"/>
        <v>0</v>
      </c>
      <c r="NC428" s="372"/>
      <c r="ND428" s="372">
        <f t="shared" si="578"/>
        <v>0</v>
      </c>
      <c r="NE428" s="372"/>
      <c r="NF428" s="372">
        <f t="shared" si="579"/>
        <v>0</v>
      </c>
      <c r="NG428" s="372"/>
      <c r="NH428" s="372">
        <f t="shared" si="580"/>
        <v>0</v>
      </c>
      <c r="NI428" s="372"/>
      <c r="NJ428" s="372">
        <f t="shared" si="581"/>
        <v>0</v>
      </c>
      <c r="NK428" s="372"/>
      <c r="NL428" s="372">
        <f t="shared" si="588"/>
        <v>0</v>
      </c>
      <c r="NM428" s="373"/>
      <c r="NN428" s="350"/>
      <c r="NR428" s="30">
        <f t="shared" si="582"/>
        <v>0</v>
      </c>
      <c r="NS428" s="30">
        <f t="shared" si="583"/>
        <v>0</v>
      </c>
      <c r="NT428" s="30">
        <f t="shared" si="584"/>
        <v>0</v>
      </c>
    </row>
    <row r="429" spans="1:384" ht="10.199999999999999" customHeight="1">
      <c r="A429" s="25"/>
      <c r="B429" s="337"/>
      <c r="C429" s="335"/>
      <c r="D429" s="15"/>
      <c r="E429" s="334" t="str">
        <f>$E$9</f>
        <v>CREPIERE</v>
      </c>
      <c r="F429" s="334"/>
      <c r="G429" s="124" t="str">
        <f>IF(MT455=0,"",MT455)</f>
        <v/>
      </c>
      <c r="H429" s="323"/>
      <c r="I429" s="328" t="str">
        <f>Prenoms!$B$7</f>
        <v>seb</v>
      </c>
      <c r="J429" s="329"/>
      <c r="K429" s="329"/>
      <c r="L429" s="329"/>
      <c r="M429" s="329"/>
      <c r="N429" s="78" t="str">
        <f>IF(NL429&lt;&gt;0,"",IF(Conges!R41=0,"",Conges!R41))</f>
        <v/>
      </c>
      <c r="O429" s="79"/>
      <c r="P429" s="80"/>
      <c r="Q429" s="80"/>
      <c r="R429" s="80"/>
      <c r="S429" s="80"/>
      <c r="T429" s="80"/>
      <c r="U429" s="80"/>
      <c r="V429" s="81"/>
      <c r="W429" s="80"/>
      <c r="X429" s="80"/>
      <c r="Y429" s="80"/>
      <c r="Z429" s="80"/>
      <c r="AA429" s="80"/>
      <c r="AB429" s="80"/>
      <c r="AC429" s="80"/>
      <c r="AD429" s="80"/>
      <c r="AE429" s="79"/>
      <c r="AF429" s="80"/>
      <c r="AG429" s="80"/>
      <c r="AH429" s="80"/>
      <c r="AI429" s="80"/>
      <c r="AJ429" s="81"/>
      <c r="AK429" s="80"/>
      <c r="AL429" s="80"/>
      <c r="AM429" s="80"/>
      <c r="AN429" s="80"/>
      <c r="AO429" s="80"/>
      <c r="AP429" s="80"/>
      <c r="AQ429" s="80"/>
      <c r="AR429" s="80"/>
      <c r="AS429" s="80"/>
      <c r="AT429" s="80"/>
      <c r="AU429" s="79"/>
      <c r="AV429" s="80"/>
      <c r="AW429" s="80"/>
      <c r="AX429" s="80"/>
      <c r="AY429" s="80"/>
      <c r="AZ429" s="80"/>
      <c r="BA429" s="80"/>
      <c r="BB429" s="81"/>
      <c r="BC429" s="82">
        <f>IF(NL429&lt;&gt;0,(IF(Conges!R$41=0,0,3)),0)</f>
        <v>0</v>
      </c>
      <c r="BD429" s="370"/>
      <c r="BE429" s="357">
        <f>IF(OR(Conges!R$41="A",Conges!R$41="V"),Prenoms!L$7,NL429)</f>
        <v>0</v>
      </c>
      <c r="BF429" s="358"/>
      <c r="BG429" s="264"/>
      <c r="BH429" s="265">
        <f t="shared" si="567"/>
        <v>0</v>
      </c>
      <c r="BI429" s="266" t="str">
        <f t="shared" si="568"/>
        <v/>
      </c>
      <c r="BJ429" s="278">
        <v>70.870967741935473</v>
      </c>
      <c r="BK429" s="279">
        <f t="shared" si="585"/>
        <v>-70.870967741935473</v>
      </c>
      <c r="BL429" s="280">
        <f t="shared" si="538"/>
        <v>0</v>
      </c>
      <c r="BM429" s="280">
        <f t="shared" si="539"/>
        <v>0</v>
      </c>
      <c r="BN429" s="280">
        <f>SUM('Heures Pointage'!$ED$18:$EE$18)</f>
        <v>0</v>
      </c>
      <c r="BO429" s="280">
        <f>SUM('Heures et Indemnites'!$ED$18:$EE$18)</f>
        <v>0</v>
      </c>
      <c r="BP429" s="281">
        <f t="shared" si="540"/>
        <v>0</v>
      </c>
      <c r="BQ429" s="281">
        <f>'Heures Pointage'!$FB$18</f>
        <v>0</v>
      </c>
      <c r="BR429" s="282">
        <f t="shared" ref="BR429" si="592">$BH$1059</f>
        <v>0</v>
      </c>
      <c r="BS429" s="142">
        <f>Prenoms!$C$7</f>
        <v>169</v>
      </c>
      <c r="BT429" s="170"/>
      <c r="BU429" s="211">
        <f>SUM('Heures et Indemnites'!$ED$18:$EE$18)</f>
        <v>0</v>
      </c>
      <c r="BV429" s="218">
        <f>SUM('Heures et Indemnites'!$ED$6:$EE$18)</f>
        <v>0</v>
      </c>
      <c r="BW429" s="211"/>
      <c r="BX429" s="218"/>
      <c r="MT429" s="369">
        <f t="shared" si="587"/>
        <v>0</v>
      </c>
      <c r="MU429" s="351">
        <f t="shared" si="573"/>
        <v>0</v>
      </c>
      <c r="MV429" s="351">
        <f t="shared" si="574"/>
        <v>0</v>
      </c>
      <c r="MW429" s="351"/>
      <c r="MX429" s="351">
        <f t="shared" si="575"/>
        <v>0</v>
      </c>
      <c r="MY429" s="351"/>
      <c r="MZ429" s="351">
        <f t="shared" si="576"/>
        <v>0</v>
      </c>
      <c r="NA429" s="351"/>
      <c r="NB429" s="351">
        <f t="shared" si="577"/>
        <v>0</v>
      </c>
      <c r="NC429" s="351"/>
      <c r="ND429" s="351">
        <f t="shared" si="578"/>
        <v>0</v>
      </c>
      <c r="NE429" s="351"/>
      <c r="NF429" s="351">
        <f t="shared" si="579"/>
        <v>0</v>
      </c>
      <c r="NG429" s="351"/>
      <c r="NH429" s="351">
        <f t="shared" si="580"/>
        <v>0</v>
      </c>
      <c r="NI429" s="351"/>
      <c r="NJ429" s="351">
        <f t="shared" si="581"/>
        <v>0</v>
      </c>
      <c r="NK429" s="351"/>
      <c r="NL429" s="351">
        <f t="shared" si="588"/>
        <v>0</v>
      </c>
      <c r="NM429" s="352"/>
      <c r="NN429" s="350"/>
      <c r="NR429" s="30">
        <f t="shared" si="582"/>
        <v>0</v>
      </c>
      <c r="NS429" s="30">
        <f t="shared" si="583"/>
        <v>0</v>
      </c>
      <c r="NT429" s="30">
        <f t="shared" si="584"/>
        <v>0</v>
      </c>
    </row>
    <row r="430" spans="1:384" ht="10.199999999999999" customHeight="1">
      <c r="A430" s="25"/>
      <c r="B430" s="337"/>
      <c r="C430" s="335"/>
      <c r="D430" s="15"/>
      <c r="E430" s="318" t="str">
        <f>$E$10</f>
        <v>BRASSERIE</v>
      </c>
      <c r="F430" s="318"/>
      <c r="G430" s="125" t="str">
        <f>IF(MV455=0,"",MV455)</f>
        <v/>
      </c>
      <c r="H430" s="323"/>
      <c r="I430" s="325" t="str">
        <f>Prenoms!$B$8</f>
        <v>dylan</v>
      </c>
      <c r="J430" s="326"/>
      <c r="K430" s="326"/>
      <c r="L430" s="326"/>
      <c r="M430" s="326"/>
      <c r="N430" s="65" t="str">
        <f>IF(NL430&lt;&gt;0,"",IF(Conges!R42=0,"",Conges!R42))</f>
        <v/>
      </c>
      <c r="O430" s="66"/>
      <c r="P430" s="67"/>
      <c r="Q430" s="67"/>
      <c r="R430" s="67"/>
      <c r="S430" s="67"/>
      <c r="T430" s="67"/>
      <c r="U430" s="67"/>
      <c r="V430" s="68"/>
      <c r="W430" s="67"/>
      <c r="X430" s="67"/>
      <c r="Y430" s="67"/>
      <c r="Z430" s="67"/>
      <c r="AA430" s="67"/>
      <c r="AB430" s="67"/>
      <c r="AC430" s="67"/>
      <c r="AD430" s="67"/>
      <c r="AE430" s="66"/>
      <c r="AF430" s="67"/>
      <c r="AG430" s="67"/>
      <c r="AH430" s="67"/>
      <c r="AI430" s="67"/>
      <c r="AJ430" s="68"/>
      <c r="AK430" s="67"/>
      <c r="AL430" s="67"/>
      <c r="AM430" s="67"/>
      <c r="AN430" s="67"/>
      <c r="AO430" s="67"/>
      <c r="AP430" s="67"/>
      <c r="AQ430" s="67"/>
      <c r="AR430" s="67"/>
      <c r="AS430" s="67"/>
      <c r="AT430" s="67"/>
      <c r="AU430" s="66"/>
      <c r="AV430" s="67"/>
      <c r="AW430" s="67"/>
      <c r="AX430" s="67"/>
      <c r="AY430" s="67"/>
      <c r="AZ430" s="67"/>
      <c r="BA430" s="67"/>
      <c r="BB430" s="68"/>
      <c r="BC430" s="69">
        <f>IF(NL430&lt;&gt;0,(IF(Conges!R$42=0,0,3)),0)</f>
        <v>0</v>
      </c>
      <c r="BD430" s="370"/>
      <c r="BE430" s="355">
        <f>IF(OR(Conges!R$42="A",Conges!R$42="V"),Prenoms!L$8,NL430)</f>
        <v>0</v>
      </c>
      <c r="BF430" s="356"/>
      <c r="BG430" s="267"/>
      <c r="BH430" s="268">
        <f t="shared" si="567"/>
        <v>0</v>
      </c>
      <c r="BI430" s="269" t="str">
        <f t="shared" si="568"/>
        <v/>
      </c>
      <c r="BJ430" s="283">
        <v>70.870967741935473</v>
      </c>
      <c r="BK430" s="284">
        <f t="shared" si="585"/>
        <v>-70.870967741935473</v>
      </c>
      <c r="BL430" s="285">
        <f t="shared" si="538"/>
        <v>0</v>
      </c>
      <c r="BM430" s="285">
        <f t="shared" si="539"/>
        <v>0</v>
      </c>
      <c r="BN430" s="285">
        <f>SUM('Heures Pointage'!$FD$18:$FE$18)</f>
        <v>0</v>
      </c>
      <c r="BO430" s="285">
        <f>SUM('Heures et Indemnites'!$FD$18:$FE$18)</f>
        <v>0</v>
      </c>
      <c r="BP430" s="286">
        <f t="shared" si="540"/>
        <v>0</v>
      </c>
      <c r="BQ430" s="286">
        <f>'Heures Pointage'!$GB$18</f>
        <v>0</v>
      </c>
      <c r="BR430" s="287">
        <f t="shared" ref="BR430" si="593">$BH$1060</f>
        <v>0</v>
      </c>
      <c r="BS430" s="143">
        <f>Prenoms!$C$8</f>
        <v>169</v>
      </c>
      <c r="BT430" s="146"/>
      <c r="BU430" s="210">
        <f>SUM('Heures et Indemnites'!$FD$18:$FE$18)</f>
        <v>0</v>
      </c>
      <c r="BV430" s="219">
        <f>SUM('Heures et Indemnites'!$FD$6:$FE$18)</f>
        <v>0</v>
      </c>
      <c r="BW430" s="210"/>
      <c r="BX430" s="219"/>
      <c r="MT430" s="371">
        <f t="shared" si="587"/>
        <v>0</v>
      </c>
      <c r="MU430" s="372">
        <f t="shared" si="573"/>
        <v>0</v>
      </c>
      <c r="MV430" s="372">
        <f t="shared" si="574"/>
        <v>0</v>
      </c>
      <c r="MW430" s="372"/>
      <c r="MX430" s="372">
        <f t="shared" si="575"/>
        <v>0</v>
      </c>
      <c r="MY430" s="372"/>
      <c r="MZ430" s="372">
        <f t="shared" si="576"/>
        <v>0</v>
      </c>
      <c r="NA430" s="372"/>
      <c r="NB430" s="372">
        <f t="shared" si="577"/>
        <v>0</v>
      </c>
      <c r="NC430" s="372"/>
      <c r="ND430" s="372">
        <f t="shared" si="578"/>
        <v>0</v>
      </c>
      <c r="NE430" s="372"/>
      <c r="NF430" s="372">
        <f t="shared" si="579"/>
        <v>0</v>
      </c>
      <c r="NG430" s="372"/>
      <c r="NH430" s="372">
        <f t="shared" si="580"/>
        <v>0</v>
      </c>
      <c r="NI430" s="372"/>
      <c r="NJ430" s="372">
        <f t="shared" si="581"/>
        <v>0</v>
      </c>
      <c r="NK430" s="372"/>
      <c r="NL430" s="372">
        <f t="shared" si="588"/>
        <v>0</v>
      </c>
      <c r="NM430" s="373"/>
      <c r="NN430" s="350"/>
      <c r="NR430" s="30">
        <f t="shared" si="582"/>
        <v>0</v>
      </c>
      <c r="NS430" s="30">
        <f t="shared" si="583"/>
        <v>0</v>
      </c>
      <c r="NT430" s="30">
        <f t="shared" si="584"/>
        <v>0</v>
      </c>
    </row>
    <row r="431" spans="1:384" ht="10.199999999999999" customHeight="1">
      <c r="A431" s="25"/>
      <c r="B431" s="337"/>
      <c r="C431" s="335"/>
      <c r="D431" s="15"/>
      <c r="E431" s="327" t="str">
        <f>$E$11</f>
        <v>MEP</v>
      </c>
      <c r="F431" s="327"/>
      <c r="G431" s="126" t="str">
        <f>IF(MX455=0,"",MX455)</f>
        <v/>
      </c>
      <c r="H431" s="323"/>
      <c r="I431" s="328" t="str">
        <f>Prenoms!$B$9</f>
        <v>mamad</v>
      </c>
      <c r="J431" s="329"/>
      <c r="K431" s="329"/>
      <c r="L431" s="329"/>
      <c r="M431" s="329"/>
      <c r="N431" s="78" t="str">
        <f>IF(NL431&lt;&gt;0,"",IF(Conges!R43=0,"",Conges!R43))</f>
        <v/>
      </c>
      <c r="O431" s="79"/>
      <c r="P431" s="80"/>
      <c r="Q431" s="80"/>
      <c r="R431" s="80"/>
      <c r="S431" s="80"/>
      <c r="T431" s="80"/>
      <c r="U431" s="80"/>
      <c r="V431" s="81"/>
      <c r="W431" s="80"/>
      <c r="X431" s="80"/>
      <c r="Y431" s="80"/>
      <c r="Z431" s="80"/>
      <c r="AA431" s="80"/>
      <c r="AB431" s="80"/>
      <c r="AC431" s="80"/>
      <c r="AD431" s="80"/>
      <c r="AE431" s="79"/>
      <c r="AF431" s="80"/>
      <c r="AG431" s="80"/>
      <c r="AH431" s="80"/>
      <c r="AI431" s="80"/>
      <c r="AJ431" s="81"/>
      <c r="AK431" s="80"/>
      <c r="AL431" s="80"/>
      <c r="AM431" s="80"/>
      <c r="AN431" s="80"/>
      <c r="AO431" s="80"/>
      <c r="AP431" s="80"/>
      <c r="AQ431" s="80"/>
      <c r="AR431" s="80"/>
      <c r="AS431" s="80"/>
      <c r="AT431" s="80"/>
      <c r="AU431" s="79"/>
      <c r="AV431" s="80"/>
      <c r="AW431" s="80"/>
      <c r="AX431" s="80"/>
      <c r="AY431" s="80"/>
      <c r="AZ431" s="80"/>
      <c r="BA431" s="80"/>
      <c r="BB431" s="81"/>
      <c r="BC431" s="82">
        <f>IF(NL431&lt;&gt;0,(IF(Conges!R$43=0,0,3)),0)</f>
        <v>0</v>
      </c>
      <c r="BD431" s="370"/>
      <c r="BE431" s="357">
        <f>IF(OR(Conges!R$43="A",Conges!R$43="V"),Prenoms!L$9,NL431)</f>
        <v>0</v>
      </c>
      <c r="BF431" s="358"/>
      <c r="BG431" s="264"/>
      <c r="BH431" s="265">
        <f t="shared" si="567"/>
        <v>0</v>
      </c>
      <c r="BI431" s="266" t="str">
        <f t="shared" si="568"/>
        <v/>
      </c>
      <c r="BJ431" s="278">
        <v>70.870967741935473</v>
      </c>
      <c r="BK431" s="279">
        <f t="shared" si="585"/>
        <v>-70.870967741935473</v>
      </c>
      <c r="BL431" s="280">
        <f t="shared" si="538"/>
        <v>0</v>
      </c>
      <c r="BM431" s="280">
        <f t="shared" si="539"/>
        <v>0</v>
      </c>
      <c r="BN431" s="280">
        <f>SUM('Heures Pointage'!$GD$18:$GE$18)</f>
        <v>0</v>
      </c>
      <c r="BO431" s="280">
        <f>SUM('Heures et Indemnites'!$GD$18:$GE$18)</f>
        <v>0</v>
      </c>
      <c r="BP431" s="281">
        <f t="shared" si="540"/>
        <v>0</v>
      </c>
      <c r="BQ431" s="281">
        <f>'Heures Pointage'!$HB$18</f>
        <v>0</v>
      </c>
      <c r="BR431" s="282">
        <f t="shared" ref="BR431" si="594">$BH$1061</f>
        <v>0</v>
      </c>
      <c r="BS431" s="142">
        <f>Prenoms!$C$9</f>
        <v>169</v>
      </c>
      <c r="BT431" s="170"/>
      <c r="BU431" s="211">
        <f>SUM('Heures et Indemnites'!$GD$18:$GE$18)</f>
        <v>0</v>
      </c>
      <c r="BV431" s="218">
        <f>SUM('Heures et Indemnites'!$GD$6:$GE$18)</f>
        <v>0</v>
      </c>
      <c r="BW431" s="211"/>
      <c r="BX431" s="218"/>
      <c r="MT431" s="369">
        <f t="shared" si="587"/>
        <v>0</v>
      </c>
      <c r="MU431" s="351">
        <f t="shared" si="573"/>
        <v>0</v>
      </c>
      <c r="MV431" s="351">
        <f t="shared" si="574"/>
        <v>0</v>
      </c>
      <c r="MW431" s="351"/>
      <c r="MX431" s="351">
        <f t="shared" si="575"/>
        <v>0</v>
      </c>
      <c r="MY431" s="351"/>
      <c r="MZ431" s="351">
        <f t="shared" si="576"/>
        <v>0</v>
      </c>
      <c r="NA431" s="351"/>
      <c r="NB431" s="351">
        <f t="shared" si="577"/>
        <v>0</v>
      </c>
      <c r="NC431" s="351"/>
      <c r="ND431" s="351">
        <f t="shared" si="578"/>
        <v>0</v>
      </c>
      <c r="NE431" s="351"/>
      <c r="NF431" s="351">
        <f t="shared" si="579"/>
        <v>0</v>
      </c>
      <c r="NG431" s="351"/>
      <c r="NH431" s="351">
        <f t="shared" si="580"/>
        <v>0</v>
      </c>
      <c r="NI431" s="351"/>
      <c r="NJ431" s="351">
        <f t="shared" si="581"/>
        <v>0</v>
      </c>
      <c r="NK431" s="351"/>
      <c r="NL431" s="351">
        <f t="shared" si="588"/>
        <v>0</v>
      </c>
      <c r="NM431" s="352"/>
      <c r="NN431" s="350"/>
      <c r="NR431" s="30">
        <f t="shared" si="582"/>
        <v>0</v>
      </c>
      <c r="NS431" s="30">
        <f t="shared" si="583"/>
        <v>0</v>
      </c>
      <c r="NT431" s="30">
        <f t="shared" si="584"/>
        <v>0</v>
      </c>
    </row>
    <row r="432" spans="1:384" ht="10.199999999999999" customHeight="1">
      <c r="A432" s="25"/>
      <c r="B432" s="337"/>
      <c r="C432" s="335"/>
      <c r="D432" s="15"/>
      <c r="E432" s="348" t="str">
        <f>$E$12</f>
        <v>Renfort</v>
      </c>
      <c r="F432" s="348"/>
      <c r="G432" s="127" t="str">
        <f>IF(MZ455=0,"",MZ455)</f>
        <v/>
      </c>
      <c r="H432" s="323"/>
      <c r="I432" s="325" t="str">
        <f>Prenoms!$B$10</f>
        <v>erwan</v>
      </c>
      <c r="J432" s="326"/>
      <c r="K432" s="326"/>
      <c r="L432" s="326"/>
      <c r="M432" s="326"/>
      <c r="N432" s="65" t="str">
        <f>IF(NL432&lt;&gt;0,"",IF(Conges!R44=0,"",Conges!R44))</f>
        <v/>
      </c>
      <c r="O432" s="66"/>
      <c r="P432" s="67"/>
      <c r="Q432" s="67"/>
      <c r="R432" s="67"/>
      <c r="S432" s="67"/>
      <c r="T432" s="67"/>
      <c r="U432" s="67"/>
      <c r="V432" s="68"/>
      <c r="W432" s="67"/>
      <c r="X432" s="67"/>
      <c r="Y432" s="67"/>
      <c r="Z432" s="67"/>
      <c r="AA432" s="67"/>
      <c r="AB432" s="67"/>
      <c r="AC432" s="67"/>
      <c r="AD432" s="67"/>
      <c r="AE432" s="66"/>
      <c r="AF432" s="67"/>
      <c r="AG432" s="67"/>
      <c r="AH432" s="67"/>
      <c r="AI432" s="67"/>
      <c r="AJ432" s="68"/>
      <c r="AK432" s="67"/>
      <c r="AL432" s="67"/>
      <c r="AM432" s="67"/>
      <c r="AN432" s="67"/>
      <c r="AO432" s="67"/>
      <c r="AP432" s="67"/>
      <c r="AQ432" s="67"/>
      <c r="AR432" s="67"/>
      <c r="AS432" s="67"/>
      <c r="AT432" s="67"/>
      <c r="AU432" s="66"/>
      <c r="AV432" s="67"/>
      <c r="AW432" s="67"/>
      <c r="AX432" s="67"/>
      <c r="AY432" s="67"/>
      <c r="AZ432" s="67"/>
      <c r="BA432" s="67"/>
      <c r="BB432" s="68"/>
      <c r="BC432" s="69">
        <f>IF(NL432&lt;&gt;0,(IF(Conges!R$44=0,0,3)),0)</f>
        <v>0</v>
      </c>
      <c r="BD432" s="370"/>
      <c r="BE432" s="355">
        <f>IF(OR(Conges!R$44="A",Conges!R$44="V"),Prenoms!L$10,NL432)</f>
        <v>0</v>
      </c>
      <c r="BF432" s="356"/>
      <c r="BG432" s="267"/>
      <c r="BH432" s="268">
        <f t="shared" si="567"/>
        <v>0</v>
      </c>
      <c r="BI432" s="269" t="str">
        <f t="shared" si="568"/>
        <v/>
      </c>
      <c r="BJ432" s="283">
        <v>70.870967741935473</v>
      </c>
      <c r="BK432" s="284">
        <f t="shared" si="585"/>
        <v>-70.870967741935473</v>
      </c>
      <c r="BL432" s="285">
        <f t="shared" si="538"/>
        <v>0</v>
      </c>
      <c r="BM432" s="285">
        <f t="shared" si="539"/>
        <v>0</v>
      </c>
      <c r="BN432" s="285">
        <f>SUM('Heures Pointage'!$HD$18:$HE$18)</f>
        <v>0</v>
      </c>
      <c r="BO432" s="285">
        <f>SUM('Heures et Indemnites'!$HD$18:$HE$18)</f>
        <v>0</v>
      </c>
      <c r="BP432" s="286">
        <f t="shared" si="540"/>
        <v>0</v>
      </c>
      <c r="BQ432" s="286">
        <f>'Heures Pointage'!$IB$18</f>
        <v>0</v>
      </c>
      <c r="BR432" s="287">
        <f t="shared" ref="BR432" si="595">$BH$1062</f>
        <v>0</v>
      </c>
      <c r="BS432" s="143">
        <f>Prenoms!$C$10</f>
        <v>169</v>
      </c>
      <c r="BT432" s="146"/>
      <c r="BU432" s="210">
        <f>SUM('Heures et Indemnites'!$HD$18:$HE$18)</f>
        <v>0</v>
      </c>
      <c r="BV432" s="219">
        <f>SUM('Heures et Indemnites'!$HD$6:$HE$18)</f>
        <v>0</v>
      </c>
      <c r="BW432" s="210"/>
      <c r="BX432" s="219"/>
      <c r="MT432" s="371">
        <f t="shared" si="587"/>
        <v>0</v>
      </c>
      <c r="MU432" s="372">
        <f t="shared" si="573"/>
        <v>0</v>
      </c>
      <c r="MV432" s="372">
        <f t="shared" si="574"/>
        <v>0</v>
      </c>
      <c r="MW432" s="372"/>
      <c r="MX432" s="372">
        <f t="shared" si="575"/>
        <v>0</v>
      </c>
      <c r="MY432" s="372"/>
      <c r="MZ432" s="372">
        <f t="shared" si="576"/>
        <v>0</v>
      </c>
      <c r="NA432" s="372"/>
      <c r="NB432" s="372">
        <f t="shared" si="577"/>
        <v>0</v>
      </c>
      <c r="NC432" s="372"/>
      <c r="ND432" s="372">
        <f t="shared" si="578"/>
        <v>0</v>
      </c>
      <c r="NE432" s="372"/>
      <c r="NF432" s="372">
        <f t="shared" si="579"/>
        <v>0</v>
      </c>
      <c r="NG432" s="372"/>
      <c r="NH432" s="372">
        <f t="shared" si="580"/>
        <v>0</v>
      </c>
      <c r="NI432" s="372"/>
      <c r="NJ432" s="372">
        <f t="shared" si="581"/>
        <v>0</v>
      </c>
      <c r="NK432" s="372"/>
      <c r="NL432" s="372">
        <f t="shared" si="588"/>
        <v>0</v>
      </c>
      <c r="NM432" s="373"/>
      <c r="NN432" s="350"/>
      <c r="NR432" s="30">
        <f t="shared" si="582"/>
        <v>0</v>
      </c>
      <c r="NS432" s="30">
        <f t="shared" si="583"/>
        <v>0</v>
      </c>
      <c r="NT432" s="30">
        <f t="shared" si="584"/>
        <v>0</v>
      </c>
    </row>
    <row r="433" spans="1:384" ht="10.199999999999999" customHeight="1">
      <c r="A433" s="25"/>
      <c r="B433" s="337"/>
      <c r="C433" s="335"/>
      <c r="D433" s="15"/>
      <c r="E433" s="317" t="str">
        <f>$E$13</f>
        <v>CHEF</v>
      </c>
      <c r="F433" s="317"/>
      <c r="G433" s="128" t="str">
        <f>IF(NB455=0,"",NB455)</f>
        <v/>
      </c>
      <c r="H433" s="323"/>
      <c r="I433" s="328" t="str">
        <f>Prenoms!$B$11</f>
        <v>adrien</v>
      </c>
      <c r="J433" s="329"/>
      <c r="K433" s="329"/>
      <c r="L433" s="329"/>
      <c r="M433" s="329"/>
      <c r="N433" s="78" t="str">
        <f>IF(NL433&lt;&gt;0,"",IF(Conges!R45=0,"",Conges!R45))</f>
        <v/>
      </c>
      <c r="O433" s="79"/>
      <c r="P433" s="80"/>
      <c r="Q433" s="80"/>
      <c r="R433" s="80"/>
      <c r="S433" s="80"/>
      <c r="T433" s="80"/>
      <c r="U433" s="80"/>
      <c r="V433" s="81"/>
      <c r="W433" s="80"/>
      <c r="X433" s="80"/>
      <c r="Y433" s="80"/>
      <c r="Z433" s="80"/>
      <c r="AA433" s="80"/>
      <c r="AB433" s="80"/>
      <c r="AC433" s="80"/>
      <c r="AD433" s="80"/>
      <c r="AE433" s="79"/>
      <c r="AF433" s="80"/>
      <c r="AG433" s="80"/>
      <c r="AH433" s="80"/>
      <c r="AI433" s="80"/>
      <c r="AJ433" s="81"/>
      <c r="AK433" s="80"/>
      <c r="AL433" s="80"/>
      <c r="AM433" s="80"/>
      <c r="AN433" s="80"/>
      <c r="AO433" s="80"/>
      <c r="AP433" s="80"/>
      <c r="AQ433" s="80"/>
      <c r="AR433" s="80"/>
      <c r="AS433" s="80"/>
      <c r="AT433" s="80"/>
      <c r="AU433" s="79"/>
      <c r="AV433" s="80"/>
      <c r="AW433" s="80"/>
      <c r="AX433" s="80"/>
      <c r="AY433" s="80"/>
      <c r="AZ433" s="80"/>
      <c r="BA433" s="80"/>
      <c r="BB433" s="81"/>
      <c r="BC433" s="82">
        <f>IF(NL433&lt;&gt;0,(IF(Conges!R$45=0,0,3)),0)</f>
        <v>0</v>
      </c>
      <c r="BD433" s="370"/>
      <c r="BE433" s="357">
        <f>IF(OR(Conges!R$45="A",Conges!R$45="V"),Prenoms!L$11,NL433)</f>
        <v>0</v>
      </c>
      <c r="BF433" s="358"/>
      <c r="BG433" s="264"/>
      <c r="BH433" s="265">
        <f t="shared" si="567"/>
        <v>0</v>
      </c>
      <c r="BI433" s="266" t="str">
        <f t="shared" si="568"/>
        <v/>
      </c>
      <c r="BJ433" s="278">
        <v>70.870967741935473</v>
      </c>
      <c r="BK433" s="279">
        <f t="shared" si="585"/>
        <v>-70.870967741935473</v>
      </c>
      <c r="BL433" s="280">
        <f t="shared" si="538"/>
        <v>0</v>
      </c>
      <c r="BM433" s="280">
        <f t="shared" si="539"/>
        <v>0</v>
      </c>
      <c r="BN433" s="280">
        <f>SUM('Heures Pointage'!$ID$18:$IE$18)</f>
        <v>0</v>
      </c>
      <c r="BO433" s="280">
        <f>SUM('Heures et Indemnites'!$ID$18:$IE$18)</f>
        <v>0</v>
      </c>
      <c r="BP433" s="281">
        <f t="shared" si="540"/>
        <v>0</v>
      </c>
      <c r="BQ433" s="281">
        <f>'Heures Pointage'!$JB$18</f>
        <v>0</v>
      </c>
      <c r="BR433" s="282">
        <f t="shared" ref="BR433" si="596">$BH$1063</f>
        <v>0</v>
      </c>
      <c r="BS433" s="142">
        <f>Prenoms!$C$11</f>
        <v>169</v>
      </c>
      <c r="BT433" s="170"/>
      <c r="BU433" s="211">
        <f>SUM('Heures et Indemnites'!$ID$18:$IE$18)</f>
        <v>0</v>
      </c>
      <c r="BV433" s="218">
        <f>SUM('Heures et Indemnites'!$ID$6:$IE$18)</f>
        <v>0</v>
      </c>
      <c r="BW433" s="211"/>
      <c r="BX433" s="218"/>
      <c r="MT433" s="369">
        <f t="shared" si="587"/>
        <v>0</v>
      </c>
      <c r="MU433" s="351">
        <f t="shared" si="573"/>
        <v>0</v>
      </c>
      <c r="MV433" s="351">
        <f t="shared" si="574"/>
        <v>0</v>
      </c>
      <c r="MW433" s="351"/>
      <c r="MX433" s="351">
        <f t="shared" si="575"/>
        <v>0</v>
      </c>
      <c r="MY433" s="351"/>
      <c r="MZ433" s="351">
        <f t="shared" si="576"/>
        <v>0</v>
      </c>
      <c r="NA433" s="351"/>
      <c r="NB433" s="351">
        <f t="shared" si="577"/>
        <v>0</v>
      </c>
      <c r="NC433" s="351"/>
      <c r="ND433" s="351">
        <f t="shared" si="578"/>
        <v>0</v>
      </c>
      <c r="NE433" s="351"/>
      <c r="NF433" s="351">
        <f t="shared" si="579"/>
        <v>0</v>
      </c>
      <c r="NG433" s="351"/>
      <c r="NH433" s="351">
        <f t="shared" si="580"/>
        <v>0</v>
      </c>
      <c r="NI433" s="351"/>
      <c r="NJ433" s="351">
        <f t="shared" si="581"/>
        <v>0</v>
      </c>
      <c r="NK433" s="351"/>
      <c r="NL433" s="351">
        <f t="shared" si="588"/>
        <v>0</v>
      </c>
      <c r="NM433" s="352"/>
      <c r="NN433" s="350"/>
      <c r="NR433" s="30">
        <f t="shared" si="582"/>
        <v>0</v>
      </c>
      <c r="NS433" s="30">
        <f t="shared" si="583"/>
        <v>0</v>
      </c>
      <c r="NT433" s="30">
        <f t="shared" si="584"/>
        <v>0</v>
      </c>
    </row>
    <row r="434" spans="1:384" ht="10.199999999999999" customHeight="1">
      <c r="A434" s="25"/>
      <c r="B434" s="337"/>
      <c r="C434" s="335"/>
      <c r="D434" s="15"/>
      <c r="E434" s="319" t="str">
        <f>$E$14</f>
        <v>MENAGE</v>
      </c>
      <c r="F434" s="319"/>
      <c r="G434" s="129" t="str">
        <f>IF(ND455=0,"",ND455)</f>
        <v/>
      </c>
      <c r="H434" s="323"/>
      <c r="I434" s="325" t="str">
        <f>Prenoms!$B$12</f>
        <v>soren</v>
      </c>
      <c r="J434" s="326"/>
      <c r="K434" s="326"/>
      <c r="L434" s="326"/>
      <c r="M434" s="326"/>
      <c r="N434" s="65" t="str">
        <f>IF(NL434&lt;&gt;0,"",IF(Conges!R46=0,"",Conges!R46))</f>
        <v/>
      </c>
      <c r="O434" s="66"/>
      <c r="P434" s="67"/>
      <c r="Q434" s="67"/>
      <c r="R434" s="67"/>
      <c r="S434" s="67"/>
      <c r="T434" s="67"/>
      <c r="U434" s="67"/>
      <c r="V434" s="68"/>
      <c r="W434" s="67"/>
      <c r="X434" s="67"/>
      <c r="Y434" s="67"/>
      <c r="Z434" s="67"/>
      <c r="AA434" s="67"/>
      <c r="AB434" s="67"/>
      <c r="AC434" s="67"/>
      <c r="AD434" s="67"/>
      <c r="AE434" s="66"/>
      <c r="AF434" s="67"/>
      <c r="AG434" s="67"/>
      <c r="AH434" s="67"/>
      <c r="AI434" s="67"/>
      <c r="AJ434" s="68"/>
      <c r="AK434" s="67"/>
      <c r="AL434" s="67"/>
      <c r="AM434" s="67"/>
      <c r="AN434" s="67"/>
      <c r="AO434" s="67"/>
      <c r="AP434" s="67"/>
      <c r="AQ434" s="67"/>
      <c r="AR434" s="67"/>
      <c r="AS434" s="67"/>
      <c r="AT434" s="67"/>
      <c r="AU434" s="66"/>
      <c r="AV434" s="67"/>
      <c r="AW434" s="67"/>
      <c r="AX434" s="67"/>
      <c r="AY434" s="67"/>
      <c r="AZ434" s="67"/>
      <c r="BA434" s="67"/>
      <c r="BB434" s="68"/>
      <c r="BC434" s="69">
        <f>IF(NL434&lt;&gt;0,(IF(Conges!R$46=0,0,3)),0)</f>
        <v>0</v>
      </c>
      <c r="BD434" s="370"/>
      <c r="BE434" s="355">
        <f>IF(OR(Conges!R$46="A",Conges!R$46="V"),Prenoms!L$12,NL434)</f>
        <v>0</v>
      </c>
      <c r="BF434" s="356"/>
      <c r="BG434" s="267"/>
      <c r="BH434" s="268">
        <f t="shared" si="567"/>
        <v>0</v>
      </c>
      <c r="BI434" s="269" t="str">
        <f t="shared" si="568"/>
        <v/>
      </c>
      <c r="BJ434" s="283">
        <v>70.870967741935473</v>
      </c>
      <c r="BK434" s="284">
        <f t="shared" si="585"/>
        <v>-70.870967741935473</v>
      </c>
      <c r="BL434" s="285">
        <f t="shared" si="538"/>
        <v>0</v>
      </c>
      <c r="BM434" s="285">
        <f t="shared" si="539"/>
        <v>0</v>
      </c>
      <c r="BN434" s="285">
        <f>SUM('Heures Pointage'!$JD$18:$JE$18)</f>
        <v>0</v>
      </c>
      <c r="BO434" s="285">
        <f>SUM('Heures et Indemnites'!$JD$18:$JE$18)</f>
        <v>0</v>
      </c>
      <c r="BP434" s="286">
        <f t="shared" si="540"/>
        <v>0</v>
      </c>
      <c r="BQ434" s="286">
        <f>'Heures Pointage'!$KB$18</f>
        <v>0</v>
      </c>
      <c r="BR434" s="287">
        <f t="shared" ref="BR434" si="597">$BH$1064</f>
        <v>0</v>
      </c>
      <c r="BS434" s="143">
        <f>Prenoms!$C$12</f>
        <v>169</v>
      </c>
      <c r="BT434" s="146"/>
      <c r="BU434" s="210">
        <f>SUM('Heures et Indemnites'!$JD$18:$JE$18)</f>
        <v>0</v>
      </c>
      <c r="BV434" s="219">
        <f>SUM('Heures et Indemnites'!$JD$6:$JE$18)</f>
        <v>0</v>
      </c>
      <c r="BW434" s="210"/>
      <c r="BX434" s="219"/>
      <c r="MT434" s="371">
        <f t="shared" si="587"/>
        <v>0</v>
      </c>
      <c r="MU434" s="372">
        <f t="shared" si="573"/>
        <v>0</v>
      </c>
      <c r="MV434" s="372">
        <f t="shared" si="574"/>
        <v>0</v>
      </c>
      <c r="MW434" s="372"/>
      <c r="MX434" s="372">
        <f t="shared" si="575"/>
        <v>0</v>
      </c>
      <c r="MY434" s="372"/>
      <c r="MZ434" s="372">
        <f t="shared" si="576"/>
        <v>0</v>
      </c>
      <c r="NA434" s="372"/>
      <c r="NB434" s="372">
        <f t="shared" si="577"/>
        <v>0</v>
      </c>
      <c r="NC434" s="372"/>
      <c r="ND434" s="372">
        <f t="shared" si="578"/>
        <v>0</v>
      </c>
      <c r="NE434" s="372"/>
      <c r="NF434" s="372">
        <f t="shared" si="579"/>
        <v>0</v>
      </c>
      <c r="NG434" s="372"/>
      <c r="NH434" s="372">
        <f t="shared" si="580"/>
        <v>0</v>
      </c>
      <c r="NI434" s="372"/>
      <c r="NJ434" s="372">
        <f t="shared" si="581"/>
        <v>0</v>
      </c>
      <c r="NK434" s="372"/>
      <c r="NL434" s="372">
        <f t="shared" si="588"/>
        <v>0</v>
      </c>
      <c r="NM434" s="373"/>
      <c r="NN434" s="350"/>
      <c r="NR434" s="30">
        <f t="shared" si="582"/>
        <v>0</v>
      </c>
      <c r="NS434" s="30">
        <f t="shared" si="583"/>
        <v>0</v>
      </c>
      <c r="NT434" s="30">
        <f t="shared" si="584"/>
        <v>0</v>
      </c>
    </row>
    <row r="435" spans="1:384" ht="10.199999999999999" customHeight="1">
      <c r="A435" s="25"/>
      <c r="B435" s="337"/>
      <c r="C435" s="335"/>
      <c r="D435" s="15"/>
      <c r="E435" s="347">
        <f>$E$15</f>
        <v>0</v>
      </c>
      <c r="F435" s="347"/>
      <c r="G435" s="130" t="str">
        <f>IF(NF455=0,"",NF455)</f>
        <v/>
      </c>
      <c r="H435" s="323"/>
      <c r="I435" s="328" t="str">
        <f>Prenoms!$B$13</f>
        <v>stage 1</v>
      </c>
      <c r="J435" s="329"/>
      <c r="K435" s="329"/>
      <c r="L435" s="329"/>
      <c r="M435" s="329"/>
      <c r="N435" s="78" t="str">
        <f>IF(NL435&lt;&gt;0,"",IF(Conges!R47=0,"",Conges!R47))</f>
        <v/>
      </c>
      <c r="O435" s="79"/>
      <c r="P435" s="80"/>
      <c r="Q435" s="80"/>
      <c r="R435" s="80"/>
      <c r="S435" s="80"/>
      <c r="T435" s="80"/>
      <c r="U435" s="80"/>
      <c r="V435" s="81"/>
      <c r="W435" s="80"/>
      <c r="X435" s="80"/>
      <c r="Y435" s="80"/>
      <c r="Z435" s="80"/>
      <c r="AA435" s="80"/>
      <c r="AB435" s="80"/>
      <c r="AC435" s="80"/>
      <c r="AD435" s="80"/>
      <c r="AE435" s="79"/>
      <c r="AF435" s="80"/>
      <c r="AG435" s="80"/>
      <c r="AH435" s="80"/>
      <c r="AI435" s="80"/>
      <c r="AJ435" s="81"/>
      <c r="AK435" s="80"/>
      <c r="AL435" s="80"/>
      <c r="AM435" s="80"/>
      <c r="AN435" s="80"/>
      <c r="AO435" s="80"/>
      <c r="AP435" s="80"/>
      <c r="AQ435" s="80"/>
      <c r="AR435" s="80"/>
      <c r="AS435" s="80"/>
      <c r="AT435" s="80"/>
      <c r="AU435" s="79"/>
      <c r="AV435" s="80"/>
      <c r="AW435" s="80"/>
      <c r="AX435" s="80"/>
      <c r="AY435" s="80"/>
      <c r="AZ435" s="80"/>
      <c r="BA435" s="80"/>
      <c r="BB435" s="81"/>
      <c r="BC435" s="82">
        <f>IF(NL435&lt;&gt;0,(IF(Conges!R$47=0,0,3)),0)</f>
        <v>0</v>
      </c>
      <c r="BD435" s="370"/>
      <c r="BE435" s="357">
        <f>IF(OR(Conges!R$47="A",Conges!R$47="V"),Prenoms!L$13,NL435)</f>
        <v>0</v>
      </c>
      <c r="BF435" s="358"/>
      <c r="BG435" s="264"/>
      <c r="BH435" s="265">
        <f t="shared" si="567"/>
        <v>0</v>
      </c>
      <c r="BI435" s="266" t="str">
        <f t="shared" si="568"/>
        <v/>
      </c>
      <c r="BJ435" s="278">
        <v>29.354838709677423</v>
      </c>
      <c r="BK435" s="279">
        <f t="shared" si="585"/>
        <v>-29.354838709677423</v>
      </c>
      <c r="BL435" s="280">
        <f t="shared" si="538"/>
        <v>0</v>
      </c>
      <c r="BM435" s="280">
        <f t="shared" si="539"/>
        <v>0</v>
      </c>
      <c r="BN435" s="280">
        <f>SUM('Heures Pointage'!$KD$18:$KE$18)</f>
        <v>0</v>
      </c>
      <c r="BO435" s="280">
        <f>SUM('Heures et Indemnites'!$KD$18:$KE$18)</f>
        <v>0</v>
      </c>
      <c r="BP435" s="281">
        <f t="shared" si="540"/>
        <v>0</v>
      </c>
      <c r="BQ435" s="281">
        <f>'Heures Pointage'!$LB$18</f>
        <v>0</v>
      </c>
      <c r="BR435" s="282">
        <f t="shared" ref="BR435" si="598">$BH$1065</f>
        <v>0</v>
      </c>
      <c r="BS435" s="142">
        <f>Prenoms!$C$13</f>
        <v>70</v>
      </c>
      <c r="BT435" s="170"/>
      <c r="BU435" s="211">
        <f>SUM('Heures et Indemnites'!$KD$18:$KE$18)</f>
        <v>0</v>
      </c>
      <c r="BV435" s="218">
        <f>SUM('Heures et Indemnites'!$KD$6:$KE$18)</f>
        <v>0</v>
      </c>
      <c r="BW435" s="211"/>
      <c r="BX435" s="218"/>
      <c r="MT435" s="369">
        <f t="shared" si="587"/>
        <v>0</v>
      </c>
      <c r="MU435" s="351">
        <f t="shared" si="573"/>
        <v>0</v>
      </c>
      <c r="MV435" s="351">
        <f t="shared" si="574"/>
        <v>0</v>
      </c>
      <c r="MW435" s="351"/>
      <c r="MX435" s="351">
        <f t="shared" si="575"/>
        <v>0</v>
      </c>
      <c r="MY435" s="351"/>
      <c r="MZ435" s="351">
        <f t="shared" si="576"/>
        <v>0</v>
      </c>
      <c r="NA435" s="351"/>
      <c r="NB435" s="351">
        <f t="shared" si="577"/>
        <v>0</v>
      </c>
      <c r="NC435" s="351"/>
      <c r="ND435" s="351">
        <f t="shared" si="578"/>
        <v>0</v>
      </c>
      <c r="NE435" s="351"/>
      <c r="NF435" s="351">
        <f t="shared" si="579"/>
        <v>0</v>
      </c>
      <c r="NG435" s="351"/>
      <c r="NH435" s="351">
        <f t="shared" si="580"/>
        <v>0</v>
      </c>
      <c r="NI435" s="351"/>
      <c r="NJ435" s="351">
        <f t="shared" si="581"/>
        <v>0</v>
      </c>
      <c r="NK435" s="351"/>
      <c r="NL435" s="351">
        <f t="shared" si="588"/>
        <v>0</v>
      </c>
      <c r="NM435" s="352"/>
      <c r="NN435" s="350"/>
      <c r="NR435" s="30">
        <f t="shared" si="582"/>
        <v>0</v>
      </c>
      <c r="NS435" s="30">
        <f t="shared" si="583"/>
        <v>0</v>
      </c>
      <c r="NT435" s="30">
        <f t="shared" si="584"/>
        <v>0</v>
      </c>
    </row>
    <row r="436" spans="1:384" ht="10.199999999999999" customHeight="1">
      <c r="A436" s="25"/>
      <c r="B436" s="337"/>
      <c r="C436" s="335"/>
      <c r="D436" s="15"/>
      <c r="E436" s="330" t="str">
        <f>$E$16</f>
        <v>Cave</v>
      </c>
      <c r="F436" s="330"/>
      <c r="G436" s="132" t="str">
        <f>IF(NH455=0,"",NH455)</f>
        <v/>
      </c>
      <c r="H436" s="323"/>
      <c r="I436" s="325">
        <f>Prenoms!$B$14</f>
        <v>0</v>
      </c>
      <c r="J436" s="326"/>
      <c r="K436" s="326"/>
      <c r="L436" s="326"/>
      <c r="M436" s="326"/>
      <c r="N436" s="65" t="str">
        <f>IF(NL436&lt;&gt;0,"",IF(Conges!R48=0,"",Conges!R48))</f>
        <v/>
      </c>
      <c r="O436" s="66"/>
      <c r="P436" s="67"/>
      <c r="Q436" s="67"/>
      <c r="R436" s="67"/>
      <c r="S436" s="67"/>
      <c r="T436" s="67"/>
      <c r="U436" s="67"/>
      <c r="V436" s="68"/>
      <c r="W436" s="66"/>
      <c r="X436" s="67"/>
      <c r="Y436" s="67"/>
      <c r="Z436" s="67"/>
      <c r="AA436" s="67"/>
      <c r="AB436" s="67"/>
      <c r="AC436" s="67"/>
      <c r="AD436" s="68"/>
      <c r="AE436" s="66"/>
      <c r="AF436" s="67"/>
      <c r="AG436" s="67"/>
      <c r="AH436" s="67"/>
      <c r="AI436" s="67"/>
      <c r="AJ436" s="68"/>
      <c r="AK436" s="66"/>
      <c r="AL436" s="67"/>
      <c r="AM436" s="67"/>
      <c r="AN436" s="67"/>
      <c r="AO436" s="67"/>
      <c r="AP436" s="67"/>
      <c r="AQ436" s="67"/>
      <c r="AR436" s="67"/>
      <c r="AS436" s="67"/>
      <c r="AT436" s="68"/>
      <c r="AU436" s="66"/>
      <c r="AV436" s="67"/>
      <c r="AW436" s="67"/>
      <c r="AX436" s="67"/>
      <c r="AY436" s="67"/>
      <c r="AZ436" s="67"/>
      <c r="BA436" s="67"/>
      <c r="BB436" s="68"/>
      <c r="BC436" s="69">
        <f>IF(NL436&lt;&gt;0,(IF(Conges!R$48=0,0,3)),0)</f>
        <v>0</v>
      </c>
      <c r="BD436" s="370"/>
      <c r="BE436" s="355">
        <f>IF(OR(Conges!R$48="A",Conges!R$48="V"),Prenoms!L$14,NL436)</f>
        <v>0</v>
      </c>
      <c r="BF436" s="356"/>
      <c r="BG436" s="267"/>
      <c r="BH436" s="268">
        <f t="shared" si="567"/>
        <v>0</v>
      </c>
      <c r="BI436" s="269" t="str">
        <f t="shared" si="568"/>
        <v/>
      </c>
      <c r="BJ436" s="283">
        <v>0</v>
      </c>
      <c r="BK436" s="284">
        <f t="shared" si="585"/>
        <v>0</v>
      </c>
      <c r="BL436" s="285">
        <f t="shared" si="538"/>
        <v>0</v>
      </c>
      <c r="BM436" s="285">
        <f t="shared" si="539"/>
        <v>0</v>
      </c>
      <c r="BN436" s="285">
        <f>SUM('Heures Pointage'!$LD$18:$LE$18)</f>
        <v>0</v>
      </c>
      <c r="BO436" s="285">
        <f>SUM('Heures et Indemnites'!$LD$18:$LE$18)</f>
        <v>0</v>
      </c>
      <c r="BP436" s="286">
        <f t="shared" si="540"/>
        <v>0</v>
      </c>
      <c r="BQ436" s="286">
        <f>'Heures Pointage'!$MB$18</f>
        <v>0</v>
      </c>
      <c r="BR436" s="287">
        <f t="shared" ref="BR436" si="599">$BH$1066</f>
        <v>0</v>
      </c>
      <c r="BS436" s="143">
        <f>Prenoms!$C$14</f>
        <v>0</v>
      </c>
      <c r="BT436" s="146"/>
      <c r="BU436" s="210">
        <f>SUM('Heures et Indemnites'!$LD$18:$LE$18)</f>
        <v>0</v>
      </c>
      <c r="BV436" s="219">
        <f>SUM('Heures et Indemnites'!$LD$6:$LE$18)</f>
        <v>0</v>
      </c>
      <c r="BW436" s="210"/>
      <c r="BX436" s="219"/>
      <c r="MT436" s="371">
        <f t="shared" si="587"/>
        <v>0</v>
      </c>
      <c r="MU436" s="372">
        <f t="shared" si="573"/>
        <v>0</v>
      </c>
      <c r="MV436" s="372">
        <f t="shared" si="574"/>
        <v>0</v>
      </c>
      <c r="MW436" s="372"/>
      <c r="MX436" s="372">
        <f t="shared" si="575"/>
        <v>0</v>
      </c>
      <c r="MY436" s="372"/>
      <c r="MZ436" s="372">
        <f t="shared" si="576"/>
        <v>0</v>
      </c>
      <c r="NA436" s="372"/>
      <c r="NB436" s="372">
        <f t="shared" si="577"/>
        <v>0</v>
      </c>
      <c r="NC436" s="372"/>
      <c r="ND436" s="372">
        <f t="shared" si="578"/>
        <v>0</v>
      </c>
      <c r="NE436" s="372"/>
      <c r="NF436" s="372">
        <f t="shared" si="579"/>
        <v>0</v>
      </c>
      <c r="NG436" s="372"/>
      <c r="NH436" s="372">
        <f t="shared" si="580"/>
        <v>0</v>
      </c>
      <c r="NI436" s="372"/>
      <c r="NJ436" s="372">
        <f t="shared" si="581"/>
        <v>0</v>
      </c>
      <c r="NK436" s="372"/>
      <c r="NL436" s="372">
        <f t="shared" si="588"/>
        <v>0</v>
      </c>
      <c r="NM436" s="373"/>
      <c r="NN436" s="350"/>
      <c r="NR436" s="30">
        <f t="shared" si="582"/>
        <v>0</v>
      </c>
      <c r="NS436" s="30">
        <f t="shared" si="583"/>
        <v>0</v>
      </c>
      <c r="NT436" s="30">
        <f t="shared" si="584"/>
        <v>0</v>
      </c>
    </row>
    <row r="437" spans="1:384" ht="10.199999999999999" customHeight="1">
      <c r="A437" s="25"/>
      <c r="B437" s="337"/>
      <c r="C437" s="335"/>
      <c r="D437" s="15"/>
      <c r="E437" s="331" t="str">
        <f>$E$17</f>
        <v>STAGE</v>
      </c>
      <c r="F437" s="331"/>
      <c r="G437" s="133" t="str">
        <f>IF(NJ455=0,"",NJ455)</f>
        <v/>
      </c>
      <c r="H437" s="323"/>
      <c r="I437" s="328">
        <f>Prenoms!$B$15</f>
        <v>0</v>
      </c>
      <c r="J437" s="329"/>
      <c r="K437" s="329"/>
      <c r="L437" s="329"/>
      <c r="M437" s="329"/>
      <c r="N437" s="78" t="str">
        <f>IF(NL437&lt;&gt;0,"",IF(Conges!R49=0,"",Conges!R49))</f>
        <v/>
      </c>
      <c r="O437" s="79"/>
      <c r="P437" s="80"/>
      <c r="Q437" s="80"/>
      <c r="R437" s="80"/>
      <c r="S437" s="80"/>
      <c r="T437" s="80"/>
      <c r="U437" s="80"/>
      <c r="V437" s="81"/>
      <c r="W437" s="79"/>
      <c r="X437" s="80"/>
      <c r="Y437" s="80"/>
      <c r="Z437" s="80"/>
      <c r="AA437" s="80"/>
      <c r="AB437" s="80"/>
      <c r="AC437" s="80"/>
      <c r="AD437" s="81"/>
      <c r="AE437" s="79"/>
      <c r="AF437" s="80"/>
      <c r="AG437" s="80"/>
      <c r="AH437" s="80"/>
      <c r="AI437" s="80"/>
      <c r="AJ437" s="81"/>
      <c r="AK437" s="79"/>
      <c r="AL437" s="80"/>
      <c r="AM437" s="80"/>
      <c r="AN437" s="80"/>
      <c r="AO437" s="80"/>
      <c r="AP437" s="80"/>
      <c r="AQ437" s="80"/>
      <c r="AR437" s="80"/>
      <c r="AS437" s="80"/>
      <c r="AT437" s="81"/>
      <c r="AU437" s="79"/>
      <c r="AV437" s="80"/>
      <c r="AW437" s="80"/>
      <c r="AX437" s="80"/>
      <c r="AY437" s="80"/>
      <c r="AZ437" s="80"/>
      <c r="BA437" s="80"/>
      <c r="BB437" s="81"/>
      <c r="BC437" s="82">
        <f>IF(NL437&lt;&gt;0,(IF(Conges!R$49=0,0,3)),0)</f>
        <v>0</v>
      </c>
      <c r="BD437" s="370"/>
      <c r="BE437" s="357">
        <f>IF(OR(Conges!R$49="A",Conges!R$49="V"),Prenoms!L$15,NL437)</f>
        <v>0</v>
      </c>
      <c r="BF437" s="358"/>
      <c r="BG437" s="264"/>
      <c r="BH437" s="265">
        <f t="shared" si="567"/>
        <v>0</v>
      </c>
      <c r="BI437" s="266" t="str">
        <f t="shared" si="568"/>
        <v/>
      </c>
      <c r="BJ437" s="278">
        <v>0</v>
      </c>
      <c r="BK437" s="279">
        <f t="shared" si="585"/>
        <v>0</v>
      </c>
      <c r="BL437" s="280">
        <f t="shared" si="538"/>
        <v>0</v>
      </c>
      <c r="BM437" s="280">
        <f t="shared" si="539"/>
        <v>0</v>
      </c>
      <c r="BN437" s="280">
        <f>SUM('Heures Pointage'!$MD$18:$ME$18)</f>
        <v>0</v>
      </c>
      <c r="BO437" s="280">
        <f>SUM('Heures et Indemnites'!$MD$18:$ME$18)</f>
        <v>0</v>
      </c>
      <c r="BP437" s="281">
        <f t="shared" si="540"/>
        <v>0</v>
      </c>
      <c r="BQ437" s="281">
        <f>'Heures Pointage'!$NB$18</f>
        <v>0</v>
      </c>
      <c r="BR437" s="282">
        <f t="shared" ref="BR437" si="600">$BH$1067</f>
        <v>0</v>
      </c>
      <c r="BS437" s="142">
        <f>Prenoms!$C$15</f>
        <v>0</v>
      </c>
      <c r="BT437" s="170"/>
      <c r="BU437" s="211">
        <f>SUM('Heures et Indemnites'!$MD$18:$ME$18)</f>
        <v>0</v>
      </c>
      <c r="BV437" s="218">
        <f>SUM('Heures et Indemnites'!$MD$6:$ME$18)</f>
        <v>0</v>
      </c>
      <c r="BW437" s="211"/>
      <c r="BX437" s="218"/>
      <c r="MT437" s="369">
        <f t="shared" si="587"/>
        <v>0</v>
      </c>
      <c r="MU437" s="351">
        <f t="shared" si="573"/>
        <v>0</v>
      </c>
      <c r="MV437" s="351">
        <f t="shared" si="574"/>
        <v>0</v>
      </c>
      <c r="MW437" s="351"/>
      <c r="MX437" s="351">
        <f t="shared" si="575"/>
        <v>0</v>
      </c>
      <c r="MY437" s="351"/>
      <c r="MZ437" s="351">
        <f t="shared" si="576"/>
        <v>0</v>
      </c>
      <c r="NA437" s="351"/>
      <c r="NB437" s="351">
        <f t="shared" si="577"/>
        <v>0</v>
      </c>
      <c r="NC437" s="351"/>
      <c r="ND437" s="351">
        <f t="shared" si="578"/>
        <v>0</v>
      </c>
      <c r="NE437" s="351"/>
      <c r="NF437" s="351">
        <f t="shared" si="579"/>
        <v>0</v>
      </c>
      <c r="NG437" s="351"/>
      <c r="NH437" s="351">
        <f t="shared" si="580"/>
        <v>0</v>
      </c>
      <c r="NI437" s="351"/>
      <c r="NJ437" s="351">
        <f t="shared" si="581"/>
        <v>0</v>
      </c>
      <c r="NK437" s="351"/>
      <c r="NL437" s="351">
        <f t="shared" si="588"/>
        <v>0</v>
      </c>
      <c r="NM437" s="352"/>
      <c r="NN437" s="350"/>
      <c r="NR437" s="30">
        <f t="shared" si="582"/>
        <v>0</v>
      </c>
      <c r="NS437" s="30">
        <f t="shared" si="583"/>
        <v>0</v>
      </c>
      <c r="NT437" s="30">
        <f t="shared" si="584"/>
        <v>0</v>
      </c>
    </row>
    <row r="438" spans="1:384" ht="10.199999999999999" customHeight="1">
      <c r="A438" s="25"/>
      <c r="B438" s="337"/>
      <c r="C438" s="335"/>
      <c r="D438" s="15"/>
      <c r="E438" s="343" t="str">
        <f>$E$18</f>
        <v>H sans Renfort</v>
      </c>
      <c r="F438" s="343"/>
      <c r="G438" s="131" t="str">
        <f>IF(NL455-MZ455=0,"",NL455-MZ455)</f>
        <v/>
      </c>
      <c r="H438" s="323"/>
      <c r="I438" s="325">
        <f>Prenoms!$B$16</f>
        <v>0</v>
      </c>
      <c r="J438" s="326"/>
      <c r="K438" s="326"/>
      <c r="L438" s="326"/>
      <c r="M438" s="326"/>
      <c r="N438" s="65" t="str">
        <f>IF(NL438&lt;&gt;0,"",IF(Conges!R50=0,"",Conges!R50))</f>
        <v/>
      </c>
      <c r="O438" s="66"/>
      <c r="P438" s="67"/>
      <c r="Q438" s="67"/>
      <c r="R438" s="67"/>
      <c r="S438" s="67"/>
      <c r="T438" s="67"/>
      <c r="U438" s="67"/>
      <c r="V438" s="68"/>
      <c r="W438" s="66"/>
      <c r="X438" s="67"/>
      <c r="Y438" s="67"/>
      <c r="Z438" s="67"/>
      <c r="AA438" s="67"/>
      <c r="AB438" s="67"/>
      <c r="AC438" s="67"/>
      <c r="AD438" s="68"/>
      <c r="AE438" s="66"/>
      <c r="AF438" s="67"/>
      <c r="AG438" s="67"/>
      <c r="AH438" s="67"/>
      <c r="AI438" s="67"/>
      <c r="AJ438" s="68"/>
      <c r="AK438" s="66"/>
      <c r="AL438" s="67"/>
      <c r="AM438" s="67"/>
      <c r="AN438" s="67"/>
      <c r="AO438" s="67"/>
      <c r="AP438" s="67"/>
      <c r="AQ438" s="67"/>
      <c r="AR438" s="67"/>
      <c r="AS438" s="67"/>
      <c r="AT438" s="68"/>
      <c r="AU438" s="66"/>
      <c r="AV438" s="67"/>
      <c r="AW438" s="67"/>
      <c r="AX438" s="67"/>
      <c r="AY438" s="67"/>
      <c r="AZ438" s="67"/>
      <c r="BA438" s="67"/>
      <c r="BB438" s="68"/>
      <c r="BC438" s="69">
        <f>IF(NL438&lt;&gt;0,(IF(Conges!R$50=0,0,3)),0)</f>
        <v>0</v>
      </c>
      <c r="BD438" s="370"/>
      <c r="BE438" s="355">
        <f>IF(OR(Conges!R$50="A",Conges!R$50="V"),Prenoms!L$16,NL438)</f>
        <v>0</v>
      </c>
      <c r="BF438" s="356"/>
      <c r="BG438" s="267"/>
      <c r="BH438" s="268">
        <f t="shared" si="567"/>
        <v>0</v>
      </c>
      <c r="BI438" s="269" t="str">
        <f t="shared" si="568"/>
        <v/>
      </c>
      <c r="BJ438" s="283">
        <v>0</v>
      </c>
      <c r="BK438" s="284">
        <f t="shared" si="585"/>
        <v>0</v>
      </c>
      <c r="BL438" s="285">
        <f t="shared" si="538"/>
        <v>0</v>
      </c>
      <c r="BM438" s="285">
        <f t="shared" si="539"/>
        <v>0</v>
      </c>
      <c r="BN438" s="285">
        <f>SUM('Heures Pointage'!$ND$18:$NE$18)</f>
        <v>0</v>
      </c>
      <c r="BO438" s="285">
        <f>SUM('Heures et Indemnites'!$ND$18:$NE$18)</f>
        <v>0</v>
      </c>
      <c r="BP438" s="286">
        <f t="shared" si="540"/>
        <v>0</v>
      </c>
      <c r="BQ438" s="286">
        <f>'Heures Pointage'!$OB$18</f>
        <v>0</v>
      </c>
      <c r="BR438" s="287">
        <f t="shared" ref="BR438" si="601">$BH$1068</f>
        <v>0</v>
      </c>
      <c r="BS438" s="143">
        <f>Prenoms!$C$16</f>
        <v>0</v>
      </c>
      <c r="BT438" s="146"/>
      <c r="BU438" s="210">
        <f>SUM('Heures et Indemnites'!$ND$18:$NE$18)</f>
        <v>0</v>
      </c>
      <c r="BV438" s="219">
        <f>SUM('Heures et Indemnites'!$ND$6:$NE$18)</f>
        <v>0</v>
      </c>
      <c r="BW438" s="210"/>
      <c r="BX438" s="219"/>
      <c r="MT438" s="371">
        <f t="shared" si="587"/>
        <v>0</v>
      </c>
      <c r="MU438" s="372">
        <f t="shared" si="573"/>
        <v>0</v>
      </c>
      <c r="MV438" s="372">
        <f t="shared" si="574"/>
        <v>0</v>
      </c>
      <c r="MW438" s="372"/>
      <c r="MX438" s="372">
        <f t="shared" si="575"/>
        <v>0</v>
      </c>
      <c r="MY438" s="372"/>
      <c r="MZ438" s="372">
        <f t="shared" si="576"/>
        <v>0</v>
      </c>
      <c r="NA438" s="372"/>
      <c r="NB438" s="372">
        <f t="shared" si="577"/>
        <v>0</v>
      </c>
      <c r="NC438" s="372"/>
      <c r="ND438" s="372">
        <f t="shared" si="578"/>
        <v>0</v>
      </c>
      <c r="NE438" s="372"/>
      <c r="NF438" s="372">
        <f t="shared" si="579"/>
        <v>0</v>
      </c>
      <c r="NG438" s="372"/>
      <c r="NH438" s="372">
        <f t="shared" si="580"/>
        <v>0</v>
      </c>
      <c r="NI438" s="372"/>
      <c r="NJ438" s="372">
        <f t="shared" si="581"/>
        <v>0</v>
      </c>
      <c r="NK438" s="372"/>
      <c r="NL438" s="372">
        <f t="shared" si="588"/>
        <v>0</v>
      </c>
      <c r="NM438" s="373"/>
      <c r="NN438" s="350"/>
      <c r="NR438" s="30">
        <f t="shared" si="582"/>
        <v>0</v>
      </c>
      <c r="NS438" s="30">
        <f t="shared" si="583"/>
        <v>0</v>
      </c>
      <c r="NT438" s="30">
        <f t="shared" si="584"/>
        <v>0</v>
      </c>
    </row>
    <row r="439" spans="1:384" ht="10.199999999999999" customHeight="1">
      <c r="A439" s="25"/>
      <c r="B439" s="337"/>
      <c r="C439" s="335"/>
      <c r="D439" s="15"/>
      <c r="E439" s="343" t="str">
        <f>$E$19</f>
        <v>H avec Renfort</v>
      </c>
      <c r="F439" s="343"/>
      <c r="G439" s="131" t="str">
        <f>IF(NL455=0,"",NL455)</f>
        <v/>
      </c>
      <c r="H439" s="323"/>
      <c r="I439" s="328">
        <f>Prenoms!$B$17</f>
        <v>0</v>
      </c>
      <c r="J439" s="329"/>
      <c r="K439" s="329"/>
      <c r="L439" s="329"/>
      <c r="M439" s="329"/>
      <c r="N439" s="78" t="str">
        <f>IF(NL439&lt;&gt;0,"",IF(Conges!R51=0,"",Conges!R51))</f>
        <v/>
      </c>
      <c r="O439" s="79"/>
      <c r="P439" s="80"/>
      <c r="Q439" s="80"/>
      <c r="R439" s="80"/>
      <c r="S439" s="80"/>
      <c r="T439" s="80"/>
      <c r="U439" s="80"/>
      <c r="V439" s="81"/>
      <c r="W439" s="79"/>
      <c r="X439" s="80"/>
      <c r="Y439" s="80"/>
      <c r="Z439" s="80"/>
      <c r="AA439" s="80"/>
      <c r="AB439" s="80"/>
      <c r="AC439" s="80"/>
      <c r="AD439" s="81"/>
      <c r="AE439" s="79"/>
      <c r="AF439" s="80"/>
      <c r="AG439" s="80"/>
      <c r="AH439" s="80"/>
      <c r="AI439" s="80"/>
      <c r="AJ439" s="81"/>
      <c r="AK439" s="79"/>
      <c r="AL439" s="80"/>
      <c r="AM439" s="80"/>
      <c r="AN439" s="80"/>
      <c r="AO439" s="80"/>
      <c r="AP439" s="80"/>
      <c r="AQ439" s="80"/>
      <c r="AR439" s="80"/>
      <c r="AS439" s="80"/>
      <c r="AT439" s="81"/>
      <c r="AU439" s="79"/>
      <c r="AV439" s="80"/>
      <c r="AW439" s="80"/>
      <c r="AX439" s="80"/>
      <c r="AY439" s="80"/>
      <c r="AZ439" s="80"/>
      <c r="BA439" s="80"/>
      <c r="BB439" s="81"/>
      <c r="BC439" s="82">
        <f>IF(NL439&lt;&gt;0,(IF(Conges!R$51=0,0,3)),0)</f>
        <v>0</v>
      </c>
      <c r="BD439" s="370"/>
      <c r="BE439" s="357">
        <f>IF(OR(Conges!R$51="A",Conges!R$51="V"),Prenoms!L$17,NL439)</f>
        <v>0</v>
      </c>
      <c r="BF439" s="358"/>
      <c r="BG439" s="264"/>
      <c r="BH439" s="265">
        <f t="shared" si="567"/>
        <v>0</v>
      </c>
      <c r="BI439" s="266" t="str">
        <f t="shared" si="568"/>
        <v/>
      </c>
      <c r="BJ439" s="278">
        <v>0</v>
      </c>
      <c r="BK439" s="279">
        <f t="shared" si="585"/>
        <v>0</v>
      </c>
      <c r="BL439" s="280">
        <f t="shared" si="538"/>
        <v>0</v>
      </c>
      <c r="BM439" s="280">
        <f t="shared" si="539"/>
        <v>0</v>
      </c>
      <c r="BN439" s="280">
        <f>SUM('Heures Pointage'!$OD$18:$OE$18)</f>
        <v>0</v>
      </c>
      <c r="BO439" s="280">
        <f>SUM('Heures et Indemnites'!$OD$18:$OE$18)</f>
        <v>0</v>
      </c>
      <c r="BP439" s="281">
        <f t="shared" si="540"/>
        <v>0</v>
      </c>
      <c r="BQ439" s="281">
        <f>'Heures Pointage'!$PB$18</f>
        <v>0</v>
      </c>
      <c r="BR439" s="282">
        <f t="shared" ref="BR439" si="602">$BH$1069</f>
        <v>0</v>
      </c>
      <c r="BS439" s="142">
        <f>Prenoms!$C$17</f>
        <v>0</v>
      </c>
      <c r="BT439" s="170"/>
      <c r="BU439" s="211">
        <f>SUM('Heures et Indemnites'!$OD$18:$OE$18)</f>
        <v>0</v>
      </c>
      <c r="BV439" s="218">
        <f>SUM('Heures et Indemnites'!$OD$6:$OE$18)</f>
        <v>0</v>
      </c>
      <c r="BW439" s="211"/>
      <c r="BX439" s="218"/>
      <c r="MT439" s="369">
        <f t="shared" si="587"/>
        <v>0</v>
      </c>
      <c r="MU439" s="351">
        <f t="shared" si="573"/>
        <v>0</v>
      </c>
      <c r="MV439" s="351">
        <f t="shared" si="574"/>
        <v>0</v>
      </c>
      <c r="MW439" s="351"/>
      <c r="MX439" s="351">
        <f t="shared" si="575"/>
        <v>0</v>
      </c>
      <c r="MY439" s="351"/>
      <c r="MZ439" s="351">
        <f t="shared" si="576"/>
        <v>0</v>
      </c>
      <c r="NA439" s="351"/>
      <c r="NB439" s="351">
        <f t="shared" si="577"/>
        <v>0</v>
      </c>
      <c r="NC439" s="351"/>
      <c r="ND439" s="351">
        <f t="shared" si="578"/>
        <v>0</v>
      </c>
      <c r="NE439" s="351"/>
      <c r="NF439" s="351">
        <f t="shared" si="579"/>
        <v>0</v>
      </c>
      <c r="NG439" s="351"/>
      <c r="NH439" s="351">
        <f t="shared" si="580"/>
        <v>0</v>
      </c>
      <c r="NI439" s="351"/>
      <c r="NJ439" s="351">
        <f t="shared" si="581"/>
        <v>0</v>
      </c>
      <c r="NK439" s="351"/>
      <c r="NL439" s="351">
        <f t="shared" si="588"/>
        <v>0</v>
      </c>
      <c r="NM439" s="352"/>
      <c r="NN439" s="350"/>
      <c r="NR439" s="30">
        <f t="shared" si="582"/>
        <v>0</v>
      </c>
      <c r="NS439" s="30">
        <f t="shared" si="583"/>
        <v>0</v>
      </c>
      <c r="NT439" s="30">
        <f t="shared" si="584"/>
        <v>0</v>
      </c>
    </row>
    <row r="440" spans="1:384" ht="10.199999999999999" customHeight="1">
      <c r="A440" s="25"/>
      <c r="B440" s="337"/>
      <c r="C440" s="335"/>
      <c r="D440" s="15"/>
      <c r="E440" s="101"/>
      <c r="F440" s="101"/>
      <c r="G440" s="101"/>
      <c r="H440" s="323"/>
      <c r="I440" s="325">
        <f>Prenoms!$B$18</f>
        <v>0</v>
      </c>
      <c r="J440" s="326"/>
      <c r="K440" s="326"/>
      <c r="L440" s="326"/>
      <c r="M440" s="326"/>
      <c r="N440" s="65" t="str">
        <f>IF(NL440&lt;&gt;0,"",IF(Conges!R52=0,"",Conges!R52))</f>
        <v/>
      </c>
      <c r="O440" s="66"/>
      <c r="P440" s="67"/>
      <c r="Q440" s="67"/>
      <c r="R440" s="67"/>
      <c r="S440" s="67"/>
      <c r="T440" s="67"/>
      <c r="U440" s="67"/>
      <c r="V440" s="68"/>
      <c r="W440" s="66"/>
      <c r="X440" s="67"/>
      <c r="Y440" s="67"/>
      <c r="Z440" s="67"/>
      <c r="AA440" s="67"/>
      <c r="AB440" s="67"/>
      <c r="AC440" s="67"/>
      <c r="AD440" s="68"/>
      <c r="AE440" s="66"/>
      <c r="AF440" s="67"/>
      <c r="AG440" s="67"/>
      <c r="AH440" s="67"/>
      <c r="AI440" s="67"/>
      <c r="AJ440" s="68"/>
      <c r="AK440" s="66"/>
      <c r="AL440" s="67"/>
      <c r="AM440" s="67"/>
      <c r="AN440" s="67"/>
      <c r="AO440" s="67"/>
      <c r="AP440" s="67"/>
      <c r="AQ440" s="67"/>
      <c r="AR440" s="67"/>
      <c r="AS440" s="67"/>
      <c r="AT440" s="68"/>
      <c r="AU440" s="66"/>
      <c r="AV440" s="67"/>
      <c r="AW440" s="67"/>
      <c r="AX440" s="67"/>
      <c r="AY440" s="67"/>
      <c r="AZ440" s="67"/>
      <c r="BA440" s="67"/>
      <c r="BB440" s="68"/>
      <c r="BC440" s="69">
        <f>IF(NL440&lt;&gt;0,(IF(Conges!R$52=0,0,3)),0)</f>
        <v>0</v>
      </c>
      <c r="BD440" s="370"/>
      <c r="BE440" s="355">
        <f>IF(OR(Conges!R$52="A",Conges!R$52="V"),Prenoms!L$18,NL440)</f>
        <v>0</v>
      </c>
      <c r="BF440" s="356"/>
      <c r="BG440" s="267"/>
      <c r="BH440" s="268">
        <f t="shared" si="567"/>
        <v>0</v>
      </c>
      <c r="BI440" s="269" t="str">
        <f t="shared" si="568"/>
        <v/>
      </c>
      <c r="BJ440" s="283">
        <v>0</v>
      </c>
      <c r="BK440" s="284">
        <f t="shared" si="585"/>
        <v>0</v>
      </c>
      <c r="BL440" s="285">
        <f t="shared" si="538"/>
        <v>0</v>
      </c>
      <c r="BM440" s="285">
        <f t="shared" si="539"/>
        <v>0</v>
      </c>
      <c r="BN440" s="285">
        <f>SUM('Heures Pointage'!$PD$18:$PE$18)</f>
        <v>0</v>
      </c>
      <c r="BO440" s="285">
        <f>SUM('Heures et Indemnites'!$PD$18:$PE$18)</f>
        <v>0</v>
      </c>
      <c r="BP440" s="286">
        <f t="shared" si="540"/>
        <v>0</v>
      </c>
      <c r="BQ440" s="286">
        <f>'Heures Pointage'!$QB$18</f>
        <v>0</v>
      </c>
      <c r="BR440" s="287">
        <f t="shared" ref="BR440" si="603">$BH$1070</f>
        <v>0</v>
      </c>
      <c r="BS440" s="143">
        <f>Prenoms!$C$18</f>
        <v>0</v>
      </c>
      <c r="BT440" s="146"/>
      <c r="BU440" s="210">
        <f>SUM('Heures et Indemnites'!$PD$18:$PE$18)</f>
        <v>0</v>
      </c>
      <c r="BV440" s="219">
        <f>SUM('Heures et Indemnites'!$PD$6:$PE$18)</f>
        <v>0</v>
      </c>
      <c r="BW440" s="210"/>
      <c r="BX440" s="219"/>
      <c r="MT440" s="371">
        <f t="shared" si="587"/>
        <v>0</v>
      </c>
      <c r="MU440" s="372">
        <f t="shared" ref="MU440:MU453" si="604">(COUNTA($O440:$BB440))/2</f>
        <v>0</v>
      </c>
      <c r="MV440" s="372">
        <f t="shared" si="574"/>
        <v>0</v>
      </c>
      <c r="MW440" s="372"/>
      <c r="MX440" s="372">
        <f t="shared" si="575"/>
        <v>0</v>
      </c>
      <c r="MY440" s="372"/>
      <c r="MZ440" s="372">
        <f t="shared" si="576"/>
        <v>0</v>
      </c>
      <c r="NA440" s="372"/>
      <c r="NB440" s="372">
        <f t="shared" si="577"/>
        <v>0</v>
      </c>
      <c r="NC440" s="372"/>
      <c r="ND440" s="372">
        <f t="shared" si="578"/>
        <v>0</v>
      </c>
      <c r="NE440" s="372"/>
      <c r="NF440" s="372">
        <f t="shared" si="579"/>
        <v>0</v>
      </c>
      <c r="NG440" s="372"/>
      <c r="NH440" s="372">
        <f t="shared" si="580"/>
        <v>0</v>
      </c>
      <c r="NI440" s="372"/>
      <c r="NJ440" s="372">
        <f t="shared" si="581"/>
        <v>0</v>
      </c>
      <c r="NK440" s="372"/>
      <c r="NL440" s="372">
        <f t="shared" si="588"/>
        <v>0</v>
      </c>
      <c r="NM440" s="373"/>
      <c r="NN440" s="350"/>
      <c r="NR440" s="30">
        <f t="shared" si="582"/>
        <v>0</v>
      </c>
      <c r="NS440" s="30">
        <f t="shared" si="583"/>
        <v>0</v>
      </c>
      <c r="NT440" s="30">
        <f t="shared" si="584"/>
        <v>0</v>
      </c>
    </row>
    <row r="441" spans="1:384" ht="10.199999999999999" customHeight="1">
      <c r="A441" s="25"/>
      <c r="B441" s="337"/>
      <c r="C441" s="335"/>
      <c r="D441" s="15"/>
      <c r="E441" s="101"/>
      <c r="F441" s="101"/>
      <c r="G441" s="101"/>
      <c r="H441" s="323"/>
      <c r="I441" s="328">
        <f>Prenoms!$B$19</f>
        <v>0</v>
      </c>
      <c r="J441" s="329"/>
      <c r="K441" s="329"/>
      <c r="L441" s="329"/>
      <c r="M441" s="329"/>
      <c r="N441" s="78" t="str">
        <f>IF(NL441&lt;&gt;0,"",IF(Conges!R53=0,"",Conges!R53))</f>
        <v/>
      </c>
      <c r="O441" s="79"/>
      <c r="P441" s="80"/>
      <c r="Q441" s="80"/>
      <c r="R441" s="80"/>
      <c r="S441" s="80"/>
      <c r="T441" s="80"/>
      <c r="U441" s="80"/>
      <c r="V441" s="81"/>
      <c r="W441" s="79"/>
      <c r="X441" s="80"/>
      <c r="Y441" s="80"/>
      <c r="Z441" s="80"/>
      <c r="AA441" s="80"/>
      <c r="AB441" s="80"/>
      <c r="AC441" s="80"/>
      <c r="AD441" s="81"/>
      <c r="AE441" s="79"/>
      <c r="AF441" s="80"/>
      <c r="AG441" s="80"/>
      <c r="AH441" s="80"/>
      <c r="AI441" s="80"/>
      <c r="AJ441" s="81"/>
      <c r="AK441" s="79"/>
      <c r="AL441" s="80"/>
      <c r="AM441" s="80"/>
      <c r="AN441" s="80"/>
      <c r="AO441" s="80"/>
      <c r="AP441" s="80"/>
      <c r="AQ441" s="80"/>
      <c r="AR441" s="80"/>
      <c r="AS441" s="80"/>
      <c r="AT441" s="81"/>
      <c r="AU441" s="79"/>
      <c r="AV441" s="80"/>
      <c r="AW441" s="80"/>
      <c r="AX441" s="80"/>
      <c r="AY441" s="80"/>
      <c r="AZ441" s="80"/>
      <c r="BA441" s="80"/>
      <c r="BB441" s="81"/>
      <c r="BC441" s="82">
        <f>IF(NL441&lt;&gt;0,(IF(Conges!R$53=0,0,3)),0)</f>
        <v>0</v>
      </c>
      <c r="BD441" s="370"/>
      <c r="BE441" s="357">
        <f>IF(OR(Conges!R$53="A",Conges!R$53="V"),Prenoms!L$19,NL441)</f>
        <v>0</v>
      </c>
      <c r="BF441" s="358"/>
      <c r="BG441" s="264"/>
      <c r="BH441" s="265">
        <f t="shared" si="567"/>
        <v>0</v>
      </c>
      <c r="BI441" s="266" t="str">
        <f t="shared" si="568"/>
        <v/>
      </c>
      <c r="BJ441" s="278">
        <v>0</v>
      </c>
      <c r="BK441" s="279">
        <f t="shared" si="585"/>
        <v>0</v>
      </c>
      <c r="BL441" s="280">
        <f t="shared" si="538"/>
        <v>0</v>
      </c>
      <c r="BM441" s="280">
        <f t="shared" si="539"/>
        <v>0</v>
      </c>
      <c r="BN441" s="280">
        <f>SUM('Heures Pointage'!$QD$18:$QE$18)</f>
        <v>0</v>
      </c>
      <c r="BO441" s="280">
        <f>SUM('Heures et Indemnites'!$QD$18:$QE$18)</f>
        <v>0</v>
      </c>
      <c r="BP441" s="281">
        <f t="shared" si="540"/>
        <v>0</v>
      </c>
      <c r="BQ441" s="281">
        <f>'Heures Pointage'!$RB$18</f>
        <v>0</v>
      </c>
      <c r="BR441" s="282">
        <f t="shared" ref="BR441" si="605">$BH$1071</f>
        <v>0</v>
      </c>
      <c r="BS441" s="142">
        <f>Prenoms!$C$19</f>
        <v>0</v>
      </c>
      <c r="BT441" s="170"/>
      <c r="BU441" s="211">
        <f>SUM('Heures et Indemnites'!$QD$18:$QE$18)</f>
        <v>0</v>
      </c>
      <c r="BV441" s="218">
        <f>SUM('Heures et Indemnites'!$QD$6:$QE$18)</f>
        <v>0</v>
      </c>
      <c r="BW441" s="211"/>
      <c r="BX441" s="218"/>
      <c r="MT441" s="369">
        <f t="shared" si="587"/>
        <v>0</v>
      </c>
      <c r="MU441" s="351">
        <f t="shared" si="604"/>
        <v>0</v>
      </c>
      <c r="MV441" s="351">
        <f t="shared" si="574"/>
        <v>0</v>
      </c>
      <c r="MW441" s="351"/>
      <c r="MX441" s="351">
        <f t="shared" si="575"/>
        <v>0</v>
      </c>
      <c r="MY441" s="351"/>
      <c r="MZ441" s="351">
        <f t="shared" si="576"/>
        <v>0</v>
      </c>
      <c r="NA441" s="351"/>
      <c r="NB441" s="351">
        <f t="shared" si="577"/>
        <v>0</v>
      </c>
      <c r="NC441" s="351"/>
      <c r="ND441" s="351">
        <f t="shared" si="578"/>
        <v>0</v>
      </c>
      <c r="NE441" s="351"/>
      <c r="NF441" s="351">
        <f t="shared" si="579"/>
        <v>0</v>
      </c>
      <c r="NG441" s="351"/>
      <c r="NH441" s="351">
        <f t="shared" si="580"/>
        <v>0</v>
      </c>
      <c r="NI441" s="351"/>
      <c r="NJ441" s="351">
        <f t="shared" si="581"/>
        <v>0</v>
      </c>
      <c r="NK441" s="351"/>
      <c r="NL441" s="351">
        <f t="shared" si="588"/>
        <v>0</v>
      </c>
      <c r="NM441" s="352"/>
      <c r="NN441" s="350"/>
      <c r="NR441" s="30">
        <f t="shared" si="582"/>
        <v>0</v>
      </c>
      <c r="NS441" s="30">
        <f t="shared" si="583"/>
        <v>0</v>
      </c>
      <c r="NT441" s="30">
        <f t="shared" si="584"/>
        <v>0</v>
      </c>
    </row>
    <row r="442" spans="1:384" ht="10.199999999999999" customHeight="1">
      <c r="A442" s="25"/>
      <c r="B442" s="337"/>
      <c r="C442" s="335"/>
      <c r="D442" s="15"/>
      <c r="E442" s="101"/>
      <c r="F442" s="101"/>
      <c r="G442" s="101"/>
      <c r="H442" s="323"/>
      <c r="I442" s="325">
        <f>Prenoms!$B$20</f>
        <v>0</v>
      </c>
      <c r="J442" s="326"/>
      <c r="K442" s="326"/>
      <c r="L442" s="326"/>
      <c r="M442" s="326"/>
      <c r="N442" s="65" t="str">
        <f>IF(NL442&lt;&gt;0,"",IF(Conges!R54=0,"",Conges!R54))</f>
        <v/>
      </c>
      <c r="O442" s="66"/>
      <c r="P442" s="67"/>
      <c r="Q442" s="67"/>
      <c r="R442" s="67"/>
      <c r="S442" s="67"/>
      <c r="T442" s="67"/>
      <c r="U442" s="67"/>
      <c r="V442" s="68"/>
      <c r="W442" s="66"/>
      <c r="X442" s="67"/>
      <c r="Y442" s="67"/>
      <c r="Z442" s="67"/>
      <c r="AA442" s="67"/>
      <c r="AB442" s="67"/>
      <c r="AC442" s="67"/>
      <c r="AD442" s="68"/>
      <c r="AE442" s="66"/>
      <c r="AF442" s="67"/>
      <c r="AG442" s="67"/>
      <c r="AH442" s="67"/>
      <c r="AI442" s="67"/>
      <c r="AJ442" s="68"/>
      <c r="AK442" s="66"/>
      <c r="AL442" s="67"/>
      <c r="AM442" s="67"/>
      <c r="AN442" s="67"/>
      <c r="AO442" s="67"/>
      <c r="AP442" s="67"/>
      <c r="AQ442" s="67"/>
      <c r="AR442" s="67"/>
      <c r="AS442" s="67"/>
      <c r="AT442" s="68"/>
      <c r="AU442" s="66"/>
      <c r="AV442" s="67"/>
      <c r="AW442" s="67"/>
      <c r="AX442" s="67"/>
      <c r="AY442" s="67"/>
      <c r="AZ442" s="67"/>
      <c r="BA442" s="67"/>
      <c r="BB442" s="68"/>
      <c r="BC442" s="69">
        <f>IF(NL442&lt;&gt;0,(IF(Conges!R$54=0,0,3)),0)</f>
        <v>0</v>
      </c>
      <c r="BD442" s="370"/>
      <c r="BE442" s="355">
        <f>IF(OR(Conges!R$54="A",Conges!R$54="V"),Prenoms!L$20,NL442)</f>
        <v>0</v>
      </c>
      <c r="BF442" s="356"/>
      <c r="BG442" s="267"/>
      <c r="BH442" s="268">
        <f t="shared" si="567"/>
        <v>0</v>
      </c>
      <c r="BI442" s="269" t="str">
        <f t="shared" si="568"/>
        <v/>
      </c>
      <c r="BJ442" s="283">
        <v>0</v>
      </c>
      <c r="BK442" s="284">
        <f t="shared" si="585"/>
        <v>0</v>
      </c>
      <c r="BL442" s="285">
        <f t="shared" si="538"/>
        <v>0</v>
      </c>
      <c r="BM442" s="285">
        <f t="shared" si="539"/>
        <v>0</v>
      </c>
      <c r="BN442" s="285">
        <f>SUM('Heures Pointage'!$RD$18:$RE$18)</f>
        <v>0</v>
      </c>
      <c r="BO442" s="285">
        <f>SUM('Heures et Indemnites'!$RD$18:$RE$18)</f>
        <v>0</v>
      </c>
      <c r="BP442" s="286">
        <f t="shared" si="540"/>
        <v>0</v>
      </c>
      <c r="BQ442" s="286">
        <f>'Heures Pointage'!$SB$18</f>
        <v>0</v>
      </c>
      <c r="BR442" s="287">
        <f t="shared" ref="BR442" si="606">$BH$1072</f>
        <v>0</v>
      </c>
      <c r="BS442" s="143">
        <f>Prenoms!$C$20</f>
        <v>0</v>
      </c>
      <c r="BT442" s="146"/>
      <c r="BU442" s="210">
        <f>SUM('Heures et Indemnites'!$RD$18:$RE$18)</f>
        <v>0</v>
      </c>
      <c r="BV442" s="219">
        <f>SUM('Heures et Indemnites'!$RD$6:$RE$18)</f>
        <v>0</v>
      </c>
      <c r="BW442" s="210"/>
      <c r="BX442" s="219"/>
      <c r="MT442" s="371">
        <f t="shared" si="587"/>
        <v>0</v>
      </c>
      <c r="MU442" s="372">
        <f t="shared" si="604"/>
        <v>0</v>
      </c>
      <c r="MV442" s="372">
        <f t="shared" si="574"/>
        <v>0</v>
      </c>
      <c r="MW442" s="372"/>
      <c r="MX442" s="372">
        <f t="shared" si="575"/>
        <v>0</v>
      </c>
      <c r="MY442" s="372"/>
      <c r="MZ442" s="372">
        <f t="shared" si="576"/>
        <v>0</v>
      </c>
      <c r="NA442" s="372"/>
      <c r="NB442" s="372">
        <f t="shared" si="577"/>
        <v>0</v>
      </c>
      <c r="NC442" s="372"/>
      <c r="ND442" s="372">
        <f t="shared" si="578"/>
        <v>0</v>
      </c>
      <c r="NE442" s="372"/>
      <c r="NF442" s="372">
        <f t="shared" si="579"/>
        <v>0</v>
      </c>
      <c r="NG442" s="372"/>
      <c r="NH442" s="372">
        <f t="shared" si="580"/>
        <v>0</v>
      </c>
      <c r="NI442" s="372"/>
      <c r="NJ442" s="372">
        <f t="shared" si="581"/>
        <v>0</v>
      </c>
      <c r="NK442" s="372"/>
      <c r="NL442" s="372">
        <f t="shared" si="588"/>
        <v>0</v>
      </c>
      <c r="NM442" s="373"/>
      <c r="NN442" s="350"/>
      <c r="NR442" s="30">
        <f t="shared" si="582"/>
        <v>0</v>
      </c>
      <c r="NS442" s="30">
        <f t="shared" si="583"/>
        <v>0</v>
      </c>
      <c r="NT442" s="30">
        <f t="shared" si="584"/>
        <v>0</v>
      </c>
    </row>
    <row r="443" spans="1:384" ht="10.199999999999999" customHeight="1">
      <c r="A443" s="25"/>
      <c r="B443" s="337"/>
      <c r="C443" s="335"/>
      <c r="D443" s="15"/>
      <c r="E443" s="101"/>
      <c r="F443" s="101"/>
      <c r="G443" s="101"/>
      <c r="H443" s="323"/>
      <c r="I443" s="328">
        <f>Prenoms!$B$21</f>
        <v>0</v>
      </c>
      <c r="J443" s="329"/>
      <c r="K443" s="329"/>
      <c r="L443" s="329"/>
      <c r="M443" s="329"/>
      <c r="N443" s="78" t="str">
        <f>IF(NL443&lt;&gt;0,"",IF(Conges!R55=0,"",Conges!R55))</f>
        <v/>
      </c>
      <c r="O443" s="79"/>
      <c r="P443" s="80"/>
      <c r="Q443" s="80"/>
      <c r="R443" s="80"/>
      <c r="S443" s="80"/>
      <c r="T443" s="80"/>
      <c r="U443" s="80"/>
      <c r="V443" s="81"/>
      <c r="W443" s="79"/>
      <c r="X443" s="80"/>
      <c r="Y443" s="80"/>
      <c r="Z443" s="80"/>
      <c r="AA443" s="80"/>
      <c r="AB443" s="80"/>
      <c r="AC443" s="80"/>
      <c r="AD443" s="81"/>
      <c r="AE443" s="79"/>
      <c r="AF443" s="80"/>
      <c r="AG443" s="80"/>
      <c r="AH443" s="80"/>
      <c r="AI443" s="80"/>
      <c r="AJ443" s="81"/>
      <c r="AK443" s="79"/>
      <c r="AL443" s="80"/>
      <c r="AM443" s="80"/>
      <c r="AN443" s="80"/>
      <c r="AO443" s="80"/>
      <c r="AP443" s="80"/>
      <c r="AQ443" s="80"/>
      <c r="AR443" s="80"/>
      <c r="AS443" s="80"/>
      <c r="AT443" s="81"/>
      <c r="AU443" s="79"/>
      <c r="AV443" s="80"/>
      <c r="AW443" s="80"/>
      <c r="AX443" s="80"/>
      <c r="AY443" s="80"/>
      <c r="AZ443" s="80"/>
      <c r="BA443" s="80"/>
      <c r="BB443" s="81"/>
      <c r="BC443" s="82">
        <f>IF(NL443&lt;&gt;0,(IF(Conges!R$55=0,0,3)),0)</f>
        <v>0</v>
      </c>
      <c r="BD443" s="370"/>
      <c r="BE443" s="357">
        <f>IF(OR(Conges!R$55="A",Conges!R$55="V"),Prenoms!L$21,NL443)</f>
        <v>0</v>
      </c>
      <c r="BF443" s="358"/>
      <c r="BG443" s="264"/>
      <c r="BH443" s="265">
        <f t="shared" si="567"/>
        <v>0</v>
      </c>
      <c r="BI443" s="266" t="str">
        <f t="shared" si="568"/>
        <v/>
      </c>
      <c r="BJ443" s="278">
        <v>0</v>
      </c>
      <c r="BK443" s="279">
        <f t="shared" si="585"/>
        <v>0</v>
      </c>
      <c r="BL443" s="280">
        <f t="shared" si="538"/>
        <v>0</v>
      </c>
      <c r="BM443" s="280">
        <f t="shared" si="539"/>
        <v>0</v>
      </c>
      <c r="BN443" s="280">
        <f>SUM('Heures Pointage'!$SD$18:$SE$18)</f>
        <v>0</v>
      </c>
      <c r="BO443" s="280">
        <f>SUM('Heures et Indemnites'!$SD$18:$SE$18)</f>
        <v>0</v>
      </c>
      <c r="BP443" s="281">
        <f t="shared" si="540"/>
        <v>0</v>
      </c>
      <c r="BQ443" s="281">
        <f>'Heures Pointage'!$TB$18</f>
        <v>0</v>
      </c>
      <c r="BR443" s="282">
        <f t="shared" ref="BR443" si="607">$BH$1073</f>
        <v>0</v>
      </c>
      <c r="BS443" s="142">
        <f>Prenoms!$C$21</f>
        <v>0</v>
      </c>
      <c r="BT443" s="170"/>
      <c r="BU443" s="211">
        <f>SUM('Heures et Indemnites'!$SD$18:$SE$18)</f>
        <v>0</v>
      </c>
      <c r="BV443" s="218">
        <f>SUM('Heures et Indemnites'!$SD$6:$SE$18)</f>
        <v>0</v>
      </c>
      <c r="BW443" s="211"/>
      <c r="BX443" s="218"/>
      <c r="MT443" s="369">
        <f t="shared" si="587"/>
        <v>0</v>
      </c>
      <c r="MU443" s="351">
        <f t="shared" si="604"/>
        <v>0</v>
      </c>
      <c r="MV443" s="351">
        <f t="shared" si="574"/>
        <v>0</v>
      </c>
      <c r="MW443" s="351"/>
      <c r="MX443" s="351">
        <f t="shared" si="575"/>
        <v>0</v>
      </c>
      <c r="MY443" s="351"/>
      <c r="MZ443" s="351">
        <f t="shared" si="576"/>
        <v>0</v>
      </c>
      <c r="NA443" s="351"/>
      <c r="NB443" s="351">
        <f t="shared" si="577"/>
        <v>0</v>
      </c>
      <c r="NC443" s="351"/>
      <c r="ND443" s="351">
        <f t="shared" si="578"/>
        <v>0</v>
      </c>
      <c r="NE443" s="351"/>
      <c r="NF443" s="351">
        <f t="shared" si="579"/>
        <v>0</v>
      </c>
      <c r="NG443" s="351"/>
      <c r="NH443" s="351">
        <f t="shared" si="580"/>
        <v>0</v>
      </c>
      <c r="NI443" s="351"/>
      <c r="NJ443" s="351">
        <f t="shared" si="581"/>
        <v>0</v>
      </c>
      <c r="NK443" s="351"/>
      <c r="NL443" s="351">
        <f t="shared" si="588"/>
        <v>0</v>
      </c>
      <c r="NM443" s="352"/>
      <c r="NN443" s="350"/>
      <c r="NR443" s="30">
        <f t="shared" si="582"/>
        <v>0</v>
      </c>
      <c r="NS443" s="30">
        <f t="shared" si="583"/>
        <v>0</v>
      </c>
      <c r="NT443" s="30">
        <f t="shared" si="584"/>
        <v>0</v>
      </c>
    </row>
    <row r="444" spans="1:384" ht="10.199999999999999" customHeight="1">
      <c r="A444" s="25"/>
      <c r="B444" s="337"/>
      <c r="C444" s="335"/>
      <c r="D444" s="15"/>
      <c r="E444" s="101"/>
      <c r="F444" s="101"/>
      <c r="G444" s="101"/>
      <c r="H444" s="323"/>
      <c r="I444" s="325">
        <f>Prenoms!$B$22</f>
        <v>0</v>
      </c>
      <c r="J444" s="326"/>
      <c r="K444" s="326"/>
      <c r="L444" s="326"/>
      <c r="M444" s="326"/>
      <c r="N444" s="65" t="str">
        <f>IF(NL444&lt;&gt;0,"",IF(Conges!R56=0,"",Conges!R56))</f>
        <v/>
      </c>
      <c r="O444" s="66"/>
      <c r="P444" s="67"/>
      <c r="Q444" s="67"/>
      <c r="R444" s="67"/>
      <c r="S444" s="67"/>
      <c r="T444" s="67"/>
      <c r="U444" s="67"/>
      <c r="V444" s="68"/>
      <c r="W444" s="66"/>
      <c r="X444" s="67"/>
      <c r="Y444" s="67"/>
      <c r="Z444" s="67"/>
      <c r="AA444" s="67"/>
      <c r="AB444" s="67"/>
      <c r="AC444" s="67"/>
      <c r="AD444" s="68"/>
      <c r="AE444" s="66"/>
      <c r="AF444" s="67"/>
      <c r="AG444" s="67"/>
      <c r="AH444" s="67"/>
      <c r="AI444" s="67"/>
      <c r="AJ444" s="68"/>
      <c r="AK444" s="66"/>
      <c r="AL444" s="67"/>
      <c r="AM444" s="67"/>
      <c r="AN444" s="67"/>
      <c r="AO444" s="67"/>
      <c r="AP444" s="67"/>
      <c r="AQ444" s="67"/>
      <c r="AR444" s="67"/>
      <c r="AS444" s="67"/>
      <c r="AT444" s="68"/>
      <c r="AU444" s="66"/>
      <c r="AV444" s="67"/>
      <c r="AW444" s="67"/>
      <c r="AX444" s="67"/>
      <c r="AY444" s="67"/>
      <c r="AZ444" s="67"/>
      <c r="BA444" s="67"/>
      <c r="BB444" s="68"/>
      <c r="BC444" s="69">
        <f>IF(NL444&lt;&gt;0,(IF(Conges!R$56=0,0,3)),0)</f>
        <v>0</v>
      </c>
      <c r="BD444" s="370"/>
      <c r="BE444" s="355">
        <f>IF(OR(Conges!R$56="A",Conges!R$56="V"),Prenoms!L$22,NL444)</f>
        <v>0</v>
      </c>
      <c r="BF444" s="356"/>
      <c r="BG444" s="267"/>
      <c r="BH444" s="268">
        <f t="shared" si="567"/>
        <v>0</v>
      </c>
      <c r="BI444" s="269" t="str">
        <f t="shared" si="568"/>
        <v/>
      </c>
      <c r="BJ444" s="283">
        <v>0</v>
      </c>
      <c r="BK444" s="284">
        <f t="shared" si="585"/>
        <v>0</v>
      </c>
      <c r="BL444" s="285">
        <f t="shared" si="538"/>
        <v>0</v>
      </c>
      <c r="BM444" s="285">
        <f t="shared" si="539"/>
        <v>0</v>
      </c>
      <c r="BN444" s="285">
        <f>SUM('Heures Pointage'!$TD$18:$TE$18)</f>
        <v>0</v>
      </c>
      <c r="BO444" s="285">
        <f>SUM('Heures et Indemnites'!$TD$18:$TE$18)</f>
        <v>0</v>
      </c>
      <c r="BP444" s="286">
        <f t="shared" si="540"/>
        <v>0</v>
      </c>
      <c r="BQ444" s="286">
        <f>'Heures Pointage'!$UB$18</f>
        <v>0</v>
      </c>
      <c r="BR444" s="287">
        <f t="shared" ref="BR444" si="608">$BH$1074</f>
        <v>0</v>
      </c>
      <c r="BS444" s="143">
        <f>Prenoms!$C$22</f>
        <v>0</v>
      </c>
      <c r="BT444" s="146"/>
      <c r="BU444" s="210">
        <f>SUM('Heures et Indemnites'!$TD$18:$TE$18)</f>
        <v>0</v>
      </c>
      <c r="BV444" s="219">
        <f>SUM('Heures et Indemnites'!$TD$6:$TE$18)</f>
        <v>0</v>
      </c>
      <c r="BW444" s="210"/>
      <c r="BX444" s="219"/>
      <c r="MT444" s="371">
        <f t="shared" si="587"/>
        <v>0</v>
      </c>
      <c r="MU444" s="372">
        <f t="shared" si="604"/>
        <v>0</v>
      </c>
      <c r="MV444" s="372">
        <f t="shared" si="574"/>
        <v>0</v>
      </c>
      <c r="MW444" s="372"/>
      <c r="MX444" s="372">
        <f t="shared" si="575"/>
        <v>0</v>
      </c>
      <c r="MY444" s="372"/>
      <c r="MZ444" s="372">
        <f t="shared" si="576"/>
        <v>0</v>
      </c>
      <c r="NA444" s="372"/>
      <c r="NB444" s="372">
        <f t="shared" si="577"/>
        <v>0</v>
      </c>
      <c r="NC444" s="372"/>
      <c r="ND444" s="372">
        <f t="shared" si="578"/>
        <v>0</v>
      </c>
      <c r="NE444" s="372"/>
      <c r="NF444" s="372">
        <f t="shared" si="579"/>
        <v>0</v>
      </c>
      <c r="NG444" s="372"/>
      <c r="NH444" s="372">
        <f t="shared" si="580"/>
        <v>0</v>
      </c>
      <c r="NI444" s="372"/>
      <c r="NJ444" s="372">
        <f t="shared" si="581"/>
        <v>0</v>
      </c>
      <c r="NK444" s="372"/>
      <c r="NL444" s="372">
        <f t="shared" si="588"/>
        <v>0</v>
      </c>
      <c r="NM444" s="373"/>
      <c r="NN444" s="350"/>
      <c r="NR444" s="30">
        <f t="shared" si="582"/>
        <v>0</v>
      </c>
      <c r="NS444" s="30">
        <f t="shared" si="583"/>
        <v>0</v>
      </c>
      <c r="NT444" s="30">
        <f t="shared" si="584"/>
        <v>0</v>
      </c>
    </row>
    <row r="445" spans="1:384" ht="10.199999999999999" customHeight="1">
      <c r="A445" s="25"/>
      <c r="B445" s="337"/>
      <c r="C445" s="335"/>
      <c r="D445" s="15"/>
      <c r="E445" s="101"/>
      <c r="F445" s="101"/>
      <c r="G445" s="101"/>
      <c r="H445" s="323"/>
      <c r="I445" s="328">
        <f>Prenoms!$B$23</f>
        <v>0</v>
      </c>
      <c r="J445" s="329"/>
      <c r="K445" s="329"/>
      <c r="L445" s="329"/>
      <c r="M445" s="329"/>
      <c r="N445" s="78" t="str">
        <f>IF(NL445&lt;&gt;0,"",IF(Conges!R57=0,"",Conges!R57))</f>
        <v/>
      </c>
      <c r="O445" s="79"/>
      <c r="P445" s="80"/>
      <c r="Q445" s="80"/>
      <c r="R445" s="80"/>
      <c r="S445" s="80"/>
      <c r="T445" s="80"/>
      <c r="U445" s="80"/>
      <c r="V445" s="81"/>
      <c r="W445" s="79"/>
      <c r="X445" s="80"/>
      <c r="Y445" s="80"/>
      <c r="Z445" s="80"/>
      <c r="AA445" s="80"/>
      <c r="AB445" s="80"/>
      <c r="AC445" s="80"/>
      <c r="AD445" s="81"/>
      <c r="AE445" s="79"/>
      <c r="AF445" s="80"/>
      <c r="AG445" s="80"/>
      <c r="AH445" s="80"/>
      <c r="AI445" s="80"/>
      <c r="AJ445" s="81"/>
      <c r="AK445" s="79"/>
      <c r="AL445" s="80"/>
      <c r="AM445" s="80"/>
      <c r="AN445" s="80"/>
      <c r="AO445" s="80"/>
      <c r="AP445" s="80"/>
      <c r="AQ445" s="80"/>
      <c r="AR445" s="80"/>
      <c r="AS445" s="80"/>
      <c r="AT445" s="81"/>
      <c r="AU445" s="79"/>
      <c r="AV445" s="80"/>
      <c r="AW445" s="80"/>
      <c r="AX445" s="80"/>
      <c r="AY445" s="80"/>
      <c r="AZ445" s="80"/>
      <c r="BA445" s="80"/>
      <c r="BB445" s="81"/>
      <c r="BC445" s="82">
        <f>IF(NL445&lt;&gt;0,(IF(Conges!R$57=0,0,3)),0)</f>
        <v>0</v>
      </c>
      <c r="BD445" s="370"/>
      <c r="BE445" s="357">
        <f>IF(OR(Conges!R$57="A",Conges!R$57="V"),Prenoms!L$23,NL445)</f>
        <v>0</v>
      </c>
      <c r="BF445" s="358"/>
      <c r="BG445" s="264"/>
      <c r="BH445" s="265">
        <f t="shared" si="567"/>
        <v>0</v>
      </c>
      <c r="BI445" s="266" t="str">
        <f t="shared" si="568"/>
        <v/>
      </c>
      <c r="BJ445" s="278">
        <v>0</v>
      </c>
      <c r="BK445" s="279">
        <f t="shared" si="585"/>
        <v>0</v>
      </c>
      <c r="BL445" s="280">
        <f t="shared" si="538"/>
        <v>0</v>
      </c>
      <c r="BM445" s="280">
        <f t="shared" si="539"/>
        <v>0</v>
      </c>
      <c r="BN445" s="280">
        <f>SUM('Heures Pointage'!$UD$18:$UE$18)</f>
        <v>0</v>
      </c>
      <c r="BO445" s="280">
        <f>SUM('Heures et Indemnites'!$UD$18:$UE$18)</f>
        <v>0</v>
      </c>
      <c r="BP445" s="281">
        <f t="shared" si="540"/>
        <v>0</v>
      </c>
      <c r="BQ445" s="281">
        <f>'Heures Pointage'!$VB$18</f>
        <v>0</v>
      </c>
      <c r="BR445" s="282">
        <f t="shared" ref="BR445" si="609">$BH$1075</f>
        <v>0</v>
      </c>
      <c r="BS445" s="142">
        <f>Prenoms!$C$23</f>
        <v>0</v>
      </c>
      <c r="BT445" s="170"/>
      <c r="BU445" s="211">
        <f>SUM('Heures et Indemnites'!$UD$18:$UE$18)</f>
        <v>0</v>
      </c>
      <c r="BV445" s="218">
        <f>SUM('Heures et Indemnites'!$UD$6:$UE$18)</f>
        <v>0</v>
      </c>
      <c r="BW445" s="211"/>
      <c r="BX445" s="218"/>
      <c r="MT445" s="369">
        <f t="shared" si="587"/>
        <v>0</v>
      </c>
      <c r="MU445" s="351">
        <f t="shared" si="604"/>
        <v>0</v>
      </c>
      <c r="MV445" s="351">
        <f t="shared" si="574"/>
        <v>0</v>
      </c>
      <c r="MW445" s="351"/>
      <c r="MX445" s="351">
        <f t="shared" si="575"/>
        <v>0</v>
      </c>
      <c r="MY445" s="351"/>
      <c r="MZ445" s="351">
        <f t="shared" si="576"/>
        <v>0</v>
      </c>
      <c r="NA445" s="351"/>
      <c r="NB445" s="351">
        <f t="shared" si="577"/>
        <v>0</v>
      </c>
      <c r="NC445" s="351"/>
      <c r="ND445" s="351">
        <f t="shared" si="578"/>
        <v>0</v>
      </c>
      <c r="NE445" s="351"/>
      <c r="NF445" s="351">
        <f t="shared" si="579"/>
        <v>0</v>
      </c>
      <c r="NG445" s="351"/>
      <c r="NH445" s="351">
        <f t="shared" si="580"/>
        <v>0</v>
      </c>
      <c r="NI445" s="351"/>
      <c r="NJ445" s="351">
        <f t="shared" si="581"/>
        <v>0</v>
      </c>
      <c r="NK445" s="351"/>
      <c r="NL445" s="351">
        <f t="shared" si="588"/>
        <v>0</v>
      </c>
      <c r="NM445" s="352"/>
      <c r="NN445" s="350"/>
      <c r="NR445" s="30">
        <f t="shared" si="582"/>
        <v>0</v>
      </c>
      <c r="NS445" s="30">
        <f t="shared" si="583"/>
        <v>0</v>
      </c>
      <c r="NT445" s="30">
        <f t="shared" si="584"/>
        <v>0</v>
      </c>
    </row>
    <row r="446" spans="1:384" ht="10.199999999999999" customHeight="1">
      <c r="A446" s="25"/>
      <c r="B446" s="337"/>
      <c r="C446" s="335"/>
      <c r="D446" s="15"/>
      <c r="E446" s="101"/>
      <c r="F446" s="101"/>
      <c r="G446" s="101"/>
      <c r="H446" s="323"/>
      <c r="I446" s="325">
        <f>Prenoms!$B$24</f>
        <v>0</v>
      </c>
      <c r="J446" s="326"/>
      <c r="K446" s="326"/>
      <c r="L446" s="326"/>
      <c r="M446" s="326"/>
      <c r="N446" s="65" t="str">
        <f>IF(NL446&lt;&gt;0,"",IF(Conges!R58=0,"",Conges!R58))</f>
        <v/>
      </c>
      <c r="O446" s="66"/>
      <c r="P446" s="67"/>
      <c r="Q446" s="67"/>
      <c r="R446" s="67"/>
      <c r="S446" s="67"/>
      <c r="T446" s="67"/>
      <c r="U446" s="67"/>
      <c r="V446" s="68"/>
      <c r="W446" s="66"/>
      <c r="X446" s="67"/>
      <c r="Y446" s="67"/>
      <c r="Z446" s="67"/>
      <c r="AA446" s="67"/>
      <c r="AB446" s="67"/>
      <c r="AC446" s="67"/>
      <c r="AD446" s="68"/>
      <c r="AE446" s="66"/>
      <c r="AF446" s="67"/>
      <c r="AG446" s="67"/>
      <c r="AH446" s="67"/>
      <c r="AI446" s="67"/>
      <c r="AJ446" s="68"/>
      <c r="AK446" s="66"/>
      <c r="AL446" s="67"/>
      <c r="AM446" s="67"/>
      <c r="AN446" s="67"/>
      <c r="AO446" s="67"/>
      <c r="AP446" s="67"/>
      <c r="AQ446" s="67"/>
      <c r="AR446" s="67"/>
      <c r="AS446" s="67"/>
      <c r="AT446" s="68"/>
      <c r="AU446" s="66"/>
      <c r="AV446" s="67"/>
      <c r="AW446" s="67"/>
      <c r="AX446" s="67"/>
      <c r="AY446" s="67"/>
      <c r="AZ446" s="67"/>
      <c r="BA446" s="67"/>
      <c r="BB446" s="68"/>
      <c r="BC446" s="69">
        <f>IF(NL446&lt;&gt;0,(IF(Conges!R$58=0,0,3)),0)</f>
        <v>0</v>
      </c>
      <c r="BD446" s="370"/>
      <c r="BE446" s="355">
        <f>IF(OR(Conges!R$58="A",Conges!R$58="V"),Prenoms!L$24,NL446)</f>
        <v>0</v>
      </c>
      <c r="BF446" s="356"/>
      <c r="BG446" s="267"/>
      <c r="BH446" s="268">
        <f t="shared" si="567"/>
        <v>0</v>
      </c>
      <c r="BI446" s="269" t="str">
        <f t="shared" si="568"/>
        <v/>
      </c>
      <c r="BJ446" s="283">
        <v>0</v>
      </c>
      <c r="BK446" s="284">
        <f t="shared" si="585"/>
        <v>0</v>
      </c>
      <c r="BL446" s="285">
        <f t="shared" si="538"/>
        <v>0</v>
      </c>
      <c r="BM446" s="285">
        <f t="shared" si="539"/>
        <v>0</v>
      </c>
      <c r="BN446" s="285">
        <f>SUM('Heures Pointage'!$VD$18:$VE$18)</f>
        <v>0</v>
      </c>
      <c r="BO446" s="285">
        <f>SUM('Heures et Indemnites'!$VD$18:$VE$18)</f>
        <v>0</v>
      </c>
      <c r="BP446" s="286">
        <f t="shared" si="540"/>
        <v>0</v>
      </c>
      <c r="BQ446" s="286">
        <f>'Heures Pointage'!$WB$18</f>
        <v>0</v>
      </c>
      <c r="BR446" s="287">
        <f t="shared" ref="BR446" si="610">$BH$1076</f>
        <v>0</v>
      </c>
      <c r="BS446" s="143">
        <f>Prenoms!$C$24</f>
        <v>0</v>
      </c>
      <c r="BT446" s="146"/>
      <c r="BU446" s="210">
        <f>SUM('Heures et Indemnites'!$VD$18:$VE$18)</f>
        <v>0</v>
      </c>
      <c r="BV446" s="219">
        <f>SUM('Heures et Indemnites'!$VD$6:$VE$18)</f>
        <v>0</v>
      </c>
      <c r="BW446" s="210"/>
      <c r="BX446" s="219"/>
      <c r="MT446" s="371">
        <f t="shared" si="587"/>
        <v>0</v>
      </c>
      <c r="MU446" s="372">
        <f t="shared" si="604"/>
        <v>0</v>
      </c>
      <c r="MV446" s="372">
        <f t="shared" si="574"/>
        <v>0</v>
      </c>
      <c r="MW446" s="372"/>
      <c r="MX446" s="372">
        <f t="shared" si="575"/>
        <v>0</v>
      </c>
      <c r="MY446" s="372"/>
      <c r="MZ446" s="372">
        <f t="shared" si="576"/>
        <v>0</v>
      </c>
      <c r="NA446" s="372"/>
      <c r="NB446" s="372">
        <f t="shared" si="577"/>
        <v>0</v>
      </c>
      <c r="NC446" s="372"/>
      <c r="ND446" s="372">
        <f t="shared" si="578"/>
        <v>0</v>
      </c>
      <c r="NE446" s="372"/>
      <c r="NF446" s="372">
        <f t="shared" si="579"/>
        <v>0</v>
      </c>
      <c r="NG446" s="372"/>
      <c r="NH446" s="372">
        <f t="shared" si="580"/>
        <v>0</v>
      </c>
      <c r="NI446" s="372"/>
      <c r="NJ446" s="372">
        <f t="shared" si="581"/>
        <v>0</v>
      </c>
      <c r="NK446" s="372"/>
      <c r="NL446" s="372">
        <f t="shared" si="588"/>
        <v>0</v>
      </c>
      <c r="NM446" s="373"/>
      <c r="NN446" s="350"/>
      <c r="NR446" s="30">
        <f t="shared" si="582"/>
        <v>0</v>
      </c>
      <c r="NS446" s="30">
        <f t="shared" si="583"/>
        <v>0</v>
      </c>
      <c r="NT446" s="30">
        <f t="shared" si="584"/>
        <v>0</v>
      </c>
    </row>
    <row r="447" spans="1:384" ht="10.199999999999999" customHeight="1">
      <c r="A447" s="25"/>
      <c r="B447" s="337"/>
      <c r="C447" s="335"/>
      <c r="D447" s="15"/>
      <c r="E447" s="101"/>
      <c r="F447" s="101"/>
      <c r="G447" s="101"/>
      <c r="H447" s="323"/>
      <c r="I447" s="328">
        <f>Prenoms!$B$25</f>
        <v>0</v>
      </c>
      <c r="J447" s="329"/>
      <c r="K447" s="329"/>
      <c r="L447" s="329"/>
      <c r="M447" s="329"/>
      <c r="N447" s="78" t="str">
        <f>IF(NL447&lt;&gt;0,"",IF(Conges!R59=0,"",Conges!R59))</f>
        <v/>
      </c>
      <c r="O447" s="79"/>
      <c r="P447" s="80"/>
      <c r="Q447" s="80"/>
      <c r="R447" s="80"/>
      <c r="S447" s="80"/>
      <c r="T447" s="80"/>
      <c r="U447" s="80"/>
      <c r="V447" s="81"/>
      <c r="W447" s="79"/>
      <c r="X447" s="80"/>
      <c r="Y447" s="80"/>
      <c r="Z447" s="80"/>
      <c r="AA447" s="80"/>
      <c r="AB447" s="80"/>
      <c r="AC447" s="80"/>
      <c r="AD447" s="81"/>
      <c r="AE447" s="79"/>
      <c r="AF447" s="80"/>
      <c r="AG447" s="80"/>
      <c r="AH447" s="80"/>
      <c r="AI447" s="80"/>
      <c r="AJ447" s="81"/>
      <c r="AK447" s="79"/>
      <c r="AL447" s="80"/>
      <c r="AM447" s="80"/>
      <c r="AN447" s="80"/>
      <c r="AO447" s="80"/>
      <c r="AP447" s="80"/>
      <c r="AQ447" s="80"/>
      <c r="AR447" s="80"/>
      <c r="AS447" s="80"/>
      <c r="AT447" s="81"/>
      <c r="AU447" s="79"/>
      <c r="AV447" s="80"/>
      <c r="AW447" s="80"/>
      <c r="AX447" s="80"/>
      <c r="AY447" s="80"/>
      <c r="AZ447" s="80"/>
      <c r="BA447" s="80"/>
      <c r="BB447" s="81"/>
      <c r="BC447" s="82">
        <f>IF(NL447&lt;&gt;0,(IF(Conges!R$59=0,0,3)),0)</f>
        <v>0</v>
      </c>
      <c r="BD447" s="370"/>
      <c r="BE447" s="357">
        <f>IF(OR(Conges!R$59="A",Conges!R$59="V"),Prenoms!L$25,NL447)</f>
        <v>0</v>
      </c>
      <c r="BF447" s="358"/>
      <c r="BG447" s="264"/>
      <c r="BH447" s="265">
        <f t="shared" si="567"/>
        <v>0</v>
      </c>
      <c r="BI447" s="266" t="str">
        <f t="shared" si="568"/>
        <v/>
      </c>
      <c r="BJ447" s="278">
        <v>0</v>
      </c>
      <c r="BK447" s="279">
        <f t="shared" si="585"/>
        <v>0</v>
      </c>
      <c r="BL447" s="280">
        <f t="shared" si="538"/>
        <v>0</v>
      </c>
      <c r="BM447" s="280">
        <f t="shared" si="539"/>
        <v>0</v>
      </c>
      <c r="BN447" s="280">
        <f>SUM('Heures Pointage'!$WD$18:$WE$18)</f>
        <v>0</v>
      </c>
      <c r="BO447" s="280">
        <f>SUM('Heures et Indemnites'!$WD$18:$WE$18)</f>
        <v>0</v>
      </c>
      <c r="BP447" s="281">
        <f t="shared" si="540"/>
        <v>0</v>
      </c>
      <c r="BQ447" s="281">
        <f>'Heures Pointage'!$XB$18</f>
        <v>0</v>
      </c>
      <c r="BR447" s="282">
        <f t="shared" ref="BR447" si="611">$BH$1077</f>
        <v>0</v>
      </c>
      <c r="BS447" s="142">
        <f>Prenoms!$C$25</f>
        <v>0</v>
      </c>
      <c r="BT447" s="170"/>
      <c r="BU447" s="211">
        <f>SUM('Heures et Indemnites'!$WD$18:$WE$18)</f>
        <v>0</v>
      </c>
      <c r="BV447" s="218">
        <f>SUM('Heures et Indemnites'!$WD$6:$WE$18)</f>
        <v>0</v>
      </c>
      <c r="BW447" s="211"/>
      <c r="BX447" s="218"/>
      <c r="MT447" s="369">
        <f t="shared" si="587"/>
        <v>0</v>
      </c>
      <c r="MU447" s="351">
        <f t="shared" si="604"/>
        <v>0</v>
      </c>
      <c r="MV447" s="351">
        <f t="shared" si="574"/>
        <v>0</v>
      </c>
      <c r="MW447" s="351"/>
      <c r="MX447" s="351">
        <f t="shared" si="575"/>
        <v>0</v>
      </c>
      <c r="MY447" s="351"/>
      <c r="MZ447" s="351">
        <f t="shared" si="576"/>
        <v>0</v>
      </c>
      <c r="NA447" s="351"/>
      <c r="NB447" s="351">
        <f t="shared" si="577"/>
        <v>0</v>
      </c>
      <c r="NC447" s="351"/>
      <c r="ND447" s="351">
        <f t="shared" si="578"/>
        <v>0</v>
      </c>
      <c r="NE447" s="351"/>
      <c r="NF447" s="351">
        <f t="shared" si="579"/>
        <v>0</v>
      </c>
      <c r="NG447" s="351"/>
      <c r="NH447" s="351">
        <f t="shared" si="580"/>
        <v>0</v>
      </c>
      <c r="NI447" s="351"/>
      <c r="NJ447" s="351">
        <f t="shared" si="581"/>
        <v>0</v>
      </c>
      <c r="NK447" s="351"/>
      <c r="NL447" s="351">
        <f t="shared" si="588"/>
        <v>0</v>
      </c>
      <c r="NM447" s="352"/>
      <c r="NN447" s="350"/>
      <c r="NR447" s="30">
        <f t="shared" si="582"/>
        <v>0</v>
      </c>
      <c r="NS447" s="30">
        <f t="shared" si="583"/>
        <v>0</v>
      </c>
      <c r="NT447" s="30">
        <f t="shared" si="584"/>
        <v>0</v>
      </c>
    </row>
    <row r="448" spans="1:384" ht="10.199999999999999" customHeight="1">
      <c r="A448" s="25"/>
      <c r="B448" s="337"/>
      <c r="C448" s="335"/>
      <c r="D448" s="15"/>
      <c r="E448" s="101"/>
      <c r="F448" s="101"/>
      <c r="G448" s="101"/>
      <c r="H448" s="323"/>
      <c r="I448" s="325">
        <f>Prenoms!$B$26</f>
        <v>0</v>
      </c>
      <c r="J448" s="326"/>
      <c r="K448" s="326"/>
      <c r="L448" s="326"/>
      <c r="M448" s="326"/>
      <c r="N448" s="65" t="str">
        <f>IF(NL448&lt;&gt;0,"",IF(Conges!R60=0,"",Conges!R60))</f>
        <v/>
      </c>
      <c r="O448" s="66"/>
      <c r="P448" s="67"/>
      <c r="Q448" s="67"/>
      <c r="R448" s="67"/>
      <c r="S448" s="67"/>
      <c r="T448" s="67"/>
      <c r="U448" s="67"/>
      <c r="V448" s="68"/>
      <c r="W448" s="66"/>
      <c r="X448" s="67"/>
      <c r="Y448" s="67"/>
      <c r="Z448" s="67"/>
      <c r="AA448" s="67"/>
      <c r="AB448" s="67"/>
      <c r="AC448" s="67"/>
      <c r="AD448" s="68"/>
      <c r="AE448" s="66"/>
      <c r="AF448" s="67"/>
      <c r="AG448" s="67"/>
      <c r="AH448" s="67"/>
      <c r="AI448" s="67"/>
      <c r="AJ448" s="68"/>
      <c r="AK448" s="66"/>
      <c r="AL448" s="67"/>
      <c r="AM448" s="67"/>
      <c r="AN448" s="67"/>
      <c r="AO448" s="67"/>
      <c r="AP448" s="67"/>
      <c r="AQ448" s="67"/>
      <c r="AR448" s="67"/>
      <c r="AS448" s="67"/>
      <c r="AT448" s="68"/>
      <c r="AU448" s="66"/>
      <c r="AV448" s="67"/>
      <c r="AW448" s="67"/>
      <c r="AX448" s="67"/>
      <c r="AY448" s="67"/>
      <c r="AZ448" s="67"/>
      <c r="BA448" s="67"/>
      <c r="BB448" s="68"/>
      <c r="BC448" s="69">
        <f>IF(NL448&lt;&gt;0,(IF(Conges!R$60=0,0,3)),0)</f>
        <v>0</v>
      </c>
      <c r="BD448" s="370"/>
      <c r="BE448" s="355">
        <f>IF(OR(Conges!R$60="A",Conges!R$60="V"),Prenoms!L$26,NL448)</f>
        <v>0</v>
      </c>
      <c r="BF448" s="356"/>
      <c r="BG448" s="267"/>
      <c r="BH448" s="268">
        <f t="shared" si="567"/>
        <v>0</v>
      </c>
      <c r="BI448" s="269" t="str">
        <f t="shared" si="568"/>
        <v/>
      </c>
      <c r="BJ448" s="283">
        <v>0</v>
      </c>
      <c r="BK448" s="284">
        <f t="shared" si="585"/>
        <v>0</v>
      </c>
      <c r="BL448" s="285">
        <f t="shared" si="538"/>
        <v>0</v>
      </c>
      <c r="BM448" s="285">
        <f t="shared" si="539"/>
        <v>0</v>
      </c>
      <c r="BN448" s="285">
        <f>SUM('Heures Pointage'!$XD$18:$XE$18)</f>
        <v>0</v>
      </c>
      <c r="BO448" s="285">
        <f>SUM('Heures et Indemnites'!$XD$18:$XE$18)</f>
        <v>0</v>
      </c>
      <c r="BP448" s="286">
        <f t="shared" si="540"/>
        <v>0</v>
      </c>
      <c r="BQ448" s="286">
        <f>'Heures Pointage'!$YB$18</f>
        <v>0</v>
      </c>
      <c r="BR448" s="287">
        <f t="shared" ref="BR448" si="612">$BH$1078</f>
        <v>0</v>
      </c>
      <c r="BS448" s="143">
        <f>Prenoms!$C$26</f>
        <v>0</v>
      </c>
      <c r="BT448" s="146"/>
      <c r="BU448" s="210">
        <f>SUM('Heures et Indemnites'!$XD$18:$XE$18)</f>
        <v>0</v>
      </c>
      <c r="BV448" s="219">
        <f>SUM('Heures et Indemnites'!$XD$6:$XE$18)</f>
        <v>0</v>
      </c>
      <c r="BW448" s="210"/>
      <c r="BX448" s="219"/>
      <c r="MT448" s="371">
        <f t="shared" si="587"/>
        <v>0</v>
      </c>
      <c r="MU448" s="372">
        <f t="shared" si="604"/>
        <v>0</v>
      </c>
      <c r="MV448" s="372">
        <f t="shared" si="574"/>
        <v>0</v>
      </c>
      <c r="MW448" s="372"/>
      <c r="MX448" s="372">
        <f t="shared" si="575"/>
        <v>0</v>
      </c>
      <c r="MY448" s="372"/>
      <c r="MZ448" s="372">
        <f t="shared" si="576"/>
        <v>0</v>
      </c>
      <c r="NA448" s="372"/>
      <c r="NB448" s="372">
        <f t="shared" si="577"/>
        <v>0</v>
      </c>
      <c r="NC448" s="372"/>
      <c r="ND448" s="372">
        <f t="shared" si="578"/>
        <v>0</v>
      </c>
      <c r="NE448" s="372"/>
      <c r="NF448" s="372">
        <f t="shared" si="579"/>
        <v>0</v>
      </c>
      <c r="NG448" s="372"/>
      <c r="NH448" s="372">
        <f t="shared" si="580"/>
        <v>0</v>
      </c>
      <c r="NI448" s="372"/>
      <c r="NJ448" s="372">
        <f t="shared" si="581"/>
        <v>0</v>
      </c>
      <c r="NK448" s="372"/>
      <c r="NL448" s="372">
        <f t="shared" si="588"/>
        <v>0</v>
      </c>
      <c r="NM448" s="373"/>
      <c r="NN448" s="350"/>
      <c r="NR448" s="30">
        <f t="shared" si="582"/>
        <v>0</v>
      </c>
      <c r="NS448" s="30">
        <f t="shared" si="583"/>
        <v>0</v>
      </c>
      <c r="NT448" s="30">
        <f t="shared" si="584"/>
        <v>0</v>
      </c>
    </row>
    <row r="449" spans="1:384" ht="10.199999999999999" customHeight="1">
      <c r="A449" s="25"/>
      <c r="B449" s="337"/>
      <c r="C449" s="335"/>
      <c r="D449" s="15"/>
      <c r="E449" s="101"/>
      <c r="F449" s="101"/>
      <c r="G449" s="101"/>
      <c r="H449" s="323"/>
      <c r="I449" s="328">
        <f>Prenoms!$B$27</f>
        <v>0</v>
      </c>
      <c r="J449" s="329"/>
      <c r="K449" s="329"/>
      <c r="L449" s="329"/>
      <c r="M449" s="329"/>
      <c r="N449" s="78" t="str">
        <f>IF(NL449&lt;&gt;0,"",IF(Conges!R61=0,"",Conges!R61))</f>
        <v/>
      </c>
      <c r="O449" s="79"/>
      <c r="P449" s="80"/>
      <c r="Q449" s="80"/>
      <c r="R449" s="80"/>
      <c r="S449" s="80"/>
      <c r="T449" s="80"/>
      <c r="U449" s="80"/>
      <c r="V449" s="81"/>
      <c r="W449" s="79"/>
      <c r="X449" s="80"/>
      <c r="Y449" s="80"/>
      <c r="Z449" s="80"/>
      <c r="AA449" s="80"/>
      <c r="AB449" s="80"/>
      <c r="AC449" s="80"/>
      <c r="AD449" s="81"/>
      <c r="AE449" s="79"/>
      <c r="AF449" s="80"/>
      <c r="AG449" s="80"/>
      <c r="AH449" s="80"/>
      <c r="AI449" s="80"/>
      <c r="AJ449" s="81"/>
      <c r="AK449" s="79"/>
      <c r="AL449" s="80"/>
      <c r="AM449" s="80"/>
      <c r="AN449" s="80"/>
      <c r="AO449" s="80"/>
      <c r="AP449" s="80"/>
      <c r="AQ449" s="80"/>
      <c r="AR449" s="80"/>
      <c r="AS449" s="80"/>
      <c r="AT449" s="81"/>
      <c r="AU449" s="79"/>
      <c r="AV449" s="80"/>
      <c r="AW449" s="80"/>
      <c r="AX449" s="80"/>
      <c r="AY449" s="80"/>
      <c r="AZ449" s="80"/>
      <c r="BA449" s="80"/>
      <c r="BB449" s="81"/>
      <c r="BC449" s="82">
        <f>IF(NL449&lt;&gt;0,(IF(Conges!R$61=0,0,3)),0)</f>
        <v>0</v>
      </c>
      <c r="BD449" s="370"/>
      <c r="BE449" s="357">
        <f>IF(OR(Conges!R$61="A",Conges!R$61="V"),Prenoms!L$27,NL449)</f>
        <v>0</v>
      </c>
      <c r="BF449" s="358"/>
      <c r="BG449" s="264"/>
      <c r="BH449" s="265">
        <f t="shared" si="567"/>
        <v>0</v>
      </c>
      <c r="BI449" s="266" t="str">
        <f t="shared" si="568"/>
        <v/>
      </c>
      <c r="BJ449" s="278">
        <v>0</v>
      </c>
      <c r="BK449" s="279">
        <f t="shared" si="585"/>
        <v>0</v>
      </c>
      <c r="BL449" s="280">
        <f t="shared" si="538"/>
        <v>0</v>
      </c>
      <c r="BM449" s="280">
        <f t="shared" si="539"/>
        <v>0</v>
      </c>
      <c r="BN449" s="280">
        <f>SUM('Heures Pointage'!$YD$18:$YE$18)</f>
        <v>0</v>
      </c>
      <c r="BO449" s="280">
        <f>SUM('Heures et Indemnites'!$YD$18:$YE$18)</f>
        <v>0</v>
      </c>
      <c r="BP449" s="281">
        <f t="shared" si="540"/>
        <v>0</v>
      </c>
      <c r="BQ449" s="281">
        <f>'Heures Pointage'!$ZB$18</f>
        <v>0</v>
      </c>
      <c r="BR449" s="282">
        <f t="shared" ref="BR449" si="613">$BH$1079</f>
        <v>0</v>
      </c>
      <c r="BS449" s="142">
        <f>Prenoms!$C$27</f>
        <v>0</v>
      </c>
      <c r="BT449" s="170"/>
      <c r="BU449" s="211">
        <f>SUM('Heures et Indemnites'!$YD$18:$YE$18)</f>
        <v>0</v>
      </c>
      <c r="BV449" s="218">
        <f>SUM('Heures et Indemnites'!$YD$6:$YE$18)</f>
        <v>0</v>
      </c>
      <c r="BW449" s="211"/>
      <c r="BX449" s="218"/>
      <c r="MT449" s="369">
        <f t="shared" si="587"/>
        <v>0</v>
      </c>
      <c r="MU449" s="351">
        <f t="shared" si="604"/>
        <v>0</v>
      </c>
      <c r="MV449" s="351">
        <f t="shared" si="574"/>
        <v>0</v>
      </c>
      <c r="MW449" s="351"/>
      <c r="MX449" s="351">
        <f t="shared" si="575"/>
        <v>0</v>
      </c>
      <c r="MY449" s="351"/>
      <c r="MZ449" s="351">
        <f t="shared" si="576"/>
        <v>0</v>
      </c>
      <c r="NA449" s="351"/>
      <c r="NB449" s="351">
        <f t="shared" si="577"/>
        <v>0</v>
      </c>
      <c r="NC449" s="351"/>
      <c r="ND449" s="351">
        <f t="shared" si="578"/>
        <v>0</v>
      </c>
      <c r="NE449" s="351"/>
      <c r="NF449" s="351">
        <f t="shared" si="579"/>
        <v>0</v>
      </c>
      <c r="NG449" s="351"/>
      <c r="NH449" s="351">
        <f t="shared" si="580"/>
        <v>0</v>
      </c>
      <c r="NI449" s="351"/>
      <c r="NJ449" s="351">
        <f t="shared" si="581"/>
        <v>0</v>
      </c>
      <c r="NK449" s="351"/>
      <c r="NL449" s="351">
        <f t="shared" si="588"/>
        <v>0</v>
      </c>
      <c r="NM449" s="352"/>
      <c r="NN449" s="350"/>
      <c r="NR449" s="30">
        <f t="shared" si="582"/>
        <v>0</v>
      </c>
      <c r="NS449" s="30">
        <f t="shared" si="583"/>
        <v>0</v>
      </c>
      <c r="NT449" s="30">
        <f t="shared" si="584"/>
        <v>0</v>
      </c>
    </row>
    <row r="450" spans="1:384" ht="10.199999999999999" customHeight="1">
      <c r="A450" s="25"/>
      <c r="B450" s="337"/>
      <c r="C450" s="335"/>
      <c r="D450" s="15"/>
      <c r="E450" s="101"/>
      <c r="F450" s="101"/>
      <c r="G450" s="101"/>
      <c r="H450" s="323"/>
      <c r="I450" s="325">
        <f>Prenoms!$B$28</f>
        <v>0</v>
      </c>
      <c r="J450" s="326"/>
      <c r="K450" s="326"/>
      <c r="L450" s="326"/>
      <c r="M450" s="326"/>
      <c r="N450" s="65" t="str">
        <f>IF(NL450&lt;&gt;0,"",IF(Conges!R62=0,"",Conges!R62))</f>
        <v/>
      </c>
      <c r="O450" s="66"/>
      <c r="P450" s="67"/>
      <c r="Q450" s="67"/>
      <c r="R450" s="67"/>
      <c r="S450" s="67"/>
      <c r="T450" s="67"/>
      <c r="U450" s="67"/>
      <c r="V450" s="68"/>
      <c r="W450" s="66"/>
      <c r="X450" s="67"/>
      <c r="Y450" s="67"/>
      <c r="Z450" s="67"/>
      <c r="AA450" s="67"/>
      <c r="AB450" s="67"/>
      <c r="AC450" s="67"/>
      <c r="AD450" s="68"/>
      <c r="AE450" s="66"/>
      <c r="AF450" s="67"/>
      <c r="AG450" s="67"/>
      <c r="AH450" s="67"/>
      <c r="AI450" s="67"/>
      <c r="AJ450" s="68"/>
      <c r="AK450" s="66"/>
      <c r="AL450" s="67"/>
      <c r="AM450" s="67"/>
      <c r="AN450" s="67"/>
      <c r="AO450" s="67"/>
      <c r="AP450" s="67"/>
      <c r="AQ450" s="67"/>
      <c r="AR450" s="67"/>
      <c r="AS450" s="67"/>
      <c r="AT450" s="68"/>
      <c r="AU450" s="66"/>
      <c r="AV450" s="67"/>
      <c r="AW450" s="67"/>
      <c r="AX450" s="67"/>
      <c r="AY450" s="67"/>
      <c r="AZ450" s="67"/>
      <c r="BA450" s="67"/>
      <c r="BB450" s="68"/>
      <c r="BC450" s="69">
        <f>IF(NL450&lt;&gt;0,(IF(Conges!R$62=0,0,3)),0)</f>
        <v>0</v>
      </c>
      <c r="BD450" s="370"/>
      <c r="BE450" s="355">
        <f>IF(OR(Conges!R$62="A",Conges!R$62="V"),Prenoms!L$28,NL450)</f>
        <v>0</v>
      </c>
      <c r="BF450" s="356"/>
      <c r="BG450" s="267"/>
      <c r="BH450" s="268">
        <f t="shared" si="567"/>
        <v>0</v>
      </c>
      <c r="BI450" s="269" t="str">
        <f t="shared" si="568"/>
        <v/>
      </c>
      <c r="BJ450" s="283">
        <v>0</v>
      </c>
      <c r="BK450" s="284">
        <f t="shared" si="585"/>
        <v>0</v>
      </c>
      <c r="BL450" s="285">
        <f t="shared" si="538"/>
        <v>0</v>
      </c>
      <c r="BM450" s="285">
        <f t="shared" si="539"/>
        <v>0</v>
      </c>
      <c r="BN450" s="285">
        <f>SUM('Heures Pointage'!$ZD$18:$ZE$18)</f>
        <v>0</v>
      </c>
      <c r="BO450" s="285">
        <f>SUM('Heures et Indemnites'!$ZD$18:$ZE$18)</f>
        <v>0</v>
      </c>
      <c r="BP450" s="286">
        <f t="shared" si="540"/>
        <v>0</v>
      </c>
      <c r="BQ450" s="286">
        <f>'Heures Pointage'!$AAB$18</f>
        <v>0</v>
      </c>
      <c r="BR450" s="287">
        <f t="shared" ref="BR450" si="614">$BH$1080</f>
        <v>0</v>
      </c>
      <c r="BS450" s="143">
        <f>Prenoms!$C$28</f>
        <v>0</v>
      </c>
      <c r="BT450" s="146"/>
      <c r="BU450" s="210">
        <f>SUM('Heures et Indemnites'!$ZD$18:$ZE$18)</f>
        <v>0</v>
      </c>
      <c r="BV450" s="219">
        <f>SUM('Heures et Indemnites'!$ZD$6:$ZE$18)</f>
        <v>0</v>
      </c>
      <c r="BW450" s="210"/>
      <c r="BX450" s="219"/>
      <c r="MT450" s="371">
        <f t="shared" si="587"/>
        <v>0</v>
      </c>
      <c r="MU450" s="372">
        <f t="shared" si="604"/>
        <v>0</v>
      </c>
      <c r="MV450" s="372">
        <f t="shared" si="574"/>
        <v>0</v>
      </c>
      <c r="MW450" s="372"/>
      <c r="MX450" s="372">
        <f t="shared" si="575"/>
        <v>0</v>
      </c>
      <c r="MY450" s="372"/>
      <c r="MZ450" s="372">
        <f t="shared" si="576"/>
        <v>0</v>
      </c>
      <c r="NA450" s="372"/>
      <c r="NB450" s="372">
        <f t="shared" si="577"/>
        <v>0</v>
      </c>
      <c r="NC450" s="372"/>
      <c r="ND450" s="372">
        <f t="shared" si="578"/>
        <v>0</v>
      </c>
      <c r="NE450" s="372"/>
      <c r="NF450" s="372">
        <f t="shared" si="579"/>
        <v>0</v>
      </c>
      <c r="NG450" s="372"/>
      <c r="NH450" s="372">
        <f t="shared" si="580"/>
        <v>0</v>
      </c>
      <c r="NI450" s="372"/>
      <c r="NJ450" s="372">
        <f t="shared" si="581"/>
        <v>0</v>
      </c>
      <c r="NK450" s="372"/>
      <c r="NL450" s="372">
        <f t="shared" si="588"/>
        <v>0</v>
      </c>
      <c r="NM450" s="373"/>
      <c r="NN450" s="350"/>
      <c r="NR450" s="30">
        <f t="shared" si="582"/>
        <v>0</v>
      </c>
      <c r="NS450" s="30">
        <f t="shared" si="583"/>
        <v>0</v>
      </c>
      <c r="NT450" s="30">
        <f t="shared" si="584"/>
        <v>0</v>
      </c>
    </row>
    <row r="451" spans="1:384" ht="10.199999999999999" customHeight="1">
      <c r="A451" s="25"/>
      <c r="B451" s="337"/>
      <c r="C451" s="335"/>
      <c r="D451" s="15"/>
      <c r="E451" s="101"/>
      <c r="F451" s="101"/>
      <c r="G451" s="101"/>
      <c r="H451" s="323"/>
      <c r="I451" s="328">
        <f>Prenoms!$B$29</f>
        <v>0</v>
      </c>
      <c r="J451" s="329"/>
      <c r="K451" s="329"/>
      <c r="L451" s="329"/>
      <c r="M451" s="329"/>
      <c r="N451" s="78" t="str">
        <f>IF(NL451&lt;&gt;0,"",IF(Conges!R63=0,"",Conges!R63))</f>
        <v/>
      </c>
      <c r="O451" s="79"/>
      <c r="P451" s="80"/>
      <c r="Q451" s="80"/>
      <c r="R451" s="80"/>
      <c r="S451" s="80"/>
      <c r="T451" s="80"/>
      <c r="U451" s="80"/>
      <c r="V451" s="81"/>
      <c r="W451" s="79"/>
      <c r="X451" s="80"/>
      <c r="Y451" s="80"/>
      <c r="Z451" s="80"/>
      <c r="AA451" s="80"/>
      <c r="AB451" s="80"/>
      <c r="AC451" s="80"/>
      <c r="AD451" s="81"/>
      <c r="AE451" s="79"/>
      <c r="AF451" s="80"/>
      <c r="AG451" s="80"/>
      <c r="AH451" s="80"/>
      <c r="AI451" s="80"/>
      <c r="AJ451" s="81"/>
      <c r="AK451" s="79"/>
      <c r="AL451" s="80"/>
      <c r="AM451" s="80"/>
      <c r="AN451" s="80"/>
      <c r="AO451" s="80"/>
      <c r="AP451" s="80"/>
      <c r="AQ451" s="80"/>
      <c r="AR451" s="80"/>
      <c r="AS451" s="80"/>
      <c r="AT451" s="81"/>
      <c r="AU451" s="79"/>
      <c r="AV451" s="80"/>
      <c r="AW451" s="80"/>
      <c r="AX451" s="80"/>
      <c r="AY451" s="80"/>
      <c r="AZ451" s="80"/>
      <c r="BA451" s="80"/>
      <c r="BB451" s="81"/>
      <c r="BC451" s="82">
        <f>IF(NL451&lt;&gt;0,(IF(Conges!R$63=0,0,3)),0)</f>
        <v>0</v>
      </c>
      <c r="BD451" s="370"/>
      <c r="BE451" s="357">
        <f>IF(OR(Conges!R$63="A",Conges!R$63="V"),Prenoms!L$29,NL451)</f>
        <v>0</v>
      </c>
      <c r="BF451" s="358"/>
      <c r="BG451" s="264"/>
      <c r="BH451" s="265">
        <f t="shared" si="567"/>
        <v>0</v>
      </c>
      <c r="BI451" s="266" t="str">
        <f t="shared" si="568"/>
        <v/>
      </c>
      <c r="BJ451" s="278">
        <v>0</v>
      </c>
      <c r="BK451" s="279">
        <f t="shared" si="585"/>
        <v>0</v>
      </c>
      <c r="BL451" s="280">
        <f t="shared" si="538"/>
        <v>0</v>
      </c>
      <c r="BM451" s="280">
        <f t="shared" si="539"/>
        <v>0</v>
      </c>
      <c r="BN451" s="280">
        <f>SUM('Heures Pointage'!$AAD$18:$AAE$18)</f>
        <v>0</v>
      </c>
      <c r="BO451" s="280">
        <f>SUM('Heures et Indemnites'!$AAD$18:$AAE$18)</f>
        <v>0</v>
      </c>
      <c r="BP451" s="281">
        <f t="shared" si="540"/>
        <v>0</v>
      </c>
      <c r="BQ451" s="281">
        <f>'Heures Pointage'!$ABB$18</f>
        <v>0</v>
      </c>
      <c r="BR451" s="282">
        <f t="shared" ref="BR451" si="615">$BH$1081</f>
        <v>0</v>
      </c>
      <c r="BS451" s="142">
        <f>Prenoms!$C$29</f>
        <v>0</v>
      </c>
      <c r="BT451" s="170"/>
      <c r="BU451" s="211">
        <f>SUM('Heures et Indemnites'!$AAD$18:$AAE$18)</f>
        <v>0</v>
      </c>
      <c r="BV451" s="218">
        <f>SUM('Heures et Indemnites'!$AAD$6:$AAE$18)</f>
        <v>0</v>
      </c>
      <c r="BW451" s="211"/>
      <c r="BX451" s="218"/>
      <c r="MT451" s="369">
        <f t="shared" si="587"/>
        <v>0</v>
      </c>
      <c r="MU451" s="351">
        <f t="shared" si="604"/>
        <v>0</v>
      </c>
      <c r="MV451" s="351">
        <f t="shared" si="574"/>
        <v>0</v>
      </c>
      <c r="MW451" s="351"/>
      <c r="MX451" s="351">
        <f t="shared" si="575"/>
        <v>0</v>
      </c>
      <c r="MY451" s="351"/>
      <c r="MZ451" s="351">
        <f t="shared" si="576"/>
        <v>0</v>
      </c>
      <c r="NA451" s="351"/>
      <c r="NB451" s="351">
        <f t="shared" si="577"/>
        <v>0</v>
      </c>
      <c r="NC451" s="351"/>
      <c r="ND451" s="351">
        <f t="shared" si="578"/>
        <v>0</v>
      </c>
      <c r="NE451" s="351"/>
      <c r="NF451" s="351">
        <f t="shared" si="579"/>
        <v>0</v>
      </c>
      <c r="NG451" s="351"/>
      <c r="NH451" s="351">
        <f t="shared" si="580"/>
        <v>0</v>
      </c>
      <c r="NI451" s="351"/>
      <c r="NJ451" s="351">
        <f t="shared" si="581"/>
        <v>0</v>
      </c>
      <c r="NK451" s="351"/>
      <c r="NL451" s="351">
        <f t="shared" si="588"/>
        <v>0</v>
      </c>
      <c r="NM451" s="352"/>
      <c r="NN451" s="350"/>
      <c r="NR451" s="30">
        <f t="shared" si="582"/>
        <v>0</v>
      </c>
      <c r="NS451" s="30">
        <f t="shared" si="583"/>
        <v>0</v>
      </c>
      <c r="NT451" s="30">
        <f t="shared" si="584"/>
        <v>0</v>
      </c>
    </row>
    <row r="452" spans="1:384" ht="10.199999999999999" customHeight="1">
      <c r="A452" s="25"/>
      <c r="B452" s="337"/>
      <c r="C452" s="335"/>
      <c r="D452" s="15"/>
      <c r="E452" s="101"/>
      <c r="F452" s="101"/>
      <c r="G452" s="101"/>
      <c r="H452" s="323"/>
      <c r="I452" s="325">
        <f>Prenoms!$B$30</f>
        <v>0</v>
      </c>
      <c r="J452" s="326"/>
      <c r="K452" s="326"/>
      <c r="L452" s="326"/>
      <c r="M452" s="326"/>
      <c r="N452" s="65" t="str">
        <f>IF(NL452&lt;&gt;0,"",IF(Conges!R64=0,"",Conges!R64))</f>
        <v/>
      </c>
      <c r="O452" s="66"/>
      <c r="P452" s="67"/>
      <c r="Q452" s="67"/>
      <c r="R452" s="67"/>
      <c r="S452" s="67"/>
      <c r="T452" s="67"/>
      <c r="U452" s="67"/>
      <c r="V452" s="68"/>
      <c r="W452" s="66"/>
      <c r="X452" s="67"/>
      <c r="Y452" s="67"/>
      <c r="Z452" s="67"/>
      <c r="AA452" s="67"/>
      <c r="AB452" s="67"/>
      <c r="AC452" s="67"/>
      <c r="AD452" s="68"/>
      <c r="AE452" s="66"/>
      <c r="AF452" s="67"/>
      <c r="AG452" s="67"/>
      <c r="AH452" s="67"/>
      <c r="AI452" s="67"/>
      <c r="AJ452" s="68"/>
      <c r="AK452" s="66"/>
      <c r="AL452" s="67"/>
      <c r="AM452" s="67"/>
      <c r="AN452" s="67"/>
      <c r="AO452" s="67"/>
      <c r="AP452" s="67"/>
      <c r="AQ452" s="67"/>
      <c r="AR452" s="67"/>
      <c r="AS452" s="67"/>
      <c r="AT452" s="68"/>
      <c r="AU452" s="66"/>
      <c r="AV452" s="67"/>
      <c r="AW452" s="67"/>
      <c r="AX452" s="67"/>
      <c r="AY452" s="67"/>
      <c r="AZ452" s="67"/>
      <c r="BA452" s="67"/>
      <c r="BB452" s="68"/>
      <c r="BC452" s="69">
        <f>IF(NL452&lt;&gt;0,(IF(Conges!R$64=0,0,3)),0)</f>
        <v>0</v>
      </c>
      <c r="BD452" s="370"/>
      <c r="BE452" s="355">
        <f>IF(OR(Conges!R$64="A",Conges!R$64="V"),Prenoms!L$30,NL452)</f>
        <v>0</v>
      </c>
      <c r="BF452" s="356"/>
      <c r="BG452" s="267"/>
      <c r="BH452" s="268">
        <f t="shared" si="567"/>
        <v>0</v>
      </c>
      <c r="BI452" s="269" t="str">
        <f t="shared" si="568"/>
        <v/>
      </c>
      <c r="BJ452" s="283">
        <v>0</v>
      </c>
      <c r="BK452" s="284">
        <f t="shared" si="585"/>
        <v>0</v>
      </c>
      <c r="BL452" s="285">
        <f t="shared" si="538"/>
        <v>0</v>
      </c>
      <c r="BM452" s="285">
        <f t="shared" si="539"/>
        <v>0</v>
      </c>
      <c r="BN452" s="285">
        <f>SUM('Heures Pointage'!$ABD$18:$ABE$18)</f>
        <v>0</v>
      </c>
      <c r="BO452" s="285">
        <f>SUM('Heures et Indemnites'!$ABD$18:$ABE$18)</f>
        <v>0</v>
      </c>
      <c r="BP452" s="286">
        <f t="shared" si="540"/>
        <v>0</v>
      </c>
      <c r="BQ452" s="286">
        <f>'Heures Pointage'!$ACB$18</f>
        <v>0</v>
      </c>
      <c r="BR452" s="287">
        <f t="shared" ref="BR452" si="616">$BH$1082</f>
        <v>0</v>
      </c>
      <c r="BS452" s="143">
        <f>Prenoms!$C$30</f>
        <v>0</v>
      </c>
      <c r="BT452" s="146"/>
      <c r="BU452" s="210">
        <f>SUM('Heures et Indemnites'!$ABD$18:$ABE$18)</f>
        <v>0</v>
      </c>
      <c r="BV452" s="219">
        <f>SUM('Heures et Indemnites'!$ABD$6:$ABE$18)</f>
        <v>0</v>
      </c>
      <c r="BW452" s="210"/>
      <c r="BX452" s="219"/>
      <c r="MT452" s="371">
        <f t="shared" si="587"/>
        <v>0</v>
      </c>
      <c r="MU452" s="372">
        <f t="shared" si="604"/>
        <v>0</v>
      </c>
      <c r="MV452" s="372">
        <f t="shared" si="574"/>
        <v>0</v>
      </c>
      <c r="MW452" s="372"/>
      <c r="MX452" s="372">
        <f t="shared" si="575"/>
        <v>0</v>
      </c>
      <c r="MY452" s="372"/>
      <c r="MZ452" s="372">
        <f t="shared" si="576"/>
        <v>0</v>
      </c>
      <c r="NA452" s="372"/>
      <c r="NB452" s="372">
        <f t="shared" si="577"/>
        <v>0</v>
      </c>
      <c r="NC452" s="372"/>
      <c r="ND452" s="372">
        <f t="shared" si="578"/>
        <v>0</v>
      </c>
      <c r="NE452" s="372"/>
      <c r="NF452" s="372">
        <f t="shared" si="579"/>
        <v>0</v>
      </c>
      <c r="NG452" s="372"/>
      <c r="NH452" s="372">
        <f t="shared" si="580"/>
        <v>0</v>
      </c>
      <c r="NI452" s="372"/>
      <c r="NJ452" s="372">
        <f t="shared" si="581"/>
        <v>0</v>
      </c>
      <c r="NK452" s="372"/>
      <c r="NL452" s="372">
        <f t="shared" si="588"/>
        <v>0</v>
      </c>
      <c r="NM452" s="373"/>
      <c r="NN452" s="350"/>
      <c r="NR452" s="30">
        <f t="shared" si="582"/>
        <v>0</v>
      </c>
      <c r="NS452" s="30">
        <f t="shared" si="583"/>
        <v>0</v>
      </c>
      <c r="NT452" s="30">
        <f t="shared" si="584"/>
        <v>0</v>
      </c>
    </row>
    <row r="453" spans="1:384" ht="10.199999999999999" customHeight="1">
      <c r="A453" s="25"/>
      <c r="B453" s="337"/>
      <c r="C453" s="335"/>
      <c r="D453" s="15"/>
      <c r="E453" s="101"/>
      <c r="F453" s="101"/>
      <c r="G453" s="101"/>
      <c r="H453" s="323"/>
      <c r="I453" s="344">
        <f>Prenoms!$B$31</f>
        <v>0</v>
      </c>
      <c r="J453" s="345"/>
      <c r="K453" s="345"/>
      <c r="L453" s="345"/>
      <c r="M453" s="345"/>
      <c r="N453" s="83" t="str">
        <f>IF(NL453&lt;&gt;0,"",IF(Conges!R65=0,"",Conges!R65))</f>
        <v/>
      </c>
      <c r="O453" s="84"/>
      <c r="P453" s="85"/>
      <c r="Q453" s="85"/>
      <c r="R453" s="85"/>
      <c r="S453" s="85"/>
      <c r="T453" s="85"/>
      <c r="U453" s="85"/>
      <c r="V453" s="86"/>
      <c r="W453" s="84"/>
      <c r="X453" s="85"/>
      <c r="Y453" s="85"/>
      <c r="Z453" s="85"/>
      <c r="AA453" s="85"/>
      <c r="AB453" s="85"/>
      <c r="AC453" s="85"/>
      <c r="AD453" s="86"/>
      <c r="AE453" s="84"/>
      <c r="AF453" s="85"/>
      <c r="AG453" s="85"/>
      <c r="AH453" s="85"/>
      <c r="AI453" s="85"/>
      <c r="AJ453" s="86"/>
      <c r="AK453" s="84"/>
      <c r="AL453" s="85"/>
      <c r="AM453" s="85"/>
      <c r="AN453" s="85"/>
      <c r="AO453" s="85"/>
      <c r="AP453" s="85"/>
      <c r="AQ453" s="85"/>
      <c r="AR453" s="85"/>
      <c r="AS453" s="85"/>
      <c r="AT453" s="86"/>
      <c r="AU453" s="84"/>
      <c r="AV453" s="85"/>
      <c r="AW453" s="85"/>
      <c r="AX453" s="85"/>
      <c r="AY453" s="85"/>
      <c r="AZ453" s="85"/>
      <c r="BA453" s="85"/>
      <c r="BB453" s="86"/>
      <c r="BC453" s="87">
        <f>IF(NL453&lt;&gt;0,(IF(Conges!R$65=0,0,3)),0)</f>
        <v>0</v>
      </c>
      <c r="BD453" s="370"/>
      <c r="BE453" s="365">
        <f>IF(OR(Conges!R$65="A",Conges!R$65="V"),Prenoms!L$31,NL453)</f>
        <v>0</v>
      </c>
      <c r="BF453" s="366"/>
      <c r="BG453" s="270"/>
      <c r="BH453" s="271">
        <f t="shared" si="567"/>
        <v>0</v>
      </c>
      <c r="BI453" s="272" t="str">
        <f t="shared" si="568"/>
        <v/>
      </c>
      <c r="BJ453" s="288">
        <v>0</v>
      </c>
      <c r="BK453" s="289">
        <f t="shared" si="585"/>
        <v>0</v>
      </c>
      <c r="BL453" s="290">
        <f t="shared" si="538"/>
        <v>0</v>
      </c>
      <c r="BM453" s="290">
        <f t="shared" si="539"/>
        <v>0</v>
      </c>
      <c r="BN453" s="290">
        <f>SUM('Heures Pointage'!$ACD$18:$ACE$18)</f>
        <v>0</v>
      </c>
      <c r="BO453" s="290">
        <f>SUM('Heures et Indemnites'!$ACD$18:$ACE$18)</f>
        <v>0</v>
      </c>
      <c r="BP453" s="291">
        <f t="shared" si="540"/>
        <v>0</v>
      </c>
      <c r="BQ453" s="291">
        <f>'Heures Pointage'!$ADB$18</f>
        <v>0</v>
      </c>
      <c r="BR453" s="292">
        <f t="shared" ref="BR453" si="617">$BH$1083</f>
        <v>0</v>
      </c>
      <c r="BS453" s="144">
        <f>Prenoms!$C$31</f>
        <v>0</v>
      </c>
      <c r="BT453" s="170"/>
      <c r="BU453" s="214">
        <f>SUM('Heures et Indemnites'!$ACD$18:$ACE$18)</f>
        <v>0</v>
      </c>
      <c r="BV453" s="220">
        <f>SUM('Heures et Indemnites'!$ACD$6:$ACE$18)</f>
        <v>0</v>
      </c>
      <c r="BW453" s="214"/>
      <c r="BX453" s="220"/>
      <c r="MT453" s="375">
        <f t="shared" si="587"/>
        <v>0</v>
      </c>
      <c r="MU453" s="367">
        <f t="shared" si="604"/>
        <v>0</v>
      </c>
      <c r="MV453" s="367">
        <f t="shared" si="574"/>
        <v>0</v>
      </c>
      <c r="MW453" s="367"/>
      <c r="MX453" s="367">
        <f t="shared" si="575"/>
        <v>0</v>
      </c>
      <c r="MY453" s="367"/>
      <c r="MZ453" s="367">
        <f t="shared" si="576"/>
        <v>0</v>
      </c>
      <c r="NA453" s="367"/>
      <c r="NB453" s="367">
        <f t="shared" si="577"/>
        <v>0</v>
      </c>
      <c r="NC453" s="367"/>
      <c r="ND453" s="367">
        <f t="shared" si="578"/>
        <v>0</v>
      </c>
      <c r="NE453" s="367"/>
      <c r="NF453" s="367">
        <f t="shared" si="579"/>
        <v>0</v>
      </c>
      <c r="NG453" s="367"/>
      <c r="NH453" s="367">
        <f t="shared" si="580"/>
        <v>0</v>
      </c>
      <c r="NI453" s="367"/>
      <c r="NJ453" s="367">
        <f t="shared" si="581"/>
        <v>0</v>
      </c>
      <c r="NK453" s="367"/>
      <c r="NL453" s="367">
        <f t="shared" si="588"/>
        <v>0</v>
      </c>
      <c r="NM453" s="368"/>
      <c r="NN453" s="350"/>
      <c r="NR453" s="30">
        <f t="shared" si="582"/>
        <v>0</v>
      </c>
      <c r="NS453" s="30">
        <f t="shared" si="583"/>
        <v>0</v>
      </c>
      <c r="NT453" s="30">
        <f t="shared" si="584"/>
        <v>0</v>
      </c>
    </row>
    <row r="454" spans="1:384" s="14" customFormat="1" ht="10.199999999999999" customHeight="1">
      <c r="A454" s="110"/>
      <c r="B454" s="337"/>
      <c r="C454" s="335"/>
      <c r="D454" s="111"/>
      <c r="H454" s="112"/>
      <c r="I454" s="341" t="str">
        <f>I419</f>
        <v>CREPIERE</v>
      </c>
      <c r="J454" s="341"/>
      <c r="K454" s="341"/>
      <c r="L454" s="341"/>
      <c r="M454" s="341"/>
      <c r="N454" s="342"/>
      <c r="O454" s="136" t="str">
        <f>IF('Chiffres et fonctions'!$J$3=1,IF(COUNTIF(O424:O453,1)=0,IF(COUNTIF(O424:O453,4)=0,"","+"&amp;COUNTIF(O424:O453,4)),COUNTIF(O424:O453,1)&amp;IF(COUNTIF(O424:O453,4)=0,"","+"&amp;COUNTIF(O424:O453,4))),IF('Chiffres et fonctions'!$J$3=2,IF(30-(COUNTIF(O424:O453,""))-(COUNTIF(O424:O453,4))=0,"",30-(COUNTIF(O424:O453,""))-(COUNTIF(O424:O453,4))),""))</f>
        <v/>
      </c>
      <c r="P454" s="137" t="str">
        <f>IF('Chiffres et fonctions'!$J$3=1,IF(COUNTIF(P424:P453,1)=0,IF(COUNTIF(P424:P453,4)=0,"","+"&amp;COUNTIF(P424:P453,4)),COUNTIF(P424:P453,1)&amp;IF(COUNTIF(P424:P453,4)=0,"","+"&amp;COUNTIF(P424:P453,4))),IF('Chiffres et fonctions'!$J$3=2,IF(30-(COUNTIF(P424:P453,""))-(COUNTIF(P424:P453,4))=0,"",30-(COUNTIF(P424:P453,""))-(COUNTIF(P424:P453,4))),""))</f>
        <v/>
      </c>
      <c r="Q454" s="136" t="str">
        <f>IF('Chiffres et fonctions'!$J$3=1,IF(COUNTIF(Q424:Q453,1)=0,IF(COUNTIF(Q424:Q453,4)=0,"","+"&amp;COUNTIF(Q424:Q453,4)),COUNTIF(Q424:Q453,1)&amp;IF(COUNTIF(Q424:Q453,4)=0,"","+"&amp;COUNTIF(Q424:Q453,4))),IF('Chiffres et fonctions'!$J$3=2,IF(30-(COUNTIF(Q424:Q453,""))-(COUNTIF(Q424:Q453,4))=0,"",30-(COUNTIF(Q424:Q453,""))-(COUNTIF(Q424:Q453,4))),""))</f>
        <v/>
      </c>
      <c r="R454" s="137" t="str">
        <f>IF('Chiffres et fonctions'!$J$3=1,IF(COUNTIF(R424:R453,1)=0,IF(COUNTIF(R424:R453,4)=0,"","+"&amp;COUNTIF(R424:R453,4)),COUNTIF(R424:R453,1)&amp;IF(COUNTIF(R424:R453,4)=0,"","+"&amp;COUNTIF(R424:R453,4))),IF('Chiffres et fonctions'!$J$3=2,IF(30-(COUNTIF(R424:R453,""))-(COUNTIF(R424:R453,4))=0,"",30-(COUNTIF(R424:R453,""))-(COUNTIF(R424:R453,4))),""))</f>
        <v/>
      </c>
      <c r="S454" s="136" t="str">
        <f>IF('Chiffres et fonctions'!$J$3=1,IF(COUNTIF(S424:S453,1)=0,IF(COUNTIF(S424:S453,4)=0,"","+"&amp;COUNTIF(S424:S453,4)),COUNTIF(S424:S453,1)&amp;IF(COUNTIF(S424:S453,4)=0,"","+"&amp;COUNTIF(S424:S453,4))),IF('Chiffres et fonctions'!$J$3=2,IF(30-(COUNTIF(S424:S453,""))-(COUNTIF(S424:S453,4))=0,"",30-(COUNTIF(S424:S453,""))-(COUNTIF(S424:S453,4))),""))</f>
        <v/>
      </c>
      <c r="T454" s="137" t="str">
        <f>IF('Chiffres et fonctions'!$J$3=1,IF(COUNTIF(T424:T453,1)=0,IF(COUNTIF(T424:T453,4)=0,"","+"&amp;COUNTIF(T424:T453,4)),COUNTIF(T424:T453,1)&amp;IF(COUNTIF(T424:T453,4)=0,"","+"&amp;COUNTIF(T424:T453,4))),IF('Chiffres et fonctions'!$J$3=2,IF(30-(COUNTIF(T424:T453,""))-(COUNTIF(T424:T453,4))=0,"",30-(COUNTIF(T424:T453,""))-(COUNTIF(T424:T453,4))),""))</f>
        <v/>
      </c>
      <c r="U454" s="136" t="str">
        <f>IF('Chiffres et fonctions'!$J$3=1,IF(COUNTIF(U424:U453,1)=0,IF(COUNTIF(U424:U453,4)=0,"","+"&amp;COUNTIF(U424:U453,4)),COUNTIF(U424:U453,1)&amp;IF(COUNTIF(U424:U453,4)=0,"","+"&amp;COUNTIF(U424:U453,4))),IF('Chiffres et fonctions'!$J$3=2,IF(30-(COUNTIF(U424:U453,""))-(COUNTIF(U424:U453,4))=0,"",30-(COUNTIF(U424:U453,""))-(COUNTIF(U424:U453,4))),""))</f>
        <v/>
      </c>
      <c r="V454" s="137" t="str">
        <f>IF('Chiffres et fonctions'!$J$3=1,IF(COUNTIF(V424:V453,1)=0,IF(COUNTIF(V424:V453,4)=0,"","+"&amp;COUNTIF(V424:V453,4)),COUNTIF(V424:V453,1)&amp;IF(COUNTIF(V424:V453,4)=0,"","+"&amp;COUNTIF(V424:V453,4))),IF('Chiffres et fonctions'!$J$3=2,IF(30-(COUNTIF(V424:V453,""))-(COUNTIF(V424:V453,4))=0,"",30-(COUNTIF(V424:V453,""))-(COUNTIF(V424:V453,4))),""))</f>
        <v/>
      </c>
      <c r="W454" s="136" t="str">
        <f>IF('Chiffres et fonctions'!$J$3=1,IF(COUNTIF(W424:W453,1)=0,IF(COUNTIF(W424:W453,4)=0,"","+"&amp;COUNTIF(W424:W453,4)),COUNTIF(W424:W453,1)&amp;IF(COUNTIF(W424:W453,4)=0,"","+"&amp;COUNTIF(W424:W453,4))),IF('Chiffres et fonctions'!$J$3=2,IF(30-(COUNTIF(W424:W453,""))-(COUNTIF(W424:W453,4))=0,"",30-(COUNTIF(W424:W453,""))-(COUNTIF(W424:W453,4))),""))</f>
        <v/>
      </c>
      <c r="X454" s="137" t="str">
        <f>IF('Chiffres et fonctions'!$J$3=1,IF(COUNTIF(X424:X453,1)=0,IF(COUNTIF(X424:X453,4)=0,"","+"&amp;COUNTIF(X424:X453,4)),COUNTIF(X424:X453,1)&amp;IF(COUNTIF(X424:X453,4)=0,"","+"&amp;COUNTIF(X424:X453,4))),IF('Chiffres et fonctions'!$J$3=2,IF(30-(COUNTIF(X424:X453,""))-(COUNTIF(X424:X453,4))=0,"",30-(COUNTIF(X424:X453,""))-(COUNTIF(X424:X453,4))),""))</f>
        <v/>
      </c>
      <c r="Y454" s="136" t="str">
        <f>IF('Chiffres et fonctions'!$J$3=1,IF(COUNTIF(Y424:Y453,1)=0,IF(COUNTIF(Y424:Y453,4)=0,"","+"&amp;COUNTIF(Y424:Y453,4)),COUNTIF(Y424:Y453,1)&amp;IF(COUNTIF(Y424:Y453,4)=0,"","+"&amp;COUNTIF(Y424:Y453,4))),IF('Chiffres et fonctions'!$J$3=2,IF(30-(COUNTIF(Y424:Y453,""))-(COUNTIF(Y424:Y453,4))=0,"",30-(COUNTIF(Y424:Y453,""))-(COUNTIF(Y424:Y453,4))),""))</f>
        <v/>
      </c>
      <c r="Z454" s="137" t="str">
        <f>IF('Chiffres et fonctions'!$J$3=1,IF(COUNTIF(Z424:Z453,1)=0,IF(COUNTIF(Z424:Z453,4)=0,"","+"&amp;COUNTIF(Z424:Z453,4)),COUNTIF(Z424:Z453,1)&amp;IF(COUNTIF(Z424:Z453,4)=0,"","+"&amp;COUNTIF(Z424:Z453,4))),IF('Chiffres et fonctions'!$J$3=2,IF(30-(COUNTIF(Z424:Z453,""))-(COUNTIF(Z424:Z453,4))=0,"",30-(COUNTIF(Z424:Z453,""))-(COUNTIF(Z424:Z453,4))),""))</f>
        <v/>
      </c>
      <c r="AA454" s="136" t="str">
        <f>IF('Chiffres et fonctions'!$J$3=1,IF(COUNTIF(AA424:AA453,1)=0,IF(COUNTIF(AA424:AA453,4)=0,"","+"&amp;COUNTIF(AA424:AA453,4)),COUNTIF(AA424:AA453,1)&amp;IF(COUNTIF(AA424:AA453,4)=0,"","+"&amp;COUNTIF(AA424:AA453,4))),IF('Chiffres et fonctions'!$J$3=2,IF(30-(COUNTIF(AA424:AA453,""))-(COUNTIF(AA424:AA453,4))=0,"",30-(COUNTIF(AA424:AA453,""))-(COUNTIF(AA424:AA453,4))),""))</f>
        <v/>
      </c>
      <c r="AB454" s="137" t="str">
        <f>IF('Chiffres et fonctions'!$J$3=1,IF(COUNTIF(AB424:AB453,1)=0,IF(COUNTIF(AB424:AB453,4)=0,"","+"&amp;COUNTIF(AB424:AB453,4)),COUNTIF(AB424:AB453,1)&amp;IF(COUNTIF(AB424:AB453,4)=0,"","+"&amp;COUNTIF(AB424:AB453,4))),IF('Chiffres et fonctions'!$J$3=2,IF(30-(COUNTIF(AB424:AB453,""))-(COUNTIF(AB424:AB453,4))=0,"",30-(COUNTIF(AB424:AB453,""))-(COUNTIF(AB424:AB453,4))),""))</f>
        <v/>
      </c>
      <c r="AC454" s="136" t="str">
        <f>IF('Chiffres et fonctions'!$J$3=1,IF(COUNTIF(AC424:AC453,1)=0,IF(COUNTIF(AC424:AC453,4)=0,"","+"&amp;COUNTIF(AC424:AC453,4)),COUNTIF(AC424:AC453,1)&amp;IF(COUNTIF(AC424:AC453,4)=0,"","+"&amp;COUNTIF(AC424:AC453,4))),IF('Chiffres et fonctions'!$J$3=2,IF(30-(COUNTIF(AC424:AC453,""))-(COUNTIF(AC424:AC453,4))=0,"",30-(COUNTIF(AC424:AC453,""))-(COUNTIF(AC424:AC453,4))),""))</f>
        <v/>
      </c>
      <c r="AD454" s="137" t="str">
        <f>IF('Chiffres et fonctions'!$J$3=1,IF(COUNTIF(AD424:AD453,1)=0,IF(COUNTIF(AD424:AD453,4)=0,"","+"&amp;COUNTIF(AD424:AD453,4)),COUNTIF(AD424:AD453,1)&amp;IF(COUNTIF(AD424:AD453,4)=0,"","+"&amp;COUNTIF(AD424:AD453,4))),IF('Chiffres et fonctions'!$J$3=2,IF(30-(COUNTIF(AD424:AD453,""))-(COUNTIF(AD424:AD453,4))=0,"",30-(COUNTIF(AD424:AD453,""))-(COUNTIF(AD424:AD453,4))),""))</f>
        <v/>
      </c>
      <c r="AE454" s="136" t="str">
        <f>IF('Chiffres et fonctions'!$J$3=1,IF(COUNTIF(AE424:AE453,1)=0,IF(COUNTIF(AE424:AE453,4)=0,"","+"&amp;COUNTIF(AE424:AE453,4)),COUNTIF(AE424:AE453,1)&amp;IF(COUNTIF(AE424:AE453,4)=0,"","+"&amp;COUNTIF(AE424:AE453,4))),IF('Chiffres et fonctions'!$J$3=2,IF(30-(COUNTIF(AE424:AE453,""))-(COUNTIF(AE424:AE453,4))=0,"",30-(COUNTIF(AE424:AE453,""))-(COUNTIF(AE424:AE453,4))),""))</f>
        <v/>
      </c>
      <c r="AF454" s="137" t="str">
        <f>IF('Chiffres et fonctions'!$J$3=1,IF(COUNTIF(AF424:AF453,1)=0,IF(COUNTIF(AF424:AF453,4)=0,"","+"&amp;COUNTIF(AF424:AF453,4)),COUNTIF(AF424:AF453,1)&amp;IF(COUNTIF(AF424:AF453,4)=0,"","+"&amp;COUNTIF(AF424:AF453,4))),IF('Chiffres et fonctions'!$J$3=2,IF(30-(COUNTIF(AF424:AF453,""))-(COUNTIF(AF424:AF453,4))=0,"",30-(COUNTIF(AF424:AF453,""))-(COUNTIF(AF424:AF453,4))),""))</f>
        <v/>
      </c>
      <c r="AG454" s="136" t="str">
        <f>IF('Chiffres et fonctions'!$J$3=1,IF(COUNTIF(AG424:AG453,1)=0,IF(COUNTIF(AG424:AG453,4)=0,"","+"&amp;COUNTIF(AG424:AG453,4)),COUNTIF(AG424:AG453,1)&amp;IF(COUNTIF(AG424:AG453,4)=0,"","+"&amp;COUNTIF(AG424:AG453,4))),IF('Chiffres et fonctions'!$J$3=2,IF(30-(COUNTIF(AG424:AG453,""))-(COUNTIF(AG424:AG453,4))=0,"",30-(COUNTIF(AG424:AG453,""))-(COUNTIF(AG424:AG453,4))),""))</f>
        <v/>
      </c>
      <c r="AH454" s="137" t="str">
        <f>IF('Chiffres et fonctions'!$J$3=1,IF(COUNTIF(AH424:AH453,1)=0,IF(COUNTIF(AH424:AH453,4)=0,"","+"&amp;COUNTIF(AH424:AH453,4)),COUNTIF(AH424:AH453,1)&amp;IF(COUNTIF(AH424:AH453,4)=0,"","+"&amp;COUNTIF(AH424:AH453,4))),IF('Chiffres et fonctions'!$J$3=2,IF(30-(COUNTIF(AH424:AH453,""))-(COUNTIF(AH424:AH453,4))=0,"",30-(COUNTIF(AH424:AH453,""))-(COUNTIF(AH424:AH453,4))),""))</f>
        <v/>
      </c>
      <c r="AI454" s="136" t="str">
        <f>IF('Chiffres et fonctions'!$J$3=1,IF(COUNTIF(AI424:AI453,1)=0,IF(COUNTIF(AI424:AI453,4)=0,"","+"&amp;COUNTIF(AI424:AI453,4)),COUNTIF(AI424:AI453,1)&amp;IF(COUNTIF(AI424:AI453,4)=0,"","+"&amp;COUNTIF(AI424:AI453,4))),IF('Chiffres et fonctions'!$J$3=2,IF(30-(COUNTIF(AI424:AI453,""))-(COUNTIF(AI424:AI453,4))=0,"",30-(COUNTIF(AI424:AI453,""))-(COUNTIF(AI424:AI453,4))),""))</f>
        <v/>
      </c>
      <c r="AJ454" s="137" t="str">
        <f>IF('Chiffres et fonctions'!$J$3=1,IF(COUNTIF(AJ424:AJ453,1)=0,IF(COUNTIF(AJ424:AJ453,4)=0,"","+"&amp;COUNTIF(AJ424:AJ453,4)),COUNTIF(AJ424:AJ453,1)&amp;IF(COUNTIF(AJ424:AJ453,4)=0,"","+"&amp;COUNTIF(AJ424:AJ453,4))),IF('Chiffres et fonctions'!$J$3=2,IF(30-(COUNTIF(AJ424:AJ453,""))-(COUNTIF(AJ424:AJ453,4))=0,"",30-(COUNTIF(AJ424:AJ453,""))-(COUNTIF(AJ424:AJ453,4))),""))</f>
        <v/>
      </c>
      <c r="AK454" s="136" t="str">
        <f>IF('Chiffres et fonctions'!$J$3=1,IF(COUNTIF(AK424:AK453,1)=0,IF(COUNTIF(AK424:AK453,4)=0,"","+"&amp;COUNTIF(AK424:AK453,4)),COUNTIF(AK424:AK453,1)&amp;IF(COUNTIF(AK424:AK453,4)=0,"","+"&amp;COUNTIF(AK424:AK453,4))),IF('Chiffres et fonctions'!$J$3=2,IF(30-(COUNTIF(AK424:AK453,""))-(COUNTIF(AK424:AK453,4))=0,"",30-(COUNTIF(AK424:AK453,""))-(COUNTIF(AK424:AK453,4))),""))</f>
        <v/>
      </c>
      <c r="AL454" s="137" t="str">
        <f>IF('Chiffres et fonctions'!$J$3=1,IF(COUNTIF(AL424:AL453,1)=0,IF(COUNTIF(AL424:AL453,4)=0,"","+"&amp;COUNTIF(AL424:AL453,4)),COUNTIF(AL424:AL453,1)&amp;IF(COUNTIF(AL424:AL453,4)=0,"","+"&amp;COUNTIF(AL424:AL453,4))),IF('Chiffres et fonctions'!$J$3=2,IF(30-(COUNTIF(AL424:AL453,""))-(COUNTIF(AL424:AL453,4))=0,"",30-(COUNTIF(AL424:AL453,""))-(COUNTIF(AL424:AL453,4))),""))</f>
        <v/>
      </c>
      <c r="AM454" s="136" t="str">
        <f>IF('Chiffres et fonctions'!$J$3=1,IF(COUNTIF(AM424:AM453,1)=0,IF(COUNTIF(AM424:AM453,4)=0,"","+"&amp;COUNTIF(AM424:AM453,4)),COUNTIF(AM424:AM453,1)&amp;IF(COUNTIF(AM424:AM453,4)=0,"","+"&amp;COUNTIF(AM424:AM453,4))),IF('Chiffres et fonctions'!$J$3=2,IF(30-(COUNTIF(AM424:AM453,""))-(COUNTIF(AM424:AM453,4))=0,"",30-(COUNTIF(AM424:AM453,""))-(COUNTIF(AM424:AM453,4))),""))</f>
        <v/>
      </c>
      <c r="AN454" s="137" t="str">
        <f>IF('Chiffres et fonctions'!$J$3=1,IF(COUNTIF(AN424:AN453,1)=0,IF(COUNTIF(AN424:AN453,4)=0,"","+"&amp;COUNTIF(AN424:AN453,4)),COUNTIF(AN424:AN453,1)&amp;IF(COUNTIF(AN424:AN453,4)=0,"","+"&amp;COUNTIF(AN424:AN453,4))),IF('Chiffres et fonctions'!$J$3=2,IF(30-(COUNTIF(AN424:AN453,""))-(COUNTIF(AN424:AN453,4))=0,"",30-(COUNTIF(AN424:AN453,""))-(COUNTIF(AN424:AN453,4))),""))</f>
        <v/>
      </c>
      <c r="AO454" s="136" t="str">
        <f>IF('Chiffres et fonctions'!$J$3=1,IF(COUNTIF(AO424:AO453,1)=0,IF(COUNTIF(AO424:AO453,4)=0,"","+"&amp;COUNTIF(AO424:AO453,4)),COUNTIF(AO424:AO453,1)&amp;IF(COUNTIF(AO424:AO453,4)=0,"","+"&amp;COUNTIF(AO424:AO453,4))),IF('Chiffres et fonctions'!$J$3=2,IF(30-(COUNTIF(AO424:AO453,""))-(COUNTIF(AO424:AO453,4))=0,"",30-(COUNTIF(AO424:AO453,""))-(COUNTIF(AO424:AO453,4))),""))</f>
        <v/>
      </c>
      <c r="AP454" s="137" t="str">
        <f>IF('Chiffres et fonctions'!$J$3=1,IF(COUNTIF(AP424:AP453,1)=0,IF(COUNTIF(AP424:AP453,4)=0,"","+"&amp;COUNTIF(AP424:AP453,4)),COUNTIF(AP424:AP453,1)&amp;IF(COUNTIF(AP424:AP453,4)=0,"","+"&amp;COUNTIF(AP424:AP453,4))),IF('Chiffres et fonctions'!$J$3=2,IF(30-(COUNTIF(AP424:AP453,""))-(COUNTIF(AP424:AP453,4))=0,"",30-(COUNTIF(AP424:AP453,""))-(COUNTIF(AP424:AP453,4))),""))</f>
        <v/>
      </c>
      <c r="AQ454" s="136" t="str">
        <f>IF('Chiffres et fonctions'!$J$3=1,IF(COUNTIF(AQ424:AQ453,1)=0,IF(COUNTIF(AQ424:AQ453,4)=0,"","+"&amp;COUNTIF(AQ424:AQ453,4)),COUNTIF(AQ424:AQ453,1)&amp;IF(COUNTIF(AQ424:AQ453,4)=0,"","+"&amp;COUNTIF(AQ424:AQ453,4))),IF('Chiffres et fonctions'!$J$3=2,IF(30-(COUNTIF(AQ424:AQ453,""))-(COUNTIF(AQ424:AQ453,4))=0,"",30-(COUNTIF(AQ424:AQ453,""))-(COUNTIF(AQ424:AQ453,4))),""))</f>
        <v/>
      </c>
      <c r="AR454" s="137" t="str">
        <f>IF('Chiffres et fonctions'!$J$3=1,IF(COUNTIF(AR424:AR453,1)=0,IF(COUNTIF(AR424:AR453,4)=0,"","+"&amp;COUNTIF(AR424:AR453,4)),COUNTIF(AR424:AR453,1)&amp;IF(COUNTIF(AR424:AR453,4)=0,"","+"&amp;COUNTIF(AR424:AR453,4))),IF('Chiffres et fonctions'!$J$3=2,IF(30-(COUNTIF(AR424:AR453,""))-(COUNTIF(AR424:AR453,4))=0,"",30-(COUNTIF(AR424:AR453,""))-(COUNTIF(AR424:AR453,4))),""))</f>
        <v/>
      </c>
      <c r="AS454" s="136" t="str">
        <f>IF('Chiffres et fonctions'!$J$3=1,IF(COUNTIF(AS424:AS453,1)=0,IF(COUNTIF(AS424:AS453,4)=0,"","+"&amp;COUNTIF(AS424:AS453,4)),COUNTIF(AS424:AS453,1)&amp;IF(COUNTIF(AS424:AS453,4)=0,"","+"&amp;COUNTIF(AS424:AS453,4))),IF('Chiffres et fonctions'!$J$3=2,IF(30-(COUNTIF(AS424:AS453,""))-(COUNTIF(AS424:AS453,4))=0,"",30-(COUNTIF(AS424:AS453,""))-(COUNTIF(AS424:AS453,4))),""))</f>
        <v/>
      </c>
      <c r="AT454" s="137" t="str">
        <f>IF('Chiffres et fonctions'!$J$3=1,IF(COUNTIF(AT424:AT453,1)=0,IF(COUNTIF(AT424:AT453,4)=0,"","+"&amp;COUNTIF(AT424:AT453,4)),COUNTIF(AT424:AT453,1)&amp;IF(COUNTIF(AT424:AT453,4)=0,"","+"&amp;COUNTIF(AT424:AT453,4))),IF('Chiffres et fonctions'!$J$3=2,IF(30-(COUNTIF(AT424:AT453,""))-(COUNTIF(AT424:AT453,4))=0,"",30-(COUNTIF(AT424:AT453,""))-(COUNTIF(AT424:AT453,4))),""))</f>
        <v/>
      </c>
      <c r="AU454" s="136" t="str">
        <f>IF('Chiffres et fonctions'!$J$3=1,IF(COUNTIF(AU424:AU453,1)=0,IF(COUNTIF(AU424:AU453,4)=0,"","+"&amp;COUNTIF(AU424:AU453,4)),COUNTIF(AU424:AU453,1)&amp;IF(COUNTIF(AU424:AU453,4)=0,"","+"&amp;COUNTIF(AU424:AU453,4))),IF('Chiffres et fonctions'!$J$3=2,IF(30-(COUNTIF(AU424:AU453,""))-(COUNTIF(AU424:AU453,4))=0,"",30-(COUNTIF(AU424:AU453,""))-(COUNTIF(AU424:AU453,4))),""))</f>
        <v/>
      </c>
      <c r="AV454" s="137" t="str">
        <f>IF('Chiffres et fonctions'!$J$3=1,IF(COUNTIF(AV424:AV453,1)=0,IF(COUNTIF(AV424:AV453,4)=0,"","+"&amp;COUNTIF(AV424:AV453,4)),COUNTIF(AV424:AV453,1)&amp;IF(COUNTIF(AV424:AV453,4)=0,"","+"&amp;COUNTIF(AV424:AV453,4))),IF('Chiffres et fonctions'!$J$3=2,IF(30-(COUNTIF(AV424:AV453,""))-(COUNTIF(AV424:AV453,4))=0,"",30-(COUNTIF(AV424:AV453,""))-(COUNTIF(AV424:AV453,4))),""))</f>
        <v/>
      </c>
      <c r="AW454" s="136" t="str">
        <f>IF('Chiffres et fonctions'!$J$3=1,IF(COUNTIF(AW424:AW453,1)=0,IF(COUNTIF(AW424:AW453,4)=0,"","+"&amp;COUNTIF(AW424:AW453,4)),COUNTIF(AW424:AW453,1)&amp;IF(COUNTIF(AW424:AW453,4)=0,"","+"&amp;COUNTIF(AW424:AW453,4))),IF('Chiffres et fonctions'!$J$3=2,IF(30-(COUNTIF(AW424:AW453,""))-(COUNTIF(AW424:AW453,4))=0,"",30-(COUNTIF(AW424:AW453,""))-(COUNTIF(AW424:AW453,4))),""))</f>
        <v/>
      </c>
      <c r="AX454" s="137" t="str">
        <f>IF('Chiffres et fonctions'!$J$3=1,IF(COUNTIF(AX424:AX453,1)=0,IF(COUNTIF(AX424:AX453,4)=0,"","+"&amp;COUNTIF(AX424:AX453,4)),COUNTIF(AX424:AX453,1)&amp;IF(COUNTIF(AX424:AX453,4)=0,"","+"&amp;COUNTIF(AX424:AX453,4))),IF('Chiffres et fonctions'!$J$3=2,IF(30-(COUNTIF(AX424:AX453,""))-(COUNTIF(AX424:AX453,4))=0,"",30-(COUNTIF(AX424:AX453,""))-(COUNTIF(AX424:AX453,4))),""))</f>
        <v/>
      </c>
      <c r="AY454" s="136" t="str">
        <f>IF('Chiffres et fonctions'!$J$3=1,IF(COUNTIF(AY424:AY453,1)=0,IF(COUNTIF(AY424:AY453,4)=0,"","+"&amp;COUNTIF(AY424:AY453,4)),COUNTIF(AY424:AY453,1)&amp;IF(COUNTIF(AY424:AY453,4)=0,"","+"&amp;COUNTIF(AY424:AY453,4))),IF('Chiffres et fonctions'!$J$3=2,IF(30-(COUNTIF(AY424:AY453,""))-(COUNTIF(AY424:AY453,4))=0,"",30-(COUNTIF(AY424:AY453,""))-(COUNTIF(AY424:AY453,4))),""))</f>
        <v/>
      </c>
      <c r="AZ454" s="137" t="str">
        <f>IF('Chiffres et fonctions'!$J$3=1,IF(COUNTIF(AZ424:AZ453,1)=0,IF(COUNTIF(AZ424:AZ453,4)=0,"","+"&amp;COUNTIF(AZ424:AZ453,4)),COUNTIF(AZ424:AZ453,1)&amp;IF(COUNTIF(AZ424:AZ453,4)=0,"","+"&amp;COUNTIF(AZ424:AZ453,4))),IF('Chiffres et fonctions'!$J$3=2,IF(30-(COUNTIF(AZ424:AZ453,""))-(COUNTIF(AZ424:AZ453,4))=0,"",30-(COUNTIF(AZ424:AZ453,""))-(COUNTIF(AZ424:AZ453,4))),""))</f>
        <v/>
      </c>
      <c r="BA454" s="136" t="str">
        <f>IF('Chiffres et fonctions'!$J$3=1,IF(COUNTIF(BA424:BA453,1)=0,IF(COUNTIF(BA424:BA453,4)=0,"","+"&amp;COUNTIF(BA424:BA453,4)),COUNTIF(BA424:BA453,1)&amp;IF(COUNTIF(BA424:BA453,4)=0,"","+"&amp;COUNTIF(BA424:BA453,4))),IF('Chiffres et fonctions'!$J$3=2,IF(30-(COUNTIF(BA424:BA453,""))-(COUNTIF(BA424:BA453,4))=0,"",30-(COUNTIF(BA424:BA453,""))-(COUNTIF(BA424:BA453,4))),""))</f>
        <v/>
      </c>
      <c r="BB454" s="137" t="str">
        <f>IF('Chiffres et fonctions'!$J$3=1,IF(COUNTIF(BB424:BB453,1)=0,IF(COUNTIF(BB424:BB453,4)=0,"","+"&amp;COUNTIF(BB424:BB453,4)),COUNTIF(BB424:BB453,1)&amp;IF(COUNTIF(BB424:BB453,4)=0,"","+"&amp;COUNTIF(BB424:BB453,4))),IF('Chiffres et fonctions'!$J$3=2,IF(30-(COUNTIF(BB424:BB453,""))-(COUNTIF(BB424:BB453,4))=0,"",30-(COUNTIF(BB424:BB453,""))-(COUNTIF(BB424:BB453,4))),""))</f>
        <v/>
      </c>
      <c r="BC454" s="113">
        <f>SUM(BC424:BC453)</f>
        <v>0</v>
      </c>
      <c r="BD454" s="370"/>
      <c r="BE454" s="145"/>
      <c r="BF454" s="146"/>
      <c r="BG454" s="147"/>
      <c r="BH454" s="146">
        <v>0.91849999999999998</v>
      </c>
      <c r="BI454" s="146"/>
      <c r="BJ454" s="146"/>
      <c r="BK454" s="224"/>
      <c r="BL454" s="171"/>
      <c r="BM454" s="171"/>
      <c r="BN454" s="171"/>
      <c r="BO454" s="171"/>
      <c r="BP454" s="171"/>
      <c r="BQ454" s="171"/>
      <c r="BR454" s="114"/>
      <c r="BS454" s="114"/>
      <c r="BT454" s="171"/>
      <c r="BU454" s="225"/>
      <c r="BV454" s="221"/>
      <c r="BW454" s="225"/>
      <c r="BX454" s="221"/>
      <c r="BY454" s="115"/>
      <c r="BZ454" s="115"/>
      <c r="CA454" s="115"/>
      <c r="CB454" s="115"/>
      <c r="CC454" s="115"/>
      <c r="CD454" s="115"/>
      <c r="CE454" s="115"/>
      <c r="CF454" s="115"/>
      <c r="CG454" s="115"/>
      <c r="CH454" s="115"/>
      <c r="CI454" s="115"/>
      <c r="CJ454" s="115"/>
      <c r="CK454" s="115"/>
      <c r="CL454" s="115"/>
      <c r="CM454" s="115"/>
      <c r="CN454" s="115"/>
      <c r="CO454" s="115"/>
      <c r="CP454" s="115"/>
      <c r="CQ454" s="115"/>
      <c r="CR454" s="115"/>
      <c r="CS454" s="115"/>
      <c r="CT454" s="115"/>
      <c r="CU454" s="115"/>
      <c r="CV454" s="115"/>
      <c r="CW454" s="115"/>
      <c r="CX454" s="115"/>
      <c r="CY454" s="115"/>
      <c r="CZ454" s="115"/>
      <c r="DA454" s="115"/>
      <c r="DB454" s="115"/>
      <c r="DC454" s="115"/>
      <c r="DD454" s="115"/>
      <c r="DE454" s="115"/>
      <c r="DF454" s="115"/>
      <c r="DG454" s="115"/>
      <c r="DH454" s="115"/>
      <c r="DI454" s="115"/>
      <c r="DJ454" s="115"/>
      <c r="DK454" s="115"/>
      <c r="DL454" s="115"/>
      <c r="DM454" s="115"/>
      <c r="DN454" s="115"/>
      <c r="DO454" s="115"/>
      <c r="DP454" s="115"/>
      <c r="DQ454" s="115"/>
      <c r="DR454" s="115"/>
      <c r="DS454" s="115"/>
      <c r="DT454" s="115"/>
      <c r="DU454" s="115"/>
      <c r="DV454" s="115"/>
      <c r="DW454" s="115"/>
      <c r="DX454" s="115"/>
      <c r="DY454" s="115"/>
      <c r="DZ454" s="115"/>
      <c r="EA454" s="115"/>
      <c r="EB454" s="115"/>
      <c r="EC454" s="115"/>
      <c r="ED454" s="115"/>
      <c r="EE454" s="115"/>
      <c r="EF454" s="115"/>
      <c r="EG454" s="115"/>
      <c r="EH454" s="115"/>
      <c r="EI454" s="115"/>
      <c r="EJ454" s="115"/>
      <c r="EK454" s="115"/>
      <c r="EL454" s="115"/>
      <c r="EM454" s="115"/>
      <c r="EN454" s="115"/>
      <c r="EO454" s="115"/>
      <c r="EP454" s="115"/>
      <c r="EQ454" s="115"/>
      <c r="ER454" s="115"/>
      <c r="ES454" s="115"/>
      <c r="ET454" s="115"/>
      <c r="EU454" s="115"/>
      <c r="EV454" s="115"/>
      <c r="EW454" s="115"/>
      <c r="EX454" s="115"/>
      <c r="EY454" s="115"/>
      <c r="EZ454" s="115"/>
      <c r="FA454" s="115"/>
      <c r="FB454" s="115"/>
      <c r="FC454" s="115"/>
      <c r="FD454" s="115"/>
      <c r="FE454" s="115"/>
      <c r="FF454" s="115"/>
      <c r="FG454" s="115"/>
      <c r="FH454" s="115"/>
      <c r="FI454" s="115"/>
      <c r="FJ454" s="115"/>
      <c r="FK454" s="115"/>
      <c r="FL454" s="115"/>
      <c r="FM454" s="115"/>
      <c r="FN454" s="115"/>
      <c r="FO454" s="115"/>
      <c r="FP454" s="115"/>
      <c r="FQ454" s="115"/>
      <c r="FR454" s="115"/>
      <c r="FS454" s="115"/>
      <c r="FT454" s="115"/>
      <c r="FU454" s="115"/>
      <c r="FV454" s="115"/>
      <c r="FW454" s="115"/>
      <c r="FX454" s="115"/>
      <c r="FY454" s="115"/>
      <c r="FZ454" s="115"/>
      <c r="GA454" s="115"/>
      <c r="GB454" s="115"/>
      <c r="GC454" s="115"/>
      <c r="GD454" s="115"/>
      <c r="GE454" s="115"/>
      <c r="GF454" s="115"/>
      <c r="GG454" s="115"/>
      <c r="GH454" s="115"/>
      <c r="GI454" s="115"/>
      <c r="GJ454" s="115"/>
      <c r="GK454" s="115"/>
      <c r="GL454" s="115"/>
      <c r="GM454" s="115"/>
      <c r="GN454" s="115"/>
      <c r="GO454" s="115"/>
      <c r="GP454" s="115"/>
      <c r="GQ454" s="115"/>
      <c r="GR454" s="115"/>
      <c r="GS454" s="115"/>
      <c r="GT454" s="115"/>
      <c r="GU454" s="115"/>
      <c r="GV454" s="115"/>
      <c r="GW454" s="115"/>
      <c r="GX454" s="115"/>
      <c r="GY454" s="115"/>
      <c r="GZ454" s="115"/>
      <c r="HA454" s="115"/>
      <c r="HB454" s="115"/>
      <c r="HC454" s="115"/>
      <c r="HD454" s="115"/>
      <c r="HE454" s="115"/>
      <c r="HF454" s="115"/>
      <c r="HG454" s="115"/>
      <c r="HH454" s="115"/>
      <c r="HI454" s="115"/>
      <c r="HJ454" s="115"/>
      <c r="HK454" s="115"/>
      <c r="HL454" s="115"/>
      <c r="HM454" s="115"/>
      <c r="HN454" s="115"/>
      <c r="HO454" s="115"/>
      <c r="HP454" s="115"/>
      <c r="HQ454" s="115"/>
      <c r="HR454" s="115"/>
      <c r="HS454" s="115"/>
      <c r="HT454" s="115"/>
      <c r="HU454" s="115"/>
      <c r="HV454" s="115"/>
      <c r="HW454" s="115"/>
      <c r="HX454" s="115"/>
      <c r="HY454" s="115"/>
      <c r="HZ454" s="115"/>
      <c r="IA454" s="115"/>
      <c r="IB454" s="115"/>
      <c r="IC454" s="115"/>
      <c r="ID454" s="115"/>
      <c r="IE454" s="115"/>
      <c r="IF454" s="115"/>
      <c r="IG454" s="115"/>
      <c r="IH454" s="115"/>
      <c r="II454" s="115"/>
      <c r="IJ454" s="115"/>
      <c r="IK454" s="115"/>
      <c r="IL454" s="115"/>
      <c r="IM454" s="115"/>
      <c r="IN454" s="115"/>
      <c r="IO454" s="115"/>
      <c r="IP454" s="115"/>
      <c r="IQ454" s="115"/>
      <c r="IR454" s="115"/>
      <c r="IS454" s="115"/>
      <c r="IT454" s="115"/>
      <c r="IU454" s="115"/>
      <c r="IV454" s="115"/>
      <c r="IW454" s="115"/>
      <c r="IX454" s="115"/>
      <c r="IY454" s="115"/>
      <c r="IZ454" s="115"/>
      <c r="JA454" s="115"/>
      <c r="JB454" s="115"/>
      <c r="JC454" s="115"/>
      <c r="JD454" s="115"/>
      <c r="JE454" s="115"/>
      <c r="JF454" s="115"/>
      <c r="JG454" s="115"/>
      <c r="JH454" s="115"/>
      <c r="JI454" s="115"/>
      <c r="JJ454" s="115"/>
      <c r="JK454" s="115"/>
      <c r="JL454" s="115"/>
      <c r="JM454" s="115"/>
      <c r="JN454" s="115"/>
      <c r="JO454" s="115"/>
      <c r="JP454" s="115"/>
      <c r="JQ454" s="115"/>
      <c r="JR454" s="115"/>
      <c r="JS454" s="115"/>
      <c r="JT454" s="115"/>
      <c r="JU454" s="115"/>
      <c r="JV454" s="115"/>
      <c r="JW454" s="115"/>
      <c r="JX454" s="115"/>
      <c r="JY454" s="115"/>
      <c r="JZ454" s="115"/>
      <c r="KA454" s="115"/>
      <c r="KB454" s="115"/>
      <c r="KC454" s="115"/>
      <c r="KD454" s="115"/>
      <c r="KE454" s="115"/>
      <c r="KF454" s="115"/>
      <c r="KG454" s="115"/>
      <c r="KH454" s="115"/>
      <c r="KI454" s="115"/>
      <c r="KJ454" s="115"/>
      <c r="KK454" s="115"/>
      <c r="KL454" s="115"/>
      <c r="KM454" s="115"/>
      <c r="KN454" s="115"/>
      <c r="KO454" s="115"/>
      <c r="KP454" s="115"/>
      <c r="KQ454" s="115"/>
      <c r="KR454" s="115"/>
      <c r="KS454" s="115"/>
      <c r="KT454" s="115"/>
      <c r="KU454" s="115"/>
      <c r="KV454" s="115"/>
      <c r="KW454" s="115"/>
      <c r="KX454" s="115"/>
      <c r="KY454" s="115"/>
      <c r="KZ454" s="115"/>
      <c r="LA454" s="115"/>
      <c r="LB454" s="115"/>
      <c r="LC454" s="115"/>
      <c r="LD454" s="115"/>
      <c r="LE454" s="115"/>
      <c r="LF454" s="115"/>
      <c r="LG454" s="115"/>
      <c r="LH454" s="115"/>
      <c r="LI454" s="115"/>
      <c r="LJ454" s="115"/>
      <c r="LK454" s="115"/>
      <c r="LL454" s="115"/>
      <c r="LM454" s="115"/>
      <c r="LN454" s="115"/>
      <c r="LO454" s="115"/>
      <c r="LP454" s="115"/>
      <c r="LQ454" s="115"/>
      <c r="LR454" s="115"/>
      <c r="LS454" s="115"/>
      <c r="LT454" s="115"/>
      <c r="LU454" s="115"/>
      <c r="LV454" s="115"/>
      <c r="LW454" s="115"/>
      <c r="LX454" s="115"/>
      <c r="LY454" s="115"/>
      <c r="LZ454" s="115"/>
      <c r="MA454" s="115"/>
      <c r="MB454" s="115"/>
      <c r="MC454" s="115"/>
      <c r="MD454" s="115"/>
      <c r="ME454" s="115"/>
      <c r="MF454" s="115"/>
      <c r="MG454" s="115"/>
      <c r="MH454" s="115"/>
      <c r="MI454" s="115"/>
      <c r="MJ454" s="115"/>
      <c r="MK454" s="115"/>
      <c r="ML454" s="115"/>
      <c r="MM454" s="115"/>
      <c r="MN454" s="115"/>
      <c r="MO454" s="115"/>
      <c r="MP454" s="115"/>
      <c r="MQ454" s="115"/>
      <c r="MS454" s="224"/>
      <c r="MT454" s="116"/>
      <c r="MU454" s="117"/>
      <c r="MV454" s="117"/>
      <c r="MW454" s="117"/>
      <c r="MX454" s="117"/>
      <c r="MY454" s="117"/>
      <c r="MZ454" s="117"/>
      <c r="NA454" s="117"/>
      <c r="NB454" s="117"/>
      <c r="NC454" s="117"/>
      <c r="ND454" s="117"/>
      <c r="NE454" s="117"/>
      <c r="NF454" s="117"/>
      <c r="NG454" s="117"/>
      <c r="NH454" s="117"/>
      <c r="NI454" s="117"/>
      <c r="NJ454" s="117"/>
      <c r="NK454" s="117"/>
      <c r="NL454" s="117"/>
      <c r="NM454" s="118"/>
      <c r="NN454" s="350"/>
    </row>
    <row r="455" spans="1:384" s="14" customFormat="1" ht="10.199999999999999" customHeight="1" thickBot="1">
      <c r="A455" s="110"/>
      <c r="B455" s="337"/>
      <c r="C455" s="336"/>
      <c r="D455" s="119"/>
      <c r="E455" s="140"/>
      <c r="F455" s="140"/>
      <c r="G455" s="140"/>
      <c r="H455" s="120"/>
      <c r="I455" s="339" t="str">
        <f>I420</f>
        <v>BRASSERIE</v>
      </c>
      <c r="J455" s="339"/>
      <c r="K455" s="339"/>
      <c r="L455" s="339"/>
      <c r="M455" s="339"/>
      <c r="N455" s="340"/>
      <c r="O455" s="138" t="str">
        <f>IF('Chiffres et fonctions'!$J$3=1,IF(COUNTIF(O424:O453,2)=0,"",COUNTIF(O424:O453,2)),IF('Chiffres et fonctions'!$J$3=2,IF(COUNTIF(O424:O453,4)=0,"","+ "&amp;(COUNTIF(O424:O453,4))),""))</f>
        <v/>
      </c>
      <c r="P455" s="139" t="str">
        <f>IF('Chiffres et fonctions'!$J$3=1,IF(COUNTIF(P424:P453,2)=0,"",COUNTIF(P424:P453,2)),IF('Chiffres et fonctions'!$J$3=2,IF(COUNTIF(P424:P453,4)=0,"","+ "&amp;(COUNTIF(P424:P453,4))),""))</f>
        <v/>
      </c>
      <c r="Q455" s="138" t="str">
        <f>IF('Chiffres et fonctions'!$J$3=1,IF(COUNTIF(Q424:Q453,2)=0,"",COUNTIF(Q424:Q453,2)),IF('Chiffres et fonctions'!$J$3=2,IF(COUNTIF(Q424:Q453,4)=0,"","+ "&amp;(COUNTIF(Q424:Q453,4))),""))</f>
        <v/>
      </c>
      <c r="R455" s="139" t="str">
        <f>IF('Chiffres et fonctions'!$J$3=1,IF(COUNTIF(R424:R453,2)=0,"",COUNTIF(R424:R453,2)),IF('Chiffres et fonctions'!$J$3=2,IF(COUNTIF(R424:R453,4)=0,"","+ "&amp;(COUNTIF(R424:R453,4))),""))</f>
        <v/>
      </c>
      <c r="S455" s="138" t="str">
        <f>IF('Chiffres et fonctions'!$J$3=1,IF(COUNTIF(S424:S453,2)=0,"",COUNTIF(S424:S453,2)),IF('Chiffres et fonctions'!$J$3=2,IF(COUNTIF(S424:S453,4)=0,"","+ "&amp;(COUNTIF(S424:S453,4))),""))</f>
        <v/>
      </c>
      <c r="T455" s="139" t="str">
        <f>IF('Chiffres et fonctions'!$J$3=1,IF(COUNTIF(T424:T453,2)=0,"",COUNTIF(T424:T453,2)),IF('Chiffres et fonctions'!$J$3=2,IF(COUNTIF(T424:T453,4)=0,"","+ "&amp;(COUNTIF(T424:T453,4))),""))</f>
        <v/>
      </c>
      <c r="U455" s="138" t="str">
        <f>IF('Chiffres et fonctions'!$J$3=1,IF(COUNTIF(U424:U453,2)=0,"",COUNTIF(U424:U453,2)),IF('Chiffres et fonctions'!$J$3=2,IF(COUNTIF(U424:U453,4)=0,"","+ "&amp;(COUNTIF(U424:U453,4))),""))</f>
        <v/>
      </c>
      <c r="V455" s="139" t="str">
        <f>IF('Chiffres et fonctions'!$J$3=1,IF(COUNTIF(V424:V453,2)=0,"",COUNTIF(V424:V453,2)),IF('Chiffres et fonctions'!$J$3=2,IF(COUNTIF(V424:V453,4)=0,"","+ "&amp;(COUNTIF(V424:V453,4))),""))</f>
        <v/>
      </c>
      <c r="W455" s="138" t="str">
        <f>IF('Chiffres et fonctions'!$J$3=1,IF(COUNTIF(W424:W453,2)=0,"",COUNTIF(W424:W453,2)),IF('Chiffres et fonctions'!$J$3=2,IF(COUNTIF(W424:W453,4)=0,"","+ "&amp;(COUNTIF(W424:W453,4))),""))</f>
        <v/>
      </c>
      <c r="X455" s="139" t="str">
        <f>IF('Chiffres et fonctions'!$J$3=1,IF(COUNTIF(X424:X453,2)=0,"",COUNTIF(X424:X453,2)),IF('Chiffres et fonctions'!$J$3=2,IF(COUNTIF(X424:X453,4)=0,"","+ "&amp;(COUNTIF(X424:X453,4))),""))</f>
        <v/>
      </c>
      <c r="Y455" s="138" t="str">
        <f>IF('Chiffres et fonctions'!$J$3=1,IF(COUNTIF(Y424:Y453,2)=0,"",COUNTIF(Y424:Y453,2)),IF('Chiffres et fonctions'!$J$3=2,IF(COUNTIF(Y424:Y453,4)=0,"","+ "&amp;(COUNTIF(Y424:Y453,4))),""))</f>
        <v/>
      </c>
      <c r="Z455" s="139" t="str">
        <f>IF('Chiffres et fonctions'!$J$3=1,IF(COUNTIF(Z424:Z453,2)=0,"",COUNTIF(Z424:Z453,2)),IF('Chiffres et fonctions'!$J$3=2,IF(COUNTIF(Z424:Z453,4)=0,"","+ "&amp;(COUNTIF(Z424:Z453,4))),""))</f>
        <v/>
      </c>
      <c r="AA455" s="138" t="str">
        <f>IF('Chiffres et fonctions'!$J$3=1,IF(COUNTIF(AA424:AA453,2)=0,"",COUNTIF(AA424:AA453,2)),IF('Chiffres et fonctions'!$J$3=2,IF(COUNTIF(AA424:AA453,4)=0,"","+ "&amp;(COUNTIF(AA424:AA453,4))),""))</f>
        <v/>
      </c>
      <c r="AB455" s="139" t="str">
        <f>IF('Chiffres et fonctions'!$J$3=1,IF(COUNTIF(AB424:AB453,2)=0,"",COUNTIF(AB424:AB453,2)),IF('Chiffres et fonctions'!$J$3=2,IF(COUNTIF(AB424:AB453,4)=0,"","+ "&amp;(COUNTIF(AB424:AB453,4))),""))</f>
        <v/>
      </c>
      <c r="AC455" s="138" t="str">
        <f>IF('Chiffres et fonctions'!$J$3=1,IF(COUNTIF(AC424:AC453,2)=0,"",COUNTIF(AC424:AC453,2)),IF('Chiffres et fonctions'!$J$3=2,IF(COUNTIF(AC424:AC453,4)=0,"","+ "&amp;(COUNTIF(AC424:AC453,4))),""))</f>
        <v/>
      </c>
      <c r="AD455" s="139" t="str">
        <f>IF('Chiffres et fonctions'!$J$3=1,IF(COUNTIF(AD424:AD453,2)=0,"",COUNTIF(AD424:AD453,2)),IF('Chiffres et fonctions'!$J$3=2,IF(COUNTIF(AD424:AD453,4)=0,"","+ "&amp;(COUNTIF(AD424:AD453,4))),""))</f>
        <v/>
      </c>
      <c r="AE455" s="138" t="str">
        <f>IF('Chiffres et fonctions'!$J$3=1,IF(COUNTIF(AE424:AE453,2)=0,"",COUNTIF(AE424:AE453,2)),IF('Chiffres et fonctions'!$J$3=2,IF(COUNTIF(AE424:AE453,4)=0,"","+ "&amp;(COUNTIF(AE424:AE453,4))),""))</f>
        <v/>
      </c>
      <c r="AF455" s="139" t="str">
        <f>IF('Chiffres et fonctions'!$J$3=1,IF(COUNTIF(AF424:AF453,2)=0,"",COUNTIF(AF424:AF453,2)),IF('Chiffres et fonctions'!$J$3=2,IF(COUNTIF(AF424:AF453,4)=0,"","+ "&amp;(COUNTIF(AF424:AF453,4))),""))</f>
        <v/>
      </c>
      <c r="AG455" s="138" t="str">
        <f>IF('Chiffres et fonctions'!$J$3=1,IF(COUNTIF(AG424:AG453,2)=0,"",COUNTIF(AG424:AG453,2)),IF('Chiffres et fonctions'!$J$3=2,IF(COUNTIF(AG424:AG453,4)=0,"","+ "&amp;(COUNTIF(AG424:AG453,4))),""))</f>
        <v/>
      </c>
      <c r="AH455" s="139" t="str">
        <f>IF('Chiffres et fonctions'!$J$3=1,IF(COUNTIF(AH424:AH453,2)=0,"",COUNTIF(AH424:AH453,2)),IF('Chiffres et fonctions'!$J$3=2,IF(COUNTIF(AH424:AH453,4)=0,"","+ "&amp;(COUNTIF(AH424:AH453,4))),""))</f>
        <v/>
      </c>
      <c r="AI455" s="138" t="str">
        <f>IF('Chiffres et fonctions'!$J$3=1,IF(COUNTIF(AI424:AI453,2)=0,"",COUNTIF(AI424:AI453,2)),IF('Chiffres et fonctions'!$J$3=2,IF(COUNTIF(AI424:AI453,4)=0,"","+ "&amp;(COUNTIF(AI424:AI453,4))),""))</f>
        <v/>
      </c>
      <c r="AJ455" s="139" t="str">
        <f>IF('Chiffres et fonctions'!$J$3=1,IF(COUNTIF(AJ424:AJ453,2)=0,"",COUNTIF(AJ424:AJ453,2)),IF('Chiffres et fonctions'!$J$3=2,IF(COUNTIF(AJ424:AJ453,4)=0,"","+ "&amp;(COUNTIF(AJ424:AJ453,4))),""))</f>
        <v/>
      </c>
      <c r="AK455" s="138" t="str">
        <f>IF('Chiffres et fonctions'!$J$3=1,IF(COUNTIF(AK424:AK453,2)=0,"",COUNTIF(AK424:AK453,2)),IF('Chiffres et fonctions'!$J$3=2,IF(COUNTIF(AK424:AK453,4)=0,"","+ "&amp;(COUNTIF(AK424:AK453,4))),""))</f>
        <v/>
      </c>
      <c r="AL455" s="139" t="str">
        <f>IF('Chiffres et fonctions'!$J$3=1,IF(COUNTIF(AL424:AL453,2)=0,"",COUNTIF(AL424:AL453,2)),IF('Chiffres et fonctions'!$J$3=2,IF(COUNTIF(AL424:AL453,4)=0,"","+ "&amp;(COUNTIF(AL424:AL453,4))),""))</f>
        <v/>
      </c>
      <c r="AM455" s="138" t="str">
        <f>IF('Chiffres et fonctions'!$J$3=1,IF(COUNTIF(AM424:AM453,2)=0,"",COUNTIF(AM424:AM453,2)),IF('Chiffres et fonctions'!$J$3=2,IF(COUNTIF(AM424:AM453,4)=0,"","+ "&amp;(COUNTIF(AM424:AM453,4))),""))</f>
        <v/>
      </c>
      <c r="AN455" s="139" t="str">
        <f>IF('Chiffres et fonctions'!$J$3=1,IF(COUNTIF(AN424:AN453,2)=0,"",COUNTIF(AN424:AN453,2)),IF('Chiffres et fonctions'!$J$3=2,IF(COUNTIF(AN424:AN453,4)=0,"","+ "&amp;(COUNTIF(AN424:AN453,4))),""))</f>
        <v/>
      </c>
      <c r="AO455" s="138" t="str">
        <f>IF('Chiffres et fonctions'!$J$3=1,IF(COUNTIF(AO424:AO453,2)=0,"",COUNTIF(AO424:AO453,2)),IF('Chiffres et fonctions'!$J$3=2,IF(COUNTIF(AO424:AO453,4)=0,"","+ "&amp;(COUNTIF(AO424:AO453,4))),""))</f>
        <v/>
      </c>
      <c r="AP455" s="139" t="str">
        <f>IF('Chiffres et fonctions'!$J$3=1,IF(COUNTIF(AP424:AP453,2)=0,"",COUNTIF(AP424:AP453,2)),IF('Chiffres et fonctions'!$J$3=2,IF(COUNTIF(AP424:AP453,4)=0,"","+ "&amp;(COUNTIF(AP424:AP453,4))),""))</f>
        <v/>
      </c>
      <c r="AQ455" s="138" t="str">
        <f>IF('Chiffres et fonctions'!$J$3=1,IF(COUNTIF(AQ424:AQ453,2)=0,"",COUNTIF(AQ424:AQ453,2)),IF('Chiffres et fonctions'!$J$3=2,IF(COUNTIF(AQ424:AQ453,4)=0,"","+ "&amp;(COUNTIF(AQ424:AQ453,4))),""))</f>
        <v/>
      </c>
      <c r="AR455" s="139" t="str">
        <f>IF('Chiffres et fonctions'!$J$3=1,IF(COUNTIF(AR424:AR453,2)=0,"",COUNTIF(AR424:AR453,2)),IF('Chiffres et fonctions'!$J$3=2,IF(COUNTIF(AR424:AR453,4)=0,"","+ "&amp;(COUNTIF(AR424:AR453,4))),""))</f>
        <v/>
      </c>
      <c r="AS455" s="138" t="str">
        <f>IF('Chiffres et fonctions'!$J$3=1,IF(COUNTIF(AS424:AS453,2)=0,"",COUNTIF(AS424:AS453,2)),IF('Chiffres et fonctions'!$J$3=2,IF(COUNTIF(AS424:AS453,4)=0,"","+ "&amp;(COUNTIF(AS424:AS453,4))),""))</f>
        <v/>
      </c>
      <c r="AT455" s="139" t="str">
        <f>IF('Chiffres et fonctions'!$J$3=1,IF(COUNTIF(AT424:AT453,2)=0,"",COUNTIF(AT424:AT453,2)),IF('Chiffres et fonctions'!$J$3=2,IF(COUNTIF(AT424:AT453,4)=0,"","+ "&amp;(COUNTIF(AT424:AT453,4))),""))</f>
        <v/>
      </c>
      <c r="AU455" s="138" t="str">
        <f>IF('Chiffres et fonctions'!$J$3=1,IF(COUNTIF(AU424:AU453,2)=0,"",COUNTIF(AU424:AU453,2)),IF('Chiffres et fonctions'!$J$3=2,IF(COUNTIF(AU424:AU453,4)=0,"","+ "&amp;(COUNTIF(AU424:AU453,4))),""))</f>
        <v/>
      </c>
      <c r="AV455" s="139" t="str">
        <f>IF('Chiffres et fonctions'!$J$3=1,IF(COUNTIF(AV424:AV453,2)=0,"",COUNTIF(AV424:AV453,2)),IF('Chiffres et fonctions'!$J$3=2,IF(COUNTIF(AV424:AV453,4)=0,"","+ "&amp;(COUNTIF(AV424:AV453,4))),""))</f>
        <v/>
      </c>
      <c r="AW455" s="138" t="str">
        <f>IF('Chiffres et fonctions'!$J$3=1,IF(COUNTIF(AW424:AW453,2)=0,"",COUNTIF(AW424:AW453,2)),IF('Chiffres et fonctions'!$J$3=2,IF(COUNTIF(AW424:AW453,4)=0,"","+ "&amp;(COUNTIF(AW424:AW453,4))),""))</f>
        <v/>
      </c>
      <c r="AX455" s="139" t="str">
        <f>IF('Chiffres et fonctions'!$J$3=1,IF(COUNTIF(AX424:AX453,2)=0,"",COUNTIF(AX424:AX453,2)),IF('Chiffres et fonctions'!$J$3=2,IF(COUNTIF(AX424:AX453,4)=0,"","+ "&amp;(COUNTIF(AX424:AX453,4))),""))</f>
        <v/>
      </c>
      <c r="AY455" s="138" t="str">
        <f>IF('Chiffres et fonctions'!$J$3=1,IF(COUNTIF(AY424:AY453,2)=0,"",COUNTIF(AY424:AY453,2)),IF('Chiffres et fonctions'!$J$3=2,IF(COUNTIF(AY424:AY453,4)=0,"","+ "&amp;(COUNTIF(AY424:AY453,4))),""))</f>
        <v/>
      </c>
      <c r="AZ455" s="139" t="str">
        <f>IF('Chiffres et fonctions'!$J$3=1,IF(COUNTIF(AZ424:AZ453,2)=0,"",COUNTIF(AZ424:AZ453,2)),IF('Chiffres et fonctions'!$J$3=2,IF(COUNTIF(AZ424:AZ453,4)=0,"","+ "&amp;(COUNTIF(AZ424:AZ453,4))),""))</f>
        <v/>
      </c>
      <c r="BA455" s="138" t="str">
        <f>IF('Chiffres et fonctions'!$J$3=1,IF(COUNTIF(BA424:BA453,2)=0,"",COUNTIF(BA424:BA453,2)),IF('Chiffres et fonctions'!$J$3=2,IF(COUNTIF(BA424:BA453,4)=0,"","+ "&amp;(COUNTIF(BA424:BA453,4))),""))</f>
        <v/>
      </c>
      <c r="BB455" s="139" t="str">
        <f>IF('Chiffres et fonctions'!$J$3=1,IF(COUNTIF(BB424:BB453,2)=0,"",COUNTIF(BB424:BB453,2)),IF('Chiffres et fonctions'!$J$3=2,IF(COUNTIF(BB424:BB453,4)=0,"","+ "&amp;(COUNTIF(BB424:BB453,4))),""))</f>
        <v/>
      </c>
      <c r="BC455" s="121"/>
      <c r="BD455" s="370"/>
      <c r="BE455" s="148"/>
      <c r="BF455" s="149"/>
      <c r="BG455" s="150"/>
      <c r="BH455" s="149"/>
      <c r="BI455" s="149"/>
      <c r="BJ455" s="149"/>
      <c r="BK455" s="260"/>
      <c r="BL455" s="231"/>
      <c r="BM455" s="231"/>
      <c r="BN455" s="231"/>
      <c r="BO455" s="231"/>
      <c r="BP455" s="231"/>
      <c r="BQ455" s="231"/>
      <c r="BR455" s="122"/>
      <c r="BS455" s="122"/>
      <c r="BT455" s="172"/>
      <c r="BU455" s="226"/>
      <c r="BV455" s="222"/>
      <c r="BW455" s="226"/>
      <c r="BX455" s="222"/>
      <c r="BY455" s="123"/>
      <c r="BZ455" s="123"/>
      <c r="CA455" s="123"/>
      <c r="CB455" s="123"/>
      <c r="CC455" s="123"/>
      <c r="CD455" s="123"/>
      <c r="CE455" s="123"/>
      <c r="CF455" s="123"/>
      <c r="CG455" s="123"/>
      <c r="CH455" s="123"/>
      <c r="CI455" s="123"/>
      <c r="CJ455" s="123"/>
      <c r="CK455" s="123"/>
      <c r="CL455" s="123"/>
      <c r="CM455" s="123"/>
      <c r="CN455" s="123"/>
      <c r="CO455" s="123"/>
      <c r="CP455" s="123"/>
      <c r="CQ455" s="123"/>
      <c r="CR455" s="123"/>
      <c r="CS455" s="123"/>
      <c r="CT455" s="123"/>
      <c r="CU455" s="123"/>
      <c r="CV455" s="123"/>
      <c r="CW455" s="123"/>
      <c r="CX455" s="123"/>
      <c r="CY455" s="123"/>
      <c r="CZ455" s="123"/>
      <c r="DA455" s="123"/>
      <c r="DB455" s="123"/>
      <c r="DC455" s="123"/>
      <c r="DD455" s="123"/>
      <c r="DE455" s="123"/>
      <c r="DF455" s="123"/>
      <c r="DG455" s="123"/>
      <c r="DH455" s="123"/>
      <c r="DI455" s="123"/>
      <c r="DJ455" s="123"/>
      <c r="DK455" s="123"/>
      <c r="DL455" s="123"/>
      <c r="DM455" s="123"/>
      <c r="DN455" s="123"/>
      <c r="DO455" s="123"/>
      <c r="DP455" s="123"/>
      <c r="DQ455" s="123"/>
      <c r="DR455" s="123"/>
      <c r="DS455" s="123"/>
      <c r="DT455" s="123"/>
      <c r="DU455" s="123"/>
      <c r="DV455" s="123"/>
      <c r="DW455" s="123"/>
      <c r="DX455" s="123"/>
      <c r="DY455" s="123"/>
      <c r="DZ455" s="123"/>
      <c r="EA455" s="123"/>
      <c r="EB455" s="123"/>
      <c r="EC455" s="123"/>
      <c r="ED455" s="123"/>
      <c r="EE455" s="123"/>
      <c r="EF455" s="123"/>
      <c r="EG455" s="123"/>
      <c r="EH455" s="123"/>
      <c r="EI455" s="123"/>
      <c r="EJ455" s="123"/>
      <c r="EK455" s="123"/>
      <c r="EL455" s="123"/>
      <c r="EM455" s="123"/>
      <c r="EN455" s="123"/>
      <c r="EO455" s="123"/>
      <c r="EP455" s="123"/>
      <c r="EQ455" s="123"/>
      <c r="ER455" s="123"/>
      <c r="ES455" s="123"/>
      <c r="ET455" s="123"/>
      <c r="EU455" s="123"/>
      <c r="EV455" s="123"/>
      <c r="EW455" s="123"/>
      <c r="EX455" s="123"/>
      <c r="EY455" s="123"/>
      <c r="EZ455" s="123"/>
      <c r="FA455" s="123"/>
      <c r="FB455" s="123"/>
      <c r="FC455" s="123"/>
      <c r="FD455" s="123"/>
      <c r="FE455" s="123"/>
      <c r="FF455" s="123"/>
      <c r="FG455" s="123"/>
      <c r="FH455" s="123"/>
      <c r="FI455" s="123"/>
      <c r="FJ455" s="123"/>
      <c r="FK455" s="123"/>
      <c r="FL455" s="123"/>
      <c r="FM455" s="123"/>
      <c r="FN455" s="123"/>
      <c r="FO455" s="123"/>
      <c r="FP455" s="123"/>
      <c r="FQ455" s="123"/>
      <c r="FR455" s="123"/>
      <c r="FS455" s="123"/>
      <c r="FT455" s="123"/>
      <c r="FU455" s="123"/>
      <c r="FV455" s="123"/>
      <c r="FW455" s="123"/>
      <c r="FX455" s="123"/>
      <c r="FY455" s="123"/>
      <c r="FZ455" s="123"/>
      <c r="GA455" s="123"/>
      <c r="GB455" s="123"/>
      <c r="GC455" s="123"/>
      <c r="GD455" s="123"/>
      <c r="GE455" s="123"/>
      <c r="GF455" s="123"/>
      <c r="GG455" s="123"/>
      <c r="GH455" s="123"/>
      <c r="GI455" s="123"/>
      <c r="GJ455" s="123"/>
      <c r="GK455" s="123"/>
      <c r="GL455" s="123"/>
      <c r="GM455" s="123"/>
      <c r="GN455" s="123"/>
      <c r="GO455" s="123"/>
      <c r="GP455" s="123"/>
      <c r="GQ455" s="123"/>
      <c r="GR455" s="123"/>
      <c r="GS455" s="123"/>
      <c r="GT455" s="123"/>
      <c r="GU455" s="123"/>
      <c r="GV455" s="123"/>
      <c r="GW455" s="123"/>
      <c r="GX455" s="123"/>
      <c r="GY455" s="123"/>
      <c r="GZ455" s="123"/>
      <c r="HA455" s="123"/>
      <c r="HB455" s="123"/>
      <c r="HC455" s="123"/>
      <c r="HD455" s="123"/>
      <c r="HE455" s="123"/>
      <c r="HF455" s="123"/>
      <c r="HG455" s="123"/>
      <c r="HH455" s="123"/>
      <c r="HI455" s="123"/>
      <c r="HJ455" s="123"/>
      <c r="HK455" s="123"/>
      <c r="HL455" s="123"/>
      <c r="HM455" s="123"/>
      <c r="HN455" s="123"/>
      <c r="HO455" s="123"/>
      <c r="HP455" s="123"/>
      <c r="HQ455" s="123"/>
      <c r="HR455" s="123"/>
      <c r="HS455" s="123"/>
      <c r="HT455" s="123"/>
      <c r="HU455" s="123"/>
      <c r="HV455" s="123"/>
      <c r="HW455" s="123"/>
      <c r="HX455" s="123"/>
      <c r="HY455" s="123"/>
      <c r="HZ455" s="123"/>
      <c r="IA455" s="123"/>
      <c r="IB455" s="123"/>
      <c r="IC455" s="123"/>
      <c r="ID455" s="123"/>
      <c r="IE455" s="123"/>
      <c r="IF455" s="123"/>
      <c r="IG455" s="123"/>
      <c r="IH455" s="123"/>
      <c r="II455" s="123"/>
      <c r="IJ455" s="123"/>
      <c r="IK455" s="123"/>
      <c r="IL455" s="123"/>
      <c r="IM455" s="123"/>
      <c r="IN455" s="123"/>
      <c r="IO455" s="123"/>
      <c r="IP455" s="123"/>
      <c r="IQ455" s="123"/>
      <c r="IR455" s="123"/>
      <c r="IS455" s="123"/>
      <c r="IT455" s="123"/>
      <c r="IU455" s="123"/>
      <c r="IV455" s="123"/>
      <c r="IW455" s="123"/>
      <c r="IX455" s="123"/>
      <c r="IY455" s="123"/>
      <c r="IZ455" s="123"/>
      <c r="JA455" s="123"/>
      <c r="JB455" s="123"/>
      <c r="JC455" s="123"/>
      <c r="JD455" s="123"/>
      <c r="JE455" s="123"/>
      <c r="JF455" s="123"/>
      <c r="JG455" s="123"/>
      <c r="JH455" s="123"/>
      <c r="JI455" s="123"/>
      <c r="JJ455" s="123"/>
      <c r="JK455" s="123"/>
      <c r="JL455" s="123"/>
      <c r="JM455" s="123"/>
      <c r="JN455" s="123"/>
      <c r="JO455" s="123"/>
      <c r="JP455" s="123"/>
      <c r="JQ455" s="123"/>
      <c r="JR455" s="123"/>
      <c r="JS455" s="123"/>
      <c r="JT455" s="123"/>
      <c r="JU455" s="123"/>
      <c r="JV455" s="123"/>
      <c r="JW455" s="123"/>
      <c r="JX455" s="123"/>
      <c r="JY455" s="123"/>
      <c r="JZ455" s="123"/>
      <c r="KA455" s="123"/>
      <c r="KB455" s="123"/>
      <c r="KC455" s="123"/>
      <c r="KD455" s="123"/>
      <c r="KE455" s="123"/>
      <c r="KF455" s="123"/>
      <c r="KG455" s="123"/>
      <c r="KH455" s="123"/>
      <c r="KI455" s="123"/>
      <c r="KJ455" s="123"/>
      <c r="KK455" s="123"/>
      <c r="KL455" s="123"/>
      <c r="KM455" s="123"/>
      <c r="KN455" s="123"/>
      <c r="KO455" s="123"/>
      <c r="KP455" s="123"/>
      <c r="KQ455" s="123"/>
      <c r="KR455" s="123"/>
      <c r="KS455" s="123"/>
      <c r="KT455" s="123"/>
      <c r="KU455" s="123"/>
      <c r="KV455" s="123"/>
      <c r="KW455" s="123"/>
      <c r="KX455" s="123"/>
      <c r="KY455" s="123"/>
      <c r="KZ455" s="123"/>
      <c r="LA455" s="123"/>
      <c r="LB455" s="123"/>
      <c r="LC455" s="123"/>
      <c r="LD455" s="123"/>
      <c r="LE455" s="123"/>
      <c r="LF455" s="123"/>
      <c r="LG455" s="123"/>
      <c r="LH455" s="123"/>
      <c r="LI455" s="123"/>
      <c r="LJ455" s="123"/>
      <c r="LK455" s="123"/>
      <c r="LL455" s="123"/>
      <c r="LM455" s="123"/>
      <c r="LN455" s="123"/>
      <c r="LO455" s="123"/>
      <c r="LP455" s="123"/>
      <c r="LQ455" s="123"/>
      <c r="LR455" s="123"/>
      <c r="LS455" s="123"/>
      <c r="LT455" s="123"/>
      <c r="LU455" s="123"/>
      <c r="LV455" s="123"/>
      <c r="LW455" s="123"/>
      <c r="LX455" s="123"/>
      <c r="LY455" s="123"/>
      <c r="LZ455" s="123"/>
      <c r="MA455" s="123"/>
      <c r="MB455" s="123"/>
      <c r="MC455" s="123"/>
      <c r="MD455" s="123"/>
      <c r="ME455" s="123"/>
      <c r="MF455" s="123"/>
      <c r="MG455" s="123"/>
      <c r="MH455" s="123"/>
      <c r="MI455" s="123"/>
      <c r="MJ455" s="123"/>
      <c r="MK455" s="123"/>
      <c r="ML455" s="123"/>
      <c r="MM455" s="123"/>
      <c r="MN455" s="123"/>
      <c r="MO455" s="123"/>
      <c r="MP455" s="123"/>
      <c r="MQ455" s="123"/>
      <c r="MS455" s="224"/>
      <c r="MT455" s="378">
        <f>(COUNTA($O424:$BB453)/2)-SUM(MV455:NK455)</f>
        <v>0</v>
      </c>
      <c r="MU455" s="379"/>
      <c r="MV455" s="380">
        <f>SUM(MV424:MW453)</f>
        <v>0</v>
      </c>
      <c r="MW455" s="380"/>
      <c r="MX455" s="380">
        <f>SUM(MX424:MY453)</f>
        <v>0</v>
      </c>
      <c r="MY455" s="380"/>
      <c r="MZ455" s="380">
        <f>SUM(MZ424:NA453)</f>
        <v>0</v>
      </c>
      <c r="NA455" s="380"/>
      <c r="NB455" s="380">
        <f>SUM(NB424:NC453)</f>
        <v>0</v>
      </c>
      <c r="NC455" s="380"/>
      <c r="ND455" s="380">
        <f>SUM(ND424:NE453)</f>
        <v>0</v>
      </c>
      <c r="NE455" s="380"/>
      <c r="NF455" s="380">
        <f>SUM(NF424:NG453)</f>
        <v>0</v>
      </c>
      <c r="NG455" s="380"/>
      <c r="NH455" s="380">
        <f>SUM(NH424:NI453)</f>
        <v>0</v>
      </c>
      <c r="NI455" s="380"/>
      <c r="NJ455" s="380">
        <f>SUM(NJ424:NK453)</f>
        <v>0</v>
      </c>
      <c r="NK455" s="380"/>
      <c r="NL455" s="376">
        <f>SUM(NL424:NM453)</f>
        <v>0</v>
      </c>
      <c r="NM455" s="377"/>
      <c r="NN455" s="350"/>
    </row>
    <row r="456" spans="1:384" ht="10.199999999999999" customHeight="1" thickBot="1">
      <c r="B456" s="337"/>
      <c r="C456" s="44"/>
      <c r="D456" s="44"/>
      <c r="E456" s="44"/>
      <c r="F456" s="44"/>
      <c r="G456" s="44"/>
      <c r="H456" s="44"/>
      <c r="I456" s="44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44"/>
      <c r="AJ456" s="44"/>
      <c r="AK456" s="44"/>
      <c r="AL456" s="44"/>
      <c r="AM456" s="44"/>
      <c r="AN456" s="44"/>
      <c r="AO456" s="44"/>
      <c r="AP456" s="44"/>
      <c r="AQ456" s="44"/>
      <c r="AR456" s="44"/>
      <c r="AS456" s="44"/>
      <c r="AT456" s="44"/>
      <c r="AU456" s="44"/>
      <c r="AV456" s="44"/>
      <c r="AW456" s="44"/>
      <c r="AX456" s="44"/>
      <c r="AY456" s="44"/>
      <c r="AZ456" s="44"/>
      <c r="BA456" s="44"/>
      <c r="BB456" s="44"/>
      <c r="BC456" s="44"/>
      <c r="BD456" s="45"/>
      <c r="BE456" s="45"/>
      <c r="BF456" s="45"/>
      <c r="BG456" s="45"/>
      <c r="BH456" s="45"/>
      <c r="BI456" s="45"/>
      <c r="BJ456" s="45"/>
      <c r="BL456" s="45"/>
      <c r="BM456" s="45"/>
      <c r="BN456" s="45"/>
      <c r="BO456" s="45"/>
      <c r="BP456" s="45"/>
      <c r="BR456" s="45"/>
      <c r="BS456" s="44"/>
      <c r="BT456" s="45"/>
      <c r="BU456" s="223"/>
      <c r="BV456" s="223"/>
      <c r="BW456" s="223"/>
      <c r="BX456" s="223"/>
      <c r="BY456" s="169"/>
      <c r="BZ456" s="169"/>
      <c r="CA456" s="169"/>
      <c r="CB456" s="169"/>
      <c r="CC456" s="169"/>
      <c r="CD456" s="169"/>
      <c r="CE456" s="169"/>
      <c r="CF456" s="169"/>
      <c r="CG456" s="169"/>
      <c r="CH456" s="169"/>
      <c r="CI456" s="169"/>
      <c r="CJ456" s="169"/>
      <c r="CK456" s="169"/>
      <c r="CL456" s="169"/>
      <c r="CM456" s="169"/>
      <c r="CN456" s="169"/>
      <c r="CO456" s="169"/>
      <c r="CP456" s="169"/>
      <c r="CQ456" s="169"/>
      <c r="CR456" s="169"/>
      <c r="CS456" s="169"/>
      <c r="CT456" s="169"/>
      <c r="CU456" s="169"/>
      <c r="CV456" s="169"/>
      <c r="CW456" s="169"/>
      <c r="CX456" s="169"/>
      <c r="CY456" s="169"/>
      <c r="CZ456" s="169"/>
      <c r="DA456" s="169"/>
      <c r="DB456" s="169"/>
      <c r="DC456" s="169"/>
      <c r="DD456" s="169"/>
      <c r="DE456" s="169"/>
      <c r="EV456" s="338"/>
      <c r="EW456" s="338"/>
      <c r="EX456" s="338"/>
      <c r="EY456" s="338"/>
      <c r="EZ456" s="338"/>
      <c r="FA456" s="338"/>
      <c r="FB456" s="338"/>
      <c r="FC456" s="338"/>
      <c r="FD456" s="338"/>
      <c r="FE456" s="338"/>
      <c r="FF456" s="338"/>
      <c r="FG456" s="338"/>
      <c r="FH456" s="338"/>
      <c r="FI456" s="338"/>
      <c r="FJ456" s="338"/>
      <c r="FK456" s="338"/>
      <c r="FL456" s="338"/>
      <c r="FM456" s="338"/>
      <c r="FN456" s="338"/>
      <c r="FO456" s="338"/>
      <c r="FP456" s="338"/>
      <c r="FQ456" s="338"/>
      <c r="FR456" s="338"/>
      <c r="FS456" s="338"/>
      <c r="FT456" s="338"/>
      <c r="FU456" s="338"/>
      <c r="FV456" s="338"/>
      <c r="FW456" s="338"/>
      <c r="FX456" s="338"/>
      <c r="FY456" s="338"/>
      <c r="FZ456" s="338"/>
      <c r="GA456" s="338"/>
      <c r="GB456" s="338"/>
      <c r="GC456" s="338"/>
      <c r="GD456" s="338"/>
      <c r="GE456" s="338"/>
      <c r="GF456" s="338"/>
      <c r="GG456" s="338"/>
      <c r="GH456" s="338"/>
      <c r="GI456" s="338"/>
      <c r="GK456" s="338"/>
      <c r="GL456" s="338"/>
      <c r="GM456" s="338"/>
      <c r="GN456" s="338"/>
      <c r="GO456" s="338"/>
      <c r="GP456" s="338"/>
      <c r="GQ456" s="338"/>
      <c r="GR456" s="338"/>
      <c r="GS456" s="338"/>
      <c r="GT456" s="338"/>
      <c r="GU456" s="338"/>
      <c r="GV456" s="338"/>
      <c r="GW456" s="338"/>
      <c r="GX456" s="338"/>
      <c r="GY456" s="338"/>
      <c r="GZ456" s="338"/>
      <c r="HA456" s="338"/>
      <c r="HB456" s="338"/>
      <c r="HC456" s="338"/>
      <c r="HD456" s="338"/>
      <c r="HE456" s="338"/>
      <c r="HF456" s="338"/>
      <c r="HG456" s="338"/>
      <c r="HH456" s="338"/>
      <c r="HI456" s="338"/>
      <c r="HJ456" s="338"/>
      <c r="HK456" s="338"/>
      <c r="HL456" s="338"/>
      <c r="HM456" s="338"/>
      <c r="HN456" s="338"/>
      <c r="HO456" s="338"/>
      <c r="HP456" s="338"/>
      <c r="HQ456" s="338"/>
      <c r="HR456" s="338"/>
      <c r="HS456" s="338"/>
      <c r="HT456" s="338"/>
      <c r="HU456" s="338"/>
      <c r="HV456" s="338"/>
      <c r="HW456" s="338"/>
      <c r="HX456" s="338"/>
      <c r="HZ456" s="338"/>
      <c r="IA456" s="338"/>
      <c r="IB456" s="338"/>
      <c r="IC456" s="338"/>
      <c r="ID456" s="338"/>
      <c r="IE456" s="338"/>
      <c r="IF456" s="338"/>
      <c r="IG456" s="338"/>
      <c r="IH456" s="338"/>
      <c r="II456" s="338"/>
      <c r="IJ456" s="338"/>
      <c r="IK456" s="338"/>
      <c r="IL456" s="338"/>
      <c r="IM456" s="338"/>
      <c r="IN456" s="338"/>
      <c r="IO456" s="338"/>
      <c r="IP456" s="338"/>
      <c r="IQ456" s="338"/>
      <c r="IR456" s="338"/>
      <c r="IS456" s="338"/>
      <c r="IT456" s="338"/>
      <c r="IU456" s="338"/>
      <c r="IV456" s="338"/>
      <c r="IW456" s="338"/>
      <c r="IX456" s="338"/>
      <c r="IY456" s="338"/>
      <c r="IZ456" s="338"/>
      <c r="JA456" s="338"/>
      <c r="JB456" s="338"/>
      <c r="JC456" s="338"/>
      <c r="JD456" s="338"/>
      <c r="JE456" s="338"/>
      <c r="JF456" s="338"/>
      <c r="JG456" s="338"/>
      <c r="JH456" s="338"/>
      <c r="JI456" s="338"/>
      <c r="JJ456" s="338"/>
      <c r="JK456" s="338"/>
      <c r="JL456" s="338"/>
      <c r="JM456" s="338"/>
      <c r="JO456" s="338"/>
      <c r="JP456" s="338"/>
      <c r="JQ456" s="338"/>
      <c r="JR456" s="338"/>
      <c r="JS456" s="338"/>
      <c r="JT456" s="338"/>
      <c r="JU456" s="338"/>
      <c r="JV456" s="338"/>
      <c r="JW456" s="338"/>
      <c r="JX456" s="338"/>
      <c r="JY456" s="338"/>
      <c r="JZ456" s="338"/>
      <c r="KA456" s="338"/>
      <c r="KB456" s="338"/>
      <c r="KC456" s="338"/>
      <c r="KD456" s="338"/>
      <c r="KE456" s="338"/>
      <c r="KF456" s="338"/>
      <c r="KG456" s="338"/>
      <c r="KH456" s="338"/>
      <c r="KI456" s="338"/>
      <c r="KJ456" s="338"/>
      <c r="KK456" s="338"/>
      <c r="KL456" s="338"/>
      <c r="KM456" s="338"/>
      <c r="KN456" s="338"/>
      <c r="KO456" s="338"/>
      <c r="KP456" s="338"/>
      <c r="KQ456" s="338"/>
      <c r="KR456" s="338"/>
      <c r="KS456" s="338"/>
      <c r="KT456" s="338"/>
      <c r="KU456" s="338"/>
      <c r="KV456" s="338"/>
      <c r="KW456" s="338"/>
      <c r="KX456" s="338"/>
      <c r="KY456" s="338"/>
      <c r="KZ456" s="338"/>
      <c r="LA456" s="338"/>
      <c r="LB456" s="338"/>
      <c r="LD456" s="338"/>
      <c r="LE456" s="338"/>
      <c r="LF456" s="338"/>
      <c r="LG456" s="338"/>
      <c r="LH456" s="338"/>
      <c r="LI456" s="338"/>
      <c r="LJ456" s="338"/>
      <c r="LK456" s="338"/>
      <c r="LL456" s="338"/>
      <c r="LM456" s="338"/>
      <c r="LN456" s="338"/>
      <c r="LO456" s="338"/>
      <c r="LP456" s="338"/>
      <c r="LQ456" s="338"/>
      <c r="LR456" s="338"/>
      <c r="LS456" s="338"/>
      <c r="LT456" s="338"/>
      <c r="LU456" s="338"/>
      <c r="LV456" s="338"/>
      <c r="LW456" s="338"/>
      <c r="LX456" s="338"/>
      <c r="LY456" s="338"/>
      <c r="LZ456" s="338"/>
      <c r="MA456" s="338"/>
      <c r="MB456" s="338"/>
      <c r="MC456" s="338"/>
      <c r="MD456" s="338"/>
      <c r="ME456" s="338"/>
      <c r="MF456" s="338"/>
      <c r="MG456" s="338"/>
      <c r="MH456" s="338"/>
      <c r="MI456" s="338"/>
      <c r="MJ456" s="338"/>
      <c r="MK456" s="338"/>
      <c r="ML456" s="338"/>
      <c r="MM456" s="338"/>
      <c r="MN456" s="338"/>
      <c r="MO456" s="338"/>
      <c r="MP456" s="338"/>
      <c r="MQ456" s="338"/>
      <c r="MT456" s="316"/>
      <c r="MU456" s="316"/>
      <c r="MV456" s="316"/>
      <c r="MW456" s="316"/>
      <c r="MX456" s="316"/>
      <c r="MY456" s="316"/>
      <c r="MZ456" s="316"/>
      <c r="NA456" s="316"/>
      <c r="NB456" s="316"/>
      <c r="NC456" s="316"/>
      <c r="ND456" s="316"/>
      <c r="NE456" s="316"/>
      <c r="NF456" s="316"/>
      <c r="NG456" s="316"/>
      <c r="NH456" s="316"/>
      <c r="NI456" s="316"/>
      <c r="NJ456" s="316"/>
      <c r="NK456" s="316"/>
      <c r="NL456" s="316"/>
      <c r="NM456" s="316"/>
      <c r="NN456" s="350"/>
    </row>
    <row r="457" spans="1:384" ht="18" customHeight="1" thickBot="1">
      <c r="A457" s="26">
        <v>14</v>
      </c>
      <c r="B457" s="337"/>
      <c r="C457" s="320">
        <f>Conges!$B$16</f>
        <v>44909</v>
      </c>
      <c r="D457" s="321"/>
      <c r="E457" s="321"/>
      <c r="F457" s="321"/>
      <c r="G457" s="321"/>
      <c r="H457" s="321"/>
      <c r="I457" s="321"/>
      <c r="J457" s="321"/>
      <c r="K457" s="321"/>
      <c r="L457" s="321"/>
      <c r="M457" s="321"/>
      <c r="N457" s="321"/>
      <c r="O457" s="321"/>
      <c r="P457" s="321"/>
      <c r="Q457" s="321"/>
      <c r="R457" s="321"/>
      <c r="S457" s="321"/>
      <c r="T457" s="321"/>
      <c r="U457" s="321"/>
      <c r="V457" s="321"/>
      <c r="W457" s="321"/>
      <c r="X457" s="321"/>
      <c r="Y457" s="321"/>
      <c r="Z457" s="321"/>
      <c r="AA457" s="321"/>
      <c r="AB457" s="321"/>
      <c r="AC457" s="321"/>
      <c r="AD457" s="321"/>
      <c r="AE457" s="321"/>
      <c r="AF457" s="321"/>
      <c r="AG457" s="321"/>
      <c r="AH457" s="321"/>
      <c r="AI457" s="321"/>
      <c r="AJ457" s="321"/>
      <c r="AK457" s="321"/>
      <c r="AL457" s="321"/>
      <c r="AM457" s="321"/>
      <c r="AN457" s="321"/>
      <c r="AO457" s="321"/>
      <c r="AP457" s="321"/>
      <c r="AQ457" s="321"/>
      <c r="AR457" s="321"/>
      <c r="AS457" s="321"/>
      <c r="AT457" s="321"/>
      <c r="AU457" s="321"/>
      <c r="AV457" s="321"/>
      <c r="AW457" s="321"/>
      <c r="AX457" s="321"/>
      <c r="AY457" s="321"/>
      <c r="AZ457" s="321"/>
      <c r="BA457" s="321"/>
      <c r="BB457" s="321"/>
      <c r="BC457" s="321"/>
      <c r="BD457" s="370"/>
      <c r="BE457" s="359" t="str">
        <f>$BE$2</f>
        <v>H / jour</v>
      </c>
      <c r="BF457" s="360"/>
      <c r="BG457" s="363"/>
      <c r="BH457" s="353" t="s">
        <v>54</v>
      </c>
      <c r="BI457" s="353"/>
      <c r="BJ457" s="353" t="str">
        <f>$BJ$2</f>
        <v>Cumul moyen iddéal</v>
      </c>
      <c r="BK457" s="332"/>
      <c r="BL457" s="353" t="s">
        <v>69</v>
      </c>
      <c r="BM457" s="353" t="s">
        <v>70</v>
      </c>
      <c r="BN457" s="353" t="s">
        <v>73</v>
      </c>
      <c r="BO457" s="353" t="s">
        <v>74</v>
      </c>
      <c r="BP457" s="353" t="s">
        <v>71</v>
      </c>
      <c r="BQ457" s="353" t="s">
        <v>72</v>
      </c>
      <c r="BR457" s="393" t="s">
        <v>62</v>
      </c>
      <c r="BS457" s="391" t="s">
        <v>68</v>
      </c>
      <c r="BT457" s="362"/>
      <c r="BU457" s="395" t="str">
        <f>BU$2</f>
        <v>Heures Pointés Reel +ind</v>
      </c>
      <c r="BV457" s="397" t="str">
        <f>BV$2</f>
        <v>Heures Cumules Reel + ind</v>
      </c>
      <c r="BW457" s="395"/>
      <c r="BX457" s="397"/>
      <c r="BY457" s="169"/>
      <c r="BZ457" s="169"/>
      <c r="CA457" s="169"/>
      <c r="CB457" s="169"/>
      <c r="CC457" s="169"/>
      <c r="CD457" s="169"/>
      <c r="CE457" s="169"/>
      <c r="CF457" s="169"/>
      <c r="CG457" s="169"/>
      <c r="CH457" s="169"/>
      <c r="CI457" s="169"/>
      <c r="CJ457" s="169"/>
      <c r="CK457" s="169"/>
      <c r="CL457" s="169"/>
      <c r="CM457" s="169"/>
      <c r="CN457" s="169"/>
      <c r="CO457" s="169"/>
      <c r="CP457" s="169"/>
      <c r="CQ457" s="169"/>
      <c r="CR457" s="169"/>
      <c r="CS457" s="169"/>
      <c r="CT457" s="169"/>
      <c r="CU457" s="169"/>
      <c r="CV457" s="169"/>
      <c r="CW457" s="169"/>
      <c r="CX457" s="169"/>
      <c r="CY457" s="169"/>
      <c r="CZ457" s="169"/>
      <c r="DA457" s="169"/>
      <c r="DB457" s="169"/>
      <c r="DC457" s="169"/>
      <c r="DD457" s="169"/>
      <c r="DE457" s="169"/>
      <c r="EV457" s="338"/>
      <c r="EW457" s="338"/>
      <c r="EX457" s="338"/>
      <c r="EY457" s="338"/>
      <c r="EZ457" s="338"/>
      <c r="FA457" s="338"/>
      <c r="FB457" s="338"/>
      <c r="FC457" s="338"/>
      <c r="FD457" s="338"/>
      <c r="FE457" s="338"/>
      <c r="FF457" s="338"/>
      <c r="FG457" s="338"/>
      <c r="FH457" s="338"/>
      <c r="FI457" s="338"/>
      <c r="FJ457" s="338"/>
      <c r="FK457" s="338"/>
      <c r="FL457" s="338"/>
      <c r="FM457" s="338"/>
      <c r="FN457" s="338"/>
      <c r="FO457" s="338"/>
      <c r="FP457" s="338"/>
      <c r="FQ457" s="338"/>
      <c r="FR457" s="338"/>
      <c r="FS457" s="338"/>
      <c r="FT457" s="338"/>
      <c r="FU457" s="338"/>
      <c r="FV457" s="338"/>
      <c r="FW457" s="338"/>
      <c r="FX457" s="338"/>
      <c r="FY457" s="338"/>
      <c r="FZ457" s="338"/>
      <c r="GA457" s="338"/>
      <c r="GB457" s="338"/>
      <c r="GC457" s="338"/>
      <c r="GD457" s="338"/>
      <c r="GE457" s="338"/>
      <c r="GF457" s="338"/>
      <c r="GG457" s="338"/>
      <c r="GH457" s="338"/>
      <c r="GI457" s="338"/>
      <c r="GK457" s="338"/>
      <c r="GL457" s="338"/>
      <c r="GM457" s="338"/>
      <c r="GN457" s="338"/>
      <c r="GO457" s="338"/>
      <c r="GP457" s="338"/>
      <c r="GQ457" s="338"/>
      <c r="GR457" s="338"/>
      <c r="GS457" s="338"/>
      <c r="GT457" s="338"/>
      <c r="GU457" s="338"/>
      <c r="GV457" s="338"/>
      <c r="GW457" s="338"/>
      <c r="GX457" s="338"/>
      <c r="GY457" s="338"/>
      <c r="GZ457" s="338"/>
      <c r="HA457" s="338"/>
      <c r="HB457" s="338"/>
      <c r="HC457" s="338"/>
      <c r="HD457" s="338"/>
      <c r="HE457" s="338"/>
      <c r="HF457" s="338"/>
      <c r="HG457" s="338"/>
      <c r="HH457" s="338"/>
      <c r="HI457" s="338"/>
      <c r="HJ457" s="338"/>
      <c r="HK457" s="338"/>
      <c r="HL457" s="338"/>
      <c r="HM457" s="338"/>
      <c r="HN457" s="338"/>
      <c r="HO457" s="338"/>
      <c r="HP457" s="338"/>
      <c r="HQ457" s="338"/>
      <c r="HR457" s="338"/>
      <c r="HS457" s="338"/>
      <c r="HT457" s="338"/>
      <c r="HU457" s="338"/>
      <c r="HV457" s="338"/>
      <c r="HW457" s="338"/>
      <c r="HX457" s="338"/>
      <c r="HZ457" s="338"/>
      <c r="IA457" s="338"/>
      <c r="IB457" s="338"/>
      <c r="IC457" s="338"/>
      <c r="ID457" s="338"/>
      <c r="IE457" s="338"/>
      <c r="IF457" s="338"/>
      <c r="IG457" s="338"/>
      <c r="IH457" s="338"/>
      <c r="II457" s="338"/>
      <c r="IJ457" s="338"/>
      <c r="IK457" s="338"/>
      <c r="IL457" s="338"/>
      <c r="IM457" s="338"/>
      <c r="IN457" s="338"/>
      <c r="IO457" s="338"/>
      <c r="IP457" s="338"/>
      <c r="IQ457" s="338"/>
      <c r="IR457" s="338"/>
      <c r="IS457" s="338"/>
      <c r="IT457" s="338"/>
      <c r="IU457" s="338"/>
      <c r="IV457" s="338"/>
      <c r="IW457" s="338"/>
      <c r="IX457" s="338"/>
      <c r="IY457" s="338"/>
      <c r="IZ457" s="338"/>
      <c r="JA457" s="338"/>
      <c r="JB457" s="338"/>
      <c r="JC457" s="338"/>
      <c r="JD457" s="338"/>
      <c r="JE457" s="338"/>
      <c r="JF457" s="338"/>
      <c r="JG457" s="338"/>
      <c r="JH457" s="338"/>
      <c r="JI457" s="338"/>
      <c r="JJ457" s="338"/>
      <c r="JK457" s="338"/>
      <c r="JL457" s="338"/>
      <c r="JM457" s="338"/>
      <c r="JO457" s="338"/>
      <c r="JP457" s="338"/>
      <c r="JQ457" s="338"/>
      <c r="JR457" s="338"/>
      <c r="JS457" s="338"/>
      <c r="JT457" s="338"/>
      <c r="JU457" s="338"/>
      <c r="JV457" s="338"/>
      <c r="JW457" s="338"/>
      <c r="JX457" s="338"/>
      <c r="JY457" s="338"/>
      <c r="JZ457" s="338"/>
      <c r="KA457" s="338"/>
      <c r="KB457" s="338"/>
      <c r="KC457" s="338"/>
      <c r="KD457" s="338"/>
      <c r="KE457" s="338"/>
      <c r="KF457" s="338"/>
      <c r="KG457" s="338"/>
      <c r="KH457" s="338"/>
      <c r="KI457" s="338"/>
      <c r="KJ457" s="338"/>
      <c r="KK457" s="338"/>
      <c r="KL457" s="338"/>
      <c r="KM457" s="338"/>
      <c r="KN457" s="338"/>
      <c r="KO457" s="338"/>
      <c r="KP457" s="338"/>
      <c r="KQ457" s="338"/>
      <c r="KR457" s="338"/>
      <c r="KS457" s="338"/>
      <c r="KT457" s="338"/>
      <c r="KU457" s="338"/>
      <c r="KV457" s="338"/>
      <c r="KW457" s="338"/>
      <c r="KX457" s="338"/>
      <c r="KY457" s="338"/>
      <c r="KZ457" s="338"/>
      <c r="LA457" s="338"/>
      <c r="LB457" s="338"/>
      <c r="LD457" s="338"/>
      <c r="LE457" s="338"/>
      <c r="LF457" s="338"/>
      <c r="LG457" s="338"/>
      <c r="LH457" s="338"/>
      <c r="LI457" s="338"/>
      <c r="LJ457" s="338"/>
      <c r="LK457" s="338"/>
      <c r="LL457" s="338"/>
      <c r="LM457" s="338"/>
      <c r="LN457" s="338"/>
      <c r="LO457" s="338"/>
      <c r="LP457" s="338"/>
      <c r="LQ457" s="338"/>
      <c r="LR457" s="338"/>
      <c r="LS457" s="338"/>
      <c r="LT457" s="338"/>
      <c r="LU457" s="338"/>
      <c r="LV457" s="338"/>
      <c r="LW457" s="338"/>
      <c r="LX457" s="338"/>
      <c r="LY457" s="338"/>
      <c r="LZ457" s="338"/>
      <c r="MA457" s="338"/>
      <c r="MB457" s="338"/>
      <c r="MC457" s="338"/>
      <c r="MD457" s="338"/>
      <c r="ME457" s="338"/>
      <c r="MF457" s="338"/>
      <c r="MG457" s="338"/>
      <c r="MH457" s="338"/>
      <c r="MI457" s="338"/>
      <c r="MJ457" s="338"/>
      <c r="MK457" s="338"/>
      <c r="ML457" s="338"/>
      <c r="MM457" s="338"/>
      <c r="MN457" s="338"/>
      <c r="MO457" s="338"/>
      <c r="MP457" s="338"/>
      <c r="MQ457" s="338"/>
      <c r="MT457" s="381" t="s">
        <v>12</v>
      </c>
      <c r="MU457" s="381"/>
      <c r="MV457" s="381"/>
      <c r="MW457" s="381"/>
      <c r="MX457" s="381"/>
      <c r="MY457" s="381"/>
      <c r="MZ457" s="381"/>
      <c r="NA457" s="381"/>
      <c r="NB457" s="381"/>
      <c r="NC457" s="381"/>
      <c r="ND457" s="381"/>
      <c r="NE457" s="381"/>
      <c r="NF457" s="381"/>
      <c r="NG457" s="381"/>
      <c r="NH457" s="381"/>
      <c r="NI457" s="381"/>
      <c r="NJ457" s="381"/>
      <c r="NK457" s="381"/>
      <c r="NL457" s="381"/>
      <c r="NM457" s="381"/>
      <c r="NN457" s="350"/>
      <c r="NR457" s="330" t="s">
        <v>56</v>
      </c>
      <c r="NS457" s="330"/>
      <c r="NT457" s="330"/>
    </row>
    <row r="458" spans="1:384" ht="10.199999999999999" customHeight="1">
      <c r="A458" s="25"/>
      <c r="B458" s="337"/>
      <c r="C458" s="335">
        <f>C457</f>
        <v>44909</v>
      </c>
      <c r="D458" s="16"/>
      <c r="E458" s="349" t="str">
        <f>$E$3</f>
        <v>Sans Renfort</v>
      </c>
      <c r="F458" s="349"/>
      <c r="G458" s="349"/>
      <c r="H458" s="10"/>
      <c r="I458" s="10"/>
      <c r="J458" s="10"/>
      <c r="K458" s="10"/>
      <c r="L458" s="10"/>
      <c r="M458" s="10"/>
      <c r="N458" s="316">
        <v>7</v>
      </c>
      <c r="O458" s="316"/>
      <c r="P458" s="316">
        <v>8</v>
      </c>
      <c r="Q458" s="316"/>
      <c r="R458" s="316">
        <v>9</v>
      </c>
      <c r="S458" s="316"/>
      <c r="T458" s="316">
        <v>10</v>
      </c>
      <c r="U458" s="316"/>
      <c r="V458" s="316">
        <v>11</v>
      </c>
      <c r="W458" s="316"/>
      <c r="X458" s="316">
        <v>12</v>
      </c>
      <c r="Y458" s="316"/>
      <c r="Z458" s="316">
        <v>13</v>
      </c>
      <c r="AA458" s="316"/>
      <c r="AB458" s="316">
        <v>14</v>
      </c>
      <c r="AC458" s="316"/>
      <c r="AD458" s="316">
        <v>15</v>
      </c>
      <c r="AE458" s="316"/>
      <c r="AF458" s="316">
        <v>16</v>
      </c>
      <c r="AG458" s="316"/>
      <c r="AH458" s="316">
        <v>17</v>
      </c>
      <c r="AI458" s="316"/>
      <c r="AJ458" s="316">
        <v>18</v>
      </c>
      <c r="AK458" s="316"/>
      <c r="AL458" s="316">
        <v>19</v>
      </c>
      <c r="AM458" s="316"/>
      <c r="AN458" s="316">
        <v>20</v>
      </c>
      <c r="AO458" s="316"/>
      <c r="AP458" s="316">
        <v>21</v>
      </c>
      <c r="AQ458" s="316"/>
      <c r="AR458" s="316">
        <v>22</v>
      </c>
      <c r="AS458" s="316"/>
      <c r="AT458" s="316">
        <v>23</v>
      </c>
      <c r="AU458" s="316"/>
      <c r="AV458" s="316">
        <v>24</v>
      </c>
      <c r="AW458" s="316"/>
      <c r="AX458" s="316">
        <v>1</v>
      </c>
      <c r="AY458" s="316"/>
      <c r="AZ458" s="316">
        <v>2</v>
      </c>
      <c r="BA458" s="316"/>
      <c r="BB458" s="316">
        <v>3</v>
      </c>
      <c r="BC458" s="346"/>
      <c r="BD458" s="370"/>
      <c r="BE458" s="361"/>
      <c r="BF458" s="362"/>
      <c r="BG458" s="364"/>
      <c r="BH458" s="354"/>
      <c r="BI458" s="354"/>
      <c r="BJ458" s="354"/>
      <c r="BK458" s="333"/>
      <c r="BL458" s="354"/>
      <c r="BM458" s="354"/>
      <c r="BN458" s="354"/>
      <c r="BO458" s="354"/>
      <c r="BP458" s="354"/>
      <c r="BQ458" s="354"/>
      <c r="BR458" s="394"/>
      <c r="BS458" s="392"/>
      <c r="BT458" s="362"/>
      <c r="BU458" s="396"/>
      <c r="BV458" s="398"/>
      <c r="BW458" s="396"/>
      <c r="BX458" s="398"/>
      <c r="MT458" s="374">
        <v>1</v>
      </c>
      <c r="MU458" s="316"/>
      <c r="MV458" s="316">
        <v>2</v>
      </c>
      <c r="MW458" s="316"/>
      <c r="MX458" s="316">
        <v>3</v>
      </c>
      <c r="MY458" s="316"/>
      <c r="MZ458" s="316">
        <v>4</v>
      </c>
      <c r="NA458" s="316"/>
      <c r="NB458" s="316">
        <v>5</v>
      </c>
      <c r="NC458" s="316"/>
      <c r="ND458" s="316">
        <v>6</v>
      </c>
      <c r="NE458" s="316"/>
      <c r="NF458" s="316">
        <v>7</v>
      </c>
      <c r="NG458" s="316"/>
      <c r="NH458" s="316">
        <v>8</v>
      </c>
      <c r="NI458" s="316"/>
      <c r="NJ458" s="316">
        <v>9</v>
      </c>
      <c r="NK458" s="316"/>
      <c r="NL458" s="382" t="s">
        <v>12</v>
      </c>
      <c r="NM458" s="383"/>
      <c r="NN458" s="350"/>
      <c r="NR458" s="30" t="s">
        <v>57</v>
      </c>
      <c r="NS458" s="30" t="s">
        <v>58</v>
      </c>
      <c r="NT458" s="30" t="s">
        <v>59</v>
      </c>
    </row>
    <row r="459" spans="1:384" ht="10.199999999999999" customHeight="1">
      <c r="A459" s="25"/>
      <c r="B459" s="337"/>
      <c r="C459" s="335"/>
      <c r="D459" s="15"/>
      <c r="E459" s="322" t="str">
        <f>IFERROR(G473*'Chiffres et fonctions'!$J$6,"CA à Produire")</f>
        <v>CA à Produire</v>
      </c>
      <c r="F459" s="322"/>
      <c r="G459" s="322"/>
      <c r="H459" s="323">
        <f>IF(BC489&lt;&gt;0,3,0)</f>
        <v>0</v>
      </c>
      <c r="I459" s="387">
        <f>Prenoms!$B$2</f>
        <v>0</v>
      </c>
      <c r="J459" s="388"/>
      <c r="K459" s="388"/>
      <c r="L459" s="388"/>
      <c r="M459" s="388"/>
      <c r="N459" s="60" t="str">
        <f>IF(NL459&lt;&gt;0,"",IF(Conges!S36=0,"",Conges!S36))</f>
        <v/>
      </c>
      <c r="O459" s="61"/>
      <c r="P459" s="62"/>
      <c r="Q459" s="62"/>
      <c r="R459" s="62"/>
      <c r="S459" s="62"/>
      <c r="T459" s="62"/>
      <c r="U459" s="62"/>
      <c r="V459" s="63"/>
      <c r="W459" s="62"/>
      <c r="X459" s="62"/>
      <c r="Y459" s="62"/>
      <c r="Z459" s="62"/>
      <c r="AA459" s="62"/>
      <c r="AB459" s="62"/>
      <c r="AC459" s="62"/>
      <c r="AD459" s="62"/>
      <c r="AE459" s="61"/>
      <c r="AF459" s="62"/>
      <c r="AG459" s="62"/>
      <c r="AH459" s="62"/>
      <c r="AI459" s="62"/>
      <c r="AJ459" s="63"/>
      <c r="AK459" s="62"/>
      <c r="AL459" s="62"/>
      <c r="AM459" s="62"/>
      <c r="AN459" s="62"/>
      <c r="AO459" s="62"/>
      <c r="AP459" s="62"/>
      <c r="AQ459" s="62"/>
      <c r="AR459" s="62"/>
      <c r="AS459" s="62"/>
      <c r="AT459" s="62"/>
      <c r="AU459" s="61"/>
      <c r="AV459" s="62"/>
      <c r="AW459" s="62"/>
      <c r="AX459" s="62"/>
      <c r="AY459" s="62"/>
      <c r="AZ459" s="62"/>
      <c r="BA459" s="62"/>
      <c r="BB459" s="63"/>
      <c r="BC459" s="64">
        <f>IF(NL459&lt;&gt;0,(IF(Conges!S$36=0,0,3)),0)</f>
        <v>0</v>
      </c>
      <c r="BD459" s="370"/>
      <c r="BE459" s="389">
        <f>IF(OR(Conges!S$36="A",Conges!S$36="V"),Prenoms!L$2,NL459)</f>
        <v>0</v>
      </c>
      <c r="BF459" s="390"/>
      <c r="BG459" s="261"/>
      <c r="BH459" s="262">
        <f t="shared" ref="BH459:BH488" si="618">IF(BO459=0,BM459+BH424,BO459+BH424)</f>
        <v>0</v>
      </c>
      <c r="BI459" s="263" t="str">
        <f t="shared" ref="BI459:BI488" si="619">IF(BO459=0,"",$BI$1)</f>
        <v/>
      </c>
      <c r="BJ459" s="273">
        <v>0</v>
      </c>
      <c r="BK459" s="274">
        <f>BH459-BJ459</f>
        <v>0</v>
      </c>
      <c r="BL459" s="275">
        <f t="shared" ref="BL459:BL522" si="620">$NL459</f>
        <v>0</v>
      </c>
      <c r="BM459" s="275">
        <f t="shared" ref="BM459:BM522" si="621">$BE459</f>
        <v>0</v>
      </c>
      <c r="BN459" s="275">
        <f>SUM('Heures Pointage'!$D$19:$E$19)</f>
        <v>0</v>
      </c>
      <c r="BO459" s="275">
        <f>SUM('Heures et Indemnites'!$D$19:$E$19)</f>
        <v>0</v>
      </c>
      <c r="BP459" s="276">
        <f t="shared" ref="BP459:BP522" si="622">$NT459</f>
        <v>0</v>
      </c>
      <c r="BQ459" s="276">
        <f>'Heures Pointage'!$AB$19</f>
        <v>0</v>
      </c>
      <c r="BR459" s="277">
        <f t="shared" ref="BR459" si="623">$BH$1054</f>
        <v>0</v>
      </c>
      <c r="BS459" s="141">
        <f>Prenoms!$C$2</f>
        <v>0</v>
      </c>
      <c r="BT459" s="146"/>
      <c r="BU459" s="212">
        <f>SUM('Heures et Indemnites'!$D$19:$E$19)</f>
        <v>0</v>
      </c>
      <c r="BV459" s="217">
        <f>SUM('Heures et Indemnites'!$D$6:$E$19)</f>
        <v>0</v>
      </c>
      <c r="BW459" s="212"/>
      <c r="BX459" s="217"/>
      <c r="MT459" s="384">
        <f>(COUNTA($O459:$BB459)/2)-SUM(MV459:NK459)</f>
        <v>0</v>
      </c>
      <c r="MU459" s="385">
        <f t="shared" ref="MU459:MU474" si="624">(COUNTA($O459:$BB459))/2</f>
        <v>0</v>
      </c>
      <c r="MV459" s="385">
        <f t="shared" ref="MV459:MV488" si="625">(COUNTIF($O459:$BB459,MV$3))/2</f>
        <v>0</v>
      </c>
      <c r="MW459" s="385"/>
      <c r="MX459" s="385">
        <f t="shared" ref="MX459:MX488" si="626">(COUNTIF($O459:$BB459,MX$3))/2</f>
        <v>0</v>
      </c>
      <c r="MY459" s="385"/>
      <c r="MZ459" s="385">
        <f t="shared" ref="MZ459:MZ488" si="627">(COUNTIF($O459:$BB459,MZ$3))/2</f>
        <v>0</v>
      </c>
      <c r="NA459" s="385"/>
      <c r="NB459" s="385">
        <f t="shared" ref="NB459:NB488" si="628">(COUNTIF($O459:$BB459,NB$3))/2</f>
        <v>0</v>
      </c>
      <c r="NC459" s="385"/>
      <c r="ND459" s="385">
        <f t="shared" ref="ND459:ND488" si="629">(COUNTIF($O459:$BB459,ND$3))/2</f>
        <v>0</v>
      </c>
      <c r="NE459" s="385"/>
      <c r="NF459" s="385">
        <f t="shared" ref="NF459:NF488" si="630">(COUNTIF($O459:$BB459,NF$3))/2</f>
        <v>0</v>
      </c>
      <c r="NG459" s="385"/>
      <c r="NH459" s="385">
        <f t="shared" ref="NH459:NH488" si="631">(COUNTIF($O459:$BB459,NH$3))/2</f>
        <v>0</v>
      </c>
      <c r="NI459" s="385"/>
      <c r="NJ459" s="385">
        <f t="shared" ref="NJ459:NJ488" si="632">(COUNTIF($O459:$BB459,NJ$3))/2</f>
        <v>0</v>
      </c>
      <c r="NK459" s="385"/>
      <c r="NL459" s="385">
        <f>(COUNTA($O459:$BB459))/2</f>
        <v>0</v>
      </c>
      <c r="NM459" s="386"/>
      <c r="NN459" s="350"/>
      <c r="NR459" s="30">
        <f t="shared" ref="NR459:NR488" si="633">IF(SUM(W459:AD459)&gt;0,1,0)</f>
        <v>0</v>
      </c>
      <c r="NS459" s="30">
        <f t="shared" ref="NS459:NS488" si="634">IF(SUM(AM459:BB459)&gt;0,1,0)</f>
        <v>0</v>
      </c>
      <c r="NT459" s="30">
        <f t="shared" ref="NT459:NT488" si="635">IF(SUM(NR459:NS459)=0,0,SUM(NR459:NS459))</f>
        <v>0</v>
      </c>
    </row>
    <row r="460" spans="1:384" ht="10.199999999999999" customHeight="1">
      <c r="A460" s="25"/>
      <c r="B460" s="337"/>
      <c r="C460" s="335"/>
      <c r="D460" s="15"/>
      <c r="E460" s="322"/>
      <c r="F460" s="322"/>
      <c r="G460" s="322"/>
      <c r="H460" s="323"/>
      <c r="I460" s="328">
        <f>Prenoms!$B$3</f>
        <v>0</v>
      </c>
      <c r="J460" s="329"/>
      <c r="K460" s="329"/>
      <c r="L460" s="329"/>
      <c r="M460" s="329"/>
      <c r="N460" s="78" t="str">
        <f>IF(NL460&lt;&gt;0,"",IF(Conges!S37=0,"",Conges!S37))</f>
        <v/>
      </c>
      <c r="O460" s="79"/>
      <c r="P460" s="80"/>
      <c r="Q460" s="80"/>
      <c r="R460" s="80"/>
      <c r="S460" s="80"/>
      <c r="T460" s="80"/>
      <c r="U460" s="80"/>
      <c r="V460" s="81"/>
      <c r="W460" s="80"/>
      <c r="X460" s="80"/>
      <c r="Y460" s="80"/>
      <c r="Z460" s="80"/>
      <c r="AA460" s="80"/>
      <c r="AB460" s="80"/>
      <c r="AC460" s="80"/>
      <c r="AD460" s="80"/>
      <c r="AE460" s="79"/>
      <c r="AF460" s="80"/>
      <c r="AG460" s="80"/>
      <c r="AH460" s="80"/>
      <c r="AI460" s="80"/>
      <c r="AJ460" s="81"/>
      <c r="AK460" s="80"/>
      <c r="AL460" s="80"/>
      <c r="AM460" s="80"/>
      <c r="AN460" s="80"/>
      <c r="AO460" s="80"/>
      <c r="AP460" s="80"/>
      <c r="AQ460" s="80"/>
      <c r="AR460" s="80"/>
      <c r="AS460" s="80"/>
      <c r="AT460" s="80"/>
      <c r="AU460" s="79"/>
      <c r="AV460" s="80"/>
      <c r="AW460" s="80"/>
      <c r="AX460" s="80"/>
      <c r="AY460" s="80"/>
      <c r="AZ460" s="80"/>
      <c r="BA460" s="80"/>
      <c r="BB460" s="81"/>
      <c r="BC460" s="82">
        <f>IF(NL460&lt;&gt;0,(IF(Conges!S$37=0,0,3)),0)</f>
        <v>0</v>
      </c>
      <c r="BD460" s="370"/>
      <c r="BE460" s="357">
        <f>IF(OR(Conges!S$37="A",Conges!S$37="V"),Prenoms!L$3,NL460)</f>
        <v>0</v>
      </c>
      <c r="BF460" s="358"/>
      <c r="BG460" s="264"/>
      <c r="BH460" s="265">
        <f t="shared" si="618"/>
        <v>0</v>
      </c>
      <c r="BI460" s="266" t="str">
        <f t="shared" si="619"/>
        <v/>
      </c>
      <c r="BJ460" s="278">
        <v>0</v>
      </c>
      <c r="BK460" s="279">
        <f t="shared" ref="BK460:BK488" si="636">BH460-BJ460</f>
        <v>0</v>
      </c>
      <c r="BL460" s="280">
        <f t="shared" si="620"/>
        <v>0</v>
      </c>
      <c r="BM460" s="280">
        <f t="shared" si="621"/>
        <v>0</v>
      </c>
      <c r="BN460" s="280">
        <f>SUM('Heures Pointage'!$AD$19:$AE$19)</f>
        <v>0</v>
      </c>
      <c r="BO460" s="280">
        <f>SUM('Heures et Indemnites'!$AD$19:$AE$19)</f>
        <v>0</v>
      </c>
      <c r="BP460" s="281">
        <f t="shared" si="622"/>
        <v>0</v>
      </c>
      <c r="BQ460" s="281">
        <f>'Heures Pointage'!$BB$19</f>
        <v>0</v>
      </c>
      <c r="BR460" s="282">
        <f t="shared" ref="BR460" si="637">$BH$1055</f>
        <v>0</v>
      </c>
      <c r="BS460" s="142">
        <f>Prenoms!$C$3</f>
        <v>0</v>
      </c>
      <c r="BT460" s="170"/>
      <c r="BU460" s="211">
        <f>SUM('Heures et Indemnites'!$AD$19:$AE$19)</f>
        <v>0</v>
      </c>
      <c r="BV460" s="218">
        <f>SUM('Heures et Indemnites'!$AD$6:$AE$19)</f>
        <v>0</v>
      </c>
      <c r="BW460" s="211"/>
      <c r="BX460" s="218"/>
      <c r="MT460" s="369">
        <f t="shared" ref="MT460:MT488" si="638">(COUNTA($O460:$BB460)/2)-SUM(MV460:NK460)</f>
        <v>0</v>
      </c>
      <c r="MU460" s="351">
        <f t="shared" si="624"/>
        <v>0</v>
      </c>
      <c r="MV460" s="351">
        <f t="shared" si="625"/>
        <v>0</v>
      </c>
      <c r="MW460" s="351"/>
      <c r="MX460" s="351">
        <f t="shared" si="626"/>
        <v>0</v>
      </c>
      <c r="MY460" s="351"/>
      <c r="MZ460" s="351">
        <f t="shared" si="627"/>
        <v>0</v>
      </c>
      <c r="NA460" s="351"/>
      <c r="NB460" s="351">
        <f t="shared" si="628"/>
        <v>0</v>
      </c>
      <c r="NC460" s="351"/>
      <c r="ND460" s="351">
        <f t="shared" si="629"/>
        <v>0</v>
      </c>
      <c r="NE460" s="351"/>
      <c r="NF460" s="351">
        <f t="shared" si="630"/>
        <v>0</v>
      </c>
      <c r="NG460" s="351"/>
      <c r="NH460" s="351">
        <f t="shared" si="631"/>
        <v>0</v>
      </c>
      <c r="NI460" s="351"/>
      <c r="NJ460" s="351">
        <f t="shared" si="632"/>
        <v>0</v>
      </c>
      <c r="NK460" s="351"/>
      <c r="NL460" s="351">
        <f t="shared" ref="NL460:NL488" si="639">(COUNTA($O460:$BB460))/2</f>
        <v>0</v>
      </c>
      <c r="NM460" s="352"/>
      <c r="NN460" s="350"/>
      <c r="NR460" s="30">
        <f t="shared" si="633"/>
        <v>0</v>
      </c>
      <c r="NS460" s="30">
        <f t="shared" si="634"/>
        <v>0</v>
      </c>
      <c r="NT460" s="30">
        <f t="shared" si="635"/>
        <v>0</v>
      </c>
    </row>
    <row r="461" spans="1:384" ht="10.199999999999999" customHeight="1">
      <c r="A461" s="25"/>
      <c r="B461" s="337"/>
      <c r="C461" s="335"/>
      <c r="D461" s="15"/>
      <c r="E461" s="324" t="str">
        <f>$E$6</f>
        <v>Avec Renfort</v>
      </c>
      <c r="F461" s="324"/>
      <c r="G461" s="324"/>
      <c r="H461" s="323"/>
      <c r="I461" s="325" t="str">
        <f>Prenoms!$B$4</f>
        <v>j.do</v>
      </c>
      <c r="J461" s="326"/>
      <c r="K461" s="326"/>
      <c r="L461" s="326"/>
      <c r="M461" s="326"/>
      <c r="N461" s="65" t="str">
        <f>IF(NL461&lt;&gt;0,"",IF(Conges!S38=0,"",Conges!S38))</f>
        <v/>
      </c>
      <c r="O461" s="66"/>
      <c r="P461" s="67"/>
      <c r="Q461" s="67"/>
      <c r="R461" s="67"/>
      <c r="S461" s="67"/>
      <c r="T461" s="67"/>
      <c r="U461" s="67"/>
      <c r="V461" s="68"/>
      <c r="W461" s="67"/>
      <c r="X461" s="67"/>
      <c r="Y461" s="67"/>
      <c r="Z461" s="67"/>
      <c r="AA461" s="67"/>
      <c r="AB461" s="67"/>
      <c r="AC461" s="67"/>
      <c r="AD461" s="67"/>
      <c r="AE461" s="66"/>
      <c r="AF461" s="67"/>
      <c r="AG461" s="67"/>
      <c r="AH461" s="67"/>
      <c r="AI461" s="67"/>
      <c r="AJ461" s="68"/>
      <c r="AK461" s="67"/>
      <c r="AL461" s="67"/>
      <c r="AM461" s="67"/>
      <c r="AN461" s="67"/>
      <c r="AO461" s="67"/>
      <c r="AP461" s="67"/>
      <c r="AQ461" s="67"/>
      <c r="AR461" s="67"/>
      <c r="AS461" s="67"/>
      <c r="AT461" s="67"/>
      <c r="AU461" s="66"/>
      <c r="AV461" s="67"/>
      <c r="AW461" s="67"/>
      <c r="AX461" s="67"/>
      <c r="AY461" s="67"/>
      <c r="AZ461" s="67"/>
      <c r="BA461" s="67"/>
      <c r="BB461" s="68"/>
      <c r="BC461" s="69">
        <f>IF(NL461&lt;&gt;0,(IF(Conges!S$38=0,0,3)),0)</f>
        <v>0</v>
      </c>
      <c r="BD461" s="370"/>
      <c r="BE461" s="355">
        <f>IF(OR(Conges!S$38="A",Conges!S$38="V"),Prenoms!L$4,NL461)</f>
        <v>0</v>
      </c>
      <c r="BF461" s="356"/>
      <c r="BG461" s="267"/>
      <c r="BH461" s="268">
        <f t="shared" si="618"/>
        <v>0</v>
      </c>
      <c r="BI461" s="269" t="str">
        <f t="shared" si="619"/>
        <v/>
      </c>
      <c r="BJ461" s="283">
        <v>76.322580645161281</v>
      </c>
      <c r="BK461" s="284">
        <f t="shared" si="636"/>
        <v>-76.322580645161281</v>
      </c>
      <c r="BL461" s="285">
        <f t="shared" si="620"/>
        <v>0</v>
      </c>
      <c r="BM461" s="285">
        <f t="shared" si="621"/>
        <v>0</v>
      </c>
      <c r="BN461" s="285">
        <f>SUM('Heures Pointage'!$BD$19:$BE$19)</f>
        <v>0</v>
      </c>
      <c r="BO461" s="285">
        <f>SUM('Heures et Indemnites'!$BD$19:$BE$19)</f>
        <v>0</v>
      </c>
      <c r="BP461" s="286">
        <f t="shared" si="622"/>
        <v>0</v>
      </c>
      <c r="BQ461" s="286">
        <f>'Heures Pointage'!$CB$19</f>
        <v>0</v>
      </c>
      <c r="BR461" s="287">
        <f t="shared" ref="BR461" si="640">$BH$1056</f>
        <v>0</v>
      </c>
      <c r="BS461" s="143">
        <f>Prenoms!$C$4</f>
        <v>169</v>
      </c>
      <c r="BT461" s="146"/>
      <c r="BU461" s="210">
        <f>SUM('Heures et Indemnites'!$BD$19:$BE$19)</f>
        <v>0</v>
      </c>
      <c r="BV461" s="219">
        <f>SUM('Heures et Indemnites'!$BD$6:$BE$19)</f>
        <v>0</v>
      </c>
      <c r="BW461" s="210"/>
      <c r="BX461" s="219"/>
      <c r="MT461" s="371">
        <f t="shared" si="638"/>
        <v>0</v>
      </c>
      <c r="MU461" s="372">
        <f t="shared" si="624"/>
        <v>0</v>
      </c>
      <c r="MV461" s="372">
        <f t="shared" si="625"/>
        <v>0</v>
      </c>
      <c r="MW461" s="372"/>
      <c r="MX461" s="372">
        <f t="shared" si="626"/>
        <v>0</v>
      </c>
      <c r="MY461" s="372"/>
      <c r="MZ461" s="372">
        <f t="shared" si="627"/>
        <v>0</v>
      </c>
      <c r="NA461" s="372"/>
      <c r="NB461" s="372">
        <f t="shared" si="628"/>
        <v>0</v>
      </c>
      <c r="NC461" s="372"/>
      <c r="ND461" s="372">
        <f t="shared" si="629"/>
        <v>0</v>
      </c>
      <c r="NE461" s="372"/>
      <c r="NF461" s="372">
        <f t="shared" si="630"/>
        <v>0</v>
      </c>
      <c r="NG461" s="372"/>
      <c r="NH461" s="372">
        <f t="shared" si="631"/>
        <v>0</v>
      </c>
      <c r="NI461" s="372"/>
      <c r="NJ461" s="372">
        <f t="shared" si="632"/>
        <v>0</v>
      </c>
      <c r="NK461" s="372"/>
      <c r="NL461" s="372">
        <f t="shared" si="639"/>
        <v>0</v>
      </c>
      <c r="NM461" s="373"/>
      <c r="NN461" s="350"/>
      <c r="NR461" s="30">
        <f t="shared" si="633"/>
        <v>0</v>
      </c>
      <c r="NS461" s="30">
        <f t="shared" si="634"/>
        <v>0</v>
      </c>
      <c r="NT461" s="30">
        <f t="shared" si="635"/>
        <v>0</v>
      </c>
    </row>
    <row r="462" spans="1:384" ht="10.199999999999999" customHeight="1">
      <c r="A462" s="25"/>
      <c r="B462" s="337"/>
      <c r="C462" s="335"/>
      <c r="D462" s="15"/>
      <c r="E462" s="322" t="str">
        <f>IFERROR(G474*'Chiffres et fonctions'!$J$6,"CA à Produire")</f>
        <v>CA à Produire</v>
      </c>
      <c r="F462" s="322"/>
      <c r="G462" s="322"/>
      <c r="H462" s="323"/>
      <c r="I462" s="328" t="str">
        <f>Prenoms!$B$5</f>
        <v>pompeo</v>
      </c>
      <c r="J462" s="329"/>
      <c r="K462" s="329"/>
      <c r="L462" s="329"/>
      <c r="M462" s="329"/>
      <c r="N462" s="78" t="str">
        <f>IF(NL462&lt;&gt;0,"",IF(Conges!S39=0,"",Conges!S39))</f>
        <v/>
      </c>
      <c r="O462" s="79"/>
      <c r="P462" s="80"/>
      <c r="Q462" s="80"/>
      <c r="R462" s="80"/>
      <c r="S462" s="80"/>
      <c r="T462" s="80"/>
      <c r="U462" s="80"/>
      <c r="V462" s="81"/>
      <c r="W462" s="80"/>
      <c r="X462" s="80"/>
      <c r="Y462" s="80"/>
      <c r="Z462" s="80"/>
      <c r="AA462" s="80"/>
      <c r="AB462" s="80"/>
      <c r="AC462" s="80"/>
      <c r="AD462" s="80"/>
      <c r="AE462" s="79"/>
      <c r="AF462" s="80"/>
      <c r="AG462" s="80"/>
      <c r="AH462" s="80"/>
      <c r="AI462" s="80"/>
      <c r="AJ462" s="81"/>
      <c r="AK462" s="80"/>
      <c r="AL462" s="80"/>
      <c r="AM462" s="80"/>
      <c r="AN462" s="80"/>
      <c r="AO462" s="80"/>
      <c r="AP462" s="80"/>
      <c r="AQ462" s="80"/>
      <c r="AR462" s="80"/>
      <c r="AS462" s="80"/>
      <c r="AT462" s="80"/>
      <c r="AU462" s="79"/>
      <c r="AV462" s="80"/>
      <c r="AW462" s="80"/>
      <c r="AX462" s="80"/>
      <c r="AY462" s="80"/>
      <c r="AZ462" s="80"/>
      <c r="BA462" s="80"/>
      <c r="BB462" s="81"/>
      <c r="BC462" s="82">
        <f>IF(NL462&lt;&gt;0,(IF(Conges!S$39=0,0,3)),0)</f>
        <v>0</v>
      </c>
      <c r="BD462" s="370"/>
      <c r="BE462" s="357">
        <f>IF(OR(Conges!S$39="A",Conges!S$39="V"),Prenoms!L$5,NL462)</f>
        <v>0</v>
      </c>
      <c r="BF462" s="358"/>
      <c r="BG462" s="264"/>
      <c r="BH462" s="265">
        <f t="shared" si="618"/>
        <v>0</v>
      </c>
      <c r="BI462" s="266" t="str">
        <f t="shared" si="619"/>
        <v/>
      </c>
      <c r="BJ462" s="278">
        <v>76.322580645161281</v>
      </c>
      <c r="BK462" s="279">
        <f t="shared" si="636"/>
        <v>-76.322580645161281</v>
      </c>
      <c r="BL462" s="280">
        <f t="shared" si="620"/>
        <v>0</v>
      </c>
      <c r="BM462" s="280">
        <f t="shared" si="621"/>
        <v>0</v>
      </c>
      <c r="BN462" s="280">
        <f>SUM('Heures Pointage'!$CD$19:$CE$19)</f>
        <v>0</v>
      </c>
      <c r="BO462" s="280">
        <f>SUM('Heures et Indemnites'!$CD$19:$CE$19)</f>
        <v>0</v>
      </c>
      <c r="BP462" s="281">
        <f t="shared" si="622"/>
        <v>0</v>
      </c>
      <c r="BQ462" s="281">
        <f>'Heures Pointage'!$DB$19</f>
        <v>0</v>
      </c>
      <c r="BR462" s="282">
        <f t="shared" ref="BR462" si="641">$BH$1057</f>
        <v>0</v>
      </c>
      <c r="BS462" s="142">
        <f>Prenoms!$C$5</f>
        <v>169</v>
      </c>
      <c r="BT462" s="170"/>
      <c r="BU462" s="211">
        <f>SUM('Heures et Indemnites'!$CD$19:$CE$19)</f>
        <v>0</v>
      </c>
      <c r="BV462" s="218">
        <f>SUM('Heures et Indemnites'!$CD$6:$CE$19)</f>
        <v>0</v>
      </c>
      <c r="BW462" s="211"/>
      <c r="BX462" s="218"/>
      <c r="MT462" s="369">
        <f t="shared" si="638"/>
        <v>0</v>
      </c>
      <c r="MU462" s="351">
        <f t="shared" si="624"/>
        <v>0</v>
      </c>
      <c r="MV462" s="351">
        <f t="shared" si="625"/>
        <v>0</v>
      </c>
      <c r="MW462" s="351"/>
      <c r="MX462" s="351">
        <f t="shared" si="626"/>
        <v>0</v>
      </c>
      <c r="MY462" s="351"/>
      <c r="MZ462" s="351">
        <f t="shared" si="627"/>
        <v>0</v>
      </c>
      <c r="NA462" s="351"/>
      <c r="NB462" s="351">
        <f t="shared" si="628"/>
        <v>0</v>
      </c>
      <c r="NC462" s="351"/>
      <c r="ND462" s="351">
        <f t="shared" si="629"/>
        <v>0</v>
      </c>
      <c r="NE462" s="351"/>
      <c r="NF462" s="351">
        <f t="shared" si="630"/>
        <v>0</v>
      </c>
      <c r="NG462" s="351"/>
      <c r="NH462" s="351">
        <f t="shared" si="631"/>
        <v>0</v>
      </c>
      <c r="NI462" s="351"/>
      <c r="NJ462" s="351">
        <f t="shared" si="632"/>
        <v>0</v>
      </c>
      <c r="NK462" s="351"/>
      <c r="NL462" s="351">
        <f t="shared" si="639"/>
        <v>0</v>
      </c>
      <c r="NM462" s="352"/>
      <c r="NN462" s="350"/>
      <c r="NR462" s="30">
        <f t="shared" si="633"/>
        <v>0</v>
      </c>
      <c r="NS462" s="30">
        <f t="shared" si="634"/>
        <v>0</v>
      </c>
      <c r="NT462" s="30">
        <f t="shared" si="635"/>
        <v>0</v>
      </c>
    </row>
    <row r="463" spans="1:384" ht="10.199999999999999" customHeight="1">
      <c r="A463" s="25"/>
      <c r="B463" s="337"/>
      <c r="C463" s="335"/>
      <c r="D463" s="15"/>
      <c r="E463" s="322"/>
      <c r="F463" s="322"/>
      <c r="G463" s="322"/>
      <c r="H463" s="323"/>
      <c r="I463" s="325" t="str">
        <f>Prenoms!$B$6</f>
        <v>vaness</v>
      </c>
      <c r="J463" s="326"/>
      <c r="K463" s="326"/>
      <c r="L463" s="326"/>
      <c r="M463" s="326"/>
      <c r="N463" s="65" t="str">
        <f>IF(NL463&lt;&gt;0,"",IF(Conges!S40=0,"",Conges!S40))</f>
        <v/>
      </c>
      <c r="O463" s="66"/>
      <c r="P463" s="67"/>
      <c r="Q463" s="67"/>
      <c r="R463" s="67"/>
      <c r="S463" s="67"/>
      <c r="T463" s="67"/>
      <c r="U463" s="67"/>
      <c r="V463" s="68"/>
      <c r="W463" s="67"/>
      <c r="X463" s="67"/>
      <c r="Y463" s="67"/>
      <c r="Z463" s="67"/>
      <c r="AA463" s="67"/>
      <c r="AB463" s="67"/>
      <c r="AC463" s="67"/>
      <c r="AD463" s="67"/>
      <c r="AE463" s="66"/>
      <c r="AF463" s="67"/>
      <c r="AG463" s="67"/>
      <c r="AH463" s="67"/>
      <c r="AI463" s="67"/>
      <c r="AJ463" s="68"/>
      <c r="AK463" s="67"/>
      <c r="AL463" s="67"/>
      <c r="AM463" s="67"/>
      <c r="AN463" s="67"/>
      <c r="AO463" s="67"/>
      <c r="AP463" s="67"/>
      <c r="AQ463" s="67"/>
      <c r="AR463" s="67"/>
      <c r="AS463" s="67"/>
      <c r="AT463" s="67"/>
      <c r="AU463" s="66"/>
      <c r="AV463" s="67"/>
      <c r="AW463" s="67"/>
      <c r="AX463" s="67"/>
      <c r="AY463" s="67"/>
      <c r="AZ463" s="67"/>
      <c r="BA463" s="67"/>
      <c r="BB463" s="68"/>
      <c r="BC463" s="69">
        <f>IF(NL463&lt;&gt;0,(IF(Conges!S$40=0,0,3)),0)</f>
        <v>0</v>
      </c>
      <c r="BD463" s="370"/>
      <c r="BE463" s="355">
        <f>IF(OR(Conges!S$40="A",Conges!S$40="V"),Prenoms!L$6,NL463)</f>
        <v>0</v>
      </c>
      <c r="BF463" s="356"/>
      <c r="BG463" s="267"/>
      <c r="BH463" s="268">
        <f t="shared" si="618"/>
        <v>0</v>
      </c>
      <c r="BI463" s="269" t="str">
        <f t="shared" si="619"/>
        <v/>
      </c>
      <c r="BJ463" s="283">
        <v>76.322580645161281</v>
      </c>
      <c r="BK463" s="284">
        <f t="shared" si="636"/>
        <v>-76.322580645161281</v>
      </c>
      <c r="BL463" s="285">
        <f t="shared" si="620"/>
        <v>0</v>
      </c>
      <c r="BM463" s="285">
        <f t="shared" si="621"/>
        <v>0</v>
      </c>
      <c r="BN463" s="285">
        <f>SUM('Heures Pointage'!$DD$19:$DE$19)</f>
        <v>0</v>
      </c>
      <c r="BO463" s="285">
        <f>SUM('Heures et Indemnites'!$DD$19:$DE$19)</f>
        <v>0</v>
      </c>
      <c r="BP463" s="286">
        <f t="shared" si="622"/>
        <v>0</v>
      </c>
      <c r="BQ463" s="286">
        <f>'Heures Pointage'!$EB$19</f>
        <v>0</v>
      </c>
      <c r="BR463" s="287">
        <f t="shared" ref="BR463" si="642">$BH$1058</f>
        <v>0</v>
      </c>
      <c r="BS463" s="143">
        <f>Prenoms!$C$6</f>
        <v>169</v>
      </c>
      <c r="BT463" s="146"/>
      <c r="BU463" s="210">
        <f>SUM('Heures et Indemnites'!$DD$19:$DE$19)</f>
        <v>0</v>
      </c>
      <c r="BV463" s="219">
        <f>SUM('Heures et Indemnites'!$DD$6:$DE$19)</f>
        <v>0</v>
      </c>
      <c r="BW463" s="210"/>
      <c r="BX463" s="219"/>
      <c r="MT463" s="371">
        <f t="shared" si="638"/>
        <v>0</v>
      </c>
      <c r="MU463" s="372">
        <f t="shared" si="624"/>
        <v>0</v>
      </c>
      <c r="MV463" s="372">
        <f t="shared" si="625"/>
        <v>0</v>
      </c>
      <c r="MW463" s="372"/>
      <c r="MX463" s="372">
        <f t="shared" si="626"/>
        <v>0</v>
      </c>
      <c r="MY463" s="372"/>
      <c r="MZ463" s="372">
        <f t="shared" si="627"/>
        <v>0</v>
      </c>
      <c r="NA463" s="372"/>
      <c r="NB463" s="372">
        <f t="shared" si="628"/>
        <v>0</v>
      </c>
      <c r="NC463" s="372"/>
      <c r="ND463" s="372">
        <f t="shared" si="629"/>
        <v>0</v>
      </c>
      <c r="NE463" s="372"/>
      <c r="NF463" s="372">
        <f t="shared" si="630"/>
        <v>0</v>
      </c>
      <c r="NG463" s="372"/>
      <c r="NH463" s="372">
        <f t="shared" si="631"/>
        <v>0</v>
      </c>
      <c r="NI463" s="372"/>
      <c r="NJ463" s="372">
        <f t="shared" si="632"/>
        <v>0</v>
      </c>
      <c r="NK463" s="372"/>
      <c r="NL463" s="372">
        <f t="shared" si="639"/>
        <v>0</v>
      </c>
      <c r="NM463" s="373"/>
      <c r="NN463" s="350"/>
      <c r="NR463" s="30">
        <f t="shared" si="633"/>
        <v>0</v>
      </c>
      <c r="NS463" s="30">
        <f t="shared" si="634"/>
        <v>0</v>
      </c>
      <c r="NT463" s="30">
        <f t="shared" si="635"/>
        <v>0</v>
      </c>
    </row>
    <row r="464" spans="1:384" ht="10.199999999999999" customHeight="1">
      <c r="A464" s="25"/>
      <c r="B464" s="337"/>
      <c r="C464" s="335"/>
      <c r="D464" s="15"/>
      <c r="E464" s="334" t="str">
        <f>$E$9</f>
        <v>CREPIERE</v>
      </c>
      <c r="F464" s="334"/>
      <c r="G464" s="124" t="str">
        <f>IF(MT490=0,"",MT490)</f>
        <v/>
      </c>
      <c r="H464" s="323"/>
      <c r="I464" s="328" t="str">
        <f>Prenoms!$B$7</f>
        <v>seb</v>
      </c>
      <c r="J464" s="329"/>
      <c r="K464" s="329"/>
      <c r="L464" s="329"/>
      <c r="M464" s="329"/>
      <c r="N464" s="78" t="str">
        <f>IF(NL464&lt;&gt;0,"",IF(Conges!S41=0,"",Conges!S41))</f>
        <v/>
      </c>
      <c r="O464" s="79"/>
      <c r="P464" s="80"/>
      <c r="Q464" s="80"/>
      <c r="R464" s="80"/>
      <c r="S464" s="80"/>
      <c r="T464" s="80"/>
      <c r="U464" s="80"/>
      <c r="V464" s="81"/>
      <c r="W464" s="80"/>
      <c r="X464" s="80"/>
      <c r="Y464" s="80"/>
      <c r="Z464" s="80"/>
      <c r="AA464" s="80"/>
      <c r="AB464" s="80"/>
      <c r="AC464" s="80"/>
      <c r="AD464" s="80"/>
      <c r="AE464" s="79"/>
      <c r="AF464" s="80"/>
      <c r="AG464" s="80"/>
      <c r="AH464" s="80"/>
      <c r="AI464" s="80"/>
      <c r="AJ464" s="81"/>
      <c r="AK464" s="80"/>
      <c r="AL464" s="80"/>
      <c r="AM464" s="80"/>
      <c r="AN464" s="80"/>
      <c r="AO464" s="80"/>
      <c r="AP464" s="80"/>
      <c r="AQ464" s="80"/>
      <c r="AR464" s="80"/>
      <c r="AS464" s="80"/>
      <c r="AT464" s="80"/>
      <c r="AU464" s="79"/>
      <c r="AV464" s="80"/>
      <c r="AW464" s="80"/>
      <c r="AX464" s="80"/>
      <c r="AY464" s="80"/>
      <c r="AZ464" s="80"/>
      <c r="BA464" s="80"/>
      <c r="BB464" s="81"/>
      <c r="BC464" s="82">
        <f>IF(NL464&lt;&gt;0,(IF(Conges!S$41=0,0,3)),0)</f>
        <v>0</v>
      </c>
      <c r="BD464" s="370"/>
      <c r="BE464" s="357">
        <f>IF(OR(Conges!S$41="A",Conges!S$41="V"),Prenoms!L$7,NL464)</f>
        <v>0</v>
      </c>
      <c r="BF464" s="358"/>
      <c r="BG464" s="264"/>
      <c r="BH464" s="265">
        <f t="shared" si="618"/>
        <v>0</v>
      </c>
      <c r="BI464" s="266" t="str">
        <f t="shared" si="619"/>
        <v/>
      </c>
      <c r="BJ464" s="278">
        <v>76.322580645161281</v>
      </c>
      <c r="BK464" s="279">
        <f t="shared" si="636"/>
        <v>-76.322580645161281</v>
      </c>
      <c r="BL464" s="280">
        <f t="shared" si="620"/>
        <v>0</v>
      </c>
      <c r="BM464" s="280">
        <f t="shared" si="621"/>
        <v>0</v>
      </c>
      <c r="BN464" s="280">
        <f>SUM('Heures Pointage'!$ED$19:$EE$19)</f>
        <v>0</v>
      </c>
      <c r="BO464" s="280">
        <f>SUM('Heures et Indemnites'!$ED$19:$EE$19)</f>
        <v>0</v>
      </c>
      <c r="BP464" s="281">
        <f t="shared" si="622"/>
        <v>0</v>
      </c>
      <c r="BQ464" s="281">
        <f>'Heures Pointage'!$FB$19</f>
        <v>0</v>
      </c>
      <c r="BR464" s="282">
        <f t="shared" ref="BR464" si="643">$BH$1059</f>
        <v>0</v>
      </c>
      <c r="BS464" s="142">
        <f>Prenoms!$C$7</f>
        <v>169</v>
      </c>
      <c r="BT464" s="170"/>
      <c r="BU464" s="211">
        <f>SUM('Heures et Indemnites'!$ED$19:$EE$19)</f>
        <v>0</v>
      </c>
      <c r="BV464" s="218">
        <f>SUM('Heures et Indemnites'!$ED$6:$EE$19)</f>
        <v>0</v>
      </c>
      <c r="BW464" s="211"/>
      <c r="BX464" s="218"/>
      <c r="MT464" s="369">
        <f t="shared" si="638"/>
        <v>0</v>
      </c>
      <c r="MU464" s="351">
        <f t="shared" si="624"/>
        <v>0</v>
      </c>
      <c r="MV464" s="351">
        <f t="shared" si="625"/>
        <v>0</v>
      </c>
      <c r="MW464" s="351"/>
      <c r="MX464" s="351">
        <f t="shared" si="626"/>
        <v>0</v>
      </c>
      <c r="MY464" s="351"/>
      <c r="MZ464" s="351">
        <f t="shared" si="627"/>
        <v>0</v>
      </c>
      <c r="NA464" s="351"/>
      <c r="NB464" s="351">
        <f t="shared" si="628"/>
        <v>0</v>
      </c>
      <c r="NC464" s="351"/>
      <c r="ND464" s="351">
        <f t="shared" si="629"/>
        <v>0</v>
      </c>
      <c r="NE464" s="351"/>
      <c r="NF464" s="351">
        <f t="shared" si="630"/>
        <v>0</v>
      </c>
      <c r="NG464" s="351"/>
      <c r="NH464" s="351">
        <f t="shared" si="631"/>
        <v>0</v>
      </c>
      <c r="NI464" s="351"/>
      <c r="NJ464" s="351">
        <f t="shared" si="632"/>
        <v>0</v>
      </c>
      <c r="NK464" s="351"/>
      <c r="NL464" s="351">
        <f t="shared" si="639"/>
        <v>0</v>
      </c>
      <c r="NM464" s="352"/>
      <c r="NN464" s="350"/>
      <c r="NR464" s="30">
        <f t="shared" si="633"/>
        <v>0</v>
      </c>
      <c r="NS464" s="30">
        <f>IF(SUM(AM464:BB464)&gt;0,1,0)</f>
        <v>0</v>
      </c>
      <c r="NT464" s="30">
        <f t="shared" si="635"/>
        <v>0</v>
      </c>
    </row>
    <row r="465" spans="1:384" ht="10.199999999999999" customHeight="1">
      <c r="A465" s="25"/>
      <c r="B465" s="337"/>
      <c r="C465" s="335"/>
      <c r="D465" s="15"/>
      <c r="E465" s="318" t="str">
        <f>$E$10</f>
        <v>BRASSERIE</v>
      </c>
      <c r="F465" s="318"/>
      <c r="G465" s="125" t="str">
        <f>IF(MV490=0,"",MV490)</f>
        <v/>
      </c>
      <c r="H465" s="323"/>
      <c r="I465" s="325" t="str">
        <f>Prenoms!$B$8</f>
        <v>dylan</v>
      </c>
      <c r="J465" s="326"/>
      <c r="K465" s="326"/>
      <c r="L465" s="326"/>
      <c r="M465" s="326"/>
      <c r="N465" s="65" t="str">
        <f>IF(NL465&lt;&gt;0,"",IF(Conges!S42=0,"",Conges!S42))</f>
        <v/>
      </c>
      <c r="O465" s="66"/>
      <c r="P465" s="67"/>
      <c r="Q465" s="67"/>
      <c r="R465" s="67"/>
      <c r="S465" s="67"/>
      <c r="T465" s="67"/>
      <c r="U465" s="67"/>
      <c r="V465" s="68"/>
      <c r="W465" s="67"/>
      <c r="X465" s="67"/>
      <c r="Y465" s="67"/>
      <c r="Z465" s="67"/>
      <c r="AA465" s="67"/>
      <c r="AB465" s="67"/>
      <c r="AC465" s="67"/>
      <c r="AD465" s="67"/>
      <c r="AE465" s="66"/>
      <c r="AF465" s="67"/>
      <c r="AG465" s="67"/>
      <c r="AH465" s="67"/>
      <c r="AI465" s="67"/>
      <c r="AJ465" s="68"/>
      <c r="AK465" s="67"/>
      <c r="AL465" s="67"/>
      <c r="AM465" s="67"/>
      <c r="AN465" s="67"/>
      <c r="AO465" s="67"/>
      <c r="AP465" s="67"/>
      <c r="AQ465" s="67"/>
      <c r="AR465" s="67"/>
      <c r="AS465" s="67"/>
      <c r="AT465" s="67"/>
      <c r="AU465" s="66"/>
      <c r="AV465" s="67"/>
      <c r="AW465" s="67"/>
      <c r="AX465" s="67"/>
      <c r="AY465" s="67"/>
      <c r="AZ465" s="67"/>
      <c r="BA465" s="67"/>
      <c r="BB465" s="68"/>
      <c r="BC465" s="69">
        <f>IF(NL465&lt;&gt;0,(IF(Conges!S$42=0,0,3)),0)</f>
        <v>0</v>
      </c>
      <c r="BD465" s="370"/>
      <c r="BE465" s="355">
        <f>IF(OR(Conges!S$42="A",Conges!S$42="V"),Prenoms!L$8,NL465)</f>
        <v>0</v>
      </c>
      <c r="BF465" s="356"/>
      <c r="BG465" s="267"/>
      <c r="BH465" s="268">
        <f t="shared" si="618"/>
        <v>0</v>
      </c>
      <c r="BI465" s="269" t="str">
        <f t="shared" si="619"/>
        <v/>
      </c>
      <c r="BJ465" s="283">
        <v>76.322580645161281</v>
      </c>
      <c r="BK465" s="284">
        <f t="shared" si="636"/>
        <v>-76.322580645161281</v>
      </c>
      <c r="BL465" s="285">
        <f t="shared" si="620"/>
        <v>0</v>
      </c>
      <c r="BM465" s="285">
        <f t="shared" si="621"/>
        <v>0</v>
      </c>
      <c r="BN465" s="285">
        <f>SUM('Heures Pointage'!$FD$19:$FE$19)</f>
        <v>0</v>
      </c>
      <c r="BO465" s="285">
        <f>SUM('Heures et Indemnites'!$FD$19:$FE$19)</f>
        <v>0</v>
      </c>
      <c r="BP465" s="286">
        <f t="shared" si="622"/>
        <v>0</v>
      </c>
      <c r="BQ465" s="286">
        <f>'Heures Pointage'!$GB$19</f>
        <v>0</v>
      </c>
      <c r="BR465" s="287">
        <f t="shared" ref="BR465" si="644">$BH$1060</f>
        <v>0</v>
      </c>
      <c r="BS465" s="143">
        <f>Prenoms!$C$8</f>
        <v>169</v>
      </c>
      <c r="BT465" s="146"/>
      <c r="BU465" s="210">
        <f>SUM('Heures et Indemnites'!$FD$19:$FE$19)</f>
        <v>0</v>
      </c>
      <c r="BV465" s="219">
        <f>SUM('Heures et Indemnites'!$FD$6:$FE$19)</f>
        <v>0</v>
      </c>
      <c r="BW465" s="210"/>
      <c r="BX465" s="219"/>
      <c r="MT465" s="371">
        <f t="shared" si="638"/>
        <v>0</v>
      </c>
      <c r="MU465" s="372">
        <f t="shared" si="624"/>
        <v>0</v>
      </c>
      <c r="MV465" s="372">
        <f t="shared" si="625"/>
        <v>0</v>
      </c>
      <c r="MW465" s="372"/>
      <c r="MX465" s="372">
        <f t="shared" si="626"/>
        <v>0</v>
      </c>
      <c r="MY465" s="372"/>
      <c r="MZ465" s="372">
        <f t="shared" si="627"/>
        <v>0</v>
      </c>
      <c r="NA465" s="372"/>
      <c r="NB465" s="372">
        <f t="shared" si="628"/>
        <v>0</v>
      </c>
      <c r="NC465" s="372"/>
      <c r="ND465" s="372">
        <f t="shared" si="629"/>
        <v>0</v>
      </c>
      <c r="NE465" s="372"/>
      <c r="NF465" s="372">
        <f t="shared" si="630"/>
        <v>0</v>
      </c>
      <c r="NG465" s="372"/>
      <c r="NH465" s="372">
        <f t="shared" si="631"/>
        <v>0</v>
      </c>
      <c r="NI465" s="372"/>
      <c r="NJ465" s="372">
        <f t="shared" si="632"/>
        <v>0</v>
      </c>
      <c r="NK465" s="372"/>
      <c r="NL465" s="372">
        <f t="shared" si="639"/>
        <v>0</v>
      </c>
      <c r="NM465" s="373"/>
      <c r="NN465" s="350"/>
      <c r="NR465" s="30">
        <f t="shared" si="633"/>
        <v>0</v>
      </c>
      <c r="NS465" s="30">
        <f t="shared" si="634"/>
        <v>0</v>
      </c>
      <c r="NT465" s="30">
        <f t="shared" si="635"/>
        <v>0</v>
      </c>
    </row>
    <row r="466" spans="1:384" ht="10.199999999999999" customHeight="1">
      <c r="A466" s="25"/>
      <c r="B466" s="337"/>
      <c r="C466" s="335"/>
      <c r="D466" s="15"/>
      <c r="E466" s="327" t="str">
        <f>$E$11</f>
        <v>MEP</v>
      </c>
      <c r="F466" s="327"/>
      <c r="G466" s="126" t="str">
        <f>IF(MX490=0,"",MX490)</f>
        <v/>
      </c>
      <c r="H466" s="323"/>
      <c r="I466" s="328" t="str">
        <f>Prenoms!$B$9</f>
        <v>mamad</v>
      </c>
      <c r="J466" s="329"/>
      <c r="K466" s="329"/>
      <c r="L466" s="329"/>
      <c r="M466" s="329"/>
      <c r="N466" s="78" t="str">
        <f>IF(NL466&lt;&gt;0,"",IF(Conges!S43=0,"",Conges!S43))</f>
        <v/>
      </c>
      <c r="O466" s="79"/>
      <c r="P466" s="80"/>
      <c r="Q466" s="80"/>
      <c r="R466" s="80"/>
      <c r="S466" s="80"/>
      <c r="T466" s="80"/>
      <c r="U466" s="80"/>
      <c r="V466" s="81"/>
      <c r="W466" s="80"/>
      <c r="X466" s="80"/>
      <c r="Y466" s="80"/>
      <c r="Z466" s="80"/>
      <c r="AA466" s="80"/>
      <c r="AB466" s="80"/>
      <c r="AC466" s="80"/>
      <c r="AD466" s="80"/>
      <c r="AE466" s="79"/>
      <c r="AF466" s="80"/>
      <c r="AG466" s="80"/>
      <c r="AH466" s="80"/>
      <c r="AI466" s="80"/>
      <c r="AJ466" s="81"/>
      <c r="AK466" s="80"/>
      <c r="AL466" s="80"/>
      <c r="AM466" s="80"/>
      <c r="AN466" s="80"/>
      <c r="AO466" s="80"/>
      <c r="AP466" s="80"/>
      <c r="AQ466" s="80"/>
      <c r="AR466" s="80"/>
      <c r="AS466" s="80"/>
      <c r="AT466" s="80"/>
      <c r="AU466" s="79"/>
      <c r="AV466" s="80"/>
      <c r="AW466" s="80"/>
      <c r="AX466" s="80"/>
      <c r="AY466" s="80"/>
      <c r="AZ466" s="80"/>
      <c r="BA466" s="80"/>
      <c r="BB466" s="81"/>
      <c r="BC466" s="82">
        <f>IF(NL466&lt;&gt;0,(IF(Conges!S$43=0,0,3)),0)</f>
        <v>0</v>
      </c>
      <c r="BD466" s="370"/>
      <c r="BE466" s="357">
        <f>IF(OR(Conges!S$43="A",Conges!S$43="V"),Prenoms!L$9,NL466)</f>
        <v>0</v>
      </c>
      <c r="BF466" s="358"/>
      <c r="BG466" s="264"/>
      <c r="BH466" s="265">
        <f t="shared" si="618"/>
        <v>0</v>
      </c>
      <c r="BI466" s="266" t="str">
        <f t="shared" si="619"/>
        <v/>
      </c>
      <c r="BJ466" s="278">
        <v>76.322580645161281</v>
      </c>
      <c r="BK466" s="279">
        <f t="shared" si="636"/>
        <v>-76.322580645161281</v>
      </c>
      <c r="BL466" s="280">
        <f t="shared" si="620"/>
        <v>0</v>
      </c>
      <c r="BM466" s="280">
        <f t="shared" si="621"/>
        <v>0</v>
      </c>
      <c r="BN466" s="280">
        <f>SUM('Heures Pointage'!$GD$19:$GE$19)</f>
        <v>0</v>
      </c>
      <c r="BO466" s="280">
        <f>SUM('Heures et Indemnites'!$GD$19:$GE$19)</f>
        <v>0</v>
      </c>
      <c r="BP466" s="281">
        <f t="shared" si="622"/>
        <v>0</v>
      </c>
      <c r="BQ466" s="281">
        <f>'Heures Pointage'!$HB$19</f>
        <v>0</v>
      </c>
      <c r="BR466" s="282">
        <f t="shared" ref="BR466" si="645">$BH$1061</f>
        <v>0</v>
      </c>
      <c r="BS466" s="142">
        <f>Prenoms!$C$9</f>
        <v>169</v>
      </c>
      <c r="BT466" s="170"/>
      <c r="BU466" s="211">
        <f>SUM('Heures et Indemnites'!$GD$19:$GE$19)</f>
        <v>0</v>
      </c>
      <c r="BV466" s="218">
        <f>SUM('Heures et Indemnites'!$GD$6:$GE$19)</f>
        <v>0</v>
      </c>
      <c r="BW466" s="211"/>
      <c r="BX466" s="218"/>
      <c r="MT466" s="369">
        <f t="shared" si="638"/>
        <v>0</v>
      </c>
      <c r="MU466" s="351">
        <f t="shared" si="624"/>
        <v>0</v>
      </c>
      <c r="MV466" s="351">
        <f t="shared" si="625"/>
        <v>0</v>
      </c>
      <c r="MW466" s="351"/>
      <c r="MX466" s="351">
        <f t="shared" si="626"/>
        <v>0</v>
      </c>
      <c r="MY466" s="351"/>
      <c r="MZ466" s="351">
        <f t="shared" si="627"/>
        <v>0</v>
      </c>
      <c r="NA466" s="351"/>
      <c r="NB466" s="351">
        <f t="shared" si="628"/>
        <v>0</v>
      </c>
      <c r="NC466" s="351"/>
      <c r="ND466" s="351">
        <f t="shared" si="629"/>
        <v>0</v>
      </c>
      <c r="NE466" s="351"/>
      <c r="NF466" s="351">
        <f t="shared" si="630"/>
        <v>0</v>
      </c>
      <c r="NG466" s="351"/>
      <c r="NH466" s="351">
        <f t="shared" si="631"/>
        <v>0</v>
      </c>
      <c r="NI466" s="351"/>
      <c r="NJ466" s="351">
        <f t="shared" si="632"/>
        <v>0</v>
      </c>
      <c r="NK466" s="351"/>
      <c r="NL466" s="351">
        <f t="shared" si="639"/>
        <v>0</v>
      </c>
      <c r="NM466" s="352"/>
      <c r="NN466" s="350"/>
      <c r="NR466" s="30">
        <f t="shared" si="633"/>
        <v>0</v>
      </c>
      <c r="NS466" s="30">
        <f t="shared" si="634"/>
        <v>0</v>
      </c>
      <c r="NT466" s="30">
        <f t="shared" si="635"/>
        <v>0</v>
      </c>
    </row>
    <row r="467" spans="1:384" ht="10.199999999999999" customHeight="1">
      <c r="A467" s="25"/>
      <c r="B467" s="337"/>
      <c r="C467" s="335"/>
      <c r="D467" s="15"/>
      <c r="E467" s="348" t="str">
        <f>$E$12</f>
        <v>Renfort</v>
      </c>
      <c r="F467" s="348"/>
      <c r="G467" s="127" t="str">
        <f>IF(MZ490=0,"",MZ490)</f>
        <v/>
      </c>
      <c r="H467" s="323"/>
      <c r="I467" s="325" t="str">
        <f>Prenoms!$B$10</f>
        <v>erwan</v>
      </c>
      <c r="J467" s="326"/>
      <c r="K467" s="326"/>
      <c r="L467" s="326"/>
      <c r="M467" s="326"/>
      <c r="N467" s="65" t="str">
        <f>IF(NL467&lt;&gt;0,"",IF(Conges!S44=0,"",Conges!S44))</f>
        <v/>
      </c>
      <c r="O467" s="66"/>
      <c r="P467" s="67"/>
      <c r="Q467" s="67"/>
      <c r="R467" s="67"/>
      <c r="S467" s="67"/>
      <c r="T467" s="67"/>
      <c r="U467" s="67"/>
      <c r="V467" s="68"/>
      <c r="W467" s="67"/>
      <c r="X467" s="67"/>
      <c r="Y467" s="67"/>
      <c r="Z467" s="67"/>
      <c r="AA467" s="67"/>
      <c r="AB467" s="67"/>
      <c r="AC467" s="67"/>
      <c r="AD467" s="67"/>
      <c r="AE467" s="66"/>
      <c r="AF467" s="67"/>
      <c r="AG467" s="67"/>
      <c r="AH467" s="67"/>
      <c r="AI467" s="67"/>
      <c r="AJ467" s="68"/>
      <c r="AK467" s="67"/>
      <c r="AL467" s="67"/>
      <c r="AM467" s="67"/>
      <c r="AN467" s="67"/>
      <c r="AO467" s="67"/>
      <c r="AP467" s="67"/>
      <c r="AQ467" s="67"/>
      <c r="AR467" s="67"/>
      <c r="AS467" s="67"/>
      <c r="AT467" s="67"/>
      <c r="AU467" s="66"/>
      <c r="AV467" s="67"/>
      <c r="AW467" s="67"/>
      <c r="AX467" s="67"/>
      <c r="AY467" s="67"/>
      <c r="AZ467" s="67"/>
      <c r="BA467" s="67"/>
      <c r="BB467" s="68"/>
      <c r="BC467" s="69">
        <f>IF(NL467&lt;&gt;0,(IF(Conges!S$44=0,0,3)),0)</f>
        <v>0</v>
      </c>
      <c r="BD467" s="370"/>
      <c r="BE467" s="355">
        <f>IF(OR(Conges!S$44="A",Conges!S$44="V"),Prenoms!L$10,NL467)</f>
        <v>0</v>
      </c>
      <c r="BF467" s="356"/>
      <c r="BG467" s="267"/>
      <c r="BH467" s="268">
        <f t="shared" si="618"/>
        <v>0</v>
      </c>
      <c r="BI467" s="269" t="str">
        <f t="shared" si="619"/>
        <v/>
      </c>
      <c r="BJ467" s="283">
        <v>76.322580645161281</v>
      </c>
      <c r="BK467" s="284">
        <f t="shared" si="636"/>
        <v>-76.322580645161281</v>
      </c>
      <c r="BL467" s="285">
        <f t="shared" si="620"/>
        <v>0</v>
      </c>
      <c r="BM467" s="285">
        <f t="shared" si="621"/>
        <v>0</v>
      </c>
      <c r="BN467" s="285">
        <f>SUM('Heures Pointage'!$HD$19:$HE$19)</f>
        <v>0</v>
      </c>
      <c r="BO467" s="285">
        <f>SUM('Heures et Indemnites'!$HD$19:$HE$19)</f>
        <v>0</v>
      </c>
      <c r="BP467" s="286">
        <f t="shared" si="622"/>
        <v>0</v>
      </c>
      <c r="BQ467" s="286">
        <f>'Heures Pointage'!$IB$19</f>
        <v>0</v>
      </c>
      <c r="BR467" s="287">
        <f t="shared" ref="BR467" si="646">$BH$1062</f>
        <v>0</v>
      </c>
      <c r="BS467" s="143">
        <f>Prenoms!$C$10</f>
        <v>169</v>
      </c>
      <c r="BT467" s="146"/>
      <c r="BU467" s="210">
        <f>SUM('Heures et Indemnites'!$HD$19:$HE$19)</f>
        <v>0</v>
      </c>
      <c r="BV467" s="219">
        <f>SUM('Heures et Indemnites'!$HD$6:$HE$19)</f>
        <v>0</v>
      </c>
      <c r="BW467" s="210"/>
      <c r="BX467" s="219"/>
      <c r="MT467" s="371">
        <f t="shared" si="638"/>
        <v>0</v>
      </c>
      <c r="MU467" s="372">
        <f t="shared" si="624"/>
        <v>0</v>
      </c>
      <c r="MV467" s="372">
        <f t="shared" si="625"/>
        <v>0</v>
      </c>
      <c r="MW467" s="372"/>
      <c r="MX467" s="372">
        <f t="shared" si="626"/>
        <v>0</v>
      </c>
      <c r="MY467" s="372"/>
      <c r="MZ467" s="372">
        <f t="shared" si="627"/>
        <v>0</v>
      </c>
      <c r="NA467" s="372"/>
      <c r="NB467" s="372">
        <f t="shared" si="628"/>
        <v>0</v>
      </c>
      <c r="NC467" s="372"/>
      <c r="ND467" s="372">
        <f t="shared" si="629"/>
        <v>0</v>
      </c>
      <c r="NE467" s="372"/>
      <c r="NF467" s="372">
        <f t="shared" si="630"/>
        <v>0</v>
      </c>
      <c r="NG467" s="372"/>
      <c r="NH467" s="372">
        <f t="shared" si="631"/>
        <v>0</v>
      </c>
      <c r="NI467" s="372"/>
      <c r="NJ467" s="372">
        <f t="shared" si="632"/>
        <v>0</v>
      </c>
      <c r="NK467" s="372"/>
      <c r="NL467" s="372">
        <f t="shared" si="639"/>
        <v>0</v>
      </c>
      <c r="NM467" s="373"/>
      <c r="NN467" s="350"/>
      <c r="NR467" s="30">
        <f t="shared" si="633"/>
        <v>0</v>
      </c>
      <c r="NS467" s="30">
        <f t="shared" si="634"/>
        <v>0</v>
      </c>
      <c r="NT467" s="30">
        <f t="shared" si="635"/>
        <v>0</v>
      </c>
    </row>
    <row r="468" spans="1:384" ht="10.199999999999999" customHeight="1">
      <c r="A468" s="25"/>
      <c r="B468" s="337"/>
      <c r="C468" s="335"/>
      <c r="D468" s="15"/>
      <c r="E468" s="317" t="str">
        <f>$E$13</f>
        <v>CHEF</v>
      </c>
      <c r="F468" s="317"/>
      <c r="G468" s="128" t="str">
        <f>IF(NB490=0,"",NB490)</f>
        <v/>
      </c>
      <c r="H468" s="323"/>
      <c r="I468" s="328" t="str">
        <f>Prenoms!$B$11</f>
        <v>adrien</v>
      </c>
      <c r="J468" s="329"/>
      <c r="K468" s="329"/>
      <c r="L468" s="329"/>
      <c r="M468" s="329"/>
      <c r="N468" s="78" t="str">
        <f>IF(NL468&lt;&gt;0,"",IF(Conges!S45=0,"",Conges!S45))</f>
        <v/>
      </c>
      <c r="O468" s="79"/>
      <c r="P468" s="80"/>
      <c r="Q468" s="80"/>
      <c r="R468" s="80"/>
      <c r="S468" s="80"/>
      <c r="T468" s="80"/>
      <c r="U468" s="80"/>
      <c r="V468" s="81"/>
      <c r="W468" s="80"/>
      <c r="X468" s="80"/>
      <c r="Y468" s="80"/>
      <c r="Z468" s="80"/>
      <c r="AA468" s="80"/>
      <c r="AB468" s="80"/>
      <c r="AC468" s="80"/>
      <c r="AD468" s="80"/>
      <c r="AE468" s="79"/>
      <c r="AF468" s="80"/>
      <c r="AG468" s="80"/>
      <c r="AH468" s="80"/>
      <c r="AI468" s="80"/>
      <c r="AJ468" s="81"/>
      <c r="AK468" s="80"/>
      <c r="AL468" s="80"/>
      <c r="AM468" s="80"/>
      <c r="AN468" s="80"/>
      <c r="AO468" s="80"/>
      <c r="AP468" s="80"/>
      <c r="AQ468" s="80"/>
      <c r="AR468" s="80"/>
      <c r="AS468" s="80"/>
      <c r="AT468" s="80"/>
      <c r="AU468" s="79"/>
      <c r="AV468" s="80"/>
      <c r="AW468" s="80"/>
      <c r="AX468" s="80"/>
      <c r="AY468" s="80"/>
      <c r="AZ468" s="80"/>
      <c r="BA468" s="80"/>
      <c r="BB468" s="81"/>
      <c r="BC468" s="82">
        <f>IF(NL468&lt;&gt;0,(IF(Conges!S$45=0,0,3)),0)</f>
        <v>0</v>
      </c>
      <c r="BD468" s="370"/>
      <c r="BE468" s="357">
        <f>IF(OR(Conges!S$45="A",Conges!S$45="V"),Prenoms!L$11,NL468)</f>
        <v>0</v>
      </c>
      <c r="BF468" s="358"/>
      <c r="BG468" s="264"/>
      <c r="BH468" s="265">
        <f t="shared" si="618"/>
        <v>0</v>
      </c>
      <c r="BI468" s="266" t="str">
        <f t="shared" si="619"/>
        <v/>
      </c>
      <c r="BJ468" s="278">
        <v>76.322580645161281</v>
      </c>
      <c r="BK468" s="279">
        <f t="shared" si="636"/>
        <v>-76.322580645161281</v>
      </c>
      <c r="BL468" s="280">
        <f t="shared" si="620"/>
        <v>0</v>
      </c>
      <c r="BM468" s="280">
        <f t="shared" si="621"/>
        <v>0</v>
      </c>
      <c r="BN468" s="280">
        <f>SUM('Heures Pointage'!$ID$19:$IE$19)</f>
        <v>0</v>
      </c>
      <c r="BO468" s="280">
        <f>SUM('Heures et Indemnites'!$ID$19:$IE$19)</f>
        <v>0</v>
      </c>
      <c r="BP468" s="281">
        <f t="shared" si="622"/>
        <v>0</v>
      </c>
      <c r="BQ468" s="281">
        <f>'Heures Pointage'!$JB$19</f>
        <v>0</v>
      </c>
      <c r="BR468" s="282">
        <f t="shared" ref="BR468" si="647">$BH$1063</f>
        <v>0</v>
      </c>
      <c r="BS468" s="142">
        <f>Prenoms!$C$11</f>
        <v>169</v>
      </c>
      <c r="BT468" s="170"/>
      <c r="BU468" s="211">
        <f>SUM('Heures et Indemnites'!$ID$19:$IE$19)</f>
        <v>0</v>
      </c>
      <c r="BV468" s="218">
        <f>SUM('Heures et Indemnites'!$ID$6:$IE$19)</f>
        <v>0</v>
      </c>
      <c r="BW468" s="211"/>
      <c r="BX468" s="218"/>
      <c r="MT468" s="369">
        <f t="shared" si="638"/>
        <v>0</v>
      </c>
      <c r="MU468" s="351">
        <f t="shared" si="624"/>
        <v>0</v>
      </c>
      <c r="MV468" s="351">
        <f t="shared" si="625"/>
        <v>0</v>
      </c>
      <c r="MW468" s="351"/>
      <c r="MX468" s="351">
        <f t="shared" si="626"/>
        <v>0</v>
      </c>
      <c r="MY468" s="351"/>
      <c r="MZ468" s="351">
        <f t="shared" si="627"/>
        <v>0</v>
      </c>
      <c r="NA468" s="351"/>
      <c r="NB468" s="351">
        <f t="shared" si="628"/>
        <v>0</v>
      </c>
      <c r="NC468" s="351"/>
      <c r="ND468" s="351">
        <f t="shared" si="629"/>
        <v>0</v>
      </c>
      <c r="NE468" s="351"/>
      <c r="NF468" s="351">
        <f t="shared" si="630"/>
        <v>0</v>
      </c>
      <c r="NG468" s="351"/>
      <c r="NH468" s="351">
        <f t="shared" si="631"/>
        <v>0</v>
      </c>
      <c r="NI468" s="351"/>
      <c r="NJ468" s="351">
        <f t="shared" si="632"/>
        <v>0</v>
      </c>
      <c r="NK468" s="351"/>
      <c r="NL468" s="351">
        <f t="shared" si="639"/>
        <v>0</v>
      </c>
      <c r="NM468" s="352"/>
      <c r="NN468" s="350"/>
      <c r="NR468" s="30">
        <f t="shared" si="633"/>
        <v>0</v>
      </c>
      <c r="NS468" s="30">
        <f t="shared" si="634"/>
        <v>0</v>
      </c>
      <c r="NT468" s="30">
        <f t="shared" si="635"/>
        <v>0</v>
      </c>
    </row>
    <row r="469" spans="1:384" ht="10.199999999999999" customHeight="1">
      <c r="A469" s="25"/>
      <c r="B469" s="337"/>
      <c r="C469" s="335"/>
      <c r="D469" s="15"/>
      <c r="E469" s="319" t="str">
        <f>$E$14</f>
        <v>MENAGE</v>
      </c>
      <c r="F469" s="319"/>
      <c r="G469" s="129" t="str">
        <f>IF(ND490=0,"",ND490)</f>
        <v/>
      </c>
      <c r="H469" s="323"/>
      <c r="I469" s="325" t="str">
        <f>Prenoms!$B$12</f>
        <v>soren</v>
      </c>
      <c r="J469" s="326"/>
      <c r="K469" s="326"/>
      <c r="L469" s="326"/>
      <c r="M469" s="326"/>
      <c r="N469" s="65" t="str">
        <f>IF(NL469&lt;&gt;0,"",IF(Conges!S46=0,"",Conges!S46))</f>
        <v/>
      </c>
      <c r="O469" s="66"/>
      <c r="P469" s="67"/>
      <c r="Q469" s="67"/>
      <c r="R469" s="67"/>
      <c r="S469" s="67"/>
      <c r="T469" s="67"/>
      <c r="U469" s="67"/>
      <c r="V469" s="68"/>
      <c r="W469" s="67"/>
      <c r="X469" s="67"/>
      <c r="Y469" s="67"/>
      <c r="Z469" s="67"/>
      <c r="AA469" s="67"/>
      <c r="AB469" s="67"/>
      <c r="AC469" s="67"/>
      <c r="AD469" s="67"/>
      <c r="AE469" s="66"/>
      <c r="AF469" s="67"/>
      <c r="AG469" s="67"/>
      <c r="AH469" s="67"/>
      <c r="AI469" s="67"/>
      <c r="AJ469" s="68"/>
      <c r="AK469" s="67"/>
      <c r="AL469" s="67"/>
      <c r="AM469" s="67"/>
      <c r="AN469" s="67"/>
      <c r="AO469" s="67"/>
      <c r="AP469" s="67"/>
      <c r="AQ469" s="67"/>
      <c r="AR469" s="67"/>
      <c r="AS469" s="67"/>
      <c r="AT469" s="67"/>
      <c r="AU469" s="66"/>
      <c r="AV469" s="67"/>
      <c r="AW469" s="67"/>
      <c r="AX469" s="67"/>
      <c r="AY469" s="67"/>
      <c r="AZ469" s="67"/>
      <c r="BA469" s="67"/>
      <c r="BB469" s="68"/>
      <c r="BC469" s="69">
        <f>IF(NL469&lt;&gt;0,(IF(Conges!S$46=0,0,3)),0)</f>
        <v>0</v>
      </c>
      <c r="BD469" s="370"/>
      <c r="BE469" s="355">
        <f>IF(OR(Conges!S$46="A",Conges!S$46="V"),Prenoms!L$12,NL469)</f>
        <v>0</v>
      </c>
      <c r="BF469" s="356"/>
      <c r="BG469" s="267"/>
      <c r="BH469" s="268">
        <f t="shared" si="618"/>
        <v>0</v>
      </c>
      <c r="BI469" s="269" t="str">
        <f t="shared" si="619"/>
        <v/>
      </c>
      <c r="BJ469" s="283">
        <v>76.322580645161281</v>
      </c>
      <c r="BK469" s="284">
        <f t="shared" si="636"/>
        <v>-76.322580645161281</v>
      </c>
      <c r="BL469" s="285">
        <f t="shared" si="620"/>
        <v>0</v>
      </c>
      <c r="BM469" s="285">
        <f t="shared" si="621"/>
        <v>0</v>
      </c>
      <c r="BN469" s="285">
        <f>SUM('Heures Pointage'!$JD$19:$JE$19)</f>
        <v>0</v>
      </c>
      <c r="BO469" s="285">
        <f>SUM('Heures et Indemnites'!$JD$19:$JE$19)</f>
        <v>0</v>
      </c>
      <c r="BP469" s="286">
        <f t="shared" si="622"/>
        <v>0</v>
      </c>
      <c r="BQ469" s="286">
        <f>'Heures Pointage'!$KB$19</f>
        <v>0</v>
      </c>
      <c r="BR469" s="287">
        <f t="shared" ref="BR469" si="648">$BH$1064</f>
        <v>0</v>
      </c>
      <c r="BS469" s="143">
        <f>Prenoms!$C$12</f>
        <v>169</v>
      </c>
      <c r="BT469" s="146"/>
      <c r="BU469" s="210">
        <f>SUM('Heures et Indemnites'!$JD$19:$JE$19)</f>
        <v>0</v>
      </c>
      <c r="BV469" s="219">
        <f>SUM('Heures et Indemnites'!$JD$6:$JE$19)</f>
        <v>0</v>
      </c>
      <c r="BW469" s="210"/>
      <c r="BX469" s="219"/>
      <c r="MT469" s="371">
        <f t="shared" si="638"/>
        <v>0</v>
      </c>
      <c r="MU469" s="372">
        <f t="shared" si="624"/>
        <v>0</v>
      </c>
      <c r="MV469" s="372">
        <f t="shared" si="625"/>
        <v>0</v>
      </c>
      <c r="MW469" s="372"/>
      <c r="MX469" s="372">
        <f t="shared" si="626"/>
        <v>0</v>
      </c>
      <c r="MY469" s="372"/>
      <c r="MZ469" s="372">
        <f t="shared" si="627"/>
        <v>0</v>
      </c>
      <c r="NA469" s="372"/>
      <c r="NB469" s="372">
        <f t="shared" si="628"/>
        <v>0</v>
      </c>
      <c r="NC469" s="372"/>
      <c r="ND469" s="372">
        <f t="shared" si="629"/>
        <v>0</v>
      </c>
      <c r="NE469" s="372"/>
      <c r="NF469" s="372">
        <f t="shared" si="630"/>
        <v>0</v>
      </c>
      <c r="NG469" s="372"/>
      <c r="NH469" s="372">
        <f t="shared" si="631"/>
        <v>0</v>
      </c>
      <c r="NI469" s="372"/>
      <c r="NJ469" s="372">
        <f t="shared" si="632"/>
        <v>0</v>
      </c>
      <c r="NK469" s="372"/>
      <c r="NL469" s="372">
        <f t="shared" si="639"/>
        <v>0</v>
      </c>
      <c r="NM469" s="373"/>
      <c r="NN469" s="350"/>
      <c r="NR469" s="30">
        <f t="shared" si="633"/>
        <v>0</v>
      </c>
      <c r="NS469" s="30">
        <f t="shared" si="634"/>
        <v>0</v>
      </c>
      <c r="NT469" s="30">
        <f t="shared" si="635"/>
        <v>0</v>
      </c>
    </row>
    <row r="470" spans="1:384" ht="10.199999999999999" customHeight="1">
      <c r="A470" s="25"/>
      <c r="B470" s="337"/>
      <c r="C470" s="335"/>
      <c r="D470" s="15"/>
      <c r="E470" s="347">
        <f>$E$15</f>
        <v>0</v>
      </c>
      <c r="F470" s="347"/>
      <c r="G470" s="130" t="str">
        <f>IF(NF490=0,"",NF490)</f>
        <v/>
      </c>
      <c r="H470" s="323"/>
      <c r="I470" s="328" t="str">
        <f>Prenoms!$B$13</f>
        <v>stage 1</v>
      </c>
      <c r="J470" s="329"/>
      <c r="K470" s="329"/>
      <c r="L470" s="329"/>
      <c r="M470" s="329"/>
      <c r="N470" s="78" t="str">
        <f>IF(NL470&lt;&gt;0,"",IF(Conges!S47=0,"",Conges!S47))</f>
        <v/>
      </c>
      <c r="O470" s="79"/>
      <c r="P470" s="80"/>
      <c r="Q470" s="80"/>
      <c r="R470" s="80"/>
      <c r="S470" s="80"/>
      <c r="T470" s="80"/>
      <c r="U470" s="80"/>
      <c r="V470" s="81"/>
      <c r="W470" s="80"/>
      <c r="X470" s="80"/>
      <c r="Y470" s="80"/>
      <c r="Z470" s="80"/>
      <c r="AA470" s="80"/>
      <c r="AB470" s="80"/>
      <c r="AC470" s="80"/>
      <c r="AD470" s="80"/>
      <c r="AE470" s="79"/>
      <c r="AF470" s="80"/>
      <c r="AG470" s="80"/>
      <c r="AH470" s="80"/>
      <c r="AI470" s="80"/>
      <c r="AJ470" s="81"/>
      <c r="AK470" s="80"/>
      <c r="AL470" s="80"/>
      <c r="AM470" s="80"/>
      <c r="AN470" s="80"/>
      <c r="AO470" s="80"/>
      <c r="AP470" s="80"/>
      <c r="AQ470" s="80"/>
      <c r="AR470" s="80"/>
      <c r="AS470" s="80"/>
      <c r="AT470" s="80"/>
      <c r="AU470" s="79"/>
      <c r="AV470" s="80"/>
      <c r="AW470" s="80"/>
      <c r="AX470" s="80"/>
      <c r="AY470" s="80"/>
      <c r="AZ470" s="80"/>
      <c r="BA470" s="80"/>
      <c r="BB470" s="81"/>
      <c r="BC470" s="82">
        <f>IF(NL470&lt;&gt;0,(IF(Conges!S$47=0,0,3)),0)</f>
        <v>0</v>
      </c>
      <c r="BD470" s="370"/>
      <c r="BE470" s="357">
        <f>IF(OR(Conges!S$47="A",Conges!S$47="V"),Prenoms!L$13,NL470)</f>
        <v>0</v>
      </c>
      <c r="BF470" s="358"/>
      <c r="BG470" s="264"/>
      <c r="BH470" s="265">
        <f t="shared" si="618"/>
        <v>0</v>
      </c>
      <c r="BI470" s="266" t="str">
        <f t="shared" si="619"/>
        <v/>
      </c>
      <c r="BJ470" s="278">
        <v>31.612903225806456</v>
      </c>
      <c r="BK470" s="279">
        <f t="shared" si="636"/>
        <v>-31.612903225806456</v>
      </c>
      <c r="BL470" s="280">
        <f t="shared" si="620"/>
        <v>0</v>
      </c>
      <c r="BM470" s="280">
        <f t="shared" si="621"/>
        <v>0</v>
      </c>
      <c r="BN470" s="280">
        <f>SUM('Heures Pointage'!$KD$19:$KE$19)</f>
        <v>0</v>
      </c>
      <c r="BO470" s="280">
        <f>SUM('Heures et Indemnites'!$KD$19:$KE$19)</f>
        <v>0</v>
      </c>
      <c r="BP470" s="281">
        <f t="shared" si="622"/>
        <v>0</v>
      </c>
      <c r="BQ470" s="281">
        <f>'Heures Pointage'!$LB$19</f>
        <v>0</v>
      </c>
      <c r="BR470" s="282">
        <f t="shared" ref="BR470" si="649">$BH$1065</f>
        <v>0</v>
      </c>
      <c r="BS470" s="142">
        <f>Prenoms!$C$13</f>
        <v>70</v>
      </c>
      <c r="BT470" s="170"/>
      <c r="BU470" s="211">
        <f>SUM('Heures et Indemnites'!$KD$19:$KE$19)</f>
        <v>0</v>
      </c>
      <c r="BV470" s="218">
        <f>SUM('Heures et Indemnites'!$KD$6:$KE$19)</f>
        <v>0</v>
      </c>
      <c r="BW470" s="211"/>
      <c r="BX470" s="218"/>
      <c r="MT470" s="369">
        <f t="shared" si="638"/>
        <v>0</v>
      </c>
      <c r="MU470" s="351">
        <f t="shared" si="624"/>
        <v>0</v>
      </c>
      <c r="MV470" s="351">
        <f t="shared" si="625"/>
        <v>0</v>
      </c>
      <c r="MW470" s="351"/>
      <c r="MX470" s="351">
        <f t="shared" si="626"/>
        <v>0</v>
      </c>
      <c r="MY470" s="351"/>
      <c r="MZ470" s="351">
        <f t="shared" si="627"/>
        <v>0</v>
      </c>
      <c r="NA470" s="351"/>
      <c r="NB470" s="351">
        <f t="shared" si="628"/>
        <v>0</v>
      </c>
      <c r="NC470" s="351"/>
      <c r="ND470" s="351">
        <f t="shared" si="629"/>
        <v>0</v>
      </c>
      <c r="NE470" s="351"/>
      <c r="NF470" s="351">
        <f t="shared" si="630"/>
        <v>0</v>
      </c>
      <c r="NG470" s="351"/>
      <c r="NH470" s="351">
        <f t="shared" si="631"/>
        <v>0</v>
      </c>
      <c r="NI470" s="351"/>
      <c r="NJ470" s="351">
        <f t="shared" si="632"/>
        <v>0</v>
      </c>
      <c r="NK470" s="351"/>
      <c r="NL470" s="351">
        <f t="shared" si="639"/>
        <v>0</v>
      </c>
      <c r="NM470" s="352"/>
      <c r="NN470" s="350"/>
      <c r="NR470" s="30">
        <f t="shared" si="633"/>
        <v>0</v>
      </c>
      <c r="NS470" s="30">
        <f t="shared" si="634"/>
        <v>0</v>
      </c>
      <c r="NT470" s="30">
        <f t="shared" si="635"/>
        <v>0</v>
      </c>
    </row>
    <row r="471" spans="1:384" ht="10.199999999999999" customHeight="1">
      <c r="A471" s="25"/>
      <c r="B471" s="337"/>
      <c r="C471" s="335"/>
      <c r="D471" s="15"/>
      <c r="E471" s="330" t="str">
        <f>$E$16</f>
        <v>Cave</v>
      </c>
      <c r="F471" s="330"/>
      <c r="G471" s="132" t="str">
        <f>IF(NH490=0,"",NH490)</f>
        <v/>
      </c>
      <c r="H471" s="323"/>
      <c r="I471" s="325">
        <f>Prenoms!$B$14</f>
        <v>0</v>
      </c>
      <c r="J471" s="326"/>
      <c r="K471" s="326"/>
      <c r="L471" s="326"/>
      <c r="M471" s="326"/>
      <c r="N471" s="65" t="str">
        <f>IF(NL471&lt;&gt;0,"",IF(Conges!S48=0,"",Conges!S48))</f>
        <v/>
      </c>
      <c r="O471" s="66"/>
      <c r="P471" s="67"/>
      <c r="Q471" s="67"/>
      <c r="R471" s="67"/>
      <c r="S471" s="67"/>
      <c r="T471" s="67"/>
      <c r="U471" s="67"/>
      <c r="V471" s="68"/>
      <c r="W471" s="66"/>
      <c r="X471" s="67"/>
      <c r="Y471" s="67"/>
      <c r="Z471" s="67"/>
      <c r="AA471" s="67"/>
      <c r="AB471" s="67"/>
      <c r="AC471" s="67"/>
      <c r="AD471" s="68"/>
      <c r="AE471" s="66"/>
      <c r="AF471" s="67"/>
      <c r="AG471" s="67"/>
      <c r="AH471" s="67"/>
      <c r="AI471" s="67"/>
      <c r="AJ471" s="68"/>
      <c r="AK471" s="66"/>
      <c r="AL471" s="67"/>
      <c r="AM471" s="67"/>
      <c r="AN471" s="67"/>
      <c r="AO471" s="67"/>
      <c r="AP471" s="67"/>
      <c r="AQ471" s="67"/>
      <c r="AR471" s="67"/>
      <c r="AS471" s="67"/>
      <c r="AT471" s="68"/>
      <c r="AU471" s="66"/>
      <c r="AV471" s="67"/>
      <c r="AW471" s="67"/>
      <c r="AX471" s="67"/>
      <c r="AY471" s="67"/>
      <c r="AZ471" s="67"/>
      <c r="BA471" s="67"/>
      <c r="BB471" s="68"/>
      <c r="BC471" s="69">
        <f>IF(NL471&lt;&gt;0,(IF(Conges!S$48=0,0,3)),0)</f>
        <v>0</v>
      </c>
      <c r="BD471" s="370"/>
      <c r="BE471" s="355">
        <f>IF(OR(Conges!S$48="A",Conges!S$48="V"),Prenoms!L$14,NL471)</f>
        <v>0</v>
      </c>
      <c r="BF471" s="356"/>
      <c r="BG471" s="267"/>
      <c r="BH471" s="268">
        <f t="shared" si="618"/>
        <v>0</v>
      </c>
      <c r="BI471" s="269" t="str">
        <f t="shared" si="619"/>
        <v/>
      </c>
      <c r="BJ471" s="283">
        <v>0</v>
      </c>
      <c r="BK471" s="284">
        <f t="shared" si="636"/>
        <v>0</v>
      </c>
      <c r="BL471" s="285">
        <f t="shared" si="620"/>
        <v>0</v>
      </c>
      <c r="BM471" s="285">
        <f t="shared" si="621"/>
        <v>0</v>
      </c>
      <c r="BN471" s="285">
        <f>SUM('Heures Pointage'!$LD$19:$LE$19)</f>
        <v>0</v>
      </c>
      <c r="BO471" s="285">
        <f>SUM('Heures et Indemnites'!$LD$19:$LE$19)</f>
        <v>0</v>
      </c>
      <c r="BP471" s="286">
        <f t="shared" si="622"/>
        <v>0</v>
      </c>
      <c r="BQ471" s="286">
        <f>'Heures Pointage'!$MB$19</f>
        <v>0</v>
      </c>
      <c r="BR471" s="287">
        <f t="shared" ref="BR471" si="650">$BH$1066</f>
        <v>0</v>
      </c>
      <c r="BS471" s="143">
        <f>Prenoms!$C$14</f>
        <v>0</v>
      </c>
      <c r="BT471" s="146"/>
      <c r="BU471" s="210">
        <f>SUM('Heures et Indemnites'!$LD$19:$LE$19)</f>
        <v>0</v>
      </c>
      <c r="BV471" s="219">
        <f>SUM('Heures et Indemnites'!$LD$6:$LE$19)</f>
        <v>0</v>
      </c>
      <c r="BW471" s="210"/>
      <c r="BX471" s="219"/>
      <c r="MT471" s="371">
        <f t="shared" si="638"/>
        <v>0</v>
      </c>
      <c r="MU471" s="372">
        <f t="shared" si="624"/>
        <v>0</v>
      </c>
      <c r="MV471" s="372">
        <f t="shared" si="625"/>
        <v>0</v>
      </c>
      <c r="MW471" s="372"/>
      <c r="MX471" s="372">
        <f t="shared" si="626"/>
        <v>0</v>
      </c>
      <c r="MY471" s="372"/>
      <c r="MZ471" s="372">
        <f t="shared" si="627"/>
        <v>0</v>
      </c>
      <c r="NA471" s="372"/>
      <c r="NB471" s="372">
        <f t="shared" si="628"/>
        <v>0</v>
      </c>
      <c r="NC471" s="372"/>
      <c r="ND471" s="372">
        <f t="shared" si="629"/>
        <v>0</v>
      </c>
      <c r="NE471" s="372"/>
      <c r="NF471" s="372">
        <f t="shared" si="630"/>
        <v>0</v>
      </c>
      <c r="NG471" s="372"/>
      <c r="NH471" s="372">
        <f t="shared" si="631"/>
        <v>0</v>
      </c>
      <c r="NI471" s="372"/>
      <c r="NJ471" s="372">
        <f t="shared" si="632"/>
        <v>0</v>
      </c>
      <c r="NK471" s="372"/>
      <c r="NL471" s="372">
        <f t="shared" si="639"/>
        <v>0</v>
      </c>
      <c r="NM471" s="373"/>
      <c r="NN471" s="350"/>
      <c r="NR471" s="30">
        <f t="shared" si="633"/>
        <v>0</v>
      </c>
      <c r="NS471" s="30">
        <f t="shared" si="634"/>
        <v>0</v>
      </c>
      <c r="NT471" s="30">
        <f t="shared" si="635"/>
        <v>0</v>
      </c>
    </row>
    <row r="472" spans="1:384" ht="10.199999999999999" customHeight="1">
      <c r="A472" s="25"/>
      <c r="B472" s="337"/>
      <c r="C472" s="335"/>
      <c r="D472" s="15"/>
      <c r="E472" s="331" t="str">
        <f>$E$17</f>
        <v>STAGE</v>
      </c>
      <c r="F472" s="331"/>
      <c r="G472" s="133" t="str">
        <f>IF(NJ490=0,"",NJ490)</f>
        <v/>
      </c>
      <c r="H472" s="323"/>
      <c r="I472" s="328">
        <f>Prenoms!$B$15</f>
        <v>0</v>
      </c>
      <c r="J472" s="329"/>
      <c r="K472" s="329"/>
      <c r="L472" s="329"/>
      <c r="M472" s="329"/>
      <c r="N472" s="78" t="str">
        <f>IF(NL472&lt;&gt;0,"",IF(Conges!S49=0,"",Conges!S49))</f>
        <v/>
      </c>
      <c r="O472" s="79"/>
      <c r="P472" s="80"/>
      <c r="Q472" s="80"/>
      <c r="R472" s="80"/>
      <c r="S472" s="80"/>
      <c r="T472" s="80"/>
      <c r="U472" s="80"/>
      <c r="V472" s="81"/>
      <c r="W472" s="79"/>
      <c r="X472" s="80"/>
      <c r="Y472" s="80"/>
      <c r="Z472" s="80"/>
      <c r="AA472" s="80"/>
      <c r="AB472" s="80"/>
      <c r="AC472" s="80"/>
      <c r="AD472" s="81"/>
      <c r="AE472" s="79"/>
      <c r="AF472" s="80"/>
      <c r="AG472" s="80"/>
      <c r="AH472" s="80"/>
      <c r="AI472" s="80"/>
      <c r="AJ472" s="81"/>
      <c r="AK472" s="79"/>
      <c r="AL472" s="80"/>
      <c r="AM472" s="80"/>
      <c r="AN472" s="80"/>
      <c r="AO472" s="80"/>
      <c r="AP472" s="80"/>
      <c r="AQ472" s="80"/>
      <c r="AR472" s="80"/>
      <c r="AS472" s="80"/>
      <c r="AT472" s="81"/>
      <c r="AU472" s="79"/>
      <c r="AV472" s="80"/>
      <c r="AW472" s="80"/>
      <c r="AX472" s="80"/>
      <c r="AY472" s="80"/>
      <c r="AZ472" s="80"/>
      <c r="BA472" s="80"/>
      <c r="BB472" s="81"/>
      <c r="BC472" s="82">
        <f>IF(NL472&lt;&gt;0,(IF(Conges!S$49=0,0,3)),0)</f>
        <v>0</v>
      </c>
      <c r="BD472" s="370"/>
      <c r="BE472" s="357">
        <f>IF(OR(Conges!S$49="A",Conges!S$49="V"),Prenoms!L$15,NL472)</f>
        <v>0</v>
      </c>
      <c r="BF472" s="358"/>
      <c r="BG472" s="264"/>
      <c r="BH472" s="265">
        <f t="shared" si="618"/>
        <v>0</v>
      </c>
      <c r="BI472" s="266" t="str">
        <f t="shared" si="619"/>
        <v/>
      </c>
      <c r="BJ472" s="278">
        <v>0</v>
      </c>
      <c r="BK472" s="279">
        <f t="shared" si="636"/>
        <v>0</v>
      </c>
      <c r="BL472" s="280">
        <f t="shared" si="620"/>
        <v>0</v>
      </c>
      <c r="BM472" s="280">
        <f t="shared" si="621"/>
        <v>0</v>
      </c>
      <c r="BN472" s="280">
        <f>SUM('Heures Pointage'!$MD$19:$ME$19)</f>
        <v>0</v>
      </c>
      <c r="BO472" s="280">
        <f>SUM('Heures et Indemnites'!$MD$19:$ME$19)</f>
        <v>0</v>
      </c>
      <c r="BP472" s="281">
        <f t="shared" si="622"/>
        <v>0</v>
      </c>
      <c r="BQ472" s="281">
        <f>'Heures Pointage'!$NB$19</f>
        <v>0</v>
      </c>
      <c r="BR472" s="282">
        <f t="shared" ref="BR472" si="651">$BH$1067</f>
        <v>0</v>
      </c>
      <c r="BS472" s="142">
        <f>Prenoms!$C$15</f>
        <v>0</v>
      </c>
      <c r="BT472" s="170"/>
      <c r="BU472" s="211">
        <f>SUM('Heures et Indemnites'!$MD$19:$ME$19)</f>
        <v>0</v>
      </c>
      <c r="BV472" s="218">
        <f>SUM('Heures et Indemnites'!$MD$6:$ME$19)</f>
        <v>0</v>
      </c>
      <c r="BW472" s="211"/>
      <c r="BX472" s="218"/>
      <c r="MT472" s="369">
        <f t="shared" si="638"/>
        <v>0</v>
      </c>
      <c r="MU472" s="351">
        <f t="shared" si="624"/>
        <v>0</v>
      </c>
      <c r="MV472" s="351">
        <f t="shared" si="625"/>
        <v>0</v>
      </c>
      <c r="MW472" s="351"/>
      <c r="MX472" s="351">
        <f t="shared" si="626"/>
        <v>0</v>
      </c>
      <c r="MY472" s="351"/>
      <c r="MZ472" s="351">
        <f t="shared" si="627"/>
        <v>0</v>
      </c>
      <c r="NA472" s="351"/>
      <c r="NB472" s="351">
        <f t="shared" si="628"/>
        <v>0</v>
      </c>
      <c r="NC472" s="351"/>
      <c r="ND472" s="351">
        <f t="shared" si="629"/>
        <v>0</v>
      </c>
      <c r="NE472" s="351"/>
      <c r="NF472" s="351">
        <f t="shared" si="630"/>
        <v>0</v>
      </c>
      <c r="NG472" s="351"/>
      <c r="NH472" s="351">
        <f t="shared" si="631"/>
        <v>0</v>
      </c>
      <c r="NI472" s="351"/>
      <c r="NJ472" s="351">
        <f t="shared" si="632"/>
        <v>0</v>
      </c>
      <c r="NK472" s="351"/>
      <c r="NL472" s="351">
        <f t="shared" si="639"/>
        <v>0</v>
      </c>
      <c r="NM472" s="352"/>
      <c r="NN472" s="350"/>
      <c r="NR472" s="30">
        <f t="shared" si="633"/>
        <v>0</v>
      </c>
      <c r="NS472" s="30">
        <f t="shared" si="634"/>
        <v>0</v>
      </c>
      <c r="NT472" s="30">
        <f t="shared" si="635"/>
        <v>0</v>
      </c>
    </row>
    <row r="473" spans="1:384" ht="10.199999999999999" customHeight="1">
      <c r="A473" s="25"/>
      <c r="B473" s="337"/>
      <c r="C473" s="335"/>
      <c r="D473" s="15"/>
      <c r="E473" s="343" t="str">
        <f>$E$18</f>
        <v>H sans Renfort</v>
      </c>
      <c r="F473" s="343"/>
      <c r="G473" s="131" t="str">
        <f>IF(NL490-MZ490=0,"",NL490-MZ490)</f>
        <v/>
      </c>
      <c r="H473" s="323"/>
      <c r="I473" s="325">
        <f>Prenoms!$B$16</f>
        <v>0</v>
      </c>
      <c r="J473" s="326"/>
      <c r="K473" s="326"/>
      <c r="L473" s="326"/>
      <c r="M473" s="326"/>
      <c r="N473" s="65" t="str">
        <f>IF(NL473&lt;&gt;0,"",IF(Conges!S50=0,"",Conges!S50))</f>
        <v/>
      </c>
      <c r="O473" s="66"/>
      <c r="P473" s="67"/>
      <c r="Q473" s="67"/>
      <c r="R473" s="67"/>
      <c r="S473" s="67"/>
      <c r="T473" s="67"/>
      <c r="U473" s="67"/>
      <c r="V473" s="68"/>
      <c r="W473" s="66"/>
      <c r="X473" s="67"/>
      <c r="Y473" s="67"/>
      <c r="Z473" s="67"/>
      <c r="AA473" s="67"/>
      <c r="AB473" s="67"/>
      <c r="AC473" s="67"/>
      <c r="AD473" s="68"/>
      <c r="AE473" s="66"/>
      <c r="AF473" s="67"/>
      <c r="AG473" s="67"/>
      <c r="AH473" s="67"/>
      <c r="AI473" s="67"/>
      <c r="AJ473" s="68"/>
      <c r="AK473" s="66"/>
      <c r="AL473" s="67"/>
      <c r="AM473" s="67"/>
      <c r="AN473" s="67"/>
      <c r="AO473" s="67"/>
      <c r="AP473" s="67"/>
      <c r="AQ473" s="67"/>
      <c r="AR473" s="67"/>
      <c r="AS473" s="67"/>
      <c r="AT473" s="68"/>
      <c r="AU473" s="66"/>
      <c r="AV473" s="67"/>
      <c r="AW473" s="67"/>
      <c r="AX473" s="67"/>
      <c r="AY473" s="67"/>
      <c r="AZ473" s="67"/>
      <c r="BA473" s="67"/>
      <c r="BB473" s="68"/>
      <c r="BC473" s="69">
        <f>IF(NL473&lt;&gt;0,(IF(Conges!S$50=0,0,3)),0)</f>
        <v>0</v>
      </c>
      <c r="BD473" s="370"/>
      <c r="BE473" s="355">
        <f>IF(OR(Conges!S$50="A",Conges!S$50="V"),Prenoms!L$16,NL473)</f>
        <v>0</v>
      </c>
      <c r="BF473" s="356"/>
      <c r="BG473" s="267"/>
      <c r="BH473" s="268">
        <f t="shared" si="618"/>
        <v>0</v>
      </c>
      <c r="BI473" s="269" t="str">
        <f t="shared" si="619"/>
        <v/>
      </c>
      <c r="BJ473" s="283">
        <v>0</v>
      </c>
      <c r="BK473" s="284">
        <f t="shared" si="636"/>
        <v>0</v>
      </c>
      <c r="BL473" s="285">
        <f t="shared" si="620"/>
        <v>0</v>
      </c>
      <c r="BM473" s="285">
        <f t="shared" si="621"/>
        <v>0</v>
      </c>
      <c r="BN473" s="285">
        <f>SUM('Heures Pointage'!$ND$19:$NE$19)</f>
        <v>0</v>
      </c>
      <c r="BO473" s="285">
        <f>SUM('Heures et Indemnites'!$ND$19:$NE$19)</f>
        <v>0</v>
      </c>
      <c r="BP473" s="286">
        <f t="shared" si="622"/>
        <v>0</v>
      </c>
      <c r="BQ473" s="286">
        <f>'Heures Pointage'!$OB$19</f>
        <v>0</v>
      </c>
      <c r="BR473" s="287">
        <f t="shared" ref="BR473" si="652">$BH$1068</f>
        <v>0</v>
      </c>
      <c r="BS473" s="143">
        <f>Prenoms!$C$16</f>
        <v>0</v>
      </c>
      <c r="BT473" s="146"/>
      <c r="BU473" s="210">
        <f>SUM('Heures et Indemnites'!$ND$19:$NE$19)</f>
        <v>0</v>
      </c>
      <c r="BV473" s="219">
        <f>SUM('Heures et Indemnites'!$ND$6:$NE$19)</f>
        <v>0</v>
      </c>
      <c r="BW473" s="210"/>
      <c r="BX473" s="219"/>
      <c r="MT473" s="371">
        <f t="shared" si="638"/>
        <v>0</v>
      </c>
      <c r="MU473" s="372">
        <f t="shared" si="624"/>
        <v>0</v>
      </c>
      <c r="MV473" s="372">
        <f t="shared" si="625"/>
        <v>0</v>
      </c>
      <c r="MW473" s="372"/>
      <c r="MX473" s="372">
        <f t="shared" si="626"/>
        <v>0</v>
      </c>
      <c r="MY473" s="372"/>
      <c r="MZ473" s="372">
        <f t="shared" si="627"/>
        <v>0</v>
      </c>
      <c r="NA473" s="372"/>
      <c r="NB473" s="372">
        <f t="shared" si="628"/>
        <v>0</v>
      </c>
      <c r="NC473" s="372"/>
      <c r="ND473" s="372">
        <f t="shared" si="629"/>
        <v>0</v>
      </c>
      <c r="NE473" s="372"/>
      <c r="NF473" s="372">
        <f t="shared" si="630"/>
        <v>0</v>
      </c>
      <c r="NG473" s="372"/>
      <c r="NH473" s="372">
        <f t="shared" si="631"/>
        <v>0</v>
      </c>
      <c r="NI473" s="372"/>
      <c r="NJ473" s="372">
        <f t="shared" si="632"/>
        <v>0</v>
      </c>
      <c r="NK473" s="372"/>
      <c r="NL473" s="372">
        <f t="shared" si="639"/>
        <v>0</v>
      </c>
      <c r="NM473" s="373"/>
      <c r="NN473" s="350"/>
      <c r="NR473" s="30">
        <f t="shared" si="633"/>
        <v>0</v>
      </c>
      <c r="NS473" s="30">
        <f t="shared" si="634"/>
        <v>0</v>
      </c>
      <c r="NT473" s="30">
        <f t="shared" si="635"/>
        <v>0</v>
      </c>
    </row>
    <row r="474" spans="1:384" ht="10.199999999999999" customHeight="1">
      <c r="A474" s="25"/>
      <c r="B474" s="337"/>
      <c r="C474" s="335"/>
      <c r="D474" s="15"/>
      <c r="E474" s="343" t="str">
        <f>$E$19</f>
        <v>H avec Renfort</v>
      </c>
      <c r="F474" s="343"/>
      <c r="G474" s="131" t="str">
        <f>IF(NL490=0,"",NL490)</f>
        <v/>
      </c>
      <c r="H474" s="323"/>
      <c r="I474" s="328">
        <f>Prenoms!$B$17</f>
        <v>0</v>
      </c>
      <c r="J474" s="329"/>
      <c r="K474" s="329"/>
      <c r="L474" s="329"/>
      <c r="M474" s="329"/>
      <c r="N474" s="78" t="str">
        <f>IF(NL474&lt;&gt;0,"",IF(Conges!S51=0,"",Conges!S51))</f>
        <v/>
      </c>
      <c r="O474" s="79"/>
      <c r="P474" s="80"/>
      <c r="Q474" s="80"/>
      <c r="R474" s="80"/>
      <c r="S474" s="80"/>
      <c r="T474" s="80"/>
      <c r="U474" s="80"/>
      <c r="V474" s="81"/>
      <c r="W474" s="79"/>
      <c r="X474" s="80"/>
      <c r="Y474" s="80"/>
      <c r="Z474" s="80"/>
      <c r="AA474" s="80"/>
      <c r="AB474" s="80"/>
      <c r="AC474" s="80"/>
      <c r="AD474" s="81"/>
      <c r="AE474" s="79"/>
      <c r="AF474" s="80"/>
      <c r="AG474" s="80"/>
      <c r="AH474" s="80"/>
      <c r="AI474" s="80"/>
      <c r="AJ474" s="81"/>
      <c r="AK474" s="79"/>
      <c r="AL474" s="80"/>
      <c r="AM474" s="80"/>
      <c r="AN474" s="80"/>
      <c r="AO474" s="80"/>
      <c r="AP474" s="80"/>
      <c r="AQ474" s="80"/>
      <c r="AR474" s="80"/>
      <c r="AS474" s="80"/>
      <c r="AT474" s="81"/>
      <c r="AU474" s="79"/>
      <c r="AV474" s="80"/>
      <c r="AW474" s="80"/>
      <c r="AX474" s="80"/>
      <c r="AY474" s="80"/>
      <c r="AZ474" s="80"/>
      <c r="BA474" s="80"/>
      <c r="BB474" s="81"/>
      <c r="BC474" s="82">
        <f>IF(NL474&lt;&gt;0,(IF(Conges!S$51=0,0,3)),0)</f>
        <v>0</v>
      </c>
      <c r="BD474" s="370"/>
      <c r="BE474" s="357">
        <f>IF(OR(Conges!S$51="A",Conges!S$51="V"),Prenoms!L$17,NL474)</f>
        <v>0</v>
      </c>
      <c r="BF474" s="358"/>
      <c r="BG474" s="264"/>
      <c r="BH474" s="265">
        <f t="shared" si="618"/>
        <v>0</v>
      </c>
      <c r="BI474" s="266" t="str">
        <f t="shared" si="619"/>
        <v/>
      </c>
      <c r="BJ474" s="278">
        <v>0</v>
      </c>
      <c r="BK474" s="279">
        <f t="shared" si="636"/>
        <v>0</v>
      </c>
      <c r="BL474" s="280">
        <f t="shared" si="620"/>
        <v>0</v>
      </c>
      <c r="BM474" s="280">
        <f t="shared" si="621"/>
        <v>0</v>
      </c>
      <c r="BN474" s="280">
        <f>SUM('Heures Pointage'!$OD$19:$OE$19)</f>
        <v>0</v>
      </c>
      <c r="BO474" s="280">
        <f>SUM('Heures et Indemnites'!$OD$19:$OE$19)</f>
        <v>0</v>
      </c>
      <c r="BP474" s="281">
        <f t="shared" si="622"/>
        <v>0</v>
      </c>
      <c r="BQ474" s="281">
        <f>'Heures Pointage'!$PB$19</f>
        <v>0</v>
      </c>
      <c r="BR474" s="282">
        <f t="shared" ref="BR474" si="653">$BH$1069</f>
        <v>0</v>
      </c>
      <c r="BS474" s="142">
        <f>Prenoms!$C$17</f>
        <v>0</v>
      </c>
      <c r="BT474" s="170"/>
      <c r="BU474" s="211">
        <f>SUM('Heures et Indemnites'!$OD$19:$OE$19)</f>
        <v>0</v>
      </c>
      <c r="BV474" s="218">
        <f>SUM('Heures et Indemnites'!$OD$6:$OE$19)</f>
        <v>0</v>
      </c>
      <c r="BW474" s="211"/>
      <c r="BX474" s="218"/>
      <c r="MT474" s="369">
        <f t="shared" si="638"/>
        <v>0</v>
      </c>
      <c r="MU474" s="351">
        <f t="shared" si="624"/>
        <v>0</v>
      </c>
      <c r="MV474" s="351">
        <f t="shared" si="625"/>
        <v>0</v>
      </c>
      <c r="MW474" s="351"/>
      <c r="MX474" s="351">
        <f t="shared" si="626"/>
        <v>0</v>
      </c>
      <c r="MY474" s="351"/>
      <c r="MZ474" s="351">
        <f t="shared" si="627"/>
        <v>0</v>
      </c>
      <c r="NA474" s="351"/>
      <c r="NB474" s="351">
        <f t="shared" si="628"/>
        <v>0</v>
      </c>
      <c r="NC474" s="351"/>
      <c r="ND474" s="351">
        <f t="shared" si="629"/>
        <v>0</v>
      </c>
      <c r="NE474" s="351"/>
      <c r="NF474" s="351">
        <f t="shared" si="630"/>
        <v>0</v>
      </c>
      <c r="NG474" s="351"/>
      <c r="NH474" s="351">
        <f t="shared" si="631"/>
        <v>0</v>
      </c>
      <c r="NI474" s="351"/>
      <c r="NJ474" s="351">
        <f t="shared" si="632"/>
        <v>0</v>
      </c>
      <c r="NK474" s="351"/>
      <c r="NL474" s="351">
        <f t="shared" si="639"/>
        <v>0</v>
      </c>
      <c r="NM474" s="352"/>
      <c r="NN474" s="350"/>
      <c r="NR474" s="30">
        <f t="shared" si="633"/>
        <v>0</v>
      </c>
      <c r="NS474" s="30">
        <f t="shared" si="634"/>
        <v>0</v>
      </c>
      <c r="NT474" s="30">
        <f t="shared" si="635"/>
        <v>0</v>
      </c>
    </row>
    <row r="475" spans="1:384" ht="10.199999999999999" customHeight="1">
      <c r="A475" s="25"/>
      <c r="B475" s="337"/>
      <c r="C475" s="335"/>
      <c r="D475" s="15"/>
      <c r="E475" s="101"/>
      <c r="F475" s="101"/>
      <c r="G475" s="101"/>
      <c r="H475" s="323"/>
      <c r="I475" s="325">
        <f>Prenoms!$B$18</f>
        <v>0</v>
      </c>
      <c r="J475" s="326"/>
      <c r="K475" s="326"/>
      <c r="L475" s="326"/>
      <c r="M475" s="326"/>
      <c r="N475" s="65" t="str">
        <f>IF(NL475&lt;&gt;0,"",IF(Conges!S52=0,"",Conges!S52))</f>
        <v/>
      </c>
      <c r="O475" s="66"/>
      <c r="P475" s="67"/>
      <c r="Q475" s="67"/>
      <c r="R475" s="67"/>
      <c r="S475" s="67"/>
      <c r="T475" s="67"/>
      <c r="U475" s="67"/>
      <c r="V475" s="68"/>
      <c r="W475" s="66"/>
      <c r="X475" s="67"/>
      <c r="Y475" s="67"/>
      <c r="Z475" s="67"/>
      <c r="AA475" s="67"/>
      <c r="AB475" s="67"/>
      <c r="AC475" s="67"/>
      <c r="AD475" s="68"/>
      <c r="AE475" s="66"/>
      <c r="AF475" s="67"/>
      <c r="AG475" s="67"/>
      <c r="AH475" s="67"/>
      <c r="AI475" s="67"/>
      <c r="AJ475" s="68"/>
      <c r="AK475" s="66"/>
      <c r="AL475" s="67"/>
      <c r="AM475" s="67"/>
      <c r="AN475" s="67"/>
      <c r="AO475" s="67"/>
      <c r="AP475" s="67"/>
      <c r="AQ475" s="67"/>
      <c r="AR475" s="67"/>
      <c r="AS475" s="67"/>
      <c r="AT475" s="68"/>
      <c r="AU475" s="66"/>
      <c r="AV475" s="67"/>
      <c r="AW475" s="67"/>
      <c r="AX475" s="67"/>
      <c r="AY475" s="67"/>
      <c r="AZ475" s="67"/>
      <c r="BA475" s="67"/>
      <c r="BB475" s="68"/>
      <c r="BC475" s="69">
        <f>IF(NL475&lt;&gt;0,(IF(Conges!S$52=0,0,3)),0)</f>
        <v>0</v>
      </c>
      <c r="BD475" s="370"/>
      <c r="BE475" s="355">
        <f>IF(OR(Conges!S$52="A",Conges!S$52="V"),Prenoms!L$18,NL475)</f>
        <v>0</v>
      </c>
      <c r="BF475" s="356"/>
      <c r="BG475" s="267"/>
      <c r="BH475" s="268">
        <f t="shared" si="618"/>
        <v>0</v>
      </c>
      <c r="BI475" s="269" t="str">
        <f t="shared" si="619"/>
        <v/>
      </c>
      <c r="BJ475" s="283">
        <v>0</v>
      </c>
      <c r="BK475" s="284">
        <f t="shared" si="636"/>
        <v>0</v>
      </c>
      <c r="BL475" s="285">
        <f t="shared" si="620"/>
        <v>0</v>
      </c>
      <c r="BM475" s="285">
        <f t="shared" si="621"/>
        <v>0</v>
      </c>
      <c r="BN475" s="285">
        <f>SUM('Heures Pointage'!$PD$19:$PE$19)</f>
        <v>0</v>
      </c>
      <c r="BO475" s="285">
        <f>SUM('Heures et Indemnites'!$PD$19:$PE$19)</f>
        <v>0</v>
      </c>
      <c r="BP475" s="286">
        <f t="shared" si="622"/>
        <v>0</v>
      </c>
      <c r="BQ475" s="286">
        <f>'Heures Pointage'!$QB$19</f>
        <v>0</v>
      </c>
      <c r="BR475" s="287">
        <f t="shared" ref="BR475" si="654">$BH$1070</f>
        <v>0</v>
      </c>
      <c r="BS475" s="143">
        <f>Prenoms!$C$18</f>
        <v>0</v>
      </c>
      <c r="BT475" s="146"/>
      <c r="BU475" s="210">
        <f>SUM('Heures et Indemnites'!$PD$19:$PE$19)</f>
        <v>0</v>
      </c>
      <c r="BV475" s="219">
        <f>SUM('Heures et Indemnites'!$PD$6:$PE$19)</f>
        <v>0</v>
      </c>
      <c r="BW475" s="210"/>
      <c r="BX475" s="219"/>
      <c r="MT475" s="371">
        <f t="shared" si="638"/>
        <v>0</v>
      </c>
      <c r="MU475" s="372">
        <f t="shared" ref="MU475:MU488" si="655">(COUNTA($O475:$BB475))/2</f>
        <v>0</v>
      </c>
      <c r="MV475" s="372">
        <f t="shared" si="625"/>
        <v>0</v>
      </c>
      <c r="MW475" s="372"/>
      <c r="MX475" s="372">
        <f t="shared" si="626"/>
        <v>0</v>
      </c>
      <c r="MY475" s="372"/>
      <c r="MZ475" s="372">
        <f t="shared" si="627"/>
        <v>0</v>
      </c>
      <c r="NA475" s="372"/>
      <c r="NB475" s="372">
        <f t="shared" si="628"/>
        <v>0</v>
      </c>
      <c r="NC475" s="372"/>
      <c r="ND475" s="372">
        <f t="shared" si="629"/>
        <v>0</v>
      </c>
      <c r="NE475" s="372"/>
      <c r="NF475" s="372">
        <f t="shared" si="630"/>
        <v>0</v>
      </c>
      <c r="NG475" s="372"/>
      <c r="NH475" s="372">
        <f t="shared" si="631"/>
        <v>0</v>
      </c>
      <c r="NI475" s="372"/>
      <c r="NJ475" s="372">
        <f t="shared" si="632"/>
        <v>0</v>
      </c>
      <c r="NK475" s="372"/>
      <c r="NL475" s="372">
        <f t="shared" si="639"/>
        <v>0</v>
      </c>
      <c r="NM475" s="373"/>
      <c r="NN475" s="350"/>
      <c r="NR475" s="30">
        <f t="shared" si="633"/>
        <v>0</v>
      </c>
      <c r="NS475" s="30">
        <f t="shared" si="634"/>
        <v>0</v>
      </c>
      <c r="NT475" s="30">
        <f t="shared" si="635"/>
        <v>0</v>
      </c>
    </row>
    <row r="476" spans="1:384" ht="10.199999999999999" customHeight="1">
      <c r="A476" s="25"/>
      <c r="B476" s="337"/>
      <c r="C476" s="335"/>
      <c r="D476" s="15"/>
      <c r="E476" s="101"/>
      <c r="F476" s="101"/>
      <c r="G476" s="101"/>
      <c r="H476" s="323"/>
      <c r="I476" s="328">
        <f>Prenoms!$B$19</f>
        <v>0</v>
      </c>
      <c r="J476" s="329"/>
      <c r="K476" s="329"/>
      <c r="L476" s="329"/>
      <c r="M476" s="329"/>
      <c r="N476" s="78" t="str">
        <f>IF(NL476&lt;&gt;0,"",IF(Conges!S53=0,"",Conges!S53))</f>
        <v/>
      </c>
      <c r="O476" s="79"/>
      <c r="P476" s="80"/>
      <c r="Q476" s="80"/>
      <c r="R476" s="80"/>
      <c r="S476" s="80"/>
      <c r="T476" s="80"/>
      <c r="U476" s="80"/>
      <c r="V476" s="81"/>
      <c r="W476" s="79"/>
      <c r="X476" s="80"/>
      <c r="Y476" s="80"/>
      <c r="Z476" s="80"/>
      <c r="AA476" s="80"/>
      <c r="AB476" s="80"/>
      <c r="AC476" s="80"/>
      <c r="AD476" s="81"/>
      <c r="AE476" s="79"/>
      <c r="AF476" s="80"/>
      <c r="AG476" s="80"/>
      <c r="AH476" s="80"/>
      <c r="AI476" s="80"/>
      <c r="AJ476" s="81"/>
      <c r="AK476" s="79"/>
      <c r="AL476" s="80"/>
      <c r="AM476" s="80"/>
      <c r="AN476" s="80"/>
      <c r="AO476" s="80"/>
      <c r="AP476" s="80"/>
      <c r="AQ476" s="80"/>
      <c r="AR476" s="80"/>
      <c r="AS476" s="80"/>
      <c r="AT476" s="81"/>
      <c r="AU476" s="79"/>
      <c r="AV476" s="80"/>
      <c r="AW476" s="80"/>
      <c r="AX476" s="80"/>
      <c r="AY476" s="80"/>
      <c r="AZ476" s="80"/>
      <c r="BA476" s="80"/>
      <c r="BB476" s="81"/>
      <c r="BC476" s="82">
        <f>IF(NL476&lt;&gt;0,(IF(Conges!S$53=0,0,3)),0)</f>
        <v>0</v>
      </c>
      <c r="BD476" s="370"/>
      <c r="BE476" s="357">
        <f>IF(OR(Conges!S$53="A",Conges!S$53="V"),Prenoms!L$19,NL476)</f>
        <v>0</v>
      </c>
      <c r="BF476" s="358"/>
      <c r="BG476" s="264"/>
      <c r="BH476" s="265">
        <f t="shared" si="618"/>
        <v>0</v>
      </c>
      <c r="BI476" s="266" t="str">
        <f t="shared" si="619"/>
        <v/>
      </c>
      <c r="BJ476" s="278">
        <v>0</v>
      </c>
      <c r="BK476" s="279">
        <f t="shared" si="636"/>
        <v>0</v>
      </c>
      <c r="BL476" s="280">
        <f t="shared" si="620"/>
        <v>0</v>
      </c>
      <c r="BM476" s="280">
        <f t="shared" si="621"/>
        <v>0</v>
      </c>
      <c r="BN476" s="280">
        <f>SUM('Heures Pointage'!$QD$19:$QE$19)</f>
        <v>0</v>
      </c>
      <c r="BO476" s="280">
        <f>SUM('Heures et Indemnites'!$QD$19:$QE$19)</f>
        <v>0</v>
      </c>
      <c r="BP476" s="281">
        <f t="shared" si="622"/>
        <v>0</v>
      </c>
      <c r="BQ476" s="281">
        <f>'Heures Pointage'!$RB$19</f>
        <v>0</v>
      </c>
      <c r="BR476" s="282">
        <f t="shared" ref="BR476" si="656">$BH$1071</f>
        <v>0</v>
      </c>
      <c r="BS476" s="142">
        <f>Prenoms!$C$19</f>
        <v>0</v>
      </c>
      <c r="BT476" s="170"/>
      <c r="BU476" s="211">
        <f>SUM('Heures et Indemnites'!$QD$19:$QE$19)</f>
        <v>0</v>
      </c>
      <c r="BV476" s="218">
        <f>SUM('Heures et Indemnites'!$QD$6:$QE$19)</f>
        <v>0</v>
      </c>
      <c r="BW476" s="211"/>
      <c r="BX476" s="218"/>
      <c r="MT476" s="369">
        <f t="shared" si="638"/>
        <v>0</v>
      </c>
      <c r="MU476" s="351">
        <f t="shared" si="655"/>
        <v>0</v>
      </c>
      <c r="MV476" s="351">
        <f t="shared" si="625"/>
        <v>0</v>
      </c>
      <c r="MW476" s="351"/>
      <c r="MX476" s="351">
        <f t="shared" si="626"/>
        <v>0</v>
      </c>
      <c r="MY476" s="351"/>
      <c r="MZ476" s="351">
        <f t="shared" si="627"/>
        <v>0</v>
      </c>
      <c r="NA476" s="351"/>
      <c r="NB476" s="351">
        <f t="shared" si="628"/>
        <v>0</v>
      </c>
      <c r="NC476" s="351"/>
      <c r="ND476" s="351">
        <f t="shared" si="629"/>
        <v>0</v>
      </c>
      <c r="NE476" s="351"/>
      <c r="NF476" s="351">
        <f t="shared" si="630"/>
        <v>0</v>
      </c>
      <c r="NG476" s="351"/>
      <c r="NH476" s="351">
        <f t="shared" si="631"/>
        <v>0</v>
      </c>
      <c r="NI476" s="351"/>
      <c r="NJ476" s="351">
        <f t="shared" si="632"/>
        <v>0</v>
      </c>
      <c r="NK476" s="351"/>
      <c r="NL476" s="351">
        <f t="shared" si="639"/>
        <v>0</v>
      </c>
      <c r="NM476" s="352"/>
      <c r="NN476" s="350"/>
      <c r="NR476" s="30">
        <f t="shared" si="633"/>
        <v>0</v>
      </c>
      <c r="NS476" s="30">
        <f t="shared" si="634"/>
        <v>0</v>
      </c>
      <c r="NT476" s="30">
        <f t="shared" si="635"/>
        <v>0</v>
      </c>
    </row>
    <row r="477" spans="1:384" ht="10.199999999999999" customHeight="1">
      <c r="A477" s="25"/>
      <c r="B477" s="337"/>
      <c r="C477" s="335"/>
      <c r="D477" s="15"/>
      <c r="E477" s="101"/>
      <c r="F477" s="101"/>
      <c r="G477" s="101"/>
      <c r="H477" s="323"/>
      <c r="I477" s="325">
        <f>Prenoms!$B$20</f>
        <v>0</v>
      </c>
      <c r="J477" s="326"/>
      <c r="K477" s="326"/>
      <c r="L477" s="326"/>
      <c r="M477" s="326"/>
      <c r="N477" s="65" t="str">
        <f>IF(NL477&lt;&gt;0,"",IF(Conges!S54=0,"",Conges!S54))</f>
        <v/>
      </c>
      <c r="O477" s="66"/>
      <c r="P477" s="67"/>
      <c r="Q477" s="67"/>
      <c r="R477" s="67"/>
      <c r="S477" s="67"/>
      <c r="T477" s="67"/>
      <c r="U477" s="67"/>
      <c r="V477" s="68"/>
      <c r="W477" s="66"/>
      <c r="X477" s="67"/>
      <c r="Y477" s="67"/>
      <c r="Z477" s="67"/>
      <c r="AA477" s="67"/>
      <c r="AB477" s="67"/>
      <c r="AC477" s="67"/>
      <c r="AD477" s="68"/>
      <c r="AE477" s="66"/>
      <c r="AF477" s="67"/>
      <c r="AG477" s="67"/>
      <c r="AH477" s="67"/>
      <c r="AI477" s="67"/>
      <c r="AJ477" s="68"/>
      <c r="AK477" s="66"/>
      <c r="AL477" s="67"/>
      <c r="AM477" s="67"/>
      <c r="AN477" s="67"/>
      <c r="AO477" s="67"/>
      <c r="AP477" s="67"/>
      <c r="AQ477" s="67"/>
      <c r="AR477" s="67"/>
      <c r="AS477" s="67"/>
      <c r="AT477" s="68"/>
      <c r="AU477" s="66"/>
      <c r="AV477" s="67"/>
      <c r="AW477" s="67"/>
      <c r="AX477" s="67"/>
      <c r="AY477" s="67"/>
      <c r="AZ477" s="67"/>
      <c r="BA477" s="67"/>
      <c r="BB477" s="68"/>
      <c r="BC477" s="69">
        <f>IF(NL477&lt;&gt;0,(IF(Conges!S$54=0,0,3)),0)</f>
        <v>0</v>
      </c>
      <c r="BD477" s="370"/>
      <c r="BE477" s="355">
        <f>IF(OR(Conges!S$54="A",Conges!S$54="V"),Prenoms!L$20,NL477)</f>
        <v>0</v>
      </c>
      <c r="BF477" s="356"/>
      <c r="BG477" s="267"/>
      <c r="BH477" s="268">
        <f t="shared" si="618"/>
        <v>0</v>
      </c>
      <c r="BI477" s="269" t="str">
        <f t="shared" si="619"/>
        <v/>
      </c>
      <c r="BJ477" s="283">
        <v>0</v>
      </c>
      <c r="BK477" s="284">
        <f t="shared" si="636"/>
        <v>0</v>
      </c>
      <c r="BL477" s="285">
        <f t="shared" si="620"/>
        <v>0</v>
      </c>
      <c r="BM477" s="285">
        <f t="shared" si="621"/>
        <v>0</v>
      </c>
      <c r="BN477" s="285">
        <f>SUM('Heures Pointage'!$RD$19:$RE$19)</f>
        <v>0</v>
      </c>
      <c r="BO477" s="285">
        <f>SUM('Heures et Indemnites'!$RD$19:$RE$19)</f>
        <v>0</v>
      </c>
      <c r="BP477" s="286">
        <f t="shared" si="622"/>
        <v>0</v>
      </c>
      <c r="BQ477" s="286">
        <f>'Heures Pointage'!$SB$19</f>
        <v>0</v>
      </c>
      <c r="BR477" s="287">
        <f t="shared" ref="BR477" si="657">$BH$1072</f>
        <v>0</v>
      </c>
      <c r="BS477" s="143">
        <f>Prenoms!$C$20</f>
        <v>0</v>
      </c>
      <c r="BT477" s="146"/>
      <c r="BU477" s="210">
        <f>SUM('Heures et Indemnites'!$RD$19:$RE$19)</f>
        <v>0</v>
      </c>
      <c r="BV477" s="219">
        <f>SUM('Heures et Indemnites'!$RD$6:$RE$19)</f>
        <v>0</v>
      </c>
      <c r="BW477" s="210"/>
      <c r="BX477" s="219"/>
      <c r="MT477" s="371">
        <f t="shared" si="638"/>
        <v>0</v>
      </c>
      <c r="MU477" s="372">
        <f t="shared" si="655"/>
        <v>0</v>
      </c>
      <c r="MV477" s="372">
        <f t="shared" si="625"/>
        <v>0</v>
      </c>
      <c r="MW477" s="372"/>
      <c r="MX477" s="372">
        <f t="shared" si="626"/>
        <v>0</v>
      </c>
      <c r="MY477" s="372"/>
      <c r="MZ477" s="372">
        <f t="shared" si="627"/>
        <v>0</v>
      </c>
      <c r="NA477" s="372"/>
      <c r="NB477" s="372">
        <f t="shared" si="628"/>
        <v>0</v>
      </c>
      <c r="NC477" s="372"/>
      <c r="ND477" s="372">
        <f t="shared" si="629"/>
        <v>0</v>
      </c>
      <c r="NE477" s="372"/>
      <c r="NF477" s="372">
        <f t="shared" si="630"/>
        <v>0</v>
      </c>
      <c r="NG477" s="372"/>
      <c r="NH477" s="372">
        <f t="shared" si="631"/>
        <v>0</v>
      </c>
      <c r="NI477" s="372"/>
      <c r="NJ477" s="372">
        <f t="shared" si="632"/>
        <v>0</v>
      </c>
      <c r="NK477" s="372"/>
      <c r="NL477" s="372">
        <f t="shared" si="639"/>
        <v>0</v>
      </c>
      <c r="NM477" s="373"/>
      <c r="NN477" s="350"/>
      <c r="NR477" s="30">
        <f t="shared" si="633"/>
        <v>0</v>
      </c>
      <c r="NS477" s="30">
        <f t="shared" si="634"/>
        <v>0</v>
      </c>
      <c r="NT477" s="30">
        <f t="shared" si="635"/>
        <v>0</v>
      </c>
    </row>
    <row r="478" spans="1:384" ht="10.199999999999999" customHeight="1">
      <c r="A478" s="25"/>
      <c r="B478" s="337"/>
      <c r="C478" s="335"/>
      <c r="D478" s="15"/>
      <c r="E478" s="101"/>
      <c r="F478" s="101"/>
      <c r="G478" s="101"/>
      <c r="H478" s="323"/>
      <c r="I478" s="328">
        <f>Prenoms!$B$21</f>
        <v>0</v>
      </c>
      <c r="J478" s="329"/>
      <c r="K478" s="329"/>
      <c r="L478" s="329"/>
      <c r="M478" s="329"/>
      <c r="N478" s="78" t="str">
        <f>IF(NL478&lt;&gt;0,"",IF(Conges!S55=0,"",Conges!S55))</f>
        <v/>
      </c>
      <c r="O478" s="79"/>
      <c r="P478" s="80"/>
      <c r="Q478" s="80"/>
      <c r="R478" s="80"/>
      <c r="S478" s="80"/>
      <c r="T478" s="80"/>
      <c r="U478" s="80"/>
      <c r="V478" s="81"/>
      <c r="W478" s="79"/>
      <c r="X478" s="80"/>
      <c r="Y478" s="80"/>
      <c r="Z478" s="80"/>
      <c r="AA478" s="80"/>
      <c r="AB478" s="80"/>
      <c r="AC478" s="80"/>
      <c r="AD478" s="81"/>
      <c r="AE478" s="79"/>
      <c r="AF478" s="80"/>
      <c r="AG478" s="80"/>
      <c r="AH478" s="80"/>
      <c r="AI478" s="80"/>
      <c r="AJ478" s="81"/>
      <c r="AK478" s="79"/>
      <c r="AL478" s="80"/>
      <c r="AM478" s="80"/>
      <c r="AN478" s="80"/>
      <c r="AO478" s="80"/>
      <c r="AP478" s="80"/>
      <c r="AQ478" s="80"/>
      <c r="AR478" s="80"/>
      <c r="AS478" s="80"/>
      <c r="AT478" s="81"/>
      <c r="AU478" s="79"/>
      <c r="AV478" s="80"/>
      <c r="AW478" s="80"/>
      <c r="AX478" s="80"/>
      <c r="AY478" s="80"/>
      <c r="AZ478" s="80"/>
      <c r="BA478" s="80"/>
      <c r="BB478" s="81"/>
      <c r="BC478" s="82">
        <f>IF(NL478&lt;&gt;0,(IF(Conges!S$55=0,0,3)),0)</f>
        <v>0</v>
      </c>
      <c r="BD478" s="370"/>
      <c r="BE478" s="357">
        <f>IF(OR(Conges!S$55="A",Conges!S$55="V"),Prenoms!L$21,NL478)</f>
        <v>0</v>
      </c>
      <c r="BF478" s="358"/>
      <c r="BG478" s="264"/>
      <c r="BH478" s="265">
        <f t="shared" si="618"/>
        <v>0</v>
      </c>
      <c r="BI478" s="266" t="str">
        <f t="shared" si="619"/>
        <v/>
      </c>
      <c r="BJ478" s="278">
        <v>0</v>
      </c>
      <c r="BK478" s="279">
        <f t="shared" si="636"/>
        <v>0</v>
      </c>
      <c r="BL478" s="280">
        <f t="shared" si="620"/>
        <v>0</v>
      </c>
      <c r="BM478" s="280">
        <f t="shared" si="621"/>
        <v>0</v>
      </c>
      <c r="BN478" s="280">
        <f>SUM('Heures Pointage'!$SD$19:$SE$19)</f>
        <v>0</v>
      </c>
      <c r="BO478" s="280">
        <f>SUM('Heures et Indemnites'!$SD$19:$SE$19)</f>
        <v>0</v>
      </c>
      <c r="BP478" s="281">
        <f t="shared" si="622"/>
        <v>0</v>
      </c>
      <c r="BQ478" s="281">
        <f>'Heures Pointage'!$TB$19</f>
        <v>0</v>
      </c>
      <c r="BR478" s="282">
        <f t="shared" ref="BR478" si="658">$BH$1073</f>
        <v>0</v>
      </c>
      <c r="BS478" s="142">
        <f>Prenoms!$C$21</f>
        <v>0</v>
      </c>
      <c r="BT478" s="170"/>
      <c r="BU478" s="211">
        <f>SUM('Heures et Indemnites'!$SD$19:$SE$19)</f>
        <v>0</v>
      </c>
      <c r="BV478" s="218">
        <f>SUM('Heures et Indemnites'!$SD$6:$SE$19)</f>
        <v>0</v>
      </c>
      <c r="BW478" s="211"/>
      <c r="BX478" s="218"/>
      <c r="MT478" s="369">
        <f t="shared" si="638"/>
        <v>0</v>
      </c>
      <c r="MU478" s="351">
        <f t="shared" si="655"/>
        <v>0</v>
      </c>
      <c r="MV478" s="351">
        <f t="shared" si="625"/>
        <v>0</v>
      </c>
      <c r="MW478" s="351"/>
      <c r="MX478" s="351">
        <f t="shared" si="626"/>
        <v>0</v>
      </c>
      <c r="MY478" s="351"/>
      <c r="MZ478" s="351">
        <f t="shared" si="627"/>
        <v>0</v>
      </c>
      <c r="NA478" s="351"/>
      <c r="NB478" s="351">
        <f t="shared" si="628"/>
        <v>0</v>
      </c>
      <c r="NC478" s="351"/>
      <c r="ND478" s="351">
        <f t="shared" si="629"/>
        <v>0</v>
      </c>
      <c r="NE478" s="351"/>
      <c r="NF478" s="351">
        <f t="shared" si="630"/>
        <v>0</v>
      </c>
      <c r="NG478" s="351"/>
      <c r="NH478" s="351">
        <f t="shared" si="631"/>
        <v>0</v>
      </c>
      <c r="NI478" s="351"/>
      <c r="NJ478" s="351">
        <f t="shared" si="632"/>
        <v>0</v>
      </c>
      <c r="NK478" s="351"/>
      <c r="NL478" s="351">
        <f t="shared" si="639"/>
        <v>0</v>
      </c>
      <c r="NM478" s="352"/>
      <c r="NN478" s="350"/>
      <c r="NR478" s="30">
        <f t="shared" si="633"/>
        <v>0</v>
      </c>
      <c r="NS478" s="30">
        <f t="shared" si="634"/>
        <v>0</v>
      </c>
      <c r="NT478" s="30">
        <f t="shared" si="635"/>
        <v>0</v>
      </c>
    </row>
    <row r="479" spans="1:384" ht="10.199999999999999" customHeight="1">
      <c r="A479" s="25"/>
      <c r="B479" s="337"/>
      <c r="C479" s="335"/>
      <c r="D479" s="15"/>
      <c r="E479" s="101"/>
      <c r="F479" s="101"/>
      <c r="G479" s="101"/>
      <c r="H479" s="323"/>
      <c r="I479" s="325">
        <f>Prenoms!$B$22</f>
        <v>0</v>
      </c>
      <c r="J479" s="326"/>
      <c r="K479" s="326"/>
      <c r="L479" s="326"/>
      <c r="M479" s="326"/>
      <c r="N479" s="65" t="str">
        <f>IF(NL479&lt;&gt;0,"",IF(Conges!S56=0,"",Conges!S56))</f>
        <v/>
      </c>
      <c r="O479" s="66"/>
      <c r="P479" s="67"/>
      <c r="Q479" s="67"/>
      <c r="R479" s="67"/>
      <c r="S479" s="67"/>
      <c r="T479" s="67"/>
      <c r="U479" s="67"/>
      <c r="V479" s="68"/>
      <c r="W479" s="66"/>
      <c r="X479" s="67"/>
      <c r="Y479" s="67"/>
      <c r="Z479" s="67"/>
      <c r="AA479" s="67"/>
      <c r="AB479" s="67"/>
      <c r="AC479" s="67"/>
      <c r="AD479" s="68"/>
      <c r="AE479" s="66"/>
      <c r="AF479" s="67"/>
      <c r="AG479" s="67"/>
      <c r="AH479" s="67"/>
      <c r="AI479" s="67"/>
      <c r="AJ479" s="68"/>
      <c r="AK479" s="66"/>
      <c r="AL479" s="67"/>
      <c r="AM479" s="67"/>
      <c r="AN479" s="67"/>
      <c r="AO479" s="67"/>
      <c r="AP479" s="67"/>
      <c r="AQ479" s="67"/>
      <c r="AR479" s="67"/>
      <c r="AS479" s="67"/>
      <c r="AT479" s="68"/>
      <c r="AU479" s="66"/>
      <c r="AV479" s="67"/>
      <c r="AW479" s="67"/>
      <c r="AX479" s="67"/>
      <c r="AY479" s="67"/>
      <c r="AZ479" s="67"/>
      <c r="BA479" s="67"/>
      <c r="BB479" s="68"/>
      <c r="BC479" s="69">
        <f>IF(NL479&lt;&gt;0,(IF(Conges!S$56=0,0,3)),0)</f>
        <v>0</v>
      </c>
      <c r="BD479" s="370"/>
      <c r="BE479" s="355">
        <f>IF(OR(Conges!S$56="A",Conges!S$56="V"),Prenoms!L$22,NL479)</f>
        <v>0</v>
      </c>
      <c r="BF479" s="356"/>
      <c r="BG479" s="267"/>
      <c r="BH479" s="268">
        <f t="shared" si="618"/>
        <v>0</v>
      </c>
      <c r="BI479" s="269" t="str">
        <f t="shared" si="619"/>
        <v/>
      </c>
      <c r="BJ479" s="283">
        <v>0</v>
      </c>
      <c r="BK479" s="284">
        <f t="shared" si="636"/>
        <v>0</v>
      </c>
      <c r="BL479" s="285">
        <f t="shared" si="620"/>
        <v>0</v>
      </c>
      <c r="BM479" s="285">
        <f t="shared" si="621"/>
        <v>0</v>
      </c>
      <c r="BN479" s="285">
        <f>SUM('Heures Pointage'!$TD$19:$TE$19)</f>
        <v>0</v>
      </c>
      <c r="BO479" s="285">
        <f>SUM('Heures et Indemnites'!$TD$19:$TE$19)</f>
        <v>0</v>
      </c>
      <c r="BP479" s="286">
        <f t="shared" si="622"/>
        <v>0</v>
      </c>
      <c r="BQ479" s="286">
        <f>'Heures Pointage'!$UB$19</f>
        <v>0</v>
      </c>
      <c r="BR479" s="287">
        <f t="shared" ref="BR479" si="659">$BH$1074</f>
        <v>0</v>
      </c>
      <c r="BS479" s="143">
        <f>Prenoms!$C$22</f>
        <v>0</v>
      </c>
      <c r="BT479" s="146"/>
      <c r="BU479" s="210">
        <f>SUM('Heures et Indemnites'!$TD$19:$TE$19)</f>
        <v>0</v>
      </c>
      <c r="BV479" s="219">
        <f>SUM('Heures et Indemnites'!$TD$6:$TE$19)</f>
        <v>0</v>
      </c>
      <c r="BW479" s="210"/>
      <c r="BX479" s="219"/>
      <c r="MT479" s="371">
        <f t="shared" si="638"/>
        <v>0</v>
      </c>
      <c r="MU479" s="372">
        <f t="shared" si="655"/>
        <v>0</v>
      </c>
      <c r="MV479" s="372">
        <f t="shared" si="625"/>
        <v>0</v>
      </c>
      <c r="MW479" s="372"/>
      <c r="MX479" s="372">
        <f t="shared" si="626"/>
        <v>0</v>
      </c>
      <c r="MY479" s="372"/>
      <c r="MZ479" s="372">
        <f t="shared" si="627"/>
        <v>0</v>
      </c>
      <c r="NA479" s="372"/>
      <c r="NB479" s="372">
        <f t="shared" si="628"/>
        <v>0</v>
      </c>
      <c r="NC479" s="372"/>
      <c r="ND479" s="372">
        <f t="shared" si="629"/>
        <v>0</v>
      </c>
      <c r="NE479" s="372"/>
      <c r="NF479" s="372">
        <f t="shared" si="630"/>
        <v>0</v>
      </c>
      <c r="NG479" s="372"/>
      <c r="NH479" s="372">
        <f t="shared" si="631"/>
        <v>0</v>
      </c>
      <c r="NI479" s="372"/>
      <c r="NJ479" s="372">
        <f t="shared" si="632"/>
        <v>0</v>
      </c>
      <c r="NK479" s="372"/>
      <c r="NL479" s="372">
        <f t="shared" si="639"/>
        <v>0</v>
      </c>
      <c r="NM479" s="373"/>
      <c r="NN479" s="350"/>
      <c r="NR479" s="30">
        <f t="shared" si="633"/>
        <v>0</v>
      </c>
      <c r="NS479" s="30">
        <f t="shared" si="634"/>
        <v>0</v>
      </c>
      <c r="NT479" s="30">
        <f t="shared" si="635"/>
        <v>0</v>
      </c>
    </row>
    <row r="480" spans="1:384" ht="10.199999999999999" customHeight="1">
      <c r="A480" s="25"/>
      <c r="B480" s="337"/>
      <c r="C480" s="335"/>
      <c r="D480" s="15"/>
      <c r="E480" s="101"/>
      <c r="F480" s="101"/>
      <c r="G480" s="101"/>
      <c r="H480" s="323"/>
      <c r="I480" s="328">
        <f>Prenoms!$B$23</f>
        <v>0</v>
      </c>
      <c r="J480" s="329"/>
      <c r="K480" s="329"/>
      <c r="L480" s="329"/>
      <c r="M480" s="329"/>
      <c r="N480" s="78" t="str">
        <f>IF(NL480&lt;&gt;0,"",IF(Conges!S57=0,"",Conges!S57))</f>
        <v/>
      </c>
      <c r="O480" s="79"/>
      <c r="P480" s="80"/>
      <c r="Q480" s="80"/>
      <c r="R480" s="80"/>
      <c r="S480" s="80"/>
      <c r="T480" s="80"/>
      <c r="U480" s="80"/>
      <c r="V480" s="81"/>
      <c r="W480" s="79"/>
      <c r="X480" s="80"/>
      <c r="Y480" s="80"/>
      <c r="Z480" s="80"/>
      <c r="AA480" s="80"/>
      <c r="AB480" s="80"/>
      <c r="AC480" s="80"/>
      <c r="AD480" s="81"/>
      <c r="AE480" s="79"/>
      <c r="AF480" s="80"/>
      <c r="AG480" s="80"/>
      <c r="AH480" s="80"/>
      <c r="AI480" s="80"/>
      <c r="AJ480" s="81"/>
      <c r="AK480" s="79"/>
      <c r="AL480" s="80"/>
      <c r="AM480" s="80"/>
      <c r="AN480" s="80"/>
      <c r="AO480" s="80"/>
      <c r="AP480" s="80"/>
      <c r="AQ480" s="80"/>
      <c r="AR480" s="80"/>
      <c r="AS480" s="80"/>
      <c r="AT480" s="81"/>
      <c r="AU480" s="79"/>
      <c r="AV480" s="80"/>
      <c r="AW480" s="80"/>
      <c r="AX480" s="80"/>
      <c r="AY480" s="80"/>
      <c r="AZ480" s="80"/>
      <c r="BA480" s="80"/>
      <c r="BB480" s="81"/>
      <c r="BC480" s="82">
        <f>IF(NL480&lt;&gt;0,(IF(Conges!S$57=0,0,3)),0)</f>
        <v>0</v>
      </c>
      <c r="BD480" s="370"/>
      <c r="BE480" s="357">
        <f>IF(OR(Conges!S$57="A",Conges!S$57="V"),Prenoms!L$23,NL480)</f>
        <v>0</v>
      </c>
      <c r="BF480" s="358"/>
      <c r="BG480" s="264"/>
      <c r="BH480" s="265">
        <f t="shared" si="618"/>
        <v>0</v>
      </c>
      <c r="BI480" s="266" t="str">
        <f t="shared" si="619"/>
        <v/>
      </c>
      <c r="BJ480" s="278">
        <v>0</v>
      </c>
      <c r="BK480" s="279">
        <f t="shared" si="636"/>
        <v>0</v>
      </c>
      <c r="BL480" s="280">
        <f t="shared" si="620"/>
        <v>0</v>
      </c>
      <c r="BM480" s="280">
        <f t="shared" si="621"/>
        <v>0</v>
      </c>
      <c r="BN480" s="280">
        <f>SUM('Heures Pointage'!$UD$19:$UE$19)</f>
        <v>0</v>
      </c>
      <c r="BO480" s="280">
        <f>SUM('Heures et Indemnites'!$UD$19:$UE$19)</f>
        <v>0</v>
      </c>
      <c r="BP480" s="281">
        <f t="shared" si="622"/>
        <v>0</v>
      </c>
      <c r="BQ480" s="281">
        <f>'Heures Pointage'!$VB$19</f>
        <v>0</v>
      </c>
      <c r="BR480" s="282">
        <f t="shared" ref="BR480" si="660">$BH$1075</f>
        <v>0</v>
      </c>
      <c r="BS480" s="142">
        <f>Prenoms!$C$23</f>
        <v>0</v>
      </c>
      <c r="BT480" s="170"/>
      <c r="BU480" s="211">
        <f>SUM('Heures et Indemnites'!$UD$19:$UE$19)</f>
        <v>0</v>
      </c>
      <c r="BV480" s="218">
        <f>SUM('Heures et Indemnites'!$UD$6:$UE$19)</f>
        <v>0</v>
      </c>
      <c r="BW480" s="211"/>
      <c r="BX480" s="218"/>
      <c r="MT480" s="369">
        <f t="shared" si="638"/>
        <v>0</v>
      </c>
      <c r="MU480" s="351">
        <f t="shared" si="655"/>
        <v>0</v>
      </c>
      <c r="MV480" s="351">
        <f t="shared" si="625"/>
        <v>0</v>
      </c>
      <c r="MW480" s="351"/>
      <c r="MX480" s="351">
        <f t="shared" si="626"/>
        <v>0</v>
      </c>
      <c r="MY480" s="351"/>
      <c r="MZ480" s="351">
        <f t="shared" si="627"/>
        <v>0</v>
      </c>
      <c r="NA480" s="351"/>
      <c r="NB480" s="351">
        <f t="shared" si="628"/>
        <v>0</v>
      </c>
      <c r="NC480" s="351"/>
      <c r="ND480" s="351">
        <f t="shared" si="629"/>
        <v>0</v>
      </c>
      <c r="NE480" s="351"/>
      <c r="NF480" s="351">
        <f t="shared" si="630"/>
        <v>0</v>
      </c>
      <c r="NG480" s="351"/>
      <c r="NH480" s="351">
        <f t="shared" si="631"/>
        <v>0</v>
      </c>
      <c r="NI480" s="351"/>
      <c r="NJ480" s="351">
        <f t="shared" si="632"/>
        <v>0</v>
      </c>
      <c r="NK480" s="351"/>
      <c r="NL480" s="351">
        <f t="shared" si="639"/>
        <v>0</v>
      </c>
      <c r="NM480" s="352"/>
      <c r="NN480" s="350"/>
      <c r="NR480" s="30">
        <f t="shared" si="633"/>
        <v>0</v>
      </c>
      <c r="NS480" s="30">
        <f t="shared" si="634"/>
        <v>0</v>
      </c>
      <c r="NT480" s="30">
        <f t="shared" si="635"/>
        <v>0</v>
      </c>
    </row>
    <row r="481" spans="1:384" ht="10.199999999999999" customHeight="1">
      <c r="A481" s="25"/>
      <c r="B481" s="337"/>
      <c r="C481" s="335"/>
      <c r="D481" s="15"/>
      <c r="E481" s="101"/>
      <c r="F481" s="101"/>
      <c r="G481" s="101"/>
      <c r="H481" s="323"/>
      <c r="I481" s="325">
        <f>Prenoms!$B$24</f>
        <v>0</v>
      </c>
      <c r="J481" s="326"/>
      <c r="K481" s="326"/>
      <c r="L481" s="326"/>
      <c r="M481" s="326"/>
      <c r="N481" s="65" t="str">
        <f>IF(NL481&lt;&gt;0,"",IF(Conges!S58=0,"",Conges!S58))</f>
        <v/>
      </c>
      <c r="O481" s="66"/>
      <c r="P481" s="67"/>
      <c r="Q481" s="67"/>
      <c r="R481" s="67"/>
      <c r="S481" s="67"/>
      <c r="T481" s="67"/>
      <c r="U481" s="67"/>
      <c r="V481" s="68"/>
      <c r="W481" s="66"/>
      <c r="X481" s="67"/>
      <c r="Y481" s="67"/>
      <c r="Z481" s="67"/>
      <c r="AA481" s="67"/>
      <c r="AB481" s="67"/>
      <c r="AC481" s="67"/>
      <c r="AD481" s="68"/>
      <c r="AE481" s="66"/>
      <c r="AF481" s="67"/>
      <c r="AG481" s="67"/>
      <c r="AH481" s="67"/>
      <c r="AI481" s="67"/>
      <c r="AJ481" s="68"/>
      <c r="AK481" s="66"/>
      <c r="AL481" s="67"/>
      <c r="AM481" s="67"/>
      <c r="AN481" s="67"/>
      <c r="AO481" s="67"/>
      <c r="AP481" s="67"/>
      <c r="AQ481" s="67"/>
      <c r="AR481" s="67"/>
      <c r="AS481" s="67"/>
      <c r="AT481" s="68"/>
      <c r="AU481" s="66"/>
      <c r="AV481" s="67"/>
      <c r="AW481" s="67"/>
      <c r="AX481" s="67"/>
      <c r="AY481" s="67"/>
      <c r="AZ481" s="67"/>
      <c r="BA481" s="67"/>
      <c r="BB481" s="68"/>
      <c r="BC481" s="69">
        <f>IF(NL481&lt;&gt;0,(IF(Conges!S$58=0,0,3)),0)</f>
        <v>0</v>
      </c>
      <c r="BD481" s="370"/>
      <c r="BE481" s="355">
        <f>IF(OR(Conges!S$58="A",Conges!S$58="V"),Prenoms!L$24,NL481)</f>
        <v>0</v>
      </c>
      <c r="BF481" s="356"/>
      <c r="BG481" s="267"/>
      <c r="BH481" s="268">
        <f t="shared" si="618"/>
        <v>0</v>
      </c>
      <c r="BI481" s="269" t="str">
        <f t="shared" si="619"/>
        <v/>
      </c>
      <c r="BJ481" s="283">
        <v>0</v>
      </c>
      <c r="BK481" s="284">
        <f t="shared" si="636"/>
        <v>0</v>
      </c>
      <c r="BL481" s="285">
        <f t="shared" si="620"/>
        <v>0</v>
      </c>
      <c r="BM481" s="285">
        <f t="shared" si="621"/>
        <v>0</v>
      </c>
      <c r="BN481" s="285">
        <f>SUM('Heures Pointage'!$VD$19:$VE$19)</f>
        <v>0</v>
      </c>
      <c r="BO481" s="285">
        <f>SUM('Heures et Indemnites'!$VD$19:$VE$19)</f>
        <v>0</v>
      </c>
      <c r="BP481" s="286">
        <f t="shared" si="622"/>
        <v>0</v>
      </c>
      <c r="BQ481" s="286">
        <f>'Heures Pointage'!$WB$19</f>
        <v>0</v>
      </c>
      <c r="BR481" s="287">
        <f t="shared" ref="BR481" si="661">$BH$1076</f>
        <v>0</v>
      </c>
      <c r="BS481" s="143">
        <f>Prenoms!$C$24</f>
        <v>0</v>
      </c>
      <c r="BT481" s="146"/>
      <c r="BU481" s="210">
        <f>SUM('Heures et Indemnites'!$VD$19:$VE$19)</f>
        <v>0</v>
      </c>
      <c r="BV481" s="219">
        <f>SUM('Heures et Indemnites'!$VD$6:$VE$19)</f>
        <v>0</v>
      </c>
      <c r="BW481" s="210"/>
      <c r="BX481" s="219"/>
      <c r="MT481" s="371">
        <f t="shared" si="638"/>
        <v>0</v>
      </c>
      <c r="MU481" s="372">
        <f t="shared" si="655"/>
        <v>0</v>
      </c>
      <c r="MV481" s="372">
        <f t="shared" si="625"/>
        <v>0</v>
      </c>
      <c r="MW481" s="372"/>
      <c r="MX481" s="372">
        <f t="shared" si="626"/>
        <v>0</v>
      </c>
      <c r="MY481" s="372"/>
      <c r="MZ481" s="372">
        <f t="shared" si="627"/>
        <v>0</v>
      </c>
      <c r="NA481" s="372"/>
      <c r="NB481" s="372">
        <f t="shared" si="628"/>
        <v>0</v>
      </c>
      <c r="NC481" s="372"/>
      <c r="ND481" s="372">
        <f t="shared" si="629"/>
        <v>0</v>
      </c>
      <c r="NE481" s="372"/>
      <c r="NF481" s="372">
        <f t="shared" si="630"/>
        <v>0</v>
      </c>
      <c r="NG481" s="372"/>
      <c r="NH481" s="372">
        <f t="shared" si="631"/>
        <v>0</v>
      </c>
      <c r="NI481" s="372"/>
      <c r="NJ481" s="372">
        <f t="shared" si="632"/>
        <v>0</v>
      </c>
      <c r="NK481" s="372"/>
      <c r="NL481" s="372">
        <f t="shared" si="639"/>
        <v>0</v>
      </c>
      <c r="NM481" s="373"/>
      <c r="NN481" s="350"/>
      <c r="NR481" s="30">
        <f t="shared" si="633"/>
        <v>0</v>
      </c>
      <c r="NS481" s="30">
        <f t="shared" si="634"/>
        <v>0</v>
      </c>
      <c r="NT481" s="30">
        <f t="shared" si="635"/>
        <v>0</v>
      </c>
    </row>
    <row r="482" spans="1:384" ht="10.199999999999999" customHeight="1">
      <c r="A482" s="25"/>
      <c r="B482" s="337"/>
      <c r="C482" s="335"/>
      <c r="D482" s="15"/>
      <c r="E482" s="101"/>
      <c r="F482" s="101"/>
      <c r="G482" s="101"/>
      <c r="H482" s="323"/>
      <c r="I482" s="328">
        <f>Prenoms!$B$25</f>
        <v>0</v>
      </c>
      <c r="J482" s="329"/>
      <c r="K482" s="329"/>
      <c r="L482" s="329"/>
      <c r="M482" s="329"/>
      <c r="N482" s="78" t="str">
        <f>IF(NL482&lt;&gt;0,"",IF(Conges!S59=0,"",Conges!S59))</f>
        <v/>
      </c>
      <c r="O482" s="79"/>
      <c r="P482" s="80"/>
      <c r="Q482" s="80"/>
      <c r="R482" s="80"/>
      <c r="S482" s="80"/>
      <c r="T482" s="80"/>
      <c r="U482" s="80"/>
      <c r="V482" s="81"/>
      <c r="W482" s="79"/>
      <c r="X482" s="80"/>
      <c r="Y482" s="80"/>
      <c r="Z482" s="80"/>
      <c r="AA482" s="80"/>
      <c r="AB482" s="80"/>
      <c r="AC482" s="80"/>
      <c r="AD482" s="81"/>
      <c r="AE482" s="79"/>
      <c r="AF482" s="80"/>
      <c r="AG482" s="80"/>
      <c r="AH482" s="80"/>
      <c r="AI482" s="80"/>
      <c r="AJ482" s="81"/>
      <c r="AK482" s="79"/>
      <c r="AL482" s="80"/>
      <c r="AM482" s="80"/>
      <c r="AN482" s="80"/>
      <c r="AO482" s="80"/>
      <c r="AP482" s="80"/>
      <c r="AQ482" s="80"/>
      <c r="AR482" s="80"/>
      <c r="AS482" s="80"/>
      <c r="AT482" s="81"/>
      <c r="AU482" s="79"/>
      <c r="AV482" s="80"/>
      <c r="AW482" s="80"/>
      <c r="AX482" s="80"/>
      <c r="AY482" s="80"/>
      <c r="AZ482" s="80"/>
      <c r="BA482" s="80"/>
      <c r="BB482" s="81"/>
      <c r="BC482" s="82">
        <f>IF(NL482&lt;&gt;0,(IF(Conges!S$59=0,0,3)),0)</f>
        <v>0</v>
      </c>
      <c r="BD482" s="370"/>
      <c r="BE482" s="357">
        <f>IF(OR(Conges!S$59="A",Conges!S$59="V"),Prenoms!L$25,NL482)</f>
        <v>0</v>
      </c>
      <c r="BF482" s="358"/>
      <c r="BG482" s="264"/>
      <c r="BH482" s="265">
        <f t="shared" si="618"/>
        <v>0</v>
      </c>
      <c r="BI482" s="266" t="str">
        <f t="shared" si="619"/>
        <v/>
      </c>
      <c r="BJ482" s="278">
        <v>0</v>
      </c>
      <c r="BK482" s="279">
        <f t="shared" si="636"/>
        <v>0</v>
      </c>
      <c r="BL482" s="280">
        <f t="shared" si="620"/>
        <v>0</v>
      </c>
      <c r="BM482" s="280">
        <f t="shared" si="621"/>
        <v>0</v>
      </c>
      <c r="BN482" s="280">
        <f>SUM('Heures Pointage'!$WD$19:$WE$19)</f>
        <v>0</v>
      </c>
      <c r="BO482" s="280">
        <f>SUM('Heures et Indemnites'!$WD$19:$WE$19)</f>
        <v>0</v>
      </c>
      <c r="BP482" s="281">
        <f t="shared" si="622"/>
        <v>0</v>
      </c>
      <c r="BQ482" s="281">
        <f>'Heures Pointage'!$XB$19</f>
        <v>0</v>
      </c>
      <c r="BR482" s="282">
        <f t="shared" ref="BR482" si="662">$BH$1077</f>
        <v>0</v>
      </c>
      <c r="BS482" s="142">
        <f>Prenoms!$C$25</f>
        <v>0</v>
      </c>
      <c r="BT482" s="170"/>
      <c r="BU482" s="211">
        <f>SUM('Heures et Indemnites'!$WD$19:$WE$19)</f>
        <v>0</v>
      </c>
      <c r="BV482" s="218">
        <f>SUM('Heures et Indemnites'!$WD$6:$WE$19)</f>
        <v>0</v>
      </c>
      <c r="BW482" s="211"/>
      <c r="BX482" s="218"/>
      <c r="MT482" s="369">
        <f t="shared" si="638"/>
        <v>0</v>
      </c>
      <c r="MU482" s="351">
        <f t="shared" si="655"/>
        <v>0</v>
      </c>
      <c r="MV482" s="351">
        <f t="shared" si="625"/>
        <v>0</v>
      </c>
      <c r="MW482" s="351"/>
      <c r="MX482" s="351">
        <f t="shared" si="626"/>
        <v>0</v>
      </c>
      <c r="MY482" s="351"/>
      <c r="MZ482" s="351">
        <f t="shared" si="627"/>
        <v>0</v>
      </c>
      <c r="NA482" s="351"/>
      <c r="NB482" s="351">
        <f t="shared" si="628"/>
        <v>0</v>
      </c>
      <c r="NC482" s="351"/>
      <c r="ND482" s="351">
        <f t="shared" si="629"/>
        <v>0</v>
      </c>
      <c r="NE482" s="351"/>
      <c r="NF482" s="351">
        <f t="shared" si="630"/>
        <v>0</v>
      </c>
      <c r="NG482" s="351"/>
      <c r="NH482" s="351">
        <f t="shared" si="631"/>
        <v>0</v>
      </c>
      <c r="NI482" s="351"/>
      <c r="NJ482" s="351">
        <f t="shared" si="632"/>
        <v>0</v>
      </c>
      <c r="NK482" s="351"/>
      <c r="NL482" s="351">
        <f t="shared" si="639"/>
        <v>0</v>
      </c>
      <c r="NM482" s="352"/>
      <c r="NN482" s="350"/>
      <c r="NR482" s="30">
        <f t="shared" si="633"/>
        <v>0</v>
      </c>
      <c r="NS482" s="30">
        <f t="shared" si="634"/>
        <v>0</v>
      </c>
      <c r="NT482" s="30">
        <f t="shared" si="635"/>
        <v>0</v>
      </c>
    </row>
    <row r="483" spans="1:384" ht="10.199999999999999" customHeight="1">
      <c r="A483" s="25"/>
      <c r="B483" s="337"/>
      <c r="C483" s="335"/>
      <c r="D483" s="15"/>
      <c r="E483" s="101"/>
      <c r="F483" s="101"/>
      <c r="G483" s="101"/>
      <c r="H483" s="323"/>
      <c r="I483" s="325">
        <f>Prenoms!$B$26</f>
        <v>0</v>
      </c>
      <c r="J483" s="326"/>
      <c r="K483" s="326"/>
      <c r="L483" s="326"/>
      <c r="M483" s="326"/>
      <c r="N483" s="65" t="str">
        <f>IF(NL483&lt;&gt;0,"",IF(Conges!S60=0,"",Conges!S60))</f>
        <v/>
      </c>
      <c r="O483" s="66"/>
      <c r="P483" s="67"/>
      <c r="Q483" s="67"/>
      <c r="R483" s="67"/>
      <c r="S483" s="67"/>
      <c r="T483" s="67"/>
      <c r="U483" s="67"/>
      <c r="V483" s="68"/>
      <c r="W483" s="66"/>
      <c r="X483" s="67"/>
      <c r="Y483" s="67"/>
      <c r="Z483" s="67"/>
      <c r="AA483" s="67"/>
      <c r="AB483" s="67"/>
      <c r="AC483" s="67"/>
      <c r="AD483" s="68"/>
      <c r="AE483" s="66"/>
      <c r="AF483" s="67"/>
      <c r="AG483" s="67"/>
      <c r="AH483" s="67"/>
      <c r="AI483" s="67"/>
      <c r="AJ483" s="68"/>
      <c r="AK483" s="66"/>
      <c r="AL483" s="67"/>
      <c r="AM483" s="67"/>
      <c r="AN483" s="67"/>
      <c r="AO483" s="67"/>
      <c r="AP483" s="67"/>
      <c r="AQ483" s="67"/>
      <c r="AR483" s="67"/>
      <c r="AS483" s="67"/>
      <c r="AT483" s="68"/>
      <c r="AU483" s="66"/>
      <c r="AV483" s="67"/>
      <c r="AW483" s="67"/>
      <c r="AX483" s="67"/>
      <c r="AY483" s="67"/>
      <c r="AZ483" s="67"/>
      <c r="BA483" s="67"/>
      <c r="BB483" s="68"/>
      <c r="BC483" s="69">
        <f>IF(NL483&lt;&gt;0,(IF(Conges!S$60=0,0,3)),0)</f>
        <v>0</v>
      </c>
      <c r="BD483" s="370"/>
      <c r="BE483" s="355">
        <f>IF(OR(Conges!S$60="A",Conges!S$60="V"),Prenoms!L$26,NL483)</f>
        <v>0</v>
      </c>
      <c r="BF483" s="356"/>
      <c r="BG483" s="267"/>
      <c r="BH483" s="268">
        <f t="shared" si="618"/>
        <v>0</v>
      </c>
      <c r="BI483" s="269" t="str">
        <f t="shared" si="619"/>
        <v/>
      </c>
      <c r="BJ483" s="283">
        <v>0</v>
      </c>
      <c r="BK483" s="284">
        <f t="shared" si="636"/>
        <v>0</v>
      </c>
      <c r="BL483" s="285">
        <f t="shared" si="620"/>
        <v>0</v>
      </c>
      <c r="BM483" s="285">
        <f t="shared" si="621"/>
        <v>0</v>
      </c>
      <c r="BN483" s="285">
        <f>SUM('Heures Pointage'!$XD$19:$XE$19)</f>
        <v>0</v>
      </c>
      <c r="BO483" s="285">
        <f>SUM('Heures et Indemnites'!$XD$19:$XE$19)</f>
        <v>0</v>
      </c>
      <c r="BP483" s="286">
        <f t="shared" si="622"/>
        <v>0</v>
      </c>
      <c r="BQ483" s="286">
        <f>'Heures Pointage'!$YB$19</f>
        <v>0</v>
      </c>
      <c r="BR483" s="287">
        <f t="shared" ref="BR483" si="663">$BH$1078</f>
        <v>0</v>
      </c>
      <c r="BS483" s="143">
        <f>Prenoms!$C$26</f>
        <v>0</v>
      </c>
      <c r="BT483" s="146"/>
      <c r="BU483" s="210">
        <f>SUM('Heures et Indemnites'!$XD$19:$XE$19)</f>
        <v>0</v>
      </c>
      <c r="BV483" s="219">
        <f>SUM('Heures et Indemnites'!$XD$6:$XE$19)</f>
        <v>0</v>
      </c>
      <c r="BW483" s="210"/>
      <c r="BX483" s="219"/>
      <c r="MT483" s="371">
        <f t="shared" si="638"/>
        <v>0</v>
      </c>
      <c r="MU483" s="372">
        <f t="shared" si="655"/>
        <v>0</v>
      </c>
      <c r="MV483" s="372">
        <f t="shared" si="625"/>
        <v>0</v>
      </c>
      <c r="MW483" s="372"/>
      <c r="MX483" s="372">
        <f t="shared" si="626"/>
        <v>0</v>
      </c>
      <c r="MY483" s="372"/>
      <c r="MZ483" s="372">
        <f t="shared" si="627"/>
        <v>0</v>
      </c>
      <c r="NA483" s="372"/>
      <c r="NB483" s="372">
        <f t="shared" si="628"/>
        <v>0</v>
      </c>
      <c r="NC483" s="372"/>
      <c r="ND483" s="372">
        <f t="shared" si="629"/>
        <v>0</v>
      </c>
      <c r="NE483" s="372"/>
      <c r="NF483" s="372">
        <f t="shared" si="630"/>
        <v>0</v>
      </c>
      <c r="NG483" s="372"/>
      <c r="NH483" s="372">
        <f t="shared" si="631"/>
        <v>0</v>
      </c>
      <c r="NI483" s="372"/>
      <c r="NJ483" s="372">
        <f t="shared" si="632"/>
        <v>0</v>
      </c>
      <c r="NK483" s="372"/>
      <c r="NL483" s="372">
        <f t="shared" si="639"/>
        <v>0</v>
      </c>
      <c r="NM483" s="373"/>
      <c r="NN483" s="350"/>
      <c r="NR483" s="30">
        <f t="shared" si="633"/>
        <v>0</v>
      </c>
      <c r="NS483" s="30">
        <f t="shared" si="634"/>
        <v>0</v>
      </c>
      <c r="NT483" s="30">
        <f t="shared" si="635"/>
        <v>0</v>
      </c>
    </row>
    <row r="484" spans="1:384" ht="10.199999999999999" customHeight="1">
      <c r="A484" s="25"/>
      <c r="B484" s="337"/>
      <c r="C484" s="335"/>
      <c r="D484" s="15"/>
      <c r="E484" s="101"/>
      <c r="F484" s="101"/>
      <c r="G484" s="101"/>
      <c r="H484" s="323"/>
      <c r="I484" s="328">
        <f>Prenoms!$B$27</f>
        <v>0</v>
      </c>
      <c r="J484" s="329"/>
      <c r="K484" s="329"/>
      <c r="L484" s="329"/>
      <c r="M484" s="329"/>
      <c r="N484" s="78" t="str">
        <f>IF(NL484&lt;&gt;0,"",IF(Conges!S61=0,"",Conges!S61))</f>
        <v/>
      </c>
      <c r="O484" s="79"/>
      <c r="P484" s="80"/>
      <c r="Q484" s="80"/>
      <c r="R484" s="80"/>
      <c r="S484" s="80"/>
      <c r="T484" s="80"/>
      <c r="U484" s="80"/>
      <c r="V484" s="81"/>
      <c r="W484" s="79"/>
      <c r="X484" s="80"/>
      <c r="Y484" s="80"/>
      <c r="Z484" s="80"/>
      <c r="AA484" s="80"/>
      <c r="AB484" s="80"/>
      <c r="AC484" s="80"/>
      <c r="AD484" s="81"/>
      <c r="AE484" s="79"/>
      <c r="AF484" s="80"/>
      <c r="AG484" s="80"/>
      <c r="AH484" s="80"/>
      <c r="AI484" s="80"/>
      <c r="AJ484" s="81"/>
      <c r="AK484" s="79"/>
      <c r="AL484" s="80"/>
      <c r="AM484" s="80"/>
      <c r="AN484" s="80"/>
      <c r="AO484" s="80"/>
      <c r="AP484" s="80"/>
      <c r="AQ484" s="80"/>
      <c r="AR484" s="80"/>
      <c r="AS484" s="80"/>
      <c r="AT484" s="81"/>
      <c r="AU484" s="79"/>
      <c r="AV484" s="80"/>
      <c r="AW484" s="80"/>
      <c r="AX484" s="80"/>
      <c r="AY484" s="80"/>
      <c r="AZ484" s="80"/>
      <c r="BA484" s="80"/>
      <c r="BB484" s="81"/>
      <c r="BC484" s="82">
        <f>IF(NL484&lt;&gt;0,(IF(Conges!S$61=0,0,3)),0)</f>
        <v>0</v>
      </c>
      <c r="BD484" s="370"/>
      <c r="BE484" s="357">
        <f>IF(OR(Conges!S$61="A",Conges!S$61="V"),Prenoms!L$27,NL484)</f>
        <v>0</v>
      </c>
      <c r="BF484" s="358"/>
      <c r="BG484" s="264"/>
      <c r="BH484" s="265">
        <f t="shared" si="618"/>
        <v>0</v>
      </c>
      <c r="BI484" s="266" t="str">
        <f t="shared" si="619"/>
        <v/>
      </c>
      <c r="BJ484" s="278">
        <v>0</v>
      </c>
      <c r="BK484" s="279">
        <f t="shared" si="636"/>
        <v>0</v>
      </c>
      <c r="BL484" s="280">
        <f t="shared" si="620"/>
        <v>0</v>
      </c>
      <c r="BM484" s="280">
        <f t="shared" si="621"/>
        <v>0</v>
      </c>
      <c r="BN484" s="280">
        <f>SUM('Heures Pointage'!$YD$19:$YE$19)</f>
        <v>0</v>
      </c>
      <c r="BO484" s="280">
        <f>SUM('Heures et Indemnites'!$YD$19:$YE$19)</f>
        <v>0</v>
      </c>
      <c r="BP484" s="281">
        <f t="shared" si="622"/>
        <v>0</v>
      </c>
      <c r="BQ484" s="281">
        <f>'Heures Pointage'!$ZB$19</f>
        <v>0</v>
      </c>
      <c r="BR484" s="282">
        <f t="shared" ref="BR484" si="664">$BH$1079</f>
        <v>0</v>
      </c>
      <c r="BS484" s="142">
        <f>Prenoms!$C$27</f>
        <v>0</v>
      </c>
      <c r="BT484" s="170"/>
      <c r="BU484" s="211">
        <f>SUM('Heures et Indemnites'!$YD$19:$YE$19)</f>
        <v>0</v>
      </c>
      <c r="BV484" s="218">
        <f>SUM('Heures et Indemnites'!$YD$6:$YE$19)</f>
        <v>0</v>
      </c>
      <c r="BW484" s="211"/>
      <c r="BX484" s="218"/>
      <c r="MT484" s="369">
        <f t="shared" si="638"/>
        <v>0</v>
      </c>
      <c r="MU484" s="351">
        <f t="shared" si="655"/>
        <v>0</v>
      </c>
      <c r="MV484" s="351">
        <f t="shared" si="625"/>
        <v>0</v>
      </c>
      <c r="MW484" s="351"/>
      <c r="MX484" s="351">
        <f t="shared" si="626"/>
        <v>0</v>
      </c>
      <c r="MY484" s="351"/>
      <c r="MZ484" s="351">
        <f t="shared" si="627"/>
        <v>0</v>
      </c>
      <c r="NA484" s="351"/>
      <c r="NB484" s="351">
        <f t="shared" si="628"/>
        <v>0</v>
      </c>
      <c r="NC484" s="351"/>
      <c r="ND484" s="351">
        <f t="shared" si="629"/>
        <v>0</v>
      </c>
      <c r="NE484" s="351"/>
      <c r="NF484" s="351">
        <f t="shared" si="630"/>
        <v>0</v>
      </c>
      <c r="NG484" s="351"/>
      <c r="NH484" s="351">
        <f t="shared" si="631"/>
        <v>0</v>
      </c>
      <c r="NI484" s="351"/>
      <c r="NJ484" s="351">
        <f t="shared" si="632"/>
        <v>0</v>
      </c>
      <c r="NK484" s="351"/>
      <c r="NL484" s="351">
        <f t="shared" si="639"/>
        <v>0</v>
      </c>
      <c r="NM484" s="352"/>
      <c r="NN484" s="350"/>
      <c r="NR484" s="30">
        <f t="shared" si="633"/>
        <v>0</v>
      </c>
      <c r="NS484" s="30">
        <f t="shared" si="634"/>
        <v>0</v>
      </c>
      <c r="NT484" s="30">
        <f t="shared" si="635"/>
        <v>0</v>
      </c>
    </row>
    <row r="485" spans="1:384" ht="10.199999999999999" customHeight="1">
      <c r="A485" s="25"/>
      <c r="B485" s="337"/>
      <c r="C485" s="335"/>
      <c r="D485" s="15"/>
      <c r="E485" s="101"/>
      <c r="F485" s="101"/>
      <c r="G485" s="101"/>
      <c r="H485" s="323"/>
      <c r="I485" s="325">
        <f>Prenoms!$B$28</f>
        <v>0</v>
      </c>
      <c r="J485" s="326"/>
      <c r="K485" s="326"/>
      <c r="L485" s="326"/>
      <c r="M485" s="326"/>
      <c r="N485" s="65" t="str">
        <f>IF(NL485&lt;&gt;0,"",IF(Conges!S62=0,"",Conges!S62))</f>
        <v/>
      </c>
      <c r="O485" s="66"/>
      <c r="P485" s="67"/>
      <c r="Q485" s="67"/>
      <c r="R485" s="67"/>
      <c r="S485" s="67"/>
      <c r="T485" s="67"/>
      <c r="U485" s="67"/>
      <c r="V485" s="68"/>
      <c r="W485" s="66"/>
      <c r="X485" s="67"/>
      <c r="Y485" s="67"/>
      <c r="Z485" s="67"/>
      <c r="AA485" s="67"/>
      <c r="AB485" s="67"/>
      <c r="AC485" s="67"/>
      <c r="AD485" s="68"/>
      <c r="AE485" s="66"/>
      <c r="AF485" s="67"/>
      <c r="AG485" s="67"/>
      <c r="AH485" s="67"/>
      <c r="AI485" s="67"/>
      <c r="AJ485" s="68"/>
      <c r="AK485" s="66"/>
      <c r="AL485" s="67"/>
      <c r="AM485" s="67"/>
      <c r="AN485" s="67"/>
      <c r="AO485" s="67"/>
      <c r="AP485" s="67"/>
      <c r="AQ485" s="67"/>
      <c r="AR485" s="67"/>
      <c r="AS485" s="67"/>
      <c r="AT485" s="68"/>
      <c r="AU485" s="66"/>
      <c r="AV485" s="67"/>
      <c r="AW485" s="67"/>
      <c r="AX485" s="67"/>
      <c r="AY485" s="67"/>
      <c r="AZ485" s="67"/>
      <c r="BA485" s="67"/>
      <c r="BB485" s="68"/>
      <c r="BC485" s="69">
        <f>IF(NL485&lt;&gt;0,(IF(Conges!S$62=0,0,3)),0)</f>
        <v>0</v>
      </c>
      <c r="BD485" s="370"/>
      <c r="BE485" s="355">
        <f>IF(OR(Conges!S$62="A",Conges!S$62="V"),Prenoms!L$28,NL485)</f>
        <v>0</v>
      </c>
      <c r="BF485" s="356"/>
      <c r="BG485" s="267"/>
      <c r="BH485" s="268">
        <f t="shared" si="618"/>
        <v>0</v>
      </c>
      <c r="BI485" s="269" t="str">
        <f t="shared" si="619"/>
        <v/>
      </c>
      <c r="BJ485" s="283">
        <v>0</v>
      </c>
      <c r="BK485" s="284">
        <f t="shared" si="636"/>
        <v>0</v>
      </c>
      <c r="BL485" s="285">
        <f t="shared" si="620"/>
        <v>0</v>
      </c>
      <c r="BM485" s="285">
        <f t="shared" si="621"/>
        <v>0</v>
      </c>
      <c r="BN485" s="285">
        <f>SUM('Heures Pointage'!$ZD$19:$ZE$19)</f>
        <v>0</v>
      </c>
      <c r="BO485" s="285">
        <f>SUM('Heures et Indemnites'!$ZD$19:$ZE$19)</f>
        <v>0</v>
      </c>
      <c r="BP485" s="286">
        <f t="shared" si="622"/>
        <v>0</v>
      </c>
      <c r="BQ485" s="286">
        <f>'Heures Pointage'!$AAB$19</f>
        <v>0</v>
      </c>
      <c r="BR485" s="287">
        <f t="shared" ref="BR485" si="665">$BH$1080</f>
        <v>0</v>
      </c>
      <c r="BS485" s="143">
        <f>Prenoms!$C$28</f>
        <v>0</v>
      </c>
      <c r="BT485" s="146"/>
      <c r="BU485" s="210">
        <f>SUM('Heures et Indemnites'!$ZD$19:$ZE$19)</f>
        <v>0</v>
      </c>
      <c r="BV485" s="219">
        <f>SUM('Heures et Indemnites'!$ZD$6:$ZE$19)</f>
        <v>0</v>
      </c>
      <c r="BW485" s="210"/>
      <c r="BX485" s="219"/>
      <c r="MT485" s="371">
        <f t="shared" si="638"/>
        <v>0</v>
      </c>
      <c r="MU485" s="372">
        <f t="shared" si="655"/>
        <v>0</v>
      </c>
      <c r="MV485" s="372">
        <f t="shared" si="625"/>
        <v>0</v>
      </c>
      <c r="MW485" s="372"/>
      <c r="MX485" s="372">
        <f t="shared" si="626"/>
        <v>0</v>
      </c>
      <c r="MY485" s="372"/>
      <c r="MZ485" s="372">
        <f t="shared" si="627"/>
        <v>0</v>
      </c>
      <c r="NA485" s="372"/>
      <c r="NB485" s="372">
        <f t="shared" si="628"/>
        <v>0</v>
      </c>
      <c r="NC485" s="372"/>
      <c r="ND485" s="372">
        <f t="shared" si="629"/>
        <v>0</v>
      </c>
      <c r="NE485" s="372"/>
      <c r="NF485" s="372">
        <f t="shared" si="630"/>
        <v>0</v>
      </c>
      <c r="NG485" s="372"/>
      <c r="NH485" s="372">
        <f t="shared" si="631"/>
        <v>0</v>
      </c>
      <c r="NI485" s="372"/>
      <c r="NJ485" s="372">
        <f t="shared" si="632"/>
        <v>0</v>
      </c>
      <c r="NK485" s="372"/>
      <c r="NL485" s="372">
        <f t="shared" si="639"/>
        <v>0</v>
      </c>
      <c r="NM485" s="373"/>
      <c r="NN485" s="350"/>
      <c r="NR485" s="30">
        <f t="shared" si="633"/>
        <v>0</v>
      </c>
      <c r="NS485" s="30">
        <f t="shared" si="634"/>
        <v>0</v>
      </c>
      <c r="NT485" s="30">
        <f t="shared" si="635"/>
        <v>0</v>
      </c>
    </row>
    <row r="486" spans="1:384" ht="10.199999999999999" customHeight="1">
      <c r="A486" s="25"/>
      <c r="B486" s="337"/>
      <c r="C486" s="335"/>
      <c r="D486" s="15"/>
      <c r="E486" s="101"/>
      <c r="F486" s="101"/>
      <c r="G486" s="101"/>
      <c r="H486" s="323"/>
      <c r="I486" s="328">
        <f>Prenoms!$B$29</f>
        <v>0</v>
      </c>
      <c r="J486" s="329"/>
      <c r="K486" s="329"/>
      <c r="L486" s="329"/>
      <c r="M486" s="329"/>
      <c r="N486" s="78" t="str">
        <f>IF(NL486&lt;&gt;0,"",IF(Conges!S63=0,"",Conges!S63))</f>
        <v/>
      </c>
      <c r="O486" s="79"/>
      <c r="P486" s="80"/>
      <c r="Q486" s="80"/>
      <c r="R486" s="80"/>
      <c r="S486" s="80"/>
      <c r="T486" s="80"/>
      <c r="U486" s="80"/>
      <c r="V486" s="81"/>
      <c r="W486" s="79"/>
      <c r="X486" s="80"/>
      <c r="Y486" s="80"/>
      <c r="Z486" s="80"/>
      <c r="AA486" s="80"/>
      <c r="AB486" s="80"/>
      <c r="AC486" s="80"/>
      <c r="AD486" s="81"/>
      <c r="AE486" s="79"/>
      <c r="AF486" s="80"/>
      <c r="AG486" s="80"/>
      <c r="AH486" s="80"/>
      <c r="AI486" s="80"/>
      <c r="AJ486" s="81"/>
      <c r="AK486" s="79"/>
      <c r="AL486" s="80"/>
      <c r="AM486" s="80"/>
      <c r="AN486" s="80"/>
      <c r="AO486" s="80"/>
      <c r="AP486" s="80"/>
      <c r="AQ486" s="80"/>
      <c r="AR486" s="80"/>
      <c r="AS486" s="80"/>
      <c r="AT486" s="81"/>
      <c r="AU486" s="79"/>
      <c r="AV486" s="80"/>
      <c r="AW486" s="80"/>
      <c r="AX486" s="80"/>
      <c r="AY486" s="80"/>
      <c r="AZ486" s="80"/>
      <c r="BA486" s="80"/>
      <c r="BB486" s="81"/>
      <c r="BC486" s="82">
        <f>IF(NL486&lt;&gt;0,(IF(Conges!S$63=0,0,3)),0)</f>
        <v>0</v>
      </c>
      <c r="BD486" s="370"/>
      <c r="BE486" s="357">
        <f>IF(OR(Conges!S$63="A",Conges!S$63="V"),Prenoms!L$29,NL486)</f>
        <v>0</v>
      </c>
      <c r="BF486" s="358"/>
      <c r="BG486" s="264"/>
      <c r="BH486" s="265">
        <f t="shared" si="618"/>
        <v>0</v>
      </c>
      <c r="BI486" s="266" t="str">
        <f t="shared" si="619"/>
        <v/>
      </c>
      <c r="BJ486" s="278">
        <v>0</v>
      </c>
      <c r="BK486" s="279">
        <f t="shared" si="636"/>
        <v>0</v>
      </c>
      <c r="BL486" s="280">
        <f t="shared" si="620"/>
        <v>0</v>
      </c>
      <c r="BM486" s="280">
        <f t="shared" si="621"/>
        <v>0</v>
      </c>
      <c r="BN486" s="280">
        <f>SUM('Heures Pointage'!$AAD$19:$AAE$19)</f>
        <v>0</v>
      </c>
      <c r="BO486" s="280">
        <f>SUM('Heures et Indemnites'!$AAD$19:$AAE$19)</f>
        <v>0</v>
      </c>
      <c r="BP486" s="281">
        <f t="shared" si="622"/>
        <v>0</v>
      </c>
      <c r="BQ486" s="281">
        <f>'Heures Pointage'!$ABB$19</f>
        <v>0</v>
      </c>
      <c r="BR486" s="282">
        <f t="shared" ref="BR486" si="666">$BH$1081</f>
        <v>0</v>
      </c>
      <c r="BS486" s="142">
        <f>Prenoms!$C$29</f>
        <v>0</v>
      </c>
      <c r="BT486" s="170"/>
      <c r="BU486" s="211">
        <f>SUM('Heures et Indemnites'!$AAD$19:$AAE$19)</f>
        <v>0</v>
      </c>
      <c r="BV486" s="218">
        <f>SUM('Heures et Indemnites'!$AAD$6:$AAE$19)</f>
        <v>0</v>
      </c>
      <c r="BW486" s="211"/>
      <c r="BX486" s="218"/>
      <c r="MT486" s="369">
        <f t="shared" si="638"/>
        <v>0</v>
      </c>
      <c r="MU486" s="351">
        <f t="shared" si="655"/>
        <v>0</v>
      </c>
      <c r="MV486" s="351">
        <f t="shared" si="625"/>
        <v>0</v>
      </c>
      <c r="MW486" s="351"/>
      <c r="MX486" s="351">
        <f t="shared" si="626"/>
        <v>0</v>
      </c>
      <c r="MY486" s="351"/>
      <c r="MZ486" s="351">
        <f t="shared" si="627"/>
        <v>0</v>
      </c>
      <c r="NA486" s="351"/>
      <c r="NB486" s="351">
        <f t="shared" si="628"/>
        <v>0</v>
      </c>
      <c r="NC486" s="351"/>
      <c r="ND486" s="351">
        <f t="shared" si="629"/>
        <v>0</v>
      </c>
      <c r="NE486" s="351"/>
      <c r="NF486" s="351">
        <f t="shared" si="630"/>
        <v>0</v>
      </c>
      <c r="NG486" s="351"/>
      <c r="NH486" s="351">
        <f t="shared" si="631"/>
        <v>0</v>
      </c>
      <c r="NI486" s="351"/>
      <c r="NJ486" s="351">
        <f t="shared" si="632"/>
        <v>0</v>
      </c>
      <c r="NK486" s="351"/>
      <c r="NL486" s="351">
        <f t="shared" si="639"/>
        <v>0</v>
      </c>
      <c r="NM486" s="352"/>
      <c r="NN486" s="350"/>
      <c r="NR486" s="30">
        <f t="shared" si="633"/>
        <v>0</v>
      </c>
      <c r="NS486" s="30">
        <f t="shared" si="634"/>
        <v>0</v>
      </c>
      <c r="NT486" s="30">
        <f t="shared" si="635"/>
        <v>0</v>
      </c>
    </row>
    <row r="487" spans="1:384" ht="10.199999999999999" customHeight="1">
      <c r="A487" s="25"/>
      <c r="B487" s="337"/>
      <c r="C487" s="335"/>
      <c r="D487" s="15"/>
      <c r="E487" s="101"/>
      <c r="F487" s="101"/>
      <c r="G487" s="101"/>
      <c r="H487" s="323"/>
      <c r="I487" s="325">
        <f>Prenoms!$B$30</f>
        <v>0</v>
      </c>
      <c r="J487" s="326"/>
      <c r="K487" s="326"/>
      <c r="L487" s="326"/>
      <c r="M487" s="326"/>
      <c r="N487" s="65" t="str">
        <f>IF(NL487&lt;&gt;0,"",IF(Conges!S64=0,"",Conges!S64))</f>
        <v/>
      </c>
      <c r="O487" s="66"/>
      <c r="P487" s="67"/>
      <c r="Q487" s="67"/>
      <c r="R487" s="67"/>
      <c r="S487" s="67"/>
      <c r="T487" s="67"/>
      <c r="U487" s="67"/>
      <c r="V487" s="68"/>
      <c r="W487" s="66"/>
      <c r="X487" s="67"/>
      <c r="Y487" s="67"/>
      <c r="Z487" s="67"/>
      <c r="AA487" s="67"/>
      <c r="AB487" s="67"/>
      <c r="AC487" s="67"/>
      <c r="AD487" s="68"/>
      <c r="AE487" s="66"/>
      <c r="AF487" s="67"/>
      <c r="AG487" s="67"/>
      <c r="AH487" s="67"/>
      <c r="AI487" s="67"/>
      <c r="AJ487" s="68"/>
      <c r="AK487" s="66"/>
      <c r="AL487" s="67"/>
      <c r="AM487" s="67"/>
      <c r="AN487" s="67"/>
      <c r="AO487" s="67"/>
      <c r="AP487" s="67"/>
      <c r="AQ487" s="67"/>
      <c r="AR487" s="67"/>
      <c r="AS487" s="67"/>
      <c r="AT487" s="68"/>
      <c r="AU487" s="66"/>
      <c r="AV487" s="67"/>
      <c r="AW487" s="67"/>
      <c r="AX487" s="67"/>
      <c r="AY487" s="67"/>
      <c r="AZ487" s="67"/>
      <c r="BA487" s="67"/>
      <c r="BB487" s="68"/>
      <c r="BC487" s="69">
        <f>IF(NL487&lt;&gt;0,(IF(Conges!S$64=0,0,3)),0)</f>
        <v>0</v>
      </c>
      <c r="BD487" s="370"/>
      <c r="BE487" s="355">
        <f>IF(OR(Conges!S$64="A",Conges!S$64="V"),Prenoms!L$30,NL487)</f>
        <v>0</v>
      </c>
      <c r="BF487" s="356"/>
      <c r="BG487" s="267"/>
      <c r="BH487" s="268">
        <f t="shared" si="618"/>
        <v>0</v>
      </c>
      <c r="BI487" s="269" t="str">
        <f t="shared" si="619"/>
        <v/>
      </c>
      <c r="BJ487" s="283">
        <v>0</v>
      </c>
      <c r="BK487" s="284">
        <f t="shared" si="636"/>
        <v>0</v>
      </c>
      <c r="BL487" s="285">
        <f t="shared" si="620"/>
        <v>0</v>
      </c>
      <c r="BM487" s="285">
        <f t="shared" si="621"/>
        <v>0</v>
      </c>
      <c r="BN487" s="285">
        <f>SUM('Heures Pointage'!$ABD$19:$ABE$19)</f>
        <v>0</v>
      </c>
      <c r="BO487" s="285">
        <f>SUM('Heures et Indemnites'!$ABD$19:$ABE$19)</f>
        <v>0</v>
      </c>
      <c r="BP487" s="286">
        <f t="shared" si="622"/>
        <v>0</v>
      </c>
      <c r="BQ487" s="286">
        <f>'Heures Pointage'!$ACB$19</f>
        <v>0</v>
      </c>
      <c r="BR487" s="287">
        <f t="shared" ref="BR487" si="667">$BH$1082</f>
        <v>0</v>
      </c>
      <c r="BS487" s="143">
        <f>Prenoms!$C$30</f>
        <v>0</v>
      </c>
      <c r="BT487" s="146"/>
      <c r="BU487" s="210">
        <f>SUM('Heures et Indemnites'!$ABD$19:$ABE$19)</f>
        <v>0</v>
      </c>
      <c r="BV487" s="219">
        <f>SUM('Heures et Indemnites'!$ABD$6:$ABE$19)</f>
        <v>0</v>
      </c>
      <c r="BW487" s="210"/>
      <c r="BX487" s="219"/>
      <c r="MT487" s="371">
        <f t="shared" si="638"/>
        <v>0</v>
      </c>
      <c r="MU487" s="372">
        <f t="shared" si="655"/>
        <v>0</v>
      </c>
      <c r="MV487" s="372">
        <f t="shared" si="625"/>
        <v>0</v>
      </c>
      <c r="MW487" s="372"/>
      <c r="MX487" s="372">
        <f t="shared" si="626"/>
        <v>0</v>
      </c>
      <c r="MY487" s="372"/>
      <c r="MZ487" s="372">
        <f t="shared" si="627"/>
        <v>0</v>
      </c>
      <c r="NA487" s="372"/>
      <c r="NB487" s="372">
        <f t="shared" si="628"/>
        <v>0</v>
      </c>
      <c r="NC487" s="372"/>
      <c r="ND487" s="372">
        <f t="shared" si="629"/>
        <v>0</v>
      </c>
      <c r="NE487" s="372"/>
      <c r="NF487" s="372">
        <f t="shared" si="630"/>
        <v>0</v>
      </c>
      <c r="NG487" s="372"/>
      <c r="NH487" s="372">
        <f t="shared" si="631"/>
        <v>0</v>
      </c>
      <c r="NI487" s="372"/>
      <c r="NJ487" s="372">
        <f t="shared" si="632"/>
        <v>0</v>
      </c>
      <c r="NK487" s="372"/>
      <c r="NL487" s="372">
        <f t="shared" si="639"/>
        <v>0</v>
      </c>
      <c r="NM487" s="373"/>
      <c r="NN487" s="350"/>
      <c r="NR487" s="30">
        <f t="shared" si="633"/>
        <v>0</v>
      </c>
      <c r="NS487" s="30">
        <f t="shared" si="634"/>
        <v>0</v>
      </c>
      <c r="NT487" s="30">
        <f t="shared" si="635"/>
        <v>0</v>
      </c>
    </row>
    <row r="488" spans="1:384" ht="10.199999999999999" customHeight="1">
      <c r="A488" s="25"/>
      <c r="B488" s="337"/>
      <c r="C488" s="335"/>
      <c r="D488" s="15"/>
      <c r="E488" s="101"/>
      <c r="F488" s="101"/>
      <c r="G488" s="101"/>
      <c r="H488" s="323"/>
      <c r="I488" s="344">
        <f>Prenoms!$B$31</f>
        <v>0</v>
      </c>
      <c r="J488" s="345"/>
      <c r="K488" s="345"/>
      <c r="L488" s="345"/>
      <c r="M488" s="345"/>
      <c r="N488" s="83" t="str">
        <f>IF(NL488&lt;&gt;0,"",IF(Conges!S65=0,"",Conges!S65))</f>
        <v/>
      </c>
      <c r="O488" s="84"/>
      <c r="P488" s="85"/>
      <c r="Q488" s="85"/>
      <c r="R488" s="85"/>
      <c r="S488" s="85"/>
      <c r="T488" s="85"/>
      <c r="U488" s="85"/>
      <c r="V488" s="86"/>
      <c r="W488" s="84"/>
      <c r="X488" s="85"/>
      <c r="Y488" s="85"/>
      <c r="Z488" s="85"/>
      <c r="AA488" s="85"/>
      <c r="AB488" s="85"/>
      <c r="AC488" s="85"/>
      <c r="AD488" s="86"/>
      <c r="AE488" s="84"/>
      <c r="AF488" s="85"/>
      <c r="AG488" s="85"/>
      <c r="AH488" s="85"/>
      <c r="AI488" s="85"/>
      <c r="AJ488" s="86"/>
      <c r="AK488" s="84"/>
      <c r="AL488" s="85"/>
      <c r="AM488" s="85"/>
      <c r="AN488" s="85"/>
      <c r="AO488" s="85"/>
      <c r="AP488" s="85"/>
      <c r="AQ488" s="85"/>
      <c r="AR488" s="85"/>
      <c r="AS488" s="85"/>
      <c r="AT488" s="86"/>
      <c r="AU488" s="84"/>
      <c r="AV488" s="85"/>
      <c r="AW488" s="85"/>
      <c r="AX488" s="85"/>
      <c r="AY488" s="85"/>
      <c r="AZ488" s="85"/>
      <c r="BA488" s="85"/>
      <c r="BB488" s="86"/>
      <c r="BC488" s="87">
        <f>IF(NL488&lt;&gt;0,(IF(Conges!S$65=0,0,3)),0)</f>
        <v>0</v>
      </c>
      <c r="BD488" s="370"/>
      <c r="BE488" s="365">
        <f>IF(OR(Conges!S$65="A",Conges!S$65="V"),Prenoms!L$31,NL488)</f>
        <v>0</v>
      </c>
      <c r="BF488" s="366"/>
      <c r="BG488" s="270"/>
      <c r="BH488" s="271">
        <f t="shared" si="618"/>
        <v>0</v>
      </c>
      <c r="BI488" s="272" t="str">
        <f t="shared" si="619"/>
        <v/>
      </c>
      <c r="BJ488" s="288">
        <v>0</v>
      </c>
      <c r="BK488" s="289">
        <f t="shared" si="636"/>
        <v>0</v>
      </c>
      <c r="BL488" s="290">
        <f t="shared" si="620"/>
        <v>0</v>
      </c>
      <c r="BM488" s="290">
        <f t="shared" si="621"/>
        <v>0</v>
      </c>
      <c r="BN488" s="290">
        <f>SUM('Heures Pointage'!$ACD$19:$ACE$19)</f>
        <v>0</v>
      </c>
      <c r="BO488" s="290">
        <f>SUM('Heures et Indemnites'!$ACD$19:$ACE$19)</f>
        <v>0</v>
      </c>
      <c r="BP488" s="291">
        <f t="shared" si="622"/>
        <v>0</v>
      </c>
      <c r="BQ488" s="291">
        <f>'Heures Pointage'!$ADB$19</f>
        <v>0</v>
      </c>
      <c r="BR488" s="292">
        <f t="shared" ref="BR488" si="668">$BH$1083</f>
        <v>0</v>
      </c>
      <c r="BS488" s="144">
        <f>Prenoms!$C$31</f>
        <v>0</v>
      </c>
      <c r="BT488" s="170"/>
      <c r="BU488" s="214">
        <f>SUM('Heures et Indemnites'!$ACD$19:$ACE$19)</f>
        <v>0</v>
      </c>
      <c r="BV488" s="220">
        <f>SUM('Heures et Indemnites'!$ACD$6:$ACE$19)</f>
        <v>0</v>
      </c>
      <c r="BW488" s="214"/>
      <c r="BX488" s="220"/>
      <c r="MT488" s="375">
        <f t="shared" si="638"/>
        <v>0</v>
      </c>
      <c r="MU488" s="367">
        <f t="shared" si="655"/>
        <v>0</v>
      </c>
      <c r="MV488" s="367">
        <f t="shared" si="625"/>
        <v>0</v>
      </c>
      <c r="MW488" s="367"/>
      <c r="MX488" s="367">
        <f t="shared" si="626"/>
        <v>0</v>
      </c>
      <c r="MY488" s="367"/>
      <c r="MZ488" s="367">
        <f t="shared" si="627"/>
        <v>0</v>
      </c>
      <c r="NA488" s="367"/>
      <c r="NB488" s="367">
        <f t="shared" si="628"/>
        <v>0</v>
      </c>
      <c r="NC488" s="367"/>
      <c r="ND488" s="367">
        <f t="shared" si="629"/>
        <v>0</v>
      </c>
      <c r="NE488" s="367"/>
      <c r="NF488" s="367">
        <f t="shared" si="630"/>
        <v>0</v>
      </c>
      <c r="NG488" s="367"/>
      <c r="NH488" s="367">
        <f t="shared" si="631"/>
        <v>0</v>
      </c>
      <c r="NI488" s="367"/>
      <c r="NJ488" s="367">
        <f t="shared" si="632"/>
        <v>0</v>
      </c>
      <c r="NK488" s="367"/>
      <c r="NL488" s="367">
        <f t="shared" si="639"/>
        <v>0</v>
      </c>
      <c r="NM488" s="368"/>
      <c r="NN488" s="350"/>
      <c r="NR488" s="30">
        <f t="shared" si="633"/>
        <v>0</v>
      </c>
      <c r="NS488" s="30">
        <f t="shared" si="634"/>
        <v>0</v>
      </c>
      <c r="NT488" s="30">
        <f t="shared" si="635"/>
        <v>0</v>
      </c>
    </row>
    <row r="489" spans="1:384" s="14" customFormat="1" ht="10.199999999999999" customHeight="1">
      <c r="A489" s="110"/>
      <c r="B489" s="337"/>
      <c r="C489" s="335"/>
      <c r="D489" s="111"/>
      <c r="H489" s="112"/>
      <c r="I489" s="341" t="str">
        <f>I454</f>
        <v>CREPIERE</v>
      </c>
      <c r="J489" s="341"/>
      <c r="K489" s="341"/>
      <c r="L489" s="341"/>
      <c r="M489" s="341"/>
      <c r="N489" s="342"/>
      <c r="O489" s="136" t="str">
        <f>IF('Chiffres et fonctions'!$J$3=1,IF(COUNTIF(O459:O488,1)=0,IF(COUNTIF(O459:O488,4)=0,"","+"&amp;COUNTIF(O459:O488,4)),COUNTIF(O459:O488,1)&amp;IF(COUNTIF(O459:O488,4)=0,"","+"&amp;COUNTIF(O459:O488,4))),IF('Chiffres et fonctions'!$J$3=2,IF(30-(COUNTIF(O459:O488,""))-(COUNTIF(O459:O488,4))=0,"",30-(COUNTIF(O459:O488,""))-(COUNTIF(O459:O488,4))),""))</f>
        <v/>
      </c>
      <c r="P489" s="137" t="str">
        <f>IF('Chiffres et fonctions'!$J$3=1,IF(COUNTIF(P459:P488,1)=0,IF(COUNTIF(P459:P488,4)=0,"","+"&amp;COUNTIF(P459:P488,4)),COUNTIF(P459:P488,1)&amp;IF(COUNTIF(P459:P488,4)=0,"","+"&amp;COUNTIF(P459:P488,4))),IF('Chiffres et fonctions'!$J$3=2,IF(30-(COUNTIF(P459:P488,""))-(COUNTIF(P459:P488,4))=0,"",30-(COUNTIF(P459:P488,""))-(COUNTIF(P459:P488,4))),""))</f>
        <v/>
      </c>
      <c r="Q489" s="136" t="str">
        <f>IF('Chiffres et fonctions'!$J$3=1,IF(COUNTIF(Q459:Q488,1)=0,IF(COUNTIF(Q459:Q488,4)=0,"","+"&amp;COUNTIF(Q459:Q488,4)),COUNTIF(Q459:Q488,1)&amp;IF(COUNTIF(Q459:Q488,4)=0,"","+"&amp;COUNTIF(Q459:Q488,4))),IF('Chiffres et fonctions'!$J$3=2,IF(30-(COUNTIF(Q459:Q488,""))-(COUNTIF(Q459:Q488,4))=0,"",30-(COUNTIF(Q459:Q488,""))-(COUNTIF(Q459:Q488,4))),""))</f>
        <v/>
      </c>
      <c r="R489" s="137" t="str">
        <f>IF('Chiffres et fonctions'!$J$3=1,IF(COUNTIF(R459:R488,1)=0,IF(COUNTIF(R459:R488,4)=0,"","+"&amp;COUNTIF(R459:R488,4)),COUNTIF(R459:R488,1)&amp;IF(COUNTIF(R459:R488,4)=0,"","+"&amp;COUNTIF(R459:R488,4))),IF('Chiffres et fonctions'!$J$3=2,IF(30-(COUNTIF(R459:R488,""))-(COUNTIF(R459:R488,4))=0,"",30-(COUNTIF(R459:R488,""))-(COUNTIF(R459:R488,4))),""))</f>
        <v/>
      </c>
      <c r="S489" s="136" t="str">
        <f>IF('Chiffres et fonctions'!$J$3=1,IF(COUNTIF(S459:S488,1)=0,IF(COUNTIF(S459:S488,4)=0,"","+"&amp;COUNTIF(S459:S488,4)),COUNTIF(S459:S488,1)&amp;IF(COUNTIF(S459:S488,4)=0,"","+"&amp;COUNTIF(S459:S488,4))),IF('Chiffres et fonctions'!$J$3=2,IF(30-(COUNTIF(S459:S488,""))-(COUNTIF(S459:S488,4))=0,"",30-(COUNTIF(S459:S488,""))-(COUNTIF(S459:S488,4))),""))</f>
        <v/>
      </c>
      <c r="T489" s="137" t="str">
        <f>IF('Chiffres et fonctions'!$J$3=1,IF(COUNTIF(T459:T488,1)=0,IF(COUNTIF(T459:T488,4)=0,"","+"&amp;COUNTIF(T459:T488,4)),COUNTIF(T459:T488,1)&amp;IF(COUNTIF(T459:T488,4)=0,"","+"&amp;COUNTIF(T459:T488,4))),IF('Chiffres et fonctions'!$J$3=2,IF(30-(COUNTIF(T459:T488,""))-(COUNTIF(T459:T488,4))=0,"",30-(COUNTIF(T459:T488,""))-(COUNTIF(T459:T488,4))),""))</f>
        <v/>
      </c>
      <c r="U489" s="136" t="str">
        <f>IF('Chiffres et fonctions'!$J$3=1,IF(COUNTIF(U459:U488,1)=0,IF(COUNTIF(U459:U488,4)=0,"","+"&amp;COUNTIF(U459:U488,4)),COUNTIF(U459:U488,1)&amp;IF(COUNTIF(U459:U488,4)=0,"","+"&amp;COUNTIF(U459:U488,4))),IF('Chiffres et fonctions'!$J$3=2,IF(30-(COUNTIF(U459:U488,""))-(COUNTIF(U459:U488,4))=0,"",30-(COUNTIF(U459:U488,""))-(COUNTIF(U459:U488,4))),""))</f>
        <v/>
      </c>
      <c r="V489" s="137" t="str">
        <f>IF('Chiffres et fonctions'!$J$3=1,IF(COUNTIF(V459:V488,1)=0,IF(COUNTIF(V459:V488,4)=0,"","+"&amp;COUNTIF(V459:V488,4)),COUNTIF(V459:V488,1)&amp;IF(COUNTIF(V459:V488,4)=0,"","+"&amp;COUNTIF(V459:V488,4))),IF('Chiffres et fonctions'!$J$3=2,IF(30-(COUNTIF(V459:V488,""))-(COUNTIF(V459:V488,4))=0,"",30-(COUNTIF(V459:V488,""))-(COUNTIF(V459:V488,4))),""))</f>
        <v/>
      </c>
      <c r="W489" s="136" t="str">
        <f>IF('Chiffres et fonctions'!$J$3=1,IF(COUNTIF(W459:W488,1)=0,IF(COUNTIF(W459:W488,4)=0,"","+"&amp;COUNTIF(W459:W488,4)),COUNTIF(W459:W488,1)&amp;IF(COUNTIF(W459:W488,4)=0,"","+"&amp;COUNTIF(W459:W488,4))),IF('Chiffres et fonctions'!$J$3=2,IF(30-(COUNTIF(W459:W488,""))-(COUNTIF(W459:W488,4))=0,"",30-(COUNTIF(W459:W488,""))-(COUNTIF(W459:W488,4))),""))</f>
        <v/>
      </c>
      <c r="X489" s="137" t="str">
        <f>IF('Chiffres et fonctions'!$J$3=1,IF(COUNTIF(X459:X488,1)=0,IF(COUNTIF(X459:X488,4)=0,"","+"&amp;COUNTIF(X459:X488,4)),COUNTIF(X459:X488,1)&amp;IF(COUNTIF(X459:X488,4)=0,"","+"&amp;COUNTIF(X459:X488,4))),IF('Chiffres et fonctions'!$J$3=2,IF(30-(COUNTIF(X459:X488,""))-(COUNTIF(X459:X488,4))=0,"",30-(COUNTIF(X459:X488,""))-(COUNTIF(X459:X488,4))),""))</f>
        <v/>
      </c>
      <c r="Y489" s="136" t="str">
        <f>IF('Chiffres et fonctions'!$J$3=1,IF(COUNTIF(Y459:Y488,1)=0,IF(COUNTIF(Y459:Y488,4)=0,"","+"&amp;COUNTIF(Y459:Y488,4)),COUNTIF(Y459:Y488,1)&amp;IF(COUNTIF(Y459:Y488,4)=0,"","+"&amp;COUNTIF(Y459:Y488,4))),IF('Chiffres et fonctions'!$J$3=2,IF(30-(COUNTIF(Y459:Y488,""))-(COUNTIF(Y459:Y488,4))=0,"",30-(COUNTIF(Y459:Y488,""))-(COUNTIF(Y459:Y488,4))),""))</f>
        <v/>
      </c>
      <c r="Z489" s="137" t="str">
        <f>IF('Chiffres et fonctions'!$J$3=1,IF(COUNTIF(Z459:Z488,1)=0,IF(COUNTIF(Z459:Z488,4)=0,"","+"&amp;COUNTIF(Z459:Z488,4)),COUNTIF(Z459:Z488,1)&amp;IF(COUNTIF(Z459:Z488,4)=0,"","+"&amp;COUNTIF(Z459:Z488,4))),IF('Chiffres et fonctions'!$J$3=2,IF(30-(COUNTIF(Z459:Z488,""))-(COUNTIF(Z459:Z488,4))=0,"",30-(COUNTIF(Z459:Z488,""))-(COUNTIF(Z459:Z488,4))),""))</f>
        <v/>
      </c>
      <c r="AA489" s="136" t="str">
        <f>IF('Chiffres et fonctions'!$J$3=1,IF(COUNTIF(AA459:AA488,1)=0,IF(COUNTIF(AA459:AA488,4)=0,"","+"&amp;COUNTIF(AA459:AA488,4)),COUNTIF(AA459:AA488,1)&amp;IF(COUNTIF(AA459:AA488,4)=0,"","+"&amp;COUNTIF(AA459:AA488,4))),IF('Chiffres et fonctions'!$J$3=2,IF(30-(COUNTIF(AA459:AA488,""))-(COUNTIF(AA459:AA488,4))=0,"",30-(COUNTIF(AA459:AA488,""))-(COUNTIF(AA459:AA488,4))),""))</f>
        <v/>
      </c>
      <c r="AB489" s="137" t="str">
        <f>IF('Chiffres et fonctions'!$J$3=1,IF(COUNTIF(AB459:AB488,1)=0,IF(COUNTIF(AB459:AB488,4)=0,"","+"&amp;COUNTIF(AB459:AB488,4)),COUNTIF(AB459:AB488,1)&amp;IF(COUNTIF(AB459:AB488,4)=0,"","+"&amp;COUNTIF(AB459:AB488,4))),IF('Chiffres et fonctions'!$J$3=2,IF(30-(COUNTIF(AB459:AB488,""))-(COUNTIF(AB459:AB488,4))=0,"",30-(COUNTIF(AB459:AB488,""))-(COUNTIF(AB459:AB488,4))),""))</f>
        <v/>
      </c>
      <c r="AC489" s="136" t="str">
        <f>IF('Chiffres et fonctions'!$J$3=1,IF(COUNTIF(AC459:AC488,1)=0,IF(COUNTIF(AC459:AC488,4)=0,"","+"&amp;COUNTIF(AC459:AC488,4)),COUNTIF(AC459:AC488,1)&amp;IF(COUNTIF(AC459:AC488,4)=0,"","+"&amp;COUNTIF(AC459:AC488,4))),IF('Chiffres et fonctions'!$J$3=2,IF(30-(COUNTIF(AC459:AC488,""))-(COUNTIF(AC459:AC488,4))=0,"",30-(COUNTIF(AC459:AC488,""))-(COUNTIF(AC459:AC488,4))),""))</f>
        <v/>
      </c>
      <c r="AD489" s="137" t="str">
        <f>IF('Chiffres et fonctions'!$J$3=1,IF(COUNTIF(AD459:AD488,1)=0,IF(COUNTIF(AD459:AD488,4)=0,"","+"&amp;COUNTIF(AD459:AD488,4)),COUNTIF(AD459:AD488,1)&amp;IF(COUNTIF(AD459:AD488,4)=0,"","+"&amp;COUNTIF(AD459:AD488,4))),IF('Chiffres et fonctions'!$J$3=2,IF(30-(COUNTIF(AD459:AD488,""))-(COUNTIF(AD459:AD488,4))=0,"",30-(COUNTIF(AD459:AD488,""))-(COUNTIF(AD459:AD488,4))),""))</f>
        <v/>
      </c>
      <c r="AE489" s="136" t="str">
        <f>IF('Chiffres et fonctions'!$J$3=1,IF(COUNTIF(AE459:AE488,1)=0,IF(COUNTIF(AE459:AE488,4)=0,"","+"&amp;COUNTIF(AE459:AE488,4)),COUNTIF(AE459:AE488,1)&amp;IF(COUNTIF(AE459:AE488,4)=0,"","+"&amp;COUNTIF(AE459:AE488,4))),IF('Chiffres et fonctions'!$J$3=2,IF(30-(COUNTIF(AE459:AE488,""))-(COUNTIF(AE459:AE488,4))=0,"",30-(COUNTIF(AE459:AE488,""))-(COUNTIF(AE459:AE488,4))),""))</f>
        <v/>
      </c>
      <c r="AF489" s="137" t="str">
        <f>IF('Chiffres et fonctions'!$J$3=1,IF(COUNTIF(AF459:AF488,1)=0,IF(COUNTIF(AF459:AF488,4)=0,"","+"&amp;COUNTIF(AF459:AF488,4)),COUNTIF(AF459:AF488,1)&amp;IF(COUNTIF(AF459:AF488,4)=0,"","+"&amp;COUNTIF(AF459:AF488,4))),IF('Chiffres et fonctions'!$J$3=2,IF(30-(COUNTIF(AF459:AF488,""))-(COUNTIF(AF459:AF488,4))=0,"",30-(COUNTIF(AF459:AF488,""))-(COUNTIF(AF459:AF488,4))),""))</f>
        <v/>
      </c>
      <c r="AG489" s="136" t="str">
        <f>IF('Chiffres et fonctions'!$J$3=1,IF(COUNTIF(AG459:AG488,1)=0,IF(COUNTIF(AG459:AG488,4)=0,"","+"&amp;COUNTIF(AG459:AG488,4)),COUNTIF(AG459:AG488,1)&amp;IF(COUNTIF(AG459:AG488,4)=0,"","+"&amp;COUNTIF(AG459:AG488,4))),IF('Chiffres et fonctions'!$J$3=2,IF(30-(COUNTIF(AG459:AG488,""))-(COUNTIF(AG459:AG488,4))=0,"",30-(COUNTIF(AG459:AG488,""))-(COUNTIF(AG459:AG488,4))),""))</f>
        <v/>
      </c>
      <c r="AH489" s="137" t="str">
        <f>IF('Chiffres et fonctions'!$J$3=1,IF(COUNTIF(AH459:AH488,1)=0,IF(COUNTIF(AH459:AH488,4)=0,"","+"&amp;COUNTIF(AH459:AH488,4)),COUNTIF(AH459:AH488,1)&amp;IF(COUNTIF(AH459:AH488,4)=0,"","+"&amp;COUNTIF(AH459:AH488,4))),IF('Chiffres et fonctions'!$J$3=2,IF(30-(COUNTIF(AH459:AH488,""))-(COUNTIF(AH459:AH488,4))=0,"",30-(COUNTIF(AH459:AH488,""))-(COUNTIF(AH459:AH488,4))),""))</f>
        <v/>
      </c>
      <c r="AI489" s="136" t="str">
        <f>IF('Chiffres et fonctions'!$J$3=1,IF(COUNTIF(AI459:AI488,1)=0,IF(COUNTIF(AI459:AI488,4)=0,"","+"&amp;COUNTIF(AI459:AI488,4)),COUNTIF(AI459:AI488,1)&amp;IF(COUNTIF(AI459:AI488,4)=0,"","+"&amp;COUNTIF(AI459:AI488,4))),IF('Chiffres et fonctions'!$J$3=2,IF(30-(COUNTIF(AI459:AI488,""))-(COUNTIF(AI459:AI488,4))=0,"",30-(COUNTIF(AI459:AI488,""))-(COUNTIF(AI459:AI488,4))),""))</f>
        <v/>
      </c>
      <c r="AJ489" s="137" t="str">
        <f>IF('Chiffres et fonctions'!$J$3=1,IF(COUNTIF(AJ459:AJ488,1)=0,IF(COUNTIF(AJ459:AJ488,4)=0,"","+"&amp;COUNTIF(AJ459:AJ488,4)),COUNTIF(AJ459:AJ488,1)&amp;IF(COUNTIF(AJ459:AJ488,4)=0,"","+"&amp;COUNTIF(AJ459:AJ488,4))),IF('Chiffres et fonctions'!$J$3=2,IF(30-(COUNTIF(AJ459:AJ488,""))-(COUNTIF(AJ459:AJ488,4))=0,"",30-(COUNTIF(AJ459:AJ488,""))-(COUNTIF(AJ459:AJ488,4))),""))</f>
        <v/>
      </c>
      <c r="AK489" s="136" t="str">
        <f>IF('Chiffres et fonctions'!$J$3=1,IF(COUNTIF(AK459:AK488,1)=0,IF(COUNTIF(AK459:AK488,4)=0,"","+"&amp;COUNTIF(AK459:AK488,4)),COUNTIF(AK459:AK488,1)&amp;IF(COUNTIF(AK459:AK488,4)=0,"","+"&amp;COUNTIF(AK459:AK488,4))),IF('Chiffres et fonctions'!$J$3=2,IF(30-(COUNTIF(AK459:AK488,""))-(COUNTIF(AK459:AK488,4))=0,"",30-(COUNTIF(AK459:AK488,""))-(COUNTIF(AK459:AK488,4))),""))</f>
        <v/>
      </c>
      <c r="AL489" s="137" t="str">
        <f>IF('Chiffres et fonctions'!$J$3=1,IF(COUNTIF(AL459:AL488,1)=0,IF(COUNTIF(AL459:AL488,4)=0,"","+"&amp;COUNTIF(AL459:AL488,4)),COUNTIF(AL459:AL488,1)&amp;IF(COUNTIF(AL459:AL488,4)=0,"","+"&amp;COUNTIF(AL459:AL488,4))),IF('Chiffres et fonctions'!$J$3=2,IF(30-(COUNTIF(AL459:AL488,""))-(COUNTIF(AL459:AL488,4))=0,"",30-(COUNTIF(AL459:AL488,""))-(COUNTIF(AL459:AL488,4))),""))</f>
        <v/>
      </c>
      <c r="AM489" s="136" t="str">
        <f>IF('Chiffres et fonctions'!$J$3=1,IF(COUNTIF(AM459:AM488,1)=0,IF(COUNTIF(AM459:AM488,4)=0,"","+"&amp;COUNTIF(AM459:AM488,4)),COUNTIF(AM459:AM488,1)&amp;IF(COUNTIF(AM459:AM488,4)=0,"","+"&amp;COUNTIF(AM459:AM488,4))),IF('Chiffres et fonctions'!$J$3=2,IF(30-(COUNTIF(AM459:AM488,""))-(COUNTIF(AM459:AM488,4))=0,"",30-(COUNTIF(AM459:AM488,""))-(COUNTIF(AM459:AM488,4))),""))</f>
        <v/>
      </c>
      <c r="AN489" s="137" t="str">
        <f>IF('Chiffres et fonctions'!$J$3=1,IF(COUNTIF(AN459:AN488,1)=0,IF(COUNTIF(AN459:AN488,4)=0,"","+"&amp;COUNTIF(AN459:AN488,4)),COUNTIF(AN459:AN488,1)&amp;IF(COUNTIF(AN459:AN488,4)=0,"","+"&amp;COUNTIF(AN459:AN488,4))),IF('Chiffres et fonctions'!$J$3=2,IF(30-(COUNTIF(AN459:AN488,""))-(COUNTIF(AN459:AN488,4))=0,"",30-(COUNTIF(AN459:AN488,""))-(COUNTIF(AN459:AN488,4))),""))</f>
        <v/>
      </c>
      <c r="AO489" s="136" t="str">
        <f>IF('Chiffres et fonctions'!$J$3=1,IF(COUNTIF(AO459:AO488,1)=0,IF(COUNTIF(AO459:AO488,4)=0,"","+"&amp;COUNTIF(AO459:AO488,4)),COUNTIF(AO459:AO488,1)&amp;IF(COUNTIF(AO459:AO488,4)=0,"","+"&amp;COUNTIF(AO459:AO488,4))),IF('Chiffres et fonctions'!$J$3=2,IF(30-(COUNTIF(AO459:AO488,""))-(COUNTIF(AO459:AO488,4))=0,"",30-(COUNTIF(AO459:AO488,""))-(COUNTIF(AO459:AO488,4))),""))</f>
        <v/>
      </c>
      <c r="AP489" s="137" t="str">
        <f>IF('Chiffres et fonctions'!$J$3=1,IF(COUNTIF(AP459:AP488,1)=0,IF(COUNTIF(AP459:AP488,4)=0,"","+"&amp;COUNTIF(AP459:AP488,4)),COUNTIF(AP459:AP488,1)&amp;IF(COUNTIF(AP459:AP488,4)=0,"","+"&amp;COUNTIF(AP459:AP488,4))),IF('Chiffres et fonctions'!$J$3=2,IF(30-(COUNTIF(AP459:AP488,""))-(COUNTIF(AP459:AP488,4))=0,"",30-(COUNTIF(AP459:AP488,""))-(COUNTIF(AP459:AP488,4))),""))</f>
        <v/>
      </c>
      <c r="AQ489" s="136" t="str">
        <f>IF('Chiffres et fonctions'!$J$3=1,IF(COUNTIF(AQ459:AQ488,1)=0,IF(COUNTIF(AQ459:AQ488,4)=0,"","+"&amp;COUNTIF(AQ459:AQ488,4)),COUNTIF(AQ459:AQ488,1)&amp;IF(COUNTIF(AQ459:AQ488,4)=0,"","+"&amp;COUNTIF(AQ459:AQ488,4))),IF('Chiffres et fonctions'!$J$3=2,IF(30-(COUNTIF(AQ459:AQ488,""))-(COUNTIF(AQ459:AQ488,4))=0,"",30-(COUNTIF(AQ459:AQ488,""))-(COUNTIF(AQ459:AQ488,4))),""))</f>
        <v/>
      </c>
      <c r="AR489" s="137" t="str">
        <f>IF('Chiffres et fonctions'!$J$3=1,IF(COUNTIF(AR459:AR488,1)=0,IF(COUNTIF(AR459:AR488,4)=0,"","+"&amp;COUNTIF(AR459:AR488,4)),COUNTIF(AR459:AR488,1)&amp;IF(COUNTIF(AR459:AR488,4)=0,"","+"&amp;COUNTIF(AR459:AR488,4))),IF('Chiffres et fonctions'!$J$3=2,IF(30-(COUNTIF(AR459:AR488,""))-(COUNTIF(AR459:AR488,4))=0,"",30-(COUNTIF(AR459:AR488,""))-(COUNTIF(AR459:AR488,4))),""))</f>
        <v/>
      </c>
      <c r="AS489" s="136" t="str">
        <f>IF('Chiffres et fonctions'!$J$3=1,IF(COUNTIF(AS459:AS488,1)=0,IF(COUNTIF(AS459:AS488,4)=0,"","+"&amp;COUNTIF(AS459:AS488,4)),COUNTIF(AS459:AS488,1)&amp;IF(COUNTIF(AS459:AS488,4)=0,"","+"&amp;COUNTIF(AS459:AS488,4))),IF('Chiffres et fonctions'!$J$3=2,IF(30-(COUNTIF(AS459:AS488,""))-(COUNTIF(AS459:AS488,4))=0,"",30-(COUNTIF(AS459:AS488,""))-(COUNTIF(AS459:AS488,4))),""))</f>
        <v/>
      </c>
      <c r="AT489" s="137" t="str">
        <f>IF('Chiffres et fonctions'!$J$3=1,IF(COUNTIF(AT459:AT488,1)=0,IF(COUNTIF(AT459:AT488,4)=0,"","+"&amp;COUNTIF(AT459:AT488,4)),COUNTIF(AT459:AT488,1)&amp;IF(COUNTIF(AT459:AT488,4)=0,"","+"&amp;COUNTIF(AT459:AT488,4))),IF('Chiffres et fonctions'!$J$3=2,IF(30-(COUNTIF(AT459:AT488,""))-(COUNTIF(AT459:AT488,4))=0,"",30-(COUNTIF(AT459:AT488,""))-(COUNTIF(AT459:AT488,4))),""))</f>
        <v/>
      </c>
      <c r="AU489" s="136" t="str">
        <f>IF('Chiffres et fonctions'!$J$3=1,IF(COUNTIF(AU459:AU488,1)=0,IF(COUNTIF(AU459:AU488,4)=0,"","+"&amp;COUNTIF(AU459:AU488,4)),COUNTIF(AU459:AU488,1)&amp;IF(COUNTIF(AU459:AU488,4)=0,"","+"&amp;COUNTIF(AU459:AU488,4))),IF('Chiffres et fonctions'!$J$3=2,IF(30-(COUNTIF(AU459:AU488,""))-(COUNTIF(AU459:AU488,4))=0,"",30-(COUNTIF(AU459:AU488,""))-(COUNTIF(AU459:AU488,4))),""))</f>
        <v/>
      </c>
      <c r="AV489" s="137" t="str">
        <f>IF('Chiffres et fonctions'!$J$3=1,IF(COUNTIF(AV459:AV488,1)=0,IF(COUNTIF(AV459:AV488,4)=0,"","+"&amp;COUNTIF(AV459:AV488,4)),COUNTIF(AV459:AV488,1)&amp;IF(COUNTIF(AV459:AV488,4)=0,"","+"&amp;COUNTIF(AV459:AV488,4))),IF('Chiffres et fonctions'!$J$3=2,IF(30-(COUNTIF(AV459:AV488,""))-(COUNTIF(AV459:AV488,4))=0,"",30-(COUNTIF(AV459:AV488,""))-(COUNTIF(AV459:AV488,4))),""))</f>
        <v/>
      </c>
      <c r="AW489" s="136" t="str">
        <f>IF('Chiffres et fonctions'!$J$3=1,IF(COUNTIF(AW459:AW488,1)=0,IF(COUNTIF(AW459:AW488,4)=0,"","+"&amp;COUNTIF(AW459:AW488,4)),COUNTIF(AW459:AW488,1)&amp;IF(COUNTIF(AW459:AW488,4)=0,"","+"&amp;COUNTIF(AW459:AW488,4))),IF('Chiffres et fonctions'!$J$3=2,IF(30-(COUNTIF(AW459:AW488,""))-(COUNTIF(AW459:AW488,4))=0,"",30-(COUNTIF(AW459:AW488,""))-(COUNTIF(AW459:AW488,4))),""))</f>
        <v/>
      </c>
      <c r="AX489" s="137" t="str">
        <f>IF('Chiffres et fonctions'!$J$3=1,IF(COUNTIF(AX459:AX488,1)=0,IF(COUNTIF(AX459:AX488,4)=0,"","+"&amp;COUNTIF(AX459:AX488,4)),COUNTIF(AX459:AX488,1)&amp;IF(COUNTIF(AX459:AX488,4)=0,"","+"&amp;COUNTIF(AX459:AX488,4))),IF('Chiffres et fonctions'!$J$3=2,IF(30-(COUNTIF(AX459:AX488,""))-(COUNTIF(AX459:AX488,4))=0,"",30-(COUNTIF(AX459:AX488,""))-(COUNTIF(AX459:AX488,4))),""))</f>
        <v/>
      </c>
      <c r="AY489" s="136" t="str">
        <f>IF('Chiffres et fonctions'!$J$3=1,IF(COUNTIF(AY459:AY488,1)=0,IF(COUNTIF(AY459:AY488,4)=0,"","+"&amp;COUNTIF(AY459:AY488,4)),COUNTIF(AY459:AY488,1)&amp;IF(COUNTIF(AY459:AY488,4)=0,"","+"&amp;COUNTIF(AY459:AY488,4))),IF('Chiffres et fonctions'!$J$3=2,IF(30-(COUNTIF(AY459:AY488,""))-(COUNTIF(AY459:AY488,4))=0,"",30-(COUNTIF(AY459:AY488,""))-(COUNTIF(AY459:AY488,4))),""))</f>
        <v/>
      </c>
      <c r="AZ489" s="137" t="str">
        <f>IF('Chiffres et fonctions'!$J$3=1,IF(COUNTIF(AZ459:AZ488,1)=0,IF(COUNTIF(AZ459:AZ488,4)=0,"","+"&amp;COUNTIF(AZ459:AZ488,4)),COUNTIF(AZ459:AZ488,1)&amp;IF(COUNTIF(AZ459:AZ488,4)=0,"","+"&amp;COUNTIF(AZ459:AZ488,4))),IF('Chiffres et fonctions'!$J$3=2,IF(30-(COUNTIF(AZ459:AZ488,""))-(COUNTIF(AZ459:AZ488,4))=0,"",30-(COUNTIF(AZ459:AZ488,""))-(COUNTIF(AZ459:AZ488,4))),""))</f>
        <v/>
      </c>
      <c r="BA489" s="136" t="str">
        <f>IF('Chiffres et fonctions'!$J$3=1,IF(COUNTIF(BA459:BA488,1)=0,IF(COUNTIF(BA459:BA488,4)=0,"","+"&amp;COUNTIF(BA459:BA488,4)),COUNTIF(BA459:BA488,1)&amp;IF(COUNTIF(BA459:BA488,4)=0,"","+"&amp;COUNTIF(BA459:BA488,4))),IF('Chiffres et fonctions'!$J$3=2,IF(30-(COUNTIF(BA459:BA488,""))-(COUNTIF(BA459:BA488,4))=0,"",30-(COUNTIF(BA459:BA488,""))-(COUNTIF(BA459:BA488,4))),""))</f>
        <v/>
      </c>
      <c r="BB489" s="137" t="str">
        <f>IF('Chiffres et fonctions'!$J$3=1,IF(COUNTIF(BB459:BB488,1)=0,IF(COUNTIF(BB459:BB488,4)=0,"","+"&amp;COUNTIF(BB459:BB488,4)),COUNTIF(BB459:BB488,1)&amp;IF(COUNTIF(BB459:BB488,4)=0,"","+"&amp;COUNTIF(BB459:BB488,4))),IF('Chiffres et fonctions'!$J$3=2,IF(30-(COUNTIF(BB459:BB488,""))-(COUNTIF(BB459:BB488,4))=0,"",30-(COUNTIF(BB459:BB488,""))-(COUNTIF(BB459:BB488,4))),""))</f>
        <v/>
      </c>
      <c r="BC489" s="113">
        <f>SUM(BC459:BC488)</f>
        <v>0</v>
      </c>
      <c r="BD489" s="370"/>
      <c r="BE489" s="145"/>
      <c r="BF489" s="146"/>
      <c r="BG489" s="147"/>
      <c r="BH489" s="146">
        <v>0.91849999999999998</v>
      </c>
      <c r="BI489" s="146"/>
      <c r="BJ489" s="146"/>
      <c r="BK489" s="224"/>
      <c r="BL489" s="171"/>
      <c r="BM489" s="171"/>
      <c r="BN489" s="171"/>
      <c r="BO489" s="171"/>
      <c r="BP489" s="171"/>
      <c r="BQ489" s="171"/>
      <c r="BR489" s="114"/>
      <c r="BS489" s="114"/>
      <c r="BT489" s="171"/>
      <c r="BU489" s="225"/>
      <c r="BV489" s="221"/>
      <c r="BW489" s="225"/>
      <c r="BX489" s="221"/>
      <c r="BY489" s="115"/>
      <c r="BZ489" s="115"/>
      <c r="CA489" s="115"/>
      <c r="CB489" s="115"/>
      <c r="CC489" s="115"/>
      <c r="CD489" s="115"/>
      <c r="CE489" s="115"/>
      <c r="CF489" s="115"/>
      <c r="CG489" s="115"/>
      <c r="CH489" s="115"/>
      <c r="CI489" s="115"/>
      <c r="CJ489" s="115"/>
      <c r="CK489" s="115"/>
      <c r="CL489" s="115"/>
      <c r="CM489" s="115"/>
      <c r="CN489" s="115"/>
      <c r="CO489" s="115"/>
      <c r="CP489" s="115"/>
      <c r="CQ489" s="115"/>
      <c r="CR489" s="115"/>
      <c r="CS489" s="115"/>
      <c r="CT489" s="115"/>
      <c r="CU489" s="115"/>
      <c r="CV489" s="115"/>
      <c r="CW489" s="115"/>
      <c r="CX489" s="115"/>
      <c r="CY489" s="115"/>
      <c r="CZ489" s="115"/>
      <c r="DA489" s="115"/>
      <c r="DB489" s="115"/>
      <c r="DC489" s="115"/>
      <c r="DD489" s="115"/>
      <c r="DE489" s="115"/>
      <c r="DF489" s="115"/>
      <c r="DG489" s="115"/>
      <c r="DH489" s="115"/>
      <c r="DI489" s="115"/>
      <c r="DJ489" s="115"/>
      <c r="DK489" s="115"/>
      <c r="DL489" s="115"/>
      <c r="DM489" s="115"/>
      <c r="DN489" s="115"/>
      <c r="DO489" s="115"/>
      <c r="DP489" s="115"/>
      <c r="DQ489" s="115"/>
      <c r="DR489" s="115"/>
      <c r="DS489" s="115"/>
      <c r="DT489" s="115"/>
      <c r="DU489" s="115"/>
      <c r="DV489" s="115"/>
      <c r="DW489" s="115"/>
      <c r="DX489" s="115"/>
      <c r="DY489" s="115"/>
      <c r="DZ489" s="115"/>
      <c r="EA489" s="115"/>
      <c r="EB489" s="115"/>
      <c r="EC489" s="115"/>
      <c r="ED489" s="115"/>
      <c r="EE489" s="115"/>
      <c r="EF489" s="115"/>
      <c r="EG489" s="115"/>
      <c r="EH489" s="115"/>
      <c r="EI489" s="115"/>
      <c r="EJ489" s="115"/>
      <c r="EK489" s="115"/>
      <c r="EL489" s="115"/>
      <c r="EM489" s="115"/>
      <c r="EN489" s="115"/>
      <c r="EO489" s="115"/>
      <c r="EP489" s="115"/>
      <c r="EQ489" s="115"/>
      <c r="ER489" s="115"/>
      <c r="ES489" s="115"/>
      <c r="ET489" s="115"/>
      <c r="EU489" s="115"/>
      <c r="EV489" s="115"/>
      <c r="EW489" s="115"/>
      <c r="EX489" s="115"/>
      <c r="EY489" s="115"/>
      <c r="EZ489" s="115"/>
      <c r="FA489" s="115"/>
      <c r="FB489" s="115"/>
      <c r="FC489" s="115"/>
      <c r="FD489" s="115"/>
      <c r="FE489" s="115"/>
      <c r="FF489" s="115"/>
      <c r="FG489" s="115"/>
      <c r="FH489" s="115"/>
      <c r="FI489" s="115"/>
      <c r="FJ489" s="115"/>
      <c r="FK489" s="115"/>
      <c r="FL489" s="115"/>
      <c r="FM489" s="115"/>
      <c r="FN489" s="115"/>
      <c r="FO489" s="115"/>
      <c r="FP489" s="115"/>
      <c r="FQ489" s="115"/>
      <c r="FR489" s="115"/>
      <c r="FS489" s="115"/>
      <c r="FT489" s="115"/>
      <c r="FU489" s="115"/>
      <c r="FV489" s="115"/>
      <c r="FW489" s="115"/>
      <c r="FX489" s="115"/>
      <c r="FY489" s="115"/>
      <c r="FZ489" s="115"/>
      <c r="GA489" s="115"/>
      <c r="GB489" s="115"/>
      <c r="GC489" s="115"/>
      <c r="GD489" s="115"/>
      <c r="GE489" s="115"/>
      <c r="GF489" s="115"/>
      <c r="GG489" s="115"/>
      <c r="GH489" s="115"/>
      <c r="GI489" s="115"/>
      <c r="GJ489" s="115"/>
      <c r="GK489" s="115"/>
      <c r="GL489" s="115"/>
      <c r="GM489" s="115"/>
      <c r="GN489" s="115"/>
      <c r="GO489" s="115"/>
      <c r="GP489" s="115"/>
      <c r="GQ489" s="115"/>
      <c r="GR489" s="115"/>
      <c r="GS489" s="115"/>
      <c r="GT489" s="115"/>
      <c r="GU489" s="115"/>
      <c r="GV489" s="115"/>
      <c r="GW489" s="115"/>
      <c r="GX489" s="115"/>
      <c r="GY489" s="115"/>
      <c r="GZ489" s="115"/>
      <c r="HA489" s="115"/>
      <c r="HB489" s="115"/>
      <c r="HC489" s="115"/>
      <c r="HD489" s="115"/>
      <c r="HE489" s="115"/>
      <c r="HF489" s="115"/>
      <c r="HG489" s="115"/>
      <c r="HH489" s="115"/>
      <c r="HI489" s="115"/>
      <c r="HJ489" s="115"/>
      <c r="HK489" s="115"/>
      <c r="HL489" s="115"/>
      <c r="HM489" s="115"/>
      <c r="HN489" s="115"/>
      <c r="HO489" s="115"/>
      <c r="HP489" s="115"/>
      <c r="HQ489" s="115"/>
      <c r="HR489" s="115"/>
      <c r="HS489" s="115"/>
      <c r="HT489" s="115"/>
      <c r="HU489" s="115"/>
      <c r="HV489" s="115"/>
      <c r="HW489" s="115"/>
      <c r="HX489" s="115"/>
      <c r="HY489" s="115"/>
      <c r="HZ489" s="115"/>
      <c r="IA489" s="115"/>
      <c r="IB489" s="115"/>
      <c r="IC489" s="115"/>
      <c r="ID489" s="115"/>
      <c r="IE489" s="115"/>
      <c r="IF489" s="115"/>
      <c r="IG489" s="115"/>
      <c r="IH489" s="115"/>
      <c r="II489" s="115"/>
      <c r="IJ489" s="115"/>
      <c r="IK489" s="115"/>
      <c r="IL489" s="115"/>
      <c r="IM489" s="115"/>
      <c r="IN489" s="115"/>
      <c r="IO489" s="115"/>
      <c r="IP489" s="115"/>
      <c r="IQ489" s="115"/>
      <c r="IR489" s="115"/>
      <c r="IS489" s="115"/>
      <c r="IT489" s="115"/>
      <c r="IU489" s="115"/>
      <c r="IV489" s="115"/>
      <c r="IW489" s="115"/>
      <c r="IX489" s="115"/>
      <c r="IY489" s="115"/>
      <c r="IZ489" s="115"/>
      <c r="JA489" s="115"/>
      <c r="JB489" s="115"/>
      <c r="JC489" s="115"/>
      <c r="JD489" s="115"/>
      <c r="JE489" s="115"/>
      <c r="JF489" s="115"/>
      <c r="JG489" s="115"/>
      <c r="JH489" s="115"/>
      <c r="JI489" s="115"/>
      <c r="JJ489" s="115"/>
      <c r="JK489" s="115"/>
      <c r="JL489" s="115"/>
      <c r="JM489" s="115"/>
      <c r="JN489" s="115"/>
      <c r="JO489" s="115"/>
      <c r="JP489" s="115"/>
      <c r="JQ489" s="115"/>
      <c r="JR489" s="115"/>
      <c r="JS489" s="115"/>
      <c r="JT489" s="115"/>
      <c r="JU489" s="115"/>
      <c r="JV489" s="115"/>
      <c r="JW489" s="115"/>
      <c r="JX489" s="115"/>
      <c r="JY489" s="115"/>
      <c r="JZ489" s="115"/>
      <c r="KA489" s="115"/>
      <c r="KB489" s="115"/>
      <c r="KC489" s="115"/>
      <c r="KD489" s="115"/>
      <c r="KE489" s="115"/>
      <c r="KF489" s="115"/>
      <c r="KG489" s="115"/>
      <c r="KH489" s="115"/>
      <c r="KI489" s="115"/>
      <c r="KJ489" s="115"/>
      <c r="KK489" s="115"/>
      <c r="KL489" s="115"/>
      <c r="KM489" s="115"/>
      <c r="KN489" s="115"/>
      <c r="KO489" s="115"/>
      <c r="KP489" s="115"/>
      <c r="KQ489" s="115"/>
      <c r="KR489" s="115"/>
      <c r="KS489" s="115"/>
      <c r="KT489" s="115"/>
      <c r="KU489" s="115"/>
      <c r="KV489" s="115"/>
      <c r="KW489" s="115"/>
      <c r="KX489" s="115"/>
      <c r="KY489" s="115"/>
      <c r="KZ489" s="115"/>
      <c r="LA489" s="115"/>
      <c r="LB489" s="115"/>
      <c r="LC489" s="115"/>
      <c r="LD489" s="115"/>
      <c r="LE489" s="115"/>
      <c r="LF489" s="115"/>
      <c r="LG489" s="115"/>
      <c r="LH489" s="115"/>
      <c r="LI489" s="115"/>
      <c r="LJ489" s="115"/>
      <c r="LK489" s="115"/>
      <c r="LL489" s="115"/>
      <c r="LM489" s="115"/>
      <c r="LN489" s="115"/>
      <c r="LO489" s="115"/>
      <c r="LP489" s="115"/>
      <c r="LQ489" s="115"/>
      <c r="LR489" s="115"/>
      <c r="LS489" s="115"/>
      <c r="LT489" s="115"/>
      <c r="LU489" s="115"/>
      <c r="LV489" s="115"/>
      <c r="LW489" s="115"/>
      <c r="LX489" s="115"/>
      <c r="LY489" s="115"/>
      <c r="LZ489" s="115"/>
      <c r="MA489" s="115"/>
      <c r="MB489" s="115"/>
      <c r="MC489" s="115"/>
      <c r="MD489" s="115"/>
      <c r="ME489" s="115"/>
      <c r="MF489" s="115"/>
      <c r="MG489" s="115"/>
      <c r="MH489" s="115"/>
      <c r="MI489" s="115"/>
      <c r="MJ489" s="115"/>
      <c r="MK489" s="115"/>
      <c r="ML489" s="115"/>
      <c r="MM489" s="115"/>
      <c r="MN489" s="115"/>
      <c r="MO489" s="115"/>
      <c r="MP489" s="115"/>
      <c r="MQ489" s="115"/>
      <c r="MS489" s="224"/>
      <c r="MT489" s="116"/>
      <c r="MU489" s="117"/>
      <c r="MV489" s="117"/>
      <c r="MW489" s="117"/>
      <c r="MX489" s="117"/>
      <c r="MY489" s="117"/>
      <c r="MZ489" s="117"/>
      <c r="NA489" s="117"/>
      <c r="NB489" s="117"/>
      <c r="NC489" s="117"/>
      <c r="ND489" s="117"/>
      <c r="NE489" s="117"/>
      <c r="NF489" s="117"/>
      <c r="NG489" s="117"/>
      <c r="NH489" s="117"/>
      <c r="NI489" s="117"/>
      <c r="NJ489" s="117"/>
      <c r="NK489" s="117"/>
      <c r="NL489" s="117"/>
      <c r="NM489" s="118"/>
      <c r="NN489" s="350"/>
    </row>
    <row r="490" spans="1:384" s="14" customFormat="1" ht="10.199999999999999" customHeight="1" thickBot="1">
      <c r="A490" s="110"/>
      <c r="B490" s="337"/>
      <c r="C490" s="336"/>
      <c r="D490" s="119"/>
      <c r="E490" s="140"/>
      <c r="F490" s="140"/>
      <c r="G490" s="140"/>
      <c r="H490" s="120"/>
      <c r="I490" s="339" t="str">
        <f>I455</f>
        <v>BRASSERIE</v>
      </c>
      <c r="J490" s="339"/>
      <c r="K490" s="339"/>
      <c r="L490" s="339"/>
      <c r="M490" s="339"/>
      <c r="N490" s="340"/>
      <c r="O490" s="138" t="str">
        <f>IF('Chiffres et fonctions'!$J$3=1,IF(COUNTIF(O459:O488,2)=0,"",COUNTIF(O459:O488,2)),IF('Chiffres et fonctions'!$J$3=2,IF(COUNTIF(O459:O488,4)=0,"","+ "&amp;(COUNTIF(O459:O488,4))),""))</f>
        <v/>
      </c>
      <c r="P490" s="139" t="str">
        <f>IF('Chiffres et fonctions'!$J$3=1,IF(COUNTIF(P459:P488,2)=0,"",COUNTIF(P459:P488,2)),IF('Chiffres et fonctions'!$J$3=2,IF(COUNTIF(P459:P488,4)=0,"","+ "&amp;(COUNTIF(P459:P488,4))),""))</f>
        <v/>
      </c>
      <c r="Q490" s="138" t="str">
        <f>IF('Chiffres et fonctions'!$J$3=1,IF(COUNTIF(Q459:Q488,2)=0,"",COUNTIF(Q459:Q488,2)),IF('Chiffres et fonctions'!$J$3=2,IF(COUNTIF(Q459:Q488,4)=0,"","+ "&amp;(COUNTIF(Q459:Q488,4))),""))</f>
        <v/>
      </c>
      <c r="R490" s="139" t="str">
        <f>IF('Chiffres et fonctions'!$J$3=1,IF(COUNTIF(R459:R488,2)=0,"",COUNTIF(R459:R488,2)),IF('Chiffres et fonctions'!$J$3=2,IF(COUNTIF(R459:R488,4)=0,"","+ "&amp;(COUNTIF(R459:R488,4))),""))</f>
        <v/>
      </c>
      <c r="S490" s="138" t="str">
        <f>IF('Chiffres et fonctions'!$J$3=1,IF(COUNTIF(S459:S488,2)=0,"",COUNTIF(S459:S488,2)),IF('Chiffres et fonctions'!$J$3=2,IF(COUNTIF(S459:S488,4)=0,"","+ "&amp;(COUNTIF(S459:S488,4))),""))</f>
        <v/>
      </c>
      <c r="T490" s="139" t="str">
        <f>IF('Chiffres et fonctions'!$J$3=1,IF(COUNTIF(T459:T488,2)=0,"",COUNTIF(T459:T488,2)),IF('Chiffres et fonctions'!$J$3=2,IF(COUNTIF(T459:T488,4)=0,"","+ "&amp;(COUNTIF(T459:T488,4))),""))</f>
        <v/>
      </c>
      <c r="U490" s="138" t="str">
        <f>IF('Chiffres et fonctions'!$J$3=1,IF(COUNTIF(U459:U488,2)=0,"",COUNTIF(U459:U488,2)),IF('Chiffres et fonctions'!$J$3=2,IF(COUNTIF(U459:U488,4)=0,"","+ "&amp;(COUNTIF(U459:U488,4))),""))</f>
        <v/>
      </c>
      <c r="V490" s="139" t="str">
        <f>IF('Chiffres et fonctions'!$J$3=1,IF(COUNTIF(V459:V488,2)=0,"",COUNTIF(V459:V488,2)),IF('Chiffres et fonctions'!$J$3=2,IF(COUNTIF(V459:V488,4)=0,"","+ "&amp;(COUNTIF(V459:V488,4))),""))</f>
        <v/>
      </c>
      <c r="W490" s="138" t="str">
        <f>IF('Chiffres et fonctions'!$J$3=1,IF(COUNTIF(W459:W488,2)=0,"",COUNTIF(W459:W488,2)),IF('Chiffres et fonctions'!$J$3=2,IF(COUNTIF(W459:W488,4)=0,"","+ "&amp;(COUNTIF(W459:W488,4))),""))</f>
        <v/>
      </c>
      <c r="X490" s="139" t="str">
        <f>IF('Chiffres et fonctions'!$J$3=1,IF(COUNTIF(X459:X488,2)=0,"",COUNTIF(X459:X488,2)),IF('Chiffres et fonctions'!$J$3=2,IF(COUNTIF(X459:X488,4)=0,"","+ "&amp;(COUNTIF(X459:X488,4))),""))</f>
        <v/>
      </c>
      <c r="Y490" s="138" t="str">
        <f>IF('Chiffres et fonctions'!$J$3=1,IF(COUNTIF(Y459:Y488,2)=0,"",COUNTIF(Y459:Y488,2)),IF('Chiffres et fonctions'!$J$3=2,IF(COUNTIF(Y459:Y488,4)=0,"","+ "&amp;(COUNTIF(Y459:Y488,4))),""))</f>
        <v/>
      </c>
      <c r="Z490" s="139" t="str">
        <f>IF('Chiffres et fonctions'!$J$3=1,IF(COUNTIF(Z459:Z488,2)=0,"",COUNTIF(Z459:Z488,2)),IF('Chiffres et fonctions'!$J$3=2,IF(COUNTIF(Z459:Z488,4)=0,"","+ "&amp;(COUNTIF(Z459:Z488,4))),""))</f>
        <v/>
      </c>
      <c r="AA490" s="138" t="str">
        <f>IF('Chiffres et fonctions'!$J$3=1,IF(COUNTIF(AA459:AA488,2)=0,"",COUNTIF(AA459:AA488,2)),IF('Chiffres et fonctions'!$J$3=2,IF(COUNTIF(AA459:AA488,4)=0,"","+ "&amp;(COUNTIF(AA459:AA488,4))),""))</f>
        <v/>
      </c>
      <c r="AB490" s="139" t="str">
        <f>IF('Chiffres et fonctions'!$J$3=1,IF(COUNTIF(AB459:AB488,2)=0,"",COUNTIF(AB459:AB488,2)),IF('Chiffres et fonctions'!$J$3=2,IF(COUNTIF(AB459:AB488,4)=0,"","+ "&amp;(COUNTIF(AB459:AB488,4))),""))</f>
        <v/>
      </c>
      <c r="AC490" s="138" t="str">
        <f>IF('Chiffres et fonctions'!$J$3=1,IF(COUNTIF(AC459:AC488,2)=0,"",COUNTIF(AC459:AC488,2)),IF('Chiffres et fonctions'!$J$3=2,IF(COUNTIF(AC459:AC488,4)=0,"","+ "&amp;(COUNTIF(AC459:AC488,4))),""))</f>
        <v/>
      </c>
      <c r="AD490" s="139" t="str">
        <f>IF('Chiffres et fonctions'!$J$3=1,IF(COUNTIF(AD459:AD488,2)=0,"",COUNTIF(AD459:AD488,2)),IF('Chiffres et fonctions'!$J$3=2,IF(COUNTIF(AD459:AD488,4)=0,"","+ "&amp;(COUNTIF(AD459:AD488,4))),""))</f>
        <v/>
      </c>
      <c r="AE490" s="138" t="str">
        <f>IF('Chiffres et fonctions'!$J$3=1,IF(COUNTIF(AE459:AE488,2)=0,"",COUNTIF(AE459:AE488,2)),IF('Chiffres et fonctions'!$J$3=2,IF(COUNTIF(AE459:AE488,4)=0,"","+ "&amp;(COUNTIF(AE459:AE488,4))),""))</f>
        <v/>
      </c>
      <c r="AF490" s="139" t="str">
        <f>IF('Chiffres et fonctions'!$J$3=1,IF(COUNTIF(AF459:AF488,2)=0,"",COUNTIF(AF459:AF488,2)),IF('Chiffres et fonctions'!$J$3=2,IF(COUNTIF(AF459:AF488,4)=0,"","+ "&amp;(COUNTIF(AF459:AF488,4))),""))</f>
        <v/>
      </c>
      <c r="AG490" s="138" t="str">
        <f>IF('Chiffres et fonctions'!$J$3=1,IF(COUNTIF(AG459:AG488,2)=0,"",COUNTIF(AG459:AG488,2)),IF('Chiffres et fonctions'!$J$3=2,IF(COUNTIF(AG459:AG488,4)=0,"","+ "&amp;(COUNTIF(AG459:AG488,4))),""))</f>
        <v/>
      </c>
      <c r="AH490" s="139" t="str">
        <f>IF('Chiffres et fonctions'!$J$3=1,IF(COUNTIF(AH459:AH488,2)=0,"",COUNTIF(AH459:AH488,2)),IF('Chiffres et fonctions'!$J$3=2,IF(COUNTIF(AH459:AH488,4)=0,"","+ "&amp;(COUNTIF(AH459:AH488,4))),""))</f>
        <v/>
      </c>
      <c r="AI490" s="138" t="str">
        <f>IF('Chiffres et fonctions'!$J$3=1,IF(COUNTIF(AI459:AI488,2)=0,"",COUNTIF(AI459:AI488,2)),IF('Chiffres et fonctions'!$J$3=2,IF(COUNTIF(AI459:AI488,4)=0,"","+ "&amp;(COUNTIF(AI459:AI488,4))),""))</f>
        <v/>
      </c>
      <c r="AJ490" s="139" t="str">
        <f>IF('Chiffres et fonctions'!$J$3=1,IF(COUNTIF(AJ459:AJ488,2)=0,"",COUNTIF(AJ459:AJ488,2)),IF('Chiffres et fonctions'!$J$3=2,IF(COUNTIF(AJ459:AJ488,4)=0,"","+ "&amp;(COUNTIF(AJ459:AJ488,4))),""))</f>
        <v/>
      </c>
      <c r="AK490" s="138" t="str">
        <f>IF('Chiffres et fonctions'!$J$3=1,IF(COUNTIF(AK459:AK488,2)=0,"",COUNTIF(AK459:AK488,2)),IF('Chiffres et fonctions'!$J$3=2,IF(COUNTIF(AK459:AK488,4)=0,"","+ "&amp;(COUNTIF(AK459:AK488,4))),""))</f>
        <v/>
      </c>
      <c r="AL490" s="139" t="str">
        <f>IF('Chiffres et fonctions'!$J$3=1,IF(COUNTIF(AL459:AL488,2)=0,"",COUNTIF(AL459:AL488,2)),IF('Chiffres et fonctions'!$J$3=2,IF(COUNTIF(AL459:AL488,4)=0,"","+ "&amp;(COUNTIF(AL459:AL488,4))),""))</f>
        <v/>
      </c>
      <c r="AM490" s="138" t="str">
        <f>IF('Chiffres et fonctions'!$J$3=1,IF(COUNTIF(AM459:AM488,2)=0,"",COUNTIF(AM459:AM488,2)),IF('Chiffres et fonctions'!$J$3=2,IF(COUNTIF(AM459:AM488,4)=0,"","+ "&amp;(COUNTIF(AM459:AM488,4))),""))</f>
        <v/>
      </c>
      <c r="AN490" s="139" t="str">
        <f>IF('Chiffres et fonctions'!$J$3=1,IF(COUNTIF(AN459:AN488,2)=0,"",COUNTIF(AN459:AN488,2)),IF('Chiffres et fonctions'!$J$3=2,IF(COUNTIF(AN459:AN488,4)=0,"","+ "&amp;(COUNTIF(AN459:AN488,4))),""))</f>
        <v/>
      </c>
      <c r="AO490" s="138" t="str">
        <f>IF('Chiffres et fonctions'!$J$3=1,IF(COUNTIF(AO459:AO488,2)=0,"",COUNTIF(AO459:AO488,2)),IF('Chiffres et fonctions'!$J$3=2,IF(COUNTIF(AO459:AO488,4)=0,"","+ "&amp;(COUNTIF(AO459:AO488,4))),""))</f>
        <v/>
      </c>
      <c r="AP490" s="139" t="str">
        <f>IF('Chiffres et fonctions'!$J$3=1,IF(COUNTIF(AP459:AP488,2)=0,"",COUNTIF(AP459:AP488,2)),IF('Chiffres et fonctions'!$J$3=2,IF(COUNTIF(AP459:AP488,4)=0,"","+ "&amp;(COUNTIF(AP459:AP488,4))),""))</f>
        <v/>
      </c>
      <c r="AQ490" s="138" t="str">
        <f>IF('Chiffres et fonctions'!$J$3=1,IF(COUNTIF(AQ459:AQ488,2)=0,"",COUNTIF(AQ459:AQ488,2)),IF('Chiffres et fonctions'!$J$3=2,IF(COUNTIF(AQ459:AQ488,4)=0,"","+ "&amp;(COUNTIF(AQ459:AQ488,4))),""))</f>
        <v/>
      </c>
      <c r="AR490" s="139" t="str">
        <f>IF('Chiffres et fonctions'!$J$3=1,IF(COUNTIF(AR459:AR488,2)=0,"",COUNTIF(AR459:AR488,2)),IF('Chiffres et fonctions'!$J$3=2,IF(COUNTIF(AR459:AR488,4)=0,"","+ "&amp;(COUNTIF(AR459:AR488,4))),""))</f>
        <v/>
      </c>
      <c r="AS490" s="138" t="str">
        <f>IF('Chiffres et fonctions'!$J$3=1,IF(COUNTIF(AS459:AS488,2)=0,"",COUNTIF(AS459:AS488,2)),IF('Chiffres et fonctions'!$J$3=2,IF(COUNTIF(AS459:AS488,4)=0,"","+ "&amp;(COUNTIF(AS459:AS488,4))),""))</f>
        <v/>
      </c>
      <c r="AT490" s="139" t="str">
        <f>IF('Chiffres et fonctions'!$J$3=1,IF(COUNTIF(AT459:AT488,2)=0,"",COUNTIF(AT459:AT488,2)),IF('Chiffres et fonctions'!$J$3=2,IF(COUNTIF(AT459:AT488,4)=0,"","+ "&amp;(COUNTIF(AT459:AT488,4))),""))</f>
        <v/>
      </c>
      <c r="AU490" s="138" t="str">
        <f>IF('Chiffres et fonctions'!$J$3=1,IF(COUNTIF(AU459:AU488,2)=0,"",COUNTIF(AU459:AU488,2)),IF('Chiffres et fonctions'!$J$3=2,IF(COUNTIF(AU459:AU488,4)=0,"","+ "&amp;(COUNTIF(AU459:AU488,4))),""))</f>
        <v/>
      </c>
      <c r="AV490" s="139" t="str">
        <f>IF('Chiffres et fonctions'!$J$3=1,IF(COUNTIF(AV459:AV488,2)=0,"",COUNTIF(AV459:AV488,2)),IF('Chiffres et fonctions'!$J$3=2,IF(COUNTIF(AV459:AV488,4)=0,"","+ "&amp;(COUNTIF(AV459:AV488,4))),""))</f>
        <v/>
      </c>
      <c r="AW490" s="138" t="str">
        <f>IF('Chiffres et fonctions'!$J$3=1,IF(COUNTIF(AW459:AW488,2)=0,"",COUNTIF(AW459:AW488,2)),IF('Chiffres et fonctions'!$J$3=2,IF(COUNTIF(AW459:AW488,4)=0,"","+ "&amp;(COUNTIF(AW459:AW488,4))),""))</f>
        <v/>
      </c>
      <c r="AX490" s="139" t="str">
        <f>IF('Chiffres et fonctions'!$J$3=1,IF(COUNTIF(AX459:AX488,2)=0,"",COUNTIF(AX459:AX488,2)),IF('Chiffres et fonctions'!$J$3=2,IF(COUNTIF(AX459:AX488,4)=0,"","+ "&amp;(COUNTIF(AX459:AX488,4))),""))</f>
        <v/>
      </c>
      <c r="AY490" s="138" t="str">
        <f>IF('Chiffres et fonctions'!$J$3=1,IF(COUNTIF(AY459:AY488,2)=0,"",COUNTIF(AY459:AY488,2)),IF('Chiffres et fonctions'!$J$3=2,IF(COUNTIF(AY459:AY488,4)=0,"","+ "&amp;(COUNTIF(AY459:AY488,4))),""))</f>
        <v/>
      </c>
      <c r="AZ490" s="139" t="str">
        <f>IF('Chiffres et fonctions'!$J$3=1,IF(COUNTIF(AZ459:AZ488,2)=0,"",COUNTIF(AZ459:AZ488,2)),IF('Chiffres et fonctions'!$J$3=2,IF(COUNTIF(AZ459:AZ488,4)=0,"","+ "&amp;(COUNTIF(AZ459:AZ488,4))),""))</f>
        <v/>
      </c>
      <c r="BA490" s="138" t="str">
        <f>IF('Chiffres et fonctions'!$J$3=1,IF(COUNTIF(BA459:BA488,2)=0,"",COUNTIF(BA459:BA488,2)),IF('Chiffres et fonctions'!$J$3=2,IF(COUNTIF(BA459:BA488,4)=0,"","+ "&amp;(COUNTIF(BA459:BA488,4))),""))</f>
        <v/>
      </c>
      <c r="BB490" s="139" t="str">
        <f>IF('Chiffres et fonctions'!$J$3=1,IF(COUNTIF(BB459:BB488,2)=0,"",COUNTIF(BB459:BB488,2)),IF('Chiffres et fonctions'!$J$3=2,IF(COUNTIF(BB459:BB488,4)=0,"","+ "&amp;(COUNTIF(BB459:BB488,4))),""))</f>
        <v/>
      </c>
      <c r="BC490" s="121"/>
      <c r="BD490" s="370"/>
      <c r="BE490" s="148"/>
      <c r="BF490" s="149"/>
      <c r="BG490" s="150"/>
      <c r="BH490" s="149"/>
      <c r="BI490" s="149"/>
      <c r="BJ490" s="149"/>
      <c r="BK490" s="260"/>
      <c r="BL490" s="231"/>
      <c r="BM490" s="231"/>
      <c r="BN490" s="231"/>
      <c r="BO490" s="231"/>
      <c r="BP490" s="231"/>
      <c r="BQ490" s="231"/>
      <c r="BR490" s="122"/>
      <c r="BS490" s="122"/>
      <c r="BT490" s="172"/>
      <c r="BU490" s="226"/>
      <c r="BV490" s="222"/>
      <c r="BW490" s="226"/>
      <c r="BX490" s="222"/>
      <c r="BY490" s="123"/>
      <c r="BZ490" s="123"/>
      <c r="CA490" s="123"/>
      <c r="CB490" s="123"/>
      <c r="CC490" s="123"/>
      <c r="CD490" s="123"/>
      <c r="CE490" s="123"/>
      <c r="CF490" s="123"/>
      <c r="CG490" s="123"/>
      <c r="CH490" s="123"/>
      <c r="CI490" s="123"/>
      <c r="CJ490" s="123"/>
      <c r="CK490" s="123"/>
      <c r="CL490" s="123"/>
      <c r="CM490" s="123"/>
      <c r="CN490" s="123"/>
      <c r="CO490" s="123"/>
      <c r="CP490" s="123"/>
      <c r="CQ490" s="123"/>
      <c r="CR490" s="123"/>
      <c r="CS490" s="123"/>
      <c r="CT490" s="123"/>
      <c r="CU490" s="123"/>
      <c r="CV490" s="123"/>
      <c r="CW490" s="123"/>
      <c r="CX490" s="123"/>
      <c r="CY490" s="123"/>
      <c r="CZ490" s="123"/>
      <c r="DA490" s="123"/>
      <c r="DB490" s="123"/>
      <c r="DC490" s="123"/>
      <c r="DD490" s="123"/>
      <c r="DE490" s="123"/>
      <c r="DF490" s="123"/>
      <c r="DG490" s="123"/>
      <c r="DH490" s="123"/>
      <c r="DI490" s="123"/>
      <c r="DJ490" s="123"/>
      <c r="DK490" s="123"/>
      <c r="DL490" s="123"/>
      <c r="DM490" s="123"/>
      <c r="DN490" s="123"/>
      <c r="DO490" s="123"/>
      <c r="DP490" s="123"/>
      <c r="DQ490" s="123"/>
      <c r="DR490" s="123"/>
      <c r="DS490" s="123"/>
      <c r="DT490" s="123"/>
      <c r="DU490" s="123"/>
      <c r="DV490" s="123"/>
      <c r="DW490" s="123"/>
      <c r="DX490" s="123"/>
      <c r="DY490" s="123"/>
      <c r="DZ490" s="123"/>
      <c r="EA490" s="123"/>
      <c r="EB490" s="123"/>
      <c r="EC490" s="123"/>
      <c r="ED490" s="123"/>
      <c r="EE490" s="123"/>
      <c r="EF490" s="123"/>
      <c r="EG490" s="123"/>
      <c r="EH490" s="123"/>
      <c r="EI490" s="123"/>
      <c r="EJ490" s="123"/>
      <c r="EK490" s="123"/>
      <c r="EL490" s="123"/>
      <c r="EM490" s="123"/>
      <c r="EN490" s="123"/>
      <c r="EO490" s="123"/>
      <c r="EP490" s="123"/>
      <c r="EQ490" s="123"/>
      <c r="ER490" s="123"/>
      <c r="ES490" s="123"/>
      <c r="ET490" s="123"/>
      <c r="EU490" s="123"/>
      <c r="EV490" s="123"/>
      <c r="EW490" s="123"/>
      <c r="EX490" s="123"/>
      <c r="EY490" s="123"/>
      <c r="EZ490" s="123"/>
      <c r="FA490" s="123"/>
      <c r="FB490" s="123"/>
      <c r="FC490" s="123"/>
      <c r="FD490" s="123"/>
      <c r="FE490" s="123"/>
      <c r="FF490" s="123"/>
      <c r="FG490" s="123"/>
      <c r="FH490" s="123"/>
      <c r="FI490" s="123"/>
      <c r="FJ490" s="123"/>
      <c r="FK490" s="123"/>
      <c r="FL490" s="123"/>
      <c r="FM490" s="123"/>
      <c r="FN490" s="123"/>
      <c r="FO490" s="123"/>
      <c r="FP490" s="123"/>
      <c r="FQ490" s="123"/>
      <c r="FR490" s="123"/>
      <c r="FS490" s="123"/>
      <c r="FT490" s="123"/>
      <c r="FU490" s="123"/>
      <c r="FV490" s="123"/>
      <c r="FW490" s="123"/>
      <c r="FX490" s="123"/>
      <c r="FY490" s="123"/>
      <c r="FZ490" s="123"/>
      <c r="GA490" s="123"/>
      <c r="GB490" s="123"/>
      <c r="GC490" s="123"/>
      <c r="GD490" s="123"/>
      <c r="GE490" s="123"/>
      <c r="GF490" s="123"/>
      <c r="GG490" s="123"/>
      <c r="GH490" s="123"/>
      <c r="GI490" s="123"/>
      <c r="GJ490" s="123"/>
      <c r="GK490" s="123"/>
      <c r="GL490" s="123"/>
      <c r="GM490" s="123"/>
      <c r="GN490" s="123"/>
      <c r="GO490" s="123"/>
      <c r="GP490" s="123"/>
      <c r="GQ490" s="123"/>
      <c r="GR490" s="123"/>
      <c r="GS490" s="123"/>
      <c r="GT490" s="123"/>
      <c r="GU490" s="123"/>
      <c r="GV490" s="123"/>
      <c r="GW490" s="123"/>
      <c r="GX490" s="123"/>
      <c r="GY490" s="123"/>
      <c r="GZ490" s="123"/>
      <c r="HA490" s="123"/>
      <c r="HB490" s="123"/>
      <c r="HC490" s="123"/>
      <c r="HD490" s="123"/>
      <c r="HE490" s="123"/>
      <c r="HF490" s="123"/>
      <c r="HG490" s="123"/>
      <c r="HH490" s="123"/>
      <c r="HI490" s="123"/>
      <c r="HJ490" s="123"/>
      <c r="HK490" s="123"/>
      <c r="HL490" s="123"/>
      <c r="HM490" s="123"/>
      <c r="HN490" s="123"/>
      <c r="HO490" s="123"/>
      <c r="HP490" s="123"/>
      <c r="HQ490" s="123"/>
      <c r="HR490" s="123"/>
      <c r="HS490" s="123"/>
      <c r="HT490" s="123"/>
      <c r="HU490" s="123"/>
      <c r="HV490" s="123"/>
      <c r="HW490" s="123"/>
      <c r="HX490" s="123"/>
      <c r="HY490" s="123"/>
      <c r="HZ490" s="123"/>
      <c r="IA490" s="123"/>
      <c r="IB490" s="123"/>
      <c r="IC490" s="123"/>
      <c r="ID490" s="123"/>
      <c r="IE490" s="123"/>
      <c r="IF490" s="123"/>
      <c r="IG490" s="123"/>
      <c r="IH490" s="123"/>
      <c r="II490" s="123"/>
      <c r="IJ490" s="123"/>
      <c r="IK490" s="123"/>
      <c r="IL490" s="123"/>
      <c r="IM490" s="123"/>
      <c r="IN490" s="123"/>
      <c r="IO490" s="123"/>
      <c r="IP490" s="123"/>
      <c r="IQ490" s="123"/>
      <c r="IR490" s="123"/>
      <c r="IS490" s="123"/>
      <c r="IT490" s="123"/>
      <c r="IU490" s="123"/>
      <c r="IV490" s="123"/>
      <c r="IW490" s="123"/>
      <c r="IX490" s="123"/>
      <c r="IY490" s="123"/>
      <c r="IZ490" s="123"/>
      <c r="JA490" s="123"/>
      <c r="JB490" s="123"/>
      <c r="JC490" s="123"/>
      <c r="JD490" s="123"/>
      <c r="JE490" s="123"/>
      <c r="JF490" s="123"/>
      <c r="JG490" s="123"/>
      <c r="JH490" s="123"/>
      <c r="JI490" s="123"/>
      <c r="JJ490" s="123"/>
      <c r="JK490" s="123"/>
      <c r="JL490" s="123"/>
      <c r="JM490" s="123"/>
      <c r="JN490" s="123"/>
      <c r="JO490" s="123"/>
      <c r="JP490" s="123"/>
      <c r="JQ490" s="123"/>
      <c r="JR490" s="123"/>
      <c r="JS490" s="123"/>
      <c r="JT490" s="123"/>
      <c r="JU490" s="123"/>
      <c r="JV490" s="123"/>
      <c r="JW490" s="123"/>
      <c r="JX490" s="123"/>
      <c r="JY490" s="123"/>
      <c r="JZ490" s="123"/>
      <c r="KA490" s="123"/>
      <c r="KB490" s="123"/>
      <c r="KC490" s="123"/>
      <c r="KD490" s="123"/>
      <c r="KE490" s="123"/>
      <c r="KF490" s="123"/>
      <c r="KG490" s="123"/>
      <c r="KH490" s="123"/>
      <c r="KI490" s="123"/>
      <c r="KJ490" s="123"/>
      <c r="KK490" s="123"/>
      <c r="KL490" s="123"/>
      <c r="KM490" s="123"/>
      <c r="KN490" s="123"/>
      <c r="KO490" s="123"/>
      <c r="KP490" s="123"/>
      <c r="KQ490" s="123"/>
      <c r="KR490" s="123"/>
      <c r="KS490" s="123"/>
      <c r="KT490" s="123"/>
      <c r="KU490" s="123"/>
      <c r="KV490" s="123"/>
      <c r="KW490" s="123"/>
      <c r="KX490" s="123"/>
      <c r="KY490" s="123"/>
      <c r="KZ490" s="123"/>
      <c r="LA490" s="123"/>
      <c r="LB490" s="123"/>
      <c r="LC490" s="123"/>
      <c r="LD490" s="123"/>
      <c r="LE490" s="123"/>
      <c r="LF490" s="123"/>
      <c r="LG490" s="123"/>
      <c r="LH490" s="123"/>
      <c r="LI490" s="123"/>
      <c r="LJ490" s="123"/>
      <c r="LK490" s="123"/>
      <c r="LL490" s="123"/>
      <c r="LM490" s="123"/>
      <c r="LN490" s="123"/>
      <c r="LO490" s="123"/>
      <c r="LP490" s="123"/>
      <c r="LQ490" s="123"/>
      <c r="LR490" s="123"/>
      <c r="LS490" s="123"/>
      <c r="LT490" s="123"/>
      <c r="LU490" s="123"/>
      <c r="LV490" s="123"/>
      <c r="LW490" s="123"/>
      <c r="LX490" s="123"/>
      <c r="LY490" s="123"/>
      <c r="LZ490" s="123"/>
      <c r="MA490" s="123"/>
      <c r="MB490" s="123"/>
      <c r="MC490" s="123"/>
      <c r="MD490" s="123"/>
      <c r="ME490" s="123"/>
      <c r="MF490" s="123"/>
      <c r="MG490" s="123"/>
      <c r="MH490" s="123"/>
      <c r="MI490" s="123"/>
      <c r="MJ490" s="123"/>
      <c r="MK490" s="123"/>
      <c r="ML490" s="123"/>
      <c r="MM490" s="123"/>
      <c r="MN490" s="123"/>
      <c r="MO490" s="123"/>
      <c r="MP490" s="123"/>
      <c r="MQ490" s="123"/>
      <c r="MS490" s="224"/>
      <c r="MT490" s="378">
        <f>(COUNTA($O459:$BB488)/2)-SUM(MV490:NK490)</f>
        <v>0</v>
      </c>
      <c r="MU490" s="379"/>
      <c r="MV490" s="380">
        <f>SUM(MV459:MW488)</f>
        <v>0</v>
      </c>
      <c r="MW490" s="380"/>
      <c r="MX490" s="380">
        <f>SUM(MX459:MY488)</f>
        <v>0</v>
      </c>
      <c r="MY490" s="380"/>
      <c r="MZ490" s="380">
        <f>SUM(MZ459:NA488)</f>
        <v>0</v>
      </c>
      <c r="NA490" s="380"/>
      <c r="NB490" s="380">
        <f>SUM(NB459:NC488)</f>
        <v>0</v>
      </c>
      <c r="NC490" s="380"/>
      <c r="ND490" s="380">
        <f>SUM(ND459:NE488)</f>
        <v>0</v>
      </c>
      <c r="NE490" s="380"/>
      <c r="NF490" s="380">
        <f>SUM(NF459:NG488)</f>
        <v>0</v>
      </c>
      <c r="NG490" s="380"/>
      <c r="NH490" s="380">
        <f>SUM(NH459:NI488)</f>
        <v>0</v>
      </c>
      <c r="NI490" s="380"/>
      <c r="NJ490" s="380">
        <f>SUM(NJ459:NK488)</f>
        <v>0</v>
      </c>
      <c r="NK490" s="380"/>
      <c r="NL490" s="376">
        <f>SUM(NL459:NM488)</f>
        <v>0</v>
      </c>
      <c r="NM490" s="377"/>
      <c r="NN490" s="350"/>
    </row>
    <row r="491" spans="1:384" ht="10.199999999999999" customHeight="1" thickBot="1">
      <c r="B491" s="337"/>
      <c r="C491" s="44"/>
      <c r="D491" s="44"/>
      <c r="E491" s="44"/>
      <c r="F491" s="44"/>
      <c r="G491" s="44"/>
      <c r="H491" s="44"/>
      <c r="I491" s="44"/>
      <c r="J491" s="44"/>
      <c r="K491" s="44"/>
      <c r="L491" s="44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  <c r="AA491" s="44"/>
      <c r="AB491" s="44"/>
      <c r="AC491" s="44"/>
      <c r="AD491" s="44"/>
      <c r="AE491" s="44"/>
      <c r="AF491" s="44"/>
      <c r="AG491" s="44"/>
      <c r="AH491" s="44"/>
      <c r="AI491" s="44"/>
      <c r="AJ491" s="44"/>
      <c r="AK491" s="44"/>
      <c r="AL491" s="44"/>
      <c r="AM491" s="44"/>
      <c r="AN491" s="44"/>
      <c r="AO491" s="44"/>
      <c r="AP491" s="44"/>
      <c r="AQ491" s="44"/>
      <c r="AR491" s="44"/>
      <c r="AS491" s="44"/>
      <c r="AT491" s="44"/>
      <c r="AU491" s="44"/>
      <c r="AV491" s="44"/>
      <c r="AW491" s="44"/>
      <c r="AX491" s="44"/>
      <c r="AY491" s="44"/>
      <c r="AZ491" s="44"/>
      <c r="BA491" s="44"/>
      <c r="BB491" s="44"/>
      <c r="BC491" s="44"/>
      <c r="BD491" s="45"/>
      <c r="BE491" s="45"/>
      <c r="BF491" s="45"/>
      <c r="BG491" s="45"/>
      <c r="BH491" s="45"/>
      <c r="BI491" s="45"/>
      <c r="BJ491" s="45"/>
      <c r="BL491" s="45"/>
      <c r="BM491" s="45"/>
      <c r="BN491" s="45"/>
      <c r="BO491" s="45"/>
      <c r="BP491" s="45"/>
      <c r="BR491" s="45"/>
      <c r="BS491" s="44"/>
      <c r="BT491" s="45"/>
      <c r="BU491" s="223"/>
      <c r="BV491" s="223"/>
      <c r="BW491" s="223"/>
      <c r="BX491" s="223"/>
      <c r="BY491" s="169"/>
      <c r="BZ491" s="169"/>
      <c r="CA491" s="169"/>
      <c r="CB491" s="169"/>
      <c r="CC491" s="169"/>
      <c r="CD491" s="169"/>
      <c r="CE491" s="169"/>
      <c r="CF491" s="169"/>
      <c r="CG491" s="169"/>
      <c r="CH491" s="169"/>
      <c r="CI491" s="169"/>
      <c r="CJ491" s="169"/>
      <c r="CK491" s="169"/>
      <c r="CL491" s="169"/>
      <c r="CM491" s="169"/>
      <c r="CN491" s="169"/>
      <c r="CO491" s="169"/>
      <c r="CP491" s="169"/>
      <c r="CQ491" s="169"/>
      <c r="CR491" s="169"/>
      <c r="CS491" s="169"/>
      <c r="CT491" s="169"/>
      <c r="CU491" s="169"/>
      <c r="CV491" s="169"/>
      <c r="CW491" s="169"/>
      <c r="CX491" s="169"/>
      <c r="CY491" s="169"/>
      <c r="CZ491" s="169"/>
      <c r="DA491" s="169"/>
      <c r="DB491" s="169"/>
      <c r="DC491" s="169"/>
      <c r="DD491" s="169"/>
      <c r="DE491" s="169"/>
      <c r="EV491" s="338"/>
      <c r="EW491" s="338"/>
      <c r="EX491" s="338"/>
      <c r="EY491" s="338"/>
      <c r="EZ491" s="338"/>
      <c r="FA491" s="338"/>
      <c r="FB491" s="338"/>
      <c r="FC491" s="338"/>
      <c r="FD491" s="338"/>
      <c r="FE491" s="338"/>
      <c r="FF491" s="338"/>
      <c r="FG491" s="338"/>
      <c r="FH491" s="338"/>
      <c r="FI491" s="338"/>
      <c r="FJ491" s="338"/>
      <c r="FK491" s="338"/>
      <c r="FL491" s="338"/>
      <c r="FM491" s="338"/>
      <c r="FN491" s="338"/>
      <c r="FO491" s="338"/>
      <c r="FP491" s="338"/>
      <c r="FQ491" s="338"/>
      <c r="FR491" s="338"/>
      <c r="FS491" s="338"/>
      <c r="FT491" s="338"/>
      <c r="FU491" s="338"/>
      <c r="FV491" s="338"/>
      <c r="FW491" s="338"/>
      <c r="FX491" s="338"/>
      <c r="FY491" s="338"/>
      <c r="FZ491" s="338"/>
      <c r="GA491" s="338"/>
      <c r="GB491" s="338"/>
      <c r="GC491" s="338"/>
      <c r="GD491" s="338"/>
      <c r="GE491" s="338"/>
      <c r="GF491" s="338"/>
      <c r="GG491" s="338"/>
      <c r="GH491" s="338"/>
      <c r="GI491" s="338"/>
      <c r="GK491" s="338"/>
      <c r="GL491" s="338"/>
      <c r="GM491" s="338"/>
      <c r="GN491" s="338"/>
      <c r="GO491" s="338"/>
      <c r="GP491" s="338"/>
      <c r="GQ491" s="338"/>
      <c r="GR491" s="338"/>
      <c r="GS491" s="338"/>
      <c r="GT491" s="338"/>
      <c r="GU491" s="338"/>
      <c r="GV491" s="338"/>
      <c r="GW491" s="338"/>
      <c r="GX491" s="338"/>
      <c r="GY491" s="338"/>
      <c r="GZ491" s="338"/>
      <c r="HA491" s="338"/>
      <c r="HB491" s="338"/>
      <c r="HC491" s="338"/>
      <c r="HD491" s="338"/>
      <c r="HE491" s="338"/>
      <c r="HF491" s="338"/>
      <c r="HG491" s="338"/>
      <c r="HH491" s="338"/>
      <c r="HI491" s="338"/>
      <c r="HJ491" s="338"/>
      <c r="HK491" s="338"/>
      <c r="HL491" s="338"/>
      <c r="HM491" s="338"/>
      <c r="HN491" s="338"/>
      <c r="HO491" s="338"/>
      <c r="HP491" s="338"/>
      <c r="HQ491" s="338"/>
      <c r="HR491" s="338"/>
      <c r="HS491" s="338"/>
      <c r="HT491" s="338"/>
      <c r="HU491" s="338"/>
      <c r="HV491" s="338"/>
      <c r="HW491" s="338"/>
      <c r="HX491" s="338"/>
      <c r="HZ491" s="338"/>
      <c r="IA491" s="338"/>
      <c r="IB491" s="338"/>
      <c r="IC491" s="338"/>
      <c r="ID491" s="338"/>
      <c r="IE491" s="338"/>
      <c r="IF491" s="338"/>
      <c r="IG491" s="338"/>
      <c r="IH491" s="338"/>
      <c r="II491" s="338"/>
      <c r="IJ491" s="338"/>
      <c r="IK491" s="338"/>
      <c r="IL491" s="338"/>
      <c r="IM491" s="338"/>
      <c r="IN491" s="338"/>
      <c r="IO491" s="338"/>
      <c r="IP491" s="338"/>
      <c r="IQ491" s="338"/>
      <c r="IR491" s="338"/>
      <c r="IS491" s="338"/>
      <c r="IT491" s="338"/>
      <c r="IU491" s="338"/>
      <c r="IV491" s="338"/>
      <c r="IW491" s="338"/>
      <c r="IX491" s="338"/>
      <c r="IY491" s="338"/>
      <c r="IZ491" s="338"/>
      <c r="JA491" s="338"/>
      <c r="JB491" s="338"/>
      <c r="JC491" s="338"/>
      <c r="JD491" s="338"/>
      <c r="JE491" s="338"/>
      <c r="JF491" s="338"/>
      <c r="JG491" s="338"/>
      <c r="JH491" s="338"/>
      <c r="JI491" s="338"/>
      <c r="JJ491" s="338"/>
      <c r="JK491" s="338"/>
      <c r="JL491" s="338"/>
      <c r="JM491" s="338"/>
      <c r="JO491" s="338"/>
      <c r="JP491" s="338"/>
      <c r="JQ491" s="338"/>
      <c r="JR491" s="338"/>
      <c r="JS491" s="338"/>
      <c r="JT491" s="338"/>
      <c r="JU491" s="338"/>
      <c r="JV491" s="338"/>
      <c r="JW491" s="338"/>
      <c r="JX491" s="338"/>
      <c r="JY491" s="338"/>
      <c r="JZ491" s="338"/>
      <c r="KA491" s="338"/>
      <c r="KB491" s="338"/>
      <c r="KC491" s="338"/>
      <c r="KD491" s="338"/>
      <c r="KE491" s="338"/>
      <c r="KF491" s="338"/>
      <c r="KG491" s="338"/>
      <c r="KH491" s="338"/>
      <c r="KI491" s="338"/>
      <c r="KJ491" s="338"/>
      <c r="KK491" s="338"/>
      <c r="KL491" s="338"/>
      <c r="KM491" s="338"/>
      <c r="KN491" s="338"/>
      <c r="KO491" s="338"/>
      <c r="KP491" s="338"/>
      <c r="KQ491" s="338"/>
      <c r="KR491" s="338"/>
      <c r="KS491" s="338"/>
      <c r="KT491" s="338"/>
      <c r="KU491" s="338"/>
      <c r="KV491" s="338"/>
      <c r="KW491" s="338"/>
      <c r="KX491" s="338"/>
      <c r="KY491" s="338"/>
      <c r="KZ491" s="338"/>
      <c r="LA491" s="338"/>
      <c r="LB491" s="338"/>
      <c r="LD491" s="338"/>
      <c r="LE491" s="338"/>
      <c r="LF491" s="338"/>
      <c r="LG491" s="338"/>
      <c r="LH491" s="338"/>
      <c r="LI491" s="338"/>
      <c r="LJ491" s="338"/>
      <c r="LK491" s="338"/>
      <c r="LL491" s="338"/>
      <c r="LM491" s="338"/>
      <c r="LN491" s="338"/>
      <c r="LO491" s="338"/>
      <c r="LP491" s="338"/>
      <c r="LQ491" s="338"/>
      <c r="LR491" s="338"/>
      <c r="LS491" s="338"/>
      <c r="LT491" s="338"/>
      <c r="LU491" s="338"/>
      <c r="LV491" s="338"/>
      <c r="LW491" s="338"/>
      <c r="LX491" s="338"/>
      <c r="LY491" s="338"/>
      <c r="LZ491" s="338"/>
      <c r="MA491" s="338"/>
      <c r="MB491" s="338"/>
      <c r="MC491" s="338"/>
      <c r="MD491" s="338"/>
      <c r="ME491" s="338"/>
      <c r="MF491" s="338"/>
      <c r="MG491" s="338"/>
      <c r="MH491" s="338"/>
      <c r="MI491" s="338"/>
      <c r="MJ491" s="338"/>
      <c r="MK491" s="338"/>
      <c r="ML491" s="338"/>
      <c r="MM491" s="338"/>
      <c r="MN491" s="338"/>
      <c r="MO491" s="338"/>
      <c r="MP491" s="338"/>
      <c r="MQ491" s="338"/>
      <c r="MT491" s="316"/>
      <c r="MU491" s="316"/>
      <c r="MV491" s="316"/>
      <c r="MW491" s="316"/>
      <c r="MX491" s="316"/>
      <c r="MY491" s="316"/>
      <c r="MZ491" s="316"/>
      <c r="NA491" s="316"/>
      <c r="NB491" s="316"/>
      <c r="NC491" s="316"/>
      <c r="ND491" s="316"/>
      <c r="NE491" s="316"/>
      <c r="NF491" s="316"/>
      <c r="NG491" s="316"/>
      <c r="NH491" s="316"/>
      <c r="NI491" s="316"/>
      <c r="NJ491" s="316"/>
      <c r="NK491" s="316"/>
      <c r="NL491" s="316"/>
      <c r="NM491" s="316"/>
      <c r="NN491" s="350"/>
    </row>
    <row r="492" spans="1:384" ht="18" customHeight="1" thickBot="1">
      <c r="A492" s="26">
        <v>15</v>
      </c>
      <c r="B492" s="337"/>
      <c r="C492" s="320">
        <f>Conges!$B$17</f>
        <v>44910</v>
      </c>
      <c r="D492" s="321"/>
      <c r="E492" s="321"/>
      <c r="F492" s="321"/>
      <c r="G492" s="321"/>
      <c r="H492" s="321"/>
      <c r="I492" s="321"/>
      <c r="J492" s="321"/>
      <c r="K492" s="321"/>
      <c r="L492" s="321"/>
      <c r="M492" s="321"/>
      <c r="N492" s="321"/>
      <c r="O492" s="321"/>
      <c r="P492" s="321"/>
      <c r="Q492" s="321"/>
      <c r="R492" s="321"/>
      <c r="S492" s="321"/>
      <c r="T492" s="321"/>
      <c r="U492" s="321"/>
      <c r="V492" s="321"/>
      <c r="W492" s="321"/>
      <c r="X492" s="321"/>
      <c r="Y492" s="321"/>
      <c r="Z492" s="321"/>
      <c r="AA492" s="321"/>
      <c r="AB492" s="321"/>
      <c r="AC492" s="321"/>
      <c r="AD492" s="321"/>
      <c r="AE492" s="321"/>
      <c r="AF492" s="321"/>
      <c r="AG492" s="321"/>
      <c r="AH492" s="321"/>
      <c r="AI492" s="321"/>
      <c r="AJ492" s="321"/>
      <c r="AK492" s="321"/>
      <c r="AL492" s="321"/>
      <c r="AM492" s="321"/>
      <c r="AN492" s="321"/>
      <c r="AO492" s="321"/>
      <c r="AP492" s="321"/>
      <c r="AQ492" s="321"/>
      <c r="AR492" s="321"/>
      <c r="AS492" s="321"/>
      <c r="AT492" s="321"/>
      <c r="AU492" s="321"/>
      <c r="AV492" s="321"/>
      <c r="AW492" s="321"/>
      <c r="AX492" s="321"/>
      <c r="AY492" s="321"/>
      <c r="AZ492" s="321"/>
      <c r="BA492" s="321"/>
      <c r="BB492" s="321"/>
      <c r="BC492" s="321"/>
      <c r="BD492" s="370"/>
      <c r="BE492" s="359" t="s">
        <v>13</v>
      </c>
      <c r="BF492" s="360"/>
      <c r="BG492" s="363"/>
      <c r="BH492" s="353" t="s">
        <v>54</v>
      </c>
      <c r="BI492" s="353"/>
      <c r="BJ492" s="353" t="s">
        <v>46</v>
      </c>
      <c r="BK492" s="332"/>
      <c r="BL492" s="353" t="s">
        <v>69</v>
      </c>
      <c r="BM492" s="353" t="s">
        <v>70</v>
      </c>
      <c r="BN492" s="353" t="s">
        <v>73</v>
      </c>
      <c r="BO492" s="353" t="s">
        <v>74</v>
      </c>
      <c r="BP492" s="353" t="s">
        <v>71</v>
      </c>
      <c r="BQ492" s="353" t="s">
        <v>72</v>
      </c>
      <c r="BR492" s="393" t="s">
        <v>62</v>
      </c>
      <c r="BS492" s="391" t="s">
        <v>68</v>
      </c>
      <c r="BT492" s="362"/>
      <c r="BU492" s="395" t="str">
        <f>BU$2</f>
        <v>Heures Pointés Reel +ind</v>
      </c>
      <c r="BV492" s="397" t="str">
        <f>BV$2</f>
        <v>Heures Cumules Reel + ind</v>
      </c>
      <c r="BW492" s="395"/>
      <c r="BX492" s="397"/>
      <c r="BY492" s="169"/>
      <c r="BZ492" s="169"/>
      <c r="CA492" s="169"/>
      <c r="CB492" s="169"/>
      <c r="CC492" s="169"/>
      <c r="CD492" s="169"/>
      <c r="CE492" s="169"/>
      <c r="CF492" s="169"/>
      <c r="CG492" s="169"/>
      <c r="CH492" s="169"/>
      <c r="CI492" s="169"/>
      <c r="CJ492" s="169"/>
      <c r="CK492" s="169"/>
      <c r="CL492" s="169"/>
      <c r="CM492" s="169"/>
      <c r="CN492" s="169"/>
      <c r="CO492" s="169"/>
      <c r="CP492" s="169"/>
      <c r="CQ492" s="169"/>
      <c r="CR492" s="169"/>
      <c r="CS492" s="169"/>
      <c r="CT492" s="169"/>
      <c r="CU492" s="169"/>
      <c r="CV492" s="169"/>
      <c r="CW492" s="169"/>
      <c r="CX492" s="169"/>
      <c r="CY492" s="169"/>
      <c r="CZ492" s="169"/>
      <c r="DA492" s="169"/>
      <c r="DB492" s="169"/>
      <c r="DC492" s="169"/>
      <c r="DD492" s="169"/>
      <c r="DE492" s="169"/>
      <c r="EV492" s="338"/>
      <c r="EW492" s="338"/>
      <c r="EX492" s="338"/>
      <c r="EY492" s="338"/>
      <c r="EZ492" s="338"/>
      <c r="FA492" s="338"/>
      <c r="FB492" s="338"/>
      <c r="FC492" s="338"/>
      <c r="FD492" s="338"/>
      <c r="FE492" s="338"/>
      <c r="FF492" s="338"/>
      <c r="FG492" s="338"/>
      <c r="FH492" s="338"/>
      <c r="FI492" s="338"/>
      <c r="FJ492" s="338"/>
      <c r="FK492" s="338"/>
      <c r="FL492" s="338"/>
      <c r="FM492" s="338"/>
      <c r="FN492" s="338"/>
      <c r="FO492" s="338"/>
      <c r="FP492" s="338"/>
      <c r="FQ492" s="338"/>
      <c r="FR492" s="338"/>
      <c r="FS492" s="338"/>
      <c r="FT492" s="338"/>
      <c r="FU492" s="338"/>
      <c r="FV492" s="338"/>
      <c r="FW492" s="338"/>
      <c r="FX492" s="338"/>
      <c r="FY492" s="338"/>
      <c r="FZ492" s="338"/>
      <c r="GA492" s="338"/>
      <c r="GB492" s="338"/>
      <c r="GC492" s="338"/>
      <c r="GD492" s="338"/>
      <c r="GE492" s="338"/>
      <c r="GF492" s="338"/>
      <c r="GG492" s="338"/>
      <c r="GH492" s="338"/>
      <c r="GI492" s="338"/>
      <c r="GK492" s="338"/>
      <c r="GL492" s="338"/>
      <c r="GM492" s="338"/>
      <c r="GN492" s="338"/>
      <c r="GO492" s="338"/>
      <c r="GP492" s="338"/>
      <c r="GQ492" s="338"/>
      <c r="GR492" s="338"/>
      <c r="GS492" s="338"/>
      <c r="GT492" s="338"/>
      <c r="GU492" s="338"/>
      <c r="GV492" s="338"/>
      <c r="GW492" s="338"/>
      <c r="GX492" s="338"/>
      <c r="GY492" s="338"/>
      <c r="GZ492" s="338"/>
      <c r="HA492" s="338"/>
      <c r="HB492" s="338"/>
      <c r="HC492" s="338"/>
      <c r="HD492" s="338"/>
      <c r="HE492" s="338"/>
      <c r="HF492" s="338"/>
      <c r="HG492" s="338"/>
      <c r="HH492" s="338"/>
      <c r="HI492" s="338"/>
      <c r="HJ492" s="338"/>
      <c r="HK492" s="338"/>
      <c r="HL492" s="338"/>
      <c r="HM492" s="338"/>
      <c r="HN492" s="338"/>
      <c r="HO492" s="338"/>
      <c r="HP492" s="338"/>
      <c r="HQ492" s="338"/>
      <c r="HR492" s="338"/>
      <c r="HS492" s="338"/>
      <c r="HT492" s="338"/>
      <c r="HU492" s="338"/>
      <c r="HV492" s="338"/>
      <c r="HW492" s="338"/>
      <c r="HX492" s="338"/>
      <c r="HZ492" s="338"/>
      <c r="IA492" s="338"/>
      <c r="IB492" s="338"/>
      <c r="IC492" s="338"/>
      <c r="ID492" s="338"/>
      <c r="IE492" s="338"/>
      <c r="IF492" s="338"/>
      <c r="IG492" s="338"/>
      <c r="IH492" s="338"/>
      <c r="II492" s="338"/>
      <c r="IJ492" s="338"/>
      <c r="IK492" s="338"/>
      <c r="IL492" s="338"/>
      <c r="IM492" s="338"/>
      <c r="IN492" s="338"/>
      <c r="IO492" s="338"/>
      <c r="IP492" s="338"/>
      <c r="IQ492" s="338"/>
      <c r="IR492" s="338"/>
      <c r="IS492" s="338"/>
      <c r="IT492" s="338"/>
      <c r="IU492" s="338"/>
      <c r="IV492" s="338"/>
      <c r="IW492" s="338"/>
      <c r="IX492" s="338"/>
      <c r="IY492" s="338"/>
      <c r="IZ492" s="338"/>
      <c r="JA492" s="338"/>
      <c r="JB492" s="338"/>
      <c r="JC492" s="338"/>
      <c r="JD492" s="338"/>
      <c r="JE492" s="338"/>
      <c r="JF492" s="338"/>
      <c r="JG492" s="338"/>
      <c r="JH492" s="338"/>
      <c r="JI492" s="338"/>
      <c r="JJ492" s="338"/>
      <c r="JK492" s="338"/>
      <c r="JL492" s="338"/>
      <c r="JM492" s="338"/>
      <c r="JO492" s="338"/>
      <c r="JP492" s="338"/>
      <c r="JQ492" s="338"/>
      <c r="JR492" s="338"/>
      <c r="JS492" s="338"/>
      <c r="JT492" s="338"/>
      <c r="JU492" s="338"/>
      <c r="JV492" s="338"/>
      <c r="JW492" s="338"/>
      <c r="JX492" s="338"/>
      <c r="JY492" s="338"/>
      <c r="JZ492" s="338"/>
      <c r="KA492" s="338"/>
      <c r="KB492" s="338"/>
      <c r="KC492" s="338"/>
      <c r="KD492" s="338"/>
      <c r="KE492" s="338"/>
      <c r="KF492" s="338"/>
      <c r="KG492" s="338"/>
      <c r="KH492" s="338"/>
      <c r="KI492" s="338"/>
      <c r="KJ492" s="338"/>
      <c r="KK492" s="338"/>
      <c r="KL492" s="338"/>
      <c r="KM492" s="338"/>
      <c r="KN492" s="338"/>
      <c r="KO492" s="338"/>
      <c r="KP492" s="338"/>
      <c r="KQ492" s="338"/>
      <c r="KR492" s="338"/>
      <c r="KS492" s="338"/>
      <c r="KT492" s="338"/>
      <c r="KU492" s="338"/>
      <c r="KV492" s="338"/>
      <c r="KW492" s="338"/>
      <c r="KX492" s="338"/>
      <c r="KY492" s="338"/>
      <c r="KZ492" s="338"/>
      <c r="LA492" s="338"/>
      <c r="LB492" s="338"/>
      <c r="LD492" s="338"/>
      <c r="LE492" s="338"/>
      <c r="LF492" s="338"/>
      <c r="LG492" s="338"/>
      <c r="LH492" s="338"/>
      <c r="LI492" s="338"/>
      <c r="LJ492" s="338"/>
      <c r="LK492" s="338"/>
      <c r="LL492" s="338"/>
      <c r="LM492" s="338"/>
      <c r="LN492" s="338"/>
      <c r="LO492" s="338"/>
      <c r="LP492" s="338"/>
      <c r="LQ492" s="338"/>
      <c r="LR492" s="338"/>
      <c r="LS492" s="338"/>
      <c r="LT492" s="338"/>
      <c r="LU492" s="338"/>
      <c r="LV492" s="338"/>
      <c r="LW492" s="338"/>
      <c r="LX492" s="338"/>
      <c r="LY492" s="338"/>
      <c r="LZ492" s="338"/>
      <c r="MA492" s="338"/>
      <c r="MB492" s="338"/>
      <c r="MC492" s="338"/>
      <c r="MD492" s="338"/>
      <c r="ME492" s="338"/>
      <c r="MF492" s="338"/>
      <c r="MG492" s="338"/>
      <c r="MH492" s="338"/>
      <c r="MI492" s="338"/>
      <c r="MJ492" s="338"/>
      <c r="MK492" s="338"/>
      <c r="ML492" s="338"/>
      <c r="MM492" s="338"/>
      <c r="MN492" s="338"/>
      <c r="MO492" s="338"/>
      <c r="MP492" s="338"/>
      <c r="MQ492" s="338"/>
      <c r="MT492" s="381" t="s">
        <v>12</v>
      </c>
      <c r="MU492" s="381"/>
      <c r="MV492" s="381"/>
      <c r="MW492" s="381"/>
      <c r="MX492" s="381"/>
      <c r="MY492" s="381"/>
      <c r="MZ492" s="381"/>
      <c r="NA492" s="381"/>
      <c r="NB492" s="381"/>
      <c r="NC492" s="381"/>
      <c r="ND492" s="381"/>
      <c r="NE492" s="381"/>
      <c r="NF492" s="381"/>
      <c r="NG492" s="381"/>
      <c r="NH492" s="381"/>
      <c r="NI492" s="381"/>
      <c r="NJ492" s="381"/>
      <c r="NK492" s="381"/>
      <c r="NL492" s="381"/>
      <c r="NM492" s="381"/>
      <c r="NN492" s="350"/>
      <c r="NR492" s="330" t="s">
        <v>56</v>
      </c>
      <c r="NS492" s="330"/>
      <c r="NT492" s="330"/>
    </row>
    <row r="493" spans="1:384" ht="10.199999999999999" customHeight="1">
      <c r="A493" s="25"/>
      <c r="B493" s="337"/>
      <c r="C493" s="335">
        <f>C492</f>
        <v>44910</v>
      </c>
      <c r="D493" s="16"/>
      <c r="E493" s="349" t="str">
        <f>$E$3</f>
        <v>Sans Renfort</v>
      </c>
      <c r="F493" s="349"/>
      <c r="G493" s="349"/>
      <c r="H493" s="10"/>
      <c r="I493" s="10"/>
      <c r="J493" s="10"/>
      <c r="K493" s="10"/>
      <c r="L493" s="10"/>
      <c r="M493" s="10"/>
      <c r="N493" s="316">
        <v>7</v>
      </c>
      <c r="O493" s="316"/>
      <c r="P493" s="316">
        <v>8</v>
      </c>
      <c r="Q493" s="316"/>
      <c r="R493" s="316">
        <v>9</v>
      </c>
      <c r="S493" s="316"/>
      <c r="T493" s="316">
        <v>10</v>
      </c>
      <c r="U493" s="316"/>
      <c r="V493" s="316">
        <v>11</v>
      </c>
      <c r="W493" s="316"/>
      <c r="X493" s="316">
        <v>12</v>
      </c>
      <c r="Y493" s="316"/>
      <c r="Z493" s="316">
        <v>13</v>
      </c>
      <c r="AA493" s="316"/>
      <c r="AB493" s="316">
        <v>14</v>
      </c>
      <c r="AC493" s="316"/>
      <c r="AD493" s="316">
        <v>15</v>
      </c>
      <c r="AE493" s="316"/>
      <c r="AF493" s="316">
        <v>16</v>
      </c>
      <c r="AG493" s="316"/>
      <c r="AH493" s="316">
        <v>17</v>
      </c>
      <c r="AI493" s="316"/>
      <c r="AJ493" s="316">
        <v>18</v>
      </c>
      <c r="AK493" s="316"/>
      <c r="AL493" s="316">
        <v>19</v>
      </c>
      <c r="AM493" s="316"/>
      <c r="AN493" s="316">
        <v>20</v>
      </c>
      <c r="AO493" s="316"/>
      <c r="AP493" s="316">
        <v>21</v>
      </c>
      <c r="AQ493" s="316"/>
      <c r="AR493" s="316">
        <v>22</v>
      </c>
      <c r="AS493" s="316"/>
      <c r="AT493" s="316">
        <v>23</v>
      </c>
      <c r="AU493" s="316"/>
      <c r="AV493" s="316">
        <v>24</v>
      </c>
      <c r="AW493" s="316"/>
      <c r="AX493" s="316">
        <v>1</v>
      </c>
      <c r="AY493" s="316"/>
      <c r="AZ493" s="316">
        <v>2</v>
      </c>
      <c r="BA493" s="316"/>
      <c r="BB493" s="316">
        <v>3</v>
      </c>
      <c r="BC493" s="346"/>
      <c r="BD493" s="370"/>
      <c r="BE493" s="361"/>
      <c r="BF493" s="362"/>
      <c r="BG493" s="364"/>
      <c r="BH493" s="354"/>
      <c r="BI493" s="354"/>
      <c r="BJ493" s="354"/>
      <c r="BK493" s="333"/>
      <c r="BL493" s="354"/>
      <c r="BM493" s="354"/>
      <c r="BN493" s="354"/>
      <c r="BO493" s="354"/>
      <c r="BP493" s="354"/>
      <c r="BQ493" s="354"/>
      <c r="BR493" s="394"/>
      <c r="BS493" s="392"/>
      <c r="BT493" s="362"/>
      <c r="BU493" s="396"/>
      <c r="BV493" s="398"/>
      <c r="BW493" s="396"/>
      <c r="BX493" s="398"/>
      <c r="MT493" s="374">
        <v>1</v>
      </c>
      <c r="MU493" s="316"/>
      <c r="MV493" s="316">
        <v>2</v>
      </c>
      <c r="MW493" s="316"/>
      <c r="MX493" s="316">
        <v>3</v>
      </c>
      <c r="MY493" s="316"/>
      <c r="MZ493" s="316">
        <v>4</v>
      </c>
      <c r="NA493" s="316"/>
      <c r="NB493" s="316">
        <v>5</v>
      </c>
      <c r="NC493" s="316"/>
      <c r="ND493" s="316">
        <v>6</v>
      </c>
      <c r="NE493" s="316"/>
      <c r="NF493" s="316">
        <v>7</v>
      </c>
      <c r="NG493" s="316"/>
      <c r="NH493" s="316">
        <v>8</v>
      </c>
      <c r="NI493" s="316"/>
      <c r="NJ493" s="316">
        <v>9</v>
      </c>
      <c r="NK493" s="316"/>
      <c r="NL493" s="382" t="s">
        <v>12</v>
      </c>
      <c r="NM493" s="383"/>
      <c r="NN493" s="350"/>
      <c r="NR493" s="30" t="s">
        <v>57</v>
      </c>
      <c r="NS493" s="30" t="s">
        <v>58</v>
      </c>
      <c r="NT493" s="30" t="s">
        <v>59</v>
      </c>
    </row>
    <row r="494" spans="1:384" ht="10.199999999999999" customHeight="1">
      <c r="A494" s="25"/>
      <c r="B494" s="337"/>
      <c r="C494" s="335"/>
      <c r="D494" s="15"/>
      <c r="E494" s="322" t="str">
        <f>IFERROR(G508*'Chiffres et fonctions'!$J$6,"CA à Produire")</f>
        <v>CA à Produire</v>
      </c>
      <c r="F494" s="322"/>
      <c r="G494" s="322"/>
      <c r="H494" s="323">
        <f>IF(BC524&lt;&gt;0,3,0)</f>
        <v>0</v>
      </c>
      <c r="I494" s="387">
        <f>Prenoms!$B$2</f>
        <v>0</v>
      </c>
      <c r="J494" s="388"/>
      <c r="K494" s="388"/>
      <c r="L494" s="388"/>
      <c r="M494" s="388"/>
      <c r="N494" s="60" t="str">
        <f>IF(NL494&lt;&gt;0,"",IF(Conges!T36=0,"",Conges!T36))</f>
        <v/>
      </c>
      <c r="O494" s="61"/>
      <c r="P494" s="62"/>
      <c r="Q494" s="62"/>
      <c r="R494" s="62"/>
      <c r="S494" s="62"/>
      <c r="T494" s="62"/>
      <c r="U494" s="62"/>
      <c r="V494" s="63"/>
      <c r="W494" s="62"/>
      <c r="X494" s="62"/>
      <c r="Y494" s="62"/>
      <c r="Z494" s="62"/>
      <c r="AA494" s="62"/>
      <c r="AB494" s="62"/>
      <c r="AC494" s="62"/>
      <c r="AD494" s="62"/>
      <c r="AE494" s="61"/>
      <c r="AF494" s="62"/>
      <c r="AG494" s="62"/>
      <c r="AH494" s="62"/>
      <c r="AI494" s="62"/>
      <c r="AJ494" s="63"/>
      <c r="AK494" s="62"/>
      <c r="AL494" s="62"/>
      <c r="AM494" s="62"/>
      <c r="AN494" s="62"/>
      <c r="AO494" s="62"/>
      <c r="AP494" s="62"/>
      <c r="AQ494" s="62"/>
      <c r="AR494" s="62"/>
      <c r="AS494" s="62"/>
      <c r="AT494" s="62"/>
      <c r="AU494" s="61"/>
      <c r="AV494" s="62"/>
      <c r="AW494" s="62"/>
      <c r="AX494" s="62"/>
      <c r="AY494" s="62"/>
      <c r="AZ494" s="62"/>
      <c r="BA494" s="62"/>
      <c r="BB494" s="63"/>
      <c r="BC494" s="64">
        <f>IF(NL494&lt;&gt;0,(IF(Conges!T$36=0,0,3)),0)</f>
        <v>0</v>
      </c>
      <c r="BD494" s="370"/>
      <c r="BE494" s="389">
        <f>IF(OR(Conges!T$36="A",Conges!T$36="V"),Prenoms!L$2,NL494)</f>
        <v>0</v>
      </c>
      <c r="BF494" s="390"/>
      <c r="BG494" s="261"/>
      <c r="BH494" s="262">
        <f t="shared" ref="BH494:BH523" si="669">IF(BO494=0,BM494+BH459,BO494+BH459)</f>
        <v>0</v>
      </c>
      <c r="BI494" s="263" t="str">
        <f t="shared" ref="BI494:BI523" si="670">IF(BO494=0,"",$BI$1)</f>
        <v/>
      </c>
      <c r="BJ494" s="273">
        <v>0</v>
      </c>
      <c r="BK494" s="274">
        <f>BH494-BJ494</f>
        <v>0</v>
      </c>
      <c r="BL494" s="275">
        <f t="shared" ref="BL494" si="671">$NL494</f>
        <v>0</v>
      </c>
      <c r="BM494" s="275">
        <f t="shared" ref="BM494" si="672">$BE494</f>
        <v>0</v>
      </c>
      <c r="BN494" s="275">
        <f>SUM('Heures Pointage'!$D$20:$E$20)</f>
        <v>0</v>
      </c>
      <c r="BO494" s="275">
        <f>SUM('Heures et Indemnites'!$D$20:$E$20)</f>
        <v>0</v>
      </c>
      <c r="BP494" s="276">
        <f t="shared" ref="BP494" si="673">$NT494</f>
        <v>0</v>
      </c>
      <c r="BQ494" s="276">
        <f>'Heures Pointage'!$AB$20</f>
        <v>0</v>
      </c>
      <c r="BR494" s="277">
        <f t="shared" ref="BR494" si="674">$BH$1054</f>
        <v>0</v>
      </c>
      <c r="BS494" s="141">
        <f>Prenoms!$C$2</f>
        <v>0</v>
      </c>
      <c r="BT494" s="146"/>
      <c r="BU494" s="212">
        <f>SUM('Heures et Indemnites'!$D$20:$E$20)</f>
        <v>0</v>
      </c>
      <c r="BV494" s="217">
        <f>SUM('Heures et Indemnites'!$D$6:$E$20)</f>
        <v>0</v>
      </c>
      <c r="BW494" s="212"/>
      <c r="BX494" s="217"/>
      <c r="MT494" s="384">
        <f>(COUNTA($O494:$BB494)/2)-SUM(MV494:NK494)</f>
        <v>0</v>
      </c>
      <c r="MU494" s="385">
        <f t="shared" ref="MU494:MU509" si="675">(COUNTA($O494:$BB494))/2</f>
        <v>0</v>
      </c>
      <c r="MV494" s="385">
        <f t="shared" ref="MV494:MV523" si="676">(COUNTIF($O494:$BB494,MV$3))/2</f>
        <v>0</v>
      </c>
      <c r="MW494" s="385"/>
      <c r="MX494" s="385">
        <f t="shared" ref="MX494:MX523" si="677">(COUNTIF($O494:$BB494,MX$3))/2</f>
        <v>0</v>
      </c>
      <c r="MY494" s="385"/>
      <c r="MZ494" s="385">
        <f t="shared" ref="MZ494:MZ523" si="678">(COUNTIF($O494:$BB494,MZ$3))/2</f>
        <v>0</v>
      </c>
      <c r="NA494" s="385"/>
      <c r="NB494" s="385">
        <f t="shared" ref="NB494:NB523" si="679">(COUNTIF($O494:$BB494,NB$3))/2</f>
        <v>0</v>
      </c>
      <c r="NC494" s="385"/>
      <c r="ND494" s="385">
        <f t="shared" ref="ND494:ND523" si="680">(COUNTIF($O494:$BB494,ND$3))/2</f>
        <v>0</v>
      </c>
      <c r="NE494" s="385"/>
      <c r="NF494" s="385">
        <f t="shared" ref="NF494:NF523" si="681">(COUNTIF($O494:$BB494,NF$3))/2</f>
        <v>0</v>
      </c>
      <c r="NG494" s="385"/>
      <c r="NH494" s="385">
        <f t="shared" ref="NH494:NH523" si="682">(COUNTIF($O494:$BB494,NH$3))/2</f>
        <v>0</v>
      </c>
      <c r="NI494" s="385"/>
      <c r="NJ494" s="385">
        <f t="shared" ref="NJ494:NJ523" si="683">(COUNTIF($O494:$BB494,NJ$3))/2</f>
        <v>0</v>
      </c>
      <c r="NK494" s="385"/>
      <c r="NL494" s="385">
        <f>(COUNTA($O494:$BB494))/2</f>
        <v>0</v>
      </c>
      <c r="NM494" s="386"/>
      <c r="NN494" s="350"/>
      <c r="NR494" s="30">
        <f t="shared" ref="NR494:NR523" si="684">IF(SUM(W494:AD494)&gt;0,1,0)</f>
        <v>0</v>
      </c>
      <c r="NS494" s="30">
        <f t="shared" ref="NS494:NS523" si="685">IF(SUM(AM494:BB494)&gt;0,1,0)</f>
        <v>0</v>
      </c>
      <c r="NT494" s="30">
        <f t="shared" ref="NT494:NT523" si="686">IF(SUM(NR494:NS494)=0,0,SUM(NR494:NS494))</f>
        <v>0</v>
      </c>
    </row>
    <row r="495" spans="1:384" ht="10.199999999999999" customHeight="1">
      <c r="A495" s="25"/>
      <c r="B495" s="337"/>
      <c r="C495" s="335"/>
      <c r="D495" s="15"/>
      <c r="E495" s="322"/>
      <c r="F495" s="322"/>
      <c r="G495" s="322"/>
      <c r="H495" s="323"/>
      <c r="I495" s="328">
        <f>Prenoms!$B$3</f>
        <v>0</v>
      </c>
      <c r="J495" s="329"/>
      <c r="K495" s="329"/>
      <c r="L495" s="329"/>
      <c r="M495" s="329"/>
      <c r="N495" s="78" t="str">
        <f>IF(NL495&lt;&gt;0,"",IF(Conges!T37=0,"",Conges!T37))</f>
        <v/>
      </c>
      <c r="O495" s="79"/>
      <c r="P495" s="80"/>
      <c r="Q495" s="80"/>
      <c r="R495" s="80"/>
      <c r="S495" s="80"/>
      <c r="T495" s="80"/>
      <c r="U495" s="80"/>
      <c r="V495" s="81"/>
      <c r="W495" s="80"/>
      <c r="X495" s="80"/>
      <c r="Y495" s="80"/>
      <c r="Z495" s="80"/>
      <c r="AA495" s="80"/>
      <c r="AB495" s="80"/>
      <c r="AC495" s="80"/>
      <c r="AD495" s="80"/>
      <c r="AE495" s="79"/>
      <c r="AF495" s="80"/>
      <c r="AG495" s="80"/>
      <c r="AH495" s="80"/>
      <c r="AI495" s="80"/>
      <c r="AJ495" s="81"/>
      <c r="AK495" s="80"/>
      <c r="AL495" s="80"/>
      <c r="AM495" s="80"/>
      <c r="AN495" s="80"/>
      <c r="AO495" s="80"/>
      <c r="AP495" s="80"/>
      <c r="AQ495" s="80"/>
      <c r="AR495" s="80"/>
      <c r="AS495" s="80"/>
      <c r="AT495" s="80"/>
      <c r="AU495" s="79"/>
      <c r="AV495" s="80"/>
      <c r="AW495" s="80"/>
      <c r="AX495" s="80"/>
      <c r="AY495" s="80"/>
      <c r="AZ495" s="80"/>
      <c r="BA495" s="80"/>
      <c r="BB495" s="81"/>
      <c r="BC495" s="82">
        <f>IF(NL495&lt;&gt;0,(IF(Conges!T$37=0,0,3)),0)</f>
        <v>0</v>
      </c>
      <c r="BD495" s="370"/>
      <c r="BE495" s="357">
        <f>IF(OR(Conges!T$37="A",Conges!T$37="V"),Prenoms!L$3,NL495)</f>
        <v>0</v>
      </c>
      <c r="BF495" s="358"/>
      <c r="BG495" s="264"/>
      <c r="BH495" s="265">
        <f t="shared" si="669"/>
        <v>0</v>
      </c>
      <c r="BI495" s="266" t="str">
        <f t="shared" si="670"/>
        <v/>
      </c>
      <c r="BJ495" s="278">
        <v>0</v>
      </c>
      <c r="BK495" s="279">
        <f t="shared" ref="BK495:BK523" si="687">BH495-BJ495</f>
        <v>0</v>
      </c>
      <c r="BL495" s="280">
        <f t="shared" si="620"/>
        <v>0</v>
      </c>
      <c r="BM495" s="280">
        <f t="shared" si="621"/>
        <v>0</v>
      </c>
      <c r="BN495" s="280">
        <f>SUM('Heures Pointage'!$AD$20:$AE$20)</f>
        <v>0</v>
      </c>
      <c r="BO495" s="280">
        <f>SUM('Heures et Indemnites'!$AD$20:$AE$20)</f>
        <v>0</v>
      </c>
      <c r="BP495" s="281">
        <f t="shared" si="622"/>
        <v>0</v>
      </c>
      <c r="BQ495" s="281">
        <f>'Heures Pointage'!$BB$20</f>
        <v>0</v>
      </c>
      <c r="BR495" s="282">
        <f t="shared" ref="BR495" si="688">$BH$1055</f>
        <v>0</v>
      </c>
      <c r="BS495" s="142">
        <f>Prenoms!$C$3</f>
        <v>0</v>
      </c>
      <c r="BT495" s="170"/>
      <c r="BU495" s="211">
        <f>SUM('Heures et Indemnites'!$AD$20:$AE$20)</f>
        <v>0</v>
      </c>
      <c r="BV495" s="218">
        <f>SUM('Heures et Indemnites'!$AD$6:$AE$20)</f>
        <v>0</v>
      </c>
      <c r="BW495" s="211"/>
      <c r="BX495" s="218"/>
      <c r="MT495" s="369">
        <f t="shared" ref="MT495:MT523" si="689">(COUNTA($O495:$BB495)/2)-SUM(MV495:NK495)</f>
        <v>0</v>
      </c>
      <c r="MU495" s="351">
        <f t="shared" si="675"/>
        <v>0</v>
      </c>
      <c r="MV495" s="351">
        <f t="shared" si="676"/>
        <v>0</v>
      </c>
      <c r="MW495" s="351"/>
      <c r="MX495" s="351">
        <f t="shared" si="677"/>
        <v>0</v>
      </c>
      <c r="MY495" s="351"/>
      <c r="MZ495" s="351">
        <f t="shared" si="678"/>
        <v>0</v>
      </c>
      <c r="NA495" s="351"/>
      <c r="NB495" s="351">
        <f t="shared" si="679"/>
        <v>0</v>
      </c>
      <c r="NC495" s="351"/>
      <c r="ND495" s="351">
        <f t="shared" si="680"/>
        <v>0</v>
      </c>
      <c r="NE495" s="351"/>
      <c r="NF495" s="351">
        <f t="shared" si="681"/>
        <v>0</v>
      </c>
      <c r="NG495" s="351"/>
      <c r="NH495" s="351">
        <f t="shared" si="682"/>
        <v>0</v>
      </c>
      <c r="NI495" s="351"/>
      <c r="NJ495" s="351">
        <f t="shared" si="683"/>
        <v>0</v>
      </c>
      <c r="NK495" s="351"/>
      <c r="NL495" s="351">
        <f t="shared" ref="NL495:NL523" si="690">(COUNTA($O495:$BB495))/2</f>
        <v>0</v>
      </c>
      <c r="NM495" s="352"/>
      <c r="NN495" s="350"/>
      <c r="NR495" s="30">
        <f t="shared" si="684"/>
        <v>0</v>
      </c>
      <c r="NS495" s="30">
        <f t="shared" si="685"/>
        <v>0</v>
      </c>
      <c r="NT495" s="30">
        <f t="shared" si="686"/>
        <v>0</v>
      </c>
    </row>
    <row r="496" spans="1:384" ht="10.199999999999999" customHeight="1">
      <c r="A496" s="25"/>
      <c r="B496" s="337"/>
      <c r="C496" s="335"/>
      <c r="D496" s="15"/>
      <c r="E496" s="324" t="str">
        <f>$E$6</f>
        <v>Avec Renfort</v>
      </c>
      <c r="F496" s="324"/>
      <c r="G496" s="324"/>
      <c r="H496" s="323"/>
      <c r="I496" s="325" t="str">
        <f>Prenoms!$B$4</f>
        <v>j.do</v>
      </c>
      <c r="J496" s="326"/>
      <c r="K496" s="326"/>
      <c r="L496" s="326"/>
      <c r="M496" s="326"/>
      <c r="N496" s="65" t="str">
        <f>IF(NL496&lt;&gt;0,"",IF(Conges!T38=0,"",Conges!T38))</f>
        <v/>
      </c>
      <c r="O496" s="66"/>
      <c r="P496" s="67"/>
      <c r="Q496" s="67"/>
      <c r="R496" s="67"/>
      <c r="S496" s="67"/>
      <c r="T496" s="67"/>
      <c r="U496" s="67"/>
      <c r="V496" s="68"/>
      <c r="W496" s="67"/>
      <c r="X496" s="67"/>
      <c r="Y496" s="67"/>
      <c r="Z496" s="67"/>
      <c r="AA496" s="67"/>
      <c r="AB496" s="67"/>
      <c r="AC496" s="67"/>
      <c r="AD496" s="67"/>
      <c r="AE496" s="66"/>
      <c r="AF496" s="67"/>
      <c r="AG496" s="67"/>
      <c r="AH496" s="67"/>
      <c r="AI496" s="67"/>
      <c r="AJ496" s="68"/>
      <c r="AK496" s="67"/>
      <c r="AL496" s="67"/>
      <c r="AM496" s="67"/>
      <c r="AN496" s="67"/>
      <c r="AO496" s="67"/>
      <c r="AP496" s="67"/>
      <c r="AQ496" s="67"/>
      <c r="AR496" s="67"/>
      <c r="AS496" s="67"/>
      <c r="AT496" s="67"/>
      <c r="AU496" s="66"/>
      <c r="AV496" s="67"/>
      <c r="AW496" s="67"/>
      <c r="AX496" s="67"/>
      <c r="AY496" s="67"/>
      <c r="AZ496" s="67"/>
      <c r="BA496" s="67"/>
      <c r="BB496" s="68"/>
      <c r="BC496" s="69">
        <f>IF(NL496&lt;&gt;0,(IF(Conges!T$38=0,0,3)),0)</f>
        <v>0</v>
      </c>
      <c r="BD496" s="370"/>
      <c r="BE496" s="355">
        <f>IF(OR(Conges!T$38="A",Conges!T$38="V"),Prenoms!L$4,NL496)</f>
        <v>0</v>
      </c>
      <c r="BF496" s="356"/>
      <c r="BG496" s="267"/>
      <c r="BH496" s="268">
        <f t="shared" si="669"/>
        <v>0</v>
      </c>
      <c r="BI496" s="269" t="str">
        <f t="shared" si="670"/>
        <v/>
      </c>
      <c r="BJ496" s="283">
        <v>81.774193548387089</v>
      </c>
      <c r="BK496" s="284">
        <f t="shared" si="687"/>
        <v>-81.774193548387089</v>
      </c>
      <c r="BL496" s="285">
        <f t="shared" si="620"/>
        <v>0</v>
      </c>
      <c r="BM496" s="285">
        <f t="shared" si="621"/>
        <v>0</v>
      </c>
      <c r="BN496" s="285">
        <f>SUM('Heures Pointage'!$BD$20:$BE$20)</f>
        <v>0</v>
      </c>
      <c r="BO496" s="285">
        <f>SUM('Heures et Indemnites'!$BD$20:$BE$20)</f>
        <v>0</v>
      </c>
      <c r="BP496" s="286">
        <f t="shared" si="622"/>
        <v>0</v>
      </c>
      <c r="BQ496" s="286">
        <f>'Heures Pointage'!$CB$20</f>
        <v>0</v>
      </c>
      <c r="BR496" s="287">
        <f t="shared" ref="BR496" si="691">$BH$1056</f>
        <v>0</v>
      </c>
      <c r="BS496" s="143">
        <f>Prenoms!$C$4</f>
        <v>169</v>
      </c>
      <c r="BT496" s="146"/>
      <c r="BU496" s="210">
        <f>SUM('Heures et Indemnites'!$BD$20:$BE$20)</f>
        <v>0</v>
      </c>
      <c r="BV496" s="219">
        <f>SUM('Heures et Indemnites'!$BD$6:$BE$20)</f>
        <v>0</v>
      </c>
      <c r="BW496" s="210"/>
      <c r="BX496" s="219"/>
      <c r="MT496" s="371">
        <f t="shared" si="689"/>
        <v>0</v>
      </c>
      <c r="MU496" s="372">
        <f t="shared" si="675"/>
        <v>0</v>
      </c>
      <c r="MV496" s="372">
        <f t="shared" si="676"/>
        <v>0</v>
      </c>
      <c r="MW496" s="372"/>
      <c r="MX496" s="372">
        <f t="shared" si="677"/>
        <v>0</v>
      </c>
      <c r="MY496" s="372"/>
      <c r="MZ496" s="372">
        <f t="shared" si="678"/>
        <v>0</v>
      </c>
      <c r="NA496" s="372"/>
      <c r="NB496" s="372">
        <f t="shared" si="679"/>
        <v>0</v>
      </c>
      <c r="NC496" s="372"/>
      <c r="ND496" s="372">
        <f t="shared" si="680"/>
        <v>0</v>
      </c>
      <c r="NE496" s="372"/>
      <c r="NF496" s="372">
        <f t="shared" si="681"/>
        <v>0</v>
      </c>
      <c r="NG496" s="372"/>
      <c r="NH496" s="372">
        <f t="shared" si="682"/>
        <v>0</v>
      </c>
      <c r="NI496" s="372"/>
      <c r="NJ496" s="372">
        <f t="shared" si="683"/>
        <v>0</v>
      </c>
      <c r="NK496" s="372"/>
      <c r="NL496" s="372">
        <f t="shared" si="690"/>
        <v>0</v>
      </c>
      <c r="NM496" s="373"/>
      <c r="NN496" s="350"/>
      <c r="NR496" s="30">
        <f t="shared" si="684"/>
        <v>0</v>
      </c>
      <c r="NS496" s="30">
        <f t="shared" si="685"/>
        <v>0</v>
      </c>
      <c r="NT496" s="30">
        <f t="shared" si="686"/>
        <v>0</v>
      </c>
    </row>
    <row r="497" spans="1:384" ht="10.199999999999999" customHeight="1">
      <c r="A497" s="25"/>
      <c r="B497" s="337"/>
      <c r="C497" s="335"/>
      <c r="D497" s="15"/>
      <c r="E497" s="322" t="str">
        <f>IFERROR(G509*'Chiffres et fonctions'!$J$6,"CA à Produire")</f>
        <v>CA à Produire</v>
      </c>
      <c r="F497" s="322"/>
      <c r="G497" s="322"/>
      <c r="H497" s="323"/>
      <c r="I497" s="328" t="str">
        <f>Prenoms!$B$5</f>
        <v>pompeo</v>
      </c>
      <c r="J497" s="329"/>
      <c r="K497" s="329"/>
      <c r="L497" s="329"/>
      <c r="M497" s="329"/>
      <c r="N497" s="78" t="str">
        <f>IF(NL497&lt;&gt;0,"",IF(Conges!T39=0,"",Conges!T39))</f>
        <v/>
      </c>
      <c r="O497" s="79"/>
      <c r="P497" s="80"/>
      <c r="Q497" s="80"/>
      <c r="R497" s="80"/>
      <c r="S497" s="80"/>
      <c r="T497" s="80"/>
      <c r="U497" s="80"/>
      <c r="V497" s="81"/>
      <c r="W497" s="80"/>
      <c r="X497" s="80"/>
      <c r="Y497" s="80"/>
      <c r="Z497" s="80"/>
      <c r="AA497" s="80"/>
      <c r="AB497" s="80"/>
      <c r="AC497" s="80"/>
      <c r="AD497" s="80"/>
      <c r="AE497" s="79"/>
      <c r="AF497" s="80"/>
      <c r="AG497" s="80"/>
      <c r="AH497" s="80"/>
      <c r="AI497" s="80"/>
      <c r="AJ497" s="81"/>
      <c r="AK497" s="80"/>
      <c r="AL497" s="80"/>
      <c r="AM497" s="80"/>
      <c r="AN497" s="80"/>
      <c r="AO497" s="80"/>
      <c r="AP497" s="80"/>
      <c r="AQ497" s="80"/>
      <c r="AR497" s="80"/>
      <c r="AS497" s="80"/>
      <c r="AT497" s="80"/>
      <c r="AU497" s="79"/>
      <c r="AV497" s="80"/>
      <c r="AW497" s="80"/>
      <c r="AX497" s="80"/>
      <c r="AY497" s="80"/>
      <c r="AZ497" s="80"/>
      <c r="BA497" s="80"/>
      <c r="BB497" s="81"/>
      <c r="BC497" s="82">
        <f>IF(NL497&lt;&gt;0,(IF(Conges!T$39=0,0,3)),0)</f>
        <v>0</v>
      </c>
      <c r="BD497" s="370"/>
      <c r="BE497" s="357">
        <f>IF(OR(Conges!T$39="A",Conges!T$39="V"),Prenoms!L$5,NL497)</f>
        <v>0</v>
      </c>
      <c r="BF497" s="358"/>
      <c r="BG497" s="264"/>
      <c r="BH497" s="265">
        <f t="shared" si="669"/>
        <v>0</v>
      </c>
      <c r="BI497" s="266" t="str">
        <f t="shared" si="670"/>
        <v/>
      </c>
      <c r="BJ497" s="278">
        <v>81.774193548387089</v>
      </c>
      <c r="BK497" s="279">
        <f t="shared" si="687"/>
        <v>-81.774193548387089</v>
      </c>
      <c r="BL497" s="280">
        <f t="shared" si="620"/>
        <v>0</v>
      </c>
      <c r="BM497" s="280">
        <f t="shared" si="621"/>
        <v>0</v>
      </c>
      <c r="BN497" s="280">
        <f>SUM('Heures Pointage'!$CD$20:$CE$20)</f>
        <v>0</v>
      </c>
      <c r="BO497" s="280">
        <f>SUM('Heures et Indemnites'!$CD$20:$CE$20)</f>
        <v>0</v>
      </c>
      <c r="BP497" s="281">
        <f t="shared" si="622"/>
        <v>0</v>
      </c>
      <c r="BQ497" s="281">
        <f>'Heures Pointage'!$DB$20</f>
        <v>0</v>
      </c>
      <c r="BR497" s="282">
        <f t="shared" ref="BR497" si="692">$BH$1057</f>
        <v>0</v>
      </c>
      <c r="BS497" s="142">
        <f>Prenoms!$C$5</f>
        <v>169</v>
      </c>
      <c r="BT497" s="170"/>
      <c r="BU497" s="211">
        <f>SUM('Heures et Indemnites'!$CD$20:$CE$20)</f>
        <v>0</v>
      </c>
      <c r="BV497" s="218">
        <f>SUM('Heures et Indemnites'!$CD$6:$CE$20)</f>
        <v>0</v>
      </c>
      <c r="BW497" s="211"/>
      <c r="BX497" s="218"/>
      <c r="MT497" s="369">
        <f t="shared" si="689"/>
        <v>0</v>
      </c>
      <c r="MU497" s="351">
        <f t="shared" si="675"/>
        <v>0</v>
      </c>
      <c r="MV497" s="351">
        <f t="shared" si="676"/>
        <v>0</v>
      </c>
      <c r="MW497" s="351"/>
      <c r="MX497" s="351">
        <f t="shared" si="677"/>
        <v>0</v>
      </c>
      <c r="MY497" s="351"/>
      <c r="MZ497" s="351">
        <f t="shared" si="678"/>
        <v>0</v>
      </c>
      <c r="NA497" s="351"/>
      <c r="NB497" s="351">
        <f t="shared" si="679"/>
        <v>0</v>
      </c>
      <c r="NC497" s="351"/>
      <c r="ND497" s="351">
        <f t="shared" si="680"/>
        <v>0</v>
      </c>
      <c r="NE497" s="351"/>
      <c r="NF497" s="351">
        <f t="shared" si="681"/>
        <v>0</v>
      </c>
      <c r="NG497" s="351"/>
      <c r="NH497" s="351">
        <f t="shared" si="682"/>
        <v>0</v>
      </c>
      <c r="NI497" s="351"/>
      <c r="NJ497" s="351">
        <f t="shared" si="683"/>
        <v>0</v>
      </c>
      <c r="NK497" s="351"/>
      <c r="NL497" s="351">
        <f t="shared" si="690"/>
        <v>0</v>
      </c>
      <c r="NM497" s="352"/>
      <c r="NN497" s="350"/>
      <c r="NR497" s="30">
        <f t="shared" si="684"/>
        <v>0</v>
      </c>
      <c r="NS497" s="30">
        <f t="shared" si="685"/>
        <v>0</v>
      </c>
      <c r="NT497" s="30">
        <f t="shared" si="686"/>
        <v>0</v>
      </c>
    </row>
    <row r="498" spans="1:384" ht="10.199999999999999" customHeight="1">
      <c r="A498" s="25"/>
      <c r="B498" s="337"/>
      <c r="C498" s="335"/>
      <c r="D498" s="15"/>
      <c r="E498" s="322"/>
      <c r="F498" s="322"/>
      <c r="G498" s="322"/>
      <c r="H498" s="323"/>
      <c r="I498" s="325" t="str">
        <f>Prenoms!$B$6</f>
        <v>vaness</v>
      </c>
      <c r="J498" s="326"/>
      <c r="K498" s="326"/>
      <c r="L498" s="326"/>
      <c r="M498" s="326"/>
      <c r="N498" s="65" t="str">
        <f>IF(NL498&lt;&gt;0,"",IF(Conges!T40=0,"",Conges!T40))</f>
        <v/>
      </c>
      <c r="O498" s="66"/>
      <c r="P498" s="67"/>
      <c r="Q498" s="67"/>
      <c r="R498" s="67"/>
      <c r="S498" s="67"/>
      <c r="T498" s="67"/>
      <c r="U498" s="67"/>
      <c r="V498" s="68"/>
      <c r="W498" s="67"/>
      <c r="X498" s="67"/>
      <c r="Y498" s="67"/>
      <c r="Z498" s="67"/>
      <c r="AA498" s="67"/>
      <c r="AB498" s="67"/>
      <c r="AC498" s="67"/>
      <c r="AD498" s="67"/>
      <c r="AE498" s="66"/>
      <c r="AF498" s="67"/>
      <c r="AG498" s="67"/>
      <c r="AH498" s="67"/>
      <c r="AI498" s="67"/>
      <c r="AJ498" s="68"/>
      <c r="AK498" s="67"/>
      <c r="AL498" s="67"/>
      <c r="AM498" s="67"/>
      <c r="AN498" s="67"/>
      <c r="AO498" s="67"/>
      <c r="AP498" s="67"/>
      <c r="AQ498" s="67"/>
      <c r="AR498" s="67"/>
      <c r="AS498" s="67"/>
      <c r="AT498" s="67"/>
      <c r="AU498" s="66"/>
      <c r="AV498" s="67"/>
      <c r="AW498" s="67"/>
      <c r="AX498" s="67"/>
      <c r="AY498" s="67"/>
      <c r="AZ498" s="67"/>
      <c r="BA498" s="67"/>
      <c r="BB498" s="68"/>
      <c r="BC498" s="69">
        <f>IF(NL498&lt;&gt;0,(IF(Conges!T$40=0,0,3)),0)</f>
        <v>0</v>
      </c>
      <c r="BD498" s="370"/>
      <c r="BE498" s="355">
        <f>IF(OR(Conges!T$40="A",Conges!T$40="V"),Prenoms!L$6,NL498)</f>
        <v>0</v>
      </c>
      <c r="BF498" s="356"/>
      <c r="BG498" s="267"/>
      <c r="BH498" s="268">
        <f t="shared" si="669"/>
        <v>0</v>
      </c>
      <c r="BI498" s="269" t="str">
        <f t="shared" si="670"/>
        <v/>
      </c>
      <c r="BJ498" s="283">
        <v>81.774193548387089</v>
      </c>
      <c r="BK498" s="284">
        <f t="shared" si="687"/>
        <v>-81.774193548387089</v>
      </c>
      <c r="BL498" s="285">
        <f t="shared" si="620"/>
        <v>0</v>
      </c>
      <c r="BM498" s="285">
        <f t="shared" si="621"/>
        <v>0</v>
      </c>
      <c r="BN498" s="285">
        <f>SUM('Heures Pointage'!$DD$20:$DE$20)</f>
        <v>0</v>
      </c>
      <c r="BO498" s="285">
        <f>SUM('Heures et Indemnites'!$DD$20:$DE$20)</f>
        <v>0</v>
      </c>
      <c r="BP498" s="286">
        <f t="shared" si="622"/>
        <v>0</v>
      </c>
      <c r="BQ498" s="286">
        <f>'Heures Pointage'!$EB$20</f>
        <v>0</v>
      </c>
      <c r="BR498" s="287">
        <f t="shared" ref="BR498" si="693">$BH$1058</f>
        <v>0</v>
      </c>
      <c r="BS498" s="143">
        <f>Prenoms!$C$6</f>
        <v>169</v>
      </c>
      <c r="BT498" s="146"/>
      <c r="BU498" s="210">
        <f>SUM('Heures et Indemnites'!$DD$20:$DE$20)</f>
        <v>0</v>
      </c>
      <c r="BV498" s="219">
        <f>SUM('Heures et Indemnites'!$DD$6:$DE$20)</f>
        <v>0</v>
      </c>
      <c r="BW498" s="210"/>
      <c r="BX498" s="219"/>
      <c r="MT498" s="371">
        <f t="shared" si="689"/>
        <v>0</v>
      </c>
      <c r="MU498" s="372">
        <f t="shared" si="675"/>
        <v>0</v>
      </c>
      <c r="MV498" s="372">
        <f t="shared" si="676"/>
        <v>0</v>
      </c>
      <c r="MW498" s="372"/>
      <c r="MX498" s="372">
        <f t="shared" si="677"/>
        <v>0</v>
      </c>
      <c r="MY498" s="372"/>
      <c r="MZ498" s="372">
        <f t="shared" si="678"/>
        <v>0</v>
      </c>
      <c r="NA498" s="372"/>
      <c r="NB498" s="372">
        <f t="shared" si="679"/>
        <v>0</v>
      </c>
      <c r="NC498" s="372"/>
      <c r="ND498" s="372">
        <f t="shared" si="680"/>
        <v>0</v>
      </c>
      <c r="NE498" s="372"/>
      <c r="NF498" s="372">
        <f t="shared" si="681"/>
        <v>0</v>
      </c>
      <c r="NG498" s="372"/>
      <c r="NH498" s="372">
        <f t="shared" si="682"/>
        <v>0</v>
      </c>
      <c r="NI498" s="372"/>
      <c r="NJ498" s="372">
        <f t="shared" si="683"/>
        <v>0</v>
      </c>
      <c r="NK498" s="372"/>
      <c r="NL498" s="372">
        <f t="shared" si="690"/>
        <v>0</v>
      </c>
      <c r="NM498" s="373"/>
      <c r="NN498" s="350"/>
      <c r="NR498" s="30">
        <f t="shared" si="684"/>
        <v>0</v>
      </c>
      <c r="NS498" s="30">
        <f t="shared" si="685"/>
        <v>0</v>
      </c>
      <c r="NT498" s="30">
        <f t="shared" si="686"/>
        <v>0</v>
      </c>
    </row>
    <row r="499" spans="1:384" ht="10.199999999999999" customHeight="1">
      <c r="A499" s="25"/>
      <c r="B499" s="337"/>
      <c r="C499" s="335"/>
      <c r="D499" s="15"/>
      <c r="E499" s="334" t="str">
        <f>$E$9</f>
        <v>CREPIERE</v>
      </c>
      <c r="F499" s="334"/>
      <c r="G499" s="124" t="str">
        <f>IF(MT525=0,"",MT525)</f>
        <v/>
      </c>
      <c r="H499" s="323"/>
      <c r="I499" s="328" t="str">
        <f>Prenoms!$B$7</f>
        <v>seb</v>
      </c>
      <c r="J499" s="329"/>
      <c r="K499" s="329"/>
      <c r="L499" s="329"/>
      <c r="M499" s="329"/>
      <c r="N499" s="78" t="str">
        <f>IF(NL499&lt;&gt;0,"",IF(Conges!T41=0,"",Conges!T41))</f>
        <v/>
      </c>
      <c r="O499" s="79"/>
      <c r="P499" s="80"/>
      <c r="Q499" s="80"/>
      <c r="R499" s="80"/>
      <c r="S499" s="80"/>
      <c r="T499" s="80"/>
      <c r="U499" s="80"/>
      <c r="V499" s="81"/>
      <c r="W499" s="80"/>
      <c r="X499" s="80"/>
      <c r="Y499" s="80"/>
      <c r="Z499" s="80"/>
      <c r="AA499" s="80"/>
      <c r="AB499" s="80"/>
      <c r="AC499" s="80"/>
      <c r="AD499" s="80"/>
      <c r="AE499" s="79"/>
      <c r="AF499" s="80"/>
      <c r="AG499" s="80"/>
      <c r="AH499" s="80"/>
      <c r="AI499" s="80"/>
      <c r="AJ499" s="81"/>
      <c r="AK499" s="80"/>
      <c r="AL499" s="80"/>
      <c r="AM499" s="80"/>
      <c r="AN499" s="80"/>
      <c r="AO499" s="80"/>
      <c r="AP499" s="80"/>
      <c r="AQ499" s="80"/>
      <c r="AR499" s="80"/>
      <c r="AS499" s="80"/>
      <c r="AT499" s="80"/>
      <c r="AU499" s="79"/>
      <c r="AV499" s="80"/>
      <c r="AW499" s="80"/>
      <c r="AX499" s="80"/>
      <c r="AY499" s="80"/>
      <c r="AZ499" s="80"/>
      <c r="BA499" s="80"/>
      <c r="BB499" s="81"/>
      <c r="BC499" s="82">
        <f>IF(NL499&lt;&gt;0,(IF(Conges!T$41=0,0,3)),0)</f>
        <v>0</v>
      </c>
      <c r="BD499" s="370"/>
      <c r="BE499" s="357">
        <f>IF(OR(Conges!T$41="A",Conges!T$41="V"),Prenoms!L$7,NL499)</f>
        <v>0</v>
      </c>
      <c r="BF499" s="358"/>
      <c r="BG499" s="264"/>
      <c r="BH499" s="265">
        <f t="shared" si="669"/>
        <v>0</v>
      </c>
      <c r="BI499" s="266" t="str">
        <f t="shared" si="670"/>
        <v/>
      </c>
      <c r="BJ499" s="278">
        <v>81.774193548387089</v>
      </c>
      <c r="BK499" s="279">
        <f t="shared" si="687"/>
        <v>-81.774193548387089</v>
      </c>
      <c r="BL499" s="280">
        <f t="shared" si="620"/>
        <v>0</v>
      </c>
      <c r="BM499" s="280">
        <f t="shared" si="621"/>
        <v>0</v>
      </c>
      <c r="BN499" s="280">
        <f>SUM('Heures Pointage'!$ED$20:$EE$20)</f>
        <v>0</v>
      </c>
      <c r="BO499" s="280">
        <f>SUM('Heures et Indemnites'!$ED$20:$EE$20)</f>
        <v>0</v>
      </c>
      <c r="BP499" s="281">
        <f t="shared" si="622"/>
        <v>0</v>
      </c>
      <c r="BQ499" s="281">
        <f>'Heures Pointage'!$FB$20</f>
        <v>0</v>
      </c>
      <c r="BR499" s="282">
        <f t="shared" ref="BR499" si="694">$BH$1059</f>
        <v>0</v>
      </c>
      <c r="BS499" s="142">
        <f>Prenoms!$C$7</f>
        <v>169</v>
      </c>
      <c r="BT499" s="170"/>
      <c r="BU499" s="211">
        <f>SUM('Heures et Indemnites'!$ED$20:$EE$20)</f>
        <v>0</v>
      </c>
      <c r="BV499" s="218">
        <f>SUM('Heures et Indemnites'!$ED$6:$EE$20)</f>
        <v>0</v>
      </c>
      <c r="BW499" s="211"/>
      <c r="BX499" s="218"/>
      <c r="MT499" s="369">
        <f t="shared" si="689"/>
        <v>0</v>
      </c>
      <c r="MU499" s="351">
        <f t="shared" si="675"/>
        <v>0</v>
      </c>
      <c r="MV499" s="351">
        <f t="shared" si="676"/>
        <v>0</v>
      </c>
      <c r="MW499" s="351"/>
      <c r="MX499" s="351">
        <f t="shared" si="677"/>
        <v>0</v>
      </c>
      <c r="MY499" s="351"/>
      <c r="MZ499" s="351">
        <f t="shared" si="678"/>
        <v>0</v>
      </c>
      <c r="NA499" s="351"/>
      <c r="NB499" s="351">
        <f t="shared" si="679"/>
        <v>0</v>
      </c>
      <c r="NC499" s="351"/>
      <c r="ND499" s="351">
        <f t="shared" si="680"/>
        <v>0</v>
      </c>
      <c r="NE499" s="351"/>
      <c r="NF499" s="351">
        <f t="shared" si="681"/>
        <v>0</v>
      </c>
      <c r="NG499" s="351"/>
      <c r="NH499" s="351">
        <f t="shared" si="682"/>
        <v>0</v>
      </c>
      <c r="NI499" s="351"/>
      <c r="NJ499" s="351">
        <f t="shared" si="683"/>
        <v>0</v>
      </c>
      <c r="NK499" s="351"/>
      <c r="NL499" s="351">
        <f t="shared" si="690"/>
        <v>0</v>
      </c>
      <c r="NM499" s="352"/>
      <c r="NN499" s="350"/>
      <c r="NR499" s="30">
        <f t="shared" si="684"/>
        <v>0</v>
      </c>
      <c r="NS499" s="30">
        <f t="shared" si="685"/>
        <v>0</v>
      </c>
      <c r="NT499" s="30">
        <f t="shared" si="686"/>
        <v>0</v>
      </c>
    </row>
    <row r="500" spans="1:384" ht="10.199999999999999" customHeight="1">
      <c r="A500" s="25"/>
      <c r="B500" s="337"/>
      <c r="C500" s="335"/>
      <c r="D500" s="15"/>
      <c r="E500" s="318" t="str">
        <f>$E$10</f>
        <v>BRASSERIE</v>
      </c>
      <c r="F500" s="318"/>
      <c r="G500" s="125" t="str">
        <f>IF(MV525=0,"",MV525)</f>
        <v/>
      </c>
      <c r="H500" s="323"/>
      <c r="I500" s="325" t="str">
        <f>Prenoms!$B$8</f>
        <v>dylan</v>
      </c>
      <c r="J500" s="326"/>
      <c r="K500" s="326"/>
      <c r="L500" s="326"/>
      <c r="M500" s="326"/>
      <c r="N500" s="65" t="str">
        <f>IF(NL500&lt;&gt;0,"",IF(Conges!T42=0,"",Conges!T42))</f>
        <v/>
      </c>
      <c r="O500" s="66"/>
      <c r="P500" s="67"/>
      <c r="Q500" s="67"/>
      <c r="R500" s="67"/>
      <c r="S500" s="67"/>
      <c r="T500" s="67"/>
      <c r="U500" s="67"/>
      <c r="V500" s="68"/>
      <c r="W500" s="67"/>
      <c r="X500" s="67"/>
      <c r="Y500" s="67"/>
      <c r="Z500" s="67"/>
      <c r="AA500" s="67"/>
      <c r="AB500" s="67"/>
      <c r="AC500" s="67"/>
      <c r="AD500" s="67"/>
      <c r="AE500" s="66"/>
      <c r="AF500" s="67"/>
      <c r="AG500" s="67"/>
      <c r="AH500" s="67"/>
      <c r="AI500" s="67"/>
      <c r="AJ500" s="68"/>
      <c r="AK500" s="67"/>
      <c r="AL500" s="67"/>
      <c r="AM500" s="67"/>
      <c r="AN500" s="67"/>
      <c r="AO500" s="67"/>
      <c r="AP500" s="67"/>
      <c r="AQ500" s="67"/>
      <c r="AR500" s="67"/>
      <c r="AS500" s="67"/>
      <c r="AT500" s="67"/>
      <c r="AU500" s="66"/>
      <c r="AV500" s="67"/>
      <c r="AW500" s="67"/>
      <c r="AX500" s="67"/>
      <c r="AY500" s="67"/>
      <c r="AZ500" s="67"/>
      <c r="BA500" s="67"/>
      <c r="BB500" s="68"/>
      <c r="BC500" s="69">
        <f>IF(NL500&lt;&gt;0,(IF(Conges!T$42=0,0,3)),0)</f>
        <v>0</v>
      </c>
      <c r="BD500" s="370"/>
      <c r="BE500" s="355">
        <f>IF(OR(Conges!T$42="A",Conges!T$42="V"),Prenoms!L$8,NL500)</f>
        <v>0</v>
      </c>
      <c r="BF500" s="356"/>
      <c r="BG500" s="267"/>
      <c r="BH500" s="268">
        <f t="shared" si="669"/>
        <v>0</v>
      </c>
      <c r="BI500" s="269" t="str">
        <f t="shared" si="670"/>
        <v/>
      </c>
      <c r="BJ500" s="283">
        <v>81.774193548387089</v>
      </c>
      <c r="BK500" s="284">
        <f t="shared" si="687"/>
        <v>-81.774193548387089</v>
      </c>
      <c r="BL500" s="285">
        <f t="shared" si="620"/>
        <v>0</v>
      </c>
      <c r="BM500" s="285">
        <f t="shared" si="621"/>
        <v>0</v>
      </c>
      <c r="BN500" s="285">
        <f>SUM('Heures Pointage'!$FD$20:$FE$20)</f>
        <v>0</v>
      </c>
      <c r="BO500" s="285">
        <f>SUM('Heures et Indemnites'!$FD$20:$FE$20)</f>
        <v>0</v>
      </c>
      <c r="BP500" s="286">
        <f t="shared" si="622"/>
        <v>0</v>
      </c>
      <c r="BQ500" s="286">
        <f>'Heures Pointage'!$GB$20</f>
        <v>0</v>
      </c>
      <c r="BR500" s="287">
        <f t="shared" ref="BR500" si="695">$BH$1060</f>
        <v>0</v>
      </c>
      <c r="BS500" s="143">
        <f>Prenoms!$C$8</f>
        <v>169</v>
      </c>
      <c r="BT500" s="146"/>
      <c r="BU500" s="210">
        <f>SUM('Heures et Indemnites'!$FD$20:$FE$20)</f>
        <v>0</v>
      </c>
      <c r="BV500" s="219">
        <f>SUM('Heures et Indemnites'!$FD$6:$FE$20)</f>
        <v>0</v>
      </c>
      <c r="BW500" s="210"/>
      <c r="BX500" s="219"/>
      <c r="MT500" s="371">
        <f t="shared" si="689"/>
        <v>0</v>
      </c>
      <c r="MU500" s="372">
        <f t="shared" si="675"/>
        <v>0</v>
      </c>
      <c r="MV500" s="372">
        <f t="shared" si="676"/>
        <v>0</v>
      </c>
      <c r="MW500" s="372"/>
      <c r="MX500" s="372">
        <f t="shared" si="677"/>
        <v>0</v>
      </c>
      <c r="MY500" s="372"/>
      <c r="MZ500" s="372">
        <f t="shared" si="678"/>
        <v>0</v>
      </c>
      <c r="NA500" s="372"/>
      <c r="NB500" s="372">
        <f t="shared" si="679"/>
        <v>0</v>
      </c>
      <c r="NC500" s="372"/>
      <c r="ND500" s="372">
        <f t="shared" si="680"/>
        <v>0</v>
      </c>
      <c r="NE500" s="372"/>
      <c r="NF500" s="372">
        <f t="shared" si="681"/>
        <v>0</v>
      </c>
      <c r="NG500" s="372"/>
      <c r="NH500" s="372">
        <f t="shared" si="682"/>
        <v>0</v>
      </c>
      <c r="NI500" s="372"/>
      <c r="NJ500" s="372">
        <f t="shared" si="683"/>
        <v>0</v>
      </c>
      <c r="NK500" s="372"/>
      <c r="NL500" s="372">
        <f t="shared" si="690"/>
        <v>0</v>
      </c>
      <c r="NM500" s="373"/>
      <c r="NN500" s="350"/>
      <c r="NR500" s="30">
        <f t="shared" si="684"/>
        <v>0</v>
      </c>
      <c r="NS500" s="30">
        <f t="shared" si="685"/>
        <v>0</v>
      </c>
      <c r="NT500" s="30">
        <f t="shared" si="686"/>
        <v>0</v>
      </c>
    </row>
    <row r="501" spans="1:384" ht="10.199999999999999" customHeight="1">
      <c r="A501" s="25"/>
      <c r="B501" s="337"/>
      <c r="C501" s="335"/>
      <c r="D501" s="15"/>
      <c r="E501" s="327" t="str">
        <f>$E$11</f>
        <v>MEP</v>
      </c>
      <c r="F501" s="327"/>
      <c r="G501" s="126" t="str">
        <f>IF(MX525=0,"",MX525)</f>
        <v/>
      </c>
      <c r="H501" s="323"/>
      <c r="I501" s="328" t="str">
        <f>Prenoms!$B$9</f>
        <v>mamad</v>
      </c>
      <c r="J501" s="329"/>
      <c r="K501" s="329"/>
      <c r="L501" s="329"/>
      <c r="M501" s="329"/>
      <c r="N501" s="78" t="str">
        <f>IF(NL501&lt;&gt;0,"",IF(Conges!T43=0,"",Conges!T43))</f>
        <v/>
      </c>
      <c r="O501" s="79"/>
      <c r="P501" s="80"/>
      <c r="Q501" s="80"/>
      <c r="R501" s="80"/>
      <c r="S501" s="80"/>
      <c r="T501" s="80"/>
      <c r="U501" s="80"/>
      <c r="V501" s="81"/>
      <c r="W501" s="80"/>
      <c r="X501" s="80"/>
      <c r="Y501" s="80"/>
      <c r="Z501" s="80"/>
      <c r="AA501" s="80"/>
      <c r="AB501" s="80"/>
      <c r="AC501" s="80"/>
      <c r="AD501" s="80"/>
      <c r="AE501" s="79"/>
      <c r="AF501" s="80"/>
      <c r="AG501" s="80"/>
      <c r="AH501" s="80"/>
      <c r="AI501" s="80"/>
      <c r="AJ501" s="81"/>
      <c r="AK501" s="80"/>
      <c r="AL501" s="80"/>
      <c r="AM501" s="80"/>
      <c r="AN501" s="80"/>
      <c r="AO501" s="80"/>
      <c r="AP501" s="80"/>
      <c r="AQ501" s="80"/>
      <c r="AR501" s="80"/>
      <c r="AS501" s="80"/>
      <c r="AT501" s="80"/>
      <c r="AU501" s="79"/>
      <c r="AV501" s="80"/>
      <c r="AW501" s="80"/>
      <c r="AX501" s="80"/>
      <c r="AY501" s="80"/>
      <c r="AZ501" s="80"/>
      <c r="BA501" s="80"/>
      <c r="BB501" s="81"/>
      <c r="BC501" s="82">
        <f>IF(NL501&lt;&gt;0,(IF(Conges!T$43=0,0,3)),0)</f>
        <v>0</v>
      </c>
      <c r="BD501" s="370"/>
      <c r="BE501" s="357">
        <f>IF(OR(Conges!T$43="A",Conges!T$43="V"),Prenoms!L$9,NL501)</f>
        <v>0</v>
      </c>
      <c r="BF501" s="358"/>
      <c r="BG501" s="264"/>
      <c r="BH501" s="265">
        <f t="shared" si="669"/>
        <v>0</v>
      </c>
      <c r="BI501" s="266" t="str">
        <f t="shared" si="670"/>
        <v/>
      </c>
      <c r="BJ501" s="278">
        <v>81.774193548387089</v>
      </c>
      <c r="BK501" s="279">
        <f t="shared" si="687"/>
        <v>-81.774193548387089</v>
      </c>
      <c r="BL501" s="280">
        <f t="shared" si="620"/>
        <v>0</v>
      </c>
      <c r="BM501" s="280">
        <f t="shared" si="621"/>
        <v>0</v>
      </c>
      <c r="BN501" s="280">
        <f>SUM('Heures Pointage'!$GD$20:$GE$20)</f>
        <v>0</v>
      </c>
      <c r="BO501" s="280">
        <f>SUM('Heures et Indemnites'!$GD$20:$GE$20)</f>
        <v>0</v>
      </c>
      <c r="BP501" s="281">
        <f t="shared" si="622"/>
        <v>0</v>
      </c>
      <c r="BQ501" s="281">
        <f>'Heures Pointage'!$HB$20</f>
        <v>0</v>
      </c>
      <c r="BR501" s="282">
        <f t="shared" ref="BR501" si="696">$BH$1061</f>
        <v>0</v>
      </c>
      <c r="BS501" s="142">
        <f>Prenoms!$C$9</f>
        <v>169</v>
      </c>
      <c r="BT501" s="170"/>
      <c r="BU501" s="211">
        <f>SUM('Heures et Indemnites'!$GD$20:$GE$20)</f>
        <v>0</v>
      </c>
      <c r="BV501" s="218">
        <f>SUM('Heures et Indemnites'!$GD$6:$GE$20)</f>
        <v>0</v>
      </c>
      <c r="BW501" s="211"/>
      <c r="BX501" s="218"/>
      <c r="MT501" s="369">
        <f t="shared" si="689"/>
        <v>0</v>
      </c>
      <c r="MU501" s="351">
        <f t="shared" si="675"/>
        <v>0</v>
      </c>
      <c r="MV501" s="351">
        <f t="shared" si="676"/>
        <v>0</v>
      </c>
      <c r="MW501" s="351"/>
      <c r="MX501" s="351">
        <f t="shared" si="677"/>
        <v>0</v>
      </c>
      <c r="MY501" s="351"/>
      <c r="MZ501" s="351">
        <f t="shared" si="678"/>
        <v>0</v>
      </c>
      <c r="NA501" s="351"/>
      <c r="NB501" s="351">
        <f t="shared" si="679"/>
        <v>0</v>
      </c>
      <c r="NC501" s="351"/>
      <c r="ND501" s="351">
        <f t="shared" si="680"/>
        <v>0</v>
      </c>
      <c r="NE501" s="351"/>
      <c r="NF501" s="351">
        <f t="shared" si="681"/>
        <v>0</v>
      </c>
      <c r="NG501" s="351"/>
      <c r="NH501" s="351">
        <f t="shared" si="682"/>
        <v>0</v>
      </c>
      <c r="NI501" s="351"/>
      <c r="NJ501" s="351">
        <f t="shared" si="683"/>
        <v>0</v>
      </c>
      <c r="NK501" s="351"/>
      <c r="NL501" s="351">
        <f t="shared" si="690"/>
        <v>0</v>
      </c>
      <c r="NM501" s="352"/>
      <c r="NN501" s="350"/>
      <c r="NR501" s="30">
        <f t="shared" si="684"/>
        <v>0</v>
      </c>
      <c r="NS501" s="30">
        <f t="shared" si="685"/>
        <v>0</v>
      </c>
      <c r="NT501" s="30">
        <f t="shared" si="686"/>
        <v>0</v>
      </c>
    </row>
    <row r="502" spans="1:384" ht="10.199999999999999" customHeight="1">
      <c r="A502" s="25"/>
      <c r="B502" s="337"/>
      <c r="C502" s="335"/>
      <c r="D502" s="15"/>
      <c r="E502" s="348" t="str">
        <f>$E$12</f>
        <v>Renfort</v>
      </c>
      <c r="F502" s="348"/>
      <c r="G502" s="127" t="str">
        <f>IF(MZ525=0,"",MZ525)</f>
        <v/>
      </c>
      <c r="H502" s="323"/>
      <c r="I502" s="325" t="str">
        <f>Prenoms!$B$10</f>
        <v>erwan</v>
      </c>
      <c r="J502" s="326"/>
      <c r="K502" s="326"/>
      <c r="L502" s="326"/>
      <c r="M502" s="326"/>
      <c r="N502" s="65" t="str">
        <f>IF(NL502&lt;&gt;0,"",IF(Conges!T44=0,"",Conges!T44))</f>
        <v/>
      </c>
      <c r="O502" s="66"/>
      <c r="P502" s="67"/>
      <c r="Q502" s="67"/>
      <c r="R502" s="67"/>
      <c r="S502" s="67"/>
      <c r="T502" s="67"/>
      <c r="U502" s="67"/>
      <c r="V502" s="68"/>
      <c r="W502" s="67"/>
      <c r="X502" s="67"/>
      <c r="Y502" s="67"/>
      <c r="Z502" s="67"/>
      <c r="AA502" s="67"/>
      <c r="AB502" s="67"/>
      <c r="AC502" s="67"/>
      <c r="AD502" s="67"/>
      <c r="AE502" s="66"/>
      <c r="AF502" s="67"/>
      <c r="AG502" s="67"/>
      <c r="AH502" s="67"/>
      <c r="AI502" s="67"/>
      <c r="AJ502" s="68"/>
      <c r="AK502" s="67"/>
      <c r="AL502" s="67"/>
      <c r="AM502" s="67"/>
      <c r="AN502" s="67"/>
      <c r="AO502" s="67"/>
      <c r="AP502" s="67"/>
      <c r="AQ502" s="67"/>
      <c r="AR502" s="67"/>
      <c r="AS502" s="67"/>
      <c r="AT502" s="67"/>
      <c r="AU502" s="66"/>
      <c r="AV502" s="67"/>
      <c r="AW502" s="67"/>
      <c r="AX502" s="67"/>
      <c r="AY502" s="67"/>
      <c r="AZ502" s="67"/>
      <c r="BA502" s="67"/>
      <c r="BB502" s="68"/>
      <c r="BC502" s="69">
        <f>IF(NL502&lt;&gt;0,(IF(Conges!T$44=0,0,3)),0)</f>
        <v>0</v>
      </c>
      <c r="BD502" s="370"/>
      <c r="BE502" s="355">
        <f>IF(OR(Conges!T$44="A",Conges!T$44="V"),Prenoms!L$10,NL502)</f>
        <v>0</v>
      </c>
      <c r="BF502" s="356"/>
      <c r="BG502" s="267"/>
      <c r="BH502" s="268">
        <f t="shared" si="669"/>
        <v>0</v>
      </c>
      <c r="BI502" s="269" t="str">
        <f t="shared" si="670"/>
        <v/>
      </c>
      <c r="BJ502" s="283">
        <v>81.774193548387089</v>
      </c>
      <c r="BK502" s="284">
        <f t="shared" si="687"/>
        <v>-81.774193548387089</v>
      </c>
      <c r="BL502" s="285">
        <f t="shared" si="620"/>
        <v>0</v>
      </c>
      <c r="BM502" s="285">
        <f t="shared" si="621"/>
        <v>0</v>
      </c>
      <c r="BN502" s="285">
        <f>SUM('Heures Pointage'!$HD$20:$HE$20)</f>
        <v>0</v>
      </c>
      <c r="BO502" s="285">
        <f>SUM('Heures et Indemnites'!$HD$20:$HE$20)</f>
        <v>0</v>
      </c>
      <c r="BP502" s="286">
        <f t="shared" si="622"/>
        <v>0</v>
      </c>
      <c r="BQ502" s="286">
        <f>'Heures Pointage'!$IB$20</f>
        <v>0</v>
      </c>
      <c r="BR502" s="287">
        <f t="shared" ref="BR502" si="697">$BH$1062</f>
        <v>0</v>
      </c>
      <c r="BS502" s="143">
        <f>Prenoms!$C$10</f>
        <v>169</v>
      </c>
      <c r="BT502" s="146"/>
      <c r="BU502" s="210">
        <f>SUM('Heures et Indemnites'!$HD$20:$HE$20)</f>
        <v>0</v>
      </c>
      <c r="BV502" s="219">
        <f>SUM('Heures et Indemnites'!$HD$6:$HE$20)</f>
        <v>0</v>
      </c>
      <c r="BW502" s="210"/>
      <c r="BX502" s="219"/>
      <c r="MT502" s="371">
        <f t="shared" si="689"/>
        <v>0</v>
      </c>
      <c r="MU502" s="372">
        <f t="shared" si="675"/>
        <v>0</v>
      </c>
      <c r="MV502" s="372">
        <f t="shared" si="676"/>
        <v>0</v>
      </c>
      <c r="MW502" s="372"/>
      <c r="MX502" s="372">
        <f t="shared" si="677"/>
        <v>0</v>
      </c>
      <c r="MY502" s="372"/>
      <c r="MZ502" s="372">
        <f t="shared" si="678"/>
        <v>0</v>
      </c>
      <c r="NA502" s="372"/>
      <c r="NB502" s="372">
        <f t="shared" si="679"/>
        <v>0</v>
      </c>
      <c r="NC502" s="372"/>
      <c r="ND502" s="372">
        <f t="shared" si="680"/>
        <v>0</v>
      </c>
      <c r="NE502" s="372"/>
      <c r="NF502" s="372">
        <f t="shared" si="681"/>
        <v>0</v>
      </c>
      <c r="NG502" s="372"/>
      <c r="NH502" s="372">
        <f t="shared" si="682"/>
        <v>0</v>
      </c>
      <c r="NI502" s="372"/>
      <c r="NJ502" s="372">
        <f t="shared" si="683"/>
        <v>0</v>
      </c>
      <c r="NK502" s="372"/>
      <c r="NL502" s="372">
        <f t="shared" si="690"/>
        <v>0</v>
      </c>
      <c r="NM502" s="373"/>
      <c r="NN502" s="350"/>
      <c r="NR502" s="30">
        <f t="shared" si="684"/>
        <v>0</v>
      </c>
      <c r="NS502" s="30">
        <f t="shared" si="685"/>
        <v>0</v>
      </c>
      <c r="NT502" s="30">
        <f t="shared" si="686"/>
        <v>0</v>
      </c>
    </row>
    <row r="503" spans="1:384" ht="10.199999999999999" customHeight="1">
      <c r="A503" s="25"/>
      <c r="B503" s="337"/>
      <c r="C503" s="335"/>
      <c r="D503" s="15"/>
      <c r="E503" s="317" t="str">
        <f>$E$13</f>
        <v>CHEF</v>
      </c>
      <c r="F503" s="317"/>
      <c r="G503" s="128" t="str">
        <f>IF(NB525=0,"",NB525)</f>
        <v/>
      </c>
      <c r="H503" s="323"/>
      <c r="I503" s="328" t="str">
        <f>Prenoms!$B$11</f>
        <v>adrien</v>
      </c>
      <c r="J503" s="329"/>
      <c r="K503" s="329"/>
      <c r="L503" s="329"/>
      <c r="M503" s="329"/>
      <c r="N503" s="78" t="str">
        <f>IF(NL503&lt;&gt;0,"",IF(Conges!T45=0,"",Conges!T45))</f>
        <v/>
      </c>
      <c r="O503" s="79"/>
      <c r="P503" s="80"/>
      <c r="Q503" s="80"/>
      <c r="R503" s="80"/>
      <c r="S503" s="80"/>
      <c r="T503" s="80"/>
      <c r="U503" s="80"/>
      <c r="V503" s="81"/>
      <c r="W503" s="80"/>
      <c r="X503" s="80"/>
      <c r="Y503" s="80"/>
      <c r="Z503" s="80"/>
      <c r="AA503" s="80"/>
      <c r="AB503" s="80"/>
      <c r="AC503" s="80"/>
      <c r="AD503" s="80"/>
      <c r="AE503" s="79"/>
      <c r="AF503" s="80"/>
      <c r="AG503" s="80"/>
      <c r="AH503" s="80"/>
      <c r="AI503" s="80"/>
      <c r="AJ503" s="81"/>
      <c r="AK503" s="80"/>
      <c r="AL503" s="80"/>
      <c r="AM503" s="80"/>
      <c r="AN503" s="80"/>
      <c r="AO503" s="80"/>
      <c r="AP503" s="80"/>
      <c r="AQ503" s="80"/>
      <c r="AR503" s="80"/>
      <c r="AS503" s="80"/>
      <c r="AT503" s="80"/>
      <c r="AU503" s="79"/>
      <c r="AV503" s="80"/>
      <c r="AW503" s="80"/>
      <c r="AX503" s="80"/>
      <c r="AY503" s="80"/>
      <c r="AZ503" s="80"/>
      <c r="BA503" s="80"/>
      <c r="BB503" s="81"/>
      <c r="BC503" s="82">
        <f>IF(NL503&lt;&gt;0,(IF(Conges!T$45=0,0,3)),0)</f>
        <v>0</v>
      </c>
      <c r="BD503" s="370"/>
      <c r="BE503" s="357">
        <f>IF(OR(Conges!T$45="A",Conges!T$45="V"),Prenoms!L$11,NL503)</f>
        <v>0</v>
      </c>
      <c r="BF503" s="358"/>
      <c r="BG503" s="264"/>
      <c r="BH503" s="265">
        <f t="shared" si="669"/>
        <v>0</v>
      </c>
      <c r="BI503" s="266" t="str">
        <f t="shared" si="670"/>
        <v/>
      </c>
      <c r="BJ503" s="278">
        <v>81.774193548387089</v>
      </c>
      <c r="BK503" s="279">
        <f t="shared" si="687"/>
        <v>-81.774193548387089</v>
      </c>
      <c r="BL503" s="280">
        <f t="shared" si="620"/>
        <v>0</v>
      </c>
      <c r="BM503" s="280">
        <f t="shared" si="621"/>
        <v>0</v>
      </c>
      <c r="BN503" s="280">
        <f>SUM('Heures Pointage'!$ID$20:$IE$20)</f>
        <v>0</v>
      </c>
      <c r="BO503" s="280">
        <f>SUM('Heures et Indemnites'!$ID$20:$IE$20)</f>
        <v>0</v>
      </c>
      <c r="BP503" s="281">
        <f t="shared" si="622"/>
        <v>0</v>
      </c>
      <c r="BQ503" s="281">
        <f>'Heures Pointage'!$JB$20</f>
        <v>0</v>
      </c>
      <c r="BR503" s="282">
        <f t="shared" ref="BR503" si="698">$BH$1063</f>
        <v>0</v>
      </c>
      <c r="BS503" s="142">
        <f>Prenoms!$C$11</f>
        <v>169</v>
      </c>
      <c r="BT503" s="170"/>
      <c r="BU503" s="211">
        <f>SUM('Heures et Indemnites'!$ID$20:$IE$20)</f>
        <v>0</v>
      </c>
      <c r="BV503" s="218">
        <f>SUM('Heures et Indemnites'!$ID$6:$IE$20)</f>
        <v>0</v>
      </c>
      <c r="BW503" s="211"/>
      <c r="BX503" s="218"/>
      <c r="MT503" s="369">
        <f t="shared" si="689"/>
        <v>0</v>
      </c>
      <c r="MU503" s="351">
        <f t="shared" si="675"/>
        <v>0</v>
      </c>
      <c r="MV503" s="351">
        <f t="shared" si="676"/>
        <v>0</v>
      </c>
      <c r="MW503" s="351"/>
      <c r="MX503" s="351">
        <f t="shared" si="677"/>
        <v>0</v>
      </c>
      <c r="MY503" s="351"/>
      <c r="MZ503" s="351">
        <f t="shared" si="678"/>
        <v>0</v>
      </c>
      <c r="NA503" s="351"/>
      <c r="NB503" s="351">
        <f t="shared" si="679"/>
        <v>0</v>
      </c>
      <c r="NC503" s="351"/>
      <c r="ND503" s="351">
        <f t="shared" si="680"/>
        <v>0</v>
      </c>
      <c r="NE503" s="351"/>
      <c r="NF503" s="351">
        <f t="shared" si="681"/>
        <v>0</v>
      </c>
      <c r="NG503" s="351"/>
      <c r="NH503" s="351">
        <f t="shared" si="682"/>
        <v>0</v>
      </c>
      <c r="NI503" s="351"/>
      <c r="NJ503" s="351">
        <f t="shared" si="683"/>
        <v>0</v>
      </c>
      <c r="NK503" s="351"/>
      <c r="NL503" s="351">
        <f t="shared" si="690"/>
        <v>0</v>
      </c>
      <c r="NM503" s="352"/>
      <c r="NN503" s="350"/>
      <c r="NR503" s="30">
        <f t="shared" si="684"/>
        <v>0</v>
      </c>
      <c r="NS503" s="30">
        <f>IF(SUM(AM503:BB503)&gt;0,1,0)</f>
        <v>0</v>
      </c>
      <c r="NT503" s="30">
        <f t="shared" si="686"/>
        <v>0</v>
      </c>
    </row>
    <row r="504" spans="1:384" ht="10.199999999999999" customHeight="1">
      <c r="A504" s="25"/>
      <c r="B504" s="337"/>
      <c r="C504" s="335"/>
      <c r="D504" s="15"/>
      <c r="E504" s="319" t="str">
        <f>$E$14</f>
        <v>MENAGE</v>
      </c>
      <c r="F504" s="319"/>
      <c r="G504" s="129" t="str">
        <f>IF(ND525=0,"",ND525)</f>
        <v/>
      </c>
      <c r="H504" s="323"/>
      <c r="I504" s="325" t="str">
        <f>Prenoms!$B$12</f>
        <v>soren</v>
      </c>
      <c r="J504" s="326"/>
      <c r="K504" s="326"/>
      <c r="L504" s="326"/>
      <c r="M504" s="326"/>
      <c r="N504" s="65" t="str">
        <f>IF(NL504&lt;&gt;0,"",IF(Conges!T46=0,"",Conges!T46))</f>
        <v/>
      </c>
      <c r="O504" s="66"/>
      <c r="P504" s="67"/>
      <c r="Q504" s="67"/>
      <c r="R504" s="67"/>
      <c r="S504" s="67"/>
      <c r="T504" s="67"/>
      <c r="U504" s="67"/>
      <c r="V504" s="68"/>
      <c r="W504" s="67"/>
      <c r="X504" s="67"/>
      <c r="Y504" s="67"/>
      <c r="Z504" s="67"/>
      <c r="AA504" s="67"/>
      <c r="AB504" s="67"/>
      <c r="AC504" s="67"/>
      <c r="AD504" s="67"/>
      <c r="AE504" s="66"/>
      <c r="AF504" s="67"/>
      <c r="AG504" s="67"/>
      <c r="AH504" s="67"/>
      <c r="AI504" s="67"/>
      <c r="AJ504" s="68"/>
      <c r="AK504" s="67"/>
      <c r="AL504" s="67"/>
      <c r="AM504" s="67"/>
      <c r="AN504" s="67"/>
      <c r="AO504" s="67"/>
      <c r="AP504" s="67"/>
      <c r="AQ504" s="67"/>
      <c r="AR504" s="67"/>
      <c r="AS504" s="67"/>
      <c r="AT504" s="67"/>
      <c r="AU504" s="66"/>
      <c r="AV504" s="67"/>
      <c r="AW504" s="67"/>
      <c r="AX504" s="67"/>
      <c r="AY504" s="67"/>
      <c r="AZ504" s="67"/>
      <c r="BA504" s="67"/>
      <c r="BB504" s="68"/>
      <c r="BC504" s="69">
        <f>IF(NL504&lt;&gt;0,(IF(Conges!T$46=0,0,3)),0)</f>
        <v>0</v>
      </c>
      <c r="BD504" s="370"/>
      <c r="BE504" s="355">
        <f>IF(OR(Conges!T$46="A",Conges!T$46="V"),Prenoms!L$12,NL504)</f>
        <v>0</v>
      </c>
      <c r="BF504" s="356"/>
      <c r="BG504" s="267"/>
      <c r="BH504" s="268">
        <f t="shared" si="669"/>
        <v>0</v>
      </c>
      <c r="BI504" s="269" t="str">
        <f t="shared" si="670"/>
        <v/>
      </c>
      <c r="BJ504" s="283">
        <v>81.774193548387089</v>
      </c>
      <c r="BK504" s="284">
        <f t="shared" si="687"/>
        <v>-81.774193548387089</v>
      </c>
      <c r="BL504" s="285">
        <f t="shared" si="620"/>
        <v>0</v>
      </c>
      <c r="BM504" s="285">
        <f t="shared" si="621"/>
        <v>0</v>
      </c>
      <c r="BN504" s="285">
        <f>SUM('Heures Pointage'!$JD$20:$JE$20)</f>
        <v>0</v>
      </c>
      <c r="BO504" s="285">
        <f>SUM('Heures et Indemnites'!$JD$20:$JE$20)</f>
        <v>0</v>
      </c>
      <c r="BP504" s="286">
        <f t="shared" si="622"/>
        <v>0</v>
      </c>
      <c r="BQ504" s="286">
        <f>'Heures Pointage'!$KB$20</f>
        <v>0</v>
      </c>
      <c r="BR504" s="287">
        <f t="shared" ref="BR504" si="699">$BH$1064</f>
        <v>0</v>
      </c>
      <c r="BS504" s="143">
        <f>Prenoms!$C$12</f>
        <v>169</v>
      </c>
      <c r="BT504" s="146"/>
      <c r="BU504" s="210">
        <f>SUM('Heures et Indemnites'!$JD$20:$JE$20)</f>
        <v>0</v>
      </c>
      <c r="BV504" s="219">
        <f>SUM('Heures et Indemnites'!$JD$6:$JE$20)</f>
        <v>0</v>
      </c>
      <c r="BW504" s="210"/>
      <c r="BX504" s="219"/>
      <c r="MT504" s="371">
        <f t="shared" si="689"/>
        <v>0</v>
      </c>
      <c r="MU504" s="372">
        <f t="shared" si="675"/>
        <v>0</v>
      </c>
      <c r="MV504" s="372">
        <f t="shared" si="676"/>
        <v>0</v>
      </c>
      <c r="MW504" s="372"/>
      <c r="MX504" s="372">
        <f t="shared" si="677"/>
        <v>0</v>
      </c>
      <c r="MY504" s="372"/>
      <c r="MZ504" s="372">
        <f t="shared" si="678"/>
        <v>0</v>
      </c>
      <c r="NA504" s="372"/>
      <c r="NB504" s="372">
        <f t="shared" si="679"/>
        <v>0</v>
      </c>
      <c r="NC504" s="372"/>
      <c r="ND504" s="372">
        <f t="shared" si="680"/>
        <v>0</v>
      </c>
      <c r="NE504" s="372"/>
      <c r="NF504" s="372">
        <f t="shared" si="681"/>
        <v>0</v>
      </c>
      <c r="NG504" s="372"/>
      <c r="NH504" s="372">
        <f t="shared" si="682"/>
        <v>0</v>
      </c>
      <c r="NI504" s="372"/>
      <c r="NJ504" s="372">
        <f t="shared" si="683"/>
        <v>0</v>
      </c>
      <c r="NK504" s="372"/>
      <c r="NL504" s="372">
        <f t="shared" si="690"/>
        <v>0</v>
      </c>
      <c r="NM504" s="373"/>
      <c r="NN504" s="350"/>
      <c r="NR504" s="30">
        <f t="shared" si="684"/>
        <v>0</v>
      </c>
      <c r="NS504" s="30">
        <f t="shared" si="685"/>
        <v>0</v>
      </c>
      <c r="NT504" s="30">
        <f t="shared" si="686"/>
        <v>0</v>
      </c>
    </row>
    <row r="505" spans="1:384" ht="10.199999999999999" customHeight="1">
      <c r="A505" s="25"/>
      <c r="B505" s="337"/>
      <c r="C505" s="335"/>
      <c r="D505" s="15"/>
      <c r="E505" s="347">
        <f>$E$15</f>
        <v>0</v>
      </c>
      <c r="F505" s="347"/>
      <c r="G505" s="130" t="str">
        <f>IF(NF525=0,"",NF525)</f>
        <v/>
      </c>
      <c r="H505" s="323"/>
      <c r="I505" s="328" t="str">
        <f>Prenoms!$B$13</f>
        <v>stage 1</v>
      </c>
      <c r="J505" s="329"/>
      <c r="K505" s="329"/>
      <c r="L505" s="329"/>
      <c r="M505" s="329"/>
      <c r="N505" s="78" t="str">
        <f>IF(NL505&lt;&gt;0,"",IF(Conges!T47=0,"",Conges!T47))</f>
        <v/>
      </c>
      <c r="O505" s="79"/>
      <c r="P505" s="80"/>
      <c r="Q505" s="80"/>
      <c r="R505" s="80"/>
      <c r="S505" s="80"/>
      <c r="T505" s="80"/>
      <c r="U505" s="80"/>
      <c r="V505" s="81"/>
      <c r="W505" s="80"/>
      <c r="X505" s="80"/>
      <c r="Y505" s="80"/>
      <c r="Z505" s="80"/>
      <c r="AA505" s="80"/>
      <c r="AB505" s="80"/>
      <c r="AC505" s="80"/>
      <c r="AD505" s="80"/>
      <c r="AE505" s="79"/>
      <c r="AF505" s="80"/>
      <c r="AG505" s="80"/>
      <c r="AH505" s="80"/>
      <c r="AI505" s="80"/>
      <c r="AJ505" s="81"/>
      <c r="AK505" s="80"/>
      <c r="AL505" s="80"/>
      <c r="AM505" s="80"/>
      <c r="AN505" s="80"/>
      <c r="AO505" s="80"/>
      <c r="AP505" s="80"/>
      <c r="AQ505" s="80"/>
      <c r="AR505" s="80"/>
      <c r="AS505" s="80"/>
      <c r="AT505" s="80"/>
      <c r="AU505" s="79"/>
      <c r="AV505" s="80"/>
      <c r="AW505" s="80"/>
      <c r="AX505" s="80"/>
      <c r="AY505" s="80"/>
      <c r="AZ505" s="80"/>
      <c r="BA505" s="80"/>
      <c r="BB505" s="81"/>
      <c r="BC505" s="82">
        <f>IF(NL505&lt;&gt;0,(IF(Conges!T$47=0,0,3)),0)</f>
        <v>0</v>
      </c>
      <c r="BD505" s="370"/>
      <c r="BE505" s="357">
        <f>IF(OR(Conges!T$47="A",Conges!T$47="V"),Prenoms!L$13,NL505)</f>
        <v>0</v>
      </c>
      <c r="BF505" s="358"/>
      <c r="BG505" s="264"/>
      <c r="BH505" s="265">
        <f t="shared" si="669"/>
        <v>0</v>
      </c>
      <c r="BI505" s="266" t="str">
        <f t="shared" si="670"/>
        <v/>
      </c>
      <c r="BJ505" s="278">
        <v>33.870967741935488</v>
      </c>
      <c r="BK505" s="279">
        <f t="shared" si="687"/>
        <v>-33.870967741935488</v>
      </c>
      <c r="BL505" s="280">
        <f t="shared" si="620"/>
        <v>0</v>
      </c>
      <c r="BM505" s="280">
        <f t="shared" si="621"/>
        <v>0</v>
      </c>
      <c r="BN505" s="280">
        <f>SUM('Heures Pointage'!$KD$20:$KE$20)</f>
        <v>0</v>
      </c>
      <c r="BO505" s="280">
        <f>SUM('Heures et Indemnites'!$KD$20:$KE$20)</f>
        <v>0</v>
      </c>
      <c r="BP505" s="281">
        <f t="shared" si="622"/>
        <v>0</v>
      </c>
      <c r="BQ505" s="281">
        <f>'Heures Pointage'!$LB$20</f>
        <v>0</v>
      </c>
      <c r="BR505" s="282">
        <f t="shared" ref="BR505" si="700">$BH$1065</f>
        <v>0</v>
      </c>
      <c r="BS505" s="142">
        <f>Prenoms!$C$13</f>
        <v>70</v>
      </c>
      <c r="BT505" s="170"/>
      <c r="BU505" s="211">
        <f>SUM('Heures et Indemnites'!$KD$20:$KE$20)</f>
        <v>0</v>
      </c>
      <c r="BV505" s="218">
        <f>SUM('Heures et Indemnites'!$KD$6:$KE$20)</f>
        <v>0</v>
      </c>
      <c r="BW505" s="211"/>
      <c r="BX505" s="218"/>
      <c r="MT505" s="369">
        <f t="shared" si="689"/>
        <v>0</v>
      </c>
      <c r="MU505" s="351">
        <f t="shared" si="675"/>
        <v>0</v>
      </c>
      <c r="MV505" s="351">
        <f t="shared" si="676"/>
        <v>0</v>
      </c>
      <c r="MW505" s="351"/>
      <c r="MX505" s="351">
        <f t="shared" si="677"/>
        <v>0</v>
      </c>
      <c r="MY505" s="351"/>
      <c r="MZ505" s="351">
        <f t="shared" si="678"/>
        <v>0</v>
      </c>
      <c r="NA505" s="351"/>
      <c r="NB505" s="351">
        <f t="shared" si="679"/>
        <v>0</v>
      </c>
      <c r="NC505" s="351"/>
      <c r="ND505" s="351">
        <f t="shared" si="680"/>
        <v>0</v>
      </c>
      <c r="NE505" s="351"/>
      <c r="NF505" s="351">
        <f t="shared" si="681"/>
        <v>0</v>
      </c>
      <c r="NG505" s="351"/>
      <c r="NH505" s="351">
        <f t="shared" si="682"/>
        <v>0</v>
      </c>
      <c r="NI505" s="351"/>
      <c r="NJ505" s="351">
        <f t="shared" si="683"/>
        <v>0</v>
      </c>
      <c r="NK505" s="351"/>
      <c r="NL505" s="351">
        <f t="shared" si="690"/>
        <v>0</v>
      </c>
      <c r="NM505" s="352"/>
      <c r="NN505" s="350"/>
      <c r="NR505" s="30">
        <f t="shared" si="684"/>
        <v>0</v>
      </c>
      <c r="NS505" s="30">
        <f t="shared" si="685"/>
        <v>0</v>
      </c>
      <c r="NT505" s="30">
        <f t="shared" si="686"/>
        <v>0</v>
      </c>
    </row>
    <row r="506" spans="1:384" ht="10.199999999999999" customHeight="1">
      <c r="A506" s="25"/>
      <c r="B506" s="337"/>
      <c r="C506" s="335"/>
      <c r="D506" s="15"/>
      <c r="E506" s="330" t="str">
        <f>$E$16</f>
        <v>Cave</v>
      </c>
      <c r="F506" s="330"/>
      <c r="G506" s="132" t="str">
        <f>IF(NH525=0,"",NH525)</f>
        <v/>
      </c>
      <c r="H506" s="323"/>
      <c r="I506" s="325">
        <f>Prenoms!$B$14</f>
        <v>0</v>
      </c>
      <c r="J506" s="326"/>
      <c r="K506" s="326"/>
      <c r="L506" s="326"/>
      <c r="M506" s="326"/>
      <c r="N506" s="65" t="str">
        <f>IF(NL506&lt;&gt;0,"",IF(Conges!T48=0,"",Conges!T48))</f>
        <v/>
      </c>
      <c r="O506" s="66"/>
      <c r="P506" s="67"/>
      <c r="Q506" s="67"/>
      <c r="R506" s="67"/>
      <c r="S506" s="67"/>
      <c r="T506" s="67"/>
      <c r="U506" s="67"/>
      <c r="V506" s="68"/>
      <c r="W506" s="66"/>
      <c r="X506" s="67"/>
      <c r="Y506" s="67"/>
      <c r="Z506" s="67"/>
      <c r="AA506" s="67"/>
      <c r="AB506" s="67"/>
      <c r="AC506" s="67"/>
      <c r="AD506" s="68"/>
      <c r="AE506" s="66"/>
      <c r="AF506" s="67"/>
      <c r="AG506" s="67"/>
      <c r="AH506" s="67"/>
      <c r="AI506" s="67"/>
      <c r="AJ506" s="68"/>
      <c r="AK506" s="66"/>
      <c r="AL506" s="67"/>
      <c r="AM506" s="67"/>
      <c r="AN506" s="67"/>
      <c r="AO506" s="67"/>
      <c r="AP506" s="67"/>
      <c r="AQ506" s="67"/>
      <c r="AR506" s="67"/>
      <c r="AS506" s="67"/>
      <c r="AT506" s="68"/>
      <c r="AU506" s="66"/>
      <c r="AV506" s="67"/>
      <c r="AW506" s="67"/>
      <c r="AX506" s="67"/>
      <c r="AY506" s="67"/>
      <c r="AZ506" s="67"/>
      <c r="BA506" s="67"/>
      <c r="BB506" s="68"/>
      <c r="BC506" s="69">
        <f>IF(NL506&lt;&gt;0,(IF(Conges!T$48=0,0,3)),0)</f>
        <v>0</v>
      </c>
      <c r="BD506" s="370"/>
      <c r="BE506" s="355">
        <f>IF(OR(Conges!T$48="A",Conges!T$48="V"),Prenoms!L$14,NL506)</f>
        <v>0</v>
      </c>
      <c r="BF506" s="356"/>
      <c r="BG506" s="267"/>
      <c r="BH506" s="268">
        <f t="shared" si="669"/>
        <v>0</v>
      </c>
      <c r="BI506" s="269" t="str">
        <f t="shared" si="670"/>
        <v/>
      </c>
      <c r="BJ506" s="283">
        <v>0</v>
      </c>
      <c r="BK506" s="284">
        <f t="shared" si="687"/>
        <v>0</v>
      </c>
      <c r="BL506" s="285">
        <f t="shared" si="620"/>
        <v>0</v>
      </c>
      <c r="BM506" s="285">
        <f t="shared" si="621"/>
        <v>0</v>
      </c>
      <c r="BN506" s="285">
        <f>SUM('Heures Pointage'!$LD$20:$LE$20)</f>
        <v>0</v>
      </c>
      <c r="BO506" s="285">
        <f>SUM('Heures et Indemnites'!$LD$20:$LE$20)</f>
        <v>0</v>
      </c>
      <c r="BP506" s="286">
        <f t="shared" si="622"/>
        <v>0</v>
      </c>
      <c r="BQ506" s="286">
        <f>'Heures Pointage'!$MB$20</f>
        <v>0</v>
      </c>
      <c r="BR506" s="287">
        <f t="shared" ref="BR506" si="701">$BH$1066</f>
        <v>0</v>
      </c>
      <c r="BS506" s="143">
        <f>Prenoms!$C$14</f>
        <v>0</v>
      </c>
      <c r="BT506" s="146"/>
      <c r="BU506" s="210">
        <f>SUM('Heures et Indemnites'!$LD$20:$LE$20)</f>
        <v>0</v>
      </c>
      <c r="BV506" s="219">
        <f>SUM('Heures et Indemnites'!$LD$6:$LE$20)</f>
        <v>0</v>
      </c>
      <c r="BW506" s="210"/>
      <c r="BX506" s="219"/>
      <c r="MT506" s="371">
        <f t="shared" si="689"/>
        <v>0</v>
      </c>
      <c r="MU506" s="372">
        <f t="shared" si="675"/>
        <v>0</v>
      </c>
      <c r="MV506" s="372">
        <f t="shared" si="676"/>
        <v>0</v>
      </c>
      <c r="MW506" s="372"/>
      <c r="MX506" s="372">
        <f t="shared" si="677"/>
        <v>0</v>
      </c>
      <c r="MY506" s="372"/>
      <c r="MZ506" s="372">
        <f t="shared" si="678"/>
        <v>0</v>
      </c>
      <c r="NA506" s="372"/>
      <c r="NB506" s="372">
        <f t="shared" si="679"/>
        <v>0</v>
      </c>
      <c r="NC506" s="372"/>
      <c r="ND506" s="372">
        <f t="shared" si="680"/>
        <v>0</v>
      </c>
      <c r="NE506" s="372"/>
      <c r="NF506" s="372">
        <f t="shared" si="681"/>
        <v>0</v>
      </c>
      <c r="NG506" s="372"/>
      <c r="NH506" s="372">
        <f t="shared" si="682"/>
        <v>0</v>
      </c>
      <c r="NI506" s="372"/>
      <c r="NJ506" s="372">
        <f t="shared" si="683"/>
        <v>0</v>
      </c>
      <c r="NK506" s="372"/>
      <c r="NL506" s="372">
        <f t="shared" si="690"/>
        <v>0</v>
      </c>
      <c r="NM506" s="373"/>
      <c r="NN506" s="350"/>
      <c r="NR506" s="30">
        <f t="shared" si="684"/>
        <v>0</v>
      </c>
      <c r="NS506" s="30">
        <f t="shared" si="685"/>
        <v>0</v>
      </c>
      <c r="NT506" s="30">
        <f t="shared" si="686"/>
        <v>0</v>
      </c>
    </row>
    <row r="507" spans="1:384" ht="10.199999999999999" customHeight="1">
      <c r="A507" s="25"/>
      <c r="B507" s="337"/>
      <c r="C507" s="335"/>
      <c r="D507" s="15"/>
      <c r="E507" s="331" t="str">
        <f>$E$17</f>
        <v>STAGE</v>
      </c>
      <c r="F507" s="331"/>
      <c r="G507" s="133" t="str">
        <f>IF(NJ525=0,"",NJ525)</f>
        <v/>
      </c>
      <c r="H507" s="323"/>
      <c r="I507" s="328">
        <f>Prenoms!$B$15</f>
        <v>0</v>
      </c>
      <c r="J507" s="329"/>
      <c r="K507" s="329"/>
      <c r="L507" s="329"/>
      <c r="M507" s="329"/>
      <c r="N507" s="78" t="str">
        <f>IF(NL507&lt;&gt;0,"",IF(Conges!T49=0,"",Conges!T49))</f>
        <v/>
      </c>
      <c r="O507" s="79"/>
      <c r="P507" s="80"/>
      <c r="Q507" s="80"/>
      <c r="R507" s="80"/>
      <c r="S507" s="80"/>
      <c r="T507" s="80"/>
      <c r="U507" s="80"/>
      <c r="V507" s="81"/>
      <c r="W507" s="79"/>
      <c r="X507" s="80"/>
      <c r="Y507" s="80"/>
      <c r="Z507" s="80"/>
      <c r="AA507" s="80"/>
      <c r="AB507" s="80"/>
      <c r="AC507" s="80"/>
      <c r="AD507" s="81"/>
      <c r="AE507" s="79"/>
      <c r="AF507" s="80"/>
      <c r="AG507" s="80"/>
      <c r="AH507" s="80"/>
      <c r="AI507" s="80"/>
      <c r="AJ507" s="81"/>
      <c r="AK507" s="79"/>
      <c r="AL507" s="80"/>
      <c r="AM507" s="80"/>
      <c r="AN507" s="80"/>
      <c r="AO507" s="80"/>
      <c r="AP507" s="80"/>
      <c r="AQ507" s="80"/>
      <c r="AR507" s="80"/>
      <c r="AS507" s="80"/>
      <c r="AT507" s="81"/>
      <c r="AU507" s="79"/>
      <c r="AV507" s="80"/>
      <c r="AW507" s="80"/>
      <c r="AX507" s="80"/>
      <c r="AY507" s="80"/>
      <c r="AZ507" s="80"/>
      <c r="BA507" s="80"/>
      <c r="BB507" s="81"/>
      <c r="BC507" s="82">
        <f>IF(NL507&lt;&gt;0,(IF(Conges!T$49=0,0,3)),0)</f>
        <v>0</v>
      </c>
      <c r="BD507" s="370"/>
      <c r="BE507" s="357">
        <f>IF(OR(Conges!T$49="A",Conges!T$49="V"),Prenoms!L$15,NL507)</f>
        <v>0</v>
      </c>
      <c r="BF507" s="358"/>
      <c r="BG507" s="264"/>
      <c r="BH507" s="265">
        <f t="shared" si="669"/>
        <v>0</v>
      </c>
      <c r="BI507" s="266" t="str">
        <f t="shared" si="670"/>
        <v/>
      </c>
      <c r="BJ507" s="278">
        <v>0</v>
      </c>
      <c r="BK507" s="279">
        <f t="shared" si="687"/>
        <v>0</v>
      </c>
      <c r="BL507" s="280">
        <f t="shared" si="620"/>
        <v>0</v>
      </c>
      <c r="BM507" s="280">
        <f t="shared" si="621"/>
        <v>0</v>
      </c>
      <c r="BN507" s="280">
        <f>SUM('Heures Pointage'!$MD$20:$ME$20)</f>
        <v>0</v>
      </c>
      <c r="BO507" s="280">
        <f>SUM('Heures et Indemnites'!$MD$20:$ME$20)</f>
        <v>0</v>
      </c>
      <c r="BP507" s="281">
        <f t="shared" si="622"/>
        <v>0</v>
      </c>
      <c r="BQ507" s="281">
        <f>'Heures Pointage'!$NB$20</f>
        <v>0</v>
      </c>
      <c r="BR507" s="282">
        <f t="shared" ref="BR507" si="702">$BH$1067</f>
        <v>0</v>
      </c>
      <c r="BS507" s="142">
        <f>Prenoms!$C$15</f>
        <v>0</v>
      </c>
      <c r="BT507" s="170"/>
      <c r="BU507" s="211">
        <f>SUM('Heures et Indemnites'!$MD$20:$ME$20)</f>
        <v>0</v>
      </c>
      <c r="BV507" s="218">
        <f>SUM('Heures et Indemnites'!$MD$6:$ME$20)</f>
        <v>0</v>
      </c>
      <c r="BW507" s="211"/>
      <c r="BX507" s="218"/>
      <c r="MT507" s="369">
        <f t="shared" si="689"/>
        <v>0</v>
      </c>
      <c r="MU507" s="351">
        <f t="shared" si="675"/>
        <v>0</v>
      </c>
      <c r="MV507" s="351">
        <f t="shared" si="676"/>
        <v>0</v>
      </c>
      <c r="MW507" s="351"/>
      <c r="MX507" s="351">
        <f t="shared" si="677"/>
        <v>0</v>
      </c>
      <c r="MY507" s="351"/>
      <c r="MZ507" s="351">
        <f t="shared" si="678"/>
        <v>0</v>
      </c>
      <c r="NA507" s="351"/>
      <c r="NB507" s="351">
        <f t="shared" si="679"/>
        <v>0</v>
      </c>
      <c r="NC507" s="351"/>
      <c r="ND507" s="351">
        <f t="shared" si="680"/>
        <v>0</v>
      </c>
      <c r="NE507" s="351"/>
      <c r="NF507" s="351">
        <f t="shared" si="681"/>
        <v>0</v>
      </c>
      <c r="NG507" s="351"/>
      <c r="NH507" s="351">
        <f t="shared" si="682"/>
        <v>0</v>
      </c>
      <c r="NI507" s="351"/>
      <c r="NJ507" s="351">
        <f t="shared" si="683"/>
        <v>0</v>
      </c>
      <c r="NK507" s="351"/>
      <c r="NL507" s="351">
        <f t="shared" si="690"/>
        <v>0</v>
      </c>
      <c r="NM507" s="352"/>
      <c r="NN507" s="350"/>
      <c r="NR507" s="30">
        <f t="shared" si="684"/>
        <v>0</v>
      </c>
      <c r="NS507" s="30">
        <f t="shared" si="685"/>
        <v>0</v>
      </c>
      <c r="NT507" s="30">
        <f t="shared" si="686"/>
        <v>0</v>
      </c>
    </row>
    <row r="508" spans="1:384" ht="10.199999999999999" customHeight="1">
      <c r="A508" s="25"/>
      <c r="B508" s="337"/>
      <c r="C508" s="335"/>
      <c r="D508" s="15"/>
      <c r="E508" s="343" t="str">
        <f>$E$18</f>
        <v>H sans Renfort</v>
      </c>
      <c r="F508" s="343"/>
      <c r="G508" s="131" t="str">
        <f>IF(NL525-MZ525=0,"",NL525-MZ525)</f>
        <v/>
      </c>
      <c r="H508" s="323"/>
      <c r="I508" s="325">
        <f>Prenoms!$B$16</f>
        <v>0</v>
      </c>
      <c r="J508" s="326"/>
      <c r="K508" s="326"/>
      <c r="L508" s="326"/>
      <c r="M508" s="326"/>
      <c r="N508" s="65" t="str">
        <f>IF(NL508&lt;&gt;0,"",IF(Conges!T50=0,"",Conges!T50))</f>
        <v/>
      </c>
      <c r="O508" s="66"/>
      <c r="P508" s="67"/>
      <c r="Q508" s="67"/>
      <c r="R508" s="67"/>
      <c r="S508" s="67"/>
      <c r="T508" s="67"/>
      <c r="U508" s="67"/>
      <c r="V508" s="68"/>
      <c r="W508" s="66"/>
      <c r="X508" s="67"/>
      <c r="Y508" s="67"/>
      <c r="Z508" s="67"/>
      <c r="AA508" s="67"/>
      <c r="AB508" s="67"/>
      <c r="AC508" s="67"/>
      <c r="AD508" s="68"/>
      <c r="AE508" s="66"/>
      <c r="AF508" s="67"/>
      <c r="AG508" s="67"/>
      <c r="AH508" s="67"/>
      <c r="AI508" s="67"/>
      <c r="AJ508" s="68"/>
      <c r="AK508" s="66"/>
      <c r="AL508" s="67"/>
      <c r="AM508" s="67"/>
      <c r="AN508" s="67"/>
      <c r="AO508" s="67"/>
      <c r="AP508" s="67"/>
      <c r="AQ508" s="67"/>
      <c r="AR508" s="67"/>
      <c r="AS508" s="67"/>
      <c r="AT508" s="68"/>
      <c r="AU508" s="66"/>
      <c r="AV508" s="67"/>
      <c r="AW508" s="67"/>
      <c r="AX508" s="67"/>
      <c r="AY508" s="67"/>
      <c r="AZ508" s="67"/>
      <c r="BA508" s="67"/>
      <c r="BB508" s="68"/>
      <c r="BC508" s="69">
        <f>IF(NL508&lt;&gt;0,(IF(Conges!T$50=0,0,3)),0)</f>
        <v>0</v>
      </c>
      <c r="BD508" s="370"/>
      <c r="BE508" s="355">
        <f>IF(OR(Conges!T$50="A",Conges!T$50="V"),Prenoms!L$16,NL508)</f>
        <v>0</v>
      </c>
      <c r="BF508" s="356"/>
      <c r="BG508" s="267"/>
      <c r="BH508" s="268">
        <f t="shared" si="669"/>
        <v>0</v>
      </c>
      <c r="BI508" s="269" t="str">
        <f t="shared" si="670"/>
        <v/>
      </c>
      <c r="BJ508" s="283">
        <v>0</v>
      </c>
      <c r="BK508" s="284">
        <f t="shared" si="687"/>
        <v>0</v>
      </c>
      <c r="BL508" s="285">
        <f t="shared" si="620"/>
        <v>0</v>
      </c>
      <c r="BM508" s="285">
        <f t="shared" si="621"/>
        <v>0</v>
      </c>
      <c r="BN508" s="285">
        <f>SUM('Heures Pointage'!$ND$20:$NE$20)</f>
        <v>0</v>
      </c>
      <c r="BO508" s="285">
        <f>SUM('Heures et Indemnites'!$ND$20:$NE$20)</f>
        <v>0</v>
      </c>
      <c r="BP508" s="286">
        <f t="shared" si="622"/>
        <v>0</v>
      </c>
      <c r="BQ508" s="286">
        <f>'Heures Pointage'!$OB$20</f>
        <v>0</v>
      </c>
      <c r="BR508" s="287">
        <f t="shared" ref="BR508" si="703">$BH$1068</f>
        <v>0</v>
      </c>
      <c r="BS508" s="143">
        <f>Prenoms!$C$16</f>
        <v>0</v>
      </c>
      <c r="BT508" s="146"/>
      <c r="BU508" s="210">
        <f>SUM('Heures et Indemnites'!$ND$20:$NE$20)</f>
        <v>0</v>
      </c>
      <c r="BV508" s="219">
        <f>SUM('Heures et Indemnites'!$ND$6:$NE$20)</f>
        <v>0</v>
      </c>
      <c r="BW508" s="210"/>
      <c r="BX508" s="219"/>
      <c r="MT508" s="371">
        <f t="shared" si="689"/>
        <v>0</v>
      </c>
      <c r="MU508" s="372">
        <f t="shared" si="675"/>
        <v>0</v>
      </c>
      <c r="MV508" s="372">
        <f t="shared" si="676"/>
        <v>0</v>
      </c>
      <c r="MW508" s="372"/>
      <c r="MX508" s="372">
        <f t="shared" si="677"/>
        <v>0</v>
      </c>
      <c r="MY508" s="372"/>
      <c r="MZ508" s="372">
        <f t="shared" si="678"/>
        <v>0</v>
      </c>
      <c r="NA508" s="372"/>
      <c r="NB508" s="372">
        <f t="shared" si="679"/>
        <v>0</v>
      </c>
      <c r="NC508" s="372"/>
      <c r="ND508" s="372">
        <f t="shared" si="680"/>
        <v>0</v>
      </c>
      <c r="NE508" s="372"/>
      <c r="NF508" s="372">
        <f t="shared" si="681"/>
        <v>0</v>
      </c>
      <c r="NG508" s="372"/>
      <c r="NH508" s="372">
        <f t="shared" si="682"/>
        <v>0</v>
      </c>
      <c r="NI508" s="372"/>
      <c r="NJ508" s="372">
        <f t="shared" si="683"/>
        <v>0</v>
      </c>
      <c r="NK508" s="372"/>
      <c r="NL508" s="372">
        <f t="shared" si="690"/>
        <v>0</v>
      </c>
      <c r="NM508" s="373"/>
      <c r="NN508" s="350"/>
      <c r="NR508" s="30">
        <f t="shared" si="684"/>
        <v>0</v>
      </c>
      <c r="NS508" s="30">
        <f t="shared" si="685"/>
        <v>0</v>
      </c>
      <c r="NT508" s="30">
        <f t="shared" si="686"/>
        <v>0</v>
      </c>
    </row>
    <row r="509" spans="1:384" ht="10.199999999999999" customHeight="1">
      <c r="A509" s="25"/>
      <c r="B509" s="337"/>
      <c r="C509" s="335"/>
      <c r="D509" s="15"/>
      <c r="E509" s="343" t="str">
        <f>$E$19</f>
        <v>H avec Renfort</v>
      </c>
      <c r="F509" s="343"/>
      <c r="G509" s="131" t="str">
        <f>IF(NL525=0,"",NL525)</f>
        <v/>
      </c>
      <c r="H509" s="323"/>
      <c r="I509" s="328">
        <f>Prenoms!$B$17</f>
        <v>0</v>
      </c>
      <c r="J509" s="329"/>
      <c r="K509" s="329"/>
      <c r="L509" s="329"/>
      <c r="M509" s="329"/>
      <c r="N509" s="78" t="str">
        <f>IF(NL509&lt;&gt;0,"",IF(Conges!T51=0,"",Conges!T51))</f>
        <v/>
      </c>
      <c r="O509" s="79"/>
      <c r="P509" s="80"/>
      <c r="Q509" s="80"/>
      <c r="R509" s="80"/>
      <c r="S509" s="80"/>
      <c r="T509" s="80"/>
      <c r="U509" s="80"/>
      <c r="V509" s="81"/>
      <c r="W509" s="79"/>
      <c r="X509" s="80"/>
      <c r="Y509" s="80"/>
      <c r="Z509" s="80"/>
      <c r="AA509" s="80"/>
      <c r="AB509" s="80"/>
      <c r="AC509" s="80"/>
      <c r="AD509" s="81"/>
      <c r="AE509" s="79"/>
      <c r="AF509" s="80"/>
      <c r="AG509" s="80"/>
      <c r="AH509" s="80"/>
      <c r="AI509" s="80"/>
      <c r="AJ509" s="81"/>
      <c r="AK509" s="79"/>
      <c r="AL509" s="80"/>
      <c r="AM509" s="80"/>
      <c r="AN509" s="80"/>
      <c r="AO509" s="80"/>
      <c r="AP509" s="80"/>
      <c r="AQ509" s="80"/>
      <c r="AR509" s="80"/>
      <c r="AS509" s="80"/>
      <c r="AT509" s="81"/>
      <c r="AU509" s="79"/>
      <c r="AV509" s="80"/>
      <c r="AW509" s="80"/>
      <c r="AX509" s="80"/>
      <c r="AY509" s="80"/>
      <c r="AZ509" s="80"/>
      <c r="BA509" s="80"/>
      <c r="BB509" s="81"/>
      <c r="BC509" s="82">
        <f>IF(NL509&lt;&gt;0,(IF(Conges!T$51=0,0,3)),0)</f>
        <v>0</v>
      </c>
      <c r="BD509" s="370"/>
      <c r="BE509" s="357">
        <f>IF(OR(Conges!T$51="A",Conges!T$51="V"),Prenoms!L$17,NL509)</f>
        <v>0</v>
      </c>
      <c r="BF509" s="358"/>
      <c r="BG509" s="264"/>
      <c r="BH509" s="265">
        <f t="shared" si="669"/>
        <v>0</v>
      </c>
      <c r="BI509" s="266" t="str">
        <f t="shared" si="670"/>
        <v/>
      </c>
      <c r="BJ509" s="278">
        <v>0</v>
      </c>
      <c r="BK509" s="279">
        <f t="shared" si="687"/>
        <v>0</v>
      </c>
      <c r="BL509" s="280">
        <f t="shared" si="620"/>
        <v>0</v>
      </c>
      <c r="BM509" s="280">
        <f t="shared" si="621"/>
        <v>0</v>
      </c>
      <c r="BN509" s="280">
        <f>SUM('Heures Pointage'!$OD$20:$OE$20)</f>
        <v>0</v>
      </c>
      <c r="BO509" s="280">
        <f>SUM('Heures et Indemnites'!$OD$20:$OE$20)</f>
        <v>0</v>
      </c>
      <c r="BP509" s="281">
        <f t="shared" si="622"/>
        <v>0</v>
      </c>
      <c r="BQ509" s="281">
        <f>'Heures Pointage'!$PB$20</f>
        <v>0</v>
      </c>
      <c r="BR509" s="282">
        <f t="shared" ref="BR509" si="704">$BH$1069</f>
        <v>0</v>
      </c>
      <c r="BS509" s="142">
        <f>Prenoms!$C$17</f>
        <v>0</v>
      </c>
      <c r="BT509" s="170"/>
      <c r="BU509" s="211">
        <f>SUM('Heures et Indemnites'!$OD$20:$OE$20)</f>
        <v>0</v>
      </c>
      <c r="BV509" s="218">
        <f>SUM('Heures et Indemnites'!$OD$6:$OE$20)</f>
        <v>0</v>
      </c>
      <c r="BW509" s="211"/>
      <c r="BX509" s="218"/>
      <c r="MT509" s="369">
        <f t="shared" si="689"/>
        <v>0</v>
      </c>
      <c r="MU509" s="351">
        <f t="shared" si="675"/>
        <v>0</v>
      </c>
      <c r="MV509" s="351">
        <f t="shared" si="676"/>
        <v>0</v>
      </c>
      <c r="MW509" s="351"/>
      <c r="MX509" s="351">
        <f t="shared" si="677"/>
        <v>0</v>
      </c>
      <c r="MY509" s="351"/>
      <c r="MZ509" s="351">
        <f t="shared" si="678"/>
        <v>0</v>
      </c>
      <c r="NA509" s="351"/>
      <c r="NB509" s="351">
        <f t="shared" si="679"/>
        <v>0</v>
      </c>
      <c r="NC509" s="351"/>
      <c r="ND509" s="351">
        <f t="shared" si="680"/>
        <v>0</v>
      </c>
      <c r="NE509" s="351"/>
      <c r="NF509" s="351">
        <f t="shared" si="681"/>
        <v>0</v>
      </c>
      <c r="NG509" s="351"/>
      <c r="NH509" s="351">
        <f t="shared" si="682"/>
        <v>0</v>
      </c>
      <c r="NI509" s="351"/>
      <c r="NJ509" s="351">
        <f t="shared" si="683"/>
        <v>0</v>
      </c>
      <c r="NK509" s="351"/>
      <c r="NL509" s="351">
        <f t="shared" si="690"/>
        <v>0</v>
      </c>
      <c r="NM509" s="352"/>
      <c r="NN509" s="350"/>
      <c r="NR509" s="30">
        <f t="shared" si="684"/>
        <v>0</v>
      </c>
      <c r="NS509" s="30">
        <f t="shared" si="685"/>
        <v>0</v>
      </c>
      <c r="NT509" s="30">
        <f t="shared" si="686"/>
        <v>0</v>
      </c>
    </row>
    <row r="510" spans="1:384" ht="10.199999999999999" customHeight="1">
      <c r="A510" s="25"/>
      <c r="B510" s="337"/>
      <c r="C510" s="335"/>
      <c r="D510" s="15"/>
      <c r="E510" s="101"/>
      <c r="F510" s="101"/>
      <c r="G510" s="101"/>
      <c r="H510" s="323"/>
      <c r="I510" s="325">
        <f>Prenoms!$B$18</f>
        <v>0</v>
      </c>
      <c r="J510" s="326"/>
      <c r="K510" s="326"/>
      <c r="L510" s="326"/>
      <c r="M510" s="326"/>
      <c r="N510" s="65" t="str">
        <f>IF(NL510&lt;&gt;0,"",IF(Conges!T52=0,"",Conges!T52))</f>
        <v/>
      </c>
      <c r="O510" s="66"/>
      <c r="P510" s="67"/>
      <c r="Q510" s="67"/>
      <c r="R510" s="67"/>
      <c r="S510" s="67"/>
      <c r="T510" s="67"/>
      <c r="U510" s="67"/>
      <c r="V510" s="68"/>
      <c r="W510" s="66"/>
      <c r="X510" s="67"/>
      <c r="Y510" s="67"/>
      <c r="Z510" s="67"/>
      <c r="AA510" s="67"/>
      <c r="AB510" s="67"/>
      <c r="AC510" s="67"/>
      <c r="AD510" s="68"/>
      <c r="AE510" s="66"/>
      <c r="AF510" s="67"/>
      <c r="AG510" s="67"/>
      <c r="AH510" s="67"/>
      <c r="AI510" s="67"/>
      <c r="AJ510" s="68"/>
      <c r="AK510" s="66"/>
      <c r="AL510" s="67"/>
      <c r="AM510" s="67"/>
      <c r="AN510" s="67"/>
      <c r="AO510" s="67"/>
      <c r="AP510" s="67"/>
      <c r="AQ510" s="67"/>
      <c r="AR510" s="67"/>
      <c r="AS510" s="67"/>
      <c r="AT510" s="68"/>
      <c r="AU510" s="66"/>
      <c r="AV510" s="67"/>
      <c r="AW510" s="67"/>
      <c r="AX510" s="67"/>
      <c r="AY510" s="67"/>
      <c r="AZ510" s="67"/>
      <c r="BA510" s="67"/>
      <c r="BB510" s="68"/>
      <c r="BC510" s="69">
        <f>IF(NL510&lt;&gt;0,(IF(Conges!T$52=0,0,3)),0)</f>
        <v>0</v>
      </c>
      <c r="BD510" s="370"/>
      <c r="BE510" s="355">
        <f>IF(OR(Conges!T$52="A",Conges!T$52="V"),Prenoms!L$18,NL510)</f>
        <v>0</v>
      </c>
      <c r="BF510" s="356"/>
      <c r="BG510" s="267"/>
      <c r="BH510" s="268">
        <f t="shared" si="669"/>
        <v>0</v>
      </c>
      <c r="BI510" s="269" t="str">
        <f t="shared" si="670"/>
        <v/>
      </c>
      <c r="BJ510" s="283">
        <v>0</v>
      </c>
      <c r="BK510" s="284">
        <f t="shared" si="687"/>
        <v>0</v>
      </c>
      <c r="BL510" s="285">
        <f t="shared" si="620"/>
        <v>0</v>
      </c>
      <c r="BM510" s="285">
        <f t="shared" si="621"/>
        <v>0</v>
      </c>
      <c r="BN510" s="285">
        <f>SUM('Heures Pointage'!$PD$20:$PE$20)</f>
        <v>0</v>
      </c>
      <c r="BO510" s="285">
        <f>SUM('Heures et Indemnites'!$PD$20:$PE$20)</f>
        <v>0</v>
      </c>
      <c r="BP510" s="286">
        <f t="shared" si="622"/>
        <v>0</v>
      </c>
      <c r="BQ510" s="286">
        <f>'Heures Pointage'!$QB$20</f>
        <v>0</v>
      </c>
      <c r="BR510" s="287">
        <f t="shared" ref="BR510" si="705">$BH$1070</f>
        <v>0</v>
      </c>
      <c r="BS510" s="143">
        <f>Prenoms!$C$18</f>
        <v>0</v>
      </c>
      <c r="BT510" s="146"/>
      <c r="BU510" s="210">
        <f>SUM('Heures et Indemnites'!$PD$20:$PE$20)</f>
        <v>0</v>
      </c>
      <c r="BV510" s="219">
        <f>SUM('Heures et Indemnites'!$PD$6:$PE$20)</f>
        <v>0</v>
      </c>
      <c r="BW510" s="210"/>
      <c r="BX510" s="219"/>
      <c r="MT510" s="371">
        <f t="shared" si="689"/>
        <v>0</v>
      </c>
      <c r="MU510" s="372">
        <f t="shared" ref="MU510:MU523" si="706">(COUNTA($O510:$BB510))/2</f>
        <v>0</v>
      </c>
      <c r="MV510" s="372">
        <f t="shared" si="676"/>
        <v>0</v>
      </c>
      <c r="MW510" s="372"/>
      <c r="MX510" s="372">
        <f t="shared" si="677"/>
        <v>0</v>
      </c>
      <c r="MY510" s="372"/>
      <c r="MZ510" s="372">
        <f t="shared" si="678"/>
        <v>0</v>
      </c>
      <c r="NA510" s="372"/>
      <c r="NB510" s="372">
        <f t="shared" si="679"/>
        <v>0</v>
      </c>
      <c r="NC510" s="372"/>
      <c r="ND510" s="372">
        <f t="shared" si="680"/>
        <v>0</v>
      </c>
      <c r="NE510" s="372"/>
      <c r="NF510" s="372">
        <f t="shared" si="681"/>
        <v>0</v>
      </c>
      <c r="NG510" s="372"/>
      <c r="NH510" s="372">
        <f t="shared" si="682"/>
        <v>0</v>
      </c>
      <c r="NI510" s="372"/>
      <c r="NJ510" s="372">
        <f t="shared" si="683"/>
        <v>0</v>
      </c>
      <c r="NK510" s="372"/>
      <c r="NL510" s="372">
        <f t="shared" si="690"/>
        <v>0</v>
      </c>
      <c r="NM510" s="373"/>
      <c r="NN510" s="350"/>
      <c r="NR510" s="30">
        <f t="shared" si="684"/>
        <v>0</v>
      </c>
      <c r="NS510" s="30">
        <f t="shared" si="685"/>
        <v>0</v>
      </c>
      <c r="NT510" s="30">
        <f t="shared" si="686"/>
        <v>0</v>
      </c>
    </row>
    <row r="511" spans="1:384" ht="10.199999999999999" customHeight="1">
      <c r="A511" s="25"/>
      <c r="B511" s="337"/>
      <c r="C511" s="335"/>
      <c r="D511" s="15"/>
      <c r="E511" s="101"/>
      <c r="F511" s="101"/>
      <c r="G511" s="101"/>
      <c r="H511" s="323"/>
      <c r="I511" s="328">
        <f>Prenoms!$B$19</f>
        <v>0</v>
      </c>
      <c r="J511" s="329"/>
      <c r="K511" s="329"/>
      <c r="L511" s="329"/>
      <c r="M511" s="329"/>
      <c r="N511" s="78" t="str">
        <f>IF(NL511&lt;&gt;0,"",IF(Conges!T53=0,"",Conges!T53))</f>
        <v/>
      </c>
      <c r="O511" s="79"/>
      <c r="P511" s="80"/>
      <c r="Q511" s="80"/>
      <c r="R511" s="80"/>
      <c r="S511" s="80"/>
      <c r="T511" s="80"/>
      <c r="U511" s="80"/>
      <c r="V511" s="81"/>
      <c r="W511" s="79"/>
      <c r="X511" s="80"/>
      <c r="Y511" s="80"/>
      <c r="Z511" s="80"/>
      <c r="AA511" s="80"/>
      <c r="AB511" s="80"/>
      <c r="AC511" s="80"/>
      <c r="AD511" s="81"/>
      <c r="AE511" s="79"/>
      <c r="AF511" s="80"/>
      <c r="AG511" s="80"/>
      <c r="AH511" s="80"/>
      <c r="AI511" s="80"/>
      <c r="AJ511" s="81"/>
      <c r="AK511" s="79"/>
      <c r="AL511" s="80"/>
      <c r="AM511" s="80"/>
      <c r="AN511" s="80"/>
      <c r="AO511" s="80"/>
      <c r="AP511" s="80"/>
      <c r="AQ511" s="80"/>
      <c r="AR511" s="80"/>
      <c r="AS511" s="80"/>
      <c r="AT511" s="81"/>
      <c r="AU511" s="79"/>
      <c r="AV511" s="80"/>
      <c r="AW511" s="80"/>
      <c r="AX511" s="80"/>
      <c r="AY511" s="80"/>
      <c r="AZ511" s="80"/>
      <c r="BA511" s="80"/>
      <c r="BB511" s="81"/>
      <c r="BC511" s="82">
        <f>IF(NL511&lt;&gt;0,(IF(Conges!T$53=0,0,3)),0)</f>
        <v>0</v>
      </c>
      <c r="BD511" s="370"/>
      <c r="BE511" s="357">
        <f>IF(OR(Conges!T$53="A",Conges!T$53="V"),Prenoms!L$19,NL511)</f>
        <v>0</v>
      </c>
      <c r="BF511" s="358"/>
      <c r="BG511" s="264"/>
      <c r="BH511" s="265">
        <f t="shared" si="669"/>
        <v>0</v>
      </c>
      <c r="BI511" s="266" t="str">
        <f t="shared" si="670"/>
        <v/>
      </c>
      <c r="BJ511" s="278">
        <v>0</v>
      </c>
      <c r="BK511" s="279">
        <f t="shared" si="687"/>
        <v>0</v>
      </c>
      <c r="BL511" s="280">
        <f t="shared" si="620"/>
        <v>0</v>
      </c>
      <c r="BM511" s="280">
        <f t="shared" si="621"/>
        <v>0</v>
      </c>
      <c r="BN511" s="280">
        <f>SUM('Heures Pointage'!$QD$20:$QE$20)</f>
        <v>0</v>
      </c>
      <c r="BO511" s="280">
        <f>SUM('Heures et Indemnites'!$QD$20:$QE$20)</f>
        <v>0</v>
      </c>
      <c r="BP511" s="281">
        <f t="shared" si="622"/>
        <v>0</v>
      </c>
      <c r="BQ511" s="281">
        <f>'Heures Pointage'!$RB$20</f>
        <v>0</v>
      </c>
      <c r="BR511" s="282">
        <f t="shared" ref="BR511" si="707">$BH$1071</f>
        <v>0</v>
      </c>
      <c r="BS511" s="142">
        <f>Prenoms!$C$19</f>
        <v>0</v>
      </c>
      <c r="BT511" s="170"/>
      <c r="BU511" s="211">
        <f>SUM('Heures et Indemnites'!$QD$20:$QE$20)</f>
        <v>0</v>
      </c>
      <c r="BV511" s="218">
        <f>SUM('Heures et Indemnites'!$QD$6:$QE$20)</f>
        <v>0</v>
      </c>
      <c r="BW511" s="211"/>
      <c r="BX511" s="218"/>
      <c r="MT511" s="369">
        <f t="shared" si="689"/>
        <v>0</v>
      </c>
      <c r="MU511" s="351">
        <f t="shared" si="706"/>
        <v>0</v>
      </c>
      <c r="MV511" s="351">
        <f t="shared" si="676"/>
        <v>0</v>
      </c>
      <c r="MW511" s="351"/>
      <c r="MX511" s="351">
        <f t="shared" si="677"/>
        <v>0</v>
      </c>
      <c r="MY511" s="351"/>
      <c r="MZ511" s="351">
        <f t="shared" si="678"/>
        <v>0</v>
      </c>
      <c r="NA511" s="351"/>
      <c r="NB511" s="351">
        <f t="shared" si="679"/>
        <v>0</v>
      </c>
      <c r="NC511" s="351"/>
      <c r="ND511" s="351">
        <f t="shared" si="680"/>
        <v>0</v>
      </c>
      <c r="NE511" s="351"/>
      <c r="NF511" s="351">
        <f t="shared" si="681"/>
        <v>0</v>
      </c>
      <c r="NG511" s="351"/>
      <c r="NH511" s="351">
        <f t="shared" si="682"/>
        <v>0</v>
      </c>
      <c r="NI511" s="351"/>
      <c r="NJ511" s="351">
        <f t="shared" si="683"/>
        <v>0</v>
      </c>
      <c r="NK511" s="351"/>
      <c r="NL511" s="351">
        <f t="shared" si="690"/>
        <v>0</v>
      </c>
      <c r="NM511" s="352"/>
      <c r="NN511" s="350"/>
      <c r="NR511" s="30">
        <f t="shared" si="684"/>
        <v>0</v>
      </c>
      <c r="NS511" s="30">
        <f t="shared" si="685"/>
        <v>0</v>
      </c>
      <c r="NT511" s="30">
        <f t="shared" si="686"/>
        <v>0</v>
      </c>
    </row>
    <row r="512" spans="1:384" ht="10.199999999999999" customHeight="1">
      <c r="A512" s="25"/>
      <c r="B512" s="337"/>
      <c r="C512" s="335"/>
      <c r="D512" s="15"/>
      <c r="E512" s="101"/>
      <c r="F512" s="101"/>
      <c r="G512" s="101"/>
      <c r="H512" s="323"/>
      <c r="I512" s="325">
        <f>Prenoms!$B$20</f>
        <v>0</v>
      </c>
      <c r="J512" s="326"/>
      <c r="K512" s="326"/>
      <c r="L512" s="326"/>
      <c r="M512" s="326"/>
      <c r="N512" s="65" t="str">
        <f>IF(NL512&lt;&gt;0,"",IF(Conges!T54=0,"",Conges!T54))</f>
        <v/>
      </c>
      <c r="O512" s="66"/>
      <c r="P512" s="67"/>
      <c r="Q512" s="67"/>
      <c r="R512" s="67"/>
      <c r="S512" s="67"/>
      <c r="T512" s="67"/>
      <c r="U512" s="67"/>
      <c r="V512" s="68"/>
      <c r="W512" s="66"/>
      <c r="X512" s="67"/>
      <c r="Y512" s="67"/>
      <c r="Z512" s="67"/>
      <c r="AA512" s="67"/>
      <c r="AB512" s="67"/>
      <c r="AC512" s="67"/>
      <c r="AD512" s="68"/>
      <c r="AE512" s="66"/>
      <c r="AF512" s="67"/>
      <c r="AG512" s="67"/>
      <c r="AH512" s="67"/>
      <c r="AI512" s="67"/>
      <c r="AJ512" s="68"/>
      <c r="AK512" s="66"/>
      <c r="AL512" s="67"/>
      <c r="AM512" s="67"/>
      <c r="AN512" s="67"/>
      <c r="AO512" s="67"/>
      <c r="AP512" s="67"/>
      <c r="AQ512" s="67"/>
      <c r="AR512" s="67"/>
      <c r="AS512" s="67"/>
      <c r="AT512" s="68"/>
      <c r="AU512" s="66"/>
      <c r="AV512" s="67"/>
      <c r="AW512" s="67"/>
      <c r="AX512" s="67"/>
      <c r="AY512" s="67"/>
      <c r="AZ512" s="67"/>
      <c r="BA512" s="67"/>
      <c r="BB512" s="68"/>
      <c r="BC512" s="69">
        <f>IF(NL512&lt;&gt;0,(IF(Conges!T$54=0,0,3)),0)</f>
        <v>0</v>
      </c>
      <c r="BD512" s="370"/>
      <c r="BE512" s="355">
        <f>IF(OR(Conges!T$54="A",Conges!T$54="V"),Prenoms!L$20,NL512)</f>
        <v>0</v>
      </c>
      <c r="BF512" s="356"/>
      <c r="BG512" s="267"/>
      <c r="BH512" s="268">
        <f t="shared" si="669"/>
        <v>0</v>
      </c>
      <c r="BI512" s="269" t="str">
        <f t="shared" si="670"/>
        <v/>
      </c>
      <c r="BJ512" s="283">
        <v>0</v>
      </c>
      <c r="BK512" s="284">
        <f t="shared" si="687"/>
        <v>0</v>
      </c>
      <c r="BL512" s="285">
        <f t="shared" si="620"/>
        <v>0</v>
      </c>
      <c r="BM512" s="285">
        <f t="shared" si="621"/>
        <v>0</v>
      </c>
      <c r="BN512" s="285">
        <f>SUM('Heures Pointage'!$RD$20:$RE$20)</f>
        <v>0</v>
      </c>
      <c r="BO512" s="285">
        <f>SUM('Heures et Indemnites'!$RD$20:$RE$20)</f>
        <v>0</v>
      </c>
      <c r="BP512" s="286">
        <f t="shared" si="622"/>
        <v>0</v>
      </c>
      <c r="BQ512" s="286">
        <f>'Heures Pointage'!$SB$20</f>
        <v>0</v>
      </c>
      <c r="BR512" s="287">
        <f t="shared" ref="BR512" si="708">$BH$1072</f>
        <v>0</v>
      </c>
      <c r="BS512" s="143">
        <f>Prenoms!$C$20</f>
        <v>0</v>
      </c>
      <c r="BT512" s="146"/>
      <c r="BU512" s="210">
        <f>SUM('Heures et Indemnites'!$RD$20:$RE$20)</f>
        <v>0</v>
      </c>
      <c r="BV512" s="219">
        <f>SUM('Heures et Indemnites'!$RD$6:$RE$20)</f>
        <v>0</v>
      </c>
      <c r="BW512" s="210"/>
      <c r="BX512" s="219"/>
      <c r="MT512" s="371">
        <f t="shared" si="689"/>
        <v>0</v>
      </c>
      <c r="MU512" s="372">
        <f t="shared" si="706"/>
        <v>0</v>
      </c>
      <c r="MV512" s="372">
        <f t="shared" si="676"/>
        <v>0</v>
      </c>
      <c r="MW512" s="372"/>
      <c r="MX512" s="372">
        <f t="shared" si="677"/>
        <v>0</v>
      </c>
      <c r="MY512" s="372"/>
      <c r="MZ512" s="372">
        <f t="shared" si="678"/>
        <v>0</v>
      </c>
      <c r="NA512" s="372"/>
      <c r="NB512" s="372">
        <f t="shared" si="679"/>
        <v>0</v>
      </c>
      <c r="NC512" s="372"/>
      <c r="ND512" s="372">
        <f t="shared" si="680"/>
        <v>0</v>
      </c>
      <c r="NE512" s="372"/>
      <c r="NF512" s="372">
        <f t="shared" si="681"/>
        <v>0</v>
      </c>
      <c r="NG512" s="372"/>
      <c r="NH512" s="372">
        <f t="shared" si="682"/>
        <v>0</v>
      </c>
      <c r="NI512" s="372"/>
      <c r="NJ512" s="372">
        <f t="shared" si="683"/>
        <v>0</v>
      </c>
      <c r="NK512" s="372"/>
      <c r="NL512" s="372">
        <f t="shared" si="690"/>
        <v>0</v>
      </c>
      <c r="NM512" s="373"/>
      <c r="NN512" s="350"/>
      <c r="NR512" s="30">
        <f t="shared" si="684"/>
        <v>0</v>
      </c>
      <c r="NS512" s="30">
        <f t="shared" si="685"/>
        <v>0</v>
      </c>
      <c r="NT512" s="30">
        <f t="shared" si="686"/>
        <v>0</v>
      </c>
    </row>
    <row r="513" spans="1:384" ht="10.199999999999999" customHeight="1">
      <c r="A513" s="25"/>
      <c r="B513" s="337"/>
      <c r="C513" s="335"/>
      <c r="D513" s="15"/>
      <c r="E513" s="101"/>
      <c r="F513" s="101"/>
      <c r="G513" s="101"/>
      <c r="H513" s="323"/>
      <c r="I513" s="328">
        <f>Prenoms!$B$21</f>
        <v>0</v>
      </c>
      <c r="J513" s="329"/>
      <c r="K513" s="329"/>
      <c r="L513" s="329"/>
      <c r="M513" s="329"/>
      <c r="N513" s="78" t="str">
        <f>IF(NL513&lt;&gt;0,"",IF(Conges!T55=0,"",Conges!T55))</f>
        <v/>
      </c>
      <c r="O513" s="79"/>
      <c r="P513" s="80"/>
      <c r="Q513" s="80"/>
      <c r="R513" s="80"/>
      <c r="S513" s="80"/>
      <c r="T513" s="80"/>
      <c r="U513" s="80"/>
      <c r="V513" s="81"/>
      <c r="W513" s="79"/>
      <c r="X513" s="80"/>
      <c r="Y513" s="80"/>
      <c r="Z513" s="80"/>
      <c r="AA513" s="80"/>
      <c r="AB513" s="80"/>
      <c r="AC513" s="80"/>
      <c r="AD513" s="81"/>
      <c r="AE513" s="79"/>
      <c r="AF513" s="80"/>
      <c r="AG513" s="80"/>
      <c r="AH513" s="80"/>
      <c r="AI513" s="80"/>
      <c r="AJ513" s="81"/>
      <c r="AK513" s="79"/>
      <c r="AL513" s="80"/>
      <c r="AM513" s="80"/>
      <c r="AN513" s="80"/>
      <c r="AO513" s="80"/>
      <c r="AP513" s="80"/>
      <c r="AQ513" s="80"/>
      <c r="AR513" s="80"/>
      <c r="AS513" s="80"/>
      <c r="AT513" s="81"/>
      <c r="AU513" s="79"/>
      <c r="AV513" s="80"/>
      <c r="AW513" s="80"/>
      <c r="AX513" s="80"/>
      <c r="AY513" s="80"/>
      <c r="AZ513" s="80"/>
      <c r="BA513" s="80"/>
      <c r="BB513" s="81"/>
      <c r="BC513" s="82">
        <f>IF(NL513&lt;&gt;0,(IF(Conges!T$55=0,0,3)),0)</f>
        <v>0</v>
      </c>
      <c r="BD513" s="370"/>
      <c r="BE513" s="357">
        <f>IF(OR(Conges!T$55="A",Conges!T$55="V"),Prenoms!L$21,NL513)</f>
        <v>0</v>
      </c>
      <c r="BF513" s="358"/>
      <c r="BG513" s="264"/>
      <c r="BH513" s="265">
        <f t="shared" si="669"/>
        <v>0</v>
      </c>
      <c r="BI513" s="266" t="str">
        <f t="shared" si="670"/>
        <v/>
      </c>
      <c r="BJ513" s="278">
        <v>0</v>
      </c>
      <c r="BK513" s="279">
        <f t="shared" si="687"/>
        <v>0</v>
      </c>
      <c r="BL513" s="280">
        <f t="shared" si="620"/>
        <v>0</v>
      </c>
      <c r="BM513" s="280">
        <f t="shared" si="621"/>
        <v>0</v>
      </c>
      <c r="BN513" s="280">
        <f>SUM('Heures Pointage'!$SD$20:$SE$20)</f>
        <v>0</v>
      </c>
      <c r="BO513" s="280">
        <f>SUM('Heures et Indemnites'!$SD$20:$SE$20)</f>
        <v>0</v>
      </c>
      <c r="BP513" s="281">
        <f t="shared" si="622"/>
        <v>0</v>
      </c>
      <c r="BQ513" s="281">
        <f>'Heures Pointage'!$TB$20</f>
        <v>0</v>
      </c>
      <c r="BR513" s="282">
        <f t="shared" ref="BR513" si="709">$BH$1073</f>
        <v>0</v>
      </c>
      <c r="BS513" s="142">
        <f>Prenoms!$C$21</f>
        <v>0</v>
      </c>
      <c r="BT513" s="170"/>
      <c r="BU513" s="211">
        <f>SUM('Heures et Indemnites'!$SD$20:$SE$20)</f>
        <v>0</v>
      </c>
      <c r="BV513" s="218">
        <f>SUM('Heures et Indemnites'!$SD$6:$SE$20)</f>
        <v>0</v>
      </c>
      <c r="BW513" s="211"/>
      <c r="BX513" s="218"/>
      <c r="MT513" s="369">
        <f t="shared" si="689"/>
        <v>0</v>
      </c>
      <c r="MU513" s="351">
        <f t="shared" si="706"/>
        <v>0</v>
      </c>
      <c r="MV513" s="351">
        <f t="shared" si="676"/>
        <v>0</v>
      </c>
      <c r="MW513" s="351"/>
      <c r="MX513" s="351">
        <f t="shared" si="677"/>
        <v>0</v>
      </c>
      <c r="MY513" s="351"/>
      <c r="MZ513" s="351">
        <f t="shared" si="678"/>
        <v>0</v>
      </c>
      <c r="NA513" s="351"/>
      <c r="NB513" s="351">
        <f t="shared" si="679"/>
        <v>0</v>
      </c>
      <c r="NC513" s="351"/>
      <c r="ND513" s="351">
        <f t="shared" si="680"/>
        <v>0</v>
      </c>
      <c r="NE513" s="351"/>
      <c r="NF513" s="351">
        <f t="shared" si="681"/>
        <v>0</v>
      </c>
      <c r="NG513" s="351"/>
      <c r="NH513" s="351">
        <f t="shared" si="682"/>
        <v>0</v>
      </c>
      <c r="NI513" s="351"/>
      <c r="NJ513" s="351">
        <f t="shared" si="683"/>
        <v>0</v>
      </c>
      <c r="NK513" s="351"/>
      <c r="NL513" s="351">
        <f t="shared" si="690"/>
        <v>0</v>
      </c>
      <c r="NM513" s="352"/>
      <c r="NN513" s="350"/>
      <c r="NR513" s="30">
        <f t="shared" si="684"/>
        <v>0</v>
      </c>
      <c r="NS513" s="30">
        <f t="shared" si="685"/>
        <v>0</v>
      </c>
      <c r="NT513" s="30">
        <f t="shared" si="686"/>
        <v>0</v>
      </c>
    </row>
    <row r="514" spans="1:384" ht="10.199999999999999" customHeight="1">
      <c r="A514" s="25"/>
      <c r="B514" s="337"/>
      <c r="C514" s="335"/>
      <c r="D514" s="15"/>
      <c r="E514" s="101"/>
      <c r="F514" s="101"/>
      <c r="G514" s="101"/>
      <c r="H514" s="323"/>
      <c r="I514" s="325">
        <f>Prenoms!$B$22</f>
        <v>0</v>
      </c>
      <c r="J514" s="326"/>
      <c r="K514" s="326"/>
      <c r="L514" s="326"/>
      <c r="M514" s="326"/>
      <c r="N514" s="65" t="str">
        <f>IF(NL514&lt;&gt;0,"",IF(Conges!T56=0,"",Conges!T56))</f>
        <v/>
      </c>
      <c r="O514" s="66"/>
      <c r="P514" s="67"/>
      <c r="Q514" s="67"/>
      <c r="R514" s="67"/>
      <c r="S514" s="67"/>
      <c r="T514" s="67"/>
      <c r="U514" s="67"/>
      <c r="V514" s="68"/>
      <c r="W514" s="66"/>
      <c r="X514" s="67"/>
      <c r="Y514" s="67"/>
      <c r="Z514" s="67"/>
      <c r="AA514" s="67"/>
      <c r="AB514" s="67"/>
      <c r="AC514" s="67"/>
      <c r="AD514" s="68"/>
      <c r="AE514" s="66"/>
      <c r="AF514" s="67"/>
      <c r="AG514" s="67"/>
      <c r="AH514" s="67"/>
      <c r="AI514" s="67"/>
      <c r="AJ514" s="68"/>
      <c r="AK514" s="66"/>
      <c r="AL514" s="67"/>
      <c r="AM514" s="67"/>
      <c r="AN514" s="67"/>
      <c r="AO514" s="67"/>
      <c r="AP514" s="67"/>
      <c r="AQ514" s="67"/>
      <c r="AR514" s="67"/>
      <c r="AS514" s="67"/>
      <c r="AT514" s="68"/>
      <c r="AU514" s="66"/>
      <c r="AV514" s="67"/>
      <c r="AW514" s="67"/>
      <c r="AX514" s="67"/>
      <c r="AY514" s="67"/>
      <c r="AZ514" s="67"/>
      <c r="BA514" s="67"/>
      <c r="BB514" s="68"/>
      <c r="BC514" s="69">
        <f>IF(NL514&lt;&gt;0,(IF(Conges!T$56=0,0,3)),0)</f>
        <v>0</v>
      </c>
      <c r="BD514" s="370"/>
      <c r="BE514" s="355">
        <f>IF(OR(Conges!T$56="A",Conges!T$56="V"),Prenoms!L$22,NL514)</f>
        <v>0</v>
      </c>
      <c r="BF514" s="356"/>
      <c r="BG514" s="267"/>
      <c r="BH514" s="268">
        <f t="shared" si="669"/>
        <v>0</v>
      </c>
      <c r="BI514" s="269" t="str">
        <f t="shared" si="670"/>
        <v/>
      </c>
      <c r="BJ514" s="283">
        <v>0</v>
      </c>
      <c r="BK514" s="284">
        <f t="shared" si="687"/>
        <v>0</v>
      </c>
      <c r="BL514" s="285">
        <f t="shared" si="620"/>
        <v>0</v>
      </c>
      <c r="BM514" s="285">
        <f t="shared" si="621"/>
        <v>0</v>
      </c>
      <c r="BN514" s="285">
        <f>SUM('Heures Pointage'!$TD$20:$TE$20)</f>
        <v>0</v>
      </c>
      <c r="BO514" s="285">
        <f>SUM('Heures et Indemnites'!$TD$20:$TE$20)</f>
        <v>0</v>
      </c>
      <c r="BP514" s="286">
        <f t="shared" si="622"/>
        <v>0</v>
      </c>
      <c r="BQ514" s="286">
        <f>'Heures Pointage'!$UB$20</f>
        <v>0</v>
      </c>
      <c r="BR514" s="287">
        <f t="shared" ref="BR514" si="710">$BH$1074</f>
        <v>0</v>
      </c>
      <c r="BS514" s="143">
        <f>Prenoms!$C$22</f>
        <v>0</v>
      </c>
      <c r="BT514" s="146"/>
      <c r="BU514" s="210">
        <f>SUM('Heures et Indemnites'!$TD$20:$TE$20)</f>
        <v>0</v>
      </c>
      <c r="BV514" s="219">
        <f>SUM('Heures et Indemnites'!$TD$6:$TE$20)</f>
        <v>0</v>
      </c>
      <c r="BW514" s="210"/>
      <c r="BX514" s="219"/>
      <c r="MT514" s="371">
        <f t="shared" si="689"/>
        <v>0</v>
      </c>
      <c r="MU514" s="372">
        <f t="shared" si="706"/>
        <v>0</v>
      </c>
      <c r="MV514" s="372">
        <f t="shared" si="676"/>
        <v>0</v>
      </c>
      <c r="MW514" s="372"/>
      <c r="MX514" s="372">
        <f t="shared" si="677"/>
        <v>0</v>
      </c>
      <c r="MY514" s="372"/>
      <c r="MZ514" s="372">
        <f t="shared" si="678"/>
        <v>0</v>
      </c>
      <c r="NA514" s="372"/>
      <c r="NB514" s="372">
        <f t="shared" si="679"/>
        <v>0</v>
      </c>
      <c r="NC514" s="372"/>
      <c r="ND514" s="372">
        <f t="shared" si="680"/>
        <v>0</v>
      </c>
      <c r="NE514" s="372"/>
      <c r="NF514" s="372">
        <f t="shared" si="681"/>
        <v>0</v>
      </c>
      <c r="NG514" s="372"/>
      <c r="NH514" s="372">
        <f t="shared" si="682"/>
        <v>0</v>
      </c>
      <c r="NI514" s="372"/>
      <c r="NJ514" s="372">
        <f t="shared" si="683"/>
        <v>0</v>
      </c>
      <c r="NK514" s="372"/>
      <c r="NL514" s="372">
        <f t="shared" si="690"/>
        <v>0</v>
      </c>
      <c r="NM514" s="373"/>
      <c r="NN514" s="350"/>
      <c r="NR514" s="30">
        <f t="shared" si="684"/>
        <v>0</v>
      </c>
      <c r="NS514" s="30">
        <f t="shared" si="685"/>
        <v>0</v>
      </c>
      <c r="NT514" s="30">
        <f t="shared" si="686"/>
        <v>0</v>
      </c>
    </row>
    <row r="515" spans="1:384" ht="10.199999999999999" customHeight="1">
      <c r="A515" s="25"/>
      <c r="B515" s="337"/>
      <c r="C515" s="335"/>
      <c r="D515" s="15"/>
      <c r="E515" s="101"/>
      <c r="F515" s="101"/>
      <c r="G515" s="101"/>
      <c r="H515" s="323"/>
      <c r="I515" s="328">
        <f>Prenoms!$B$23</f>
        <v>0</v>
      </c>
      <c r="J515" s="329"/>
      <c r="K515" s="329"/>
      <c r="L515" s="329"/>
      <c r="M515" s="329"/>
      <c r="N515" s="78" t="str">
        <f>IF(NL515&lt;&gt;0,"",IF(Conges!T57=0,"",Conges!T57))</f>
        <v/>
      </c>
      <c r="O515" s="79"/>
      <c r="P515" s="80"/>
      <c r="Q515" s="80"/>
      <c r="R515" s="80"/>
      <c r="S515" s="80"/>
      <c r="T515" s="80"/>
      <c r="U515" s="80"/>
      <c r="V515" s="81"/>
      <c r="W515" s="79"/>
      <c r="X515" s="80"/>
      <c r="Y515" s="80"/>
      <c r="Z515" s="80"/>
      <c r="AA515" s="80"/>
      <c r="AB515" s="80"/>
      <c r="AC515" s="80"/>
      <c r="AD515" s="81"/>
      <c r="AE515" s="79"/>
      <c r="AF515" s="80"/>
      <c r="AG515" s="80"/>
      <c r="AH515" s="80"/>
      <c r="AI515" s="80"/>
      <c r="AJ515" s="81"/>
      <c r="AK515" s="79"/>
      <c r="AL515" s="80"/>
      <c r="AM515" s="80"/>
      <c r="AN515" s="80"/>
      <c r="AO515" s="80"/>
      <c r="AP515" s="80"/>
      <c r="AQ515" s="80"/>
      <c r="AR515" s="80"/>
      <c r="AS515" s="80"/>
      <c r="AT515" s="81"/>
      <c r="AU515" s="79"/>
      <c r="AV515" s="80"/>
      <c r="AW515" s="80"/>
      <c r="AX515" s="80"/>
      <c r="AY515" s="80"/>
      <c r="AZ515" s="80"/>
      <c r="BA515" s="80"/>
      <c r="BB515" s="81"/>
      <c r="BC515" s="82">
        <f>IF(NL515&lt;&gt;0,(IF(Conges!T$57=0,0,3)),0)</f>
        <v>0</v>
      </c>
      <c r="BD515" s="370"/>
      <c r="BE515" s="357">
        <f>IF(OR(Conges!T$57="A",Conges!T$57="V"),Prenoms!L$23,NL515)</f>
        <v>0</v>
      </c>
      <c r="BF515" s="358"/>
      <c r="BG515" s="264"/>
      <c r="BH515" s="265">
        <f t="shared" si="669"/>
        <v>0</v>
      </c>
      <c r="BI515" s="266" t="str">
        <f t="shared" si="670"/>
        <v/>
      </c>
      <c r="BJ515" s="278">
        <v>0</v>
      </c>
      <c r="BK515" s="279">
        <f t="shared" si="687"/>
        <v>0</v>
      </c>
      <c r="BL515" s="280">
        <f t="shared" si="620"/>
        <v>0</v>
      </c>
      <c r="BM515" s="280">
        <f t="shared" si="621"/>
        <v>0</v>
      </c>
      <c r="BN515" s="280">
        <f>SUM('Heures Pointage'!$UD$20:$UE$20)</f>
        <v>0</v>
      </c>
      <c r="BO515" s="280">
        <f>SUM('Heures et Indemnites'!$UD$20:$UE$20)</f>
        <v>0</v>
      </c>
      <c r="BP515" s="281">
        <f t="shared" si="622"/>
        <v>0</v>
      </c>
      <c r="BQ515" s="281">
        <f>'Heures Pointage'!$VB$20</f>
        <v>0</v>
      </c>
      <c r="BR515" s="282">
        <f t="shared" ref="BR515" si="711">$BH$1075</f>
        <v>0</v>
      </c>
      <c r="BS515" s="142">
        <f>Prenoms!$C$23</f>
        <v>0</v>
      </c>
      <c r="BT515" s="170"/>
      <c r="BU515" s="211">
        <f>SUM('Heures et Indemnites'!$UD$20:$UE$20)</f>
        <v>0</v>
      </c>
      <c r="BV515" s="218">
        <f>SUM('Heures et Indemnites'!$UD$6:$UE$20)</f>
        <v>0</v>
      </c>
      <c r="BW515" s="211"/>
      <c r="BX515" s="218"/>
      <c r="MT515" s="369">
        <f t="shared" si="689"/>
        <v>0</v>
      </c>
      <c r="MU515" s="351">
        <f t="shared" si="706"/>
        <v>0</v>
      </c>
      <c r="MV515" s="351">
        <f t="shared" si="676"/>
        <v>0</v>
      </c>
      <c r="MW515" s="351"/>
      <c r="MX515" s="351">
        <f t="shared" si="677"/>
        <v>0</v>
      </c>
      <c r="MY515" s="351"/>
      <c r="MZ515" s="351">
        <f t="shared" si="678"/>
        <v>0</v>
      </c>
      <c r="NA515" s="351"/>
      <c r="NB515" s="351">
        <f t="shared" si="679"/>
        <v>0</v>
      </c>
      <c r="NC515" s="351"/>
      <c r="ND515" s="351">
        <f t="shared" si="680"/>
        <v>0</v>
      </c>
      <c r="NE515" s="351"/>
      <c r="NF515" s="351">
        <f t="shared" si="681"/>
        <v>0</v>
      </c>
      <c r="NG515" s="351"/>
      <c r="NH515" s="351">
        <f t="shared" si="682"/>
        <v>0</v>
      </c>
      <c r="NI515" s="351"/>
      <c r="NJ515" s="351">
        <f t="shared" si="683"/>
        <v>0</v>
      </c>
      <c r="NK515" s="351"/>
      <c r="NL515" s="351">
        <f t="shared" si="690"/>
        <v>0</v>
      </c>
      <c r="NM515" s="352"/>
      <c r="NN515" s="350"/>
      <c r="NR515" s="30">
        <f t="shared" si="684"/>
        <v>0</v>
      </c>
      <c r="NS515" s="30">
        <f t="shared" si="685"/>
        <v>0</v>
      </c>
      <c r="NT515" s="30">
        <f t="shared" si="686"/>
        <v>0</v>
      </c>
    </row>
    <row r="516" spans="1:384" ht="10.199999999999999" customHeight="1">
      <c r="A516" s="25"/>
      <c r="B516" s="337"/>
      <c r="C516" s="335"/>
      <c r="D516" s="15"/>
      <c r="E516" s="101"/>
      <c r="F516" s="101"/>
      <c r="G516" s="101"/>
      <c r="H516" s="323"/>
      <c r="I516" s="325">
        <f>Prenoms!$B$24</f>
        <v>0</v>
      </c>
      <c r="J516" s="326"/>
      <c r="K516" s="326"/>
      <c r="L516" s="326"/>
      <c r="M516" s="326"/>
      <c r="N516" s="65" t="str">
        <f>IF(NL516&lt;&gt;0,"",IF(Conges!T58=0,"",Conges!T58))</f>
        <v/>
      </c>
      <c r="O516" s="66"/>
      <c r="P516" s="67"/>
      <c r="Q516" s="67"/>
      <c r="R516" s="67"/>
      <c r="S516" s="67"/>
      <c r="T516" s="67"/>
      <c r="U516" s="67"/>
      <c r="V516" s="68"/>
      <c r="W516" s="66"/>
      <c r="X516" s="67"/>
      <c r="Y516" s="67"/>
      <c r="Z516" s="67"/>
      <c r="AA516" s="67"/>
      <c r="AB516" s="67"/>
      <c r="AC516" s="67"/>
      <c r="AD516" s="68"/>
      <c r="AE516" s="66"/>
      <c r="AF516" s="67"/>
      <c r="AG516" s="67"/>
      <c r="AH516" s="67"/>
      <c r="AI516" s="67"/>
      <c r="AJ516" s="68"/>
      <c r="AK516" s="66"/>
      <c r="AL516" s="67"/>
      <c r="AM516" s="67"/>
      <c r="AN516" s="67"/>
      <c r="AO516" s="67"/>
      <c r="AP516" s="67"/>
      <c r="AQ516" s="67"/>
      <c r="AR516" s="67"/>
      <c r="AS516" s="67"/>
      <c r="AT516" s="68"/>
      <c r="AU516" s="66"/>
      <c r="AV516" s="67"/>
      <c r="AW516" s="67"/>
      <c r="AX516" s="67"/>
      <c r="AY516" s="67"/>
      <c r="AZ516" s="67"/>
      <c r="BA516" s="67"/>
      <c r="BB516" s="68"/>
      <c r="BC516" s="69">
        <f>IF(NL516&lt;&gt;0,(IF(Conges!T$58=0,0,3)),0)</f>
        <v>0</v>
      </c>
      <c r="BD516" s="370"/>
      <c r="BE516" s="355">
        <f>IF(OR(Conges!T$58="A",Conges!T$58="V"),Prenoms!L$24,NL516)</f>
        <v>0</v>
      </c>
      <c r="BF516" s="356"/>
      <c r="BG516" s="267"/>
      <c r="BH516" s="268">
        <f t="shared" si="669"/>
        <v>0</v>
      </c>
      <c r="BI516" s="269" t="str">
        <f t="shared" si="670"/>
        <v/>
      </c>
      <c r="BJ516" s="283">
        <v>0</v>
      </c>
      <c r="BK516" s="284">
        <f t="shared" si="687"/>
        <v>0</v>
      </c>
      <c r="BL516" s="285">
        <f t="shared" si="620"/>
        <v>0</v>
      </c>
      <c r="BM516" s="285">
        <f t="shared" si="621"/>
        <v>0</v>
      </c>
      <c r="BN516" s="285">
        <f>SUM('Heures Pointage'!$VD$20:$VE$20)</f>
        <v>0</v>
      </c>
      <c r="BO516" s="285">
        <f>SUM('Heures et Indemnites'!$VD$20:$VE$20)</f>
        <v>0</v>
      </c>
      <c r="BP516" s="286">
        <f t="shared" si="622"/>
        <v>0</v>
      </c>
      <c r="BQ516" s="286">
        <f>'Heures Pointage'!$WB$20</f>
        <v>0</v>
      </c>
      <c r="BR516" s="287">
        <f t="shared" ref="BR516" si="712">$BH$1076</f>
        <v>0</v>
      </c>
      <c r="BS516" s="143">
        <f>Prenoms!$C$24</f>
        <v>0</v>
      </c>
      <c r="BT516" s="146"/>
      <c r="BU516" s="210">
        <f>SUM('Heures et Indemnites'!$VD$20:$VE$20)</f>
        <v>0</v>
      </c>
      <c r="BV516" s="219">
        <f>SUM('Heures et Indemnites'!$VD$6:$VE$20)</f>
        <v>0</v>
      </c>
      <c r="BW516" s="210"/>
      <c r="BX516" s="219"/>
      <c r="MT516" s="371">
        <f t="shared" si="689"/>
        <v>0</v>
      </c>
      <c r="MU516" s="372">
        <f t="shared" si="706"/>
        <v>0</v>
      </c>
      <c r="MV516" s="372">
        <f t="shared" si="676"/>
        <v>0</v>
      </c>
      <c r="MW516" s="372"/>
      <c r="MX516" s="372">
        <f t="shared" si="677"/>
        <v>0</v>
      </c>
      <c r="MY516" s="372"/>
      <c r="MZ516" s="372">
        <f t="shared" si="678"/>
        <v>0</v>
      </c>
      <c r="NA516" s="372"/>
      <c r="NB516" s="372">
        <f t="shared" si="679"/>
        <v>0</v>
      </c>
      <c r="NC516" s="372"/>
      <c r="ND516" s="372">
        <f t="shared" si="680"/>
        <v>0</v>
      </c>
      <c r="NE516" s="372"/>
      <c r="NF516" s="372">
        <f t="shared" si="681"/>
        <v>0</v>
      </c>
      <c r="NG516" s="372"/>
      <c r="NH516" s="372">
        <f t="shared" si="682"/>
        <v>0</v>
      </c>
      <c r="NI516" s="372"/>
      <c r="NJ516" s="372">
        <f t="shared" si="683"/>
        <v>0</v>
      </c>
      <c r="NK516" s="372"/>
      <c r="NL516" s="372">
        <f t="shared" si="690"/>
        <v>0</v>
      </c>
      <c r="NM516" s="373"/>
      <c r="NN516" s="350"/>
      <c r="NR516" s="30">
        <f t="shared" si="684"/>
        <v>0</v>
      </c>
      <c r="NS516" s="30">
        <f t="shared" si="685"/>
        <v>0</v>
      </c>
      <c r="NT516" s="30">
        <f t="shared" si="686"/>
        <v>0</v>
      </c>
    </row>
    <row r="517" spans="1:384" ht="10.199999999999999" customHeight="1">
      <c r="A517" s="25"/>
      <c r="B517" s="337"/>
      <c r="C517" s="335"/>
      <c r="D517" s="15"/>
      <c r="E517" s="101"/>
      <c r="F517" s="101"/>
      <c r="G517" s="101"/>
      <c r="H517" s="323"/>
      <c r="I517" s="328">
        <f>Prenoms!$B$25</f>
        <v>0</v>
      </c>
      <c r="J517" s="329"/>
      <c r="K517" s="329"/>
      <c r="L517" s="329"/>
      <c r="M517" s="329"/>
      <c r="N517" s="78" t="str">
        <f>IF(NL517&lt;&gt;0,"",IF(Conges!T59=0,"",Conges!T59))</f>
        <v/>
      </c>
      <c r="O517" s="79"/>
      <c r="P517" s="80"/>
      <c r="Q517" s="80"/>
      <c r="R517" s="80"/>
      <c r="S517" s="80"/>
      <c r="T517" s="80"/>
      <c r="U517" s="80"/>
      <c r="V517" s="81"/>
      <c r="W517" s="79"/>
      <c r="X517" s="80"/>
      <c r="Y517" s="80"/>
      <c r="Z517" s="80"/>
      <c r="AA517" s="80"/>
      <c r="AB517" s="80"/>
      <c r="AC517" s="80"/>
      <c r="AD517" s="81"/>
      <c r="AE517" s="79"/>
      <c r="AF517" s="80"/>
      <c r="AG517" s="80"/>
      <c r="AH517" s="80"/>
      <c r="AI517" s="80"/>
      <c r="AJ517" s="81"/>
      <c r="AK517" s="79"/>
      <c r="AL517" s="80"/>
      <c r="AM517" s="80"/>
      <c r="AN517" s="80"/>
      <c r="AO517" s="80"/>
      <c r="AP517" s="80"/>
      <c r="AQ517" s="80"/>
      <c r="AR517" s="80"/>
      <c r="AS517" s="80"/>
      <c r="AT517" s="81"/>
      <c r="AU517" s="79"/>
      <c r="AV517" s="80"/>
      <c r="AW517" s="80"/>
      <c r="AX517" s="80"/>
      <c r="AY517" s="80"/>
      <c r="AZ517" s="80"/>
      <c r="BA517" s="80"/>
      <c r="BB517" s="81"/>
      <c r="BC517" s="82">
        <f>IF(NL517&lt;&gt;0,(IF(Conges!T$59=0,0,3)),0)</f>
        <v>0</v>
      </c>
      <c r="BD517" s="370"/>
      <c r="BE517" s="357">
        <f>IF(OR(Conges!T$59="A",Conges!T$59="V"),Prenoms!L$25,NL517)</f>
        <v>0</v>
      </c>
      <c r="BF517" s="358"/>
      <c r="BG517" s="264"/>
      <c r="BH517" s="265">
        <f t="shared" si="669"/>
        <v>0</v>
      </c>
      <c r="BI517" s="266" t="str">
        <f t="shared" si="670"/>
        <v/>
      </c>
      <c r="BJ517" s="278">
        <v>0</v>
      </c>
      <c r="BK517" s="279">
        <f t="shared" si="687"/>
        <v>0</v>
      </c>
      <c r="BL517" s="280">
        <f t="shared" si="620"/>
        <v>0</v>
      </c>
      <c r="BM517" s="280">
        <f t="shared" si="621"/>
        <v>0</v>
      </c>
      <c r="BN517" s="280">
        <f>SUM('Heures Pointage'!$WD$20:$WE$20)</f>
        <v>0</v>
      </c>
      <c r="BO517" s="280">
        <f>SUM('Heures et Indemnites'!$WD$20:$WE$20)</f>
        <v>0</v>
      </c>
      <c r="BP517" s="281">
        <f t="shared" si="622"/>
        <v>0</v>
      </c>
      <c r="BQ517" s="281">
        <f>'Heures Pointage'!$XB$20</f>
        <v>0</v>
      </c>
      <c r="BR517" s="282">
        <f t="shared" ref="BR517" si="713">$BH$1077</f>
        <v>0</v>
      </c>
      <c r="BS517" s="142">
        <f>Prenoms!$C$25</f>
        <v>0</v>
      </c>
      <c r="BT517" s="170"/>
      <c r="BU517" s="211">
        <f>SUM('Heures et Indemnites'!$WD$20:$WE$20)</f>
        <v>0</v>
      </c>
      <c r="BV517" s="218">
        <f>SUM('Heures et Indemnites'!$WD$6:$WE$20)</f>
        <v>0</v>
      </c>
      <c r="BW517" s="211"/>
      <c r="BX517" s="218"/>
      <c r="MT517" s="369">
        <f t="shared" si="689"/>
        <v>0</v>
      </c>
      <c r="MU517" s="351">
        <f t="shared" si="706"/>
        <v>0</v>
      </c>
      <c r="MV517" s="351">
        <f t="shared" si="676"/>
        <v>0</v>
      </c>
      <c r="MW517" s="351"/>
      <c r="MX517" s="351">
        <f t="shared" si="677"/>
        <v>0</v>
      </c>
      <c r="MY517" s="351"/>
      <c r="MZ517" s="351">
        <f t="shared" si="678"/>
        <v>0</v>
      </c>
      <c r="NA517" s="351"/>
      <c r="NB517" s="351">
        <f t="shared" si="679"/>
        <v>0</v>
      </c>
      <c r="NC517" s="351"/>
      <c r="ND517" s="351">
        <f t="shared" si="680"/>
        <v>0</v>
      </c>
      <c r="NE517" s="351"/>
      <c r="NF517" s="351">
        <f t="shared" si="681"/>
        <v>0</v>
      </c>
      <c r="NG517" s="351"/>
      <c r="NH517" s="351">
        <f t="shared" si="682"/>
        <v>0</v>
      </c>
      <c r="NI517" s="351"/>
      <c r="NJ517" s="351">
        <f t="shared" si="683"/>
        <v>0</v>
      </c>
      <c r="NK517" s="351"/>
      <c r="NL517" s="351">
        <f t="shared" si="690"/>
        <v>0</v>
      </c>
      <c r="NM517" s="352"/>
      <c r="NN517" s="350"/>
      <c r="NR517" s="30">
        <f t="shared" si="684"/>
        <v>0</v>
      </c>
      <c r="NS517" s="30">
        <f t="shared" si="685"/>
        <v>0</v>
      </c>
      <c r="NT517" s="30">
        <f t="shared" si="686"/>
        <v>0</v>
      </c>
    </row>
    <row r="518" spans="1:384" ht="10.199999999999999" customHeight="1">
      <c r="A518" s="25"/>
      <c r="B518" s="337"/>
      <c r="C518" s="335"/>
      <c r="D518" s="15"/>
      <c r="E518" s="101"/>
      <c r="F518" s="101"/>
      <c r="G518" s="101"/>
      <c r="H518" s="323"/>
      <c r="I518" s="325">
        <f>Prenoms!$B$26</f>
        <v>0</v>
      </c>
      <c r="J518" s="326"/>
      <c r="K518" s="326"/>
      <c r="L518" s="326"/>
      <c r="M518" s="326"/>
      <c r="N518" s="65" t="str">
        <f>IF(NL518&lt;&gt;0,"",IF(Conges!T60=0,"",Conges!T60))</f>
        <v/>
      </c>
      <c r="O518" s="66"/>
      <c r="P518" s="67"/>
      <c r="Q518" s="67"/>
      <c r="R518" s="67"/>
      <c r="S518" s="67"/>
      <c r="T518" s="67"/>
      <c r="U518" s="67"/>
      <c r="V518" s="68"/>
      <c r="W518" s="66"/>
      <c r="X518" s="67"/>
      <c r="Y518" s="67"/>
      <c r="Z518" s="67"/>
      <c r="AA518" s="67"/>
      <c r="AB518" s="67"/>
      <c r="AC518" s="67"/>
      <c r="AD518" s="68"/>
      <c r="AE518" s="66"/>
      <c r="AF518" s="67"/>
      <c r="AG518" s="67"/>
      <c r="AH518" s="67"/>
      <c r="AI518" s="67"/>
      <c r="AJ518" s="68"/>
      <c r="AK518" s="66"/>
      <c r="AL518" s="67"/>
      <c r="AM518" s="67"/>
      <c r="AN518" s="67"/>
      <c r="AO518" s="67"/>
      <c r="AP518" s="67"/>
      <c r="AQ518" s="67"/>
      <c r="AR518" s="67"/>
      <c r="AS518" s="67"/>
      <c r="AT518" s="68"/>
      <c r="AU518" s="66"/>
      <c r="AV518" s="67"/>
      <c r="AW518" s="67"/>
      <c r="AX518" s="67"/>
      <c r="AY518" s="67"/>
      <c r="AZ518" s="67"/>
      <c r="BA518" s="67"/>
      <c r="BB518" s="68"/>
      <c r="BC518" s="69">
        <f>IF(NL518&lt;&gt;0,(IF(Conges!T$60=0,0,3)),0)</f>
        <v>0</v>
      </c>
      <c r="BD518" s="370"/>
      <c r="BE518" s="355">
        <f>IF(OR(Conges!T$60="A",Conges!T$60="V"),Prenoms!L$26,NL518)</f>
        <v>0</v>
      </c>
      <c r="BF518" s="356"/>
      <c r="BG518" s="267"/>
      <c r="BH518" s="268">
        <f t="shared" si="669"/>
        <v>0</v>
      </c>
      <c r="BI518" s="269" t="str">
        <f t="shared" si="670"/>
        <v/>
      </c>
      <c r="BJ518" s="283">
        <v>0</v>
      </c>
      <c r="BK518" s="284">
        <f t="shared" si="687"/>
        <v>0</v>
      </c>
      <c r="BL518" s="285">
        <f t="shared" si="620"/>
        <v>0</v>
      </c>
      <c r="BM518" s="285">
        <f t="shared" si="621"/>
        <v>0</v>
      </c>
      <c r="BN518" s="285">
        <f>SUM('Heures Pointage'!$XD$20:$XE$20)</f>
        <v>0</v>
      </c>
      <c r="BO518" s="285">
        <f>SUM('Heures et Indemnites'!$XD$20:$XE$20)</f>
        <v>0</v>
      </c>
      <c r="BP518" s="286">
        <f t="shared" si="622"/>
        <v>0</v>
      </c>
      <c r="BQ518" s="286">
        <f>'Heures Pointage'!$YB$20</f>
        <v>0</v>
      </c>
      <c r="BR518" s="287">
        <f t="shared" ref="BR518" si="714">$BH$1078</f>
        <v>0</v>
      </c>
      <c r="BS518" s="143">
        <f>Prenoms!$C$26</f>
        <v>0</v>
      </c>
      <c r="BT518" s="146"/>
      <c r="BU518" s="210">
        <f>SUM('Heures et Indemnites'!$XD$20:$XE$20)</f>
        <v>0</v>
      </c>
      <c r="BV518" s="219">
        <f>SUM('Heures et Indemnites'!$XD$6:$XE$20)</f>
        <v>0</v>
      </c>
      <c r="BW518" s="210"/>
      <c r="BX518" s="219"/>
      <c r="MT518" s="371">
        <f t="shared" si="689"/>
        <v>0</v>
      </c>
      <c r="MU518" s="372">
        <f t="shared" si="706"/>
        <v>0</v>
      </c>
      <c r="MV518" s="372">
        <f t="shared" si="676"/>
        <v>0</v>
      </c>
      <c r="MW518" s="372"/>
      <c r="MX518" s="372">
        <f t="shared" si="677"/>
        <v>0</v>
      </c>
      <c r="MY518" s="372"/>
      <c r="MZ518" s="372">
        <f t="shared" si="678"/>
        <v>0</v>
      </c>
      <c r="NA518" s="372"/>
      <c r="NB518" s="372">
        <f t="shared" si="679"/>
        <v>0</v>
      </c>
      <c r="NC518" s="372"/>
      <c r="ND518" s="372">
        <f t="shared" si="680"/>
        <v>0</v>
      </c>
      <c r="NE518" s="372"/>
      <c r="NF518" s="372">
        <f t="shared" si="681"/>
        <v>0</v>
      </c>
      <c r="NG518" s="372"/>
      <c r="NH518" s="372">
        <f t="shared" si="682"/>
        <v>0</v>
      </c>
      <c r="NI518" s="372"/>
      <c r="NJ518" s="372">
        <f t="shared" si="683"/>
        <v>0</v>
      </c>
      <c r="NK518" s="372"/>
      <c r="NL518" s="372">
        <f t="shared" si="690"/>
        <v>0</v>
      </c>
      <c r="NM518" s="373"/>
      <c r="NN518" s="350"/>
      <c r="NR518" s="30">
        <f t="shared" si="684"/>
        <v>0</v>
      </c>
      <c r="NS518" s="30">
        <f t="shared" si="685"/>
        <v>0</v>
      </c>
      <c r="NT518" s="30">
        <f t="shared" si="686"/>
        <v>0</v>
      </c>
    </row>
    <row r="519" spans="1:384" ht="10.199999999999999" customHeight="1">
      <c r="A519" s="25"/>
      <c r="B519" s="337"/>
      <c r="C519" s="335"/>
      <c r="D519" s="15"/>
      <c r="E519" s="101"/>
      <c r="F519" s="101"/>
      <c r="G519" s="101"/>
      <c r="H519" s="323"/>
      <c r="I519" s="328">
        <f>Prenoms!$B$27</f>
        <v>0</v>
      </c>
      <c r="J519" s="329"/>
      <c r="K519" s="329"/>
      <c r="L519" s="329"/>
      <c r="M519" s="329"/>
      <c r="N519" s="78" t="str">
        <f>IF(NL519&lt;&gt;0,"",IF(Conges!T61=0,"",Conges!T61))</f>
        <v/>
      </c>
      <c r="O519" s="79"/>
      <c r="P519" s="80"/>
      <c r="Q519" s="80"/>
      <c r="R519" s="80"/>
      <c r="S519" s="80"/>
      <c r="T519" s="80"/>
      <c r="U519" s="80"/>
      <c r="V519" s="81"/>
      <c r="W519" s="79"/>
      <c r="X519" s="80"/>
      <c r="Y519" s="80"/>
      <c r="Z519" s="80"/>
      <c r="AA519" s="80"/>
      <c r="AB519" s="80"/>
      <c r="AC519" s="80"/>
      <c r="AD519" s="81"/>
      <c r="AE519" s="79"/>
      <c r="AF519" s="80"/>
      <c r="AG519" s="80"/>
      <c r="AH519" s="80"/>
      <c r="AI519" s="80"/>
      <c r="AJ519" s="81"/>
      <c r="AK519" s="79"/>
      <c r="AL519" s="80"/>
      <c r="AM519" s="80"/>
      <c r="AN519" s="80"/>
      <c r="AO519" s="80"/>
      <c r="AP519" s="80"/>
      <c r="AQ519" s="80"/>
      <c r="AR519" s="80"/>
      <c r="AS519" s="80"/>
      <c r="AT519" s="81"/>
      <c r="AU519" s="79"/>
      <c r="AV519" s="80"/>
      <c r="AW519" s="80"/>
      <c r="AX519" s="80"/>
      <c r="AY519" s="80"/>
      <c r="AZ519" s="80"/>
      <c r="BA519" s="80"/>
      <c r="BB519" s="81"/>
      <c r="BC519" s="82">
        <f>IF(NL519&lt;&gt;0,(IF(Conges!T$61=0,0,3)),0)</f>
        <v>0</v>
      </c>
      <c r="BD519" s="370"/>
      <c r="BE519" s="357">
        <f>IF(OR(Conges!T$61="A",Conges!T$61="V"),Prenoms!L$27,NL519)</f>
        <v>0</v>
      </c>
      <c r="BF519" s="358"/>
      <c r="BG519" s="264"/>
      <c r="BH519" s="265">
        <f t="shared" si="669"/>
        <v>0</v>
      </c>
      <c r="BI519" s="266" t="str">
        <f t="shared" si="670"/>
        <v/>
      </c>
      <c r="BJ519" s="278">
        <v>0</v>
      </c>
      <c r="BK519" s="279">
        <f t="shared" si="687"/>
        <v>0</v>
      </c>
      <c r="BL519" s="280">
        <f t="shared" si="620"/>
        <v>0</v>
      </c>
      <c r="BM519" s="280">
        <f t="shared" si="621"/>
        <v>0</v>
      </c>
      <c r="BN519" s="280">
        <f>SUM('Heures Pointage'!$YD$20:$YE$20)</f>
        <v>0</v>
      </c>
      <c r="BO519" s="280">
        <f>SUM('Heures et Indemnites'!$YD$20:$YE$20)</f>
        <v>0</v>
      </c>
      <c r="BP519" s="281">
        <f t="shared" si="622"/>
        <v>0</v>
      </c>
      <c r="BQ519" s="281">
        <f>'Heures Pointage'!$ZB$20</f>
        <v>0</v>
      </c>
      <c r="BR519" s="282">
        <f t="shared" ref="BR519" si="715">$BH$1079</f>
        <v>0</v>
      </c>
      <c r="BS519" s="142">
        <f>Prenoms!$C$27</f>
        <v>0</v>
      </c>
      <c r="BT519" s="170"/>
      <c r="BU519" s="211">
        <f>SUM('Heures et Indemnites'!$YD$20:$YE$20)</f>
        <v>0</v>
      </c>
      <c r="BV519" s="218">
        <f>SUM('Heures et Indemnites'!$YD$6:$YE$20)</f>
        <v>0</v>
      </c>
      <c r="BW519" s="211"/>
      <c r="BX519" s="218"/>
      <c r="MT519" s="369">
        <f t="shared" si="689"/>
        <v>0</v>
      </c>
      <c r="MU519" s="351">
        <f t="shared" si="706"/>
        <v>0</v>
      </c>
      <c r="MV519" s="351">
        <f t="shared" si="676"/>
        <v>0</v>
      </c>
      <c r="MW519" s="351"/>
      <c r="MX519" s="351">
        <f t="shared" si="677"/>
        <v>0</v>
      </c>
      <c r="MY519" s="351"/>
      <c r="MZ519" s="351">
        <f t="shared" si="678"/>
        <v>0</v>
      </c>
      <c r="NA519" s="351"/>
      <c r="NB519" s="351">
        <f t="shared" si="679"/>
        <v>0</v>
      </c>
      <c r="NC519" s="351"/>
      <c r="ND519" s="351">
        <f t="shared" si="680"/>
        <v>0</v>
      </c>
      <c r="NE519" s="351"/>
      <c r="NF519" s="351">
        <f t="shared" si="681"/>
        <v>0</v>
      </c>
      <c r="NG519" s="351"/>
      <c r="NH519" s="351">
        <f t="shared" si="682"/>
        <v>0</v>
      </c>
      <c r="NI519" s="351"/>
      <c r="NJ519" s="351">
        <f t="shared" si="683"/>
        <v>0</v>
      </c>
      <c r="NK519" s="351"/>
      <c r="NL519" s="351">
        <f t="shared" si="690"/>
        <v>0</v>
      </c>
      <c r="NM519" s="352"/>
      <c r="NN519" s="350"/>
      <c r="NR519" s="30">
        <f t="shared" si="684"/>
        <v>0</v>
      </c>
      <c r="NS519" s="30">
        <f t="shared" si="685"/>
        <v>0</v>
      </c>
      <c r="NT519" s="30">
        <f t="shared" si="686"/>
        <v>0</v>
      </c>
    </row>
    <row r="520" spans="1:384" ht="10.199999999999999" customHeight="1">
      <c r="A520" s="25"/>
      <c r="B520" s="337"/>
      <c r="C520" s="335"/>
      <c r="D520" s="15"/>
      <c r="E520" s="101"/>
      <c r="F520" s="101"/>
      <c r="G520" s="101"/>
      <c r="H520" s="323"/>
      <c r="I520" s="325">
        <f>Prenoms!$B$28</f>
        <v>0</v>
      </c>
      <c r="J520" s="326"/>
      <c r="K520" s="326"/>
      <c r="L520" s="326"/>
      <c r="M520" s="326"/>
      <c r="N520" s="65" t="str">
        <f>IF(NL520&lt;&gt;0,"",IF(Conges!T62=0,"",Conges!T62))</f>
        <v/>
      </c>
      <c r="O520" s="66"/>
      <c r="P520" s="67"/>
      <c r="Q520" s="67"/>
      <c r="R520" s="67"/>
      <c r="S520" s="67"/>
      <c r="T520" s="67"/>
      <c r="U520" s="67"/>
      <c r="V520" s="68"/>
      <c r="W520" s="66"/>
      <c r="X520" s="67"/>
      <c r="Y520" s="67"/>
      <c r="Z520" s="67"/>
      <c r="AA520" s="67"/>
      <c r="AB520" s="67"/>
      <c r="AC520" s="67"/>
      <c r="AD520" s="68"/>
      <c r="AE520" s="66"/>
      <c r="AF520" s="67"/>
      <c r="AG520" s="67"/>
      <c r="AH520" s="67"/>
      <c r="AI520" s="67"/>
      <c r="AJ520" s="68"/>
      <c r="AK520" s="66"/>
      <c r="AL520" s="67"/>
      <c r="AM520" s="67"/>
      <c r="AN520" s="67"/>
      <c r="AO520" s="67"/>
      <c r="AP520" s="67"/>
      <c r="AQ520" s="67"/>
      <c r="AR520" s="67"/>
      <c r="AS520" s="67"/>
      <c r="AT520" s="68"/>
      <c r="AU520" s="66"/>
      <c r="AV520" s="67"/>
      <c r="AW520" s="67"/>
      <c r="AX520" s="67"/>
      <c r="AY520" s="67"/>
      <c r="AZ520" s="67"/>
      <c r="BA520" s="67"/>
      <c r="BB520" s="68"/>
      <c r="BC520" s="69">
        <f>IF(NL520&lt;&gt;0,(IF(Conges!T$62=0,0,3)),0)</f>
        <v>0</v>
      </c>
      <c r="BD520" s="370"/>
      <c r="BE520" s="355">
        <f>IF(OR(Conges!T$62="A",Conges!T$62="V"),Prenoms!L$28,NL520)</f>
        <v>0</v>
      </c>
      <c r="BF520" s="356"/>
      <c r="BG520" s="267"/>
      <c r="BH520" s="268">
        <f t="shared" si="669"/>
        <v>0</v>
      </c>
      <c r="BI520" s="269" t="str">
        <f t="shared" si="670"/>
        <v/>
      </c>
      <c r="BJ520" s="283">
        <v>0</v>
      </c>
      <c r="BK520" s="284">
        <f t="shared" si="687"/>
        <v>0</v>
      </c>
      <c r="BL520" s="285">
        <f t="shared" si="620"/>
        <v>0</v>
      </c>
      <c r="BM520" s="285">
        <f t="shared" si="621"/>
        <v>0</v>
      </c>
      <c r="BN520" s="285">
        <f>SUM('Heures Pointage'!$ZD$20:$ZE$20)</f>
        <v>0</v>
      </c>
      <c r="BO520" s="285">
        <f>SUM('Heures et Indemnites'!$ZD$20:$ZE$20)</f>
        <v>0</v>
      </c>
      <c r="BP520" s="286">
        <f t="shared" si="622"/>
        <v>0</v>
      </c>
      <c r="BQ520" s="286">
        <f>'Heures Pointage'!$AAB$20</f>
        <v>0</v>
      </c>
      <c r="BR520" s="287">
        <f t="shared" ref="BR520" si="716">$BH$1080</f>
        <v>0</v>
      </c>
      <c r="BS520" s="143">
        <f>Prenoms!$C$28</f>
        <v>0</v>
      </c>
      <c r="BT520" s="146"/>
      <c r="BU520" s="210">
        <f>SUM('Heures et Indemnites'!$ZD$20:$ZE$20)</f>
        <v>0</v>
      </c>
      <c r="BV520" s="219">
        <f>SUM('Heures et Indemnites'!$ZD$6:$ZE$20)</f>
        <v>0</v>
      </c>
      <c r="BW520" s="210"/>
      <c r="BX520" s="219"/>
      <c r="MT520" s="371">
        <f t="shared" si="689"/>
        <v>0</v>
      </c>
      <c r="MU520" s="372">
        <f t="shared" si="706"/>
        <v>0</v>
      </c>
      <c r="MV520" s="372">
        <f t="shared" si="676"/>
        <v>0</v>
      </c>
      <c r="MW520" s="372"/>
      <c r="MX520" s="372">
        <f t="shared" si="677"/>
        <v>0</v>
      </c>
      <c r="MY520" s="372"/>
      <c r="MZ520" s="372">
        <f t="shared" si="678"/>
        <v>0</v>
      </c>
      <c r="NA520" s="372"/>
      <c r="NB520" s="372">
        <f t="shared" si="679"/>
        <v>0</v>
      </c>
      <c r="NC520" s="372"/>
      <c r="ND520" s="372">
        <f t="shared" si="680"/>
        <v>0</v>
      </c>
      <c r="NE520" s="372"/>
      <c r="NF520" s="372">
        <f t="shared" si="681"/>
        <v>0</v>
      </c>
      <c r="NG520" s="372"/>
      <c r="NH520" s="372">
        <f t="shared" si="682"/>
        <v>0</v>
      </c>
      <c r="NI520" s="372"/>
      <c r="NJ520" s="372">
        <f t="shared" si="683"/>
        <v>0</v>
      </c>
      <c r="NK520" s="372"/>
      <c r="NL520" s="372">
        <f t="shared" si="690"/>
        <v>0</v>
      </c>
      <c r="NM520" s="373"/>
      <c r="NN520" s="350"/>
      <c r="NR520" s="30">
        <f t="shared" si="684"/>
        <v>0</v>
      </c>
      <c r="NS520" s="30">
        <f t="shared" si="685"/>
        <v>0</v>
      </c>
      <c r="NT520" s="30">
        <f t="shared" si="686"/>
        <v>0</v>
      </c>
    </row>
    <row r="521" spans="1:384" ht="10.199999999999999" customHeight="1">
      <c r="A521" s="25"/>
      <c r="B521" s="337"/>
      <c r="C521" s="335"/>
      <c r="D521" s="15"/>
      <c r="E521" s="101"/>
      <c r="F521" s="101"/>
      <c r="G521" s="101"/>
      <c r="H521" s="323"/>
      <c r="I521" s="328">
        <f>Prenoms!$B$29</f>
        <v>0</v>
      </c>
      <c r="J521" s="329"/>
      <c r="K521" s="329"/>
      <c r="L521" s="329"/>
      <c r="M521" s="329"/>
      <c r="N521" s="78" t="str">
        <f>IF(NL521&lt;&gt;0,"",IF(Conges!T63=0,"",Conges!T63))</f>
        <v/>
      </c>
      <c r="O521" s="79"/>
      <c r="P521" s="80"/>
      <c r="Q521" s="80"/>
      <c r="R521" s="80"/>
      <c r="S521" s="80"/>
      <c r="T521" s="80"/>
      <c r="U521" s="80"/>
      <c r="V521" s="81"/>
      <c r="W521" s="79"/>
      <c r="X521" s="80"/>
      <c r="Y521" s="80"/>
      <c r="Z521" s="80"/>
      <c r="AA521" s="80"/>
      <c r="AB521" s="80"/>
      <c r="AC521" s="80"/>
      <c r="AD521" s="81"/>
      <c r="AE521" s="79"/>
      <c r="AF521" s="80"/>
      <c r="AG521" s="80"/>
      <c r="AH521" s="80"/>
      <c r="AI521" s="80"/>
      <c r="AJ521" s="81"/>
      <c r="AK521" s="79"/>
      <c r="AL521" s="80"/>
      <c r="AM521" s="80"/>
      <c r="AN521" s="80"/>
      <c r="AO521" s="80"/>
      <c r="AP521" s="80"/>
      <c r="AQ521" s="80"/>
      <c r="AR521" s="80"/>
      <c r="AS521" s="80"/>
      <c r="AT521" s="81"/>
      <c r="AU521" s="79"/>
      <c r="AV521" s="80"/>
      <c r="AW521" s="80"/>
      <c r="AX521" s="80"/>
      <c r="AY521" s="80"/>
      <c r="AZ521" s="80"/>
      <c r="BA521" s="80"/>
      <c r="BB521" s="81"/>
      <c r="BC521" s="82">
        <f>IF(NL521&lt;&gt;0,(IF(Conges!T$63=0,0,3)),0)</f>
        <v>0</v>
      </c>
      <c r="BD521" s="370"/>
      <c r="BE521" s="357">
        <f>IF(OR(Conges!T$63="A",Conges!T$63="V"),Prenoms!L$29,NL521)</f>
        <v>0</v>
      </c>
      <c r="BF521" s="358"/>
      <c r="BG521" s="264"/>
      <c r="BH521" s="265">
        <f t="shared" si="669"/>
        <v>0</v>
      </c>
      <c r="BI521" s="266" t="str">
        <f t="shared" si="670"/>
        <v/>
      </c>
      <c r="BJ521" s="278">
        <v>0</v>
      </c>
      <c r="BK521" s="279">
        <f t="shared" si="687"/>
        <v>0</v>
      </c>
      <c r="BL521" s="280">
        <f t="shared" si="620"/>
        <v>0</v>
      </c>
      <c r="BM521" s="280">
        <f t="shared" si="621"/>
        <v>0</v>
      </c>
      <c r="BN521" s="280">
        <f>SUM('Heures Pointage'!$AAD$20:$AAE$20)</f>
        <v>0</v>
      </c>
      <c r="BO521" s="280">
        <f>SUM('Heures et Indemnites'!$AAD$20:$AAE$20)</f>
        <v>0</v>
      </c>
      <c r="BP521" s="281">
        <f t="shared" si="622"/>
        <v>0</v>
      </c>
      <c r="BQ521" s="281">
        <f>'Heures Pointage'!$ABB$20</f>
        <v>0</v>
      </c>
      <c r="BR521" s="282">
        <f t="shared" ref="BR521" si="717">$BH$1081</f>
        <v>0</v>
      </c>
      <c r="BS521" s="142">
        <f>Prenoms!$C$29</f>
        <v>0</v>
      </c>
      <c r="BT521" s="170"/>
      <c r="BU521" s="211">
        <f>SUM('Heures et Indemnites'!$AAD$20:$AAE$20)</f>
        <v>0</v>
      </c>
      <c r="BV521" s="218">
        <f>SUM('Heures et Indemnites'!$AAD$6:$AAE$20)</f>
        <v>0</v>
      </c>
      <c r="BW521" s="211"/>
      <c r="BX521" s="218"/>
      <c r="MT521" s="369">
        <f t="shared" si="689"/>
        <v>0</v>
      </c>
      <c r="MU521" s="351">
        <f t="shared" si="706"/>
        <v>0</v>
      </c>
      <c r="MV521" s="351">
        <f t="shared" si="676"/>
        <v>0</v>
      </c>
      <c r="MW521" s="351"/>
      <c r="MX521" s="351">
        <f t="shared" si="677"/>
        <v>0</v>
      </c>
      <c r="MY521" s="351"/>
      <c r="MZ521" s="351">
        <f t="shared" si="678"/>
        <v>0</v>
      </c>
      <c r="NA521" s="351"/>
      <c r="NB521" s="351">
        <f t="shared" si="679"/>
        <v>0</v>
      </c>
      <c r="NC521" s="351"/>
      <c r="ND521" s="351">
        <f t="shared" si="680"/>
        <v>0</v>
      </c>
      <c r="NE521" s="351"/>
      <c r="NF521" s="351">
        <f t="shared" si="681"/>
        <v>0</v>
      </c>
      <c r="NG521" s="351"/>
      <c r="NH521" s="351">
        <f t="shared" si="682"/>
        <v>0</v>
      </c>
      <c r="NI521" s="351"/>
      <c r="NJ521" s="351">
        <f t="shared" si="683"/>
        <v>0</v>
      </c>
      <c r="NK521" s="351"/>
      <c r="NL521" s="351">
        <f t="shared" si="690"/>
        <v>0</v>
      </c>
      <c r="NM521" s="352"/>
      <c r="NN521" s="350"/>
      <c r="NR521" s="30">
        <f t="shared" si="684"/>
        <v>0</v>
      </c>
      <c r="NS521" s="30">
        <f t="shared" si="685"/>
        <v>0</v>
      </c>
      <c r="NT521" s="30">
        <f t="shared" si="686"/>
        <v>0</v>
      </c>
    </row>
    <row r="522" spans="1:384" ht="10.199999999999999" customHeight="1">
      <c r="A522" s="25"/>
      <c r="B522" s="337"/>
      <c r="C522" s="335"/>
      <c r="D522" s="15"/>
      <c r="E522" s="101"/>
      <c r="F522" s="101"/>
      <c r="G522" s="101"/>
      <c r="H522" s="323"/>
      <c r="I522" s="325">
        <f>Prenoms!$B$30</f>
        <v>0</v>
      </c>
      <c r="J522" s="326"/>
      <c r="K522" s="326"/>
      <c r="L522" s="326"/>
      <c r="M522" s="326"/>
      <c r="N522" s="65" t="str">
        <f>IF(NL522&lt;&gt;0,"",IF(Conges!T64=0,"",Conges!T64))</f>
        <v/>
      </c>
      <c r="O522" s="66"/>
      <c r="P522" s="67"/>
      <c r="Q522" s="67"/>
      <c r="R522" s="67"/>
      <c r="S522" s="67"/>
      <c r="T522" s="67"/>
      <c r="U522" s="67"/>
      <c r="V522" s="68"/>
      <c r="W522" s="66"/>
      <c r="X522" s="67"/>
      <c r="Y522" s="67"/>
      <c r="Z522" s="67"/>
      <c r="AA522" s="67"/>
      <c r="AB522" s="67"/>
      <c r="AC522" s="67"/>
      <c r="AD522" s="68"/>
      <c r="AE522" s="66"/>
      <c r="AF522" s="67"/>
      <c r="AG522" s="67"/>
      <c r="AH522" s="67"/>
      <c r="AI522" s="67"/>
      <c r="AJ522" s="68"/>
      <c r="AK522" s="66"/>
      <c r="AL522" s="67"/>
      <c r="AM522" s="67"/>
      <c r="AN522" s="67"/>
      <c r="AO522" s="67"/>
      <c r="AP522" s="67"/>
      <c r="AQ522" s="67"/>
      <c r="AR522" s="67"/>
      <c r="AS522" s="67"/>
      <c r="AT522" s="68"/>
      <c r="AU522" s="66"/>
      <c r="AV522" s="67"/>
      <c r="AW522" s="67"/>
      <c r="AX522" s="67"/>
      <c r="AY522" s="67"/>
      <c r="AZ522" s="67"/>
      <c r="BA522" s="67"/>
      <c r="BB522" s="68"/>
      <c r="BC522" s="69">
        <f>IF(NL522&lt;&gt;0,(IF(Conges!T$64=0,0,3)),0)</f>
        <v>0</v>
      </c>
      <c r="BD522" s="370"/>
      <c r="BE522" s="355">
        <f>IF(OR(Conges!T$64="A",Conges!T$64="V"),Prenoms!L$30,NL522)</f>
        <v>0</v>
      </c>
      <c r="BF522" s="356"/>
      <c r="BG522" s="267"/>
      <c r="BH522" s="268">
        <f t="shared" si="669"/>
        <v>0</v>
      </c>
      <c r="BI522" s="269" t="str">
        <f t="shared" si="670"/>
        <v/>
      </c>
      <c r="BJ522" s="283">
        <v>0</v>
      </c>
      <c r="BK522" s="284">
        <f t="shared" si="687"/>
        <v>0</v>
      </c>
      <c r="BL522" s="285">
        <f t="shared" si="620"/>
        <v>0</v>
      </c>
      <c r="BM522" s="285">
        <f t="shared" si="621"/>
        <v>0</v>
      </c>
      <c r="BN522" s="285">
        <f>SUM('Heures Pointage'!$ABD$20:$ABE$20)</f>
        <v>0</v>
      </c>
      <c r="BO522" s="285">
        <f>SUM('Heures et Indemnites'!$ABD$20:$ABE$20)</f>
        <v>0</v>
      </c>
      <c r="BP522" s="286">
        <f t="shared" si="622"/>
        <v>0</v>
      </c>
      <c r="BQ522" s="286">
        <f>'Heures Pointage'!$ACB$20</f>
        <v>0</v>
      </c>
      <c r="BR522" s="287">
        <f t="shared" ref="BR522" si="718">$BH$1082</f>
        <v>0</v>
      </c>
      <c r="BS522" s="143">
        <f>Prenoms!$C$30</f>
        <v>0</v>
      </c>
      <c r="BT522" s="146"/>
      <c r="BU522" s="210">
        <f>SUM('Heures et Indemnites'!$ABD$20:$ABE$20)</f>
        <v>0</v>
      </c>
      <c r="BV522" s="219">
        <f>SUM('Heures et Indemnites'!$ABD$6:$ABE$20)</f>
        <v>0</v>
      </c>
      <c r="BW522" s="210"/>
      <c r="BX522" s="219"/>
      <c r="MT522" s="371">
        <f t="shared" si="689"/>
        <v>0</v>
      </c>
      <c r="MU522" s="372">
        <f t="shared" si="706"/>
        <v>0</v>
      </c>
      <c r="MV522" s="372">
        <f t="shared" si="676"/>
        <v>0</v>
      </c>
      <c r="MW522" s="372"/>
      <c r="MX522" s="372">
        <f t="shared" si="677"/>
        <v>0</v>
      </c>
      <c r="MY522" s="372"/>
      <c r="MZ522" s="372">
        <f t="shared" si="678"/>
        <v>0</v>
      </c>
      <c r="NA522" s="372"/>
      <c r="NB522" s="372">
        <f t="shared" si="679"/>
        <v>0</v>
      </c>
      <c r="NC522" s="372"/>
      <c r="ND522" s="372">
        <f t="shared" si="680"/>
        <v>0</v>
      </c>
      <c r="NE522" s="372"/>
      <c r="NF522" s="372">
        <f t="shared" si="681"/>
        <v>0</v>
      </c>
      <c r="NG522" s="372"/>
      <c r="NH522" s="372">
        <f t="shared" si="682"/>
        <v>0</v>
      </c>
      <c r="NI522" s="372"/>
      <c r="NJ522" s="372">
        <f t="shared" si="683"/>
        <v>0</v>
      </c>
      <c r="NK522" s="372"/>
      <c r="NL522" s="372">
        <f t="shared" si="690"/>
        <v>0</v>
      </c>
      <c r="NM522" s="373"/>
      <c r="NN522" s="350"/>
      <c r="NR522" s="30">
        <f t="shared" si="684"/>
        <v>0</v>
      </c>
      <c r="NS522" s="30">
        <f t="shared" si="685"/>
        <v>0</v>
      </c>
      <c r="NT522" s="30">
        <f t="shared" si="686"/>
        <v>0</v>
      </c>
    </row>
    <row r="523" spans="1:384" ht="10.199999999999999" customHeight="1">
      <c r="A523" s="25"/>
      <c r="B523" s="337"/>
      <c r="C523" s="335"/>
      <c r="D523" s="15"/>
      <c r="E523" s="101"/>
      <c r="F523" s="101"/>
      <c r="G523" s="101"/>
      <c r="H523" s="323"/>
      <c r="I523" s="344">
        <f>Prenoms!$B$31</f>
        <v>0</v>
      </c>
      <c r="J523" s="345"/>
      <c r="K523" s="345"/>
      <c r="L523" s="345"/>
      <c r="M523" s="345"/>
      <c r="N523" s="83" t="str">
        <f>IF(NL523&lt;&gt;0,"",IF(Conges!T65=0,"",Conges!T65))</f>
        <v/>
      </c>
      <c r="O523" s="84"/>
      <c r="P523" s="85"/>
      <c r="Q523" s="85"/>
      <c r="R523" s="85"/>
      <c r="S523" s="85"/>
      <c r="T523" s="85"/>
      <c r="U523" s="85"/>
      <c r="V523" s="86"/>
      <c r="W523" s="84"/>
      <c r="X523" s="85"/>
      <c r="Y523" s="85"/>
      <c r="Z523" s="85"/>
      <c r="AA523" s="85"/>
      <c r="AB523" s="85"/>
      <c r="AC523" s="85"/>
      <c r="AD523" s="86"/>
      <c r="AE523" s="84"/>
      <c r="AF523" s="85"/>
      <c r="AG523" s="85"/>
      <c r="AH523" s="85"/>
      <c r="AI523" s="85"/>
      <c r="AJ523" s="86"/>
      <c r="AK523" s="84"/>
      <c r="AL523" s="85"/>
      <c r="AM523" s="85"/>
      <c r="AN523" s="85"/>
      <c r="AO523" s="85"/>
      <c r="AP523" s="85"/>
      <c r="AQ523" s="85"/>
      <c r="AR523" s="85"/>
      <c r="AS523" s="85"/>
      <c r="AT523" s="86"/>
      <c r="AU523" s="84"/>
      <c r="AV523" s="85"/>
      <c r="AW523" s="85"/>
      <c r="AX523" s="85"/>
      <c r="AY523" s="85"/>
      <c r="AZ523" s="85"/>
      <c r="BA523" s="85"/>
      <c r="BB523" s="86"/>
      <c r="BC523" s="87">
        <f>IF(NL523&lt;&gt;0,(IF(Conges!T$65=0,0,3)),0)</f>
        <v>0</v>
      </c>
      <c r="BD523" s="370"/>
      <c r="BE523" s="365">
        <f>IF(OR(Conges!T$65="A",Conges!T$65="V"),Prenoms!L$31,NL523)</f>
        <v>0</v>
      </c>
      <c r="BF523" s="366"/>
      <c r="BG523" s="270"/>
      <c r="BH523" s="271">
        <f t="shared" si="669"/>
        <v>0</v>
      </c>
      <c r="BI523" s="272" t="str">
        <f t="shared" si="670"/>
        <v/>
      </c>
      <c r="BJ523" s="288">
        <v>0</v>
      </c>
      <c r="BK523" s="289">
        <f t="shared" si="687"/>
        <v>0</v>
      </c>
      <c r="BL523" s="290">
        <f t="shared" ref="BL523:BL586" si="719">$NL523</f>
        <v>0</v>
      </c>
      <c r="BM523" s="290">
        <f t="shared" ref="BM523:BM586" si="720">$BE523</f>
        <v>0</v>
      </c>
      <c r="BN523" s="290">
        <f>SUM('Heures Pointage'!$ACD$20:$ACE$20)</f>
        <v>0</v>
      </c>
      <c r="BO523" s="290">
        <f>SUM('Heures et Indemnites'!$ACD$20:$ACE$20)</f>
        <v>0</v>
      </c>
      <c r="BP523" s="291">
        <f t="shared" ref="BP523:BP586" si="721">$NT523</f>
        <v>0</v>
      </c>
      <c r="BQ523" s="291">
        <f>'Heures Pointage'!$ADB$20</f>
        <v>0</v>
      </c>
      <c r="BR523" s="292">
        <f t="shared" ref="BR523" si="722">$BH$1083</f>
        <v>0</v>
      </c>
      <c r="BS523" s="144">
        <f>Prenoms!$C$31</f>
        <v>0</v>
      </c>
      <c r="BT523" s="170"/>
      <c r="BU523" s="214">
        <f>SUM('Heures et Indemnites'!$ACD$20:$ACE$20)</f>
        <v>0</v>
      </c>
      <c r="BV523" s="220">
        <f>SUM('Heures et Indemnites'!$ACD$6:$ACE$20)</f>
        <v>0</v>
      </c>
      <c r="BW523" s="214"/>
      <c r="BX523" s="220"/>
      <c r="MT523" s="375">
        <f t="shared" si="689"/>
        <v>0</v>
      </c>
      <c r="MU523" s="367">
        <f t="shared" si="706"/>
        <v>0</v>
      </c>
      <c r="MV523" s="367">
        <f t="shared" si="676"/>
        <v>0</v>
      </c>
      <c r="MW523" s="367"/>
      <c r="MX523" s="367">
        <f t="shared" si="677"/>
        <v>0</v>
      </c>
      <c r="MY523" s="367"/>
      <c r="MZ523" s="367">
        <f t="shared" si="678"/>
        <v>0</v>
      </c>
      <c r="NA523" s="367"/>
      <c r="NB523" s="367">
        <f t="shared" si="679"/>
        <v>0</v>
      </c>
      <c r="NC523" s="367"/>
      <c r="ND523" s="367">
        <f t="shared" si="680"/>
        <v>0</v>
      </c>
      <c r="NE523" s="367"/>
      <c r="NF523" s="367">
        <f t="shared" si="681"/>
        <v>0</v>
      </c>
      <c r="NG523" s="367"/>
      <c r="NH523" s="367">
        <f t="shared" si="682"/>
        <v>0</v>
      </c>
      <c r="NI523" s="367"/>
      <c r="NJ523" s="367">
        <f t="shared" si="683"/>
        <v>0</v>
      </c>
      <c r="NK523" s="367"/>
      <c r="NL523" s="367">
        <f t="shared" si="690"/>
        <v>0</v>
      </c>
      <c r="NM523" s="368"/>
      <c r="NN523" s="350"/>
      <c r="NR523" s="30">
        <f t="shared" si="684"/>
        <v>0</v>
      </c>
      <c r="NS523" s="30">
        <f t="shared" si="685"/>
        <v>0</v>
      </c>
      <c r="NT523" s="30">
        <f t="shared" si="686"/>
        <v>0</v>
      </c>
    </row>
    <row r="524" spans="1:384" s="14" customFormat="1" ht="10.199999999999999" customHeight="1">
      <c r="A524" s="110"/>
      <c r="B524" s="337"/>
      <c r="C524" s="335"/>
      <c r="D524" s="111"/>
      <c r="H524" s="112"/>
      <c r="I524" s="341" t="str">
        <f>I489</f>
        <v>CREPIERE</v>
      </c>
      <c r="J524" s="341"/>
      <c r="K524" s="341"/>
      <c r="L524" s="341"/>
      <c r="M524" s="341"/>
      <c r="N524" s="342"/>
      <c r="O524" s="136" t="str">
        <f>IF('Chiffres et fonctions'!$J$3=1,IF(COUNTIF(O494:O523,1)=0,IF(COUNTIF(O494:O523,4)=0,"","+"&amp;COUNTIF(O494:O523,4)),COUNTIF(O494:O523,1)&amp;IF(COUNTIF(O494:O523,4)=0,"","+"&amp;COUNTIF(O494:O523,4))),IF('Chiffres et fonctions'!$J$3=2,IF(30-(COUNTIF(O494:O523,""))-(COUNTIF(O494:O523,4))=0,"",30-(COUNTIF(O494:O523,""))-(COUNTIF(O494:O523,4))),""))</f>
        <v/>
      </c>
      <c r="P524" s="137" t="str">
        <f>IF('Chiffres et fonctions'!$J$3=1,IF(COUNTIF(P494:P523,1)=0,IF(COUNTIF(P494:P523,4)=0,"","+"&amp;COUNTIF(P494:P523,4)),COUNTIF(P494:P523,1)&amp;IF(COUNTIF(P494:P523,4)=0,"","+"&amp;COUNTIF(P494:P523,4))),IF('Chiffres et fonctions'!$J$3=2,IF(30-(COUNTIF(P494:P523,""))-(COUNTIF(P494:P523,4))=0,"",30-(COUNTIF(P494:P523,""))-(COUNTIF(P494:P523,4))),""))</f>
        <v/>
      </c>
      <c r="Q524" s="136" t="str">
        <f>IF('Chiffres et fonctions'!$J$3=1,IF(COUNTIF(Q494:Q523,1)=0,IF(COUNTIF(Q494:Q523,4)=0,"","+"&amp;COUNTIF(Q494:Q523,4)),COUNTIF(Q494:Q523,1)&amp;IF(COUNTIF(Q494:Q523,4)=0,"","+"&amp;COUNTIF(Q494:Q523,4))),IF('Chiffres et fonctions'!$J$3=2,IF(30-(COUNTIF(Q494:Q523,""))-(COUNTIF(Q494:Q523,4))=0,"",30-(COUNTIF(Q494:Q523,""))-(COUNTIF(Q494:Q523,4))),""))</f>
        <v/>
      </c>
      <c r="R524" s="137" t="str">
        <f>IF('Chiffres et fonctions'!$J$3=1,IF(COUNTIF(R494:R523,1)=0,IF(COUNTIF(R494:R523,4)=0,"","+"&amp;COUNTIF(R494:R523,4)),COUNTIF(R494:R523,1)&amp;IF(COUNTIF(R494:R523,4)=0,"","+"&amp;COUNTIF(R494:R523,4))),IF('Chiffres et fonctions'!$J$3=2,IF(30-(COUNTIF(R494:R523,""))-(COUNTIF(R494:R523,4))=0,"",30-(COUNTIF(R494:R523,""))-(COUNTIF(R494:R523,4))),""))</f>
        <v/>
      </c>
      <c r="S524" s="136" t="str">
        <f>IF('Chiffres et fonctions'!$J$3=1,IF(COUNTIF(S494:S523,1)=0,IF(COUNTIF(S494:S523,4)=0,"","+"&amp;COUNTIF(S494:S523,4)),COUNTIF(S494:S523,1)&amp;IF(COUNTIF(S494:S523,4)=0,"","+"&amp;COUNTIF(S494:S523,4))),IF('Chiffres et fonctions'!$J$3=2,IF(30-(COUNTIF(S494:S523,""))-(COUNTIF(S494:S523,4))=0,"",30-(COUNTIF(S494:S523,""))-(COUNTIF(S494:S523,4))),""))</f>
        <v/>
      </c>
      <c r="T524" s="137" t="str">
        <f>IF('Chiffres et fonctions'!$J$3=1,IF(COUNTIF(T494:T523,1)=0,IF(COUNTIF(T494:T523,4)=0,"","+"&amp;COUNTIF(T494:T523,4)),COUNTIF(T494:T523,1)&amp;IF(COUNTIF(T494:T523,4)=0,"","+"&amp;COUNTIF(T494:T523,4))),IF('Chiffres et fonctions'!$J$3=2,IF(30-(COUNTIF(T494:T523,""))-(COUNTIF(T494:T523,4))=0,"",30-(COUNTIF(T494:T523,""))-(COUNTIF(T494:T523,4))),""))</f>
        <v/>
      </c>
      <c r="U524" s="136" t="str">
        <f>IF('Chiffres et fonctions'!$J$3=1,IF(COUNTIF(U494:U523,1)=0,IF(COUNTIF(U494:U523,4)=0,"","+"&amp;COUNTIF(U494:U523,4)),COUNTIF(U494:U523,1)&amp;IF(COUNTIF(U494:U523,4)=0,"","+"&amp;COUNTIF(U494:U523,4))),IF('Chiffres et fonctions'!$J$3=2,IF(30-(COUNTIF(U494:U523,""))-(COUNTIF(U494:U523,4))=0,"",30-(COUNTIF(U494:U523,""))-(COUNTIF(U494:U523,4))),""))</f>
        <v/>
      </c>
      <c r="V524" s="137" t="str">
        <f>IF('Chiffres et fonctions'!$J$3=1,IF(COUNTIF(V494:V523,1)=0,IF(COUNTIF(V494:V523,4)=0,"","+"&amp;COUNTIF(V494:V523,4)),COUNTIF(V494:V523,1)&amp;IF(COUNTIF(V494:V523,4)=0,"","+"&amp;COUNTIF(V494:V523,4))),IF('Chiffres et fonctions'!$J$3=2,IF(30-(COUNTIF(V494:V523,""))-(COUNTIF(V494:V523,4))=0,"",30-(COUNTIF(V494:V523,""))-(COUNTIF(V494:V523,4))),""))</f>
        <v/>
      </c>
      <c r="W524" s="136" t="str">
        <f>IF('Chiffres et fonctions'!$J$3=1,IF(COUNTIF(W494:W523,1)=0,IF(COUNTIF(W494:W523,4)=0,"","+"&amp;COUNTIF(W494:W523,4)),COUNTIF(W494:W523,1)&amp;IF(COUNTIF(W494:W523,4)=0,"","+"&amp;COUNTIF(W494:W523,4))),IF('Chiffres et fonctions'!$J$3=2,IF(30-(COUNTIF(W494:W523,""))-(COUNTIF(W494:W523,4))=0,"",30-(COUNTIF(W494:W523,""))-(COUNTIF(W494:W523,4))),""))</f>
        <v/>
      </c>
      <c r="X524" s="137" t="str">
        <f>IF('Chiffres et fonctions'!$J$3=1,IF(COUNTIF(X494:X523,1)=0,IF(COUNTIF(X494:X523,4)=0,"","+"&amp;COUNTIF(X494:X523,4)),COUNTIF(X494:X523,1)&amp;IF(COUNTIF(X494:X523,4)=0,"","+"&amp;COUNTIF(X494:X523,4))),IF('Chiffres et fonctions'!$J$3=2,IF(30-(COUNTIF(X494:X523,""))-(COUNTIF(X494:X523,4))=0,"",30-(COUNTIF(X494:X523,""))-(COUNTIF(X494:X523,4))),""))</f>
        <v/>
      </c>
      <c r="Y524" s="136" t="str">
        <f>IF('Chiffres et fonctions'!$J$3=1,IF(COUNTIF(Y494:Y523,1)=0,IF(COUNTIF(Y494:Y523,4)=0,"","+"&amp;COUNTIF(Y494:Y523,4)),COUNTIF(Y494:Y523,1)&amp;IF(COUNTIF(Y494:Y523,4)=0,"","+"&amp;COUNTIF(Y494:Y523,4))),IF('Chiffres et fonctions'!$J$3=2,IF(30-(COUNTIF(Y494:Y523,""))-(COUNTIF(Y494:Y523,4))=0,"",30-(COUNTIF(Y494:Y523,""))-(COUNTIF(Y494:Y523,4))),""))</f>
        <v/>
      </c>
      <c r="Z524" s="137" t="str">
        <f>IF('Chiffres et fonctions'!$J$3=1,IF(COUNTIF(Z494:Z523,1)=0,IF(COUNTIF(Z494:Z523,4)=0,"","+"&amp;COUNTIF(Z494:Z523,4)),COUNTIF(Z494:Z523,1)&amp;IF(COUNTIF(Z494:Z523,4)=0,"","+"&amp;COUNTIF(Z494:Z523,4))),IF('Chiffres et fonctions'!$J$3=2,IF(30-(COUNTIF(Z494:Z523,""))-(COUNTIF(Z494:Z523,4))=0,"",30-(COUNTIF(Z494:Z523,""))-(COUNTIF(Z494:Z523,4))),""))</f>
        <v/>
      </c>
      <c r="AA524" s="136" t="str">
        <f>IF('Chiffres et fonctions'!$J$3=1,IF(COUNTIF(AA494:AA523,1)=0,IF(COUNTIF(AA494:AA523,4)=0,"","+"&amp;COUNTIF(AA494:AA523,4)),COUNTIF(AA494:AA523,1)&amp;IF(COUNTIF(AA494:AA523,4)=0,"","+"&amp;COUNTIF(AA494:AA523,4))),IF('Chiffres et fonctions'!$J$3=2,IF(30-(COUNTIF(AA494:AA523,""))-(COUNTIF(AA494:AA523,4))=0,"",30-(COUNTIF(AA494:AA523,""))-(COUNTIF(AA494:AA523,4))),""))</f>
        <v/>
      </c>
      <c r="AB524" s="137" t="str">
        <f>IF('Chiffres et fonctions'!$J$3=1,IF(COUNTIF(AB494:AB523,1)=0,IF(COUNTIF(AB494:AB523,4)=0,"","+"&amp;COUNTIF(AB494:AB523,4)),COUNTIF(AB494:AB523,1)&amp;IF(COUNTIF(AB494:AB523,4)=0,"","+"&amp;COUNTIF(AB494:AB523,4))),IF('Chiffres et fonctions'!$J$3=2,IF(30-(COUNTIF(AB494:AB523,""))-(COUNTIF(AB494:AB523,4))=0,"",30-(COUNTIF(AB494:AB523,""))-(COUNTIF(AB494:AB523,4))),""))</f>
        <v/>
      </c>
      <c r="AC524" s="136" t="str">
        <f>IF('Chiffres et fonctions'!$J$3=1,IF(COUNTIF(AC494:AC523,1)=0,IF(COUNTIF(AC494:AC523,4)=0,"","+"&amp;COUNTIF(AC494:AC523,4)),COUNTIF(AC494:AC523,1)&amp;IF(COUNTIF(AC494:AC523,4)=0,"","+"&amp;COUNTIF(AC494:AC523,4))),IF('Chiffres et fonctions'!$J$3=2,IF(30-(COUNTIF(AC494:AC523,""))-(COUNTIF(AC494:AC523,4))=0,"",30-(COUNTIF(AC494:AC523,""))-(COUNTIF(AC494:AC523,4))),""))</f>
        <v/>
      </c>
      <c r="AD524" s="137" t="str">
        <f>IF('Chiffres et fonctions'!$J$3=1,IF(COUNTIF(AD494:AD523,1)=0,IF(COUNTIF(AD494:AD523,4)=0,"","+"&amp;COUNTIF(AD494:AD523,4)),COUNTIF(AD494:AD523,1)&amp;IF(COUNTIF(AD494:AD523,4)=0,"","+"&amp;COUNTIF(AD494:AD523,4))),IF('Chiffres et fonctions'!$J$3=2,IF(30-(COUNTIF(AD494:AD523,""))-(COUNTIF(AD494:AD523,4))=0,"",30-(COUNTIF(AD494:AD523,""))-(COUNTIF(AD494:AD523,4))),""))</f>
        <v/>
      </c>
      <c r="AE524" s="136" t="str">
        <f>IF('Chiffres et fonctions'!$J$3=1,IF(COUNTIF(AE494:AE523,1)=0,IF(COUNTIF(AE494:AE523,4)=0,"","+"&amp;COUNTIF(AE494:AE523,4)),COUNTIF(AE494:AE523,1)&amp;IF(COUNTIF(AE494:AE523,4)=0,"","+"&amp;COUNTIF(AE494:AE523,4))),IF('Chiffres et fonctions'!$J$3=2,IF(30-(COUNTIF(AE494:AE523,""))-(COUNTIF(AE494:AE523,4))=0,"",30-(COUNTIF(AE494:AE523,""))-(COUNTIF(AE494:AE523,4))),""))</f>
        <v/>
      </c>
      <c r="AF524" s="137" t="str">
        <f>IF('Chiffres et fonctions'!$J$3=1,IF(COUNTIF(AF494:AF523,1)=0,IF(COUNTIF(AF494:AF523,4)=0,"","+"&amp;COUNTIF(AF494:AF523,4)),COUNTIF(AF494:AF523,1)&amp;IF(COUNTIF(AF494:AF523,4)=0,"","+"&amp;COUNTIF(AF494:AF523,4))),IF('Chiffres et fonctions'!$J$3=2,IF(30-(COUNTIF(AF494:AF523,""))-(COUNTIF(AF494:AF523,4))=0,"",30-(COUNTIF(AF494:AF523,""))-(COUNTIF(AF494:AF523,4))),""))</f>
        <v/>
      </c>
      <c r="AG524" s="136" t="str">
        <f>IF('Chiffres et fonctions'!$J$3=1,IF(COUNTIF(AG494:AG523,1)=0,IF(COUNTIF(AG494:AG523,4)=0,"","+"&amp;COUNTIF(AG494:AG523,4)),COUNTIF(AG494:AG523,1)&amp;IF(COUNTIF(AG494:AG523,4)=0,"","+"&amp;COUNTIF(AG494:AG523,4))),IF('Chiffres et fonctions'!$J$3=2,IF(30-(COUNTIF(AG494:AG523,""))-(COUNTIF(AG494:AG523,4))=0,"",30-(COUNTIF(AG494:AG523,""))-(COUNTIF(AG494:AG523,4))),""))</f>
        <v/>
      </c>
      <c r="AH524" s="137" t="str">
        <f>IF('Chiffres et fonctions'!$J$3=1,IF(COUNTIF(AH494:AH523,1)=0,IF(COUNTIF(AH494:AH523,4)=0,"","+"&amp;COUNTIF(AH494:AH523,4)),COUNTIF(AH494:AH523,1)&amp;IF(COUNTIF(AH494:AH523,4)=0,"","+"&amp;COUNTIF(AH494:AH523,4))),IF('Chiffres et fonctions'!$J$3=2,IF(30-(COUNTIF(AH494:AH523,""))-(COUNTIF(AH494:AH523,4))=0,"",30-(COUNTIF(AH494:AH523,""))-(COUNTIF(AH494:AH523,4))),""))</f>
        <v/>
      </c>
      <c r="AI524" s="136" t="str">
        <f>IF('Chiffres et fonctions'!$J$3=1,IF(COUNTIF(AI494:AI523,1)=0,IF(COUNTIF(AI494:AI523,4)=0,"","+"&amp;COUNTIF(AI494:AI523,4)),COUNTIF(AI494:AI523,1)&amp;IF(COUNTIF(AI494:AI523,4)=0,"","+"&amp;COUNTIF(AI494:AI523,4))),IF('Chiffres et fonctions'!$J$3=2,IF(30-(COUNTIF(AI494:AI523,""))-(COUNTIF(AI494:AI523,4))=0,"",30-(COUNTIF(AI494:AI523,""))-(COUNTIF(AI494:AI523,4))),""))</f>
        <v/>
      </c>
      <c r="AJ524" s="137" t="str">
        <f>IF('Chiffres et fonctions'!$J$3=1,IF(COUNTIF(AJ494:AJ523,1)=0,IF(COUNTIF(AJ494:AJ523,4)=0,"","+"&amp;COUNTIF(AJ494:AJ523,4)),COUNTIF(AJ494:AJ523,1)&amp;IF(COUNTIF(AJ494:AJ523,4)=0,"","+"&amp;COUNTIF(AJ494:AJ523,4))),IF('Chiffres et fonctions'!$J$3=2,IF(30-(COUNTIF(AJ494:AJ523,""))-(COUNTIF(AJ494:AJ523,4))=0,"",30-(COUNTIF(AJ494:AJ523,""))-(COUNTIF(AJ494:AJ523,4))),""))</f>
        <v/>
      </c>
      <c r="AK524" s="136" t="str">
        <f>IF('Chiffres et fonctions'!$J$3=1,IF(COUNTIF(AK494:AK523,1)=0,IF(COUNTIF(AK494:AK523,4)=0,"","+"&amp;COUNTIF(AK494:AK523,4)),COUNTIF(AK494:AK523,1)&amp;IF(COUNTIF(AK494:AK523,4)=0,"","+"&amp;COUNTIF(AK494:AK523,4))),IF('Chiffres et fonctions'!$J$3=2,IF(30-(COUNTIF(AK494:AK523,""))-(COUNTIF(AK494:AK523,4))=0,"",30-(COUNTIF(AK494:AK523,""))-(COUNTIF(AK494:AK523,4))),""))</f>
        <v/>
      </c>
      <c r="AL524" s="137" t="str">
        <f>IF('Chiffres et fonctions'!$J$3=1,IF(COUNTIF(AL494:AL523,1)=0,IF(COUNTIF(AL494:AL523,4)=0,"","+"&amp;COUNTIF(AL494:AL523,4)),COUNTIF(AL494:AL523,1)&amp;IF(COUNTIF(AL494:AL523,4)=0,"","+"&amp;COUNTIF(AL494:AL523,4))),IF('Chiffres et fonctions'!$J$3=2,IF(30-(COUNTIF(AL494:AL523,""))-(COUNTIF(AL494:AL523,4))=0,"",30-(COUNTIF(AL494:AL523,""))-(COUNTIF(AL494:AL523,4))),""))</f>
        <v/>
      </c>
      <c r="AM524" s="136" t="str">
        <f>IF('Chiffres et fonctions'!$J$3=1,IF(COUNTIF(AM494:AM523,1)=0,IF(COUNTIF(AM494:AM523,4)=0,"","+"&amp;COUNTIF(AM494:AM523,4)),COUNTIF(AM494:AM523,1)&amp;IF(COUNTIF(AM494:AM523,4)=0,"","+"&amp;COUNTIF(AM494:AM523,4))),IF('Chiffres et fonctions'!$J$3=2,IF(30-(COUNTIF(AM494:AM523,""))-(COUNTIF(AM494:AM523,4))=0,"",30-(COUNTIF(AM494:AM523,""))-(COUNTIF(AM494:AM523,4))),""))</f>
        <v/>
      </c>
      <c r="AN524" s="137" t="str">
        <f>IF('Chiffres et fonctions'!$J$3=1,IF(COUNTIF(AN494:AN523,1)=0,IF(COUNTIF(AN494:AN523,4)=0,"","+"&amp;COUNTIF(AN494:AN523,4)),COUNTIF(AN494:AN523,1)&amp;IF(COUNTIF(AN494:AN523,4)=0,"","+"&amp;COUNTIF(AN494:AN523,4))),IF('Chiffres et fonctions'!$J$3=2,IF(30-(COUNTIF(AN494:AN523,""))-(COUNTIF(AN494:AN523,4))=0,"",30-(COUNTIF(AN494:AN523,""))-(COUNTIF(AN494:AN523,4))),""))</f>
        <v/>
      </c>
      <c r="AO524" s="136" t="str">
        <f>IF('Chiffres et fonctions'!$J$3=1,IF(COUNTIF(AO494:AO523,1)=0,IF(COUNTIF(AO494:AO523,4)=0,"","+"&amp;COUNTIF(AO494:AO523,4)),COUNTIF(AO494:AO523,1)&amp;IF(COUNTIF(AO494:AO523,4)=0,"","+"&amp;COUNTIF(AO494:AO523,4))),IF('Chiffres et fonctions'!$J$3=2,IF(30-(COUNTIF(AO494:AO523,""))-(COUNTIF(AO494:AO523,4))=0,"",30-(COUNTIF(AO494:AO523,""))-(COUNTIF(AO494:AO523,4))),""))</f>
        <v/>
      </c>
      <c r="AP524" s="137" t="str">
        <f>IF('Chiffres et fonctions'!$J$3=1,IF(COUNTIF(AP494:AP523,1)=0,IF(COUNTIF(AP494:AP523,4)=0,"","+"&amp;COUNTIF(AP494:AP523,4)),COUNTIF(AP494:AP523,1)&amp;IF(COUNTIF(AP494:AP523,4)=0,"","+"&amp;COUNTIF(AP494:AP523,4))),IF('Chiffres et fonctions'!$J$3=2,IF(30-(COUNTIF(AP494:AP523,""))-(COUNTIF(AP494:AP523,4))=0,"",30-(COUNTIF(AP494:AP523,""))-(COUNTIF(AP494:AP523,4))),""))</f>
        <v/>
      </c>
      <c r="AQ524" s="136" t="str">
        <f>IF('Chiffres et fonctions'!$J$3=1,IF(COUNTIF(AQ494:AQ523,1)=0,IF(COUNTIF(AQ494:AQ523,4)=0,"","+"&amp;COUNTIF(AQ494:AQ523,4)),COUNTIF(AQ494:AQ523,1)&amp;IF(COUNTIF(AQ494:AQ523,4)=0,"","+"&amp;COUNTIF(AQ494:AQ523,4))),IF('Chiffres et fonctions'!$J$3=2,IF(30-(COUNTIF(AQ494:AQ523,""))-(COUNTIF(AQ494:AQ523,4))=0,"",30-(COUNTIF(AQ494:AQ523,""))-(COUNTIF(AQ494:AQ523,4))),""))</f>
        <v/>
      </c>
      <c r="AR524" s="137" t="str">
        <f>IF('Chiffres et fonctions'!$J$3=1,IF(COUNTIF(AR494:AR523,1)=0,IF(COUNTIF(AR494:AR523,4)=0,"","+"&amp;COUNTIF(AR494:AR523,4)),COUNTIF(AR494:AR523,1)&amp;IF(COUNTIF(AR494:AR523,4)=0,"","+"&amp;COUNTIF(AR494:AR523,4))),IF('Chiffres et fonctions'!$J$3=2,IF(30-(COUNTIF(AR494:AR523,""))-(COUNTIF(AR494:AR523,4))=0,"",30-(COUNTIF(AR494:AR523,""))-(COUNTIF(AR494:AR523,4))),""))</f>
        <v/>
      </c>
      <c r="AS524" s="136" t="str">
        <f>IF('Chiffres et fonctions'!$J$3=1,IF(COUNTIF(AS494:AS523,1)=0,IF(COUNTIF(AS494:AS523,4)=0,"","+"&amp;COUNTIF(AS494:AS523,4)),COUNTIF(AS494:AS523,1)&amp;IF(COUNTIF(AS494:AS523,4)=0,"","+"&amp;COUNTIF(AS494:AS523,4))),IF('Chiffres et fonctions'!$J$3=2,IF(30-(COUNTIF(AS494:AS523,""))-(COUNTIF(AS494:AS523,4))=0,"",30-(COUNTIF(AS494:AS523,""))-(COUNTIF(AS494:AS523,4))),""))</f>
        <v/>
      </c>
      <c r="AT524" s="137" t="str">
        <f>IF('Chiffres et fonctions'!$J$3=1,IF(COUNTIF(AT494:AT523,1)=0,IF(COUNTIF(AT494:AT523,4)=0,"","+"&amp;COUNTIF(AT494:AT523,4)),COUNTIF(AT494:AT523,1)&amp;IF(COUNTIF(AT494:AT523,4)=0,"","+"&amp;COUNTIF(AT494:AT523,4))),IF('Chiffres et fonctions'!$J$3=2,IF(30-(COUNTIF(AT494:AT523,""))-(COUNTIF(AT494:AT523,4))=0,"",30-(COUNTIF(AT494:AT523,""))-(COUNTIF(AT494:AT523,4))),""))</f>
        <v/>
      </c>
      <c r="AU524" s="136" t="str">
        <f>IF('Chiffres et fonctions'!$J$3=1,IF(COUNTIF(AU494:AU523,1)=0,IF(COUNTIF(AU494:AU523,4)=0,"","+"&amp;COUNTIF(AU494:AU523,4)),COUNTIF(AU494:AU523,1)&amp;IF(COUNTIF(AU494:AU523,4)=0,"","+"&amp;COUNTIF(AU494:AU523,4))),IF('Chiffres et fonctions'!$J$3=2,IF(30-(COUNTIF(AU494:AU523,""))-(COUNTIF(AU494:AU523,4))=0,"",30-(COUNTIF(AU494:AU523,""))-(COUNTIF(AU494:AU523,4))),""))</f>
        <v/>
      </c>
      <c r="AV524" s="137" t="str">
        <f>IF('Chiffres et fonctions'!$J$3=1,IF(COUNTIF(AV494:AV523,1)=0,IF(COUNTIF(AV494:AV523,4)=0,"","+"&amp;COUNTIF(AV494:AV523,4)),COUNTIF(AV494:AV523,1)&amp;IF(COUNTIF(AV494:AV523,4)=0,"","+"&amp;COUNTIF(AV494:AV523,4))),IF('Chiffres et fonctions'!$J$3=2,IF(30-(COUNTIF(AV494:AV523,""))-(COUNTIF(AV494:AV523,4))=0,"",30-(COUNTIF(AV494:AV523,""))-(COUNTIF(AV494:AV523,4))),""))</f>
        <v/>
      </c>
      <c r="AW524" s="136" t="str">
        <f>IF('Chiffres et fonctions'!$J$3=1,IF(COUNTIF(AW494:AW523,1)=0,IF(COUNTIF(AW494:AW523,4)=0,"","+"&amp;COUNTIF(AW494:AW523,4)),COUNTIF(AW494:AW523,1)&amp;IF(COUNTIF(AW494:AW523,4)=0,"","+"&amp;COUNTIF(AW494:AW523,4))),IF('Chiffres et fonctions'!$J$3=2,IF(30-(COUNTIF(AW494:AW523,""))-(COUNTIF(AW494:AW523,4))=0,"",30-(COUNTIF(AW494:AW523,""))-(COUNTIF(AW494:AW523,4))),""))</f>
        <v/>
      </c>
      <c r="AX524" s="137" t="str">
        <f>IF('Chiffres et fonctions'!$J$3=1,IF(COUNTIF(AX494:AX523,1)=0,IF(COUNTIF(AX494:AX523,4)=0,"","+"&amp;COUNTIF(AX494:AX523,4)),COUNTIF(AX494:AX523,1)&amp;IF(COUNTIF(AX494:AX523,4)=0,"","+"&amp;COUNTIF(AX494:AX523,4))),IF('Chiffres et fonctions'!$J$3=2,IF(30-(COUNTIF(AX494:AX523,""))-(COUNTIF(AX494:AX523,4))=0,"",30-(COUNTIF(AX494:AX523,""))-(COUNTIF(AX494:AX523,4))),""))</f>
        <v/>
      </c>
      <c r="AY524" s="136" t="str">
        <f>IF('Chiffres et fonctions'!$J$3=1,IF(COUNTIF(AY494:AY523,1)=0,IF(COUNTIF(AY494:AY523,4)=0,"","+"&amp;COUNTIF(AY494:AY523,4)),COUNTIF(AY494:AY523,1)&amp;IF(COUNTIF(AY494:AY523,4)=0,"","+"&amp;COUNTIF(AY494:AY523,4))),IF('Chiffres et fonctions'!$J$3=2,IF(30-(COUNTIF(AY494:AY523,""))-(COUNTIF(AY494:AY523,4))=0,"",30-(COUNTIF(AY494:AY523,""))-(COUNTIF(AY494:AY523,4))),""))</f>
        <v/>
      </c>
      <c r="AZ524" s="137" t="str">
        <f>IF('Chiffres et fonctions'!$J$3=1,IF(COUNTIF(AZ494:AZ523,1)=0,IF(COUNTIF(AZ494:AZ523,4)=0,"","+"&amp;COUNTIF(AZ494:AZ523,4)),COUNTIF(AZ494:AZ523,1)&amp;IF(COUNTIF(AZ494:AZ523,4)=0,"","+"&amp;COUNTIF(AZ494:AZ523,4))),IF('Chiffres et fonctions'!$J$3=2,IF(30-(COUNTIF(AZ494:AZ523,""))-(COUNTIF(AZ494:AZ523,4))=0,"",30-(COUNTIF(AZ494:AZ523,""))-(COUNTIF(AZ494:AZ523,4))),""))</f>
        <v/>
      </c>
      <c r="BA524" s="136" t="str">
        <f>IF('Chiffres et fonctions'!$J$3=1,IF(COUNTIF(BA494:BA523,1)=0,IF(COUNTIF(BA494:BA523,4)=0,"","+"&amp;COUNTIF(BA494:BA523,4)),COUNTIF(BA494:BA523,1)&amp;IF(COUNTIF(BA494:BA523,4)=0,"","+"&amp;COUNTIF(BA494:BA523,4))),IF('Chiffres et fonctions'!$J$3=2,IF(30-(COUNTIF(BA494:BA523,""))-(COUNTIF(BA494:BA523,4))=0,"",30-(COUNTIF(BA494:BA523,""))-(COUNTIF(BA494:BA523,4))),""))</f>
        <v/>
      </c>
      <c r="BB524" s="137" t="str">
        <f>IF('Chiffres et fonctions'!$J$3=1,IF(COUNTIF(BB494:BB523,1)=0,IF(COUNTIF(BB494:BB523,4)=0,"","+"&amp;COUNTIF(BB494:BB523,4)),COUNTIF(BB494:BB523,1)&amp;IF(COUNTIF(BB494:BB523,4)=0,"","+"&amp;COUNTIF(BB494:BB523,4))),IF('Chiffres et fonctions'!$J$3=2,IF(30-(COUNTIF(BB494:BB523,""))-(COUNTIF(BB494:BB523,4))=0,"",30-(COUNTIF(BB494:BB523,""))-(COUNTIF(BB494:BB523,4))),""))</f>
        <v/>
      </c>
      <c r="BC524" s="113">
        <f>SUM(BC494:BC523)</f>
        <v>0</v>
      </c>
      <c r="BD524" s="370"/>
      <c r="BE524" s="145"/>
      <c r="BF524" s="146"/>
      <c r="BG524" s="147"/>
      <c r="BH524" s="146">
        <v>0.91849999999999998</v>
      </c>
      <c r="BI524" s="146"/>
      <c r="BJ524" s="146"/>
      <c r="BK524" s="224"/>
      <c r="BL524" s="171"/>
      <c r="BM524" s="171"/>
      <c r="BN524" s="171"/>
      <c r="BO524" s="171"/>
      <c r="BP524" s="171"/>
      <c r="BQ524" s="171"/>
      <c r="BR524" s="114"/>
      <c r="BS524" s="114"/>
      <c r="BT524" s="171"/>
      <c r="BU524" s="225"/>
      <c r="BV524" s="221"/>
      <c r="BW524" s="225"/>
      <c r="BX524" s="221"/>
      <c r="BY524" s="115"/>
      <c r="BZ524" s="115"/>
      <c r="CA524" s="115"/>
      <c r="CB524" s="115"/>
      <c r="CC524" s="115"/>
      <c r="CD524" s="115"/>
      <c r="CE524" s="115"/>
      <c r="CF524" s="115"/>
      <c r="CG524" s="115"/>
      <c r="CH524" s="115"/>
      <c r="CI524" s="115"/>
      <c r="CJ524" s="115"/>
      <c r="CK524" s="115"/>
      <c r="CL524" s="115"/>
      <c r="CM524" s="115"/>
      <c r="CN524" s="115"/>
      <c r="CO524" s="115"/>
      <c r="CP524" s="115"/>
      <c r="CQ524" s="115"/>
      <c r="CR524" s="115"/>
      <c r="CS524" s="115"/>
      <c r="CT524" s="115"/>
      <c r="CU524" s="115"/>
      <c r="CV524" s="115"/>
      <c r="CW524" s="115"/>
      <c r="CX524" s="115"/>
      <c r="CY524" s="115"/>
      <c r="CZ524" s="115"/>
      <c r="DA524" s="115"/>
      <c r="DB524" s="115"/>
      <c r="DC524" s="115"/>
      <c r="DD524" s="115"/>
      <c r="DE524" s="115"/>
      <c r="DF524" s="115"/>
      <c r="DG524" s="115"/>
      <c r="DH524" s="115"/>
      <c r="DI524" s="115"/>
      <c r="DJ524" s="115"/>
      <c r="DK524" s="115"/>
      <c r="DL524" s="115"/>
      <c r="DM524" s="115"/>
      <c r="DN524" s="115"/>
      <c r="DO524" s="115"/>
      <c r="DP524" s="115"/>
      <c r="DQ524" s="115"/>
      <c r="DR524" s="115"/>
      <c r="DS524" s="115"/>
      <c r="DT524" s="115"/>
      <c r="DU524" s="115"/>
      <c r="DV524" s="115"/>
      <c r="DW524" s="115"/>
      <c r="DX524" s="115"/>
      <c r="DY524" s="115"/>
      <c r="DZ524" s="115"/>
      <c r="EA524" s="115"/>
      <c r="EB524" s="115"/>
      <c r="EC524" s="115"/>
      <c r="ED524" s="115"/>
      <c r="EE524" s="115"/>
      <c r="EF524" s="115"/>
      <c r="EG524" s="115"/>
      <c r="EH524" s="115"/>
      <c r="EI524" s="115"/>
      <c r="EJ524" s="115"/>
      <c r="EK524" s="115"/>
      <c r="EL524" s="115"/>
      <c r="EM524" s="115"/>
      <c r="EN524" s="115"/>
      <c r="EO524" s="115"/>
      <c r="EP524" s="115"/>
      <c r="EQ524" s="115"/>
      <c r="ER524" s="115"/>
      <c r="ES524" s="115"/>
      <c r="ET524" s="115"/>
      <c r="EU524" s="115"/>
      <c r="EV524" s="115"/>
      <c r="EW524" s="115"/>
      <c r="EX524" s="115"/>
      <c r="EY524" s="115"/>
      <c r="EZ524" s="115"/>
      <c r="FA524" s="115"/>
      <c r="FB524" s="115"/>
      <c r="FC524" s="115"/>
      <c r="FD524" s="115"/>
      <c r="FE524" s="115"/>
      <c r="FF524" s="115"/>
      <c r="FG524" s="115"/>
      <c r="FH524" s="115"/>
      <c r="FI524" s="115"/>
      <c r="FJ524" s="115"/>
      <c r="FK524" s="115"/>
      <c r="FL524" s="115"/>
      <c r="FM524" s="115"/>
      <c r="FN524" s="115"/>
      <c r="FO524" s="115"/>
      <c r="FP524" s="115"/>
      <c r="FQ524" s="115"/>
      <c r="FR524" s="115"/>
      <c r="FS524" s="115"/>
      <c r="FT524" s="115"/>
      <c r="FU524" s="115"/>
      <c r="FV524" s="115"/>
      <c r="FW524" s="115"/>
      <c r="FX524" s="115"/>
      <c r="FY524" s="115"/>
      <c r="FZ524" s="115"/>
      <c r="GA524" s="115"/>
      <c r="GB524" s="115"/>
      <c r="GC524" s="115"/>
      <c r="GD524" s="115"/>
      <c r="GE524" s="115"/>
      <c r="GF524" s="115"/>
      <c r="GG524" s="115"/>
      <c r="GH524" s="115"/>
      <c r="GI524" s="115"/>
      <c r="GJ524" s="115"/>
      <c r="GK524" s="115"/>
      <c r="GL524" s="115"/>
      <c r="GM524" s="115"/>
      <c r="GN524" s="115"/>
      <c r="GO524" s="115"/>
      <c r="GP524" s="115"/>
      <c r="GQ524" s="115"/>
      <c r="GR524" s="115"/>
      <c r="GS524" s="115"/>
      <c r="GT524" s="115"/>
      <c r="GU524" s="115"/>
      <c r="GV524" s="115"/>
      <c r="GW524" s="115"/>
      <c r="GX524" s="115"/>
      <c r="GY524" s="115"/>
      <c r="GZ524" s="115"/>
      <c r="HA524" s="115"/>
      <c r="HB524" s="115"/>
      <c r="HC524" s="115"/>
      <c r="HD524" s="115"/>
      <c r="HE524" s="115"/>
      <c r="HF524" s="115"/>
      <c r="HG524" s="115"/>
      <c r="HH524" s="115"/>
      <c r="HI524" s="115"/>
      <c r="HJ524" s="115"/>
      <c r="HK524" s="115"/>
      <c r="HL524" s="115"/>
      <c r="HM524" s="115"/>
      <c r="HN524" s="115"/>
      <c r="HO524" s="115"/>
      <c r="HP524" s="115"/>
      <c r="HQ524" s="115"/>
      <c r="HR524" s="115"/>
      <c r="HS524" s="115"/>
      <c r="HT524" s="115"/>
      <c r="HU524" s="115"/>
      <c r="HV524" s="115"/>
      <c r="HW524" s="115"/>
      <c r="HX524" s="115"/>
      <c r="HY524" s="115"/>
      <c r="HZ524" s="115"/>
      <c r="IA524" s="115"/>
      <c r="IB524" s="115"/>
      <c r="IC524" s="115"/>
      <c r="ID524" s="115"/>
      <c r="IE524" s="115"/>
      <c r="IF524" s="115"/>
      <c r="IG524" s="115"/>
      <c r="IH524" s="115"/>
      <c r="II524" s="115"/>
      <c r="IJ524" s="115"/>
      <c r="IK524" s="115"/>
      <c r="IL524" s="115"/>
      <c r="IM524" s="115"/>
      <c r="IN524" s="115"/>
      <c r="IO524" s="115"/>
      <c r="IP524" s="115"/>
      <c r="IQ524" s="115"/>
      <c r="IR524" s="115"/>
      <c r="IS524" s="115"/>
      <c r="IT524" s="115"/>
      <c r="IU524" s="115"/>
      <c r="IV524" s="115"/>
      <c r="IW524" s="115"/>
      <c r="IX524" s="115"/>
      <c r="IY524" s="115"/>
      <c r="IZ524" s="115"/>
      <c r="JA524" s="115"/>
      <c r="JB524" s="115"/>
      <c r="JC524" s="115"/>
      <c r="JD524" s="115"/>
      <c r="JE524" s="115"/>
      <c r="JF524" s="115"/>
      <c r="JG524" s="115"/>
      <c r="JH524" s="115"/>
      <c r="JI524" s="115"/>
      <c r="JJ524" s="115"/>
      <c r="JK524" s="115"/>
      <c r="JL524" s="115"/>
      <c r="JM524" s="115"/>
      <c r="JN524" s="115"/>
      <c r="JO524" s="115"/>
      <c r="JP524" s="115"/>
      <c r="JQ524" s="115"/>
      <c r="JR524" s="115"/>
      <c r="JS524" s="115"/>
      <c r="JT524" s="115"/>
      <c r="JU524" s="115"/>
      <c r="JV524" s="115"/>
      <c r="JW524" s="115"/>
      <c r="JX524" s="115"/>
      <c r="JY524" s="115"/>
      <c r="JZ524" s="115"/>
      <c r="KA524" s="115"/>
      <c r="KB524" s="115"/>
      <c r="KC524" s="115"/>
      <c r="KD524" s="115"/>
      <c r="KE524" s="115"/>
      <c r="KF524" s="115"/>
      <c r="KG524" s="115"/>
      <c r="KH524" s="115"/>
      <c r="KI524" s="115"/>
      <c r="KJ524" s="115"/>
      <c r="KK524" s="115"/>
      <c r="KL524" s="115"/>
      <c r="KM524" s="115"/>
      <c r="KN524" s="115"/>
      <c r="KO524" s="115"/>
      <c r="KP524" s="115"/>
      <c r="KQ524" s="115"/>
      <c r="KR524" s="115"/>
      <c r="KS524" s="115"/>
      <c r="KT524" s="115"/>
      <c r="KU524" s="115"/>
      <c r="KV524" s="115"/>
      <c r="KW524" s="115"/>
      <c r="KX524" s="115"/>
      <c r="KY524" s="115"/>
      <c r="KZ524" s="115"/>
      <c r="LA524" s="115"/>
      <c r="LB524" s="115"/>
      <c r="LC524" s="115"/>
      <c r="LD524" s="115"/>
      <c r="LE524" s="115"/>
      <c r="LF524" s="115"/>
      <c r="LG524" s="115"/>
      <c r="LH524" s="115"/>
      <c r="LI524" s="115"/>
      <c r="LJ524" s="115"/>
      <c r="LK524" s="115"/>
      <c r="LL524" s="115"/>
      <c r="LM524" s="115"/>
      <c r="LN524" s="115"/>
      <c r="LO524" s="115"/>
      <c r="LP524" s="115"/>
      <c r="LQ524" s="115"/>
      <c r="LR524" s="115"/>
      <c r="LS524" s="115"/>
      <c r="LT524" s="115"/>
      <c r="LU524" s="115"/>
      <c r="LV524" s="115"/>
      <c r="LW524" s="115"/>
      <c r="LX524" s="115"/>
      <c r="LY524" s="115"/>
      <c r="LZ524" s="115"/>
      <c r="MA524" s="115"/>
      <c r="MB524" s="115"/>
      <c r="MC524" s="115"/>
      <c r="MD524" s="115"/>
      <c r="ME524" s="115"/>
      <c r="MF524" s="115"/>
      <c r="MG524" s="115"/>
      <c r="MH524" s="115"/>
      <c r="MI524" s="115"/>
      <c r="MJ524" s="115"/>
      <c r="MK524" s="115"/>
      <c r="ML524" s="115"/>
      <c r="MM524" s="115"/>
      <c r="MN524" s="115"/>
      <c r="MO524" s="115"/>
      <c r="MP524" s="115"/>
      <c r="MQ524" s="115"/>
      <c r="MS524" s="224"/>
      <c r="MT524" s="116"/>
      <c r="MU524" s="117"/>
      <c r="MV524" s="117"/>
      <c r="MW524" s="117"/>
      <c r="MX524" s="117"/>
      <c r="MY524" s="117"/>
      <c r="MZ524" s="117"/>
      <c r="NA524" s="117"/>
      <c r="NB524" s="117"/>
      <c r="NC524" s="117"/>
      <c r="ND524" s="117"/>
      <c r="NE524" s="117"/>
      <c r="NF524" s="117"/>
      <c r="NG524" s="117"/>
      <c r="NH524" s="117"/>
      <c r="NI524" s="117"/>
      <c r="NJ524" s="117"/>
      <c r="NK524" s="117"/>
      <c r="NL524" s="117"/>
      <c r="NM524" s="118"/>
      <c r="NN524" s="350"/>
    </row>
    <row r="525" spans="1:384" s="14" customFormat="1" ht="10.199999999999999" customHeight="1" thickBot="1">
      <c r="A525" s="110"/>
      <c r="B525" s="337"/>
      <c r="C525" s="336"/>
      <c r="D525" s="119"/>
      <c r="E525" s="140"/>
      <c r="F525" s="140"/>
      <c r="G525" s="140"/>
      <c r="H525" s="120"/>
      <c r="I525" s="339" t="str">
        <f>I490</f>
        <v>BRASSERIE</v>
      </c>
      <c r="J525" s="339"/>
      <c r="K525" s="339"/>
      <c r="L525" s="339"/>
      <c r="M525" s="339"/>
      <c r="N525" s="340"/>
      <c r="O525" s="138" t="str">
        <f>IF('Chiffres et fonctions'!$J$3=1,IF(COUNTIF(O494:O523,2)=0,"",COUNTIF(O494:O523,2)),IF('Chiffres et fonctions'!$J$3=2,IF(COUNTIF(O494:O523,4)=0,"","+ "&amp;(COUNTIF(O494:O523,4))),""))</f>
        <v/>
      </c>
      <c r="P525" s="139" t="str">
        <f>IF('Chiffres et fonctions'!$J$3=1,IF(COUNTIF(P494:P523,2)=0,"",COUNTIF(P494:P523,2)),IF('Chiffres et fonctions'!$J$3=2,IF(COUNTIF(P494:P523,4)=0,"","+ "&amp;(COUNTIF(P494:P523,4))),""))</f>
        <v/>
      </c>
      <c r="Q525" s="138" t="str">
        <f>IF('Chiffres et fonctions'!$J$3=1,IF(COUNTIF(Q494:Q523,2)=0,"",COUNTIF(Q494:Q523,2)),IF('Chiffres et fonctions'!$J$3=2,IF(COUNTIF(Q494:Q523,4)=0,"","+ "&amp;(COUNTIF(Q494:Q523,4))),""))</f>
        <v/>
      </c>
      <c r="R525" s="139" t="str">
        <f>IF('Chiffres et fonctions'!$J$3=1,IF(COUNTIF(R494:R523,2)=0,"",COUNTIF(R494:R523,2)),IF('Chiffres et fonctions'!$J$3=2,IF(COUNTIF(R494:R523,4)=0,"","+ "&amp;(COUNTIF(R494:R523,4))),""))</f>
        <v/>
      </c>
      <c r="S525" s="138" t="str">
        <f>IF('Chiffres et fonctions'!$J$3=1,IF(COUNTIF(S494:S523,2)=0,"",COUNTIF(S494:S523,2)),IF('Chiffres et fonctions'!$J$3=2,IF(COUNTIF(S494:S523,4)=0,"","+ "&amp;(COUNTIF(S494:S523,4))),""))</f>
        <v/>
      </c>
      <c r="T525" s="139" t="str">
        <f>IF('Chiffres et fonctions'!$J$3=1,IF(COUNTIF(T494:T523,2)=0,"",COUNTIF(T494:T523,2)),IF('Chiffres et fonctions'!$J$3=2,IF(COUNTIF(T494:T523,4)=0,"","+ "&amp;(COUNTIF(T494:T523,4))),""))</f>
        <v/>
      </c>
      <c r="U525" s="138" t="str">
        <f>IF('Chiffres et fonctions'!$J$3=1,IF(COUNTIF(U494:U523,2)=0,"",COUNTIF(U494:U523,2)),IF('Chiffres et fonctions'!$J$3=2,IF(COUNTIF(U494:U523,4)=0,"","+ "&amp;(COUNTIF(U494:U523,4))),""))</f>
        <v/>
      </c>
      <c r="V525" s="139" t="str">
        <f>IF('Chiffres et fonctions'!$J$3=1,IF(COUNTIF(V494:V523,2)=0,"",COUNTIF(V494:V523,2)),IF('Chiffres et fonctions'!$J$3=2,IF(COUNTIF(V494:V523,4)=0,"","+ "&amp;(COUNTIF(V494:V523,4))),""))</f>
        <v/>
      </c>
      <c r="W525" s="138" t="str">
        <f>IF('Chiffres et fonctions'!$J$3=1,IF(COUNTIF(W494:W523,2)=0,"",COUNTIF(W494:W523,2)),IF('Chiffres et fonctions'!$J$3=2,IF(COUNTIF(W494:W523,4)=0,"","+ "&amp;(COUNTIF(W494:W523,4))),""))</f>
        <v/>
      </c>
      <c r="X525" s="139" t="str">
        <f>IF('Chiffres et fonctions'!$J$3=1,IF(COUNTIF(X494:X523,2)=0,"",COUNTIF(X494:X523,2)),IF('Chiffres et fonctions'!$J$3=2,IF(COUNTIF(X494:X523,4)=0,"","+ "&amp;(COUNTIF(X494:X523,4))),""))</f>
        <v/>
      </c>
      <c r="Y525" s="138" t="str">
        <f>IF('Chiffres et fonctions'!$J$3=1,IF(COUNTIF(Y494:Y523,2)=0,"",COUNTIF(Y494:Y523,2)),IF('Chiffres et fonctions'!$J$3=2,IF(COUNTIF(Y494:Y523,4)=0,"","+ "&amp;(COUNTIF(Y494:Y523,4))),""))</f>
        <v/>
      </c>
      <c r="Z525" s="139" t="str">
        <f>IF('Chiffres et fonctions'!$J$3=1,IF(COUNTIF(Z494:Z523,2)=0,"",COUNTIF(Z494:Z523,2)),IF('Chiffres et fonctions'!$J$3=2,IF(COUNTIF(Z494:Z523,4)=0,"","+ "&amp;(COUNTIF(Z494:Z523,4))),""))</f>
        <v/>
      </c>
      <c r="AA525" s="138" t="str">
        <f>IF('Chiffres et fonctions'!$J$3=1,IF(COUNTIF(AA494:AA523,2)=0,"",COUNTIF(AA494:AA523,2)),IF('Chiffres et fonctions'!$J$3=2,IF(COUNTIF(AA494:AA523,4)=0,"","+ "&amp;(COUNTIF(AA494:AA523,4))),""))</f>
        <v/>
      </c>
      <c r="AB525" s="139" t="str">
        <f>IF('Chiffres et fonctions'!$J$3=1,IF(COUNTIF(AB494:AB523,2)=0,"",COUNTIF(AB494:AB523,2)),IF('Chiffres et fonctions'!$J$3=2,IF(COUNTIF(AB494:AB523,4)=0,"","+ "&amp;(COUNTIF(AB494:AB523,4))),""))</f>
        <v/>
      </c>
      <c r="AC525" s="138" t="str">
        <f>IF('Chiffres et fonctions'!$J$3=1,IF(COUNTIF(AC494:AC523,2)=0,"",COUNTIF(AC494:AC523,2)),IF('Chiffres et fonctions'!$J$3=2,IF(COUNTIF(AC494:AC523,4)=0,"","+ "&amp;(COUNTIF(AC494:AC523,4))),""))</f>
        <v/>
      </c>
      <c r="AD525" s="139" t="str">
        <f>IF('Chiffres et fonctions'!$J$3=1,IF(COUNTIF(AD494:AD523,2)=0,"",COUNTIF(AD494:AD523,2)),IF('Chiffres et fonctions'!$J$3=2,IF(COUNTIF(AD494:AD523,4)=0,"","+ "&amp;(COUNTIF(AD494:AD523,4))),""))</f>
        <v/>
      </c>
      <c r="AE525" s="138" t="str">
        <f>IF('Chiffres et fonctions'!$J$3=1,IF(COUNTIF(AE494:AE523,2)=0,"",COUNTIF(AE494:AE523,2)),IF('Chiffres et fonctions'!$J$3=2,IF(COUNTIF(AE494:AE523,4)=0,"","+ "&amp;(COUNTIF(AE494:AE523,4))),""))</f>
        <v/>
      </c>
      <c r="AF525" s="139" t="str">
        <f>IF('Chiffres et fonctions'!$J$3=1,IF(COUNTIF(AF494:AF523,2)=0,"",COUNTIF(AF494:AF523,2)),IF('Chiffres et fonctions'!$J$3=2,IF(COUNTIF(AF494:AF523,4)=0,"","+ "&amp;(COUNTIF(AF494:AF523,4))),""))</f>
        <v/>
      </c>
      <c r="AG525" s="138" t="str">
        <f>IF('Chiffres et fonctions'!$J$3=1,IF(COUNTIF(AG494:AG523,2)=0,"",COUNTIF(AG494:AG523,2)),IF('Chiffres et fonctions'!$J$3=2,IF(COUNTIF(AG494:AG523,4)=0,"","+ "&amp;(COUNTIF(AG494:AG523,4))),""))</f>
        <v/>
      </c>
      <c r="AH525" s="139" t="str">
        <f>IF('Chiffres et fonctions'!$J$3=1,IF(COUNTIF(AH494:AH523,2)=0,"",COUNTIF(AH494:AH523,2)),IF('Chiffres et fonctions'!$J$3=2,IF(COUNTIF(AH494:AH523,4)=0,"","+ "&amp;(COUNTIF(AH494:AH523,4))),""))</f>
        <v/>
      </c>
      <c r="AI525" s="138" t="str">
        <f>IF('Chiffres et fonctions'!$J$3=1,IF(COUNTIF(AI494:AI523,2)=0,"",COUNTIF(AI494:AI523,2)),IF('Chiffres et fonctions'!$J$3=2,IF(COUNTIF(AI494:AI523,4)=0,"","+ "&amp;(COUNTIF(AI494:AI523,4))),""))</f>
        <v/>
      </c>
      <c r="AJ525" s="139" t="str">
        <f>IF('Chiffres et fonctions'!$J$3=1,IF(COUNTIF(AJ494:AJ523,2)=0,"",COUNTIF(AJ494:AJ523,2)),IF('Chiffres et fonctions'!$J$3=2,IF(COUNTIF(AJ494:AJ523,4)=0,"","+ "&amp;(COUNTIF(AJ494:AJ523,4))),""))</f>
        <v/>
      </c>
      <c r="AK525" s="138" t="str">
        <f>IF('Chiffres et fonctions'!$J$3=1,IF(COUNTIF(AK494:AK523,2)=0,"",COUNTIF(AK494:AK523,2)),IF('Chiffres et fonctions'!$J$3=2,IF(COUNTIF(AK494:AK523,4)=0,"","+ "&amp;(COUNTIF(AK494:AK523,4))),""))</f>
        <v/>
      </c>
      <c r="AL525" s="139" t="str">
        <f>IF('Chiffres et fonctions'!$J$3=1,IF(COUNTIF(AL494:AL523,2)=0,"",COUNTIF(AL494:AL523,2)),IF('Chiffres et fonctions'!$J$3=2,IF(COUNTIF(AL494:AL523,4)=0,"","+ "&amp;(COUNTIF(AL494:AL523,4))),""))</f>
        <v/>
      </c>
      <c r="AM525" s="138" t="str">
        <f>IF('Chiffres et fonctions'!$J$3=1,IF(COUNTIF(AM494:AM523,2)=0,"",COUNTIF(AM494:AM523,2)),IF('Chiffres et fonctions'!$J$3=2,IF(COUNTIF(AM494:AM523,4)=0,"","+ "&amp;(COUNTIF(AM494:AM523,4))),""))</f>
        <v/>
      </c>
      <c r="AN525" s="139" t="str">
        <f>IF('Chiffres et fonctions'!$J$3=1,IF(COUNTIF(AN494:AN523,2)=0,"",COUNTIF(AN494:AN523,2)),IF('Chiffres et fonctions'!$J$3=2,IF(COUNTIF(AN494:AN523,4)=0,"","+ "&amp;(COUNTIF(AN494:AN523,4))),""))</f>
        <v/>
      </c>
      <c r="AO525" s="138" t="str">
        <f>IF('Chiffres et fonctions'!$J$3=1,IF(COUNTIF(AO494:AO523,2)=0,"",COUNTIF(AO494:AO523,2)),IF('Chiffres et fonctions'!$J$3=2,IF(COUNTIF(AO494:AO523,4)=0,"","+ "&amp;(COUNTIF(AO494:AO523,4))),""))</f>
        <v/>
      </c>
      <c r="AP525" s="139" t="str">
        <f>IF('Chiffres et fonctions'!$J$3=1,IF(COUNTIF(AP494:AP523,2)=0,"",COUNTIF(AP494:AP523,2)),IF('Chiffres et fonctions'!$J$3=2,IF(COUNTIF(AP494:AP523,4)=0,"","+ "&amp;(COUNTIF(AP494:AP523,4))),""))</f>
        <v/>
      </c>
      <c r="AQ525" s="138" t="str">
        <f>IF('Chiffres et fonctions'!$J$3=1,IF(COUNTIF(AQ494:AQ523,2)=0,"",COUNTIF(AQ494:AQ523,2)),IF('Chiffres et fonctions'!$J$3=2,IF(COUNTIF(AQ494:AQ523,4)=0,"","+ "&amp;(COUNTIF(AQ494:AQ523,4))),""))</f>
        <v/>
      </c>
      <c r="AR525" s="139" t="str">
        <f>IF('Chiffres et fonctions'!$J$3=1,IF(COUNTIF(AR494:AR523,2)=0,"",COUNTIF(AR494:AR523,2)),IF('Chiffres et fonctions'!$J$3=2,IF(COUNTIF(AR494:AR523,4)=0,"","+ "&amp;(COUNTIF(AR494:AR523,4))),""))</f>
        <v/>
      </c>
      <c r="AS525" s="138" t="str">
        <f>IF('Chiffres et fonctions'!$J$3=1,IF(COUNTIF(AS494:AS523,2)=0,"",COUNTIF(AS494:AS523,2)),IF('Chiffres et fonctions'!$J$3=2,IF(COUNTIF(AS494:AS523,4)=0,"","+ "&amp;(COUNTIF(AS494:AS523,4))),""))</f>
        <v/>
      </c>
      <c r="AT525" s="139" t="str">
        <f>IF('Chiffres et fonctions'!$J$3=1,IF(COUNTIF(AT494:AT523,2)=0,"",COUNTIF(AT494:AT523,2)),IF('Chiffres et fonctions'!$J$3=2,IF(COUNTIF(AT494:AT523,4)=0,"","+ "&amp;(COUNTIF(AT494:AT523,4))),""))</f>
        <v/>
      </c>
      <c r="AU525" s="138" t="str">
        <f>IF('Chiffres et fonctions'!$J$3=1,IF(COUNTIF(AU494:AU523,2)=0,"",COUNTIF(AU494:AU523,2)),IF('Chiffres et fonctions'!$J$3=2,IF(COUNTIF(AU494:AU523,4)=0,"","+ "&amp;(COUNTIF(AU494:AU523,4))),""))</f>
        <v/>
      </c>
      <c r="AV525" s="139" t="str">
        <f>IF('Chiffres et fonctions'!$J$3=1,IF(COUNTIF(AV494:AV523,2)=0,"",COUNTIF(AV494:AV523,2)),IF('Chiffres et fonctions'!$J$3=2,IF(COUNTIF(AV494:AV523,4)=0,"","+ "&amp;(COUNTIF(AV494:AV523,4))),""))</f>
        <v/>
      </c>
      <c r="AW525" s="138" t="str">
        <f>IF('Chiffres et fonctions'!$J$3=1,IF(COUNTIF(AW494:AW523,2)=0,"",COUNTIF(AW494:AW523,2)),IF('Chiffres et fonctions'!$J$3=2,IF(COUNTIF(AW494:AW523,4)=0,"","+ "&amp;(COUNTIF(AW494:AW523,4))),""))</f>
        <v/>
      </c>
      <c r="AX525" s="139" t="str">
        <f>IF('Chiffres et fonctions'!$J$3=1,IF(COUNTIF(AX494:AX523,2)=0,"",COUNTIF(AX494:AX523,2)),IF('Chiffres et fonctions'!$J$3=2,IF(COUNTIF(AX494:AX523,4)=0,"","+ "&amp;(COUNTIF(AX494:AX523,4))),""))</f>
        <v/>
      </c>
      <c r="AY525" s="138" t="str">
        <f>IF('Chiffres et fonctions'!$J$3=1,IF(COUNTIF(AY494:AY523,2)=0,"",COUNTIF(AY494:AY523,2)),IF('Chiffres et fonctions'!$J$3=2,IF(COUNTIF(AY494:AY523,4)=0,"","+ "&amp;(COUNTIF(AY494:AY523,4))),""))</f>
        <v/>
      </c>
      <c r="AZ525" s="139" t="str">
        <f>IF('Chiffres et fonctions'!$J$3=1,IF(COUNTIF(AZ494:AZ523,2)=0,"",COUNTIF(AZ494:AZ523,2)),IF('Chiffres et fonctions'!$J$3=2,IF(COUNTIF(AZ494:AZ523,4)=0,"","+ "&amp;(COUNTIF(AZ494:AZ523,4))),""))</f>
        <v/>
      </c>
      <c r="BA525" s="138" t="str">
        <f>IF('Chiffres et fonctions'!$J$3=1,IF(COUNTIF(BA494:BA523,2)=0,"",COUNTIF(BA494:BA523,2)),IF('Chiffres et fonctions'!$J$3=2,IF(COUNTIF(BA494:BA523,4)=0,"","+ "&amp;(COUNTIF(BA494:BA523,4))),""))</f>
        <v/>
      </c>
      <c r="BB525" s="139" t="str">
        <f>IF('Chiffres et fonctions'!$J$3=1,IF(COUNTIF(BB494:BB523,2)=0,"",COUNTIF(BB494:BB523,2)),IF('Chiffres et fonctions'!$J$3=2,IF(COUNTIF(BB494:BB523,4)=0,"","+ "&amp;(COUNTIF(BB494:BB523,4))),""))</f>
        <v/>
      </c>
      <c r="BC525" s="121"/>
      <c r="BD525" s="370"/>
      <c r="BE525" s="148"/>
      <c r="BF525" s="149"/>
      <c r="BG525" s="150"/>
      <c r="BH525" s="149"/>
      <c r="BI525" s="149"/>
      <c r="BJ525" s="149"/>
      <c r="BK525" s="260"/>
      <c r="BL525" s="231"/>
      <c r="BM525" s="231"/>
      <c r="BN525" s="231"/>
      <c r="BO525" s="231"/>
      <c r="BP525" s="231"/>
      <c r="BQ525" s="231"/>
      <c r="BR525" s="122"/>
      <c r="BS525" s="122"/>
      <c r="BT525" s="172"/>
      <c r="BU525" s="226"/>
      <c r="BV525" s="222"/>
      <c r="BW525" s="226"/>
      <c r="BX525" s="222"/>
      <c r="BY525" s="123"/>
      <c r="BZ525" s="123"/>
      <c r="CA525" s="123"/>
      <c r="CB525" s="123"/>
      <c r="CC525" s="123"/>
      <c r="CD525" s="123"/>
      <c r="CE525" s="123"/>
      <c r="CF525" s="123"/>
      <c r="CG525" s="123"/>
      <c r="CH525" s="123"/>
      <c r="CI525" s="123"/>
      <c r="CJ525" s="123"/>
      <c r="CK525" s="123"/>
      <c r="CL525" s="123"/>
      <c r="CM525" s="123"/>
      <c r="CN525" s="123"/>
      <c r="CO525" s="123"/>
      <c r="CP525" s="123"/>
      <c r="CQ525" s="123"/>
      <c r="CR525" s="123"/>
      <c r="CS525" s="123"/>
      <c r="CT525" s="123"/>
      <c r="CU525" s="123"/>
      <c r="CV525" s="123"/>
      <c r="CW525" s="123"/>
      <c r="CX525" s="123"/>
      <c r="CY525" s="123"/>
      <c r="CZ525" s="123"/>
      <c r="DA525" s="123"/>
      <c r="DB525" s="123"/>
      <c r="DC525" s="123"/>
      <c r="DD525" s="123"/>
      <c r="DE525" s="123"/>
      <c r="DF525" s="123"/>
      <c r="DG525" s="123"/>
      <c r="DH525" s="123"/>
      <c r="DI525" s="123"/>
      <c r="DJ525" s="123"/>
      <c r="DK525" s="123"/>
      <c r="DL525" s="123"/>
      <c r="DM525" s="123"/>
      <c r="DN525" s="123"/>
      <c r="DO525" s="123"/>
      <c r="DP525" s="123"/>
      <c r="DQ525" s="123"/>
      <c r="DR525" s="123"/>
      <c r="DS525" s="123"/>
      <c r="DT525" s="123"/>
      <c r="DU525" s="123"/>
      <c r="DV525" s="123"/>
      <c r="DW525" s="123"/>
      <c r="DX525" s="123"/>
      <c r="DY525" s="123"/>
      <c r="DZ525" s="123"/>
      <c r="EA525" s="123"/>
      <c r="EB525" s="123"/>
      <c r="EC525" s="123"/>
      <c r="ED525" s="123"/>
      <c r="EE525" s="123"/>
      <c r="EF525" s="123"/>
      <c r="EG525" s="123"/>
      <c r="EH525" s="123"/>
      <c r="EI525" s="123"/>
      <c r="EJ525" s="123"/>
      <c r="EK525" s="123"/>
      <c r="EL525" s="123"/>
      <c r="EM525" s="123"/>
      <c r="EN525" s="123"/>
      <c r="EO525" s="123"/>
      <c r="EP525" s="123"/>
      <c r="EQ525" s="123"/>
      <c r="ER525" s="123"/>
      <c r="ES525" s="123"/>
      <c r="ET525" s="123"/>
      <c r="EU525" s="123"/>
      <c r="EV525" s="123"/>
      <c r="EW525" s="123"/>
      <c r="EX525" s="123"/>
      <c r="EY525" s="123"/>
      <c r="EZ525" s="123"/>
      <c r="FA525" s="123"/>
      <c r="FB525" s="123"/>
      <c r="FC525" s="123"/>
      <c r="FD525" s="123"/>
      <c r="FE525" s="123"/>
      <c r="FF525" s="123"/>
      <c r="FG525" s="123"/>
      <c r="FH525" s="123"/>
      <c r="FI525" s="123"/>
      <c r="FJ525" s="123"/>
      <c r="FK525" s="123"/>
      <c r="FL525" s="123"/>
      <c r="FM525" s="123"/>
      <c r="FN525" s="123"/>
      <c r="FO525" s="123"/>
      <c r="FP525" s="123"/>
      <c r="FQ525" s="123"/>
      <c r="FR525" s="123"/>
      <c r="FS525" s="123"/>
      <c r="FT525" s="123"/>
      <c r="FU525" s="123"/>
      <c r="FV525" s="123"/>
      <c r="FW525" s="123"/>
      <c r="FX525" s="123"/>
      <c r="FY525" s="123"/>
      <c r="FZ525" s="123"/>
      <c r="GA525" s="123"/>
      <c r="GB525" s="123"/>
      <c r="GC525" s="123"/>
      <c r="GD525" s="123"/>
      <c r="GE525" s="123"/>
      <c r="GF525" s="123"/>
      <c r="GG525" s="123"/>
      <c r="GH525" s="123"/>
      <c r="GI525" s="123"/>
      <c r="GJ525" s="123"/>
      <c r="GK525" s="123"/>
      <c r="GL525" s="123"/>
      <c r="GM525" s="123"/>
      <c r="GN525" s="123"/>
      <c r="GO525" s="123"/>
      <c r="GP525" s="123"/>
      <c r="GQ525" s="123"/>
      <c r="GR525" s="123"/>
      <c r="GS525" s="123"/>
      <c r="GT525" s="123"/>
      <c r="GU525" s="123"/>
      <c r="GV525" s="123"/>
      <c r="GW525" s="123"/>
      <c r="GX525" s="123"/>
      <c r="GY525" s="123"/>
      <c r="GZ525" s="123"/>
      <c r="HA525" s="123"/>
      <c r="HB525" s="123"/>
      <c r="HC525" s="123"/>
      <c r="HD525" s="123"/>
      <c r="HE525" s="123"/>
      <c r="HF525" s="123"/>
      <c r="HG525" s="123"/>
      <c r="HH525" s="123"/>
      <c r="HI525" s="123"/>
      <c r="HJ525" s="123"/>
      <c r="HK525" s="123"/>
      <c r="HL525" s="123"/>
      <c r="HM525" s="123"/>
      <c r="HN525" s="123"/>
      <c r="HO525" s="123"/>
      <c r="HP525" s="123"/>
      <c r="HQ525" s="123"/>
      <c r="HR525" s="123"/>
      <c r="HS525" s="123"/>
      <c r="HT525" s="123"/>
      <c r="HU525" s="123"/>
      <c r="HV525" s="123"/>
      <c r="HW525" s="123"/>
      <c r="HX525" s="123"/>
      <c r="HY525" s="123"/>
      <c r="HZ525" s="123"/>
      <c r="IA525" s="123"/>
      <c r="IB525" s="123"/>
      <c r="IC525" s="123"/>
      <c r="ID525" s="123"/>
      <c r="IE525" s="123"/>
      <c r="IF525" s="123"/>
      <c r="IG525" s="123"/>
      <c r="IH525" s="123"/>
      <c r="II525" s="123"/>
      <c r="IJ525" s="123"/>
      <c r="IK525" s="123"/>
      <c r="IL525" s="123"/>
      <c r="IM525" s="123"/>
      <c r="IN525" s="123"/>
      <c r="IO525" s="123"/>
      <c r="IP525" s="123"/>
      <c r="IQ525" s="123"/>
      <c r="IR525" s="123"/>
      <c r="IS525" s="123"/>
      <c r="IT525" s="123"/>
      <c r="IU525" s="123"/>
      <c r="IV525" s="123"/>
      <c r="IW525" s="123"/>
      <c r="IX525" s="123"/>
      <c r="IY525" s="123"/>
      <c r="IZ525" s="123"/>
      <c r="JA525" s="123"/>
      <c r="JB525" s="123"/>
      <c r="JC525" s="123"/>
      <c r="JD525" s="123"/>
      <c r="JE525" s="123"/>
      <c r="JF525" s="123"/>
      <c r="JG525" s="123"/>
      <c r="JH525" s="123"/>
      <c r="JI525" s="123"/>
      <c r="JJ525" s="123"/>
      <c r="JK525" s="123"/>
      <c r="JL525" s="123"/>
      <c r="JM525" s="123"/>
      <c r="JN525" s="123"/>
      <c r="JO525" s="123"/>
      <c r="JP525" s="123"/>
      <c r="JQ525" s="123"/>
      <c r="JR525" s="123"/>
      <c r="JS525" s="123"/>
      <c r="JT525" s="123"/>
      <c r="JU525" s="123"/>
      <c r="JV525" s="123"/>
      <c r="JW525" s="123"/>
      <c r="JX525" s="123"/>
      <c r="JY525" s="123"/>
      <c r="JZ525" s="123"/>
      <c r="KA525" s="123"/>
      <c r="KB525" s="123"/>
      <c r="KC525" s="123"/>
      <c r="KD525" s="123"/>
      <c r="KE525" s="123"/>
      <c r="KF525" s="123"/>
      <c r="KG525" s="123"/>
      <c r="KH525" s="123"/>
      <c r="KI525" s="123"/>
      <c r="KJ525" s="123"/>
      <c r="KK525" s="123"/>
      <c r="KL525" s="123"/>
      <c r="KM525" s="123"/>
      <c r="KN525" s="123"/>
      <c r="KO525" s="123"/>
      <c r="KP525" s="123"/>
      <c r="KQ525" s="123"/>
      <c r="KR525" s="123"/>
      <c r="KS525" s="123"/>
      <c r="KT525" s="123"/>
      <c r="KU525" s="123"/>
      <c r="KV525" s="123"/>
      <c r="KW525" s="123"/>
      <c r="KX525" s="123"/>
      <c r="KY525" s="123"/>
      <c r="KZ525" s="123"/>
      <c r="LA525" s="123"/>
      <c r="LB525" s="123"/>
      <c r="LC525" s="123"/>
      <c r="LD525" s="123"/>
      <c r="LE525" s="123"/>
      <c r="LF525" s="123"/>
      <c r="LG525" s="123"/>
      <c r="LH525" s="123"/>
      <c r="LI525" s="123"/>
      <c r="LJ525" s="123"/>
      <c r="LK525" s="123"/>
      <c r="LL525" s="123"/>
      <c r="LM525" s="123"/>
      <c r="LN525" s="123"/>
      <c r="LO525" s="123"/>
      <c r="LP525" s="123"/>
      <c r="LQ525" s="123"/>
      <c r="LR525" s="123"/>
      <c r="LS525" s="123"/>
      <c r="LT525" s="123"/>
      <c r="LU525" s="123"/>
      <c r="LV525" s="123"/>
      <c r="LW525" s="123"/>
      <c r="LX525" s="123"/>
      <c r="LY525" s="123"/>
      <c r="LZ525" s="123"/>
      <c r="MA525" s="123"/>
      <c r="MB525" s="123"/>
      <c r="MC525" s="123"/>
      <c r="MD525" s="123"/>
      <c r="ME525" s="123"/>
      <c r="MF525" s="123"/>
      <c r="MG525" s="123"/>
      <c r="MH525" s="123"/>
      <c r="MI525" s="123"/>
      <c r="MJ525" s="123"/>
      <c r="MK525" s="123"/>
      <c r="ML525" s="123"/>
      <c r="MM525" s="123"/>
      <c r="MN525" s="123"/>
      <c r="MO525" s="123"/>
      <c r="MP525" s="123"/>
      <c r="MQ525" s="123"/>
      <c r="MS525" s="224"/>
      <c r="MT525" s="378">
        <f>(COUNTA($O494:$BB523)/2)-SUM(MV525:NK525)</f>
        <v>0</v>
      </c>
      <c r="MU525" s="379"/>
      <c r="MV525" s="380">
        <f>SUM(MV494:MW523)</f>
        <v>0</v>
      </c>
      <c r="MW525" s="380"/>
      <c r="MX525" s="380">
        <f>SUM(MX494:MY523)</f>
        <v>0</v>
      </c>
      <c r="MY525" s="380"/>
      <c r="MZ525" s="380">
        <f>SUM(MZ494:NA523)</f>
        <v>0</v>
      </c>
      <c r="NA525" s="380"/>
      <c r="NB525" s="380">
        <f>SUM(NB494:NC523)</f>
        <v>0</v>
      </c>
      <c r="NC525" s="380"/>
      <c r="ND525" s="380">
        <f>SUM(ND494:NE523)</f>
        <v>0</v>
      </c>
      <c r="NE525" s="380"/>
      <c r="NF525" s="380">
        <f>SUM(NF494:NG523)</f>
        <v>0</v>
      </c>
      <c r="NG525" s="380"/>
      <c r="NH525" s="380">
        <f>SUM(NH494:NI523)</f>
        <v>0</v>
      </c>
      <c r="NI525" s="380"/>
      <c r="NJ525" s="380">
        <f>SUM(NJ494:NK523)</f>
        <v>0</v>
      </c>
      <c r="NK525" s="380"/>
      <c r="NL525" s="376">
        <f>SUM(NL494:NM523)</f>
        <v>0</v>
      </c>
      <c r="NM525" s="377"/>
      <c r="NN525" s="350"/>
    </row>
    <row r="526" spans="1:384" ht="10.199999999999999" customHeight="1" thickBot="1">
      <c r="B526" s="337"/>
      <c r="C526" s="44"/>
      <c r="D526" s="44"/>
      <c r="E526" s="44"/>
      <c r="F526" s="44"/>
      <c r="G526" s="44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4"/>
      <c r="S526" s="44"/>
      <c r="T526" s="44"/>
      <c r="U526" s="44"/>
      <c r="V526" s="44"/>
      <c r="W526" s="44"/>
      <c r="X526" s="44"/>
      <c r="Y526" s="44"/>
      <c r="Z526" s="44"/>
      <c r="AA526" s="44"/>
      <c r="AB526" s="44"/>
      <c r="AC526" s="44"/>
      <c r="AD526" s="44"/>
      <c r="AE526" s="44"/>
      <c r="AF526" s="44"/>
      <c r="AG526" s="44"/>
      <c r="AH526" s="44"/>
      <c r="AI526" s="44"/>
      <c r="AJ526" s="44"/>
      <c r="AK526" s="44"/>
      <c r="AL526" s="44"/>
      <c r="AM526" s="44"/>
      <c r="AN526" s="44"/>
      <c r="AO526" s="44"/>
      <c r="AP526" s="44"/>
      <c r="AQ526" s="44"/>
      <c r="AR526" s="44"/>
      <c r="AS526" s="44"/>
      <c r="AT526" s="44"/>
      <c r="AU526" s="44"/>
      <c r="AV526" s="44"/>
      <c r="AW526" s="44"/>
      <c r="AX526" s="44"/>
      <c r="AY526" s="44"/>
      <c r="AZ526" s="44"/>
      <c r="BA526" s="44"/>
      <c r="BB526" s="44"/>
      <c r="BC526" s="44"/>
      <c r="BD526" s="45"/>
      <c r="BE526" s="45"/>
      <c r="BF526" s="45"/>
      <c r="BG526" s="45"/>
      <c r="BH526" s="45"/>
      <c r="BI526" s="45"/>
      <c r="BJ526" s="45"/>
      <c r="BL526" s="45"/>
      <c r="BM526" s="45"/>
      <c r="BN526" s="45"/>
      <c r="BO526" s="45"/>
      <c r="BP526" s="45"/>
      <c r="BR526" s="45"/>
      <c r="BS526" s="44"/>
      <c r="BT526" s="45"/>
      <c r="BU526" s="223"/>
      <c r="BV526" s="223"/>
      <c r="BW526" s="223"/>
      <c r="BX526" s="223"/>
      <c r="BY526" s="169"/>
      <c r="BZ526" s="169"/>
      <c r="CA526" s="169"/>
      <c r="CB526" s="169"/>
      <c r="CC526" s="169"/>
      <c r="CD526" s="169"/>
      <c r="CE526" s="169"/>
      <c r="CF526" s="169"/>
      <c r="CG526" s="169"/>
      <c r="CH526" s="169"/>
      <c r="CI526" s="169"/>
      <c r="CJ526" s="169"/>
      <c r="CK526" s="169"/>
      <c r="CL526" s="169"/>
      <c r="CM526" s="169"/>
      <c r="CN526" s="169"/>
      <c r="CO526" s="169"/>
      <c r="CP526" s="169"/>
      <c r="CQ526" s="169"/>
      <c r="CR526" s="169"/>
      <c r="CS526" s="169"/>
      <c r="CT526" s="169"/>
      <c r="CU526" s="169"/>
      <c r="CV526" s="169"/>
      <c r="CW526" s="169"/>
      <c r="CX526" s="169"/>
      <c r="CY526" s="169"/>
      <c r="CZ526" s="169"/>
      <c r="DA526" s="169"/>
      <c r="DB526" s="169"/>
      <c r="DC526" s="169"/>
      <c r="DD526" s="169"/>
      <c r="DE526" s="169"/>
      <c r="EV526" s="338"/>
      <c r="EW526" s="338"/>
      <c r="EX526" s="338"/>
      <c r="EY526" s="338"/>
      <c r="EZ526" s="338"/>
      <c r="FA526" s="338"/>
      <c r="FB526" s="338"/>
      <c r="FC526" s="338"/>
      <c r="FD526" s="338"/>
      <c r="FE526" s="338"/>
      <c r="FF526" s="338"/>
      <c r="FG526" s="338"/>
      <c r="FH526" s="338"/>
      <c r="FI526" s="338"/>
      <c r="FJ526" s="338"/>
      <c r="FK526" s="338"/>
      <c r="FL526" s="338"/>
      <c r="FM526" s="338"/>
      <c r="FN526" s="338"/>
      <c r="FO526" s="338"/>
      <c r="FP526" s="338"/>
      <c r="FQ526" s="338"/>
      <c r="FR526" s="338"/>
      <c r="FS526" s="338"/>
      <c r="FT526" s="338"/>
      <c r="FU526" s="338"/>
      <c r="FV526" s="338"/>
      <c r="FW526" s="338"/>
      <c r="FX526" s="338"/>
      <c r="FY526" s="338"/>
      <c r="FZ526" s="338"/>
      <c r="GA526" s="338"/>
      <c r="GB526" s="338"/>
      <c r="GC526" s="338"/>
      <c r="GD526" s="338"/>
      <c r="GE526" s="338"/>
      <c r="GF526" s="338"/>
      <c r="GG526" s="338"/>
      <c r="GH526" s="338"/>
      <c r="GI526" s="338"/>
      <c r="GK526" s="338"/>
      <c r="GL526" s="338"/>
      <c r="GM526" s="338"/>
      <c r="GN526" s="338"/>
      <c r="GO526" s="338"/>
      <c r="GP526" s="338"/>
      <c r="GQ526" s="338"/>
      <c r="GR526" s="338"/>
      <c r="GS526" s="338"/>
      <c r="GT526" s="338"/>
      <c r="GU526" s="338"/>
      <c r="GV526" s="338"/>
      <c r="GW526" s="338"/>
      <c r="GX526" s="338"/>
      <c r="GY526" s="338"/>
      <c r="GZ526" s="338"/>
      <c r="HA526" s="338"/>
      <c r="HB526" s="338"/>
      <c r="HC526" s="338"/>
      <c r="HD526" s="338"/>
      <c r="HE526" s="338"/>
      <c r="HF526" s="338"/>
      <c r="HG526" s="338"/>
      <c r="HH526" s="338"/>
      <c r="HI526" s="338"/>
      <c r="HJ526" s="338"/>
      <c r="HK526" s="338"/>
      <c r="HL526" s="338"/>
      <c r="HM526" s="338"/>
      <c r="HN526" s="338"/>
      <c r="HO526" s="338"/>
      <c r="HP526" s="338"/>
      <c r="HQ526" s="338"/>
      <c r="HR526" s="338"/>
      <c r="HS526" s="338"/>
      <c r="HT526" s="338"/>
      <c r="HU526" s="338"/>
      <c r="HV526" s="338"/>
      <c r="HW526" s="338"/>
      <c r="HX526" s="338"/>
      <c r="HZ526" s="338"/>
      <c r="IA526" s="338"/>
      <c r="IB526" s="338"/>
      <c r="IC526" s="338"/>
      <c r="ID526" s="338"/>
      <c r="IE526" s="338"/>
      <c r="IF526" s="338"/>
      <c r="IG526" s="338"/>
      <c r="IH526" s="338"/>
      <c r="II526" s="338"/>
      <c r="IJ526" s="338"/>
      <c r="IK526" s="338"/>
      <c r="IL526" s="338"/>
      <c r="IM526" s="338"/>
      <c r="IN526" s="338"/>
      <c r="IO526" s="338"/>
      <c r="IP526" s="338"/>
      <c r="IQ526" s="338"/>
      <c r="IR526" s="338"/>
      <c r="IS526" s="338"/>
      <c r="IT526" s="338"/>
      <c r="IU526" s="338"/>
      <c r="IV526" s="338"/>
      <c r="IW526" s="338"/>
      <c r="IX526" s="338"/>
      <c r="IY526" s="338"/>
      <c r="IZ526" s="338"/>
      <c r="JA526" s="338"/>
      <c r="JB526" s="338"/>
      <c r="JC526" s="338"/>
      <c r="JD526" s="338"/>
      <c r="JE526" s="338"/>
      <c r="JF526" s="338"/>
      <c r="JG526" s="338"/>
      <c r="JH526" s="338"/>
      <c r="JI526" s="338"/>
      <c r="JJ526" s="338"/>
      <c r="JK526" s="338"/>
      <c r="JL526" s="338"/>
      <c r="JM526" s="338"/>
      <c r="JO526" s="338"/>
      <c r="JP526" s="338"/>
      <c r="JQ526" s="338"/>
      <c r="JR526" s="338"/>
      <c r="JS526" s="338"/>
      <c r="JT526" s="338"/>
      <c r="JU526" s="338"/>
      <c r="JV526" s="338"/>
      <c r="JW526" s="338"/>
      <c r="JX526" s="338"/>
      <c r="JY526" s="338"/>
      <c r="JZ526" s="338"/>
      <c r="KA526" s="338"/>
      <c r="KB526" s="338"/>
      <c r="KC526" s="338"/>
      <c r="KD526" s="338"/>
      <c r="KE526" s="338"/>
      <c r="KF526" s="338"/>
      <c r="KG526" s="338"/>
      <c r="KH526" s="338"/>
      <c r="KI526" s="338"/>
      <c r="KJ526" s="338"/>
      <c r="KK526" s="338"/>
      <c r="KL526" s="338"/>
      <c r="KM526" s="338"/>
      <c r="KN526" s="338"/>
      <c r="KO526" s="338"/>
      <c r="KP526" s="338"/>
      <c r="KQ526" s="338"/>
      <c r="KR526" s="338"/>
      <c r="KS526" s="338"/>
      <c r="KT526" s="338"/>
      <c r="KU526" s="338"/>
      <c r="KV526" s="338"/>
      <c r="KW526" s="338"/>
      <c r="KX526" s="338"/>
      <c r="KY526" s="338"/>
      <c r="KZ526" s="338"/>
      <c r="LA526" s="338"/>
      <c r="LB526" s="338"/>
      <c r="LD526" s="338"/>
      <c r="LE526" s="338"/>
      <c r="LF526" s="338"/>
      <c r="LG526" s="338"/>
      <c r="LH526" s="338"/>
      <c r="LI526" s="338"/>
      <c r="LJ526" s="338"/>
      <c r="LK526" s="338"/>
      <c r="LL526" s="338"/>
      <c r="LM526" s="338"/>
      <c r="LN526" s="338"/>
      <c r="LO526" s="338"/>
      <c r="LP526" s="338"/>
      <c r="LQ526" s="338"/>
      <c r="LR526" s="338"/>
      <c r="LS526" s="338"/>
      <c r="LT526" s="338"/>
      <c r="LU526" s="338"/>
      <c r="LV526" s="338"/>
      <c r="LW526" s="338"/>
      <c r="LX526" s="338"/>
      <c r="LY526" s="338"/>
      <c r="LZ526" s="338"/>
      <c r="MA526" s="338"/>
      <c r="MB526" s="338"/>
      <c r="MC526" s="338"/>
      <c r="MD526" s="338"/>
      <c r="ME526" s="338"/>
      <c r="MF526" s="338"/>
      <c r="MG526" s="338"/>
      <c r="MH526" s="338"/>
      <c r="MI526" s="338"/>
      <c r="MJ526" s="338"/>
      <c r="MK526" s="338"/>
      <c r="ML526" s="338"/>
      <c r="MM526" s="338"/>
      <c r="MN526" s="338"/>
      <c r="MO526" s="338"/>
      <c r="MP526" s="338"/>
      <c r="MQ526" s="338"/>
      <c r="MT526" s="316"/>
      <c r="MU526" s="316"/>
      <c r="MV526" s="316"/>
      <c r="MW526" s="316"/>
      <c r="MX526" s="316"/>
      <c r="MY526" s="316"/>
      <c r="MZ526" s="316"/>
      <c r="NA526" s="316"/>
      <c r="NB526" s="316"/>
      <c r="NC526" s="316"/>
      <c r="ND526" s="316"/>
      <c r="NE526" s="316"/>
      <c r="NF526" s="316"/>
      <c r="NG526" s="316"/>
      <c r="NH526" s="316"/>
      <c r="NI526" s="316"/>
      <c r="NJ526" s="316"/>
      <c r="NK526" s="316"/>
      <c r="NL526" s="316"/>
      <c r="NM526" s="316"/>
      <c r="NN526" s="350"/>
    </row>
    <row r="527" spans="1:384" ht="18" customHeight="1" thickBot="1">
      <c r="A527" s="26">
        <v>16</v>
      </c>
      <c r="B527" s="337"/>
      <c r="C527" s="320">
        <f>Conges!$B$18</f>
        <v>44911</v>
      </c>
      <c r="D527" s="321"/>
      <c r="E527" s="321"/>
      <c r="F527" s="321"/>
      <c r="G527" s="321"/>
      <c r="H527" s="321"/>
      <c r="I527" s="321"/>
      <c r="J527" s="321"/>
      <c r="K527" s="321"/>
      <c r="L527" s="321"/>
      <c r="M527" s="321"/>
      <c r="N527" s="321"/>
      <c r="O527" s="321"/>
      <c r="P527" s="321"/>
      <c r="Q527" s="321"/>
      <c r="R527" s="321"/>
      <c r="S527" s="321"/>
      <c r="T527" s="321"/>
      <c r="U527" s="321"/>
      <c r="V527" s="321"/>
      <c r="W527" s="321"/>
      <c r="X527" s="321"/>
      <c r="Y527" s="321"/>
      <c r="Z527" s="321"/>
      <c r="AA527" s="321"/>
      <c r="AB527" s="321"/>
      <c r="AC527" s="321"/>
      <c r="AD527" s="321"/>
      <c r="AE527" s="321"/>
      <c r="AF527" s="321"/>
      <c r="AG527" s="321"/>
      <c r="AH527" s="321"/>
      <c r="AI527" s="321"/>
      <c r="AJ527" s="321"/>
      <c r="AK527" s="321"/>
      <c r="AL527" s="321"/>
      <c r="AM527" s="321"/>
      <c r="AN527" s="321"/>
      <c r="AO527" s="321"/>
      <c r="AP527" s="321"/>
      <c r="AQ527" s="321"/>
      <c r="AR527" s="321"/>
      <c r="AS527" s="321"/>
      <c r="AT527" s="321"/>
      <c r="AU527" s="321"/>
      <c r="AV527" s="321"/>
      <c r="AW527" s="321"/>
      <c r="AX527" s="321"/>
      <c r="AY527" s="321"/>
      <c r="AZ527" s="321"/>
      <c r="BA527" s="321"/>
      <c r="BB527" s="321"/>
      <c r="BC527" s="321"/>
      <c r="BD527" s="370"/>
      <c r="BE527" s="359" t="str">
        <f>$BE$2</f>
        <v>H / jour</v>
      </c>
      <c r="BF527" s="360"/>
      <c r="BG527" s="363"/>
      <c r="BH527" s="353" t="s">
        <v>54</v>
      </c>
      <c r="BI527" s="353"/>
      <c r="BJ527" s="353" t="str">
        <f>$BJ$2</f>
        <v>Cumul moyen iddéal</v>
      </c>
      <c r="BK527" s="332"/>
      <c r="BL527" s="353" t="s">
        <v>69</v>
      </c>
      <c r="BM527" s="353" t="s">
        <v>70</v>
      </c>
      <c r="BN527" s="353" t="s">
        <v>73</v>
      </c>
      <c r="BO527" s="353" t="s">
        <v>74</v>
      </c>
      <c r="BP527" s="353" t="s">
        <v>71</v>
      </c>
      <c r="BQ527" s="353" t="s">
        <v>72</v>
      </c>
      <c r="BR527" s="393" t="s">
        <v>62</v>
      </c>
      <c r="BS527" s="391" t="s">
        <v>68</v>
      </c>
      <c r="BT527" s="362"/>
      <c r="BU527" s="395" t="str">
        <f>BU$2</f>
        <v>Heures Pointés Reel +ind</v>
      </c>
      <c r="BV527" s="397" t="str">
        <f>BV$2</f>
        <v>Heures Cumules Reel + ind</v>
      </c>
      <c r="BW527" s="395"/>
      <c r="BX527" s="397"/>
      <c r="BY527" s="169"/>
      <c r="BZ527" s="169"/>
      <c r="CA527" s="169"/>
      <c r="CB527" s="169"/>
      <c r="CC527" s="169"/>
      <c r="CD527" s="169"/>
      <c r="CE527" s="169"/>
      <c r="CF527" s="169"/>
      <c r="CG527" s="169"/>
      <c r="CH527" s="169"/>
      <c r="CI527" s="169"/>
      <c r="CJ527" s="169"/>
      <c r="CK527" s="169"/>
      <c r="CL527" s="169"/>
      <c r="CM527" s="169"/>
      <c r="CN527" s="169"/>
      <c r="CO527" s="169"/>
      <c r="CP527" s="169"/>
      <c r="CQ527" s="169"/>
      <c r="CR527" s="169"/>
      <c r="CS527" s="169"/>
      <c r="CT527" s="169"/>
      <c r="CU527" s="169"/>
      <c r="CV527" s="169"/>
      <c r="CW527" s="169"/>
      <c r="CX527" s="169"/>
      <c r="CY527" s="169"/>
      <c r="CZ527" s="169"/>
      <c r="DA527" s="169"/>
      <c r="DB527" s="169"/>
      <c r="DC527" s="169"/>
      <c r="DD527" s="169"/>
      <c r="DE527" s="169"/>
      <c r="EV527" s="338"/>
      <c r="EW527" s="338"/>
      <c r="EX527" s="338"/>
      <c r="EY527" s="338"/>
      <c r="EZ527" s="338"/>
      <c r="FA527" s="338"/>
      <c r="FB527" s="338"/>
      <c r="FC527" s="338"/>
      <c r="FD527" s="338"/>
      <c r="FE527" s="338"/>
      <c r="FF527" s="338"/>
      <c r="FG527" s="338"/>
      <c r="FH527" s="338"/>
      <c r="FI527" s="338"/>
      <c r="FJ527" s="338"/>
      <c r="FK527" s="338"/>
      <c r="FL527" s="338"/>
      <c r="FM527" s="338"/>
      <c r="FN527" s="338"/>
      <c r="FO527" s="338"/>
      <c r="FP527" s="338"/>
      <c r="FQ527" s="338"/>
      <c r="FR527" s="338"/>
      <c r="FS527" s="338"/>
      <c r="FT527" s="338"/>
      <c r="FU527" s="338"/>
      <c r="FV527" s="338"/>
      <c r="FW527" s="338"/>
      <c r="FX527" s="338"/>
      <c r="FY527" s="338"/>
      <c r="FZ527" s="338"/>
      <c r="GA527" s="338"/>
      <c r="GB527" s="338"/>
      <c r="GC527" s="338"/>
      <c r="GD527" s="338"/>
      <c r="GE527" s="338"/>
      <c r="GF527" s="338"/>
      <c r="GG527" s="338"/>
      <c r="GH527" s="338"/>
      <c r="GI527" s="338"/>
      <c r="GK527" s="338"/>
      <c r="GL527" s="338"/>
      <c r="GM527" s="338"/>
      <c r="GN527" s="338"/>
      <c r="GO527" s="338"/>
      <c r="GP527" s="338"/>
      <c r="GQ527" s="338"/>
      <c r="GR527" s="338"/>
      <c r="GS527" s="338"/>
      <c r="GT527" s="338"/>
      <c r="GU527" s="338"/>
      <c r="GV527" s="338"/>
      <c r="GW527" s="338"/>
      <c r="GX527" s="338"/>
      <c r="GY527" s="338"/>
      <c r="GZ527" s="338"/>
      <c r="HA527" s="338"/>
      <c r="HB527" s="338"/>
      <c r="HC527" s="338"/>
      <c r="HD527" s="338"/>
      <c r="HE527" s="338"/>
      <c r="HF527" s="338"/>
      <c r="HG527" s="338"/>
      <c r="HH527" s="338"/>
      <c r="HI527" s="338"/>
      <c r="HJ527" s="338"/>
      <c r="HK527" s="338"/>
      <c r="HL527" s="338"/>
      <c r="HM527" s="338"/>
      <c r="HN527" s="338"/>
      <c r="HO527" s="338"/>
      <c r="HP527" s="338"/>
      <c r="HQ527" s="338"/>
      <c r="HR527" s="338"/>
      <c r="HS527" s="338"/>
      <c r="HT527" s="338"/>
      <c r="HU527" s="338"/>
      <c r="HV527" s="338"/>
      <c r="HW527" s="338"/>
      <c r="HX527" s="338"/>
      <c r="HZ527" s="338"/>
      <c r="IA527" s="338"/>
      <c r="IB527" s="338"/>
      <c r="IC527" s="338"/>
      <c r="ID527" s="338"/>
      <c r="IE527" s="338"/>
      <c r="IF527" s="338"/>
      <c r="IG527" s="338"/>
      <c r="IH527" s="338"/>
      <c r="II527" s="338"/>
      <c r="IJ527" s="338"/>
      <c r="IK527" s="338"/>
      <c r="IL527" s="338"/>
      <c r="IM527" s="338"/>
      <c r="IN527" s="338"/>
      <c r="IO527" s="338"/>
      <c r="IP527" s="338"/>
      <c r="IQ527" s="338"/>
      <c r="IR527" s="338"/>
      <c r="IS527" s="338"/>
      <c r="IT527" s="338"/>
      <c r="IU527" s="338"/>
      <c r="IV527" s="338"/>
      <c r="IW527" s="338"/>
      <c r="IX527" s="338"/>
      <c r="IY527" s="338"/>
      <c r="IZ527" s="338"/>
      <c r="JA527" s="338"/>
      <c r="JB527" s="338"/>
      <c r="JC527" s="338"/>
      <c r="JD527" s="338"/>
      <c r="JE527" s="338"/>
      <c r="JF527" s="338"/>
      <c r="JG527" s="338"/>
      <c r="JH527" s="338"/>
      <c r="JI527" s="338"/>
      <c r="JJ527" s="338"/>
      <c r="JK527" s="338"/>
      <c r="JL527" s="338"/>
      <c r="JM527" s="338"/>
      <c r="JO527" s="338"/>
      <c r="JP527" s="338"/>
      <c r="JQ527" s="338"/>
      <c r="JR527" s="338"/>
      <c r="JS527" s="338"/>
      <c r="JT527" s="338"/>
      <c r="JU527" s="338"/>
      <c r="JV527" s="338"/>
      <c r="JW527" s="338"/>
      <c r="JX527" s="338"/>
      <c r="JY527" s="338"/>
      <c r="JZ527" s="338"/>
      <c r="KA527" s="338"/>
      <c r="KB527" s="338"/>
      <c r="KC527" s="338"/>
      <c r="KD527" s="338"/>
      <c r="KE527" s="338"/>
      <c r="KF527" s="338"/>
      <c r="KG527" s="338"/>
      <c r="KH527" s="338"/>
      <c r="KI527" s="338"/>
      <c r="KJ527" s="338"/>
      <c r="KK527" s="338"/>
      <c r="KL527" s="338"/>
      <c r="KM527" s="338"/>
      <c r="KN527" s="338"/>
      <c r="KO527" s="338"/>
      <c r="KP527" s="338"/>
      <c r="KQ527" s="338"/>
      <c r="KR527" s="338"/>
      <c r="KS527" s="338"/>
      <c r="KT527" s="338"/>
      <c r="KU527" s="338"/>
      <c r="KV527" s="338"/>
      <c r="KW527" s="338"/>
      <c r="KX527" s="338"/>
      <c r="KY527" s="338"/>
      <c r="KZ527" s="338"/>
      <c r="LA527" s="338"/>
      <c r="LB527" s="338"/>
      <c r="LD527" s="338"/>
      <c r="LE527" s="338"/>
      <c r="LF527" s="338"/>
      <c r="LG527" s="338"/>
      <c r="LH527" s="338"/>
      <c r="LI527" s="338"/>
      <c r="LJ527" s="338"/>
      <c r="LK527" s="338"/>
      <c r="LL527" s="338"/>
      <c r="LM527" s="338"/>
      <c r="LN527" s="338"/>
      <c r="LO527" s="338"/>
      <c r="LP527" s="338"/>
      <c r="LQ527" s="338"/>
      <c r="LR527" s="338"/>
      <c r="LS527" s="338"/>
      <c r="LT527" s="338"/>
      <c r="LU527" s="338"/>
      <c r="LV527" s="338"/>
      <c r="LW527" s="338"/>
      <c r="LX527" s="338"/>
      <c r="LY527" s="338"/>
      <c r="LZ527" s="338"/>
      <c r="MA527" s="338"/>
      <c r="MB527" s="338"/>
      <c r="MC527" s="338"/>
      <c r="MD527" s="338"/>
      <c r="ME527" s="338"/>
      <c r="MF527" s="338"/>
      <c r="MG527" s="338"/>
      <c r="MH527" s="338"/>
      <c r="MI527" s="338"/>
      <c r="MJ527" s="338"/>
      <c r="MK527" s="338"/>
      <c r="ML527" s="338"/>
      <c r="MM527" s="338"/>
      <c r="MN527" s="338"/>
      <c r="MO527" s="338"/>
      <c r="MP527" s="338"/>
      <c r="MQ527" s="338"/>
      <c r="MT527" s="381" t="s">
        <v>12</v>
      </c>
      <c r="MU527" s="381"/>
      <c r="MV527" s="381"/>
      <c r="MW527" s="381"/>
      <c r="MX527" s="381"/>
      <c r="MY527" s="381"/>
      <c r="MZ527" s="381"/>
      <c r="NA527" s="381"/>
      <c r="NB527" s="381"/>
      <c r="NC527" s="381"/>
      <c r="ND527" s="381"/>
      <c r="NE527" s="381"/>
      <c r="NF527" s="381"/>
      <c r="NG527" s="381"/>
      <c r="NH527" s="381"/>
      <c r="NI527" s="381"/>
      <c r="NJ527" s="381"/>
      <c r="NK527" s="381"/>
      <c r="NL527" s="381"/>
      <c r="NM527" s="381"/>
      <c r="NN527" s="350"/>
      <c r="NR527" s="330" t="s">
        <v>56</v>
      </c>
      <c r="NS527" s="330"/>
      <c r="NT527" s="330"/>
    </row>
    <row r="528" spans="1:384" ht="10.199999999999999" customHeight="1">
      <c r="A528" s="25"/>
      <c r="B528" s="337"/>
      <c r="C528" s="335">
        <f>C527</f>
        <v>44911</v>
      </c>
      <c r="D528" s="16"/>
      <c r="E528" s="349" t="str">
        <f>$E$3</f>
        <v>Sans Renfort</v>
      </c>
      <c r="F528" s="349"/>
      <c r="G528" s="349"/>
      <c r="H528" s="10"/>
      <c r="I528" s="10"/>
      <c r="J528" s="10"/>
      <c r="K528" s="10"/>
      <c r="L528" s="10"/>
      <c r="M528" s="10"/>
      <c r="N528" s="316">
        <v>7</v>
      </c>
      <c r="O528" s="316"/>
      <c r="P528" s="316">
        <v>8</v>
      </c>
      <c r="Q528" s="316"/>
      <c r="R528" s="316">
        <v>9</v>
      </c>
      <c r="S528" s="316"/>
      <c r="T528" s="316">
        <v>10</v>
      </c>
      <c r="U528" s="316"/>
      <c r="V528" s="316">
        <v>11</v>
      </c>
      <c r="W528" s="316"/>
      <c r="X528" s="316">
        <v>12</v>
      </c>
      <c r="Y528" s="316"/>
      <c r="Z528" s="316">
        <v>13</v>
      </c>
      <c r="AA528" s="316"/>
      <c r="AB528" s="316">
        <v>14</v>
      </c>
      <c r="AC528" s="316"/>
      <c r="AD528" s="316">
        <v>15</v>
      </c>
      <c r="AE528" s="316"/>
      <c r="AF528" s="316">
        <v>16</v>
      </c>
      <c r="AG528" s="316"/>
      <c r="AH528" s="316">
        <v>17</v>
      </c>
      <c r="AI528" s="316"/>
      <c r="AJ528" s="316">
        <v>18</v>
      </c>
      <c r="AK528" s="316"/>
      <c r="AL528" s="316">
        <v>19</v>
      </c>
      <c r="AM528" s="316"/>
      <c r="AN528" s="316">
        <v>20</v>
      </c>
      <c r="AO528" s="316"/>
      <c r="AP528" s="316">
        <v>21</v>
      </c>
      <c r="AQ528" s="316"/>
      <c r="AR528" s="316">
        <v>22</v>
      </c>
      <c r="AS528" s="316"/>
      <c r="AT528" s="316">
        <v>23</v>
      </c>
      <c r="AU528" s="316"/>
      <c r="AV528" s="316">
        <v>24</v>
      </c>
      <c r="AW528" s="316"/>
      <c r="AX528" s="316">
        <v>1</v>
      </c>
      <c r="AY528" s="316"/>
      <c r="AZ528" s="316">
        <v>2</v>
      </c>
      <c r="BA528" s="316"/>
      <c r="BB528" s="316">
        <v>3</v>
      </c>
      <c r="BC528" s="346"/>
      <c r="BD528" s="370"/>
      <c r="BE528" s="361"/>
      <c r="BF528" s="362"/>
      <c r="BG528" s="364"/>
      <c r="BH528" s="354"/>
      <c r="BI528" s="354"/>
      <c r="BJ528" s="354"/>
      <c r="BK528" s="333"/>
      <c r="BL528" s="354"/>
      <c r="BM528" s="354"/>
      <c r="BN528" s="354"/>
      <c r="BO528" s="354"/>
      <c r="BP528" s="354"/>
      <c r="BQ528" s="354"/>
      <c r="BR528" s="394"/>
      <c r="BS528" s="392"/>
      <c r="BT528" s="362"/>
      <c r="BU528" s="396"/>
      <c r="BV528" s="398"/>
      <c r="BW528" s="396"/>
      <c r="BX528" s="398"/>
      <c r="MT528" s="374">
        <v>1</v>
      </c>
      <c r="MU528" s="316"/>
      <c r="MV528" s="316">
        <v>2</v>
      </c>
      <c r="MW528" s="316"/>
      <c r="MX528" s="316">
        <v>3</v>
      </c>
      <c r="MY528" s="316"/>
      <c r="MZ528" s="316">
        <v>4</v>
      </c>
      <c r="NA528" s="316"/>
      <c r="NB528" s="316">
        <v>5</v>
      </c>
      <c r="NC528" s="316"/>
      <c r="ND528" s="316">
        <v>6</v>
      </c>
      <c r="NE528" s="316"/>
      <c r="NF528" s="316">
        <v>7</v>
      </c>
      <c r="NG528" s="316"/>
      <c r="NH528" s="316">
        <v>8</v>
      </c>
      <c r="NI528" s="316"/>
      <c r="NJ528" s="316">
        <v>9</v>
      </c>
      <c r="NK528" s="316"/>
      <c r="NL528" s="382" t="s">
        <v>12</v>
      </c>
      <c r="NM528" s="383"/>
      <c r="NN528" s="350"/>
      <c r="NR528" s="30" t="s">
        <v>57</v>
      </c>
      <c r="NS528" s="30" t="s">
        <v>58</v>
      </c>
      <c r="NT528" s="30" t="s">
        <v>59</v>
      </c>
    </row>
    <row r="529" spans="1:384" ht="10.199999999999999" customHeight="1">
      <c r="A529" s="25"/>
      <c r="B529" s="337"/>
      <c r="C529" s="335"/>
      <c r="D529" s="15"/>
      <c r="E529" s="322" t="str">
        <f>IFERROR(G543*'Chiffres et fonctions'!$J$6,"CA à Produire")</f>
        <v>CA à Produire</v>
      </c>
      <c r="F529" s="322"/>
      <c r="G529" s="322"/>
      <c r="H529" s="323">
        <f>IF(BC559&lt;&gt;0,3,0)</f>
        <v>0</v>
      </c>
      <c r="I529" s="387">
        <f>Prenoms!$B$2</f>
        <v>0</v>
      </c>
      <c r="J529" s="388"/>
      <c r="K529" s="388"/>
      <c r="L529" s="388"/>
      <c r="M529" s="388"/>
      <c r="N529" s="60" t="str">
        <f>IF(NL529&lt;&gt;0,"",IF(Conges!U36=0,"",Conges!U36))</f>
        <v/>
      </c>
      <c r="O529" s="61"/>
      <c r="P529" s="62"/>
      <c r="Q529" s="62"/>
      <c r="R529" s="62"/>
      <c r="S529" s="62"/>
      <c r="T529" s="62"/>
      <c r="U529" s="62"/>
      <c r="V529" s="63"/>
      <c r="W529" s="62"/>
      <c r="X529" s="62"/>
      <c r="Y529" s="62"/>
      <c r="Z529" s="62"/>
      <c r="AA529" s="62"/>
      <c r="AB529" s="62"/>
      <c r="AC529" s="62"/>
      <c r="AD529" s="62"/>
      <c r="AE529" s="61"/>
      <c r="AF529" s="62"/>
      <c r="AG529" s="62"/>
      <c r="AH529" s="62"/>
      <c r="AI529" s="62"/>
      <c r="AJ529" s="63"/>
      <c r="AK529" s="62"/>
      <c r="AL529" s="62"/>
      <c r="AM529" s="62"/>
      <c r="AN529" s="62"/>
      <c r="AO529" s="62"/>
      <c r="AP529" s="62"/>
      <c r="AQ529" s="62"/>
      <c r="AR529" s="62"/>
      <c r="AS529" s="62"/>
      <c r="AT529" s="62"/>
      <c r="AU529" s="61"/>
      <c r="AV529" s="62"/>
      <c r="AW529" s="62"/>
      <c r="AX529" s="62"/>
      <c r="AY529" s="62"/>
      <c r="AZ529" s="62"/>
      <c r="BA529" s="62"/>
      <c r="BB529" s="63"/>
      <c r="BC529" s="64">
        <f>IF(NL529&lt;&gt;0,(IF(Conges!U$36=0,0,3)),0)</f>
        <v>0</v>
      </c>
      <c r="BD529" s="370"/>
      <c r="BE529" s="389">
        <f>IF(OR(Conges!U$36="A",Conges!U$36="V"),Prenoms!L$2,NL529)</f>
        <v>0</v>
      </c>
      <c r="BF529" s="390"/>
      <c r="BG529" s="261"/>
      <c r="BH529" s="262">
        <f t="shared" ref="BH529:BH558" si="723">IF(BO529=0,BM529+BH494,BO529+BH494)</f>
        <v>0</v>
      </c>
      <c r="BI529" s="263" t="str">
        <f t="shared" ref="BI529:BI558" si="724">IF(BO529=0,"",$BI$1)</f>
        <v/>
      </c>
      <c r="BJ529" s="273">
        <v>0</v>
      </c>
      <c r="BK529" s="274">
        <f>BH529-BJ529</f>
        <v>0</v>
      </c>
      <c r="BL529" s="275">
        <f t="shared" ref="BL529" si="725">$NL529</f>
        <v>0</v>
      </c>
      <c r="BM529" s="275">
        <f t="shared" ref="BM529" si="726">$BE529</f>
        <v>0</v>
      </c>
      <c r="BN529" s="275">
        <f>SUM('Heures Pointage'!$D$21:$E$21)</f>
        <v>0</v>
      </c>
      <c r="BO529" s="275">
        <f>SUM('Heures et Indemnites'!$D$21:$E$21)</f>
        <v>0</v>
      </c>
      <c r="BP529" s="276">
        <f t="shared" ref="BP529" si="727">$NT529</f>
        <v>0</v>
      </c>
      <c r="BQ529" s="276">
        <f>'Heures Pointage'!$AB$21</f>
        <v>0</v>
      </c>
      <c r="BR529" s="277">
        <f t="shared" ref="BR529" si="728">$BH$1054</f>
        <v>0</v>
      </c>
      <c r="BS529" s="141">
        <f>Prenoms!$C$2</f>
        <v>0</v>
      </c>
      <c r="BT529" s="146"/>
      <c r="BU529" s="212">
        <f>SUM('Heures et Indemnites'!$D$21:$E$21)</f>
        <v>0</v>
      </c>
      <c r="BV529" s="217">
        <f>SUM('Heures et Indemnites'!$D$6:$E$21)</f>
        <v>0</v>
      </c>
      <c r="BW529" s="212"/>
      <c r="BX529" s="217"/>
      <c r="MT529" s="384">
        <f>(COUNTA($O529:$BB529)/2)-SUM(MV529:NK529)</f>
        <v>0</v>
      </c>
      <c r="MU529" s="385">
        <f t="shared" ref="MU529:MU544" si="729">(COUNTA($O529:$BB529))/2</f>
        <v>0</v>
      </c>
      <c r="MV529" s="385">
        <f t="shared" ref="MV529:MV558" si="730">(COUNTIF($O529:$BB529,MV$3))/2</f>
        <v>0</v>
      </c>
      <c r="MW529" s="385"/>
      <c r="MX529" s="385">
        <f t="shared" ref="MX529:MX558" si="731">(COUNTIF($O529:$BB529,MX$3))/2</f>
        <v>0</v>
      </c>
      <c r="MY529" s="385"/>
      <c r="MZ529" s="385">
        <f t="shared" ref="MZ529:MZ558" si="732">(COUNTIF($O529:$BB529,MZ$3))/2</f>
        <v>0</v>
      </c>
      <c r="NA529" s="385"/>
      <c r="NB529" s="385">
        <f t="shared" ref="NB529:NB558" si="733">(COUNTIF($O529:$BB529,NB$3))/2</f>
        <v>0</v>
      </c>
      <c r="NC529" s="385"/>
      <c r="ND529" s="385">
        <f t="shared" ref="ND529:ND558" si="734">(COUNTIF($O529:$BB529,ND$3))/2</f>
        <v>0</v>
      </c>
      <c r="NE529" s="385"/>
      <c r="NF529" s="385">
        <f t="shared" ref="NF529:NF558" si="735">(COUNTIF($O529:$BB529,NF$3))/2</f>
        <v>0</v>
      </c>
      <c r="NG529" s="385"/>
      <c r="NH529" s="385">
        <f t="shared" ref="NH529:NH558" si="736">(COUNTIF($O529:$BB529,NH$3))/2</f>
        <v>0</v>
      </c>
      <c r="NI529" s="385"/>
      <c r="NJ529" s="385">
        <f t="shared" ref="NJ529:NJ558" si="737">(COUNTIF($O529:$BB529,NJ$3))/2</f>
        <v>0</v>
      </c>
      <c r="NK529" s="385"/>
      <c r="NL529" s="385">
        <f>(COUNTA($O529:$BB529))/2</f>
        <v>0</v>
      </c>
      <c r="NM529" s="386"/>
      <c r="NN529" s="350"/>
      <c r="NR529" s="30">
        <f t="shared" ref="NR529:NR558" si="738">IF(SUM(W529:AD529)&gt;0,1,0)</f>
        <v>0</v>
      </c>
      <c r="NS529" s="30">
        <f t="shared" ref="NS529:NS558" si="739">IF(SUM(AM529:BB529)&gt;0,1,0)</f>
        <v>0</v>
      </c>
      <c r="NT529" s="30">
        <f t="shared" ref="NT529:NT558" si="740">IF(SUM(NR529:NS529)=0,0,SUM(NR529:NS529))</f>
        <v>0</v>
      </c>
    </row>
    <row r="530" spans="1:384" ht="10.199999999999999" customHeight="1">
      <c r="A530" s="25"/>
      <c r="B530" s="337"/>
      <c r="C530" s="335"/>
      <c r="D530" s="15"/>
      <c r="E530" s="322"/>
      <c r="F530" s="322"/>
      <c r="G530" s="322"/>
      <c r="H530" s="323"/>
      <c r="I530" s="328">
        <f>Prenoms!$B$3</f>
        <v>0</v>
      </c>
      <c r="J530" s="329"/>
      <c r="K530" s="329"/>
      <c r="L530" s="329"/>
      <c r="M530" s="329"/>
      <c r="N530" s="78" t="str">
        <f>IF(NL530&lt;&gt;0,"",IF(Conges!U37=0,"",Conges!U37))</f>
        <v/>
      </c>
      <c r="O530" s="79"/>
      <c r="P530" s="80"/>
      <c r="Q530" s="80"/>
      <c r="R530" s="80"/>
      <c r="S530" s="80"/>
      <c r="T530" s="80"/>
      <c r="U530" s="80"/>
      <c r="V530" s="81"/>
      <c r="W530" s="80"/>
      <c r="X530" s="80"/>
      <c r="Y530" s="80"/>
      <c r="Z530" s="80"/>
      <c r="AA530" s="80"/>
      <c r="AB530" s="80"/>
      <c r="AC530" s="80"/>
      <c r="AD530" s="80"/>
      <c r="AE530" s="79"/>
      <c r="AF530" s="80"/>
      <c r="AG530" s="80"/>
      <c r="AH530" s="80"/>
      <c r="AI530" s="80"/>
      <c r="AJ530" s="81"/>
      <c r="AK530" s="80"/>
      <c r="AL530" s="80"/>
      <c r="AM530" s="80"/>
      <c r="AN530" s="80"/>
      <c r="AO530" s="80"/>
      <c r="AP530" s="80"/>
      <c r="AQ530" s="80"/>
      <c r="AR530" s="80"/>
      <c r="AS530" s="80"/>
      <c r="AT530" s="80"/>
      <c r="AU530" s="79"/>
      <c r="AV530" s="80"/>
      <c r="AW530" s="80"/>
      <c r="AX530" s="80"/>
      <c r="AY530" s="80"/>
      <c r="AZ530" s="80"/>
      <c r="BA530" s="80"/>
      <c r="BB530" s="81"/>
      <c r="BC530" s="82">
        <f>IF(NL530&lt;&gt;0,(IF(Conges!U$37=0,0,3)),0)</f>
        <v>0</v>
      </c>
      <c r="BD530" s="370"/>
      <c r="BE530" s="357">
        <f>IF(OR(Conges!U$37="A",Conges!U$37="V"),Prenoms!L$3,NL530)</f>
        <v>0</v>
      </c>
      <c r="BF530" s="358"/>
      <c r="BG530" s="264"/>
      <c r="BH530" s="265">
        <f t="shared" si="723"/>
        <v>0</v>
      </c>
      <c r="BI530" s="266" t="str">
        <f t="shared" si="724"/>
        <v/>
      </c>
      <c r="BJ530" s="278">
        <v>0</v>
      </c>
      <c r="BK530" s="279">
        <f t="shared" ref="BK530:BK558" si="741">BH530-BJ530</f>
        <v>0</v>
      </c>
      <c r="BL530" s="280">
        <f t="shared" si="719"/>
        <v>0</v>
      </c>
      <c r="BM530" s="280">
        <f t="shared" si="720"/>
        <v>0</v>
      </c>
      <c r="BN530" s="280">
        <f>SUM('Heures Pointage'!$AD$21:$AE$21)</f>
        <v>0</v>
      </c>
      <c r="BO530" s="280">
        <f>SUM('Heures et Indemnites'!$AD$21:$AE$21)</f>
        <v>0</v>
      </c>
      <c r="BP530" s="281">
        <f t="shared" si="721"/>
        <v>0</v>
      </c>
      <c r="BQ530" s="281">
        <f>'Heures Pointage'!$BB$21</f>
        <v>0</v>
      </c>
      <c r="BR530" s="282">
        <f t="shared" ref="BR530" si="742">$BH$1055</f>
        <v>0</v>
      </c>
      <c r="BS530" s="142">
        <f>Prenoms!$C$3</f>
        <v>0</v>
      </c>
      <c r="BT530" s="170"/>
      <c r="BU530" s="211">
        <f>SUM('Heures et Indemnites'!$AD$21:$AE$21)</f>
        <v>0</v>
      </c>
      <c r="BV530" s="218">
        <f>SUM('Heures et Indemnites'!$AD$6:$AE$21)</f>
        <v>0</v>
      </c>
      <c r="BW530" s="211"/>
      <c r="BX530" s="218"/>
      <c r="MT530" s="369">
        <f t="shared" ref="MT530:MT558" si="743">(COUNTA($O530:$BB530)/2)-SUM(MV530:NK530)</f>
        <v>0</v>
      </c>
      <c r="MU530" s="351">
        <f t="shared" si="729"/>
        <v>0</v>
      </c>
      <c r="MV530" s="351">
        <f t="shared" si="730"/>
        <v>0</v>
      </c>
      <c r="MW530" s="351"/>
      <c r="MX530" s="351">
        <f t="shared" si="731"/>
        <v>0</v>
      </c>
      <c r="MY530" s="351"/>
      <c r="MZ530" s="351">
        <f t="shared" si="732"/>
        <v>0</v>
      </c>
      <c r="NA530" s="351"/>
      <c r="NB530" s="351">
        <f t="shared" si="733"/>
        <v>0</v>
      </c>
      <c r="NC530" s="351"/>
      <c r="ND530" s="351">
        <f t="shared" si="734"/>
        <v>0</v>
      </c>
      <c r="NE530" s="351"/>
      <c r="NF530" s="351">
        <f t="shared" si="735"/>
        <v>0</v>
      </c>
      <c r="NG530" s="351"/>
      <c r="NH530" s="351">
        <f t="shared" si="736"/>
        <v>0</v>
      </c>
      <c r="NI530" s="351"/>
      <c r="NJ530" s="351">
        <f t="shared" si="737"/>
        <v>0</v>
      </c>
      <c r="NK530" s="351"/>
      <c r="NL530" s="351">
        <f t="shared" ref="NL530:NL558" si="744">(COUNTA($O530:$BB530))/2</f>
        <v>0</v>
      </c>
      <c r="NM530" s="352"/>
      <c r="NN530" s="350"/>
      <c r="NR530" s="30">
        <f t="shared" si="738"/>
        <v>0</v>
      </c>
      <c r="NS530" s="30">
        <f t="shared" si="739"/>
        <v>0</v>
      </c>
      <c r="NT530" s="30">
        <f t="shared" si="740"/>
        <v>0</v>
      </c>
    </row>
    <row r="531" spans="1:384" ht="10.199999999999999" customHeight="1">
      <c r="A531" s="25"/>
      <c r="B531" s="337"/>
      <c r="C531" s="335"/>
      <c r="D531" s="15"/>
      <c r="E531" s="324" t="str">
        <f>$E$6</f>
        <v>Avec Renfort</v>
      </c>
      <c r="F531" s="324"/>
      <c r="G531" s="324"/>
      <c r="H531" s="323"/>
      <c r="I531" s="325" t="str">
        <f>Prenoms!$B$4</f>
        <v>j.do</v>
      </c>
      <c r="J531" s="326"/>
      <c r="K531" s="326"/>
      <c r="L531" s="326"/>
      <c r="M531" s="326"/>
      <c r="N531" s="65" t="str">
        <f>IF(NL531&lt;&gt;0,"",IF(Conges!U38=0,"",Conges!U38))</f>
        <v/>
      </c>
      <c r="O531" s="66"/>
      <c r="P531" s="67"/>
      <c r="Q531" s="67"/>
      <c r="R531" s="67"/>
      <c r="S531" s="67"/>
      <c r="T531" s="67"/>
      <c r="U531" s="67"/>
      <c r="V531" s="68"/>
      <c r="W531" s="67"/>
      <c r="X531" s="67"/>
      <c r="Y531" s="67"/>
      <c r="Z531" s="67"/>
      <c r="AA531" s="67"/>
      <c r="AB531" s="67"/>
      <c r="AC531" s="67"/>
      <c r="AD531" s="67"/>
      <c r="AE531" s="66"/>
      <c r="AF531" s="67"/>
      <c r="AG531" s="67"/>
      <c r="AH531" s="67"/>
      <c r="AI531" s="67"/>
      <c r="AJ531" s="68"/>
      <c r="AK531" s="67"/>
      <c r="AL531" s="67"/>
      <c r="AM531" s="67"/>
      <c r="AN531" s="67"/>
      <c r="AO531" s="67"/>
      <c r="AP531" s="67"/>
      <c r="AQ531" s="67"/>
      <c r="AR531" s="67"/>
      <c r="AS531" s="67"/>
      <c r="AT531" s="67"/>
      <c r="AU531" s="66"/>
      <c r="AV531" s="67"/>
      <c r="AW531" s="67"/>
      <c r="AX531" s="67"/>
      <c r="AY531" s="67"/>
      <c r="AZ531" s="67"/>
      <c r="BA531" s="67"/>
      <c r="BB531" s="68"/>
      <c r="BC531" s="69">
        <f>IF(NL531&lt;&gt;0,(IF(Conges!U$38=0,0,3)),0)</f>
        <v>0</v>
      </c>
      <c r="BD531" s="370"/>
      <c r="BE531" s="355">
        <f>IF(OR(Conges!U$38="A",Conges!U$38="V"),Prenoms!L$4,NL531)</f>
        <v>0</v>
      </c>
      <c r="BF531" s="356"/>
      <c r="BG531" s="267"/>
      <c r="BH531" s="268">
        <f t="shared" si="723"/>
        <v>0</v>
      </c>
      <c r="BI531" s="269" t="str">
        <f t="shared" si="724"/>
        <v/>
      </c>
      <c r="BJ531" s="283">
        <v>87.225806451612897</v>
      </c>
      <c r="BK531" s="284">
        <f t="shared" si="741"/>
        <v>-87.225806451612897</v>
      </c>
      <c r="BL531" s="285">
        <f t="shared" si="719"/>
        <v>0</v>
      </c>
      <c r="BM531" s="285">
        <f t="shared" si="720"/>
        <v>0</v>
      </c>
      <c r="BN531" s="285">
        <f>SUM('Heures Pointage'!$BD$21:$BE$21)</f>
        <v>0</v>
      </c>
      <c r="BO531" s="285">
        <f>SUM('Heures et Indemnites'!$BD$21:$BE$21)</f>
        <v>0</v>
      </c>
      <c r="BP531" s="286">
        <f t="shared" si="721"/>
        <v>0</v>
      </c>
      <c r="BQ531" s="286">
        <f>'Heures Pointage'!$CB$21</f>
        <v>0</v>
      </c>
      <c r="BR531" s="287">
        <f t="shared" ref="BR531" si="745">$BH$1056</f>
        <v>0</v>
      </c>
      <c r="BS531" s="143">
        <f>Prenoms!$C$4</f>
        <v>169</v>
      </c>
      <c r="BT531" s="146"/>
      <c r="BU531" s="210">
        <f>SUM('Heures et Indemnites'!$BD$21:$BE$21)</f>
        <v>0</v>
      </c>
      <c r="BV531" s="219">
        <f>SUM('Heures et Indemnites'!$BD$6:$BE$21)</f>
        <v>0</v>
      </c>
      <c r="BW531" s="210"/>
      <c r="BX531" s="219"/>
      <c r="MT531" s="371">
        <f t="shared" si="743"/>
        <v>0</v>
      </c>
      <c r="MU531" s="372">
        <f t="shared" si="729"/>
        <v>0</v>
      </c>
      <c r="MV531" s="372">
        <f t="shared" si="730"/>
        <v>0</v>
      </c>
      <c r="MW531" s="372"/>
      <c r="MX531" s="372">
        <f t="shared" si="731"/>
        <v>0</v>
      </c>
      <c r="MY531" s="372"/>
      <c r="MZ531" s="372">
        <f t="shared" si="732"/>
        <v>0</v>
      </c>
      <c r="NA531" s="372"/>
      <c r="NB531" s="372">
        <f t="shared" si="733"/>
        <v>0</v>
      </c>
      <c r="NC531" s="372"/>
      <c r="ND531" s="372">
        <f t="shared" si="734"/>
        <v>0</v>
      </c>
      <c r="NE531" s="372"/>
      <c r="NF531" s="372">
        <f t="shared" si="735"/>
        <v>0</v>
      </c>
      <c r="NG531" s="372"/>
      <c r="NH531" s="372">
        <f t="shared" si="736"/>
        <v>0</v>
      </c>
      <c r="NI531" s="372"/>
      <c r="NJ531" s="372">
        <f t="shared" si="737"/>
        <v>0</v>
      </c>
      <c r="NK531" s="372"/>
      <c r="NL531" s="372">
        <f t="shared" si="744"/>
        <v>0</v>
      </c>
      <c r="NM531" s="373"/>
      <c r="NN531" s="350"/>
      <c r="NR531" s="30">
        <f t="shared" si="738"/>
        <v>0</v>
      </c>
      <c r="NS531" s="30">
        <f>IF(SUM(AM531:BB531)&gt;0,1,0)</f>
        <v>0</v>
      </c>
      <c r="NT531" s="30">
        <f t="shared" si="740"/>
        <v>0</v>
      </c>
    </row>
    <row r="532" spans="1:384" ht="10.199999999999999" customHeight="1">
      <c r="A532" s="25"/>
      <c r="B532" s="337"/>
      <c r="C532" s="335"/>
      <c r="D532" s="15"/>
      <c r="E532" s="322" t="str">
        <f>IFERROR(G544*'Chiffres et fonctions'!$J$6,"CA à Produire")</f>
        <v>CA à Produire</v>
      </c>
      <c r="F532" s="322"/>
      <c r="G532" s="322"/>
      <c r="H532" s="323"/>
      <c r="I532" s="328" t="str">
        <f>Prenoms!$B$5</f>
        <v>pompeo</v>
      </c>
      <c r="J532" s="329"/>
      <c r="K532" s="329"/>
      <c r="L532" s="329"/>
      <c r="M532" s="329"/>
      <c r="N532" s="78" t="str">
        <f>IF(NL532&lt;&gt;0,"",IF(Conges!U39=0,"",Conges!U39))</f>
        <v/>
      </c>
      <c r="O532" s="79"/>
      <c r="P532" s="80"/>
      <c r="Q532" s="80"/>
      <c r="R532" s="80"/>
      <c r="S532" s="80"/>
      <c r="T532" s="80"/>
      <c r="U532" s="80"/>
      <c r="V532" s="81"/>
      <c r="W532" s="80"/>
      <c r="X532" s="80"/>
      <c r="Y532" s="80"/>
      <c r="Z532" s="80"/>
      <c r="AA532" s="80"/>
      <c r="AB532" s="80"/>
      <c r="AC532" s="80"/>
      <c r="AD532" s="80"/>
      <c r="AE532" s="79"/>
      <c r="AF532" s="80"/>
      <c r="AG532" s="80"/>
      <c r="AH532" s="80"/>
      <c r="AI532" s="80"/>
      <c r="AJ532" s="81"/>
      <c r="AK532" s="80"/>
      <c r="AL532" s="80"/>
      <c r="AM532" s="80"/>
      <c r="AN532" s="80"/>
      <c r="AO532" s="80"/>
      <c r="AP532" s="80"/>
      <c r="AQ532" s="80"/>
      <c r="AR532" s="80"/>
      <c r="AS532" s="80"/>
      <c r="AT532" s="80"/>
      <c r="AU532" s="79"/>
      <c r="AV532" s="80"/>
      <c r="AW532" s="80"/>
      <c r="AX532" s="80"/>
      <c r="AY532" s="80"/>
      <c r="AZ532" s="80"/>
      <c r="BA532" s="80"/>
      <c r="BB532" s="81"/>
      <c r="BC532" s="82">
        <f>IF(NL532&lt;&gt;0,(IF(Conges!U$39=0,0,3)),0)</f>
        <v>0</v>
      </c>
      <c r="BD532" s="370"/>
      <c r="BE532" s="357">
        <f>IF(OR(Conges!U$39="A",Conges!U$39="V"),Prenoms!L$5,NL532)</f>
        <v>0</v>
      </c>
      <c r="BF532" s="358"/>
      <c r="BG532" s="264"/>
      <c r="BH532" s="265">
        <f t="shared" si="723"/>
        <v>0</v>
      </c>
      <c r="BI532" s="266" t="str">
        <f t="shared" si="724"/>
        <v/>
      </c>
      <c r="BJ532" s="278">
        <v>87.225806451612897</v>
      </c>
      <c r="BK532" s="279">
        <f t="shared" si="741"/>
        <v>-87.225806451612897</v>
      </c>
      <c r="BL532" s="280">
        <f t="shared" si="719"/>
        <v>0</v>
      </c>
      <c r="BM532" s="280">
        <f t="shared" si="720"/>
        <v>0</v>
      </c>
      <c r="BN532" s="280">
        <f>SUM('Heures Pointage'!$CD$21:$CE$21)</f>
        <v>0</v>
      </c>
      <c r="BO532" s="280">
        <f>SUM('Heures et Indemnites'!$CD$21:$CE$21)</f>
        <v>0</v>
      </c>
      <c r="BP532" s="281">
        <f t="shared" si="721"/>
        <v>0</v>
      </c>
      <c r="BQ532" s="281">
        <f>'Heures Pointage'!$DB$21</f>
        <v>0</v>
      </c>
      <c r="BR532" s="282">
        <f t="shared" ref="BR532" si="746">$BH$1057</f>
        <v>0</v>
      </c>
      <c r="BS532" s="142">
        <f>Prenoms!$C$5</f>
        <v>169</v>
      </c>
      <c r="BT532" s="170"/>
      <c r="BU532" s="211">
        <f>SUM('Heures et Indemnites'!$CD$21:$CE$21)</f>
        <v>0</v>
      </c>
      <c r="BV532" s="218">
        <f>SUM('Heures et Indemnites'!$CD$6:$CE$21)</f>
        <v>0</v>
      </c>
      <c r="BW532" s="211"/>
      <c r="BX532" s="218"/>
      <c r="MT532" s="369">
        <f t="shared" si="743"/>
        <v>0</v>
      </c>
      <c r="MU532" s="351">
        <f t="shared" si="729"/>
        <v>0</v>
      </c>
      <c r="MV532" s="351">
        <f t="shared" si="730"/>
        <v>0</v>
      </c>
      <c r="MW532" s="351"/>
      <c r="MX532" s="351">
        <f t="shared" si="731"/>
        <v>0</v>
      </c>
      <c r="MY532" s="351"/>
      <c r="MZ532" s="351">
        <f t="shared" si="732"/>
        <v>0</v>
      </c>
      <c r="NA532" s="351"/>
      <c r="NB532" s="351">
        <f t="shared" si="733"/>
        <v>0</v>
      </c>
      <c r="NC532" s="351"/>
      <c r="ND532" s="351">
        <f t="shared" si="734"/>
        <v>0</v>
      </c>
      <c r="NE532" s="351"/>
      <c r="NF532" s="351">
        <f t="shared" si="735"/>
        <v>0</v>
      </c>
      <c r="NG532" s="351"/>
      <c r="NH532" s="351">
        <f t="shared" si="736"/>
        <v>0</v>
      </c>
      <c r="NI532" s="351"/>
      <c r="NJ532" s="351">
        <f t="shared" si="737"/>
        <v>0</v>
      </c>
      <c r="NK532" s="351"/>
      <c r="NL532" s="351">
        <f t="shared" si="744"/>
        <v>0</v>
      </c>
      <c r="NM532" s="352"/>
      <c r="NN532" s="350"/>
      <c r="NR532" s="30">
        <f t="shared" si="738"/>
        <v>0</v>
      </c>
      <c r="NS532" s="30">
        <f>IF(SUM(AM532:BB532)&gt;0,1,0)</f>
        <v>0</v>
      </c>
      <c r="NT532" s="30">
        <f t="shared" si="740"/>
        <v>0</v>
      </c>
    </row>
    <row r="533" spans="1:384" ht="10.199999999999999" customHeight="1">
      <c r="A533" s="25"/>
      <c r="B533" s="337"/>
      <c r="C533" s="335"/>
      <c r="D533" s="15"/>
      <c r="E533" s="322"/>
      <c r="F533" s="322"/>
      <c r="G533" s="322"/>
      <c r="H533" s="323"/>
      <c r="I533" s="325" t="str">
        <f>Prenoms!$B$6</f>
        <v>vaness</v>
      </c>
      <c r="J533" s="326"/>
      <c r="K533" s="326"/>
      <c r="L533" s="326"/>
      <c r="M533" s="326"/>
      <c r="N533" s="65" t="str">
        <f>IF(NL533&lt;&gt;0,"",IF(Conges!U40=0,"",Conges!U40))</f>
        <v/>
      </c>
      <c r="O533" s="66"/>
      <c r="P533" s="67"/>
      <c r="Q533" s="67"/>
      <c r="R533" s="67"/>
      <c r="S533" s="67"/>
      <c r="T533" s="67"/>
      <c r="U533" s="67"/>
      <c r="V533" s="68"/>
      <c r="W533" s="67"/>
      <c r="X533" s="67"/>
      <c r="Y533" s="67"/>
      <c r="Z533" s="67"/>
      <c r="AA533" s="67"/>
      <c r="AB533" s="67"/>
      <c r="AC533" s="67"/>
      <c r="AD533" s="67"/>
      <c r="AE533" s="66"/>
      <c r="AF533" s="67"/>
      <c r="AG533" s="67"/>
      <c r="AH533" s="67"/>
      <c r="AI533" s="67"/>
      <c r="AJ533" s="68"/>
      <c r="AK533" s="67"/>
      <c r="AL533" s="67"/>
      <c r="AM533" s="67"/>
      <c r="AN533" s="67"/>
      <c r="AO533" s="67"/>
      <c r="AP533" s="67"/>
      <c r="AQ533" s="67"/>
      <c r="AR533" s="67"/>
      <c r="AS533" s="67"/>
      <c r="AT533" s="67"/>
      <c r="AU533" s="66"/>
      <c r="AV533" s="67"/>
      <c r="AW533" s="67"/>
      <c r="AX533" s="67"/>
      <c r="AY533" s="67"/>
      <c r="AZ533" s="67"/>
      <c r="BA533" s="67"/>
      <c r="BB533" s="68"/>
      <c r="BC533" s="69">
        <f>IF(NL533&lt;&gt;0,(IF(Conges!U$40=0,0,3)),0)</f>
        <v>0</v>
      </c>
      <c r="BD533" s="370"/>
      <c r="BE533" s="355">
        <f>IF(OR(Conges!U$40="A",Conges!U$40="V"),Prenoms!L$6,NL533)</f>
        <v>0</v>
      </c>
      <c r="BF533" s="356"/>
      <c r="BG533" s="267"/>
      <c r="BH533" s="268">
        <f t="shared" si="723"/>
        <v>0</v>
      </c>
      <c r="BI533" s="269" t="str">
        <f t="shared" si="724"/>
        <v/>
      </c>
      <c r="BJ533" s="283">
        <v>87.225806451612897</v>
      </c>
      <c r="BK533" s="284">
        <f t="shared" si="741"/>
        <v>-87.225806451612897</v>
      </c>
      <c r="BL533" s="285">
        <f t="shared" si="719"/>
        <v>0</v>
      </c>
      <c r="BM533" s="285">
        <f t="shared" si="720"/>
        <v>0</v>
      </c>
      <c r="BN533" s="285">
        <f>SUM('Heures Pointage'!$DD$21:$DE$21)</f>
        <v>0</v>
      </c>
      <c r="BO533" s="285">
        <f>SUM('Heures et Indemnites'!$DD$21:$DE$21)</f>
        <v>0</v>
      </c>
      <c r="BP533" s="286">
        <f t="shared" si="721"/>
        <v>0</v>
      </c>
      <c r="BQ533" s="286">
        <f>'Heures Pointage'!$EB$21</f>
        <v>0</v>
      </c>
      <c r="BR533" s="287">
        <f t="shared" ref="BR533" si="747">$BH$1058</f>
        <v>0</v>
      </c>
      <c r="BS533" s="143">
        <f>Prenoms!$C$6</f>
        <v>169</v>
      </c>
      <c r="BT533" s="146"/>
      <c r="BU533" s="210">
        <f>SUM('Heures et Indemnites'!$DD$21:$DE$21)</f>
        <v>0</v>
      </c>
      <c r="BV533" s="219">
        <f>SUM('Heures et Indemnites'!$DD$6:$DE$21)</f>
        <v>0</v>
      </c>
      <c r="BW533" s="210"/>
      <c r="BX533" s="219"/>
      <c r="MT533" s="371">
        <f t="shared" si="743"/>
        <v>0</v>
      </c>
      <c r="MU533" s="372">
        <f t="shared" si="729"/>
        <v>0</v>
      </c>
      <c r="MV533" s="372">
        <f t="shared" si="730"/>
        <v>0</v>
      </c>
      <c r="MW533" s="372"/>
      <c r="MX533" s="372">
        <f t="shared" si="731"/>
        <v>0</v>
      </c>
      <c r="MY533" s="372"/>
      <c r="MZ533" s="372">
        <f t="shared" si="732"/>
        <v>0</v>
      </c>
      <c r="NA533" s="372"/>
      <c r="NB533" s="372">
        <f t="shared" si="733"/>
        <v>0</v>
      </c>
      <c r="NC533" s="372"/>
      <c r="ND533" s="372">
        <f t="shared" si="734"/>
        <v>0</v>
      </c>
      <c r="NE533" s="372"/>
      <c r="NF533" s="372">
        <f t="shared" si="735"/>
        <v>0</v>
      </c>
      <c r="NG533" s="372"/>
      <c r="NH533" s="372">
        <f t="shared" si="736"/>
        <v>0</v>
      </c>
      <c r="NI533" s="372"/>
      <c r="NJ533" s="372">
        <f t="shared" si="737"/>
        <v>0</v>
      </c>
      <c r="NK533" s="372"/>
      <c r="NL533" s="372">
        <f t="shared" si="744"/>
        <v>0</v>
      </c>
      <c r="NM533" s="373"/>
      <c r="NN533" s="350"/>
      <c r="NR533" s="30">
        <f t="shared" si="738"/>
        <v>0</v>
      </c>
      <c r="NS533" s="30">
        <f>IF(SUM(AM533:BB533)&gt;0,1,0)</f>
        <v>0</v>
      </c>
      <c r="NT533" s="30">
        <f t="shared" si="740"/>
        <v>0</v>
      </c>
    </row>
    <row r="534" spans="1:384" ht="10.199999999999999" customHeight="1">
      <c r="A534" s="25"/>
      <c r="B534" s="337"/>
      <c r="C534" s="335"/>
      <c r="D534" s="15"/>
      <c r="E534" s="334" t="str">
        <f>$E$9</f>
        <v>CREPIERE</v>
      </c>
      <c r="F534" s="334"/>
      <c r="G534" s="124" t="str">
        <f>IF(MT560=0,"",MT560)</f>
        <v/>
      </c>
      <c r="H534" s="323"/>
      <c r="I534" s="328" t="str">
        <f>Prenoms!$B$7</f>
        <v>seb</v>
      </c>
      <c r="J534" s="329"/>
      <c r="K534" s="329"/>
      <c r="L534" s="329"/>
      <c r="M534" s="329"/>
      <c r="N534" s="78" t="str">
        <f>IF(NL534&lt;&gt;0,"",IF(Conges!U41=0,"",Conges!U41))</f>
        <v/>
      </c>
      <c r="O534" s="79"/>
      <c r="P534" s="80"/>
      <c r="Q534" s="80"/>
      <c r="R534" s="80"/>
      <c r="S534" s="80"/>
      <c r="T534" s="80"/>
      <c r="U534" s="80"/>
      <c r="V534" s="81"/>
      <c r="W534" s="80"/>
      <c r="X534" s="80"/>
      <c r="Y534" s="80"/>
      <c r="Z534" s="80"/>
      <c r="AA534" s="80"/>
      <c r="AB534" s="80"/>
      <c r="AC534" s="80"/>
      <c r="AD534" s="80"/>
      <c r="AE534" s="79"/>
      <c r="AF534" s="80"/>
      <c r="AG534" s="80"/>
      <c r="AH534" s="80"/>
      <c r="AI534" s="80"/>
      <c r="AJ534" s="81"/>
      <c r="AK534" s="80"/>
      <c r="AL534" s="80"/>
      <c r="AM534" s="80"/>
      <c r="AN534" s="80"/>
      <c r="AO534" s="80"/>
      <c r="AP534" s="80"/>
      <c r="AQ534" s="80"/>
      <c r="AR534" s="80"/>
      <c r="AS534" s="80"/>
      <c r="AT534" s="80"/>
      <c r="AU534" s="79"/>
      <c r="AV534" s="80"/>
      <c r="AW534" s="80"/>
      <c r="AX534" s="80"/>
      <c r="AY534" s="80"/>
      <c r="AZ534" s="80"/>
      <c r="BA534" s="80"/>
      <c r="BB534" s="81"/>
      <c r="BC534" s="82">
        <f>IF(NL534&lt;&gt;0,(IF(Conges!U$41=0,0,3)),0)</f>
        <v>0</v>
      </c>
      <c r="BD534" s="370"/>
      <c r="BE534" s="357">
        <f>IF(OR(Conges!U$41="A",Conges!U$41="V"),Prenoms!L$7,NL534)</f>
        <v>0</v>
      </c>
      <c r="BF534" s="358"/>
      <c r="BG534" s="264"/>
      <c r="BH534" s="265">
        <f t="shared" si="723"/>
        <v>0</v>
      </c>
      <c r="BI534" s="266" t="str">
        <f t="shared" si="724"/>
        <v/>
      </c>
      <c r="BJ534" s="278">
        <v>87.225806451612897</v>
      </c>
      <c r="BK534" s="279">
        <f t="shared" si="741"/>
        <v>-87.225806451612897</v>
      </c>
      <c r="BL534" s="280">
        <f t="shared" si="719"/>
        <v>0</v>
      </c>
      <c r="BM534" s="280">
        <f t="shared" si="720"/>
        <v>0</v>
      </c>
      <c r="BN534" s="280">
        <f>SUM('Heures Pointage'!$ED$21:$EE$21)</f>
        <v>0</v>
      </c>
      <c r="BO534" s="280">
        <f>SUM('Heures et Indemnites'!$ED$21:$EE$21)</f>
        <v>0</v>
      </c>
      <c r="BP534" s="281">
        <f t="shared" si="721"/>
        <v>0</v>
      </c>
      <c r="BQ534" s="281">
        <f>'Heures Pointage'!$FB$21</f>
        <v>0</v>
      </c>
      <c r="BR534" s="282">
        <f t="shared" ref="BR534" si="748">$BH$1059</f>
        <v>0</v>
      </c>
      <c r="BS534" s="142">
        <f>Prenoms!$C$7</f>
        <v>169</v>
      </c>
      <c r="BT534" s="170"/>
      <c r="BU534" s="211">
        <f>SUM('Heures et Indemnites'!$ED$21:$EE$21)</f>
        <v>0</v>
      </c>
      <c r="BV534" s="218">
        <f>SUM('Heures et Indemnites'!$ED$6:$EE$21)</f>
        <v>0</v>
      </c>
      <c r="BW534" s="211"/>
      <c r="BX534" s="218"/>
      <c r="MT534" s="369">
        <f t="shared" si="743"/>
        <v>0</v>
      </c>
      <c r="MU534" s="351">
        <f t="shared" si="729"/>
        <v>0</v>
      </c>
      <c r="MV534" s="351">
        <f t="shared" si="730"/>
        <v>0</v>
      </c>
      <c r="MW534" s="351"/>
      <c r="MX534" s="351">
        <f t="shared" si="731"/>
        <v>0</v>
      </c>
      <c r="MY534" s="351"/>
      <c r="MZ534" s="351">
        <f t="shared" si="732"/>
        <v>0</v>
      </c>
      <c r="NA534" s="351"/>
      <c r="NB534" s="351">
        <f t="shared" si="733"/>
        <v>0</v>
      </c>
      <c r="NC534" s="351"/>
      <c r="ND534" s="351">
        <f t="shared" si="734"/>
        <v>0</v>
      </c>
      <c r="NE534" s="351"/>
      <c r="NF534" s="351">
        <f t="shared" si="735"/>
        <v>0</v>
      </c>
      <c r="NG534" s="351"/>
      <c r="NH534" s="351">
        <f t="shared" si="736"/>
        <v>0</v>
      </c>
      <c r="NI534" s="351"/>
      <c r="NJ534" s="351">
        <f t="shared" si="737"/>
        <v>0</v>
      </c>
      <c r="NK534" s="351"/>
      <c r="NL534" s="351">
        <f t="shared" si="744"/>
        <v>0</v>
      </c>
      <c r="NM534" s="352"/>
      <c r="NN534" s="350"/>
      <c r="NR534" s="30">
        <f t="shared" si="738"/>
        <v>0</v>
      </c>
      <c r="NS534" s="30">
        <f t="shared" si="739"/>
        <v>0</v>
      </c>
      <c r="NT534" s="30">
        <f t="shared" si="740"/>
        <v>0</v>
      </c>
    </row>
    <row r="535" spans="1:384" ht="10.199999999999999" customHeight="1">
      <c r="A535" s="25"/>
      <c r="B535" s="337"/>
      <c r="C535" s="335"/>
      <c r="D535" s="15"/>
      <c r="E535" s="318" t="str">
        <f>$E$10</f>
        <v>BRASSERIE</v>
      </c>
      <c r="F535" s="318"/>
      <c r="G535" s="125" t="str">
        <f>IF(MV560=0,"",MV560)</f>
        <v/>
      </c>
      <c r="H535" s="323"/>
      <c r="I535" s="325" t="str">
        <f>Prenoms!$B$8</f>
        <v>dylan</v>
      </c>
      <c r="J535" s="326"/>
      <c r="K535" s="326"/>
      <c r="L535" s="326"/>
      <c r="M535" s="326"/>
      <c r="N535" s="65" t="str">
        <f>IF(NL535&lt;&gt;0,"",IF(Conges!U42=0,"",Conges!U42))</f>
        <v/>
      </c>
      <c r="O535" s="66"/>
      <c r="P535" s="67"/>
      <c r="Q535" s="67"/>
      <c r="R535" s="67"/>
      <c r="S535" s="67"/>
      <c r="T535" s="67"/>
      <c r="U535" s="67"/>
      <c r="V535" s="68"/>
      <c r="W535" s="67"/>
      <c r="X535" s="67"/>
      <c r="Y535" s="67"/>
      <c r="Z535" s="67"/>
      <c r="AA535" s="67"/>
      <c r="AB535" s="67"/>
      <c r="AC535" s="67"/>
      <c r="AD535" s="67"/>
      <c r="AE535" s="66"/>
      <c r="AF535" s="67"/>
      <c r="AG535" s="67"/>
      <c r="AH535" s="67"/>
      <c r="AI535" s="67"/>
      <c r="AJ535" s="68"/>
      <c r="AK535" s="67"/>
      <c r="AL535" s="67"/>
      <c r="AM535" s="67"/>
      <c r="AN535" s="67"/>
      <c r="AO535" s="67"/>
      <c r="AP535" s="67"/>
      <c r="AQ535" s="67"/>
      <c r="AR535" s="67"/>
      <c r="AS535" s="67"/>
      <c r="AT535" s="67"/>
      <c r="AU535" s="66"/>
      <c r="AV535" s="67"/>
      <c r="AW535" s="67"/>
      <c r="AX535" s="67"/>
      <c r="AY535" s="67"/>
      <c r="AZ535" s="67"/>
      <c r="BA535" s="67"/>
      <c r="BB535" s="68"/>
      <c r="BC535" s="69">
        <f>IF(NL535&lt;&gt;0,(IF(Conges!U$42=0,0,3)),0)</f>
        <v>0</v>
      </c>
      <c r="BD535" s="370"/>
      <c r="BE535" s="355">
        <f>IF(OR(Conges!U$42="A",Conges!U$42="V"),Prenoms!L$8,NL535)</f>
        <v>0</v>
      </c>
      <c r="BF535" s="356"/>
      <c r="BG535" s="267"/>
      <c r="BH535" s="268">
        <f t="shared" si="723"/>
        <v>0</v>
      </c>
      <c r="BI535" s="269" t="str">
        <f t="shared" si="724"/>
        <v/>
      </c>
      <c r="BJ535" s="283">
        <v>87.225806451612897</v>
      </c>
      <c r="BK535" s="284">
        <f t="shared" si="741"/>
        <v>-87.225806451612897</v>
      </c>
      <c r="BL535" s="285">
        <f t="shared" si="719"/>
        <v>0</v>
      </c>
      <c r="BM535" s="285">
        <f t="shared" si="720"/>
        <v>0</v>
      </c>
      <c r="BN535" s="285">
        <f>SUM('Heures Pointage'!$FD$21:$FE$21)</f>
        <v>0</v>
      </c>
      <c r="BO535" s="285">
        <f>SUM('Heures et Indemnites'!$FD$21:$FE$21)</f>
        <v>0</v>
      </c>
      <c r="BP535" s="286">
        <f t="shared" si="721"/>
        <v>0</v>
      </c>
      <c r="BQ535" s="286">
        <f>'Heures Pointage'!$GB$21</f>
        <v>0</v>
      </c>
      <c r="BR535" s="287">
        <f t="shared" ref="BR535" si="749">$BH$1060</f>
        <v>0</v>
      </c>
      <c r="BS535" s="143">
        <f>Prenoms!$C$8</f>
        <v>169</v>
      </c>
      <c r="BT535" s="146"/>
      <c r="BU535" s="210">
        <f>SUM('Heures et Indemnites'!$FD$21:$FE$21)</f>
        <v>0</v>
      </c>
      <c r="BV535" s="219">
        <f>SUM('Heures et Indemnites'!$FD$6:$FE$21)</f>
        <v>0</v>
      </c>
      <c r="BW535" s="210"/>
      <c r="BX535" s="219"/>
      <c r="MT535" s="371">
        <f t="shared" si="743"/>
        <v>0</v>
      </c>
      <c r="MU535" s="372">
        <f t="shared" si="729"/>
        <v>0</v>
      </c>
      <c r="MV535" s="372">
        <f t="shared" si="730"/>
        <v>0</v>
      </c>
      <c r="MW535" s="372"/>
      <c r="MX535" s="372">
        <f t="shared" si="731"/>
        <v>0</v>
      </c>
      <c r="MY535" s="372"/>
      <c r="MZ535" s="372">
        <f t="shared" si="732"/>
        <v>0</v>
      </c>
      <c r="NA535" s="372"/>
      <c r="NB535" s="372">
        <f t="shared" si="733"/>
        <v>0</v>
      </c>
      <c r="NC535" s="372"/>
      <c r="ND535" s="372">
        <f t="shared" si="734"/>
        <v>0</v>
      </c>
      <c r="NE535" s="372"/>
      <c r="NF535" s="372">
        <f t="shared" si="735"/>
        <v>0</v>
      </c>
      <c r="NG535" s="372"/>
      <c r="NH535" s="372">
        <f t="shared" si="736"/>
        <v>0</v>
      </c>
      <c r="NI535" s="372"/>
      <c r="NJ535" s="372">
        <f t="shared" si="737"/>
        <v>0</v>
      </c>
      <c r="NK535" s="372"/>
      <c r="NL535" s="372">
        <f t="shared" si="744"/>
        <v>0</v>
      </c>
      <c r="NM535" s="373"/>
      <c r="NN535" s="350"/>
      <c r="NR535" s="30">
        <f t="shared" si="738"/>
        <v>0</v>
      </c>
      <c r="NS535" s="30">
        <f t="shared" si="739"/>
        <v>0</v>
      </c>
      <c r="NT535" s="30">
        <f t="shared" si="740"/>
        <v>0</v>
      </c>
    </row>
    <row r="536" spans="1:384" ht="10.199999999999999" customHeight="1">
      <c r="A536" s="25"/>
      <c r="B536" s="337"/>
      <c r="C536" s="335"/>
      <c r="D536" s="15"/>
      <c r="E536" s="327" t="str">
        <f>$E$11</f>
        <v>MEP</v>
      </c>
      <c r="F536" s="327"/>
      <c r="G536" s="126" t="str">
        <f>IF(MX560=0,"",MX560)</f>
        <v/>
      </c>
      <c r="H536" s="323"/>
      <c r="I536" s="328" t="str">
        <f>Prenoms!$B$9</f>
        <v>mamad</v>
      </c>
      <c r="J536" s="329"/>
      <c r="K536" s="329"/>
      <c r="L536" s="329"/>
      <c r="M536" s="329"/>
      <c r="N536" s="78" t="str">
        <f>IF(NL536&lt;&gt;0,"",IF(Conges!U43=0,"",Conges!U43))</f>
        <v/>
      </c>
      <c r="O536" s="79"/>
      <c r="P536" s="80"/>
      <c r="Q536" s="80"/>
      <c r="R536" s="80"/>
      <c r="S536" s="80"/>
      <c r="T536" s="80"/>
      <c r="U536" s="80"/>
      <c r="V536" s="81"/>
      <c r="W536" s="80"/>
      <c r="X536" s="80"/>
      <c r="Y536" s="80"/>
      <c r="Z536" s="80"/>
      <c r="AA536" s="80"/>
      <c r="AB536" s="80"/>
      <c r="AC536" s="80"/>
      <c r="AD536" s="80"/>
      <c r="AE536" s="79"/>
      <c r="AF536" s="80"/>
      <c r="AG536" s="80"/>
      <c r="AH536" s="80"/>
      <c r="AI536" s="80"/>
      <c r="AJ536" s="81"/>
      <c r="AK536" s="80"/>
      <c r="AL536" s="80"/>
      <c r="AM536" s="80"/>
      <c r="AN536" s="80"/>
      <c r="AO536" s="80"/>
      <c r="AP536" s="80"/>
      <c r="AQ536" s="80"/>
      <c r="AR536" s="80"/>
      <c r="AS536" s="80"/>
      <c r="AT536" s="80"/>
      <c r="AU536" s="79"/>
      <c r="AV536" s="80"/>
      <c r="AW536" s="80"/>
      <c r="AX536" s="80"/>
      <c r="AY536" s="80"/>
      <c r="AZ536" s="80"/>
      <c r="BA536" s="80"/>
      <c r="BB536" s="81"/>
      <c r="BC536" s="82">
        <f>IF(NL536&lt;&gt;0,(IF(Conges!U$43=0,0,3)),0)</f>
        <v>0</v>
      </c>
      <c r="BD536" s="370"/>
      <c r="BE536" s="357">
        <f>IF(OR(Conges!U$43="A",Conges!U$43="V"),Prenoms!L$9,NL536)</f>
        <v>0</v>
      </c>
      <c r="BF536" s="358"/>
      <c r="BG536" s="264"/>
      <c r="BH536" s="265">
        <f t="shared" si="723"/>
        <v>0</v>
      </c>
      <c r="BI536" s="266" t="str">
        <f t="shared" si="724"/>
        <v/>
      </c>
      <c r="BJ536" s="278">
        <v>87.225806451612897</v>
      </c>
      <c r="BK536" s="279">
        <f t="shared" si="741"/>
        <v>-87.225806451612897</v>
      </c>
      <c r="BL536" s="280">
        <f t="shared" si="719"/>
        <v>0</v>
      </c>
      <c r="BM536" s="280">
        <f t="shared" si="720"/>
        <v>0</v>
      </c>
      <c r="BN536" s="280">
        <f>SUM('Heures Pointage'!$GD$21:$GE$21)</f>
        <v>0</v>
      </c>
      <c r="BO536" s="280">
        <f>SUM('Heures et Indemnites'!$GD$21:$GE$21)</f>
        <v>0</v>
      </c>
      <c r="BP536" s="281">
        <f t="shared" si="721"/>
        <v>0</v>
      </c>
      <c r="BQ536" s="281">
        <f>'Heures Pointage'!$HB$21</f>
        <v>0</v>
      </c>
      <c r="BR536" s="282">
        <f t="shared" ref="BR536" si="750">$BH$1061</f>
        <v>0</v>
      </c>
      <c r="BS536" s="142">
        <f>Prenoms!$C$9</f>
        <v>169</v>
      </c>
      <c r="BT536" s="170"/>
      <c r="BU536" s="211">
        <f>SUM('Heures et Indemnites'!$GD$21:$GE$21)</f>
        <v>0</v>
      </c>
      <c r="BV536" s="218">
        <f>SUM('Heures et Indemnites'!$GD$6:$GE$21)</f>
        <v>0</v>
      </c>
      <c r="BW536" s="211"/>
      <c r="BX536" s="218"/>
      <c r="MT536" s="369">
        <f t="shared" si="743"/>
        <v>0</v>
      </c>
      <c r="MU536" s="351">
        <f t="shared" si="729"/>
        <v>0</v>
      </c>
      <c r="MV536" s="351">
        <f t="shared" si="730"/>
        <v>0</v>
      </c>
      <c r="MW536" s="351"/>
      <c r="MX536" s="351">
        <f t="shared" si="731"/>
        <v>0</v>
      </c>
      <c r="MY536" s="351"/>
      <c r="MZ536" s="351">
        <f t="shared" si="732"/>
        <v>0</v>
      </c>
      <c r="NA536" s="351"/>
      <c r="NB536" s="351">
        <f t="shared" si="733"/>
        <v>0</v>
      </c>
      <c r="NC536" s="351"/>
      <c r="ND536" s="351">
        <f t="shared" si="734"/>
        <v>0</v>
      </c>
      <c r="NE536" s="351"/>
      <c r="NF536" s="351">
        <f t="shared" si="735"/>
        <v>0</v>
      </c>
      <c r="NG536" s="351"/>
      <c r="NH536" s="351">
        <f t="shared" si="736"/>
        <v>0</v>
      </c>
      <c r="NI536" s="351"/>
      <c r="NJ536" s="351">
        <f t="shared" si="737"/>
        <v>0</v>
      </c>
      <c r="NK536" s="351"/>
      <c r="NL536" s="351">
        <f t="shared" si="744"/>
        <v>0</v>
      </c>
      <c r="NM536" s="352"/>
      <c r="NN536" s="350"/>
      <c r="NR536" s="30">
        <f t="shared" si="738"/>
        <v>0</v>
      </c>
      <c r="NS536" s="30">
        <f t="shared" si="739"/>
        <v>0</v>
      </c>
      <c r="NT536" s="30">
        <f t="shared" si="740"/>
        <v>0</v>
      </c>
    </row>
    <row r="537" spans="1:384" ht="10.199999999999999" customHeight="1">
      <c r="A537" s="25"/>
      <c r="B537" s="337"/>
      <c r="C537" s="335"/>
      <c r="D537" s="15"/>
      <c r="E537" s="348" t="str">
        <f>$E$12</f>
        <v>Renfort</v>
      </c>
      <c r="F537" s="348"/>
      <c r="G537" s="127" t="str">
        <f>IF(MZ560=0,"",MZ560)</f>
        <v/>
      </c>
      <c r="H537" s="323"/>
      <c r="I537" s="325" t="str">
        <f>Prenoms!$B$10</f>
        <v>erwan</v>
      </c>
      <c r="J537" s="326"/>
      <c r="K537" s="326"/>
      <c r="L537" s="326"/>
      <c r="M537" s="326"/>
      <c r="N537" s="65" t="str">
        <f>IF(NL537&lt;&gt;0,"",IF(Conges!U44=0,"",Conges!U44))</f>
        <v/>
      </c>
      <c r="O537" s="66"/>
      <c r="P537" s="67"/>
      <c r="Q537" s="67"/>
      <c r="R537" s="67"/>
      <c r="S537" s="67"/>
      <c r="T537" s="67"/>
      <c r="U537" s="67"/>
      <c r="V537" s="68"/>
      <c r="W537" s="67"/>
      <c r="X537" s="67"/>
      <c r="Y537" s="67"/>
      <c r="Z537" s="67"/>
      <c r="AA537" s="67"/>
      <c r="AB537" s="67"/>
      <c r="AC537" s="67"/>
      <c r="AD537" s="67"/>
      <c r="AE537" s="66"/>
      <c r="AF537" s="67"/>
      <c r="AG537" s="67"/>
      <c r="AH537" s="67"/>
      <c r="AI537" s="67"/>
      <c r="AJ537" s="68"/>
      <c r="AK537" s="67"/>
      <c r="AL537" s="67"/>
      <c r="AM537" s="67"/>
      <c r="AN537" s="67"/>
      <c r="AO537" s="67"/>
      <c r="AP537" s="67"/>
      <c r="AQ537" s="67"/>
      <c r="AR537" s="67"/>
      <c r="AS537" s="67"/>
      <c r="AT537" s="67"/>
      <c r="AU537" s="66"/>
      <c r="AV537" s="67"/>
      <c r="AW537" s="67"/>
      <c r="AX537" s="67"/>
      <c r="AY537" s="67"/>
      <c r="AZ537" s="67"/>
      <c r="BA537" s="67"/>
      <c r="BB537" s="68"/>
      <c r="BC537" s="69">
        <f>IF(NL537&lt;&gt;0,(IF(Conges!U$44=0,0,3)),0)</f>
        <v>0</v>
      </c>
      <c r="BD537" s="370"/>
      <c r="BE537" s="355">
        <f>IF(OR(Conges!U$44="A",Conges!U$44="V"),Prenoms!L$10,NL537)</f>
        <v>0</v>
      </c>
      <c r="BF537" s="356"/>
      <c r="BG537" s="267"/>
      <c r="BH537" s="268">
        <f t="shared" si="723"/>
        <v>0</v>
      </c>
      <c r="BI537" s="269" t="str">
        <f t="shared" si="724"/>
        <v/>
      </c>
      <c r="BJ537" s="283">
        <v>87.225806451612897</v>
      </c>
      <c r="BK537" s="284">
        <f t="shared" si="741"/>
        <v>-87.225806451612897</v>
      </c>
      <c r="BL537" s="285">
        <f t="shared" si="719"/>
        <v>0</v>
      </c>
      <c r="BM537" s="285">
        <f t="shared" si="720"/>
        <v>0</v>
      </c>
      <c r="BN537" s="285">
        <f>SUM('Heures Pointage'!$HD$21:$HE$21)</f>
        <v>0</v>
      </c>
      <c r="BO537" s="285">
        <f>SUM('Heures et Indemnites'!$HD$21:$HE$21)</f>
        <v>0</v>
      </c>
      <c r="BP537" s="286">
        <f t="shared" si="721"/>
        <v>0</v>
      </c>
      <c r="BQ537" s="286">
        <f>'Heures Pointage'!$IB$21</f>
        <v>0</v>
      </c>
      <c r="BR537" s="287">
        <f t="shared" ref="BR537" si="751">$BH$1062</f>
        <v>0</v>
      </c>
      <c r="BS537" s="143">
        <f>Prenoms!$C$10</f>
        <v>169</v>
      </c>
      <c r="BT537" s="146"/>
      <c r="BU537" s="210">
        <f>SUM('Heures et Indemnites'!$HD$21:$HE$21)</f>
        <v>0</v>
      </c>
      <c r="BV537" s="219">
        <f>SUM('Heures et Indemnites'!$HD$6:$HE$21)</f>
        <v>0</v>
      </c>
      <c r="BW537" s="210"/>
      <c r="BX537" s="219"/>
      <c r="MT537" s="371">
        <f t="shared" si="743"/>
        <v>0</v>
      </c>
      <c r="MU537" s="372">
        <f t="shared" si="729"/>
        <v>0</v>
      </c>
      <c r="MV537" s="372">
        <f t="shared" si="730"/>
        <v>0</v>
      </c>
      <c r="MW537" s="372"/>
      <c r="MX537" s="372">
        <f t="shared" si="731"/>
        <v>0</v>
      </c>
      <c r="MY537" s="372"/>
      <c r="MZ537" s="372">
        <f t="shared" si="732"/>
        <v>0</v>
      </c>
      <c r="NA537" s="372"/>
      <c r="NB537" s="372">
        <f t="shared" si="733"/>
        <v>0</v>
      </c>
      <c r="NC537" s="372"/>
      <c r="ND537" s="372">
        <f t="shared" si="734"/>
        <v>0</v>
      </c>
      <c r="NE537" s="372"/>
      <c r="NF537" s="372">
        <f t="shared" si="735"/>
        <v>0</v>
      </c>
      <c r="NG537" s="372"/>
      <c r="NH537" s="372">
        <f t="shared" si="736"/>
        <v>0</v>
      </c>
      <c r="NI537" s="372"/>
      <c r="NJ537" s="372">
        <f t="shared" si="737"/>
        <v>0</v>
      </c>
      <c r="NK537" s="372"/>
      <c r="NL537" s="372">
        <f t="shared" si="744"/>
        <v>0</v>
      </c>
      <c r="NM537" s="373"/>
      <c r="NN537" s="350"/>
      <c r="NR537" s="30">
        <f t="shared" si="738"/>
        <v>0</v>
      </c>
      <c r="NS537" s="30">
        <f t="shared" si="739"/>
        <v>0</v>
      </c>
      <c r="NT537" s="30">
        <f t="shared" si="740"/>
        <v>0</v>
      </c>
    </row>
    <row r="538" spans="1:384" ht="10.199999999999999" customHeight="1">
      <c r="A538" s="25"/>
      <c r="B538" s="337"/>
      <c r="C538" s="335"/>
      <c r="D538" s="15"/>
      <c r="E538" s="317" t="str">
        <f>$E$13</f>
        <v>CHEF</v>
      </c>
      <c r="F538" s="317"/>
      <c r="G538" s="128" t="str">
        <f>IF(NB560=0,"",NB560)</f>
        <v/>
      </c>
      <c r="H538" s="323"/>
      <c r="I538" s="328" t="str">
        <f>Prenoms!$B$11</f>
        <v>adrien</v>
      </c>
      <c r="J538" s="329"/>
      <c r="K538" s="329"/>
      <c r="L538" s="329"/>
      <c r="M538" s="329"/>
      <c r="N538" s="78" t="str">
        <f>IF(NL538&lt;&gt;0,"",IF(Conges!U45=0,"",Conges!U45))</f>
        <v/>
      </c>
      <c r="O538" s="79"/>
      <c r="P538" s="80"/>
      <c r="Q538" s="80"/>
      <c r="R538" s="80"/>
      <c r="S538" s="80"/>
      <c r="T538" s="80"/>
      <c r="U538" s="80"/>
      <c r="V538" s="81"/>
      <c r="W538" s="80"/>
      <c r="X538" s="80"/>
      <c r="Y538" s="80"/>
      <c r="Z538" s="80"/>
      <c r="AA538" s="80"/>
      <c r="AB538" s="80"/>
      <c r="AC538" s="80"/>
      <c r="AD538" s="80"/>
      <c r="AE538" s="79"/>
      <c r="AF538" s="80"/>
      <c r="AG538" s="80"/>
      <c r="AH538" s="80"/>
      <c r="AI538" s="80"/>
      <c r="AJ538" s="81"/>
      <c r="AK538" s="80"/>
      <c r="AL538" s="80"/>
      <c r="AM538" s="80"/>
      <c r="AN538" s="80"/>
      <c r="AO538" s="80"/>
      <c r="AP538" s="80"/>
      <c r="AQ538" s="80"/>
      <c r="AR538" s="80"/>
      <c r="AS538" s="80"/>
      <c r="AT538" s="80"/>
      <c r="AU538" s="79"/>
      <c r="AV538" s="80"/>
      <c r="AW538" s="80"/>
      <c r="AX538" s="80"/>
      <c r="AY538" s="80"/>
      <c r="AZ538" s="80"/>
      <c r="BA538" s="80"/>
      <c r="BB538" s="81"/>
      <c r="BC538" s="82">
        <f>IF(NL538&lt;&gt;0,(IF(Conges!U$45=0,0,3)),0)</f>
        <v>0</v>
      </c>
      <c r="BD538" s="370"/>
      <c r="BE538" s="357">
        <f>IF(OR(Conges!U$45="A",Conges!U$45="V"),Prenoms!L$11,NL538)</f>
        <v>0</v>
      </c>
      <c r="BF538" s="358"/>
      <c r="BG538" s="264"/>
      <c r="BH538" s="265">
        <f t="shared" si="723"/>
        <v>0</v>
      </c>
      <c r="BI538" s="266" t="str">
        <f t="shared" si="724"/>
        <v/>
      </c>
      <c r="BJ538" s="278">
        <v>87.225806451612897</v>
      </c>
      <c r="BK538" s="279">
        <f t="shared" si="741"/>
        <v>-87.225806451612897</v>
      </c>
      <c r="BL538" s="280">
        <f t="shared" si="719"/>
        <v>0</v>
      </c>
      <c r="BM538" s="280">
        <f t="shared" si="720"/>
        <v>0</v>
      </c>
      <c r="BN538" s="280">
        <f>SUM('Heures Pointage'!$ID$21:$IE$21)</f>
        <v>0</v>
      </c>
      <c r="BO538" s="280">
        <f>SUM('Heures et Indemnites'!$ID$21:$IE$21)</f>
        <v>0</v>
      </c>
      <c r="BP538" s="281">
        <f t="shared" si="721"/>
        <v>0</v>
      </c>
      <c r="BQ538" s="281">
        <f>'Heures Pointage'!$JB$21</f>
        <v>0</v>
      </c>
      <c r="BR538" s="282">
        <f t="shared" ref="BR538" si="752">$BH$1063</f>
        <v>0</v>
      </c>
      <c r="BS538" s="142">
        <f>Prenoms!$C$11</f>
        <v>169</v>
      </c>
      <c r="BT538" s="170"/>
      <c r="BU538" s="211">
        <f>SUM('Heures et Indemnites'!$ID$21:$IE$21)</f>
        <v>0</v>
      </c>
      <c r="BV538" s="218">
        <f>SUM('Heures et Indemnites'!$ID$6:$IE$21)</f>
        <v>0</v>
      </c>
      <c r="BW538" s="211"/>
      <c r="BX538" s="218"/>
      <c r="MT538" s="369">
        <f t="shared" si="743"/>
        <v>0</v>
      </c>
      <c r="MU538" s="351">
        <f t="shared" si="729"/>
        <v>0</v>
      </c>
      <c r="MV538" s="351">
        <f t="shared" si="730"/>
        <v>0</v>
      </c>
      <c r="MW538" s="351"/>
      <c r="MX538" s="351">
        <f t="shared" si="731"/>
        <v>0</v>
      </c>
      <c r="MY538" s="351"/>
      <c r="MZ538" s="351">
        <f t="shared" si="732"/>
        <v>0</v>
      </c>
      <c r="NA538" s="351"/>
      <c r="NB538" s="351">
        <f t="shared" si="733"/>
        <v>0</v>
      </c>
      <c r="NC538" s="351"/>
      <c r="ND538" s="351">
        <f t="shared" si="734"/>
        <v>0</v>
      </c>
      <c r="NE538" s="351"/>
      <c r="NF538" s="351">
        <f t="shared" si="735"/>
        <v>0</v>
      </c>
      <c r="NG538" s="351"/>
      <c r="NH538" s="351">
        <f t="shared" si="736"/>
        <v>0</v>
      </c>
      <c r="NI538" s="351"/>
      <c r="NJ538" s="351">
        <f t="shared" si="737"/>
        <v>0</v>
      </c>
      <c r="NK538" s="351"/>
      <c r="NL538" s="351">
        <f t="shared" si="744"/>
        <v>0</v>
      </c>
      <c r="NM538" s="352"/>
      <c r="NN538" s="350"/>
      <c r="NR538" s="30">
        <f t="shared" si="738"/>
        <v>0</v>
      </c>
      <c r="NS538" s="30">
        <f t="shared" si="739"/>
        <v>0</v>
      </c>
      <c r="NT538" s="30">
        <f t="shared" si="740"/>
        <v>0</v>
      </c>
    </row>
    <row r="539" spans="1:384" ht="10.199999999999999" customHeight="1">
      <c r="A539" s="25"/>
      <c r="B539" s="337"/>
      <c r="C539" s="335"/>
      <c r="D539" s="15"/>
      <c r="E539" s="319" t="str">
        <f>$E$14</f>
        <v>MENAGE</v>
      </c>
      <c r="F539" s="319"/>
      <c r="G539" s="129" t="str">
        <f>IF(ND560=0,"",ND560)</f>
        <v/>
      </c>
      <c r="H539" s="323"/>
      <c r="I539" s="325" t="str">
        <f>Prenoms!$B$12</f>
        <v>soren</v>
      </c>
      <c r="J539" s="326"/>
      <c r="K539" s="326"/>
      <c r="L539" s="326"/>
      <c r="M539" s="326"/>
      <c r="N539" s="65" t="str">
        <f>IF(NL539&lt;&gt;0,"",IF(Conges!U46=0,"",Conges!U46))</f>
        <v/>
      </c>
      <c r="O539" s="66"/>
      <c r="P539" s="67"/>
      <c r="Q539" s="67"/>
      <c r="R539" s="67"/>
      <c r="S539" s="67"/>
      <c r="T539" s="67"/>
      <c r="U539" s="67"/>
      <c r="V539" s="68"/>
      <c r="W539" s="67"/>
      <c r="X539" s="67"/>
      <c r="Y539" s="67"/>
      <c r="Z539" s="67"/>
      <c r="AA539" s="67"/>
      <c r="AB539" s="67"/>
      <c r="AC539" s="67"/>
      <c r="AD539" s="67"/>
      <c r="AE539" s="66"/>
      <c r="AF539" s="67"/>
      <c r="AG539" s="67"/>
      <c r="AH539" s="67"/>
      <c r="AI539" s="67"/>
      <c r="AJ539" s="68"/>
      <c r="AK539" s="67"/>
      <c r="AL539" s="67"/>
      <c r="AM539" s="67"/>
      <c r="AN539" s="67"/>
      <c r="AO539" s="67"/>
      <c r="AP539" s="67"/>
      <c r="AQ539" s="67"/>
      <c r="AR539" s="67"/>
      <c r="AS539" s="67"/>
      <c r="AT539" s="67"/>
      <c r="AU539" s="66"/>
      <c r="AV539" s="67"/>
      <c r="AW539" s="67"/>
      <c r="AX539" s="67"/>
      <c r="AY539" s="67"/>
      <c r="AZ539" s="67"/>
      <c r="BA539" s="67"/>
      <c r="BB539" s="68"/>
      <c r="BC539" s="69">
        <f>IF(NL539&lt;&gt;0,(IF(Conges!U$46=0,0,3)),0)</f>
        <v>0</v>
      </c>
      <c r="BD539" s="370"/>
      <c r="BE539" s="355">
        <f>IF(OR(Conges!U$46="A",Conges!U$46="V"),Prenoms!L$12,NL539)</f>
        <v>0</v>
      </c>
      <c r="BF539" s="356"/>
      <c r="BG539" s="267"/>
      <c r="BH539" s="268">
        <f t="shared" si="723"/>
        <v>0</v>
      </c>
      <c r="BI539" s="269" t="str">
        <f t="shared" si="724"/>
        <v/>
      </c>
      <c r="BJ539" s="283">
        <v>87.225806451612897</v>
      </c>
      <c r="BK539" s="284">
        <f t="shared" si="741"/>
        <v>-87.225806451612897</v>
      </c>
      <c r="BL539" s="285">
        <f t="shared" si="719"/>
        <v>0</v>
      </c>
      <c r="BM539" s="285">
        <f t="shared" si="720"/>
        <v>0</v>
      </c>
      <c r="BN539" s="285">
        <f>SUM('Heures Pointage'!$JD$21:$JE$21)</f>
        <v>0</v>
      </c>
      <c r="BO539" s="285">
        <f>SUM('Heures et Indemnites'!$JD$21:$JE$21)</f>
        <v>0</v>
      </c>
      <c r="BP539" s="286">
        <f t="shared" si="721"/>
        <v>0</v>
      </c>
      <c r="BQ539" s="286">
        <f>'Heures Pointage'!$KB$21</f>
        <v>0</v>
      </c>
      <c r="BR539" s="287">
        <f t="shared" ref="BR539" si="753">$BH$1064</f>
        <v>0</v>
      </c>
      <c r="BS539" s="143">
        <f>Prenoms!$C$12</f>
        <v>169</v>
      </c>
      <c r="BT539" s="146"/>
      <c r="BU539" s="210">
        <f>SUM('Heures et Indemnites'!$JD$21:$JE$21)</f>
        <v>0</v>
      </c>
      <c r="BV539" s="219">
        <f>SUM('Heures et Indemnites'!$JD$6:$JE$21)</f>
        <v>0</v>
      </c>
      <c r="BW539" s="210"/>
      <c r="BX539" s="219"/>
      <c r="MT539" s="371">
        <f t="shared" si="743"/>
        <v>0</v>
      </c>
      <c r="MU539" s="372">
        <f t="shared" si="729"/>
        <v>0</v>
      </c>
      <c r="MV539" s="372">
        <f t="shared" si="730"/>
        <v>0</v>
      </c>
      <c r="MW539" s="372"/>
      <c r="MX539" s="372">
        <f t="shared" si="731"/>
        <v>0</v>
      </c>
      <c r="MY539" s="372"/>
      <c r="MZ539" s="372">
        <f t="shared" si="732"/>
        <v>0</v>
      </c>
      <c r="NA539" s="372"/>
      <c r="NB539" s="372">
        <f t="shared" si="733"/>
        <v>0</v>
      </c>
      <c r="NC539" s="372"/>
      <c r="ND539" s="372">
        <f t="shared" si="734"/>
        <v>0</v>
      </c>
      <c r="NE539" s="372"/>
      <c r="NF539" s="372">
        <f t="shared" si="735"/>
        <v>0</v>
      </c>
      <c r="NG539" s="372"/>
      <c r="NH539" s="372">
        <f t="shared" si="736"/>
        <v>0</v>
      </c>
      <c r="NI539" s="372"/>
      <c r="NJ539" s="372">
        <f t="shared" si="737"/>
        <v>0</v>
      </c>
      <c r="NK539" s="372"/>
      <c r="NL539" s="372">
        <f t="shared" si="744"/>
        <v>0</v>
      </c>
      <c r="NM539" s="373"/>
      <c r="NN539" s="350"/>
      <c r="NR539" s="30">
        <f t="shared" si="738"/>
        <v>0</v>
      </c>
      <c r="NS539" s="30">
        <f t="shared" si="739"/>
        <v>0</v>
      </c>
      <c r="NT539" s="30">
        <f t="shared" si="740"/>
        <v>0</v>
      </c>
    </row>
    <row r="540" spans="1:384" ht="10.199999999999999" customHeight="1">
      <c r="A540" s="25"/>
      <c r="B540" s="337"/>
      <c r="C540" s="335"/>
      <c r="D540" s="15"/>
      <c r="E540" s="347">
        <f>$E$15</f>
        <v>0</v>
      </c>
      <c r="F540" s="347"/>
      <c r="G540" s="130" t="str">
        <f>IF(NF560=0,"",NF560)</f>
        <v/>
      </c>
      <c r="H540" s="323"/>
      <c r="I540" s="328" t="str">
        <f>Prenoms!$B$13</f>
        <v>stage 1</v>
      </c>
      <c r="J540" s="329"/>
      <c r="K540" s="329"/>
      <c r="L540" s="329"/>
      <c r="M540" s="329"/>
      <c r="N540" s="78" t="str">
        <f>IF(NL540&lt;&gt;0,"",IF(Conges!U47=0,"",Conges!U47))</f>
        <v/>
      </c>
      <c r="O540" s="79"/>
      <c r="P540" s="80"/>
      <c r="Q540" s="80"/>
      <c r="R540" s="80"/>
      <c r="S540" s="80"/>
      <c r="T540" s="80"/>
      <c r="U540" s="80"/>
      <c r="V540" s="81"/>
      <c r="W540" s="80"/>
      <c r="X540" s="80"/>
      <c r="Y540" s="80"/>
      <c r="Z540" s="80"/>
      <c r="AA540" s="80"/>
      <c r="AB540" s="80"/>
      <c r="AC540" s="80"/>
      <c r="AD540" s="80"/>
      <c r="AE540" s="79"/>
      <c r="AF540" s="80"/>
      <c r="AG540" s="80"/>
      <c r="AH540" s="80"/>
      <c r="AI540" s="80"/>
      <c r="AJ540" s="81"/>
      <c r="AK540" s="80"/>
      <c r="AL540" s="80"/>
      <c r="AM540" s="80"/>
      <c r="AN540" s="80"/>
      <c r="AO540" s="80"/>
      <c r="AP540" s="80"/>
      <c r="AQ540" s="80"/>
      <c r="AR540" s="80"/>
      <c r="AS540" s="80"/>
      <c r="AT540" s="80"/>
      <c r="AU540" s="79"/>
      <c r="AV540" s="80"/>
      <c r="AW540" s="80"/>
      <c r="AX540" s="80"/>
      <c r="AY540" s="80"/>
      <c r="AZ540" s="80"/>
      <c r="BA540" s="80"/>
      <c r="BB540" s="81"/>
      <c r="BC540" s="82">
        <f>IF(NL540&lt;&gt;0,(IF(Conges!U$47=0,0,3)),0)</f>
        <v>0</v>
      </c>
      <c r="BD540" s="370"/>
      <c r="BE540" s="357">
        <f>IF(OR(Conges!U$47="A",Conges!U$47="V"),Prenoms!L$13,NL540)</f>
        <v>0</v>
      </c>
      <c r="BF540" s="358"/>
      <c r="BG540" s="264"/>
      <c r="BH540" s="265">
        <f t="shared" si="723"/>
        <v>0</v>
      </c>
      <c r="BI540" s="266" t="str">
        <f t="shared" si="724"/>
        <v/>
      </c>
      <c r="BJ540" s="278">
        <v>36.12903225806452</v>
      </c>
      <c r="BK540" s="279">
        <f t="shared" si="741"/>
        <v>-36.12903225806452</v>
      </c>
      <c r="BL540" s="280">
        <f t="shared" si="719"/>
        <v>0</v>
      </c>
      <c r="BM540" s="280">
        <f t="shared" si="720"/>
        <v>0</v>
      </c>
      <c r="BN540" s="280">
        <f>SUM('Heures Pointage'!$KD$21:$KE$21)</f>
        <v>0</v>
      </c>
      <c r="BO540" s="280">
        <f>SUM('Heures et Indemnites'!$KD$21:$KE$21)</f>
        <v>0</v>
      </c>
      <c r="BP540" s="281">
        <f t="shared" si="721"/>
        <v>0</v>
      </c>
      <c r="BQ540" s="281">
        <f>'Heures Pointage'!$LB$21</f>
        <v>0</v>
      </c>
      <c r="BR540" s="282">
        <f t="shared" ref="BR540" si="754">$BH$1065</f>
        <v>0</v>
      </c>
      <c r="BS540" s="142">
        <f>Prenoms!$C$13</f>
        <v>70</v>
      </c>
      <c r="BT540" s="170"/>
      <c r="BU540" s="211">
        <f>SUM('Heures et Indemnites'!$KD$21:$KE$21)</f>
        <v>0</v>
      </c>
      <c r="BV540" s="218">
        <f>SUM('Heures et Indemnites'!$KD$6:$KE$21)</f>
        <v>0</v>
      </c>
      <c r="BW540" s="211"/>
      <c r="BX540" s="218"/>
      <c r="MT540" s="369">
        <f t="shared" si="743"/>
        <v>0</v>
      </c>
      <c r="MU540" s="351">
        <f t="shared" si="729"/>
        <v>0</v>
      </c>
      <c r="MV540" s="351">
        <f t="shared" si="730"/>
        <v>0</v>
      </c>
      <c r="MW540" s="351"/>
      <c r="MX540" s="351">
        <f t="shared" si="731"/>
        <v>0</v>
      </c>
      <c r="MY540" s="351"/>
      <c r="MZ540" s="351">
        <f t="shared" si="732"/>
        <v>0</v>
      </c>
      <c r="NA540" s="351"/>
      <c r="NB540" s="351">
        <f t="shared" si="733"/>
        <v>0</v>
      </c>
      <c r="NC540" s="351"/>
      <c r="ND540" s="351">
        <f t="shared" si="734"/>
        <v>0</v>
      </c>
      <c r="NE540" s="351"/>
      <c r="NF540" s="351">
        <f t="shared" si="735"/>
        <v>0</v>
      </c>
      <c r="NG540" s="351"/>
      <c r="NH540" s="351">
        <f t="shared" si="736"/>
        <v>0</v>
      </c>
      <c r="NI540" s="351"/>
      <c r="NJ540" s="351">
        <f t="shared" si="737"/>
        <v>0</v>
      </c>
      <c r="NK540" s="351"/>
      <c r="NL540" s="351">
        <f t="shared" si="744"/>
        <v>0</v>
      </c>
      <c r="NM540" s="352"/>
      <c r="NN540" s="350"/>
      <c r="NR540" s="30">
        <f t="shared" si="738"/>
        <v>0</v>
      </c>
      <c r="NS540" s="30">
        <f t="shared" si="739"/>
        <v>0</v>
      </c>
      <c r="NT540" s="30">
        <f t="shared" si="740"/>
        <v>0</v>
      </c>
    </row>
    <row r="541" spans="1:384" ht="10.199999999999999" customHeight="1">
      <c r="A541" s="25"/>
      <c r="B541" s="337"/>
      <c r="C541" s="335"/>
      <c r="D541" s="15"/>
      <c r="E541" s="330" t="str">
        <f>$E$16</f>
        <v>Cave</v>
      </c>
      <c r="F541" s="330"/>
      <c r="G541" s="132" t="str">
        <f>IF(NH560=0,"",NH560)</f>
        <v/>
      </c>
      <c r="H541" s="323"/>
      <c r="I541" s="325">
        <f>Prenoms!$B$14</f>
        <v>0</v>
      </c>
      <c r="J541" s="326"/>
      <c r="K541" s="326"/>
      <c r="L541" s="326"/>
      <c r="M541" s="326"/>
      <c r="N541" s="65" t="str">
        <f>IF(NL541&lt;&gt;0,"",IF(Conges!U48=0,"",Conges!U48))</f>
        <v/>
      </c>
      <c r="O541" s="66"/>
      <c r="P541" s="67"/>
      <c r="Q541" s="67"/>
      <c r="R541" s="67"/>
      <c r="S541" s="67"/>
      <c r="T541" s="67"/>
      <c r="U541" s="67"/>
      <c r="V541" s="68"/>
      <c r="W541" s="66"/>
      <c r="X541" s="67"/>
      <c r="Y541" s="67"/>
      <c r="Z541" s="67"/>
      <c r="AA541" s="67"/>
      <c r="AB541" s="67"/>
      <c r="AC541" s="67"/>
      <c r="AD541" s="68"/>
      <c r="AE541" s="66"/>
      <c r="AF541" s="67"/>
      <c r="AG541" s="67"/>
      <c r="AH541" s="67"/>
      <c r="AI541" s="67"/>
      <c r="AJ541" s="68"/>
      <c r="AK541" s="66"/>
      <c r="AL541" s="67"/>
      <c r="AM541" s="67"/>
      <c r="AN541" s="67"/>
      <c r="AO541" s="67"/>
      <c r="AP541" s="67"/>
      <c r="AQ541" s="67"/>
      <c r="AR541" s="67"/>
      <c r="AS541" s="67"/>
      <c r="AT541" s="68"/>
      <c r="AU541" s="66"/>
      <c r="AV541" s="67"/>
      <c r="AW541" s="67"/>
      <c r="AX541" s="67"/>
      <c r="AY541" s="67"/>
      <c r="AZ541" s="67"/>
      <c r="BA541" s="67"/>
      <c r="BB541" s="68"/>
      <c r="BC541" s="69">
        <f>IF(NL541&lt;&gt;0,(IF(Conges!U$48=0,0,3)),0)</f>
        <v>0</v>
      </c>
      <c r="BD541" s="370"/>
      <c r="BE541" s="355">
        <f>IF(OR(Conges!U$48="A",Conges!U$48="V"),Prenoms!L$14,NL541)</f>
        <v>0</v>
      </c>
      <c r="BF541" s="356"/>
      <c r="BG541" s="267"/>
      <c r="BH541" s="268">
        <f t="shared" si="723"/>
        <v>0</v>
      </c>
      <c r="BI541" s="269" t="str">
        <f t="shared" si="724"/>
        <v/>
      </c>
      <c r="BJ541" s="283">
        <v>0</v>
      </c>
      <c r="BK541" s="284">
        <f t="shared" si="741"/>
        <v>0</v>
      </c>
      <c r="BL541" s="285">
        <f t="shared" si="719"/>
        <v>0</v>
      </c>
      <c r="BM541" s="285">
        <f t="shared" si="720"/>
        <v>0</v>
      </c>
      <c r="BN541" s="285">
        <f>SUM('Heures Pointage'!$LD$21:$LE$21)</f>
        <v>0</v>
      </c>
      <c r="BO541" s="285">
        <f>SUM('Heures et Indemnites'!$LD$21:$LE$21)</f>
        <v>0</v>
      </c>
      <c r="BP541" s="286">
        <f t="shared" si="721"/>
        <v>0</v>
      </c>
      <c r="BQ541" s="286">
        <f>'Heures Pointage'!$MB$21</f>
        <v>0</v>
      </c>
      <c r="BR541" s="287">
        <f t="shared" ref="BR541" si="755">$BH$1066</f>
        <v>0</v>
      </c>
      <c r="BS541" s="143">
        <f>Prenoms!$C$14</f>
        <v>0</v>
      </c>
      <c r="BT541" s="146"/>
      <c r="BU541" s="210">
        <f>SUM('Heures et Indemnites'!$LD$21:$LE$21)</f>
        <v>0</v>
      </c>
      <c r="BV541" s="219">
        <f>SUM('Heures et Indemnites'!$LD$6:$LE$21)</f>
        <v>0</v>
      </c>
      <c r="BW541" s="210"/>
      <c r="BX541" s="219"/>
      <c r="MT541" s="371">
        <f t="shared" si="743"/>
        <v>0</v>
      </c>
      <c r="MU541" s="372">
        <f t="shared" si="729"/>
        <v>0</v>
      </c>
      <c r="MV541" s="372">
        <f t="shared" si="730"/>
        <v>0</v>
      </c>
      <c r="MW541" s="372"/>
      <c r="MX541" s="372">
        <f t="shared" si="731"/>
        <v>0</v>
      </c>
      <c r="MY541" s="372"/>
      <c r="MZ541" s="372">
        <f t="shared" si="732"/>
        <v>0</v>
      </c>
      <c r="NA541" s="372"/>
      <c r="NB541" s="372">
        <f t="shared" si="733"/>
        <v>0</v>
      </c>
      <c r="NC541" s="372"/>
      <c r="ND541" s="372">
        <f t="shared" si="734"/>
        <v>0</v>
      </c>
      <c r="NE541" s="372"/>
      <c r="NF541" s="372">
        <f t="shared" si="735"/>
        <v>0</v>
      </c>
      <c r="NG541" s="372"/>
      <c r="NH541" s="372">
        <f t="shared" si="736"/>
        <v>0</v>
      </c>
      <c r="NI541" s="372"/>
      <c r="NJ541" s="372">
        <f t="shared" si="737"/>
        <v>0</v>
      </c>
      <c r="NK541" s="372"/>
      <c r="NL541" s="372">
        <f t="shared" si="744"/>
        <v>0</v>
      </c>
      <c r="NM541" s="373"/>
      <c r="NN541" s="350"/>
      <c r="NR541" s="30">
        <f t="shared" si="738"/>
        <v>0</v>
      </c>
      <c r="NS541" s="30">
        <f t="shared" si="739"/>
        <v>0</v>
      </c>
      <c r="NT541" s="30">
        <f t="shared" si="740"/>
        <v>0</v>
      </c>
    </row>
    <row r="542" spans="1:384" ht="10.199999999999999" customHeight="1">
      <c r="A542" s="25"/>
      <c r="B542" s="337"/>
      <c r="C542" s="335"/>
      <c r="D542" s="15"/>
      <c r="E542" s="331" t="str">
        <f>$E$17</f>
        <v>STAGE</v>
      </c>
      <c r="F542" s="331"/>
      <c r="G542" s="133" t="str">
        <f>IF(NJ560=0,"",NJ560)</f>
        <v/>
      </c>
      <c r="H542" s="323"/>
      <c r="I542" s="328">
        <f>Prenoms!$B$15</f>
        <v>0</v>
      </c>
      <c r="J542" s="329"/>
      <c r="K542" s="329"/>
      <c r="L542" s="329"/>
      <c r="M542" s="329"/>
      <c r="N542" s="78" t="str">
        <f>IF(NL542&lt;&gt;0,"",IF(Conges!U49=0,"",Conges!U49))</f>
        <v/>
      </c>
      <c r="O542" s="79"/>
      <c r="P542" s="80"/>
      <c r="Q542" s="80"/>
      <c r="R542" s="80"/>
      <c r="S542" s="80"/>
      <c r="T542" s="80"/>
      <c r="U542" s="80"/>
      <c r="V542" s="81"/>
      <c r="W542" s="79"/>
      <c r="X542" s="80"/>
      <c r="Y542" s="80"/>
      <c r="Z542" s="80"/>
      <c r="AA542" s="80"/>
      <c r="AB542" s="80"/>
      <c r="AC542" s="80"/>
      <c r="AD542" s="81"/>
      <c r="AE542" s="79"/>
      <c r="AF542" s="80"/>
      <c r="AG542" s="80"/>
      <c r="AH542" s="80"/>
      <c r="AI542" s="80"/>
      <c r="AJ542" s="81"/>
      <c r="AK542" s="79"/>
      <c r="AL542" s="80"/>
      <c r="AM542" s="80"/>
      <c r="AN542" s="80"/>
      <c r="AO542" s="80"/>
      <c r="AP542" s="80"/>
      <c r="AQ542" s="80"/>
      <c r="AR542" s="80"/>
      <c r="AS542" s="80"/>
      <c r="AT542" s="81"/>
      <c r="AU542" s="79"/>
      <c r="AV542" s="80"/>
      <c r="AW542" s="80"/>
      <c r="AX542" s="80"/>
      <c r="AY542" s="80"/>
      <c r="AZ542" s="80"/>
      <c r="BA542" s="80"/>
      <c r="BB542" s="81"/>
      <c r="BC542" s="82">
        <f>IF(NL542&lt;&gt;0,(IF(Conges!U$49=0,0,3)),0)</f>
        <v>0</v>
      </c>
      <c r="BD542" s="370"/>
      <c r="BE542" s="357">
        <f>IF(OR(Conges!U$49="A",Conges!U$49="V"),Prenoms!L$15,NL542)</f>
        <v>0</v>
      </c>
      <c r="BF542" s="358"/>
      <c r="BG542" s="264"/>
      <c r="BH542" s="265">
        <f t="shared" si="723"/>
        <v>0</v>
      </c>
      <c r="BI542" s="266" t="str">
        <f t="shared" si="724"/>
        <v/>
      </c>
      <c r="BJ542" s="278">
        <v>0</v>
      </c>
      <c r="BK542" s="279">
        <f t="shared" si="741"/>
        <v>0</v>
      </c>
      <c r="BL542" s="280">
        <f t="shared" si="719"/>
        <v>0</v>
      </c>
      <c r="BM542" s="280">
        <f t="shared" si="720"/>
        <v>0</v>
      </c>
      <c r="BN542" s="280">
        <f>SUM('Heures Pointage'!$MD$21:$ME$21)</f>
        <v>0</v>
      </c>
      <c r="BO542" s="280">
        <f>SUM('Heures et Indemnites'!$MD$21:$ME$21)</f>
        <v>0</v>
      </c>
      <c r="BP542" s="281">
        <f t="shared" si="721"/>
        <v>0</v>
      </c>
      <c r="BQ542" s="281">
        <f>'Heures Pointage'!$NB$21</f>
        <v>0</v>
      </c>
      <c r="BR542" s="282">
        <f t="shared" ref="BR542" si="756">$BH$1067</f>
        <v>0</v>
      </c>
      <c r="BS542" s="142">
        <f>Prenoms!$C$15</f>
        <v>0</v>
      </c>
      <c r="BT542" s="170"/>
      <c r="BU542" s="211">
        <f>SUM('Heures et Indemnites'!$MD$21:$ME$21)</f>
        <v>0</v>
      </c>
      <c r="BV542" s="218">
        <f>SUM('Heures et Indemnites'!$MD$6:$ME$21)</f>
        <v>0</v>
      </c>
      <c r="BW542" s="211"/>
      <c r="BX542" s="218"/>
      <c r="MT542" s="369">
        <f t="shared" si="743"/>
        <v>0</v>
      </c>
      <c r="MU542" s="351">
        <f t="shared" si="729"/>
        <v>0</v>
      </c>
      <c r="MV542" s="351">
        <f t="shared" si="730"/>
        <v>0</v>
      </c>
      <c r="MW542" s="351"/>
      <c r="MX542" s="351">
        <f t="shared" si="731"/>
        <v>0</v>
      </c>
      <c r="MY542" s="351"/>
      <c r="MZ542" s="351">
        <f t="shared" si="732"/>
        <v>0</v>
      </c>
      <c r="NA542" s="351"/>
      <c r="NB542" s="351">
        <f t="shared" si="733"/>
        <v>0</v>
      </c>
      <c r="NC542" s="351"/>
      <c r="ND542" s="351">
        <f t="shared" si="734"/>
        <v>0</v>
      </c>
      <c r="NE542" s="351"/>
      <c r="NF542" s="351">
        <f t="shared" si="735"/>
        <v>0</v>
      </c>
      <c r="NG542" s="351"/>
      <c r="NH542" s="351">
        <f t="shared" si="736"/>
        <v>0</v>
      </c>
      <c r="NI542" s="351"/>
      <c r="NJ542" s="351">
        <f t="shared" si="737"/>
        <v>0</v>
      </c>
      <c r="NK542" s="351"/>
      <c r="NL542" s="351">
        <f t="shared" si="744"/>
        <v>0</v>
      </c>
      <c r="NM542" s="352"/>
      <c r="NN542" s="350"/>
      <c r="NR542" s="30">
        <f t="shared" si="738"/>
        <v>0</v>
      </c>
      <c r="NS542" s="30">
        <f t="shared" si="739"/>
        <v>0</v>
      </c>
      <c r="NT542" s="30">
        <f t="shared" si="740"/>
        <v>0</v>
      </c>
    </row>
    <row r="543" spans="1:384" ht="10.199999999999999" customHeight="1">
      <c r="A543" s="25"/>
      <c r="B543" s="337"/>
      <c r="C543" s="335"/>
      <c r="D543" s="15"/>
      <c r="E543" s="343" t="str">
        <f>$E$18</f>
        <v>H sans Renfort</v>
      </c>
      <c r="F543" s="343"/>
      <c r="G543" s="131" t="str">
        <f>IF(NL560-MZ560=0,"",NL560-MZ560)</f>
        <v/>
      </c>
      <c r="H543" s="323"/>
      <c r="I543" s="325">
        <f>Prenoms!$B$16</f>
        <v>0</v>
      </c>
      <c r="J543" s="326"/>
      <c r="K543" s="326"/>
      <c r="L543" s="326"/>
      <c r="M543" s="326"/>
      <c r="N543" s="65" t="str">
        <f>IF(NL543&lt;&gt;0,"",IF(Conges!U50=0,"",Conges!U50))</f>
        <v/>
      </c>
      <c r="O543" s="66"/>
      <c r="P543" s="67"/>
      <c r="Q543" s="67"/>
      <c r="R543" s="67"/>
      <c r="S543" s="67"/>
      <c r="T543" s="67"/>
      <c r="U543" s="67"/>
      <c r="V543" s="68"/>
      <c r="W543" s="66"/>
      <c r="X543" s="67"/>
      <c r="Y543" s="67"/>
      <c r="Z543" s="67"/>
      <c r="AA543" s="67"/>
      <c r="AB543" s="67"/>
      <c r="AC543" s="67"/>
      <c r="AD543" s="68"/>
      <c r="AE543" s="66"/>
      <c r="AF543" s="67"/>
      <c r="AG543" s="67"/>
      <c r="AH543" s="67"/>
      <c r="AI543" s="67"/>
      <c r="AJ543" s="68"/>
      <c r="AK543" s="66"/>
      <c r="AL543" s="67"/>
      <c r="AM543" s="67"/>
      <c r="AN543" s="67"/>
      <c r="AO543" s="67"/>
      <c r="AP543" s="67"/>
      <c r="AQ543" s="67"/>
      <c r="AR543" s="67"/>
      <c r="AS543" s="67"/>
      <c r="AT543" s="68"/>
      <c r="AU543" s="66"/>
      <c r="AV543" s="67"/>
      <c r="AW543" s="67"/>
      <c r="AX543" s="67"/>
      <c r="AY543" s="67"/>
      <c r="AZ543" s="67"/>
      <c r="BA543" s="67"/>
      <c r="BB543" s="68"/>
      <c r="BC543" s="69">
        <f>IF(NL543&lt;&gt;0,(IF(Conges!U$50=0,0,3)),0)</f>
        <v>0</v>
      </c>
      <c r="BD543" s="370"/>
      <c r="BE543" s="355">
        <f>IF(OR(Conges!U$50="A",Conges!U$50="V"),Prenoms!L$16,NL543)</f>
        <v>0</v>
      </c>
      <c r="BF543" s="356"/>
      <c r="BG543" s="267"/>
      <c r="BH543" s="268">
        <f t="shared" si="723"/>
        <v>0</v>
      </c>
      <c r="BI543" s="269" t="str">
        <f t="shared" si="724"/>
        <v/>
      </c>
      <c r="BJ543" s="283">
        <v>0</v>
      </c>
      <c r="BK543" s="284">
        <f t="shared" si="741"/>
        <v>0</v>
      </c>
      <c r="BL543" s="285">
        <f t="shared" si="719"/>
        <v>0</v>
      </c>
      <c r="BM543" s="285">
        <f t="shared" si="720"/>
        <v>0</v>
      </c>
      <c r="BN543" s="285">
        <f>SUM('Heures Pointage'!$ND$21:$NE$21)</f>
        <v>0</v>
      </c>
      <c r="BO543" s="285">
        <f>SUM('Heures et Indemnites'!$ND$21:$NE$21)</f>
        <v>0</v>
      </c>
      <c r="BP543" s="286">
        <f t="shared" si="721"/>
        <v>0</v>
      </c>
      <c r="BQ543" s="286">
        <f>'Heures Pointage'!$OB$21</f>
        <v>0</v>
      </c>
      <c r="BR543" s="287">
        <f t="shared" ref="BR543" si="757">$BH$1068</f>
        <v>0</v>
      </c>
      <c r="BS543" s="143">
        <f>Prenoms!$C$16</f>
        <v>0</v>
      </c>
      <c r="BT543" s="146"/>
      <c r="BU543" s="210">
        <f>SUM('Heures et Indemnites'!$ND$21:$NE$21)</f>
        <v>0</v>
      </c>
      <c r="BV543" s="219">
        <f>SUM('Heures et Indemnites'!$ND$6:$NE$21)</f>
        <v>0</v>
      </c>
      <c r="BW543" s="210"/>
      <c r="BX543" s="219"/>
      <c r="MT543" s="371">
        <f t="shared" si="743"/>
        <v>0</v>
      </c>
      <c r="MU543" s="372">
        <f t="shared" si="729"/>
        <v>0</v>
      </c>
      <c r="MV543" s="372">
        <f t="shared" si="730"/>
        <v>0</v>
      </c>
      <c r="MW543" s="372"/>
      <c r="MX543" s="372">
        <f t="shared" si="731"/>
        <v>0</v>
      </c>
      <c r="MY543" s="372"/>
      <c r="MZ543" s="372">
        <f t="shared" si="732"/>
        <v>0</v>
      </c>
      <c r="NA543" s="372"/>
      <c r="NB543" s="372">
        <f t="shared" si="733"/>
        <v>0</v>
      </c>
      <c r="NC543" s="372"/>
      <c r="ND543" s="372">
        <f t="shared" si="734"/>
        <v>0</v>
      </c>
      <c r="NE543" s="372"/>
      <c r="NF543" s="372">
        <f t="shared" si="735"/>
        <v>0</v>
      </c>
      <c r="NG543" s="372"/>
      <c r="NH543" s="372">
        <f t="shared" si="736"/>
        <v>0</v>
      </c>
      <c r="NI543" s="372"/>
      <c r="NJ543" s="372">
        <f t="shared" si="737"/>
        <v>0</v>
      </c>
      <c r="NK543" s="372"/>
      <c r="NL543" s="372">
        <f t="shared" si="744"/>
        <v>0</v>
      </c>
      <c r="NM543" s="373"/>
      <c r="NN543" s="350"/>
      <c r="NR543" s="30">
        <f t="shared" si="738"/>
        <v>0</v>
      </c>
      <c r="NS543" s="30">
        <f t="shared" si="739"/>
        <v>0</v>
      </c>
      <c r="NT543" s="30">
        <f t="shared" si="740"/>
        <v>0</v>
      </c>
    </row>
    <row r="544" spans="1:384" ht="10.199999999999999" customHeight="1">
      <c r="A544" s="25"/>
      <c r="B544" s="337"/>
      <c r="C544" s="335"/>
      <c r="D544" s="15"/>
      <c r="E544" s="343" t="str">
        <f>$E$19</f>
        <v>H avec Renfort</v>
      </c>
      <c r="F544" s="343"/>
      <c r="G544" s="131" t="str">
        <f>IF(NL560=0,"",NL560)</f>
        <v/>
      </c>
      <c r="H544" s="323"/>
      <c r="I544" s="328">
        <f>Prenoms!$B$17</f>
        <v>0</v>
      </c>
      <c r="J544" s="329"/>
      <c r="K544" s="329"/>
      <c r="L544" s="329"/>
      <c r="M544" s="329"/>
      <c r="N544" s="78" t="str">
        <f>IF(NL544&lt;&gt;0,"",IF(Conges!U51=0,"",Conges!U51))</f>
        <v/>
      </c>
      <c r="O544" s="79"/>
      <c r="P544" s="80"/>
      <c r="Q544" s="80"/>
      <c r="R544" s="80"/>
      <c r="S544" s="80"/>
      <c r="T544" s="80"/>
      <c r="U544" s="80"/>
      <c r="V544" s="81"/>
      <c r="W544" s="79"/>
      <c r="X544" s="80"/>
      <c r="Y544" s="80"/>
      <c r="Z544" s="80"/>
      <c r="AA544" s="80"/>
      <c r="AB544" s="80"/>
      <c r="AC544" s="80"/>
      <c r="AD544" s="81"/>
      <c r="AE544" s="79"/>
      <c r="AF544" s="80"/>
      <c r="AG544" s="80"/>
      <c r="AH544" s="80"/>
      <c r="AI544" s="80"/>
      <c r="AJ544" s="81"/>
      <c r="AK544" s="79"/>
      <c r="AL544" s="80"/>
      <c r="AM544" s="80"/>
      <c r="AN544" s="80"/>
      <c r="AO544" s="80"/>
      <c r="AP544" s="80"/>
      <c r="AQ544" s="80"/>
      <c r="AR544" s="80"/>
      <c r="AS544" s="80"/>
      <c r="AT544" s="81"/>
      <c r="AU544" s="79"/>
      <c r="AV544" s="80"/>
      <c r="AW544" s="80"/>
      <c r="AX544" s="80"/>
      <c r="AY544" s="80"/>
      <c r="AZ544" s="80"/>
      <c r="BA544" s="80"/>
      <c r="BB544" s="81"/>
      <c r="BC544" s="82">
        <f>IF(NL544&lt;&gt;0,(IF(Conges!U$51=0,0,3)),0)</f>
        <v>0</v>
      </c>
      <c r="BD544" s="370"/>
      <c r="BE544" s="357">
        <f>IF(OR(Conges!U$51="A",Conges!U$51="V"),Prenoms!L$17,NL544)</f>
        <v>0</v>
      </c>
      <c r="BF544" s="358"/>
      <c r="BG544" s="264"/>
      <c r="BH544" s="265">
        <f t="shared" si="723"/>
        <v>0</v>
      </c>
      <c r="BI544" s="266" t="str">
        <f t="shared" si="724"/>
        <v/>
      </c>
      <c r="BJ544" s="278">
        <v>0</v>
      </c>
      <c r="BK544" s="279">
        <f t="shared" si="741"/>
        <v>0</v>
      </c>
      <c r="BL544" s="280">
        <f t="shared" si="719"/>
        <v>0</v>
      </c>
      <c r="BM544" s="280">
        <f t="shared" si="720"/>
        <v>0</v>
      </c>
      <c r="BN544" s="280">
        <f>SUM('Heures Pointage'!$OD$21:$OE$21)</f>
        <v>0</v>
      </c>
      <c r="BO544" s="280">
        <f>SUM('Heures et Indemnites'!$OD$21:$OE$21)</f>
        <v>0</v>
      </c>
      <c r="BP544" s="281">
        <f t="shared" si="721"/>
        <v>0</v>
      </c>
      <c r="BQ544" s="281">
        <f>'Heures Pointage'!$PB$21</f>
        <v>0</v>
      </c>
      <c r="BR544" s="282">
        <f t="shared" ref="BR544" si="758">$BH$1069</f>
        <v>0</v>
      </c>
      <c r="BS544" s="142">
        <f>Prenoms!$C$17</f>
        <v>0</v>
      </c>
      <c r="BT544" s="170"/>
      <c r="BU544" s="211">
        <f>SUM('Heures et Indemnites'!$OD$21:$OE$21)</f>
        <v>0</v>
      </c>
      <c r="BV544" s="218">
        <f>SUM('Heures et Indemnites'!$OD$6:$OE$21)</f>
        <v>0</v>
      </c>
      <c r="BW544" s="211"/>
      <c r="BX544" s="218"/>
      <c r="MT544" s="369">
        <f t="shared" si="743"/>
        <v>0</v>
      </c>
      <c r="MU544" s="351">
        <f t="shared" si="729"/>
        <v>0</v>
      </c>
      <c r="MV544" s="351">
        <f t="shared" si="730"/>
        <v>0</v>
      </c>
      <c r="MW544" s="351"/>
      <c r="MX544" s="351">
        <f t="shared" si="731"/>
        <v>0</v>
      </c>
      <c r="MY544" s="351"/>
      <c r="MZ544" s="351">
        <f t="shared" si="732"/>
        <v>0</v>
      </c>
      <c r="NA544" s="351"/>
      <c r="NB544" s="351">
        <f t="shared" si="733"/>
        <v>0</v>
      </c>
      <c r="NC544" s="351"/>
      <c r="ND544" s="351">
        <f t="shared" si="734"/>
        <v>0</v>
      </c>
      <c r="NE544" s="351"/>
      <c r="NF544" s="351">
        <f t="shared" si="735"/>
        <v>0</v>
      </c>
      <c r="NG544" s="351"/>
      <c r="NH544" s="351">
        <f t="shared" si="736"/>
        <v>0</v>
      </c>
      <c r="NI544" s="351"/>
      <c r="NJ544" s="351">
        <f t="shared" si="737"/>
        <v>0</v>
      </c>
      <c r="NK544" s="351"/>
      <c r="NL544" s="351">
        <f t="shared" si="744"/>
        <v>0</v>
      </c>
      <c r="NM544" s="352"/>
      <c r="NN544" s="350"/>
      <c r="NR544" s="30">
        <f t="shared" si="738"/>
        <v>0</v>
      </c>
      <c r="NS544" s="30">
        <f t="shared" si="739"/>
        <v>0</v>
      </c>
      <c r="NT544" s="30">
        <f t="shared" si="740"/>
        <v>0</v>
      </c>
    </row>
    <row r="545" spans="1:384" ht="10.199999999999999" customHeight="1">
      <c r="A545" s="25"/>
      <c r="B545" s="337"/>
      <c r="C545" s="335"/>
      <c r="D545" s="15"/>
      <c r="E545" s="101"/>
      <c r="F545" s="101"/>
      <c r="G545" s="101"/>
      <c r="H545" s="323"/>
      <c r="I545" s="325">
        <f>Prenoms!$B$18</f>
        <v>0</v>
      </c>
      <c r="J545" s="326"/>
      <c r="K545" s="326"/>
      <c r="L545" s="326"/>
      <c r="M545" s="326"/>
      <c r="N545" s="65" t="str">
        <f>IF(NL545&lt;&gt;0,"",IF(Conges!U52=0,"",Conges!U52))</f>
        <v/>
      </c>
      <c r="O545" s="66"/>
      <c r="P545" s="67"/>
      <c r="Q545" s="67"/>
      <c r="R545" s="67"/>
      <c r="S545" s="67"/>
      <c r="T545" s="67"/>
      <c r="U545" s="67"/>
      <c r="V545" s="68"/>
      <c r="W545" s="66"/>
      <c r="X545" s="67"/>
      <c r="Y545" s="67"/>
      <c r="Z545" s="67"/>
      <c r="AA545" s="67"/>
      <c r="AB545" s="67"/>
      <c r="AC545" s="67"/>
      <c r="AD545" s="68"/>
      <c r="AE545" s="66"/>
      <c r="AF545" s="67"/>
      <c r="AG545" s="67"/>
      <c r="AH545" s="67"/>
      <c r="AI545" s="67"/>
      <c r="AJ545" s="68"/>
      <c r="AK545" s="66"/>
      <c r="AL545" s="67"/>
      <c r="AM545" s="67"/>
      <c r="AN545" s="67"/>
      <c r="AO545" s="67"/>
      <c r="AP545" s="67"/>
      <c r="AQ545" s="67"/>
      <c r="AR545" s="67"/>
      <c r="AS545" s="67"/>
      <c r="AT545" s="68"/>
      <c r="AU545" s="66"/>
      <c r="AV545" s="67"/>
      <c r="AW545" s="67"/>
      <c r="AX545" s="67"/>
      <c r="AY545" s="67"/>
      <c r="AZ545" s="67"/>
      <c r="BA545" s="67"/>
      <c r="BB545" s="68"/>
      <c r="BC545" s="69">
        <f>IF(NL545&lt;&gt;0,(IF(Conges!U$52=0,0,3)),0)</f>
        <v>0</v>
      </c>
      <c r="BD545" s="370"/>
      <c r="BE545" s="355">
        <f>IF(OR(Conges!U$52="A",Conges!U$52="V"),Prenoms!L$18,NL545)</f>
        <v>0</v>
      </c>
      <c r="BF545" s="356"/>
      <c r="BG545" s="267"/>
      <c r="BH545" s="268">
        <f t="shared" si="723"/>
        <v>0</v>
      </c>
      <c r="BI545" s="269" t="str">
        <f t="shared" si="724"/>
        <v/>
      </c>
      <c r="BJ545" s="283">
        <v>0</v>
      </c>
      <c r="BK545" s="284">
        <f t="shared" si="741"/>
        <v>0</v>
      </c>
      <c r="BL545" s="285">
        <f t="shared" si="719"/>
        <v>0</v>
      </c>
      <c r="BM545" s="285">
        <f t="shared" si="720"/>
        <v>0</v>
      </c>
      <c r="BN545" s="285">
        <f>SUM('Heures Pointage'!$PD$21:$PE$21)</f>
        <v>0</v>
      </c>
      <c r="BO545" s="285">
        <f>SUM('Heures et Indemnites'!$PD$21:$PE$21)</f>
        <v>0</v>
      </c>
      <c r="BP545" s="286">
        <f t="shared" si="721"/>
        <v>0</v>
      </c>
      <c r="BQ545" s="286">
        <f>'Heures Pointage'!$QB$21</f>
        <v>0</v>
      </c>
      <c r="BR545" s="287">
        <f t="shared" ref="BR545" si="759">$BH$1070</f>
        <v>0</v>
      </c>
      <c r="BS545" s="143">
        <f>Prenoms!$C$18</f>
        <v>0</v>
      </c>
      <c r="BT545" s="146"/>
      <c r="BU545" s="210">
        <f>SUM('Heures et Indemnites'!$PD$21:$PE$21)</f>
        <v>0</v>
      </c>
      <c r="BV545" s="219">
        <f>SUM('Heures et Indemnites'!$PD$6:$PE$21)</f>
        <v>0</v>
      </c>
      <c r="BW545" s="210"/>
      <c r="BX545" s="219"/>
      <c r="MT545" s="371">
        <f t="shared" si="743"/>
        <v>0</v>
      </c>
      <c r="MU545" s="372">
        <f t="shared" ref="MU545:MU558" si="760">(COUNTA($O545:$BB545))/2</f>
        <v>0</v>
      </c>
      <c r="MV545" s="372">
        <f t="shared" si="730"/>
        <v>0</v>
      </c>
      <c r="MW545" s="372"/>
      <c r="MX545" s="372">
        <f t="shared" si="731"/>
        <v>0</v>
      </c>
      <c r="MY545" s="372"/>
      <c r="MZ545" s="372">
        <f t="shared" si="732"/>
        <v>0</v>
      </c>
      <c r="NA545" s="372"/>
      <c r="NB545" s="372">
        <f t="shared" si="733"/>
        <v>0</v>
      </c>
      <c r="NC545" s="372"/>
      <c r="ND545" s="372">
        <f t="shared" si="734"/>
        <v>0</v>
      </c>
      <c r="NE545" s="372"/>
      <c r="NF545" s="372">
        <f t="shared" si="735"/>
        <v>0</v>
      </c>
      <c r="NG545" s="372"/>
      <c r="NH545" s="372">
        <f t="shared" si="736"/>
        <v>0</v>
      </c>
      <c r="NI545" s="372"/>
      <c r="NJ545" s="372">
        <f t="shared" si="737"/>
        <v>0</v>
      </c>
      <c r="NK545" s="372"/>
      <c r="NL545" s="372">
        <f t="shared" si="744"/>
        <v>0</v>
      </c>
      <c r="NM545" s="373"/>
      <c r="NN545" s="350"/>
      <c r="NR545" s="30">
        <f t="shared" si="738"/>
        <v>0</v>
      </c>
      <c r="NS545" s="30">
        <f t="shared" si="739"/>
        <v>0</v>
      </c>
      <c r="NT545" s="30">
        <f t="shared" si="740"/>
        <v>0</v>
      </c>
    </row>
    <row r="546" spans="1:384" ht="10.199999999999999" customHeight="1">
      <c r="A546" s="25"/>
      <c r="B546" s="337"/>
      <c r="C546" s="335"/>
      <c r="D546" s="15"/>
      <c r="E546" s="101"/>
      <c r="F546" s="101"/>
      <c r="G546" s="101"/>
      <c r="H546" s="323"/>
      <c r="I546" s="328">
        <f>Prenoms!$B$19</f>
        <v>0</v>
      </c>
      <c r="J546" s="329"/>
      <c r="K546" s="329"/>
      <c r="L546" s="329"/>
      <c r="M546" s="329"/>
      <c r="N546" s="78" t="str">
        <f>IF(NL546&lt;&gt;0,"",IF(Conges!U53=0,"",Conges!U53))</f>
        <v/>
      </c>
      <c r="O546" s="79"/>
      <c r="P546" s="80"/>
      <c r="Q546" s="80"/>
      <c r="R546" s="80"/>
      <c r="S546" s="80"/>
      <c r="T546" s="80"/>
      <c r="U546" s="80"/>
      <c r="V546" s="81"/>
      <c r="W546" s="79"/>
      <c r="X546" s="80"/>
      <c r="Y546" s="80"/>
      <c r="Z546" s="80"/>
      <c r="AA546" s="80"/>
      <c r="AB546" s="80"/>
      <c r="AC546" s="80"/>
      <c r="AD546" s="81"/>
      <c r="AE546" s="79"/>
      <c r="AF546" s="80"/>
      <c r="AG546" s="80"/>
      <c r="AH546" s="80"/>
      <c r="AI546" s="80"/>
      <c r="AJ546" s="81"/>
      <c r="AK546" s="79"/>
      <c r="AL546" s="80"/>
      <c r="AM546" s="80"/>
      <c r="AN546" s="80"/>
      <c r="AO546" s="80"/>
      <c r="AP546" s="80"/>
      <c r="AQ546" s="80"/>
      <c r="AR546" s="80"/>
      <c r="AS546" s="80"/>
      <c r="AT546" s="81"/>
      <c r="AU546" s="79"/>
      <c r="AV546" s="80"/>
      <c r="AW546" s="80"/>
      <c r="AX546" s="80"/>
      <c r="AY546" s="80"/>
      <c r="AZ546" s="80"/>
      <c r="BA546" s="80"/>
      <c r="BB546" s="81"/>
      <c r="BC546" s="82">
        <f>IF(NL546&lt;&gt;0,(IF(Conges!U$53=0,0,3)),0)</f>
        <v>0</v>
      </c>
      <c r="BD546" s="370"/>
      <c r="BE546" s="357">
        <f>IF(OR(Conges!U$53="A",Conges!U$53="V"),Prenoms!L$19,NL546)</f>
        <v>0</v>
      </c>
      <c r="BF546" s="358"/>
      <c r="BG546" s="264"/>
      <c r="BH546" s="265">
        <f t="shared" si="723"/>
        <v>0</v>
      </c>
      <c r="BI546" s="266" t="str">
        <f t="shared" si="724"/>
        <v/>
      </c>
      <c r="BJ546" s="278">
        <v>0</v>
      </c>
      <c r="BK546" s="279">
        <f t="shared" si="741"/>
        <v>0</v>
      </c>
      <c r="BL546" s="280">
        <f t="shared" si="719"/>
        <v>0</v>
      </c>
      <c r="BM546" s="280">
        <f t="shared" si="720"/>
        <v>0</v>
      </c>
      <c r="BN546" s="280">
        <f>SUM('Heures Pointage'!$QD$21:$QE$21)</f>
        <v>0</v>
      </c>
      <c r="BO546" s="280">
        <f>SUM('Heures et Indemnites'!$QD$21:$QE$21)</f>
        <v>0</v>
      </c>
      <c r="BP546" s="281">
        <f t="shared" si="721"/>
        <v>0</v>
      </c>
      <c r="BQ546" s="281">
        <f>'Heures Pointage'!$RB$21</f>
        <v>0</v>
      </c>
      <c r="BR546" s="282">
        <f t="shared" ref="BR546" si="761">$BH$1071</f>
        <v>0</v>
      </c>
      <c r="BS546" s="142">
        <f>Prenoms!$C$19</f>
        <v>0</v>
      </c>
      <c r="BT546" s="170"/>
      <c r="BU546" s="211">
        <f>SUM('Heures et Indemnites'!$QD$21:$QE$21)</f>
        <v>0</v>
      </c>
      <c r="BV546" s="218">
        <f>SUM('Heures et Indemnites'!$QD$6:$QE$21)</f>
        <v>0</v>
      </c>
      <c r="BW546" s="211"/>
      <c r="BX546" s="218"/>
      <c r="MT546" s="369">
        <f t="shared" si="743"/>
        <v>0</v>
      </c>
      <c r="MU546" s="351">
        <f t="shared" si="760"/>
        <v>0</v>
      </c>
      <c r="MV546" s="351">
        <f t="shared" si="730"/>
        <v>0</v>
      </c>
      <c r="MW546" s="351"/>
      <c r="MX546" s="351">
        <f t="shared" si="731"/>
        <v>0</v>
      </c>
      <c r="MY546" s="351"/>
      <c r="MZ546" s="351">
        <f t="shared" si="732"/>
        <v>0</v>
      </c>
      <c r="NA546" s="351"/>
      <c r="NB546" s="351">
        <f t="shared" si="733"/>
        <v>0</v>
      </c>
      <c r="NC546" s="351"/>
      <c r="ND546" s="351">
        <f t="shared" si="734"/>
        <v>0</v>
      </c>
      <c r="NE546" s="351"/>
      <c r="NF546" s="351">
        <f t="shared" si="735"/>
        <v>0</v>
      </c>
      <c r="NG546" s="351"/>
      <c r="NH546" s="351">
        <f t="shared" si="736"/>
        <v>0</v>
      </c>
      <c r="NI546" s="351"/>
      <c r="NJ546" s="351">
        <f t="shared" si="737"/>
        <v>0</v>
      </c>
      <c r="NK546" s="351"/>
      <c r="NL546" s="351">
        <f t="shared" si="744"/>
        <v>0</v>
      </c>
      <c r="NM546" s="352"/>
      <c r="NN546" s="350"/>
      <c r="NR546" s="30">
        <f t="shared" si="738"/>
        <v>0</v>
      </c>
      <c r="NS546" s="30">
        <f t="shared" si="739"/>
        <v>0</v>
      </c>
      <c r="NT546" s="30">
        <f t="shared" si="740"/>
        <v>0</v>
      </c>
    </row>
    <row r="547" spans="1:384" ht="10.199999999999999" customHeight="1">
      <c r="A547" s="25"/>
      <c r="B547" s="337"/>
      <c r="C547" s="335"/>
      <c r="D547" s="15"/>
      <c r="E547" s="101"/>
      <c r="F547" s="101"/>
      <c r="G547" s="101"/>
      <c r="H547" s="323"/>
      <c r="I547" s="325">
        <f>Prenoms!$B$20</f>
        <v>0</v>
      </c>
      <c r="J547" s="326"/>
      <c r="K547" s="326"/>
      <c r="L547" s="326"/>
      <c r="M547" s="326"/>
      <c r="N547" s="65" t="str">
        <f>IF(NL547&lt;&gt;0,"",IF(Conges!U54=0,"",Conges!U54))</f>
        <v/>
      </c>
      <c r="O547" s="66"/>
      <c r="P547" s="67"/>
      <c r="Q547" s="67"/>
      <c r="R547" s="67"/>
      <c r="S547" s="67"/>
      <c r="T547" s="67"/>
      <c r="U547" s="67"/>
      <c r="V547" s="68"/>
      <c r="W547" s="66"/>
      <c r="X547" s="67"/>
      <c r="Y547" s="67"/>
      <c r="Z547" s="67"/>
      <c r="AA547" s="67"/>
      <c r="AB547" s="67"/>
      <c r="AC547" s="67"/>
      <c r="AD547" s="68"/>
      <c r="AE547" s="66"/>
      <c r="AF547" s="67"/>
      <c r="AG547" s="67"/>
      <c r="AH547" s="67"/>
      <c r="AI547" s="67"/>
      <c r="AJ547" s="68"/>
      <c r="AK547" s="66"/>
      <c r="AL547" s="67"/>
      <c r="AM547" s="67"/>
      <c r="AN547" s="67"/>
      <c r="AO547" s="67"/>
      <c r="AP547" s="67"/>
      <c r="AQ547" s="67"/>
      <c r="AR547" s="67"/>
      <c r="AS547" s="67"/>
      <c r="AT547" s="68"/>
      <c r="AU547" s="66"/>
      <c r="AV547" s="67"/>
      <c r="AW547" s="67"/>
      <c r="AX547" s="67"/>
      <c r="AY547" s="67"/>
      <c r="AZ547" s="67"/>
      <c r="BA547" s="67"/>
      <c r="BB547" s="68"/>
      <c r="BC547" s="69">
        <f>IF(NL547&lt;&gt;0,(IF(Conges!U$54=0,0,3)),0)</f>
        <v>0</v>
      </c>
      <c r="BD547" s="370"/>
      <c r="BE547" s="355">
        <f>IF(OR(Conges!U$54="A",Conges!U$54="V"),Prenoms!L$20,NL547)</f>
        <v>0</v>
      </c>
      <c r="BF547" s="356"/>
      <c r="BG547" s="267"/>
      <c r="BH547" s="268">
        <f t="shared" si="723"/>
        <v>0</v>
      </c>
      <c r="BI547" s="269" t="str">
        <f t="shared" si="724"/>
        <v/>
      </c>
      <c r="BJ547" s="283">
        <v>0</v>
      </c>
      <c r="BK547" s="284">
        <f t="shared" si="741"/>
        <v>0</v>
      </c>
      <c r="BL547" s="285">
        <f t="shared" si="719"/>
        <v>0</v>
      </c>
      <c r="BM547" s="285">
        <f t="shared" si="720"/>
        <v>0</v>
      </c>
      <c r="BN547" s="285">
        <f>SUM('Heures Pointage'!$RD$21:$RE$21)</f>
        <v>0</v>
      </c>
      <c r="BO547" s="285">
        <f>SUM('Heures et Indemnites'!$RD$21:$RE$21)</f>
        <v>0</v>
      </c>
      <c r="BP547" s="286">
        <f t="shared" si="721"/>
        <v>0</v>
      </c>
      <c r="BQ547" s="286">
        <f>'Heures Pointage'!$SB$21</f>
        <v>0</v>
      </c>
      <c r="BR547" s="287">
        <f t="shared" ref="BR547" si="762">$BH$1072</f>
        <v>0</v>
      </c>
      <c r="BS547" s="143">
        <f>Prenoms!$C$20</f>
        <v>0</v>
      </c>
      <c r="BT547" s="146"/>
      <c r="BU547" s="210">
        <f>SUM('Heures et Indemnites'!$RD$21:$RE$21)</f>
        <v>0</v>
      </c>
      <c r="BV547" s="219">
        <f>SUM('Heures et Indemnites'!$RD$6:$RE$21)</f>
        <v>0</v>
      </c>
      <c r="BW547" s="210"/>
      <c r="BX547" s="219"/>
      <c r="MT547" s="371">
        <f t="shared" si="743"/>
        <v>0</v>
      </c>
      <c r="MU547" s="372">
        <f t="shared" si="760"/>
        <v>0</v>
      </c>
      <c r="MV547" s="372">
        <f t="shared" si="730"/>
        <v>0</v>
      </c>
      <c r="MW547" s="372"/>
      <c r="MX547" s="372">
        <f t="shared" si="731"/>
        <v>0</v>
      </c>
      <c r="MY547" s="372"/>
      <c r="MZ547" s="372">
        <f t="shared" si="732"/>
        <v>0</v>
      </c>
      <c r="NA547" s="372"/>
      <c r="NB547" s="372">
        <f t="shared" si="733"/>
        <v>0</v>
      </c>
      <c r="NC547" s="372"/>
      <c r="ND547" s="372">
        <f t="shared" si="734"/>
        <v>0</v>
      </c>
      <c r="NE547" s="372"/>
      <c r="NF547" s="372">
        <f t="shared" si="735"/>
        <v>0</v>
      </c>
      <c r="NG547" s="372"/>
      <c r="NH547" s="372">
        <f t="shared" si="736"/>
        <v>0</v>
      </c>
      <c r="NI547" s="372"/>
      <c r="NJ547" s="372">
        <f t="shared" si="737"/>
        <v>0</v>
      </c>
      <c r="NK547" s="372"/>
      <c r="NL547" s="372">
        <f t="shared" si="744"/>
        <v>0</v>
      </c>
      <c r="NM547" s="373"/>
      <c r="NN547" s="350"/>
      <c r="NR547" s="30">
        <f t="shared" si="738"/>
        <v>0</v>
      </c>
      <c r="NS547" s="30">
        <f t="shared" si="739"/>
        <v>0</v>
      </c>
      <c r="NT547" s="30">
        <f t="shared" si="740"/>
        <v>0</v>
      </c>
    </row>
    <row r="548" spans="1:384" ht="10.199999999999999" customHeight="1">
      <c r="A548" s="25"/>
      <c r="B548" s="337"/>
      <c r="C548" s="335"/>
      <c r="D548" s="15"/>
      <c r="E548" s="101"/>
      <c r="F548" s="101"/>
      <c r="G548" s="101"/>
      <c r="H548" s="323"/>
      <c r="I548" s="328">
        <f>Prenoms!$B$21</f>
        <v>0</v>
      </c>
      <c r="J548" s="329"/>
      <c r="K548" s="329"/>
      <c r="L548" s="329"/>
      <c r="M548" s="329"/>
      <c r="N548" s="78" t="str">
        <f>IF(NL548&lt;&gt;0,"",IF(Conges!U55=0,"",Conges!U55))</f>
        <v/>
      </c>
      <c r="O548" s="79"/>
      <c r="P548" s="80"/>
      <c r="Q548" s="80"/>
      <c r="R548" s="80"/>
      <c r="S548" s="80"/>
      <c r="T548" s="80"/>
      <c r="U548" s="80"/>
      <c r="V548" s="81"/>
      <c r="W548" s="79"/>
      <c r="X548" s="80"/>
      <c r="Y548" s="80"/>
      <c r="Z548" s="80"/>
      <c r="AA548" s="80"/>
      <c r="AB548" s="80"/>
      <c r="AC548" s="80"/>
      <c r="AD548" s="81"/>
      <c r="AE548" s="79"/>
      <c r="AF548" s="80"/>
      <c r="AG548" s="80"/>
      <c r="AH548" s="80"/>
      <c r="AI548" s="80"/>
      <c r="AJ548" s="81"/>
      <c r="AK548" s="79"/>
      <c r="AL548" s="80"/>
      <c r="AM548" s="80"/>
      <c r="AN548" s="80"/>
      <c r="AO548" s="80"/>
      <c r="AP548" s="80"/>
      <c r="AQ548" s="80"/>
      <c r="AR548" s="80"/>
      <c r="AS548" s="80"/>
      <c r="AT548" s="81"/>
      <c r="AU548" s="79"/>
      <c r="AV548" s="80"/>
      <c r="AW548" s="80"/>
      <c r="AX548" s="80"/>
      <c r="AY548" s="80"/>
      <c r="AZ548" s="80"/>
      <c r="BA548" s="80"/>
      <c r="BB548" s="81"/>
      <c r="BC548" s="82">
        <f>IF(NL548&lt;&gt;0,(IF(Conges!U$55=0,0,3)),0)</f>
        <v>0</v>
      </c>
      <c r="BD548" s="370"/>
      <c r="BE548" s="357">
        <f>IF(OR(Conges!U$55="A",Conges!U$55="V"),Prenoms!L$21,NL548)</f>
        <v>0</v>
      </c>
      <c r="BF548" s="358"/>
      <c r="BG548" s="264"/>
      <c r="BH548" s="265">
        <f t="shared" si="723"/>
        <v>0</v>
      </c>
      <c r="BI548" s="266" t="str">
        <f t="shared" si="724"/>
        <v/>
      </c>
      <c r="BJ548" s="278">
        <v>0</v>
      </c>
      <c r="BK548" s="279">
        <f t="shared" si="741"/>
        <v>0</v>
      </c>
      <c r="BL548" s="280">
        <f t="shared" si="719"/>
        <v>0</v>
      </c>
      <c r="BM548" s="280">
        <f t="shared" si="720"/>
        <v>0</v>
      </c>
      <c r="BN548" s="280">
        <f>SUM('Heures Pointage'!$SD$21:$SE$21)</f>
        <v>0</v>
      </c>
      <c r="BO548" s="280">
        <f>SUM('Heures et Indemnites'!$SD$21:$SE$21)</f>
        <v>0</v>
      </c>
      <c r="BP548" s="281">
        <f t="shared" si="721"/>
        <v>0</v>
      </c>
      <c r="BQ548" s="281">
        <f>'Heures Pointage'!$TB$21</f>
        <v>0</v>
      </c>
      <c r="BR548" s="282">
        <f t="shared" ref="BR548" si="763">$BH$1073</f>
        <v>0</v>
      </c>
      <c r="BS548" s="142">
        <f>Prenoms!$C$21</f>
        <v>0</v>
      </c>
      <c r="BT548" s="170"/>
      <c r="BU548" s="211">
        <f>SUM('Heures et Indemnites'!$SD$21:$SE$21)</f>
        <v>0</v>
      </c>
      <c r="BV548" s="218">
        <f>SUM('Heures et Indemnites'!$SD$6:$SE$21)</f>
        <v>0</v>
      </c>
      <c r="BW548" s="211"/>
      <c r="BX548" s="218"/>
      <c r="MT548" s="369">
        <f t="shared" si="743"/>
        <v>0</v>
      </c>
      <c r="MU548" s="351">
        <f t="shared" si="760"/>
        <v>0</v>
      </c>
      <c r="MV548" s="351">
        <f t="shared" si="730"/>
        <v>0</v>
      </c>
      <c r="MW548" s="351"/>
      <c r="MX548" s="351">
        <f t="shared" si="731"/>
        <v>0</v>
      </c>
      <c r="MY548" s="351"/>
      <c r="MZ548" s="351">
        <f t="shared" si="732"/>
        <v>0</v>
      </c>
      <c r="NA548" s="351"/>
      <c r="NB548" s="351">
        <f t="shared" si="733"/>
        <v>0</v>
      </c>
      <c r="NC548" s="351"/>
      <c r="ND548" s="351">
        <f t="shared" si="734"/>
        <v>0</v>
      </c>
      <c r="NE548" s="351"/>
      <c r="NF548" s="351">
        <f t="shared" si="735"/>
        <v>0</v>
      </c>
      <c r="NG548" s="351"/>
      <c r="NH548" s="351">
        <f t="shared" si="736"/>
        <v>0</v>
      </c>
      <c r="NI548" s="351"/>
      <c r="NJ548" s="351">
        <f t="shared" si="737"/>
        <v>0</v>
      </c>
      <c r="NK548" s="351"/>
      <c r="NL548" s="351">
        <f t="shared" si="744"/>
        <v>0</v>
      </c>
      <c r="NM548" s="352"/>
      <c r="NN548" s="350"/>
      <c r="NR548" s="30">
        <f t="shared" si="738"/>
        <v>0</v>
      </c>
      <c r="NS548" s="30">
        <f t="shared" si="739"/>
        <v>0</v>
      </c>
      <c r="NT548" s="30">
        <f t="shared" si="740"/>
        <v>0</v>
      </c>
    </row>
    <row r="549" spans="1:384" ht="10.199999999999999" customHeight="1">
      <c r="A549" s="25"/>
      <c r="B549" s="337"/>
      <c r="C549" s="335"/>
      <c r="D549" s="15"/>
      <c r="E549" s="101"/>
      <c r="F549" s="101"/>
      <c r="G549" s="101"/>
      <c r="H549" s="323"/>
      <c r="I549" s="325">
        <f>Prenoms!$B$22</f>
        <v>0</v>
      </c>
      <c r="J549" s="326"/>
      <c r="K549" s="326"/>
      <c r="L549" s="326"/>
      <c r="M549" s="326"/>
      <c r="N549" s="65" t="str">
        <f>IF(NL549&lt;&gt;0,"",IF(Conges!U56=0,"",Conges!U56))</f>
        <v/>
      </c>
      <c r="O549" s="66"/>
      <c r="P549" s="67"/>
      <c r="Q549" s="67"/>
      <c r="R549" s="67"/>
      <c r="S549" s="67"/>
      <c r="T549" s="67"/>
      <c r="U549" s="67"/>
      <c r="V549" s="68"/>
      <c r="W549" s="66"/>
      <c r="X549" s="67"/>
      <c r="Y549" s="67"/>
      <c r="Z549" s="67"/>
      <c r="AA549" s="67"/>
      <c r="AB549" s="67"/>
      <c r="AC549" s="67"/>
      <c r="AD549" s="68"/>
      <c r="AE549" s="66"/>
      <c r="AF549" s="67"/>
      <c r="AG549" s="67"/>
      <c r="AH549" s="67"/>
      <c r="AI549" s="67"/>
      <c r="AJ549" s="68"/>
      <c r="AK549" s="66"/>
      <c r="AL549" s="67"/>
      <c r="AM549" s="67"/>
      <c r="AN549" s="67"/>
      <c r="AO549" s="67"/>
      <c r="AP549" s="67"/>
      <c r="AQ549" s="67"/>
      <c r="AR549" s="67"/>
      <c r="AS549" s="67"/>
      <c r="AT549" s="68"/>
      <c r="AU549" s="66"/>
      <c r="AV549" s="67"/>
      <c r="AW549" s="67"/>
      <c r="AX549" s="67"/>
      <c r="AY549" s="67"/>
      <c r="AZ549" s="67"/>
      <c r="BA549" s="67"/>
      <c r="BB549" s="68"/>
      <c r="BC549" s="69">
        <f>IF(NL549&lt;&gt;0,(IF(Conges!U$56=0,0,3)),0)</f>
        <v>0</v>
      </c>
      <c r="BD549" s="370"/>
      <c r="BE549" s="355">
        <f>IF(OR(Conges!U$56="A",Conges!U$56="V"),Prenoms!L$22,NL549)</f>
        <v>0</v>
      </c>
      <c r="BF549" s="356"/>
      <c r="BG549" s="267"/>
      <c r="BH549" s="268">
        <f t="shared" si="723"/>
        <v>0</v>
      </c>
      <c r="BI549" s="269" t="str">
        <f t="shared" si="724"/>
        <v/>
      </c>
      <c r="BJ549" s="283">
        <v>0</v>
      </c>
      <c r="BK549" s="284">
        <f t="shared" si="741"/>
        <v>0</v>
      </c>
      <c r="BL549" s="285">
        <f t="shared" si="719"/>
        <v>0</v>
      </c>
      <c r="BM549" s="285">
        <f t="shared" si="720"/>
        <v>0</v>
      </c>
      <c r="BN549" s="285">
        <f>SUM('Heures Pointage'!$TD$21:$TE$21)</f>
        <v>0</v>
      </c>
      <c r="BO549" s="285">
        <f>SUM('Heures et Indemnites'!$TD$21:$TE$21)</f>
        <v>0</v>
      </c>
      <c r="BP549" s="286">
        <f t="shared" si="721"/>
        <v>0</v>
      </c>
      <c r="BQ549" s="286">
        <f>'Heures Pointage'!$UB$21</f>
        <v>0</v>
      </c>
      <c r="BR549" s="287">
        <f t="shared" ref="BR549" si="764">$BH$1074</f>
        <v>0</v>
      </c>
      <c r="BS549" s="143">
        <f>Prenoms!$C$22</f>
        <v>0</v>
      </c>
      <c r="BT549" s="146"/>
      <c r="BU549" s="210">
        <f>SUM('Heures et Indemnites'!$TD$21:$TE$21)</f>
        <v>0</v>
      </c>
      <c r="BV549" s="219">
        <f>SUM('Heures et Indemnites'!$TD$6:$TE$21)</f>
        <v>0</v>
      </c>
      <c r="BW549" s="210"/>
      <c r="BX549" s="219"/>
      <c r="MT549" s="371">
        <f t="shared" si="743"/>
        <v>0</v>
      </c>
      <c r="MU549" s="372">
        <f t="shared" si="760"/>
        <v>0</v>
      </c>
      <c r="MV549" s="372">
        <f t="shared" si="730"/>
        <v>0</v>
      </c>
      <c r="MW549" s="372"/>
      <c r="MX549" s="372">
        <f t="shared" si="731"/>
        <v>0</v>
      </c>
      <c r="MY549" s="372"/>
      <c r="MZ549" s="372">
        <f t="shared" si="732"/>
        <v>0</v>
      </c>
      <c r="NA549" s="372"/>
      <c r="NB549" s="372">
        <f t="shared" si="733"/>
        <v>0</v>
      </c>
      <c r="NC549" s="372"/>
      <c r="ND549" s="372">
        <f t="shared" si="734"/>
        <v>0</v>
      </c>
      <c r="NE549" s="372"/>
      <c r="NF549" s="372">
        <f t="shared" si="735"/>
        <v>0</v>
      </c>
      <c r="NG549" s="372"/>
      <c r="NH549" s="372">
        <f t="shared" si="736"/>
        <v>0</v>
      </c>
      <c r="NI549" s="372"/>
      <c r="NJ549" s="372">
        <f t="shared" si="737"/>
        <v>0</v>
      </c>
      <c r="NK549" s="372"/>
      <c r="NL549" s="372">
        <f t="shared" si="744"/>
        <v>0</v>
      </c>
      <c r="NM549" s="373"/>
      <c r="NN549" s="350"/>
      <c r="NR549" s="30">
        <f t="shared" si="738"/>
        <v>0</v>
      </c>
      <c r="NS549" s="30">
        <f t="shared" si="739"/>
        <v>0</v>
      </c>
      <c r="NT549" s="30">
        <f t="shared" si="740"/>
        <v>0</v>
      </c>
    </row>
    <row r="550" spans="1:384" ht="10.199999999999999" customHeight="1">
      <c r="A550" s="25"/>
      <c r="B550" s="337"/>
      <c r="C550" s="335"/>
      <c r="D550" s="15"/>
      <c r="E550" s="101"/>
      <c r="F550" s="101"/>
      <c r="G550" s="101"/>
      <c r="H550" s="323"/>
      <c r="I550" s="328">
        <f>Prenoms!$B$23</f>
        <v>0</v>
      </c>
      <c r="J550" s="329"/>
      <c r="K550" s="329"/>
      <c r="L550" s="329"/>
      <c r="M550" s="329"/>
      <c r="N550" s="78" t="str">
        <f>IF(NL550&lt;&gt;0,"",IF(Conges!U57=0,"",Conges!U57))</f>
        <v/>
      </c>
      <c r="O550" s="79"/>
      <c r="P550" s="80"/>
      <c r="Q550" s="80"/>
      <c r="R550" s="80"/>
      <c r="S550" s="80"/>
      <c r="T550" s="80"/>
      <c r="U550" s="80"/>
      <c r="V550" s="81"/>
      <c r="W550" s="79"/>
      <c r="X550" s="80"/>
      <c r="Y550" s="80"/>
      <c r="Z550" s="80"/>
      <c r="AA550" s="80"/>
      <c r="AB550" s="80"/>
      <c r="AC550" s="80"/>
      <c r="AD550" s="81"/>
      <c r="AE550" s="79"/>
      <c r="AF550" s="80"/>
      <c r="AG550" s="80"/>
      <c r="AH550" s="80"/>
      <c r="AI550" s="80"/>
      <c r="AJ550" s="81"/>
      <c r="AK550" s="79"/>
      <c r="AL550" s="80"/>
      <c r="AM550" s="80"/>
      <c r="AN550" s="80"/>
      <c r="AO550" s="80"/>
      <c r="AP550" s="80"/>
      <c r="AQ550" s="80"/>
      <c r="AR550" s="80"/>
      <c r="AS550" s="80"/>
      <c r="AT550" s="81"/>
      <c r="AU550" s="79"/>
      <c r="AV550" s="80"/>
      <c r="AW550" s="80"/>
      <c r="AX550" s="80"/>
      <c r="AY550" s="80"/>
      <c r="AZ550" s="80"/>
      <c r="BA550" s="80"/>
      <c r="BB550" s="81"/>
      <c r="BC550" s="82">
        <f>IF(NL550&lt;&gt;0,(IF(Conges!U$57=0,0,3)),0)</f>
        <v>0</v>
      </c>
      <c r="BD550" s="370"/>
      <c r="BE550" s="357">
        <f>IF(OR(Conges!U$57="A",Conges!U$57="V"),Prenoms!L$23,NL550)</f>
        <v>0</v>
      </c>
      <c r="BF550" s="358"/>
      <c r="BG550" s="264"/>
      <c r="BH550" s="265">
        <f t="shared" si="723"/>
        <v>0</v>
      </c>
      <c r="BI550" s="266" t="str">
        <f t="shared" si="724"/>
        <v/>
      </c>
      <c r="BJ550" s="278">
        <v>0</v>
      </c>
      <c r="BK550" s="279">
        <f t="shared" si="741"/>
        <v>0</v>
      </c>
      <c r="BL550" s="280">
        <f t="shared" si="719"/>
        <v>0</v>
      </c>
      <c r="BM550" s="280">
        <f t="shared" si="720"/>
        <v>0</v>
      </c>
      <c r="BN550" s="280">
        <f>SUM('Heures Pointage'!$UD$21:$UE$21)</f>
        <v>0</v>
      </c>
      <c r="BO550" s="280">
        <f>SUM('Heures et Indemnites'!$UD$21:$UE$21)</f>
        <v>0</v>
      </c>
      <c r="BP550" s="281">
        <f t="shared" si="721"/>
        <v>0</v>
      </c>
      <c r="BQ550" s="281">
        <f>'Heures Pointage'!$VB$21</f>
        <v>0</v>
      </c>
      <c r="BR550" s="282">
        <f t="shared" ref="BR550" si="765">$BH$1075</f>
        <v>0</v>
      </c>
      <c r="BS550" s="142">
        <f>Prenoms!$C$23</f>
        <v>0</v>
      </c>
      <c r="BT550" s="170"/>
      <c r="BU550" s="211">
        <f>SUM('Heures et Indemnites'!$UD$21:$UE$21)</f>
        <v>0</v>
      </c>
      <c r="BV550" s="218">
        <f>SUM('Heures et Indemnites'!$UD$6:$UE$21)</f>
        <v>0</v>
      </c>
      <c r="BW550" s="211"/>
      <c r="BX550" s="218"/>
      <c r="MT550" s="369">
        <f t="shared" si="743"/>
        <v>0</v>
      </c>
      <c r="MU550" s="351">
        <f t="shared" si="760"/>
        <v>0</v>
      </c>
      <c r="MV550" s="351">
        <f t="shared" si="730"/>
        <v>0</v>
      </c>
      <c r="MW550" s="351"/>
      <c r="MX550" s="351">
        <f t="shared" si="731"/>
        <v>0</v>
      </c>
      <c r="MY550" s="351"/>
      <c r="MZ550" s="351">
        <f t="shared" si="732"/>
        <v>0</v>
      </c>
      <c r="NA550" s="351"/>
      <c r="NB550" s="351">
        <f t="shared" si="733"/>
        <v>0</v>
      </c>
      <c r="NC550" s="351"/>
      <c r="ND550" s="351">
        <f t="shared" si="734"/>
        <v>0</v>
      </c>
      <c r="NE550" s="351"/>
      <c r="NF550" s="351">
        <f t="shared" si="735"/>
        <v>0</v>
      </c>
      <c r="NG550" s="351"/>
      <c r="NH550" s="351">
        <f t="shared" si="736"/>
        <v>0</v>
      </c>
      <c r="NI550" s="351"/>
      <c r="NJ550" s="351">
        <f t="shared" si="737"/>
        <v>0</v>
      </c>
      <c r="NK550" s="351"/>
      <c r="NL550" s="351">
        <f t="shared" si="744"/>
        <v>0</v>
      </c>
      <c r="NM550" s="352"/>
      <c r="NN550" s="350"/>
      <c r="NR550" s="30">
        <f t="shared" si="738"/>
        <v>0</v>
      </c>
      <c r="NS550" s="30">
        <f t="shared" si="739"/>
        <v>0</v>
      </c>
      <c r="NT550" s="30">
        <f t="shared" si="740"/>
        <v>0</v>
      </c>
    </row>
    <row r="551" spans="1:384" ht="10.199999999999999" customHeight="1">
      <c r="A551" s="25"/>
      <c r="B551" s="337"/>
      <c r="C551" s="335"/>
      <c r="D551" s="15"/>
      <c r="E551" s="101"/>
      <c r="F551" s="101"/>
      <c r="G551" s="101"/>
      <c r="H551" s="323"/>
      <c r="I551" s="325">
        <f>Prenoms!$B$24</f>
        <v>0</v>
      </c>
      <c r="J551" s="326"/>
      <c r="K551" s="326"/>
      <c r="L551" s="326"/>
      <c r="M551" s="326"/>
      <c r="N551" s="65" t="str">
        <f>IF(NL551&lt;&gt;0,"",IF(Conges!U58=0,"",Conges!U58))</f>
        <v/>
      </c>
      <c r="O551" s="66"/>
      <c r="P551" s="67"/>
      <c r="Q551" s="67"/>
      <c r="R551" s="67"/>
      <c r="S551" s="67"/>
      <c r="T551" s="67"/>
      <c r="U551" s="67"/>
      <c r="V551" s="68"/>
      <c r="W551" s="66"/>
      <c r="X551" s="67"/>
      <c r="Y551" s="67"/>
      <c r="Z551" s="67"/>
      <c r="AA551" s="67"/>
      <c r="AB551" s="67"/>
      <c r="AC551" s="67"/>
      <c r="AD551" s="68"/>
      <c r="AE551" s="66"/>
      <c r="AF551" s="67"/>
      <c r="AG551" s="67"/>
      <c r="AH551" s="67"/>
      <c r="AI551" s="67"/>
      <c r="AJ551" s="68"/>
      <c r="AK551" s="66"/>
      <c r="AL551" s="67"/>
      <c r="AM551" s="67"/>
      <c r="AN551" s="67"/>
      <c r="AO551" s="67"/>
      <c r="AP551" s="67"/>
      <c r="AQ551" s="67"/>
      <c r="AR551" s="67"/>
      <c r="AS551" s="67"/>
      <c r="AT551" s="68"/>
      <c r="AU551" s="66"/>
      <c r="AV551" s="67"/>
      <c r="AW551" s="67"/>
      <c r="AX551" s="67"/>
      <c r="AY551" s="67"/>
      <c r="AZ551" s="67"/>
      <c r="BA551" s="67"/>
      <c r="BB551" s="68"/>
      <c r="BC551" s="69">
        <f>IF(NL551&lt;&gt;0,(IF(Conges!U$58=0,0,3)),0)</f>
        <v>0</v>
      </c>
      <c r="BD551" s="370"/>
      <c r="BE551" s="355">
        <f>IF(OR(Conges!U$58="A",Conges!U$58="V"),Prenoms!L$24,NL551)</f>
        <v>0</v>
      </c>
      <c r="BF551" s="356"/>
      <c r="BG551" s="267"/>
      <c r="BH551" s="268">
        <f t="shared" si="723"/>
        <v>0</v>
      </c>
      <c r="BI551" s="269" t="str">
        <f t="shared" si="724"/>
        <v/>
      </c>
      <c r="BJ551" s="283">
        <v>0</v>
      </c>
      <c r="BK551" s="284">
        <f t="shared" si="741"/>
        <v>0</v>
      </c>
      <c r="BL551" s="285">
        <f t="shared" si="719"/>
        <v>0</v>
      </c>
      <c r="BM551" s="285">
        <f t="shared" si="720"/>
        <v>0</v>
      </c>
      <c r="BN551" s="285">
        <f>SUM('Heures Pointage'!$VD$21:$VE$21)</f>
        <v>0</v>
      </c>
      <c r="BO551" s="285">
        <f>SUM('Heures et Indemnites'!$VD$21:$VE$21)</f>
        <v>0</v>
      </c>
      <c r="BP551" s="286">
        <f t="shared" si="721"/>
        <v>0</v>
      </c>
      <c r="BQ551" s="286">
        <f>'Heures Pointage'!$WB$21</f>
        <v>0</v>
      </c>
      <c r="BR551" s="287">
        <f t="shared" ref="BR551" si="766">$BH$1076</f>
        <v>0</v>
      </c>
      <c r="BS551" s="143">
        <f>Prenoms!$C$24</f>
        <v>0</v>
      </c>
      <c r="BT551" s="146"/>
      <c r="BU551" s="210">
        <f>SUM('Heures et Indemnites'!$VD$21:$VE$21)</f>
        <v>0</v>
      </c>
      <c r="BV551" s="219">
        <f>SUM('Heures et Indemnites'!$VD$6:$VE$21)</f>
        <v>0</v>
      </c>
      <c r="BW551" s="210"/>
      <c r="BX551" s="219"/>
      <c r="MT551" s="371">
        <f t="shared" si="743"/>
        <v>0</v>
      </c>
      <c r="MU551" s="372">
        <f t="shared" si="760"/>
        <v>0</v>
      </c>
      <c r="MV551" s="372">
        <f t="shared" si="730"/>
        <v>0</v>
      </c>
      <c r="MW551" s="372"/>
      <c r="MX551" s="372">
        <f t="shared" si="731"/>
        <v>0</v>
      </c>
      <c r="MY551" s="372"/>
      <c r="MZ551" s="372">
        <f t="shared" si="732"/>
        <v>0</v>
      </c>
      <c r="NA551" s="372"/>
      <c r="NB551" s="372">
        <f t="shared" si="733"/>
        <v>0</v>
      </c>
      <c r="NC551" s="372"/>
      <c r="ND551" s="372">
        <f t="shared" si="734"/>
        <v>0</v>
      </c>
      <c r="NE551" s="372"/>
      <c r="NF551" s="372">
        <f t="shared" si="735"/>
        <v>0</v>
      </c>
      <c r="NG551" s="372"/>
      <c r="NH551" s="372">
        <f t="shared" si="736"/>
        <v>0</v>
      </c>
      <c r="NI551" s="372"/>
      <c r="NJ551" s="372">
        <f t="shared" si="737"/>
        <v>0</v>
      </c>
      <c r="NK551" s="372"/>
      <c r="NL551" s="372">
        <f t="shared" si="744"/>
        <v>0</v>
      </c>
      <c r="NM551" s="373"/>
      <c r="NN551" s="350"/>
      <c r="NR551" s="30">
        <f t="shared" si="738"/>
        <v>0</v>
      </c>
      <c r="NS551" s="30">
        <f t="shared" si="739"/>
        <v>0</v>
      </c>
      <c r="NT551" s="30">
        <f t="shared" si="740"/>
        <v>0</v>
      </c>
    </row>
    <row r="552" spans="1:384" ht="10.199999999999999" customHeight="1">
      <c r="A552" s="25"/>
      <c r="B552" s="337"/>
      <c r="C552" s="335"/>
      <c r="D552" s="15"/>
      <c r="E552" s="101"/>
      <c r="F552" s="101"/>
      <c r="G552" s="101"/>
      <c r="H552" s="323"/>
      <c r="I552" s="328">
        <f>Prenoms!$B$25</f>
        <v>0</v>
      </c>
      <c r="J552" s="329"/>
      <c r="K552" s="329"/>
      <c r="L552" s="329"/>
      <c r="M552" s="329"/>
      <c r="N552" s="78" t="str">
        <f>IF(NL552&lt;&gt;0,"",IF(Conges!U59=0,"",Conges!U59))</f>
        <v/>
      </c>
      <c r="O552" s="79"/>
      <c r="P552" s="80"/>
      <c r="Q552" s="80"/>
      <c r="R552" s="80"/>
      <c r="S552" s="80"/>
      <c r="T552" s="80"/>
      <c r="U552" s="80"/>
      <c r="V552" s="81"/>
      <c r="W552" s="79"/>
      <c r="X552" s="80"/>
      <c r="Y552" s="80"/>
      <c r="Z552" s="80"/>
      <c r="AA552" s="80"/>
      <c r="AB552" s="80"/>
      <c r="AC552" s="80"/>
      <c r="AD552" s="81"/>
      <c r="AE552" s="79"/>
      <c r="AF552" s="80"/>
      <c r="AG552" s="80"/>
      <c r="AH552" s="80"/>
      <c r="AI552" s="80"/>
      <c r="AJ552" s="81"/>
      <c r="AK552" s="79"/>
      <c r="AL552" s="80"/>
      <c r="AM552" s="80"/>
      <c r="AN552" s="80"/>
      <c r="AO552" s="80"/>
      <c r="AP552" s="80"/>
      <c r="AQ552" s="80"/>
      <c r="AR552" s="80"/>
      <c r="AS552" s="80"/>
      <c r="AT552" s="81"/>
      <c r="AU552" s="79"/>
      <c r="AV552" s="80"/>
      <c r="AW552" s="80"/>
      <c r="AX552" s="80"/>
      <c r="AY552" s="80"/>
      <c r="AZ552" s="80"/>
      <c r="BA552" s="80"/>
      <c r="BB552" s="81"/>
      <c r="BC552" s="82">
        <f>IF(NL552&lt;&gt;0,(IF(Conges!U$59=0,0,3)),0)</f>
        <v>0</v>
      </c>
      <c r="BD552" s="370"/>
      <c r="BE552" s="357">
        <f>IF(OR(Conges!U$59="A",Conges!U$59="V"),Prenoms!L$25,NL552)</f>
        <v>0</v>
      </c>
      <c r="BF552" s="358"/>
      <c r="BG552" s="264"/>
      <c r="BH552" s="265">
        <f t="shared" si="723"/>
        <v>0</v>
      </c>
      <c r="BI552" s="266" t="str">
        <f t="shared" si="724"/>
        <v/>
      </c>
      <c r="BJ552" s="278">
        <v>0</v>
      </c>
      <c r="BK552" s="279">
        <f t="shared" si="741"/>
        <v>0</v>
      </c>
      <c r="BL552" s="280">
        <f t="shared" si="719"/>
        <v>0</v>
      </c>
      <c r="BM552" s="280">
        <f t="shared" si="720"/>
        <v>0</v>
      </c>
      <c r="BN552" s="280">
        <f>SUM('Heures Pointage'!$WD$21:$WE$21)</f>
        <v>0</v>
      </c>
      <c r="BO552" s="280">
        <f>SUM('Heures et Indemnites'!$WD$21:$WE$21)</f>
        <v>0</v>
      </c>
      <c r="BP552" s="281">
        <f t="shared" si="721"/>
        <v>0</v>
      </c>
      <c r="BQ552" s="281">
        <f>'Heures Pointage'!$XB$21</f>
        <v>0</v>
      </c>
      <c r="BR552" s="282">
        <f t="shared" ref="BR552" si="767">$BH$1077</f>
        <v>0</v>
      </c>
      <c r="BS552" s="142">
        <f>Prenoms!$C$25</f>
        <v>0</v>
      </c>
      <c r="BT552" s="170"/>
      <c r="BU552" s="211">
        <f>SUM('Heures et Indemnites'!$WD$21:$WE$21)</f>
        <v>0</v>
      </c>
      <c r="BV552" s="218">
        <f>SUM('Heures et Indemnites'!$WD$6:$WE$21)</f>
        <v>0</v>
      </c>
      <c r="BW552" s="211"/>
      <c r="BX552" s="218"/>
      <c r="MT552" s="369">
        <f t="shared" si="743"/>
        <v>0</v>
      </c>
      <c r="MU552" s="351">
        <f t="shared" si="760"/>
        <v>0</v>
      </c>
      <c r="MV552" s="351">
        <f t="shared" si="730"/>
        <v>0</v>
      </c>
      <c r="MW552" s="351"/>
      <c r="MX552" s="351">
        <f t="shared" si="731"/>
        <v>0</v>
      </c>
      <c r="MY552" s="351"/>
      <c r="MZ552" s="351">
        <f t="shared" si="732"/>
        <v>0</v>
      </c>
      <c r="NA552" s="351"/>
      <c r="NB552" s="351">
        <f t="shared" si="733"/>
        <v>0</v>
      </c>
      <c r="NC552" s="351"/>
      <c r="ND552" s="351">
        <f t="shared" si="734"/>
        <v>0</v>
      </c>
      <c r="NE552" s="351"/>
      <c r="NF552" s="351">
        <f t="shared" si="735"/>
        <v>0</v>
      </c>
      <c r="NG552" s="351"/>
      <c r="NH552" s="351">
        <f t="shared" si="736"/>
        <v>0</v>
      </c>
      <c r="NI552" s="351"/>
      <c r="NJ552" s="351">
        <f t="shared" si="737"/>
        <v>0</v>
      </c>
      <c r="NK552" s="351"/>
      <c r="NL552" s="351">
        <f t="shared" si="744"/>
        <v>0</v>
      </c>
      <c r="NM552" s="352"/>
      <c r="NN552" s="350"/>
      <c r="NR552" s="30">
        <f t="shared" si="738"/>
        <v>0</v>
      </c>
      <c r="NS552" s="30">
        <f t="shared" si="739"/>
        <v>0</v>
      </c>
      <c r="NT552" s="30">
        <f t="shared" si="740"/>
        <v>0</v>
      </c>
    </row>
    <row r="553" spans="1:384" ht="10.199999999999999" customHeight="1">
      <c r="A553" s="25"/>
      <c r="B553" s="337"/>
      <c r="C553" s="335"/>
      <c r="D553" s="15"/>
      <c r="E553" s="101"/>
      <c r="F553" s="101"/>
      <c r="G553" s="101"/>
      <c r="H553" s="323"/>
      <c r="I553" s="325">
        <f>Prenoms!$B$26</f>
        <v>0</v>
      </c>
      <c r="J553" s="326"/>
      <c r="K553" s="326"/>
      <c r="L553" s="326"/>
      <c r="M553" s="326"/>
      <c r="N553" s="65" t="str">
        <f>IF(NL553&lt;&gt;0,"",IF(Conges!U60=0,"",Conges!U60))</f>
        <v/>
      </c>
      <c r="O553" s="66"/>
      <c r="P553" s="67"/>
      <c r="Q553" s="67"/>
      <c r="R553" s="67"/>
      <c r="S553" s="67"/>
      <c r="T553" s="67"/>
      <c r="U553" s="67"/>
      <c r="V553" s="68"/>
      <c r="W553" s="66"/>
      <c r="X553" s="67"/>
      <c r="Y553" s="67"/>
      <c r="Z553" s="67"/>
      <c r="AA553" s="67"/>
      <c r="AB553" s="67"/>
      <c r="AC553" s="67"/>
      <c r="AD553" s="68"/>
      <c r="AE553" s="66"/>
      <c r="AF553" s="67"/>
      <c r="AG553" s="67"/>
      <c r="AH553" s="67"/>
      <c r="AI553" s="67"/>
      <c r="AJ553" s="68"/>
      <c r="AK553" s="66"/>
      <c r="AL553" s="67"/>
      <c r="AM553" s="67"/>
      <c r="AN553" s="67"/>
      <c r="AO553" s="67"/>
      <c r="AP553" s="67"/>
      <c r="AQ553" s="67"/>
      <c r="AR553" s="67"/>
      <c r="AS553" s="67"/>
      <c r="AT553" s="68"/>
      <c r="AU553" s="66"/>
      <c r="AV553" s="67"/>
      <c r="AW553" s="67"/>
      <c r="AX553" s="67"/>
      <c r="AY553" s="67"/>
      <c r="AZ553" s="67"/>
      <c r="BA553" s="67"/>
      <c r="BB553" s="68"/>
      <c r="BC553" s="69">
        <f>IF(NL553&lt;&gt;0,(IF(Conges!U$60=0,0,3)),0)</f>
        <v>0</v>
      </c>
      <c r="BD553" s="370"/>
      <c r="BE553" s="355">
        <f>IF(OR(Conges!U$60="A",Conges!U$60="V"),Prenoms!L$26,NL553)</f>
        <v>0</v>
      </c>
      <c r="BF553" s="356"/>
      <c r="BG553" s="267"/>
      <c r="BH553" s="268">
        <f t="shared" si="723"/>
        <v>0</v>
      </c>
      <c r="BI553" s="269" t="str">
        <f t="shared" si="724"/>
        <v/>
      </c>
      <c r="BJ553" s="283">
        <v>0</v>
      </c>
      <c r="BK553" s="284">
        <f t="shared" si="741"/>
        <v>0</v>
      </c>
      <c r="BL553" s="285">
        <f t="shared" si="719"/>
        <v>0</v>
      </c>
      <c r="BM553" s="285">
        <f t="shared" si="720"/>
        <v>0</v>
      </c>
      <c r="BN553" s="285">
        <f>SUM('Heures Pointage'!$XD$21:$XE$21)</f>
        <v>0</v>
      </c>
      <c r="BO553" s="285">
        <f>SUM('Heures et Indemnites'!$XD$21:$XE$21)</f>
        <v>0</v>
      </c>
      <c r="BP553" s="286">
        <f t="shared" si="721"/>
        <v>0</v>
      </c>
      <c r="BQ553" s="286">
        <f>'Heures Pointage'!$YB$21</f>
        <v>0</v>
      </c>
      <c r="BR553" s="287">
        <f t="shared" ref="BR553" si="768">$BH$1078</f>
        <v>0</v>
      </c>
      <c r="BS553" s="143">
        <f>Prenoms!$C$26</f>
        <v>0</v>
      </c>
      <c r="BT553" s="146"/>
      <c r="BU553" s="210">
        <f>SUM('Heures et Indemnites'!$XD$21:$XE$21)</f>
        <v>0</v>
      </c>
      <c r="BV553" s="219">
        <f>SUM('Heures et Indemnites'!$XD$6:$XE$21)</f>
        <v>0</v>
      </c>
      <c r="BW553" s="210"/>
      <c r="BX553" s="219"/>
      <c r="MT553" s="371">
        <f t="shared" si="743"/>
        <v>0</v>
      </c>
      <c r="MU553" s="372">
        <f t="shared" si="760"/>
        <v>0</v>
      </c>
      <c r="MV553" s="372">
        <f t="shared" si="730"/>
        <v>0</v>
      </c>
      <c r="MW553" s="372"/>
      <c r="MX553" s="372">
        <f t="shared" si="731"/>
        <v>0</v>
      </c>
      <c r="MY553" s="372"/>
      <c r="MZ553" s="372">
        <f t="shared" si="732"/>
        <v>0</v>
      </c>
      <c r="NA553" s="372"/>
      <c r="NB553" s="372">
        <f t="shared" si="733"/>
        <v>0</v>
      </c>
      <c r="NC553" s="372"/>
      <c r="ND553" s="372">
        <f t="shared" si="734"/>
        <v>0</v>
      </c>
      <c r="NE553" s="372"/>
      <c r="NF553" s="372">
        <f t="shared" si="735"/>
        <v>0</v>
      </c>
      <c r="NG553" s="372"/>
      <c r="NH553" s="372">
        <f t="shared" si="736"/>
        <v>0</v>
      </c>
      <c r="NI553" s="372"/>
      <c r="NJ553" s="372">
        <f t="shared" si="737"/>
        <v>0</v>
      </c>
      <c r="NK553" s="372"/>
      <c r="NL553" s="372">
        <f t="shared" si="744"/>
        <v>0</v>
      </c>
      <c r="NM553" s="373"/>
      <c r="NN553" s="350"/>
      <c r="NR553" s="30">
        <f t="shared" si="738"/>
        <v>0</v>
      </c>
      <c r="NS553" s="30">
        <f t="shared" si="739"/>
        <v>0</v>
      </c>
      <c r="NT553" s="30">
        <f t="shared" si="740"/>
        <v>0</v>
      </c>
    </row>
    <row r="554" spans="1:384" ht="10.199999999999999" customHeight="1">
      <c r="A554" s="25"/>
      <c r="B554" s="337"/>
      <c r="C554" s="335"/>
      <c r="D554" s="15"/>
      <c r="E554" s="101"/>
      <c r="F554" s="101"/>
      <c r="G554" s="101"/>
      <c r="H554" s="323"/>
      <c r="I554" s="328">
        <f>Prenoms!$B$27</f>
        <v>0</v>
      </c>
      <c r="J554" s="329"/>
      <c r="K554" s="329"/>
      <c r="L554" s="329"/>
      <c r="M554" s="329"/>
      <c r="N554" s="78" t="str">
        <f>IF(NL554&lt;&gt;0,"",IF(Conges!U61=0,"",Conges!U61))</f>
        <v/>
      </c>
      <c r="O554" s="79"/>
      <c r="P554" s="80"/>
      <c r="Q554" s="80"/>
      <c r="R554" s="80"/>
      <c r="S554" s="80"/>
      <c r="T554" s="80"/>
      <c r="U554" s="80"/>
      <c r="V554" s="81"/>
      <c r="W554" s="79"/>
      <c r="X554" s="80"/>
      <c r="Y554" s="80"/>
      <c r="Z554" s="80"/>
      <c r="AA554" s="80"/>
      <c r="AB554" s="80"/>
      <c r="AC554" s="80"/>
      <c r="AD554" s="81"/>
      <c r="AE554" s="79"/>
      <c r="AF554" s="80"/>
      <c r="AG554" s="80"/>
      <c r="AH554" s="80"/>
      <c r="AI554" s="80"/>
      <c r="AJ554" s="81"/>
      <c r="AK554" s="79"/>
      <c r="AL554" s="80"/>
      <c r="AM554" s="80"/>
      <c r="AN554" s="80"/>
      <c r="AO554" s="80"/>
      <c r="AP554" s="80"/>
      <c r="AQ554" s="80"/>
      <c r="AR554" s="80"/>
      <c r="AS554" s="80"/>
      <c r="AT554" s="81"/>
      <c r="AU554" s="79"/>
      <c r="AV554" s="80"/>
      <c r="AW554" s="80"/>
      <c r="AX554" s="80"/>
      <c r="AY554" s="80"/>
      <c r="AZ554" s="80"/>
      <c r="BA554" s="80"/>
      <c r="BB554" s="81"/>
      <c r="BC554" s="82">
        <f>IF(NL554&lt;&gt;0,(IF(Conges!U$61=0,0,3)),0)</f>
        <v>0</v>
      </c>
      <c r="BD554" s="370"/>
      <c r="BE554" s="357">
        <f>IF(OR(Conges!U$61="A",Conges!U$61="V"),Prenoms!L$27,NL554)</f>
        <v>0</v>
      </c>
      <c r="BF554" s="358"/>
      <c r="BG554" s="264"/>
      <c r="BH554" s="265">
        <f t="shared" si="723"/>
        <v>0</v>
      </c>
      <c r="BI554" s="266" t="str">
        <f t="shared" si="724"/>
        <v/>
      </c>
      <c r="BJ554" s="278">
        <v>0</v>
      </c>
      <c r="BK554" s="279">
        <f t="shared" si="741"/>
        <v>0</v>
      </c>
      <c r="BL554" s="280">
        <f t="shared" si="719"/>
        <v>0</v>
      </c>
      <c r="BM554" s="280">
        <f t="shared" si="720"/>
        <v>0</v>
      </c>
      <c r="BN554" s="280">
        <f>SUM('Heures Pointage'!$YD$21:$YE$21)</f>
        <v>0</v>
      </c>
      <c r="BO554" s="280">
        <f>SUM('Heures et Indemnites'!$YD$21:$YE$21)</f>
        <v>0</v>
      </c>
      <c r="BP554" s="281">
        <f t="shared" si="721"/>
        <v>0</v>
      </c>
      <c r="BQ554" s="281">
        <f>'Heures Pointage'!$ZB$21</f>
        <v>0</v>
      </c>
      <c r="BR554" s="282">
        <f t="shared" ref="BR554" si="769">$BH$1079</f>
        <v>0</v>
      </c>
      <c r="BS554" s="142">
        <f>Prenoms!$C$27</f>
        <v>0</v>
      </c>
      <c r="BT554" s="170"/>
      <c r="BU554" s="211">
        <f>SUM('Heures et Indemnites'!$YD$21:$YE$21)</f>
        <v>0</v>
      </c>
      <c r="BV554" s="218">
        <f>SUM('Heures et Indemnites'!$YD$6:$YE$21)</f>
        <v>0</v>
      </c>
      <c r="BW554" s="211"/>
      <c r="BX554" s="218"/>
      <c r="MT554" s="369">
        <f t="shared" si="743"/>
        <v>0</v>
      </c>
      <c r="MU554" s="351">
        <f t="shared" si="760"/>
        <v>0</v>
      </c>
      <c r="MV554" s="351">
        <f t="shared" si="730"/>
        <v>0</v>
      </c>
      <c r="MW554" s="351"/>
      <c r="MX554" s="351">
        <f t="shared" si="731"/>
        <v>0</v>
      </c>
      <c r="MY554" s="351"/>
      <c r="MZ554" s="351">
        <f t="shared" si="732"/>
        <v>0</v>
      </c>
      <c r="NA554" s="351"/>
      <c r="NB554" s="351">
        <f t="shared" si="733"/>
        <v>0</v>
      </c>
      <c r="NC554" s="351"/>
      <c r="ND554" s="351">
        <f t="shared" si="734"/>
        <v>0</v>
      </c>
      <c r="NE554" s="351"/>
      <c r="NF554" s="351">
        <f t="shared" si="735"/>
        <v>0</v>
      </c>
      <c r="NG554" s="351"/>
      <c r="NH554" s="351">
        <f t="shared" si="736"/>
        <v>0</v>
      </c>
      <c r="NI554" s="351"/>
      <c r="NJ554" s="351">
        <f t="shared" si="737"/>
        <v>0</v>
      </c>
      <c r="NK554" s="351"/>
      <c r="NL554" s="351">
        <f t="shared" si="744"/>
        <v>0</v>
      </c>
      <c r="NM554" s="352"/>
      <c r="NN554" s="350"/>
      <c r="NR554" s="30">
        <f t="shared" si="738"/>
        <v>0</v>
      </c>
      <c r="NS554" s="30">
        <f t="shared" si="739"/>
        <v>0</v>
      </c>
      <c r="NT554" s="30">
        <f t="shared" si="740"/>
        <v>0</v>
      </c>
    </row>
    <row r="555" spans="1:384" ht="10.199999999999999" customHeight="1">
      <c r="A555" s="25"/>
      <c r="B555" s="337"/>
      <c r="C555" s="335"/>
      <c r="D555" s="15"/>
      <c r="E555" s="101"/>
      <c r="F555" s="101"/>
      <c r="G555" s="101"/>
      <c r="H555" s="323"/>
      <c r="I555" s="325">
        <f>Prenoms!$B$28</f>
        <v>0</v>
      </c>
      <c r="J555" s="326"/>
      <c r="K555" s="326"/>
      <c r="L555" s="326"/>
      <c r="M555" s="326"/>
      <c r="N555" s="65" t="str">
        <f>IF(NL555&lt;&gt;0,"",IF(Conges!U62=0,"",Conges!U62))</f>
        <v/>
      </c>
      <c r="O555" s="66"/>
      <c r="P555" s="67"/>
      <c r="Q555" s="67"/>
      <c r="R555" s="67"/>
      <c r="S555" s="67"/>
      <c r="T555" s="67"/>
      <c r="U555" s="67"/>
      <c r="V555" s="68"/>
      <c r="W555" s="66"/>
      <c r="X555" s="67"/>
      <c r="Y555" s="67"/>
      <c r="Z555" s="67"/>
      <c r="AA555" s="67"/>
      <c r="AB555" s="67"/>
      <c r="AC555" s="67"/>
      <c r="AD555" s="68"/>
      <c r="AE555" s="66"/>
      <c r="AF555" s="67"/>
      <c r="AG555" s="67"/>
      <c r="AH555" s="67"/>
      <c r="AI555" s="67"/>
      <c r="AJ555" s="68"/>
      <c r="AK555" s="66"/>
      <c r="AL555" s="67"/>
      <c r="AM555" s="67"/>
      <c r="AN555" s="67"/>
      <c r="AO555" s="67"/>
      <c r="AP555" s="67"/>
      <c r="AQ555" s="67"/>
      <c r="AR555" s="67"/>
      <c r="AS555" s="67"/>
      <c r="AT555" s="68"/>
      <c r="AU555" s="66"/>
      <c r="AV555" s="67"/>
      <c r="AW555" s="67"/>
      <c r="AX555" s="67"/>
      <c r="AY555" s="67"/>
      <c r="AZ555" s="67"/>
      <c r="BA555" s="67"/>
      <c r="BB555" s="68"/>
      <c r="BC555" s="69">
        <f>IF(NL555&lt;&gt;0,(IF(Conges!U$62=0,0,3)),0)</f>
        <v>0</v>
      </c>
      <c r="BD555" s="370"/>
      <c r="BE555" s="355">
        <f>IF(OR(Conges!U$62="A",Conges!U$62="V"),Prenoms!L$28,NL555)</f>
        <v>0</v>
      </c>
      <c r="BF555" s="356"/>
      <c r="BG555" s="267"/>
      <c r="BH555" s="268">
        <f t="shared" si="723"/>
        <v>0</v>
      </c>
      <c r="BI555" s="269" t="str">
        <f t="shared" si="724"/>
        <v/>
      </c>
      <c r="BJ555" s="283">
        <v>0</v>
      </c>
      <c r="BK555" s="284">
        <f t="shared" si="741"/>
        <v>0</v>
      </c>
      <c r="BL555" s="285">
        <f t="shared" si="719"/>
        <v>0</v>
      </c>
      <c r="BM555" s="285">
        <f t="shared" si="720"/>
        <v>0</v>
      </c>
      <c r="BN555" s="285">
        <f>SUM('Heures Pointage'!$ZD$21:$ZE$21)</f>
        <v>0</v>
      </c>
      <c r="BO555" s="285">
        <f>SUM('Heures et Indemnites'!$ZD$21:$ZE$21)</f>
        <v>0</v>
      </c>
      <c r="BP555" s="286">
        <f t="shared" si="721"/>
        <v>0</v>
      </c>
      <c r="BQ555" s="286">
        <f>'Heures Pointage'!$AAB$21</f>
        <v>0</v>
      </c>
      <c r="BR555" s="287">
        <f t="shared" ref="BR555" si="770">$BH$1080</f>
        <v>0</v>
      </c>
      <c r="BS555" s="143">
        <f>Prenoms!$C$28</f>
        <v>0</v>
      </c>
      <c r="BT555" s="146"/>
      <c r="BU555" s="210">
        <f>SUM('Heures et Indemnites'!$ZD$21:$ZE$21)</f>
        <v>0</v>
      </c>
      <c r="BV555" s="219">
        <f>SUM('Heures et Indemnites'!$ZD$6:$ZE$21)</f>
        <v>0</v>
      </c>
      <c r="BW555" s="210"/>
      <c r="BX555" s="219"/>
      <c r="MT555" s="371">
        <f t="shared" si="743"/>
        <v>0</v>
      </c>
      <c r="MU555" s="372">
        <f t="shared" si="760"/>
        <v>0</v>
      </c>
      <c r="MV555" s="372">
        <f t="shared" si="730"/>
        <v>0</v>
      </c>
      <c r="MW555" s="372"/>
      <c r="MX555" s="372">
        <f t="shared" si="731"/>
        <v>0</v>
      </c>
      <c r="MY555" s="372"/>
      <c r="MZ555" s="372">
        <f t="shared" si="732"/>
        <v>0</v>
      </c>
      <c r="NA555" s="372"/>
      <c r="NB555" s="372">
        <f t="shared" si="733"/>
        <v>0</v>
      </c>
      <c r="NC555" s="372"/>
      <c r="ND555" s="372">
        <f t="shared" si="734"/>
        <v>0</v>
      </c>
      <c r="NE555" s="372"/>
      <c r="NF555" s="372">
        <f t="shared" si="735"/>
        <v>0</v>
      </c>
      <c r="NG555" s="372"/>
      <c r="NH555" s="372">
        <f t="shared" si="736"/>
        <v>0</v>
      </c>
      <c r="NI555" s="372"/>
      <c r="NJ555" s="372">
        <f t="shared" si="737"/>
        <v>0</v>
      </c>
      <c r="NK555" s="372"/>
      <c r="NL555" s="372">
        <f t="shared" si="744"/>
        <v>0</v>
      </c>
      <c r="NM555" s="373"/>
      <c r="NN555" s="350"/>
      <c r="NR555" s="30">
        <f t="shared" si="738"/>
        <v>0</v>
      </c>
      <c r="NS555" s="30">
        <f t="shared" si="739"/>
        <v>0</v>
      </c>
      <c r="NT555" s="30">
        <f t="shared" si="740"/>
        <v>0</v>
      </c>
    </row>
    <row r="556" spans="1:384" ht="10.199999999999999" customHeight="1">
      <c r="A556" s="25"/>
      <c r="B556" s="337"/>
      <c r="C556" s="335"/>
      <c r="D556" s="15"/>
      <c r="E556" s="101"/>
      <c r="F556" s="101"/>
      <c r="G556" s="101"/>
      <c r="H556" s="323"/>
      <c r="I556" s="328">
        <f>Prenoms!$B$29</f>
        <v>0</v>
      </c>
      <c r="J556" s="329"/>
      <c r="K556" s="329"/>
      <c r="L556" s="329"/>
      <c r="M556" s="329"/>
      <c r="N556" s="78" t="str">
        <f>IF(NL556&lt;&gt;0,"",IF(Conges!U63=0,"",Conges!U63))</f>
        <v/>
      </c>
      <c r="O556" s="79"/>
      <c r="P556" s="80"/>
      <c r="Q556" s="80"/>
      <c r="R556" s="80"/>
      <c r="S556" s="80"/>
      <c r="T556" s="80"/>
      <c r="U556" s="80"/>
      <c r="V556" s="81"/>
      <c r="W556" s="79"/>
      <c r="X556" s="80"/>
      <c r="Y556" s="80"/>
      <c r="Z556" s="80"/>
      <c r="AA556" s="80"/>
      <c r="AB556" s="80"/>
      <c r="AC556" s="80"/>
      <c r="AD556" s="81"/>
      <c r="AE556" s="79"/>
      <c r="AF556" s="80"/>
      <c r="AG556" s="80"/>
      <c r="AH556" s="80"/>
      <c r="AI556" s="80"/>
      <c r="AJ556" s="81"/>
      <c r="AK556" s="79"/>
      <c r="AL556" s="80"/>
      <c r="AM556" s="80"/>
      <c r="AN556" s="80"/>
      <c r="AO556" s="80"/>
      <c r="AP556" s="80"/>
      <c r="AQ556" s="80"/>
      <c r="AR556" s="80"/>
      <c r="AS556" s="80"/>
      <c r="AT556" s="81"/>
      <c r="AU556" s="79"/>
      <c r="AV556" s="80"/>
      <c r="AW556" s="80"/>
      <c r="AX556" s="80"/>
      <c r="AY556" s="80"/>
      <c r="AZ556" s="80"/>
      <c r="BA556" s="80"/>
      <c r="BB556" s="81"/>
      <c r="BC556" s="82">
        <f>IF(NL556&lt;&gt;0,(IF(Conges!U$63=0,0,3)),0)</f>
        <v>0</v>
      </c>
      <c r="BD556" s="370"/>
      <c r="BE556" s="357">
        <f>IF(OR(Conges!U$63="A",Conges!U$63="V"),Prenoms!L$29,NL556)</f>
        <v>0</v>
      </c>
      <c r="BF556" s="358"/>
      <c r="BG556" s="264"/>
      <c r="BH556" s="265">
        <f t="shared" si="723"/>
        <v>0</v>
      </c>
      <c r="BI556" s="266" t="str">
        <f t="shared" si="724"/>
        <v/>
      </c>
      <c r="BJ556" s="278">
        <v>0</v>
      </c>
      <c r="BK556" s="279">
        <f t="shared" si="741"/>
        <v>0</v>
      </c>
      <c r="BL556" s="280">
        <f t="shared" si="719"/>
        <v>0</v>
      </c>
      <c r="BM556" s="280">
        <f t="shared" si="720"/>
        <v>0</v>
      </c>
      <c r="BN556" s="280">
        <f>SUM('Heures Pointage'!$AAD$21:$AAE$21)</f>
        <v>0</v>
      </c>
      <c r="BO556" s="280">
        <f>SUM('Heures et Indemnites'!$AAD$21:$AAE$21)</f>
        <v>0</v>
      </c>
      <c r="BP556" s="281">
        <f t="shared" si="721"/>
        <v>0</v>
      </c>
      <c r="BQ556" s="281">
        <f>'Heures Pointage'!$ABB$21</f>
        <v>0</v>
      </c>
      <c r="BR556" s="282">
        <f t="shared" ref="BR556" si="771">$BH$1081</f>
        <v>0</v>
      </c>
      <c r="BS556" s="142">
        <f>Prenoms!$C$29</f>
        <v>0</v>
      </c>
      <c r="BT556" s="170"/>
      <c r="BU556" s="211">
        <f>SUM('Heures et Indemnites'!$AAD$21:$AAE$21)</f>
        <v>0</v>
      </c>
      <c r="BV556" s="218">
        <f>SUM('Heures et Indemnites'!$AAD$6:$AAE$21)</f>
        <v>0</v>
      </c>
      <c r="BW556" s="211"/>
      <c r="BX556" s="218"/>
      <c r="MT556" s="369">
        <f t="shared" si="743"/>
        <v>0</v>
      </c>
      <c r="MU556" s="351">
        <f t="shared" si="760"/>
        <v>0</v>
      </c>
      <c r="MV556" s="351">
        <f t="shared" si="730"/>
        <v>0</v>
      </c>
      <c r="MW556" s="351"/>
      <c r="MX556" s="351">
        <f t="shared" si="731"/>
        <v>0</v>
      </c>
      <c r="MY556" s="351"/>
      <c r="MZ556" s="351">
        <f t="shared" si="732"/>
        <v>0</v>
      </c>
      <c r="NA556" s="351"/>
      <c r="NB556" s="351">
        <f t="shared" si="733"/>
        <v>0</v>
      </c>
      <c r="NC556" s="351"/>
      <c r="ND556" s="351">
        <f t="shared" si="734"/>
        <v>0</v>
      </c>
      <c r="NE556" s="351"/>
      <c r="NF556" s="351">
        <f t="shared" si="735"/>
        <v>0</v>
      </c>
      <c r="NG556" s="351"/>
      <c r="NH556" s="351">
        <f t="shared" si="736"/>
        <v>0</v>
      </c>
      <c r="NI556" s="351"/>
      <c r="NJ556" s="351">
        <f t="shared" si="737"/>
        <v>0</v>
      </c>
      <c r="NK556" s="351"/>
      <c r="NL556" s="351">
        <f t="shared" si="744"/>
        <v>0</v>
      </c>
      <c r="NM556" s="352"/>
      <c r="NN556" s="350"/>
      <c r="NR556" s="30">
        <f t="shared" si="738"/>
        <v>0</v>
      </c>
      <c r="NS556" s="30">
        <f t="shared" si="739"/>
        <v>0</v>
      </c>
      <c r="NT556" s="30">
        <f t="shared" si="740"/>
        <v>0</v>
      </c>
    </row>
    <row r="557" spans="1:384" ht="10.199999999999999" customHeight="1">
      <c r="A557" s="25"/>
      <c r="B557" s="337"/>
      <c r="C557" s="335"/>
      <c r="D557" s="15"/>
      <c r="E557" s="101"/>
      <c r="F557" s="101"/>
      <c r="G557" s="101"/>
      <c r="H557" s="323"/>
      <c r="I557" s="325">
        <f>Prenoms!$B$30</f>
        <v>0</v>
      </c>
      <c r="J557" s="326"/>
      <c r="K557" s="326"/>
      <c r="L557" s="326"/>
      <c r="M557" s="326"/>
      <c r="N557" s="65" t="str">
        <f>IF(NL557&lt;&gt;0,"",IF(Conges!U64=0,"",Conges!U64))</f>
        <v/>
      </c>
      <c r="O557" s="66"/>
      <c r="P557" s="67"/>
      <c r="Q557" s="67"/>
      <c r="R557" s="67"/>
      <c r="S557" s="67"/>
      <c r="T557" s="67"/>
      <c r="U557" s="67"/>
      <c r="V557" s="68"/>
      <c r="W557" s="66"/>
      <c r="X557" s="67"/>
      <c r="Y557" s="67"/>
      <c r="Z557" s="67"/>
      <c r="AA557" s="67"/>
      <c r="AB557" s="67"/>
      <c r="AC557" s="67"/>
      <c r="AD557" s="68"/>
      <c r="AE557" s="66"/>
      <c r="AF557" s="67"/>
      <c r="AG557" s="67"/>
      <c r="AH557" s="67"/>
      <c r="AI557" s="67"/>
      <c r="AJ557" s="68"/>
      <c r="AK557" s="66"/>
      <c r="AL557" s="67"/>
      <c r="AM557" s="67"/>
      <c r="AN557" s="67"/>
      <c r="AO557" s="67"/>
      <c r="AP557" s="67"/>
      <c r="AQ557" s="67"/>
      <c r="AR557" s="67"/>
      <c r="AS557" s="67"/>
      <c r="AT557" s="68"/>
      <c r="AU557" s="66"/>
      <c r="AV557" s="67"/>
      <c r="AW557" s="67"/>
      <c r="AX557" s="67"/>
      <c r="AY557" s="67"/>
      <c r="AZ557" s="67"/>
      <c r="BA557" s="67"/>
      <c r="BB557" s="68"/>
      <c r="BC557" s="69">
        <f>IF(NL557&lt;&gt;0,(IF(Conges!U$64=0,0,3)),0)</f>
        <v>0</v>
      </c>
      <c r="BD557" s="370"/>
      <c r="BE557" s="355">
        <f>IF(OR(Conges!U$64="A",Conges!U$64="V"),Prenoms!L$30,NL557)</f>
        <v>0</v>
      </c>
      <c r="BF557" s="356"/>
      <c r="BG557" s="267"/>
      <c r="BH557" s="268">
        <f t="shared" si="723"/>
        <v>0</v>
      </c>
      <c r="BI557" s="269" t="str">
        <f t="shared" si="724"/>
        <v/>
      </c>
      <c r="BJ557" s="283">
        <v>0</v>
      </c>
      <c r="BK557" s="284">
        <f t="shared" si="741"/>
        <v>0</v>
      </c>
      <c r="BL557" s="285">
        <f t="shared" si="719"/>
        <v>0</v>
      </c>
      <c r="BM557" s="285">
        <f t="shared" si="720"/>
        <v>0</v>
      </c>
      <c r="BN557" s="285">
        <f>SUM('Heures Pointage'!$ABD$21:$ABE$21)</f>
        <v>0</v>
      </c>
      <c r="BO557" s="285">
        <f>SUM('Heures et Indemnites'!$ABD$21:$ABE$21)</f>
        <v>0</v>
      </c>
      <c r="BP557" s="286">
        <f t="shared" si="721"/>
        <v>0</v>
      </c>
      <c r="BQ557" s="286">
        <f>'Heures Pointage'!$ACB$21</f>
        <v>0</v>
      </c>
      <c r="BR557" s="287">
        <f t="shared" ref="BR557" si="772">$BH$1082</f>
        <v>0</v>
      </c>
      <c r="BS557" s="143">
        <f>Prenoms!$C$30</f>
        <v>0</v>
      </c>
      <c r="BT557" s="146"/>
      <c r="BU557" s="210">
        <f>SUM('Heures et Indemnites'!$ABD$21:$ABE$21)</f>
        <v>0</v>
      </c>
      <c r="BV557" s="219">
        <f>SUM('Heures et Indemnites'!$ABD$6:$ABE$21)</f>
        <v>0</v>
      </c>
      <c r="BW557" s="210"/>
      <c r="BX557" s="219"/>
      <c r="MT557" s="371">
        <f t="shared" si="743"/>
        <v>0</v>
      </c>
      <c r="MU557" s="372">
        <f t="shared" si="760"/>
        <v>0</v>
      </c>
      <c r="MV557" s="372">
        <f t="shared" si="730"/>
        <v>0</v>
      </c>
      <c r="MW557" s="372"/>
      <c r="MX557" s="372">
        <f t="shared" si="731"/>
        <v>0</v>
      </c>
      <c r="MY557" s="372"/>
      <c r="MZ557" s="372">
        <f t="shared" si="732"/>
        <v>0</v>
      </c>
      <c r="NA557" s="372"/>
      <c r="NB557" s="372">
        <f t="shared" si="733"/>
        <v>0</v>
      </c>
      <c r="NC557" s="372"/>
      <c r="ND557" s="372">
        <f t="shared" si="734"/>
        <v>0</v>
      </c>
      <c r="NE557" s="372"/>
      <c r="NF557" s="372">
        <f t="shared" si="735"/>
        <v>0</v>
      </c>
      <c r="NG557" s="372"/>
      <c r="NH557" s="372">
        <f t="shared" si="736"/>
        <v>0</v>
      </c>
      <c r="NI557" s="372"/>
      <c r="NJ557" s="372">
        <f t="shared" si="737"/>
        <v>0</v>
      </c>
      <c r="NK557" s="372"/>
      <c r="NL557" s="372">
        <f t="shared" si="744"/>
        <v>0</v>
      </c>
      <c r="NM557" s="373"/>
      <c r="NN557" s="350"/>
      <c r="NR557" s="30">
        <f t="shared" si="738"/>
        <v>0</v>
      </c>
      <c r="NS557" s="30">
        <f t="shared" si="739"/>
        <v>0</v>
      </c>
      <c r="NT557" s="30">
        <f t="shared" si="740"/>
        <v>0</v>
      </c>
    </row>
    <row r="558" spans="1:384" ht="10.199999999999999" customHeight="1">
      <c r="A558" s="25"/>
      <c r="B558" s="337"/>
      <c r="C558" s="335"/>
      <c r="D558" s="15"/>
      <c r="E558" s="101"/>
      <c r="F558" s="101"/>
      <c r="G558" s="101"/>
      <c r="H558" s="323"/>
      <c r="I558" s="344">
        <f>Prenoms!$B$31</f>
        <v>0</v>
      </c>
      <c r="J558" s="345"/>
      <c r="K558" s="345"/>
      <c r="L558" s="345"/>
      <c r="M558" s="345"/>
      <c r="N558" s="83" t="str">
        <f>IF(NL558&lt;&gt;0,"",IF(Conges!U65=0,"",Conges!U65))</f>
        <v/>
      </c>
      <c r="O558" s="84"/>
      <c r="P558" s="85"/>
      <c r="Q558" s="85"/>
      <c r="R558" s="85"/>
      <c r="S558" s="85"/>
      <c r="T558" s="85"/>
      <c r="U558" s="85"/>
      <c r="V558" s="86"/>
      <c r="W558" s="84"/>
      <c r="X558" s="85"/>
      <c r="Y558" s="85"/>
      <c r="Z558" s="85"/>
      <c r="AA558" s="85"/>
      <c r="AB558" s="85"/>
      <c r="AC558" s="85"/>
      <c r="AD558" s="86"/>
      <c r="AE558" s="84"/>
      <c r="AF558" s="85"/>
      <c r="AG558" s="85"/>
      <c r="AH558" s="85"/>
      <c r="AI558" s="85"/>
      <c r="AJ558" s="86"/>
      <c r="AK558" s="84"/>
      <c r="AL558" s="85"/>
      <c r="AM558" s="85"/>
      <c r="AN558" s="85"/>
      <c r="AO558" s="85"/>
      <c r="AP558" s="85"/>
      <c r="AQ558" s="85"/>
      <c r="AR558" s="85"/>
      <c r="AS558" s="85"/>
      <c r="AT558" s="86"/>
      <c r="AU558" s="84"/>
      <c r="AV558" s="85"/>
      <c r="AW558" s="85"/>
      <c r="AX558" s="85"/>
      <c r="AY558" s="85"/>
      <c r="AZ558" s="85"/>
      <c r="BA558" s="85"/>
      <c r="BB558" s="86"/>
      <c r="BC558" s="87">
        <f>IF(NL558&lt;&gt;0,(IF(Conges!U$65=0,0,3)),0)</f>
        <v>0</v>
      </c>
      <c r="BD558" s="370"/>
      <c r="BE558" s="365">
        <f>IF(OR(Conges!U$65="A",Conges!U$65="V"),Prenoms!L$31,NL558)</f>
        <v>0</v>
      </c>
      <c r="BF558" s="366"/>
      <c r="BG558" s="270"/>
      <c r="BH558" s="271">
        <f t="shared" si="723"/>
        <v>0</v>
      </c>
      <c r="BI558" s="272" t="str">
        <f t="shared" si="724"/>
        <v/>
      </c>
      <c r="BJ558" s="288">
        <v>0</v>
      </c>
      <c r="BK558" s="289">
        <f t="shared" si="741"/>
        <v>0</v>
      </c>
      <c r="BL558" s="290">
        <f t="shared" si="719"/>
        <v>0</v>
      </c>
      <c r="BM558" s="290">
        <f t="shared" si="720"/>
        <v>0</v>
      </c>
      <c r="BN558" s="290">
        <f>SUM('Heures Pointage'!$ACD$21:$ACE$21)</f>
        <v>0</v>
      </c>
      <c r="BO558" s="290">
        <f>SUM('Heures et Indemnites'!$ACD$21:$ACE$21)</f>
        <v>0</v>
      </c>
      <c r="BP558" s="291">
        <f t="shared" si="721"/>
        <v>0</v>
      </c>
      <c r="BQ558" s="291">
        <f>'Heures Pointage'!$ADB$21</f>
        <v>0</v>
      </c>
      <c r="BR558" s="292">
        <f t="shared" ref="BR558" si="773">$BH$1083</f>
        <v>0</v>
      </c>
      <c r="BS558" s="144">
        <f>Prenoms!$C$31</f>
        <v>0</v>
      </c>
      <c r="BT558" s="170"/>
      <c r="BU558" s="214">
        <f>SUM('Heures et Indemnites'!$ACD$21:$ACE$21)</f>
        <v>0</v>
      </c>
      <c r="BV558" s="220">
        <f>SUM('Heures et Indemnites'!$ACD$6:$ACE$21)</f>
        <v>0</v>
      </c>
      <c r="BW558" s="214"/>
      <c r="BX558" s="220"/>
      <c r="MT558" s="375">
        <f t="shared" si="743"/>
        <v>0</v>
      </c>
      <c r="MU558" s="367">
        <f t="shared" si="760"/>
        <v>0</v>
      </c>
      <c r="MV558" s="367">
        <f t="shared" si="730"/>
        <v>0</v>
      </c>
      <c r="MW558" s="367"/>
      <c r="MX558" s="367">
        <f t="shared" si="731"/>
        <v>0</v>
      </c>
      <c r="MY558" s="367"/>
      <c r="MZ558" s="367">
        <f t="shared" si="732"/>
        <v>0</v>
      </c>
      <c r="NA558" s="367"/>
      <c r="NB558" s="367">
        <f t="shared" si="733"/>
        <v>0</v>
      </c>
      <c r="NC558" s="367"/>
      <c r="ND558" s="367">
        <f t="shared" si="734"/>
        <v>0</v>
      </c>
      <c r="NE558" s="367"/>
      <c r="NF558" s="367">
        <f t="shared" si="735"/>
        <v>0</v>
      </c>
      <c r="NG558" s="367"/>
      <c r="NH558" s="367">
        <f t="shared" si="736"/>
        <v>0</v>
      </c>
      <c r="NI558" s="367"/>
      <c r="NJ558" s="367">
        <f t="shared" si="737"/>
        <v>0</v>
      </c>
      <c r="NK558" s="367"/>
      <c r="NL558" s="367">
        <f t="shared" si="744"/>
        <v>0</v>
      </c>
      <c r="NM558" s="368"/>
      <c r="NN558" s="350"/>
      <c r="NR558" s="30">
        <f t="shared" si="738"/>
        <v>0</v>
      </c>
      <c r="NS558" s="30">
        <f t="shared" si="739"/>
        <v>0</v>
      </c>
      <c r="NT558" s="30">
        <f t="shared" si="740"/>
        <v>0</v>
      </c>
    </row>
    <row r="559" spans="1:384" s="14" customFormat="1" ht="10.199999999999999" customHeight="1">
      <c r="A559" s="110"/>
      <c r="B559" s="337"/>
      <c r="C559" s="335"/>
      <c r="D559" s="111"/>
      <c r="H559" s="112"/>
      <c r="I559" s="341" t="str">
        <f>I524</f>
        <v>CREPIERE</v>
      </c>
      <c r="J559" s="341"/>
      <c r="K559" s="341"/>
      <c r="L559" s="341"/>
      <c r="M559" s="341"/>
      <c r="N559" s="342"/>
      <c r="O559" s="136" t="str">
        <f>IF('Chiffres et fonctions'!$J$3=1,IF(COUNTIF(O529:O558,1)=0,IF(COUNTIF(O529:O558,4)=0,"","+"&amp;COUNTIF(O529:O558,4)),COUNTIF(O529:O558,1)&amp;IF(COUNTIF(O529:O558,4)=0,"","+"&amp;COUNTIF(O529:O558,4))),IF('Chiffres et fonctions'!$J$3=2,IF(30-(COUNTIF(O529:O558,""))-(COUNTIF(O529:O558,4))=0,"",30-(COUNTIF(O529:O558,""))-(COUNTIF(O529:O558,4))),""))</f>
        <v/>
      </c>
      <c r="P559" s="137" t="str">
        <f>IF('Chiffres et fonctions'!$J$3=1,IF(COUNTIF(P529:P558,1)=0,IF(COUNTIF(P529:P558,4)=0,"","+"&amp;COUNTIF(P529:P558,4)),COUNTIF(P529:P558,1)&amp;IF(COUNTIF(P529:P558,4)=0,"","+"&amp;COUNTIF(P529:P558,4))),IF('Chiffres et fonctions'!$J$3=2,IF(30-(COUNTIF(P529:P558,""))-(COUNTIF(P529:P558,4))=0,"",30-(COUNTIF(P529:P558,""))-(COUNTIF(P529:P558,4))),""))</f>
        <v/>
      </c>
      <c r="Q559" s="136" t="str">
        <f>IF('Chiffres et fonctions'!$J$3=1,IF(COUNTIF(Q529:Q558,1)=0,IF(COUNTIF(Q529:Q558,4)=0,"","+"&amp;COUNTIF(Q529:Q558,4)),COUNTIF(Q529:Q558,1)&amp;IF(COUNTIF(Q529:Q558,4)=0,"","+"&amp;COUNTIF(Q529:Q558,4))),IF('Chiffres et fonctions'!$J$3=2,IF(30-(COUNTIF(Q529:Q558,""))-(COUNTIF(Q529:Q558,4))=0,"",30-(COUNTIF(Q529:Q558,""))-(COUNTIF(Q529:Q558,4))),""))</f>
        <v/>
      </c>
      <c r="R559" s="137" t="str">
        <f>IF('Chiffres et fonctions'!$J$3=1,IF(COUNTIF(R529:R558,1)=0,IF(COUNTIF(R529:R558,4)=0,"","+"&amp;COUNTIF(R529:R558,4)),COUNTIF(R529:R558,1)&amp;IF(COUNTIF(R529:R558,4)=0,"","+"&amp;COUNTIF(R529:R558,4))),IF('Chiffres et fonctions'!$J$3=2,IF(30-(COUNTIF(R529:R558,""))-(COUNTIF(R529:R558,4))=0,"",30-(COUNTIF(R529:R558,""))-(COUNTIF(R529:R558,4))),""))</f>
        <v/>
      </c>
      <c r="S559" s="136" t="str">
        <f>IF('Chiffres et fonctions'!$J$3=1,IF(COUNTIF(S529:S558,1)=0,IF(COUNTIF(S529:S558,4)=0,"","+"&amp;COUNTIF(S529:S558,4)),COUNTIF(S529:S558,1)&amp;IF(COUNTIF(S529:S558,4)=0,"","+"&amp;COUNTIF(S529:S558,4))),IF('Chiffres et fonctions'!$J$3=2,IF(30-(COUNTIF(S529:S558,""))-(COUNTIF(S529:S558,4))=0,"",30-(COUNTIF(S529:S558,""))-(COUNTIF(S529:S558,4))),""))</f>
        <v/>
      </c>
      <c r="T559" s="137" t="str">
        <f>IF('Chiffres et fonctions'!$J$3=1,IF(COUNTIF(T529:T558,1)=0,IF(COUNTIF(T529:T558,4)=0,"","+"&amp;COUNTIF(T529:T558,4)),COUNTIF(T529:T558,1)&amp;IF(COUNTIF(T529:T558,4)=0,"","+"&amp;COUNTIF(T529:T558,4))),IF('Chiffres et fonctions'!$J$3=2,IF(30-(COUNTIF(T529:T558,""))-(COUNTIF(T529:T558,4))=0,"",30-(COUNTIF(T529:T558,""))-(COUNTIF(T529:T558,4))),""))</f>
        <v/>
      </c>
      <c r="U559" s="136" t="str">
        <f>IF('Chiffres et fonctions'!$J$3=1,IF(COUNTIF(U529:U558,1)=0,IF(COUNTIF(U529:U558,4)=0,"","+"&amp;COUNTIF(U529:U558,4)),COUNTIF(U529:U558,1)&amp;IF(COUNTIF(U529:U558,4)=0,"","+"&amp;COUNTIF(U529:U558,4))),IF('Chiffres et fonctions'!$J$3=2,IF(30-(COUNTIF(U529:U558,""))-(COUNTIF(U529:U558,4))=0,"",30-(COUNTIF(U529:U558,""))-(COUNTIF(U529:U558,4))),""))</f>
        <v/>
      </c>
      <c r="V559" s="137" t="str">
        <f>IF('Chiffres et fonctions'!$J$3=1,IF(COUNTIF(V529:V558,1)=0,IF(COUNTIF(V529:V558,4)=0,"","+"&amp;COUNTIF(V529:V558,4)),COUNTIF(V529:V558,1)&amp;IF(COUNTIF(V529:V558,4)=0,"","+"&amp;COUNTIF(V529:V558,4))),IF('Chiffres et fonctions'!$J$3=2,IF(30-(COUNTIF(V529:V558,""))-(COUNTIF(V529:V558,4))=0,"",30-(COUNTIF(V529:V558,""))-(COUNTIF(V529:V558,4))),""))</f>
        <v/>
      </c>
      <c r="W559" s="136" t="str">
        <f>IF('Chiffres et fonctions'!$J$3=1,IF(COUNTIF(W529:W558,1)=0,IF(COUNTIF(W529:W558,4)=0,"","+"&amp;COUNTIF(W529:W558,4)),COUNTIF(W529:W558,1)&amp;IF(COUNTIF(W529:W558,4)=0,"","+"&amp;COUNTIF(W529:W558,4))),IF('Chiffres et fonctions'!$J$3=2,IF(30-(COUNTIF(W529:W558,""))-(COUNTIF(W529:W558,4))=0,"",30-(COUNTIF(W529:W558,""))-(COUNTIF(W529:W558,4))),""))</f>
        <v/>
      </c>
      <c r="X559" s="137" t="str">
        <f>IF('Chiffres et fonctions'!$J$3=1,IF(COUNTIF(X529:X558,1)=0,IF(COUNTIF(X529:X558,4)=0,"","+"&amp;COUNTIF(X529:X558,4)),COUNTIF(X529:X558,1)&amp;IF(COUNTIF(X529:X558,4)=0,"","+"&amp;COUNTIF(X529:X558,4))),IF('Chiffres et fonctions'!$J$3=2,IF(30-(COUNTIF(X529:X558,""))-(COUNTIF(X529:X558,4))=0,"",30-(COUNTIF(X529:X558,""))-(COUNTIF(X529:X558,4))),""))</f>
        <v/>
      </c>
      <c r="Y559" s="136" t="str">
        <f>IF('Chiffres et fonctions'!$J$3=1,IF(COUNTIF(Y529:Y558,1)=0,IF(COUNTIF(Y529:Y558,4)=0,"","+"&amp;COUNTIF(Y529:Y558,4)),COUNTIF(Y529:Y558,1)&amp;IF(COUNTIF(Y529:Y558,4)=0,"","+"&amp;COUNTIF(Y529:Y558,4))),IF('Chiffres et fonctions'!$J$3=2,IF(30-(COUNTIF(Y529:Y558,""))-(COUNTIF(Y529:Y558,4))=0,"",30-(COUNTIF(Y529:Y558,""))-(COUNTIF(Y529:Y558,4))),""))</f>
        <v/>
      </c>
      <c r="Z559" s="137" t="str">
        <f>IF('Chiffres et fonctions'!$J$3=1,IF(COUNTIF(Z529:Z558,1)=0,IF(COUNTIF(Z529:Z558,4)=0,"","+"&amp;COUNTIF(Z529:Z558,4)),COUNTIF(Z529:Z558,1)&amp;IF(COUNTIF(Z529:Z558,4)=0,"","+"&amp;COUNTIF(Z529:Z558,4))),IF('Chiffres et fonctions'!$J$3=2,IF(30-(COUNTIF(Z529:Z558,""))-(COUNTIF(Z529:Z558,4))=0,"",30-(COUNTIF(Z529:Z558,""))-(COUNTIF(Z529:Z558,4))),""))</f>
        <v/>
      </c>
      <c r="AA559" s="136" t="str">
        <f>IF('Chiffres et fonctions'!$J$3=1,IF(COUNTIF(AA529:AA558,1)=0,IF(COUNTIF(AA529:AA558,4)=0,"","+"&amp;COUNTIF(AA529:AA558,4)),COUNTIF(AA529:AA558,1)&amp;IF(COUNTIF(AA529:AA558,4)=0,"","+"&amp;COUNTIF(AA529:AA558,4))),IF('Chiffres et fonctions'!$J$3=2,IF(30-(COUNTIF(AA529:AA558,""))-(COUNTIF(AA529:AA558,4))=0,"",30-(COUNTIF(AA529:AA558,""))-(COUNTIF(AA529:AA558,4))),""))</f>
        <v/>
      </c>
      <c r="AB559" s="137" t="str">
        <f>IF('Chiffres et fonctions'!$J$3=1,IF(COUNTIF(AB529:AB558,1)=0,IF(COUNTIF(AB529:AB558,4)=0,"","+"&amp;COUNTIF(AB529:AB558,4)),COUNTIF(AB529:AB558,1)&amp;IF(COUNTIF(AB529:AB558,4)=0,"","+"&amp;COUNTIF(AB529:AB558,4))),IF('Chiffres et fonctions'!$J$3=2,IF(30-(COUNTIF(AB529:AB558,""))-(COUNTIF(AB529:AB558,4))=0,"",30-(COUNTIF(AB529:AB558,""))-(COUNTIF(AB529:AB558,4))),""))</f>
        <v/>
      </c>
      <c r="AC559" s="136" t="str">
        <f>IF('Chiffres et fonctions'!$J$3=1,IF(COUNTIF(AC529:AC558,1)=0,IF(COUNTIF(AC529:AC558,4)=0,"","+"&amp;COUNTIF(AC529:AC558,4)),COUNTIF(AC529:AC558,1)&amp;IF(COUNTIF(AC529:AC558,4)=0,"","+"&amp;COUNTIF(AC529:AC558,4))),IF('Chiffres et fonctions'!$J$3=2,IF(30-(COUNTIF(AC529:AC558,""))-(COUNTIF(AC529:AC558,4))=0,"",30-(COUNTIF(AC529:AC558,""))-(COUNTIF(AC529:AC558,4))),""))</f>
        <v/>
      </c>
      <c r="AD559" s="137" t="str">
        <f>IF('Chiffres et fonctions'!$J$3=1,IF(COUNTIF(AD529:AD558,1)=0,IF(COUNTIF(AD529:AD558,4)=0,"","+"&amp;COUNTIF(AD529:AD558,4)),COUNTIF(AD529:AD558,1)&amp;IF(COUNTIF(AD529:AD558,4)=0,"","+"&amp;COUNTIF(AD529:AD558,4))),IF('Chiffres et fonctions'!$J$3=2,IF(30-(COUNTIF(AD529:AD558,""))-(COUNTIF(AD529:AD558,4))=0,"",30-(COUNTIF(AD529:AD558,""))-(COUNTIF(AD529:AD558,4))),""))</f>
        <v/>
      </c>
      <c r="AE559" s="136" t="str">
        <f>IF('Chiffres et fonctions'!$J$3=1,IF(COUNTIF(AE529:AE558,1)=0,IF(COUNTIF(AE529:AE558,4)=0,"","+"&amp;COUNTIF(AE529:AE558,4)),COUNTIF(AE529:AE558,1)&amp;IF(COUNTIF(AE529:AE558,4)=0,"","+"&amp;COUNTIF(AE529:AE558,4))),IF('Chiffres et fonctions'!$J$3=2,IF(30-(COUNTIF(AE529:AE558,""))-(COUNTIF(AE529:AE558,4))=0,"",30-(COUNTIF(AE529:AE558,""))-(COUNTIF(AE529:AE558,4))),""))</f>
        <v/>
      </c>
      <c r="AF559" s="137" t="str">
        <f>IF('Chiffres et fonctions'!$J$3=1,IF(COUNTIF(AF529:AF558,1)=0,IF(COUNTIF(AF529:AF558,4)=0,"","+"&amp;COUNTIF(AF529:AF558,4)),COUNTIF(AF529:AF558,1)&amp;IF(COUNTIF(AF529:AF558,4)=0,"","+"&amp;COUNTIF(AF529:AF558,4))),IF('Chiffres et fonctions'!$J$3=2,IF(30-(COUNTIF(AF529:AF558,""))-(COUNTIF(AF529:AF558,4))=0,"",30-(COUNTIF(AF529:AF558,""))-(COUNTIF(AF529:AF558,4))),""))</f>
        <v/>
      </c>
      <c r="AG559" s="136" t="str">
        <f>IF('Chiffres et fonctions'!$J$3=1,IF(COUNTIF(AG529:AG558,1)=0,IF(COUNTIF(AG529:AG558,4)=0,"","+"&amp;COUNTIF(AG529:AG558,4)),COUNTIF(AG529:AG558,1)&amp;IF(COUNTIF(AG529:AG558,4)=0,"","+"&amp;COUNTIF(AG529:AG558,4))),IF('Chiffres et fonctions'!$J$3=2,IF(30-(COUNTIF(AG529:AG558,""))-(COUNTIF(AG529:AG558,4))=0,"",30-(COUNTIF(AG529:AG558,""))-(COUNTIF(AG529:AG558,4))),""))</f>
        <v/>
      </c>
      <c r="AH559" s="137" t="str">
        <f>IF('Chiffres et fonctions'!$J$3=1,IF(COUNTIF(AH529:AH558,1)=0,IF(COUNTIF(AH529:AH558,4)=0,"","+"&amp;COUNTIF(AH529:AH558,4)),COUNTIF(AH529:AH558,1)&amp;IF(COUNTIF(AH529:AH558,4)=0,"","+"&amp;COUNTIF(AH529:AH558,4))),IF('Chiffres et fonctions'!$J$3=2,IF(30-(COUNTIF(AH529:AH558,""))-(COUNTIF(AH529:AH558,4))=0,"",30-(COUNTIF(AH529:AH558,""))-(COUNTIF(AH529:AH558,4))),""))</f>
        <v/>
      </c>
      <c r="AI559" s="136" t="str">
        <f>IF('Chiffres et fonctions'!$J$3=1,IF(COUNTIF(AI529:AI558,1)=0,IF(COUNTIF(AI529:AI558,4)=0,"","+"&amp;COUNTIF(AI529:AI558,4)),COUNTIF(AI529:AI558,1)&amp;IF(COUNTIF(AI529:AI558,4)=0,"","+"&amp;COUNTIF(AI529:AI558,4))),IF('Chiffres et fonctions'!$J$3=2,IF(30-(COUNTIF(AI529:AI558,""))-(COUNTIF(AI529:AI558,4))=0,"",30-(COUNTIF(AI529:AI558,""))-(COUNTIF(AI529:AI558,4))),""))</f>
        <v/>
      </c>
      <c r="AJ559" s="137" t="str">
        <f>IF('Chiffres et fonctions'!$J$3=1,IF(COUNTIF(AJ529:AJ558,1)=0,IF(COUNTIF(AJ529:AJ558,4)=0,"","+"&amp;COUNTIF(AJ529:AJ558,4)),COUNTIF(AJ529:AJ558,1)&amp;IF(COUNTIF(AJ529:AJ558,4)=0,"","+"&amp;COUNTIF(AJ529:AJ558,4))),IF('Chiffres et fonctions'!$J$3=2,IF(30-(COUNTIF(AJ529:AJ558,""))-(COUNTIF(AJ529:AJ558,4))=0,"",30-(COUNTIF(AJ529:AJ558,""))-(COUNTIF(AJ529:AJ558,4))),""))</f>
        <v/>
      </c>
      <c r="AK559" s="136" t="str">
        <f>IF('Chiffres et fonctions'!$J$3=1,IF(COUNTIF(AK529:AK558,1)=0,IF(COUNTIF(AK529:AK558,4)=0,"","+"&amp;COUNTIF(AK529:AK558,4)),COUNTIF(AK529:AK558,1)&amp;IF(COUNTIF(AK529:AK558,4)=0,"","+"&amp;COUNTIF(AK529:AK558,4))),IF('Chiffres et fonctions'!$J$3=2,IF(30-(COUNTIF(AK529:AK558,""))-(COUNTIF(AK529:AK558,4))=0,"",30-(COUNTIF(AK529:AK558,""))-(COUNTIF(AK529:AK558,4))),""))</f>
        <v/>
      </c>
      <c r="AL559" s="137" t="str">
        <f>IF('Chiffres et fonctions'!$J$3=1,IF(COUNTIF(AL529:AL558,1)=0,IF(COUNTIF(AL529:AL558,4)=0,"","+"&amp;COUNTIF(AL529:AL558,4)),COUNTIF(AL529:AL558,1)&amp;IF(COUNTIF(AL529:AL558,4)=0,"","+"&amp;COUNTIF(AL529:AL558,4))),IF('Chiffres et fonctions'!$J$3=2,IF(30-(COUNTIF(AL529:AL558,""))-(COUNTIF(AL529:AL558,4))=0,"",30-(COUNTIF(AL529:AL558,""))-(COUNTIF(AL529:AL558,4))),""))</f>
        <v/>
      </c>
      <c r="AM559" s="136" t="str">
        <f>IF('Chiffres et fonctions'!$J$3=1,IF(COUNTIF(AM529:AM558,1)=0,IF(COUNTIF(AM529:AM558,4)=0,"","+"&amp;COUNTIF(AM529:AM558,4)),COUNTIF(AM529:AM558,1)&amp;IF(COUNTIF(AM529:AM558,4)=0,"","+"&amp;COUNTIF(AM529:AM558,4))),IF('Chiffres et fonctions'!$J$3=2,IF(30-(COUNTIF(AM529:AM558,""))-(COUNTIF(AM529:AM558,4))=0,"",30-(COUNTIF(AM529:AM558,""))-(COUNTIF(AM529:AM558,4))),""))</f>
        <v/>
      </c>
      <c r="AN559" s="137" t="str">
        <f>IF('Chiffres et fonctions'!$J$3=1,IF(COUNTIF(AN529:AN558,1)=0,IF(COUNTIF(AN529:AN558,4)=0,"","+"&amp;COUNTIF(AN529:AN558,4)),COUNTIF(AN529:AN558,1)&amp;IF(COUNTIF(AN529:AN558,4)=0,"","+"&amp;COUNTIF(AN529:AN558,4))),IF('Chiffres et fonctions'!$J$3=2,IF(30-(COUNTIF(AN529:AN558,""))-(COUNTIF(AN529:AN558,4))=0,"",30-(COUNTIF(AN529:AN558,""))-(COUNTIF(AN529:AN558,4))),""))</f>
        <v/>
      </c>
      <c r="AO559" s="136" t="str">
        <f>IF('Chiffres et fonctions'!$J$3=1,IF(COUNTIF(AO529:AO558,1)=0,IF(COUNTIF(AO529:AO558,4)=0,"","+"&amp;COUNTIF(AO529:AO558,4)),COUNTIF(AO529:AO558,1)&amp;IF(COUNTIF(AO529:AO558,4)=0,"","+"&amp;COUNTIF(AO529:AO558,4))),IF('Chiffres et fonctions'!$J$3=2,IF(30-(COUNTIF(AO529:AO558,""))-(COUNTIF(AO529:AO558,4))=0,"",30-(COUNTIF(AO529:AO558,""))-(COUNTIF(AO529:AO558,4))),""))</f>
        <v/>
      </c>
      <c r="AP559" s="137" t="str">
        <f>IF('Chiffres et fonctions'!$J$3=1,IF(COUNTIF(AP529:AP558,1)=0,IF(COUNTIF(AP529:AP558,4)=0,"","+"&amp;COUNTIF(AP529:AP558,4)),COUNTIF(AP529:AP558,1)&amp;IF(COUNTIF(AP529:AP558,4)=0,"","+"&amp;COUNTIF(AP529:AP558,4))),IF('Chiffres et fonctions'!$J$3=2,IF(30-(COUNTIF(AP529:AP558,""))-(COUNTIF(AP529:AP558,4))=0,"",30-(COUNTIF(AP529:AP558,""))-(COUNTIF(AP529:AP558,4))),""))</f>
        <v/>
      </c>
      <c r="AQ559" s="136" t="str">
        <f>IF('Chiffres et fonctions'!$J$3=1,IF(COUNTIF(AQ529:AQ558,1)=0,IF(COUNTIF(AQ529:AQ558,4)=0,"","+"&amp;COUNTIF(AQ529:AQ558,4)),COUNTIF(AQ529:AQ558,1)&amp;IF(COUNTIF(AQ529:AQ558,4)=0,"","+"&amp;COUNTIF(AQ529:AQ558,4))),IF('Chiffres et fonctions'!$J$3=2,IF(30-(COUNTIF(AQ529:AQ558,""))-(COUNTIF(AQ529:AQ558,4))=0,"",30-(COUNTIF(AQ529:AQ558,""))-(COUNTIF(AQ529:AQ558,4))),""))</f>
        <v/>
      </c>
      <c r="AR559" s="137" t="str">
        <f>IF('Chiffres et fonctions'!$J$3=1,IF(COUNTIF(AR529:AR558,1)=0,IF(COUNTIF(AR529:AR558,4)=0,"","+"&amp;COUNTIF(AR529:AR558,4)),COUNTIF(AR529:AR558,1)&amp;IF(COUNTIF(AR529:AR558,4)=0,"","+"&amp;COUNTIF(AR529:AR558,4))),IF('Chiffres et fonctions'!$J$3=2,IF(30-(COUNTIF(AR529:AR558,""))-(COUNTIF(AR529:AR558,4))=0,"",30-(COUNTIF(AR529:AR558,""))-(COUNTIF(AR529:AR558,4))),""))</f>
        <v/>
      </c>
      <c r="AS559" s="136" t="str">
        <f>IF('Chiffres et fonctions'!$J$3=1,IF(COUNTIF(AS529:AS558,1)=0,IF(COUNTIF(AS529:AS558,4)=0,"","+"&amp;COUNTIF(AS529:AS558,4)),COUNTIF(AS529:AS558,1)&amp;IF(COUNTIF(AS529:AS558,4)=0,"","+"&amp;COUNTIF(AS529:AS558,4))),IF('Chiffres et fonctions'!$J$3=2,IF(30-(COUNTIF(AS529:AS558,""))-(COUNTIF(AS529:AS558,4))=0,"",30-(COUNTIF(AS529:AS558,""))-(COUNTIF(AS529:AS558,4))),""))</f>
        <v/>
      </c>
      <c r="AT559" s="137" t="str">
        <f>IF('Chiffres et fonctions'!$J$3=1,IF(COUNTIF(AT529:AT558,1)=0,IF(COUNTIF(AT529:AT558,4)=0,"","+"&amp;COUNTIF(AT529:AT558,4)),COUNTIF(AT529:AT558,1)&amp;IF(COUNTIF(AT529:AT558,4)=0,"","+"&amp;COUNTIF(AT529:AT558,4))),IF('Chiffres et fonctions'!$J$3=2,IF(30-(COUNTIF(AT529:AT558,""))-(COUNTIF(AT529:AT558,4))=0,"",30-(COUNTIF(AT529:AT558,""))-(COUNTIF(AT529:AT558,4))),""))</f>
        <v/>
      </c>
      <c r="AU559" s="136" t="str">
        <f>IF('Chiffres et fonctions'!$J$3=1,IF(COUNTIF(AU529:AU558,1)=0,IF(COUNTIF(AU529:AU558,4)=0,"","+"&amp;COUNTIF(AU529:AU558,4)),COUNTIF(AU529:AU558,1)&amp;IF(COUNTIF(AU529:AU558,4)=0,"","+"&amp;COUNTIF(AU529:AU558,4))),IF('Chiffres et fonctions'!$J$3=2,IF(30-(COUNTIF(AU529:AU558,""))-(COUNTIF(AU529:AU558,4))=0,"",30-(COUNTIF(AU529:AU558,""))-(COUNTIF(AU529:AU558,4))),""))</f>
        <v/>
      </c>
      <c r="AV559" s="137" t="str">
        <f>IF('Chiffres et fonctions'!$J$3=1,IF(COUNTIF(AV529:AV558,1)=0,IF(COUNTIF(AV529:AV558,4)=0,"","+"&amp;COUNTIF(AV529:AV558,4)),COUNTIF(AV529:AV558,1)&amp;IF(COUNTIF(AV529:AV558,4)=0,"","+"&amp;COUNTIF(AV529:AV558,4))),IF('Chiffres et fonctions'!$J$3=2,IF(30-(COUNTIF(AV529:AV558,""))-(COUNTIF(AV529:AV558,4))=0,"",30-(COUNTIF(AV529:AV558,""))-(COUNTIF(AV529:AV558,4))),""))</f>
        <v/>
      </c>
      <c r="AW559" s="136" t="str">
        <f>IF('Chiffres et fonctions'!$J$3=1,IF(COUNTIF(AW529:AW558,1)=0,IF(COUNTIF(AW529:AW558,4)=0,"","+"&amp;COUNTIF(AW529:AW558,4)),COUNTIF(AW529:AW558,1)&amp;IF(COUNTIF(AW529:AW558,4)=0,"","+"&amp;COUNTIF(AW529:AW558,4))),IF('Chiffres et fonctions'!$J$3=2,IF(30-(COUNTIF(AW529:AW558,""))-(COUNTIF(AW529:AW558,4))=0,"",30-(COUNTIF(AW529:AW558,""))-(COUNTIF(AW529:AW558,4))),""))</f>
        <v/>
      </c>
      <c r="AX559" s="137" t="str">
        <f>IF('Chiffres et fonctions'!$J$3=1,IF(COUNTIF(AX529:AX558,1)=0,IF(COUNTIF(AX529:AX558,4)=0,"","+"&amp;COUNTIF(AX529:AX558,4)),COUNTIF(AX529:AX558,1)&amp;IF(COUNTIF(AX529:AX558,4)=0,"","+"&amp;COUNTIF(AX529:AX558,4))),IF('Chiffres et fonctions'!$J$3=2,IF(30-(COUNTIF(AX529:AX558,""))-(COUNTIF(AX529:AX558,4))=0,"",30-(COUNTIF(AX529:AX558,""))-(COUNTIF(AX529:AX558,4))),""))</f>
        <v/>
      </c>
      <c r="AY559" s="136" t="str">
        <f>IF('Chiffres et fonctions'!$J$3=1,IF(COUNTIF(AY529:AY558,1)=0,IF(COUNTIF(AY529:AY558,4)=0,"","+"&amp;COUNTIF(AY529:AY558,4)),COUNTIF(AY529:AY558,1)&amp;IF(COUNTIF(AY529:AY558,4)=0,"","+"&amp;COUNTIF(AY529:AY558,4))),IF('Chiffres et fonctions'!$J$3=2,IF(30-(COUNTIF(AY529:AY558,""))-(COUNTIF(AY529:AY558,4))=0,"",30-(COUNTIF(AY529:AY558,""))-(COUNTIF(AY529:AY558,4))),""))</f>
        <v/>
      </c>
      <c r="AZ559" s="137" t="str">
        <f>IF('Chiffres et fonctions'!$J$3=1,IF(COUNTIF(AZ529:AZ558,1)=0,IF(COUNTIF(AZ529:AZ558,4)=0,"","+"&amp;COUNTIF(AZ529:AZ558,4)),COUNTIF(AZ529:AZ558,1)&amp;IF(COUNTIF(AZ529:AZ558,4)=0,"","+"&amp;COUNTIF(AZ529:AZ558,4))),IF('Chiffres et fonctions'!$J$3=2,IF(30-(COUNTIF(AZ529:AZ558,""))-(COUNTIF(AZ529:AZ558,4))=0,"",30-(COUNTIF(AZ529:AZ558,""))-(COUNTIF(AZ529:AZ558,4))),""))</f>
        <v/>
      </c>
      <c r="BA559" s="136" t="str">
        <f>IF('Chiffres et fonctions'!$J$3=1,IF(COUNTIF(BA529:BA558,1)=0,IF(COUNTIF(BA529:BA558,4)=0,"","+"&amp;COUNTIF(BA529:BA558,4)),COUNTIF(BA529:BA558,1)&amp;IF(COUNTIF(BA529:BA558,4)=0,"","+"&amp;COUNTIF(BA529:BA558,4))),IF('Chiffres et fonctions'!$J$3=2,IF(30-(COUNTIF(BA529:BA558,""))-(COUNTIF(BA529:BA558,4))=0,"",30-(COUNTIF(BA529:BA558,""))-(COUNTIF(BA529:BA558,4))),""))</f>
        <v/>
      </c>
      <c r="BB559" s="137" t="str">
        <f>IF('Chiffres et fonctions'!$J$3=1,IF(COUNTIF(BB529:BB558,1)=0,IF(COUNTIF(BB529:BB558,4)=0,"","+"&amp;COUNTIF(BB529:BB558,4)),COUNTIF(BB529:BB558,1)&amp;IF(COUNTIF(BB529:BB558,4)=0,"","+"&amp;COUNTIF(BB529:BB558,4))),IF('Chiffres et fonctions'!$J$3=2,IF(30-(COUNTIF(BB529:BB558,""))-(COUNTIF(BB529:BB558,4))=0,"",30-(COUNTIF(BB529:BB558,""))-(COUNTIF(BB529:BB558,4))),""))</f>
        <v/>
      </c>
      <c r="BC559" s="113">
        <f>SUM(BC529:BC558)</f>
        <v>0</v>
      </c>
      <c r="BD559" s="370"/>
      <c r="BE559" s="145"/>
      <c r="BF559" s="146"/>
      <c r="BG559" s="147"/>
      <c r="BH559" s="146">
        <v>0.91849999999999998</v>
      </c>
      <c r="BI559" s="146"/>
      <c r="BJ559" s="146"/>
      <c r="BK559" s="224"/>
      <c r="BL559" s="171"/>
      <c r="BM559" s="171"/>
      <c r="BN559" s="171"/>
      <c r="BO559" s="171"/>
      <c r="BP559" s="171"/>
      <c r="BQ559" s="171"/>
      <c r="BR559" s="114"/>
      <c r="BS559" s="114"/>
      <c r="BT559" s="171"/>
      <c r="BU559" s="225"/>
      <c r="BV559" s="221"/>
      <c r="BW559" s="225"/>
      <c r="BX559" s="221"/>
      <c r="BY559" s="115"/>
      <c r="BZ559" s="115"/>
      <c r="CA559" s="115"/>
      <c r="CB559" s="115"/>
      <c r="CC559" s="115"/>
      <c r="CD559" s="115"/>
      <c r="CE559" s="115"/>
      <c r="CF559" s="115"/>
      <c r="CG559" s="115"/>
      <c r="CH559" s="115"/>
      <c r="CI559" s="115"/>
      <c r="CJ559" s="115"/>
      <c r="CK559" s="115"/>
      <c r="CL559" s="115"/>
      <c r="CM559" s="115"/>
      <c r="CN559" s="115"/>
      <c r="CO559" s="115"/>
      <c r="CP559" s="115"/>
      <c r="CQ559" s="115"/>
      <c r="CR559" s="115"/>
      <c r="CS559" s="115"/>
      <c r="CT559" s="115"/>
      <c r="CU559" s="115"/>
      <c r="CV559" s="115"/>
      <c r="CW559" s="115"/>
      <c r="CX559" s="115"/>
      <c r="CY559" s="115"/>
      <c r="CZ559" s="115"/>
      <c r="DA559" s="115"/>
      <c r="DB559" s="115"/>
      <c r="DC559" s="115"/>
      <c r="DD559" s="115"/>
      <c r="DE559" s="115"/>
      <c r="DF559" s="115"/>
      <c r="DG559" s="115"/>
      <c r="DH559" s="115"/>
      <c r="DI559" s="115"/>
      <c r="DJ559" s="115"/>
      <c r="DK559" s="115"/>
      <c r="DL559" s="115"/>
      <c r="DM559" s="115"/>
      <c r="DN559" s="115"/>
      <c r="DO559" s="115"/>
      <c r="DP559" s="115"/>
      <c r="DQ559" s="115"/>
      <c r="DR559" s="115"/>
      <c r="DS559" s="115"/>
      <c r="DT559" s="115"/>
      <c r="DU559" s="115"/>
      <c r="DV559" s="115"/>
      <c r="DW559" s="115"/>
      <c r="DX559" s="115"/>
      <c r="DY559" s="115"/>
      <c r="DZ559" s="115"/>
      <c r="EA559" s="115"/>
      <c r="EB559" s="115"/>
      <c r="EC559" s="115"/>
      <c r="ED559" s="115"/>
      <c r="EE559" s="115"/>
      <c r="EF559" s="115"/>
      <c r="EG559" s="115"/>
      <c r="EH559" s="115"/>
      <c r="EI559" s="115"/>
      <c r="EJ559" s="115"/>
      <c r="EK559" s="115"/>
      <c r="EL559" s="115"/>
      <c r="EM559" s="115"/>
      <c r="EN559" s="115"/>
      <c r="EO559" s="115"/>
      <c r="EP559" s="115"/>
      <c r="EQ559" s="115"/>
      <c r="ER559" s="115"/>
      <c r="ES559" s="115"/>
      <c r="ET559" s="115"/>
      <c r="EU559" s="115"/>
      <c r="EV559" s="115"/>
      <c r="EW559" s="115"/>
      <c r="EX559" s="115"/>
      <c r="EY559" s="115"/>
      <c r="EZ559" s="115"/>
      <c r="FA559" s="115"/>
      <c r="FB559" s="115"/>
      <c r="FC559" s="115"/>
      <c r="FD559" s="115"/>
      <c r="FE559" s="115"/>
      <c r="FF559" s="115"/>
      <c r="FG559" s="115"/>
      <c r="FH559" s="115"/>
      <c r="FI559" s="115"/>
      <c r="FJ559" s="115"/>
      <c r="FK559" s="115"/>
      <c r="FL559" s="115"/>
      <c r="FM559" s="115"/>
      <c r="FN559" s="115"/>
      <c r="FO559" s="115"/>
      <c r="FP559" s="115"/>
      <c r="FQ559" s="115"/>
      <c r="FR559" s="115"/>
      <c r="FS559" s="115"/>
      <c r="FT559" s="115"/>
      <c r="FU559" s="115"/>
      <c r="FV559" s="115"/>
      <c r="FW559" s="115"/>
      <c r="FX559" s="115"/>
      <c r="FY559" s="115"/>
      <c r="FZ559" s="115"/>
      <c r="GA559" s="115"/>
      <c r="GB559" s="115"/>
      <c r="GC559" s="115"/>
      <c r="GD559" s="115"/>
      <c r="GE559" s="115"/>
      <c r="GF559" s="115"/>
      <c r="GG559" s="115"/>
      <c r="GH559" s="115"/>
      <c r="GI559" s="115"/>
      <c r="GJ559" s="115"/>
      <c r="GK559" s="115"/>
      <c r="GL559" s="115"/>
      <c r="GM559" s="115"/>
      <c r="GN559" s="115"/>
      <c r="GO559" s="115"/>
      <c r="GP559" s="115"/>
      <c r="GQ559" s="115"/>
      <c r="GR559" s="115"/>
      <c r="GS559" s="115"/>
      <c r="GT559" s="115"/>
      <c r="GU559" s="115"/>
      <c r="GV559" s="115"/>
      <c r="GW559" s="115"/>
      <c r="GX559" s="115"/>
      <c r="GY559" s="115"/>
      <c r="GZ559" s="115"/>
      <c r="HA559" s="115"/>
      <c r="HB559" s="115"/>
      <c r="HC559" s="115"/>
      <c r="HD559" s="115"/>
      <c r="HE559" s="115"/>
      <c r="HF559" s="115"/>
      <c r="HG559" s="115"/>
      <c r="HH559" s="115"/>
      <c r="HI559" s="115"/>
      <c r="HJ559" s="115"/>
      <c r="HK559" s="115"/>
      <c r="HL559" s="115"/>
      <c r="HM559" s="115"/>
      <c r="HN559" s="115"/>
      <c r="HO559" s="115"/>
      <c r="HP559" s="115"/>
      <c r="HQ559" s="115"/>
      <c r="HR559" s="115"/>
      <c r="HS559" s="115"/>
      <c r="HT559" s="115"/>
      <c r="HU559" s="115"/>
      <c r="HV559" s="115"/>
      <c r="HW559" s="115"/>
      <c r="HX559" s="115"/>
      <c r="HY559" s="115"/>
      <c r="HZ559" s="115"/>
      <c r="IA559" s="115"/>
      <c r="IB559" s="115"/>
      <c r="IC559" s="115"/>
      <c r="ID559" s="115"/>
      <c r="IE559" s="115"/>
      <c r="IF559" s="115"/>
      <c r="IG559" s="115"/>
      <c r="IH559" s="115"/>
      <c r="II559" s="115"/>
      <c r="IJ559" s="115"/>
      <c r="IK559" s="115"/>
      <c r="IL559" s="115"/>
      <c r="IM559" s="115"/>
      <c r="IN559" s="115"/>
      <c r="IO559" s="115"/>
      <c r="IP559" s="115"/>
      <c r="IQ559" s="115"/>
      <c r="IR559" s="115"/>
      <c r="IS559" s="115"/>
      <c r="IT559" s="115"/>
      <c r="IU559" s="115"/>
      <c r="IV559" s="115"/>
      <c r="IW559" s="115"/>
      <c r="IX559" s="115"/>
      <c r="IY559" s="115"/>
      <c r="IZ559" s="115"/>
      <c r="JA559" s="115"/>
      <c r="JB559" s="115"/>
      <c r="JC559" s="115"/>
      <c r="JD559" s="115"/>
      <c r="JE559" s="115"/>
      <c r="JF559" s="115"/>
      <c r="JG559" s="115"/>
      <c r="JH559" s="115"/>
      <c r="JI559" s="115"/>
      <c r="JJ559" s="115"/>
      <c r="JK559" s="115"/>
      <c r="JL559" s="115"/>
      <c r="JM559" s="115"/>
      <c r="JN559" s="115"/>
      <c r="JO559" s="115"/>
      <c r="JP559" s="115"/>
      <c r="JQ559" s="115"/>
      <c r="JR559" s="115"/>
      <c r="JS559" s="115"/>
      <c r="JT559" s="115"/>
      <c r="JU559" s="115"/>
      <c r="JV559" s="115"/>
      <c r="JW559" s="115"/>
      <c r="JX559" s="115"/>
      <c r="JY559" s="115"/>
      <c r="JZ559" s="115"/>
      <c r="KA559" s="115"/>
      <c r="KB559" s="115"/>
      <c r="KC559" s="115"/>
      <c r="KD559" s="115"/>
      <c r="KE559" s="115"/>
      <c r="KF559" s="115"/>
      <c r="KG559" s="115"/>
      <c r="KH559" s="115"/>
      <c r="KI559" s="115"/>
      <c r="KJ559" s="115"/>
      <c r="KK559" s="115"/>
      <c r="KL559" s="115"/>
      <c r="KM559" s="115"/>
      <c r="KN559" s="115"/>
      <c r="KO559" s="115"/>
      <c r="KP559" s="115"/>
      <c r="KQ559" s="115"/>
      <c r="KR559" s="115"/>
      <c r="KS559" s="115"/>
      <c r="KT559" s="115"/>
      <c r="KU559" s="115"/>
      <c r="KV559" s="115"/>
      <c r="KW559" s="115"/>
      <c r="KX559" s="115"/>
      <c r="KY559" s="115"/>
      <c r="KZ559" s="115"/>
      <c r="LA559" s="115"/>
      <c r="LB559" s="115"/>
      <c r="LC559" s="115"/>
      <c r="LD559" s="115"/>
      <c r="LE559" s="115"/>
      <c r="LF559" s="115"/>
      <c r="LG559" s="115"/>
      <c r="LH559" s="115"/>
      <c r="LI559" s="115"/>
      <c r="LJ559" s="115"/>
      <c r="LK559" s="115"/>
      <c r="LL559" s="115"/>
      <c r="LM559" s="115"/>
      <c r="LN559" s="115"/>
      <c r="LO559" s="115"/>
      <c r="LP559" s="115"/>
      <c r="LQ559" s="115"/>
      <c r="LR559" s="115"/>
      <c r="LS559" s="115"/>
      <c r="LT559" s="115"/>
      <c r="LU559" s="115"/>
      <c r="LV559" s="115"/>
      <c r="LW559" s="115"/>
      <c r="LX559" s="115"/>
      <c r="LY559" s="115"/>
      <c r="LZ559" s="115"/>
      <c r="MA559" s="115"/>
      <c r="MB559" s="115"/>
      <c r="MC559" s="115"/>
      <c r="MD559" s="115"/>
      <c r="ME559" s="115"/>
      <c r="MF559" s="115"/>
      <c r="MG559" s="115"/>
      <c r="MH559" s="115"/>
      <c r="MI559" s="115"/>
      <c r="MJ559" s="115"/>
      <c r="MK559" s="115"/>
      <c r="ML559" s="115"/>
      <c r="MM559" s="115"/>
      <c r="MN559" s="115"/>
      <c r="MO559" s="115"/>
      <c r="MP559" s="115"/>
      <c r="MQ559" s="115"/>
      <c r="MS559" s="224"/>
      <c r="MT559" s="116"/>
      <c r="MU559" s="117"/>
      <c r="MV559" s="117"/>
      <c r="MW559" s="117"/>
      <c r="MX559" s="117"/>
      <c r="MY559" s="117"/>
      <c r="MZ559" s="117"/>
      <c r="NA559" s="117"/>
      <c r="NB559" s="117"/>
      <c r="NC559" s="117"/>
      <c r="ND559" s="117"/>
      <c r="NE559" s="117"/>
      <c r="NF559" s="117"/>
      <c r="NG559" s="117"/>
      <c r="NH559" s="117"/>
      <c r="NI559" s="117"/>
      <c r="NJ559" s="117"/>
      <c r="NK559" s="117"/>
      <c r="NL559" s="117"/>
      <c r="NM559" s="118"/>
      <c r="NN559" s="350"/>
    </row>
    <row r="560" spans="1:384" s="14" customFormat="1" ht="10.199999999999999" customHeight="1" thickBot="1">
      <c r="A560" s="110"/>
      <c r="B560" s="337"/>
      <c r="C560" s="336"/>
      <c r="D560" s="119"/>
      <c r="E560" s="140"/>
      <c r="F560" s="140"/>
      <c r="G560" s="140"/>
      <c r="H560" s="120"/>
      <c r="I560" s="339" t="str">
        <f>I525</f>
        <v>BRASSERIE</v>
      </c>
      <c r="J560" s="339"/>
      <c r="K560" s="339"/>
      <c r="L560" s="339"/>
      <c r="M560" s="339"/>
      <c r="N560" s="340"/>
      <c r="O560" s="138" t="str">
        <f>IF('Chiffres et fonctions'!$J$3=1,IF(COUNTIF(O529:O558,2)=0,"",COUNTIF(O529:O558,2)),IF('Chiffres et fonctions'!$J$3=2,IF(COUNTIF(O529:O558,4)=0,"","+ "&amp;(COUNTIF(O529:O558,4))),""))</f>
        <v/>
      </c>
      <c r="P560" s="139" t="str">
        <f>IF('Chiffres et fonctions'!$J$3=1,IF(COUNTIF(P529:P558,2)=0,"",COUNTIF(P529:P558,2)),IF('Chiffres et fonctions'!$J$3=2,IF(COUNTIF(P529:P558,4)=0,"","+ "&amp;(COUNTIF(P529:P558,4))),""))</f>
        <v/>
      </c>
      <c r="Q560" s="138" t="str">
        <f>IF('Chiffres et fonctions'!$J$3=1,IF(COUNTIF(Q529:Q558,2)=0,"",COUNTIF(Q529:Q558,2)),IF('Chiffres et fonctions'!$J$3=2,IF(COUNTIF(Q529:Q558,4)=0,"","+ "&amp;(COUNTIF(Q529:Q558,4))),""))</f>
        <v/>
      </c>
      <c r="R560" s="139" t="str">
        <f>IF('Chiffres et fonctions'!$J$3=1,IF(COUNTIF(R529:R558,2)=0,"",COUNTIF(R529:R558,2)),IF('Chiffres et fonctions'!$J$3=2,IF(COUNTIF(R529:R558,4)=0,"","+ "&amp;(COUNTIF(R529:R558,4))),""))</f>
        <v/>
      </c>
      <c r="S560" s="138" t="str">
        <f>IF('Chiffres et fonctions'!$J$3=1,IF(COUNTIF(S529:S558,2)=0,"",COUNTIF(S529:S558,2)),IF('Chiffres et fonctions'!$J$3=2,IF(COUNTIF(S529:S558,4)=0,"","+ "&amp;(COUNTIF(S529:S558,4))),""))</f>
        <v/>
      </c>
      <c r="T560" s="139" t="str">
        <f>IF('Chiffres et fonctions'!$J$3=1,IF(COUNTIF(T529:T558,2)=0,"",COUNTIF(T529:T558,2)),IF('Chiffres et fonctions'!$J$3=2,IF(COUNTIF(T529:T558,4)=0,"","+ "&amp;(COUNTIF(T529:T558,4))),""))</f>
        <v/>
      </c>
      <c r="U560" s="138" t="str">
        <f>IF('Chiffres et fonctions'!$J$3=1,IF(COUNTIF(U529:U558,2)=0,"",COUNTIF(U529:U558,2)),IF('Chiffres et fonctions'!$J$3=2,IF(COUNTIF(U529:U558,4)=0,"","+ "&amp;(COUNTIF(U529:U558,4))),""))</f>
        <v/>
      </c>
      <c r="V560" s="139" t="str">
        <f>IF('Chiffres et fonctions'!$J$3=1,IF(COUNTIF(V529:V558,2)=0,"",COUNTIF(V529:V558,2)),IF('Chiffres et fonctions'!$J$3=2,IF(COUNTIF(V529:V558,4)=0,"","+ "&amp;(COUNTIF(V529:V558,4))),""))</f>
        <v/>
      </c>
      <c r="W560" s="138" t="str">
        <f>IF('Chiffres et fonctions'!$J$3=1,IF(COUNTIF(W529:W558,2)=0,"",COUNTIF(W529:W558,2)),IF('Chiffres et fonctions'!$J$3=2,IF(COUNTIF(W529:W558,4)=0,"","+ "&amp;(COUNTIF(W529:W558,4))),""))</f>
        <v/>
      </c>
      <c r="X560" s="139" t="str">
        <f>IF('Chiffres et fonctions'!$J$3=1,IF(COUNTIF(X529:X558,2)=0,"",COUNTIF(X529:X558,2)),IF('Chiffres et fonctions'!$J$3=2,IF(COUNTIF(X529:X558,4)=0,"","+ "&amp;(COUNTIF(X529:X558,4))),""))</f>
        <v/>
      </c>
      <c r="Y560" s="138" t="str">
        <f>IF('Chiffres et fonctions'!$J$3=1,IF(COUNTIF(Y529:Y558,2)=0,"",COUNTIF(Y529:Y558,2)),IF('Chiffres et fonctions'!$J$3=2,IF(COUNTIF(Y529:Y558,4)=0,"","+ "&amp;(COUNTIF(Y529:Y558,4))),""))</f>
        <v/>
      </c>
      <c r="Z560" s="139" t="str">
        <f>IF('Chiffres et fonctions'!$J$3=1,IF(COUNTIF(Z529:Z558,2)=0,"",COUNTIF(Z529:Z558,2)),IF('Chiffres et fonctions'!$J$3=2,IF(COUNTIF(Z529:Z558,4)=0,"","+ "&amp;(COUNTIF(Z529:Z558,4))),""))</f>
        <v/>
      </c>
      <c r="AA560" s="138" t="str">
        <f>IF('Chiffres et fonctions'!$J$3=1,IF(COUNTIF(AA529:AA558,2)=0,"",COUNTIF(AA529:AA558,2)),IF('Chiffres et fonctions'!$J$3=2,IF(COUNTIF(AA529:AA558,4)=0,"","+ "&amp;(COUNTIF(AA529:AA558,4))),""))</f>
        <v/>
      </c>
      <c r="AB560" s="139" t="str">
        <f>IF('Chiffres et fonctions'!$J$3=1,IF(COUNTIF(AB529:AB558,2)=0,"",COUNTIF(AB529:AB558,2)),IF('Chiffres et fonctions'!$J$3=2,IF(COUNTIF(AB529:AB558,4)=0,"","+ "&amp;(COUNTIF(AB529:AB558,4))),""))</f>
        <v/>
      </c>
      <c r="AC560" s="138" t="str">
        <f>IF('Chiffres et fonctions'!$J$3=1,IF(COUNTIF(AC529:AC558,2)=0,"",COUNTIF(AC529:AC558,2)),IF('Chiffres et fonctions'!$J$3=2,IF(COUNTIF(AC529:AC558,4)=0,"","+ "&amp;(COUNTIF(AC529:AC558,4))),""))</f>
        <v/>
      </c>
      <c r="AD560" s="139" t="str">
        <f>IF('Chiffres et fonctions'!$J$3=1,IF(COUNTIF(AD529:AD558,2)=0,"",COUNTIF(AD529:AD558,2)),IF('Chiffres et fonctions'!$J$3=2,IF(COUNTIF(AD529:AD558,4)=0,"","+ "&amp;(COUNTIF(AD529:AD558,4))),""))</f>
        <v/>
      </c>
      <c r="AE560" s="138" t="str">
        <f>IF('Chiffres et fonctions'!$J$3=1,IF(COUNTIF(AE529:AE558,2)=0,"",COUNTIF(AE529:AE558,2)),IF('Chiffres et fonctions'!$J$3=2,IF(COUNTIF(AE529:AE558,4)=0,"","+ "&amp;(COUNTIF(AE529:AE558,4))),""))</f>
        <v/>
      </c>
      <c r="AF560" s="139" t="str">
        <f>IF('Chiffres et fonctions'!$J$3=1,IF(COUNTIF(AF529:AF558,2)=0,"",COUNTIF(AF529:AF558,2)),IF('Chiffres et fonctions'!$J$3=2,IF(COUNTIF(AF529:AF558,4)=0,"","+ "&amp;(COUNTIF(AF529:AF558,4))),""))</f>
        <v/>
      </c>
      <c r="AG560" s="138" t="str">
        <f>IF('Chiffres et fonctions'!$J$3=1,IF(COUNTIF(AG529:AG558,2)=0,"",COUNTIF(AG529:AG558,2)),IF('Chiffres et fonctions'!$J$3=2,IF(COUNTIF(AG529:AG558,4)=0,"","+ "&amp;(COUNTIF(AG529:AG558,4))),""))</f>
        <v/>
      </c>
      <c r="AH560" s="139" t="str">
        <f>IF('Chiffres et fonctions'!$J$3=1,IF(COUNTIF(AH529:AH558,2)=0,"",COUNTIF(AH529:AH558,2)),IF('Chiffres et fonctions'!$J$3=2,IF(COUNTIF(AH529:AH558,4)=0,"","+ "&amp;(COUNTIF(AH529:AH558,4))),""))</f>
        <v/>
      </c>
      <c r="AI560" s="138" t="str">
        <f>IF('Chiffres et fonctions'!$J$3=1,IF(COUNTIF(AI529:AI558,2)=0,"",COUNTIF(AI529:AI558,2)),IF('Chiffres et fonctions'!$J$3=2,IF(COUNTIF(AI529:AI558,4)=0,"","+ "&amp;(COUNTIF(AI529:AI558,4))),""))</f>
        <v/>
      </c>
      <c r="AJ560" s="139" t="str">
        <f>IF('Chiffres et fonctions'!$J$3=1,IF(COUNTIF(AJ529:AJ558,2)=0,"",COUNTIF(AJ529:AJ558,2)),IF('Chiffres et fonctions'!$J$3=2,IF(COUNTIF(AJ529:AJ558,4)=0,"","+ "&amp;(COUNTIF(AJ529:AJ558,4))),""))</f>
        <v/>
      </c>
      <c r="AK560" s="138" t="str">
        <f>IF('Chiffres et fonctions'!$J$3=1,IF(COUNTIF(AK529:AK558,2)=0,"",COUNTIF(AK529:AK558,2)),IF('Chiffres et fonctions'!$J$3=2,IF(COUNTIF(AK529:AK558,4)=0,"","+ "&amp;(COUNTIF(AK529:AK558,4))),""))</f>
        <v/>
      </c>
      <c r="AL560" s="139" t="str">
        <f>IF('Chiffres et fonctions'!$J$3=1,IF(COUNTIF(AL529:AL558,2)=0,"",COUNTIF(AL529:AL558,2)),IF('Chiffres et fonctions'!$J$3=2,IF(COUNTIF(AL529:AL558,4)=0,"","+ "&amp;(COUNTIF(AL529:AL558,4))),""))</f>
        <v/>
      </c>
      <c r="AM560" s="138" t="str">
        <f>IF('Chiffres et fonctions'!$J$3=1,IF(COUNTIF(AM529:AM558,2)=0,"",COUNTIF(AM529:AM558,2)),IF('Chiffres et fonctions'!$J$3=2,IF(COUNTIF(AM529:AM558,4)=0,"","+ "&amp;(COUNTIF(AM529:AM558,4))),""))</f>
        <v/>
      </c>
      <c r="AN560" s="139" t="str">
        <f>IF('Chiffres et fonctions'!$J$3=1,IF(COUNTIF(AN529:AN558,2)=0,"",COUNTIF(AN529:AN558,2)),IF('Chiffres et fonctions'!$J$3=2,IF(COUNTIF(AN529:AN558,4)=0,"","+ "&amp;(COUNTIF(AN529:AN558,4))),""))</f>
        <v/>
      </c>
      <c r="AO560" s="138" t="str">
        <f>IF('Chiffres et fonctions'!$J$3=1,IF(COUNTIF(AO529:AO558,2)=0,"",COUNTIF(AO529:AO558,2)),IF('Chiffres et fonctions'!$J$3=2,IF(COUNTIF(AO529:AO558,4)=0,"","+ "&amp;(COUNTIF(AO529:AO558,4))),""))</f>
        <v/>
      </c>
      <c r="AP560" s="139" t="str">
        <f>IF('Chiffres et fonctions'!$J$3=1,IF(COUNTIF(AP529:AP558,2)=0,"",COUNTIF(AP529:AP558,2)),IF('Chiffres et fonctions'!$J$3=2,IF(COUNTIF(AP529:AP558,4)=0,"","+ "&amp;(COUNTIF(AP529:AP558,4))),""))</f>
        <v/>
      </c>
      <c r="AQ560" s="138" t="str">
        <f>IF('Chiffres et fonctions'!$J$3=1,IF(COUNTIF(AQ529:AQ558,2)=0,"",COUNTIF(AQ529:AQ558,2)),IF('Chiffres et fonctions'!$J$3=2,IF(COUNTIF(AQ529:AQ558,4)=0,"","+ "&amp;(COUNTIF(AQ529:AQ558,4))),""))</f>
        <v/>
      </c>
      <c r="AR560" s="139" t="str">
        <f>IF('Chiffres et fonctions'!$J$3=1,IF(COUNTIF(AR529:AR558,2)=0,"",COUNTIF(AR529:AR558,2)),IF('Chiffres et fonctions'!$J$3=2,IF(COUNTIF(AR529:AR558,4)=0,"","+ "&amp;(COUNTIF(AR529:AR558,4))),""))</f>
        <v/>
      </c>
      <c r="AS560" s="138" t="str">
        <f>IF('Chiffres et fonctions'!$J$3=1,IF(COUNTIF(AS529:AS558,2)=0,"",COUNTIF(AS529:AS558,2)),IF('Chiffres et fonctions'!$J$3=2,IF(COUNTIF(AS529:AS558,4)=0,"","+ "&amp;(COUNTIF(AS529:AS558,4))),""))</f>
        <v/>
      </c>
      <c r="AT560" s="139" t="str">
        <f>IF('Chiffres et fonctions'!$J$3=1,IF(COUNTIF(AT529:AT558,2)=0,"",COUNTIF(AT529:AT558,2)),IF('Chiffres et fonctions'!$J$3=2,IF(COUNTIF(AT529:AT558,4)=0,"","+ "&amp;(COUNTIF(AT529:AT558,4))),""))</f>
        <v/>
      </c>
      <c r="AU560" s="138" t="str">
        <f>IF('Chiffres et fonctions'!$J$3=1,IF(COUNTIF(AU529:AU558,2)=0,"",COUNTIF(AU529:AU558,2)),IF('Chiffres et fonctions'!$J$3=2,IF(COUNTIF(AU529:AU558,4)=0,"","+ "&amp;(COUNTIF(AU529:AU558,4))),""))</f>
        <v/>
      </c>
      <c r="AV560" s="139" t="str">
        <f>IF('Chiffres et fonctions'!$J$3=1,IF(COUNTIF(AV529:AV558,2)=0,"",COUNTIF(AV529:AV558,2)),IF('Chiffres et fonctions'!$J$3=2,IF(COUNTIF(AV529:AV558,4)=0,"","+ "&amp;(COUNTIF(AV529:AV558,4))),""))</f>
        <v/>
      </c>
      <c r="AW560" s="138" t="str">
        <f>IF('Chiffres et fonctions'!$J$3=1,IF(COUNTIF(AW529:AW558,2)=0,"",COUNTIF(AW529:AW558,2)),IF('Chiffres et fonctions'!$J$3=2,IF(COUNTIF(AW529:AW558,4)=0,"","+ "&amp;(COUNTIF(AW529:AW558,4))),""))</f>
        <v/>
      </c>
      <c r="AX560" s="139" t="str">
        <f>IF('Chiffres et fonctions'!$J$3=1,IF(COUNTIF(AX529:AX558,2)=0,"",COUNTIF(AX529:AX558,2)),IF('Chiffres et fonctions'!$J$3=2,IF(COUNTIF(AX529:AX558,4)=0,"","+ "&amp;(COUNTIF(AX529:AX558,4))),""))</f>
        <v/>
      </c>
      <c r="AY560" s="138" t="str">
        <f>IF('Chiffres et fonctions'!$J$3=1,IF(COUNTIF(AY529:AY558,2)=0,"",COUNTIF(AY529:AY558,2)),IF('Chiffres et fonctions'!$J$3=2,IF(COUNTIF(AY529:AY558,4)=0,"","+ "&amp;(COUNTIF(AY529:AY558,4))),""))</f>
        <v/>
      </c>
      <c r="AZ560" s="139" t="str">
        <f>IF('Chiffres et fonctions'!$J$3=1,IF(COUNTIF(AZ529:AZ558,2)=0,"",COUNTIF(AZ529:AZ558,2)),IF('Chiffres et fonctions'!$J$3=2,IF(COUNTIF(AZ529:AZ558,4)=0,"","+ "&amp;(COUNTIF(AZ529:AZ558,4))),""))</f>
        <v/>
      </c>
      <c r="BA560" s="138" t="str">
        <f>IF('Chiffres et fonctions'!$J$3=1,IF(COUNTIF(BA529:BA558,2)=0,"",COUNTIF(BA529:BA558,2)),IF('Chiffres et fonctions'!$J$3=2,IF(COUNTIF(BA529:BA558,4)=0,"","+ "&amp;(COUNTIF(BA529:BA558,4))),""))</f>
        <v/>
      </c>
      <c r="BB560" s="139" t="str">
        <f>IF('Chiffres et fonctions'!$J$3=1,IF(COUNTIF(BB529:BB558,2)=0,"",COUNTIF(BB529:BB558,2)),IF('Chiffres et fonctions'!$J$3=2,IF(COUNTIF(BB529:BB558,4)=0,"","+ "&amp;(COUNTIF(BB529:BB558,4))),""))</f>
        <v/>
      </c>
      <c r="BC560" s="121"/>
      <c r="BD560" s="370"/>
      <c r="BE560" s="148"/>
      <c r="BF560" s="149"/>
      <c r="BG560" s="150"/>
      <c r="BH560" s="149"/>
      <c r="BI560" s="149"/>
      <c r="BJ560" s="149"/>
      <c r="BK560" s="260"/>
      <c r="BL560" s="231"/>
      <c r="BM560" s="231"/>
      <c r="BN560" s="231"/>
      <c r="BO560" s="231"/>
      <c r="BP560" s="231"/>
      <c r="BQ560" s="231"/>
      <c r="BR560" s="122"/>
      <c r="BS560" s="122"/>
      <c r="BT560" s="172"/>
      <c r="BU560" s="226"/>
      <c r="BV560" s="222"/>
      <c r="BW560" s="226"/>
      <c r="BX560" s="222"/>
      <c r="BY560" s="123"/>
      <c r="BZ560" s="123"/>
      <c r="CA560" s="123"/>
      <c r="CB560" s="123"/>
      <c r="CC560" s="123"/>
      <c r="CD560" s="123"/>
      <c r="CE560" s="123"/>
      <c r="CF560" s="123"/>
      <c r="CG560" s="123"/>
      <c r="CH560" s="123"/>
      <c r="CI560" s="123"/>
      <c r="CJ560" s="123"/>
      <c r="CK560" s="123"/>
      <c r="CL560" s="123"/>
      <c r="CM560" s="123"/>
      <c r="CN560" s="123"/>
      <c r="CO560" s="123"/>
      <c r="CP560" s="123"/>
      <c r="CQ560" s="123"/>
      <c r="CR560" s="123"/>
      <c r="CS560" s="123"/>
      <c r="CT560" s="123"/>
      <c r="CU560" s="123"/>
      <c r="CV560" s="123"/>
      <c r="CW560" s="123"/>
      <c r="CX560" s="123"/>
      <c r="CY560" s="123"/>
      <c r="CZ560" s="123"/>
      <c r="DA560" s="123"/>
      <c r="DB560" s="123"/>
      <c r="DC560" s="123"/>
      <c r="DD560" s="123"/>
      <c r="DE560" s="123"/>
      <c r="DF560" s="123"/>
      <c r="DG560" s="123"/>
      <c r="DH560" s="123"/>
      <c r="DI560" s="123"/>
      <c r="DJ560" s="123"/>
      <c r="DK560" s="123"/>
      <c r="DL560" s="123"/>
      <c r="DM560" s="123"/>
      <c r="DN560" s="123"/>
      <c r="DO560" s="123"/>
      <c r="DP560" s="123"/>
      <c r="DQ560" s="123"/>
      <c r="DR560" s="123"/>
      <c r="DS560" s="123"/>
      <c r="DT560" s="123"/>
      <c r="DU560" s="123"/>
      <c r="DV560" s="123"/>
      <c r="DW560" s="123"/>
      <c r="DX560" s="123"/>
      <c r="DY560" s="123"/>
      <c r="DZ560" s="123"/>
      <c r="EA560" s="123"/>
      <c r="EB560" s="123"/>
      <c r="EC560" s="123"/>
      <c r="ED560" s="123"/>
      <c r="EE560" s="123"/>
      <c r="EF560" s="123"/>
      <c r="EG560" s="123"/>
      <c r="EH560" s="123"/>
      <c r="EI560" s="123"/>
      <c r="EJ560" s="123"/>
      <c r="EK560" s="123"/>
      <c r="EL560" s="123"/>
      <c r="EM560" s="123"/>
      <c r="EN560" s="123"/>
      <c r="EO560" s="123"/>
      <c r="EP560" s="123"/>
      <c r="EQ560" s="123"/>
      <c r="ER560" s="123"/>
      <c r="ES560" s="123"/>
      <c r="ET560" s="123"/>
      <c r="EU560" s="123"/>
      <c r="EV560" s="123"/>
      <c r="EW560" s="123"/>
      <c r="EX560" s="123"/>
      <c r="EY560" s="123"/>
      <c r="EZ560" s="123"/>
      <c r="FA560" s="123"/>
      <c r="FB560" s="123"/>
      <c r="FC560" s="123"/>
      <c r="FD560" s="123"/>
      <c r="FE560" s="123"/>
      <c r="FF560" s="123"/>
      <c r="FG560" s="123"/>
      <c r="FH560" s="123"/>
      <c r="FI560" s="123"/>
      <c r="FJ560" s="123"/>
      <c r="FK560" s="123"/>
      <c r="FL560" s="123"/>
      <c r="FM560" s="123"/>
      <c r="FN560" s="123"/>
      <c r="FO560" s="123"/>
      <c r="FP560" s="123"/>
      <c r="FQ560" s="123"/>
      <c r="FR560" s="123"/>
      <c r="FS560" s="123"/>
      <c r="FT560" s="123"/>
      <c r="FU560" s="123"/>
      <c r="FV560" s="123"/>
      <c r="FW560" s="123"/>
      <c r="FX560" s="123"/>
      <c r="FY560" s="123"/>
      <c r="FZ560" s="123"/>
      <c r="GA560" s="123"/>
      <c r="GB560" s="123"/>
      <c r="GC560" s="123"/>
      <c r="GD560" s="123"/>
      <c r="GE560" s="123"/>
      <c r="GF560" s="123"/>
      <c r="GG560" s="123"/>
      <c r="GH560" s="123"/>
      <c r="GI560" s="123"/>
      <c r="GJ560" s="123"/>
      <c r="GK560" s="123"/>
      <c r="GL560" s="123"/>
      <c r="GM560" s="123"/>
      <c r="GN560" s="123"/>
      <c r="GO560" s="123"/>
      <c r="GP560" s="123"/>
      <c r="GQ560" s="123"/>
      <c r="GR560" s="123"/>
      <c r="GS560" s="123"/>
      <c r="GT560" s="123"/>
      <c r="GU560" s="123"/>
      <c r="GV560" s="123"/>
      <c r="GW560" s="123"/>
      <c r="GX560" s="123"/>
      <c r="GY560" s="123"/>
      <c r="GZ560" s="123"/>
      <c r="HA560" s="123"/>
      <c r="HB560" s="123"/>
      <c r="HC560" s="123"/>
      <c r="HD560" s="123"/>
      <c r="HE560" s="123"/>
      <c r="HF560" s="123"/>
      <c r="HG560" s="123"/>
      <c r="HH560" s="123"/>
      <c r="HI560" s="123"/>
      <c r="HJ560" s="123"/>
      <c r="HK560" s="123"/>
      <c r="HL560" s="123"/>
      <c r="HM560" s="123"/>
      <c r="HN560" s="123"/>
      <c r="HO560" s="123"/>
      <c r="HP560" s="123"/>
      <c r="HQ560" s="123"/>
      <c r="HR560" s="123"/>
      <c r="HS560" s="123"/>
      <c r="HT560" s="123"/>
      <c r="HU560" s="123"/>
      <c r="HV560" s="123"/>
      <c r="HW560" s="123"/>
      <c r="HX560" s="123"/>
      <c r="HY560" s="123"/>
      <c r="HZ560" s="123"/>
      <c r="IA560" s="123"/>
      <c r="IB560" s="123"/>
      <c r="IC560" s="123"/>
      <c r="ID560" s="123"/>
      <c r="IE560" s="123"/>
      <c r="IF560" s="123"/>
      <c r="IG560" s="123"/>
      <c r="IH560" s="123"/>
      <c r="II560" s="123"/>
      <c r="IJ560" s="123"/>
      <c r="IK560" s="123"/>
      <c r="IL560" s="123"/>
      <c r="IM560" s="123"/>
      <c r="IN560" s="123"/>
      <c r="IO560" s="123"/>
      <c r="IP560" s="123"/>
      <c r="IQ560" s="123"/>
      <c r="IR560" s="123"/>
      <c r="IS560" s="123"/>
      <c r="IT560" s="123"/>
      <c r="IU560" s="123"/>
      <c r="IV560" s="123"/>
      <c r="IW560" s="123"/>
      <c r="IX560" s="123"/>
      <c r="IY560" s="123"/>
      <c r="IZ560" s="123"/>
      <c r="JA560" s="123"/>
      <c r="JB560" s="123"/>
      <c r="JC560" s="123"/>
      <c r="JD560" s="123"/>
      <c r="JE560" s="123"/>
      <c r="JF560" s="123"/>
      <c r="JG560" s="123"/>
      <c r="JH560" s="123"/>
      <c r="JI560" s="123"/>
      <c r="JJ560" s="123"/>
      <c r="JK560" s="123"/>
      <c r="JL560" s="123"/>
      <c r="JM560" s="123"/>
      <c r="JN560" s="123"/>
      <c r="JO560" s="123"/>
      <c r="JP560" s="123"/>
      <c r="JQ560" s="123"/>
      <c r="JR560" s="123"/>
      <c r="JS560" s="123"/>
      <c r="JT560" s="123"/>
      <c r="JU560" s="123"/>
      <c r="JV560" s="123"/>
      <c r="JW560" s="123"/>
      <c r="JX560" s="123"/>
      <c r="JY560" s="123"/>
      <c r="JZ560" s="123"/>
      <c r="KA560" s="123"/>
      <c r="KB560" s="123"/>
      <c r="KC560" s="123"/>
      <c r="KD560" s="123"/>
      <c r="KE560" s="123"/>
      <c r="KF560" s="123"/>
      <c r="KG560" s="123"/>
      <c r="KH560" s="123"/>
      <c r="KI560" s="123"/>
      <c r="KJ560" s="123"/>
      <c r="KK560" s="123"/>
      <c r="KL560" s="123"/>
      <c r="KM560" s="123"/>
      <c r="KN560" s="123"/>
      <c r="KO560" s="123"/>
      <c r="KP560" s="123"/>
      <c r="KQ560" s="123"/>
      <c r="KR560" s="123"/>
      <c r="KS560" s="123"/>
      <c r="KT560" s="123"/>
      <c r="KU560" s="123"/>
      <c r="KV560" s="123"/>
      <c r="KW560" s="123"/>
      <c r="KX560" s="123"/>
      <c r="KY560" s="123"/>
      <c r="KZ560" s="123"/>
      <c r="LA560" s="123"/>
      <c r="LB560" s="123"/>
      <c r="LC560" s="123"/>
      <c r="LD560" s="123"/>
      <c r="LE560" s="123"/>
      <c r="LF560" s="123"/>
      <c r="LG560" s="123"/>
      <c r="LH560" s="123"/>
      <c r="LI560" s="123"/>
      <c r="LJ560" s="123"/>
      <c r="LK560" s="123"/>
      <c r="LL560" s="123"/>
      <c r="LM560" s="123"/>
      <c r="LN560" s="123"/>
      <c r="LO560" s="123"/>
      <c r="LP560" s="123"/>
      <c r="LQ560" s="123"/>
      <c r="LR560" s="123"/>
      <c r="LS560" s="123"/>
      <c r="LT560" s="123"/>
      <c r="LU560" s="123"/>
      <c r="LV560" s="123"/>
      <c r="LW560" s="123"/>
      <c r="LX560" s="123"/>
      <c r="LY560" s="123"/>
      <c r="LZ560" s="123"/>
      <c r="MA560" s="123"/>
      <c r="MB560" s="123"/>
      <c r="MC560" s="123"/>
      <c r="MD560" s="123"/>
      <c r="ME560" s="123"/>
      <c r="MF560" s="123"/>
      <c r="MG560" s="123"/>
      <c r="MH560" s="123"/>
      <c r="MI560" s="123"/>
      <c r="MJ560" s="123"/>
      <c r="MK560" s="123"/>
      <c r="ML560" s="123"/>
      <c r="MM560" s="123"/>
      <c r="MN560" s="123"/>
      <c r="MO560" s="123"/>
      <c r="MP560" s="123"/>
      <c r="MQ560" s="123"/>
      <c r="MS560" s="224"/>
      <c r="MT560" s="378">
        <f>(COUNTA($O529:$BB558)/2)-SUM(MV560:NK560)</f>
        <v>0</v>
      </c>
      <c r="MU560" s="379"/>
      <c r="MV560" s="380">
        <f>SUM(MV529:MW558)</f>
        <v>0</v>
      </c>
      <c r="MW560" s="380"/>
      <c r="MX560" s="380">
        <f>SUM(MX529:MY558)</f>
        <v>0</v>
      </c>
      <c r="MY560" s="380"/>
      <c r="MZ560" s="380">
        <f>SUM(MZ529:NA558)</f>
        <v>0</v>
      </c>
      <c r="NA560" s="380"/>
      <c r="NB560" s="380">
        <f>SUM(NB529:NC558)</f>
        <v>0</v>
      </c>
      <c r="NC560" s="380"/>
      <c r="ND560" s="380">
        <f>SUM(ND529:NE558)</f>
        <v>0</v>
      </c>
      <c r="NE560" s="380"/>
      <c r="NF560" s="380">
        <f>SUM(NF529:NG558)</f>
        <v>0</v>
      </c>
      <c r="NG560" s="380"/>
      <c r="NH560" s="380">
        <f>SUM(NH529:NI558)</f>
        <v>0</v>
      </c>
      <c r="NI560" s="380"/>
      <c r="NJ560" s="380">
        <f>SUM(NJ529:NK558)</f>
        <v>0</v>
      </c>
      <c r="NK560" s="380"/>
      <c r="NL560" s="376">
        <f>SUM(NL529:NM558)</f>
        <v>0</v>
      </c>
      <c r="NM560" s="377"/>
      <c r="NN560" s="350"/>
    </row>
    <row r="561" spans="1:384" ht="10.199999999999999" customHeight="1" thickBot="1">
      <c r="B561" s="337"/>
      <c r="C561" s="44"/>
      <c r="D561" s="44"/>
      <c r="E561" s="44"/>
      <c r="F561" s="44"/>
      <c r="G561" s="44"/>
      <c r="H561" s="44"/>
      <c r="I561" s="44"/>
      <c r="J561" s="44"/>
      <c r="K561" s="44"/>
      <c r="L561" s="44"/>
      <c r="M561" s="44"/>
      <c r="N561" s="44"/>
      <c r="O561" s="44"/>
      <c r="P561" s="44"/>
      <c r="Q561" s="44"/>
      <c r="R561" s="44"/>
      <c r="S561" s="44"/>
      <c r="T561" s="44"/>
      <c r="U561" s="44"/>
      <c r="V561" s="44"/>
      <c r="W561" s="44"/>
      <c r="X561" s="44"/>
      <c r="Y561" s="44"/>
      <c r="Z561" s="44"/>
      <c r="AA561" s="44"/>
      <c r="AB561" s="44"/>
      <c r="AC561" s="44"/>
      <c r="AD561" s="44"/>
      <c r="AE561" s="44"/>
      <c r="AF561" s="44"/>
      <c r="AG561" s="44"/>
      <c r="AH561" s="44"/>
      <c r="AI561" s="44"/>
      <c r="AJ561" s="44"/>
      <c r="AK561" s="44"/>
      <c r="AL561" s="44"/>
      <c r="AM561" s="44"/>
      <c r="AN561" s="44"/>
      <c r="AO561" s="44"/>
      <c r="AP561" s="44"/>
      <c r="AQ561" s="44"/>
      <c r="AR561" s="44"/>
      <c r="AS561" s="44"/>
      <c r="AT561" s="44"/>
      <c r="AU561" s="44"/>
      <c r="AV561" s="44"/>
      <c r="AW561" s="44"/>
      <c r="AX561" s="44"/>
      <c r="AY561" s="44"/>
      <c r="AZ561" s="44"/>
      <c r="BA561" s="44"/>
      <c r="BB561" s="44"/>
      <c r="BC561" s="44"/>
      <c r="BD561" s="45"/>
      <c r="BE561" s="45"/>
      <c r="BF561" s="45"/>
      <c r="BG561" s="45"/>
      <c r="BH561" s="45"/>
      <c r="BI561" s="45"/>
      <c r="BJ561" s="45"/>
      <c r="BL561" s="45"/>
      <c r="BM561" s="45"/>
      <c r="BN561" s="45"/>
      <c r="BO561" s="45"/>
      <c r="BP561" s="45"/>
      <c r="BR561" s="45"/>
      <c r="BS561" s="44"/>
      <c r="BT561" s="45"/>
      <c r="BU561" s="223"/>
      <c r="BV561" s="223"/>
      <c r="BW561" s="223"/>
      <c r="BX561" s="223"/>
      <c r="BY561" s="169"/>
      <c r="BZ561" s="169"/>
      <c r="CA561" s="169"/>
      <c r="CB561" s="169"/>
      <c r="CC561" s="169"/>
      <c r="CD561" s="169"/>
      <c r="CE561" s="169"/>
      <c r="CF561" s="169"/>
      <c r="CG561" s="169"/>
      <c r="CH561" s="169"/>
      <c r="CI561" s="169"/>
      <c r="CJ561" s="169"/>
      <c r="CK561" s="169"/>
      <c r="CL561" s="169"/>
      <c r="CM561" s="169"/>
      <c r="CN561" s="169"/>
      <c r="CO561" s="169"/>
      <c r="CP561" s="169"/>
      <c r="CQ561" s="169"/>
      <c r="CR561" s="169"/>
      <c r="CS561" s="169"/>
      <c r="CT561" s="169"/>
      <c r="CU561" s="169"/>
      <c r="CV561" s="169"/>
      <c r="CW561" s="169"/>
      <c r="CX561" s="169"/>
      <c r="CY561" s="169"/>
      <c r="CZ561" s="169"/>
      <c r="DA561" s="169"/>
      <c r="DB561" s="169"/>
      <c r="DC561" s="169"/>
      <c r="DD561" s="169"/>
      <c r="DE561" s="169"/>
      <c r="EV561" s="338"/>
      <c r="EW561" s="338"/>
      <c r="EX561" s="338"/>
      <c r="EY561" s="338"/>
      <c r="EZ561" s="338"/>
      <c r="FA561" s="338"/>
      <c r="FB561" s="338"/>
      <c r="FC561" s="338"/>
      <c r="FD561" s="338"/>
      <c r="FE561" s="338"/>
      <c r="FF561" s="338"/>
      <c r="FG561" s="338"/>
      <c r="FH561" s="338"/>
      <c r="FI561" s="338"/>
      <c r="FJ561" s="338"/>
      <c r="FK561" s="338"/>
      <c r="FL561" s="338"/>
      <c r="FM561" s="338"/>
      <c r="FN561" s="338"/>
      <c r="FO561" s="338"/>
      <c r="FP561" s="338"/>
      <c r="FQ561" s="338"/>
      <c r="FR561" s="338"/>
      <c r="FS561" s="338"/>
      <c r="FT561" s="338"/>
      <c r="FU561" s="338"/>
      <c r="FV561" s="338"/>
      <c r="FW561" s="338"/>
      <c r="FX561" s="338"/>
      <c r="FY561" s="338"/>
      <c r="FZ561" s="338"/>
      <c r="GA561" s="338"/>
      <c r="GB561" s="338"/>
      <c r="GC561" s="338"/>
      <c r="GD561" s="338"/>
      <c r="GE561" s="338"/>
      <c r="GF561" s="338"/>
      <c r="GG561" s="338"/>
      <c r="GH561" s="338"/>
      <c r="GI561" s="338"/>
      <c r="GK561" s="338"/>
      <c r="GL561" s="338"/>
      <c r="GM561" s="338"/>
      <c r="GN561" s="338"/>
      <c r="GO561" s="338"/>
      <c r="GP561" s="338"/>
      <c r="GQ561" s="338"/>
      <c r="GR561" s="338"/>
      <c r="GS561" s="338"/>
      <c r="GT561" s="338"/>
      <c r="GU561" s="338"/>
      <c r="GV561" s="338"/>
      <c r="GW561" s="338"/>
      <c r="GX561" s="338"/>
      <c r="GY561" s="338"/>
      <c r="GZ561" s="338"/>
      <c r="HA561" s="338"/>
      <c r="HB561" s="338"/>
      <c r="HC561" s="338"/>
      <c r="HD561" s="338"/>
      <c r="HE561" s="338"/>
      <c r="HF561" s="338"/>
      <c r="HG561" s="338"/>
      <c r="HH561" s="338"/>
      <c r="HI561" s="338"/>
      <c r="HJ561" s="338"/>
      <c r="HK561" s="338"/>
      <c r="HL561" s="338"/>
      <c r="HM561" s="338"/>
      <c r="HN561" s="338"/>
      <c r="HO561" s="338"/>
      <c r="HP561" s="338"/>
      <c r="HQ561" s="338"/>
      <c r="HR561" s="338"/>
      <c r="HS561" s="338"/>
      <c r="HT561" s="338"/>
      <c r="HU561" s="338"/>
      <c r="HV561" s="338"/>
      <c r="HW561" s="338"/>
      <c r="HX561" s="338"/>
      <c r="HZ561" s="338"/>
      <c r="IA561" s="338"/>
      <c r="IB561" s="338"/>
      <c r="IC561" s="338"/>
      <c r="ID561" s="338"/>
      <c r="IE561" s="338"/>
      <c r="IF561" s="338"/>
      <c r="IG561" s="338"/>
      <c r="IH561" s="338"/>
      <c r="II561" s="338"/>
      <c r="IJ561" s="338"/>
      <c r="IK561" s="338"/>
      <c r="IL561" s="338"/>
      <c r="IM561" s="338"/>
      <c r="IN561" s="338"/>
      <c r="IO561" s="338"/>
      <c r="IP561" s="338"/>
      <c r="IQ561" s="338"/>
      <c r="IR561" s="338"/>
      <c r="IS561" s="338"/>
      <c r="IT561" s="338"/>
      <c r="IU561" s="338"/>
      <c r="IV561" s="338"/>
      <c r="IW561" s="338"/>
      <c r="IX561" s="338"/>
      <c r="IY561" s="338"/>
      <c r="IZ561" s="338"/>
      <c r="JA561" s="338"/>
      <c r="JB561" s="338"/>
      <c r="JC561" s="338"/>
      <c r="JD561" s="338"/>
      <c r="JE561" s="338"/>
      <c r="JF561" s="338"/>
      <c r="JG561" s="338"/>
      <c r="JH561" s="338"/>
      <c r="JI561" s="338"/>
      <c r="JJ561" s="338"/>
      <c r="JK561" s="338"/>
      <c r="JL561" s="338"/>
      <c r="JM561" s="338"/>
      <c r="JO561" s="338"/>
      <c r="JP561" s="338"/>
      <c r="JQ561" s="338"/>
      <c r="JR561" s="338"/>
      <c r="JS561" s="338"/>
      <c r="JT561" s="338"/>
      <c r="JU561" s="338"/>
      <c r="JV561" s="338"/>
      <c r="JW561" s="338"/>
      <c r="JX561" s="338"/>
      <c r="JY561" s="338"/>
      <c r="JZ561" s="338"/>
      <c r="KA561" s="338"/>
      <c r="KB561" s="338"/>
      <c r="KC561" s="338"/>
      <c r="KD561" s="338"/>
      <c r="KE561" s="338"/>
      <c r="KF561" s="338"/>
      <c r="KG561" s="338"/>
      <c r="KH561" s="338"/>
      <c r="KI561" s="338"/>
      <c r="KJ561" s="338"/>
      <c r="KK561" s="338"/>
      <c r="KL561" s="338"/>
      <c r="KM561" s="338"/>
      <c r="KN561" s="338"/>
      <c r="KO561" s="338"/>
      <c r="KP561" s="338"/>
      <c r="KQ561" s="338"/>
      <c r="KR561" s="338"/>
      <c r="KS561" s="338"/>
      <c r="KT561" s="338"/>
      <c r="KU561" s="338"/>
      <c r="KV561" s="338"/>
      <c r="KW561" s="338"/>
      <c r="KX561" s="338"/>
      <c r="KY561" s="338"/>
      <c r="KZ561" s="338"/>
      <c r="LA561" s="338"/>
      <c r="LB561" s="338"/>
      <c r="LD561" s="338"/>
      <c r="LE561" s="338"/>
      <c r="LF561" s="338"/>
      <c r="LG561" s="338"/>
      <c r="LH561" s="338"/>
      <c r="LI561" s="338"/>
      <c r="LJ561" s="338"/>
      <c r="LK561" s="338"/>
      <c r="LL561" s="338"/>
      <c r="LM561" s="338"/>
      <c r="LN561" s="338"/>
      <c r="LO561" s="338"/>
      <c r="LP561" s="338"/>
      <c r="LQ561" s="338"/>
      <c r="LR561" s="338"/>
      <c r="LS561" s="338"/>
      <c r="LT561" s="338"/>
      <c r="LU561" s="338"/>
      <c r="LV561" s="338"/>
      <c r="LW561" s="338"/>
      <c r="LX561" s="338"/>
      <c r="LY561" s="338"/>
      <c r="LZ561" s="338"/>
      <c r="MA561" s="338"/>
      <c r="MB561" s="338"/>
      <c r="MC561" s="338"/>
      <c r="MD561" s="338"/>
      <c r="ME561" s="338"/>
      <c r="MF561" s="338"/>
      <c r="MG561" s="338"/>
      <c r="MH561" s="338"/>
      <c r="MI561" s="338"/>
      <c r="MJ561" s="338"/>
      <c r="MK561" s="338"/>
      <c r="ML561" s="338"/>
      <c r="MM561" s="338"/>
      <c r="MN561" s="338"/>
      <c r="MO561" s="338"/>
      <c r="MP561" s="338"/>
      <c r="MQ561" s="338"/>
      <c r="MT561" s="316"/>
      <c r="MU561" s="316"/>
      <c r="MV561" s="316"/>
      <c r="MW561" s="316"/>
      <c r="MX561" s="316"/>
      <c r="MY561" s="316"/>
      <c r="MZ561" s="316"/>
      <c r="NA561" s="316"/>
      <c r="NB561" s="316"/>
      <c r="NC561" s="316"/>
      <c r="ND561" s="316"/>
      <c r="NE561" s="316"/>
      <c r="NF561" s="316"/>
      <c r="NG561" s="316"/>
      <c r="NH561" s="316"/>
      <c r="NI561" s="316"/>
      <c r="NJ561" s="316"/>
      <c r="NK561" s="316"/>
      <c r="NL561" s="316"/>
      <c r="NM561" s="316"/>
      <c r="NN561" s="350"/>
    </row>
    <row r="562" spans="1:384" ht="18" customHeight="1" thickBot="1">
      <c r="A562" s="26">
        <v>17</v>
      </c>
      <c r="B562" s="337"/>
      <c r="C562" s="320">
        <f>Conges!$B$19</f>
        <v>44912</v>
      </c>
      <c r="D562" s="321"/>
      <c r="E562" s="321"/>
      <c r="F562" s="321"/>
      <c r="G562" s="321"/>
      <c r="H562" s="321"/>
      <c r="I562" s="321"/>
      <c r="J562" s="321"/>
      <c r="K562" s="321"/>
      <c r="L562" s="321"/>
      <c r="M562" s="321"/>
      <c r="N562" s="321"/>
      <c r="O562" s="321"/>
      <c r="P562" s="321"/>
      <c r="Q562" s="321"/>
      <c r="R562" s="321"/>
      <c r="S562" s="321"/>
      <c r="T562" s="321"/>
      <c r="U562" s="321"/>
      <c r="V562" s="321"/>
      <c r="W562" s="321"/>
      <c r="X562" s="321"/>
      <c r="Y562" s="321"/>
      <c r="Z562" s="321"/>
      <c r="AA562" s="321"/>
      <c r="AB562" s="321"/>
      <c r="AC562" s="321"/>
      <c r="AD562" s="321"/>
      <c r="AE562" s="321"/>
      <c r="AF562" s="321"/>
      <c r="AG562" s="321"/>
      <c r="AH562" s="321"/>
      <c r="AI562" s="321"/>
      <c r="AJ562" s="321"/>
      <c r="AK562" s="321"/>
      <c r="AL562" s="321"/>
      <c r="AM562" s="321"/>
      <c r="AN562" s="321"/>
      <c r="AO562" s="321"/>
      <c r="AP562" s="321"/>
      <c r="AQ562" s="321"/>
      <c r="AR562" s="321"/>
      <c r="AS562" s="321"/>
      <c r="AT562" s="321"/>
      <c r="AU562" s="321"/>
      <c r="AV562" s="321"/>
      <c r="AW562" s="321"/>
      <c r="AX562" s="321"/>
      <c r="AY562" s="321"/>
      <c r="AZ562" s="321"/>
      <c r="BA562" s="321"/>
      <c r="BB562" s="321"/>
      <c r="BC562" s="321"/>
      <c r="BD562" s="370"/>
      <c r="BE562" s="359" t="s">
        <v>13</v>
      </c>
      <c r="BF562" s="360"/>
      <c r="BG562" s="363"/>
      <c r="BH562" s="353" t="s">
        <v>54</v>
      </c>
      <c r="BI562" s="353"/>
      <c r="BJ562" s="353" t="s">
        <v>46</v>
      </c>
      <c r="BK562" s="332"/>
      <c r="BL562" s="353" t="s">
        <v>69</v>
      </c>
      <c r="BM562" s="353" t="s">
        <v>70</v>
      </c>
      <c r="BN562" s="353" t="s">
        <v>73</v>
      </c>
      <c r="BO562" s="353" t="s">
        <v>74</v>
      </c>
      <c r="BP562" s="353" t="s">
        <v>71</v>
      </c>
      <c r="BQ562" s="353" t="s">
        <v>72</v>
      </c>
      <c r="BR562" s="393" t="s">
        <v>62</v>
      </c>
      <c r="BS562" s="391" t="s">
        <v>68</v>
      </c>
      <c r="BT562" s="362"/>
      <c r="BU562" s="395" t="str">
        <f>BU$2</f>
        <v>Heures Pointés Reel +ind</v>
      </c>
      <c r="BV562" s="397" t="str">
        <f>BV$2</f>
        <v>Heures Cumules Reel + ind</v>
      </c>
      <c r="BW562" s="395"/>
      <c r="BX562" s="397"/>
      <c r="BY562" s="169"/>
      <c r="BZ562" s="169"/>
      <c r="CA562" s="169"/>
      <c r="CB562" s="169"/>
      <c r="CC562" s="169"/>
      <c r="CD562" s="169"/>
      <c r="CE562" s="169"/>
      <c r="CF562" s="169"/>
      <c r="CG562" s="169"/>
      <c r="CH562" s="169"/>
      <c r="CI562" s="169"/>
      <c r="CJ562" s="169"/>
      <c r="CK562" s="169"/>
      <c r="CL562" s="169"/>
      <c r="CM562" s="169"/>
      <c r="CN562" s="169"/>
      <c r="CO562" s="169"/>
      <c r="CP562" s="169"/>
      <c r="CQ562" s="169"/>
      <c r="CR562" s="169"/>
      <c r="CS562" s="169"/>
      <c r="CT562" s="169"/>
      <c r="CU562" s="169"/>
      <c r="CV562" s="169"/>
      <c r="CW562" s="169"/>
      <c r="CX562" s="169"/>
      <c r="CY562" s="169"/>
      <c r="CZ562" s="169"/>
      <c r="DA562" s="169"/>
      <c r="DB562" s="169"/>
      <c r="DC562" s="169"/>
      <c r="DD562" s="169"/>
      <c r="DE562" s="169"/>
      <c r="EV562" s="338"/>
      <c r="EW562" s="338"/>
      <c r="EX562" s="338"/>
      <c r="EY562" s="338"/>
      <c r="EZ562" s="338"/>
      <c r="FA562" s="338"/>
      <c r="FB562" s="338"/>
      <c r="FC562" s="338"/>
      <c r="FD562" s="338"/>
      <c r="FE562" s="338"/>
      <c r="FF562" s="338"/>
      <c r="FG562" s="338"/>
      <c r="FH562" s="338"/>
      <c r="FI562" s="338"/>
      <c r="FJ562" s="338"/>
      <c r="FK562" s="338"/>
      <c r="FL562" s="338"/>
      <c r="FM562" s="338"/>
      <c r="FN562" s="338"/>
      <c r="FO562" s="338"/>
      <c r="FP562" s="338"/>
      <c r="FQ562" s="338"/>
      <c r="FR562" s="338"/>
      <c r="FS562" s="338"/>
      <c r="FT562" s="338"/>
      <c r="FU562" s="338"/>
      <c r="FV562" s="338"/>
      <c r="FW562" s="338"/>
      <c r="FX562" s="338"/>
      <c r="FY562" s="338"/>
      <c r="FZ562" s="338"/>
      <c r="GA562" s="338"/>
      <c r="GB562" s="338"/>
      <c r="GC562" s="338"/>
      <c r="GD562" s="338"/>
      <c r="GE562" s="338"/>
      <c r="GF562" s="338"/>
      <c r="GG562" s="338"/>
      <c r="GH562" s="338"/>
      <c r="GI562" s="338"/>
      <c r="GK562" s="338"/>
      <c r="GL562" s="338"/>
      <c r="GM562" s="338"/>
      <c r="GN562" s="338"/>
      <c r="GO562" s="338"/>
      <c r="GP562" s="338"/>
      <c r="GQ562" s="338"/>
      <c r="GR562" s="338"/>
      <c r="GS562" s="338"/>
      <c r="GT562" s="338"/>
      <c r="GU562" s="338"/>
      <c r="GV562" s="338"/>
      <c r="GW562" s="338"/>
      <c r="GX562" s="338"/>
      <c r="GY562" s="338"/>
      <c r="GZ562" s="338"/>
      <c r="HA562" s="338"/>
      <c r="HB562" s="338"/>
      <c r="HC562" s="338"/>
      <c r="HD562" s="338"/>
      <c r="HE562" s="338"/>
      <c r="HF562" s="338"/>
      <c r="HG562" s="338"/>
      <c r="HH562" s="338"/>
      <c r="HI562" s="338"/>
      <c r="HJ562" s="338"/>
      <c r="HK562" s="338"/>
      <c r="HL562" s="338"/>
      <c r="HM562" s="338"/>
      <c r="HN562" s="338"/>
      <c r="HO562" s="338"/>
      <c r="HP562" s="338"/>
      <c r="HQ562" s="338"/>
      <c r="HR562" s="338"/>
      <c r="HS562" s="338"/>
      <c r="HT562" s="338"/>
      <c r="HU562" s="338"/>
      <c r="HV562" s="338"/>
      <c r="HW562" s="338"/>
      <c r="HX562" s="338"/>
      <c r="HZ562" s="338"/>
      <c r="IA562" s="338"/>
      <c r="IB562" s="338"/>
      <c r="IC562" s="338"/>
      <c r="ID562" s="338"/>
      <c r="IE562" s="338"/>
      <c r="IF562" s="338"/>
      <c r="IG562" s="338"/>
      <c r="IH562" s="338"/>
      <c r="II562" s="338"/>
      <c r="IJ562" s="338"/>
      <c r="IK562" s="338"/>
      <c r="IL562" s="338"/>
      <c r="IM562" s="338"/>
      <c r="IN562" s="338"/>
      <c r="IO562" s="338"/>
      <c r="IP562" s="338"/>
      <c r="IQ562" s="338"/>
      <c r="IR562" s="338"/>
      <c r="IS562" s="338"/>
      <c r="IT562" s="338"/>
      <c r="IU562" s="338"/>
      <c r="IV562" s="338"/>
      <c r="IW562" s="338"/>
      <c r="IX562" s="338"/>
      <c r="IY562" s="338"/>
      <c r="IZ562" s="338"/>
      <c r="JA562" s="338"/>
      <c r="JB562" s="338"/>
      <c r="JC562" s="338"/>
      <c r="JD562" s="338"/>
      <c r="JE562" s="338"/>
      <c r="JF562" s="338"/>
      <c r="JG562" s="338"/>
      <c r="JH562" s="338"/>
      <c r="JI562" s="338"/>
      <c r="JJ562" s="338"/>
      <c r="JK562" s="338"/>
      <c r="JL562" s="338"/>
      <c r="JM562" s="338"/>
      <c r="JO562" s="338"/>
      <c r="JP562" s="338"/>
      <c r="JQ562" s="338"/>
      <c r="JR562" s="338"/>
      <c r="JS562" s="338"/>
      <c r="JT562" s="338"/>
      <c r="JU562" s="338"/>
      <c r="JV562" s="338"/>
      <c r="JW562" s="338"/>
      <c r="JX562" s="338"/>
      <c r="JY562" s="338"/>
      <c r="JZ562" s="338"/>
      <c r="KA562" s="338"/>
      <c r="KB562" s="338"/>
      <c r="KC562" s="338"/>
      <c r="KD562" s="338"/>
      <c r="KE562" s="338"/>
      <c r="KF562" s="338"/>
      <c r="KG562" s="338"/>
      <c r="KH562" s="338"/>
      <c r="KI562" s="338"/>
      <c r="KJ562" s="338"/>
      <c r="KK562" s="338"/>
      <c r="KL562" s="338"/>
      <c r="KM562" s="338"/>
      <c r="KN562" s="338"/>
      <c r="KO562" s="338"/>
      <c r="KP562" s="338"/>
      <c r="KQ562" s="338"/>
      <c r="KR562" s="338"/>
      <c r="KS562" s="338"/>
      <c r="KT562" s="338"/>
      <c r="KU562" s="338"/>
      <c r="KV562" s="338"/>
      <c r="KW562" s="338"/>
      <c r="KX562" s="338"/>
      <c r="KY562" s="338"/>
      <c r="KZ562" s="338"/>
      <c r="LA562" s="338"/>
      <c r="LB562" s="338"/>
      <c r="LD562" s="338"/>
      <c r="LE562" s="338"/>
      <c r="LF562" s="338"/>
      <c r="LG562" s="338"/>
      <c r="LH562" s="338"/>
      <c r="LI562" s="338"/>
      <c r="LJ562" s="338"/>
      <c r="LK562" s="338"/>
      <c r="LL562" s="338"/>
      <c r="LM562" s="338"/>
      <c r="LN562" s="338"/>
      <c r="LO562" s="338"/>
      <c r="LP562" s="338"/>
      <c r="LQ562" s="338"/>
      <c r="LR562" s="338"/>
      <c r="LS562" s="338"/>
      <c r="LT562" s="338"/>
      <c r="LU562" s="338"/>
      <c r="LV562" s="338"/>
      <c r="LW562" s="338"/>
      <c r="LX562" s="338"/>
      <c r="LY562" s="338"/>
      <c r="LZ562" s="338"/>
      <c r="MA562" s="338"/>
      <c r="MB562" s="338"/>
      <c r="MC562" s="338"/>
      <c r="MD562" s="338"/>
      <c r="ME562" s="338"/>
      <c r="MF562" s="338"/>
      <c r="MG562" s="338"/>
      <c r="MH562" s="338"/>
      <c r="MI562" s="338"/>
      <c r="MJ562" s="338"/>
      <c r="MK562" s="338"/>
      <c r="ML562" s="338"/>
      <c r="MM562" s="338"/>
      <c r="MN562" s="338"/>
      <c r="MO562" s="338"/>
      <c r="MP562" s="338"/>
      <c r="MQ562" s="338"/>
      <c r="MT562" s="381" t="s">
        <v>12</v>
      </c>
      <c r="MU562" s="381"/>
      <c r="MV562" s="381"/>
      <c r="MW562" s="381"/>
      <c r="MX562" s="381"/>
      <c r="MY562" s="381"/>
      <c r="MZ562" s="381"/>
      <c r="NA562" s="381"/>
      <c r="NB562" s="381"/>
      <c r="NC562" s="381"/>
      <c r="ND562" s="381"/>
      <c r="NE562" s="381"/>
      <c r="NF562" s="381"/>
      <c r="NG562" s="381"/>
      <c r="NH562" s="381"/>
      <c r="NI562" s="381"/>
      <c r="NJ562" s="381"/>
      <c r="NK562" s="381"/>
      <c r="NL562" s="381"/>
      <c r="NM562" s="381"/>
      <c r="NN562" s="350"/>
      <c r="NR562" s="330" t="s">
        <v>56</v>
      </c>
      <c r="NS562" s="330"/>
      <c r="NT562" s="330"/>
    </row>
    <row r="563" spans="1:384" ht="10.199999999999999" customHeight="1">
      <c r="A563" s="25"/>
      <c r="B563" s="337"/>
      <c r="C563" s="335">
        <f>C562</f>
        <v>44912</v>
      </c>
      <c r="D563" s="16"/>
      <c r="E563" s="349" t="str">
        <f>$E$3</f>
        <v>Sans Renfort</v>
      </c>
      <c r="F563" s="349"/>
      <c r="G563" s="349"/>
      <c r="H563" s="10"/>
      <c r="I563" s="10"/>
      <c r="J563" s="10"/>
      <c r="K563" s="10"/>
      <c r="L563" s="10"/>
      <c r="M563" s="10"/>
      <c r="N563" s="316">
        <v>7</v>
      </c>
      <c r="O563" s="316"/>
      <c r="P563" s="316">
        <v>8</v>
      </c>
      <c r="Q563" s="316"/>
      <c r="R563" s="316">
        <v>9</v>
      </c>
      <c r="S563" s="316"/>
      <c r="T563" s="316">
        <v>10</v>
      </c>
      <c r="U563" s="316"/>
      <c r="V563" s="316">
        <v>11</v>
      </c>
      <c r="W563" s="316"/>
      <c r="X563" s="316">
        <v>12</v>
      </c>
      <c r="Y563" s="316"/>
      <c r="Z563" s="316">
        <v>13</v>
      </c>
      <c r="AA563" s="316"/>
      <c r="AB563" s="316">
        <v>14</v>
      </c>
      <c r="AC563" s="316"/>
      <c r="AD563" s="316">
        <v>15</v>
      </c>
      <c r="AE563" s="316"/>
      <c r="AF563" s="316">
        <v>16</v>
      </c>
      <c r="AG563" s="316"/>
      <c r="AH563" s="316">
        <v>17</v>
      </c>
      <c r="AI563" s="316"/>
      <c r="AJ563" s="316">
        <v>18</v>
      </c>
      <c r="AK563" s="316"/>
      <c r="AL563" s="316">
        <v>19</v>
      </c>
      <c r="AM563" s="316"/>
      <c r="AN563" s="316">
        <v>20</v>
      </c>
      <c r="AO563" s="316"/>
      <c r="AP563" s="316">
        <v>21</v>
      </c>
      <c r="AQ563" s="316"/>
      <c r="AR563" s="316">
        <v>22</v>
      </c>
      <c r="AS563" s="316"/>
      <c r="AT563" s="316">
        <v>23</v>
      </c>
      <c r="AU563" s="316"/>
      <c r="AV563" s="316">
        <v>24</v>
      </c>
      <c r="AW563" s="316"/>
      <c r="AX563" s="316">
        <v>1</v>
      </c>
      <c r="AY563" s="316"/>
      <c r="AZ563" s="316">
        <v>2</v>
      </c>
      <c r="BA563" s="316"/>
      <c r="BB563" s="316">
        <v>3</v>
      </c>
      <c r="BC563" s="346"/>
      <c r="BD563" s="370"/>
      <c r="BE563" s="361"/>
      <c r="BF563" s="362"/>
      <c r="BG563" s="364"/>
      <c r="BH563" s="354"/>
      <c r="BI563" s="354"/>
      <c r="BJ563" s="354"/>
      <c r="BK563" s="333"/>
      <c r="BL563" s="354"/>
      <c r="BM563" s="354"/>
      <c r="BN563" s="354"/>
      <c r="BO563" s="354"/>
      <c r="BP563" s="354"/>
      <c r="BQ563" s="354"/>
      <c r="BR563" s="394"/>
      <c r="BS563" s="392"/>
      <c r="BT563" s="362"/>
      <c r="BU563" s="396"/>
      <c r="BV563" s="398"/>
      <c r="BW563" s="396"/>
      <c r="BX563" s="398"/>
      <c r="MT563" s="374">
        <v>1</v>
      </c>
      <c r="MU563" s="316"/>
      <c r="MV563" s="316">
        <v>2</v>
      </c>
      <c r="MW563" s="316"/>
      <c r="MX563" s="316">
        <v>3</v>
      </c>
      <c r="MY563" s="316"/>
      <c r="MZ563" s="316">
        <v>4</v>
      </c>
      <c r="NA563" s="316"/>
      <c r="NB563" s="316">
        <v>5</v>
      </c>
      <c r="NC563" s="316"/>
      <c r="ND563" s="316">
        <v>6</v>
      </c>
      <c r="NE563" s="316"/>
      <c r="NF563" s="316">
        <v>7</v>
      </c>
      <c r="NG563" s="316"/>
      <c r="NH563" s="316">
        <v>8</v>
      </c>
      <c r="NI563" s="316"/>
      <c r="NJ563" s="316">
        <v>9</v>
      </c>
      <c r="NK563" s="316"/>
      <c r="NL563" s="382" t="s">
        <v>12</v>
      </c>
      <c r="NM563" s="383"/>
      <c r="NN563" s="350"/>
      <c r="NR563" s="30" t="s">
        <v>57</v>
      </c>
      <c r="NS563" s="30" t="s">
        <v>58</v>
      </c>
      <c r="NT563" s="30" t="s">
        <v>59</v>
      </c>
    </row>
    <row r="564" spans="1:384" ht="10.199999999999999" customHeight="1">
      <c r="A564" s="25"/>
      <c r="B564" s="337"/>
      <c r="C564" s="335"/>
      <c r="D564" s="15"/>
      <c r="E564" s="322" t="str">
        <f>IFERROR(G578*'Chiffres et fonctions'!$J$6,"CA à Produire")</f>
        <v>CA à Produire</v>
      </c>
      <c r="F564" s="322"/>
      <c r="G564" s="322"/>
      <c r="H564" s="323">
        <f>IF(BC594&lt;&gt;0,3,0)</f>
        <v>0</v>
      </c>
      <c r="I564" s="387">
        <f>Prenoms!$B$2</f>
        <v>0</v>
      </c>
      <c r="J564" s="388"/>
      <c r="K564" s="388"/>
      <c r="L564" s="388"/>
      <c r="M564" s="388"/>
      <c r="N564" s="60" t="str">
        <f>IF(NL564&lt;&gt;0,"",IF(Conges!V36=0,"",Conges!V36))</f>
        <v/>
      </c>
      <c r="O564" s="61"/>
      <c r="P564" s="62"/>
      <c r="Q564" s="62"/>
      <c r="R564" s="62"/>
      <c r="S564" s="62"/>
      <c r="T564" s="62"/>
      <c r="U564" s="62"/>
      <c r="V564" s="63"/>
      <c r="W564" s="62"/>
      <c r="X564" s="62"/>
      <c r="Y564" s="62"/>
      <c r="Z564" s="62"/>
      <c r="AA564" s="62"/>
      <c r="AB564" s="62"/>
      <c r="AC564" s="62"/>
      <c r="AD564" s="62"/>
      <c r="AE564" s="61"/>
      <c r="AF564" s="62"/>
      <c r="AG564" s="62"/>
      <c r="AH564" s="62"/>
      <c r="AI564" s="62"/>
      <c r="AJ564" s="63"/>
      <c r="AK564" s="62"/>
      <c r="AL564" s="62"/>
      <c r="AM564" s="62"/>
      <c r="AN564" s="62"/>
      <c r="AO564" s="62"/>
      <c r="AP564" s="62"/>
      <c r="AQ564" s="62"/>
      <c r="AR564" s="62"/>
      <c r="AS564" s="62"/>
      <c r="AT564" s="62"/>
      <c r="AU564" s="61"/>
      <c r="AV564" s="62"/>
      <c r="AW564" s="62"/>
      <c r="AX564" s="62"/>
      <c r="AY564" s="62"/>
      <c r="AZ564" s="62"/>
      <c r="BA564" s="62"/>
      <c r="BB564" s="63"/>
      <c r="BC564" s="64">
        <f>IF(NL564&lt;&gt;0,(IF(Conges!V$36=0,0,3)),0)</f>
        <v>0</v>
      </c>
      <c r="BD564" s="370"/>
      <c r="BE564" s="389">
        <f>IF(OR(Conges!V$36="A",Conges!V$36="V"),Prenoms!L$2,NL564)</f>
        <v>0</v>
      </c>
      <c r="BF564" s="390"/>
      <c r="BG564" s="261"/>
      <c r="BH564" s="262">
        <f t="shared" ref="BH564:BH593" si="774">IF(BO564=0,BM564+BH529,BO564+BH529)</f>
        <v>0</v>
      </c>
      <c r="BI564" s="263" t="str">
        <f t="shared" ref="BI564:BI593" si="775">IF(BO564=0,"",$BI$1)</f>
        <v/>
      </c>
      <c r="BJ564" s="273">
        <v>0</v>
      </c>
      <c r="BK564" s="274">
        <f>BH564-BJ564</f>
        <v>0</v>
      </c>
      <c r="BL564" s="275">
        <f t="shared" ref="BL564" si="776">$NL564</f>
        <v>0</v>
      </c>
      <c r="BM564" s="275">
        <f t="shared" ref="BM564" si="777">$BE564</f>
        <v>0</v>
      </c>
      <c r="BN564" s="275">
        <f>SUM('Heures Pointage'!$D$22:$E$22)</f>
        <v>0</v>
      </c>
      <c r="BO564" s="275">
        <f>SUM('Heures et Indemnites'!$D$22:$E$22)</f>
        <v>0</v>
      </c>
      <c r="BP564" s="276">
        <f t="shared" ref="BP564" si="778">$NT564</f>
        <v>0</v>
      </c>
      <c r="BQ564" s="276">
        <f>'Heures Pointage'!$AB$22</f>
        <v>0</v>
      </c>
      <c r="BR564" s="277">
        <f t="shared" ref="BR564" si="779">$BH$1054</f>
        <v>0</v>
      </c>
      <c r="BS564" s="141">
        <f>Prenoms!$C$2</f>
        <v>0</v>
      </c>
      <c r="BT564" s="146"/>
      <c r="BU564" s="212">
        <f>SUM('Heures et Indemnites'!$D$22:$E$22)</f>
        <v>0</v>
      </c>
      <c r="BV564" s="217">
        <f>SUM('Heures et Indemnites'!$D$6:$E$22)</f>
        <v>0</v>
      </c>
      <c r="BW564" s="212"/>
      <c r="BX564" s="217"/>
      <c r="MT564" s="384">
        <f>(COUNTA($O564:$BB564)/2)-SUM(MV564:NK564)</f>
        <v>0</v>
      </c>
      <c r="MU564" s="385">
        <f t="shared" ref="MU564:MU579" si="780">(COUNTA($O564:$BB564))/2</f>
        <v>0</v>
      </c>
      <c r="MV564" s="385">
        <f t="shared" ref="MV564:MV593" si="781">(COUNTIF($O564:$BB564,MV$3))/2</f>
        <v>0</v>
      </c>
      <c r="MW564" s="385"/>
      <c r="MX564" s="385">
        <f t="shared" ref="MX564:MX593" si="782">(COUNTIF($O564:$BB564,MX$3))/2</f>
        <v>0</v>
      </c>
      <c r="MY564" s="385"/>
      <c r="MZ564" s="385">
        <f t="shared" ref="MZ564:MZ593" si="783">(COUNTIF($O564:$BB564,MZ$3))/2</f>
        <v>0</v>
      </c>
      <c r="NA564" s="385"/>
      <c r="NB564" s="385">
        <f t="shared" ref="NB564:NB593" si="784">(COUNTIF($O564:$BB564,NB$3))/2</f>
        <v>0</v>
      </c>
      <c r="NC564" s="385"/>
      <c r="ND564" s="385">
        <f t="shared" ref="ND564:ND593" si="785">(COUNTIF($O564:$BB564,ND$3))/2</f>
        <v>0</v>
      </c>
      <c r="NE564" s="385"/>
      <c r="NF564" s="385">
        <f t="shared" ref="NF564:NF593" si="786">(COUNTIF($O564:$BB564,NF$3))/2</f>
        <v>0</v>
      </c>
      <c r="NG564" s="385"/>
      <c r="NH564" s="385">
        <f t="shared" ref="NH564:NH593" si="787">(COUNTIF($O564:$BB564,NH$3))/2</f>
        <v>0</v>
      </c>
      <c r="NI564" s="385"/>
      <c r="NJ564" s="385">
        <f t="shared" ref="NJ564:NJ593" si="788">(COUNTIF($O564:$BB564,NJ$3))/2</f>
        <v>0</v>
      </c>
      <c r="NK564" s="385"/>
      <c r="NL564" s="385">
        <f>(COUNTA($O564:$BB564))/2</f>
        <v>0</v>
      </c>
      <c r="NM564" s="386"/>
      <c r="NN564" s="350"/>
      <c r="NR564" s="30">
        <f t="shared" ref="NR564:NR593" si="789">IF(SUM(W564:AD564)&gt;0,1,0)</f>
        <v>0</v>
      </c>
      <c r="NS564" s="30">
        <f t="shared" ref="NS564:NS593" si="790">IF(SUM(AM564:BB564)&gt;0,1,0)</f>
        <v>0</v>
      </c>
      <c r="NT564" s="30">
        <f t="shared" ref="NT564:NT593" si="791">IF(SUM(NR564:NS564)=0,0,SUM(NR564:NS564))</f>
        <v>0</v>
      </c>
    </row>
    <row r="565" spans="1:384" ht="10.199999999999999" customHeight="1">
      <c r="A565" s="25"/>
      <c r="B565" s="337"/>
      <c r="C565" s="335"/>
      <c r="D565" s="15"/>
      <c r="E565" s="322"/>
      <c r="F565" s="322"/>
      <c r="G565" s="322"/>
      <c r="H565" s="323"/>
      <c r="I565" s="328">
        <f>Prenoms!$B$3</f>
        <v>0</v>
      </c>
      <c r="J565" s="329"/>
      <c r="K565" s="329"/>
      <c r="L565" s="329"/>
      <c r="M565" s="329"/>
      <c r="N565" s="78" t="str">
        <f>IF(NL565&lt;&gt;0,"",IF(Conges!V37=0,"",Conges!V37))</f>
        <v/>
      </c>
      <c r="O565" s="79"/>
      <c r="P565" s="80"/>
      <c r="Q565" s="80"/>
      <c r="R565" s="80"/>
      <c r="S565" s="80"/>
      <c r="T565" s="80"/>
      <c r="U565" s="80"/>
      <c r="V565" s="81"/>
      <c r="W565" s="80"/>
      <c r="X565" s="80"/>
      <c r="Y565" s="80"/>
      <c r="Z565" s="80"/>
      <c r="AA565" s="80"/>
      <c r="AB565" s="80"/>
      <c r="AC565" s="80"/>
      <c r="AD565" s="80"/>
      <c r="AE565" s="79"/>
      <c r="AF565" s="80"/>
      <c r="AG565" s="80"/>
      <c r="AH565" s="80"/>
      <c r="AI565" s="80"/>
      <c r="AJ565" s="81"/>
      <c r="AK565" s="80"/>
      <c r="AL565" s="80"/>
      <c r="AM565" s="80"/>
      <c r="AN565" s="80"/>
      <c r="AO565" s="80"/>
      <c r="AP565" s="80"/>
      <c r="AQ565" s="80"/>
      <c r="AR565" s="80"/>
      <c r="AS565" s="80"/>
      <c r="AT565" s="80"/>
      <c r="AU565" s="79"/>
      <c r="AV565" s="80"/>
      <c r="AW565" s="80"/>
      <c r="AX565" s="80"/>
      <c r="AY565" s="80"/>
      <c r="AZ565" s="80"/>
      <c r="BA565" s="80"/>
      <c r="BB565" s="81"/>
      <c r="BC565" s="82">
        <f>IF(NL565&lt;&gt;0,(IF(Conges!V$37=0,0,3)),0)</f>
        <v>0</v>
      </c>
      <c r="BD565" s="370"/>
      <c r="BE565" s="357">
        <f>IF(OR(Conges!V$37="A",Conges!V$37="V"),Prenoms!L$3,NL565)</f>
        <v>0</v>
      </c>
      <c r="BF565" s="358"/>
      <c r="BG565" s="264"/>
      <c r="BH565" s="265">
        <f t="shared" si="774"/>
        <v>0</v>
      </c>
      <c r="BI565" s="266" t="str">
        <f t="shared" si="775"/>
        <v/>
      </c>
      <c r="BJ565" s="278">
        <v>0</v>
      </c>
      <c r="BK565" s="279">
        <f t="shared" ref="BK565:BK593" si="792">BH565-BJ565</f>
        <v>0</v>
      </c>
      <c r="BL565" s="280">
        <f t="shared" si="719"/>
        <v>0</v>
      </c>
      <c r="BM565" s="280">
        <f t="shared" si="720"/>
        <v>0</v>
      </c>
      <c r="BN565" s="280">
        <f>SUM('Heures Pointage'!$AD$22:$AE$22)</f>
        <v>0</v>
      </c>
      <c r="BO565" s="280">
        <f>SUM('Heures et Indemnites'!$AD$22:$AE$22)</f>
        <v>0</v>
      </c>
      <c r="BP565" s="281">
        <f t="shared" si="721"/>
        <v>0</v>
      </c>
      <c r="BQ565" s="281">
        <f>'Heures Pointage'!$BB$22</f>
        <v>0</v>
      </c>
      <c r="BR565" s="282">
        <f t="shared" ref="BR565" si="793">$BH$1055</f>
        <v>0</v>
      </c>
      <c r="BS565" s="142">
        <f>Prenoms!$C$3</f>
        <v>0</v>
      </c>
      <c r="BT565" s="170"/>
      <c r="BU565" s="211">
        <f>SUM('Heures et Indemnites'!$AD$22:$AE$22)</f>
        <v>0</v>
      </c>
      <c r="BV565" s="218">
        <f>SUM('Heures et Indemnites'!$AD$6:$AE$22)</f>
        <v>0</v>
      </c>
      <c r="BW565" s="211"/>
      <c r="BX565" s="218"/>
      <c r="MT565" s="369">
        <f t="shared" ref="MT565:MT593" si="794">(COUNTA($O565:$BB565)/2)-SUM(MV565:NK565)</f>
        <v>0</v>
      </c>
      <c r="MU565" s="351">
        <f t="shared" si="780"/>
        <v>0</v>
      </c>
      <c r="MV565" s="351">
        <f t="shared" si="781"/>
        <v>0</v>
      </c>
      <c r="MW565" s="351"/>
      <c r="MX565" s="351">
        <f t="shared" si="782"/>
        <v>0</v>
      </c>
      <c r="MY565" s="351"/>
      <c r="MZ565" s="351">
        <f t="shared" si="783"/>
        <v>0</v>
      </c>
      <c r="NA565" s="351"/>
      <c r="NB565" s="351">
        <f t="shared" si="784"/>
        <v>0</v>
      </c>
      <c r="NC565" s="351"/>
      <c r="ND565" s="351">
        <f t="shared" si="785"/>
        <v>0</v>
      </c>
      <c r="NE565" s="351"/>
      <c r="NF565" s="351">
        <f t="shared" si="786"/>
        <v>0</v>
      </c>
      <c r="NG565" s="351"/>
      <c r="NH565" s="351">
        <f t="shared" si="787"/>
        <v>0</v>
      </c>
      <c r="NI565" s="351"/>
      <c r="NJ565" s="351">
        <f t="shared" si="788"/>
        <v>0</v>
      </c>
      <c r="NK565" s="351"/>
      <c r="NL565" s="351">
        <f t="shared" ref="NL565:NL593" si="795">(COUNTA($O565:$BB565))/2</f>
        <v>0</v>
      </c>
      <c r="NM565" s="352"/>
      <c r="NN565" s="350"/>
      <c r="NR565" s="30">
        <f t="shared" si="789"/>
        <v>0</v>
      </c>
      <c r="NS565" s="30">
        <f t="shared" si="790"/>
        <v>0</v>
      </c>
      <c r="NT565" s="30">
        <f t="shared" si="791"/>
        <v>0</v>
      </c>
    </row>
    <row r="566" spans="1:384" ht="10.199999999999999" customHeight="1">
      <c r="A566" s="25"/>
      <c r="B566" s="337"/>
      <c r="C566" s="335"/>
      <c r="D566" s="15"/>
      <c r="E566" s="324" t="str">
        <f>$E$6</f>
        <v>Avec Renfort</v>
      </c>
      <c r="F566" s="324"/>
      <c r="G566" s="324"/>
      <c r="H566" s="323"/>
      <c r="I566" s="325" t="str">
        <f>Prenoms!$B$4</f>
        <v>j.do</v>
      </c>
      <c r="J566" s="326"/>
      <c r="K566" s="326"/>
      <c r="L566" s="326"/>
      <c r="M566" s="326"/>
      <c r="N566" s="65" t="str">
        <f>IF(NL566&lt;&gt;0,"",IF(Conges!V38=0,"",Conges!V38))</f>
        <v/>
      </c>
      <c r="O566" s="66"/>
      <c r="P566" s="67"/>
      <c r="Q566" s="67"/>
      <c r="R566" s="67"/>
      <c r="S566" s="67"/>
      <c r="T566" s="67"/>
      <c r="U566" s="67"/>
      <c r="V566" s="68"/>
      <c r="W566" s="67"/>
      <c r="X566" s="67"/>
      <c r="Y566" s="67"/>
      <c r="Z566" s="67"/>
      <c r="AA566" s="67"/>
      <c r="AB566" s="67"/>
      <c r="AC566" s="67"/>
      <c r="AD566" s="67"/>
      <c r="AE566" s="66"/>
      <c r="AF566" s="67"/>
      <c r="AG566" s="67"/>
      <c r="AH566" s="67"/>
      <c r="AI566" s="67"/>
      <c r="AJ566" s="68"/>
      <c r="AK566" s="67"/>
      <c r="AL566" s="67"/>
      <c r="AM566" s="67"/>
      <c r="AN566" s="67"/>
      <c r="AO566" s="67"/>
      <c r="AP566" s="67"/>
      <c r="AQ566" s="67"/>
      <c r="AR566" s="67"/>
      <c r="AS566" s="67"/>
      <c r="AT566" s="67"/>
      <c r="AU566" s="66"/>
      <c r="AV566" s="67"/>
      <c r="AW566" s="67"/>
      <c r="AX566" s="67"/>
      <c r="AY566" s="67"/>
      <c r="AZ566" s="67"/>
      <c r="BA566" s="67"/>
      <c r="BB566" s="68"/>
      <c r="BC566" s="69">
        <f>IF(NL566&lt;&gt;0,(IF(Conges!V$38=0,0,3)),0)</f>
        <v>0</v>
      </c>
      <c r="BD566" s="370"/>
      <c r="BE566" s="355">
        <f>IF(OR(Conges!V$38="A",Conges!V$38="V"),Prenoms!L$4,NL566)</f>
        <v>0</v>
      </c>
      <c r="BF566" s="356"/>
      <c r="BG566" s="267"/>
      <c r="BH566" s="268">
        <f t="shared" si="774"/>
        <v>0</v>
      </c>
      <c r="BI566" s="269" t="str">
        <f t="shared" si="775"/>
        <v/>
      </c>
      <c r="BJ566" s="283">
        <v>92.677419354838705</v>
      </c>
      <c r="BK566" s="284">
        <f t="shared" si="792"/>
        <v>-92.677419354838705</v>
      </c>
      <c r="BL566" s="285">
        <f t="shared" si="719"/>
        <v>0</v>
      </c>
      <c r="BM566" s="285">
        <f t="shared" si="720"/>
        <v>0</v>
      </c>
      <c r="BN566" s="285">
        <f>SUM('Heures Pointage'!$BD$22:$BE$22)</f>
        <v>0</v>
      </c>
      <c r="BO566" s="285">
        <f>SUM('Heures et Indemnites'!$BD$22:$BE$22)</f>
        <v>0</v>
      </c>
      <c r="BP566" s="286">
        <f t="shared" si="721"/>
        <v>0</v>
      </c>
      <c r="BQ566" s="286">
        <f>'Heures Pointage'!$CB$22</f>
        <v>0</v>
      </c>
      <c r="BR566" s="287">
        <f t="shared" ref="BR566" si="796">$BH$1056</f>
        <v>0</v>
      </c>
      <c r="BS566" s="143">
        <f>Prenoms!$C$4</f>
        <v>169</v>
      </c>
      <c r="BT566" s="146"/>
      <c r="BU566" s="210">
        <f>SUM('Heures et Indemnites'!$BD$22:$BE$22)</f>
        <v>0</v>
      </c>
      <c r="BV566" s="219">
        <f>SUM('Heures et Indemnites'!$BD$6:$BE$22)</f>
        <v>0</v>
      </c>
      <c r="BW566" s="210"/>
      <c r="BX566" s="219"/>
      <c r="MT566" s="371">
        <f t="shared" si="794"/>
        <v>0</v>
      </c>
      <c r="MU566" s="372">
        <f t="shared" si="780"/>
        <v>0</v>
      </c>
      <c r="MV566" s="372">
        <f t="shared" si="781"/>
        <v>0</v>
      </c>
      <c r="MW566" s="372"/>
      <c r="MX566" s="372">
        <f t="shared" si="782"/>
        <v>0</v>
      </c>
      <c r="MY566" s="372"/>
      <c r="MZ566" s="372">
        <f t="shared" si="783"/>
        <v>0</v>
      </c>
      <c r="NA566" s="372"/>
      <c r="NB566" s="372">
        <f t="shared" si="784"/>
        <v>0</v>
      </c>
      <c r="NC566" s="372"/>
      <c r="ND566" s="372">
        <f t="shared" si="785"/>
        <v>0</v>
      </c>
      <c r="NE566" s="372"/>
      <c r="NF566" s="372">
        <f t="shared" si="786"/>
        <v>0</v>
      </c>
      <c r="NG566" s="372"/>
      <c r="NH566" s="372">
        <f t="shared" si="787"/>
        <v>0</v>
      </c>
      <c r="NI566" s="372"/>
      <c r="NJ566" s="372">
        <f t="shared" si="788"/>
        <v>0</v>
      </c>
      <c r="NK566" s="372"/>
      <c r="NL566" s="372">
        <f t="shared" si="795"/>
        <v>0</v>
      </c>
      <c r="NM566" s="373"/>
      <c r="NN566" s="350"/>
      <c r="NR566" s="30">
        <f t="shared" si="789"/>
        <v>0</v>
      </c>
      <c r="NS566" s="30">
        <f t="shared" si="790"/>
        <v>0</v>
      </c>
      <c r="NT566" s="30">
        <f t="shared" si="791"/>
        <v>0</v>
      </c>
    </row>
    <row r="567" spans="1:384" ht="10.199999999999999" customHeight="1">
      <c r="A567" s="25"/>
      <c r="B567" s="337"/>
      <c r="C567" s="335"/>
      <c r="D567" s="15"/>
      <c r="E567" s="322" t="str">
        <f>IFERROR(G579*'Chiffres et fonctions'!$J$6,"CA à Produire")</f>
        <v>CA à Produire</v>
      </c>
      <c r="F567" s="322"/>
      <c r="G567" s="322"/>
      <c r="H567" s="323"/>
      <c r="I567" s="328" t="str">
        <f>Prenoms!$B$5</f>
        <v>pompeo</v>
      </c>
      <c r="J567" s="329"/>
      <c r="K567" s="329"/>
      <c r="L567" s="329"/>
      <c r="M567" s="329"/>
      <c r="N567" s="78" t="str">
        <f>IF(NL567&lt;&gt;0,"",IF(Conges!V39=0,"",Conges!V39))</f>
        <v/>
      </c>
      <c r="O567" s="79"/>
      <c r="P567" s="80"/>
      <c r="Q567" s="80"/>
      <c r="R567" s="80"/>
      <c r="S567" s="80"/>
      <c r="T567" s="80"/>
      <c r="U567" s="80"/>
      <c r="V567" s="81"/>
      <c r="W567" s="80"/>
      <c r="X567" s="80"/>
      <c r="Y567" s="80"/>
      <c r="Z567" s="80"/>
      <c r="AA567" s="80"/>
      <c r="AB567" s="80"/>
      <c r="AC567" s="80"/>
      <c r="AD567" s="80"/>
      <c r="AE567" s="79"/>
      <c r="AF567" s="80"/>
      <c r="AG567" s="80"/>
      <c r="AH567" s="80"/>
      <c r="AI567" s="80"/>
      <c r="AJ567" s="81"/>
      <c r="AK567" s="80"/>
      <c r="AL567" s="80"/>
      <c r="AM567" s="80"/>
      <c r="AN567" s="80"/>
      <c r="AO567" s="80"/>
      <c r="AP567" s="80"/>
      <c r="AQ567" s="80"/>
      <c r="AR567" s="80"/>
      <c r="AS567" s="80"/>
      <c r="AT567" s="80"/>
      <c r="AU567" s="79"/>
      <c r="AV567" s="80"/>
      <c r="AW567" s="80"/>
      <c r="AX567" s="80"/>
      <c r="AY567" s="80"/>
      <c r="AZ567" s="80"/>
      <c r="BA567" s="80"/>
      <c r="BB567" s="81"/>
      <c r="BC567" s="82">
        <f>IF(NL567&lt;&gt;0,(IF(Conges!V$39=0,0,3)),0)</f>
        <v>0</v>
      </c>
      <c r="BD567" s="370"/>
      <c r="BE567" s="357">
        <f>IF(OR(Conges!V$39="A",Conges!V$39="V"),Prenoms!L$5,NL567)</f>
        <v>0</v>
      </c>
      <c r="BF567" s="358"/>
      <c r="BG567" s="264"/>
      <c r="BH567" s="265">
        <f t="shared" si="774"/>
        <v>0</v>
      </c>
      <c r="BI567" s="266" t="str">
        <f t="shared" si="775"/>
        <v/>
      </c>
      <c r="BJ567" s="278">
        <v>92.677419354838705</v>
      </c>
      <c r="BK567" s="279">
        <f t="shared" si="792"/>
        <v>-92.677419354838705</v>
      </c>
      <c r="BL567" s="280">
        <f t="shared" si="719"/>
        <v>0</v>
      </c>
      <c r="BM567" s="280">
        <f t="shared" si="720"/>
        <v>0</v>
      </c>
      <c r="BN567" s="280">
        <f>SUM('Heures Pointage'!$CD$22:$CE$22)</f>
        <v>0</v>
      </c>
      <c r="BO567" s="280">
        <f>SUM('Heures et Indemnites'!$CD$22:$CE$22)</f>
        <v>0</v>
      </c>
      <c r="BP567" s="281">
        <f t="shared" si="721"/>
        <v>0</v>
      </c>
      <c r="BQ567" s="281">
        <f>'Heures Pointage'!$DB$22</f>
        <v>0</v>
      </c>
      <c r="BR567" s="282">
        <f t="shared" ref="BR567" si="797">$BH$1057</f>
        <v>0</v>
      </c>
      <c r="BS567" s="142">
        <f>Prenoms!$C$5</f>
        <v>169</v>
      </c>
      <c r="BT567" s="170"/>
      <c r="BU567" s="211">
        <f>SUM('Heures et Indemnites'!$CD$22:$CE$22)</f>
        <v>0</v>
      </c>
      <c r="BV567" s="218">
        <f>SUM('Heures et Indemnites'!$CD$6:$CE$22)</f>
        <v>0</v>
      </c>
      <c r="BW567" s="211"/>
      <c r="BX567" s="218"/>
      <c r="MT567" s="369">
        <f t="shared" si="794"/>
        <v>0</v>
      </c>
      <c r="MU567" s="351">
        <f t="shared" si="780"/>
        <v>0</v>
      </c>
      <c r="MV567" s="351">
        <f t="shared" si="781"/>
        <v>0</v>
      </c>
      <c r="MW567" s="351"/>
      <c r="MX567" s="351">
        <f t="shared" si="782"/>
        <v>0</v>
      </c>
      <c r="MY567" s="351"/>
      <c r="MZ567" s="351">
        <f t="shared" si="783"/>
        <v>0</v>
      </c>
      <c r="NA567" s="351"/>
      <c r="NB567" s="351">
        <f t="shared" si="784"/>
        <v>0</v>
      </c>
      <c r="NC567" s="351"/>
      <c r="ND567" s="351">
        <f t="shared" si="785"/>
        <v>0</v>
      </c>
      <c r="NE567" s="351"/>
      <c r="NF567" s="351">
        <f t="shared" si="786"/>
        <v>0</v>
      </c>
      <c r="NG567" s="351"/>
      <c r="NH567" s="351">
        <f t="shared" si="787"/>
        <v>0</v>
      </c>
      <c r="NI567" s="351"/>
      <c r="NJ567" s="351">
        <f t="shared" si="788"/>
        <v>0</v>
      </c>
      <c r="NK567" s="351"/>
      <c r="NL567" s="351">
        <f t="shared" si="795"/>
        <v>0</v>
      </c>
      <c r="NM567" s="352"/>
      <c r="NN567" s="350"/>
      <c r="NR567" s="30">
        <f t="shared" si="789"/>
        <v>0</v>
      </c>
      <c r="NS567" s="30">
        <f t="shared" si="790"/>
        <v>0</v>
      </c>
      <c r="NT567" s="30">
        <f t="shared" si="791"/>
        <v>0</v>
      </c>
    </row>
    <row r="568" spans="1:384" ht="10.199999999999999" customHeight="1">
      <c r="A568" s="25"/>
      <c r="B568" s="337"/>
      <c r="C568" s="335"/>
      <c r="D568" s="15"/>
      <c r="E568" s="322"/>
      <c r="F568" s="322"/>
      <c r="G568" s="322"/>
      <c r="H568" s="323"/>
      <c r="I568" s="325" t="str">
        <f>Prenoms!$B$6</f>
        <v>vaness</v>
      </c>
      <c r="J568" s="326"/>
      <c r="K568" s="326"/>
      <c r="L568" s="326"/>
      <c r="M568" s="326"/>
      <c r="N568" s="65" t="str">
        <f>IF(NL568&lt;&gt;0,"",IF(Conges!V40=0,"",Conges!V40))</f>
        <v/>
      </c>
      <c r="O568" s="66"/>
      <c r="P568" s="67"/>
      <c r="Q568" s="67"/>
      <c r="R568" s="67"/>
      <c r="S568" s="67"/>
      <c r="T568" s="67"/>
      <c r="U568" s="67"/>
      <c r="V568" s="68"/>
      <c r="W568" s="67"/>
      <c r="X568" s="67"/>
      <c r="Y568" s="67"/>
      <c r="Z568" s="67"/>
      <c r="AA568" s="67"/>
      <c r="AB568" s="67"/>
      <c r="AC568" s="67"/>
      <c r="AD568" s="67"/>
      <c r="AE568" s="66"/>
      <c r="AF568" s="67"/>
      <c r="AG568" s="67"/>
      <c r="AH568" s="67"/>
      <c r="AI568" s="67"/>
      <c r="AJ568" s="68"/>
      <c r="AK568" s="67"/>
      <c r="AL568" s="67"/>
      <c r="AM568" s="67"/>
      <c r="AN568" s="67"/>
      <c r="AO568" s="67"/>
      <c r="AP568" s="67"/>
      <c r="AQ568" s="67"/>
      <c r="AR568" s="67"/>
      <c r="AS568" s="67"/>
      <c r="AT568" s="67"/>
      <c r="AU568" s="66"/>
      <c r="AV568" s="67"/>
      <c r="AW568" s="67"/>
      <c r="AX568" s="67"/>
      <c r="AY568" s="67"/>
      <c r="AZ568" s="67"/>
      <c r="BA568" s="67"/>
      <c r="BB568" s="68"/>
      <c r="BC568" s="69">
        <f>IF(NL568&lt;&gt;0,(IF(Conges!V$40=0,0,3)),0)</f>
        <v>0</v>
      </c>
      <c r="BD568" s="370"/>
      <c r="BE568" s="355">
        <f>IF(OR(Conges!V$40="A",Conges!V$40="V"),Prenoms!L$6,NL568)</f>
        <v>0</v>
      </c>
      <c r="BF568" s="356"/>
      <c r="BG568" s="267"/>
      <c r="BH568" s="268">
        <f t="shared" si="774"/>
        <v>0</v>
      </c>
      <c r="BI568" s="269" t="str">
        <f t="shared" si="775"/>
        <v/>
      </c>
      <c r="BJ568" s="283">
        <v>92.677419354838705</v>
      </c>
      <c r="BK568" s="284">
        <f t="shared" si="792"/>
        <v>-92.677419354838705</v>
      </c>
      <c r="BL568" s="285">
        <f t="shared" si="719"/>
        <v>0</v>
      </c>
      <c r="BM568" s="285">
        <f t="shared" si="720"/>
        <v>0</v>
      </c>
      <c r="BN568" s="285">
        <f>SUM('Heures Pointage'!$DD$22:$DE$22)</f>
        <v>0</v>
      </c>
      <c r="BO568" s="285">
        <f>SUM('Heures et Indemnites'!$DD$22:$DE$22)</f>
        <v>0</v>
      </c>
      <c r="BP568" s="286">
        <f t="shared" si="721"/>
        <v>0</v>
      </c>
      <c r="BQ568" s="286">
        <f>'Heures Pointage'!$EB$22</f>
        <v>0</v>
      </c>
      <c r="BR568" s="287">
        <f t="shared" ref="BR568" si="798">$BH$1058</f>
        <v>0</v>
      </c>
      <c r="BS568" s="143">
        <f>Prenoms!$C$6</f>
        <v>169</v>
      </c>
      <c r="BT568" s="146"/>
      <c r="BU568" s="210">
        <f>SUM('Heures et Indemnites'!$DD$22:$DE$22)</f>
        <v>0</v>
      </c>
      <c r="BV568" s="219">
        <f>SUM('Heures et Indemnites'!$DD$6:$DE$22)</f>
        <v>0</v>
      </c>
      <c r="BW568" s="210"/>
      <c r="BX568" s="219"/>
      <c r="MT568" s="371">
        <f t="shared" si="794"/>
        <v>0</v>
      </c>
      <c r="MU568" s="372">
        <f t="shared" si="780"/>
        <v>0</v>
      </c>
      <c r="MV568" s="372">
        <f t="shared" si="781"/>
        <v>0</v>
      </c>
      <c r="MW568" s="372"/>
      <c r="MX568" s="372">
        <f t="shared" si="782"/>
        <v>0</v>
      </c>
      <c r="MY568" s="372"/>
      <c r="MZ568" s="372">
        <f t="shared" si="783"/>
        <v>0</v>
      </c>
      <c r="NA568" s="372"/>
      <c r="NB568" s="372">
        <f t="shared" si="784"/>
        <v>0</v>
      </c>
      <c r="NC568" s="372"/>
      <c r="ND568" s="372">
        <f t="shared" si="785"/>
        <v>0</v>
      </c>
      <c r="NE568" s="372"/>
      <c r="NF568" s="372">
        <f t="shared" si="786"/>
        <v>0</v>
      </c>
      <c r="NG568" s="372"/>
      <c r="NH568" s="372">
        <f t="shared" si="787"/>
        <v>0</v>
      </c>
      <c r="NI568" s="372"/>
      <c r="NJ568" s="372">
        <f t="shared" si="788"/>
        <v>0</v>
      </c>
      <c r="NK568" s="372"/>
      <c r="NL568" s="372">
        <f t="shared" si="795"/>
        <v>0</v>
      </c>
      <c r="NM568" s="373"/>
      <c r="NN568" s="350"/>
      <c r="NR568" s="30">
        <f t="shared" si="789"/>
        <v>0</v>
      </c>
      <c r="NS568" s="30">
        <f t="shared" si="790"/>
        <v>0</v>
      </c>
      <c r="NT568" s="30">
        <f t="shared" si="791"/>
        <v>0</v>
      </c>
    </row>
    <row r="569" spans="1:384" ht="10.199999999999999" customHeight="1">
      <c r="A569" s="25"/>
      <c r="B569" s="337"/>
      <c r="C569" s="335"/>
      <c r="D569" s="15"/>
      <c r="E569" s="334" t="str">
        <f>$E$9</f>
        <v>CREPIERE</v>
      </c>
      <c r="F569" s="334"/>
      <c r="G569" s="124" t="str">
        <f>IF(MT595=0,"",MT595)</f>
        <v/>
      </c>
      <c r="H569" s="323"/>
      <c r="I569" s="328" t="str">
        <f>Prenoms!$B$7</f>
        <v>seb</v>
      </c>
      <c r="J569" s="329"/>
      <c r="K569" s="329"/>
      <c r="L569" s="329"/>
      <c r="M569" s="329"/>
      <c r="N569" s="78" t="str">
        <f>IF(NL569&lt;&gt;0,"",IF(Conges!V41=0,"",Conges!V41))</f>
        <v/>
      </c>
      <c r="O569" s="79"/>
      <c r="P569" s="80"/>
      <c r="Q569" s="80"/>
      <c r="R569" s="80"/>
      <c r="S569" s="80"/>
      <c r="T569" s="80"/>
      <c r="U569" s="80"/>
      <c r="V569" s="81"/>
      <c r="W569" s="80"/>
      <c r="X569" s="80"/>
      <c r="Y569" s="80"/>
      <c r="Z569" s="80"/>
      <c r="AA569" s="80"/>
      <c r="AB569" s="80"/>
      <c r="AC569" s="80"/>
      <c r="AD569" s="80"/>
      <c r="AE569" s="79"/>
      <c r="AF569" s="80"/>
      <c r="AG569" s="80"/>
      <c r="AH569" s="80"/>
      <c r="AI569" s="80"/>
      <c r="AJ569" s="81"/>
      <c r="AK569" s="80"/>
      <c r="AL569" s="80"/>
      <c r="AM569" s="80"/>
      <c r="AN569" s="80"/>
      <c r="AO569" s="80"/>
      <c r="AP569" s="80"/>
      <c r="AQ569" s="80"/>
      <c r="AR569" s="80"/>
      <c r="AS569" s="80"/>
      <c r="AT569" s="80"/>
      <c r="AU569" s="79"/>
      <c r="AV569" s="80"/>
      <c r="AW569" s="80"/>
      <c r="AX569" s="80"/>
      <c r="AY569" s="80"/>
      <c r="AZ569" s="80"/>
      <c r="BA569" s="80"/>
      <c r="BB569" s="81"/>
      <c r="BC569" s="82">
        <f>IF(NL569&lt;&gt;0,(IF(Conges!V$41=0,0,3)),0)</f>
        <v>0</v>
      </c>
      <c r="BD569" s="370"/>
      <c r="BE569" s="357">
        <f>IF(OR(Conges!V$41="A",Conges!V$41="V"),Prenoms!L$7,NL569)</f>
        <v>0</v>
      </c>
      <c r="BF569" s="358"/>
      <c r="BG569" s="264"/>
      <c r="BH569" s="265">
        <f t="shared" si="774"/>
        <v>0</v>
      </c>
      <c r="BI569" s="266" t="str">
        <f t="shared" si="775"/>
        <v/>
      </c>
      <c r="BJ569" s="278">
        <v>92.677419354838705</v>
      </c>
      <c r="BK569" s="279">
        <f t="shared" si="792"/>
        <v>-92.677419354838705</v>
      </c>
      <c r="BL569" s="280">
        <f t="shared" si="719"/>
        <v>0</v>
      </c>
      <c r="BM569" s="280">
        <f t="shared" si="720"/>
        <v>0</v>
      </c>
      <c r="BN569" s="280">
        <f>SUM('Heures Pointage'!$ED$22:$EE$22)</f>
        <v>0</v>
      </c>
      <c r="BO569" s="280">
        <f>SUM('Heures et Indemnites'!$ED$22:$EE$22)</f>
        <v>0</v>
      </c>
      <c r="BP569" s="281">
        <f t="shared" si="721"/>
        <v>0</v>
      </c>
      <c r="BQ569" s="281">
        <f>'Heures Pointage'!$FB$22</f>
        <v>0</v>
      </c>
      <c r="BR569" s="282">
        <f t="shared" ref="BR569" si="799">$BH$1059</f>
        <v>0</v>
      </c>
      <c r="BS569" s="142">
        <f>Prenoms!$C$7</f>
        <v>169</v>
      </c>
      <c r="BT569" s="170"/>
      <c r="BU569" s="211">
        <f>SUM('Heures et Indemnites'!$ED$22:$EE$22)</f>
        <v>0</v>
      </c>
      <c r="BV569" s="218">
        <f>SUM('Heures et Indemnites'!$ED$6:$EE$22)</f>
        <v>0</v>
      </c>
      <c r="BW569" s="211"/>
      <c r="BX569" s="218"/>
      <c r="MT569" s="369">
        <f t="shared" si="794"/>
        <v>0</v>
      </c>
      <c r="MU569" s="351">
        <f t="shared" si="780"/>
        <v>0</v>
      </c>
      <c r="MV569" s="351">
        <f t="shared" si="781"/>
        <v>0</v>
      </c>
      <c r="MW569" s="351"/>
      <c r="MX569" s="351">
        <f t="shared" si="782"/>
        <v>0</v>
      </c>
      <c r="MY569" s="351"/>
      <c r="MZ569" s="351">
        <f t="shared" si="783"/>
        <v>0</v>
      </c>
      <c r="NA569" s="351"/>
      <c r="NB569" s="351">
        <f t="shared" si="784"/>
        <v>0</v>
      </c>
      <c r="NC569" s="351"/>
      <c r="ND569" s="351">
        <f t="shared" si="785"/>
        <v>0</v>
      </c>
      <c r="NE569" s="351"/>
      <c r="NF569" s="351">
        <f t="shared" si="786"/>
        <v>0</v>
      </c>
      <c r="NG569" s="351"/>
      <c r="NH569" s="351">
        <f t="shared" si="787"/>
        <v>0</v>
      </c>
      <c r="NI569" s="351"/>
      <c r="NJ569" s="351">
        <f t="shared" si="788"/>
        <v>0</v>
      </c>
      <c r="NK569" s="351"/>
      <c r="NL569" s="351">
        <f t="shared" si="795"/>
        <v>0</v>
      </c>
      <c r="NM569" s="352"/>
      <c r="NN569" s="350"/>
      <c r="NR569" s="30">
        <f t="shared" si="789"/>
        <v>0</v>
      </c>
      <c r="NS569" s="30">
        <f t="shared" si="790"/>
        <v>0</v>
      </c>
      <c r="NT569" s="30">
        <f t="shared" si="791"/>
        <v>0</v>
      </c>
    </row>
    <row r="570" spans="1:384" ht="10.199999999999999" customHeight="1">
      <c r="A570" s="25"/>
      <c r="B570" s="337"/>
      <c r="C570" s="335"/>
      <c r="D570" s="15"/>
      <c r="E570" s="318" t="str">
        <f>$E$10</f>
        <v>BRASSERIE</v>
      </c>
      <c r="F570" s="318"/>
      <c r="G570" s="125" t="str">
        <f>IF(MV595=0,"",MV595)</f>
        <v/>
      </c>
      <c r="H570" s="323"/>
      <c r="I570" s="325" t="str">
        <f>Prenoms!$B$8</f>
        <v>dylan</v>
      </c>
      <c r="J570" s="326"/>
      <c r="K570" s="326"/>
      <c r="L570" s="326"/>
      <c r="M570" s="326"/>
      <c r="N570" s="65" t="str">
        <f>IF(NL570&lt;&gt;0,"",IF(Conges!V42=0,"",Conges!V42))</f>
        <v/>
      </c>
      <c r="O570" s="66"/>
      <c r="P570" s="67"/>
      <c r="Q570" s="67"/>
      <c r="R570" s="67"/>
      <c r="S570" s="67"/>
      <c r="T570" s="67"/>
      <c r="U570" s="67"/>
      <c r="V570" s="68"/>
      <c r="W570" s="67"/>
      <c r="X570" s="67"/>
      <c r="Y570" s="67"/>
      <c r="Z570" s="67"/>
      <c r="AA570" s="67"/>
      <c r="AB570" s="67"/>
      <c r="AC570" s="67"/>
      <c r="AD570" s="67"/>
      <c r="AE570" s="66"/>
      <c r="AF570" s="67"/>
      <c r="AG570" s="67"/>
      <c r="AH570" s="67"/>
      <c r="AI570" s="67"/>
      <c r="AJ570" s="68"/>
      <c r="AK570" s="67"/>
      <c r="AL570" s="67"/>
      <c r="AM570" s="67"/>
      <c r="AN570" s="67"/>
      <c r="AO570" s="67"/>
      <c r="AP570" s="67"/>
      <c r="AQ570" s="67"/>
      <c r="AR570" s="67"/>
      <c r="AS570" s="67"/>
      <c r="AT570" s="67"/>
      <c r="AU570" s="66"/>
      <c r="AV570" s="67"/>
      <c r="AW570" s="67"/>
      <c r="AX570" s="67"/>
      <c r="AY570" s="67"/>
      <c r="AZ570" s="67"/>
      <c r="BA570" s="67"/>
      <c r="BB570" s="68"/>
      <c r="BC570" s="69">
        <f>IF(NL570&lt;&gt;0,(IF(Conges!V$42=0,0,3)),0)</f>
        <v>0</v>
      </c>
      <c r="BD570" s="370"/>
      <c r="BE570" s="355">
        <f>IF(OR(Conges!V$42="A",Conges!V$42="V"),Prenoms!L$8,NL570)</f>
        <v>0</v>
      </c>
      <c r="BF570" s="356"/>
      <c r="BG570" s="267"/>
      <c r="BH570" s="268">
        <f t="shared" si="774"/>
        <v>0</v>
      </c>
      <c r="BI570" s="269" t="str">
        <f t="shared" si="775"/>
        <v/>
      </c>
      <c r="BJ570" s="283">
        <v>92.677419354838705</v>
      </c>
      <c r="BK570" s="284">
        <f t="shared" si="792"/>
        <v>-92.677419354838705</v>
      </c>
      <c r="BL570" s="285">
        <f t="shared" si="719"/>
        <v>0</v>
      </c>
      <c r="BM570" s="285">
        <f t="shared" si="720"/>
        <v>0</v>
      </c>
      <c r="BN570" s="285">
        <f>SUM('Heures Pointage'!$FD$22:$FE$22)</f>
        <v>0</v>
      </c>
      <c r="BO570" s="285">
        <f>SUM('Heures et Indemnites'!$FD$22:$FE$22)</f>
        <v>0</v>
      </c>
      <c r="BP570" s="286">
        <f t="shared" si="721"/>
        <v>0</v>
      </c>
      <c r="BQ570" s="286">
        <f>'Heures Pointage'!$GB$22</f>
        <v>0</v>
      </c>
      <c r="BR570" s="287">
        <f t="shared" ref="BR570" si="800">$BH$1060</f>
        <v>0</v>
      </c>
      <c r="BS570" s="143">
        <f>Prenoms!$C$8</f>
        <v>169</v>
      </c>
      <c r="BT570" s="146"/>
      <c r="BU570" s="210">
        <f>SUM('Heures et Indemnites'!$FD$22:$FE$22)</f>
        <v>0</v>
      </c>
      <c r="BV570" s="219">
        <f>SUM('Heures et Indemnites'!$FD$6:$FE$22)</f>
        <v>0</v>
      </c>
      <c r="BW570" s="210"/>
      <c r="BX570" s="219"/>
      <c r="MT570" s="371">
        <f t="shared" si="794"/>
        <v>0</v>
      </c>
      <c r="MU570" s="372">
        <f t="shared" si="780"/>
        <v>0</v>
      </c>
      <c r="MV570" s="372">
        <f t="shared" si="781"/>
        <v>0</v>
      </c>
      <c r="MW570" s="372"/>
      <c r="MX570" s="372">
        <f t="shared" si="782"/>
        <v>0</v>
      </c>
      <c r="MY570" s="372"/>
      <c r="MZ570" s="372">
        <f t="shared" si="783"/>
        <v>0</v>
      </c>
      <c r="NA570" s="372"/>
      <c r="NB570" s="372">
        <f t="shared" si="784"/>
        <v>0</v>
      </c>
      <c r="NC570" s="372"/>
      <c r="ND570" s="372">
        <f t="shared" si="785"/>
        <v>0</v>
      </c>
      <c r="NE570" s="372"/>
      <c r="NF570" s="372">
        <f t="shared" si="786"/>
        <v>0</v>
      </c>
      <c r="NG570" s="372"/>
      <c r="NH570" s="372">
        <f t="shared" si="787"/>
        <v>0</v>
      </c>
      <c r="NI570" s="372"/>
      <c r="NJ570" s="372">
        <f t="shared" si="788"/>
        <v>0</v>
      </c>
      <c r="NK570" s="372"/>
      <c r="NL570" s="372">
        <f t="shared" si="795"/>
        <v>0</v>
      </c>
      <c r="NM570" s="373"/>
      <c r="NN570" s="350"/>
      <c r="NR570" s="30">
        <f t="shared" si="789"/>
        <v>0</v>
      </c>
      <c r="NS570" s="30">
        <f t="shared" si="790"/>
        <v>0</v>
      </c>
      <c r="NT570" s="30">
        <f t="shared" si="791"/>
        <v>0</v>
      </c>
    </row>
    <row r="571" spans="1:384" ht="10.199999999999999" customHeight="1">
      <c r="A571" s="25"/>
      <c r="B571" s="337"/>
      <c r="C571" s="335"/>
      <c r="D571" s="15"/>
      <c r="E571" s="327" t="str">
        <f>$E$11</f>
        <v>MEP</v>
      </c>
      <c r="F571" s="327"/>
      <c r="G571" s="126" t="str">
        <f>IF(MX595=0,"",MX595)</f>
        <v/>
      </c>
      <c r="H571" s="323"/>
      <c r="I571" s="328" t="str">
        <f>Prenoms!$B$9</f>
        <v>mamad</v>
      </c>
      <c r="J571" s="329"/>
      <c r="K571" s="329"/>
      <c r="L571" s="329"/>
      <c r="M571" s="329"/>
      <c r="N571" s="78" t="str">
        <f>IF(NL571&lt;&gt;0,"",IF(Conges!V43=0,"",Conges!V43))</f>
        <v/>
      </c>
      <c r="O571" s="79"/>
      <c r="P571" s="80"/>
      <c r="Q571" s="80"/>
      <c r="R571" s="80"/>
      <c r="S571" s="80"/>
      <c r="T571" s="80"/>
      <c r="U571" s="80"/>
      <c r="V571" s="81"/>
      <c r="W571" s="80"/>
      <c r="X571" s="80"/>
      <c r="Y571" s="80"/>
      <c r="Z571" s="80"/>
      <c r="AA571" s="80"/>
      <c r="AB571" s="80"/>
      <c r="AC571" s="80"/>
      <c r="AD571" s="80"/>
      <c r="AE571" s="79"/>
      <c r="AF571" s="80"/>
      <c r="AG571" s="80"/>
      <c r="AH571" s="80"/>
      <c r="AI571" s="80"/>
      <c r="AJ571" s="81"/>
      <c r="AK571" s="80"/>
      <c r="AL571" s="80"/>
      <c r="AM571" s="80"/>
      <c r="AN571" s="80"/>
      <c r="AO571" s="80"/>
      <c r="AP571" s="80"/>
      <c r="AQ571" s="80"/>
      <c r="AR571" s="80"/>
      <c r="AS571" s="80"/>
      <c r="AT571" s="80"/>
      <c r="AU571" s="79"/>
      <c r="AV571" s="80"/>
      <c r="AW571" s="80"/>
      <c r="AX571" s="80"/>
      <c r="AY571" s="80"/>
      <c r="AZ571" s="80"/>
      <c r="BA571" s="80"/>
      <c r="BB571" s="81"/>
      <c r="BC571" s="82">
        <f>IF(NL571&lt;&gt;0,(IF(Conges!V$43=0,0,3)),0)</f>
        <v>0</v>
      </c>
      <c r="BD571" s="370"/>
      <c r="BE571" s="357">
        <f>IF(OR(Conges!V$43="A",Conges!V$43="V"),Prenoms!L$9,NL571)</f>
        <v>0</v>
      </c>
      <c r="BF571" s="358"/>
      <c r="BG571" s="264"/>
      <c r="BH571" s="265">
        <f t="shared" si="774"/>
        <v>0</v>
      </c>
      <c r="BI571" s="266" t="str">
        <f t="shared" si="775"/>
        <v/>
      </c>
      <c r="BJ571" s="278">
        <v>92.677419354838705</v>
      </c>
      <c r="BK571" s="279">
        <f t="shared" si="792"/>
        <v>-92.677419354838705</v>
      </c>
      <c r="BL571" s="280">
        <f t="shared" si="719"/>
        <v>0</v>
      </c>
      <c r="BM571" s="280">
        <f t="shared" si="720"/>
        <v>0</v>
      </c>
      <c r="BN571" s="280">
        <f>SUM('Heures Pointage'!$GD$22:$GE$22)</f>
        <v>0</v>
      </c>
      <c r="BO571" s="280">
        <f>SUM('Heures et Indemnites'!$GD$22:$GE$22)</f>
        <v>0</v>
      </c>
      <c r="BP571" s="281">
        <f t="shared" si="721"/>
        <v>0</v>
      </c>
      <c r="BQ571" s="281">
        <f>'Heures Pointage'!$HB$22</f>
        <v>0</v>
      </c>
      <c r="BR571" s="282">
        <f t="shared" ref="BR571" si="801">$BH$1061</f>
        <v>0</v>
      </c>
      <c r="BS571" s="142">
        <f>Prenoms!$C$9</f>
        <v>169</v>
      </c>
      <c r="BT571" s="170"/>
      <c r="BU571" s="211">
        <f>SUM('Heures et Indemnites'!$GD$22:$GE$22)</f>
        <v>0</v>
      </c>
      <c r="BV571" s="218">
        <f>SUM('Heures et Indemnites'!$GD$6:$GE$22)</f>
        <v>0</v>
      </c>
      <c r="BW571" s="211"/>
      <c r="BX571" s="218"/>
      <c r="MT571" s="369">
        <f t="shared" si="794"/>
        <v>0</v>
      </c>
      <c r="MU571" s="351">
        <f t="shared" si="780"/>
        <v>0</v>
      </c>
      <c r="MV571" s="351">
        <f t="shared" si="781"/>
        <v>0</v>
      </c>
      <c r="MW571" s="351"/>
      <c r="MX571" s="351">
        <f t="shared" si="782"/>
        <v>0</v>
      </c>
      <c r="MY571" s="351"/>
      <c r="MZ571" s="351">
        <f t="shared" si="783"/>
        <v>0</v>
      </c>
      <c r="NA571" s="351"/>
      <c r="NB571" s="351">
        <f t="shared" si="784"/>
        <v>0</v>
      </c>
      <c r="NC571" s="351"/>
      <c r="ND571" s="351">
        <f t="shared" si="785"/>
        <v>0</v>
      </c>
      <c r="NE571" s="351"/>
      <c r="NF571" s="351">
        <f t="shared" si="786"/>
        <v>0</v>
      </c>
      <c r="NG571" s="351"/>
      <c r="NH571" s="351">
        <f t="shared" si="787"/>
        <v>0</v>
      </c>
      <c r="NI571" s="351"/>
      <c r="NJ571" s="351">
        <f t="shared" si="788"/>
        <v>0</v>
      </c>
      <c r="NK571" s="351"/>
      <c r="NL571" s="351">
        <f t="shared" si="795"/>
        <v>0</v>
      </c>
      <c r="NM571" s="352"/>
      <c r="NN571" s="350"/>
      <c r="NR571" s="30">
        <f t="shared" si="789"/>
        <v>0</v>
      </c>
      <c r="NS571" s="30">
        <f t="shared" si="790"/>
        <v>0</v>
      </c>
      <c r="NT571" s="30">
        <f t="shared" si="791"/>
        <v>0</v>
      </c>
    </row>
    <row r="572" spans="1:384" ht="10.199999999999999" customHeight="1">
      <c r="A572" s="25"/>
      <c r="B572" s="337"/>
      <c r="C572" s="335"/>
      <c r="D572" s="15"/>
      <c r="E572" s="348" t="str">
        <f>$E$12</f>
        <v>Renfort</v>
      </c>
      <c r="F572" s="348"/>
      <c r="G572" s="127" t="str">
        <f>IF(MZ595=0,"",MZ595)</f>
        <v/>
      </c>
      <c r="H572" s="323"/>
      <c r="I572" s="325" t="str">
        <f>Prenoms!$B$10</f>
        <v>erwan</v>
      </c>
      <c r="J572" s="326"/>
      <c r="K572" s="326"/>
      <c r="L572" s="326"/>
      <c r="M572" s="326"/>
      <c r="N572" s="65" t="str">
        <f>IF(NL572&lt;&gt;0,"",IF(Conges!V44=0,"",Conges!V44))</f>
        <v/>
      </c>
      <c r="O572" s="66"/>
      <c r="P572" s="67"/>
      <c r="Q572" s="67"/>
      <c r="R572" s="67"/>
      <c r="S572" s="67"/>
      <c r="T572" s="67"/>
      <c r="U572" s="67"/>
      <c r="V572" s="68"/>
      <c r="W572" s="67"/>
      <c r="X572" s="67"/>
      <c r="Y572" s="67"/>
      <c r="Z572" s="67"/>
      <c r="AA572" s="67"/>
      <c r="AB572" s="67"/>
      <c r="AC572" s="67"/>
      <c r="AD572" s="67"/>
      <c r="AE572" s="66"/>
      <c r="AF572" s="67"/>
      <c r="AG572" s="67"/>
      <c r="AH572" s="67"/>
      <c r="AI572" s="67"/>
      <c r="AJ572" s="68"/>
      <c r="AK572" s="67"/>
      <c r="AL572" s="67"/>
      <c r="AM572" s="67"/>
      <c r="AN572" s="67"/>
      <c r="AO572" s="67"/>
      <c r="AP572" s="67"/>
      <c r="AQ572" s="67"/>
      <c r="AR572" s="67"/>
      <c r="AS572" s="67"/>
      <c r="AT572" s="67"/>
      <c r="AU572" s="66"/>
      <c r="AV572" s="67"/>
      <c r="AW572" s="67"/>
      <c r="AX572" s="67"/>
      <c r="AY572" s="67"/>
      <c r="AZ572" s="67"/>
      <c r="BA572" s="67"/>
      <c r="BB572" s="68"/>
      <c r="BC572" s="69">
        <f>IF(NL572&lt;&gt;0,(IF(Conges!V$44=0,0,3)),0)</f>
        <v>0</v>
      </c>
      <c r="BD572" s="370"/>
      <c r="BE572" s="355">
        <f>IF(OR(Conges!V$44="A",Conges!V$44="V"),Prenoms!L$10,NL572)</f>
        <v>0</v>
      </c>
      <c r="BF572" s="356"/>
      <c r="BG572" s="267"/>
      <c r="BH572" s="268">
        <f t="shared" si="774"/>
        <v>0</v>
      </c>
      <c r="BI572" s="269" t="str">
        <f t="shared" si="775"/>
        <v/>
      </c>
      <c r="BJ572" s="283">
        <v>92.677419354838705</v>
      </c>
      <c r="BK572" s="284">
        <f t="shared" si="792"/>
        <v>-92.677419354838705</v>
      </c>
      <c r="BL572" s="285">
        <f t="shared" si="719"/>
        <v>0</v>
      </c>
      <c r="BM572" s="285">
        <f t="shared" si="720"/>
        <v>0</v>
      </c>
      <c r="BN572" s="285">
        <f>SUM('Heures Pointage'!$HD$22:$HE$22)</f>
        <v>0</v>
      </c>
      <c r="BO572" s="285">
        <f>SUM('Heures et Indemnites'!$HD$22:$HE$22)</f>
        <v>0</v>
      </c>
      <c r="BP572" s="286">
        <f t="shared" si="721"/>
        <v>0</v>
      </c>
      <c r="BQ572" s="286">
        <f>'Heures Pointage'!$IB$22</f>
        <v>0</v>
      </c>
      <c r="BR572" s="287">
        <f t="shared" ref="BR572" si="802">$BH$1062</f>
        <v>0</v>
      </c>
      <c r="BS572" s="143">
        <f>Prenoms!$C$10</f>
        <v>169</v>
      </c>
      <c r="BT572" s="146"/>
      <c r="BU572" s="210">
        <f>SUM('Heures et Indemnites'!$HD$22:$HE$22)</f>
        <v>0</v>
      </c>
      <c r="BV572" s="219">
        <f>SUM('Heures et Indemnites'!$HD$6:$HE$22)</f>
        <v>0</v>
      </c>
      <c r="BW572" s="210"/>
      <c r="BX572" s="219"/>
      <c r="MT572" s="371">
        <f t="shared" si="794"/>
        <v>0</v>
      </c>
      <c r="MU572" s="372">
        <f t="shared" si="780"/>
        <v>0</v>
      </c>
      <c r="MV572" s="372">
        <f t="shared" si="781"/>
        <v>0</v>
      </c>
      <c r="MW572" s="372"/>
      <c r="MX572" s="372">
        <f t="shared" si="782"/>
        <v>0</v>
      </c>
      <c r="MY572" s="372"/>
      <c r="MZ572" s="372">
        <f t="shared" si="783"/>
        <v>0</v>
      </c>
      <c r="NA572" s="372"/>
      <c r="NB572" s="372">
        <f t="shared" si="784"/>
        <v>0</v>
      </c>
      <c r="NC572" s="372"/>
      <c r="ND572" s="372">
        <f t="shared" si="785"/>
        <v>0</v>
      </c>
      <c r="NE572" s="372"/>
      <c r="NF572" s="372">
        <f t="shared" si="786"/>
        <v>0</v>
      </c>
      <c r="NG572" s="372"/>
      <c r="NH572" s="372">
        <f t="shared" si="787"/>
        <v>0</v>
      </c>
      <c r="NI572" s="372"/>
      <c r="NJ572" s="372">
        <f t="shared" si="788"/>
        <v>0</v>
      </c>
      <c r="NK572" s="372"/>
      <c r="NL572" s="372">
        <f t="shared" si="795"/>
        <v>0</v>
      </c>
      <c r="NM572" s="373"/>
      <c r="NN572" s="350"/>
      <c r="NR572" s="30">
        <f t="shared" si="789"/>
        <v>0</v>
      </c>
      <c r="NS572" s="30">
        <f t="shared" si="790"/>
        <v>0</v>
      </c>
      <c r="NT572" s="30">
        <f t="shared" si="791"/>
        <v>0</v>
      </c>
    </row>
    <row r="573" spans="1:384" ht="10.199999999999999" customHeight="1">
      <c r="A573" s="25"/>
      <c r="B573" s="337"/>
      <c r="C573" s="335"/>
      <c r="D573" s="15"/>
      <c r="E573" s="317" t="str">
        <f>$E$13</f>
        <v>CHEF</v>
      </c>
      <c r="F573" s="317"/>
      <c r="G573" s="128" t="str">
        <f>IF(NB595=0,"",NB595)</f>
        <v/>
      </c>
      <c r="H573" s="323"/>
      <c r="I573" s="328" t="str">
        <f>Prenoms!$B$11</f>
        <v>adrien</v>
      </c>
      <c r="J573" s="329"/>
      <c r="K573" s="329"/>
      <c r="L573" s="329"/>
      <c r="M573" s="329"/>
      <c r="N573" s="78" t="str">
        <f>IF(NL573&lt;&gt;0,"",IF(Conges!V45=0,"",Conges!V45))</f>
        <v/>
      </c>
      <c r="O573" s="79"/>
      <c r="P573" s="80"/>
      <c r="Q573" s="80"/>
      <c r="R573" s="80"/>
      <c r="S573" s="80"/>
      <c r="T573" s="80"/>
      <c r="U573" s="80"/>
      <c r="V573" s="81"/>
      <c r="W573" s="80"/>
      <c r="X573" s="80"/>
      <c r="Y573" s="80"/>
      <c r="Z573" s="80"/>
      <c r="AA573" s="80"/>
      <c r="AB573" s="80"/>
      <c r="AC573" s="80"/>
      <c r="AD573" s="80"/>
      <c r="AE573" s="79"/>
      <c r="AF573" s="80"/>
      <c r="AG573" s="80"/>
      <c r="AH573" s="80"/>
      <c r="AI573" s="80"/>
      <c r="AJ573" s="81"/>
      <c r="AK573" s="80"/>
      <c r="AL573" s="80"/>
      <c r="AM573" s="80"/>
      <c r="AN573" s="80"/>
      <c r="AO573" s="80"/>
      <c r="AP573" s="80"/>
      <c r="AQ573" s="80"/>
      <c r="AR573" s="80"/>
      <c r="AS573" s="80"/>
      <c r="AT573" s="80"/>
      <c r="AU573" s="79"/>
      <c r="AV573" s="80"/>
      <c r="AW573" s="80"/>
      <c r="AX573" s="80"/>
      <c r="AY573" s="80"/>
      <c r="AZ573" s="80"/>
      <c r="BA573" s="80"/>
      <c r="BB573" s="81"/>
      <c r="BC573" s="82">
        <f>IF(NL573&lt;&gt;0,(IF(Conges!V$45=0,0,3)),0)</f>
        <v>0</v>
      </c>
      <c r="BD573" s="370"/>
      <c r="BE573" s="357">
        <f>IF(OR(Conges!V$45="A",Conges!V$45="V"),Prenoms!L$11,NL573)</f>
        <v>0</v>
      </c>
      <c r="BF573" s="358"/>
      <c r="BG573" s="264"/>
      <c r="BH573" s="265">
        <f t="shared" si="774"/>
        <v>0</v>
      </c>
      <c r="BI573" s="266" t="str">
        <f t="shared" si="775"/>
        <v/>
      </c>
      <c r="BJ573" s="278">
        <v>92.677419354838705</v>
      </c>
      <c r="BK573" s="279">
        <f t="shared" si="792"/>
        <v>-92.677419354838705</v>
      </c>
      <c r="BL573" s="280">
        <f t="shared" si="719"/>
        <v>0</v>
      </c>
      <c r="BM573" s="280">
        <f t="shared" si="720"/>
        <v>0</v>
      </c>
      <c r="BN573" s="280">
        <f>SUM('Heures Pointage'!$ID$22:$IE$22)</f>
        <v>0</v>
      </c>
      <c r="BO573" s="280">
        <f>SUM('Heures et Indemnites'!$ID$22:$IE$22)</f>
        <v>0</v>
      </c>
      <c r="BP573" s="281">
        <f t="shared" si="721"/>
        <v>0</v>
      </c>
      <c r="BQ573" s="281">
        <f>'Heures Pointage'!$JB$22</f>
        <v>0</v>
      </c>
      <c r="BR573" s="282">
        <f t="shared" ref="BR573" si="803">$BH$1063</f>
        <v>0</v>
      </c>
      <c r="BS573" s="142">
        <f>Prenoms!$C$11</f>
        <v>169</v>
      </c>
      <c r="BT573" s="170"/>
      <c r="BU573" s="211">
        <f>SUM('Heures et Indemnites'!$ID$22:$IE$22)</f>
        <v>0</v>
      </c>
      <c r="BV573" s="218">
        <f>SUM('Heures et Indemnites'!$ID$6:$IE$22)</f>
        <v>0</v>
      </c>
      <c r="BW573" s="211"/>
      <c r="BX573" s="218"/>
      <c r="MT573" s="369">
        <f t="shared" si="794"/>
        <v>0</v>
      </c>
      <c r="MU573" s="351">
        <f t="shared" si="780"/>
        <v>0</v>
      </c>
      <c r="MV573" s="351">
        <f t="shared" si="781"/>
        <v>0</v>
      </c>
      <c r="MW573" s="351"/>
      <c r="MX573" s="351">
        <f t="shared" si="782"/>
        <v>0</v>
      </c>
      <c r="MY573" s="351"/>
      <c r="MZ573" s="351">
        <f t="shared" si="783"/>
        <v>0</v>
      </c>
      <c r="NA573" s="351"/>
      <c r="NB573" s="351">
        <f t="shared" si="784"/>
        <v>0</v>
      </c>
      <c r="NC573" s="351"/>
      <c r="ND573" s="351">
        <f t="shared" si="785"/>
        <v>0</v>
      </c>
      <c r="NE573" s="351"/>
      <c r="NF573" s="351">
        <f t="shared" si="786"/>
        <v>0</v>
      </c>
      <c r="NG573" s="351"/>
      <c r="NH573" s="351">
        <f t="shared" si="787"/>
        <v>0</v>
      </c>
      <c r="NI573" s="351"/>
      <c r="NJ573" s="351">
        <f t="shared" si="788"/>
        <v>0</v>
      </c>
      <c r="NK573" s="351"/>
      <c r="NL573" s="351">
        <f t="shared" si="795"/>
        <v>0</v>
      </c>
      <c r="NM573" s="352"/>
      <c r="NN573" s="350"/>
      <c r="NR573" s="30">
        <f t="shared" si="789"/>
        <v>0</v>
      </c>
      <c r="NS573" s="30">
        <f t="shared" si="790"/>
        <v>0</v>
      </c>
      <c r="NT573" s="30">
        <f t="shared" si="791"/>
        <v>0</v>
      </c>
    </row>
    <row r="574" spans="1:384" ht="10.199999999999999" customHeight="1">
      <c r="A574" s="25"/>
      <c r="B574" s="337"/>
      <c r="C574" s="335"/>
      <c r="D574" s="15"/>
      <c r="E574" s="319" t="str">
        <f>$E$14</f>
        <v>MENAGE</v>
      </c>
      <c r="F574" s="319"/>
      <c r="G574" s="129" t="str">
        <f>IF(ND595=0,"",ND595)</f>
        <v/>
      </c>
      <c r="H574" s="323"/>
      <c r="I574" s="325" t="str">
        <f>Prenoms!$B$12</f>
        <v>soren</v>
      </c>
      <c r="J574" s="326"/>
      <c r="K574" s="326"/>
      <c r="L574" s="326"/>
      <c r="M574" s="326"/>
      <c r="N574" s="65" t="str">
        <f>IF(NL574&lt;&gt;0,"",IF(Conges!V46=0,"",Conges!V46))</f>
        <v/>
      </c>
      <c r="O574" s="66"/>
      <c r="P574" s="67"/>
      <c r="Q574" s="67"/>
      <c r="R574" s="67"/>
      <c r="S574" s="67"/>
      <c r="T574" s="67"/>
      <c r="U574" s="67"/>
      <c r="V574" s="68"/>
      <c r="W574" s="67"/>
      <c r="X574" s="67"/>
      <c r="Y574" s="67"/>
      <c r="Z574" s="67"/>
      <c r="AA574" s="67"/>
      <c r="AB574" s="67"/>
      <c r="AC574" s="67"/>
      <c r="AD574" s="67"/>
      <c r="AE574" s="66"/>
      <c r="AF574" s="67"/>
      <c r="AG574" s="67"/>
      <c r="AH574" s="67"/>
      <c r="AI574" s="67"/>
      <c r="AJ574" s="68"/>
      <c r="AK574" s="67"/>
      <c r="AL574" s="67"/>
      <c r="AM574" s="67"/>
      <c r="AN574" s="67"/>
      <c r="AO574" s="67"/>
      <c r="AP574" s="67"/>
      <c r="AQ574" s="67"/>
      <c r="AR574" s="67"/>
      <c r="AS574" s="67"/>
      <c r="AT574" s="67"/>
      <c r="AU574" s="66"/>
      <c r="AV574" s="67"/>
      <c r="AW574" s="67"/>
      <c r="AX574" s="67"/>
      <c r="AY574" s="67"/>
      <c r="AZ574" s="67"/>
      <c r="BA574" s="67"/>
      <c r="BB574" s="68"/>
      <c r="BC574" s="69">
        <f>IF(NL574&lt;&gt;0,(IF(Conges!V$46=0,0,3)),0)</f>
        <v>0</v>
      </c>
      <c r="BD574" s="370"/>
      <c r="BE574" s="355">
        <f>IF(OR(Conges!V$46="A",Conges!V$46="V"),Prenoms!L$12,NL574)</f>
        <v>0</v>
      </c>
      <c r="BF574" s="356"/>
      <c r="BG574" s="267"/>
      <c r="BH574" s="268">
        <f t="shared" si="774"/>
        <v>0</v>
      </c>
      <c r="BI574" s="269" t="str">
        <f t="shared" si="775"/>
        <v/>
      </c>
      <c r="BJ574" s="283">
        <v>92.677419354838705</v>
      </c>
      <c r="BK574" s="284">
        <f t="shared" si="792"/>
        <v>-92.677419354838705</v>
      </c>
      <c r="BL574" s="285">
        <f t="shared" si="719"/>
        <v>0</v>
      </c>
      <c r="BM574" s="285">
        <f t="shared" si="720"/>
        <v>0</v>
      </c>
      <c r="BN574" s="285">
        <f>SUM('Heures Pointage'!$JD$22:$JE$22)</f>
        <v>0</v>
      </c>
      <c r="BO574" s="285">
        <f>SUM('Heures et Indemnites'!$JD$22:$JE$22)</f>
        <v>0</v>
      </c>
      <c r="BP574" s="286">
        <f t="shared" si="721"/>
        <v>0</v>
      </c>
      <c r="BQ574" s="286">
        <f>'Heures Pointage'!$KB$22</f>
        <v>0</v>
      </c>
      <c r="BR574" s="287">
        <f t="shared" ref="BR574" si="804">$BH$1064</f>
        <v>0</v>
      </c>
      <c r="BS574" s="143">
        <f>Prenoms!$C$12</f>
        <v>169</v>
      </c>
      <c r="BT574" s="146"/>
      <c r="BU574" s="210">
        <f>SUM('Heures et Indemnites'!$JD$22:$JE$22)</f>
        <v>0</v>
      </c>
      <c r="BV574" s="219">
        <f>SUM('Heures et Indemnites'!$JD$6:$JE$22)</f>
        <v>0</v>
      </c>
      <c r="BW574" s="210"/>
      <c r="BX574" s="219"/>
      <c r="MT574" s="371">
        <f t="shared" si="794"/>
        <v>0</v>
      </c>
      <c r="MU574" s="372">
        <f t="shared" si="780"/>
        <v>0</v>
      </c>
      <c r="MV574" s="372">
        <f t="shared" si="781"/>
        <v>0</v>
      </c>
      <c r="MW574" s="372"/>
      <c r="MX574" s="372">
        <f t="shared" si="782"/>
        <v>0</v>
      </c>
      <c r="MY574" s="372"/>
      <c r="MZ574" s="372">
        <f t="shared" si="783"/>
        <v>0</v>
      </c>
      <c r="NA574" s="372"/>
      <c r="NB574" s="372">
        <f t="shared" si="784"/>
        <v>0</v>
      </c>
      <c r="NC574" s="372"/>
      <c r="ND574" s="372">
        <f t="shared" si="785"/>
        <v>0</v>
      </c>
      <c r="NE574" s="372"/>
      <c r="NF574" s="372">
        <f t="shared" si="786"/>
        <v>0</v>
      </c>
      <c r="NG574" s="372"/>
      <c r="NH574" s="372">
        <f t="shared" si="787"/>
        <v>0</v>
      </c>
      <c r="NI574" s="372"/>
      <c r="NJ574" s="372">
        <f t="shared" si="788"/>
        <v>0</v>
      </c>
      <c r="NK574" s="372"/>
      <c r="NL574" s="372">
        <f t="shared" si="795"/>
        <v>0</v>
      </c>
      <c r="NM574" s="373"/>
      <c r="NN574" s="350"/>
      <c r="NR574" s="30">
        <f t="shared" si="789"/>
        <v>0</v>
      </c>
      <c r="NS574" s="30">
        <f t="shared" si="790"/>
        <v>0</v>
      </c>
      <c r="NT574" s="30">
        <f t="shared" si="791"/>
        <v>0</v>
      </c>
    </row>
    <row r="575" spans="1:384" ht="10.199999999999999" customHeight="1">
      <c r="A575" s="25"/>
      <c r="B575" s="337"/>
      <c r="C575" s="335"/>
      <c r="D575" s="15"/>
      <c r="E575" s="347">
        <f>$E$15</f>
        <v>0</v>
      </c>
      <c r="F575" s="347"/>
      <c r="G575" s="130" t="str">
        <f>IF(NF595=0,"",NF595)</f>
        <v/>
      </c>
      <c r="H575" s="323"/>
      <c r="I575" s="328" t="str">
        <f>Prenoms!$B$13</f>
        <v>stage 1</v>
      </c>
      <c r="J575" s="329"/>
      <c r="K575" s="329"/>
      <c r="L575" s="329"/>
      <c r="M575" s="329"/>
      <c r="N575" s="78" t="str">
        <f>IF(NL575&lt;&gt;0,"",IF(Conges!V47=0,"",Conges!V47))</f>
        <v/>
      </c>
      <c r="O575" s="79"/>
      <c r="P575" s="80"/>
      <c r="Q575" s="80"/>
      <c r="R575" s="80"/>
      <c r="S575" s="80"/>
      <c r="T575" s="80"/>
      <c r="U575" s="80"/>
      <c r="V575" s="81"/>
      <c r="W575" s="80"/>
      <c r="X575" s="80"/>
      <c r="Y575" s="80"/>
      <c r="Z575" s="80"/>
      <c r="AA575" s="80"/>
      <c r="AB575" s="80"/>
      <c r="AC575" s="80"/>
      <c r="AD575" s="80"/>
      <c r="AE575" s="79"/>
      <c r="AF575" s="80"/>
      <c r="AG575" s="80"/>
      <c r="AH575" s="80"/>
      <c r="AI575" s="80"/>
      <c r="AJ575" s="81"/>
      <c r="AK575" s="80"/>
      <c r="AL575" s="80"/>
      <c r="AM575" s="80"/>
      <c r="AN575" s="80"/>
      <c r="AO575" s="80"/>
      <c r="AP575" s="80"/>
      <c r="AQ575" s="80"/>
      <c r="AR575" s="80"/>
      <c r="AS575" s="80"/>
      <c r="AT575" s="80"/>
      <c r="AU575" s="79"/>
      <c r="AV575" s="80"/>
      <c r="AW575" s="80"/>
      <c r="AX575" s="80"/>
      <c r="AY575" s="80"/>
      <c r="AZ575" s="80"/>
      <c r="BA575" s="80"/>
      <c r="BB575" s="81"/>
      <c r="BC575" s="82">
        <f>IF(NL575&lt;&gt;0,(IF(Conges!V$47=0,0,3)),0)</f>
        <v>0</v>
      </c>
      <c r="BD575" s="370"/>
      <c r="BE575" s="357">
        <f>IF(OR(Conges!V$47="A",Conges!V$47="V"),Prenoms!L$13,NL575)</f>
        <v>0</v>
      </c>
      <c r="BF575" s="358"/>
      <c r="BG575" s="264"/>
      <c r="BH575" s="265">
        <f t="shared" si="774"/>
        <v>0</v>
      </c>
      <c r="BI575" s="266" t="str">
        <f t="shared" si="775"/>
        <v/>
      </c>
      <c r="BJ575" s="278">
        <v>38.387096774193552</v>
      </c>
      <c r="BK575" s="279">
        <f t="shared" si="792"/>
        <v>-38.387096774193552</v>
      </c>
      <c r="BL575" s="280">
        <f t="shared" si="719"/>
        <v>0</v>
      </c>
      <c r="BM575" s="280">
        <f t="shared" si="720"/>
        <v>0</v>
      </c>
      <c r="BN575" s="280">
        <f>SUM('Heures Pointage'!$KD$22:$KE$22)</f>
        <v>0</v>
      </c>
      <c r="BO575" s="280">
        <f>SUM('Heures et Indemnites'!$KD$22:$KE$22)</f>
        <v>0</v>
      </c>
      <c r="BP575" s="281">
        <f t="shared" si="721"/>
        <v>0</v>
      </c>
      <c r="BQ575" s="281">
        <f>'Heures Pointage'!$LB$22</f>
        <v>0</v>
      </c>
      <c r="BR575" s="282">
        <f t="shared" ref="BR575" si="805">$BH$1065</f>
        <v>0</v>
      </c>
      <c r="BS575" s="142">
        <f>Prenoms!$C$13</f>
        <v>70</v>
      </c>
      <c r="BT575" s="170"/>
      <c r="BU575" s="211">
        <f>SUM('Heures et Indemnites'!$KD$22:$KE$22)</f>
        <v>0</v>
      </c>
      <c r="BV575" s="218">
        <f>SUM('Heures et Indemnites'!$KD$6:$KE$22)</f>
        <v>0</v>
      </c>
      <c r="BW575" s="211"/>
      <c r="BX575" s="218"/>
      <c r="MT575" s="369">
        <f t="shared" si="794"/>
        <v>0</v>
      </c>
      <c r="MU575" s="351">
        <f t="shared" si="780"/>
        <v>0</v>
      </c>
      <c r="MV575" s="351">
        <f t="shared" si="781"/>
        <v>0</v>
      </c>
      <c r="MW575" s="351"/>
      <c r="MX575" s="351">
        <f t="shared" si="782"/>
        <v>0</v>
      </c>
      <c r="MY575" s="351"/>
      <c r="MZ575" s="351">
        <f t="shared" si="783"/>
        <v>0</v>
      </c>
      <c r="NA575" s="351"/>
      <c r="NB575" s="351">
        <f t="shared" si="784"/>
        <v>0</v>
      </c>
      <c r="NC575" s="351"/>
      <c r="ND575" s="351">
        <f t="shared" si="785"/>
        <v>0</v>
      </c>
      <c r="NE575" s="351"/>
      <c r="NF575" s="351">
        <f t="shared" si="786"/>
        <v>0</v>
      </c>
      <c r="NG575" s="351"/>
      <c r="NH575" s="351">
        <f t="shared" si="787"/>
        <v>0</v>
      </c>
      <c r="NI575" s="351"/>
      <c r="NJ575" s="351">
        <f t="shared" si="788"/>
        <v>0</v>
      </c>
      <c r="NK575" s="351"/>
      <c r="NL575" s="351">
        <f t="shared" si="795"/>
        <v>0</v>
      </c>
      <c r="NM575" s="352"/>
      <c r="NN575" s="350"/>
      <c r="NR575" s="30">
        <f t="shared" si="789"/>
        <v>0</v>
      </c>
      <c r="NS575" s="30">
        <f t="shared" si="790"/>
        <v>0</v>
      </c>
      <c r="NT575" s="30">
        <f t="shared" si="791"/>
        <v>0</v>
      </c>
    </row>
    <row r="576" spans="1:384" ht="10.199999999999999" customHeight="1">
      <c r="A576" s="25"/>
      <c r="B576" s="337"/>
      <c r="C576" s="335"/>
      <c r="D576" s="15"/>
      <c r="E576" s="330" t="str">
        <f>$E$16</f>
        <v>Cave</v>
      </c>
      <c r="F576" s="330"/>
      <c r="G576" s="132" t="str">
        <f>IF(NH595=0,"",NH595)</f>
        <v/>
      </c>
      <c r="H576" s="323"/>
      <c r="I576" s="325">
        <f>Prenoms!$B$14</f>
        <v>0</v>
      </c>
      <c r="J576" s="326"/>
      <c r="K576" s="326"/>
      <c r="L576" s="326"/>
      <c r="M576" s="326"/>
      <c r="N576" s="65" t="str">
        <f>IF(NL576&lt;&gt;0,"",IF(Conges!V48=0,"",Conges!V48))</f>
        <v/>
      </c>
      <c r="O576" s="66"/>
      <c r="P576" s="67"/>
      <c r="Q576" s="67"/>
      <c r="R576" s="67"/>
      <c r="S576" s="67"/>
      <c r="T576" s="67"/>
      <c r="U576" s="67"/>
      <c r="V576" s="68"/>
      <c r="W576" s="66"/>
      <c r="X576" s="67"/>
      <c r="Y576" s="67"/>
      <c r="Z576" s="67"/>
      <c r="AA576" s="67"/>
      <c r="AB576" s="67"/>
      <c r="AC576" s="67"/>
      <c r="AD576" s="68"/>
      <c r="AE576" s="66"/>
      <c r="AF576" s="67"/>
      <c r="AG576" s="67"/>
      <c r="AH576" s="67"/>
      <c r="AI576" s="67"/>
      <c r="AJ576" s="68"/>
      <c r="AK576" s="66"/>
      <c r="AL576" s="67"/>
      <c r="AM576" s="67"/>
      <c r="AN576" s="67"/>
      <c r="AO576" s="67"/>
      <c r="AP576" s="67"/>
      <c r="AQ576" s="67"/>
      <c r="AR576" s="67"/>
      <c r="AS576" s="67"/>
      <c r="AT576" s="68"/>
      <c r="AU576" s="66"/>
      <c r="AV576" s="67"/>
      <c r="AW576" s="67"/>
      <c r="AX576" s="67"/>
      <c r="AY576" s="67"/>
      <c r="AZ576" s="67"/>
      <c r="BA576" s="67"/>
      <c r="BB576" s="68"/>
      <c r="BC576" s="69">
        <f>IF(NL576&lt;&gt;0,(IF(Conges!V$48=0,0,3)),0)</f>
        <v>0</v>
      </c>
      <c r="BD576" s="370"/>
      <c r="BE576" s="355">
        <f>IF(OR(Conges!V$48="A",Conges!V$48="V"),Prenoms!L$14,NL576)</f>
        <v>0</v>
      </c>
      <c r="BF576" s="356"/>
      <c r="BG576" s="267"/>
      <c r="BH576" s="268">
        <f t="shared" si="774"/>
        <v>0</v>
      </c>
      <c r="BI576" s="269" t="str">
        <f t="shared" si="775"/>
        <v/>
      </c>
      <c r="BJ576" s="283">
        <v>0</v>
      </c>
      <c r="BK576" s="284">
        <f t="shared" si="792"/>
        <v>0</v>
      </c>
      <c r="BL576" s="285">
        <f t="shared" si="719"/>
        <v>0</v>
      </c>
      <c r="BM576" s="285">
        <f t="shared" si="720"/>
        <v>0</v>
      </c>
      <c r="BN576" s="285">
        <f>SUM('Heures Pointage'!$LD$22:$LE$22)</f>
        <v>0</v>
      </c>
      <c r="BO576" s="285">
        <f>SUM('Heures et Indemnites'!$LD$22:$LE$22)</f>
        <v>0</v>
      </c>
      <c r="BP576" s="286">
        <f t="shared" si="721"/>
        <v>0</v>
      </c>
      <c r="BQ576" s="286">
        <f>'Heures Pointage'!$MB$22</f>
        <v>0</v>
      </c>
      <c r="BR576" s="287">
        <f t="shared" ref="BR576" si="806">$BH$1066</f>
        <v>0</v>
      </c>
      <c r="BS576" s="143">
        <f>Prenoms!$C$14</f>
        <v>0</v>
      </c>
      <c r="BT576" s="146"/>
      <c r="BU576" s="210">
        <f>SUM('Heures et Indemnites'!$LD$22:$LE$22)</f>
        <v>0</v>
      </c>
      <c r="BV576" s="219">
        <f>SUM('Heures et Indemnites'!$LD$6:$LE$22)</f>
        <v>0</v>
      </c>
      <c r="BW576" s="210"/>
      <c r="BX576" s="219"/>
      <c r="MT576" s="371">
        <f t="shared" si="794"/>
        <v>0</v>
      </c>
      <c r="MU576" s="372">
        <f t="shared" si="780"/>
        <v>0</v>
      </c>
      <c r="MV576" s="372">
        <f t="shared" si="781"/>
        <v>0</v>
      </c>
      <c r="MW576" s="372"/>
      <c r="MX576" s="372">
        <f t="shared" si="782"/>
        <v>0</v>
      </c>
      <c r="MY576" s="372"/>
      <c r="MZ576" s="372">
        <f t="shared" si="783"/>
        <v>0</v>
      </c>
      <c r="NA576" s="372"/>
      <c r="NB576" s="372">
        <f t="shared" si="784"/>
        <v>0</v>
      </c>
      <c r="NC576" s="372"/>
      <c r="ND576" s="372">
        <f t="shared" si="785"/>
        <v>0</v>
      </c>
      <c r="NE576" s="372"/>
      <c r="NF576" s="372">
        <f t="shared" si="786"/>
        <v>0</v>
      </c>
      <c r="NG576" s="372"/>
      <c r="NH576" s="372">
        <f t="shared" si="787"/>
        <v>0</v>
      </c>
      <c r="NI576" s="372"/>
      <c r="NJ576" s="372">
        <f t="shared" si="788"/>
        <v>0</v>
      </c>
      <c r="NK576" s="372"/>
      <c r="NL576" s="372">
        <f t="shared" si="795"/>
        <v>0</v>
      </c>
      <c r="NM576" s="373"/>
      <c r="NN576" s="350"/>
      <c r="NR576" s="30">
        <f t="shared" si="789"/>
        <v>0</v>
      </c>
      <c r="NS576" s="30">
        <f t="shared" si="790"/>
        <v>0</v>
      </c>
      <c r="NT576" s="30">
        <f t="shared" si="791"/>
        <v>0</v>
      </c>
    </row>
    <row r="577" spans="1:384" ht="10.199999999999999" customHeight="1">
      <c r="A577" s="25"/>
      <c r="B577" s="337"/>
      <c r="C577" s="335"/>
      <c r="D577" s="15"/>
      <c r="E577" s="331" t="str">
        <f>$E$17</f>
        <v>STAGE</v>
      </c>
      <c r="F577" s="331"/>
      <c r="G577" s="133" t="str">
        <f>IF(NJ595=0,"",NJ595)</f>
        <v/>
      </c>
      <c r="H577" s="323"/>
      <c r="I577" s="328">
        <f>Prenoms!$B$15</f>
        <v>0</v>
      </c>
      <c r="J577" s="329"/>
      <c r="K577" s="329"/>
      <c r="L577" s="329"/>
      <c r="M577" s="329"/>
      <c r="N577" s="78" t="str">
        <f>IF(NL577&lt;&gt;0,"",IF(Conges!V49=0,"",Conges!V49))</f>
        <v/>
      </c>
      <c r="O577" s="79"/>
      <c r="P577" s="80"/>
      <c r="Q577" s="80"/>
      <c r="R577" s="80"/>
      <c r="S577" s="80"/>
      <c r="T577" s="80"/>
      <c r="U577" s="80"/>
      <c r="V577" s="81"/>
      <c r="W577" s="79"/>
      <c r="X577" s="80"/>
      <c r="Y577" s="80"/>
      <c r="Z577" s="80"/>
      <c r="AA577" s="80"/>
      <c r="AB577" s="80"/>
      <c r="AC577" s="80"/>
      <c r="AD577" s="81"/>
      <c r="AE577" s="79"/>
      <c r="AF577" s="80"/>
      <c r="AG577" s="80"/>
      <c r="AH577" s="80"/>
      <c r="AI577" s="80"/>
      <c r="AJ577" s="81"/>
      <c r="AK577" s="79"/>
      <c r="AL577" s="80"/>
      <c r="AM577" s="80"/>
      <c r="AN577" s="80"/>
      <c r="AO577" s="80"/>
      <c r="AP577" s="80"/>
      <c r="AQ577" s="80"/>
      <c r="AR577" s="80"/>
      <c r="AS577" s="80"/>
      <c r="AT577" s="81"/>
      <c r="AU577" s="79"/>
      <c r="AV577" s="80"/>
      <c r="AW577" s="80"/>
      <c r="AX577" s="80"/>
      <c r="AY577" s="80"/>
      <c r="AZ577" s="80"/>
      <c r="BA577" s="80"/>
      <c r="BB577" s="81"/>
      <c r="BC577" s="82">
        <f>IF(NL577&lt;&gt;0,(IF(Conges!V$49=0,0,3)),0)</f>
        <v>0</v>
      </c>
      <c r="BD577" s="370"/>
      <c r="BE577" s="357">
        <f>IF(OR(Conges!V$49="A",Conges!V$49="V"),Prenoms!L$15,NL577)</f>
        <v>0</v>
      </c>
      <c r="BF577" s="358"/>
      <c r="BG577" s="264"/>
      <c r="BH577" s="265">
        <f t="shared" si="774"/>
        <v>0</v>
      </c>
      <c r="BI577" s="266" t="str">
        <f t="shared" si="775"/>
        <v/>
      </c>
      <c r="BJ577" s="278">
        <v>0</v>
      </c>
      <c r="BK577" s="279">
        <f t="shared" si="792"/>
        <v>0</v>
      </c>
      <c r="BL577" s="280">
        <f t="shared" si="719"/>
        <v>0</v>
      </c>
      <c r="BM577" s="280">
        <f t="shared" si="720"/>
        <v>0</v>
      </c>
      <c r="BN577" s="280">
        <f>SUM('Heures Pointage'!$MD$22:$ME$22)</f>
        <v>0</v>
      </c>
      <c r="BO577" s="280">
        <f>SUM('Heures et Indemnites'!$MD$22:$ME$22)</f>
        <v>0</v>
      </c>
      <c r="BP577" s="281">
        <f t="shared" si="721"/>
        <v>0</v>
      </c>
      <c r="BQ577" s="281">
        <f>'Heures Pointage'!$NB$22</f>
        <v>0</v>
      </c>
      <c r="BR577" s="282">
        <f t="shared" ref="BR577" si="807">$BH$1067</f>
        <v>0</v>
      </c>
      <c r="BS577" s="142">
        <f>Prenoms!$C$15</f>
        <v>0</v>
      </c>
      <c r="BT577" s="170"/>
      <c r="BU577" s="211">
        <f>SUM('Heures et Indemnites'!$MD$22:$ME$22)</f>
        <v>0</v>
      </c>
      <c r="BV577" s="218">
        <f>SUM('Heures et Indemnites'!$MD$6:$ME$22)</f>
        <v>0</v>
      </c>
      <c r="BW577" s="211"/>
      <c r="BX577" s="218"/>
      <c r="MT577" s="369">
        <f t="shared" si="794"/>
        <v>0</v>
      </c>
      <c r="MU577" s="351">
        <f t="shared" si="780"/>
        <v>0</v>
      </c>
      <c r="MV577" s="351">
        <f t="shared" si="781"/>
        <v>0</v>
      </c>
      <c r="MW577" s="351"/>
      <c r="MX577" s="351">
        <f t="shared" si="782"/>
        <v>0</v>
      </c>
      <c r="MY577" s="351"/>
      <c r="MZ577" s="351">
        <f t="shared" si="783"/>
        <v>0</v>
      </c>
      <c r="NA577" s="351"/>
      <c r="NB577" s="351">
        <f t="shared" si="784"/>
        <v>0</v>
      </c>
      <c r="NC577" s="351"/>
      <c r="ND577" s="351">
        <f t="shared" si="785"/>
        <v>0</v>
      </c>
      <c r="NE577" s="351"/>
      <c r="NF577" s="351">
        <f t="shared" si="786"/>
        <v>0</v>
      </c>
      <c r="NG577" s="351"/>
      <c r="NH577" s="351">
        <f t="shared" si="787"/>
        <v>0</v>
      </c>
      <c r="NI577" s="351"/>
      <c r="NJ577" s="351">
        <f t="shared" si="788"/>
        <v>0</v>
      </c>
      <c r="NK577" s="351"/>
      <c r="NL577" s="351">
        <f t="shared" si="795"/>
        <v>0</v>
      </c>
      <c r="NM577" s="352"/>
      <c r="NN577" s="350"/>
      <c r="NR577" s="30">
        <f t="shared" si="789"/>
        <v>0</v>
      </c>
      <c r="NS577" s="30">
        <f t="shared" si="790"/>
        <v>0</v>
      </c>
      <c r="NT577" s="30">
        <f t="shared" si="791"/>
        <v>0</v>
      </c>
    </row>
    <row r="578" spans="1:384" ht="10.199999999999999" customHeight="1">
      <c r="A578" s="25"/>
      <c r="B578" s="337"/>
      <c r="C578" s="335"/>
      <c r="D578" s="15"/>
      <c r="E578" s="343" t="str">
        <f>$E$18</f>
        <v>H sans Renfort</v>
      </c>
      <c r="F578" s="343"/>
      <c r="G578" s="131" t="str">
        <f>IF(NL595-MZ595=0,"",NL595-MZ595)</f>
        <v/>
      </c>
      <c r="H578" s="323"/>
      <c r="I578" s="325">
        <f>Prenoms!$B$16</f>
        <v>0</v>
      </c>
      <c r="J578" s="326"/>
      <c r="K578" s="326"/>
      <c r="L578" s="326"/>
      <c r="M578" s="326"/>
      <c r="N578" s="65" t="str">
        <f>IF(NL578&lt;&gt;0,"",IF(Conges!V50=0,"",Conges!V50))</f>
        <v/>
      </c>
      <c r="O578" s="66"/>
      <c r="P578" s="67"/>
      <c r="Q578" s="67"/>
      <c r="R578" s="67"/>
      <c r="S578" s="67"/>
      <c r="T578" s="67"/>
      <c r="U578" s="67"/>
      <c r="V578" s="68"/>
      <c r="W578" s="66"/>
      <c r="X578" s="67"/>
      <c r="Y578" s="67"/>
      <c r="Z578" s="67"/>
      <c r="AA578" s="67"/>
      <c r="AB578" s="67"/>
      <c r="AC578" s="67"/>
      <c r="AD578" s="68"/>
      <c r="AE578" s="66"/>
      <c r="AF578" s="67"/>
      <c r="AG578" s="67"/>
      <c r="AH578" s="67"/>
      <c r="AI578" s="67"/>
      <c r="AJ578" s="68"/>
      <c r="AK578" s="66"/>
      <c r="AL578" s="67"/>
      <c r="AM578" s="67"/>
      <c r="AN578" s="67"/>
      <c r="AO578" s="67"/>
      <c r="AP578" s="67"/>
      <c r="AQ578" s="67"/>
      <c r="AR578" s="67"/>
      <c r="AS578" s="67"/>
      <c r="AT578" s="68"/>
      <c r="AU578" s="66"/>
      <c r="AV578" s="67"/>
      <c r="AW578" s="67"/>
      <c r="AX578" s="67"/>
      <c r="AY578" s="67"/>
      <c r="AZ578" s="67"/>
      <c r="BA578" s="67"/>
      <c r="BB578" s="68"/>
      <c r="BC578" s="69">
        <f>IF(NL578&lt;&gt;0,(IF(Conges!V$50=0,0,3)),0)</f>
        <v>0</v>
      </c>
      <c r="BD578" s="370"/>
      <c r="BE578" s="355">
        <f>IF(OR(Conges!V$50="A",Conges!V$50="V"),Prenoms!L$16,NL578)</f>
        <v>0</v>
      </c>
      <c r="BF578" s="356"/>
      <c r="BG578" s="267"/>
      <c r="BH578" s="268">
        <f t="shared" si="774"/>
        <v>0</v>
      </c>
      <c r="BI578" s="269" t="str">
        <f t="shared" si="775"/>
        <v/>
      </c>
      <c r="BJ578" s="283">
        <v>0</v>
      </c>
      <c r="BK578" s="284">
        <f t="shared" si="792"/>
        <v>0</v>
      </c>
      <c r="BL578" s="285">
        <f t="shared" si="719"/>
        <v>0</v>
      </c>
      <c r="BM578" s="285">
        <f t="shared" si="720"/>
        <v>0</v>
      </c>
      <c r="BN578" s="285">
        <f>SUM('Heures Pointage'!$ND$22:$NE$22)</f>
        <v>0</v>
      </c>
      <c r="BO578" s="285">
        <f>SUM('Heures et Indemnites'!$ND$22:$NE$22)</f>
        <v>0</v>
      </c>
      <c r="BP578" s="286">
        <f t="shared" si="721"/>
        <v>0</v>
      </c>
      <c r="BQ578" s="286">
        <f>'Heures Pointage'!$OB$22</f>
        <v>0</v>
      </c>
      <c r="BR578" s="287">
        <f t="shared" ref="BR578" si="808">$BH$1068</f>
        <v>0</v>
      </c>
      <c r="BS578" s="143">
        <f>Prenoms!$C$16</f>
        <v>0</v>
      </c>
      <c r="BT578" s="146"/>
      <c r="BU578" s="210">
        <f>SUM('Heures et Indemnites'!$ND$22:$NE$22)</f>
        <v>0</v>
      </c>
      <c r="BV578" s="219">
        <f>SUM('Heures et Indemnites'!$ND$6:$NE$22)</f>
        <v>0</v>
      </c>
      <c r="BW578" s="210"/>
      <c r="BX578" s="219"/>
      <c r="MT578" s="371">
        <f t="shared" si="794"/>
        <v>0</v>
      </c>
      <c r="MU578" s="372">
        <f t="shared" si="780"/>
        <v>0</v>
      </c>
      <c r="MV578" s="372">
        <f t="shared" si="781"/>
        <v>0</v>
      </c>
      <c r="MW578" s="372"/>
      <c r="MX578" s="372">
        <f t="shared" si="782"/>
        <v>0</v>
      </c>
      <c r="MY578" s="372"/>
      <c r="MZ578" s="372">
        <f t="shared" si="783"/>
        <v>0</v>
      </c>
      <c r="NA578" s="372"/>
      <c r="NB578" s="372">
        <f t="shared" si="784"/>
        <v>0</v>
      </c>
      <c r="NC578" s="372"/>
      <c r="ND578" s="372">
        <f t="shared" si="785"/>
        <v>0</v>
      </c>
      <c r="NE578" s="372"/>
      <c r="NF578" s="372">
        <f t="shared" si="786"/>
        <v>0</v>
      </c>
      <c r="NG578" s="372"/>
      <c r="NH578" s="372">
        <f t="shared" si="787"/>
        <v>0</v>
      </c>
      <c r="NI578" s="372"/>
      <c r="NJ578" s="372">
        <f t="shared" si="788"/>
        <v>0</v>
      </c>
      <c r="NK578" s="372"/>
      <c r="NL578" s="372">
        <f t="shared" si="795"/>
        <v>0</v>
      </c>
      <c r="NM578" s="373"/>
      <c r="NN578" s="350"/>
      <c r="NR578" s="30">
        <f t="shared" si="789"/>
        <v>0</v>
      </c>
      <c r="NS578" s="30">
        <f t="shared" si="790"/>
        <v>0</v>
      </c>
      <c r="NT578" s="30">
        <f t="shared" si="791"/>
        <v>0</v>
      </c>
    </row>
    <row r="579" spans="1:384" ht="10.199999999999999" customHeight="1">
      <c r="A579" s="25"/>
      <c r="B579" s="337"/>
      <c r="C579" s="335"/>
      <c r="D579" s="15"/>
      <c r="E579" s="343" t="str">
        <f>$E$19</f>
        <v>H avec Renfort</v>
      </c>
      <c r="F579" s="343"/>
      <c r="G579" s="131" t="str">
        <f>IF(NL595=0,"",NL595)</f>
        <v/>
      </c>
      <c r="H579" s="323"/>
      <c r="I579" s="328">
        <f>Prenoms!$B$17</f>
        <v>0</v>
      </c>
      <c r="J579" s="329"/>
      <c r="K579" s="329"/>
      <c r="L579" s="329"/>
      <c r="M579" s="329"/>
      <c r="N579" s="78" t="str">
        <f>IF(NL579&lt;&gt;0,"",IF(Conges!V51=0,"",Conges!V51))</f>
        <v/>
      </c>
      <c r="O579" s="79"/>
      <c r="P579" s="80"/>
      <c r="Q579" s="80"/>
      <c r="R579" s="80"/>
      <c r="S579" s="80"/>
      <c r="T579" s="80"/>
      <c r="U579" s="80"/>
      <c r="V579" s="81"/>
      <c r="W579" s="79"/>
      <c r="X579" s="80"/>
      <c r="Y579" s="80"/>
      <c r="Z579" s="80"/>
      <c r="AA579" s="80"/>
      <c r="AB579" s="80"/>
      <c r="AC579" s="80"/>
      <c r="AD579" s="81"/>
      <c r="AE579" s="79"/>
      <c r="AF579" s="80"/>
      <c r="AG579" s="80"/>
      <c r="AH579" s="80"/>
      <c r="AI579" s="80"/>
      <c r="AJ579" s="81"/>
      <c r="AK579" s="79"/>
      <c r="AL579" s="80"/>
      <c r="AM579" s="80"/>
      <c r="AN579" s="80"/>
      <c r="AO579" s="80"/>
      <c r="AP579" s="80"/>
      <c r="AQ579" s="80"/>
      <c r="AR579" s="80"/>
      <c r="AS579" s="80"/>
      <c r="AT579" s="81"/>
      <c r="AU579" s="79"/>
      <c r="AV579" s="80"/>
      <c r="AW579" s="80"/>
      <c r="AX579" s="80"/>
      <c r="AY579" s="80"/>
      <c r="AZ579" s="80"/>
      <c r="BA579" s="80"/>
      <c r="BB579" s="81"/>
      <c r="BC579" s="82">
        <f>IF(NL579&lt;&gt;0,(IF(Conges!V$51=0,0,3)),0)</f>
        <v>0</v>
      </c>
      <c r="BD579" s="370"/>
      <c r="BE579" s="357">
        <f>IF(OR(Conges!V$51="A",Conges!V$51="V"),Prenoms!L$17,NL579)</f>
        <v>0</v>
      </c>
      <c r="BF579" s="358"/>
      <c r="BG579" s="264"/>
      <c r="BH579" s="265">
        <f t="shared" si="774"/>
        <v>0</v>
      </c>
      <c r="BI579" s="266" t="str">
        <f t="shared" si="775"/>
        <v/>
      </c>
      <c r="BJ579" s="278">
        <v>0</v>
      </c>
      <c r="BK579" s="279">
        <f t="shared" si="792"/>
        <v>0</v>
      </c>
      <c r="BL579" s="280">
        <f t="shared" si="719"/>
        <v>0</v>
      </c>
      <c r="BM579" s="280">
        <f t="shared" si="720"/>
        <v>0</v>
      </c>
      <c r="BN579" s="280">
        <f>SUM('Heures Pointage'!$OD$22:$OE$22)</f>
        <v>0</v>
      </c>
      <c r="BO579" s="280">
        <f>SUM('Heures et Indemnites'!$OD$22:$OE$22)</f>
        <v>0</v>
      </c>
      <c r="BP579" s="281">
        <f t="shared" si="721"/>
        <v>0</v>
      </c>
      <c r="BQ579" s="281">
        <f>'Heures Pointage'!$PB$22</f>
        <v>0</v>
      </c>
      <c r="BR579" s="282">
        <f t="shared" ref="BR579" si="809">$BH$1069</f>
        <v>0</v>
      </c>
      <c r="BS579" s="142">
        <f>Prenoms!$C$17</f>
        <v>0</v>
      </c>
      <c r="BT579" s="170"/>
      <c r="BU579" s="211">
        <f>SUM('Heures et Indemnites'!$OD$22:$OE$22)</f>
        <v>0</v>
      </c>
      <c r="BV579" s="218">
        <f>SUM('Heures et Indemnites'!$OD$6:$OE$22)</f>
        <v>0</v>
      </c>
      <c r="BW579" s="211"/>
      <c r="BX579" s="218"/>
      <c r="MT579" s="369">
        <f t="shared" si="794"/>
        <v>0</v>
      </c>
      <c r="MU579" s="351">
        <f t="shared" si="780"/>
        <v>0</v>
      </c>
      <c r="MV579" s="351">
        <f t="shared" si="781"/>
        <v>0</v>
      </c>
      <c r="MW579" s="351"/>
      <c r="MX579" s="351">
        <f t="shared" si="782"/>
        <v>0</v>
      </c>
      <c r="MY579" s="351"/>
      <c r="MZ579" s="351">
        <f t="shared" si="783"/>
        <v>0</v>
      </c>
      <c r="NA579" s="351"/>
      <c r="NB579" s="351">
        <f t="shared" si="784"/>
        <v>0</v>
      </c>
      <c r="NC579" s="351"/>
      <c r="ND579" s="351">
        <f t="shared" si="785"/>
        <v>0</v>
      </c>
      <c r="NE579" s="351"/>
      <c r="NF579" s="351">
        <f t="shared" si="786"/>
        <v>0</v>
      </c>
      <c r="NG579" s="351"/>
      <c r="NH579" s="351">
        <f t="shared" si="787"/>
        <v>0</v>
      </c>
      <c r="NI579" s="351"/>
      <c r="NJ579" s="351">
        <f t="shared" si="788"/>
        <v>0</v>
      </c>
      <c r="NK579" s="351"/>
      <c r="NL579" s="351">
        <f t="shared" si="795"/>
        <v>0</v>
      </c>
      <c r="NM579" s="352"/>
      <c r="NN579" s="350"/>
      <c r="NR579" s="30">
        <f t="shared" si="789"/>
        <v>0</v>
      </c>
      <c r="NS579" s="30">
        <f t="shared" si="790"/>
        <v>0</v>
      </c>
      <c r="NT579" s="30">
        <f t="shared" si="791"/>
        <v>0</v>
      </c>
    </row>
    <row r="580" spans="1:384" ht="10.199999999999999" customHeight="1">
      <c r="A580" s="25"/>
      <c r="B580" s="337"/>
      <c r="C580" s="335"/>
      <c r="D580" s="15"/>
      <c r="E580" s="101"/>
      <c r="F580" s="101"/>
      <c r="G580" s="101"/>
      <c r="H580" s="323"/>
      <c r="I580" s="325">
        <f>Prenoms!$B$18</f>
        <v>0</v>
      </c>
      <c r="J580" s="326"/>
      <c r="K580" s="326"/>
      <c r="L580" s="326"/>
      <c r="M580" s="326"/>
      <c r="N580" s="65" t="str">
        <f>IF(NL580&lt;&gt;0,"",IF(Conges!V52=0,"",Conges!V52))</f>
        <v/>
      </c>
      <c r="O580" s="66"/>
      <c r="P580" s="67"/>
      <c r="Q580" s="67"/>
      <c r="R580" s="67"/>
      <c r="S580" s="67"/>
      <c r="T580" s="67"/>
      <c r="U580" s="67"/>
      <c r="V580" s="68"/>
      <c r="W580" s="66"/>
      <c r="X580" s="67"/>
      <c r="Y580" s="67"/>
      <c r="Z580" s="67"/>
      <c r="AA580" s="67"/>
      <c r="AB580" s="67"/>
      <c r="AC580" s="67"/>
      <c r="AD580" s="68"/>
      <c r="AE580" s="66"/>
      <c r="AF580" s="67"/>
      <c r="AG580" s="67"/>
      <c r="AH580" s="67"/>
      <c r="AI580" s="67"/>
      <c r="AJ580" s="68"/>
      <c r="AK580" s="66"/>
      <c r="AL580" s="67"/>
      <c r="AM580" s="67"/>
      <c r="AN580" s="67"/>
      <c r="AO580" s="67"/>
      <c r="AP580" s="67"/>
      <c r="AQ580" s="67"/>
      <c r="AR580" s="67"/>
      <c r="AS580" s="67"/>
      <c r="AT580" s="68"/>
      <c r="AU580" s="66"/>
      <c r="AV580" s="67"/>
      <c r="AW580" s="67"/>
      <c r="AX580" s="67"/>
      <c r="AY580" s="67"/>
      <c r="AZ580" s="67"/>
      <c r="BA580" s="67"/>
      <c r="BB580" s="68"/>
      <c r="BC580" s="69">
        <f>IF(NL580&lt;&gt;0,(IF(Conges!V$52=0,0,3)),0)</f>
        <v>0</v>
      </c>
      <c r="BD580" s="370"/>
      <c r="BE580" s="355">
        <f>IF(OR(Conges!V$52="A",Conges!V$52="V"),Prenoms!L$18,NL580)</f>
        <v>0</v>
      </c>
      <c r="BF580" s="356"/>
      <c r="BG580" s="267"/>
      <c r="BH580" s="268">
        <f t="shared" si="774"/>
        <v>0</v>
      </c>
      <c r="BI580" s="269" t="str">
        <f t="shared" si="775"/>
        <v/>
      </c>
      <c r="BJ580" s="283">
        <v>0</v>
      </c>
      <c r="BK580" s="284">
        <f t="shared" si="792"/>
        <v>0</v>
      </c>
      <c r="BL580" s="285">
        <f t="shared" si="719"/>
        <v>0</v>
      </c>
      <c r="BM580" s="285">
        <f t="shared" si="720"/>
        <v>0</v>
      </c>
      <c r="BN580" s="285">
        <f>SUM('Heures Pointage'!$PD$22:$PE$22)</f>
        <v>0</v>
      </c>
      <c r="BO580" s="285">
        <f>SUM('Heures et Indemnites'!$PD$22:$PE$22)</f>
        <v>0</v>
      </c>
      <c r="BP580" s="286">
        <f t="shared" si="721"/>
        <v>0</v>
      </c>
      <c r="BQ580" s="286">
        <f>'Heures Pointage'!$QB$22</f>
        <v>0</v>
      </c>
      <c r="BR580" s="287">
        <f t="shared" ref="BR580" si="810">$BH$1070</f>
        <v>0</v>
      </c>
      <c r="BS580" s="143">
        <f>Prenoms!$C$18</f>
        <v>0</v>
      </c>
      <c r="BT580" s="146"/>
      <c r="BU580" s="210">
        <f>SUM('Heures et Indemnites'!$PD$22:$PE$22)</f>
        <v>0</v>
      </c>
      <c r="BV580" s="219">
        <f>SUM('Heures et Indemnites'!$PD$6:$PE$22)</f>
        <v>0</v>
      </c>
      <c r="BW580" s="210"/>
      <c r="BX580" s="219"/>
      <c r="MT580" s="371">
        <f t="shared" si="794"/>
        <v>0</v>
      </c>
      <c r="MU580" s="372">
        <f t="shared" ref="MU580:MU593" si="811">(COUNTA($O580:$BB580))/2</f>
        <v>0</v>
      </c>
      <c r="MV580" s="372">
        <f t="shared" si="781"/>
        <v>0</v>
      </c>
      <c r="MW580" s="372"/>
      <c r="MX580" s="372">
        <f t="shared" si="782"/>
        <v>0</v>
      </c>
      <c r="MY580" s="372"/>
      <c r="MZ580" s="372">
        <f t="shared" si="783"/>
        <v>0</v>
      </c>
      <c r="NA580" s="372"/>
      <c r="NB580" s="372">
        <f t="shared" si="784"/>
        <v>0</v>
      </c>
      <c r="NC580" s="372"/>
      <c r="ND580" s="372">
        <f t="shared" si="785"/>
        <v>0</v>
      </c>
      <c r="NE580" s="372"/>
      <c r="NF580" s="372">
        <f t="shared" si="786"/>
        <v>0</v>
      </c>
      <c r="NG580" s="372"/>
      <c r="NH580" s="372">
        <f t="shared" si="787"/>
        <v>0</v>
      </c>
      <c r="NI580" s="372"/>
      <c r="NJ580" s="372">
        <f t="shared" si="788"/>
        <v>0</v>
      </c>
      <c r="NK580" s="372"/>
      <c r="NL580" s="372">
        <f t="shared" si="795"/>
        <v>0</v>
      </c>
      <c r="NM580" s="373"/>
      <c r="NN580" s="350"/>
      <c r="NR580" s="30">
        <f t="shared" si="789"/>
        <v>0</v>
      </c>
      <c r="NS580" s="30">
        <f t="shared" si="790"/>
        <v>0</v>
      </c>
      <c r="NT580" s="30">
        <f t="shared" si="791"/>
        <v>0</v>
      </c>
    </row>
    <row r="581" spans="1:384" ht="10.199999999999999" customHeight="1">
      <c r="A581" s="25"/>
      <c r="B581" s="337"/>
      <c r="C581" s="335"/>
      <c r="D581" s="15"/>
      <c r="E581" s="101"/>
      <c r="F581" s="101"/>
      <c r="G581" s="101"/>
      <c r="H581" s="323"/>
      <c r="I581" s="328">
        <f>Prenoms!$B$19</f>
        <v>0</v>
      </c>
      <c r="J581" s="329"/>
      <c r="K581" s="329"/>
      <c r="L581" s="329"/>
      <c r="M581" s="329"/>
      <c r="N581" s="78" t="str">
        <f>IF(NL581&lt;&gt;0,"",IF(Conges!V53=0,"",Conges!V53))</f>
        <v/>
      </c>
      <c r="O581" s="79"/>
      <c r="P581" s="80"/>
      <c r="Q581" s="80"/>
      <c r="R581" s="80"/>
      <c r="S581" s="80"/>
      <c r="T581" s="80"/>
      <c r="U581" s="80"/>
      <c r="V581" s="81"/>
      <c r="W581" s="79"/>
      <c r="X581" s="80"/>
      <c r="Y581" s="80"/>
      <c r="Z581" s="80"/>
      <c r="AA581" s="80"/>
      <c r="AB581" s="80"/>
      <c r="AC581" s="80"/>
      <c r="AD581" s="81"/>
      <c r="AE581" s="79"/>
      <c r="AF581" s="80"/>
      <c r="AG581" s="80"/>
      <c r="AH581" s="80"/>
      <c r="AI581" s="80"/>
      <c r="AJ581" s="81"/>
      <c r="AK581" s="79"/>
      <c r="AL581" s="80"/>
      <c r="AM581" s="80"/>
      <c r="AN581" s="80"/>
      <c r="AO581" s="80"/>
      <c r="AP581" s="80"/>
      <c r="AQ581" s="80"/>
      <c r="AR581" s="80"/>
      <c r="AS581" s="80"/>
      <c r="AT581" s="81"/>
      <c r="AU581" s="79"/>
      <c r="AV581" s="80"/>
      <c r="AW581" s="80"/>
      <c r="AX581" s="80"/>
      <c r="AY581" s="80"/>
      <c r="AZ581" s="80"/>
      <c r="BA581" s="80"/>
      <c r="BB581" s="81"/>
      <c r="BC581" s="82">
        <f>IF(NL581&lt;&gt;0,(IF(Conges!V$53=0,0,3)),0)</f>
        <v>0</v>
      </c>
      <c r="BD581" s="370"/>
      <c r="BE581" s="357">
        <f>IF(OR(Conges!V$53="A",Conges!V$53="V"),Prenoms!L$19,NL581)</f>
        <v>0</v>
      </c>
      <c r="BF581" s="358"/>
      <c r="BG581" s="264"/>
      <c r="BH581" s="265">
        <f t="shared" si="774"/>
        <v>0</v>
      </c>
      <c r="BI581" s="266" t="str">
        <f t="shared" si="775"/>
        <v/>
      </c>
      <c r="BJ581" s="278">
        <v>0</v>
      </c>
      <c r="BK581" s="279">
        <f t="shared" si="792"/>
        <v>0</v>
      </c>
      <c r="BL581" s="280">
        <f t="shared" si="719"/>
        <v>0</v>
      </c>
      <c r="BM581" s="280">
        <f t="shared" si="720"/>
        <v>0</v>
      </c>
      <c r="BN581" s="280">
        <f>SUM('Heures Pointage'!$QD$22:$QE$22)</f>
        <v>0</v>
      </c>
      <c r="BO581" s="280">
        <f>SUM('Heures et Indemnites'!$QD$22:$QE$22)</f>
        <v>0</v>
      </c>
      <c r="BP581" s="281">
        <f t="shared" si="721"/>
        <v>0</v>
      </c>
      <c r="BQ581" s="281">
        <f>'Heures Pointage'!$RB$22</f>
        <v>0</v>
      </c>
      <c r="BR581" s="282">
        <f t="shared" ref="BR581" si="812">$BH$1071</f>
        <v>0</v>
      </c>
      <c r="BS581" s="142">
        <f>Prenoms!$C$19</f>
        <v>0</v>
      </c>
      <c r="BT581" s="170"/>
      <c r="BU581" s="211">
        <f>SUM('Heures et Indemnites'!$QD$22:$QE$22)</f>
        <v>0</v>
      </c>
      <c r="BV581" s="218">
        <f>SUM('Heures et Indemnites'!$QD$6:$QE$22)</f>
        <v>0</v>
      </c>
      <c r="BW581" s="211"/>
      <c r="BX581" s="218"/>
      <c r="MT581" s="369">
        <f t="shared" si="794"/>
        <v>0</v>
      </c>
      <c r="MU581" s="351">
        <f t="shared" si="811"/>
        <v>0</v>
      </c>
      <c r="MV581" s="351">
        <f t="shared" si="781"/>
        <v>0</v>
      </c>
      <c r="MW581" s="351"/>
      <c r="MX581" s="351">
        <f t="shared" si="782"/>
        <v>0</v>
      </c>
      <c r="MY581" s="351"/>
      <c r="MZ581" s="351">
        <f t="shared" si="783"/>
        <v>0</v>
      </c>
      <c r="NA581" s="351"/>
      <c r="NB581" s="351">
        <f t="shared" si="784"/>
        <v>0</v>
      </c>
      <c r="NC581" s="351"/>
      <c r="ND581" s="351">
        <f t="shared" si="785"/>
        <v>0</v>
      </c>
      <c r="NE581" s="351"/>
      <c r="NF581" s="351">
        <f t="shared" si="786"/>
        <v>0</v>
      </c>
      <c r="NG581" s="351"/>
      <c r="NH581" s="351">
        <f t="shared" si="787"/>
        <v>0</v>
      </c>
      <c r="NI581" s="351"/>
      <c r="NJ581" s="351">
        <f t="shared" si="788"/>
        <v>0</v>
      </c>
      <c r="NK581" s="351"/>
      <c r="NL581" s="351">
        <f t="shared" si="795"/>
        <v>0</v>
      </c>
      <c r="NM581" s="352"/>
      <c r="NN581" s="350"/>
      <c r="NR581" s="30">
        <f t="shared" si="789"/>
        <v>0</v>
      </c>
      <c r="NS581" s="30">
        <f t="shared" si="790"/>
        <v>0</v>
      </c>
      <c r="NT581" s="30">
        <f t="shared" si="791"/>
        <v>0</v>
      </c>
    </row>
    <row r="582" spans="1:384" ht="10.199999999999999" customHeight="1">
      <c r="A582" s="25"/>
      <c r="B582" s="337"/>
      <c r="C582" s="335"/>
      <c r="D582" s="15"/>
      <c r="E582" s="101"/>
      <c r="F582" s="101"/>
      <c r="G582" s="101"/>
      <c r="H582" s="323"/>
      <c r="I582" s="325">
        <f>Prenoms!$B$20</f>
        <v>0</v>
      </c>
      <c r="J582" s="326"/>
      <c r="K582" s="326"/>
      <c r="L582" s="326"/>
      <c r="M582" s="326"/>
      <c r="N582" s="65" t="str">
        <f>IF(NL582&lt;&gt;0,"",IF(Conges!V54=0,"",Conges!V54))</f>
        <v/>
      </c>
      <c r="O582" s="66"/>
      <c r="P582" s="67"/>
      <c r="Q582" s="67"/>
      <c r="R582" s="67"/>
      <c r="S582" s="67"/>
      <c r="T582" s="67"/>
      <c r="U582" s="67"/>
      <c r="V582" s="68"/>
      <c r="W582" s="66"/>
      <c r="X582" s="67"/>
      <c r="Y582" s="67"/>
      <c r="Z582" s="67"/>
      <c r="AA582" s="67"/>
      <c r="AB582" s="67"/>
      <c r="AC582" s="67"/>
      <c r="AD582" s="68"/>
      <c r="AE582" s="66"/>
      <c r="AF582" s="67"/>
      <c r="AG582" s="67"/>
      <c r="AH582" s="67"/>
      <c r="AI582" s="67"/>
      <c r="AJ582" s="68"/>
      <c r="AK582" s="66"/>
      <c r="AL582" s="67"/>
      <c r="AM582" s="67"/>
      <c r="AN582" s="67"/>
      <c r="AO582" s="67"/>
      <c r="AP582" s="67"/>
      <c r="AQ582" s="67"/>
      <c r="AR582" s="67"/>
      <c r="AS582" s="67"/>
      <c r="AT582" s="68"/>
      <c r="AU582" s="66"/>
      <c r="AV582" s="67"/>
      <c r="AW582" s="67"/>
      <c r="AX582" s="67"/>
      <c r="AY582" s="67"/>
      <c r="AZ582" s="67"/>
      <c r="BA582" s="67"/>
      <c r="BB582" s="68"/>
      <c r="BC582" s="69">
        <f>IF(NL582&lt;&gt;0,(IF(Conges!V$54=0,0,3)),0)</f>
        <v>0</v>
      </c>
      <c r="BD582" s="370"/>
      <c r="BE582" s="355">
        <f>IF(OR(Conges!V$54="A",Conges!V$54="V"),Prenoms!L$20,NL582)</f>
        <v>0</v>
      </c>
      <c r="BF582" s="356"/>
      <c r="BG582" s="267"/>
      <c r="BH582" s="268">
        <f t="shared" si="774"/>
        <v>0</v>
      </c>
      <c r="BI582" s="269" t="str">
        <f t="shared" si="775"/>
        <v/>
      </c>
      <c r="BJ582" s="283">
        <v>0</v>
      </c>
      <c r="BK582" s="284">
        <f t="shared" si="792"/>
        <v>0</v>
      </c>
      <c r="BL582" s="285">
        <f t="shared" si="719"/>
        <v>0</v>
      </c>
      <c r="BM582" s="285">
        <f t="shared" si="720"/>
        <v>0</v>
      </c>
      <c r="BN582" s="285">
        <f>SUM('Heures Pointage'!$RD$22:$RE$22)</f>
        <v>0</v>
      </c>
      <c r="BO582" s="285">
        <f>SUM('Heures et Indemnites'!$RD$22:$RE$22)</f>
        <v>0</v>
      </c>
      <c r="BP582" s="286">
        <f t="shared" si="721"/>
        <v>0</v>
      </c>
      <c r="BQ582" s="286">
        <f>'Heures Pointage'!$SB$22</f>
        <v>0</v>
      </c>
      <c r="BR582" s="287">
        <f t="shared" ref="BR582" si="813">$BH$1072</f>
        <v>0</v>
      </c>
      <c r="BS582" s="143">
        <f>Prenoms!$C$20</f>
        <v>0</v>
      </c>
      <c r="BT582" s="146"/>
      <c r="BU582" s="210">
        <f>SUM('Heures et Indemnites'!$RD$22:$RE$22)</f>
        <v>0</v>
      </c>
      <c r="BV582" s="219">
        <f>SUM('Heures et Indemnites'!$RD$6:$RE$22)</f>
        <v>0</v>
      </c>
      <c r="BW582" s="210"/>
      <c r="BX582" s="219"/>
      <c r="MT582" s="371">
        <f t="shared" si="794"/>
        <v>0</v>
      </c>
      <c r="MU582" s="372">
        <f t="shared" si="811"/>
        <v>0</v>
      </c>
      <c r="MV582" s="372">
        <f t="shared" si="781"/>
        <v>0</v>
      </c>
      <c r="MW582" s="372"/>
      <c r="MX582" s="372">
        <f t="shared" si="782"/>
        <v>0</v>
      </c>
      <c r="MY582" s="372"/>
      <c r="MZ582" s="372">
        <f t="shared" si="783"/>
        <v>0</v>
      </c>
      <c r="NA582" s="372"/>
      <c r="NB582" s="372">
        <f t="shared" si="784"/>
        <v>0</v>
      </c>
      <c r="NC582" s="372"/>
      <c r="ND582" s="372">
        <f t="shared" si="785"/>
        <v>0</v>
      </c>
      <c r="NE582" s="372"/>
      <c r="NF582" s="372">
        <f t="shared" si="786"/>
        <v>0</v>
      </c>
      <c r="NG582" s="372"/>
      <c r="NH582" s="372">
        <f t="shared" si="787"/>
        <v>0</v>
      </c>
      <c r="NI582" s="372"/>
      <c r="NJ582" s="372">
        <f t="shared" si="788"/>
        <v>0</v>
      </c>
      <c r="NK582" s="372"/>
      <c r="NL582" s="372">
        <f t="shared" si="795"/>
        <v>0</v>
      </c>
      <c r="NM582" s="373"/>
      <c r="NN582" s="350"/>
      <c r="NR582" s="30">
        <f t="shared" si="789"/>
        <v>0</v>
      </c>
      <c r="NS582" s="30">
        <f t="shared" si="790"/>
        <v>0</v>
      </c>
      <c r="NT582" s="30">
        <f t="shared" si="791"/>
        <v>0</v>
      </c>
    </row>
    <row r="583" spans="1:384" ht="10.199999999999999" customHeight="1">
      <c r="A583" s="25"/>
      <c r="B583" s="337"/>
      <c r="C583" s="335"/>
      <c r="D583" s="15"/>
      <c r="E583" s="101"/>
      <c r="F583" s="101"/>
      <c r="G583" s="101"/>
      <c r="H583" s="323"/>
      <c r="I583" s="328">
        <f>Prenoms!$B$21</f>
        <v>0</v>
      </c>
      <c r="J583" s="329"/>
      <c r="K583" s="329"/>
      <c r="L583" s="329"/>
      <c r="M583" s="329"/>
      <c r="N583" s="78" t="str">
        <f>IF(NL583&lt;&gt;0,"",IF(Conges!V55=0,"",Conges!V55))</f>
        <v/>
      </c>
      <c r="O583" s="79"/>
      <c r="P583" s="80"/>
      <c r="Q583" s="80"/>
      <c r="R583" s="80"/>
      <c r="S583" s="80"/>
      <c r="T583" s="80"/>
      <c r="U583" s="80"/>
      <c r="V583" s="81"/>
      <c r="W583" s="79"/>
      <c r="X583" s="80"/>
      <c r="Y583" s="80"/>
      <c r="Z583" s="80"/>
      <c r="AA583" s="80"/>
      <c r="AB583" s="80"/>
      <c r="AC583" s="80"/>
      <c r="AD583" s="81"/>
      <c r="AE583" s="79"/>
      <c r="AF583" s="80"/>
      <c r="AG583" s="80"/>
      <c r="AH583" s="80"/>
      <c r="AI583" s="80"/>
      <c r="AJ583" s="81"/>
      <c r="AK583" s="79"/>
      <c r="AL583" s="80"/>
      <c r="AM583" s="80"/>
      <c r="AN583" s="80"/>
      <c r="AO583" s="80"/>
      <c r="AP583" s="80"/>
      <c r="AQ583" s="80"/>
      <c r="AR583" s="80"/>
      <c r="AS583" s="80"/>
      <c r="AT583" s="81"/>
      <c r="AU583" s="79"/>
      <c r="AV583" s="80"/>
      <c r="AW583" s="80"/>
      <c r="AX583" s="80"/>
      <c r="AY583" s="80"/>
      <c r="AZ583" s="80"/>
      <c r="BA583" s="80"/>
      <c r="BB583" s="81"/>
      <c r="BC583" s="82">
        <f>IF(NL583&lt;&gt;0,(IF(Conges!V$55=0,0,3)),0)</f>
        <v>0</v>
      </c>
      <c r="BD583" s="370"/>
      <c r="BE583" s="357">
        <f>IF(OR(Conges!V$55="A",Conges!V$55="V"),Prenoms!L$21,NL583)</f>
        <v>0</v>
      </c>
      <c r="BF583" s="358"/>
      <c r="BG583" s="264"/>
      <c r="BH583" s="265">
        <f t="shared" si="774"/>
        <v>0</v>
      </c>
      <c r="BI583" s="266" t="str">
        <f t="shared" si="775"/>
        <v/>
      </c>
      <c r="BJ583" s="278">
        <v>0</v>
      </c>
      <c r="BK583" s="279">
        <f t="shared" si="792"/>
        <v>0</v>
      </c>
      <c r="BL583" s="280">
        <f t="shared" si="719"/>
        <v>0</v>
      </c>
      <c r="BM583" s="280">
        <f t="shared" si="720"/>
        <v>0</v>
      </c>
      <c r="BN583" s="280">
        <f>SUM('Heures Pointage'!$SD$22:$SE$22)</f>
        <v>0</v>
      </c>
      <c r="BO583" s="280">
        <f>SUM('Heures et Indemnites'!$SD$22:$SE$22)</f>
        <v>0</v>
      </c>
      <c r="BP583" s="281">
        <f t="shared" si="721"/>
        <v>0</v>
      </c>
      <c r="BQ583" s="281">
        <f>'Heures Pointage'!$TB$22</f>
        <v>0</v>
      </c>
      <c r="BR583" s="282">
        <f t="shared" ref="BR583" si="814">$BH$1073</f>
        <v>0</v>
      </c>
      <c r="BS583" s="142">
        <f>Prenoms!$C$21</f>
        <v>0</v>
      </c>
      <c r="BT583" s="170"/>
      <c r="BU583" s="211">
        <f>SUM('Heures et Indemnites'!$SD$22:$SE$22)</f>
        <v>0</v>
      </c>
      <c r="BV583" s="218">
        <f>SUM('Heures et Indemnites'!$SD$6:$SE$22)</f>
        <v>0</v>
      </c>
      <c r="BW583" s="211"/>
      <c r="BX583" s="218"/>
      <c r="MT583" s="369">
        <f t="shared" si="794"/>
        <v>0</v>
      </c>
      <c r="MU583" s="351">
        <f t="shared" si="811"/>
        <v>0</v>
      </c>
      <c r="MV583" s="351">
        <f t="shared" si="781"/>
        <v>0</v>
      </c>
      <c r="MW583" s="351"/>
      <c r="MX583" s="351">
        <f t="shared" si="782"/>
        <v>0</v>
      </c>
      <c r="MY583" s="351"/>
      <c r="MZ583" s="351">
        <f t="shared" si="783"/>
        <v>0</v>
      </c>
      <c r="NA583" s="351"/>
      <c r="NB583" s="351">
        <f t="shared" si="784"/>
        <v>0</v>
      </c>
      <c r="NC583" s="351"/>
      <c r="ND583" s="351">
        <f t="shared" si="785"/>
        <v>0</v>
      </c>
      <c r="NE583" s="351"/>
      <c r="NF583" s="351">
        <f t="shared" si="786"/>
        <v>0</v>
      </c>
      <c r="NG583" s="351"/>
      <c r="NH583" s="351">
        <f t="shared" si="787"/>
        <v>0</v>
      </c>
      <c r="NI583" s="351"/>
      <c r="NJ583" s="351">
        <f t="shared" si="788"/>
        <v>0</v>
      </c>
      <c r="NK583" s="351"/>
      <c r="NL583" s="351">
        <f t="shared" si="795"/>
        <v>0</v>
      </c>
      <c r="NM583" s="352"/>
      <c r="NN583" s="350"/>
      <c r="NR583" s="30">
        <f t="shared" si="789"/>
        <v>0</v>
      </c>
      <c r="NS583" s="30">
        <f t="shared" si="790"/>
        <v>0</v>
      </c>
      <c r="NT583" s="30">
        <f t="shared" si="791"/>
        <v>0</v>
      </c>
    </row>
    <row r="584" spans="1:384" ht="10.199999999999999" customHeight="1">
      <c r="A584" s="25"/>
      <c r="B584" s="337"/>
      <c r="C584" s="335"/>
      <c r="D584" s="15"/>
      <c r="E584" s="101"/>
      <c r="F584" s="101"/>
      <c r="G584" s="101"/>
      <c r="H584" s="323"/>
      <c r="I584" s="325">
        <f>Prenoms!$B$22</f>
        <v>0</v>
      </c>
      <c r="J584" s="326"/>
      <c r="K584" s="326"/>
      <c r="L584" s="326"/>
      <c r="M584" s="326"/>
      <c r="N584" s="65" t="str">
        <f>IF(NL584&lt;&gt;0,"",IF(Conges!V56=0,"",Conges!V56))</f>
        <v/>
      </c>
      <c r="O584" s="66"/>
      <c r="P584" s="67"/>
      <c r="Q584" s="67"/>
      <c r="R584" s="67"/>
      <c r="S584" s="67"/>
      <c r="T584" s="67"/>
      <c r="U584" s="67"/>
      <c r="V584" s="68"/>
      <c r="W584" s="66"/>
      <c r="X584" s="67"/>
      <c r="Y584" s="67"/>
      <c r="Z584" s="67"/>
      <c r="AA584" s="67"/>
      <c r="AB584" s="67"/>
      <c r="AC584" s="67"/>
      <c r="AD584" s="68"/>
      <c r="AE584" s="66"/>
      <c r="AF584" s="67"/>
      <c r="AG584" s="67"/>
      <c r="AH584" s="67"/>
      <c r="AI584" s="67"/>
      <c r="AJ584" s="68"/>
      <c r="AK584" s="66"/>
      <c r="AL584" s="67"/>
      <c r="AM584" s="67"/>
      <c r="AN584" s="67"/>
      <c r="AO584" s="67"/>
      <c r="AP584" s="67"/>
      <c r="AQ584" s="67"/>
      <c r="AR584" s="67"/>
      <c r="AS584" s="67"/>
      <c r="AT584" s="68"/>
      <c r="AU584" s="66"/>
      <c r="AV584" s="67"/>
      <c r="AW584" s="67"/>
      <c r="AX584" s="67"/>
      <c r="AY584" s="67"/>
      <c r="AZ584" s="67"/>
      <c r="BA584" s="67"/>
      <c r="BB584" s="68"/>
      <c r="BC584" s="69">
        <f>IF(NL584&lt;&gt;0,(IF(Conges!V$56=0,0,3)),0)</f>
        <v>0</v>
      </c>
      <c r="BD584" s="370"/>
      <c r="BE584" s="355">
        <f>IF(OR(Conges!V$56="A",Conges!V$56="V"),Prenoms!L$22,NL584)</f>
        <v>0</v>
      </c>
      <c r="BF584" s="356"/>
      <c r="BG584" s="267"/>
      <c r="BH584" s="268">
        <f t="shared" si="774"/>
        <v>0</v>
      </c>
      <c r="BI584" s="269" t="str">
        <f t="shared" si="775"/>
        <v/>
      </c>
      <c r="BJ584" s="283">
        <v>0</v>
      </c>
      <c r="BK584" s="284">
        <f t="shared" si="792"/>
        <v>0</v>
      </c>
      <c r="BL584" s="285">
        <f t="shared" si="719"/>
        <v>0</v>
      </c>
      <c r="BM584" s="285">
        <f t="shared" si="720"/>
        <v>0</v>
      </c>
      <c r="BN584" s="285">
        <f>SUM('Heures Pointage'!$TD$22:$TE$22)</f>
        <v>0</v>
      </c>
      <c r="BO584" s="285">
        <f>SUM('Heures et Indemnites'!$TD$22:$TE$22)</f>
        <v>0</v>
      </c>
      <c r="BP584" s="286">
        <f t="shared" si="721"/>
        <v>0</v>
      </c>
      <c r="BQ584" s="286">
        <f>'Heures Pointage'!$UB$22</f>
        <v>0</v>
      </c>
      <c r="BR584" s="287">
        <f t="shared" ref="BR584" si="815">$BH$1074</f>
        <v>0</v>
      </c>
      <c r="BS584" s="143">
        <f>Prenoms!$C$22</f>
        <v>0</v>
      </c>
      <c r="BT584" s="146"/>
      <c r="BU584" s="210">
        <f>SUM('Heures et Indemnites'!$TD$22:$TE$22)</f>
        <v>0</v>
      </c>
      <c r="BV584" s="219">
        <f>SUM('Heures et Indemnites'!$TD$6:$TE$22)</f>
        <v>0</v>
      </c>
      <c r="BW584" s="210"/>
      <c r="BX584" s="219"/>
      <c r="MT584" s="371">
        <f t="shared" si="794"/>
        <v>0</v>
      </c>
      <c r="MU584" s="372">
        <f t="shared" si="811"/>
        <v>0</v>
      </c>
      <c r="MV584" s="372">
        <f t="shared" si="781"/>
        <v>0</v>
      </c>
      <c r="MW584" s="372"/>
      <c r="MX584" s="372">
        <f t="shared" si="782"/>
        <v>0</v>
      </c>
      <c r="MY584" s="372"/>
      <c r="MZ584" s="372">
        <f t="shared" si="783"/>
        <v>0</v>
      </c>
      <c r="NA584" s="372"/>
      <c r="NB584" s="372">
        <f t="shared" si="784"/>
        <v>0</v>
      </c>
      <c r="NC584" s="372"/>
      <c r="ND584" s="372">
        <f t="shared" si="785"/>
        <v>0</v>
      </c>
      <c r="NE584" s="372"/>
      <c r="NF584" s="372">
        <f t="shared" si="786"/>
        <v>0</v>
      </c>
      <c r="NG584" s="372"/>
      <c r="NH584" s="372">
        <f t="shared" si="787"/>
        <v>0</v>
      </c>
      <c r="NI584" s="372"/>
      <c r="NJ584" s="372">
        <f t="shared" si="788"/>
        <v>0</v>
      </c>
      <c r="NK584" s="372"/>
      <c r="NL584" s="372">
        <f t="shared" si="795"/>
        <v>0</v>
      </c>
      <c r="NM584" s="373"/>
      <c r="NN584" s="350"/>
      <c r="NR584" s="30">
        <f t="shared" si="789"/>
        <v>0</v>
      </c>
      <c r="NS584" s="30">
        <f t="shared" si="790"/>
        <v>0</v>
      </c>
      <c r="NT584" s="30">
        <f t="shared" si="791"/>
        <v>0</v>
      </c>
    </row>
    <row r="585" spans="1:384" ht="10.199999999999999" customHeight="1">
      <c r="A585" s="25"/>
      <c r="B585" s="337"/>
      <c r="C585" s="335"/>
      <c r="D585" s="15"/>
      <c r="E585" s="101"/>
      <c r="F585" s="101"/>
      <c r="G585" s="101"/>
      <c r="H585" s="323"/>
      <c r="I585" s="328">
        <f>Prenoms!$B$23</f>
        <v>0</v>
      </c>
      <c r="J585" s="329"/>
      <c r="K585" s="329"/>
      <c r="L585" s="329"/>
      <c r="M585" s="329"/>
      <c r="N585" s="78" t="str">
        <f>IF(NL585&lt;&gt;0,"",IF(Conges!V57=0,"",Conges!V57))</f>
        <v/>
      </c>
      <c r="O585" s="79"/>
      <c r="P585" s="80"/>
      <c r="Q585" s="80"/>
      <c r="R585" s="80"/>
      <c r="S585" s="80"/>
      <c r="T585" s="80"/>
      <c r="U585" s="80"/>
      <c r="V585" s="81"/>
      <c r="W585" s="79"/>
      <c r="X585" s="80"/>
      <c r="Y585" s="80"/>
      <c r="Z585" s="80"/>
      <c r="AA585" s="80"/>
      <c r="AB585" s="80"/>
      <c r="AC585" s="80"/>
      <c r="AD585" s="81"/>
      <c r="AE585" s="79"/>
      <c r="AF585" s="80"/>
      <c r="AG585" s="80"/>
      <c r="AH585" s="80"/>
      <c r="AI585" s="80"/>
      <c r="AJ585" s="81"/>
      <c r="AK585" s="79"/>
      <c r="AL585" s="80"/>
      <c r="AM585" s="80"/>
      <c r="AN585" s="80"/>
      <c r="AO585" s="80"/>
      <c r="AP585" s="80"/>
      <c r="AQ585" s="80"/>
      <c r="AR585" s="80"/>
      <c r="AS585" s="80"/>
      <c r="AT585" s="81"/>
      <c r="AU585" s="79"/>
      <c r="AV585" s="80"/>
      <c r="AW585" s="80"/>
      <c r="AX585" s="80"/>
      <c r="AY585" s="80"/>
      <c r="AZ585" s="80"/>
      <c r="BA585" s="80"/>
      <c r="BB585" s="81"/>
      <c r="BC585" s="82">
        <f>IF(NL585&lt;&gt;0,(IF(Conges!V$57=0,0,3)),0)</f>
        <v>0</v>
      </c>
      <c r="BD585" s="370"/>
      <c r="BE585" s="357">
        <f>IF(OR(Conges!V$57="A",Conges!V$57="V"),Prenoms!L$23,NL585)</f>
        <v>0</v>
      </c>
      <c r="BF585" s="358"/>
      <c r="BG585" s="264"/>
      <c r="BH585" s="265">
        <f t="shared" si="774"/>
        <v>0</v>
      </c>
      <c r="BI585" s="266" t="str">
        <f t="shared" si="775"/>
        <v/>
      </c>
      <c r="BJ585" s="278">
        <v>0</v>
      </c>
      <c r="BK585" s="279">
        <f t="shared" si="792"/>
        <v>0</v>
      </c>
      <c r="BL585" s="280">
        <f t="shared" si="719"/>
        <v>0</v>
      </c>
      <c r="BM585" s="280">
        <f t="shared" si="720"/>
        <v>0</v>
      </c>
      <c r="BN585" s="280">
        <f>SUM('Heures Pointage'!$UD$22:$UE$22)</f>
        <v>0</v>
      </c>
      <c r="BO585" s="280">
        <f>SUM('Heures et Indemnites'!$UD$22:$UE$22)</f>
        <v>0</v>
      </c>
      <c r="BP585" s="281">
        <f t="shared" si="721"/>
        <v>0</v>
      </c>
      <c r="BQ585" s="281">
        <f>'Heures Pointage'!$VB$22</f>
        <v>0</v>
      </c>
      <c r="BR585" s="282">
        <f t="shared" ref="BR585" si="816">$BH$1075</f>
        <v>0</v>
      </c>
      <c r="BS585" s="142">
        <f>Prenoms!$C$23</f>
        <v>0</v>
      </c>
      <c r="BT585" s="170"/>
      <c r="BU585" s="211">
        <f>SUM('Heures et Indemnites'!$UD$22:$UE$22)</f>
        <v>0</v>
      </c>
      <c r="BV585" s="218">
        <f>SUM('Heures et Indemnites'!$UD$6:$UE$22)</f>
        <v>0</v>
      </c>
      <c r="BW585" s="211"/>
      <c r="BX585" s="218"/>
      <c r="MT585" s="369">
        <f t="shared" si="794"/>
        <v>0</v>
      </c>
      <c r="MU585" s="351">
        <f t="shared" si="811"/>
        <v>0</v>
      </c>
      <c r="MV585" s="351">
        <f t="shared" si="781"/>
        <v>0</v>
      </c>
      <c r="MW585" s="351"/>
      <c r="MX585" s="351">
        <f t="shared" si="782"/>
        <v>0</v>
      </c>
      <c r="MY585" s="351"/>
      <c r="MZ585" s="351">
        <f t="shared" si="783"/>
        <v>0</v>
      </c>
      <c r="NA585" s="351"/>
      <c r="NB585" s="351">
        <f t="shared" si="784"/>
        <v>0</v>
      </c>
      <c r="NC585" s="351"/>
      <c r="ND585" s="351">
        <f t="shared" si="785"/>
        <v>0</v>
      </c>
      <c r="NE585" s="351"/>
      <c r="NF585" s="351">
        <f t="shared" si="786"/>
        <v>0</v>
      </c>
      <c r="NG585" s="351"/>
      <c r="NH585" s="351">
        <f t="shared" si="787"/>
        <v>0</v>
      </c>
      <c r="NI585" s="351"/>
      <c r="NJ585" s="351">
        <f t="shared" si="788"/>
        <v>0</v>
      </c>
      <c r="NK585" s="351"/>
      <c r="NL585" s="351">
        <f t="shared" si="795"/>
        <v>0</v>
      </c>
      <c r="NM585" s="352"/>
      <c r="NN585" s="350"/>
      <c r="NR585" s="30">
        <f t="shared" si="789"/>
        <v>0</v>
      </c>
      <c r="NS585" s="30">
        <f t="shared" si="790"/>
        <v>0</v>
      </c>
      <c r="NT585" s="30">
        <f t="shared" si="791"/>
        <v>0</v>
      </c>
    </row>
    <row r="586" spans="1:384" ht="10.199999999999999" customHeight="1">
      <c r="A586" s="25"/>
      <c r="B586" s="337"/>
      <c r="C586" s="335"/>
      <c r="D586" s="15"/>
      <c r="E586" s="101"/>
      <c r="F586" s="101"/>
      <c r="G586" s="101"/>
      <c r="H586" s="323"/>
      <c r="I586" s="325">
        <f>Prenoms!$B$24</f>
        <v>0</v>
      </c>
      <c r="J586" s="326"/>
      <c r="K586" s="326"/>
      <c r="L586" s="326"/>
      <c r="M586" s="326"/>
      <c r="N586" s="65" t="str">
        <f>IF(NL586&lt;&gt;0,"",IF(Conges!V58=0,"",Conges!V58))</f>
        <v/>
      </c>
      <c r="O586" s="66"/>
      <c r="P586" s="67"/>
      <c r="Q586" s="67"/>
      <c r="R586" s="67"/>
      <c r="S586" s="67"/>
      <c r="T586" s="67"/>
      <c r="U586" s="67"/>
      <c r="V586" s="68"/>
      <c r="W586" s="66"/>
      <c r="X586" s="67"/>
      <c r="Y586" s="67"/>
      <c r="Z586" s="67"/>
      <c r="AA586" s="67"/>
      <c r="AB586" s="67"/>
      <c r="AC586" s="67"/>
      <c r="AD586" s="68"/>
      <c r="AE586" s="66"/>
      <c r="AF586" s="67"/>
      <c r="AG586" s="67"/>
      <c r="AH586" s="67"/>
      <c r="AI586" s="67"/>
      <c r="AJ586" s="68"/>
      <c r="AK586" s="66"/>
      <c r="AL586" s="67"/>
      <c r="AM586" s="67"/>
      <c r="AN586" s="67"/>
      <c r="AO586" s="67"/>
      <c r="AP586" s="67"/>
      <c r="AQ586" s="67"/>
      <c r="AR586" s="67"/>
      <c r="AS586" s="67"/>
      <c r="AT586" s="68"/>
      <c r="AU586" s="66"/>
      <c r="AV586" s="67"/>
      <c r="AW586" s="67"/>
      <c r="AX586" s="67"/>
      <c r="AY586" s="67"/>
      <c r="AZ586" s="67"/>
      <c r="BA586" s="67"/>
      <c r="BB586" s="68"/>
      <c r="BC586" s="69">
        <f>IF(NL586&lt;&gt;0,(IF(Conges!V$58=0,0,3)),0)</f>
        <v>0</v>
      </c>
      <c r="BD586" s="370"/>
      <c r="BE586" s="355">
        <f>IF(OR(Conges!V$58="A",Conges!V$58="V"),Prenoms!L$24,NL586)</f>
        <v>0</v>
      </c>
      <c r="BF586" s="356"/>
      <c r="BG586" s="267"/>
      <c r="BH586" s="268">
        <f t="shared" si="774"/>
        <v>0</v>
      </c>
      <c r="BI586" s="269" t="str">
        <f t="shared" si="775"/>
        <v/>
      </c>
      <c r="BJ586" s="283">
        <v>0</v>
      </c>
      <c r="BK586" s="284">
        <f t="shared" si="792"/>
        <v>0</v>
      </c>
      <c r="BL586" s="285">
        <f t="shared" si="719"/>
        <v>0</v>
      </c>
      <c r="BM586" s="285">
        <f t="shared" si="720"/>
        <v>0</v>
      </c>
      <c r="BN586" s="285">
        <f>SUM('Heures Pointage'!$VD$22:$VE$22)</f>
        <v>0</v>
      </c>
      <c r="BO586" s="285">
        <f>SUM('Heures et Indemnites'!$VD$22:$VE$22)</f>
        <v>0</v>
      </c>
      <c r="BP586" s="286">
        <f t="shared" si="721"/>
        <v>0</v>
      </c>
      <c r="BQ586" s="286">
        <f>'Heures Pointage'!$WB$22</f>
        <v>0</v>
      </c>
      <c r="BR586" s="287">
        <f t="shared" ref="BR586" si="817">$BH$1076</f>
        <v>0</v>
      </c>
      <c r="BS586" s="143">
        <f>Prenoms!$C$24</f>
        <v>0</v>
      </c>
      <c r="BT586" s="146"/>
      <c r="BU586" s="210">
        <f>SUM('Heures et Indemnites'!$VD$22:$VE$22)</f>
        <v>0</v>
      </c>
      <c r="BV586" s="219">
        <f>SUM('Heures et Indemnites'!$VD$6:$VE$22)</f>
        <v>0</v>
      </c>
      <c r="BW586" s="210"/>
      <c r="BX586" s="219"/>
      <c r="MT586" s="371">
        <f t="shared" si="794"/>
        <v>0</v>
      </c>
      <c r="MU586" s="372">
        <f t="shared" si="811"/>
        <v>0</v>
      </c>
      <c r="MV586" s="372">
        <f t="shared" si="781"/>
        <v>0</v>
      </c>
      <c r="MW586" s="372"/>
      <c r="MX586" s="372">
        <f t="shared" si="782"/>
        <v>0</v>
      </c>
      <c r="MY586" s="372"/>
      <c r="MZ586" s="372">
        <f t="shared" si="783"/>
        <v>0</v>
      </c>
      <c r="NA586" s="372"/>
      <c r="NB586" s="372">
        <f t="shared" si="784"/>
        <v>0</v>
      </c>
      <c r="NC586" s="372"/>
      <c r="ND586" s="372">
        <f t="shared" si="785"/>
        <v>0</v>
      </c>
      <c r="NE586" s="372"/>
      <c r="NF586" s="372">
        <f t="shared" si="786"/>
        <v>0</v>
      </c>
      <c r="NG586" s="372"/>
      <c r="NH586" s="372">
        <f t="shared" si="787"/>
        <v>0</v>
      </c>
      <c r="NI586" s="372"/>
      <c r="NJ586" s="372">
        <f t="shared" si="788"/>
        <v>0</v>
      </c>
      <c r="NK586" s="372"/>
      <c r="NL586" s="372">
        <f t="shared" si="795"/>
        <v>0</v>
      </c>
      <c r="NM586" s="373"/>
      <c r="NN586" s="350"/>
      <c r="NR586" s="30">
        <f t="shared" si="789"/>
        <v>0</v>
      </c>
      <c r="NS586" s="30">
        <f t="shared" si="790"/>
        <v>0</v>
      </c>
      <c r="NT586" s="30">
        <f t="shared" si="791"/>
        <v>0</v>
      </c>
    </row>
    <row r="587" spans="1:384" ht="10.199999999999999" customHeight="1">
      <c r="A587" s="25"/>
      <c r="B587" s="337"/>
      <c r="C587" s="335"/>
      <c r="D587" s="15"/>
      <c r="E587" s="101"/>
      <c r="F587" s="101"/>
      <c r="G587" s="101"/>
      <c r="H587" s="323"/>
      <c r="I587" s="328">
        <f>Prenoms!$B$25</f>
        <v>0</v>
      </c>
      <c r="J587" s="329"/>
      <c r="K587" s="329"/>
      <c r="L587" s="329"/>
      <c r="M587" s="329"/>
      <c r="N587" s="78" t="str">
        <f>IF(NL587&lt;&gt;0,"",IF(Conges!V59=0,"",Conges!V59))</f>
        <v/>
      </c>
      <c r="O587" s="79"/>
      <c r="P587" s="80"/>
      <c r="Q587" s="80"/>
      <c r="R587" s="80"/>
      <c r="S587" s="80"/>
      <c r="T587" s="80"/>
      <c r="U587" s="80"/>
      <c r="V587" s="81"/>
      <c r="W587" s="79"/>
      <c r="X587" s="80"/>
      <c r="Y587" s="80"/>
      <c r="Z587" s="80"/>
      <c r="AA587" s="80"/>
      <c r="AB587" s="80"/>
      <c r="AC587" s="80"/>
      <c r="AD587" s="81"/>
      <c r="AE587" s="79"/>
      <c r="AF587" s="80"/>
      <c r="AG587" s="80"/>
      <c r="AH587" s="80"/>
      <c r="AI587" s="80"/>
      <c r="AJ587" s="81"/>
      <c r="AK587" s="79"/>
      <c r="AL587" s="80"/>
      <c r="AM587" s="80"/>
      <c r="AN587" s="80"/>
      <c r="AO587" s="80"/>
      <c r="AP587" s="80"/>
      <c r="AQ587" s="80"/>
      <c r="AR587" s="80"/>
      <c r="AS587" s="80"/>
      <c r="AT587" s="81"/>
      <c r="AU587" s="79"/>
      <c r="AV587" s="80"/>
      <c r="AW587" s="80"/>
      <c r="AX587" s="80"/>
      <c r="AY587" s="80"/>
      <c r="AZ587" s="80"/>
      <c r="BA587" s="80"/>
      <c r="BB587" s="81"/>
      <c r="BC587" s="82">
        <f>IF(NL587&lt;&gt;0,(IF(Conges!V$59=0,0,3)),0)</f>
        <v>0</v>
      </c>
      <c r="BD587" s="370"/>
      <c r="BE587" s="357">
        <f>IF(OR(Conges!V$59="A",Conges!V$59="V"),Prenoms!L$25,NL587)</f>
        <v>0</v>
      </c>
      <c r="BF587" s="358"/>
      <c r="BG587" s="264"/>
      <c r="BH587" s="265">
        <f t="shared" si="774"/>
        <v>0</v>
      </c>
      <c r="BI587" s="266" t="str">
        <f t="shared" si="775"/>
        <v/>
      </c>
      <c r="BJ587" s="278">
        <v>0</v>
      </c>
      <c r="BK587" s="279">
        <f t="shared" si="792"/>
        <v>0</v>
      </c>
      <c r="BL587" s="280">
        <f t="shared" ref="BL587:BL650" si="818">$NL587</f>
        <v>0</v>
      </c>
      <c r="BM587" s="280">
        <f t="shared" ref="BM587:BM650" si="819">$BE587</f>
        <v>0</v>
      </c>
      <c r="BN587" s="280">
        <f>SUM('Heures Pointage'!$WD$22:$WE$22)</f>
        <v>0</v>
      </c>
      <c r="BO587" s="280">
        <f>SUM('Heures et Indemnites'!$WD$22:$WE$22)</f>
        <v>0</v>
      </c>
      <c r="BP587" s="281">
        <f t="shared" ref="BP587:BP650" si="820">$NT587</f>
        <v>0</v>
      </c>
      <c r="BQ587" s="281">
        <f>'Heures Pointage'!$XB$22</f>
        <v>0</v>
      </c>
      <c r="BR587" s="282">
        <f t="shared" ref="BR587" si="821">$BH$1077</f>
        <v>0</v>
      </c>
      <c r="BS587" s="142">
        <f>Prenoms!$C$25</f>
        <v>0</v>
      </c>
      <c r="BT587" s="170"/>
      <c r="BU587" s="211">
        <f>SUM('Heures et Indemnites'!$WD$22:$WE$22)</f>
        <v>0</v>
      </c>
      <c r="BV587" s="218">
        <f>SUM('Heures et Indemnites'!$WD$6:$WE$22)</f>
        <v>0</v>
      </c>
      <c r="BW587" s="211"/>
      <c r="BX587" s="218"/>
      <c r="MT587" s="369">
        <f t="shared" si="794"/>
        <v>0</v>
      </c>
      <c r="MU587" s="351">
        <f t="shared" si="811"/>
        <v>0</v>
      </c>
      <c r="MV587" s="351">
        <f t="shared" si="781"/>
        <v>0</v>
      </c>
      <c r="MW587" s="351"/>
      <c r="MX587" s="351">
        <f t="shared" si="782"/>
        <v>0</v>
      </c>
      <c r="MY587" s="351"/>
      <c r="MZ587" s="351">
        <f t="shared" si="783"/>
        <v>0</v>
      </c>
      <c r="NA587" s="351"/>
      <c r="NB587" s="351">
        <f t="shared" si="784"/>
        <v>0</v>
      </c>
      <c r="NC587" s="351"/>
      <c r="ND587" s="351">
        <f t="shared" si="785"/>
        <v>0</v>
      </c>
      <c r="NE587" s="351"/>
      <c r="NF587" s="351">
        <f t="shared" si="786"/>
        <v>0</v>
      </c>
      <c r="NG587" s="351"/>
      <c r="NH587" s="351">
        <f t="shared" si="787"/>
        <v>0</v>
      </c>
      <c r="NI587" s="351"/>
      <c r="NJ587" s="351">
        <f t="shared" si="788"/>
        <v>0</v>
      </c>
      <c r="NK587" s="351"/>
      <c r="NL587" s="351">
        <f t="shared" si="795"/>
        <v>0</v>
      </c>
      <c r="NM587" s="352"/>
      <c r="NN587" s="350"/>
      <c r="NR587" s="30">
        <f t="shared" si="789"/>
        <v>0</v>
      </c>
      <c r="NS587" s="30">
        <f t="shared" si="790"/>
        <v>0</v>
      </c>
      <c r="NT587" s="30">
        <f t="shared" si="791"/>
        <v>0</v>
      </c>
    </row>
    <row r="588" spans="1:384" ht="10.199999999999999" customHeight="1">
      <c r="A588" s="25"/>
      <c r="B588" s="337"/>
      <c r="C588" s="335"/>
      <c r="D588" s="15"/>
      <c r="E588" s="101"/>
      <c r="F588" s="101"/>
      <c r="G588" s="101"/>
      <c r="H588" s="323"/>
      <c r="I588" s="325">
        <f>Prenoms!$B$26</f>
        <v>0</v>
      </c>
      <c r="J588" s="326"/>
      <c r="K588" s="326"/>
      <c r="L588" s="326"/>
      <c r="M588" s="326"/>
      <c r="N588" s="65" t="str">
        <f>IF(NL588&lt;&gt;0,"",IF(Conges!V60=0,"",Conges!V60))</f>
        <v/>
      </c>
      <c r="O588" s="66"/>
      <c r="P588" s="67"/>
      <c r="Q588" s="67"/>
      <c r="R588" s="67"/>
      <c r="S588" s="67"/>
      <c r="T588" s="67"/>
      <c r="U588" s="67"/>
      <c r="V588" s="68"/>
      <c r="W588" s="66"/>
      <c r="X588" s="67"/>
      <c r="Y588" s="67"/>
      <c r="Z588" s="67"/>
      <c r="AA588" s="67"/>
      <c r="AB588" s="67"/>
      <c r="AC588" s="67"/>
      <c r="AD588" s="68"/>
      <c r="AE588" s="66"/>
      <c r="AF588" s="67"/>
      <c r="AG588" s="67"/>
      <c r="AH588" s="67"/>
      <c r="AI588" s="67"/>
      <c r="AJ588" s="68"/>
      <c r="AK588" s="66"/>
      <c r="AL588" s="67"/>
      <c r="AM588" s="67"/>
      <c r="AN588" s="67"/>
      <c r="AO588" s="67"/>
      <c r="AP588" s="67"/>
      <c r="AQ588" s="67"/>
      <c r="AR588" s="67"/>
      <c r="AS588" s="67"/>
      <c r="AT588" s="68"/>
      <c r="AU588" s="66"/>
      <c r="AV588" s="67"/>
      <c r="AW588" s="67"/>
      <c r="AX588" s="67"/>
      <c r="AY588" s="67"/>
      <c r="AZ588" s="67"/>
      <c r="BA588" s="67"/>
      <c r="BB588" s="68"/>
      <c r="BC588" s="69">
        <f>IF(NL588&lt;&gt;0,(IF(Conges!V$60=0,0,3)),0)</f>
        <v>0</v>
      </c>
      <c r="BD588" s="370"/>
      <c r="BE588" s="355">
        <f>IF(OR(Conges!V$60="A",Conges!V$60="V"),Prenoms!L$26,NL588)</f>
        <v>0</v>
      </c>
      <c r="BF588" s="356"/>
      <c r="BG588" s="267"/>
      <c r="BH588" s="268">
        <f t="shared" si="774"/>
        <v>0</v>
      </c>
      <c r="BI588" s="269" t="str">
        <f t="shared" si="775"/>
        <v/>
      </c>
      <c r="BJ588" s="283">
        <v>0</v>
      </c>
      <c r="BK588" s="284">
        <f t="shared" si="792"/>
        <v>0</v>
      </c>
      <c r="BL588" s="285">
        <f t="shared" si="818"/>
        <v>0</v>
      </c>
      <c r="BM588" s="285">
        <f t="shared" si="819"/>
        <v>0</v>
      </c>
      <c r="BN588" s="285">
        <f>SUM('Heures Pointage'!$XD$22:$XE$22)</f>
        <v>0</v>
      </c>
      <c r="BO588" s="285">
        <f>SUM('Heures et Indemnites'!$XD$22:$XE$22)</f>
        <v>0</v>
      </c>
      <c r="BP588" s="286">
        <f t="shared" si="820"/>
        <v>0</v>
      </c>
      <c r="BQ588" s="286">
        <f>'Heures Pointage'!$YB$22</f>
        <v>0</v>
      </c>
      <c r="BR588" s="287">
        <f t="shared" ref="BR588" si="822">$BH$1078</f>
        <v>0</v>
      </c>
      <c r="BS588" s="143">
        <f>Prenoms!$C$26</f>
        <v>0</v>
      </c>
      <c r="BT588" s="146"/>
      <c r="BU588" s="210">
        <f>SUM('Heures et Indemnites'!$XD$22:$XE$22)</f>
        <v>0</v>
      </c>
      <c r="BV588" s="219">
        <f>SUM('Heures et Indemnites'!$XD$6:$XE$22)</f>
        <v>0</v>
      </c>
      <c r="BW588" s="210"/>
      <c r="BX588" s="219"/>
      <c r="MT588" s="371">
        <f t="shared" si="794"/>
        <v>0</v>
      </c>
      <c r="MU588" s="372">
        <f t="shared" si="811"/>
        <v>0</v>
      </c>
      <c r="MV588" s="372">
        <f t="shared" si="781"/>
        <v>0</v>
      </c>
      <c r="MW588" s="372"/>
      <c r="MX588" s="372">
        <f t="shared" si="782"/>
        <v>0</v>
      </c>
      <c r="MY588" s="372"/>
      <c r="MZ588" s="372">
        <f t="shared" si="783"/>
        <v>0</v>
      </c>
      <c r="NA588" s="372"/>
      <c r="NB588" s="372">
        <f t="shared" si="784"/>
        <v>0</v>
      </c>
      <c r="NC588" s="372"/>
      <c r="ND588" s="372">
        <f t="shared" si="785"/>
        <v>0</v>
      </c>
      <c r="NE588" s="372"/>
      <c r="NF588" s="372">
        <f t="shared" si="786"/>
        <v>0</v>
      </c>
      <c r="NG588" s="372"/>
      <c r="NH588" s="372">
        <f t="shared" si="787"/>
        <v>0</v>
      </c>
      <c r="NI588" s="372"/>
      <c r="NJ588" s="372">
        <f t="shared" si="788"/>
        <v>0</v>
      </c>
      <c r="NK588" s="372"/>
      <c r="NL588" s="372">
        <f t="shared" si="795"/>
        <v>0</v>
      </c>
      <c r="NM588" s="373"/>
      <c r="NN588" s="350"/>
      <c r="NR588" s="30">
        <f t="shared" si="789"/>
        <v>0</v>
      </c>
      <c r="NS588" s="30">
        <f t="shared" si="790"/>
        <v>0</v>
      </c>
      <c r="NT588" s="30">
        <f t="shared" si="791"/>
        <v>0</v>
      </c>
    </row>
    <row r="589" spans="1:384" ht="10.199999999999999" customHeight="1">
      <c r="A589" s="25"/>
      <c r="B589" s="337"/>
      <c r="C589" s="335"/>
      <c r="D589" s="15"/>
      <c r="E589" s="101"/>
      <c r="F589" s="101"/>
      <c r="G589" s="101"/>
      <c r="H589" s="323"/>
      <c r="I589" s="328">
        <f>Prenoms!$B$27</f>
        <v>0</v>
      </c>
      <c r="J589" s="329"/>
      <c r="K589" s="329"/>
      <c r="L589" s="329"/>
      <c r="M589" s="329"/>
      <c r="N589" s="78" t="str">
        <f>IF(NL589&lt;&gt;0,"",IF(Conges!V61=0,"",Conges!V61))</f>
        <v/>
      </c>
      <c r="O589" s="79"/>
      <c r="P589" s="80"/>
      <c r="Q589" s="80"/>
      <c r="R589" s="80"/>
      <c r="S589" s="80"/>
      <c r="T589" s="80"/>
      <c r="U589" s="80"/>
      <c r="V589" s="81"/>
      <c r="W589" s="79"/>
      <c r="X589" s="80"/>
      <c r="Y589" s="80"/>
      <c r="Z589" s="80"/>
      <c r="AA589" s="80"/>
      <c r="AB589" s="80"/>
      <c r="AC589" s="80"/>
      <c r="AD589" s="81"/>
      <c r="AE589" s="79"/>
      <c r="AF589" s="80"/>
      <c r="AG589" s="80"/>
      <c r="AH589" s="80"/>
      <c r="AI589" s="80"/>
      <c r="AJ589" s="81"/>
      <c r="AK589" s="79"/>
      <c r="AL589" s="80"/>
      <c r="AM589" s="80"/>
      <c r="AN589" s="80"/>
      <c r="AO589" s="80"/>
      <c r="AP589" s="80"/>
      <c r="AQ589" s="80"/>
      <c r="AR589" s="80"/>
      <c r="AS589" s="80"/>
      <c r="AT589" s="81"/>
      <c r="AU589" s="79"/>
      <c r="AV589" s="80"/>
      <c r="AW589" s="80"/>
      <c r="AX589" s="80"/>
      <c r="AY589" s="80"/>
      <c r="AZ589" s="80"/>
      <c r="BA589" s="80"/>
      <c r="BB589" s="81"/>
      <c r="BC589" s="82">
        <f>IF(NL589&lt;&gt;0,(IF(Conges!V$61=0,0,3)),0)</f>
        <v>0</v>
      </c>
      <c r="BD589" s="370"/>
      <c r="BE589" s="357">
        <f>IF(OR(Conges!V$61="A",Conges!V$61="V"),Prenoms!L$27,NL589)</f>
        <v>0</v>
      </c>
      <c r="BF589" s="358"/>
      <c r="BG589" s="264"/>
      <c r="BH589" s="265">
        <f t="shared" si="774"/>
        <v>0</v>
      </c>
      <c r="BI589" s="266" t="str">
        <f t="shared" si="775"/>
        <v/>
      </c>
      <c r="BJ589" s="278">
        <v>0</v>
      </c>
      <c r="BK589" s="279">
        <f t="shared" si="792"/>
        <v>0</v>
      </c>
      <c r="BL589" s="280">
        <f t="shared" si="818"/>
        <v>0</v>
      </c>
      <c r="BM589" s="280">
        <f t="shared" si="819"/>
        <v>0</v>
      </c>
      <c r="BN589" s="280">
        <f>SUM('Heures Pointage'!$YD$22:$YE$22)</f>
        <v>0</v>
      </c>
      <c r="BO589" s="280">
        <f>SUM('Heures et Indemnites'!$YD$22:$YE$22)</f>
        <v>0</v>
      </c>
      <c r="BP589" s="281">
        <f t="shared" si="820"/>
        <v>0</v>
      </c>
      <c r="BQ589" s="281">
        <f>'Heures Pointage'!$ZB$22</f>
        <v>0</v>
      </c>
      <c r="BR589" s="282">
        <f t="shared" ref="BR589" si="823">$BH$1079</f>
        <v>0</v>
      </c>
      <c r="BS589" s="142">
        <f>Prenoms!$C$27</f>
        <v>0</v>
      </c>
      <c r="BT589" s="170"/>
      <c r="BU589" s="211">
        <f>SUM('Heures et Indemnites'!$YD$22:$YE$22)</f>
        <v>0</v>
      </c>
      <c r="BV589" s="218">
        <f>SUM('Heures et Indemnites'!$YD$6:$YE$22)</f>
        <v>0</v>
      </c>
      <c r="BW589" s="211"/>
      <c r="BX589" s="218"/>
      <c r="MT589" s="369">
        <f t="shared" si="794"/>
        <v>0</v>
      </c>
      <c r="MU589" s="351">
        <f t="shared" si="811"/>
        <v>0</v>
      </c>
      <c r="MV589" s="351">
        <f t="shared" si="781"/>
        <v>0</v>
      </c>
      <c r="MW589" s="351"/>
      <c r="MX589" s="351">
        <f t="shared" si="782"/>
        <v>0</v>
      </c>
      <c r="MY589" s="351"/>
      <c r="MZ589" s="351">
        <f t="shared" si="783"/>
        <v>0</v>
      </c>
      <c r="NA589" s="351"/>
      <c r="NB589" s="351">
        <f t="shared" si="784"/>
        <v>0</v>
      </c>
      <c r="NC589" s="351"/>
      <c r="ND589" s="351">
        <f t="shared" si="785"/>
        <v>0</v>
      </c>
      <c r="NE589" s="351"/>
      <c r="NF589" s="351">
        <f t="shared" si="786"/>
        <v>0</v>
      </c>
      <c r="NG589" s="351"/>
      <c r="NH589" s="351">
        <f t="shared" si="787"/>
        <v>0</v>
      </c>
      <c r="NI589" s="351"/>
      <c r="NJ589" s="351">
        <f t="shared" si="788"/>
        <v>0</v>
      </c>
      <c r="NK589" s="351"/>
      <c r="NL589" s="351">
        <f t="shared" si="795"/>
        <v>0</v>
      </c>
      <c r="NM589" s="352"/>
      <c r="NN589" s="350"/>
      <c r="NR589" s="30">
        <f t="shared" si="789"/>
        <v>0</v>
      </c>
      <c r="NS589" s="30">
        <f t="shared" si="790"/>
        <v>0</v>
      </c>
      <c r="NT589" s="30">
        <f t="shared" si="791"/>
        <v>0</v>
      </c>
    </row>
    <row r="590" spans="1:384" ht="10.199999999999999" customHeight="1">
      <c r="A590" s="25"/>
      <c r="B590" s="337"/>
      <c r="C590" s="335"/>
      <c r="D590" s="15"/>
      <c r="E590" s="101"/>
      <c r="F590" s="101"/>
      <c r="G590" s="101"/>
      <c r="H590" s="323"/>
      <c r="I590" s="325">
        <f>Prenoms!$B$28</f>
        <v>0</v>
      </c>
      <c r="J590" s="326"/>
      <c r="K590" s="326"/>
      <c r="L590" s="326"/>
      <c r="M590" s="326"/>
      <c r="N590" s="65" t="str">
        <f>IF(NL590&lt;&gt;0,"",IF(Conges!V62=0,"",Conges!V62))</f>
        <v/>
      </c>
      <c r="O590" s="66"/>
      <c r="P590" s="67"/>
      <c r="Q590" s="67"/>
      <c r="R590" s="67"/>
      <c r="S590" s="67"/>
      <c r="T590" s="67"/>
      <c r="U590" s="67"/>
      <c r="V590" s="68"/>
      <c r="W590" s="66"/>
      <c r="X590" s="67"/>
      <c r="Y590" s="67"/>
      <c r="Z590" s="67"/>
      <c r="AA590" s="67"/>
      <c r="AB590" s="67"/>
      <c r="AC590" s="67"/>
      <c r="AD590" s="68"/>
      <c r="AE590" s="66"/>
      <c r="AF590" s="67"/>
      <c r="AG590" s="67"/>
      <c r="AH590" s="67"/>
      <c r="AI590" s="67"/>
      <c r="AJ590" s="68"/>
      <c r="AK590" s="66"/>
      <c r="AL590" s="67"/>
      <c r="AM590" s="67"/>
      <c r="AN590" s="67"/>
      <c r="AO590" s="67"/>
      <c r="AP590" s="67"/>
      <c r="AQ590" s="67"/>
      <c r="AR590" s="67"/>
      <c r="AS590" s="67"/>
      <c r="AT590" s="68"/>
      <c r="AU590" s="66"/>
      <c r="AV590" s="67"/>
      <c r="AW590" s="67"/>
      <c r="AX590" s="67"/>
      <c r="AY590" s="67"/>
      <c r="AZ590" s="67"/>
      <c r="BA590" s="67"/>
      <c r="BB590" s="68"/>
      <c r="BC590" s="69">
        <f>IF(NL590&lt;&gt;0,(IF(Conges!V$62=0,0,3)),0)</f>
        <v>0</v>
      </c>
      <c r="BD590" s="370"/>
      <c r="BE590" s="355">
        <f>IF(OR(Conges!V$62="A",Conges!V$62="V"),Prenoms!L$28,NL590)</f>
        <v>0</v>
      </c>
      <c r="BF590" s="356"/>
      <c r="BG590" s="267"/>
      <c r="BH590" s="268">
        <f t="shared" si="774"/>
        <v>0</v>
      </c>
      <c r="BI590" s="269" t="str">
        <f t="shared" si="775"/>
        <v/>
      </c>
      <c r="BJ590" s="283">
        <v>0</v>
      </c>
      <c r="BK590" s="284">
        <f t="shared" si="792"/>
        <v>0</v>
      </c>
      <c r="BL590" s="285">
        <f t="shared" si="818"/>
        <v>0</v>
      </c>
      <c r="BM590" s="285">
        <f t="shared" si="819"/>
        <v>0</v>
      </c>
      <c r="BN590" s="285">
        <f>SUM('Heures Pointage'!$ZD$22:$ZE$22)</f>
        <v>0</v>
      </c>
      <c r="BO590" s="285">
        <f>SUM('Heures et Indemnites'!$ZD$22:$ZE$22)</f>
        <v>0</v>
      </c>
      <c r="BP590" s="286">
        <f t="shared" si="820"/>
        <v>0</v>
      </c>
      <c r="BQ590" s="286">
        <f>'Heures Pointage'!$AAB$22</f>
        <v>0</v>
      </c>
      <c r="BR590" s="287">
        <f t="shared" ref="BR590" si="824">$BH$1080</f>
        <v>0</v>
      </c>
      <c r="BS590" s="143">
        <f>Prenoms!$C$28</f>
        <v>0</v>
      </c>
      <c r="BT590" s="146"/>
      <c r="BU590" s="210">
        <f>SUM('Heures et Indemnites'!$ZD$22:$ZE$22)</f>
        <v>0</v>
      </c>
      <c r="BV590" s="219">
        <f>SUM('Heures et Indemnites'!$ZD$6:$ZE$22)</f>
        <v>0</v>
      </c>
      <c r="BW590" s="210"/>
      <c r="BX590" s="219"/>
      <c r="MT590" s="371">
        <f t="shared" si="794"/>
        <v>0</v>
      </c>
      <c r="MU590" s="372">
        <f t="shared" si="811"/>
        <v>0</v>
      </c>
      <c r="MV590" s="372">
        <f t="shared" si="781"/>
        <v>0</v>
      </c>
      <c r="MW590" s="372"/>
      <c r="MX590" s="372">
        <f t="shared" si="782"/>
        <v>0</v>
      </c>
      <c r="MY590" s="372"/>
      <c r="MZ590" s="372">
        <f t="shared" si="783"/>
        <v>0</v>
      </c>
      <c r="NA590" s="372"/>
      <c r="NB590" s="372">
        <f t="shared" si="784"/>
        <v>0</v>
      </c>
      <c r="NC590" s="372"/>
      <c r="ND590" s="372">
        <f t="shared" si="785"/>
        <v>0</v>
      </c>
      <c r="NE590" s="372"/>
      <c r="NF590" s="372">
        <f t="shared" si="786"/>
        <v>0</v>
      </c>
      <c r="NG590" s="372"/>
      <c r="NH590" s="372">
        <f t="shared" si="787"/>
        <v>0</v>
      </c>
      <c r="NI590" s="372"/>
      <c r="NJ590" s="372">
        <f t="shared" si="788"/>
        <v>0</v>
      </c>
      <c r="NK590" s="372"/>
      <c r="NL590" s="372">
        <f t="shared" si="795"/>
        <v>0</v>
      </c>
      <c r="NM590" s="373"/>
      <c r="NN590" s="350"/>
      <c r="NR590" s="30">
        <f t="shared" si="789"/>
        <v>0</v>
      </c>
      <c r="NS590" s="30">
        <f t="shared" si="790"/>
        <v>0</v>
      </c>
      <c r="NT590" s="30">
        <f t="shared" si="791"/>
        <v>0</v>
      </c>
    </row>
    <row r="591" spans="1:384" ht="10.199999999999999" customHeight="1">
      <c r="A591" s="25"/>
      <c r="B591" s="337"/>
      <c r="C591" s="335"/>
      <c r="D591" s="15"/>
      <c r="E591" s="101"/>
      <c r="F591" s="101"/>
      <c r="G591" s="101"/>
      <c r="H591" s="323"/>
      <c r="I591" s="328">
        <f>Prenoms!$B$29</f>
        <v>0</v>
      </c>
      <c r="J591" s="329"/>
      <c r="K591" s="329"/>
      <c r="L591" s="329"/>
      <c r="M591" s="329"/>
      <c r="N591" s="78" t="str">
        <f>IF(NL591&lt;&gt;0,"",IF(Conges!V63=0,"",Conges!V63))</f>
        <v/>
      </c>
      <c r="O591" s="79"/>
      <c r="P591" s="80"/>
      <c r="Q591" s="80"/>
      <c r="R591" s="80"/>
      <c r="S591" s="80"/>
      <c r="T591" s="80"/>
      <c r="U591" s="80"/>
      <c r="V591" s="81"/>
      <c r="W591" s="79"/>
      <c r="X591" s="80"/>
      <c r="Y591" s="80"/>
      <c r="Z591" s="80"/>
      <c r="AA591" s="80"/>
      <c r="AB591" s="80"/>
      <c r="AC591" s="80"/>
      <c r="AD591" s="81"/>
      <c r="AE591" s="79"/>
      <c r="AF591" s="80"/>
      <c r="AG591" s="80"/>
      <c r="AH591" s="80"/>
      <c r="AI591" s="80"/>
      <c r="AJ591" s="81"/>
      <c r="AK591" s="79"/>
      <c r="AL591" s="80"/>
      <c r="AM591" s="80"/>
      <c r="AN591" s="80"/>
      <c r="AO591" s="80"/>
      <c r="AP591" s="80"/>
      <c r="AQ591" s="80"/>
      <c r="AR591" s="80"/>
      <c r="AS591" s="80"/>
      <c r="AT591" s="81"/>
      <c r="AU591" s="79"/>
      <c r="AV591" s="80"/>
      <c r="AW591" s="80"/>
      <c r="AX591" s="80"/>
      <c r="AY591" s="80"/>
      <c r="AZ591" s="80"/>
      <c r="BA591" s="80"/>
      <c r="BB591" s="81"/>
      <c r="BC591" s="82">
        <f>IF(NL591&lt;&gt;0,(IF(Conges!V$63=0,0,3)),0)</f>
        <v>0</v>
      </c>
      <c r="BD591" s="370"/>
      <c r="BE591" s="357">
        <f>IF(OR(Conges!V$63="A",Conges!V$63="V"),Prenoms!L$29,NL591)</f>
        <v>0</v>
      </c>
      <c r="BF591" s="358"/>
      <c r="BG591" s="264"/>
      <c r="BH591" s="265">
        <f t="shared" si="774"/>
        <v>0</v>
      </c>
      <c r="BI591" s="266" t="str">
        <f t="shared" si="775"/>
        <v/>
      </c>
      <c r="BJ591" s="278">
        <v>0</v>
      </c>
      <c r="BK591" s="279">
        <f t="shared" si="792"/>
        <v>0</v>
      </c>
      <c r="BL591" s="280">
        <f t="shared" si="818"/>
        <v>0</v>
      </c>
      <c r="BM591" s="280">
        <f t="shared" si="819"/>
        <v>0</v>
      </c>
      <c r="BN591" s="280">
        <f>SUM('Heures Pointage'!$AAD$22:$AAE$22)</f>
        <v>0</v>
      </c>
      <c r="BO591" s="280">
        <f>SUM('Heures et Indemnites'!$AAD$22:$AAE$22)</f>
        <v>0</v>
      </c>
      <c r="BP591" s="281">
        <f t="shared" si="820"/>
        <v>0</v>
      </c>
      <c r="BQ591" s="281">
        <f>'Heures Pointage'!$ABB$22</f>
        <v>0</v>
      </c>
      <c r="BR591" s="282">
        <f t="shared" ref="BR591" si="825">$BH$1081</f>
        <v>0</v>
      </c>
      <c r="BS591" s="142">
        <f>Prenoms!$C$29</f>
        <v>0</v>
      </c>
      <c r="BT591" s="170"/>
      <c r="BU591" s="211">
        <f>SUM('Heures et Indemnites'!$AAD$22:$AAE$22)</f>
        <v>0</v>
      </c>
      <c r="BV591" s="218">
        <f>SUM('Heures et Indemnites'!$AAD$6:$AAE$22)</f>
        <v>0</v>
      </c>
      <c r="BW591" s="211"/>
      <c r="BX591" s="218"/>
      <c r="MT591" s="369">
        <f t="shared" si="794"/>
        <v>0</v>
      </c>
      <c r="MU591" s="351">
        <f t="shared" si="811"/>
        <v>0</v>
      </c>
      <c r="MV591" s="351">
        <f t="shared" si="781"/>
        <v>0</v>
      </c>
      <c r="MW591" s="351"/>
      <c r="MX591" s="351">
        <f t="shared" si="782"/>
        <v>0</v>
      </c>
      <c r="MY591" s="351"/>
      <c r="MZ591" s="351">
        <f t="shared" si="783"/>
        <v>0</v>
      </c>
      <c r="NA591" s="351"/>
      <c r="NB591" s="351">
        <f t="shared" si="784"/>
        <v>0</v>
      </c>
      <c r="NC591" s="351"/>
      <c r="ND591" s="351">
        <f t="shared" si="785"/>
        <v>0</v>
      </c>
      <c r="NE591" s="351"/>
      <c r="NF591" s="351">
        <f t="shared" si="786"/>
        <v>0</v>
      </c>
      <c r="NG591" s="351"/>
      <c r="NH591" s="351">
        <f t="shared" si="787"/>
        <v>0</v>
      </c>
      <c r="NI591" s="351"/>
      <c r="NJ591" s="351">
        <f t="shared" si="788"/>
        <v>0</v>
      </c>
      <c r="NK591" s="351"/>
      <c r="NL591" s="351">
        <f t="shared" si="795"/>
        <v>0</v>
      </c>
      <c r="NM591" s="352"/>
      <c r="NN591" s="350"/>
      <c r="NR591" s="30">
        <f t="shared" si="789"/>
        <v>0</v>
      </c>
      <c r="NS591" s="30">
        <f t="shared" si="790"/>
        <v>0</v>
      </c>
      <c r="NT591" s="30">
        <f t="shared" si="791"/>
        <v>0</v>
      </c>
    </row>
    <row r="592" spans="1:384" ht="10.199999999999999" customHeight="1">
      <c r="A592" s="25"/>
      <c r="B592" s="337"/>
      <c r="C592" s="335"/>
      <c r="D592" s="15"/>
      <c r="E592" s="101"/>
      <c r="F592" s="101"/>
      <c r="G592" s="101"/>
      <c r="H592" s="323"/>
      <c r="I592" s="325">
        <f>Prenoms!$B$30</f>
        <v>0</v>
      </c>
      <c r="J592" s="326"/>
      <c r="K592" s="326"/>
      <c r="L592" s="326"/>
      <c r="M592" s="326"/>
      <c r="N592" s="65" t="str">
        <f>IF(NL592&lt;&gt;0,"",IF(Conges!V64=0,"",Conges!V64))</f>
        <v/>
      </c>
      <c r="O592" s="66"/>
      <c r="P592" s="67"/>
      <c r="Q592" s="67"/>
      <c r="R592" s="67"/>
      <c r="S592" s="67"/>
      <c r="T592" s="67"/>
      <c r="U592" s="67"/>
      <c r="V592" s="68"/>
      <c r="W592" s="66"/>
      <c r="X592" s="67"/>
      <c r="Y592" s="67"/>
      <c r="Z592" s="67"/>
      <c r="AA592" s="67"/>
      <c r="AB592" s="67"/>
      <c r="AC592" s="67"/>
      <c r="AD592" s="68"/>
      <c r="AE592" s="66"/>
      <c r="AF592" s="67"/>
      <c r="AG592" s="67"/>
      <c r="AH592" s="67"/>
      <c r="AI592" s="67"/>
      <c r="AJ592" s="68"/>
      <c r="AK592" s="66"/>
      <c r="AL592" s="67"/>
      <c r="AM592" s="67"/>
      <c r="AN592" s="67"/>
      <c r="AO592" s="67"/>
      <c r="AP592" s="67"/>
      <c r="AQ592" s="67"/>
      <c r="AR592" s="67"/>
      <c r="AS592" s="67"/>
      <c r="AT592" s="68"/>
      <c r="AU592" s="66"/>
      <c r="AV592" s="67"/>
      <c r="AW592" s="67"/>
      <c r="AX592" s="67"/>
      <c r="AY592" s="67"/>
      <c r="AZ592" s="67"/>
      <c r="BA592" s="67"/>
      <c r="BB592" s="68"/>
      <c r="BC592" s="69">
        <f>IF(NL592&lt;&gt;0,(IF(Conges!V$64=0,0,3)),0)</f>
        <v>0</v>
      </c>
      <c r="BD592" s="370"/>
      <c r="BE592" s="355">
        <f>IF(OR(Conges!V$64="A",Conges!V$64="V"),Prenoms!L$30,NL592)</f>
        <v>0</v>
      </c>
      <c r="BF592" s="356"/>
      <c r="BG592" s="267"/>
      <c r="BH592" s="268">
        <f t="shared" si="774"/>
        <v>0</v>
      </c>
      <c r="BI592" s="269" t="str">
        <f t="shared" si="775"/>
        <v/>
      </c>
      <c r="BJ592" s="283">
        <v>0</v>
      </c>
      <c r="BK592" s="284">
        <f t="shared" si="792"/>
        <v>0</v>
      </c>
      <c r="BL592" s="285">
        <f t="shared" si="818"/>
        <v>0</v>
      </c>
      <c r="BM592" s="285">
        <f t="shared" si="819"/>
        <v>0</v>
      </c>
      <c r="BN592" s="285">
        <f>SUM('Heures Pointage'!$ABD$22:$ABE$22)</f>
        <v>0</v>
      </c>
      <c r="BO592" s="285">
        <f>SUM('Heures et Indemnites'!$ABD$22:$ABE$22)</f>
        <v>0</v>
      </c>
      <c r="BP592" s="286">
        <f t="shared" si="820"/>
        <v>0</v>
      </c>
      <c r="BQ592" s="286">
        <f>'Heures Pointage'!$ACB$22</f>
        <v>0</v>
      </c>
      <c r="BR592" s="287">
        <f t="shared" ref="BR592" si="826">$BH$1082</f>
        <v>0</v>
      </c>
      <c r="BS592" s="143">
        <f>Prenoms!$C$30</f>
        <v>0</v>
      </c>
      <c r="BT592" s="146"/>
      <c r="BU592" s="210">
        <f>SUM('Heures et Indemnites'!$ABD$22:$ABE$22)</f>
        <v>0</v>
      </c>
      <c r="BV592" s="219">
        <f>SUM('Heures et Indemnites'!$ABD$6:$ABE$22)</f>
        <v>0</v>
      </c>
      <c r="BW592" s="210"/>
      <c r="BX592" s="219"/>
      <c r="MT592" s="371">
        <f t="shared" si="794"/>
        <v>0</v>
      </c>
      <c r="MU592" s="372">
        <f t="shared" si="811"/>
        <v>0</v>
      </c>
      <c r="MV592" s="372">
        <f t="shared" si="781"/>
        <v>0</v>
      </c>
      <c r="MW592" s="372"/>
      <c r="MX592" s="372">
        <f t="shared" si="782"/>
        <v>0</v>
      </c>
      <c r="MY592" s="372"/>
      <c r="MZ592" s="372">
        <f t="shared" si="783"/>
        <v>0</v>
      </c>
      <c r="NA592" s="372"/>
      <c r="NB592" s="372">
        <f t="shared" si="784"/>
        <v>0</v>
      </c>
      <c r="NC592" s="372"/>
      <c r="ND592" s="372">
        <f t="shared" si="785"/>
        <v>0</v>
      </c>
      <c r="NE592" s="372"/>
      <c r="NF592" s="372">
        <f t="shared" si="786"/>
        <v>0</v>
      </c>
      <c r="NG592" s="372"/>
      <c r="NH592" s="372">
        <f t="shared" si="787"/>
        <v>0</v>
      </c>
      <c r="NI592" s="372"/>
      <c r="NJ592" s="372">
        <f t="shared" si="788"/>
        <v>0</v>
      </c>
      <c r="NK592" s="372"/>
      <c r="NL592" s="372">
        <f t="shared" si="795"/>
        <v>0</v>
      </c>
      <c r="NM592" s="373"/>
      <c r="NN592" s="350"/>
      <c r="NR592" s="30">
        <f t="shared" si="789"/>
        <v>0</v>
      </c>
      <c r="NS592" s="30">
        <f t="shared" si="790"/>
        <v>0</v>
      </c>
      <c r="NT592" s="30">
        <f t="shared" si="791"/>
        <v>0</v>
      </c>
    </row>
    <row r="593" spans="1:384" ht="10.199999999999999" customHeight="1">
      <c r="A593" s="25"/>
      <c r="B593" s="337"/>
      <c r="C593" s="335"/>
      <c r="D593" s="15"/>
      <c r="E593" s="101"/>
      <c r="F593" s="101"/>
      <c r="G593" s="101"/>
      <c r="H593" s="323"/>
      <c r="I593" s="344">
        <f>Prenoms!$B$31</f>
        <v>0</v>
      </c>
      <c r="J593" s="345"/>
      <c r="K593" s="345"/>
      <c r="L593" s="345"/>
      <c r="M593" s="345"/>
      <c r="N593" s="83" t="str">
        <f>IF(NL593&lt;&gt;0,"",IF(Conges!V65=0,"",Conges!V65))</f>
        <v/>
      </c>
      <c r="O593" s="84"/>
      <c r="P593" s="85"/>
      <c r="Q593" s="85"/>
      <c r="R593" s="85"/>
      <c r="S593" s="85"/>
      <c r="T593" s="85"/>
      <c r="U593" s="85"/>
      <c r="V593" s="86"/>
      <c r="W593" s="84"/>
      <c r="X593" s="85"/>
      <c r="Y593" s="85"/>
      <c r="Z593" s="85"/>
      <c r="AA593" s="85"/>
      <c r="AB593" s="85"/>
      <c r="AC593" s="85"/>
      <c r="AD593" s="86"/>
      <c r="AE593" s="84"/>
      <c r="AF593" s="85"/>
      <c r="AG593" s="85"/>
      <c r="AH593" s="85"/>
      <c r="AI593" s="85"/>
      <c r="AJ593" s="86"/>
      <c r="AK593" s="84"/>
      <c r="AL593" s="85"/>
      <c r="AM593" s="85"/>
      <c r="AN593" s="85"/>
      <c r="AO593" s="85"/>
      <c r="AP593" s="85"/>
      <c r="AQ593" s="85"/>
      <c r="AR593" s="85"/>
      <c r="AS593" s="85"/>
      <c r="AT593" s="86"/>
      <c r="AU593" s="84"/>
      <c r="AV593" s="85"/>
      <c r="AW593" s="85"/>
      <c r="AX593" s="85"/>
      <c r="AY593" s="85"/>
      <c r="AZ593" s="85"/>
      <c r="BA593" s="85"/>
      <c r="BB593" s="86"/>
      <c r="BC593" s="87">
        <f>IF(NL593&lt;&gt;0,(IF(Conges!V$65=0,0,3)),0)</f>
        <v>0</v>
      </c>
      <c r="BD593" s="370"/>
      <c r="BE593" s="365">
        <f>IF(OR(Conges!V$65="A",Conges!V$65="V"),Prenoms!L$31,NL593)</f>
        <v>0</v>
      </c>
      <c r="BF593" s="366"/>
      <c r="BG593" s="270"/>
      <c r="BH593" s="271">
        <f t="shared" si="774"/>
        <v>0</v>
      </c>
      <c r="BI593" s="272" t="str">
        <f t="shared" si="775"/>
        <v/>
      </c>
      <c r="BJ593" s="288">
        <v>0</v>
      </c>
      <c r="BK593" s="289">
        <f t="shared" si="792"/>
        <v>0</v>
      </c>
      <c r="BL593" s="290">
        <f t="shared" si="818"/>
        <v>0</v>
      </c>
      <c r="BM593" s="290">
        <f t="shared" si="819"/>
        <v>0</v>
      </c>
      <c r="BN593" s="290">
        <f>SUM('Heures Pointage'!$ACD$22:$ACE$22)</f>
        <v>0</v>
      </c>
      <c r="BO593" s="290">
        <f>SUM('Heures et Indemnites'!$ACD$22:$ACE$22)</f>
        <v>0</v>
      </c>
      <c r="BP593" s="291">
        <f t="shared" si="820"/>
        <v>0</v>
      </c>
      <c r="BQ593" s="291">
        <f>'Heures Pointage'!$ADB$22</f>
        <v>0</v>
      </c>
      <c r="BR593" s="292">
        <f t="shared" ref="BR593" si="827">$BH$1083</f>
        <v>0</v>
      </c>
      <c r="BS593" s="144">
        <f>Prenoms!$C$31</f>
        <v>0</v>
      </c>
      <c r="BT593" s="170"/>
      <c r="BU593" s="214">
        <f>SUM('Heures et Indemnites'!$ACD$22:$ACE$22)</f>
        <v>0</v>
      </c>
      <c r="BV593" s="220">
        <f>SUM('Heures et Indemnites'!$ACD$6:$ACE$22)</f>
        <v>0</v>
      </c>
      <c r="BW593" s="214"/>
      <c r="BX593" s="220"/>
      <c r="MT593" s="375">
        <f t="shared" si="794"/>
        <v>0</v>
      </c>
      <c r="MU593" s="367">
        <f t="shared" si="811"/>
        <v>0</v>
      </c>
      <c r="MV593" s="367">
        <f t="shared" si="781"/>
        <v>0</v>
      </c>
      <c r="MW593" s="367"/>
      <c r="MX593" s="367">
        <f t="shared" si="782"/>
        <v>0</v>
      </c>
      <c r="MY593" s="367"/>
      <c r="MZ593" s="367">
        <f t="shared" si="783"/>
        <v>0</v>
      </c>
      <c r="NA593" s="367"/>
      <c r="NB593" s="367">
        <f t="shared" si="784"/>
        <v>0</v>
      </c>
      <c r="NC593" s="367"/>
      <c r="ND593" s="367">
        <f t="shared" si="785"/>
        <v>0</v>
      </c>
      <c r="NE593" s="367"/>
      <c r="NF593" s="367">
        <f t="shared" si="786"/>
        <v>0</v>
      </c>
      <c r="NG593" s="367"/>
      <c r="NH593" s="367">
        <f t="shared" si="787"/>
        <v>0</v>
      </c>
      <c r="NI593" s="367"/>
      <c r="NJ593" s="367">
        <f t="shared" si="788"/>
        <v>0</v>
      </c>
      <c r="NK593" s="367"/>
      <c r="NL593" s="367">
        <f t="shared" si="795"/>
        <v>0</v>
      </c>
      <c r="NM593" s="368"/>
      <c r="NN593" s="350"/>
      <c r="NR593" s="30">
        <f t="shared" si="789"/>
        <v>0</v>
      </c>
      <c r="NS593" s="30">
        <f t="shared" si="790"/>
        <v>0</v>
      </c>
      <c r="NT593" s="30">
        <f t="shared" si="791"/>
        <v>0</v>
      </c>
    </row>
    <row r="594" spans="1:384" s="14" customFormat="1" ht="10.199999999999999" customHeight="1">
      <c r="A594" s="110"/>
      <c r="B594" s="337"/>
      <c r="C594" s="335"/>
      <c r="D594" s="111"/>
      <c r="H594" s="112"/>
      <c r="I594" s="341" t="str">
        <f>I559</f>
        <v>CREPIERE</v>
      </c>
      <c r="J594" s="341"/>
      <c r="K594" s="341"/>
      <c r="L594" s="341"/>
      <c r="M594" s="341"/>
      <c r="N594" s="342"/>
      <c r="O594" s="136" t="str">
        <f>IF('Chiffres et fonctions'!$J$3=1,IF(COUNTIF(O564:O593,1)=0,IF(COUNTIF(O564:O593,4)=0,"","+"&amp;COUNTIF(O564:O593,4)),COUNTIF(O564:O593,1)&amp;IF(COUNTIF(O564:O593,4)=0,"","+"&amp;COUNTIF(O564:O593,4))),IF('Chiffres et fonctions'!$J$3=2,IF(30-(COUNTIF(O564:O593,""))-(COUNTIF(O564:O593,4))=0,"",30-(COUNTIF(O564:O593,""))-(COUNTIF(O564:O593,4))),""))</f>
        <v/>
      </c>
      <c r="P594" s="137" t="str">
        <f>IF('Chiffres et fonctions'!$J$3=1,IF(COUNTIF(P564:P593,1)=0,IF(COUNTIF(P564:P593,4)=0,"","+"&amp;COUNTIF(P564:P593,4)),COUNTIF(P564:P593,1)&amp;IF(COUNTIF(P564:P593,4)=0,"","+"&amp;COUNTIF(P564:P593,4))),IF('Chiffres et fonctions'!$J$3=2,IF(30-(COUNTIF(P564:P593,""))-(COUNTIF(P564:P593,4))=0,"",30-(COUNTIF(P564:P593,""))-(COUNTIF(P564:P593,4))),""))</f>
        <v/>
      </c>
      <c r="Q594" s="136" t="str">
        <f>IF('Chiffres et fonctions'!$J$3=1,IF(COUNTIF(Q564:Q593,1)=0,IF(COUNTIF(Q564:Q593,4)=0,"","+"&amp;COUNTIF(Q564:Q593,4)),COUNTIF(Q564:Q593,1)&amp;IF(COUNTIF(Q564:Q593,4)=0,"","+"&amp;COUNTIF(Q564:Q593,4))),IF('Chiffres et fonctions'!$J$3=2,IF(30-(COUNTIF(Q564:Q593,""))-(COUNTIF(Q564:Q593,4))=0,"",30-(COUNTIF(Q564:Q593,""))-(COUNTIF(Q564:Q593,4))),""))</f>
        <v/>
      </c>
      <c r="R594" s="137" t="str">
        <f>IF('Chiffres et fonctions'!$J$3=1,IF(COUNTIF(R564:R593,1)=0,IF(COUNTIF(R564:R593,4)=0,"","+"&amp;COUNTIF(R564:R593,4)),COUNTIF(R564:R593,1)&amp;IF(COUNTIF(R564:R593,4)=0,"","+"&amp;COUNTIF(R564:R593,4))),IF('Chiffres et fonctions'!$J$3=2,IF(30-(COUNTIF(R564:R593,""))-(COUNTIF(R564:R593,4))=0,"",30-(COUNTIF(R564:R593,""))-(COUNTIF(R564:R593,4))),""))</f>
        <v/>
      </c>
      <c r="S594" s="136" t="str">
        <f>IF('Chiffres et fonctions'!$J$3=1,IF(COUNTIF(S564:S593,1)=0,IF(COUNTIF(S564:S593,4)=0,"","+"&amp;COUNTIF(S564:S593,4)),COUNTIF(S564:S593,1)&amp;IF(COUNTIF(S564:S593,4)=0,"","+"&amp;COUNTIF(S564:S593,4))),IF('Chiffres et fonctions'!$J$3=2,IF(30-(COUNTIF(S564:S593,""))-(COUNTIF(S564:S593,4))=0,"",30-(COUNTIF(S564:S593,""))-(COUNTIF(S564:S593,4))),""))</f>
        <v/>
      </c>
      <c r="T594" s="137" t="str">
        <f>IF('Chiffres et fonctions'!$J$3=1,IF(COUNTIF(T564:T593,1)=0,IF(COUNTIF(T564:T593,4)=0,"","+"&amp;COUNTIF(T564:T593,4)),COUNTIF(T564:T593,1)&amp;IF(COUNTIF(T564:T593,4)=0,"","+"&amp;COUNTIF(T564:T593,4))),IF('Chiffres et fonctions'!$J$3=2,IF(30-(COUNTIF(T564:T593,""))-(COUNTIF(T564:T593,4))=0,"",30-(COUNTIF(T564:T593,""))-(COUNTIF(T564:T593,4))),""))</f>
        <v/>
      </c>
      <c r="U594" s="136" t="str">
        <f>IF('Chiffres et fonctions'!$J$3=1,IF(COUNTIF(U564:U593,1)=0,IF(COUNTIF(U564:U593,4)=0,"","+"&amp;COUNTIF(U564:U593,4)),COUNTIF(U564:U593,1)&amp;IF(COUNTIF(U564:U593,4)=0,"","+"&amp;COUNTIF(U564:U593,4))),IF('Chiffres et fonctions'!$J$3=2,IF(30-(COUNTIF(U564:U593,""))-(COUNTIF(U564:U593,4))=0,"",30-(COUNTIF(U564:U593,""))-(COUNTIF(U564:U593,4))),""))</f>
        <v/>
      </c>
      <c r="V594" s="137" t="str">
        <f>IF('Chiffres et fonctions'!$J$3=1,IF(COUNTIF(V564:V593,1)=0,IF(COUNTIF(V564:V593,4)=0,"","+"&amp;COUNTIF(V564:V593,4)),COUNTIF(V564:V593,1)&amp;IF(COUNTIF(V564:V593,4)=0,"","+"&amp;COUNTIF(V564:V593,4))),IF('Chiffres et fonctions'!$J$3=2,IF(30-(COUNTIF(V564:V593,""))-(COUNTIF(V564:V593,4))=0,"",30-(COUNTIF(V564:V593,""))-(COUNTIF(V564:V593,4))),""))</f>
        <v/>
      </c>
      <c r="W594" s="136" t="str">
        <f>IF('Chiffres et fonctions'!$J$3=1,IF(COUNTIF(W564:W593,1)=0,IF(COUNTIF(W564:W593,4)=0,"","+"&amp;COUNTIF(W564:W593,4)),COUNTIF(W564:W593,1)&amp;IF(COUNTIF(W564:W593,4)=0,"","+"&amp;COUNTIF(W564:W593,4))),IF('Chiffres et fonctions'!$J$3=2,IF(30-(COUNTIF(W564:W593,""))-(COUNTIF(W564:W593,4))=0,"",30-(COUNTIF(W564:W593,""))-(COUNTIF(W564:W593,4))),""))</f>
        <v/>
      </c>
      <c r="X594" s="137" t="str">
        <f>IF('Chiffres et fonctions'!$J$3=1,IF(COUNTIF(X564:X593,1)=0,IF(COUNTIF(X564:X593,4)=0,"","+"&amp;COUNTIF(X564:X593,4)),COUNTIF(X564:X593,1)&amp;IF(COUNTIF(X564:X593,4)=0,"","+"&amp;COUNTIF(X564:X593,4))),IF('Chiffres et fonctions'!$J$3=2,IF(30-(COUNTIF(X564:X593,""))-(COUNTIF(X564:X593,4))=0,"",30-(COUNTIF(X564:X593,""))-(COUNTIF(X564:X593,4))),""))</f>
        <v/>
      </c>
      <c r="Y594" s="136" t="str">
        <f>IF('Chiffres et fonctions'!$J$3=1,IF(COUNTIF(Y564:Y593,1)=0,IF(COUNTIF(Y564:Y593,4)=0,"","+"&amp;COUNTIF(Y564:Y593,4)),COUNTIF(Y564:Y593,1)&amp;IF(COUNTIF(Y564:Y593,4)=0,"","+"&amp;COUNTIF(Y564:Y593,4))),IF('Chiffres et fonctions'!$J$3=2,IF(30-(COUNTIF(Y564:Y593,""))-(COUNTIF(Y564:Y593,4))=0,"",30-(COUNTIF(Y564:Y593,""))-(COUNTIF(Y564:Y593,4))),""))</f>
        <v/>
      </c>
      <c r="Z594" s="137" t="str">
        <f>IF('Chiffres et fonctions'!$J$3=1,IF(COUNTIF(Z564:Z593,1)=0,IF(COUNTIF(Z564:Z593,4)=0,"","+"&amp;COUNTIF(Z564:Z593,4)),COUNTIF(Z564:Z593,1)&amp;IF(COUNTIF(Z564:Z593,4)=0,"","+"&amp;COUNTIF(Z564:Z593,4))),IF('Chiffres et fonctions'!$J$3=2,IF(30-(COUNTIF(Z564:Z593,""))-(COUNTIF(Z564:Z593,4))=0,"",30-(COUNTIF(Z564:Z593,""))-(COUNTIF(Z564:Z593,4))),""))</f>
        <v/>
      </c>
      <c r="AA594" s="136" t="str">
        <f>IF('Chiffres et fonctions'!$J$3=1,IF(COUNTIF(AA564:AA593,1)=0,IF(COUNTIF(AA564:AA593,4)=0,"","+"&amp;COUNTIF(AA564:AA593,4)),COUNTIF(AA564:AA593,1)&amp;IF(COUNTIF(AA564:AA593,4)=0,"","+"&amp;COUNTIF(AA564:AA593,4))),IF('Chiffres et fonctions'!$J$3=2,IF(30-(COUNTIF(AA564:AA593,""))-(COUNTIF(AA564:AA593,4))=0,"",30-(COUNTIF(AA564:AA593,""))-(COUNTIF(AA564:AA593,4))),""))</f>
        <v/>
      </c>
      <c r="AB594" s="137" t="str">
        <f>IF('Chiffres et fonctions'!$J$3=1,IF(COUNTIF(AB564:AB593,1)=0,IF(COUNTIF(AB564:AB593,4)=0,"","+"&amp;COUNTIF(AB564:AB593,4)),COUNTIF(AB564:AB593,1)&amp;IF(COUNTIF(AB564:AB593,4)=0,"","+"&amp;COUNTIF(AB564:AB593,4))),IF('Chiffres et fonctions'!$J$3=2,IF(30-(COUNTIF(AB564:AB593,""))-(COUNTIF(AB564:AB593,4))=0,"",30-(COUNTIF(AB564:AB593,""))-(COUNTIF(AB564:AB593,4))),""))</f>
        <v/>
      </c>
      <c r="AC594" s="136" t="str">
        <f>IF('Chiffres et fonctions'!$J$3=1,IF(COUNTIF(AC564:AC593,1)=0,IF(COUNTIF(AC564:AC593,4)=0,"","+"&amp;COUNTIF(AC564:AC593,4)),COUNTIF(AC564:AC593,1)&amp;IF(COUNTIF(AC564:AC593,4)=0,"","+"&amp;COUNTIF(AC564:AC593,4))),IF('Chiffres et fonctions'!$J$3=2,IF(30-(COUNTIF(AC564:AC593,""))-(COUNTIF(AC564:AC593,4))=0,"",30-(COUNTIF(AC564:AC593,""))-(COUNTIF(AC564:AC593,4))),""))</f>
        <v/>
      </c>
      <c r="AD594" s="137" t="str">
        <f>IF('Chiffres et fonctions'!$J$3=1,IF(COUNTIF(AD564:AD593,1)=0,IF(COUNTIF(AD564:AD593,4)=0,"","+"&amp;COUNTIF(AD564:AD593,4)),COUNTIF(AD564:AD593,1)&amp;IF(COUNTIF(AD564:AD593,4)=0,"","+"&amp;COUNTIF(AD564:AD593,4))),IF('Chiffres et fonctions'!$J$3=2,IF(30-(COUNTIF(AD564:AD593,""))-(COUNTIF(AD564:AD593,4))=0,"",30-(COUNTIF(AD564:AD593,""))-(COUNTIF(AD564:AD593,4))),""))</f>
        <v/>
      </c>
      <c r="AE594" s="136" t="str">
        <f>IF('Chiffres et fonctions'!$J$3=1,IF(COUNTIF(AE564:AE593,1)=0,IF(COUNTIF(AE564:AE593,4)=0,"","+"&amp;COUNTIF(AE564:AE593,4)),COUNTIF(AE564:AE593,1)&amp;IF(COUNTIF(AE564:AE593,4)=0,"","+"&amp;COUNTIF(AE564:AE593,4))),IF('Chiffres et fonctions'!$J$3=2,IF(30-(COUNTIF(AE564:AE593,""))-(COUNTIF(AE564:AE593,4))=0,"",30-(COUNTIF(AE564:AE593,""))-(COUNTIF(AE564:AE593,4))),""))</f>
        <v/>
      </c>
      <c r="AF594" s="137" t="str">
        <f>IF('Chiffres et fonctions'!$J$3=1,IF(COUNTIF(AF564:AF593,1)=0,IF(COUNTIF(AF564:AF593,4)=0,"","+"&amp;COUNTIF(AF564:AF593,4)),COUNTIF(AF564:AF593,1)&amp;IF(COUNTIF(AF564:AF593,4)=0,"","+"&amp;COUNTIF(AF564:AF593,4))),IF('Chiffres et fonctions'!$J$3=2,IF(30-(COUNTIF(AF564:AF593,""))-(COUNTIF(AF564:AF593,4))=0,"",30-(COUNTIF(AF564:AF593,""))-(COUNTIF(AF564:AF593,4))),""))</f>
        <v/>
      </c>
      <c r="AG594" s="136" t="str">
        <f>IF('Chiffres et fonctions'!$J$3=1,IF(COUNTIF(AG564:AG593,1)=0,IF(COUNTIF(AG564:AG593,4)=0,"","+"&amp;COUNTIF(AG564:AG593,4)),COUNTIF(AG564:AG593,1)&amp;IF(COUNTIF(AG564:AG593,4)=0,"","+"&amp;COUNTIF(AG564:AG593,4))),IF('Chiffres et fonctions'!$J$3=2,IF(30-(COUNTIF(AG564:AG593,""))-(COUNTIF(AG564:AG593,4))=0,"",30-(COUNTIF(AG564:AG593,""))-(COUNTIF(AG564:AG593,4))),""))</f>
        <v/>
      </c>
      <c r="AH594" s="137" t="str">
        <f>IF('Chiffres et fonctions'!$J$3=1,IF(COUNTIF(AH564:AH593,1)=0,IF(COUNTIF(AH564:AH593,4)=0,"","+"&amp;COUNTIF(AH564:AH593,4)),COUNTIF(AH564:AH593,1)&amp;IF(COUNTIF(AH564:AH593,4)=0,"","+"&amp;COUNTIF(AH564:AH593,4))),IF('Chiffres et fonctions'!$J$3=2,IF(30-(COUNTIF(AH564:AH593,""))-(COUNTIF(AH564:AH593,4))=0,"",30-(COUNTIF(AH564:AH593,""))-(COUNTIF(AH564:AH593,4))),""))</f>
        <v/>
      </c>
      <c r="AI594" s="136" t="str">
        <f>IF('Chiffres et fonctions'!$J$3=1,IF(COUNTIF(AI564:AI593,1)=0,IF(COUNTIF(AI564:AI593,4)=0,"","+"&amp;COUNTIF(AI564:AI593,4)),COUNTIF(AI564:AI593,1)&amp;IF(COUNTIF(AI564:AI593,4)=0,"","+"&amp;COUNTIF(AI564:AI593,4))),IF('Chiffres et fonctions'!$J$3=2,IF(30-(COUNTIF(AI564:AI593,""))-(COUNTIF(AI564:AI593,4))=0,"",30-(COUNTIF(AI564:AI593,""))-(COUNTIF(AI564:AI593,4))),""))</f>
        <v/>
      </c>
      <c r="AJ594" s="137" t="str">
        <f>IF('Chiffres et fonctions'!$J$3=1,IF(COUNTIF(AJ564:AJ593,1)=0,IF(COUNTIF(AJ564:AJ593,4)=0,"","+"&amp;COUNTIF(AJ564:AJ593,4)),COUNTIF(AJ564:AJ593,1)&amp;IF(COUNTIF(AJ564:AJ593,4)=0,"","+"&amp;COUNTIF(AJ564:AJ593,4))),IF('Chiffres et fonctions'!$J$3=2,IF(30-(COUNTIF(AJ564:AJ593,""))-(COUNTIF(AJ564:AJ593,4))=0,"",30-(COUNTIF(AJ564:AJ593,""))-(COUNTIF(AJ564:AJ593,4))),""))</f>
        <v/>
      </c>
      <c r="AK594" s="136" t="str">
        <f>IF('Chiffres et fonctions'!$J$3=1,IF(COUNTIF(AK564:AK593,1)=0,IF(COUNTIF(AK564:AK593,4)=0,"","+"&amp;COUNTIF(AK564:AK593,4)),COUNTIF(AK564:AK593,1)&amp;IF(COUNTIF(AK564:AK593,4)=0,"","+"&amp;COUNTIF(AK564:AK593,4))),IF('Chiffres et fonctions'!$J$3=2,IF(30-(COUNTIF(AK564:AK593,""))-(COUNTIF(AK564:AK593,4))=0,"",30-(COUNTIF(AK564:AK593,""))-(COUNTIF(AK564:AK593,4))),""))</f>
        <v/>
      </c>
      <c r="AL594" s="137" t="str">
        <f>IF('Chiffres et fonctions'!$J$3=1,IF(COUNTIF(AL564:AL593,1)=0,IF(COUNTIF(AL564:AL593,4)=0,"","+"&amp;COUNTIF(AL564:AL593,4)),COUNTIF(AL564:AL593,1)&amp;IF(COUNTIF(AL564:AL593,4)=0,"","+"&amp;COUNTIF(AL564:AL593,4))),IF('Chiffres et fonctions'!$J$3=2,IF(30-(COUNTIF(AL564:AL593,""))-(COUNTIF(AL564:AL593,4))=0,"",30-(COUNTIF(AL564:AL593,""))-(COUNTIF(AL564:AL593,4))),""))</f>
        <v/>
      </c>
      <c r="AM594" s="136" t="str">
        <f>IF('Chiffres et fonctions'!$J$3=1,IF(COUNTIF(AM564:AM593,1)=0,IF(COUNTIF(AM564:AM593,4)=0,"","+"&amp;COUNTIF(AM564:AM593,4)),COUNTIF(AM564:AM593,1)&amp;IF(COUNTIF(AM564:AM593,4)=0,"","+"&amp;COUNTIF(AM564:AM593,4))),IF('Chiffres et fonctions'!$J$3=2,IF(30-(COUNTIF(AM564:AM593,""))-(COUNTIF(AM564:AM593,4))=0,"",30-(COUNTIF(AM564:AM593,""))-(COUNTIF(AM564:AM593,4))),""))</f>
        <v/>
      </c>
      <c r="AN594" s="137" t="str">
        <f>IF('Chiffres et fonctions'!$J$3=1,IF(COUNTIF(AN564:AN593,1)=0,IF(COUNTIF(AN564:AN593,4)=0,"","+"&amp;COUNTIF(AN564:AN593,4)),COUNTIF(AN564:AN593,1)&amp;IF(COUNTIF(AN564:AN593,4)=0,"","+"&amp;COUNTIF(AN564:AN593,4))),IF('Chiffres et fonctions'!$J$3=2,IF(30-(COUNTIF(AN564:AN593,""))-(COUNTIF(AN564:AN593,4))=0,"",30-(COUNTIF(AN564:AN593,""))-(COUNTIF(AN564:AN593,4))),""))</f>
        <v/>
      </c>
      <c r="AO594" s="136" t="str">
        <f>IF('Chiffres et fonctions'!$J$3=1,IF(COUNTIF(AO564:AO593,1)=0,IF(COUNTIF(AO564:AO593,4)=0,"","+"&amp;COUNTIF(AO564:AO593,4)),COUNTIF(AO564:AO593,1)&amp;IF(COUNTIF(AO564:AO593,4)=0,"","+"&amp;COUNTIF(AO564:AO593,4))),IF('Chiffres et fonctions'!$J$3=2,IF(30-(COUNTIF(AO564:AO593,""))-(COUNTIF(AO564:AO593,4))=0,"",30-(COUNTIF(AO564:AO593,""))-(COUNTIF(AO564:AO593,4))),""))</f>
        <v/>
      </c>
      <c r="AP594" s="137" t="str">
        <f>IF('Chiffres et fonctions'!$J$3=1,IF(COUNTIF(AP564:AP593,1)=0,IF(COUNTIF(AP564:AP593,4)=0,"","+"&amp;COUNTIF(AP564:AP593,4)),COUNTIF(AP564:AP593,1)&amp;IF(COUNTIF(AP564:AP593,4)=0,"","+"&amp;COUNTIF(AP564:AP593,4))),IF('Chiffres et fonctions'!$J$3=2,IF(30-(COUNTIF(AP564:AP593,""))-(COUNTIF(AP564:AP593,4))=0,"",30-(COUNTIF(AP564:AP593,""))-(COUNTIF(AP564:AP593,4))),""))</f>
        <v/>
      </c>
      <c r="AQ594" s="136" t="str">
        <f>IF('Chiffres et fonctions'!$J$3=1,IF(COUNTIF(AQ564:AQ593,1)=0,IF(COUNTIF(AQ564:AQ593,4)=0,"","+"&amp;COUNTIF(AQ564:AQ593,4)),COUNTIF(AQ564:AQ593,1)&amp;IF(COUNTIF(AQ564:AQ593,4)=0,"","+"&amp;COUNTIF(AQ564:AQ593,4))),IF('Chiffres et fonctions'!$J$3=2,IF(30-(COUNTIF(AQ564:AQ593,""))-(COUNTIF(AQ564:AQ593,4))=0,"",30-(COUNTIF(AQ564:AQ593,""))-(COUNTIF(AQ564:AQ593,4))),""))</f>
        <v/>
      </c>
      <c r="AR594" s="137" t="str">
        <f>IF('Chiffres et fonctions'!$J$3=1,IF(COUNTIF(AR564:AR593,1)=0,IF(COUNTIF(AR564:AR593,4)=0,"","+"&amp;COUNTIF(AR564:AR593,4)),COUNTIF(AR564:AR593,1)&amp;IF(COUNTIF(AR564:AR593,4)=0,"","+"&amp;COUNTIF(AR564:AR593,4))),IF('Chiffres et fonctions'!$J$3=2,IF(30-(COUNTIF(AR564:AR593,""))-(COUNTIF(AR564:AR593,4))=0,"",30-(COUNTIF(AR564:AR593,""))-(COUNTIF(AR564:AR593,4))),""))</f>
        <v/>
      </c>
      <c r="AS594" s="136" t="str">
        <f>IF('Chiffres et fonctions'!$J$3=1,IF(COUNTIF(AS564:AS593,1)=0,IF(COUNTIF(AS564:AS593,4)=0,"","+"&amp;COUNTIF(AS564:AS593,4)),COUNTIF(AS564:AS593,1)&amp;IF(COUNTIF(AS564:AS593,4)=0,"","+"&amp;COUNTIF(AS564:AS593,4))),IF('Chiffres et fonctions'!$J$3=2,IF(30-(COUNTIF(AS564:AS593,""))-(COUNTIF(AS564:AS593,4))=0,"",30-(COUNTIF(AS564:AS593,""))-(COUNTIF(AS564:AS593,4))),""))</f>
        <v/>
      </c>
      <c r="AT594" s="137" t="str">
        <f>IF('Chiffres et fonctions'!$J$3=1,IF(COUNTIF(AT564:AT593,1)=0,IF(COUNTIF(AT564:AT593,4)=0,"","+"&amp;COUNTIF(AT564:AT593,4)),COUNTIF(AT564:AT593,1)&amp;IF(COUNTIF(AT564:AT593,4)=0,"","+"&amp;COUNTIF(AT564:AT593,4))),IF('Chiffres et fonctions'!$J$3=2,IF(30-(COUNTIF(AT564:AT593,""))-(COUNTIF(AT564:AT593,4))=0,"",30-(COUNTIF(AT564:AT593,""))-(COUNTIF(AT564:AT593,4))),""))</f>
        <v/>
      </c>
      <c r="AU594" s="136" t="str">
        <f>IF('Chiffres et fonctions'!$J$3=1,IF(COUNTIF(AU564:AU593,1)=0,IF(COUNTIF(AU564:AU593,4)=0,"","+"&amp;COUNTIF(AU564:AU593,4)),COUNTIF(AU564:AU593,1)&amp;IF(COUNTIF(AU564:AU593,4)=0,"","+"&amp;COUNTIF(AU564:AU593,4))),IF('Chiffres et fonctions'!$J$3=2,IF(30-(COUNTIF(AU564:AU593,""))-(COUNTIF(AU564:AU593,4))=0,"",30-(COUNTIF(AU564:AU593,""))-(COUNTIF(AU564:AU593,4))),""))</f>
        <v/>
      </c>
      <c r="AV594" s="137" t="str">
        <f>IF('Chiffres et fonctions'!$J$3=1,IF(COUNTIF(AV564:AV593,1)=0,IF(COUNTIF(AV564:AV593,4)=0,"","+"&amp;COUNTIF(AV564:AV593,4)),COUNTIF(AV564:AV593,1)&amp;IF(COUNTIF(AV564:AV593,4)=0,"","+"&amp;COUNTIF(AV564:AV593,4))),IF('Chiffres et fonctions'!$J$3=2,IF(30-(COUNTIF(AV564:AV593,""))-(COUNTIF(AV564:AV593,4))=0,"",30-(COUNTIF(AV564:AV593,""))-(COUNTIF(AV564:AV593,4))),""))</f>
        <v/>
      </c>
      <c r="AW594" s="136" t="str">
        <f>IF('Chiffres et fonctions'!$J$3=1,IF(COUNTIF(AW564:AW593,1)=0,IF(COUNTIF(AW564:AW593,4)=0,"","+"&amp;COUNTIF(AW564:AW593,4)),COUNTIF(AW564:AW593,1)&amp;IF(COUNTIF(AW564:AW593,4)=0,"","+"&amp;COUNTIF(AW564:AW593,4))),IF('Chiffres et fonctions'!$J$3=2,IF(30-(COUNTIF(AW564:AW593,""))-(COUNTIF(AW564:AW593,4))=0,"",30-(COUNTIF(AW564:AW593,""))-(COUNTIF(AW564:AW593,4))),""))</f>
        <v/>
      </c>
      <c r="AX594" s="137" t="str">
        <f>IF('Chiffres et fonctions'!$J$3=1,IF(COUNTIF(AX564:AX593,1)=0,IF(COUNTIF(AX564:AX593,4)=0,"","+"&amp;COUNTIF(AX564:AX593,4)),COUNTIF(AX564:AX593,1)&amp;IF(COUNTIF(AX564:AX593,4)=0,"","+"&amp;COUNTIF(AX564:AX593,4))),IF('Chiffres et fonctions'!$J$3=2,IF(30-(COUNTIF(AX564:AX593,""))-(COUNTIF(AX564:AX593,4))=0,"",30-(COUNTIF(AX564:AX593,""))-(COUNTIF(AX564:AX593,4))),""))</f>
        <v/>
      </c>
      <c r="AY594" s="136" t="str">
        <f>IF('Chiffres et fonctions'!$J$3=1,IF(COUNTIF(AY564:AY593,1)=0,IF(COUNTIF(AY564:AY593,4)=0,"","+"&amp;COUNTIF(AY564:AY593,4)),COUNTIF(AY564:AY593,1)&amp;IF(COUNTIF(AY564:AY593,4)=0,"","+"&amp;COUNTIF(AY564:AY593,4))),IF('Chiffres et fonctions'!$J$3=2,IF(30-(COUNTIF(AY564:AY593,""))-(COUNTIF(AY564:AY593,4))=0,"",30-(COUNTIF(AY564:AY593,""))-(COUNTIF(AY564:AY593,4))),""))</f>
        <v/>
      </c>
      <c r="AZ594" s="137" t="str">
        <f>IF('Chiffres et fonctions'!$J$3=1,IF(COUNTIF(AZ564:AZ593,1)=0,IF(COUNTIF(AZ564:AZ593,4)=0,"","+"&amp;COUNTIF(AZ564:AZ593,4)),COUNTIF(AZ564:AZ593,1)&amp;IF(COUNTIF(AZ564:AZ593,4)=0,"","+"&amp;COUNTIF(AZ564:AZ593,4))),IF('Chiffres et fonctions'!$J$3=2,IF(30-(COUNTIF(AZ564:AZ593,""))-(COUNTIF(AZ564:AZ593,4))=0,"",30-(COUNTIF(AZ564:AZ593,""))-(COUNTIF(AZ564:AZ593,4))),""))</f>
        <v/>
      </c>
      <c r="BA594" s="136" t="str">
        <f>IF('Chiffres et fonctions'!$J$3=1,IF(COUNTIF(BA564:BA593,1)=0,IF(COUNTIF(BA564:BA593,4)=0,"","+"&amp;COUNTIF(BA564:BA593,4)),COUNTIF(BA564:BA593,1)&amp;IF(COUNTIF(BA564:BA593,4)=0,"","+"&amp;COUNTIF(BA564:BA593,4))),IF('Chiffres et fonctions'!$J$3=2,IF(30-(COUNTIF(BA564:BA593,""))-(COUNTIF(BA564:BA593,4))=0,"",30-(COUNTIF(BA564:BA593,""))-(COUNTIF(BA564:BA593,4))),""))</f>
        <v/>
      </c>
      <c r="BB594" s="137" t="str">
        <f>IF('Chiffres et fonctions'!$J$3=1,IF(COUNTIF(BB564:BB593,1)=0,IF(COUNTIF(BB564:BB593,4)=0,"","+"&amp;COUNTIF(BB564:BB593,4)),COUNTIF(BB564:BB593,1)&amp;IF(COUNTIF(BB564:BB593,4)=0,"","+"&amp;COUNTIF(BB564:BB593,4))),IF('Chiffres et fonctions'!$J$3=2,IF(30-(COUNTIF(BB564:BB593,""))-(COUNTIF(BB564:BB593,4))=0,"",30-(COUNTIF(BB564:BB593,""))-(COUNTIF(BB564:BB593,4))),""))</f>
        <v/>
      </c>
      <c r="BC594" s="113">
        <f>SUM(BC564:BC593)</f>
        <v>0</v>
      </c>
      <c r="BD594" s="370"/>
      <c r="BE594" s="145"/>
      <c r="BF594" s="146"/>
      <c r="BG594" s="147"/>
      <c r="BH594" s="146">
        <v>0.91849999999999998</v>
      </c>
      <c r="BI594" s="146"/>
      <c r="BJ594" s="146"/>
      <c r="BK594" s="224"/>
      <c r="BL594" s="171"/>
      <c r="BM594" s="171"/>
      <c r="BN594" s="171"/>
      <c r="BO594" s="171"/>
      <c r="BP594" s="171"/>
      <c r="BQ594" s="171"/>
      <c r="BR594" s="114"/>
      <c r="BS594" s="114"/>
      <c r="BT594" s="171"/>
      <c r="BU594" s="225"/>
      <c r="BV594" s="221"/>
      <c r="BW594" s="225"/>
      <c r="BX594" s="221"/>
      <c r="BY594" s="115"/>
      <c r="BZ594" s="115"/>
      <c r="CA594" s="115"/>
      <c r="CB594" s="115"/>
      <c r="CC594" s="115"/>
      <c r="CD594" s="115"/>
      <c r="CE594" s="115"/>
      <c r="CF594" s="115"/>
      <c r="CG594" s="115"/>
      <c r="CH594" s="115"/>
      <c r="CI594" s="115"/>
      <c r="CJ594" s="115"/>
      <c r="CK594" s="115"/>
      <c r="CL594" s="115"/>
      <c r="CM594" s="115"/>
      <c r="CN594" s="115"/>
      <c r="CO594" s="115"/>
      <c r="CP594" s="115"/>
      <c r="CQ594" s="115"/>
      <c r="CR594" s="115"/>
      <c r="CS594" s="115"/>
      <c r="CT594" s="115"/>
      <c r="CU594" s="115"/>
      <c r="CV594" s="115"/>
      <c r="CW594" s="115"/>
      <c r="CX594" s="115"/>
      <c r="CY594" s="115"/>
      <c r="CZ594" s="115"/>
      <c r="DA594" s="115"/>
      <c r="DB594" s="115"/>
      <c r="DC594" s="115"/>
      <c r="DD594" s="115"/>
      <c r="DE594" s="115"/>
      <c r="DF594" s="115"/>
      <c r="DG594" s="115"/>
      <c r="DH594" s="115"/>
      <c r="DI594" s="115"/>
      <c r="DJ594" s="115"/>
      <c r="DK594" s="115"/>
      <c r="DL594" s="115"/>
      <c r="DM594" s="115"/>
      <c r="DN594" s="115"/>
      <c r="DO594" s="115"/>
      <c r="DP594" s="115"/>
      <c r="DQ594" s="115"/>
      <c r="DR594" s="115"/>
      <c r="DS594" s="115"/>
      <c r="DT594" s="115"/>
      <c r="DU594" s="115"/>
      <c r="DV594" s="115"/>
      <c r="DW594" s="115"/>
      <c r="DX594" s="115"/>
      <c r="DY594" s="115"/>
      <c r="DZ594" s="115"/>
      <c r="EA594" s="115"/>
      <c r="EB594" s="115"/>
      <c r="EC594" s="115"/>
      <c r="ED594" s="115"/>
      <c r="EE594" s="115"/>
      <c r="EF594" s="115"/>
      <c r="EG594" s="115"/>
      <c r="EH594" s="115"/>
      <c r="EI594" s="115"/>
      <c r="EJ594" s="115"/>
      <c r="EK594" s="115"/>
      <c r="EL594" s="115"/>
      <c r="EM594" s="115"/>
      <c r="EN594" s="115"/>
      <c r="EO594" s="115"/>
      <c r="EP594" s="115"/>
      <c r="EQ594" s="115"/>
      <c r="ER594" s="115"/>
      <c r="ES594" s="115"/>
      <c r="ET594" s="115"/>
      <c r="EU594" s="115"/>
      <c r="EV594" s="115"/>
      <c r="EW594" s="115"/>
      <c r="EX594" s="115"/>
      <c r="EY594" s="115"/>
      <c r="EZ594" s="115"/>
      <c r="FA594" s="115"/>
      <c r="FB594" s="115"/>
      <c r="FC594" s="115"/>
      <c r="FD594" s="115"/>
      <c r="FE594" s="115"/>
      <c r="FF594" s="115"/>
      <c r="FG594" s="115"/>
      <c r="FH594" s="115"/>
      <c r="FI594" s="115"/>
      <c r="FJ594" s="115"/>
      <c r="FK594" s="115"/>
      <c r="FL594" s="115"/>
      <c r="FM594" s="115"/>
      <c r="FN594" s="115"/>
      <c r="FO594" s="115"/>
      <c r="FP594" s="115"/>
      <c r="FQ594" s="115"/>
      <c r="FR594" s="115"/>
      <c r="FS594" s="115"/>
      <c r="FT594" s="115"/>
      <c r="FU594" s="115"/>
      <c r="FV594" s="115"/>
      <c r="FW594" s="115"/>
      <c r="FX594" s="115"/>
      <c r="FY594" s="115"/>
      <c r="FZ594" s="115"/>
      <c r="GA594" s="115"/>
      <c r="GB594" s="115"/>
      <c r="GC594" s="115"/>
      <c r="GD594" s="115"/>
      <c r="GE594" s="115"/>
      <c r="GF594" s="115"/>
      <c r="GG594" s="115"/>
      <c r="GH594" s="115"/>
      <c r="GI594" s="115"/>
      <c r="GJ594" s="115"/>
      <c r="GK594" s="115"/>
      <c r="GL594" s="115"/>
      <c r="GM594" s="115"/>
      <c r="GN594" s="115"/>
      <c r="GO594" s="115"/>
      <c r="GP594" s="115"/>
      <c r="GQ594" s="115"/>
      <c r="GR594" s="115"/>
      <c r="GS594" s="115"/>
      <c r="GT594" s="115"/>
      <c r="GU594" s="115"/>
      <c r="GV594" s="115"/>
      <c r="GW594" s="115"/>
      <c r="GX594" s="115"/>
      <c r="GY594" s="115"/>
      <c r="GZ594" s="115"/>
      <c r="HA594" s="115"/>
      <c r="HB594" s="115"/>
      <c r="HC594" s="115"/>
      <c r="HD594" s="115"/>
      <c r="HE594" s="115"/>
      <c r="HF594" s="115"/>
      <c r="HG594" s="115"/>
      <c r="HH594" s="115"/>
      <c r="HI594" s="115"/>
      <c r="HJ594" s="115"/>
      <c r="HK594" s="115"/>
      <c r="HL594" s="115"/>
      <c r="HM594" s="115"/>
      <c r="HN594" s="115"/>
      <c r="HO594" s="115"/>
      <c r="HP594" s="115"/>
      <c r="HQ594" s="115"/>
      <c r="HR594" s="115"/>
      <c r="HS594" s="115"/>
      <c r="HT594" s="115"/>
      <c r="HU594" s="115"/>
      <c r="HV594" s="115"/>
      <c r="HW594" s="115"/>
      <c r="HX594" s="115"/>
      <c r="HY594" s="115"/>
      <c r="HZ594" s="115"/>
      <c r="IA594" s="115"/>
      <c r="IB594" s="115"/>
      <c r="IC594" s="115"/>
      <c r="ID594" s="115"/>
      <c r="IE594" s="115"/>
      <c r="IF594" s="115"/>
      <c r="IG594" s="115"/>
      <c r="IH594" s="115"/>
      <c r="II594" s="115"/>
      <c r="IJ594" s="115"/>
      <c r="IK594" s="115"/>
      <c r="IL594" s="115"/>
      <c r="IM594" s="115"/>
      <c r="IN594" s="115"/>
      <c r="IO594" s="115"/>
      <c r="IP594" s="115"/>
      <c r="IQ594" s="115"/>
      <c r="IR594" s="115"/>
      <c r="IS594" s="115"/>
      <c r="IT594" s="115"/>
      <c r="IU594" s="115"/>
      <c r="IV594" s="115"/>
      <c r="IW594" s="115"/>
      <c r="IX594" s="115"/>
      <c r="IY594" s="115"/>
      <c r="IZ594" s="115"/>
      <c r="JA594" s="115"/>
      <c r="JB594" s="115"/>
      <c r="JC594" s="115"/>
      <c r="JD594" s="115"/>
      <c r="JE594" s="115"/>
      <c r="JF594" s="115"/>
      <c r="JG594" s="115"/>
      <c r="JH594" s="115"/>
      <c r="JI594" s="115"/>
      <c r="JJ594" s="115"/>
      <c r="JK594" s="115"/>
      <c r="JL594" s="115"/>
      <c r="JM594" s="115"/>
      <c r="JN594" s="115"/>
      <c r="JO594" s="115"/>
      <c r="JP594" s="115"/>
      <c r="JQ594" s="115"/>
      <c r="JR594" s="115"/>
      <c r="JS594" s="115"/>
      <c r="JT594" s="115"/>
      <c r="JU594" s="115"/>
      <c r="JV594" s="115"/>
      <c r="JW594" s="115"/>
      <c r="JX594" s="115"/>
      <c r="JY594" s="115"/>
      <c r="JZ594" s="115"/>
      <c r="KA594" s="115"/>
      <c r="KB594" s="115"/>
      <c r="KC594" s="115"/>
      <c r="KD594" s="115"/>
      <c r="KE594" s="115"/>
      <c r="KF594" s="115"/>
      <c r="KG594" s="115"/>
      <c r="KH594" s="115"/>
      <c r="KI594" s="115"/>
      <c r="KJ594" s="115"/>
      <c r="KK594" s="115"/>
      <c r="KL594" s="115"/>
      <c r="KM594" s="115"/>
      <c r="KN594" s="115"/>
      <c r="KO594" s="115"/>
      <c r="KP594" s="115"/>
      <c r="KQ594" s="115"/>
      <c r="KR594" s="115"/>
      <c r="KS594" s="115"/>
      <c r="KT594" s="115"/>
      <c r="KU594" s="115"/>
      <c r="KV594" s="115"/>
      <c r="KW594" s="115"/>
      <c r="KX594" s="115"/>
      <c r="KY594" s="115"/>
      <c r="KZ594" s="115"/>
      <c r="LA594" s="115"/>
      <c r="LB594" s="115"/>
      <c r="LC594" s="115"/>
      <c r="LD594" s="115"/>
      <c r="LE594" s="115"/>
      <c r="LF594" s="115"/>
      <c r="LG594" s="115"/>
      <c r="LH594" s="115"/>
      <c r="LI594" s="115"/>
      <c r="LJ594" s="115"/>
      <c r="LK594" s="115"/>
      <c r="LL594" s="115"/>
      <c r="LM594" s="115"/>
      <c r="LN594" s="115"/>
      <c r="LO594" s="115"/>
      <c r="LP594" s="115"/>
      <c r="LQ594" s="115"/>
      <c r="LR594" s="115"/>
      <c r="LS594" s="115"/>
      <c r="LT594" s="115"/>
      <c r="LU594" s="115"/>
      <c r="LV594" s="115"/>
      <c r="LW594" s="115"/>
      <c r="LX594" s="115"/>
      <c r="LY594" s="115"/>
      <c r="LZ594" s="115"/>
      <c r="MA594" s="115"/>
      <c r="MB594" s="115"/>
      <c r="MC594" s="115"/>
      <c r="MD594" s="115"/>
      <c r="ME594" s="115"/>
      <c r="MF594" s="115"/>
      <c r="MG594" s="115"/>
      <c r="MH594" s="115"/>
      <c r="MI594" s="115"/>
      <c r="MJ594" s="115"/>
      <c r="MK594" s="115"/>
      <c r="ML594" s="115"/>
      <c r="MM594" s="115"/>
      <c r="MN594" s="115"/>
      <c r="MO594" s="115"/>
      <c r="MP594" s="115"/>
      <c r="MQ594" s="115"/>
      <c r="MS594" s="224"/>
      <c r="MT594" s="116"/>
      <c r="MU594" s="117"/>
      <c r="MV594" s="117"/>
      <c r="MW594" s="117"/>
      <c r="MX594" s="117"/>
      <c r="MY594" s="117"/>
      <c r="MZ594" s="117"/>
      <c r="NA594" s="117"/>
      <c r="NB594" s="117"/>
      <c r="NC594" s="117"/>
      <c r="ND594" s="117"/>
      <c r="NE594" s="117"/>
      <c r="NF594" s="117"/>
      <c r="NG594" s="117"/>
      <c r="NH594" s="117"/>
      <c r="NI594" s="117"/>
      <c r="NJ594" s="117"/>
      <c r="NK594" s="117"/>
      <c r="NL594" s="117"/>
      <c r="NM594" s="118"/>
      <c r="NN594" s="350"/>
    </row>
    <row r="595" spans="1:384" s="14" customFormat="1" ht="10.199999999999999" customHeight="1" thickBot="1">
      <c r="A595" s="110"/>
      <c r="B595" s="337"/>
      <c r="C595" s="336"/>
      <c r="D595" s="119"/>
      <c r="E595" s="140"/>
      <c r="F595" s="140"/>
      <c r="G595" s="140"/>
      <c r="H595" s="120"/>
      <c r="I595" s="339" t="str">
        <f>I560</f>
        <v>BRASSERIE</v>
      </c>
      <c r="J595" s="339"/>
      <c r="K595" s="339"/>
      <c r="L595" s="339"/>
      <c r="M595" s="339"/>
      <c r="N595" s="340"/>
      <c r="O595" s="138" t="str">
        <f>IF('Chiffres et fonctions'!$J$3=1,IF(COUNTIF(O564:O593,2)=0,"",COUNTIF(O564:O593,2)),IF('Chiffres et fonctions'!$J$3=2,IF(COUNTIF(O564:O593,4)=0,"","+ "&amp;(COUNTIF(O564:O593,4))),""))</f>
        <v/>
      </c>
      <c r="P595" s="139" t="str">
        <f>IF('Chiffres et fonctions'!$J$3=1,IF(COUNTIF(P564:P593,2)=0,"",COUNTIF(P564:P593,2)),IF('Chiffres et fonctions'!$J$3=2,IF(COUNTIF(P564:P593,4)=0,"","+ "&amp;(COUNTIF(P564:P593,4))),""))</f>
        <v/>
      </c>
      <c r="Q595" s="138" t="str">
        <f>IF('Chiffres et fonctions'!$J$3=1,IF(COUNTIF(Q564:Q593,2)=0,"",COUNTIF(Q564:Q593,2)),IF('Chiffres et fonctions'!$J$3=2,IF(COUNTIF(Q564:Q593,4)=0,"","+ "&amp;(COUNTIF(Q564:Q593,4))),""))</f>
        <v/>
      </c>
      <c r="R595" s="139" t="str">
        <f>IF('Chiffres et fonctions'!$J$3=1,IF(COUNTIF(R564:R593,2)=0,"",COUNTIF(R564:R593,2)),IF('Chiffres et fonctions'!$J$3=2,IF(COUNTIF(R564:R593,4)=0,"","+ "&amp;(COUNTIF(R564:R593,4))),""))</f>
        <v/>
      </c>
      <c r="S595" s="138" t="str">
        <f>IF('Chiffres et fonctions'!$J$3=1,IF(COUNTIF(S564:S593,2)=0,"",COUNTIF(S564:S593,2)),IF('Chiffres et fonctions'!$J$3=2,IF(COUNTIF(S564:S593,4)=0,"","+ "&amp;(COUNTIF(S564:S593,4))),""))</f>
        <v/>
      </c>
      <c r="T595" s="139" t="str">
        <f>IF('Chiffres et fonctions'!$J$3=1,IF(COUNTIF(T564:T593,2)=0,"",COUNTIF(T564:T593,2)),IF('Chiffres et fonctions'!$J$3=2,IF(COUNTIF(T564:T593,4)=0,"","+ "&amp;(COUNTIF(T564:T593,4))),""))</f>
        <v/>
      </c>
      <c r="U595" s="138" t="str">
        <f>IF('Chiffres et fonctions'!$J$3=1,IF(COUNTIF(U564:U593,2)=0,"",COUNTIF(U564:U593,2)),IF('Chiffres et fonctions'!$J$3=2,IF(COUNTIF(U564:U593,4)=0,"","+ "&amp;(COUNTIF(U564:U593,4))),""))</f>
        <v/>
      </c>
      <c r="V595" s="139" t="str">
        <f>IF('Chiffres et fonctions'!$J$3=1,IF(COUNTIF(V564:V593,2)=0,"",COUNTIF(V564:V593,2)),IF('Chiffres et fonctions'!$J$3=2,IF(COUNTIF(V564:V593,4)=0,"","+ "&amp;(COUNTIF(V564:V593,4))),""))</f>
        <v/>
      </c>
      <c r="W595" s="138" t="str">
        <f>IF('Chiffres et fonctions'!$J$3=1,IF(COUNTIF(W564:W593,2)=0,"",COUNTIF(W564:W593,2)),IF('Chiffres et fonctions'!$J$3=2,IF(COUNTIF(W564:W593,4)=0,"","+ "&amp;(COUNTIF(W564:W593,4))),""))</f>
        <v/>
      </c>
      <c r="X595" s="139" t="str">
        <f>IF('Chiffres et fonctions'!$J$3=1,IF(COUNTIF(X564:X593,2)=0,"",COUNTIF(X564:X593,2)),IF('Chiffres et fonctions'!$J$3=2,IF(COUNTIF(X564:X593,4)=0,"","+ "&amp;(COUNTIF(X564:X593,4))),""))</f>
        <v/>
      </c>
      <c r="Y595" s="138" t="str">
        <f>IF('Chiffres et fonctions'!$J$3=1,IF(COUNTIF(Y564:Y593,2)=0,"",COUNTIF(Y564:Y593,2)),IF('Chiffres et fonctions'!$J$3=2,IF(COUNTIF(Y564:Y593,4)=0,"","+ "&amp;(COUNTIF(Y564:Y593,4))),""))</f>
        <v/>
      </c>
      <c r="Z595" s="139" t="str">
        <f>IF('Chiffres et fonctions'!$J$3=1,IF(COUNTIF(Z564:Z593,2)=0,"",COUNTIF(Z564:Z593,2)),IF('Chiffres et fonctions'!$J$3=2,IF(COUNTIF(Z564:Z593,4)=0,"","+ "&amp;(COUNTIF(Z564:Z593,4))),""))</f>
        <v/>
      </c>
      <c r="AA595" s="138" t="str">
        <f>IF('Chiffres et fonctions'!$J$3=1,IF(COUNTIF(AA564:AA593,2)=0,"",COUNTIF(AA564:AA593,2)),IF('Chiffres et fonctions'!$J$3=2,IF(COUNTIF(AA564:AA593,4)=0,"","+ "&amp;(COUNTIF(AA564:AA593,4))),""))</f>
        <v/>
      </c>
      <c r="AB595" s="139" t="str">
        <f>IF('Chiffres et fonctions'!$J$3=1,IF(COUNTIF(AB564:AB593,2)=0,"",COUNTIF(AB564:AB593,2)),IF('Chiffres et fonctions'!$J$3=2,IF(COUNTIF(AB564:AB593,4)=0,"","+ "&amp;(COUNTIF(AB564:AB593,4))),""))</f>
        <v/>
      </c>
      <c r="AC595" s="138" t="str">
        <f>IF('Chiffres et fonctions'!$J$3=1,IF(COUNTIF(AC564:AC593,2)=0,"",COUNTIF(AC564:AC593,2)),IF('Chiffres et fonctions'!$J$3=2,IF(COUNTIF(AC564:AC593,4)=0,"","+ "&amp;(COUNTIF(AC564:AC593,4))),""))</f>
        <v/>
      </c>
      <c r="AD595" s="139" t="str">
        <f>IF('Chiffres et fonctions'!$J$3=1,IF(COUNTIF(AD564:AD593,2)=0,"",COUNTIF(AD564:AD593,2)),IF('Chiffres et fonctions'!$J$3=2,IF(COUNTIF(AD564:AD593,4)=0,"","+ "&amp;(COUNTIF(AD564:AD593,4))),""))</f>
        <v/>
      </c>
      <c r="AE595" s="138" t="str">
        <f>IF('Chiffres et fonctions'!$J$3=1,IF(COUNTIF(AE564:AE593,2)=0,"",COUNTIF(AE564:AE593,2)),IF('Chiffres et fonctions'!$J$3=2,IF(COUNTIF(AE564:AE593,4)=0,"","+ "&amp;(COUNTIF(AE564:AE593,4))),""))</f>
        <v/>
      </c>
      <c r="AF595" s="139" t="str">
        <f>IF('Chiffres et fonctions'!$J$3=1,IF(COUNTIF(AF564:AF593,2)=0,"",COUNTIF(AF564:AF593,2)),IF('Chiffres et fonctions'!$J$3=2,IF(COUNTIF(AF564:AF593,4)=0,"","+ "&amp;(COUNTIF(AF564:AF593,4))),""))</f>
        <v/>
      </c>
      <c r="AG595" s="138" t="str">
        <f>IF('Chiffres et fonctions'!$J$3=1,IF(COUNTIF(AG564:AG593,2)=0,"",COUNTIF(AG564:AG593,2)),IF('Chiffres et fonctions'!$J$3=2,IF(COUNTIF(AG564:AG593,4)=0,"","+ "&amp;(COUNTIF(AG564:AG593,4))),""))</f>
        <v/>
      </c>
      <c r="AH595" s="139" t="str">
        <f>IF('Chiffres et fonctions'!$J$3=1,IF(COUNTIF(AH564:AH593,2)=0,"",COUNTIF(AH564:AH593,2)),IF('Chiffres et fonctions'!$J$3=2,IF(COUNTIF(AH564:AH593,4)=0,"","+ "&amp;(COUNTIF(AH564:AH593,4))),""))</f>
        <v/>
      </c>
      <c r="AI595" s="138" t="str">
        <f>IF('Chiffres et fonctions'!$J$3=1,IF(COUNTIF(AI564:AI593,2)=0,"",COUNTIF(AI564:AI593,2)),IF('Chiffres et fonctions'!$J$3=2,IF(COUNTIF(AI564:AI593,4)=0,"","+ "&amp;(COUNTIF(AI564:AI593,4))),""))</f>
        <v/>
      </c>
      <c r="AJ595" s="139" t="str">
        <f>IF('Chiffres et fonctions'!$J$3=1,IF(COUNTIF(AJ564:AJ593,2)=0,"",COUNTIF(AJ564:AJ593,2)),IF('Chiffres et fonctions'!$J$3=2,IF(COUNTIF(AJ564:AJ593,4)=0,"","+ "&amp;(COUNTIF(AJ564:AJ593,4))),""))</f>
        <v/>
      </c>
      <c r="AK595" s="138" t="str">
        <f>IF('Chiffres et fonctions'!$J$3=1,IF(COUNTIF(AK564:AK593,2)=0,"",COUNTIF(AK564:AK593,2)),IF('Chiffres et fonctions'!$J$3=2,IF(COUNTIF(AK564:AK593,4)=0,"","+ "&amp;(COUNTIF(AK564:AK593,4))),""))</f>
        <v/>
      </c>
      <c r="AL595" s="139" t="str">
        <f>IF('Chiffres et fonctions'!$J$3=1,IF(COUNTIF(AL564:AL593,2)=0,"",COUNTIF(AL564:AL593,2)),IF('Chiffres et fonctions'!$J$3=2,IF(COUNTIF(AL564:AL593,4)=0,"","+ "&amp;(COUNTIF(AL564:AL593,4))),""))</f>
        <v/>
      </c>
      <c r="AM595" s="138" t="str">
        <f>IF('Chiffres et fonctions'!$J$3=1,IF(COUNTIF(AM564:AM593,2)=0,"",COUNTIF(AM564:AM593,2)),IF('Chiffres et fonctions'!$J$3=2,IF(COUNTIF(AM564:AM593,4)=0,"","+ "&amp;(COUNTIF(AM564:AM593,4))),""))</f>
        <v/>
      </c>
      <c r="AN595" s="139" t="str">
        <f>IF('Chiffres et fonctions'!$J$3=1,IF(COUNTIF(AN564:AN593,2)=0,"",COUNTIF(AN564:AN593,2)),IF('Chiffres et fonctions'!$J$3=2,IF(COUNTIF(AN564:AN593,4)=0,"","+ "&amp;(COUNTIF(AN564:AN593,4))),""))</f>
        <v/>
      </c>
      <c r="AO595" s="138" t="str">
        <f>IF('Chiffres et fonctions'!$J$3=1,IF(COUNTIF(AO564:AO593,2)=0,"",COUNTIF(AO564:AO593,2)),IF('Chiffres et fonctions'!$J$3=2,IF(COUNTIF(AO564:AO593,4)=0,"","+ "&amp;(COUNTIF(AO564:AO593,4))),""))</f>
        <v/>
      </c>
      <c r="AP595" s="139" t="str">
        <f>IF('Chiffres et fonctions'!$J$3=1,IF(COUNTIF(AP564:AP593,2)=0,"",COUNTIF(AP564:AP593,2)),IF('Chiffres et fonctions'!$J$3=2,IF(COUNTIF(AP564:AP593,4)=0,"","+ "&amp;(COUNTIF(AP564:AP593,4))),""))</f>
        <v/>
      </c>
      <c r="AQ595" s="138" t="str">
        <f>IF('Chiffres et fonctions'!$J$3=1,IF(COUNTIF(AQ564:AQ593,2)=0,"",COUNTIF(AQ564:AQ593,2)),IF('Chiffres et fonctions'!$J$3=2,IF(COUNTIF(AQ564:AQ593,4)=0,"","+ "&amp;(COUNTIF(AQ564:AQ593,4))),""))</f>
        <v/>
      </c>
      <c r="AR595" s="139" t="str">
        <f>IF('Chiffres et fonctions'!$J$3=1,IF(COUNTIF(AR564:AR593,2)=0,"",COUNTIF(AR564:AR593,2)),IF('Chiffres et fonctions'!$J$3=2,IF(COUNTIF(AR564:AR593,4)=0,"","+ "&amp;(COUNTIF(AR564:AR593,4))),""))</f>
        <v/>
      </c>
      <c r="AS595" s="138" t="str">
        <f>IF('Chiffres et fonctions'!$J$3=1,IF(COUNTIF(AS564:AS593,2)=0,"",COUNTIF(AS564:AS593,2)),IF('Chiffres et fonctions'!$J$3=2,IF(COUNTIF(AS564:AS593,4)=0,"","+ "&amp;(COUNTIF(AS564:AS593,4))),""))</f>
        <v/>
      </c>
      <c r="AT595" s="139" t="str">
        <f>IF('Chiffres et fonctions'!$J$3=1,IF(COUNTIF(AT564:AT593,2)=0,"",COUNTIF(AT564:AT593,2)),IF('Chiffres et fonctions'!$J$3=2,IF(COUNTIF(AT564:AT593,4)=0,"","+ "&amp;(COUNTIF(AT564:AT593,4))),""))</f>
        <v/>
      </c>
      <c r="AU595" s="138" t="str">
        <f>IF('Chiffres et fonctions'!$J$3=1,IF(COUNTIF(AU564:AU593,2)=0,"",COUNTIF(AU564:AU593,2)),IF('Chiffres et fonctions'!$J$3=2,IF(COUNTIF(AU564:AU593,4)=0,"","+ "&amp;(COUNTIF(AU564:AU593,4))),""))</f>
        <v/>
      </c>
      <c r="AV595" s="139" t="str">
        <f>IF('Chiffres et fonctions'!$J$3=1,IF(COUNTIF(AV564:AV593,2)=0,"",COUNTIF(AV564:AV593,2)),IF('Chiffres et fonctions'!$J$3=2,IF(COUNTIF(AV564:AV593,4)=0,"","+ "&amp;(COUNTIF(AV564:AV593,4))),""))</f>
        <v/>
      </c>
      <c r="AW595" s="138" t="str">
        <f>IF('Chiffres et fonctions'!$J$3=1,IF(COUNTIF(AW564:AW593,2)=0,"",COUNTIF(AW564:AW593,2)),IF('Chiffres et fonctions'!$J$3=2,IF(COUNTIF(AW564:AW593,4)=0,"","+ "&amp;(COUNTIF(AW564:AW593,4))),""))</f>
        <v/>
      </c>
      <c r="AX595" s="139" t="str">
        <f>IF('Chiffres et fonctions'!$J$3=1,IF(COUNTIF(AX564:AX593,2)=0,"",COUNTIF(AX564:AX593,2)),IF('Chiffres et fonctions'!$J$3=2,IF(COUNTIF(AX564:AX593,4)=0,"","+ "&amp;(COUNTIF(AX564:AX593,4))),""))</f>
        <v/>
      </c>
      <c r="AY595" s="138" t="str">
        <f>IF('Chiffres et fonctions'!$J$3=1,IF(COUNTIF(AY564:AY593,2)=0,"",COUNTIF(AY564:AY593,2)),IF('Chiffres et fonctions'!$J$3=2,IF(COUNTIF(AY564:AY593,4)=0,"","+ "&amp;(COUNTIF(AY564:AY593,4))),""))</f>
        <v/>
      </c>
      <c r="AZ595" s="139" t="str">
        <f>IF('Chiffres et fonctions'!$J$3=1,IF(COUNTIF(AZ564:AZ593,2)=0,"",COUNTIF(AZ564:AZ593,2)),IF('Chiffres et fonctions'!$J$3=2,IF(COUNTIF(AZ564:AZ593,4)=0,"","+ "&amp;(COUNTIF(AZ564:AZ593,4))),""))</f>
        <v/>
      </c>
      <c r="BA595" s="138" t="str">
        <f>IF('Chiffres et fonctions'!$J$3=1,IF(COUNTIF(BA564:BA593,2)=0,"",COUNTIF(BA564:BA593,2)),IF('Chiffres et fonctions'!$J$3=2,IF(COUNTIF(BA564:BA593,4)=0,"","+ "&amp;(COUNTIF(BA564:BA593,4))),""))</f>
        <v/>
      </c>
      <c r="BB595" s="139" t="str">
        <f>IF('Chiffres et fonctions'!$J$3=1,IF(COUNTIF(BB564:BB593,2)=0,"",COUNTIF(BB564:BB593,2)),IF('Chiffres et fonctions'!$J$3=2,IF(COUNTIF(BB564:BB593,4)=0,"","+ "&amp;(COUNTIF(BB564:BB593,4))),""))</f>
        <v/>
      </c>
      <c r="BC595" s="121"/>
      <c r="BD595" s="370"/>
      <c r="BE595" s="148"/>
      <c r="BF595" s="149"/>
      <c r="BG595" s="150"/>
      <c r="BH595" s="149"/>
      <c r="BI595" s="149"/>
      <c r="BJ595" s="149"/>
      <c r="BK595" s="260"/>
      <c r="BL595" s="231"/>
      <c r="BM595" s="231"/>
      <c r="BN595" s="231"/>
      <c r="BO595" s="231"/>
      <c r="BP595" s="231"/>
      <c r="BQ595" s="231"/>
      <c r="BR595" s="122"/>
      <c r="BS595" s="122"/>
      <c r="BT595" s="172"/>
      <c r="BU595" s="226"/>
      <c r="BV595" s="222"/>
      <c r="BW595" s="226"/>
      <c r="BX595" s="222"/>
      <c r="BY595" s="123"/>
      <c r="BZ595" s="123"/>
      <c r="CA595" s="123"/>
      <c r="CB595" s="123"/>
      <c r="CC595" s="123"/>
      <c r="CD595" s="123"/>
      <c r="CE595" s="123"/>
      <c r="CF595" s="123"/>
      <c r="CG595" s="123"/>
      <c r="CH595" s="123"/>
      <c r="CI595" s="123"/>
      <c r="CJ595" s="123"/>
      <c r="CK595" s="123"/>
      <c r="CL595" s="123"/>
      <c r="CM595" s="123"/>
      <c r="CN595" s="123"/>
      <c r="CO595" s="123"/>
      <c r="CP595" s="123"/>
      <c r="CQ595" s="123"/>
      <c r="CR595" s="123"/>
      <c r="CS595" s="123"/>
      <c r="CT595" s="123"/>
      <c r="CU595" s="123"/>
      <c r="CV595" s="123"/>
      <c r="CW595" s="123"/>
      <c r="CX595" s="123"/>
      <c r="CY595" s="123"/>
      <c r="CZ595" s="123"/>
      <c r="DA595" s="123"/>
      <c r="DB595" s="123"/>
      <c r="DC595" s="123"/>
      <c r="DD595" s="123"/>
      <c r="DE595" s="123"/>
      <c r="DF595" s="123"/>
      <c r="DG595" s="123"/>
      <c r="DH595" s="123"/>
      <c r="DI595" s="123"/>
      <c r="DJ595" s="123"/>
      <c r="DK595" s="123"/>
      <c r="DL595" s="123"/>
      <c r="DM595" s="123"/>
      <c r="DN595" s="123"/>
      <c r="DO595" s="123"/>
      <c r="DP595" s="123"/>
      <c r="DQ595" s="123"/>
      <c r="DR595" s="123"/>
      <c r="DS595" s="123"/>
      <c r="DT595" s="123"/>
      <c r="DU595" s="123"/>
      <c r="DV595" s="123"/>
      <c r="DW595" s="123"/>
      <c r="DX595" s="123"/>
      <c r="DY595" s="123"/>
      <c r="DZ595" s="123"/>
      <c r="EA595" s="123"/>
      <c r="EB595" s="123"/>
      <c r="EC595" s="123"/>
      <c r="ED595" s="123"/>
      <c r="EE595" s="123"/>
      <c r="EF595" s="123"/>
      <c r="EG595" s="123"/>
      <c r="EH595" s="123"/>
      <c r="EI595" s="123"/>
      <c r="EJ595" s="123"/>
      <c r="EK595" s="123"/>
      <c r="EL595" s="123"/>
      <c r="EM595" s="123"/>
      <c r="EN595" s="123"/>
      <c r="EO595" s="123"/>
      <c r="EP595" s="123"/>
      <c r="EQ595" s="123"/>
      <c r="ER595" s="123"/>
      <c r="ES595" s="123"/>
      <c r="ET595" s="123"/>
      <c r="EU595" s="123"/>
      <c r="EV595" s="123"/>
      <c r="EW595" s="123"/>
      <c r="EX595" s="123"/>
      <c r="EY595" s="123"/>
      <c r="EZ595" s="123"/>
      <c r="FA595" s="123"/>
      <c r="FB595" s="123"/>
      <c r="FC595" s="123"/>
      <c r="FD595" s="123"/>
      <c r="FE595" s="123"/>
      <c r="FF595" s="123"/>
      <c r="FG595" s="123"/>
      <c r="FH595" s="123"/>
      <c r="FI595" s="123"/>
      <c r="FJ595" s="123"/>
      <c r="FK595" s="123"/>
      <c r="FL595" s="123"/>
      <c r="FM595" s="123"/>
      <c r="FN595" s="123"/>
      <c r="FO595" s="123"/>
      <c r="FP595" s="123"/>
      <c r="FQ595" s="123"/>
      <c r="FR595" s="123"/>
      <c r="FS595" s="123"/>
      <c r="FT595" s="123"/>
      <c r="FU595" s="123"/>
      <c r="FV595" s="123"/>
      <c r="FW595" s="123"/>
      <c r="FX595" s="123"/>
      <c r="FY595" s="123"/>
      <c r="FZ595" s="123"/>
      <c r="GA595" s="123"/>
      <c r="GB595" s="123"/>
      <c r="GC595" s="123"/>
      <c r="GD595" s="123"/>
      <c r="GE595" s="123"/>
      <c r="GF595" s="123"/>
      <c r="GG595" s="123"/>
      <c r="GH595" s="123"/>
      <c r="GI595" s="123"/>
      <c r="GJ595" s="123"/>
      <c r="GK595" s="123"/>
      <c r="GL595" s="123"/>
      <c r="GM595" s="123"/>
      <c r="GN595" s="123"/>
      <c r="GO595" s="123"/>
      <c r="GP595" s="123"/>
      <c r="GQ595" s="123"/>
      <c r="GR595" s="123"/>
      <c r="GS595" s="123"/>
      <c r="GT595" s="123"/>
      <c r="GU595" s="123"/>
      <c r="GV595" s="123"/>
      <c r="GW595" s="123"/>
      <c r="GX595" s="123"/>
      <c r="GY595" s="123"/>
      <c r="GZ595" s="123"/>
      <c r="HA595" s="123"/>
      <c r="HB595" s="123"/>
      <c r="HC595" s="123"/>
      <c r="HD595" s="123"/>
      <c r="HE595" s="123"/>
      <c r="HF595" s="123"/>
      <c r="HG595" s="123"/>
      <c r="HH595" s="123"/>
      <c r="HI595" s="123"/>
      <c r="HJ595" s="123"/>
      <c r="HK595" s="123"/>
      <c r="HL595" s="123"/>
      <c r="HM595" s="123"/>
      <c r="HN595" s="123"/>
      <c r="HO595" s="123"/>
      <c r="HP595" s="123"/>
      <c r="HQ595" s="123"/>
      <c r="HR595" s="123"/>
      <c r="HS595" s="123"/>
      <c r="HT595" s="123"/>
      <c r="HU595" s="123"/>
      <c r="HV595" s="123"/>
      <c r="HW595" s="123"/>
      <c r="HX595" s="123"/>
      <c r="HY595" s="123"/>
      <c r="HZ595" s="123"/>
      <c r="IA595" s="123"/>
      <c r="IB595" s="123"/>
      <c r="IC595" s="123"/>
      <c r="ID595" s="123"/>
      <c r="IE595" s="123"/>
      <c r="IF595" s="123"/>
      <c r="IG595" s="123"/>
      <c r="IH595" s="123"/>
      <c r="II595" s="123"/>
      <c r="IJ595" s="123"/>
      <c r="IK595" s="123"/>
      <c r="IL595" s="123"/>
      <c r="IM595" s="123"/>
      <c r="IN595" s="123"/>
      <c r="IO595" s="123"/>
      <c r="IP595" s="123"/>
      <c r="IQ595" s="123"/>
      <c r="IR595" s="123"/>
      <c r="IS595" s="123"/>
      <c r="IT595" s="123"/>
      <c r="IU595" s="123"/>
      <c r="IV595" s="123"/>
      <c r="IW595" s="123"/>
      <c r="IX595" s="123"/>
      <c r="IY595" s="123"/>
      <c r="IZ595" s="123"/>
      <c r="JA595" s="123"/>
      <c r="JB595" s="123"/>
      <c r="JC595" s="123"/>
      <c r="JD595" s="123"/>
      <c r="JE595" s="123"/>
      <c r="JF595" s="123"/>
      <c r="JG595" s="123"/>
      <c r="JH595" s="123"/>
      <c r="JI595" s="123"/>
      <c r="JJ595" s="123"/>
      <c r="JK595" s="123"/>
      <c r="JL595" s="123"/>
      <c r="JM595" s="123"/>
      <c r="JN595" s="123"/>
      <c r="JO595" s="123"/>
      <c r="JP595" s="123"/>
      <c r="JQ595" s="123"/>
      <c r="JR595" s="123"/>
      <c r="JS595" s="123"/>
      <c r="JT595" s="123"/>
      <c r="JU595" s="123"/>
      <c r="JV595" s="123"/>
      <c r="JW595" s="123"/>
      <c r="JX595" s="123"/>
      <c r="JY595" s="123"/>
      <c r="JZ595" s="123"/>
      <c r="KA595" s="123"/>
      <c r="KB595" s="123"/>
      <c r="KC595" s="123"/>
      <c r="KD595" s="123"/>
      <c r="KE595" s="123"/>
      <c r="KF595" s="123"/>
      <c r="KG595" s="123"/>
      <c r="KH595" s="123"/>
      <c r="KI595" s="123"/>
      <c r="KJ595" s="123"/>
      <c r="KK595" s="123"/>
      <c r="KL595" s="123"/>
      <c r="KM595" s="123"/>
      <c r="KN595" s="123"/>
      <c r="KO595" s="123"/>
      <c r="KP595" s="123"/>
      <c r="KQ595" s="123"/>
      <c r="KR595" s="123"/>
      <c r="KS595" s="123"/>
      <c r="KT595" s="123"/>
      <c r="KU595" s="123"/>
      <c r="KV595" s="123"/>
      <c r="KW595" s="123"/>
      <c r="KX595" s="123"/>
      <c r="KY595" s="123"/>
      <c r="KZ595" s="123"/>
      <c r="LA595" s="123"/>
      <c r="LB595" s="123"/>
      <c r="LC595" s="123"/>
      <c r="LD595" s="123"/>
      <c r="LE595" s="123"/>
      <c r="LF595" s="123"/>
      <c r="LG595" s="123"/>
      <c r="LH595" s="123"/>
      <c r="LI595" s="123"/>
      <c r="LJ595" s="123"/>
      <c r="LK595" s="123"/>
      <c r="LL595" s="123"/>
      <c r="LM595" s="123"/>
      <c r="LN595" s="123"/>
      <c r="LO595" s="123"/>
      <c r="LP595" s="123"/>
      <c r="LQ595" s="123"/>
      <c r="LR595" s="123"/>
      <c r="LS595" s="123"/>
      <c r="LT595" s="123"/>
      <c r="LU595" s="123"/>
      <c r="LV595" s="123"/>
      <c r="LW595" s="123"/>
      <c r="LX595" s="123"/>
      <c r="LY595" s="123"/>
      <c r="LZ595" s="123"/>
      <c r="MA595" s="123"/>
      <c r="MB595" s="123"/>
      <c r="MC595" s="123"/>
      <c r="MD595" s="123"/>
      <c r="ME595" s="123"/>
      <c r="MF595" s="123"/>
      <c r="MG595" s="123"/>
      <c r="MH595" s="123"/>
      <c r="MI595" s="123"/>
      <c r="MJ595" s="123"/>
      <c r="MK595" s="123"/>
      <c r="ML595" s="123"/>
      <c r="MM595" s="123"/>
      <c r="MN595" s="123"/>
      <c r="MO595" s="123"/>
      <c r="MP595" s="123"/>
      <c r="MQ595" s="123"/>
      <c r="MS595" s="224"/>
      <c r="MT595" s="378">
        <f>(COUNTA($O564:$BB593)/2)-SUM(MV595:NK595)</f>
        <v>0</v>
      </c>
      <c r="MU595" s="379"/>
      <c r="MV595" s="380">
        <f>SUM(MV564:MW593)</f>
        <v>0</v>
      </c>
      <c r="MW595" s="380"/>
      <c r="MX595" s="380">
        <f>SUM(MX564:MY593)</f>
        <v>0</v>
      </c>
      <c r="MY595" s="380"/>
      <c r="MZ595" s="380">
        <f>SUM(MZ564:NA593)</f>
        <v>0</v>
      </c>
      <c r="NA595" s="380"/>
      <c r="NB595" s="380">
        <f>SUM(NB564:NC593)</f>
        <v>0</v>
      </c>
      <c r="NC595" s="380"/>
      <c r="ND595" s="380">
        <f>SUM(ND564:NE593)</f>
        <v>0</v>
      </c>
      <c r="NE595" s="380"/>
      <c r="NF595" s="380">
        <f>SUM(NF564:NG593)</f>
        <v>0</v>
      </c>
      <c r="NG595" s="380"/>
      <c r="NH595" s="380">
        <f>SUM(NH564:NI593)</f>
        <v>0</v>
      </c>
      <c r="NI595" s="380"/>
      <c r="NJ595" s="380">
        <f>SUM(NJ564:NK593)</f>
        <v>0</v>
      </c>
      <c r="NK595" s="380"/>
      <c r="NL595" s="376">
        <f>SUM(NL564:NM593)</f>
        <v>0</v>
      </c>
      <c r="NM595" s="377"/>
      <c r="NN595" s="350"/>
    </row>
    <row r="596" spans="1:384" ht="10.199999999999999" customHeight="1" thickBot="1">
      <c r="B596" s="337"/>
      <c r="C596" s="44"/>
      <c r="D596" s="44"/>
      <c r="E596" s="44"/>
      <c r="F596" s="44"/>
      <c r="G596" s="44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4"/>
      <c r="S596" s="44"/>
      <c r="T596" s="44"/>
      <c r="U596" s="44"/>
      <c r="V596" s="44"/>
      <c r="W596" s="44"/>
      <c r="X596" s="44"/>
      <c r="Y596" s="44"/>
      <c r="Z596" s="44"/>
      <c r="AA596" s="44"/>
      <c r="AB596" s="44"/>
      <c r="AC596" s="44"/>
      <c r="AD596" s="44"/>
      <c r="AE596" s="44"/>
      <c r="AF596" s="44"/>
      <c r="AG596" s="44"/>
      <c r="AH596" s="44"/>
      <c r="AI596" s="44"/>
      <c r="AJ596" s="44"/>
      <c r="AK596" s="44"/>
      <c r="AL596" s="44"/>
      <c r="AM596" s="44"/>
      <c r="AN596" s="44"/>
      <c r="AO596" s="44"/>
      <c r="AP596" s="44"/>
      <c r="AQ596" s="44"/>
      <c r="AR596" s="44"/>
      <c r="AS596" s="44"/>
      <c r="AT596" s="44"/>
      <c r="AU596" s="44"/>
      <c r="AV596" s="44"/>
      <c r="AW596" s="44"/>
      <c r="AX596" s="44"/>
      <c r="AY596" s="44"/>
      <c r="AZ596" s="44"/>
      <c r="BA596" s="44"/>
      <c r="BB596" s="44"/>
      <c r="BC596" s="44"/>
      <c r="BD596" s="45"/>
      <c r="BE596" s="45"/>
      <c r="BF596" s="45"/>
      <c r="BG596" s="45"/>
      <c r="BH596" s="45"/>
      <c r="BI596" s="45"/>
      <c r="BJ596" s="45"/>
      <c r="BL596" s="45"/>
      <c r="BM596" s="45"/>
      <c r="BN596" s="45"/>
      <c r="BO596" s="45"/>
      <c r="BP596" s="45"/>
      <c r="BR596" s="45"/>
      <c r="BS596" s="44"/>
      <c r="BT596" s="45"/>
      <c r="BU596" s="223"/>
      <c r="BV596" s="223"/>
      <c r="BW596" s="223"/>
      <c r="BX596" s="223"/>
      <c r="BY596" s="169"/>
      <c r="BZ596" s="169"/>
      <c r="CA596" s="169"/>
      <c r="CB596" s="169"/>
      <c r="CC596" s="169"/>
      <c r="CD596" s="169"/>
      <c r="CE596" s="169"/>
      <c r="CF596" s="169"/>
      <c r="CG596" s="169"/>
      <c r="CH596" s="169"/>
      <c r="CI596" s="169"/>
      <c r="CJ596" s="169"/>
      <c r="CK596" s="169"/>
      <c r="CL596" s="169"/>
      <c r="CM596" s="169"/>
      <c r="CN596" s="169"/>
      <c r="CO596" s="169"/>
      <c r="CP596" s="169"/>
      <c r="CQ596" s="169"/>
      <c r="CR596" s="169"/>
      <c r="CS596" s="169"/>
      <c r="CT596" s="169"/>
      <c r="CU596" s="169"/>
      <c r="CV596" s="169"/>
      <c r="CW596" s="169"/>
      <c r="CX596" s="169"/>
      <c r="CY596" s="169"/>
      <c r="CZ596" s="169"/>
      <c r="DA596" s="169"/>
      <c r="DB596" s="169"/>
      <c r="DC596" s="169"/>
      <c r="DD596" s="169"/>
      <c r="DE596" s="169"/>
      <c r="EV596" s="338"/>
      <c r="EW596" s="338"/>
      <c r="EX596" s="338"/>
      <c r="EY596" s="338"/>
      <c r="EZ596" s="338"/>
      <c r="FA596" s="338"/>
      <c r="FB596" s="338"/>
      <c r="FC596" s="338"/>
      <c r="FD596" s="338"/>
      <c r="FE596" s="338"/>
      <c r="FF596" s="338"/>
      <c r="FG596" s="338"/>
      <c r="FH596" s="338"/>
      <c r="FI596" s="338"/>
      <c r="FJ596" s="338"/>
      <c r="FK596" s="338"/>
      <c r="FL596" s="338"/>
      <c r="FM596" s="338"/>
      <c r="FN596" s="338"/>
      <c r="FO596" s="338"/>
      <c r="FP596" s="338"/>
      <c r="FQ596" s="338"/>
      <c r="FR596" s="338"/>
      <c r="FS596" s="338"/>
      <c r="FT596" s="338"/>
      <c r="FU596" s="338"/>
      <c r="FV596" s="338"/>
      <c r="FW596" s="338"/>
      <c r="FX596" s="338"/>
      <c r="FY596" s="338"/>
      <c r="FZ596" s="338"/>
      <c r="GA596" s="338"/>
      <c r="GB596" s="338"/>
      <c r="GC596" s="338"/>
      <c r="GD596" s="338"/>
      <c r="GE596" s="338"/>
      <c r="GF596" s="338"/>
      <c r="GG596" s="338"/>
      <c r="GH596" s="338"/>
      <c r="GI596" s="338"/>
      <c r="GK596" s="338"/>
      <c r="GL596" s="338"/>
      <c r="GM596" s="338"/>
      <c r="GN596" s="338"/>
      <c r="GO596" s="338"/>
      <c r="GP596" s="338"/>
      <c r="GQ596" s="338"/>
      <c r="GR596" s="338"/>
      <c r="GS596" s="338"/>
      <c r="GT596" s="338"/>
      <c r="GU596" s="338"/>
      <c r="GV596" s="338"/>
      <c r="GW596" s="338"/>
      <c r="GX596" s="338"/>
      <c r="GY596" s="338"/>
      <c r="GZ596" s="338"/>
      <c r="HA596" s="338"/>
      <c r="HB596" s="338"/>
      <c r="HC596" s="338"/>
      <c r="HD596" s="338"/>
      <c r="HE596" s="338"/>
      <c r="HF596" s="338"/>
      <c r="HG596" s="338"/>
      <c r="HH596" s="338"/>
      <c r="HI596" s="338"/>
      <c r="HJ596" s="338"/>
      <c r="HK596" s="338"/>
      <c r="HL596" s="338"/>
      <c r="HM596" s="338"/>
      <c r="HN596" s="338"/>
      <c r="HO596" s="338"/>
      <c r="HP596" s="338"/>
      <c r="HQ596" s="338"/>
      <c r="HR596" s="338"/>
      <c r="HS596" s="338"/>
      <c r="HT596" s="338"/>
      <c r="HU596" s="338"/>
      <c r="HV596" s="338"/>
      <c r="HW596" s="338"/>
      <c r="HX596" s="338"/>
      <c r="HZ596" s="338"/>
      <c r="IA596" s="338"/>
      <c r="IB596" s="338"/>
      <c r="IC596" s="338"/>
      <c r="ID596" s="338"/>
      <c r="IE596" s="338"/>
      <c r="IF596" s="338"/>
      <c r="IG596" s="338"/>
      <c r="IH596" s="338"/>
      <c r="II596" s="338"/>
      <c r="IJ596" s="338"/>
      <c r="IK596" s="338"/>
      <c r="IL596" s="338"/>
      <c r="IM596" s="338"/>
      <c r="IN596" s="338"/>
      <c r="IO596" s="338"/>
      <c r="IP596" s="338"/>
      <c r="IQ596" s="338"/>
      <c r="IR596" s="338"/>
      <c r="IS596" s="338"/>
      <c r="IT596" s="338"/>
      <c r="IU596" s="338"/>
      <c r="IV596" s="338"/>
      <c r="IW596" s="338"/>
      <c r="IX596" s="338"/>
      <c r="IY596" s="338"/>
      <c r="IZ596" s="338"/>
      <c r="JA596" s="338"/>
      <c r="JB596" s="338"/>
      <c r="JC596" s="338"/>
      <c r="JD596" s="338"/>
      <c r="JE596" s="338"/>
      <c r="JF596" s="338"/>
      <c r="JG596" s="338"/>
      <c r="JH596" s="338"/>
      <c r="JI596" s="338"/>
      <c r="JJ596" s="338"/>
      <c r="JK596" s="338"/>
      <c r="JL596" s="338"/>
      <c r="JM596" s="338"/>
      <c r="JO596" s="338"/>
      <c r="JP596" s="338"/>
      <c r="JQ596" s="338"/>
      <c r="JR596" s="338"/>
      <c r="JS596" s="338"/>
      <c r="JT596" s="338"/>
      <c r="JU596" s="338"/>
      <c r="JV596" s="338"/>
      <c r="JW596" s="338"/>
      <c r="JX596" s="338"/>
      <c r="JY596" s="338"/>
      <c r="JZ596" s="338"/>
      <c r="KA596" s="338"/>
      <c r="KB596" s="338"/>
      <c r="KC596" s="338"/>
      <c r="KD596" s="338"/>
      <c r="KE596" s="338"/>
      <c r="KF596" s="338"/>
      <c r="KG596" s="338"/>
      <c r="KH596" s="338"/>
      <c r="KI596" s="338"/>
      <c r="KJ596" s="338"/>
      <c r="KK596" s="338"/>
      <c r="KL596" s="338"/>
      <c r="KM596" s="338"/>
      <c r="KN596" s="338"/>
      <c r="KO596" s="338"/>
      <c r="KP596" s="338"/>
      <c r="KQ596" s="338"/>
      <c r="KR596" s="338"/>
      <c r="KS596" s="338"/>
      <c r="KT596" s="338"/>
      <c r="KU596" s="338"/>
      <c r="KV596" s="338"/>
      <c r="KW596" s="338"/>
      <c r="KX596" s="338"/>
      <c r="KY596" s="338"/>
      <c r="KZ596" s="338"/>
      <c r="LA596" s="338"/>
      <c r="LB596" s="338"/>
      <c r="LD596" s="338"/>
      <c r="LE596" s="338"/>
      <c r="LF596" s="338"/>
      <c r="LG596" s="338"/>
      <c r="LH596" s="338"/>
      <c r="LI596" s="338"/>
      <c r="LJ596" s="338"/>
      <c r="LK596" s="338"/>
      <c r="LL596" s="338"/>
      <c r="LM596" s="338"/>
      <c r="LN596" s="338"/>
      <c r="LO596" s="338"/>
      <c r="LP596" s="338"/>
      <c r="LQ596" s="338"/>
      <c r="LR596" s="338"/>
      <c r="LS596" s="338"/>
      <c r="LT596" s="338"/>
      <c r="LU596" s="338"/>
      <c r="LV596" s="338"/>
      <c r="LW596" s="338"/>
      <c r="LX596" s="338"/>
      <c r="LY596" s="338"/>
      <c r="LZ596" s="338"/>
      <c r="MA596" s="338"/>
      <c r="MB596" s="338"/>
      <c r="MC596" s="338"/>
      <c r="MD596" s="338"/>
      <c r="ME596" s="338"/>
      <c r="MF596" s="338"/>
      <c r="MG596" s="338"/>
      <c r="MH596" s="338"/>
      <c r="MI596" s="338"/>
      <c r="MJ596" s="338"/>
      <c r="MK596" s="338"/>
      <c r="ML596" s="338"/>
      <c r="MM596" s="338"/>
      <c r="MN596" s="338"/>
      <c r="MO596" s="338"/>
      <c r="MP596" s="338"/>
      <c r="MQ596" s="338"/>
      <c r="MT596" s="316"/>
      <c r="MU596" s="316"/>
      <c r="MV596" s="316"/>
      <c r="MW596" s="316"/>
      <c r="MX596" s="316"/>
      <c r="MY596" s="316"/>
      <c r="MZ596" s="316"/>
      <c r="NA596" s="316"/>
      <c r="NB596" s="316"/>
      <c r="NC596" s="316"/>
      <c r="ND596" s="316"/>
      <c r="NE596" s="316"/>
      <c r="NF596" s="316"/>
      <c r="NG596" s="316"/>
      <c r="NH596" s="316"/>
      <c r="NI596" s="316"/>
      <c r="NJ596" s="316"/>
      <c r="NK596" s="316"/>
      <c r="NL596" s="316"/>
      <c r="NM596" s="316"/>
      <c r="NN596" s="350"/>
    </row>
    <row r="597" spans="1:384" ht="18" customHeight="1" thickBot="1">
      <c r="A597" s="26">
        <v>18</v>
      </c>
      <c r="B597" s="337"/>
      <c r="C597" s="320">
        <f>Conges!$B$20</f>
        <v>44913</v>
      </c>
      <c r="D597" s="321"/>
      <c r="E597" s="321"/>
      <c r="F597" s="321"/>
      <c r="G597" s="321"/>
      <c r="H597" s="321"/>
      <c r="I597" s="321"/>
      <c r="J597" s="321"/>
      <c r="K597" s="321"/>
      <c r="L597" s="321"/>
      <c r="M597" s="321"/>
      <c r="N597" s="321"/>
      <c r="O597" s="321"/>
      <c r="P597" s="321"/>
      <c r="Q597" s="321"/>
      <c r="R597" s="321"/>
      <c r="S597" s="321"/>
      <c r="T597" s="321"/>
      <c r="U597" s="321"/>
      <c r="V597" s="321"/>
      <c r="W597" s="321"/>
      <c r="X597" s="321"/>
      <c r="Y597" s="321"/>
      <c r="Z597" s="321"/>
      <c r="AA597" s="321"/>
      <c r="AB597" s="321"/>
      <c r="AC597" s="321"/>
      <c r="AD597" s="321"/>
      <c r="AE597" s="321"/>
      <c r="AF597" s="321"/>
      <c r="AG597" s="321"/>
      <c r="AH597" s="321"/>
      <c r="AI597" s="321"/>
      <c r="AJ597" s="321"/>
      <c r="AK597" s="321"/>
      <c r="AL597" s="321"/>
      <c r="AM597" s="321"/>
      <c r="AN597" s="321"/>
      <c r="AO597" s="321"/>
      <c r="AP597" s="321"/>
      <c r="AQ597" s="321"/>
      <c r="AR597" s="321"/>
      <c r="AS597" s="321"/>
      <c r="AT597" s="321"/>
      <c r="AU597" s="321"/>
      <c r="AV597" s="321"/>
      <c r="AW597" s="321"/>
      <c r="AX597" s="321"/>
      <c r="AY597" s="321"/>
      <c r="AZ597" s="321"/>
      <c r="BA597" s="321"/>
      <c r="BB597" s="321"/>
      <c r="BC597" s="321"/>
      <c r="BD597" s="370"/>
      <c r="BE597" s="359" t="str">
        <f>$BE$2</f>
        <v>H / jour</v>
      </c>
      <c r="BF597" s="360"/>
      <c r="BG597" s="363"/>
      <c r="BH597" s="353" t="s">
        <v>54</v>
      </c>
      <c r="BI597" s="353"/>
      <c r="BJ597" s="353" t="str">
        <f>$BJ$2</f>
        <v>Cumul moyen iddéal</v>
      </c>
      <c r="BK597" s="332"/>
      <c r="BL597" s="353" t="s">
        <v>69</v>
      </c>
      <c r="BM597" s="353" t="s">
        <v>70</v>
      </c>
      <c r="BN597" s="353" t="s">
        <v>73</v>
      </c>
      <c r="BO597" s="353" t="s">
        <v>74</v>
      </c>
      <c r="BP597" s="353" t="s">
        <v>71</v>
      </c>
      <c r="BQ597" s="353" t="s">
        <v>72</v>
      </c>
      <c r="BR597" s="393" t="s">
        <v>62</v>
      </c>
      <c r="BS597" s="391" t="s">
        <v>68</v>
      </c>
      <c r="BT597" s="362"/>
      <c r="BU597" s="395" t="str">
        <f>BU$2</f>
        <v>Heures Pointés Reel +ind</v>
      </c>
      <c r="BV597" s="397" t="str">
        <f>BV$2</f>
        <v>Heures Cumules Reel + ind</v>
      </c>
      <c r="BW597" s="395"/>
      <c r="BX597" s="397"/>
      <c r="BY597" s="169"/>
      <c r="BZ597" s="169"/>
      <c r="CA597" s="169"/>
      <c r="CB597" s="169"/>
      <c r="CC597" s="169"/>
      <c r="CD597" s="169"/>
      <c r="CE597" s="169"/>
      <c r="CF597" s="169"/>
      <c r="CG597" s="169"/>
      <c r="CH597" s="169"/>
      <c r="CI597" s="169"/>
      <c r="CJ597" s="169"/>
      <c r="CK597" s="169"/>
      <c r="CL597" s="169"/>
      <c r="CM597" s="169"/>
      <c r="CN597" s="169"/>
      <c r="CO597" s="169"/>
      <c r="CP597" s="169"/>
      <c r="CQ597" s="169"/>
      <c r="CR597" s="169"/>
      <c r="CS597" s="169"/>
      <c r="CT597" s="169"/>
      <c r="CU597" s="169"/>
      <c r="CV597" s="169"/>
      <c r="CW597" s="169"/>
      <c r="CX597" s="169"/>
      <c r="CY597" s="169"/>
      <c r="CZ597" s="169"/>
      <c r="DA597" s="169"/>
      <c r="DB597" s="169"/>
      <c r="DC597" s="169"/>
      <c r="DD597" s="169"/>
      <c r="DE597" s="169"/>
      <c r="EV597" s="338"/>
      <c r="EW597" s="338"/>
      <c r="EX597" s="338"/>
      <c r="EY597" s="338"/>
      <c r="EZ597" s="338"/>
      <c r="FA597" s="338"/>
      <c r="FB597" s="338"/>
      <c r="FC597" s="338"/>
      <c r="FD597" s="338"/>
      <c r="FE597" s="338"/>
      <c r="FF597" s="338"/>
      <c r="FG597" s="338"/>
      <c r="FH597" s="338"/>
      <c r="FI597" s="338"/>
      <c r="FJ597" s="338"/>
      <c r="FK597" s="338"/>
      <c r="FL597" s="338"/>
      <c r="FM597" s="338"/>
      <c r="FN597" s="338"/>
      <c r="FO597" s="338"/>
      <c r="FP597" s="338"/>
      <c r="FQ597" s="338"/>
      <c r="FR597" s="338"/>
      <c r="FS597" s="338"/>
      <c r="FT597" s="338"/>
      <c r="FU597" s="338"/>
      <c r="FV597" s="338"/>
      <c r="FW597" s="338"/>
      <c r="FX597" s="338"/>
      <c r="FY597" s="338"/>
      <c r="FZ597" s="338"/>
      <c r="GA597" s="338"/>
      <c r="GB597" s="338"/>
      <c r="GC597" s="338"/>
      <c r="GD597" s="338"/>
      <c r="GE597" s="338"/>
      <c r="GF597" s="338"/>
      <c r="GG597" s="338"/>
      <c r="GH597" s="338"/>
      <c r="GI597" s="338"/>
      <c r="GK597" s="338"/>
      <c r="GL597" s="338"/>
      <c r="GM597" s="338"/>
      <c r="GN597" s="338"/>
      <c r="GO597" s="338"/>
      <c r="GP597" s="338"/>
      <c r="GQ597" s="338"/>
      <c r="GR597" s="338"/>
      <c r="GS597" s="338"/>
      <c r="GT597" s="338"/>
      <c r="GU597" s="338"/>
      <c r="GV597" s="338"/>
      <c r="GW597" s="338"/>
      <c r="GX597" s="338"/>
      <c r="GY597" s="338"/>
      <c r="GZ597" s="338"/>
      <c r="HA597" s="338"/>
      <c r="HB597" s="338"/>
      <c r="HC597" s="338"/>
      <c r="HD597" s="338"/>
      <c r="HE597" s="338"/>
      <c r="HF597" s="338"/>
      <c r="HG597" s="338"/>
      <c r="HH597" s="338"/>
      <c r="HI597" s="338"/>
      <c r="HJ597" s="338"/>
      <c r="HK597" s="338"/>
      <c r="HL597" s="338"/>
      <c r="HM597" s="338"/>
      <c r="HN597" s="338"/>
      <c r="HO597" s="338"/>
      <c r="HP597" s="338"/>
      <c r="HQ597" s="338"/>
      <c r="HR597" s="338"/>
      <c r="HS597" s="338"/>
      <c r="HT597" s="338"/>
      <c r="HU597" s="338"/>
      <c r="HV597" s="338"/>
      <c r="HW597" s="338"/>
      <c r="HX597" s="338"/>
      <c r="HZ597" s="338"/>
      <c r="IA597" s="338"/>
      <c r="IB597" s="338"/>
      <c r="IC597" s="338"/>
      <c r="ID597" s="338"/>
      <c r="IE597" s="338"/>
      <c r="IF597" s="338"/>
      <c r="IG597" s="338"/>
      <c r="IH597" s="338"/>
      <c r="II597" s="338"/>
      <c r="IJ597" s="338"/>
      <c r="IK597" s="338"/>
      <c r="IL597" s="338"/>
      <c r="IM597" s="338"/>
      <c r="IN597" s="338"/>
      <c r="IO597" s="338"/>
      <c r="IP597" s="338"/>
      <c r="IQ597" s="338"/>
      <c r="IR597" s="338"/>
      <c r="IS597" s="338"/>
      <c r="IT597" s="338"/>
      <c r="IU597" s="338"/>
      <c r="IV597" s="338"/>
      <c r="IW597" s="338"/>
      <c r="IX597" s="338"/>
      <c r="IY597" s="338"/>
      <c r="IZ597" s="338"/>
      <c r="JA597" s="338"/>
      <c r="JB597" s="338"/>
      <c r="JC597" s="338"/>
      <c r="JD597" s="338"/>
      <c r="JE597" s="338"/>
      <c r="JF597" s="338"/>
      <c r="JG597" s="338"/>
      <c r="JH597" s="338"/>
      <c r="JI597" s="338"/>
      <c r="JJ597" s="338"/>
      <c r="JK597" s="338"/>
      <c r="JL597" s="338"/>
      <c r="JM597" s="338"/>
      <c r="JO597" s="338"/>
      <c r="JP597" s="338"/>
      <c r="JQ597" s="338"/>
      <c r="JR597" s="338"/>
      <c r="JS597" s="338"/>
      <c r="JT597" s="338"/>
      <c r="JU597" s="338"/>
      <c r="JV597" s="338"/>
      <c r="JW597" s="338"/>
      <c r="JX597" s="338"/>
      <c r="JY597" s="338"/>
      <c r="JZ597" s="338"/>
      <c r="KA597" s="338"/>
      <c r="KB597" s="338"/>
      <c r="KC597" s="338"/>
      <c r="KD597" s="338"/>
      <c r="KE597" s="338"/>
      <c r="KF597" s="338"/>
      <c r="KG597" s="338"/>
      <c r="KH597" s="338"/>
      <c r="KI597" s="338"/>
      <c r="KJ597" s="338"/>
      <c r="KK597" s="338"/>
      <c r="KL597" s="338"/>
      <c r="KM597" s="338"/>
      <c r="KN597" s="338"/>
      <c r="KO597" s="338"/>
      <c r="KP597" s="338"/>
      <c r="KQ597" s="338"/>
      <c r="KR597" s="338"/>
      <c r="KS597" s="338"/>
      <c r="KT597" s="338"/>
      <c r="KU597" s="338"/>
      <c r="KV597" s="338"/>
      <c r="KW597" s="338"/>
      <c r="KX597" s="338"/>
      <c r="KY597" s="338"/>
      <c r="KZ597" s="338"/>
      <c r="LA597" s="338"/>
      <c r="LB597" s="338"/>
      <c r="LD597" s="338"/>
      <c r="LE597" s="338"/>
      <c r="LF597" s="338"/>
      <c r="LG597" s="338"/>
      <c r="LH597" s="338"/>
      <c r="LI597" s="338"/>
      <c r="LJ597" s="338"/>
      <c r="LK597" s="338"/>
      <c r="LL597" s="338"/>
      <c r="LM597" s="338"/>
      <c r="LN597" s="338"/>
      <c r="LO597" s="338"/>
      <c r="LP597" s="338"/>
      <c r="LQ597" s="338"/>
      <c r="LR597" s="338"/>
      <c r="LS597" s="338"/>
      <c r="LT597" s="338"/>
      <c r="LU597" s="338"/>
      <c r="LV597" s="338"/>
      <c r="LW597" s="338"/>
      <c r="LX597" s="338"/>
      <c r="LY597" s="338"/>
      <c r="LZ597" s="338"/>
      <c r="MA597" s="338"/>
      <c r="MB597" s="338"/>
      <c r="MC597" s="338"/>
      <c r="MD597" s="338"/>
      <c r="ME597" s="338"/>
      <c r="MF597" s="338"/>
      <c r="MG597" s="338"/>
      <c r="MH597" s="338"/>
      <c r="MI597" s="338"/>
      <c r="MJ597" s="338"/>
      <c r="MK597" s="338"/>
      <c r="ML597" s="338"/>
      <c r="MM597" s="338"/>
      <c r="MN597" s="338"/>
      <c r="MO597" s="338"/>
      <c r="MP597" s="338"/>
      <c r="MQ597" s="338"/>
      <c r="MT597" s="381" t="s">
        <v>12</v>
      </c>
      <c r="MU597" s="381"/>
      <c r="MV597" s="381"/>
      <c r="MW597" s="381"/>
      <c r="MX597" s="381"/>
      <c r="MY597" s="381"/>
      <c r="MZ597" s="381"/>
      <c r="NA597" s="381"/>
      <c r="NB597" s="381"/>
      <c r="NC597" s="381"/>
      <c r="ND597" s="381"/>
      <c r="NE597" s="381"/>
      <c r="NF597" s="381"/>
      <c r="NG597" s="381"/>
      <c r="NH597" s="381"/>
      <c r="NI597" s="381"/>
      <c r="NJ597" s="381"/>
      <c r="NK597" s="381"/>
      <c r="NL597" s="381"/>
      <c r="NM597" s="381"/>
      <c r="NN597" s="350"/>
      <c r="NR597" s="330" t="s">
        <v>56</v>
      </c>
      <c r="NS597" s="330"/>
      <c r="NT597" s="330"/>
    </row>
    <row r="598" spans="1:384" ht="10.199999999999999" customHeight="1">
      <c r="A598" s="25"/>
      <c r="B598" s="337"/>
      <c r="C598" s="335">
        <f>C597</f>
        <v>44913</v>
      </c>
      <c r="D598" s="16"/>
      <c r="E598" s="349" t="str">
        <f>$E$3</f>
        <v>Sans Renfort</v>
      </c>
      <c r="F598" s="349"/>
      <c r="G598" s="349"/>
      <c r="H598" s="10"/>
      <c r="I598" s="10"/>
      <c r="J598" s="10"/>
      <c r="K598" s="10"/>
      <c r="L598" s="10"/>
      <c r="M598" s="10"/>
      <c r="N598" s="316">
        <v>7</v>
      </c>
      <c r="O598" s="316"/>
      <c r="P598" s="316">
        <v>8</v>
      </c>
      <c r="Q598" s="316"/>
      <c r="R598" s="316">
        <v>9</v>
      </c>
      <c r="S598" s="316"/>
      <c r="T598" s="316">
        <v>10</v>
      </c>
      <c r="U598" s="316"/>
      <c r="V598" s="316">
        <v>11</v>
      </c>
      <c r="W598" s="316"/>
      <c r="X598" s="316">
        <v>12</v>
      </c>
      <c r="Y598" s="316"/>
      <c r="Z598" s="316">
        <v>13</v>
      </c>
      <c r="AA598" s="316"/>
      <c r="AB598" s="316">
        <v>14</v>
      </c>
      <c r="AC598" s="316"/>
      <c r="AD598" s="316">
        <v>15</v>
      </c>
      <c r="AE598" s="316"/>
      <c r="AF598" s="316">
        <v>16</v>
      </c>
      <c r="AG598" s="316"/>
      <c r="AH598" s="316">
        <v>17</v>
      </c>
      <c r="AI598" s="316"/>
      <c r="AJ598" s="316">
        <v>18</v>
      </c>
      <c r="AK598" s="316"/>
      <c r="AL598" s="316">
        <v>19</v>
      </c>
      <c r="AM598" s="316"/>
      <c r="AN598" s="316">
        <v>20</v>
      </c>
      <c r="AO598" s="316"/>
      <c r="AP598" s="316">
        <v>21</v>
      </c>
      <c r="AQ598" s="316"/>
      <c r="AR598" s="316">
        <v>22</v>
      </c>
      <c r="AS598" s="316"/>
      <c r="AT598" s="316">
        <v>23</v>
      </c>
      <c r="AU598" s="316"/>
      <c r="AV598" s="316">
        <v>24</v>
      </c>
      <c r="AW598" s="316"/>
      <c r="AX598" s="316">
        <v>1</v>
      </c>
      <c r="AY598" s="316"/>
      <c r="AZ598" s="316">
        <v>2</v>
      </c>
      <c r="BA598" s="316"/>
      <c r="BB598" s="316">
        <v>3</v>
      </c>
      <c r="BC598" s="346"/>
      <c r="BD598" s="370"/>
      <c r="BE598" s="361"/>
      <c r="BF598" s="362"/>
      <c r="BG598" s="364"/>
      <c r="BH598" s="354"/>
      <c r="BI598" s="354"/>
      <c r="BJ598" s="354"/>
      <c r="BK598" s="333"/>
      <c r="BL598" s="354"/>
      <c r="BM598" s="354"/>
      <c r="BN598" s="354"/>
      <c r="BO598" s="354"/>
      <c r="BP598" s="354"/>
      <c r="BQ598" s="354"/>
      <c r="BR598" s="394"/>
      <c r="BS598" s="392"/>
      <c r="BT598" s="362"/>
      <c r="BU598" s="396"/>
      <c r="BV598" s="398"/>
      <c r="BW598" s="396"/>
      <c r="BX598" s="398"/>
      <c r="MT598" s="374">
        <v>1</v>
      </c>
      <c r="MU598" s="316"/>
      <c r="MV598" s="316">
        <v>2</v>
      </c>
      <c r="MW598" s="316"/>
      <c r="MX598" s="316">
        <v>3</v>
      </c>
      <c r="MY598" s="316"/>
      <c r="MZ598" s="316">
        <v>4</v>
      </c>
      <c r="NA598" s="316"/>
      <c r="NB598" s="316">
        <v>5</v>
      </c>
      <c r="NC598" s="316"/>
      <c r="ND598" s="316">
        <v>6</v>
      </c>
      <c r="NE598" s="316"/>
      <c r="NF598" s="316">
        <v>7</v>
      </c>
      <c r="NG598" s="316"/>
      <c r="NH598" s="316">
        <v>8</v>
      </c>
      <c r="NI598" s="316"/>
      <c r="NJ598" s="316">
        <v>9</v>
      </c>
      <c r="NK598" s="316"/>
      <c r="NL598" s="382" t="s">
        <v>12</v>
      </c>
      <c r="NM598" s="383"/>
      <c r="NN598" s="350"/>
      <c r="NR598" s="30" t="s">
        <v>57</v>
      </c>
      <c r="NS598" s="30" t="s">
        <v>58</v>
      </c>
      <c r="NT598" s="30" t="s">
        <v>59</v>
      </c>
    </row>
    <row r="599" spans="1:384" ht="10.199999999999999" customHeight="1">
      <c r="A599" s="25"/>
      <c r="B599" s="337"/>
      <c r="C599" s="335"/>
      <c r="D599" s="15"/>
      <c r="E599" s="322" t="str">
        <f>IFERROR(G613*'Chiffres et fonctions'!$J$6,"CA à Produire")</f>
        <v>CA à Produire</v>
      </c>
      <c r="F599" s="322"/>
      <c r="G599" s="322"/>
      <c r="H599" s="323">
        <f>IF(BC629&lt;&gt;0,3,0)</f>
        <v>0</v>
      </c>
      <c r="I599" s="387">
        <f>Prenoms!$B$2</f>
        <v>0</v>
      </c>
      <c r="J599" s="388"/>
      <c r="K599" s="388"/>
      <c r="L599" s="388"/>
      <c r="M599" s="388"/>
      <c r="N599" s="60" t="str">
        <f>IF(NL599&lt;&gt;0,"",IF(Conges!W36=0,"",Conges!W36))</f>
        <v/>
      </c>
      <c r="O599" s="61"/>
      <c r="P599" s="62"/>
      <c r="Q599" s="62"/>
      <c r="R599" s="62"/>
      <c r="S599" s="62"/>
      <c r="T599" s="62"/>
      <c r="U599" s="62"/>
      <c r="V599" s="63"/>
      <c r="W599" s="62"/>
      <c r="X599" s="62"/>
      <c r="Y599" s="62"/>
      <c r="Z599" s="62"/>
      <c r="AA599" s="62"/>
      <c r="AB599" s="62"/>
      <c r="AC599" s="62"/>
      <c r="AD599" s="62"/>
      <c r="AE599" s="61"/>
      <c r="AF599" s="62"/>
      <c r="AG599" s="62"/>
      <c r="AH599" s="62"/>
      <c r="AI599" s="62"/>
      <c r="AJ599" s="63"/>
      <c r="AK599" s="62"/>
      <c r="AL599" s="62"/>
      <c r="AM599" s="62"/>
      <c r="AN599" s="62"/>
      <c r="AO599" s="62"/>
      <c r="AP599" s="62"/>
      <c r="AQ599" s="62"/>
      <c r="AR599" s="62"/>
      <c r="AS599" s="62"/>
      <c r="AT599" s="62"/>
      <c r="AU599" s="61"/>
      <c r="AV599" s="62"/>
      <c r="AW599" s="62"/>
      <c r="AX599" s="62"/>
      <c r="AY599" s="62"/>
      <c r="AZ599" s="62"/>
      <c r="BA599" s="62"/>
      <c r="BB599" s="63"/>
      <c r="BC599" s="64">
        <f>IF(NL599&lt;&gt;0,(IF(Conges!W$36=0,0,3)),0)</f>
        <v>0</v>
      </c>
      <c r="BD599" s="370"/>
      <c r="BE599" s="389">
        <f>IF(OR(Conges!W$36="A",Conges!W$36="V"),Prenoms!L$2,NL599)</f>
        <v>0</v>
      </c>
      <c r="BF599" s="390"/>
      <c r="BG599" s="261"/>
      <c r="BH599" s="262">
        <f t="shared" ref="BH599:BH628" si="828">IF(BO599=0,BM599+BH564,BO599+BH564)</f>
        <v>0</v>
      </c>
      <c r="BI599" s="263" t="str">
        <f t="shared" ref="BI599:BI628" si="829">IF(BO599=0,"",$BI$1)</f>
        <v/>
      </c>
      <c r="BJ599" s="273">
        <v>0</v>
      </c>
      <c r="BK599" s="274">
        <f>BH599-BJ599</f>
        <v>0</v>
      </c>
      <c r="BL599" s="275">
        <f t="shared" ref="BL599" si="830">$NL599</f>
        <v>0</v>
      </c>
      <c r="BM599" s="275">
        <f t="shared" ref="BM599" si="831">$BE599</f>
        <v>0</v>
      </c>
      <c r="BN599" s="275">
        <f>SUM('Heures Pointage'!$D$23:$E$23)</f>
        <v>0</v>
      </c>
      <c r="BO599" s="275">
        <f>SUM('Heures et Indemnites'!$D$23:$E$23)</f>
        <v>0</v>
      </c>
      <c r="BP599" s="276">
        <f t="shared" ref="BP599" si="832">$NT599</f>
        <v>0</v>
      </c>
      <c r="BQ599" s="276">
        <f>'Heures Pointage'!$AB$23</f>
        <v>0</v>
      </c>
      <c r="BR599" s="277">
        <f t="shared" ref="BR599" si="833">$BH$1054</f>
        <v>0</v>
      </c>
      <c r="BS599" s="141">
        <f>Prenoms!$C$2</f>
        <v>0</v>
      </c>
      <c r="BT599" s="146"/>
      <c r="BU599" s="212">
        <f>SUM('Heures et Indemnites'!$D$23:$E$23)</f>
        <v>0</v>
      </c>
      <c r="BV599" s="217">
        <f>SUM('Heures et Indemnites'!$D$6:$E$23)</f>
        <v>0</v>
      </c>
      <c r="BW599" s="212"/>
      <c r="BX599" s="217"/>
      <c r="MT599" s="384">
        <f>(COUNTA($O599:$BB599)/2)-SUM(MV599:NK599)</f>
        <v>0</v>
      </c>
      <c r="MU599" s="385">
        <f t="shared" ref="MU599:MU614" si="834">(COUNTA($O599:$BB599))/2</f>
        <v>0</v>
      </c>
      <c r="MV599" s="385">
        <f t="shared" ref="MV599:MV628" si="835">(COUNTIF($O599:$BB599,MV$3))/2</f>
        <v>0</v>
      </c>
      <c r="MW599" s="385"/>
      <c r="MX599" s="385">
        <f t="shared" ref="MX599:MX628" si="836">(COUNTIF($O599:$BB599,MX$3))/2</f>
        <v>0</v>
      </c>
      <c r="MY599" s="385"/>
      <c r="MZ599" s="385">
        <f t="shared" ref="MZ599:MZ628" si="837">(COUNTIF($O599:$BB599,MZ$3))/2</f>
        <v>0</v>
      </c>
      <c r="NA599" s="385"/>
      <c r="NB599" s="385">
        <f t="shared" ref="NB599:NB628" si="838">(COUNTIF($O599:$BB599,NB$3))/2</f>
        <v>0</v>
      </c>
      <c r="NC599" s="385"/>
      <c r="ND599" s="385">
        <f t="shared" ref="ND599:ND628" si="839">(COUNTIF($O599:$BB599,ND$3))/2</f>
        <v>0</v>
      </c>
      <c r="NE599" s="385"/>
      <c r="NF599" s="385">
        <f t="shared" ref="NF599:NF628" si="840">(COUNTIF($O599:$BB599,NF$3))/2</f>
        <v>0</v>
      </c>
      <c r="NG599" s="385"/>
      <c r="NH599" s="385">
        <f t="shared" ref="NH599:NH628" si="841">(COUNTIF($O599:$BB599,NH$3))/2</f>
        <v>0</v>
      </c>
      <c r="NI599" s="385"/>
      <c r="NJ599" s="385">
        <f t="shared" ref="NJ599:NJ628" si="842">(COUNTIF($O599:$BB599,NJ$3))/2</f>
        <v>0</v>
      </c>
      <c r="NK599" s="385"/>
      <c r="NL599" s="385">
        <f>(COUNTA($O599:$BB599))/2</f>
        <v>0</v>
      </c>
      <c r="NM599" s="386"/>
      <c r="NN599" s="350"/>
      <c r="NR599" s="30">
        <f t="shared" ref="NR599:NR628" si="843">IF(SUM(W599:AD599)&gt;0,1,0)</f>
        <v>0</v>
      </c>
      <c r="NS599" s="30">
        <f t="shared" ref="NS599:NS628" si="844">IF(SUM(AM599:BB599)&gt;0,1,0)</f>
        <v>0</v>
      </c>
      <c r="NT599" s="30">
        <f t="shared" ref="NT599:NT628" si="845">IF(SUM(NR599:NS599)=0,0,SUM(NR599:NS599))</f>
        <v>0</v>
      </c>
    </row>
    <row r="600" spans="1:384" ht="10.199999999999999" customHeight="1">
      <c r="A600" s="25"/>
      <c r="B600" s="337"/>
      <c r="C600" s="335"/>
      <c r="D600" s="15"/>
      <c r="E600" s="322"/>
      <c r="F600" s="322"/>
      <c r="G600" s="322"/>
      <c r="H600" s="323"/>
      <c r="I600" s="328">
        <f>Prenoms!$B$3</f>
        <v>0</v>
      </c>
      <c r="J600" s="329"/>
      <c r="K600" s="329"/>
      <c r="L600" s="329"/>
      <c r="M600" s="329"/>
      <c r="N600" s="78" t="str">
        <f>IF(NL600&lt;&gt;0,"",IF(Conges!W37=0,"",Conges!W37))</f>
        <v/>
      </c>
      <c r="O600" s="79"/>
      <c r="P600" s="80"/>
      <c r="Q600" s="80"/>
      <c r="R600" s="80"/>
      <c r="S600" s="80"/>
      <c r="T600" s="80"/>
      <c r="U600" s="80"/>
      <c r="V600" s="81"/>
      <c r="W600" s="80"/>
      <c r="X600" s="80"/>
      <c r="Y600" s="80"/>
      <c r="Z600" s="80"/>
      <c r="AA600" s="80"/>
      <c r="AB600" s="80"/>
      <c r="AC600" s="80"/>
      <c r="AD600" s="80"/>
      <c r="AE600" s="79"/>
      <c r="AF600" s="80"/>
      <c r="AG600" s="80"/>
      <c r="AH600" s="80"/>
      <c r="AI600" s="80"/>
      <c r="AJ600" s="81"/>
      <c r="AK600" s="80"/>
      <c r="AL600" s="80"/>
      <c r="AM600" s="80"/>
      <c r="AN600" s="80"/>
      <c r="AO600" s="80"/>
      <c r="AP600" s="80"/>
      <c r="AQ600" s="80"/>
      <c r="AR600" s="80"/>
      <c r="AS600" s="80"/>
      <c r="AT600" s="80"/>
      <c r="AU600" s="79"/>
      <c r="AV600" s="80"/>
      <c r="AW600" s="80"/>
      <c r="AX600" s="80"/>
      <c r="AY600" s="80"/>
      <c r="AZ600" s="80"/>
      <c r="BA600" s="80"/>
      <c r="BB600" s="81"/>
      <c r="BC600" s="82">
        <f>IF(NL600&lt;&gt;0,(IF(Conges!W$37=0,0,3)),0)</f>
        <v>0</v>
      </c>
      <c r="BD600" s="370"/>
      <c r="BE600" s="357">
        <f>IF(OR(Conges!W$37="A",Conges!W$37="V"),Prenoms!L$3,NL600)</f>
        <v>0</v>
      </c>
      <c r="BF600" s="358"/>
      <c r="BG600" s="264"/>
      <c r="BH600" s="265">
        <f t="shared" si="828"/>
        <v>0</v>
      </c>
      <c r="BI600" s="266" t="str">
        <f t="shared" si="829"/>
        <v/>
      </c>
      <c r="BJ600" s="278">
        <v>0</v>
      </c>
      <c r="BK600" s="279">
        <f t="shared" ref="BK600:BK628" si="846">BH600-BJ600</f>
        <v>0</v>
      </c>
      <c r="BL600" s="280">
        <f t="shared" si="818"/>
        <v>0</v>
      </c>
      <c r="BM600" s="280">
        <f t="shared" si="819"/>
        <v>0</v>
      </c>
      <c r="BN600" s="280">
        <f>SUM('Heures Pointage'!$AD$23:$AE$23)</f>
        <v>0</v>
      </c>
      <c r="BO600" s="280">
        <f>SUM('Heures et Indemnites'!$AD$23:$AE$23)</f>
        <v>0</v>
      </c>
      <c r="BP600" s="281">
        <f t="shared" si="820"/>
        <v>0</v>
      </c>
      <c r="BQ600" s="281">
        <f>'Heures Pointage'!$BB$23</f>
        <v>0</v>
      </c>
      <c r="BR600" s="282">
        <f t="shared" ref="BR600" si="847">$BH$1055</f>
        <v>0</v>
      </c>
      <c r="BS600" s="142">
        <f>Prenoms!$C$3</f>
        <v>0</v>
      </c>
      <c r="BT600" s="170"/>
      <c r="BU600" s="211">
        <f>SUM('Heures et Indemnites'!$AD$23:$AE$23)</f>
        <v>0</v>
      </c>
      <c r="BV600" s="218">
        <f>SUM('Heures et Indemnites'!$AD$6:$AE$23)</f>
        <v>0</v>
      </c>
      <c r="BW600" s="211"/>
      <c r="BX600" s="218"/>
      <c r="MT600" s="369">
        <f t="shared" ref="MT600:MT628" si="848">(COUNTA($O600:$BB600)/2)-SUM(MV600:NK600)</f>
        <v>0</v>
      </c>
      <c r="MU600" s="351">
        <f t="shared" si="834"/>
        <v>0</v>
      </c>
      <c r="MV600" s="351">
        <f t="shared" si="835"/>
        <v>0</v>
      </c>
      <c r="MW600" s="351"/>
      <c r="MX600" s="351">
        <f t="shared" si="836"/>
        <v>0</v>
      </c>
      <c r="MY600" s="351"/>
      <c r="MZ600" s="351">
        <f t="shared" si="837"/>
        <v>0</v>
      </c>
      <c r="NA600" s="351"/>
      <c r="NB600" s="351">
        <f t="shared" si="838"/>
        <v>0</v>
      </c>
      <c r="NC600" s="351"/>
      <c r="ND600" s="351">
        <f t="shared" si="839"/>
        <v>0</v>
      </c>
      <c r="NE600" s="351"/>
      <c r="NF600" s="351">
        <f t="shared" si="840"/>
        <v>0</v>
      </c>
      <c r="NG600" s="351"/>
      <c r="NH600" s="351">
        <f t="shared" si="841"/>
        <v>0</v>
      </c>
      <c r="NI600" s="351"/>
      <c r="NJ600" s="351">
        <f t="shared" si="842"/>
        <v>0</v>
      </c>
      <c r="NK600" s="351"/>
      <c r="NL600" s="351">
        <f t="shared" ref="NL600:NL628" si="849">(COUNTA($O600:$BB600))/2</f>
        <v>0</v>
      </c>
      <c r="NM600" s="352"/>
      <c r="NN600" s="350"/>
      <c r="NR600" s="30">
        <f t="shared" si="843"/>
        <v>0</v>
      </c>
      <c r="NS600" s="30">
        <f t="shared" si="844"/>
        <v>0</v>
      </c>
      <c r="NT600" s="30">
        <f t="shared" si="845"/>
        <v>0</v>
      </c>
    </row>
    <row r="601" spans="1:384" ht="10.199999999999999" customHeight="1">
      <c r="A601" s="25"/>
      <c r="B601" s="337"/>
      <c r="C601" s="335"/>
      <c r="D601" s="15"/>
      <c r="E601" s="324" t="str">
        <f>$E$6</f>
        <v>Avec Renfort</v>
      </c>
      <c r="F601" s="324"/>
      <c r="G601" s="324"/>
      <c r="H601" s="323"/>
      <c r="I601" s="325" t="str">
        <f>Prenoms!$B$4</f>
        <v>j.do</v>
      </c>
      <c r="J601" s="326"/>
      <c r="K601" s="326"/>
      <c r="L601" s="326"/>
      <c r="M601" s="326"/>
      <c r="N601" s="65" t="str">
        <f>IF(NL601&lt;&gt;0,"",IF(Conges!W38=0,"",Conges!W38))</f>
        <v/>
      </c>
      <c r="O601" s="66"/>
      <c r="P601" s="67"/>
      <c r="Q601" s="67"/>
      <c r="R601" s="67"/>
      <c r="S601" s="67"/>
      <c r="T601" s="67"/>
      <c r="U601" s="67"/>
      <c r="V601" s="68"/>
      <c r="W601" s="67"/>
      <c r="X601" s="67"/>
      <c r="Y601" s="67"/>
      <c r="Z601" s="67"/>
      <c r="AA601" s="67"/>
      <c r="AB601" s="67"/>
      <c r="AC601" s="67"/>
      <c r="AD601" s="67"/>
      <c r="AE601" s="66"/>
      <c r="AF601" s="67"/>
      <c r="AG601" s="67"/>
      <c r="AH601" s="67"/>
      <c r="AI601" s="67"/>
      <c r="AJ601" s="68"/>
      <c r="AK601" s="67"/>
      <c r="AL601" s="67"/>
      <c r="AM601" s="67"/>
      <c r="AN601" s="67"/>
      <c r="AO601" s="67"/>
      <c r="AP601" s="67"/>
      <c r="AQ601" s="67"/>
      <c r="AR601" s="67"/>
      <c r="AS601" s="67"/>
      <c r="AT601" s="67"/>
      <c r="AU601" s="66"/>
      <c r="AV601" s="67"/>
      <c r="AW601" s="67"/>
      <c r="AX601" s="67"/>
      <c r="AY601" s="67"/>
      <c r="AZ601" s="67"/>
      <c r="BA601" s="67"/>
      <c r="BB601" s="68"/>
      <c r="BC601" s="69">
        <f>IF(NL601&lt;&gt;0,(IF(Conges!W$38=0,0,3)),0)</f>
        <v>0</v>
      </c>
      <c r="BD601" s="370"/>
      <c r="BE601" s="355">
        <f>IF(OR(Conges!W$38="A",Conges!W$38="V"),Prenoms!L$4,NL601)</f>
        <v>0</v>
      </c>
      <c r="BF601" s="356"/>
      <c r="BG601" s="267"/>
      <c r="BH601" s="268">
        <f t="shared" si="828"/>
        <v>0</v>
      </c>
      <c r="BI601" s="269" t="str">
        <f t="shared" si="829"/>
        <v/>
      </c>
      <c r="BJ601" s="283">
        <v>98.129032258064512</v>
      </c>
      <c r="BK601" s="284">
        <f t="shared" si="846"/>
        <v>-98.129032258064512</v>
      </c>
      <c r="BL601" s="285">
        <f t="shared" si="818"/>
        <v>0</v>
      </c>
      <c r="BM601" s="285">
        <f t="shared" si="819"/>
        <v>0</v>
      </c>
      <c r="BN601" s="285">
        <f>SUM('Heures Pointage'!$BD$23:$BE$23)</f>
        <v>0</v>
      </c>
      <c r="BO601" s="285">
        <f>SUM('Heures et Indemnites'!$BD$23:$BE$23)</f>
        <v>0</v>
      </c>
      <c r="BP601" s="286">
        <f t="shared" si="820"/>
        <v>0</v>
      </c>
      <c r="BQ601" s="286">
        <f>'Heures Pointage'!$CB$23</f>
        <v>0</v>
      </c>
      <c r="BR601" s="287">
        <f t="shared" ref="BR601" si="850">$BH$1056</f>
        <v>0</v>
      </c>
      <c r="BS601" s="143">
        <f>Prenoms!$C$4</f>
        <v>169</v>
      </c>
      <c r="BT601" s="146"/>
      <c r="BU601" s="210">
        <f>SUM('Heures et Indemnites'!$BD$23:$BE$23)</f>
        <v>0</v>
      </c>
      <c r="BV601" s="219">
        <f>SUM('Heures et Indemnites'!$BD$6:$BE$23)</f>
        <v>0</v>
      </c>
      <c r="BW601" s="210"/>
      <c r="BX601" s="219"/>
      <c r="MT601" s="371">
        <f t="shared" si="848"/>
        <v>0</v>
      </c>
      <c r="MU601" s="372">
        <f t="shared" si="834"/>
        <v>0</v>
      </c>
      <c r="MV601" s="372">
        <f t="shared" si="835"/>
        <v>0</v>
      </c>
      <c r="MW601" s="372"/>
      <c r="MX601" s="372">
        <f t="shared" si="836"/>
        <v>0</v>
      </c>
      <c r="MY601" s="372"/>
      <c r="MZ601" s="372">
        <f t="shared" si="837"/>
        <v>0</v>
      </c>
      <c r="NA601" s="372"/>
      <c r="NB601" s="372">
        <f t="shared" si="838"/>
        <v>0</v>
      </c>
      <c r="NC601" s="372"/>
      <c r="ND601" s="372">
        <f t="shared" si="839"/>
        <v>0</v>
      </c>
      <c r="NE601" s="372"/>
      <c r="NF601" s="372">
        <f t="shared" si="840"/>
        <v>0</v>
      </c>
      <c r="NG601" s="372"/>
      <c r="NH601" s="372">
        <f t="shared" si="841"/>
        <v>0</v>
      </c>
      <c r="NI601" s="372"/>
      <c r="NJ601" s="372">
        <f t="shared" si="842"/>
        <v>0</v>
      </c>
      <c r="NK601" s="372"/>
      <c r="NL601" s="372">
        <f t="shared" si="849"/>
        <v>0</v>
      </c>
      <c r="NM601" s="373"/>
      <c r="NN601" s="350"/>
      <c r="NR601" s="30">
        <f t="shared" si="843"/>
        <v>0</v>
      </c>
      <c r="NS601" s="30">
        <f t="shared" si="844"/>
        <v>0</v>
      </c>
      <c r="NT601" s="30">
        <f t="shared" si="845"/>
        <v>0</v>
      </c>
    </row>
    <row r="602" spans="1:384" ht="10.199999999999999" customHeight="1">
      <c r="A602" s="25"/>
      <c r="B602" s="337"/>
      <c r="C602" s="335"/>
      <c r="D602" s="15"/>
      <c r="E602" s="322" t="str">
        <f>IFERROR(G614*'Chiffres et fonctions'!$J$6,"CA à Produire")</f>
        <v>CA à Produire</v>
      </c>
      <c r="F602" s="322"/>
      <c r="G602" s="322"/>
      <c r="H602" s="323"/>
      <c r="I602" s="328" t="str">
        <f>Prenoms!$B$5</f>
        <v>pompeo</v>
      </c>
      <c r="J602" s="329"/>
      <c r="K602" s="329"/>
      <c r="L602" s="329"/>
      <c r="M602" s="329"/>
      <c r="N602" s="78" t="str">
        <f>IF(NL602&lt;&gt;0,"",IF(Conges!W39=0,"",Conges!W39))</f>
        <v/>
      </c>
      <c r="O602" s="79"/>
      <c r="P602" s="80"/>
      <c r="Q602" s="80"/>
      <c r="R602" s="80"/>
      <c r="S602" s="80"/>
      <c r="T602" s="80"/>
      <c r="U602" s="80"/>
      <c r="V602" s="81"/>
      <c r="W602" s="80"/>
      <c r="X602" s="80"/>
      <c r="Y602" s="80"/>
      <c r="Z602" s="80"/>
      <c r="AA602" s="80"/>
      <c r="AB602" s="80"/>
      <c r="AC602" s="80"/>
      <c r="AD602" s="80"/>
      <c r="AE602" s="79"/>
      <c r="AF602" s="80"/>
      <c r="AG602" s="80"/>
      <c r="AH602" s="80"/>
      <c r="AI602" s="80"/>
      <c r="AJ602" s="81"/>
      <c r="AK602" s="80"/>
      <c r="AL602" s="80"/>
      <c r="AM602" s="80"/>
      <c r="AN602" s="80"/>
      <c r="AO602" s="80"/>
      <c r="AP602" s="80"/>
      <c r="AQ602" s="80"/>
      <c r="AR602" s="80"/>
      <c r="AS602" s="80"/>
      <c r="AT602" s="80"/>
      <c r="AU602" s="79"/>
      <c r="AV602" s="80"/>
      <c r="AW602" s="80"/>
      <c r="AX602" s="80"/>
      <c r="AY602" s="80"/>
      <c r="AZ602" s="80"/>
      <c r="BA602" s="80"/>
      <c r="BB602" s="81"/>
      <c r="BC602" s="82">
        <f>IF(NL602&lt;&gt;0,(IF(Conges!W$39=0,0,3)),0)</f>
        <v>0</v>
      </c>
      <c r="BD602" s="370"/>
      <c r="BE602" s="357">
        <f>IF(OR(Conges!W$39="A",Conges!W$39="V"),Prenoms!L$5,NL602)</f>
        <v>0</v>
      </c>
      <c r="BF602" s="358"/>
      <c r="BG602" s="264"/>
      <c r="BH602" s="265">
        <f t="shared" si="828"/>
        <v>0</v>
      </c>
      <c r="BI602" s="266" t="str">
        <f t="shared" si="829"/>
        <v/>
      </c>
      <c r="BJ602" s="278">
        <v>98.129032258064512</v>
      </c>
      <c r="BK602" s="279">
        <f t="shared" si="846"/>
        <v>-98.129032258064512</v>
      </c>
      <c r="BL602" s="280">
        <f t="shared" si="818"/>
        <v>0</v>
      </c>
      <c r="BM602" s="280">
        <f t="shared" si="819"/>
        <v>0</v>
      </c>
      <c r="BN602" s="280">
        <f>SUM('Heures Pointage'!$CD$23:$CE$23)</f>
        <v>0</v>
      </c>
      <c r="BO602" s="280">
        <f>SUM('Heures et Indemnites'!$CD$23:$CE$23)</f>
        <v>0</v>
      </c>
      <c r="BP602" s="281">
        <f t="shared" si="820"/>
        <v>0</v>
      </c>
      <c r="BQ602" s="281">
        <f>'Heures Pointage'!$DB$23</f>
        <v>0</v>
      </c>
      <c r="BR602" s="282">
        <f t="shared" ref="BR602" si="851">$BH$1057</f>
        <v>0</v>
      </c>
      <c r="BS602" s="142">
        <f>Prenoms!$C$5</f>
        <v>169</v>
      </c>
      <c r="BT602" s="170"/>
      <c r="BU602" s="211">
        <f>SUM('Heures et Indemnites'!$CD$23:$CE$23)</f>
        <v>0</v>
      </c>
      <c r="BV602" s="218">
        <f>SUM('Heures et Indemnites'!$CD$6:$CE$23)</f>
        <v>0</v>
      </c>
      <c r="BW602" s="211"/>
      <c r="BX602" s="218"/>
      <c r="MT602" s="369">
        <f t="shared" si="848"/>
        <v>0</v>
      </c>
      <c r="MU602" s="351">
        <f t="shared" si="834"/>
        <v>0</v>
      </c>
      <c r="MV602" s="351">
        <f t="shared" si="835"/>
        <v>0</v>
      </c>
      <c r="MW602" s="351"/>
      <c r="MX602" s="351">
        <f t="shared" si="836"/>
        <v>0</v>
      </c>
      <c r="MY602" s="351"/>
      <c r="MZ602" s="351">
        <f t="shared" si="837"/>
        <v>0</v>
      </c>
      <c r="NA602" s="351"/>
      <c r="NB602" s="351">
        <f t="shared" si="838"/>
        <v>0</v>
      </c>
      <c r="NC602" s="351"/>
      <c r="ND602" s="351">
        <f t="shared" si="839"/>
        <v>0</v>
      </c>
      <c r="NE602" s="351"/>
      <c r="NF602" s="351">
        <f t="shared" si="840"/>
        <v>0</v>
      </c>
      <c r="NG602" s="351"/>
      <c r="NH602" s="351">
        <f t="shared" si="841"/>
        <v>0</v>
      </c>
      <c r="NI602" s="351"/>
      <c r="NJ602" s="351">
        <f t="shared" si="842"/>
        <v>0</v>
      </c>
      <c r="NK602" s="351"/>
      <c r="NL602" s="351">
        <f t="shared" si="849"/>
        <v>0</v>
      </c>
      <c r="NM602" s="352"/>
      <c r="NN602" s="350"/>
      <c r="NR602" s="30">
        <f t="shared" si="843"/>
        <v>0</v>
      </c>
      <c r="NS602" s="30">
        <f t="shared" si="844"/>
        <v>0</v>
      </c>
      <c r="NT602" s="30">
        <f t="shared" si="845"/>
        <v>0</v>
      </c>
    </row>
    <row r="603" spans="1:384" ht="10.199999999999999" customHeight="1">
      <c r="A603" s="25"/>
      <c r="B603" s="337"/>
      <c r="C603" s="335"/>
      <c r="D603" s="15"/>
      <c r="E603" s="322"/>
      <c r="F603" s="322"/>
      <c r="G603" s="322"/>
      <c r="H603" s="323"/>
      <c r="I603" s="325" t="str">
        <f>Prenoms!$B$6</f>
        <v>vaness</v>
      </c>
      <c r="J603" s="326"/>
      <c r="K603" s="326"/>
      <c r="L603" s="326"/>
      <c r="M603" s="326"/>
      <c r="N603" s="65" t="str">
        <f>IF(NL603&lt;&gt;0,"",IF(Conges!W40=0,"",Conges!W40))</f>
        <v/>
      </c>
      <c r="O603" s="66"/>
      <c r="P603" s="67"/>
      <c r="Q603" s="67"/>
      <c r="R603" s="67"/>
      <c r="S603" s="67"/>
      <c r="T603" s="67"/>
      <c r="U603" s="67"/>
      <c r="V603" s="68"/>
      <c r="W603" s="67"/>
      <c r="X603" s="67"/>
      <c r="Y603" s="67"/>
      <c r="Z603" s="67"/>
      <c r="AA603" s="67"/>
      <c r="AB603" s="67"/>
      <c r="AC603" s="67"/>
      <c r="AD603" s="67"/>
      <c r="AE603" s="66"/>
      <c r="AF603" s="67"/>
      <c r="AG603" s="67"/>
      <c r="AH603" s="67"/>
      <c r="AI603" s="67"/>
      <c r="AJ603" s="68"/>
      <c r="AK603" s="67"/>
      <c r="AL603" s="67"/>
      <c r="AM603" s="67"/>
      <c r="AN603" s="67"/>
      <c r="AO603" s="67"/>
      <c r="AP603" s="67"/>
      <c r="AQ603" s="67"/>
      <c r="AR603" s="67"/>
      <c r="AS603" s="67"/>
      <c r="AT603" s="67"/>
      <c r="AU603" s="66"/>
      <c r="AV603" s="67"/>
      <c r="AW603" s="67"/>
      <c r="AX603" s="67"/>
      <c r="AY603" s="67"/>
      <c r="AZ603" s="67"/>
      <c r="BA603" s="67"/>
      <c r="BB603" s="68"/>
      <c r="BC603" s="69">
        <f>IF(NL603&lt;&gt;0,(IF(Conges!W$40=0,0,3)),0)</f>
        <v>0</v>
      </c>
      <c r="BD603" s="370"/>
      <c r="BE603" s="355">
        <f>IF(OR(Conges!W$40="A",Conges!W$40="V"),Prenoms!L$6,NL603)</f>
        <v>0</v>
      </c>
      <c r="BF603" s="356"/>
      <c r="BG603" s="267"/>
      <c r="BH603" s="268">
        <f t="shared" si="828"/>
        <v>0</v>
      </c>
      <c r="BI603" s="269" t="str">
        <f t="shared" si="829"/>
        <v/>
      </c>
      <c r="BJ603" s="283">
        <v>98.129032258064512</v>
      </c>
      <c r="BK603" s="284">
        <f t="shared" si="846"/>
        <v>-98.129032258064512</v>
      </c>
      <c r="BL603" s="285">
        <f t="shared" si="818"/>
        <v>0</v>
      </c>
      <c r="BM603" s="285">
        <f t="shared" si="819"/>
        <v>0</v>
      </c>
      <c r="BN603" s="285">
        <f>SUM('Heures Pointage'!$DD$23:$DE$23)</f>
        <v>0</v>
      </c>
      <c r="BO603" s="285">
        <f>SUM('Heures et Indemnites'!$DD$23:$DE$23)</f>
        <v>0</v>
      </c>
      <c r="BP603" s="286">
        <f t="shared" si="820"/>
        <v>0</v>
      </c>
      <c r="BQ603" s="286">
        <f>'Heures Pointage'!$EB$23</f>
        <v>0</v>
      </c>
      <c r="BR603" s="287">
        <f t="shared" ref="BR603" si="852">$BH$1058</f>
        <v>0</v>
      </c>
      <c r="BS603" s="143">
        <f>Prenoms!$C$6</f>
        <v>169</v>
      </c>
      <c r="BT603" s="146"/>
      <c r="BU603" s="210">
        <f>SUM('Heures et Indemnites'!$DD$23:$DE$23)</f>
        <v>0</v>
      </c>
      <c r="BV603" s="219">
        <f>SUM('Heures et Indemnites'!$DD$6:$DE$23)</f>
        <v>0</v>
      </c>
      <c r="BW603" s="210"/>
      <c r="BX603" s="219"/>
      <c r="MT603" s="371">
        <f t="shared" si="848"/>
        <v>0</v>
      </c>
      <c r="MU603" s="372">
        <f t="shared" si="834"/>
        <v>0</v>
      </c>
      <c r="MV603" s="372">
        <f t="shared" si="835"/>
        <v>0</v>
      </c>
      <c r="MW603" s="372"/>
      <c r="MX603" s="372">
        <f t="shared" si="836"/>
        <v>0</v>
      </c>
      <c r="MY603" s="372"/>
      <c r="MZ603" s="372">
        <f t="shared" si="837"/>
        <v>0</v>
      </c>
      <c r="NA603" s="372"/>
      <c r="NB603" s="372">
        <f t="shared" si="838"/>
        <v>0</v>
      </c>
      <c r="NC603" s="372"/>
      <c r="ND603" s="372">
        <f t="shared" si="839"/>
        <v>0</v>
      </c>
      <c r="NE603" s="372"/>
      <c r="NF603" s="372">
        <f t="shared" si="840"/>
        <v>0</v>
      </c>
      <c r="NG603" s="372"/>
      <c r="NH603" s="372">
        <f t="shared" si="841"/>
        <v>0</v>
      </c>
      <c r="NI603" s="372"/>
      <c r="NJ603" s="372">
        <f t="shared" si="842"/>
        <v>0</v>
      </c>
      <c r="NK603" s="372"/>
      <c r="NL603" s="372">
        <f t="shared" si="849"/>
        <v>0</v>
      </c>
      <c r="NM603" s="373"/>
      <c r="NN603" s="350"/>
      <c r="NR603" s="30">
        <f t="shared" si="843"/>
        <v>0</v>
      </c>
      <c r="NS603" s="30">
        <f t="shared" si="844"/>
        <v>0</v>
      </c>
      <c r="NT603" s="30">
        <f t="shared" si="845"/>
        <v>0</v>
      </c>
    </row>
    <row r="604" spans="1:384" ht="10.199999999999999" customHeight="1">
      <c r="A604" s="25"/>
      <c r="B604" s="337"/>
      <c r="C604" s="335"/>
      <c r="D604" s="15"/>
      <c r="E604" s="334" t="str">
        <f>$E$9</f>
        <v>CREPIERE</v>
      </c>
      <c r="F604" s="334"/>
      <c r="G604" s="124" t="str">
        <f>IF(MT630=0,"",MT630)</f>
        <v/>
      </c>
      <c r="H604" s="323"/>
      <c r="I604" s="328" t="str">
        <f>Prenoms!$B$7</f>
        <v>seb</v>
      </c>
      <c r="J604" s="329"/>
      <c r="K604" s="329"/>
      <c r="L604" s="329"/>
      <c r="M604" s="329"/>
      <c r="N604" s="78" t="str">
        <f>IF(NL604&lt;&gt;0,"",IF(Conges!W41=0,"",Conges!W41))</f>
        <v/>
      </c>
      <c r="O604" s="79"/>
      <c r="P604" s="80"/>
      <c r="Q604" s="80"/>
      <c r="R604" s="80"/>
      <c r="S604" s="80"/>
      <c r="T604" s="80"/>
      <c r="U604" s="80"/>
      <c r="V604" s="81"/>
      <c r="W604" s="80"/>
      <c r="X604" s="80"/>
      <c r="Y604" s="80"/>
      <c r="Z604" s="80"/>
      <c r="AA604" s="80"/>
      <c r="AB604" s="80"/>
      <c r="AC604" s="80"/>
      <c r="AD604" s="80"/>
      <c r="AE604" s="79"/>
      <c r="AF604" s="80"/>
      <c r="AG604" s="80"/>
      <c r="AH604" s="80"/>
      <c r="AI604" s="80"/>
      <c r="AJ604" s="81"/>
      <c r="AK604" s="80"/>
      <c r="AL604" s="80"/>
      <c r="AM604" s="80"/>
      <c r="AN604" s="80"/>
      <c r="AO604" s="80"/>
      <c r="AP604" s="80"/>
      <c r="AQ604" s="80"/>
      <c r="AR604" s="80"/>
      <c r="AS604" s="80"/>
      <c r="AT604" s="80"/>
      <c r="AU604" s="79"/>
      <c r="AV604" s="80"/>
      <c r="AW604" s="80"/>
      <c r="AX604" s="80"/>
      <c r="AY604" s="80"/>
      <c r="AZ604" s="80"/>
      <c r="BA604" s="80"/>
      <c r="BB604" s="81"/>
      <c r="BC604" s="82">
        <f>IF(NL604&lt;&gt;0,(IF(Conges!W$41=0,0,3)),0)</f>
        <v>0</v>
      </c>
      <c r="BD604" s="370"/>
      <c r="BE604" s="357">
        <f>IF(OR(Conges!W$41="A",Conges!W$41="V"),Prenoms!L$7,NL604)</f>
        <v>0</v>
      </c>
      <c r="BF604" s="358"/>
      <c r="BG604" s="264"/>
      <c r="BH604" s="265">
        <f t="shared" si="828"/>
        <v>0</v>
      </c>
      <c r="BI604" s="266" t="str">
        <f t="shared" si="829"/>
        <v/>
      </c>
      <c r="BJ604" s="278">
        <v>98.129032258064512</v>
      </c>
      <c r="BK604" s="279">
        <f t="shared" si="846"/>
        <v>-98.129032258064512</v>
      </c>
      <c r="BL604" s="280">
        <f t="shared" si="818"/>
        <v>0</v>
      </c>
      <c r="BM604" s="280">
        <f t="shared" si="819"/>
        <v>0</v>
      </c>
      <c r="BN604" s="280">
        <f>SUM('Heures Pointage'!$ED$23:$EE$23)</f>
        <v>0</v>
      </c>
      <c r="BO604" s="280">
        <f>SUM('Heures et Indemnites'!$ED$23:$EE$23)</f>
        <v>0</v>
      </c>
      <c r="BP604" s="281">
        <f t="shared" si="820"/>
        <v>0</v>
      </c>
      <c r="BQ604" s="281">
        <f>'Heures Pointage'!$FB$23</f>
        <v>0</v>
      </c>
      <c r="BR604" s="282">
        <f t="shared" ref="BR604" si="853">$BH$1059</f>
        <v>0</v>
      </c>
      <c r="BS604" s="142">
        <f>Prenoms!$C$7</f>
        <v>169</v>
      </c>
      <c r="BT604" s="170"/>
      <c r="BU604" s="211">
        <f>SUM('Heures et Indemnites'!$ED$23:$EE$23)</f>
        <v>0</v>
      </c>
      <c r="BV604" s="218">
        <f>SUM('Heures et Indemnites'!$ED$6:$EE$23)</f>
        <v>0</v>
      </c>
      <c r="BW604" s="211"/>
      <c r="BX604" s="218"/>
      <c r="MT604" s="369">
        <f t="shared" si="848"/>
        <v>0</v>
      </c>
      <c r="MU604" s="351">
        <f t="shared" si="834"/>
        <v>0</v>
      </c>
      <c r="MV604" s="351">
        <f t="shared" si="835"/>
        <v>0</v>
      </c>
      <c r="MW604" s="351"/>
      <c r="MX604" s="351">
        <f t="shared" si="836"/>
        <v>0</v>
      </c>
      <c r="MY604" s="351"/>
      <c r="MZ604" s="351">
        <f t="shared" si="837"/>
        <v>0</v>
      </c>
      <c r="NA604" s="351"/>
      <c r="NB604" s="351">
        <f t="shared" si="838"/>
        <v>0</v>
      </c>
      <c r="NC604" s="351"/>
      <c r="ND604" s="351">
        <f t="shared" si="839"/>
        <v>0</v>
      </c>
      <c r="NE604" s="351"/>
      <c r="NF604" s="351">
        <f t="shared" si="840"/>
        <v>0</v>
      </c>
      <c r="NG604" s="351"/>
      <c r="NH604" s="351">
        <f t="shared" si="841"/>
        <v>0</v>
      </c>
      <c r="NI604" s="351"/>
      <c r="NJ604" s="351">
        <f t="shared" si="842"/>
        <v>0</v>
      </c>
      <c r="NK604" s="351"/>
      <c r="NL604" s="351">
        <f t="shared" si="849"/>
        <v>0</v>
      </c>
      <c r="NM604" s="352"/>
      <c r="NN604" s="350"/>
      <c r="NR604" s="30">
        <f t="shared" si="843"/>
        <v>0</v>
      </c>
      <c r="NS604" s="30">
        <f t="shared" si="844"/>
        <v>0</v>
      </c>
      <c r="NT604" s="30">
        <f t="shared" si="845"/>
        <v>0</v>
      </c>
    </row>
    <row r="605" spans="1:384" ht="10.199999999999999" customHeight="1">
      <c r="A605" s="25"/>
      <c r="B605" s="337"/>
      <c r="C605" s="335"/>
      <c r="D605" s="15"/>
      <c r="E605" s="318" t="str">
        <f>$E$10</f>
        <v>BRASSERIE</v>
      </c>
      <c r="F605" s="318"/>
      <c r="G605" s="125" t="str">
        <f>IF(MV630=0,"",MV630)</f>
        <v/>
      </c>
      <c r="H605" s="323"/>
      <c r="I605" s="325" t="str">
        <f>Prenoms!$B$8</f>
        <v>dylan</v>
      </c>
      <c r="J605" s="326"/>
      <c r="K605" s="326"/>
      <c r="L605" s="326"/>
      <c r="M605" s="326"/>
      <c r="N605" s="65" t="str">
        <f>IF(NL605&lt;&gt;0,"",IF(Conges!W42=0,"",Conges!W42))</f>
        <v/>
      </c>
      <c r="O605" s="66"/>
      <c r="P605" s="67"/>
      <c r="Q605" s="67"/>
      <c r="R605" s="67"/>
      <c r="S605" s="67"/>
      <c r="T605" s="67"/>
      <c r="U605" s="67"/>
      <c r="V605" s="68"/>
      <c r="W605" s="67"/>
      <c r="X605" s="67"/>
      <c r="Y605" s="67"/>
      <c r="Z605" s="67"/>
      <c r="AA605" s="67"/>
      <c r="AB605" s="67"/>
      <c r="AC605" s="67"/>
      <c r="AD605" s="67"/>
      <c r="AE605" s="66"/>
      <c r="AF605" s="67"/>
      <c r="AG605" s="67"/>
      <c r="AH605" s="67"/>
      <c r="AI605" s="67"/>
      <c r="AJ605" s="68"/>
      <c r="AK605" s="67"/>
      <c r="AL605" s="67"/>
      <c r="AM605" s="67"/>
      <c r="AN605" s="67"/>
      <c r="AO605" s="67"/>
      <c r="AP605" s="67"/>
      <c r="AQ605" s="67"/>
      <c r="AR605" s="67"/>
      <c r="AS605" s="67"/>
      <c r="AT605" s="67"/>
      <c r="AU605" s="66"/>
      <c r="AV605" s="67"/>
      <c r="AW605" s="67"/>
      <c r="AX605" s="67"/>
      <c r="AY605" s="67"/>
      <c r="AZ605" s="67"/>
      <c r="BA605" s="67"/>
      <c r="BB605" s="68"/>
      <c r="BC605" s="69">
        <f>IF(NL605&lt;&gt;0,(IF(Conges!W$42=0,0,3)),0)</f>
        <v>0</v>
      </c>
      <c r="BD605" s="370"/>
      <c r="BE605" s="355">
        <f>IF(OR(Conges!W$42="A",Conges!W$42="V"),Prenoms!L$8,NL605)</f>
        <v>0</v>
      </c>
      <c r="BF605" s="356"/>
      <c r="BG605" s="267"/>
      <c r="BH605" s="268">
        <f t="shared" si="828"/>
        <v>0</v>
      </c>
      <c r="BI605" s="269" t="str">
        <f t="shared" si="829"/>
        <v/>
      </c>
      <c r="BJ605" s="283">
        <v>98.129032258064512</v>
      </c>
      <c r="BK605" s="284">
        <f t="shared" si="846"/>
        <v>-98.129032258064512</v>
      </c>
      <c r="BL605" s="285">
        <f t="shared" si="818"/>
        <v>0</v>
      </c>
      <c r="BM605" s="285">
        <f t="shared" si="819"/>
        <v>0</v>
      </c>
      <c r="BN605" s="285">
        <f>SUM('Heures Pointage'!$FD$23:$FE$23)</f>
        <v>0</v>
      </c>
      <c r="BO605" s="285">
        <f>SUM('Heures et Indemnites'!$FD$23:$FE$23)</f>
        <v>0</v>
      </c>
      <c r="BP605" s="286">
        <f t="shared" si="820"/>
        <v>0</v>
      </c>
      <c r="BQ605" s="286">
        <f>'Heures Pointage'!$GB$23</f>
        <v>0</v>
      </c>
      <c r="BR605" s="287">
        <f t="shared" ref="BR605" si="854">$BH$1060</f>
        <v>0</v>
      </c>
      <c r="BS605" s="143">
        <f>Prenoms!$C$8</f>
        <v>169</v>
      </c>
      <c r="BT605" s="146"/>
      <c r="BU605" s="210">
        <f>SUM('Heures et Indemnites'!$FD$23:$FE$23)</f>
        <v>0</v>
      </c>
      <c r="BV605" s="219">
        <f>SUM('Heures et Indemnites'!$FD$6:$FE$23)</f>
        <v>0</v>
      </c>
      <c r="BW605" s="210"/>
      <c r="BX605" s="219"/>
      <c r="MT605" s="371">
        <f t="shared" si="848"/>
        <v>0</v>
      </c>
      <c r="MU605" s="372">
        <f t="shared" si="834"/>
        <v>0</v>
      </c>
      <c r="MV605" s="372">
        <f t="shared" si="835"/>
        <v>0</v>
      </c>
      <c r="MW605" s="372"/>
      <c r="MX605" s="372">
        <f t="shared" si="836"/>
        <v>0</v>
      </c>
      <c r="MY605" s="372"/>
      <c r="MZ605" s="372">
        <f t="shared" si="837"/>
        <v>0</v>
      </c>
      <c r="NA605" s="372"/>
      <c r="NB605" s="372">
        <f t="shared" si="838"/>
        <v>0</v>
      </c>
      <c r="NC605" s="372"/>
      <c r="ND605" s="372">
        <f t="shared" si="839"/>
        <v>0</v>
      </c>
      <c r="NE605" s="372"/>
      <c r="NF605" s="372">
        <f t="shared" si="840"/>
        <v>0</v>
      </c>
      <c r="NG605" s="372"/>
      <c r="NH605" s="372">
        <f t="shared" si="841"/>
        <v>0</v>
      </c>
      <c r="NI605" s="372"/>
      <c r="NJ605" s="372">
        <f t="shared" si="842"/>
        <v>0</v>
      </c>
      <c r="NK605" s="372"/>
      <c r="NL605" s="372">
        <f t="shared" si="849"/>
        <v>0</v>
      </c>
      <c r="NM605" s="373"/>
      <c r="NN605" s="350"/>
      <c r="NR605" s="30">
        <f t="shared" si="843"/>
        <v>0</v>
      </c>
      <c r="NS605" s="30">
        <f t="shared" si="844"/>
        <v>0</v>
      </c>
      <c r="NT605" s="30">
        <f t="shared" si="845"/>
        <v>0</v>
      </c>
    </row>
    <row r="606" spans="1:384" ht="10.199999999999999" customHeight="1">
      <c r="A606" s="25"/>
      <c r="B606" s="337"/>
      <c r="C606" s="335"/>
      <c r="D606" s="15"/>
      <c r="E606" s="327" t="str">
        <f>$E$11</f>
        <v>MEP</v>
      </c>
      <c r="F606" s="327"/>
      <c r="G606" s="126" t="str">
        <f>IF(MX630=0,"",MX630)</f>
        <v/>
      </c>
      <c r="H606" s="323"/>
      <c r="I606" s="328" t="str">
        <f>Prenoms!$B$9</f>
        <v>mamad</v>
      </c>
      <c r="J606" s="329"/>
      <c r="K606" s="329"/>
      <c r="L606" s="329"/>
      <c r="M606" s="329"/>
      <c r="N606" s="78" t="str">
        <f>IF(NL606&lt;&gt;0,"",IF(Conges!W43=0,"",Conges!W43))</f>
        <v/>
      </c>
      <c r="O606" s="79"/>
      <c r="P606" s="80"/>
      <c r="Q606" s="80"/>
      <c r="R606" s="80"/>
      <c r="S606" s="80"/>
      <c r="T606" s="80"/>
      <c r="U606" s="80"/>
      <c r="V606" s="81"/>
      <c r="W606" s="80"/>
      <c r="X606" s="80"/>
      <c r="Y606" s="80"/>
      <c r="Z606" s="80"/>
      <c r="AA606" s="80"/>
      <c r="AB606" s="80"/>
      <c r="AC606" s="80"/>
      <c r="AD606" s="80"/>
      <c r="AE606" s="79"/>
      <c r="AF606" s="80"/>
      <c r="AG606" s="80"/>
      <c r="AH606" s="80"/>
      <c r="AI606" s="80"/>
      <c r="AJ606" s="81"/>
      <c r="AK606" s="80"/>
      <c r="AL606" s="80"/>
      <c r="AM606" s="80"/>
      <c r="AN606" s="80"/>
      <c r="AO606" s="80"/>
      <c r="AP606" s="80"/>
      <c r="AQ606" s="80"/>
      <c r="AR606" s="80"/>
      <c r="AS606" s="80"/>
      <c r="AT606" s="80"/>
      <c r="AU606" s="79"/>
      <c r="AV606" s="80"/>
      <c r="AW606" s="80"/>
      <c r="AX606" s="80"/>
      <c r="AY606" s="80"/>
      <c r="AZ606" s="80"/>
      <c r="BA606" s="80"/>
      <c r="BB606" s="81"/>
      <c r="BC606" s="82">
        <f>IF(NL606&lt;&gt;0,(IF(Conges!W$43=0,0,3)),0)</f>
        <v>0</v>
      </c>
      <c r="BD606" s="370"/>
      <c r="BE606" s="357">
        <f>IF(OR(Conges!W$43="A",Conges!W$43="V"),Prenoms!L$9,NL606)</f>
        <v>0</v>
      </c>
      <c r="BF606" s="358"/>
      <c r="BG606" s="264"/>
      <c r="BH606" s="265">
        <f t="shared" si="828"/>
        <v>0</v>
      </c>
      <c r="BI606" s="266" t="str">
        <f t="shared" si="829"/>
        <v/>
      </c>
      <c r="BJ606" s="278">
        <v>98.129032258064512</v>
      </c>
      <c r="BK606" s="279">
        <f t="shared" si="846"/>
        <v>-98.129032258064512</v>
      </c>
      <c r="BL606" s="280">
        <f t="shared" si="818"/>
        <v>0</v>
      </c>
      <c r="BM606" s="280">
        <f t="shared" si="819"/>
        <v>0</v>
      </c>
      <c r="BN606" s="280">
        <f>SUM('Heures Pointage'!$GD$23:$GE$23)</f>
        <v>0</v>
      </c>
      <c r="BO606" s="280">
        <f>SUM('Heures et Indemnites'!$GD$23:$GE$23)</f>
        <v>0</v>
      </c>
      <c r="BP606" s="281">
        <f t="shared" si="820"/>
        <v>0</v>
      </c>
      <c r="BQ606" s="281">
        <f>'Heures Pointage'!$HB$23</f>
        <v>0</v>
      </c>
      <c r="BR606" s="282">
        <f t="shared" ref="BR606" si="855">$BH$1061</f>
        <v>0</v>
      </c>
      <c r="BS606" s="142">
        <f>Prenoms!$C$9</f>
        <v>169</v>
      </c>
      <c r="BT606" s="170"/>
      <c r="BU606" s="211">
        <f>SUM('Heures et Indemnites'!$GD$23:$GE$23)</f>
        <v>0</v>
      </c>
      <c r="BV606" s="218">
        <f>SUM('Heures et Indemnites'!$GD$6:$GE$23)</f>
        <v>0</v>
      </c>
      <c r="BW606" s="211"/>
      <c r="BX606" s="218"/>
      <c r="MT606" s="369">
        <f t="shared" si="848"/>
        <v>0</v>
      </c>
      <c r="MU606" s="351">
        <f t="shared" si="834"/>
        <v>0</v>
      </c>
      <c r="MV606" s="351">
        <f t="shared" si="835"/>
        <v>0</v>
      </c>
      <c r="MW606" s="351"/>
      <c r="MX606" s="351">
        <f t="shared" si="836"/>
        <v>0</v>
      </c>
      <c r="MY606" s="351"/>
      <c r="MZ606" s="351">
        <f t="shared" si="837"/>
        <v>0</v>
      </c>
      <c r="NA606" s="351"/>
      <c r="NB606" s="351">
        <f t="shared" si="838"/>
        <v>0</v>
      </c>
      <c r="NC606" s="351"/>
      <c r="ND606" s="351">
        <f t="shared" si="839"/>
        <v>0</v>
      </c>
      <c r="NE606" s="351"/>
      <c r="NF606" s="351">
        <f t="shared" si="840"/>
        <v>0</v>
      </c>
      <c r="NG606" s="351"/>
      <c r="NH606" s="351">
        <f t="shared" si="841"/>
        <v>0</v>
      </c>
      <c r="NI606" s="351"/>
      <c r="NJ606" s="351">
        <f t="shared" si="842"/>
        <v>0</v>
      </c>
      <c r="NK606" s="351"/>
      <c r="NL606" s="351">
        <f t="shared" si="849"/>
        <v>0</v>
      </c>
      <c r="NM606" s="352"/>
      <c r="NN606" s="350"/>
      <c r="NR606" s="30">
        <f t="shared" si="843"/>
        <v>0</v>
      </c>
      <c r="NS606" s="30">
        <f t="shared" si="844"/>
        <v>0</v>
      </c>
      <c r="NT606" s="30">
        <f t="shared" si="845"/>
        <v>0</v>
      </c>
    </row>
    <row r="607" spans="1:384" ht="10.199999999999999" customHeight="1">
      <c r="A607" s="25"/>
      <c r="B607" s="337"/>
      <c r="C607" s="335"/>
      <c r="D607" s="15"/>
      <c r="E607" s="348" t="str">
        <f>$E$12</f>
        <v>Renfort</v>
      </c>
      <c r="F607" s="348"/>
      <c r="G607" s="127" t="str">
        <f>IF(MZ630=0,"",MZ630)</f>
        <v/>
      </c>
      <c r="H607" s="323"/>
      <c r="I607" s="325" t="str">
        <f>Prenoms!$B$10</f>
        <v>erwan</v>
      </c>
      <c r="J607" s="326"/>
      <c r="K607" s="326"/>
      <c r="L607" s="326"/>
      <c r="M607" s="326"/>
      <c r="N607" s="65" t="str">
        <f>IF(NL607&lt;&gt;0,"",IF(Conges!W44=0,"",Conges!W44))</f>
        <v/>
      </c>
      <c r="O607" s="66"/>
      <c r="P607" s="67"/>
      <c r="Q607" s="67"/>
      <c r="R607" s="67"/>
      <c r="S607" s="67"/>
      <c r="T607" s="67"/>
      <c r="U607" s="67"/>
      <c r="V607" s="68"/>
      <c r="W607" s="67"/>
      <c r="X607" s="67"/>
      <c r="Y607" s="67"/>
      <c r="Z607" s="67"/>
      <c r="AA607" s="67"/>
      <c r="AB607" s="67"/>
      <c r="AC607" s="67"/>
      <c r="AD607" s="67"/>
      <c r="AE607" s="66"/>
      <c r="AF607" s="67"/>
      <c r="AG607" s="67"/>
      <c r="AH607" s="67"/>
      <c r="AI607" s="67"/>
      <c r="AJ607" s="68"/>
      <c r="AK607" s="67"/>
      <c r="AL607" s="67"/>
      <c r="AM607" s="67"/>
      <c r="AN607" s="67"/>
      <c r="AO607" s="67"/>
      <c r="AP607" s="67"/>
      <c r="AQ607" s="67"/>
      <c r="AR607" s="67"/>
      <c r="AS607" s="67"/>
      <c r="AT607" s="67"/>
      <c r="AU607" s="66"/>
      <c r="AV607" s="67"/>
      <c r="AW607" s="67"/>
      <c r="AX607" s="67"/>
      <c r="AY607" s="67"/>
      <c r="AZ607" s="67"/>
      <c r="BA607" s="67"/>
      <c r="BB607" s="68"/>
      <c r="BC607" s="69">
        <f>IF(NL607&lt;&gt;0,(IF(Conges!W$44=0,0,3)),0)</f>
        <v>0</v>
      </c>
      <c r="BD607" s="370"/>
      <c r="BE607" s="355">
        <f>IF(OR(Conges!W$44="A",Conges!W$44="V"),Prenoms!L$10,NL607)</f>
        <v>0</v>
      </c>
      <c r="BF607" s="356"/>
      <c r="BG607" s="267"/>
      <c r="BH607" s="268">
        <f t="shared" si="828"/>
        <v>0</v>
      </c>
      <c r="BI607" s="269" t="str">
        <f t="shared" si="829"/>
        <v/>
      </c>
      <c r="BJ607" s="283">
        <v>98.129032258064512</v>
      </c>
      <c r="BK607" s="284">
        <f t="shared" si="846"/>
        <v>-98.129032258064512</v>
      </c>
      <c r="BL607" s="285">
        <f t="shared" si="818"/>
        <v>0</v>
      </c>
      <c r="BM607" s="285">
        <f t="shared" si="819"/>
        <v>0</v>
      </c>
      <c r="BN607" s="285">
        <f>SUM('Heures Pointage'!$HD$23:$HE$23)</f>
        <v>0</v>
      </c>
      <c r="BO607" s="285">
        <f>SUM('Heures et Indemnites'!$HD$23:$HE$23)</f>
        <v>0</v>
      </c>
      <c r="BP607" s="286">
        <f t="shared" si="820"/>
        <v>0</v>
      </c>
      <c r="BQ607" s="286">
        <f>'Heures Pointage'!$IB$23</f>
        <v>0</v>
      </c>
      <c r="BR607" s="287">
        <f t="shared" ref="BR607" si="856">$BH$1062</f>
        <v>0</v>
      </c>
      <c r="BS607" s="143">
        <f>Prenoms!$C$10</f>
        <v>169</v>
      </c>
      <c r="BT607" s="146"/>
      <c r="BU607" s="210">
        <f>SUM('Heures et Indemnites'!$HD$23:$HE$23)</f>
        <v>0</v>
      </c>
      <c r="BV607" s="219">
        <f>SUM('Heures et Indemnites'!$HD$6:$HE$23)</f>
        <v>0</v>
      </c>
      <c r="BW607" s="210"/>
      <c r="BX607" s="219"/>
      <c r="MT607" s="371">
        <f t="shared" si="848"/>
        <v>0</v>
      </c>
      <c r="MU607" s="372">
        <f t="shared" si="834"/>
        <v>0</v>
      </c>
      <c r="MV607" s="372">
        <f t="shared" si="835"/>
        <v>0</v>
      </c>
      <c r="MW607" s="372"/>
      <c r="MX607" s="372">
        <f t="shared" si="836"/>
        <v>0</v>
      </c>
      <c r="MY607" s="372"/>
      <c r="MZ607" s="372">
        <f t="shared" si="837"/>
        <v>0</v>
      </c>
      <c r="NA607" s="372"/>
      <c r="NB607" s="372">
        <f t="shared" si="838"/>
        <v>0</v>
      </c>
      <c r="NC607" s="372"/>
      <c r="ND607" s="372">
        <f t="shared" si="839"/>
        <v>0</v>
      </c>
      <c r="NE607" s="372"/>
      <c r="NF607" s="372">
        <f t="shared" si="840"/>
        <v>0</v>
      </c>
      <c r="NG607" s="372"/>
      <c r="NH607" s="372">
        <f t="shared" si="841"/>
        <v>0</v>
      </c>
      <c r="NI607" s="372"/>
      <c r="NJ607" s="372">
        <f t="shared" si="842"/>
        <v>0</v>
      </c>
      <c r="NK607" s="372"/>
      <c r="NL607" s="372">
        <f t="shared" si="849"/>
        <v>0</v>
      </c>
      <c r="NM607" s="373"/>
      <c r="NN607" s="350"/>
      <c r="NR607" s="30">
        <f t="shared" si="843"/>
        <v>0</v>
      </c>
      <c r="NS607" s="30">
        <f t="shared" si="844"/>
        <v>0</v>
      </c>
      <c r="NT607" s="30">
        <f t="shared" si="845"/>
        <v>0</v>
      </c>
    </row>
    <row r="608" spans="1:384" ht="10.199999999999999" customHeight="1">
      <c r="A608" s="25"/>
      <c r="B608" s="337"/>
      <c r="C608" s="335"/>
      <c r="D608" s="15"/>
      <c r="E608" s="317" t="str">
        <f>$E$13</f>
        <v>CHEF</v>
      </c>
      <c r="F608" s="317"/>
      <c r="G608" s="128" t="str">
        <f>IF(NB630=0,"",NB630)</f>
        <v/>
      </c>
      <c r="H608" s="323"/>
      <c r="I608" s="328" t="str">
        <f>Prenoms!$B$11</f>
        <v>adrien</v>
      </c>
      <c r="J608" s="329"/>
      <c r="K608" s="329"/>
      <c r="L608" s="329"/>
      <c r="M608" s="329"/>
      <c r="N608" s="78" t="str">
        <f>IF(NL608&lt;&gt;0,"",IF(Conges!W45=0,"",Conges!W45))</f>
        <v/>
      </c>
      <c r="O608" s="79"/>
      <c r="P608" s="80"/>
      <c r="Q608" s="80"/>
      <c r="R608" s="80"/>
      <c r="S608" s="80"/>
      <c r="T608" s="80"/>
      <c r="U608" s="80"/>
      <c r="V608" s="81"/>
      <c r="W608" s="80"/>
      <c r="X608" s="80"/>
      <c r="Y608" s="80"/>
      <c r="Z608" s="80"/>
      <c r="AA608" s="80"/>
      <c r="AB608" s="80"/>
      <c r="AC608" s="80"/>
      <c r="AD608" s="80"/>
      <c r="AE608" s="79"/>
      <c r="AF608" s="80"/>
      <c r="AG608" s="80"/>
      <c r="AH608" s="80"/>
      <c r="AI608" s="80"/>
      <c r="AJ608" s="81"/>
      <c r="AK608" s="80"/>
      <c r="AL608" s="80"/>
      <c r="AM608" s="80"/>
      <c r="AN608" s="80"/>
      <c r="AO608" s="80"/>
      <c r="AP608" s="80"/>
      <c r="AQ608" s="80"/>
      <c r="AR608" s="80"/>
      <c r="AS608" s="80"/>
      <c r="AT608" s="80"/>
      <c r="AU608" s="79"/>
      <c r="AV608" s="80"/>
      <c r="AW608" s="80"/>
      <c r="AX608" s="80"/>
      <c r="AY608" s="80"/>
      <c r="AZ608" s="80"/>
      <c r="BA608" s="80"/>
      <c r="BB608" s="81"/>
      <c r="BC608" s="82">
        <f>IF(NL608&lt;&gt;0,(IF(Conges!W$45=0,0,3)),0)</f>
        <v>0</v>
      </c>
      <c r="BD608" s="370"/>
      <c r="BE608" s="357">
        <f>IF(OR(Conges!W$45="A",Conges!W$45="V"),Prenoms!L$11,NL608)</f>
        <v>0</v>
      </c>
      <c r="BF608" s="358"/>
      <c r="BG608" s="264"/>
      <c r="BH608" s="265">
        <f t="shared" si="828"/>
        <v>0</v>
      </c>
      <c r="BI608" s="266" t="str">
        <f t="shared" si="829"/>
        <v/>
      </c>
      <c r="BJ608" s="278">
        <v>98.129032258064512</v>
      </c>
      <c r="BK608" s="279">
        <f t="shared" si="846"/>
        <v>-98.129032258064512</v>
      </c>
      <c r="BL608" s="280">
        <f t="shared" si="818"/>
        <v>0</v>
      </c>
      <c r="BM608" s="280">
        <f t="shared" si="819"/>
        <v>0</v>
      </c>
      <c r="BN608" s="280">
        <f>SUM('Heures Pointage'!$ID$23:$IE$23)</f>
        <v>0</v>
      </c>
      <c r="BO608" s="280">
        <f>SUM('Heures et Indemnites'!$ID$23:$IE$23)</f>
        <v>0</v>
      </c>
      <c r="BP608" s="281">
        <f t="shared" si="820"/>
        <v>0</v>
      </c>
      <c r="BQ608" s="281">
        <f>'Heures Pointage'!$JB$23</f>
        <v>0</v>
      </c>
      <c r="BR608" s="282">
        <f t="shared" ref="BR608" si="857">$BH$1063</f>
        <v>0</v>
      </c>
      <c r="BS608" s="142">
        <f>Prenoms!$C$11</f>
        <v>169</v>
      </c>
      <c r="BT608" s="170"/>
      <c r="BU608" s="211">
        <f>SUM('Heures et Indemnites'!$ID$23:$IE$23)</f>
        <v>0</v>
      </c>
      <c r="BV608" s="218">
        <f>SUM('Heures et Indemnites'!$ID$6:$IE$23)</f>
        <v>0</v>
      </c>
      <c r="BW608" s="211"/>
      <c r="BX608" s="218"/>
      <c r="MT608" s="369">
        <f t="shared" si="848"/>
        <v>0</v>
      </c>
      <c r="MU608" s="351">
        <f t="shared" si="834"/>
        <v>0</v>
      </c>
      <c r="MV608" s="351">
        <f t="shared" si="835"/>
        <v>0</v>
      </c>
      <c r="MW608" s="351"/>
      <c r="MX608" s="351">
        <f t="shared" si="836"/>
        <v>0</v>
      </c>
      <c r="MY608" s="351"/>
      <c r="MZ608" s="351">
        <f t="shared" si="837"/>
        <v>0</v>
      </c>
      <c r="NA608" s="351"/>
      <c r="NB608" s="351">
        <f t="shared" si="838"/>
        <v>0</v>
      </c>
      <c r="NC608" s="351"/>
      <c r="ND608" s="351">
        <f t="shared" si="839"/>
        <v>0</v>
      </c>
      <c r="NE608" s="351"/>
      <c r="NF608" s="351">
        <f t="shared" si="840"/>
        <v>0</v>
      </c>
      <c r="NG608" s="351"/>
      <c r="NH608" s="351">
        <f t="shared" si="841"/>
        <v>0</v>
      </c>
      <c r="NI608" s="351"/>
      <c r="NJ608" s="351">
        <f t="shared" si="842"/>
        <v>0</v>
      </c>
      <c r="NK608" s="351"/>
      <c r="NL608" s="351">
        <f t="shared" si="849"/>
        <v>0</v>
      </c>
      <c r="NM608" s="352"/>
      <c r="NN608" s="350"/>
      <c r="NR608" s="30">
        <f t="shared" si="843"/>
        <v>0</v>
      </c>
      <c r="NS608" s="30">
        <f t="shared" si="844"/>
        <v>0</v>
      </c>
      <c r="NT608" s="30">
        <f t="shared" si="845"/>
        <v>0</v>
      </c>
    </row>
    <row r="609" spans="1:384" ht="10.199999999999999" customHeight="1">
      <c r="A609" s="25"/>
      <c r="B609" s="337"/>
      <c r="C609" s="335"/>
      <c r="D609" s="15"/>
      <c r="E609" s="319" t="str">
        <f>$E$14</f>
        <v>MENAGE</v>
      </c>
      <c r="F609" s="319"/>
      <c r="G609" s="129" t="str">
        <f>IF(ND630=0,"",ND630)</f>
        <v/>
      </c>
      <c r="H609" s="323"/>
      <c r="I609" s="325" t="str">
        <f>Prenoms!$B$12</f>
        <v>soren</v>
      </c>
      <c r="J609" s="326"/>
      <c r="K609" s="326"/>
      <c r="L609" s="326"/>
      <c r="M609" s="326"/>
      <c r="N609" s="65" t="str">
        <f>IF(NL609&lt;&gt;0,"",IF(Conges!W46=0,"",Conges!W46))</f>
        <v/>
      </c>
      <c r="O609" s="66"/>
      <c r="P609" s="67"/>
      <c r="Q609" s="67"/>
      <c r="R609" s="67"/>
      <c r="S609" s="67"/>
      <c r="T609" s="67"/>
      <c r="U609" s="67"/>
      <c r="V609" s="68"/>
      <c r="W609" s="67"/>
      <c r="X609" s="67"/>
      <c r="Y609" s="67"/>
      <c r="Z609" s="67"/>
      <c r="AA609" s="67"/>
      <c r="AB609" s="67"/>
      <c r="AC609" s="67"/>
      <c r="AD609" s="67"/>
      <c r="AE609" s="66"/>
      <c r="AF609" s="67"/>
      <c r="AG609" s="67"/>
      <c r="AH609" s="67"/>
      <c r="AI609" s="67"/>
      <c r="AJ609" s="68"/>
      <c r="AK609" s="67"/>
      <c r="AL609" s="67"/>
      <c r="AM609" s="67"/>
      <c r="AN609" s="67"/>
      <c r="AO609" s="67"/>
      <c r="AP609" s="67"/>
      <c r="AQ609" s="67"/>
      <c r="AR609" s="67"/>
      <c r="AS609" s="67"/>
      <c r="AT609" s="67"/>
      <c r="AU609" s="66"/>
      <c r="AV609" s="67"/>
      <c r="AW609" s="67"/>
      <c r="AX609" s="67"/>
      <c r="AY609" s="67"/>
      <c r="AZ609" s="67"/>
      <c r="BA609" s="67"/>
      <c r="BB609" s="68"/>
      <c r="BC609" s="69">
        <f>IF(NL609&lt;&gt;0,(IF(Conges!W$46=0,0,3)),0)</f>
        <v>0</v>
      </c>
      <c r="BD609" s="370"/>
      <c r="BE609" s="355">
        <f>IF(OR(Conges!W$46="A",Conges!W$46="V"),Prenoms!L$12,NL609)</f>
        <v>0</v>
      </c>
      <c r="BF609" s="356"/>
      <c r="BG609" s="267"/>
      <c r="BH609" s="268">
        <f t="shared" si="828"/>
        <v>0</v>
      </c>
      <c r="BI609" s="269" t="str">
        <f t="shared" si="829"/>
        <v/>
      </c>
      <c r="BJ609" s="283">
        <v>98.129032258064512</v>
      </c>
      <c r="BK609" s="284">
        <f t="shared" si="846"/>
        <v>-98.129032258064512</v>
      </c>
      <c r="BL609" s="285">
        <f t="shared" si="818"/>
        <v>0</v>
      </c>
      <c r="BM609" s="285">
        <f t="shared" si="819"/>
        <v>0</v>
      </c>
      <c r="BN609" s="285">
        <f>SUM('Heures Pointage'!$JD$23:$JE$23)</f>
        <v>0</v>
      </c>
      <c r="BO609" s="285">
        <f>SUM('Heures et Indemnites'!$JD$23:$JE$23)</f>
        <v>0</v>
      </c>
      <c r="BP609" s="286">
        <f t="shared" si="820"/>
        <v>0</v>
      </c>
      <c r="BQ609" s="286">
        <f>'Heures Pointage'!$KB$23</f>
        <v>0</v>
      </c>
      <c r="BR609" s="287">
        <f t="shared" ref="BR609" si="858">$BH$1064</f>
        <v>0</v>
      </c>
      <c r="BS609" s="143">
        <f>Prenoms!$C$12</f>
        <v>169</v>
      </c>
      <c r="BT609" s="146"/>
      <c r="BU609" s="210">
        <f>SUM('Heures et Indemnites'!$JD$23:$JE$23)</f>
        <v>0</v>
      </c>
      <c r="BV609" s="219">
        <f>SUM('Heures et Indemnites'!$JD$6:$JE$23)</f>
        <v>0</v>
      </c>
      <c r="BW609" s="210"/>
      <c r="BX609" s="219"/>
      <c r="MT609" s="371">
        <f t="shared" si="848"/>
        <v>0</v>
      </c>
      <c r="MU609" s="372">
        <f t="shared" si="834"/>
        <v>0</v>
      </c>
      <c r="MV609" s="372">
        <f t="shared" si="835"/>
        <v>0</v>
      </c>
      <c r="MW609" s="372"/>
      <c r="MX609" s="372">
        <f t="shared" si="836"/>
        <v>0</v>
      </c>
      <c r="MY609" s="372"/>
      <c r="MZ609" s="372">
        <f t="shared" si="837"/>
        <v>0</v>
      </c>
      <c r="NA609" s="372"/>
      <c r="NB609" s="372">
        <f t="shared" si="838"/>
        <v>0</v>
      </c>
      <c r="NC609" s="372"/>
      <c r="ND609" s="372">
        <f t="shared" si="839"/>
        <v>0</v>
      </c>
      <c r="NE609" s="372"/>
      <c r="NF609" s="372">
        <f t="shared" si="840"/>
        <v>0</v>
      </c>
      <c r="NG609" s="372"/>
      <c r="NH609" s="372">
        <f t="shared" si="841"/>
        <v>0</v>
      </c>
      <c r="NI609" s="372"/>
      <c r="NJ609" s="372">
        <f t="shared" si="842"/>
        <v>0</v>
      </c>
      <c r="NK609" s="372"/>
      <c r="NL609" s="372">
        <f t="shared" si="849"/>
        <v>0</v>
      </c>
      <c r="NM609" s="373"/>
      <c r="NN609" s="350"/>
      <c r="NR609" s="30">
        <f t="shared" si="843"/>
        <v>0</v>
      </c>
      <c r="NS609" s="30">
        <f t="shared" si="844"/>
        <v>0</v>
      </c>
      <c r="NT609" s="30">
        <f t="shared" si="845"/>
        <v>0</v>
      </c>
    </row>
    <row r="610" spans="1:384" ht="10.199999999999999" customHeight="1">
      <c r="A610" s="25"/>
      <c r="B610" s="337"/>
      <c r="C610" s="335"/>
      <c r="D610" s="15"/>
      <c r="E610" s="347">
        <f>$E$15</f>
        <v>0</v>
      </c>
      <c r="F610" s="347"/>
      <c r="G610" s="130" t="str">
        <f>IF(NF630=0,"",NF630)</f>
        <v/>
      </c>
      <c r="H610" s="323"/>
      <c r="I610" s="328" t="str">
        <f>Prenoms!$B$13</f>
        <v>stage 1</v>
      </c>
      <c r="J610" s="329"/>
      <c r="K610" s="329"/>
      <c r="L610" s="329"/>
      <c r="M610" s="329"/>
      <c r="N610" s="78" t="str">
        <f>IF(NL610&lt;&gt;0,"",IF(Conges!W47=0,"",Conges!W47))</f>
        <v/>
      </c>
      <c r="O610" s="79"/>
      <c r="P610" s="80"/>
      <c r="Q610" s="80"/>
      <c r="R610" s="80"/>
      <c r="S610" s="80"/>
      <c r="T610" s="80"/>
      <c r="U610" s="80"/>
      <c r="V610" s="81"/>
      <c r="W610" s="80"/>
      <c r="X610" s="80"/>
      <c r="Y610" s="80"/>
      <c r="Z610" s="80"/>
      <c r="AA610" s="80"/>
      <c r="AB610" s="80"/>
      <c r="AC610" s="80"/>
      <c r="AD610" s="80"/>
      <c r="AE610" s="79"/>
      <c r="AF610" s="80"/>
      <c r="AG610" s="80"/>
      <c r="AH610" s="80"/>
      <c r="AI610" s="80"/>
      <c r="AJ610" s="81"/>
      <c r="AK610" s="80"/>
      <c r="AL610" s="80"/>
      <c r="AM610" s="80"/>
      <c r="AN610" s="80"/>
      <c r="AO610" s="80"/>
      <c r="AP610" s="80"/>
      <c r="AQ610" s="80"/>
      <c r="AR610" s="80"/>
      <c r="AS610" s="80"/>
      <c r="AT610" s="80"/>
      <c r="AU610" s="79"/>
      <c r="AV610" s="80"/>
      <c r="AW610" s="80"/>
      <c r="AX610" s="80"/>
      <c r="AY610" s="80"/>
      <c r="AZ610" s="80"/>
      <c r="BA610" s="80"/>
      <c r="BB610" s="81"/>
      <c r="BC610" s="82">
        <f>IF(NL610&lt;&gt;0,(IF(Conges!W$47=0,0,3)),0)</f>
        <v>0</v>
      </c>
      <c r="BD610" s="370"/>
      <c r="BE610" s="357">
        <f>IF(OR(Conges!W$47="A",Conges!W$47="V"),Prenoms!L$13,NL610)</f>
        <v>0</v>
      </c>
      <c r="BF610" s="358"/>
      <c r="BG610" s="264"/>
      <c r="BH610" s="265">
        <f t="shared" si="828"/>
        <v>0</v>
      </c>
      <c r="BI610" s="266" t="str">
        <f t="shared" si="829"/>
        <v/>
      </c>
      <c r="BJ610" s="278">
        <v>40.645161290322584</v>
      </c>
      <c r="BK610" s="279">
        <f t="shared" si="846"/>
        <v>-40.645161290322584</v>
      </c>
      <c r="BL610" s="280">
        <f t="shared" si="818"/>
        <v>0</v>
      </c>
      <c r="BM610" s="280">
        <f t="shared" si="819"/>
        <v>0</v>
      </c>
      <c r="BN610" s="280">
        <f>SUM('Heures Pointage'!$KD$23:$KE$23)</f>
        <v>0</v>
      </c>
      <c r="BO610" s="280">
        <f>SUM('Heures et Indemnites'!$KD$23:$KE$23)</f>
        <v>0</v>
      </c>
      <c r="BP610" s="281">
        <f t="shared" si="820"/>
        <v>0</v>
      </c>
      <c r="BQ610" s="281">
        <f>'Heures Pointage'!$LB$23</f>
        <v>0</v>
      </c>
      <c r="BR610" s="282">
        <f t="shared" ref="BR610" si="859">$BH$1065</f>
        <v>0</v>
      </c>
      <c r="BS610" s="142">
        <f>Prenoms!$C$13</f>
        <v>70</v>
      </c>
      <c r="BT610" s="170"/>
      <c r="BU610" s="211">
        <f>SUM('Heures et Indemnites'!$KD$23:$KE$23)</f>
        <v>0</v>
      </c>
      <c r="BV610" s="218">
        <f>SUM('Heures et Indemnites'!$KD$6:$KE$23)</f>
        <v>0</v>
      </c>
      <c r="BW610" s="211"/>
      <c r="BX610" s="218"/>
      <c r="MT610" s="369">
        <f t="shared" si="848"/>
        <v>0</v>
      </c>
      <c r="MU610" s="351">
        <f t="shared" si="834"/>
        <v>0</v>
      </c>
      <c r="MV610" s="351">
        <f t="shared" si="835"/>
        <v>0</v>
      </c>
      <c r="MW610" s="351"/>
      <c r="MX610" s="351">
        <f t="shared" si="836"/>
        <v>0</v>
      </c>
      <c r="MY610" s="351"/>
      <c r="MZ610" s="351">
        <f t="shared" si="837"/>
        <v>0</v>
      </c>
      <c r="NA610" s="351"/>
      <c r="NB610" s="351">
        <f t="shared" si="838"/>
        <v>0</v>
      </c>
      <c r="NC610" s="351"/>
      <c r="ND610" s="351">
        <f t="shared" si="839"/>
        <v>0</v>
      </c>
      <c r="NE610" s="351"/>
      <c r="NF610" s="351">
        <f t="shared" si="840"/>
        <v>0</v>
      </c>
      <c r="NG610" s="351"/>
      <c r="NH610" s="351">
        <f t="shared" si="841"/>
        <v>0</v>
      </c>
      <c r="NI610" s="351"/>
      <c r="NJ610" s="351">
        <f t="shared" si="842"/>
        <v>0</v>
      </c>
      <c r="NK610" s="351"/>
      <c r="NL610" s="351">
        <f t="shared" si="849"/>
        <v>0</v>
      </c>
      <c r="NM610" s="352"/>
      <c r="NN610" s="350"/>
      <c r="NR610" s="30">
        <f t="shared" si="843"/>
        <v>0</v>
      </c>
      <c r="NS610" s="30">
        <f t="shared" si="844"/>
        <v>0</v>
      </c>
      <c r="NT610" s="30">
        <f t="shared" si="845"/>
        <v>0</v>
      </c>
    </row>
    <row r="611" spans="1:384" ht="10.199999999999999" customHeight="1">
      <c r="A611" s="25"/>
      <c r="B611" s="337"/>
      <c r="C611" s="335"/>
      <c r="D611" s="15"/>
      <c r="E611" s="330" t="str">
        <f>$E$16</f>
        <v>Cave</v>
      </c>
      <c r="F611" s="330"/>
      <c r="G611" s="132" t="str">
        <f>IF(NH630=0,"",NH630)</f>
        <v/>
      </c>
      <c r="H611" s="323"/>
      <c r="I611" s="325">
        <f>Prenoms!$B$14</f>
        <v>0</v>
      </c>
      <c r="J611" s="326"/>
      <c r="K611" s="326"/>
      <c r="L611" s="326"/>
      <c r="M611" s="326"/>
      <c r="N611" s="65" t="str">
        <f>IF(NL611&lt;&gt;0,"",IF(Conges!W48=0,"",Conges!W48))</f>
        <v/>
      </c>
      <c r="O611" s="66"/>
      <c r="P611" s="67"/>
      <c r="Q611" s="67"/>
      <c r="R611" s="67"/>
      <c r="S611" s="67"/>
      <c r="T611" s="67"/>
      <c r="U611" s="67"/>
      <c r="V611" s="68"/>
      <c r="W611" s="66"/>
      <c r="X611" s="67"/>
      <c r="Y611" s="67"/>
      <c r="Z611" s="67"/>
      <c r="AA611" s="67"/>
      <c r="AB611" s="67"/>
      <c r="AC611" s="67"/>
      <c r="AD611" s="68"/>
      <c r="AE611" s="66"/>
      <c r="AF611" s="67"/>
      <c r="AG611" s="67"/>
      <c r="AH611" s="67"/>
      <c r="AI611" s="67"/>
      <c r="AJ611" s="68"/>
      <c r="AK611" s="66"/>
      <c r="AL611" s="67"/>
      <c r="AM611" s="67"/>
      <c r="AN611" s="67"/>
      <c r="AO611" s="67"/>
      <c r="AP611" s="67"/>
      <c r="AQ611" s="67"/>
      <c r="AR611" s="67"/>
      <c r="AS611" s="67"/>
      <c r="AT611" s="68"/>
      <c r="AU611" s="66"/>
      <c r="AV611" s="67"/>
      <c r="AW611" s="67"/>
      <c r="AX611" s="67"/>
      <c r="AY611" s="67"/>
      <c r="AZ611" s="67"/>
      <c r="BA611" s="67"/>
      <c r="BB611" s="68"/>
      <c r="BC611" s="69">
        <f>IF(NL611&lt;&gt;0,(IF(Conges!W$48=0,0,3)),0)</f>
        <v>0</v>
      </c>
      <c r="BD611" s="370"/>
      <c r="BE611" s="355">
        <f>IF(OR(Conges!W$48="A",Conges!W$48="V"),Prenoms!L$14,NL611)</f>
        <v>0</v>
      </c>
      <c r="BF611" s="356"/>
      <c r="BG611" s="267"/>
      <c r="BH611" s="268">
        <f t="shared" si="828"/>
        <v>0</v>
      </c>
      <c r="BI611" s="269" t="str">
        <f t="shared" si="829"/>
        <v/>
      </c>
      <c r="BJ611" s="283">
        <v>0</v>
      </c>
      <c r="BK611" s="284">
        <f t="shared" si="846"/>
        <v>0</v>
      </c>
      <c r="BL611" s="285">
        <f t="shared" si="818"/>
        <v>0</v>
      </c>
      <c r="BM611" s="285">
        <f t="shared" si="819"/>
        <v>0</v>
      </c>
      <c r="BN611" s="285">
        <f>SUM('Heures Pointage'!$LD$23:$LE$23)</f>
        <v>0</v>
      </c>
      <c r="BO611" s="285">
        <f>SUM('Heures et Indemnites'!$LD$23:$LE$23)</f>
        <v>0</v>
      </c>
      <c r="BP611" s="286">
        <f t="shared" si="820"/>
        <v>0</v>
      </c>
      <c r="BQ611" s="286">
        <f>'Heures Pointage'!$MB$23</f>
        <v>0</v>
      </c>
      <c r="BR611" s="287">
        <f t="shared" ref="BR611" si="860">$BH$1066</f>
        <v>0</v>
      </c>
      <c r="BS611" s="143">
        <f>Prenoms!$C$14</f>
        <v>0</v>
      </c>
      <c r="BT611" s="146"/>
      <c r="BU611" s="210">
        <f>SUM('Heures et Indemnites'!$LD$23:$LE$23)</f>
        <v>0</v>
      </c>
      <c r="BV611" s="219">
        <f>SUM('Heures et Indemnites'!$LD$6:$LE$23)</f>
        <v>0</v>
      </c>
      <c r="BW611" s="210"/>
      <c r="BX611" s="219"/>
      <c r="MT611" s="371">
        <f t="shared" si="848"/>
        <v>0</v>
      </c>
      <c r="MU611" s="372">
        <f t="shared" si="834"/>
        <v>0</v>
      </c>
      <c r="MV611" s="372">
        <f t="shared" si="835"/>
        <v>0</v>
      </c>
      <c r="MW611" s="372"/>
      <c r="MX611" s="372">
        <f t="shared" si="836"/>
        <v>0</v>
      </c>
      <c r="MY611" s="372"/>
      <c r="MZ611" s="372">
        <f t="shared" si="837"/>
        <v>0</v>
      </c>
      <c r="NA611" s="372"/>
      <c r="NB611" s="372">
        <f t="shared" si="838"/>
        <v>0</v>
      </c>
      <c r="NC611" s="372"/>
      <c r="ND611" s="372">
        <f t="shared" si="839"/>
        <v>0</v>
      </c>
      <c r="NE611" s="372"/>
      <c r="NF611" s="372">
        <f t="shared" si="840"/>
        <v>0</v>
      </c>
      <c r="NG611" s="372"/>
      <c r="NH611" s="372">
        <f t="shared" si="841"/>
        <v>0</v>
      </c>
      <c r="NI611" s="372"/>
      <c r="NJ611" s="372">
        <f t="shared" si="842"/>
        <v>0</v>
      </c>
      <c r="NK611" s="372"/>
      <c r="NL611" s="372">
        <f t="shared" si="849"/>
        <v>0</v>
      </c>
      <c r="NM611" s="373"/>
      <c r="NN611" s="350"/>
      <c r="NR611" s="30">
        <f t="shared" si="843"/>
        <v>0</v>
      </c>
      <c r="NS611" s="30">
        <f t="shared" si="844"/>
        <v>0</v>
      </c>
      <c r="NT611" s="30">
        <f t="shared" si="845"/>
        <v>0</v>
      </c>
    </row>
    <row r="612" spans="1:384" ht="10.199999999999999" customHeight="1">
      <c r="A612" s="25"/>
      <c r="B612" s="337"/>
      <c r="C612" s="335"/>
      <c r="D612" s="15"/>
      <c r="E612" s="331" t="str">
        <f>$E$17</f>
        <v>STAGE</v>
      </c>
      <c r="F612" s="331"/>
      <c r="G612" s="133" t="str">
        <f>IF(NJ630=0,"",NJ630)</f>
        <v/>
      </c>
      <c r="H612" s="323"/>
      <c r="I612" s="328">
        <f>Prenoms!$B$15</f>
        <v>0</v>
      </c>
      <c r="J612" s="329"/>
      <c r="K612" s="329"/>
      <c r="L612" s="329"/>
      <c r="M612" s="329"/>
      <c r="N612" s="78" t="str">
        <f>IF(NL612&lt;&gt;0,"",IF(Conges!W49=0,"",Conges!W49))</f>
        <v/>
      </c>
      <c r="O612" s="79"/>
      <c r="P612" s="80"/>
      <c r="Q612" s="80"/>
      <c r="R612" s="80"/>
      <c r="S612" s="80"/>
      <c r="T612" s="80"/>
      <c r="U612" s="80"/>
      <c r="V612" s="81"/>
      <c r="W612" s="79"/>
      <c r="X612" s="80"/>
      <c r="Y612" s="80"/>
      <c r="Z612" s="80"/>
      <c r="AA612" s="80"/>
      <c r="AB612" s="80"/>
      <c r="AC612" s="80"/>
      <c r="AD612" s="81"/>
      <c r="AE612" s="79"/>
      <c r="AF612" s="80"/>
      <c r="AG612" s="80"/>
      <c r="AH612" s="80"/>
      <c r="AI612" s="80"/>
      <c r="AJ612" s="81"/>
      <c r="AK612" s="79"/>
      <c r="AL612" s="80"/>
      <c r="AM612" s="80"/>
      <c r="AN612" s="80"/>
      <c r="AO612" s="80"/>
      <c r="AP612" s="80"/>
      <c r="AQ612" s="80"/>
      <c r="AR612" s="80"/>
      <c r="AS612" s="80"/>
      <c r="AT612" s="81"/>
      <c r="AU612" s="79"/>
      <c r="AV612" s="80"/>
      <c r="AW612" s="80"/>
      <c r="AX612" s="80"/>
      <c r="AY612" s="80"/>
      <c r="AZ612" s="80"/>
      <c r="BA612" s="80"/>
      <c r="BB612" s="81"/>
      <c r="BC612" s="82">
        <f>IF(NL612&lt;&gt;0,(IF(Conges!W$49=0,0,3)),0)</f>
        <v>0</v>
      </c>
      <c r="BD612" s="370"/>
      <c r="BE612" s="357">
        <f>IF(OR(Conges!W$49="A",Conges!W$49="V"),Prenoms!L$15,NL612)</f>
        <v>0</v>
      </c>
      <c r="BF612" s="358"/>
      <c r="BG612" s="264"/>
      <c r="BH612" s="265">
        <f t="shared" si="828"/>
        <v>0</v>
      </c>
      <c r="BI612" s="266" t="str">
        <f t="shared" si="829"/>
        <v/>
      </c>
      <c r="BJ612" s="278">
        <v>0</v>
      </c>
      <c r="BK612" s="279">
        <f t="shared" si="846"/>
        <v>0</v>
      </c>
      <c r="BL612" s="280">
        <f t="shared" si="818"/>
        <v>0</v>
      </c>
      <c r="BM612" s="280">
        <f t="shared" si="819"/>
        <v>0</v>
      </c>
      <c r="BN612" s="280">
        <f>SUM('Heures Pointage'!$MD$23:$ME$23)</f>
        <v>0</v>
      </c>
      <c r="BO612" s="280">
        <f>SUM('Heures et Indemnites'!$MD$23:$ME$23)</f>
        <v>0</v>
      </c>
      <c r="BP612" s="281">
        <f t="shared" si="820"/>
        <v>0</v>
      </c>
      <c r="BQ612" s="281">
        <f>'Heures Pointage'!$NB$23</f>
        <v>0</v>
      </c>
      <c r="BR612" s="282">
        <f t="shared" ref="BR612" si="861">$BH$1067</f>
        <v>0</v>
      </c>
      <c r="BS612" s="142">
        <f>Prenoms!$C$15</f>
        <v>0</v>
      </c>
      <c r="BT612" s="170"/>
      <c r="BU612" s="211">
        <f>SUM('Heures et Indemnites'!$MD$23:$ME$23)</f>
        <v>0</v>
      </c>
      <c r="BV612" s="218">
        <f>SUM('Heures et Indemnites'!$MD$6:$ME$23)</f>
        <v>0</v>
      </c>
      <c r="BW612" s="211"/>
      <c r="BX612" s="218"/>
      <c r="MT612" s="369">
        <f t="shared" si="848"/>
        <v>0</v>
      </c>
      <c r="MU612" s="351">
        <f t="shared" si="834"/>
        <v>0</v>
      </c>
      <c r="MV612" s="351">
        <f t="shared" si="835"/>
        <v>0</v>
      </c>
      <c r="MW612" s="351"/>
      <c r="MX612" s="351">
        <f t="shared" si="836"/>
        <v>0</v>
      </c>
      <c r="MY612" s="351"/>
      <c r="MZ612" s="351">
        <f t="shared" si="837"/>
        <v>0</v>
      </c>
      <c r="NA612" s="351"/>
      <c r="NB612" s="351">
        <f t="shared" si="838"/>
        <v>0</v>
      </c>
      <c r="NC612" s="351"/>
      <c r="ND612" s="351">
        <f t="shared" si="839"/>
        <v>0</v>
      </c>
      <c r="NE612" s="351"/>
      <c r="NF612" s="351">
        <f t="shared" si="840"/>
        <v>0</v>
      </c>
      <c r="NG612" s="351"/>
      <c r="NH612" s="351">
        <f t="shared" si="841"/>
        <v>0</v>
      </c>
      <c r="NI612" s="351"/>
      <c r="NJ612" s="351">
        <f t="shared" si="842"/>
        <v>0</v>
      </c>
      <c r="NK612" s="351"/>
      <c r="NL612" s="351">
        <f t="shared" si="849"/>
        <v>0</v>
      </c>
      <c r="NM612" s="352"/>
      <c r="NN612" s="350"/>
      <c r="NR612" s="30">
        <f t="shared" si="843"/>
        <v>0</v>
      </c>
      <c r="NS612" s="30">
        <f t="shared" si="844"/>
        <v>0</v>
      </c>
      <c r="NT612" s="30">
        <f t="shared" si="845"/>
        <v>0</v>
      </c>
    </row>
    <row r="613" spans="1:384" ht="10.199999999999999" customHeight="1">
      <c r="A613" s="25"/>
      <c r="B613" s="337"/>
      <c r="C613" s="335"/>
      <c r="D613" s="15"/>
      <c r="E613" s="343" t="str">
        <f>$E$18</f>
        <v>H sans Renfort</v>
      </c>
      <c r="F613" s="343"/>
      <c r="G613" s="131" t="str">
        <f>IF(NL630-MZ630=0,"",NL630-MZ630)</f>
        <v/>
      </c>
      <c r="H613" s="323"/>
      <c r="I613" s="325">
        <f>Prenoms!$B$16</f>
        <v>0</v>
      </c>
      <c r="J613" s="326"/>
      <c r="K613" s="326"/>
      <c r="L613" s="326"/>
      <c r="M613" s="326"/>
      <c r="N613" s="65" t="str">
        <f>IF(NL613&lt;&gt;0,"",IF(Conges!W50=0,"",Conges!W50))</f>
        <v/>
      </c>
      <c r="O613" s="66"/>
      <c r="P613" s="67"/>
      <c r="Q613" s="67"/>
      <c r="R613" s="67"/>
      <c r="S613" s="67"/>
      <c r="T613" s="67"/>
      <c r="U613" s="67"/>
      <c r="V613" s="68"/>
      <c r="W613" s="66"/>
      <c r="X613" s="67"/>
      <c r="Y613" s="67"/>
      <c r="Z613" s="67"/>
      <c r="AA613" s="67"/>
      <c r="AB613" s="67"/>
      <c r="AC613" s="67"/>
      <c r="AD613" s="68"/>
      <c r="AE613" s="66"/>
      <c r="AF613" s="67"/>
      <c r="AG613" s="67"/>
      <c r="AH613" s="67"/>
      <c r="AI613" s="67"/>
      <c r="AJ613" s="68"/>
      <c r="AK613" s="66"/>
      <c r="AL613" s="67"/>
      <c r="AM613" s="67"/>
      <c r="AN613" s="67"/>
      <c r="AO613" s="67"/>
      <c r="AP613" s="67"/>
      <c r="AQ613" s="67"/>
      <c r="AR613" s="67"/>
      <c r="AS613" s="67"/>
      <c r="AT613" s="68"/>
      <c r="AU613" s="66"/>
      <c r="AV613" s="67"/>
      <c r="AW613" s="67"/>
      <c r="AX613" s="67"/>
      <c r="AY613" s="67"/>
      <c r="AZ613" s="67"/>
      <c r="BA613" s="67"/>
      <c r="BB613" s="68"/>
      <c r="BC613" s="69">
        <f>IF(NL613&lt;&gt;0,(IF(Conges!W$50=0,0,3)),0)</f>
        <v>0</v>
      </c>
      <c r="BD613" s="370"/>
      <c r="BE613" s="355">
        <f>IF(OR(Conges!W$50="A",Conges!W$50="V"),Prenoms!L$16,NL613)</f>
        <v>0</v>
      </c>
      <c r="BF613" s="356"/>
      <c r="BG613" s="267"/>
      <c r="BH613" s="268">
        <f t="shared" si="828"/>
        <v>0</v>
      </c>
      <c r="BI613" s="269" t="str">
        <f t="shared" si="829"/>
        <v/>
      </c>
      <c r="BJ613" s="283">
        <v>0</v>
      </c>
      <c r="BK613" s="284">
        <f t="shared" si="846"/>
        <v>0</v>
      </c>
      <c r="BL613" s="285">
        <f t="shared" si="818"/>
        <v>0</v>
      </c>
      <c r="BM613" s="285">
        <f t="shared" si="819"/>
        <v>0</v>
      </c>
      <c r="BN613" s="285">
        <f>SUM('Heures Pointage'!$ND$23:$NE$23)</f>
        <v>0</v>
      </c>
      <c r="BO613" s="285">
        <f>SUM('Heures et Indemnites'!$ND$23:$NE$23)</f>
        <v>0</v>
      </c>
      <c r="BP613" s="286">
        <f t="shared" si="820"/>
        <v>0</v>
      </c>
      <c r="BQ613" s="286">
        <f>'Heures Pointage'!$OB$23</f>
        <v>0</v>
      </c>
      <c r="BR613" s="287">
        <f t="shared" ref="BR613" si="862">$BH$1068</f>
        <v>0</v>
      </c>
      <c r="BS613" s="143">
        <f>Prenoms!$C$16</f>
        <v>0</v>
      </c>
      <c r="BT613" s="146"/>
      <c r="BU613" s="210">
        <f>SUM('Heures et Indemnites'!$ND$23:$NE$23)</f>
        <v>0</v>
      </c>
      <c r="BV613" s="219">
        <f>SUM('Heures et Indemnites'!$ND$6:$NE$23)</f>
        <v>0</v>
      </c>
      <c r="BW613" s="210"/>
      <c r="BX613" s="219"/>
      <c r="MT613" s="371">
        <f t="shared" si="848"/>
        <v>0</v>
      </c>
      <c r="MU613" s="372">
        <f t="shared" si="834"/>
        <v>0</v>
      </c>
      <c r="MV613" s="372">
        <f t="shared" si="835"/>
        <v>0</v>
      </c>
      <c r="MW613" s="372"/>
      <c r="MX613" s="372">
        <f t="shared" si="836"/>
        <v>0</v>
      </c>
      <c r="MY613" s="372"/>
      <c r="MZ613" s="372">
        <f t="shared" si="837"/>
        <v>0</v>
      </c>
      <c r="NA613" s="372"/>
      <c r="NB613" s="372">
        <f t="shared" si="838"/>
        <v>0</v>
      </c>
      <c r="NC613" s="372"/>
      <c r="ND613" s="372">
        <f t="shared" si="839"/>
        <v>0</v>
      </c>
      <c r="NE613" s="372"/>
      <c r="NF613" s="372">
        <f t="shared" si="840"/>
        <v>0</v>
      </c>
      <c r="NG613" s="372"/>
      <c r="NH613" s="372">
        <f t="shared" si="841"/>
        <v>0</v>
      </c>
      <c r="NI613" s="372"/>
      <c r="NJ613" s="372">
        <f t="shared" si="842"/>
        <v>0</v>
      </c>
      <c r="NK613" s="372"/>
      <c r="NL613" s="372">
        <f t="shared" si="849"/>
        <v>0</v>
      </c>
      <c r="NM613" s="373"/>
      <c r="NN613" s="350"/>
      <c r="NR613" s="30">
        <f t="shared" si="843"/>
        <v>0</v>
      </c>
      <c r="NS613" s="30">
        <f t="shared" si="844"/>
        <v>0</v>
      </c>
      <c r="NT613" s="30">
        <f t="shared" si="845"/>
        <v>0</v>
      </c>
    </row>
    <row r="614" spans="1:384" ht="10.199999999999999" customHeight="1">
      <c r="A614" s="25"/>
      <c r="B614" s="337"/>
      <c r="C614" s="335"/>
      <c r="D614" s="15"/>
      <c r="E614" s="343" t="str">
        <f>$E$19</f>
        <v>H avec Renfort</v>
      </c>
      <c r="F614" s="343"/>
      <c r="G614" s="131" t="str">
        <f>IF(NL630=0,"",NL630)</f>
        <v/>
      </c>
      <c r="H614" s="323"/>
      <c r="I614" s="328">
        <f>Prenoms!$B$17</f>
        <v>0</v>
      </c>
      <c r="J614" s="329"/>
      <c r="K614" s="329"/>
      <c r="L614" s="329"/>
      <c r="M614" s="329"/>
      <c r="N614" s="78" t="str">
        <f>IF(NL614&lt;&gt;0,"",IF(Conges!W51=0,"",Conges!W51))</f>
        <v/>
      </c>
      <c r="O614" s="79"/>
      <c r="P614" s="80"/>
      <c r="Q614" s="80"/>
      <c r="R614" s="80"/>
      <c r="S614" s="80"/>
      <c r="T614" s="80"/>
      <c r="U614" s="80"/>
      <c r="V614" s="81"/>
      <c r="W614" s="79"/>
      <c r="X614" s="80"/>
      <c r="Y614" s="80"/>
      <c r="Z614" s="80"/>
      <c r="AA614" s="80"/>
      <c r="AB614" s="80"/>
      <c r="AC614" s="80"/>
      <c r="AD614" s="81"/>
      <c r="AE614" s="79"/>
      <c r="AF614" s="80"/>
      <c r="AG614" s="80"/>
      <c r="AH614" s="80"/>
      <c r="AI614" s="80"/>
      <c r="AJ614" s="81"/>
      <c r="AK614" s="79"/>
      <c r="AL614" s="80"/>
      <c r="AM614" s="80"/>
      <c r="AN614" s="80"/>
      <c r="AO614" s="80"/>
      <c r="AP614" s="80"/>
      <c r="AQ614" s="80"/>
      <c r="AR614" s="80"/>
      <c r="AS614" s="80"/>
      <c r="AT614" s="81"/>
      <c r="AU614" s="79"/>
      <c r="AV614" s="80"/>
      <c r="AW614" s="80"/>
      <c r="AX614" s="80"/>
      <c r="AY614" s="80"/>
      <c r="AZ614" s="80"/>
      <c r="BA614" s="80"/>
      <c r="BB614" s="81"/>
      <c r="BC614" s="82">
        <f>IF(NL614&lt;&gt;0,(IF(Conges!W$51=0,0,3)),0)</f>
        <v>0</v>
      </c>
      <c r="BD614" s="370"/>
      <c r="BE614" s="357">
        <f>IF(OR(Conges!W$51="A",Conges!W$51="V"),Prenoms!L$17,NL614)</f>
        <v>0</v>
      </c>
      <c r="BF614" s="358"/>
      <c r="BG614" s="264"/>
      <c r="BH614" s="265">
        <f t="shared" si="828"/>
        <v>0</v>
      </c>
      <c r="BI614" s="266" t="str">
        <f t="shared" si="829"/>
        <v/>
      </c>
      <c r="BJ614" s="278">
        <v>0</v>
      </c>
      <c r="BK614" s="279">
        <f t="shared" si="846"/>
        <v>0</v>
      </c>
      <c r="BL614" s="280">
        <f t="shared" si="818"/>
        <v>0</v>
      </c>
      <c r="BM614" s="280">
        <f t="shared" si="819"/>
        <v>0</v>
      </c>
      <c r="BN614" s="280">
        <f>SUM('Heures Pointage'!$OD$23:$OE$23)</f>
        <v>0</v>
      </c>
      <c r="BO614" s="280">
        <f>SUM('Heures et Indemnites'!$OD$23:$OE$23)</f>
        <v>0</v>
      </c>
      <c r="BP614" s="281">
        <f t="shared" si="820"/>
        <v>0</v>
      </c>
      <c r="BQ614" s="281">
        <f>'Heures Pointage'!$PB$23</f>
        <v>0</v>
      </c>
      <c r="BR614" s="282">
        <f t="shared" ref="BR614" si="863">$BH$1069</f>
        <v>0</v>
      </c>
      <c r="BS614" s="142">
        <f>Prenoms!$C$17</f>
        <v>0</v>
      </c>
      <c r="BT614" s="170"/>
      <c r="BU614" s="211">
        <f>SUM('Heures et Indemnites'!$OD$23:$OE$23)</f>
        <v>0</v>
      </c>
      <c r="BV614" s="218">
        <f>SUM('Heures et Indemnites'!$OD$6:$OE$23)</f>
        <v>0</v>
      </c>
      <c r="BW614" s="211"/>
      <c r="BX614" s="218"/>
      <c r="MT614" s="369">
        <f t="shared" si="848"/>
        <v>0</v>
      </c>
      <c r="MU614" s="351">
        <f t="shared" si="834"/>
        <v>0</v>
      </c>
      <c r="MV614" s="351">
        <f t="shared" si="835"/>
        <v>0</v>
      </c>
      <c r="MW614" s="351"/>
      <c r="MX614" s="351">
        <f t="shared" si="836"/>
        <v>0</v>
      </c>
      <c r="MY614" s="351"/>
      <c r="MZ614" s="351">
        <f t="shared" si="837"/>
        <v>0</v>
      </c>
      <c r="NA614" s="351"/>
      <c r="NB614" s="351">
        <f t="shared" si="838"/>
        <v>0</v>
      </c>
      <c r="NC614" s="351"/>
      <c r="ND614" s="351">
        <f t="shared" si="839"/>
        <v>0</v>
      </c>
      <c r="NE614" s="351"/>
      <c r="NF614" s="351">
        <f t="shared" si="840"/>
        <v>0</v>
      </c>
      <c r="NG614" s="351"/>
      <c r="NH614" s="351">
        <f t="shared" si="841"/>
        <v>0</v>
      </c>
      <c r="NI614" s="351"/>
      <c r="NJ614" s="351">
        <f t="shared" si="842"/>
        <v>0</v>
      </c>
      <c r="NK614" s="351"/>
      <c r="NL614" s="351">
        <f t="shared" si="849"/>
        <v>0</v>
      </c>
      <c r="NM614" s="352"/>
      <c r="NN614" s="350"/>
      <c r="NR614" s="30">
        <f t="shared" si="843"/>
        <v>0</v>
      </c>
      <c r="NS614" s="30">
        <f t="shared" si="844"/>
        <v>0</v>
      </c>
      <c r="NT614" s="30">
        <f t="shared" si="845"/>
        <v>0</v>
      </c>
    </row>
    <row r="615" spans="1:384" ht="10.199999999999999" customHeight="1">
      <c r="A615" s="25"/>
      <c r="B615" s="337"/>
      <c r="C615" s="335"/>
      <c r="D615" s="15"/>
      <c r="E615" s="101"/>
      <c r="F615" s="101"/>
      <c r="G615" s="101"/>
      <c r="H615" s="323"/>
      <c r="I615" s="325">
        <f>Prenoms!$B$18</f>
        <v>0</v>
      </c>
      <c r="J615" s="326"/>
      <c r="K615" s="326"/>
      <c r="L615" s="326"/>
      <c r="M615" s="326"/>
      <c r="N615" s="65" t="str">
        <f>IF(NL615&lt;&gt;0,"",IF(Conges!W52=0,"",Conges!W52))</f>
        <v/>
      </c>
      <c r="O615" s="66"/>
      <c r="P615" s="67"/>
      <c r="Q615" s="67"/>
      <c r="R615" s="67"/>
      <c r="S615" s="67"/>
      <c r="T615" s="67"/>
      <c r="U615" s="67"/>
      <c r="V615" s="68"/>
      <c r="W615" s="66"/>
      <c r="X615" s="67"/>
      <c r="Y615" s="67"/>
      <c r="Z615" s="67"/>
      <c r="AA615" s="67"/>
      <c r="AB615" s="67"/>
      <c r="AC615" s="67"/>
      <c r="AD615" s="68"/>
      <c r="AE615" s="66"/>
      <c r="AF615" s="67"/>
      <c r="AG615" s="67"/>
      <c r="AH615" s="67"/>
      <c r="AI615" s="67"/>
      <c r="AJ615" s="68"/>
      <c r="AK615" s="66"/>
      <c r="AL615" s="67"/>
      <c r="AM615" s="67"/>
      <c r="AN615" s="67"/>
      <c r="AO615" s="67"/>
      <c r="AP615" s="67"/>
      <c r="AQ615" s="67"/>
      <c r="AR615" s="67"/>
      <c r="AS615" s="67"/>
      <c r="AT615" s="68"/>
      <c r="AU615" s="66"/>
      <c r="AV615" s="67"/>
      <c r="AW615" s="67"/>
      <c r="AX615" s="67"/>
      <c r="AY615" s="67"/>
      <c r="AZ615" s="67"/>
      <c r="BA615" s="67"/>
      <c r="BB615" s="68"/>
      <c r="BC615" s="69">
        <f>IF(NL615&lt;&gt;0,(IF(Conges!W$52=0,0,3)),0)</f>
        <v>0</v>
      </c>
      <c r="BD615" s="370"/>
      <c r="BE615" s="355">
        <f>IF(OR(Conges!W$52="A",Conges!W$52="V"),Prenoms!L$18,NL615)</f>
        <v>0</v>
      </c>
      <c r="BF615" s="356"/>
      <c r="BG615" s="267"/>
      <c r="BH615" s="268">
        <f t="shared" si="828"/>
        <v>0</v>
      </c>
      <c r="BI615" s="269" t="str">
        <f t="shared" si="829"/>
        <v/>
      </c>
      <c r="BJ615" s="283">
        <v>0</v>
      </c>
      <c r="BK615" s="284">
        <f t="shared" si="846"/>
        <v>0</v>
      </c>
      <c r="BL615" s="285">
        <f t="shared" si="818"/>
        <v>0</v>
      </c>
      <c r="BM615" s="285">
        <f t="shared" si="819"/>
        <v>0</v>
      </c>
      <c r="BN615" s="285">
        <f>SUM('Heures Pointage'!$PD$23:$PE$23)</f>
        <v>0</v>
      </c>
      <c r="BO615" s="285">
        <f>SUM('Heures et Indemnites'!$PD$23:$PE$23)</f>
        <v>0</v>
      </c>
      <c r="BP615" s="286">
        <f t="shared" si="820"/>
        <v>0</v>
      </c>
      <c r="BQ615" s="286">
        <f>'Heures Pointage'!$QB$23</f>
        <v>0</v>
      </c>
      <c r="BR615" s="287">
        <f t="shared" ref="BR615" si="864">$BH$1070</f>
        <v>0</v>
      </c>
      <c r="BS615" s="143">
        <f>Prenoms!$C$18</f>
        <v>0</v>
      </c>
      <c r="BT615" s="146"/>
      <c r="BU615" s="210">
        <f>SUM('Heures et Indemnites'!$PD$23:$PE$23)</f>
        <v>0</v>
      </c>
      <c r="BV615" s="219">
        <f>SUM('Heures et Indemnites'!$PD$6:$PE$23)</f>
        <v>0</v>
      </c>
      <c r="BW615" s="210"/>
      <c r="BX615" s="219"/>
      <c r="MT615" s="371">
        <f t="shared" si="848"/>
        <v>0</v>
      </c>
      <c r="MU615" s="372">
        <f t="shared" ref="MU615:MU628" si="865">(COUNTA($O615:$BB615))/2</f>
        <v>0</v>
      </c>
      <c r="MV615" s="372">
        <f t="shared" si="835"/>
        <v>0</v>
      </c>
      <c r="MW615" s="372"/>
      <c r="MX615" s="372">
        <f t="shared" si="836"/>
        <v>0</v>
      </c>
      <c r="MY615" s="372"/>
      <c r="MZ615" s="372">
        <f t="shared" si="837"/>
        <v>0</v>
      </c>
      <c r="NA615" s="372"/>
      <c r="NB615" s="372">
        <f t="shared" si="838"/>
        <v>0</v>
      </c>
      <c r="NC615" s="372"/>
      <c r="ND615" s="372">
        <f t="shared" si="839"/>
        <v>0</v>
      </c>
      <c r="NE615" s="372"/>
      <c r="NF615" s="372">
        <f t="shared" si="840"/>
        <v>0</v>
      </c>
      <c r="NG615" s="372"/>
      <c r="NH615" s="372">
        <f t="shared" si="841"/>
        <v>0</v>
      </c>
      <c r="NI615" s="372"/>
      <c r="NJ615" s="372">
        <f t="shared" si="842"/>
        <v>0</v>
      </c>
      <c r="NK615" s="372"/>
      <c r="NL615" s="372">
        <f t="shared" si="849"/>
        <v>0</v>
      </c>
      <c r="NM615" s="373"/>
      <c r="NN615" s="350"/>
      <c r="NR615" s="30">
        <f t="shared" si="843"/>
        <v>0</v>
      </c>
      <c r="NS615" s="30">
        <f t="shared" si="844"/>
        <v>0</v>
      </c>
      <c r="NT615" s="30">
        <f t="shared" si="845"/>
        <v>0</v>
      </c>
    </row>
    <row r="616" spans="1:384" ht="10.199999999999999" customHeight="1">
      <c r="A616" s="25"/>
      <c r="B616" s="337"/>
      <c r="C616" s="335"/>
      <c r="D616" s="15"/>
      <c r="E616" s="101"/>
      <c r="F616" s="101"/>
      <c r="G616" s="101"/>
      <c r="H616" s="323"/>
      <c r="I616" s="328">
        <f>Prenoms!$B$19</f>
        <v>0</v>
      </c>
      <c r="J616" s="329"/>
      <c r="K616" s="329"/>
      <c r="L616" s="329"/>
      <c r="M616" s="329"/>
      <c r="N616" s="78" t="str">
        <f>IF(NL616&lt;&gt;0,"",IF(Conges!W53=0,"",Conges!W53))</f>
        <v/>
      </c>
      <c r="O616" s="79"/>
      <c r="P616" s="80"/>
      <c r="Q616" s="80"/>
      <c r="R616" s="80"/>
      <c r="S616" s="80"/>
      <c r="T616" s="80"/>
      <c r="U616" s="80"/>
      <c r="V616" s="81"/>
      <c r="W616" s="79"/>
      <c r="X616" s="80"/>
      <c r="Y616" s="80"/>
      <c r="Z616" s="80"/>
      <c r="AA616" s="80"/>
      <c r="AB616" s="80"/>
      <c r="AC616" s="80"/>
      <c r="AD616" s="81"/>
      <c r="AE616" s="79"/>
      <c r="AF616" s="80"/>
      <c r="AG616" s="80"/>
      <c r="AH616" s="80"/>
      <c r="AI616" s="80"/>
      <c r="AJ616" s="81"/>
      <c r="AK616" s="79"/>
      <c r="AL616" s="80"/>
      <c r="AM616" s="80"/>
      <c r="AN616" s="80"/>
      <c r="AO616" s="80"/>
      <c r="AP616" s="80"/>
      <c r="AQ616" s="80"/>
      <c r="AR616" s="80"/>
      <c r="AS616" s="80"/>
      <c r="AT616" s="81"/>
      <c r="AU616" s="79"/>
      <c r="AV616" s="80"/>
      <c r="AW616" s="80"/>
      <c r="AX616" s="80"/>
      <c r="AY616" s="80"/>
      <c r="AZ616" s="80"/>
      <c r="BA616" s="80"/>
      <c r="BB616" s="81"/>
      <c r="BC616" s="82">
        <f>IF(NL616&lt;&gt;0,(IF(Conges!W$53=0,0,3)),0)</f>
        <v>0</v>
      </c>
      <c r="BD616" s="370"/>
      <c r="BE616" s="357">
        <f>IF(OR(Conges!W$53="A",Conges!W$53="V"),Prenoms!L$19,NL616)</f>
        <v>0</v>
      </c>
      <c r="BF616" s="358"/>
      <c r="BG616" s="264"/>
      <c r="BH616" s="265">
        <f t="shared" si="828"/>
        <v>0</v>
      </c>
      <c r="BI616" s="266" t="str">
        <f t="shared" si="829"/>
        <v/>
      </c>
      <c r="BJ616" s="278">
        <v>0</v>
      </c>
      <c r="BK616" s="279">
        <f t="shared" si="846"/>
        <v>0</v>
      </c>
      <c r="BL616" s="280">
        <f t="shared" si="818"/>
        <v>0</v>
      </c>
      <c r="BM616" s="280">
        <f t="shared" si="819"/>
        <v>0</v>
      </c>
      <c r="BN616" s="280">
        <f>SUM('Heures Pointage'!$QD$23:$QE$23)</f>
        <v>0</v>
      </c>
      <c r="BO616" s="280">
        <f>SUM('Heures et Indemnites'!$QD$23:$QE$23)</f>
        <v>0</v>
      </c>
      <c r="BP616" s="281">
        <f t="shared" si="820"/>
        <v>0</v>
      </c>
      <c r="BQ616" s="281">
        <f>'Heures Pointage'!$RB$23</f>
        <v>0</v>
      </c>
      <c r="BR616" s="282">
        <f t="shared" ref="BR616" si="866">$BH$1071</f>
        <v>0</v>
      </c>
      <c r="BS616" s="142">
        <f>Prenoms!$C$19</f>
        <v>0</v>
      </c>
      <c r="BT616" s="170"/>
      <c r="BU616" s="211">
        <f>SUM('Heures et Indemnites'!$QD$23:$QE$23)</f>
        <v>0</v>
      </c>
      <c r="BV616" s="218">
        <f>SUM('Heures et Indemnites'!$QD$6:$QE$23)</f>
        <v>0</v>
      </c>
      <c r="BW616" s="211"/>
      <c r="BX616" s="218"/>
      <c r="MT616" s="369">
        <f t="shared" si="848"/>
        <v>0</v>
      </c>
      <c r="MU616" s="351">
        <f t="shared" si="865"/>
        <v>0</v>
      </c>
      <c r="MV616" s="351">
        <f t="shared" si="835"/>
        <v>0</v>
      </c>
      <c r="MW616" s="351"/>
      <c r="MX616" s="351">
        <f t="shared" si="836"/>
        <v>0</v>
      </c>
      <c r="MY616" s="351"/>
      <c r="MZ616" s="351">
        <f t="shared" si="837"/>
        <v>0</v>
      </c>
      <c r="NA616" s="351"/>
      <c r="NB616" s="351">
        <f t="shared" si="838"/>
        <v>0</v>
      </c>
      <c r="NC616" s="351"/>
      <c r="ND616" s="351">
        <f t="shared" si="839"/>
        <v>0</v>
      </c>
      <c r="NE616" s="351"/>
      <c r="NF616" s="351">
        <f t="shared" si="840"/>
        <v>0</v>
      </c>
      <c r="NG616" s="351"/>
      <c r="NH616" s="351">
        <f t="shared" si="841"/>
        <v>0</v>
      </c>
      <c r="NI616" s="351"/>
      <c r="NJ616" s="351">
        <f t="shared" si="842"/>
        <v>0</v>
      </c>
      <c r="NK616" s="351"/>
      <c r="NL616" s="351">
        <f t="shared" si="849"/>
        <v>0</v>
      </c>
      <c r="NM616" s="352"/>
      <c r="NN616" s="350"/>
      <c r="NR616" s="30">
        <f t="shared" si="843"/>
        <v>0</v>
      </c>
      <c r="NS616" s="30">
        <f t="shared" si="844"/>
        <v>0</v>
      </c>
      <c r="NT616" s="30">
        <f t="shared" si="845"/>
        <v>0</v>
      </c>
    </row>
    <row r="617" spans="1:384" ht="10.199999999999999" customHeight="1">
      <c r="A617" s="25"/>
      <c r="B617" s="337"/>
      <c r="C617" s="335"/>
      <c r="D617" s="15"/>
      <c r="E617" s="101"/>
      <c r="F617" s="101"/>
      <c r="G617" s="101"/>
      <c r="H617" s="323"/>
      <c r="I617" s="325">
        <f>Prenoms!$B$20</f>
        <v>0</v>
      </c>
      <c r="J617" s="326"/>
      <c r="K617" s="326"/>
      <c r="L617" s="326"/>
      <c r="M617" s="326"/>
      <c r="N617" s="65" t="str">
        <f>IF(NL617&lt;&gt;0,"",IF(Conges!W54=0,"",Conges!W54))</f>
        <v/>
      </c>
      <c r="O617" s="66"/>
      <c r="P617" s="67"/>
      <c r="Q617" s="67"/>
      <c r="R617" s="67"/>
      <c r="S617" s="67"/>
      <c r="T617" s="67"/>
      <c r="U617" s="67"/>
      <c r="V617" s="68"/>
      <c r="W617" s="66"/>
      <c r="X617" s="67"/>
      <c r="Y617" s="67"/>
      <c r="Z617" s="67"/>
      <c r="AA617" s="67"/>
      <c r="AB617" s="67"/>
      <c r="AC617" s="67"/>
      <c r="AD617" s="68"/>
      <c r="AE617" s="66"/>
      <c r="AF617" s="67"/>
      <c r="AG617" s="67"/>
      <c r="AH617" s="67"/>
      <c r="AI617" s="67"/>
      <c r="AJ617" s="68"/>
      <c r="AK617" s="66"/>
      <c r="AL617" s="67"/>
      <c r="AM617" s="67"/>
      <c r="AN617" s="67"/>
      <c r="AO617" s="67"/>
      <c r="AP617" s="67"/>
      <c r="AQ617" s="67"/>
      <c r="AR617" s="67"/>
      <c r="AS617" s="67"/>
      <c r="AT617" s="68"/>
      <c r="AU617" s="66"/>
      <c r="AV617" s="67"/>
      <c r="AW617" s="67"/>
      <c r="AX617" s="67"/>
      <c r="AY617" s="67"/>
      <c r="AZ617" s="67"/>
      <c r="BA617" s="67"/>
      <c r="BB617" s="68"/>
      <c r="BC617" s="69">
        <f>IF(NL617&lt;&gt;0,(IF(Conges!W$54=0,0,3)),0)</f>
        <v>0</v>
      </c>
      <c r="BD617" s="370"/>
      <c r="BE617" s="355">
        <f>IF(OR(Conges!W$54="A",Conges!W$54="V"),Prenoms!L$20,NL617)</f>
        <v>0</v>
      </c>
      <c r="BF617" s="356"/>
      <c r="BG617" s="267"/>
      <c r="BH617" s="268">
        <f t="shared" si="828"/>
        <v>0</v>
      </c>
      <c r="BI617" s="269" t="str">
        <f t="shared" si="829"/>
        <v/>
      </c>
      <c r="BJ617" s="283">
        <v>0</v>
      </c>
      <c r="BK617" s="284">
        <f t="shared" si="846"/>
        <v>0</v>
      </c>
      <c r="BL617" s="285">
        <f t="shared" si="818"/>
        <v>0</v>
      </c>
      <c r="BM617" s="285">
        <f t="shared" si="819"/>
        <v>0</v>
      </c>
      <c r="BN617" s="285">
        <f>SUM('Heures Pointage'!$RD$23:$RE$23)</f>
        <v>0</v>
      </c>
      <c r="BO617" s="285">
        <f>SUM('Heures et Indemnites'!$RD$23:$RE$23)</f>
        <v>0</v>
      </c>
      <c r="BP617" s="286">
        <f t="shared" si="820"/>
        <v>0</v>
      </c>
      <c r="BQ617" s="286">
        <f>'Heures Pointage'!$SB$23</f>
        <v>0</v>
      </c>
      <c r="BR617" s="287">
        <f t="shared" ref="BR617" si="867">$BH$1072</f>
        <v>0</v>
      </c>
      <c r="BS617" s="143">
        <f>Prenoms!$C$20</f>
        <v>0</v>
      </c>
      <c r="BT617" s="146"/>
      <c r="BU617" s="210">
        <f>SUM('Heures et Indemnites'!$RD$23:$RE$23)</f>
        <v>0</v>
      </c>
      <c r="BV617" s="219">
        <f>SUM('Heures et Indemnites'!$RD$6:$RE$23)</f>
        <v>0</v>
      </c>
      <c r="BW617" s="210"/>
      <c r="BX617" s="219"/>
      <c r="MT617" s="371">
        <f t="shared" si="848"/>
        <v>0</v>
      </c>
      <c r="MU617" s="372">
        <f t="shared" si="865"/>
        <v>0</v>
      </c>
      <c r="MV617" s="372">
        <f t="shared" si="835"/>
        <v>0</v>
      </c>
      <c r="MW617" s="372"/>
      <c r="MX617" s="372">
        <f t="shared" si="836"/>
        <v>0</v>
      </c>
      <c r="MY617" s="372"/>
      <c r="MZ617" s="372">
        <f t="shared" si="837"/>
        <v>0</v>
      </c>
      <c r="NA617" s="372"/>
      <c r="NB617" s="372">
        <f t="shared" si="838"/>
        <v>0</v>
      </c>
      <c r="NC617" s="372"/>
      <c r="ND617" s="372">
        <f t="shared" si="839"/>
        <v>0</v>
      </c>
      <c r="NE617" s="372"/>
      <c r="NF617" s="372">
        <f t="shared" si="840"/>
        <v>0</v>
      </c>
      <c r="NG617" s="372"/>
      <c r="NH617" s="372">
        <f t="shared" si="841"/>
        <v>0</v>
      </c>
      <c r="NI617" s="372"/>
      <c r="NJ617" s="372">
        <f t="shared" si="842"/>
        <v>0</v>
      </c>
      <c r="NK617" s="372"/>
      <c r="NL617" s="372">
        <f t="shared" si="849"/>
        <v>0</v>
      </c>
      <c r="NM617" s="373"/>
      <c r="NN617" s="350"/>
      <c r="NR617" s="30">
        <f t="shared" si="843"/>
        <v>0</v>
      </c>
      <c r="NS617" s="30">
        <f t="shared" si="844"/>
        <v>0</v>
      </c>
      <c r="NT617" s="30">
        <f t="shared" si="845"/>
        <v>0</v>
      </c>
    </row>
    <row r="618" spans="1:384" ht="10.199999999999999" customHeight="1">
      <c r="A618" s="25"/>
      <c r="B618" s="337"/>
      <c r="C618" s="335"/>
      <c r="D618" s="15"/>
      <c r="E618" s="101"/>
      <c r="F618" s="101"/>
      <c r="G618" s="101"/>
      <c r="H618" s="323"/>
      <c r="I618" s="328">
        <f>Prenoms!$B$21</f>
        <v>0</v>
      </c>
      <c r="J618" s="329"/>
      <c r="K618" s="329"/>
      <c r="L618" s="329"/>
      <c r="M618" s="329"/>
      <c r="N618" s="78" t="str">
        <f>IF(NL618&lt;&gt;0,"",IF(Conges!W55=0,"",Conges!W55))</f>
        <v/>
      </c>
      <c r="O618" s="79"/>
      <c r="P618" s="80"/>
      <c r="Q618" s="80"/>
      <c r="R618" s="80"/>
      <c r="S618" s="80"/>
      <c r="T618" s="80"/>
      <c r="U618" s="80"/>
      <c r="V618" s="81"/>
      <c r="W618" s="79"/>
      <c r="X618" s="80"/>
      <c r="Y618" s="80"/>
      <c r="Z618" s="80"/>
      <c r="AA618" s="80"/>
      <c r="AB618" s="80"/>
      <c r="AC618" s="80"/>
      <c r="AD618" s="81"/>
      <c r="AE618" s="79"/>
      <c r="AF618" s="80"/>
      <c r="AG618" s="80"/>
      <c r="AH618" s="80"/>
      <c r="AI618" s="80"/>
      <c r="AJ618" s="81"/>
      <c r="AK618" s="79"/>
      <c r="AL618" s="80"/>
      <c r="AM618" s="80"/>
      <c r="AN618" s="80"/>
      <c r="AO618" s="80"/>
      <c r="AP618" s="80"/>
      <c r="AQ618" s="80"/>
      <c r="AR618" s="80"/>
      <c r="AS618" s="80"/>
      <c r="AT618" s="81"/>
      <c r="AU618" s="79"/>
      <c r="AV618" s="80"/>
      <c r="AW618" s="80"/>
      <c r="AX618" s="80"/>
      <c r="AY618" s="80"/>
      <c r="AZ618" s="80"/>
      <c r="BA618" s="80"/>
      <c r="BB618" s="81"/>
      <c r="BC618" s="82">
        <f>IF(NL618&lt;&gt;0,(IF(Conges!W$55=0,0,3)),0)</f>
        <v>0</v>
      </c>
      <c r="BD618" s="370"/>
      <c r="BE618" s="357">
        <f>IF(OR(Conges!W$55="A",Conges!W$55="V"),Prenoms!L$21,NL618)</f>
        <v>0</v>
      </c>
      <c r="BF618" s="358"/>
      <c r="BG618" s="264"/>
      <c r="BH618" s="265">
        <f t="shared" si="828"/>
        <v>0</v>
      </c>
      <c r="BI618" s="266" t="str">
        <f t="shared" si="829"/>
        <v/>
      </c>
      <c r="BJ618" s="278">
        <v>0</v>
      </c>
      <c r="BK618" s="279">
        <f t="shared" si="846"/>
        <v>0</v>
      </c>
      <c r="BL618" s="280">
        <f t="shared" si="818"/>
        <v>0</v>
      </c>
      <c r="BM618" s="280">
        <f t="shared" si="819"/>
        <v>0</v>
      </c>
      <c r="BN618" s="280">
        <f>SUM('Heures Pointage'!$SD$23:$SE$23)</f>
        <v>0</v>
      </c>
      <c r="BO618" s="280">
        <f>SUM('Heures et Indemnites'!$SD$23:$SE$23)</f>
        <v>0</v>
      </c>
      <c r="BP618" s="281">
        <f t="shared" si="820"/>
        <v>0</v>
      </c>
      <c r="BQ618" s="281">
        <f>'Heures Pointage'!$TB$23</f>
        <v>0</v>
      </c>
      <c r="BR618" s="282">
        <f t="shared" ref="BR618" si="868">$BH$1073</f>
        <v>0</v>
      </c>
      <c r="BS618" s="142">
        <f>Prenoms!$C$21</f>
        <v>0</v>
      </c>
      <c r="BT618" s="170"/>
      <c r="BU618" s="211">
        <f>SUM('Heures et Indemnites'!$SD$23:$SE$23)</f>
        <v>0</v>
      </c>
      <c r="BV618" s="218">
        <f>SUM('Heures et Indemnites'!$SD$6:$SE$23)</f>
        <v>0</v>
      </c>
      <c r="BW618" s="211"/>
      <c r="BX618" s="218"/>
      <c r="MT618" s="369">
        <f t="shared" si="848"/>
        <v>0</v>
      </c>
      <c r="MU618" s="351">
        <f t="shared" si="865"/>
        <v>0</v>
      </c>
      <c r="MV618" s="351">
        <f t="shared" si="835"/>
        <v>0</v>
      </c>
      <c r="MW618" s="351"/>
      <c r="MX618" s="351">
        <f t="shared" si="836"/>
        <v>0</v>
      </c>
      <c r="MY618" s="351"/>
      <c r="MZ618" s="351">
        <f t="shared" si="837"/>
        <v>0</v>
      </c>
      <c r="NA618" s="351"/>
      <c r="NB618" s="351">
        <f t="shared" si="838"/>
        <v>0</v>
      </c>
      <c r="NC618" s="351"/>
      <c r="ND618" s="351">
        <f t="shared" si="839"/>
        <v>0</v>
      </c>
      <c r="NE618" s="351"/>
      <c r="NF618" s="351">
        <f t="shared" si="840"/>
        <v>0</v>
      </c>
      <c r="NG618" s="351"/>
      <c r="NH618" s="351">
        <f t="shared" si="841"/>
        <v>0</v>
      </c>
      <c r="NI618" s="351"/>
      <c r="NJ618" s="351">
        <f t="shared" si="842"/>
        <v>0</v>
      </c>
      <c r="NK618" s="351"/>
      <c r="NL618" s="351">
        <f t="shared" si="849"/>
        <v>0</v>
      </c>
      <c r="NM618" s="352"/>
      <c r="NN618" s="350"/>
      <c r="NR618" s="30">
        <f t="shared" si="843"/>
        <v>0</v>
      </c>
      <c r="NS618" s="30">
        <f t="shared" si="844"/>
        <v>0</v>
      </c>
      <c r="NT618" s="30">
        <f t="shared" si="845"/>
        <v>0</v>
      </c>
    </row>
    <row r="619" spans="1:384" ht="10.199999999999999" customHeight="1">
      <c r="A619" s="25"/>
      <c r="B619" s="337"/>
      <c r="C619" s="335"/>
      <c r="D619" s="15"/>
      <c r="E619" s="101"/>
      <c r="F619" s="101"/>
      <c r="G619" s="101"/>
      <c r="H619" s="323"/>
      <c r="I619" s="325">
        <f>Prenoms!$B$22</f>
        <v>0</v>
      </c>
      <c r="J619" s="326"/>
      <c r="K619" s="326"/>
      <c r="L619" s="326"/>
      <c r="M619" s="326"/>
      <c r="N619" s="65" t="str">
        <f>IF(NL619&lt;&gt;0,"",IF(Conges!W56=0,"",Conges!W56))</f>
        <v/>
      </c>
      <c r="O619" s="66"/>
      <c r="P619" s="67"/>
      <c r="Q619" s="67"/>
      <c r="R619" s="67"/>
      <c r="S619" s="67"/>
      <c r="T619" s="67"/>
      <c r="U619" s="67"/>
      <c r="V619" s="68"/>
      <c r="W619" s="66"/>
      <c r="X619" s="67"/>
      <c r="Y619" s="67"/>
      <c r="Z619" s="67"/>
      <c r="AA619" s="67"/>
      <c r="AB619" s="67"/>
      <c r="AC619" s="67"/>
      <c r="AD619" s="68"/>
      <c r="AE619" s="66"/>
      <c r="AF619" s="67"/>
      <c r="AG619" s="67"/>
      <c r="AH619" s="67"/>
      <c r="AI619" s="67"/>
      <c r="AJ619" s="68"/>
      <c r="AK619" s="66"/>
      <c r="AL619" s="67"/>
      <c r="AM619" s="67"/>
      <c r="AN619" s="67"/>
      <c r="AO619" s="67"/>
      <c r="AP619" s="67"/>
      <c r="AQ619" s="67"/>
      <c r="AR619" s="67"/>
      <c r="AS619" s="67"/>
      <c r="AT619" s="68"/>
      <c r="AU619" s="66"/>
      <c r="AV619" s="67"/>
      <c r="AW619" s="67"/>
      <c r="AX619" s="67"/>
      <c r="AY619" s="67"/>
      <c r="AZ619" s="67"/>
      <c r="BA619" s="67"/>
      <c r="BB619" s="68"/>
      <c r="BC619" s="69">
        <f>IF(NL619&lt;&gt;0,(IF(Conges!W$56=0,0,3)),0)</f>
        <v>0</v>
      </c>
      <c r="BD619" s="370"/>
      <c r="BE619" s="355">
        <f>IF(OR(Conges!W$56="A",Conges!W$56="V"),Prenoms!L$22,NL619)</f>
        <v>0</v>
      </c>
      <c r="BF619" s="356"/>
      <c r="BG619" s="267"/>
      <c r="BH619" s="268">
        <f t="shared" si="828"/>
        <v>0</v>
      </c>
      <c r="BI619" s="269" t="str">
        <f t="shared" si="829"/>
        <v/>
      </c>
      <c r="BJ619" s="283">
        <v>0</v>
      </c>
      <c r="BK619" s="284">
        <f t="shared" si="846"/>
        <v>0</v>
      </c>
      <c r="BL619" s="285">
        <f t="shared" si="818"/>
        <v>0</v>
      </c>
      <c r="BM619" s="285">
        <f t="shared" si="819"/>
        <v>0</v>
      </c>
      <c r="BN619" s="285">
        <f>SUM('Heures Pointage'!$TD$23:$TE$23)</f>
        <v>0</v>
      </c>
      <c r="BO619" s="285">
        <f>SUM('Heures et Indemnites'!$TD$23:$TE$23)</f>
        <v>0</v>
      </c>
      <c r="BP619" s="286">
        <f t="shared" si="820"/>
        <v>0</v>
      </c>
      <c r="BQ619" s="286">
        <f>'Heures Pointage'!$UB$23</f>
        <v>0</v>
      </c>
      <c r="BR619" s="287">
        <f t="shared" ref="BR619" si="869">$BH$1074</f>
        <v>0</v>
      </c>
      <c r="BS619" s="143">
        <f>Prenoms!$C$22</f>
        <v>0</v>
      </c>
      <c r="BT619" s="146"/>
      <c r="BU619" s="210">
        <f>SUM('Heures et Indemnites'!$TD$23:$TE$23)</f>
        <v>0</v>
      </c>
      <c r="BV619" s="219">
        <f>SUM('Heures et Indemnites'!$TD$6:$TE$23)</f>
        <v>0</v>
      </c>
      <c r="BW619" s="210"/>
      <c r="BX619" s="219"/>
      <c r="MT619" s="371">
        <f t="shared" si="848"/>
        <v>0</v>
      </c>
      <c r="MU619" s="372">
        <f t="shared" si="865"/>
        <v>0</v>
      </c>
      <c r="MV619" s="372">
        <f t="shared" si="835"/>
        <v>0</v>
      </c>
      <c r="MW619" s="372"/>
      <c r="MX619" s="372">
        <f t="shared" si="836"/>
        <v>0</v>
      </c>
      <c r="MY619" s="372"/>
      <c r="MZ619" s="372">
        <f t="shared" si="837"/>
        <v>0</v>
      </c>
      <c r="NA619" s="372"/>
      <c r="NB619" s="372">
        <f t="shared" si="838"/>
        <v>0</v>
      </c>
      <c r="NC619" s="372"/>
      <c r="ND619" s="372">
        <f t="shared" si="839"/>
        <v>0</v>
      </c>
      <c r="NE619" s="372"/>
      <c r="NF619" s="372">
        <f t="shared" si="840"/>
        <v>0</v>
      </c>
      <c r="NG619" s="372"/>
      <c r="NH619" s="372">
        <f t="shared" si="841"/>
        <v>0</v>
      </c>
      <c r="NI619" s="372"/>
      <c r="NJ619" s="372">
        <f t="shared" si="842"/>
        <v>0</v>
      </c>
      <c r="NK619" s="372"/>
      <c r="NL619" s="372">
        <f t="shared" si="849"/>
        <v>0</v>
      </c>
      <c r="NM619" s="373"/>
      <c r="NN619" s="350"/>
      <c r="NR619" s="30">
        <f t="shared" si="843"/>
        <v>0</v>
      </c>
      <c r="NS619" s="30">
        <f t="shared" si="844"/>
        <v>0</v>
      </c>
      <c r="NT619" s="30">
        <f t="shared" si="845"/>
        <v>0</v>
      </c>
    </row>
    <row r="620" spans="1:384" ht="10.199999999999999" customHeight="1">
      <c r="A620" s="25"/>
      <c r="B620" s="337"/>
      <c r="C620" s="335"/>
      <c r="D620" s="15"/>
      <c r="E620" s="101"/>
      <c r="F620" s="101"/>
      <c r="G620" s="101"/>
      <c r="H620" s="323"/>
      <c r="I620" s="328">
        <f>Prenoms!$B$23</f>
        <v>0</v>
      </c>
      <c r="J620" s="329"/>
      <c r="K620" s="329"/>
      <c r="L620" s="329"/>
      <c r="M620" s="329"/>
      <c r="N620" s="78" t="str">
        <f>IF(NL620&lt;&gt;0,"",IF(Conges!W57=0,"",Conges!W57))</f>
        <v/>
      </c>
      <c r="O620" s="79"/>
      <c r="P620" s="80"/>
      <c r="Q620" s="80"/>
      <c r="R620" s="80"/>
      <c r="S620" s="80"/>
      <c r="T620" s="80"/>
      <c r="U620" s="80"/>
      <c r="V620" s="81"/>
      <c r="W620" s="79"/>
      <c r="X620" s="80"/>
      <c r="Y620" s="80"/>
      <c r="Z620" s="80"/>
      <c r="AA620" s="80"/>
      <c r="AB620" s="80"/>
      <c r="AC620" s="80"/>
      <c r="AD620" s="81"/>
      <c r="AE620" s="79"/>
      <c r="AF620" s="80"/>
      <c r="AG620" s="80"/>
      <c r="AH620" s="80"/>
      <c r="AI620" s="80"/>
      <c r="AJ620" s="81"/>
      <c r="AK620" s="79"/>
      <c r="AL620" s="80"/>
      <c r="AM620" s="80"/>
      <c r="AN620" s="80"/>
      <c r="AO620" s="80"/>
      <c r="AP620" s="80"/>
      <c r="AQ620" s="80"/>
      <c r="AR620" s="80"/>
      <c r="AS620" s="80"/>
      <c r="AT620" s="81"/>
      <c r="AU620" s="79"/>
      <c r="AV620" s="80"/>
      <c r="AW620" s="80"/>
      <c r="AX620" s="80"/>
      <c r="AY620" s="80"/>
      <c r="AZ620" s="80"/>
      <c r="BA620" s="80"/>
      <c r="BB620" s="81"/>
      <c r="BC620" s="82">
        <f>IF(NL620&lt;&gt;0,(IF(Conges!W$57=0,0,3)),0)</f>
        <v>0</v>
      </c>
      <c r="BD620" s="370"/>
      <c r="BE620" s="357">
        <f>IF(OR(Conges!W$57="A",Conges!W$57="V"),Prenoms!L$23,NL620)</f>
        <v>0</v>
      </c>
      <c r="BF620" s="358"/>
      <c r="BG620" s="264"/>
      <c r="BH620" s="265">
        <f t="shared" si="828"/>
        <v>0</v>
      </c>
      <c r="BI620" s="266" t="str">
        <f t="shared" si="829"/>
        <v/>
      </c>
      <c r="BJ620" s="278">
        <v>0</v>
      </c>
      <c r="BK620" s="279">
        <f t="shared" si="846"/>
        <v>0</v>
      </c>
      <c r="BL620" s="280">
        <f t="shared" si="818"/>
        <v>0</v>
      </c>
      <c r="BM620" s="280">
        <f t="shared" si="819"/>
        <v>0</v>
      </c>
      <c r="BN620" s="280">
        <f>SUM('Heures Pointage'!$UD$23:$UE$23)</f>
        <v>0</v>
      </c>
      <c r="BO620" s="280">
        <f>SUM('Heures et Indemnites'!$UD$23:$UE$23)</f>
        <v>0</v>
      </c>
      <c r="BP620" s="281">
        <f t="shared" si="820"/>
        <v>0</v>
      </c>
      <c r="BQ620" s="281">
        <f>'Heures Pointage'!$VB$23</f>
        <v>0</v>
      </c>
      <c r="BR620" s="282">
        <f t="shared" ref="BR620" si="870">$BH$1075</f>
        <v>0</v>
      </c>
      <c r="BS620" s="142">
        <f>Prenoms!$C$23</f>
        <v>0</v>
      </c>
      <c r="BT620" s="170"/>
      <c r="BU620" s="211">
        <f>SUM('Heures et Indemnites'!$UD$23:$UE$23)</f>
        <v>0</v>
      </c>
      <c r="BV620" s="218">
        <f>SUM('Heures et Indemnites'!$UD$6:$UE$23)</f>
        <v>0</v>
      </c>
      <c r="BW620" s="211"/>
      <c r="BX620" s="218"/>
      <c r="MT620" s="369">
        <f t="shared" si="848"/>
        <v>0</v>
      </c>
      <c r="MU620" s="351">
        <f t="shared" si="865"/>
        <v>0</v>
      </c>
      <c r="MV620" s="351">
        <f t="shared" si="835"/>
        <v>0</v>
      </c>
      <c r="MW620" s="351"/>
      <c r="MX620" s="351">
        <f t="shared" si="836"/>
        <v>0</v>
      </c>
      <c r="MY620" s="351"/>
      <c r="MZ620" s="351">
        <f t="shared" si="837"/>
        <v>0</v>
      </c>
      <c r="NA620" s="351"/>
      <c r="NB620" s="351">
        <f t="shared" si="838"/>
        <v>0</v>
      </c>
      <c r="NC620" s="351"/>
      <c r="ND620" s="351">
        <f t="shared" si="839"/>
        <v>0</v>
      </c>
      <c r="NE620" s="351"/>
      <c r="NF620" s="351">
        <f t="shared" si="840"/>
        <v>0</v>
      </c>
      <c r="NG620" s="351"/>
      <c r="NH620" s="351">
        <f t="shared" si="841"/>
        <v>0</v>
      </c>
      <c r="NI620" s="351"/>
      <c r="NJ620" s="351">
        <f t="shared" si="842"/>
        <v>0</v>
      </c>
      <c r="NK620" s="351"/>
      <c r="NL620" s="351">
        <f t="shared" si="849"/>
        <v>0</v>
      </c>
      <c r="NM620" s="352"/>
      <c r="NN620" s="350"/>
      <c r="NR620" s="30">
        <f t="shared" si="843"/>
        <v>0</v>
      </c>
      <c r="NS620" s="30">
        <f t="shared" si="844"/>
        <v>0</v>
      </c>
      <c r="NT620" s="30">
        <f t="shared" si="845"/>
        <v>0</v>
      </c>
    </row>
    <row r="621" spans="1:384" ht="10.199999999999999" customHeight="1">
      <c r="A621" s="25"/>
      <c r="B621" s="337"/>
      <c r="C621" s="335"/>
      <c r="D621" s="15"/>
      <c r="E621" s="101"/>
      <c r="F621" s="101"/>
      <c r="G621" s="101"/>
      <c r="H621" s="323"/>
      <c r="I621" s="325">
        <f>Prenoms!$B$24</f>
        <v>0</v>
      </c>
      <c r="J621" s="326"/>
      <c r="K621" s="326"/>
      <c r="L621" s="326"/>
      <c r="M621" s="326"/>
      <c r="N621" s="65" t="str">
        <f>IF(NL621&lt;&gt;0,"",IF(Conges!W58=0,"",Conges!W58))</f>
        <v/>
      </c>
      <c r="O621" s="66"/>
      <c r="P621" s="67"/>
      <c r="Q621" s="67"/>
      <c r="R621" s="67"/>
      <c r="S621" s="67"/>
      <c r="T621" s="67"/>
      <c r="U621" s="67"/>
      <c r="V621" s="68"/>
      <c r="W621" s="66"/>
      <c r="X621" s="67"/>
      <c r="Y621" s="67"/>
      <c r="Z621" s="67"/>
      <c r="AA621" s="67"/>
      <c r="AB621" s="67"/>
      <c r="AC621" s="67"/>
      <c r="AD621" s="68"/>
      <c r="AE621" s="66"/>
      <c r="AF621" s="67"/>
      <c r="AG621" s="67"/>
      <c r="AH621" s="67"/>
      <c r="AI621" s="67"/>
      <c r="AJ621" s="68"/>
      <c r="AK621" s="66"/>
      <c r="AL621" s="67"/>
      <c r="AM621" s="67"/>
      <c r="AN621" s="67"/>
      <c r="AO621" s="67"/>
      <c r="AP621" s="67"/>
      <c r="AQ621" s="67"/>
      <c r="AR621" s="67"/>
      <c r="AS621" s="67"/>
      <c r="AT621" s="68"/>
      <c r="AU621" s="66"/>
      <c r="AV621" s="67"/>
      <c r="AW621" s="67"/>
      <c r="AX621" s="67"/>
      <c r="AY621" s="67"/>
      <c r="AZ621" s="67"/>
      <c r="BA621" s="67"/>
      <c r="BB621" s="68"/>
      <c r="BC621" s="69">
        <f>IF(NL621&lt;&gt;0,(IF(Conges!W$58=0,0,3)),0)</f>
        <v>0</v>
      </c>
      <c r="BD621" s="370"/>
      <c r="BE621" s="355">
        <f>IF(OR(Conges!W$58="A",Conges!W$58="V"),Prenoms!L$24,NL621)</f>
        <v>0</v>
      </c>
      <c r="BF621" s="356"/>
      <c r="BG621" s="267"/>
      <c r="BH621" s="268">
        <f t="shared" si="828"/>
        <v>0</v>
      </c>
      <c r="BI621" s="269" t="str">
        <f t="shared" si="829"/>
        <v/>
      </c>
      <c r="BJ621" s="283">
        <v>0</v>
      </c>
      <c r="BK621" s="284">
        <f t="shared" si="846"/>
        <v>0</v>
      </c>
      <c r="BL621" s="285">
        <f t="shared" si="818"/>
        <v>0</v>
      </c>
      <c r="BM621" s="285">
        <f t="shared" si="819"/>
        <v>0</v>
      </c>
      <c r="BN621" s="285">
        <f>SUM('Heures Pointage'!$VD$23:$VE$23)</f>
        <v>0</v>
      </c>
      <c r="BO621" s="285">
        <f>SUM('Heures et Indemnites'!$VD$23:$VE$23)</f>
        <v>0</v>
      </c>
      <c r="BP621" s="286">
        <f t="shared" si="820"/>
        <v>0</v>
      </c>
      <c r="BQ621" s="286">
        <f>'Heures Pointage'!$WB$23</f>
        <v>0</v>
      </c>
      <c r="BR621" s="287">
        <f t="shared" ref="BR621" si="871">$BH$1076</f>
        <v>0</v>
      </c>
      <c r="BS621" s="143">
        <f>Prenoms!$C$24</f>
        <v>0</v>
      </c>
      <c r="BT621" s="146"/>
      <c r="BU621" s="210">
        <f>SUM('Heures et Indemnites'!$VD$23:$VE$23)</f>
        <v>0</v>
      </c>
      <c r="BV621" s="219">
        <f>SUM('Heures et Indemnites'!$VD$6:$VE$23)</f>
        <v>0</v>
      </c>
      <c r="BW621" s="210"/>
      <c r="BX621" s="219"/>
      <c r="MT621" s="371">
        <f t="shared" si="848"/>
        <v>0</v>
      </c>
      <c r="MU621" s="372">
        <f t="shared" si="865"/>
        <v>0</v>
      </c>
      <c r="MV621" s="372">
        <f t="shared" si="835"/>
        <v>0</v>
      </c>
      <c r="MW621" s="372"/>
      <c r="MX621" s="372">
        <f t="shared" si="836"/>
        <v>0</v>
      </c>
      <c r="MY621" s="372"/>
      <c r="MZ621" s="372">
        <f t="shared" si="837"/>
        <v>0</v>
      </c>
      <c r="NA621" s="372"/>
      <c r="NB621" s="372">
        <f t="shared" si="838"/>
        <v>0</v>
      </c>
      <c r="NC621" s="372"/>
      <c r="ND621" s="372">
        <f t="shared" si="839"/>
        <v>0</v>
      </c>
      <c r="NE621" s="372"/>
      <c r="NF621" s="372">
        <f t="shared" si="840"/>
        <v>0</v>
      </c>
      <c r="NG621" s="372"/>
      <c r="NH621" s="372">
        <f t="shared" si="841"/>
        <v>0</v>
      </c>
      <c r="NI621" s="372"/>
      <c r="NJ621" s="372">
        <f t="shared" si="842"/>
        <v>0</v>
      </c>
      <c r="NK621" s="372"/>
      <c r="NL621" s="372">
        <f t="shared" si="849"/>
        <v>0</v>
      </c>
      <c r="NM621" s="373"/>
      <c r="NN621" s="350"/>
      <c r="NR621" s="30">
        <f t="shared" si="843"/>
        <v>0</v>
      </c>
      <c r="NS621" s="30">
        <f t="shared" si="844"/>
        <v>0</v>
      </c>
      <c r="NT621" s="30">
        <f t="shared" si="845"/>
        <v>0</v>
      </c>
    </row>
    <row r="622" spans="1:384" ht="10.199999999999999" customHeight="1">
      <c r="A622" s="25"/>
      <c r="B622" s="337"/>
      <c r="C622" s="335"/>
      <c r="D622" s="15"/>
      <c r="E622" s="101"/>
      <c r="F622" s="101"/>
      <c r="G622" s="101"/>
      <c r="H622" s="323"/>
      <c r="I622" s="328">
        <f>Prenoms!$B$25</f>
        <v>0</v>
      </c>
      <c r="J622" s="329"/>
      <c r="K622" s="329"/>
      <c r="L622" s="329"/>
      <c r="M622" s="329"/>
      <c r="N622" s="78" t="str">
        <f>IF(NL622&lt;&gt;0,"",IF(Conges!W59=0,"",Conges!W59))</f>
        <v/>
      </c>
      <c r="O622" s="79"/>
      <c r="P622" s="80"/>
      <c r="Q622" s="80"/>
      <c r="R622" s="80"/>
      <c r="S622" s="80"/>
      <c r="T622" s="80"/>
      <c r="U622" s="80"/>
      <c r="V622" s="81"/>
      <c r="W622" s="79"/>
      <c r="X622" s="80"/>
      <c r="Y622" s="80"/>
      <c r="Z622" s="80"/>
      <c r="AA622" s="80"/>
      <c r="AB622" s="80"/>
      <c r="AC622" s="80"/>
      <c r="AD622" s="81"/>
      <c r="AE622" s="79"/>
      <c r="AF622" s="80"/>
      <c r="AG622" s="80"/>
      <c r="AH622" s="80"/>
      <c r="AI622" s="80"/>
      <c r="AJ622" s="81"/>
      <c r="AK622" s="79"/>
      <c r="AL622" s="80"/>
      <c r="AM622" s="80"/>
      <c r="AN622" s="80"/>
      <c r="AO622" s="80"/>
      <c r="AP622" s="80"/>
      <c r="AQ622" s="80"/>
      <c r="AR622" s="80"/>
      <c r="AS622" s="80"/>
      <c r="AT622" s="81"/>
      <c r="AU622" s="79"/>
      <c r="AV622" s="80"/>
      <c r="AW622" s="80"/>
      <c r="AX622" s="80"/>
      <c r="AY622" s="80"/>
      <c r="AZ622" s="80"/>
      <c r="BA622" s="80"/>
      <c r="BB622" s="81"/>
      <c r="BC622" s="82">
        <f>IF(NL622&lt;&gt;0,(IF(Conges!W$59=0,0,3)),0)</f>
        <v>0</v>
      </c>
      <c r="BD622" s="370"/>
      <c r="BE622" s="357">
        <f>IF(OR(Conges!W$59="A",Conges!W$59="V"),Prenoms!L$25,NL622)</f>
        <v>0</v>
      </c>
      <c r="BF622" s="358"/>
      <c r="BG622" s="264"/>
      <c r="BH622" s="265">
        <f t="shared" si="828"/>
        <v>0</v>
      </c>
      <c r="BI622" s="266" t="str">
        <f t="shared" si="829"/>
        <v/>
      </c>
      <c r="BJ622" s="278">
        <v>0</v>
      </c>
      <c r="BK622" s="279">
        <f t="shared" si="846"/>
        <v>0</v>
      </c>
      <c r="BL622" s="280">
        <f t="shared" si="818"/>
        <v>0</v>
      </c>
      <c r="BM622" s="280">
        <f t="shared" si="819"/>
        <v>0</v>
      </c>
      <c r="BN622" s="280">
        <f>SUM('Heures Pointage'!$WD$23:$WE$23)</f>
        <v>0</v>
      </c>
      <c r="BO622" s="280">
        <f>SUM('Heures et Indemnites'!$WD$23:$WE$23)</f>
        <v>0</v>
      </c>
      <c r="BP622" s="281">
        <f t="shared" si="820"/>
        <v>0</v>
      </c>
      <c r="BQ622" s="281">
        <f>'Heures Pointage'!$XB$23</f>
        <v>0</v>
      </c>
      <c r="BR622" s="282">
        <f t="shared" ref="BR622" si="872">$BH$1077</f>
        <v>0</v>
      </c>
      <c r="BS622" s="142">
        <f>Prenoms!$C$25</f>
        <v>0</v>
      </c>
      <c r="BT622" s="170"/>
      <c r="BU622" s="211">
        <f>SUM('Heures et Indemnites'!$WD$23:$WE$23)</f>
        <v>0</v>
      </c>
      <c r="BV622" s="218">
        <f>SUM('Heures et Indemnites'!$WD$6:$WE$23)</f>
        <v>0</v>
      </c>
      <c r="BW622" s="211"/>
      <c r="BX622" s="218"/>
      <c r="MT622" s="369">
        <f t="shared" si="848"/>
        <v>0</v>
      </c>
      <c r="MU622" s="351">
        <f t="shared" si="865"/>
        <v>0</v>
      </c>
      <c r="MV622" s="351">
        <f t="shared" si="835"/>
        <v>0</v>
      </c>
      <c r="MW622" s="351"/>
      <c r="MX622" s="351">
        <f t="shared" si="836"/>
        <v>0</v>
      </c>
      <c r="MY622" s="351"/>
      <c r="MZ622" s="351">
        <f t="shared" si="837"/>
        <v>0</v>
      </c>
      <c r="NA622" s="351"/>
      <c r="NB622" s="351">
        <f t="shared" si="838"/>
        <v>0</v>
      </c>
      <c r="NC622" s="351"/>
      <c r="ND622" s="351">
        <f t="shared" si="839"/>
        <v>0</v>
      </c>
      <c r="NE622" s="351"/>
      <c r="NF622" s="351">
        <f t="shared" si="840"/>
        <v>0</v>
      </c>
      <c r="NG622" s="351"/>
      <c r="NH622" s="351">
        <f t="shared" si="841"/>
        <v>0</v>
      </c>
      <c r="NI622" s="351"/>
      <c r="NJ622" s="351">
        <f t="shared" si="842"/>
        <v>0</v>
      </c>
      <c r="NK622" s="351"/>
      <c r="NL622" s="351">
        <f t="shared" si="849"/>
        <v>0</v>
      </c>
      <c r="NM622" s="352"/>
      <c r="NN622" s="350"/>
      <c r="NR622" s="30">
        <f t="shared" si="843"/>
        <v>0</v>
      </c>
      <c r="NS622" s="30">
        <f t="shared" si="844"/>
        <v>0</v>
      </c>
      <c r="NT622" s="30">
        <f t="shared" si="845"/>
        <v>0</v>
      </c>
    </row>
    <row r="623" spans="1:384" ht="10.199999999999999" customHeight="1">
      <c r="A623" s="25"/>
      <c r="B623" s="337"/>
      <c r="C623" s="335"/>
      <c r="D623" s="15"/>
      <c r="E623" s="101"/>
      <c r="F623" s="101"/>
      <c r="G623" s="101"/>
      <c r="H623" s="323"/>
      <c r="I623" s="325">
        <f>Prenoms!$B$26</f>
        <v>0</v>
      </c>
      <c r="J623" s="326"/>
      <c r="K623" s="326"/>
      <c r="L623" s="326"/>
      <c r="M623" s="326"/>
      <c r="N623" s="65" t="str">
        <f>IF(NL623&lt;&gt;0,"",IF(Conges!W60=0,"",Conges!W60))</f>
        <v/>
      </c>
      <c r="O623" s="66"/>
      <c r="P623" s="67"/>
      <c r="Q623" s="67"/>
      <c r="R623" s="67"/>
      <c r="S623" s="67"/>
      <c r="T623" s="67"/>
      <c r="U623" s="67"/>
      <c r="V623" s="68"/>
      <c r="W623" s="66"/>
      <c r="X623" s="67"/>
      <c r="Y623" s="67"/>
      <c r="Z623" s="67"/>
      <c r="AA623" s="67"/>
      <c r="AB623" s="67"/>
      <c r="AC623" s="67"/>
      <c r="AD623" s="68"/>
      <c r="AE623" s="66"/>
      <c r="AF623" s="67"/>
      <c r="AG623" s="67"/>
      <c r="AH623" s="67"/>
      <c r="AI623" s="67"/>
      <c r="AJ623" s="68"/>
      <c r="AK623" s="66"/>
      <c r="AL623" s="67"/>
      <c r="AM623" s="67"/>
      <c r="AN623" s="67"/>
      <c r="AO623" s="67"/>
      <c r="AP623" s="67"/>
      <c r="AQ623" s="67"/>
      <c r="AR623" s="67"/>
      <c r="AS623" s="67"/>
      <c r="AT623" s="68"/>
      <c r="AU623" s="66"/>
      <c r="AV623" s="67"/>
      <c r="AW623" s="67"/>
      <c r="AX623" s="67"/>
      <c r="AY623" s="67"/>
      <c r="AZ623" s="67"/>
      <c r="BA623" s="67"/>
      <c r="BB623" s="68"/>
      <c r="BC623" s="69">
        <f>IF(NL623&lt;&gt;0,(IF(Conges!W$60=0,0,3)),0)</f>
        <v>0</v>
      </c>
      <c r="BD623" s="370"/>
      <c r="BE623" s="355">
        <f>IF(OR(Conges!W$60="A",Conges!W$60="V"),Prenoms!L$26,NL623)</f>
        <v>0</v>
      </c>
      <c r="BF623" s="356"/>
      <c r="BG623" s="267"/>
      <c r="BH623" s="268">
        <f t="shared" si="828"/>
        <v>0</v>
      </c>
      <c r="BI623" s="269" t="str">
        <f t="shared" si="829"/>
        <v/>
      </c>
      <c r="BJ623" s="283">
        <v>0</v>
      </c>
      <c r="BK623" s="284">
        <f t="shared" si="846"/>
        <v>0</v>
      </c>
      <c r="BL623" s="285">
        <f t="shared" si="818"/>
        <v>0</v>
      </c>
      <c r="BM623" s="285">
        <f t="shared" si="819"/>
        <v>0</v>
      </c>
      <c r="BN623" s="285">
        <f>SUM('Heures Pointage'!$XD$23:$XE$23)</f>
        <v>0</v>
      </c>
      <c r="BO623" s="285">
        <f>SUM('Heures et Indemnites'!$XD$23:$XE$23)</f>
        <v>0</v>
      </c>
      <c r="BP623" s="286">
        <f t="shared" si="820"/>
        <v>0</v>
      </c>
      <c r="BQ623" s="286">
        <f>'Heures Pointage'!$YB$23</f>
        <v>0</v>
      </c>
      <c r="BR623" s="287">
        <f t="shared" ref="BR623" si="873">$BH$1078</f>
        <v>0</v>
      </c>
      <c r="BS623" s="143">
        <f>Prenoms!$C$26</f>
        <v>0</v>
      </c>
      <c r="BT623" s="146"/>
      <c r="BU623" s="210">
        <f>SUM('Heures et Indemnites'!$XD$23:$XE$23)</f>
        <v>0</v>
      </c>
      <c r="BV623" s="219">
        <f>SUM('Heures et Indemnites'!$XD$6:$XE$23)</f>
        <v>0</v>
      </c>
      <c r="BW623" s="210"/>
      <c r="BX623" s="219"/>
      <c r="MT623" s="371">
        <f t="shared" si="848"/>
        <v>0</v>
      </c>
      <c r="MU623" s="372">
        <f t="shared" si="865"/>
        <v>0</v>
      </c>
      <c r="MV623" s="372">
        <f t="shared" si="835"/>
        <v>0</v>
      </c>
      <c r="MW623" s="372"/>
      <c r="MX623" s="372">
        <f t="shared" si="836"/>
        <v>0</v>
      </c>
      <c r="MY623" s="372"/>
      <c r="MZ623" s="372">
        <f t="shared" si="837"/>
        <v>0</v>
      </c>
      <c r="NA623" s="372"/>
      <c r="NB623" s="372">
        <f t="shared" si="838"/>
        <v>0</v>
      </c>
      <c r="NC623" s="372"/>
      <c r="ND623" s="372">
        <f t="shared" si="839"/>
        <v>0</v>
      </c>
      <c r="NE623" s="372"/>
      <c r="NF623" s="372">
        <f t="shared" si="840"/>
        <v>0</v>
      </c>
      <c r="NG623" s="372"/>
      <c r="NH623" s="372">
        <f t="shared" si="841"/>
        <v>0</v>
      </c>
      <c r="NI623" s="372"/>
      <c r="NJ623" s="372">
        <f t="shared" si="842"/>
        <v>0</v>
      </c>
      <c r="NK623" s="372"/>
      <c r="NL623" s="372">
        <f t="shared" si="849"/>
        <v>0</v>
      </c>
      <c r="NM623" s="373"/>
      <c r="NN623" s="350"/>
      <c r="NR623" s="30">
        <f t="shared" si="843"/>
        <v>0</v>
      </c>
      <c r="NS623" s="30">
        <f t="shared" si="844"/>
        <v>0</v>
      </c>
      <c r="NT623" s="30">
        <f t="shared" si="845"/>
        <v>0</v>
      </c>
    </row>
    <row r="624" spans="1:384" ht="10.199999999999999" customHeight="1">
      <c r="A624" s="25"/>
      <c r="B624" s="337"/>
      <c r="C624" s="335"/>
      <c r="D624" s="15"/>
      <c r="E624" s="101"/>
      <c r="F624" s="101"/>
      <c r="G624" s="101"/>
      <c r="H624" s="323"/>
      <c r="I624" s="328">
        <f>Prenoms!$B$27</f>
        <v>0</v>
      </c>
      <c r="J624" s="329"/>
      <c r="K624" s="329"/>
      <c r="L624" s="329"/>
      <c r="M624" s="329"/>
      <c r="N624" s="78" t="str">
        <f>IF(NL624&lt;&gt;0,"",IF(Conges!W61=0,"",Conges!W61))</f>
        <v/>
      </c>
      <c r="O624" s="79"/>
      <c r="P624" s="80"/>
      <c r="Q624" s="80"/>
      <c r="R624" s="80"/>
      <c r="S624" s="80"/>
      <c r="T624" s="80"/>
      <c r="U624" s="80"/>
      <c r="V624" s="81"/>
      <c r="W624" s="79"/>
      <c r="X624" s="80"/>
      <c r="Y624" s="80"/>
      <c r="Z624" s="80"/>
      <c r="AA624" s="80"/>
      <c r="AB624" s="80"/>
      <c r="AC624" s="80"/>
      <c r="AD624" s="81"/>
      <c r="AE624" s="79"/>
      <c r="AF624" s="80"/>
      <c r="AG624" s="80"/>
      <c r="AH624" s="80"/>
      <c r="AI624" s="80"/>
      <c r="AJ624" s="81"/>
      <c r="AK624" s="79"/>
      <c r="AL624" s="80"/>
      <c r="AM624" s="80"/>
      <c r="AN624" s="80"/>
      <c r="AO624" s="80"/>
      <c r="AP624" s="80"/>
      <c r="AQ624" s="80"/>
      <c r="AR624" s="80"/>
      <c r="AS624" s="80"/>
      <c r="AT624" s="81"/>
      <c r="AU624" s="79"/>
      <c r="AV624" s="80"/>
      <c r="AW624" s="80"/>
      <c r="AX624" s="80"/>
      <c r="AY624" s="80"/>
      <c r="AZ624" s="80"/>
      <c r="BA624" s="80"/>
      <c r="BB624" s="81"/>
      <c r="BC624" s="82">
        <f>IF(NL624&lt;&gt;0,(IF(Conges!W$61=0,0,3)),0)</f>
        <v>0</v>
      </c>
      <c r="BD624" s="370"/>
      <c r="BE624" s="357">
        <f>IF(OR(Conges!W$61="A",Conges!W$61="V"),Prenoms!L$27,NL624)</f>
        <v>0</v>
      </c>
      <c r="BF624" s="358"/>
      <c r="BG624" s="264"/>
      <c r="BH624" s="265">
        <f t="shared" si="828"/>
        <v>0</v>
      </c>
      <c r="BI624" s="266" t="str">
        <f t="shared" si="829"/>
        <v/>
      </c>
      <c r="BJ624" s="278">
        <v>0</v>
      </c>
      <c r="BK624" s="279">
        <f t="shared" si="846"/>
        <v>0</v>
      </c>
      <c r="BL624" s="280">
        <f t="shared" si="818"/>
        <v>0</v>
      </c>
      <c r="BM624" s="280">
        <f t="shared" si="819"/>
        <v>0</v>
      </c>
      <c r="BN624" s="280">
        <f>SUM('Heures Pointage'!$YD$23:$YE$23)</f>
        <v>0</v>
      </c>
      <c r="BO624" s="280">
        <f>SUM('Heures et Indemnites'!$YD$23:$YE$23)</f>
        <v>0</v>
      </c>
      <c r="BP624" s="281">
        <f t="shared" si="820"/>
        <v>0</v>
      </c>
      <c r="BQ624" s="281">
        <f>'Heures Pointage'!$ZB$23</f>
        <v>0</v>
      </c>
      <c r="BR624" s="282">
        <f t="shared" ref="BR624" si="874">$BH$1079</f>
        <v>0</v>
      </c>
      <c r="BS624" s="142">
        <f>Prenoms!$C$27</f>
        <v>0</v>
      </c>
      <c r="BT624" s="170"/>
      <c r="BU624" s="211">
        <f>SUM('Heures et Indemnites'!$YD$23:$YE$23)</f>
        <v>0</v>
      </c>
      <c r="BV624" s="218">
        <f>SUM('Heures et Indemnites'!$YD$6:$YE$23)</f>
        <v>0</v>
      </c>
      <c r="BW624" s="211"/>
      <c r="BX624" s="218"/>
      <c r="MT624" s="369">
        <f t="shared" si="848"/>
        <v>0</v>
      </c>
      <c r="MU624" s="351">
        <f t="shared" si="865"/>
        <v>0</v>
      </c>
      <c r="MV624" s="351">
        <f t="shared" si="835"/>
        <v>0</v>
      </c>
      <c r="MW624" s="351"/>
      <c r="MX624" s="351">
        <f t="shared" si="836"/>
        <v>0</v>
      </c>
      <c r="MY624" s="351"/>
      <c r="MZ624" s="351">
        <f t="shared" si="837"/>
        <v>0</v>
      </c>
      <c r="NA624" s="351"/>
      <c r="NB624" s="351">
        <f t="shared" si="838"/>
        <v>0</v>
      </c>
      <c r="NC624" s="351"/>
      <c r="ND624" s="351">
        <f t="shared" si="839"/>
        <v>0</v>
      </c>
      <c r="NE624" s="351"/>
      <c r="NF624" s="351">
        <f t="shared" si="840"/>
        <v>0</v>
      </c>
      <c r="NG624" s="351"/>
      <c r="NH624" s="351">
        <f t="shared" si="841"/>
        <v>0</v>
      </c>
      <c r="NI624" s="351"/>
      <c r="NJ624" s="351">
        <f t="shared" si="842"/>
        <v>0</v>
      </c>
      <c r="NK624" s="351"/>
      <c r="NL624" s="351">
        <f t="shared" si="849"/>
        <v>0</v>
      </c>
      <c r="NM624" s="352"/>
      <c r="NN624" s="350"/>
      <c r="NR624" s="30">
        <f t="shared" si="843"/>
        <v>0</v>
      </c>
      <c r="NS624" s="30">
        <f t="shared" si="844"/>
        <v>0</v>
      </c>
      <c r="NT624" s="30">
        <f t="shared" si="845"/>
        <v>0</v>
      </c>
    </row>
    <row r="625" spans="1:384" ht="10.199999999999999" customHeight="1">
      <c r="A625" s="25"/>
      <c r="B625" s="337"/>
      <c r="C625" s="335"/>
      <c r="D625" s="15"/>
      <c r="E625" s="101"/>
      <c r="F625" s="101"/>
      <c r="G625" s="101"/>
      <c r="H625" s="323"/>
      <c r="I625" s="325">
        <f>Prenoms!$B$28</f>
        <v>0</v>
      </c>
      <c r="J625" s="326"/>
      <c r="K625" s="326"/>
      <c r="L625" s="326"/>
      <c r="M625" s="326"/>
      <c r="N625" s="65" t="str">
        <f>IF(NL625&lt;&gt;0,"",IF(Conges!W62=0,"",Conges!W62))</f>
        <v/>
      </c>
      <c r="O625" s="66"/>
      <c r="P625" s="67"/>
      <c r="Q625" s="67"/>
      <c r="R625" s="67"/>
      <c r="S625" s="67"/>
      <c r="T625" s="67"/>
      <c r="U625" s="67"/>
      <c r="V625" s="68"/>
      <c r="W625" s="66"/>
      <c r="X625" s="67"/>
      <c r="Y625" s="67"/>
      <c r="Z625" s="67"/>
      <c r="AA625" s="67"/>
      <c r="AB625" s="67"/>
      <c r="AC625" s="67"/>
      <c r="AD625" s="68"/>
      <c r="AE625" s="66"/>
      <c r="AF625" s="67"/>
      <c r="AG625" s="67"/>
      <c r="AH625" s="67"/>
      <c r="AI625" s="67"/>
      <c r="AJ625" s="68"/>
      <c r="AK625" s="66"/>
      <c r="AL625" s="67"/>
      <c r="AM625" s="67"/>
      <c r="AN625" s="67"/>
      <c r="AO625" s="67"/>
      <c r="AP625" s="67"/>
      <c r="AQ625" s="67"/>
      <c r="AR625" s="67"/>
      <c r="AS625" s="67"/>
      <c r="AT625" s="68"/>
      <c r="AU625" s="66"/>
      <c r="AV625" s="67"/>
      <c r="AW625" s="67"/>
      <c r="AX625" s="67"/>
      <c r="AY625" s="67"/>
      <c r="AZ625" s="67"/>
      <c r="BA625" s="67"/>
      <c r="BB625" s="68"/>
      <c r="BC625" s="69">
        <f>IF(NL625&lt;&gt;0,(IF(Conges!W$62=0,0,3)),0)</f>
        <v>0</v>
      </c>
      <c r="BD625" s="370"/>
      <c r="BE625" s="355">
        <f>IF(OR(Conges!W$62="A",Conges!W$62="V"),Prenoms!L$28,NL625)</f>
        <v>0</v>
      </c>
      <c r="BF625" s="356"/>
      <c r="BG625" s="267"/>
      <c r="BH625" s="268">
        <f t="shared" si="828"/>
        <v>0</v>
      </c>
      <c r="BI625" s="269" t="str">
        <f t="shared" si="829"/>
        <v/>
      </c>
      <c r="BJ625" s="283">
        <v>0</v>
      </c>
      <c r="BK625" s="284">
        <f t="shared" si="846"/>
        <v>0</v>
      </c>
      <c r="BL625" s="285">
        <f t="shared" si="818"/>
        <v>0</v>
      </c>
      <c r="BM625" s="285">
        <f t="shared" si="819"/>
        <v>0</v>
      </c>
      <c r="BN625" s="285">
        <f>SUM('Heures Pointage'!$ZD$23:$ZE$23)</f>
        <v>0</v>
      </c>
      <c r="BO625" s="285">
        <f>SUM('Heures et Indemnites'!$ZD$23:$ZE$23)</f>
        <v>0</v>
      </c>
      <c r="BP625" s="286">
        <f t="shared" si="820"/>
        <v>0</v>
      </c>
      <c r="BQ625" s="286">
        <f>'Heures Pointage'!$AAB$23</f>
        <v>0</v>
      </c>
      <c r="BR625" s="287">
        <f t="shared" ref="BR625" si="875">$BH$1080</f>
        <v>0</v>
      </c>
      <c r="BS625" s="143">
        <f>Prenoms!$C$28</f>
        <v>0</v>
      </c>
      <c r="BT625" s="146"/>
      <c r="BU625" s="210">
        <f>SUM('Heures et Indemnites'!$ZD$23:$ZE$23)</f>
        <v>0</v>
      </c>
      <c r="BV625" s="219">
        <f>SUM('Heures et Indemnites'!$ZD$6:$ZE$23)</f>
        <v>0</v>
      </c>
      <c r="BW625" s="210"/>
      <c r="BX625" s="219"/>
      <c r="MT625" s="371">
        <f t="shared" si="848"/>
        <v>0</v>
      </c>
      <c r="MU625" s="372">
        <f t="shared" si="865"/>
        <v>0</v>
      </c>
      <c r="MV625" s="372">
        <f t="shared" si="835"/>
        <v>0</v>
      </c>
      <c r="MW625" s="372"/>
      <c r="MX625" s="372">
        <f t="shared" si="836"/>
        <v>0</v>
      </c>
      <c r="MY625" s="372"/>
      <c r="MZ625" s="372">
        <f t="shared" si="837"/>
        <v>0</v>
      </c>
      <c r="NA625" s="372"/>
      <c r="NB625" s="372">
        <f t="shared" si="838"/>
        <v>0</v>
      </c>
      <c r="NC625" s="372"/>
      <c r="ND625" s="372">
        <f t="shared" si="839"/>
        <v>0</v>
      </c>
      <c r="NE625" s="372"/>
      <c r="NF625" s="372">
        <f t="shared" si="840"/>
        <v>0</v>
      </c>
      <c r="NG625" s="372"/>
      <c r="NH625" s="372">
        <f t="shared" si="841"/>
        <v>0</v>
      </c>
      <c r="NI625" s="372"/>
      <c r="NJ625" s="372">
        <f t="shared" si="842"/>
        <v>0</v>
      </c>
      <c r="NK625" s="372"/>
      <c r="NL625" s="372">
        <f t="shared" si="849"/>
        <v>0</v>
      </c>
      <c r="NM625" s="373"/>
      <c r="NN625" s="350"/>
      <c r="NR625" s="30">
        <f t="shared" si="843"/>
        <v>0</v>
      </c>
      <c r="NS625" s="30">
        <f t="shared" si="844"/>
        <v>0</v>
      </c>
      <c r="NT625" s="30">
        <f t="shared" si="845"/>
        <v>0</v>
      </c>
    </row>
    <row r="626" spans="1:384" ht="10.199999999999999" customHeight="1">
      <c r="A626" s="25"/>
      <c r="B626" s="337"/>
      <c r="C626" s="335"/>
      <c r="D626" s="15"/>
      <c r="E626" s="101"/>
      <c r="F626" s="101"/>
      <c r="G626" s="101"/>
      <c r="H626" s="323"/>
      <c r="I626" s="328">
        <f>Prenoms!$B$29</f>
        <v>0</v>
      </c>
      <c r="J626" s="329"/>
      <c r="K626" s="329"/>
      <c r="L626" s="329"/>
      <c r="M626" s="329"/>
      <c r="N626" s="78" t="str">
        <f>IF(NL626&lt;&gt;0,"",IF(Conges!W63=0,"",Conges!W63))</f>
        <v/>
      </c>
      <c r="O626" s="79"/>
      <c r="P626" s="80"/>
      <c r="Q626" s="80"/>
      <c r="R626" s="80"/>
      <c r="S626" s="80"/>
      <c r="T626" s="80"/>
      <c r="U626" s="80"/>
      <c r="V626" s="81"/>
      <c r="W626" s="79"/>
      <c r="X626" s="80"/>
      <c r="Y626" s="80"/>
      <c r="Z626" s="80"/>
      <c r="AA626" s="80"/>
      <c r="AB626" s="80"/>
      <c r="AC626" s="80"/>
      <c r="AD626" s="81"/>
      <c r="AE626" s="79"/>
      <c r="AF626" s="80"/>
      <c r="AG626" s="80"/>
      <c r="AH626" s="80"/>
      <c r="AI626" s="80"/>
      <c r="AJ626" s="81"/>
      <c r="AK626" s="79"/>
      <c r="AL626" s="80"/>
      <c r="AM626" s="80"/>
      <c r="AN626" s="80"/>
      <c r="AO626" s="80"/>
      <c r="AP626" s="80"/>
      <c r="AQ626" s="80"/>
      <c r="AR626" s="80"/>
      <c r="AS626" s="80"/>
      <c r="AT626" s="81"/>
      <c r="AU626" s="79"/>
      <c r="AV626" s="80"/>
      <c r="AW626" s="80"/>
      <c r="AX626" s="80"/>
      <c r="AY626" s="80"/>
      <c r="AZ626" s="80"/>
      <c r="BA626" s="80"/>
      <c r="BB626" s="81"/>
      <c r="BC626" s="82">
        <f>IF(NL626&lt;&gt;0,(IF(Conges!W$63=0,0,3)),0)</f>
        <v>0</v>
      </c>
      <c r="BD626" s="370"/>
      <c r="BE626" s="357">
        <f>IF(OR(Conges!W$63="A",Conges!W$63="V"),Prenoms!L$29,NL626)</f>
        <v>0</v>
      </c>
      <c r="BF626" s="358"/>
      <c r="BG626" s="264"/>
      <c r="BH626" s="265">
        <f t="shared" si="828"/>
        <v>0</v>
      </c>
      <c r="BI626" s="266" t="str">
        <f t="shared" si="829"/>
        <v/>
      </c>
      <c r="BJ626" s="278">
        <v>0</v>
      </c>
      <c r="BK626" s="279">
        <f t="shared" si="846"/>
        <v>0</v>
      </c>
      <c r="BL626" s="280">
        <f t="shared" si="818"/>
        <v>0</v>
      </c>
      <c r="BM626" s="280">
        <f t="shared" si="819"/>
        <v>0</v>
      </c>
      <c r="BN626" s="280">
        <f>SUM('Heures Pointage'!$AAD$23:$AAE$23)</f>
        <v>0</v>
      </c>
      <c r="BO626" s="280">
        <f>SUM('Heures et Indemnites'!$AAD$23:$AAE$23)</f>
        <v>0</v>
      </c>
      <c r="BP626" s="281">
        <f t="shared" si="820"/>
        <v>0</v>
      </c>
      <c r="BQ626" s="281">
        <f>'Heures Pointage'!$ABB$23</f>
        <v>0</v>
      </c>
      <c r="BR626" s="282">
        <f t="shared" ref="BR626" si="876">$BH$1081</f>
        <v>0</v>
      </c>
      <c r="BS626" s="142">
        <f>Prenoms!$C$29</f>
        <v>0</v>
      </c>
      <c r="BT626" s="170"/>
      <c r="BU626" s="211">
        <f>SUM('Heures et Indemnites'!$AAD$23:$AAE$23)</f>
        <v>0</v>
      </c>
      <c r="BV626" s="218">
        <f>SUM('Heures et Indemnites'!$AAD$6:$AAE$23)</f>
        <v>0</v>
      </c>
      <c r="BW626" s="211"/>
      <c r="BX626" s="218"/>
      <c r="MT626" s="369">
        <f t="shared" si="848"/>
        <v>0</v>
      </c>
      <c r="MU626" s="351">
        <f t="shared" si="865"/>
        <v>0</v>
      </c>
      <c r="MV626" s="351">
        <f t="shared" si="835"/>
        <v>0</v>
      </c>
      <c r="MW626" s="351"/>
      <c r="MX626" s="351">
        <f t="shared" si="836"/>
        <v>0</v>
      </c>
      <c r="MY626" s="351"/>
      <c r="MZ626" s="351">
        <f t="shared" si="837"/>
        <v>0</v>
      </c>
      <c r="NA626" s="351"/>
      <c r="NB626" s="351">
        <f t="shared" si="838"/>
        <v>0</v>
      </c>
      <c r="NC626" s="351"/>
      <c r="ND626" s="351">
        <f t="shared" si="839"/>
        <v>0</v>
      </c>
      <c r="NE626" s="351"/>
      <c r="NF626" s="351">
        <f t="shared" si="840"/>
        <v>0</v>
      </c>
      <c r="NG626" s="351"/>
      <c r="NH626" s="351">
        <f t="shared" si="841"/>
        <v>0</v>
      </c>
      <c r="NI626" s="351"/>
      <c r="NJ626" s="351">
        <f t="shared" si="842"/>
        <v>0</v>
      </c>
      <c r="NK626" s="351"/>
      <c r="NL626" s="351">
        <f t="shared" si="849"/>
        <v>0</v>
      </c>
      <c r="NM626" s="352"/>
      <c r="NN626" s="350"/>
      <c r="NR626" s="30">
        <f t="shared" si="843"/>
        <v>0</v>
      </c>
      <c r="NS626" s="30">
        <f t="shared" si="844"/>
        <v>0</v>
      </c>
      <c r="NT626" s="30">
        <f t="shared" si="845"/>
        <v>0</v>
      </c>
    </row>
    <row r="627" spans="1:384" ht="10.199999999999999" customHeight="1">
      <c r="A627" s="25"/>
      <c r="B627" s="337"/>
      <c r="C627" s="335"/>
      <c r="D627" s="15"/>
      <c r="E627" s="101"/>
      <c r="F627" s="101"/>
      <c r="G627" s="101"/>
      <c r="H627" s="323"/>
      <c r="I627" s="325">
        <f>Prenoms!$B$30</f>
        <v>0</v>
      </c>
      <c r="J627" s="326"/>
      <c r="K627" s="326"/>
      <c r="L627" s="326"/>
      <c r="M627" s="326"/>
      <c r="N627" s="65" t="str">
        <f>IF(NL627&lt;&gt;0,"",IF(Conges!W64=0,"",Conges!W64))</f>
        <v/>
      </c>
      <c r="O627" s="66"/>
      <c r="P627" s="67"/>
      <c r="Q627" s="67"/>
      <c r="R627" s="67"/>
      <c r="S627" s="67"/>
      <c r="T627" s="67"/>
      <c r="U627" s="67"/>
      <c r="V627" s="68"/>
      <c r="W627" s="66"/>
      <c r="X627" s="67"/>
      <c r="Y627" s="67"/>
      <c r="Z627" s="67"/>
      <c r="AA627" s="67"/>
      <c r="AB627" s="67"/>
      <c r="AC627" s="67"/>
      <c r="AD627" s="68"/>
      <c r="AE627" s="66"/>
      <c r="AF627" s="67"/>
      <c r="AG627" s="67"/>
      <c r="AH627" s="67"/>
      <c r="AI627" s="67"/>
      <c r="AJ627" s="68"/>
      <c r="AK627" s="66"/>
      <c r="AL627" s="67"/>
      <c r="AM627" s="67"/>
      <c r="AN627" s="67"/>
      <c r="AO627" s="67"/>
      <c r="AP627" s="67"/>
      <c r="AQ627" s="67"/>
      <c r="AR627" s="67"/>
      <c r="AS627" s="67"/>
      <c r="AT627" s="68"/>
      <c r="AU627" s="66"/>
      <c r="AV627" s="67"/>
      <c r="AW627" s="67"/>
      <c r="AX627" s="67"/>
      <c r="AY627" s="67"/>
      <c r="AZ627" s="67"/>
      <c r="BA627" s="67"/>
      <c r="BB627" s="68"/>
      <c r="BC627" s="69">
        <f>IF(NL627&lt;&gt;0,(IF(Conges!W$64=0,0,3)),0)</f>
        <v>0</v>
      </c>
      <c r="BD627" s="370"/>
      <c r="BE627" s="355">
        <f>IF(OR(Conges!W$64="A",Conges!W$64="V"),Prenoms!L$30,NL627)</f>
        <v>0</v>
      </c>
      <c r="BF627" s="356"/>
      <c r="BG627" s="267"/>
      <c r="BH627" s="268">
        <f t="shared" si="828"/>
        <v>0</v>
      </c>
      <c r="BI627" s="269" t="str">
        <f t="shared" si="829"/>
        <v/>
      </c>
      <c r="BJ627" s="283">
        <v>0</v>
      </c>
      <c r="BK627" s="284">
        <f t="shared" si="846"/>
        <v>0</v>
      </c>
      <c r="BL627" s="285">
        <f t="shared" si="818"/>
        <v>0</v>
      </c>
      <c r="BM627" s="285">
        <f t="shared" si="819"/>
        <v>0</v>
      </c>
      <c r="BN627" s="285">
        <f>SUM('Heures Pointage'!$ABD$23:$ABE$23)</f>
        <v>0</v>
      </c>
      <c r="BO627" s="285">
        <f>SUM('Heures et Indemnites'!$ABD$23:$ABE$23)</f>
        <v>0</v>
      </c>
      <c r="BP627" s="286">
        <f t="shared" si="820"/>
        <v>0</v>
      </c>
      <c r="BQ627" s="286">
        <f>'Heures Pointage'!$ACB$23</f>
        <v>0</v>
      </c>
      <c r="BR627" s="287">
        <f t="shared" ref="BR627" si="877">$BH$1082</f>
        <v>0</v>
      </c>
      <c r="BS627" s="143">
        <f>Prenoms!$C$30</f>
        <v>0</v>
      </c>
      <c r="BT627" s="146"/>
      <c r="BU627" s="210">
        <f>SUM('Heures et Indemnites'!$ABD$23:$ABE$23)</f>
        <v>0</v>
      </c>
      <c r="BV627" s="219">
        <f>SUM('Heures et Indemnites'!$ABD$6:$ABE$23)</f>
        <v>0</v>
      </c>
      <c r="BW627" s="210"/>
      <c r="BX627" s="219"/>
      <c r="MT627" s="371">
        <f t="shared" si="848"/>
        <v>0</v>
      </c>
      <c r="MU627" s="372">
        <f t="shared" si="865"/>
        <v>0</v>
      </c>
      <c r="MV627" s="372">
        <f t="shared" si="835"/>
        <v>0</v>
      </c>
      <c r="MW627" s="372"/>
      <c r="MX627" s="372">
        <f t="shared" si="836"/>
        <v>0</v>
      </c>
      <c r="MY627" s="372"/>
      <c r="MZ627" s="372">
        <f t="shared" si="837"/>
        <v>0</v>
      </c>
      <c r="NA627" s="372"/>
      <c r="NB627" s="372">
        <f t="shared" si="838"/>
        <v>0</v>
      </c>
      <c r="NC627" s="372"/>
      <c r="ND627" s="372">
        <f t="shared" si="839"/>
        <v>0</v>
      </c>
      <c r="NE627" s="372"/>
      <c r="NF627" s="372">
        <f t="shared" si="840"/>
        <v>0</v>
      </c>
      <c r="NG627" s="372"/>
      <c r="NH627" s="372">
        <f t="shared" si="841"/>
        <v>0</v>
      </c>
      <c r="NI627" s="372"/>
      <c r="NJ627" s="372">
        <f t="shared" si="842"/>
        <v>0</v>
      </c>
      <c r="NK627" s="372"/>
      <c r="NL627" s="372">
        <f t="shared" si="849"/>
        <v>0</v>
      </c>
      <c r="NM627" s="373"/>
      <c r="NN627" s="350"/>
      <c r="NR627" s="30">
        <f t="shared" si="843"/>
        <v>0</v>
      </c>
      <c r="NS627" s="30">
        <f t="shared" si="844"/>
        <v>0</v>
      </c>
      <c r="NT627" s="30">
        <f t="shared" si="845"/>
        <v>0</v>
      </c>
    </row>
    <row r="628" spans="1:384" ht="10.199999999999999" customHeight="1">
      <c r="A628" s="25"/>
      <c r="B628" s="337"/>
      <c r="C628" s="335"/>
      <c r="D628" s="15"/>
      <c r="E628" s="101"/>
      <c r="F628" s="101"/>
      <c r="G628" s="101"/>
      <c r="H628" s="323"/>
      <c r="I628" s="344">
        <f>Prenoms!$B$31</f>
        <v>0</v>
      </c>
      <c r="J628" s="345"/>
      <c r="K628" s="345"/>
      <c r="L628" s="345"/>
      <c r="M628" s="345"/>
      <c r="N628" s="83" t="str">
        <f>IF(NL628&lt;&gt;0,"",IF(Conges!W65=0,"",Conges!W65))</f>
        <v/>
      </c>
      <c r="O628" s="84"/>
      <c r="P628" s="85"/>
      <c r="Q628" s="85"/>
      <c r="R628" s="85"/>
      <c r="S628" s="85"/>
      <c r="T628" s="85"/>
      <c r="U628" s="85"/>
      <c r="V628" s="86"/>
      <c r="W628" s="84"/>
      <c r="X628" s="85"/>
      <c r="Y628" s="85"/>
      <c r="Z628" s="85"/>
      <c r="AA628" s="85"/>
      <c r="AB628" s="85"/>
      <c r="AC628" s="85"/>
      <c r="AD628" s="86"/>
      <c r="AE628" s="84"/>
      <c r="AF628" s="85"/>
      <c r="AG628" s="85"/>
      <c r="AH628" s="85"/>
      <c r="AI628" s="85"/>
      <c r="AJ628" s="86"/>
      <c r="AK628" s="84"/>
      <c r="AL628" s="85"/>
      <c r="AM628" s="85"/>
      <c r="AN628" s="85"/>
      <c r="AO628" s="85"/>
      <c r="AP628" s="85"/>
      <c r="AQ628" s="85"/>
      <c r="AR628" s="85"/>
      <c r="AS628" s="85"/>
      <c r="AT628" s="86"/>
      <c r="AU628" s="84"/>
      <c r="AV628" s="85"/>
      <c r="AW628" s="85"/>
      <c r="AX628" s="85"/>
      <c r="AY628" s="85"/>
      <c r="AZ628" s="85"/>
      <c r="BA628" s="85"/>
      <c r="BB628" s="86"/>
      <c r="BC628" s="87">
        <f>IF(NL628&lt;&gt;0,(IF(Conges!W$65=0,0,3)),0)</f>
        <v>0</v>
      </c>
      <c r="BD628" s="370"/>
      <c r="BE628" s="365">
        <f>IF(OR(Conges!W$65="A",Conges!W$65="V"),Prenoms!L$31,NL628)</f>
        <v>0</v>
      </c>
      <c r="BF628" s="366"/>
      <c r="BG628" s="270"/>
      <c r="BH628" s="271">
        <f t="shared" si="828"/>
        <v>0</v>
      </c>
      <c r="BI628" s="272" t="str">
        <f t="shared" si="829"/>
        <v/>
      </c>
      <c r="BJ628" s="288">
        <v>0</v>
      </c>
      <c r="BK628" s="289">
        <f t="shared" si="846"/>
        <v>0</v>
      </c>
      <c r="BL628" s="290">
        <f t="shared" si="818"/>
        <v>0</v>
      </c>
      <c r="BM628" s="290">
        <f t="shared" si="819"/>
        <v>0</v>
      </c>
      <c r="BN628" s="290">
        <f>SUM('Heures Pointage'!$ACD$23:$ACE$23)</f>
        <v>0</v>
      </c>
      <c r="BO628" s="290">
        <f>SUM('Heures et Indemnites'!$ACD$23:$ACE$23)</f>
        <v>0</v>
      </c>
      <c r="BP628" s="291">
        <f t="shared" si="820"/>
        <v>0</v>
      </c>
      <c r="BQ628" s="291">
        <f>'Heures Pointage'!$ADB$23</f>
        <v>0</v>
      </c>
      <c r="BR628" s="292">
        <f t="shared" ref="BR628" si="878">$BH$1083</f>
        <v>0</v>
      </c>
      <c r="BS628" s="144">
        <f>Prenoms!$C$31</f>
        <v>0</v>
      </c>
      <c r="BT628" s="170"/>
      <c r="BU628" s="214">
        <f>SUM('Heures et Indemnites'!$ACD$23:$ACE$23)</f>
        <v>0</v>
      </c>
      <c r="BV628" s="220">
        <f>SUM('Heures et Indemnites'!$ACD$6:$ACE$23)</f>
        <v>0</v>
      </c>
      <c r="BW628" s="214"/>
      <c r="BX628" s="220"/>
      <c r="MT628" s="375">
        <f t="shared" si="848"/>
        <v>0</v>
      </c>
      <c r="MU628" s="367">
        <f t="shared" si="865"/>
        <v>0</v>
      </c>
      <c r="MV628" s="367">
        <f t="shared" si="835"/>
        <v>0</v>
      </c>
      <c r="MW628" s="367"/>
      <c r="MX628" s="367">
        <f t="shared" si="836"/>
        <v>0</v>
      </c>
      <c r="MY628" s="367"/>
      <c r="MZ628" s="367">
        <f t="shared" si="837"/>
        <v>0</v>
      </c>
      <c r="NA628" s="367"/>
      <c r="NB628" s="367">
        <f t="shared" si="838"/>
        <v>0</v>
      </c>
      <c r="NC628" s="367"/>
      <c r="ND628" s="367">
        <f t="shared" si="839"/>
        <v>0</v>
      </c>
      <c r="NE628" s="367"/>
      <c r="NF628" s="367">
        <f t="shared" si="840"/>
        <v>0</v>
      </c>
      <c r="NG628" s="367"/>
      <c r="NH628" s="367">
        <f t="shared" si="841"/>
        <v>0</v>
      </c>
      <c r="NI628" s="367"/>
      <c r="NJ628" s="367">
        <f t="shared" si="842"/>
        <v>0</v>
      </c>
      <c r="NK628" s="367"/>
      <c r="NL628" s="367">
        <f t="shared" si="849"/>
        <v>0</v>
      </c>
      <c r="NM628" s="368"/>
      <c r="NN628" s="350"/>
      <c r="NR628" s="30">
        <f t="shared" si="843"/>
        <v>0</v>
      </c>
      <c r="NS628" s="30">
        <f t="shared" si="844"/>
        <v>0</v>
      </c>
      <c r="NT628" s="30">
        <f t="shared" si="845"/>
        <v>0</v>
      </c>
    </row>
    <row r="629" spans="1:384" s="14" customFormat="1" ht="10.199999999999999" customHeight="1">
      <c r="A629" s="110"/>
      <c r="B629" s="337"/>
      <c r="C629" s="335"/>
      <c r="D629" s="111"/>
      <c r="H629" s="112"/>
      <c r="I629" s="341" t="str">
        <f>I594</f>
        <v>CREPIERE</v>
      </c>
      <c r="J629" s="341"/>
      <c r="K629" s="341"/>
      <c r="L629" s="341"/>
      <c r="M629" s="341"/>
      <c r="N629" s="342"/>
      <c r="O629" s="136" t="str">
        <f>IF('Chiffres et fonctions'!$J$3=1,IF(COUNTIF(O599:O628,1)=0,IF(COUNTIF(O599:O628,4)=0,"","+"&amp;COUNTIF(O599:O628,4)),COUNTIF(O599:O628,1)&amp;IF(COUNTIF(O599:O628,4)=0,"","+"&amp;COUNTIF(O599:O628,4))),IF('Chiffres et fonctions'!$J$3=2,IF(30-(COUNTIF(O599:O628,""))-(COUNTIF(O599:O628,4))=0,"",30-(COUNTIF(O599:O628,""))-(COUNTIF(O599:O628,4))),""))</f>
        <v/>
      </c>
      <c r="P629" s="137" t="str">
        <f>IF('Chiffres et fonctions'!$J$3=1,IF(COUNTIF(P599:P628,1)=0,IF(COUNTIF(P599:P628,4)=0,"","+"&amp;COUNTIF(P599:P628,4)),COUNTIF(P599:P628,1)&amp;IF(COUNTIF(P599:P628,4)=0,"","+"&amp;COUNTIF(P599:P628,4))),IF('Chiffres et fonctions'!$J$3=2,IF(30-(COUNTIF(P599:P628,""))-(COUNTIF(P599:P628,4))=0,"",30-(COUNTIF(P599:P628,""))-(COUNTIF(P599:P628,4))),""))</f>
        <v/>
      </c>
      <c r="Q629" s="136" t="str">
        <f>IF('Chiffres et fonctions'!$J$3=1,IF(COUNTIF(Q599:Q628,1)=0,IF(COUNTIF(Q599:Q628,4)=0,"","+"&amp;COUNTIF(Q599:Q628,4)),COUNTIF(Q599:Q628,1)&amp;IF(COUNTIF(Q599:Q628,4)=0,"","+"&amp;COUNTIF(Q599:Q628,4))),IF('Chiffres et fonctions'!$J$3=2,IF(30-(COUNTIF(Q599:Q628,""))-(COUNTIF(Q599:Q628,4))=0,"",30-(COUNTIF(Q599:Q628,""))-(COUNTIF(Q599:Q628,4))),""))</f>
        <v/>
      </c>
      <c r="R629" s="137" t="str">
        <f>IF('Chiffres et fonctions'!$J$3=1,IF(COUNTIF(R599:R628,1)=0,IF(COUNTIF(R599:R628,4)=0,"","+"&amp;COUNTIF(R599:R628,4)),COUNTIF(R599:R628,1)&amp;IF(COUNTIF(R599:R628,4)=0,"","+"&amp;COUNTIF(R599:R628,4))),IF('Chiffres et fonctions'!$J$3=2,IF(30-(COUNTIF(R599:R628,""))-(COUNTIF(R599:R628,4))=0,"",30-(COUNTIF(R599:R628,""))-(COUNTIF(R599:R628,4))),""))</f>
        <v/>
      </c>
      <c r="S629" s="136" t="str">
        <f>IF('Chiffres et fonctions'!$J$3=1,IF(COUNTIF(S599:S628,1)=0,IF(COUNTIF(S599:S628,4)=0,"","+"&amp;COUNTIF(S599:S628,4)),COUNTIF(S599:S628,1)&amp;IF(COUNTIF(S599:S628,4)=0,"","+"&amp;COUNTIF(S599:S628,4))),IF('Chiffres et fonctions'!$J$3=2,IF(30-(COUNTIF(S599:S628,""))-(COUNTIF(S599:S628,4))=0,"",30-(COUNTIF(S599:S628,""))-(COUNTIF(S599:S628,4))),""))</f>
        <v/>
      </c>
      <c r="T629" s="137" t="str">
        <f>IF('Chiffres et fonctions'!$J$3=1,IF(COUNTIF(T599:T628,1)=0,IF(COUNTIF(T599:T628,4)=0,"","+"&amp;COUNTIF(T599:T628,4)),COUNTIF(T599:T628,1)&amp;IF(COUNTIF(T599:T628,4)=0,"","+"&amp;COUNTIF(T599:T628,4))),IF('Chiffres et fonctions'!$J$3=2,IF(30-(COUNTIF(T599:T628,""))-(COUNTIF(T599:T628,4))=0,"",30-(COUNTIF(T599:T628,""))-(COUNTIF(T599:T628,4))),""))</f>
        <v/>
      </c>
      <c r="U629" s="136" t="str">
        <f>IF('Chiffres et fonctions'!$J$3=1,IF(COUNTIF(U599:U628,1)=0,IF(COUNTIF(U599:U628,4)=0,"","+"&amp;COUNTIF(U599:U628,4)),COUNTIF(U599:U628,1)&amp;IF(COUNTIF(U599:U628,4)=0,"","+"&amp;COUNTIF(U599:U628,4))),IF('Chiffres et fonctions'!$J$3=2,IF(30-(COUNTIF(U599:U628,""))-(COUNTIF(U599:U628,4))=0,"",30-(COUNTIF(U599:U628,""))-(COUNTIF(U599:U628,4))),""))</f>
        <v/>
      </c>
      <c r="V629" s="137" t="str">
        <f>IF('Chiffres et fonctions'!$J$3=1,IF(COUNTIF(V599:V628,1)=0,IF(COUNTIF(V599:V628,4)=0,"","+"&amp;COUNTIF(V599:V628,4)),COUNTIF(V599:V628,1)&amp;IF(COUNTIF(V599:V628,4)=0,"","+"&amp;COUNTIF(V599:V628,4))),IF('Chiffres et fonctions'!$J$3=2,IF(30-(COUNTIF(V599:V628,""))-(COUNTIF(V599:V628,4))=0,"",30-(COUNTIF(V599:V628,""))-(COUNTIF(V599:V628,4))),""))</f>
        <v/>
      </c>
      <c r="W629" s="136" t="str">
        <f>IF('Chiffres et fonctions'!$J$3=1,IF(COUNTIF(W599:W628,1)=0,IF(COUNTIF(W599:W628,4)=0,"","+"&amp;COUNTIF(W599:W628,4)),COUNTIF(W599:W628,1)&amp;IF(COUNTIF(W599:W628,4)=0,"","+"&amp;COUNTIF(W599:W628,4))),IF('Chiffres et fonctions'!$J$3=2,IF(30-(COUNTIF(W599:W628,""))-(COUNTIF(W599:W628,4))=0,"",30-(COUNTIF(W599:W628,""))-(COUNTIF(W599:W628,4))),""))</f>
        <v/>
      </c>
      <c r="X629" s="137" t="str">
        <f>IF('Chiffres et fonctions'!$J$3=1,IF(COUNTIF(X599:X628,1)=0,IF(COUNTIF(X599:X628,4)=0,"","+"&amp;COUNTIF(X599:X628,4)),COUNTIF(X599:X628,1)&amp;IF(COUNTIF(X599:X628,4)=0,"","+"&amp;COUNTIF(X599:X628,4))),IF('Chiffres et fonctions'!$J$3=2,IF(30-(COUNTIF(X599:X628,""))-(COUNTIF(X599:X628,4))=0,"",30-(COUNTIF(X599:X628,""))-(COUNTIF(X599:X628,4))),""))</f>
        <v/>
      </c>
      <c r="Y629" s="136" t="str">
        <f>IF('Chiffres et fonctions'!$J$3=1,IF(COUNTIF(Y599:Y628,1)=0,IF(COUNTIF(Y599:Y628,4)=0,"","+"&amp;COUNTIF(Y599:Y628,4)),COUNTIF(Y599:Y628,1)&amp;IF(COUNTIF(Y599:Y628,4)=0,"","+"&amp;COUNTIF(Y599:Y628,4))),IF('Chiffres et fonctions'!$J$3=2,IF(30-(COUNTIF(Y599:Y628,""))-(COUNTIF(Y599:Y628,4))=0,"",30-(COUNTIF(Y599:Y628,""))-(COUNTIF(Y599:Y628,4))),""))</f>
        <v/>
      </c>
      <c r="Z629" s="137" t="str">
        <f>IF('Chiffres et fonctions'!$J$3=1,IF(COUNTIF(Z599:Z628,1)=0,IF(COUNTIF(Z599:Z628,4)=0,"","+"&amp;COUNTIF(Z599:Z628,4)),COUNTIF(Z599:Z628,1)&amp;IF(COUNTIF(Z599:Z628,4)=0,"","+"&amp;COUNTIF(Z599:Z628,4))),IF('Chiffres et fonctions'!$J$3=2,IF(30-(COUNTIF(Z599:Z628,""))-(COUNTIF(Z599:Z628,4))=0,"",30-(COUNTIF(Z599:Z628,""))-(COUNTIF(Z599:Z628,4))),""))</f>
        <v/>
      </c>
      <c r="AA629" s="136" t="str">
        <f>IF('Chiffres et fonctions'!$J$3=1,IF(COUNTIF(AA599:AA628,1)=0,IF(COUNTIF(AA599:AA628,4)=0,"","+"&amp;COUNTIF(AA599:AA628,4)),COUNTIF(AA599:AA628,1)&amp;IF(COUNTIF(AA599:AA628,4)=0,"","+"&amp;COUNTIF(AA599:AA628,4))),IF('Chiffres et fonctions'!$J$3=2,IF(30-(COUNTIF(AA599:AA628,""))-(COUNTIF(AA599:AA628,4))=0,"",30-(COUNTIF(AA599:AA628,""))-(COUNTIF(AA599:AA628,4))),""))</f>
        <v/>
      </c>
      <c r="AB629" s="137" t="str">
        <f>IF('Chiffres et fonctions'!$J$3=1,IF(COUNTIF(AB599:AB628,1)=0,IF(COUNTIF(AB599:AB628,4)=0,"","+"&amp;COUNTIF(AB599:AB628,4)),COUNTIF(AB599:AB628,1)&amp;IF(COUNTIF(AB599:AB628,4)=0,"","+"&amp;COUNTIF(AB599:AB628,4))),IF('Chiffres et fonctions'!$J$3=2,IF(30-(COUNTIF(AB599:AB628,""))-(COUNTIF(AB599:AB628,4))=0,"",30-(COUNTIF(AB599:AB628,""))-(COUNTIF(AB599:AB628,4))),""))</f>
        <v/>
      </c>
      <c r="AC629" s="136" t="str">
        <f>IF('Chiffres et fonctions'!$J$3=1,IF(COUNTIF(AC599:AC628,1)=0,IF(COUNTIF(AC599:AC628,4)=0,"","+"&amp;COUNTIF(AC599:AC628,4)),COUNTIF(AC599:AC628,1)&amp;IF(COUNTIF(AC599:AC628,4)=0,"","+"&amp;COUNTIF(AC599:AC628,4))),IF('Chiffres et fonctions'!$J$3=2,IF(30-(COUNTIF(AC599:AC628,""))-(COUNTIF(AC599:AC628,4))=0,"",30-(COUNTIF(AC599:AC628,""))-(COUNTIF(AC599:AC628,4))),""))</f>
        <v/>
      </c>
      <c r="AD629" s="137" t="str">
        <f>IF('Chiffres et fonctions'!$J$3=1,IF(COUNTIF(AD599:AD628,1)=0,IF(COUNTIF(AD599:AD628,4)=0,"","+"&amp;COUNTIF(AD599:AD628,4)),COUNTIF(AD599:AD628,1)&amp;IF(COUNTIF(AD599:AD628,4)=0,"","+"&amp;COUNTIF(AD599:AD628,4))),IF('Chiffres et fonctions'!$J$3=2,IF(30-(COUNTIF(AD599:AD628,""))-(COUNTIF(AD599:AD628,4))=0,"",30-(COUNTIF(AD599:AD628,""))-(COUNTIF(AD599:AD628,4))),""))</f>
        <v/>
      </c>
      <c r="AE629" s="136" t="str">
        <f>IF('Chiffres et fonctions'!$J$3=1,IF(COUNTIF(AE599:AE628,1)=0,IF(COUNTIF(AE599:AE628,4)=0,"","+"&amp;COUNTIF(AE599:AE628,4)),COUNTIF(AE599:AE628,1)&amp;IF(COUNTIF(AE599:AE628,4)=0,"","+"&amp;COUNTIF(AE599:AE628,4))),IF('Chiffres et fonctions'!$J$3=2,IF(30-(COUNTIF(AE599:AE628,""))-(COUNTIF(AE599:AE628,4))=0,"",30-(COUNTIF(AE599:AE628,""))-(COUNTIF(AE599:AE628,4))),""))</f>
        <v/>
      </c>
      <c r="AF629" s="137" t="str">
        <f>IF('Chiffres et fonctions'!$J$3=1,IF(COUNTIF(AF599:AF628,1)=0,IF(COUNTIF(AF599:AF628,4)=0,"","+"&amp;COUNTIF(AF599:AF628,4)),COUNTIF(AF599:AF628,1)&amp;IF(COUNTIF(AF599:AF628,4)=0,"","+"&amp;COUNTIF(AF599:AF628,4))),IF('Chiffres et fonctions'!$J$3=2,IF(30-(COUNTIF(AF599:AF628,""))-(COUNTIF(AF599:AF628,4))=0,"",30-(COUNTIF(AF599:AF628,""))-(COUNTIF(AF599:AF628,4))),""))</f>
        <v/>
      </c>
      <c r="AG629" s="136" t="str">
        <f>IF('Chiffres et fonctions'!$J$3=1,IF(COUNTIF(AG599:AG628,1)=0,IF(COUNTIF(AG599:AG628,4)=0,"","+"&amp;COUNTIF(AG599:AG628,4)),COUNTIF(AG599:AG628,1)&amp;IF(COUNTIF(AG599:AG628,4)=0,"","+"&amp;COUNTIF(AG599:AG628,4))),IF('Chiffres et fonctions'!$J$3=2,IF(30-(COUNTIF(AG599:AG628,""))-(COUNTIF(AG599:AG628,4))=0,"",30-(COUNTIF(AG599:AG628,""))-(COUNTIF(AG599:AG628,4))),""))</f>
        <v/>
      </c>
      <c r="AH629" s="137" t="str">
        <f>IF('Chiffres et fonctions'!$J$3=1,IF(COUNTIF(AH599:AH628,1)=0,IF(COUNTIF(AH599:AH628,4)=0,"","+"&amp;COUNTIF(AH599:AH628,4)),COUNTIF(AH599:AH628,1)&amp;IF(COUNTIF(AH599:AH628,4)=0,"","+"&amp;COUNTIF(AH599:AH628,4))),IF('Chiffres et fonctions'!$J$3=2,IF(30-(COUNTIF(AH599:AH628,""))-(COUNTIF(AH599:AH628,4))=0,"",30-(COUNTIF(AH599:AH628,""))-(COUNTIF(AH599:AH628,4))),""))</f>
        <v/>
      </c>
      <c r="AI629" s="136" t="str">
        <f>IF('Chiffres et fonctions'!$J$3=1,IF(COUNTIF(AI599:AI628,1)=0,IF(COUNTIF(AI599:AI628,4)=0,"","+"&amp;COUNTIF(AI599:AI628,4)),COUNTIF(AI599:AI628,1)&amp;IF(COUNTIF(AI599:AI628,4)=0,"","+"&amp;COUNTIF(AI599:AI628,4))),IF('Chiffres et fonctions'!$J$3=2,IF(30-(COUNTIF(AI599:AI628,""))-(COUNTIF(AI599:AI628,4))=0,"",30-(COUNTIF(AI599:AI628,""))-(COUNTIF(AI599:AI628,4))),""))</f>
        <v/>
      </c>
      <c r="AJ629" s="137" t="str">
        <f>IF('Chiffres et fonctions'!$J$3=1,IF(COUNTIF(AJ599:AJ628,1)=0,IF(COUNTIF(AJ599:AJ628,4)=0,"","+"&amp;COUNTIF(AJ599:AJ628,4)),COUNTIF(AJ599:AJ628,1)&amp;IF(COUNTIF(AJ599:AJ628,4)=0,"","+"&amp;COUNTIF(AJ599:AJ628,4))),IF('Chiffres et fonctions'!$J$3=2,IF(30-(COUNTIF(AJ599:AJ628,""))-(COUNTIF(AJ599:AJ628,4))=0,"",30-(COUNTIF(AJ599:AJ628,""))-(COUNTIF(AJ599:AJ628,4))),""))</f>
        <v/>
      </c>
      <c r="AK629" s="136" t="str">
        <f>IF('Chiffres et fonctions'!$J$3=1,IF(COUNTIF(AK599:AK628,1)=0,IF(COUNTIF(AK599:AK628,4)=0,"","+"&amp;COUNTIF(AK599:AK628,4)),COUNTIF(AK599:AK628,1)&amp;IF(COUNTIF(AK599:AK628,4)=0,"","+"&amp;COUNTIF(AK599:AK628,4))),IF('Chiffres et fonctions'!$J$3=2,IF(30-(COUNTIF(AK599:AK628,""))-(COUNTIF(AK599:AK628,4))=0,"",30-(COUNTIF(AK599:AK628,""))-(COUNTIF(AK599:AK628,4))),""))</f>
        <v/>
      </c>
      <c r="AL629" s="137" t="str">
        <f>IF('Chiffres et fonctions'!$J$3=1,IF(COUNTIF(AL599:AL628,1)=0,IF(COUNTIF(AL599:AL628,4)=0,"","+"&amp;COUNTIF(AL599:AL628,4)),COUNTIF(AL599:AL628,1)&amp;IF(COUNTIF(AL599:AL628,4)=0,"","+"&amp;COUNTIF(AL599:AL628,4))),IF('Chiffres et fonctions'!$J$3=2,IF(30-(COUNTIF(AL599:AL628,""))-(COUNTIF(AL599:AL628,4))=0,"",30-(COUNTIF(AL599:AL628,""))-(COUNTIF(AL599:AL628,4))),""))</f>
        <v/>
      </c>
      <c r="AM629" s="136" t="str">
        <f>IF('Chiffres et fonctions'!$J$3=1,IF(COUNTIF(AM599:AM628,1)=0,IF(COUNTIF(AM599:AM628,4)=0,"","+"&amp;COUNTIF(AM599:AM628,4)),COUNTIF(AM599:AM628,1)&amp;IF(COUNTIF(AM599:AM628,4)=0,"","+"&amp;COUNTIF(AM599:AM628,4))),IF('Chiffres et fonctions'!$J$3=2,IF(30-(COUNTIF(AM599:AM628,""))-(COUNTIF(AM599:AM628,4))=0,"",30-(COUNTIF(AM599:AM628,""))-(COUNTIF(AM599:AM628,4))),""))</f>
        <v/>
      </c>
      <c r="AN629" s="137" t="str">
        <f>IF('Chiffres et fonctions'!$J$3=1,IF(COUNTIF(AN599:AN628,1)=0,IF(COUNTIF(AN599:AN628,4)=0,"","+"&amp;COUNTIF(AN599:AN628,4)),COUNTIF(AN599:AN628,1)&amp;IF(COUNTIF(AN599:AN628,4)=0,"","+"&amp;COUNTIF(AN599:AN628,4))),IF('Chiffres et fonctions'!$J$3=2,IF(30-(COUNTIF(AN599:AN628,""))-(COUNTIF(AN599:AN628,4))=0,"",30-(COUNTIF(AN599:AN628,""))-(COUNTIF(AN599:AN628,4))),""))</f>
        <v/>
      </c>
      <c r="AO629" s="136" t="str">
        <f>IF('Chiffres et fonctions'!$J$3=1,IF(COUNTIF(AO599:AO628,1)=0,IF(COUNTIF(AO599:AO628,4)=0,"","+"&amp;COUNTIF(AO599:AO628,4)),COUNTIF(AO599:AO628,1)&amp;IF(COUNTIF(AO599:AO628,4)=0,"","+"&amp;COUNTIF(AO599:AO628,4))),IF('Chiffres et fonctions'!$J$3=2,IF(30-(COUNTIF(AO599:AO628,""))-(COUNTIF(AO599:AO628,4))=0,"",30-(COUNTIF(AO599:AO628,""))-(COUNTIF(AO599:AO628,4))),""))</f>
        <v/>
      </c>
      <c r="AP629" s="137" t="str">
        <f>IF('Chiffres et fonctions'!$J$3=1,IF(COUNTIF(AP599:AP628,1)=0,IF(COUNTIF(AP599:AP628,4)=0,"","+"&amp;COUNTIF(AP599:AP628,4)),COUNTIF(AP599:AP628,1)&amp;IF(COUNTIF(AP599:AP628,4)=0,"","+"&amp;COUNTIF(AP599:AP628,4))),IF('Chiffres et fonctions'!$J$3=2,IF(30-(COUNTIF(AP599:AP628,""))-(COUNTIF(AP599:AP628,4))=0,"",30-(COUNTIF(AP599:AP628,""))-(COUNTIF(AP599:AP628,4))),""))</f>
        <v/>
      </c>
      <c r="AQ629" s="136" t="str">
        <f>IF('Chiffres et fonctions'!$J$3=1,IF(COUNTIF(AQ599:AQ628,1)=0,IF(COUNTIF(AQ599:AQ628,4)=0,"","+"&amp;COUNTIF(AQ599:AQ628,4)),COUNTIF(AQ599:AQ628,1)&amp;IF(COUNTIF(AQ599:AQ628,4)=0,"","+"&amp;COUNTIF(AQ599:AQ628,4))),IF('Chiffres et fonctions'!$J$3=2,IF(30-(COUNTIF(AQ599:AQ628,""))-(COUNTIF(AQ599:AQ628,4))=0,"",30-(COUNTIF(AQ599:AQ628,""))-(COUNTIF(AQ599:AQ628,4))),""))</f>
        <v/>
      </c>
      <c r="AR629" s="137" t="str">
        <f>IF('Chiffres et fonctions'!$J$3=1,IF(COUNTIF(AR599:AR628,1)=0,IF(COUNTIF(AR599:AR628,4)=0,"","+"&amp;COUNTIF(AR599:AR628,4)),COUNTIF(AR599:AR628,1)&amp;IF(COUNTIF(AR599:AR628,4)=0,"","+"&amp;COUNTIF(AR599:AR628,4))),IF('Chiffres et fonctions'!$J$3=2,IF(30-(COUNTIF(AR599:AR628,""))-(COUNTIF(AR599:AR628,4))=0,"",30-(COUNTIF(AR599:AR628,""))-(COUNTIF(AR599:AR628,4))),""))</f>
        <v/>
      </c>
      <c r="AS629" s="136" t="str">
        <f>IF('Chiffres et fonctions'!$J$3=1,IF(COUNTIF(AS599:AS628,1)=0,IF(COUNTIF(AS599:AS628,4)=0,"","+"&amp;COUNTIF(AS599:AS628,4)),COUNTIF(AS599:AS628,1)&amp;IF(COUNTIF(AS599:AS628,4)=0,"","+"&amp;COUNTIF(AS599:AS628,4))),IF('Chiffres et fonctions'!$J$3=2,IF(30-(COUNTIF(AS599:AS628,""))-(COUNTIF(AS599:AS628,4))=0,"",30-(COUNTIF(AS599:AS628,""))-(COUNTIF(AS599:AS628,4))),""))</f>
        <v/>
      </c>
      <c r="AT629" s="137" t="str">
        <f>IF('Chiffres et fonctions'!$J$3=1,IF(COUNTIF(AT599:AT628,1)=0,IF(COUNTIF(AT599:AT628,4)=0,"","+"&amp;COUNTIF(AT599:AT628,4)),COUNTIF(AT599:AT628,1)&amp;IF(COUNTIF(AT599:AT628,4)=0,"","+"&amp;COUNTIF(AT599:AT628,4))),IF('Chiffres et fonctions'!$J$3=2,IF(30-(COUNTIF(AT599:AT628,""))-(COUNTIF(AT599:AT628,4))=0,"",30-(COUNTIF(AT599:AT628,""))-(COUNTIF(AT599:AT628,4))),""))</f>
        <v/>
      </c>
      <c r="AU629" s="136" t="str">
        <f>IF('Chiffres et fonctions'!$J$3=1,IF(COUNTIF(AU599:AU628,1)=0,IF(COUNTIF(AU599:AU628,4)=0,"","+"&amp;COUNTIF(AU599:AU628,4)),COUNTIF(AU599:AU628,1)&amp;IF(COUNTIF(AU599:AU628,4)=0,"","+"&amp;COUNTIF(AU599:AU628,4))),IF('Chiffres et fonctions'!$J$3=2,IF(30-(COUNTIF(AU599:AU628,""))-(COUNTIF(AU599:AU628,4))=0,"",30-(COUNTIF(AU599:AU628,""))-(COUNTIF(AU599:AU628,4))),""))</f>
        <v/>
      </c>
      <c r="AV629" s="137" t="str">
        <f>IF('Chiffres et fonctions'!$J$3=1,IF(COUNTIF(AV599:AV628,1)=0,IF(COUNTIF(AV599:AV628,4)=0,"","+"&amp;COUNTIF(AV599:AV628,4)),COUNTIF(AV599:AV628,1)&amp;IF(COUNTIF(AV599:AV628,4)=0,"","+"&amp;COUNTIF(AV599:AV628,4))),IF('Chiffres et fonctions'!$J$3=2,IF(30-(COUNTIF(AV599:AV628,""))-(COUNTIF(AV599:AV628,4))=0,"",30-(COUNTIF(AV599:AV628,""))-(COUNTIF(AV599:AV628,4))),""))</f>
        <v/>
      </c>
      <c r="AW629" s="136" t="str">
        <f>IF('Chiffres et fonctions'!$J$3=1,IF(COUNTIF(AW599:AW628,1)=0,IF(COUNTIF(AW599:AW628,4)=0,"","+"&amp;COUNTIF(AW599:AW628,4)),COUNTIF(AW599:AW628,1)&amp;IF(COUNTIF(AW599:AW628,4)=0,"","+"&amp;COUNTIF(AW599:AW628,4))),IF('Chiffres et fonctions'!$J$3=2,IF(30-(COUNTIF(AW599:AW628,""))-(COUNTIF(AW599:AW628,4))=0,"",30-(COUNTIF(AW599:AW628,""))-(COUNTIF(AW599:AW628,4))),""))</f>
        <v/>
      </c>
      <c r="AX629" s="137" t="str">
        <f>IF('Chiffres et fonctions'!$J$3=1,IF(COUNTIF(AX599:AX628,1)=0,IF(COUNTIF(AX599:AX628,4)=0,"","+"&amp;COUNTIF(AX599:AX628,4)),COUNTIF(AX599:AX628,1)&amp;IF(COUNTIF(AX599:AX628,4)=0,"","+"&amp;COUNTIF(AX599:AX628,4))),IF('Chiffres et fonctions'!$J$3=2,IF(30-(COUNTIF(AX599:AX628,""))-(COUNTIF(AX599:AX628,4))=0,"",30-(COUNTIF(AX599:AX628,""))-(COUNTIF(AX599:AX628,4))),""))</f>
        <v/>
      </c>
      <c r="AY629" s="136" t="str">
        <f>IF('Chiffres et fonctions'!$J$3=1,IF(COUNTIF(AY599:AY628,1)=0,IF(COUNTIF(AY599:AY628,4)=0,"","+"&amp;COUNTIF(AY599:AY628,4)),COUNTIF(AY599:AY628,1)&amp;IF(COUNTIF(AY599:AY628,4)=0,"","+"&amp;COUNTIF(AY599:AY628,4))),IF('Chiffres et fonctions'!$J$3=2,IF(30-(COUNTIF(AY599:AY628,""))-(COUNTIF(AY599:AY628,4))=0,"",30-(COUNTIF(AY599:AY628,""))-(COUNTIF(AY599:AY628,4))),""))</f>
        <v/>
      </c>
      <c r="AZ629" s="137" t="str">
        <f>IF('Chiffres et fonctions'!$J$3=1,IF(COUNTIF(AZ599:AZ628,1)=0,IF(COUNTIF(AZ599:AZ628,4)=0,"","+"&amp;COUNTIF(AZ599:AZ628,4)),COUNTIF(AZ599:AZ628,1)&amp;IF(COUNTIF(AZ599:AZ628,4)=0,"","+"&amp;COUNTIF(AZ599:AZ628,4))),IF('Chiffres et fonctions'!$J$3=2,IF(30-(COUNTIF(AZ599:AZ628,""))-(COUNTIF(AZ599:AZ628,4))=0,"",30-(COUNTIF(AZ599:AZ628,""))-(COUNTIF(AZ599:AZ628,4))),""))</f>
        <v/>
      </c>
      <c r="BA629" s="136" t="str">
        <f>IF('Chiffres et fonctions'!$J$3=1,IF(COUNTIF(BA599:BA628,1)=0,IF(COUNTIF(BA599:BA628,4)=0,"","+"&amp;COUNTIF(BA599:BA628,4)),COUNTIF(BA599:BA628,1)&amp;IF(COUNTIF(BA599:BA628,4)=0,"","+"&amp;COUNTIF(BA599:BA628,4))),IF('Chiffres et fonctions'!$J$3=2,IF(30-(COUNTIF(BA599:BA628,""))-(COUNTIF(BA599:BA628,4))=0,"",30-(COUNTIF(BA599:BA628,""))-(COUNTIF(BA599:BA628,4))),""))</f>
        <v/>
      </c>
      <c r="BB629" s="137" t="str">
        <f>IF('Chiffres et fonctions'!$J$3=1,IF(COUNTIF(BB599:BB628,1)=0,IF(COUNTIF(BB599:BB628,4)=0,"","+"&amp;COUNTIF(BB599:BB628,4)),COUNTIF(BB599:BB628,1)&amp;IF(COUNTIF(BB599:BB628,4)=0,"","+"&amp;COUNTIF(BB599:BB628,4))),IF('Chiffres et fonctions'!$J$3=2,IF(30-(COUNTIF(BB599:BB628,""))-(COUNTIF(BB599:BB628,4))=0,"",30-(COUNTIF(BB599:BB628,""))-(COUNTIF(BB599:BB628,4))),""))</f>
        <v/>
      </c>
      <c r="BC629" s="113">
        <f>SUM(BC599:BC628)</f>
        <v>0</v>
      </c>
      <c r="BD629" s="370"/>
      <c r="BE629" s="145"/>
      <c r="BF629" s="146"/>
      <c r="BG629" s="147"/>
      <c r="BH629" s="146">
        <v>0.91849999999999998</v>
      </c>
      <c r="BI629" s="146"/>
      <c r="BJ629" s="146"/>
      <c r="BK629" s="224"/>
      <c r="BL629" s="171"/>
      <c r="BM629" s="171"/>
      <c r="BN629" s="171"/>
      <c r="BO629" s="171"/>
      <c r="BP629" s="171"/>
      <c r="BQ629" s="171"/>
      <c r="BR629" s="114"/>
      <c r="BS629" s="114"/>
      <c r="BT629" s="171"/>
      <c r="BU629" s="225"/>
      <c r="BV629" s="221"/>
      <c r="BW629" s="225"/>
      <c r="BX629" s="221"/>
      <c r="BY629" s="115"/>
      <c r="BZ629" s="115"/>
      <c r="CA629" s="115"/>
      <c r="CB629" s="115"/>
      <c r="CC629" s="115"/>
      <c r="CD629" s="115"/>
      <c r="CE629" s="115"/>
      <c r="CF629" s="115"/>
      <c r="CG629" s="115"/>
      <c r="CH629" s="115"/>
      <c r="CI629" s="115"/>
      <c r="CJ629" s="115"/>
      <c r="CK629" s="115"/>
      <c r="CL629" s="115"/>
      <c r="CM629" s="115"/>
      <c r="CN629" s="115"/>
      <c r="CO629" s="115"/>
      <c r="CP629" s="115"/>
      <c r="CQ629" s="115"/>
      <c r="CR629" s="115"/>
      <c r="CS629" s="115"/>
      <c r="CT629" s="115"/>
      <c r="CU629" s="115"/>
      <c r="CV629" s="115"/>
      <c r="CW629" s="115"/>
      <c r="CX629" s="115"/>
      <c r="CY629" s="115"/>
      <c r="CZ629" s="115"/>
      <c r="DA629" s="115"/>
      <c r="DB629" s="115"/>
      <c r="DC629" s="115"/>
      <c r="DD629" s="115"/>
      <c r="DE629" s="115"/>
      <c r="DF629" s="115"/>
      <c r="DG629" s="115"/>
      <c r="DH629" s="115"/>
      <c r="DI629" s="115"/>
      <c r="DJ629" s="115"/>
      <c r="DK629" s="115"/>
      <c r="DL629" s="115"/>
      <c r="DM629" s="115"/>
      <c r="DN629" s="115"/>
      <c r="DO629" s="115"/>
      <c r="DP629" s="115"/>
      <c r="DQ629" s="115"/>
      <c r="DR629" s="115"/>
      <c r="DS629" s="115"/>
      <c r="DT629" s="115"/>
      <c r="DU629" s="115"/>
      <c r="DV629" s="115"/>
      <c r="DW629" s="115"/>
      <c r="DX629" s="115"/>
      <c r="DY629" s="115"/>
      <c r="DZ629" s="115"/>
      <c r="EA629" s="115"/>
      <c r="EB629" s="115"/>
      <c r="EC629" s="115"/>
      <c r="ED629" s="115"/>
      <c r="EE629" s="115"/>
      <c r="EF629" s="115"/>
      <c r="EG629" s="115"/>
      <c r="EH629" s="115"/>
      <c r="EI629" s="115"/>
      <c r="EJ629" s="115"/>
      <c r="EK629" s="115"/>
      <c r="EL629" s="115"/>
      <c r="EM629" s="115"/>
      <c r="EN629" s="115"/>
      <c r="EO629" s="115"/>
      <c r="EP629" s="115"/>
      <c r="EQ629" s="115"/>
      <c r="ER629" s="115"/>
      <c r="ES629" s="115"/>
      <c r="ET629" s="115"/>
      <c r="EU629" s="115"/>
      <c r="EV629" s="115"/>
      <c r="EW629" s="115"/>
      <c r="EX629" s="115"/>
      <c r="EY629" s="115"/>
      <c r="EZ629" s="115"/>
      <c r="FA629" s="115"/>
      <c r="FB629" s="115"/>
      <c r="FC629" s="115"/>
      <c r="FD629" s="115"/>
      <c r="FE629" s="115"/>
      <c r="FF629" s="115"/>
      <c r="FG629" s="115"/>
      <c r="FH629" s="115"/>
      <c r="FI629" s="115"/>
      <c r="FJ629" s="115"/>
      <c r="FK629" s="115"/>
      <c r="FL629" s="115"/>
      <c r="FM629" s="115"/>
      <c r="FN629" s="115"/>
      <c r="FO629" s="115"/>
      <c r="FP629" s="115"/>
      <c r="FQ629" s="115"/>
      <c r="FR629" s="115"/>
      <c r="FS629" s="115"/>
      <c r="FT629" s="115"/>
      <c r="FU629" s="115"/>
      <c r="FV629" s="115"/>
      <c r="FW629" s="115"/>
      <c r="FX629" s="115"/>
      <c r="FY629" s="115"/>
      <c r="FZ629" s="115"/>
      <c r="GA629" s="115"/>
      <c r="GB629" s="115"/>
      <c r="GC629" s="115"/>
      <c r="GD629" s="115"/>
      <c r="GE629" s="115"/>
      <c r="GF629" s="115"/>
      <c r="GG629" s="115"/>
      <c r="GH629" s="115"/>
      <c r="GI629" s="115"/>
      <c r="GJ629" s="115"/>
      <c r="GK629" s="115"/>
      <c r="GL629" s="115"/>
      <c r="GM629" s="115"/>
      <c r="GN629" s="115"/>
      <c r="GO629" s="115"/>
      <c r="GP629" s="115"/>
      <c r="GQ629" s="115"/>
      <c r="GR629" s="115"/>
      <c r="GS629" s="115"/>
      <c r="GT629" s="115"/>
      <c r="GU629" s="115"/>
      <c r="GV629" s="115"/>
      <c r="GW629" s="115"/>
      <c r="GX629" s="115"/>
      <c r="GY629" s="115"/>
      <c r="GZ629" s="115"/>
      <c r="HA629" s="115"/>
      <c r="HB629" s="115"/>
      <c r="HC629" s="115"/>
      <c r="HD629" s="115"/>
      <c r="HE629" s="115"/>
      <c r="HF629" s="115"/>
      <c r="HG629" s="115"/>
      <c r="HH629" s="115"/>
      <c r="HI629" s="115"/>
      <c r="HJ629" s="115"/>
      <c r="HK629" s="115"/>
      <c r="HL629" s="115"/>
      <c r="HM629" s="115"/>
      <c r="HN629" s="115"/>
      <c r="HO629" s="115"/>
      <c r="HP629" s="115"/>
      <c r="HQ629" s="115"/>
      <c r="HR629" s="115"/>
      <c r="HS629" s="115"/>
      <c r="HT629" s="115"/>
      <c r="HU629" s="115"/>
      <c r="HV629" s="115"/>
      <c r="HW629" s="115"/>
      <c r="HX629" s="115"/>
      <c r="HY629" s="115"/>
      <c r="HZ629" s="115"/>
      <c r="IA629" s="115"/>
      <c r="IB629" s="115"/>
      <c r="IC629" s="115"/>
      <c r="ID629" s="115"/>
      <c r="IE629" s="115"/>
      <c r="IF629" s="115"/>
      <c r="IG629" s="115"/>
      <c r="IH629" s="115"/>
      <c r="II629" s="115"/>
      <c r="IJ629" s="115"/>
      <c r="IK629" s="115"/>
      <c r="IL629" s="115"/>
      <c r="IM629" s="115"/>
      <c r="IN629" s="115"/>
      <c r="IO629" s="115"/>
      <c r="IP629" s="115"/>
      <c r="IQ629" s="115"/>
      <c r="IR629" s="115"/>
      <c r="IS629" s="115"/>
      <c r="IT629" s="115"/>
      <c r="IU629" s="115"/>
      <c r="IV629" s="115"/>
      <c r="IW629" s="115"/>
      <c r="IX629" s="115"/>
      <c r="IY629" s="115"/>
      <c r="IZ629" s="115"/>
      <c r="JA629" s="115"/>
      <c r="JB629" s="115"/>
      <c r="JC629" s="115"/>
      <c r="JD629" s="115"/>
      <c r="JE629" s="115"/>
      <c r="JF629" s="115"/>
      <c r="JG629" s="115"/>
      <c r="JH629" s="115"/>
      <c r="JI629" s="115"/>
      <c r="JJ629" s="115"/>
      <c r="JK629" s="115"/>
      <c r="JL629" s="115"/>
      <c r="JM629" s="115"/>
      <c r="JN629" s="115"/>
      <c r="JO629" s="115"/>
      <c r="JP629" s="115"/>
      <c r="JQ629" s="115"/>
      <c r="JR629" s="115"/>
      <c r="JS629" s="115"/>
      <c r="JT629" s="115"/>
      <c r="JU629" s="115"/>
      <c r="JV629" s="115"/>
      <c r="JW629" s="115"/>
      <c r="JX629" s="115"/>
      <c r="JY629" s="115"/>
      <c r="JZ629" s="115"/>
      <c r="KA629" s="115"/>
      <c r="KB629" s="115"/>
      <c r="KC629" s="115"/>
      <c r="KD629" s="115"/>
      <c r="KE629" s="115"/>
      <c r="KF629" s="115"/>
      <c r="KG629" s="115"/>
      <c r="KH629" s="115"/>
      <c r="KI629" s="115"/>
      <c r="KJ629" s="115"/>
      <c r="KK629" s="115"/>
      <c r="KL629" s="115"/>
      <c r="KM629" s="115"/>
      <c r="KN629" s="115"/>
      <c r="KO629" s="115"/>
      <c r="KP629" s="115"/>
      <c r="KQ629" s="115"/>
      <c r="KR629" s="115"/>
      <c r="KS629" s="115"/>
      <c r="KT629" s="115"/>
      <c r="KU629" s="115"/>
      <c r="KV629" s="115"/>
      <c r="KW629" s="115"/>
      <c r="KX629" s="115"/>
      <c r="KY629" s="115"/>
      <c r="KZ629" s="115"/>
      <c r="LA629" s="115"/>
      <c r="LB629" s="115"/>
      <c r="LC629" s="115"/>
      <c r="LD629" s="115"/>
      <c r="LE629" s="115"/>
      <c r="LF629" s="115"/>
      <c r="LG629" s="115"/>
      <c r="LH629" s="115"/>
      <c r="LI629" s="115"/>
      <c r="LJ629" s="115"/>
      <c r="LK629" s="115"/>
      <c r="LL629" s="115"/>
      <c r="LM629" s="115"/>
      <c r="LN629" s="115"/>
      <c r="LO629" s="115"/>
      <c r="LP629" s="115"/>
      <c r="LQ629" s="115"/>
      <c r="LR629" s="115"/>
      <c r="LS629" s="115"/>
      <c r="LT629" s="115"/>
      <c r="LU629" s="115"/>
      <c r="LV629" s="115"/>
      <c r="LW629" s="115"/>
      <c r="LX629" s="115"/>
      <c r="LY629" s="115"/>
      <c r="LZ629" s="115"/>
      <c r="MA629" s="115"/>
      <c r="MB629" s="115"/>
      <c r="MC629" s="115"/>
      <c r="MD629" s="115"/>
      <c r="ME629" s="115"/>
      <c r="MF629" s="115"/>
      <c r="MG629" s="115"/>
      <c r="MH629" s="115"/>
      <c r="MI629" s="115"/>
      <c r="MJ629" s="115"/>
      <c r="MK629" s="115"/>
      <c r="ML629" s="115"/>
      <c r="MM629" s="115"/>
      <c r="MN629" s="115"/>
      <c r="MO629" s="115"/>
      <c r="MP629" s="115"/>
      <c r="MQ629" s="115"/>
      <c r="MS629" s="224"/>
      <c r="MT629" s="116"/>
      <c r="MU629" s="117"/>
      <c r="MV629" s="117"/>
      <c r="MW629" s="117"/>
      <c r="MX629" s="117"/>
      <c r="MY629" s="117"/>
      <c r="MZ629" s="117"/>
      <c r="NA629" s="117"/>
      <c r="NB629" s="117"/>
      <c r="NC629" s="117"/>
      <c r="ND629" s="117"/>
      <c r="NE629" s="117"/>
      <c r="NF629" s="117"/>
      <c r="NG629" s="117"/>
      <c r="NH629" s="117"/>
      <c r="NI629" s="117"/>
      <c r="NJ629" s="117"/>
      <c r="NK629" s="117"/>
      <c r="NL629" s="117"/>
      <c r="NM629" s="118"/>
      <c r="NN629" s="350"/>
    </row>
    <row r="630" spans="1:384" s="14" customFormat="1" ht="10.199999999999999" customHeight="1" thickBot="1">
      <c r="A630" s="110"/>
      <c r="B630" s="337"/>
      <c r="C630" s="336"/>
      <c r="D630" s="119"/>
      <c r="E630" s="140"/>
      <c r="F630" s="140"/>
      <c r="G630" s="140"/>
      <c r="H630" s="120"/>
      <c r="I630" s="339" t="str">
        <f>I595</f>
        <v>BRASSERIE</v>
      </c>
      <c r="J630" s="339"/>
      <c r="K630" s="339"/>
      <c r="L630" s="339"/>
      <c r="M630" s="339"/>
      <c r="N630" s="340"/>
      <c r="O630" s="138" t="str">
        <f>IF('Chiffres et fonctions'!$J$3=1,IF(COUNTIF(O599:O628,2)=0,"",COUNTIF(O599:O628,2)),IF('Chiffres et fonctions'!$J$3=2,IF(COUNTIF(O599:O628,4)=0,"","+ "&amp;(COUNTIF(O599:O628,4))),""))</f>
        <v/>
      </c>
      <c r="P630" s="139" t="str">
        <f>IF('Chiffres et fonctions'!$J$3=1,IF(COUNTIF(P599:P628,2)=0,"",COUNTIF(P599:P628,2)),IF('Chiffres et fonctions'!$J$3=2,IF(COUNTIF(P599:P628,4)=0,"","+ "&amp;(COUNTIF(P599:P628,4))),""))</f>
        <v/>
      </c>
      <c r="Q630" s="138" t="str">
        <f>IF('Chiffres et fonctions'!$J$3=1,IF(COUNTIF(Q599:Q628,2)=0,"",COUNTIF(Q599:Q628,2)),IF('Chiffres et fonctions'!$J$3=2,IF(COUNTIF(Q599:Q628,4)=0,"","+ "&amp;(COUNTIF(Q599:Q628,4))),""))</f>
        <v/>
      </c>
      <c r="R630" s="139" t="str">
        <f>IF('Chiffres et fonctions'!$J$3=1,IF(COUNTIF(R599:R628,2)=0,"",COUNTIF(R599:R628,2)),IF('Chiffres et fonctions'!$J$3=2,IF(COUNTIF(R599:R628,4)=0,"","+ "&amp;(COUNTIF(R599:R628,4))),""))</f>
        <v/>
      </c>
      <c r="S630" s="138" t="str">
        <f>IF('Chiffres et fonctions'!$J$3=1,IF(COUNTIF(S599:S628,2)=0,"",COUNTIF(S599:S628,2)),IF('Chiffres et fonctions'!$J$3=2,IF(COUNTIF(S599:S628,4)=0,"","+ "&amp;(COUNTIF(S599:S628,4))),""))</f>
        <v/>
      </c>
      <c r="T630" s="139" t="str">
        <f>IF('Chiffres et fonctions'!$J$3=1,IF(COUNTIF(T599:T628,2)=0,"",COUNTIF(T599:T628,2)),IF('Chiffres et fonctions'!$J$3=2,IF(COUNTIF(T599:T628,4)=0,"","+ "&amp;(COUNTIF(T599:T628,4))),""))</f>
        <v/>
      </c>
      <c r="U630" s="138" t="str">
        <f>IF('Chiffres et fonctions'!$J$3=1,IF(COUNTIF(U599:U628,2)=0,"",COUNTIF(U599:U628,2)),IF('Chiffres et fonctions'!$J$3=2,IF(COUNTIF(U599:U628,4)=0,"","+ "&amp;(COUNTIF(U599:U628,4))),""))</f>
        <v/>
      </c>
      <c r="V630" s="139" t="str">
        <f>IF('Chiffres et fonctions'!$J$3=1,IF(COUNTIF(V599:V628,2)=0,"",COUNTIF(V599:V628,2)),IF('Chiffres et fonctions'!$J$3=2,IF(COUNTIF(V599:V628,4)=0,"","+ "&amp;(COUNTIF(V599:V628,4))),""))</f>
        <v/>
      </c>
      <c r="W630" s="138" t="str">
        <f>IF('Chiffres et fonctions'!$J$3=1,IF(COUNTIF(W599:W628,2)=0,"",COUNTIF(W599:W628,2)),IF('Chiffres et fonctions'!$J$3=2,IF(COUNTIF(W599:W628,4)=0,"","+ "&amp;(COUNTIF(W599:W628,4))),""))</f>
        <v/>
      </c>
      <c r="X630" s="139" t="str">
        <f>IF('Chiffres et fonctions'!$J$3=1,IF(COUNTIF(X599:X628,2)=0,"",COUNTIF(X599:X628,2)),IF('Chiffres et fonctions'!$J$3=2,IF(COUNTIF(X599:X628,4)=0,"","+ "&amp;(COUNTIF(X599:X628,4))),""))</f>
        <v/>
      </c>
      <c r="Y630" s="138" t="str">
        <f>IF('Chiffres et fonctions'!$J$3=1,IF(COUNTIF(Y599:Y628,2)=0,"",COUNTIF(Y599:Y628,2)),IF('Chiffres et fonctions'!$J$3=2,IF(COUNTIF(Y599:Y628,4)=0,"","+ "&amp;(COUNTIF(Y599:Y628,4))),""))</f>
        <v/>
      </c>
      <c r="Z630" s="139" t="str">
        <f>IF('Chiffres et fonctions'!$J$3=1,IF(COUNTIF(Z599:Z628,2)=0,"",COUNTIF(Z599:Z628,2)),IF('Chiffres et fonctions'!$J$3=2,IF(COUNTIF(Z599:Z628,4)=0,"","+ "&amp;(COUNTIF(Z599:Z628,4))),""))</f>
        <v/>
      </c>
      <c r="AA630" s="138" t="str">
        <f>IF('Chiffres et fonctions'!$J$3=1,IF(COUNTIF(AA599:AA628,2)=0,"",COUNTIF(AA599:AA628,2)),IF('Chiffres et fonctions'!$J$3=2,IF(COUNTIF(AA599:AA628,4)=0,"","+ "&amp;(COUNTIF(AA599:AA628,4))),""))</f>
        <v/>
      </c>
      <c r="AB630" s="139" t="str">
        <f>IF('Chiffres et fonctions'!$J$3=1,IF(COUNTIF(AB599:AB628,2)=0,"",COUNTIF(AB599:AB628,2)),IF('Chiffres et fonctions'!$J$3=2,IF(COUNTIF(AB599:AB628,4)=0,"","+ "&amp;(COUNTIF(AB599:AB628,4))),""))</f>
        <v/>
      </c>
      <c r="AC630" s="138" t="str">
        <f>IF('Chiffres et fonctions'!$J$3=1,IF(COUNTIF(AC599:AC628,2)=0,"",COUNTIF(AC599:AC628,2)),IF('Chiffres et fonctions'!$J$3=2,IF(COUNTIF(AC599:AC628,4)=0,"","+ "&amp;(COUNTIF(AC599:AC628,4))),""))</f>
        <v/>
      </c>
      <c r="AD630" s="139" t="str">
        <f>IF('Chiffres et fonctions'!$J$3=1,IF(COUNTIF(AD599:AD628,2)=0,"",COUNTIF(AD599:AD628,2)),IF('Chiffres et fonctions'!$J$3=2,IF(COUNTIF(AD599:AD628,4)=0,"","+ "&amp;(COUNTIF(AD599:AD628,4))),""))</f>
        <v/>
      </c>
      <c r="AE630" s="138" t="str">
        <f>IF('Chiffres et fonctions'!$J$3=1,IF(COUNTIF(AE599:AE628,2)=0,"",COUNTIF(AE599:AE628,2)),IF('Chiffres et fonctions'!$J$3=2,IF(COUNTIF(AE599:AE628,4)=0,"","+ "&amp;(COUNTIF(AE599:AE628,4))),""))</f>
        <v/>
      </c>
      <c r="AF630" s="139" t="str">
        <f>IF('Chiffres et fonctions'!$J$3=1,IF(COUNTIF(AF599:AF628,2)=0,"",COUNTIF(AF599:AF628,2)),IF('Chiffres et fonctions'!$J$3=2,IF(COUNTIF(AF599:AF628,4)=0,"","+ "&amp;(COUNTIF(AF599:AF628,4))),""))</f>
        <v/>
      </c>
      <c r="AG630" s="138" t="str">
        <f>IF('Chiffres et fonctions'!$J$3=1,IF(COUNTIF(AG599:AG628,2)=0,"",COUNTIF(AG599:AG628,2)),IF('Chiffres et fonctions'!$J$3=2,IF(COUNTIF(AG599:AG628,4)=0,"","+ "&amp;(COUNTIF(AG599:AG628,4))),""))</f>
        <v/>
      </c>
      <c r="AH630" s="139" t="str">
        <f>IF('Chiffres et fonctions'!$J$3=1,IF(COUNTIF(AH599:AH628,2)=0,"",COUNTIF(AH599:AH628,2)),IF('Chiffres et fonctions'!$J$3=2,IF(COUNTIF(AH599:AH628,4)=0,"","+ "&amp;(COUNTIF(AH599:AH628,4))),""))</f>
        <v/>
      </c>
      <c r="AI630" s="138" t="str">
        <f>IF('Chiffres et fonctions'!$J$3=1,IF(COUNTIF(AI599:AI628,2)=0,"",COUNTIF(AI599:AI628,2)),IF('Chiffres et fonctions'!$J$3=2,IF(COUNTIF(AI599:AI628,4)=0,"","+ "&amp;(COUNTIF(AI599:AI628,4))),""))</f>
        <v/>
      </c>
      <c r="AJ630" s="139" t="str">
        <f>IF('Chiffres et fonctions'!$J$3=1,IF(COUNTIF(AJ599:AJ628,2)=0,"",COUNTIF(AJ599:AJ628,2)),IF('Chiffres et fonctions'!$J$3=2,IF(COUNTIF(AJ599:AJ628,4)=0,"","+ "&amp;(COUNTIF(AJ599:AJ628,4))),""))</f>
        <v/>
      </c>
      <c r="AK630" s="138" t="str">
        <f>IF('Chiffres et fonctions'!$J$3=1,IF(COUNTIF(AK599:AK628,2)=0,"",COUNTIF(AK599:AK628,2)),IF('Chiffres et fonctions'!$J$3=2,IF(COUNTIF(AK599:AK628,4)=0,"","+ "&amp;(COUNTIF(AK599:AK628,4))),""))</f>
        <v/>
      </c>
      <c r="AL630" s="139" t="str">
        <f>IF('Chiffres et fonctions'!$J$3=1,IF(COUNTIF(AL599:AL628,2)=0,"",COUNTIF(AL599:AL628,2)),IF('Chiffres et fonctions'!$J$3=2,IF(COUNTIF(AL599:AL628,4)=0,"","+ "&amp;(COUNTIF(AL599:AL628,4))),""))</f>
        <v/>
      </c>
      <c r="AM630" s="138" t="str">
        <f>IF('Chiffres et fonctions'!$J$3=1,IF(COUNTIF(AM599:AM628,2)=0,"",COUNTIF(AM599:AM628,2)),IF('Chiffres et fonctions'!$J$3=2,IF(COUNTIF(AM599:AM628,4)=0,"","+ "&amp;(COUNTIF(AM599:AM628,4))),""))</f>
        <v/>
      </c>
      <c r="AN630" s="139" t="str">
        <f>IF('Chiffres et fonctions'!$J$3=1,IF(COUNTIF(AN599:AN628,2)=0,"",COUNTIF(AN599:AN628,2)),IF('Chiffres et fonctions'!$J$3=2,IF(COUNTIF(AN599:AN628,4)=0,"","+ "&amp;(COUNTIF(AN599:AN628,4))),""))</f>
        <v/>
      </c>
      <c r="AO630" s="138" t="str">
        <f>IF('Chiffres et fonctions'!$J$3=1,IF(COUNTIF(AO599:AO628,2)=0,"",COUNTIF(AO599:AO628,2)),IF('Chiffres et fonctions'!$J$3=2,IF(COUNTIF(AO599:AO628,4)=0,"","+ "&amp;(COUNTIF(AO599:AO628,4))),""))</f>
        <v/>
      </c>
      <c r="AP630" s="139" t="str">
        <f>IF('Chiffres et fonctions'!$J$3=1,IF(COUNTIF(AP599:AP628,2)=0,"",COUNTIF(AP599:AP628,2)),IF('Chiffres et fonctions'!$J$3=2,IF(COUNTIF(AP599:AP628,4)=0,"","+ "&amp;(COUNTIF(AP599:AP628,4))),""))</f>
        <v/>
      </c>
      <c r="AQ630" s="138" t="str">
        <f>IF('Chiffres et fonctions'!$J$3=1,IF(COUNTIF(AQ599:AQ628,2)=0,"",COUNTIF(AQ599:AQ628,2)),IF('Chiffres et fonctions'!$J$3=2,IF(COUNTIF(AQ599:AQ628,4)=0,"","+ "&amp;(COUNTIF(AQ599:AQ628,4))),""))</f>
        <v/>
      </c>
      <c r="AR630" s="139" t="str">
        <f>IF('Chiffres et fonctions'!$J$3=1,IF(COUNTIF(AR599:AR628,2)=0,"",COUNTIF(AR599:AR628,2)),IF('Chiffres et fonctions'!$J$3=2,IF(COUNTIF(AR599:AR628,4)=0,"","+ "&amp;(COUNTIF(AR599:AR628,4))),""))</f>
        <v/>
      </c>
      <c r="AS630" s="138" t="str">
        <f>IF('Chiffres et fonctions'!$J$3=1,IF(COUNTIF(AS599:AS628,2)=0,"",COUNTIF(AS599:AS628,2)),IF('Chiffres et fonctions'!$J$3=2,IF(COUNTIF(AS599:AS628,4)=0,"","+ "&amp;(COUNTIF(AS599:AS628,4))),""))</f>
        <v/>
      </c>
      <c r="AT630" s="139" t="str">
        <f>IF('Chiffres et fonctions'!$J$3=1,IF(COUNTIF(AT599:AT628,2)=0,"",COUNTIF(AT599:AT628,2)),IF('Chiffres et fonctions'!$J$3=2,IF(COUNTIF(AT599:AT628,4)=0,"","+ "&amp;(COUNTIF(AT599:AT628,4))),""))</f>
        <v/>
      </c>
      <c r="AU630" s="138" t="str">
        <f>IF('Chiffres et fonctions'!$J$3=1,IF(COUNTIF(AU599:AU628,2)=0,"",COUNTIF(AU599:AU628,2)),IF('Chiffres et fonctions'!$J$3=2,IF(COUNTIF(AU599:AU628,4)=0,"","+ "&amp;(COUNTIF(AU599:AU628,4))),""))</f>
        <v/>
      </c>
      <c r="AV630" s="139" t="str">
        <f>IF('Chiffres et fonctions'!$J$3=1,IF(COUNTIF(AV599:AV628,2)=0,"",COUNTIF(AV599:AV628,2)),IF('Chiffres et fonctions'!$J$3=2,IF(COUNTIF(AV599:AV628,4)=0,"","+ "&amp;(COUNTIF(AV599:AV628,4))),""))</f>
        <v/>
      </c>
      <c r="AW630" s="138" t="str">
        <f>IF('Chiffres et fonctions'!$J$3=1,IF(COUNTIF(AW599:AW628,2)=0,"",COUNTIF(AW599:AW628,2)),IF('Chiffres et fonctions'!$J$3=2,IF(COUNTIF(AW599:AW628,4)=0,"","+ "&amp;(COUNTIF(AW599:AW628,4))),""))</f>
        <v/>
      </c>
      <c r="AX630" s="139" t="str">
        <f>IF('Chiffres et fonctions'!$J$3=1,IF(COUNTIF(AX599:AX628,2)=0,"",COUNTIF(AX599:AX628,2)),IF('Chiffres et fonctions'!$J$3=2,IF(COUNTIF(AX599:AX628,4)=0,"","+ "&amp;(COUNTIF(AX599:AX628,4))),""))</f>
        <v/>
      </c>
      <c r="AY630" s="138" t="str">
        <f>IF('Chiffres et fonctions'!$J$3=1,IF(COUNTIF(AY599:AY628,2)=0,"",COUNTIF(AY599:AY628,2)),IF('Chiffres et fonctions'!$J$3=2,IF(COUNTIF(AY599:AY628,4)=0,"","+ "&amp;(COUNTIF(AY599:AY628,4))),""))</f>
        <v/>
      </c>
      <c r="AZ630" s="139" t="str">
        <f>IF('Chiffres et fonctions'!$J$3=1,IF(COUNTIF(AZ599:AZ628,2)=0,"",COUNTIF(AZ599:AZ628,2)),IF('Chiffres et fonctions'!$J$3=2,IF(COUNTIF(AZ599:AZ628,4)=0,"","+ "&amp;(COUNTIF(AZ599:AZ628,4))),""))</f>
        <v/>
      </c>
      <c r="BA630" s="138" t="str">
        <f>IF('Chiffres et fonctions'!$J$3=1,IF(COUNTIF(BA599:BA628,2)=0,"",COUNTIF(BA599:BA628,2)),IF('Chiffres et fonctions'!$J$3=2,IF(COUNTIF(BA599:BA628,4)=0,"","+ "&amp;(COUNTIF(BA599:BA628,4))),""))</f>
        <v/>
      </c>
      <c r="BB630" s="139" t="str">
        <f>IF('Chiffres et fonctions'!$J$3=1,IF(COUNTIF(BB599:BB628,2)=0,"",COUNTIF(BB599:BB628,2)),IF('Chiffres et fonctions'!$J$3=2,IF(COUNTIF(BB599:BB628,4)=0,"","+ "&amp;(COUNTIF(BB599:BB628,4))),""))</f>
        <v/>
      </c>
      <c r="BC630" s="121"/>
      <c r="BD630" s="370"/>
      <c r="BE630" s="148"/>
      <c r="BF630" s="149"/>
      <c r="BG630" s="150"/>
      <c r="BH630" s="149"/>
      <c r="BI630" s="149"/>
      <c r="BJ630" s="149"/>
      <c r="BK630" s="260"/>
      <c r="BL630" s="231"/>
      <c r="BM630" s="231"/>
      <c r="BN630" s="231"/>
      <c r="BO630" s="231"/>
      <c r="BP630" s="231"/>
      <c r="BQ630" s="231"/>
      <c r="BR630" s="122"/>
      <c r="BS630" s="122"/>
      <c r="BT630" s="172"/>
      <c r="BU630" s="226"/>
      <c r="BV630" s="222"/>
      <c r="BW630" s="226"/>
      <c r="BX630" s="222"/>
      <c r="BY630" s="123"/>
      <c r="BZ630" s="123"/>
      <c r="CA630" s="123"/>
      <c r="CB630" s="123"/>
      <c r="CC630" s="123"/>
      <c r="CD630" s="123"/>
      <c r="CE630" s="123"/>
      <c r="CF630" s="123"/>
      <c r="CG630" s="123"/>
      <c r="CH630" s="123"/>
      <c r="CI630" s="123"/>
      <c r="CJ630" s="123"/>
      <c r="CK630" s="123"/>
      <c r="CL630" s="123"/>
      <c r="CM630" s="123"/>
      <c r="CN630" s="123"/>
      <c r="CO630" s="123"/>
      <c r="CP630" s="123"/>
      <c r="CQ630" s="123"/>
      <c r="CR630" s="123"/>
      <c r="CS630" s="123"/>
      <c r="CT630" s="123"/>
      <c r="CU630" s="123"/>
      <c r="CV630" s="123"/>
      <c r="CW630" s="123"/>
      <c r="CX630" s="123"/>
      <c r="CY630" s="123"/>
      <c r="CZ630" s="123"/>
      <c r="DA630" s="123"/>
      <c r="DB630" s="123"/>
      <c r="DC630" s="123"/>
      <c r="DD630" s="123"/>
      <c r="DE630" s="123"/>
      <c r="DF630" s="123"/>
      <c r="DG630" s="123"/>
      <c r="DH630" s="123"/>
      <c r="DI630" s="123"/>
      <c r="DJ630" s="123"/>
      <c r="DK630" s="123"/>
      <c r="DL630" s="123"/>
      <c r="DM630" s="123"/>
      <c r="DN630" s="123"/>
      <c r="DO630" s="123"/>
      <c r="DP630" s="123"/>
      <c r="DQ630" s="123"/>
      <c r="DR630" s="123"/>
      <c r="DS630" s="123"/>
      <c r="DT630" s="123"/>
      <c r="DU630" s="123"/>
      <c r="DV630" s="123"/>
      <c r="DW630" s="123"/>
      <c r="DX630" s="123"/>
      <c r="DY630" s="123"/>
      <c r="DZ630" s="123"/>
      <c r="EA630" s="123"/>
      <c r="EB630" s="123"/>
      <c r="EC630" s="123"/>
      <c r="ED630" s="123"/>
      <c r="EE630" s="123"/>
      <c r="EF630" s="123"/>
      <c r="EG630" s="123"/>
      <c r="EH630" s="123"/>
      <c r="EI630" s="123"/>
      <c r="EJ630" s="123"/>
      <c r="EK630" s="123"/>
      <c r="EL630" s="123"/>
      <c r="EM630" s="123"/>
      <c r="EN630" s="123"/>
      <c r="EO630" s="123"/>
      <c r="EP630" s="123"/>
      <c r="EQ630" s="123"/>
      <c r="ER630" s="123"/>
      <c r="ES630" s="123"/>
      <c r="ET630" s="123"/>
      <c r="EU630" s="123"/>
      <c r="EV630" s="123"/>
      <c r="EW630" s="123"/>
      <c r="EX630" s="123"/>
      <c r="EY630" s="123"/>
      <c r="EZ630" s="123"/>
      <c r="FA630" s="123"/>
      <c r="FB630" s="123"/>
      <c r="FC630" s="123"/>
      <c r="FD630" s="123"/>
      <c r="FE630" s="123"/>
      <c r="FF630" s="123"/>
      <c r="FG630" s="123"/>
      <c r="FH630" s="123"/>
      <c r="FI630" s="123"/>
      <c r="FJ630" s="123"/>
      <c r="FK630" s="123"/>
      <c r="FL630" s="123"/>
      <c r="FM630" s="123"/>
      <c r="FN630" s="123"/>
      <c r="FO630" s="123"/>
      <c r="FP630" s="123"/>
      <c r="FQ630" s="123"/>
      <c r="FR630" s="123"/>
      <c r="FS630" s="123"/>
      <c r="FT630" s="123"/>
      <c r="FU630" s="123"/>
      <c r="FV630" s="123"/>
      <c r="FW630" s="123"/>
      <c r="FX630" s="123"/>
      <c r="FY630" s="123"/>
      <c r="FZ630" s="123"/>
      <c r="GA630" s="123"/>
      <c r="GB630" s="123"/>
      <c r="GC630" s="123"/>
      <c r="GD630" s="123"/>
      <c r="GE630" s="123"/>
      <c r="GF630" s="123"/>
      <c r="GG630" s="123"/>
      <c r="GH630" s="123"/>
      <c r="GI630" s="123"/>
      <c r="GJ630" s="123"/>
      <c r="GK630" s="123"/>
      <c r="GL630" s="123"/>
      <c r="GM630" s="123"/>
      <c r="GN630" s="123"/>
      <c r="GO630" s="123"/>
      <c r="GP630" s="123"/>
      <c r="GQ630" s="123"/>
      <c r="GR630" s="123"/>
      <c r="GS630" s="123"/>
      <c r="GT630" s="123"/>
      <c r="GU630" s="123"/>
      <c r="GV630" s="123"/>
      <c r="GW630" s="123"/>
      <c r="GX630" s="123"/>
      <c r="GY630" s="123"/>
      <c r="GZ630" s="123"/>
      <c r="HA630" s="123"/>
      <c r="HB630" s="123"/>
      <c r="HC630" s="123"/>
      <c r="HD630" s="123"/>
      <c r="HE630" s="123"/>
      <c r="HF630" s="123"/>
      <c r="HG630" s="123"/>
      <c r="HH630" s="123"/>
      <c r="HI630" s="123"/>
      <c r="HJ630" s="123"/>
      <c r="HK630" s="123"/>
      <c r="HL630" s="123"/>
      <c r="HM630" s="123"/>
      <c r="HN630" s="123"/>
      <c r="HO630" s="123"/>
      <c r="HP630" s="123"/>
      <c r="HQ630" s="123"/>
      <c r="HR630" s="123"/>
      <c r="HS630" s="123"/>
      <c r="HT630" s="123"/>
      <c r="HU630" s="123"/>
      <c r="HV630" s="123"/>
      <c r="HW630" s="123"/>
      <c r="HX630" s="123"/>
      <c r="HY630" s="123"/>
      <c r="HZ630" s="123"/>
      <c r="IA630" s="123"/>
      <c r="IB630" s="123"/>
      <c r="IC630" s="123"/>
      <c r="ID630" s="123"/>
      <c r="IE630" s="123"/>
      <c r="IF630" s="123"/>
      <c r="IG630" s="123"/>
      <c r="IH630" s="123"/>
      <c r="II630" s="123"/>
      <c r="IJ630" s="123"/>
      <c r="IK630" s="123"/>
      <c r="IL630" s="123"/>
      <c r="IM630" s="123"/>
      <c r="IN630" s="123"/>
      <c r="IO630" s="123"/>
      <c r="IP630" s="123"/>
      <c r="IQ630" s="123"/>
      <c r="IR630" s="123"/>
      <c r="IS630" s="123"/>
      <c r="IT630" s="123"/>
      <c r="IU630" s="123"/>
      <c r="IV630" s="123"/>
      <c r="IW630" s="123"/>
      <c r="IX630" s="123"/>
      <c r="IY630" s="123"/>
      <c r="IZ630" s="123"/>
      <c r="JA630" s="123"/>
      <c r="JB630" s="123"/>
      <c r="JC630" s="123"/>
      <c r="JD630" s="123"/>
      <c r="JE630" s="123"/>
      <c r="JF630" s="123"/>
      <c r="JG630" s="123"/>
      <c r="JH630" s="123"/>
      <c r="JI630" s="123"/>
      <c r="JJ630" s="123"/>
      <c r="JK630" s="123"/>
      <c r="JL630" s="123"/>
      <c r="JM630" s="123"/>
      <c r="JN630" s="123"/>
      <c r="JO630" s="123"/>
      <c r="JP630" s="123"/>
      <c r="JQ630" s="123"/>
      <c r="JR630" s="123"/>
      <c r="JS630" s="123"/>
      <c r="JT630" s="123"/>
      <c r="JU630" s="123"/>
      <c r="JV630" s="123"/>
      <c r="JW630" s="123"/>
      <c r="JX630" s="123"/>
      <c r="JY630" s="123"/>
      <c r="JZ630" s="123"/>
      <c r="KA630" s="123"/>
      <c r="KB630" s="123"/>
      <c r="KC630" s="123"/>
      <c r="KD630" s="123"/>
      <c r="KE630" s="123"/>
      <c r="KF630" s="123"/>
      <c r="KG630" s="123"/>
      <c r="KH630" s="123"/>
      <c r="KI630" s="123"/>
      <c r="KJ630" s="123"/>
      <c r="KK630" s="123"/>
      <c r="KL630" s="123"/>
      <c r="KM630" s="123"/>
      <c r="KN630" s="123"/>
      <c r="KO630" s="123"/>
      <c r="KP630" s="123"/>
      <c r="KQ630" s="123"/>
      <c r="KR630" s="123"/>
      <c r="KS630" s="123"/>
      <c r="KT630" s="123"/>
      <c r="KU630" s="123"/>
      <c r="KV630" s="123"/>
      <c r="KW630" s="123"/>
      <c r="KX630" s="123"/>
      <c r="KY630" s="123"/>
      <c r="KZ630" s="123"/>
      <c r="LA630" s="123"/>
      <c r="LB630" s="123"/>
      <c r="LC630" s="123"/>
      <c r="LD630" s="123"/>
      <c r="LE630" s="123"/>
      <c r="LF630" s="123"/>
      <c r="LG630" s="123"/>
      <c r="LH630" s="123"/>
      <c r="LI630" s="123"/>
      <c r="LJ630" s="123"/>
      <c r="LK630" s="123"/>
      <c r="LL630" s="123"/>
      <c r="LM630" s="123"/>
      <c r="LN630" s="123"/>
      <c r="LO630" s="123"/>
      <c r="LP630" s="123"/>
      <c r="LQ630" s="123"/>
      <c r="LR630" s="123"/>
      <c r="LS630" s="123"/>
      <c r="LT630" s="123"/>
      <c r="LU630" s="123"/>
      <c r="LV630" s="123"/>
      <c r="LW630" s="123"/>
      <c r="LX630" s="123"/>
      <c r="LY630" s="123"/>
      <c r="LZ630" s="123"/>
      <c r="MA630" s="123"/>
      <c r="MB630" s="123"/>
      <c r="MC630" s="123"/>
      <c r="MD630" s="123"/>
      <c r="ME630" s="123"/>
      <c r="MF630" s="123"/>
      <c r="MG630" s="123"/>
      <c r="MH630" s="123"/>
      <c r="MI630" s="123"/>
      <c r="MJ630" s="123"/>
      <c r="MK630" s="123"/>
      <c r="ML630" s="123"/>
      <c r="MM630" s="123"/>
      <c r="MN630" s="123"/>
      <c r="MO630" s="123"/>
      <c r="MP630" s="123"/>
      <c r="MQ630" s="123"/>
      <c r="MS630" s="224"/>
      <c r="MT630" s="378">
        <f>(COUNTA($O599:$BB628)/2)-SUM(MV630:NK630)</f>
        <v>0</v>
      </c>
      <c r="MU630" s="379"/>
      <c r="MV630" s="380">
        <f>SUM(MV599:MW628)</f>
        <v>0</v>
      </c>
      <c r="MW630" s="380"/>
      <c r="MX630" s="380">
        <f>SUM(MX599:MY628)</f>
        <v>0</v>
      </c>
      <c r="MY630" s="380"/>
      <c r="MZ630" s="380">
        <f>SUM(MZ599:NA628)</f>
        <v>0</v>
      </c>
      <c r="NA630" s="380"/>
      <c r="NB630" s="380">
        <f>SUM(NB599:NC628)</f>
        <v>0</v>
      </c>
      <c r="NC630" s="380"/>
      <c r="ND630" s="380">
        <f>SUM(ND599:NE628)</f>
        <v>0</v>
      </c>
      <c r="NE630" s="380"/>
      <c r="NF630" s="380">
        <f>SUM(NF599:NG628)</f>
        <v>0</v>
      </c>
      <c r="NG630" s="380"/>
      <c r="NH630" s="380">
        <f>SUM(NH599:NI628)</f>
        <v>0</v>
      </c>
      <c r="NI630" s="380"/>
      <c r="NJ630" s="380">
        <f>SUM(NJ599:NK628)</f>
        <v>0</v>
      </c>
      <c r="NK630" s="380"/>
      <c r="NL630" s="376">
        <f>SUM(NL599:NM628)</f>
        <v>0</v>
      </c>
      <c r="NM630" s="377"/>
      <c r="NN630" s="350"/>
    </row>
    <row r="631" spans="1:384" ht="10.199999999999999" customHeight="1" thickBot="1">
      <c r="B631" s="337"/>
      <c r="C631" s="44"/>
      <c r="D631" s="44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44"/>
      <c r="P631" s="44"/>
      <c r="Q631" s="44"/>
      <c r="R631" s="44"/>
      <c r="S631" s="44"/>
      <c r="T631" s="44"/>
      <c r="U631" s="44"/>
      <c r="V631" s="44"/>
      <c r="W631" s="44"/>
      <c r="X631" s="44"/>
      <c r="Y631" s="44"/>
      <c r="Z631" s="44"/>
      <c r="AA631" s="44"/>
      <c r="AB631" s="44"/>
      <c r="AC631" s="44"/>
      <c r="AD631" s="44"/>
      <c r="AE631" s="44"/>
      <c r="AF631" s="44"/>
      <c r="AG631" s="44"/>
      <c r="AH631" s="44"/>
      <c r="AI631" s="44"/>
      <c r="AJ631" s="44"/>
      <c r="AK631" s="44"/>
      <c r="AL631" s="44"/>
      <c r="AM631" s="44"/>
      <c r="AN631" s="44"/>
      <c r="AO631" s="44"/>
      <c r="AP631" s="44"/>
      <c r="AQ631" s="44"/>
      <c r="AR631" s="44"/>
      <c r="AS631" s="44"/>
      <c r="AT631" s="44"/>
      <c r="AU631" s="44"/>
      <c r="AV631" s="44"/>
      <c r="AW631" s="44"/>
      <c r="AX631" s="44"/>
      <c r="AY631" s="44"/>
      <c r="AZ631" s="44"/>
      <c r="BA631" s="44"/>
      <c r="BB631" s="44"/>
      <c r="BC631" s="44"/>
      <c r="BD631" s="45"/>
      <c r="BE631" s="45"/>
      <c r="BF631" s="45"/>
      <c r="BG631" s="45"/>
      <c r="BH631" s="45"/>
      <c r="BI631" s="45"/>
      <c r="BJ631" s="45"/>
      <c r="BL631" s="45"/>
      <c r="BM631" s="45"/>
      <c r="BN631" s="45"/>
      <c r="BO631" s="45"/>
      <c r="BP631" s="45"/>
      <c r="BR631" s="45"/>
      <c r="BS631" s="44"/>
      <c r="BT631" s="45"/>
      <c r="BU631" s="223"/>
      <c r="BV631" s="223"/>
      <c r="BW631" s="223"/>
      <c r="BX631" s="223"/>
      <c r="BY631" s="169"/>
      <c r="BZ631" s="169"/>
      <c r="CA631" s="169"/>
      <c r="CB631" s="169"/>
      <c r="CC631" s="169"/>
      <c r="CD631" s="169"/>
      <c r="CE631" s="169"/>
      <c r="CF631" s="169"/>
      <c r="CG631" s="169"/>
      <c r="CH631" s="169"/>
      <c r="CI631" s="169"/>
      <c r="CJ631" s="169"/>
      <c r="CK631" s="169"/>
      <c r="CL631" s="169"/>
      <c r="CM631" s="169"/>
      <c r="CN631" s="169"/>
      <c r="CO631" s="169"/>
      <c r="CP631" s="169"/>
      <c r="CQ631" s="169"/>
      <c r="CR631" s="169"/>
      <c r="CS631" s="169"/>
      <c r="CT631" s="169"/>
      <c r="CU631" s="169"/>
      <c r="CV631" s="169"/>
      <c r="CW631" s="169"/>
      <c r="CX631" s="169"/>
      <c r="CY631" s="169"/>
      <c r="CZ631" s="169"/>
      <c r="DA631" s="169"/>
      <c r="DB631" s="169"/>
      <c r="DC631" s="169"/>
      <c r="DD631" s="169"/>
      <c r="DE631" s="169"/>
      <c r="EV631" s="338"/>
      <c r="EW631" s="338"/>
      <c r="EX631" s="338"/>
      <c r="EY631" s="338"/>
      <c r="EZ631" s="338"/>
      <c r="FA631" s="338"/>
      <c r="FB631" s="338"/>
      <c r="FC631" s="338"/>
      <c r="FD631" s="338"/>
      <c r="FE631" s="338"/>
      <c r="FF631" s="338"/>
      <c r="FG631" s="338"/>
      <c r="FH631" s="338"/>
      <c r="FI631" s="338"/>
      <c r="FJ631" s="338"/>
      <c r="FK631" s="338"/>
      <c r="FL631" s="338"/>
      <c r="FM631" s="338"/>
      <c r="FN631" s="338"/>
      <c r="FO631" s="338"/>
      <c r="FP631" s="338"/>
      <c r="FQ631" s="338"/>
      <c r="FR631" s="338"/>
      <c r="FS631" s="338"/>
      <c r="FT631" s="338"/>
      <c r="FU631" s="338"/>
      <c r="FV631" s="338"/>
      <c r="FW631" s="338"/>
      <c r="FX631" s="338"/>
      <c r="FY631" s="338"/>
      <c r="FZ631" s="338"/>
      <c r="GA631" s="338"/>
      <c r="GB631" s="338"/>
      <c r="GC631" s="338"/>
      <c r="GD631" s="338"/>
      <c r="GE631" s="338"/>
      <c r="GF631" s="338"/>
      <c r="GG631" s="338"/>
      <c r="GH631" s="338"/>
      <c r="GI631" s="338"/>
      <c r="GK631" s="338"/>
      <c r="GL631" s="338"/>
      <c r="GM631" s="338"/>
      <c r="GN631" s="338"/>
      <c r="GO631" s="338"/>
      <c r="GP631" s="338"/>
      <c r="GQ631" s="338"/>
      <c r="GR631" s="338"/>
      <c r="GS631" s="338"/>
      <c r="GT631" s="338"/>
      <c r="GU631" s="338"/>
      <c r="GV631" s="338"/>
      <c r="GW631" s="338"/>
      <c r="GX631" s="338"/>
      <c r="GY631" s="338"/>
      <c r="GZ631" s="338"/>
      <c r="HA631" s="338"/>
      <c r="HB631" s="338"/>
      <c r="HC631" s="338"/>
      <c r="HD631" s="338"/>
      <c r="HE631" s="338"/>
      <c r="HF631" s="338"/>
      <c r="HG631" s="338"/>
      <c r="HH631" s="338"/>
      <c r="HI631" s="338"/>
      <c r="HJ631" s="338"/>
      <c r="HK631" s="338"/>
      <c r="HL631" s="338"/>
      <c r="HM631" s="338"/>
      <c r="HN631" s="338"/>
      <c r="HO631" s="338"/>
      <c r="HP631" s="338"/>
      <c r="HQ631" s="338"/>
      <c r="HR631" s="338"/>
      <c r="HS631" s="338"/>
      <c r="HT631" s="338"/>
      <c r="HU631" s="338"/>
      <c r="HV631" s="338"/>
      <c r="HW631" s="338"/>
      <c r="HX631" s="338"/>
      <c r="HZ631" s="338"/>
      <c r="IA631" s="338"/>
      <c r="IB631" s="338"/>
      <c r="IC631" s="338"/>
      <c r="ID631" s="338"/>
      <c r="IE631" s="338"/>
      <c r="IF631" s="338"/>
      <c r="IG631" s="338"/>
      <c r="IH631" s="338"/>
      <c r="II631" s="338"/>
      <c r="IJ631" s="338"/>
      <c r="IK631" s="338"/>
      <c r="IL631" s="338"/>
      <c r="IM631" s="338"/>
      <c r="IN631" s="338"/>
      <c r="IO631" s="338"/>
      <c r="IP631" s="338"/>
      <c r="IQ631" s="338"/>
      <c r="IR631" s="338"/>
      <c r="IS631" s="338"/>
      <c r="IT631" s="338"/>
      <c r="IU631" s="338"/>
      <c r="IV631" s="338"/>
      <c r="IW631" s="338"/>
      <c r="IX631" s="338"/>
      <c r="IY631" s="338"/>
      <c r="IZ631" s="338"/>
      <c r="JA631" s="338"/>
      <c r="JB631" s="338"/>
      <c r="JC631" s="338"/>
      <c r="JD631" s="338"/>
      <c r="JE631" s="338"/>
      <c r="JF631" s="338"/>
      <c r="JG631" s="338"/>
      <c r="JH631" s="338"/>
      <c r="JI631" s="338"/>
      <c r="JJ631" s="338"/>
      <c r="JK631" s="338"/>
      <c r="JL631" s="338"/>
      <c r="JM631" s="338"/>
      <c r="JO631" s="338"/>
      <c r="JP631" s="338"/>
      <c r="JQ631" s="338"/>
      <c r="JR631" s="338"/>
      <c r="JS631" s="338"/>
      <c r="JT631" s="338"/>
      <c r="JU631" s="338"/>
      <c r="JV631" s="338"/>
      <c r="JW631" s="338"/>
      <c r="JX631" s="338"/>
      <c r="JY631" s="338"/>
      <c r="JZ631" s="338"/>
      <c r="KA631" s="338"/>
      <c r="KB631" s="338"/>
      <c r="KC631" s="338"/>
      <c r="KD631" s="338"/>
      <c r="KE631" s="338"/>
      <c r="KF631" s="338"/>
      <c r="KG631" s="338"/>
      <c r="KH631" s="338"/>
      <c r="KI631" s="338"/>
      <c r="KJ631" s="338"/>
      <c r="KK631" s="338"/>
      <c r="KL631" s="338"/>
      <c r="KM631" s="338"/>
      <c r="KN631" s="338"/>
      <c r="KO631" s="338"/>
      <c r="KP631" s="338"/>
      <c r="KQ631" s="338"/>
      <c r="KR631" s="338"/>
      <c r="KS631" s="338"/>
      <c r="KT631" s="338"/>
      <c r="KU631" s="338"/>
      <c r="KV631" s="338"/>
      <c r="KW631" s="338"/>
      <c r="KX631" s="338"/>
      <c r="KY631" s="338"/>
      <c r="KZ631" s="338"/>
      <c r="LA631" s="338"/>
      <c r="LB631" s="338"/>
      <c r="LD631" s="338"/>
      <c r="LE631" s="338"/>
      <c r="LF631" s="338"/>
      <c r="LG631" s="338"/>
      <c r="LH631" s="338"/>
      <c r="LI631" s="338"/>
      <c r="LJ631" s="338"/>
      <c r="LK631" s="338"/>
      <c r="LL631" s="338"/>
      <c r="LM631" s="338"/>
      <c r="LN631" s="338"/>
      <c r="LO631" s="338"/>
      <c r="LP631" s="338"/>
      <c r="LQ631" s="338"/>
      <c r="LR631" s="338"/>
      <c r="LS631" s="338"/>
      <c r="LT631" s="338"/>
      <c r="LU631" s="338"/>
      <c r="LV631" s="338"/>
      <c r="LW631" s="338"/>
      <c r="LX631" s="338"/>
      <c r="LY631" s="338"/>
      <c r="LZ631" s="338"/>
      <c r="MA631" s="338"/>
      <c r="MB631" s="338"/>
      <c r="MC631" s="338"/>
      <c r="MD631" s="338"/>
      <c r="ME631" s="338"/>
      <c r="MF631" s="338"/>
      <c r="MG631" s="338"/>
      <c r="MH631" s="338"/>
      <c r="MI631" s="338"/>
      <c r="MJ631" s="338"/>
      <c r="MK631" s="338"/>
      <c r="ML631" s="338"/>
      <c r="MM631" s="338"/>
      <c r="MN631" s="338"/>
      <c r="MO631" s="338"/>
      <c r="MP631" s="338"/>
      <c r="MQ631" s="338"/>
      <c r="MT631" s="316"/>
      <c r="MU631" s="316"/>
      <c r="MV631" s="316"/>
      <c r="MW631" s="316"/>
      <c r="MX631" s="316"/>
      <c r="MY631" s="316"/>
      <c r="MZ631" s="316"/>
      <c r="NA631" s="316"/>
      <c r="NB631" s="316"/>
      <c r="NC631" s="316"/>
      <c r="ND631" s="316"/>
      <c r="NE631" s="316"/>
      <c r="NF631" s="316"/>
      <c r="NG631" s="316"/>
      <c r="NH631" s="316"/>
      <c r="NI631" s="316"/>
      <c r="NJ631" s="316"/>
      <c r="NK631" s="316"/>
      <c r="NL631" s="316"/>
      <c r="NM631" s="316"/>
      <c r="NN631" s="350"/>
    </row>
    <row r="632" spans="1:384" ht="18" customHeight="1" thickBot="1">
      <c r="A632" s="26">
        <v>19</v>
      </c>
      <c r="B632" s="337"/>
      <c r="C632" s="320">
        <f>Conges!$B$21</f>
        <v>44914</v>
      </c>
      <c r="D632" s="321"/>
      <c r="E632" s="321"/>
      <c r="F632" s="321"/>
      <c r="G632" s="321"/>
      <c r="H632" s="321"/>
      <c r="I632" s="321"/>
      <c r="J632" s="321"/>
      <c r="K632" s="321"/>
      <c r="L632" s="321"/>
      <c r="M632" s="321"/>
      <c r="N632" s="321"/>
      <c r="O632" s="321"/>
      <c r="P632" s="321"/>
      <c r="Q632" s="321"/>
      <c r="R632" s="321"/>
      <c r="S632" s="321"/>
      <c r="T632" s="321"/>
      <c r="U632" s="321"/>
      <c r="V632" s="321"/>
      <c r="W632" s="321"/>
      <c r="X632" s="321"/>
      <c r="Y632" s="321"/>
      <c r="Z632" s="321"/>
      <c r="AA632" s="321"/>
      <c r="AB632" s="321"/>
      <c r="AC632" s="321"/>
      <c r="AD632" s="321"/>
      <c r="AE632" s="321"/>
      <c r="AF632" s="321"/>
      <c r="AG632" s="321"/>
      <c r="AH632" s="321"/>
      <c r="AI632" s="321"/>
      <c r="AJ632" s="321"/>
      <c r="AK632" s="321"/>
      <c r="AL632" s="321"/>
      <c r="AM632" s="321"/>
      <c r="AN632" s="321"/>
      <c r="AO632" s="321"/>
      <c r="AP632" s="321"/>
      <c r="AQ632" s="321"/>
      <c r="AR632" s="321"/>
      <c r="AS632" s="321"/>
      <c r="AT632" s="321"/>
      <c r="AU632" s="321"/>
      <c r="AV632" s="321"/>
      <c r="AW632" s="321"/>
      <c r="AX632" s="321"/>
      <c r="AY632" s="321"/>
      <c r="AZ632" s="321"/>
      <c r="BA632" s="321"/>
      <c r="BB632" s="321"/>
      <c r="BC632" s="321"/>
      <c r="BD632" s="370"/>
      <c r="BE632" s="359" t="s">
        <v>13</v>
      </c>
      <c r="BF632" s="360"/>
      <c r="BG632" s="363"/>
      <c r="BH632" s="353" t="s">
        <v>54</v>
      </c>
      <c r="BI632" s="353"/>
      <c r="BJ632" s="353" t="s">
        <v>46</v>
      </c>
      <c r="BK632" s="332"/>
      <c r="BL632" s="353" t="s">
        <v>69</v>
      </c>
      <c r="BM632" s="353" t="s">
        <v>70</v>
      </c>
      <c r="BN632" s="353" t="s">
        <v>73</v>
      </c>
      <c r="BO632" s="353" t="s">
        <v>74</v>
      </c>
      <c r="BP632" s="353" t="s">
        <v>71</v>
      </c>
      <c r="BQ632" s="353" t="s">
        <v>72</v>
      </c>
      <c r="BR632" s="393" t="s">
        <v>62</v>
      </c>
      <c r="BS632" s="391" t="s">
        <v>68</v>
      </c>
      <c r="BT632" s="362"/>
      <c r="BU632" s="395" t="str">
        <f>BU$2</f>
        <v>Heures Pointés Reel +ind</v>
      </c>
      <c r="BV632" s="397" t="str">
        <f>BV$2</f>
        <v>Heures Cumules Reel + ind</v>
      </c>
      <c r="BW632" s="395"/>
      <c r="BX632" s="397"/>
      <c r="BY632" s="169"/>
      <c r="BZ632" s="169"/>
      <c r="CA632" s="169"/>
      <c r="CB632" s="169"/>
      <c r="CC632" s="169"/>
      <c r="CD632" s="169"/>
      <c r="CE632" s="169"/>
      <c r="CF632" s="169"/>
      <c r="CG632" s="169"/>
      <c r="CH632" s="169"/>
      <c r="CI632" s="169"/>
      <c r="CJ632" s="169"/>
      <c r="CK632" s="169"/>
      <c r="CL632" s="169"/>
      <c r="CM632" s="169"/>
      <c r="CN632" s="169"/>
      <c r="CO632" s="169"/>
      <c r="CP632" s="169"/>
      <c r="CQ632" s="169"/>
      <c r="CR632" s="169"/>
      <c r="CS632" s="169"/>
      <c r="CT632" s="169"/>
      <c r="CU632" s="169"/>
      <c r="CV632" s="169"/>
      <c r="CW632" s="169"/>
      <c r="CX632" s="169"/>
      <c r="CY632" s="169"/>
      <c r="CZ632" s="169"/>
      <c r="DA632" s="169"/>
      <c r="DB632" s="169"/>
      <c r="DC632" s="169"/>
      <c r="DD632" s="169"/>
      <c r="DE632" s="169"/>
      <c r="EV632" s="338"/>
      <c r="EW632" s="338"/>
      <c r="EX632" s="338"/>
      <c r="EY632" s="338"/>
      <c r="EZ632" s="338"/>
      <c r="FA632" s="338"/>
      <c r="FB632" s="338"/>
      <c r="FC632" s="338"/>
      <c r="FD632" s="338"/>
      <c r="FE632" s="338"/>
      <c r="FF632" s="338"/>
      <c r="FG632" s="338"/>
      <c r="FH632" s="338"/>
      <c r="FI632" s="338"/>
      <c r="FJ632" s="338"/>
      <c r="FK632" s="338"/>
      <c r="FL632" s="338"/>
      <c r="FM632" s="338"/>
      <c r="FN632" s="338"/>
      <c r="FO632" s="338"/>
      <c r="FP632" s="338"/>
      <c r="FQ632" s="338"/>
      <c r="FR632" s="338"/>
      <c r="FS632" s="338"/>
      <c r="FT632" s="338"/>
      <c r="FU632" s="338"/>
      <c r="FV632" s="338"/>
      <c r="FW632" s="338"/>
      <c r="FX632" s="338"/>
      <c r="FY632" s="338"/>
      <c r="FZ632" s="338"/>
      <c r="GA632" s="338"/>
      <c r="GB632" s="338"/>
      <c r="GC632" s="338"/>
      <c r="GD632" s="338"/>
      <c r="GE632" s="338"/>
      <c r="GF632" s="338"/>
      <c r="GG632" s="338"/>
      <c r="GH632" s="338"/>
      <c r="GI632" s="338"/>
      <c r="GK632" s="338"/>
      <c r="GL632" s="338"/>
      <c r="GM632" s="338"/>
      <c r="GN632" s="338"/>
      <c r="GO632" s="338"/>
      <c r="GP632" s="338"/>
      <c r="GQ632" s="338"/>
      <c r="GR632" s="338"/>
      <c r="GS632" s="338"/>
      <c r="GT632" s="338"/>
      <c r="GU632" s="338"/>
      <c r="GV632" s="338"/>
      <c r="GW632" s="338"/>
      <c r="GX632" s="338"/>
      <c r="GY632" s="338"/>
      <c r="GZ632" s="338"/>
      <c r="HA632" s="338"/>
      <c r="HB632" s="338"/>
      <c r="HC632" s="338"/>
      <c r="HD632" s="338"/>
      <c r="HE632" s="338"/>
      <c r="HF632" s="338"/>
      <c r="HG632" s="338"/>
      <c r="HH632" s="338"/>
      <c r="HI632" s="338"/>
      <c r="HJ632" s="338"/>
      <c r="HK632" s="338"/>
      <c r="HL632" s="338"/>
      <c r="HM632" s="338"/>
      <c r="HN632" s="338"/>
      <c r="HO632" s="338"/>
      <c r="HP632" s="338"/>
      <c r="HQ632" s="338"/>
      <c r="HR632" s="338"/>
      <c r="HS632" s="338"/>
      <c r="HT632" s="338"/>
      <c r="HU632" s="338"/>
      <c r="HV632" s="338"/>
      <c r="HW632" s="338"/>
      <c r="HX632" s="338"/>
      <c r="HZ632" s="338"/>
      <c r="IA632" s="338"/>
      <c r="IB632" s="338"/>
      <c r="IC632" s="338"/>
      <c r="ID632" s="338"/>
      <c r="IE632" s="338"/>
      <c r="IF632" s="338"/>
      <c r="IG632" s="338"/>
      <c r="IH632" s="338"/>
      <c r="II632" s="338"/>
      <c r="IJ632" s="338"/>
      <c r="IK632" s="338"/>
      <c r="IL632" s="338"/>
      <c r="IM632" s="338"/>
      <c r="IN632" s="338"/>
      <c r="IO632" s="338"/>
      <c r="IP632" s="338"/>
      <c r="IQ632" s="338"/>
      <c r="IR632" s="338"/>
      <c r="IS632" s="338"/>
      <c r="IT632" s="338"/>
      <c r="IU632" s="338"/>
      <c r="IV632" s="338"/>
      <c r="IW632" s="338"/>
      <c r="IX632" s="338"/>
      <c r="IY632" s="338"/>
      <c r="IZ632" s="338"/>
      <c r="JA632" s="338"/>
      <c r="JB632" s="338"/>
      <c r="JC632" s="338"/>
      <c r="JD632" s="338"/>
      <c r="JE632" s="338"/>
      <c r="JF632" s="338"/>
      <c r="JG632" s="338"/>
      <c r="JH632" s="338"/>
      <c r="JI632" s="338"/>
      <c r="JJ632" s="338"/>
      <c r="JK632" s="338"/>
      <c r="JL632" s="338"/>
      <c r="JM632" s="338"/>
      <c r="JO632" s="338"/>
      <c r="JP632" s="338"/>
      <c r="JQ632" s="338"/>
      <c r="JR632" s="338"/>
      <c r="JS632" s="338"/>
      <c r="JT632" s="338"/>
      <c r="JU632" s="338"/>
      <c r="JV632" s="338"/>
      <c r="JW632" s="338"/>
      <c r="JX632" s="338"/>
      <c r="JY632" s="338"/>
      <c r="JZ632" s="338"/>
      <c r="KA632" s="338"/>
      <c r="KB632" s="338"/>
      <c r="KC632" s="338"/>
      <c r="KD632" s="338"/>
      <c r="KE632" s="338"/>
      <c r="KF632" s="338"/>
      <c r="KG632" s="338"/>
      <c r="KH632" s="338"/>
      <c r="KI632" s="338"/>
      <c r="KJ632" s="338"/>
      <c r="KK632" s="338"/>
      <c r="KL632" s="338"/>
      <c r="KM632" s="338"/>
      <c r="KN632" s="338"/>
      <c r="KO632" s="338"/>
      <c r="KP632" s="338"/>
      <c r="KQ632" s="338"/>
      <c r="KR632" s="338"/>
      <c r="KS632" s="338"/>
      <c r="KT632" s="338"/>
      <c r="KU632" s="338"/>
      <c r="KV632" s="338"/>
      <c r="KW632" s="338"/>
      <c r="KX632" s="338"/>
      <c r="KY632" s="338"/>
      <c r="KZ632" s="338"/>
      <c r="LA632" s="338"/>
      <c r="LB632" s="338"/>
      <c r="LD632" s="338"/>
      <c r="LE632" s="338"/>
      <c r="LF632" s="338"/>
      <c r="LG632" s="338"/>
      <c r="LH632" s="338"/>
      <c r="LI632" s="338"/>
      <c r="LJ632" s="338"/>
      <c r="LK632" s="338"/>
      <c r="LL632" s="338"/>
      <c r="LM632" s="338"/>
      <c r="LN632" s="338"/>
      <c r="LO632" s="338"/>
      <c r="LP632" s="338"/>
      <c r="LQ632" s="338"/>
      <c r="LR632" s="338"/>
      <c r="LS632" s="338"/>
      <c r="LT632" s="338"/>
      <c r="LU632" s="338"/>
      <c r="LV632" s="338"/>
      <c r="LW632" s="338"/>
      <c r="LX632" s="338"/>
      <c r="LY632" s="338"/>
      <c r="LZ632" s="338"/>
      <c r="MA632" s="338"/>
      <c r="MB632" s="338"/>
      <c r="MC632" s="338"/>
      <c r="MD632" s="338"/>
      <c r="ME632" s="338"/>
      <c r="MF632" s="338"/>
      <c r="MG632" s="338"/>
      <c r="MH632" s="338"/>
      <c r="MI632" s="338"/>
      <c r="MJ632" s="338"/>
      <c r="MK632" s="338"/>
      <c r="ML632" s="338"/>
      <c r="MM632" s="338"/>
      <c r="MN632" s="338"/>
      <c r="MO632" s="338"/>
      <c r="MP632" s="338"/>
      <c r="MQ632" s="338"/>
      <c r="MT632" s="381" t="s">
        <v>12</v>
      </c>
      <c r="MU632" s="381"/>
      <c r="MV632" s="381"/>
      <c r="MW632" s="381"/>
      <c r="MX632" s="381"/>
      <c r="MY632" s="381"/>
      <c r="MZ632" s="381"/>
      <c r="NA632" s="381"/>
      <c r="NB632" s="381"/>
      <c r="NC632" s="381"/>
      <c r="ND632" s="381"/>
      <c r="NE632" s="381"/>
      <c r="NF632" s="381"/>
      <c r="NG632" s="381"/>
      <c r="NH632" s="381"/>
      <c r="NI632" s="381"/>
      <c r="NJ632" s="381"/>
      <c r="NK632" s="381"/>
      <c r="NL632" s="381"/>
      <c r="NM632" s="381"/>
      <c r="NN632" s="350"/>
      <c r="NR632" s="330" t="s">
        <v>56</v>
      </c>
      <c r="NS632" s="330"/>
      <c r="NT632" s="330"/>
    </row>
    <row r="633" spans="1:384" ht="10.199999999999999" customHeight="1">
      <c r="A633" s="25"/>
      <c r="B633" s="337"/>
      <c r="C633" s="335">
        <f>C632</f>
        <v>44914</v>
      </c>
      <c r="D633" s="16"/>
      <c r="E633" s="349" t="str">
        <f>$E$3</f>
        <v>Sans Renfort</v>
      </c>
      <c r="F633" s="349"/>
      <c r="G633" s="349"/>
      <c r="H633" s="10"/>
      <c r="I633" s="10"/>
      <c r="J633" s="10"/>
      <c r="K633" s="10"/>
      <c r="L633" s="10"/>
      <c r="M633" s="10"/>
      <c r="N633" s="316">
        <v>7</v>
      </c>
      <c r="O633" s="316"/>
      <c r="P633" s="316">
        <v>8</v>
      </c>
      <c r="Q633" s="316"/>
      <c r="R633" s="316">
        <v>9</v>
      </c>
      <c r="S633" s="316"/>
      <c r="T633" s="316">
        <v>10</v>
      </c>
      <c r="U633" s="316"/>
      <c r="V633" s="316">
        <v>11</v>
      </c>
      <c r="W633" s="316"/>
      <c r="X633" s="316">
        <v>12</v>
      </c>
      <c r="Y633" s="316"/>
      <c r="Z633" s="316">
        <v>13</v>
      </c>
      <c r="AA633" s="316"/>
      <c r="AB633" s="316">
        <v>14</v>
      </c>
      <c r="AC633" s="316"/>
      <c r="AD633" s="316">
        <v>15</v>
      </c>
      <c r="AE633" s="316"/>
      <c r="AF633" s="316">
        <v>16</v>
      </c>
      <c r="AG633" s="316"/>
      <c r="AH633" s="316">
        <v>17</v>
      </c>
      <c r="AI633" s="316"/>
      <c r="AJ633" s="316">
        <v>18</v>
      </c>
      <c r="AK633" s="316"/>
      <c r="AL633" s="316">
        <v>19</v>
      </c>
      <c r="AM633" s="316"/>
      <c r="AN633" s="316">
        <v>20</v>
      </c>
      <c r="AO633" s="316"/>
      <c r="AP633" s="316">
        <v>21</v>
      </c>
      <c r="AQ633" s="316"/>
      <c r="AR633" s="316">
        <v>22</v>
      </c>
      <c r="AS633" s="316"/>
      <c r="AT633" s="316">
        <v>23</v>
      </c>
      <c r="AU633" s="316"/>
      <c r="AV633" s="316">
        <v>24</v>
      </c>
      <c r="AW633" s="316"/>
      <c r="AX633" s="316">
        <v>1</v>
      </c>
      <c r="AY633" s="316"/>
      <c r="AZ633" s="316">
        <v>2</v>
      </c>
      <c r="BA633" s="316"/>
      <c r="BB633" s="316">
        <v>3</v>
      </c>
      <c r="BC633" s="346"/>
      <c r="BD633" s="370"/>
      <c r="BE633" s="361"/>
      <c r="BF633" s="362"/>
      <c r="BG633" s="364"/>
      <c r="BH633" s="354"/>
      <c r="BI633" s="354"/>
      <c r="BJ633" s="354"/>
      <c r="BK633" s="333"/>
      <c r="BL633" s="354"/>
      <c r="BM633" s="354"/>
      <c r="BN633" s="354"/>
      <c r="BO633" s="354"/>
      <c r="BP633" s="354"/>
      <c r="BQ633" s="354"/>
      <c r="BR633" s="394"/>
      <c r="BS633" s="392"/>
      <c r="BT633" s="362"/>
      <c r="BU633" s="396"/>
      <c r="BV633" s="398"/>
      <c r="BW633" s="396"/>
      <c r="BX633" s="398"/>
      <c r="MT633" s="374">
        <v>1</v>
      </c>
      <c r="MU633" s="316"/>
      <c r="MV633" s="316">
        <v>2</v>
      </c>
      <c r="MW633" s="316"/>
      <c r="MX633" s="316">
        <v>3</v>
      </c>
      <c r="MY633" s="316"/>
      <c r="MZ633" s="316">
        <v>4</v>
      </c>
      <c r="NA633" s="316"/>
      <c r="NB633" s="316">
        <v>5</v>
      </c>
      <c r="NC633" s="316"/>
      <c r="ND633" s="316">
        <v>6</v>
      </c>
      <c r="NE633" s="316"/>
      <c r="NF633" s="316">
        <v>7</v>
      </c>
      <c r="NG633" s="316"/>
      <c r="NH633" s="316">
        <v>8</v>
      </c>
      <c r="NI633" s="316"/>
      <c r="NJ633" s="316">
        <v>9</v>
      </c>
      <c r="NK633" s="316"/>
      <c r="NL633" s="382" t="s">
        <v>12</v>
      </c>
      <c r="NM633" s="383"/>
      <c r="NN633" s="350"/>
      <c r="NR633" s="30" t="s">
        <v>57</v>
      </c>
      <c r="NS633" s="30" t="s">
        <v>58</v>
      </c>
      <c r="NT633" s="30" t="s">
        <v>59</v>
      </c>
    </row>
    <row r="634" spans="1:384" ht="10.199999999999999" customHeight="1">
      <c r="A634" s="25"/>
      <c r="B634" s="337"/>
      <c r="C634" s="335"/>
      <c r="D634" s="15"/>
      <c r="E634" s="322" t="str">
        <f>IFERROR(G648*'Chiffres et fonctions'!$J$6,"CA à Produire")</f>
        <v>CA à Produire</v>
      </c>
      <c r="F634" s="322"/>
      <c r="G634" s="322"/>
      <c r="H634" s="323">
        <f>IF(BC664&lt;&gt;0,3,0)</f>
        <v>0</v>
      </c>
      <c r="I634" s="387">
        <f>Prenoms!$B$2</f>
        <v>0</v>
      </c>
      <c r="J634" s="388"/>
      <c r="K634" s="388"/>
      <c r="L634" s="388"/>
      <c r="M634" s="388"/>
      <c r="N634" s="60" t="str">
        <f>IF(NL634&lt;&gt;0,"",IF(Conges!X36=0,"",Conges!X36))</f>
        <v/>
      </c>
      <c r="O634" s="61"/>
      <c r="P634" s="62"/>
      <c r="Q634" s="62"/>
      <c r="R634" s="62"/>
      <c r="S634" s="62"/>
      <c r="T634" s="62"/>
      <c r="U634" s="62"/>
      <c r="V634" s="63"/>
      <c r="W634" s="62"/>
      <c r="X634" s="62"/>
      <c r="Y634" s="62"/>
      <c r="Z634" s="62"/>
      <c r="AA634" s="62"/>
      <c r="AB634" s="62"/>
      <c r="AC634" s="62"/>
      <c r="AD634" s="62"/>
      <c r="AE634" s="61"/>
      <c r="AF634" s="62"/>
      <c r="AG634" s="62"/>
      <c r="AH634" s="62"/>
      <c r="AI634" s="62"/>
      <c r="AJ634" s="63"/>
      <c r="AK634" s="62"/>
      <c r="AL634" s="62"/>
      <c r="AM634" s="62"/>
      <c r="AN634" s="62"/>
      <c r="AO634" s="62"/>
      <c r="AP634" s="62"/>
      <c r="AQ634" s="62"/>
      <c r="AR634" s="62"/>
      <c r="AS634" s="62"/>
      <c r="AT634" s="62"/>
      <c r="AU634" s="61"/>
      <c r="AV634" s="62"/>
      <c r="AW634" s="62"/>
      <c r="AX634" s="62"/>
      <c r="AY634" s="62"/>
      <c r="AZ634" s="62"/>
      <c r="BA634" s="62"/>
      <c r="BB634" s="63"/>
      <c r="BC634" s="64">
        <f>IF(NL634&lt;&gt;0,(IF(Conges!X$36=0,0,3)),0)</f>
        <v>0</v>
      </c>
      <c r="BD634" s="370"/>
      <c r="BE634" s="389">
        <f>IF(OR(Conges!X$36="A",Conges!X$36="V"),Prenoms!L$2,NL634)</f>
        <v>0</v>
      </c>
      <c r="BF634" s="390"/>
      <c r="BG634" s="261"/>
      <c r="BH634" s="262">
        <f t="shared" ref="BH634:BH663" si="879">IF(BO634=0,BM634+BH599,BO634+BH599)</f>
        <v>0</v>
      </c>
      <c r="BI634" s="263" t="str">
        <f t="shared" ref="BI634:BI663" si="880">IF(BO634=0,"",$BI$1)</f>
        <v/>
      </c>
      <c r="BJ634" s="273">
        <v>0</v>
      </c>
      <c r="BK634" s="274">
        <f>BH634-BJ634</f>
        <v>0</v>
      </c>
      <c r="BL634" s="275">
        <f t="shared" ref="BL634" si="881">$NL634</f>
        <v>0</v>
      </c>
      <c r="BM634" s="275">
        <f t="shared" ref="BM634" si="882">$BE634</f>
        <v>0</v>
      </c>
      <c r="BN634" s="275">
        <f>SUM('Heures Pointage'!$D$24:$E$24)</f>
        <v>0</v>
      </c>
      <c r="BO634" s="275">
        <f>SUM('Heures et Indemnites'!$D$24:$E$24)</f>
        <v>0</v>
      </c>
      <c r="BP634" s="276">
        <f t="shared" ref="BP634" si="883">$NT634</f>
        <v>0</v>
      </c>
      <c r="BQ634" s="276">
        <f>'Heures Pointage'!$AB$24</f>
        <v>0</v>
      </c>
      <c r="BR634" s="277">
        <f t="shared" ref="BR634" si="884">$BH$1054</f>
        <v>0</v>
      </c>
      <c r="BS634" s="141">
        <f>Prenoms!$C$2</f>
        <v>0</v>
      </c>
      <c r="BT634" s="146"/>
      <c r="BU634" s="212">
        <f>SUM('Heures et Indemnites'!$D$24:$E$24)</f>
        <v>0</v>
      </c>
      <c r="BV634" s="217">
        <f>SUM('Heures et Indemnites'!$D$6:$E$24)</f>
        <v>0</v>
      </c>
      <c r="BW634" s="212"/>
      <c r="BX634" s="217"/>
      <c r="MT634" s="384">
        <f>(COUNTA($O634:$BB634)/2)-SUM(MV634:NK634)</f>
        <v>0</v>
      </c>
      <c r="MU634" s="385">
        <f t="shared" ref="MU634:MU649" si="885">(COUNTA($O634:$BB634))/2</f>
        <v>0</v>
      </c>
      <c r="MV634" s="385">
        <f t="shared" ref="MV634:MV663" si="886">(COUNTIF($O634:$BB634,MV$3))/2</f>
        <v>0</v>
      </c>
      <c r="MW634" s="385"/>
      <c r="MX634" s="385">
        <f t="shared" ref="MX634:MX663" si="887">(COUNTIF($O634:$BB634,MX$3))/2</f>
        <v>0</v>
      </c>
      <c r="MY634" s="385"/>
      <c r="MZ634" s="385">
        <f t="shared" ref="MZ634:MZ663" si="888">(COUNTIF($O634:$BB634,MZ$3))/2</f>
        <v>0</v>
      </c>
      <c r="NA634" s="385"/>
      <c r="NB634" s="385">
        <f t="shared" ref="NB634:NB663" si="889">(COUNTIF($O634:$BB634,NB$3))/2</f>
        <v>0</v>
      </c>
      <c r="NC634" s="385"/>
      <c r="ND634" s="385">
        <f t="shared" ref="ND634:ND663" si="890">(COUNTIF($O634:$BB634,ND$3))/2</f>
        <v>0</v>
      </c>
      <c r="NE634" s="385"/>
      <c r="NF634" s="385">
        <f t="shared" ref="NF634:NF663" si="891">(COUNTIF($O634:$BB634,NF$3))/2</f>
        <v>0</v>
      </c>
      <c r="NG634" s="385"/>
      <c r="NH634" s="385">
        <f t="shared" ref="NH634:NH663" si="892">(COUNTIF($O634:$BB634,NH$3))/2</f>
        <v>0</v>
      </c>
      <c r="NI634" s="385"/>
      <c r="NJ634" s="385">
        <f t="shared" ref="NJ634:NJ663" si="893">(COUNTIF($O634:$BB634,NJ$3))/2</f>
        <v>0</v>
      </c>
      <c r="NK634" s="385"/>
      <c r="NL634" s="385">
        <f>(COUNTA($O634:$BB634))/2</f>
        <v>0</v>
      </c>
      <c r="NM634" s="386"/>
      <c r="NN634" s="350"/>
      <c r="NR634" s="30">
        <f t="shared" ref="NR634:NR663" si="894">IF(SUM(W634:AD634)&gt;0,1,0)</f>
        <v>0</v>
      </c>
      <c r="NS634" s="30">
        <f t="shared" ref="NS634:NS663" si="895">IF(SUM(AM634:BB634)&gt;0,1,0)</f>
        <v>0</v>
      </c>
      <c r="NT634" s="30">
        <f t="shared" ref="NT634:NT663" si="896">IF(SUM(NR634:NS634)=0,0,SUM(NR634:NS634))</f>
        <v>0</v>
      </c>
    </row>
    <row r="635" spans="1:384" ht="10.199999999999999" customHeight="1">
      <c r="A635" s="25"/>
      <c r="B635" s="337"/>
      <c r="C635" s="335"/>
      <c r="D635" s="15"/>
      <c r="E635" s="322"/>
      <c r="F635" s="322"/>
      <c r="G635" s="322"/>
      <c r="H635" s="323"/>
      <c r="I635" s="328">
        <f>Prenoms!$B$3</f>
        <v>0</v>
      </c>
      <c r="J635" s="329"/>
      <c r="K635" s="329"/>
      <c r="L635" s="329"/>
      <c r="M635" s="329"/>
      <c r="N635" s="78" t="str">
        <f>IF(NL635&lt;&gt;0,"",IF(Conges!X37=0,"",Conges!X37))</f>
        <v/>
      </c>
      <c r="O635" s="79"/>
      <c r="P635" s="80"/>
      <c r="Q635" s="80"/>
      <c r="R635" s="80"/>
      <c r="S635" s="80"/>
      <c r="T635" s="80"/>
      <c r="U635" s="80"/>
      <c r="V635" s="81"/>
      <c r="W635" s="80"/>
      <c r="X635" s="80"/>
      <c r="Y635" s="80"/>
      <c r="Z635" s="80"/>
      <c r="AA635" s="80"/>
      <c r="AB635" s="80"/>
      <c r="AC635" s="80"/>
      <c r="AD635" s="80"/>
      <c r="AE635" s="79"/>
      <c r="AF635" s="80"/>
      <c r="AG635" s="80"/>
      <c r="AH635" s="80"/>
      <c r="AI635" s="80"/>
      <c r="AJ635" s="81"/>
      <c r="AK635" s="80"/>
      <c r="AL635" s="80"/>
      <c r="AM635" s="80"/>
      <c r="AN635" s="80"/>
      <c r="AO635" s="80"/>
      <c r="AP635" s="80"/>
      <c r="AQ635" s="80"/>
      <c r="AR635" s="80"/>
      <c r="AS635" s="80"/>
      <c r="AT635" s="80"/>
      <c r="AU635" s="79"/>
      <c r="AV635" s="80"/>
      <c r="AW635" s="80"/>
      <c r="AX635" s="80"/>
      <c r="AY635" s="80"/>
      <c r="AZ635" s="80"/>
      <c r="BA635" s="80"/>
      <c r="BB635" s="81"/>
      <c r="BC635" s="82">
        <f>IF(NL635&lt;&gt;0,(IF(Conges!X$37=0,0,3)),0)</f>
        <v>0</v>
      </c>
      <c r="BD635" s="370"/>
      <c r="BE635" s="357">
        <f>IF(OR(Conges!X$37="A",Conges!X$37="V"),Prenoms!L$3,NL635)</f>
        <v>0</v>
      </c>
      <c r="BF635" s="358"/>
      <c r="BG635" s="264"/>
      <c r="BH635" s="265">
        <f t="shared" si="879"/>
        <v>0</v>
      </c>
      <c r="BI635" s="266" t="str">
        <f t="shared" si="880"/>
        <v/>
      </c>
      <c r="BJ635" s="278">
        <v>0</v>
      </c>
      <c r="BK635" s="279">
        <f t="shared" ref="BK635:BK663" si="897">BH635-BJ635</f>
        <v>0</v>
      </c>
      <c r="BL635" s="280">
        <f t="shared" si="818"/>
        <v>0</v>
      </c>
      <c r="BM635" s="280">
        <f t="shared" si="819"/>
        <v>0</v>
      </c>
      <c r="BN635" s="280">
        <f>SUM('Heures Pointage'!$AD$24:$AE$24)</f>
        <v>0</v>
      </c>
      <c r="BO635" s="280">
        <f>SUM('Heures et Indemnites'!$AD$24:$AE$24)</f>
        <v>0</v>
      </c>
      <c r="BP635" s="281">
        <f t="shared" si="820"/>
        <v>0</v>
      </c>
      <c r="BQ635" s="281">
        <f>'Heures Pointage'!$BB$24</f>
        <v>0</v>
      </c>
      <c r="BR635" s="282">
        <f t="shared" ref="BR635" si="898">$BH$1055</f>
        <v>0</v>
      </c>
      <c r="BS635" s="142">
        <f>Prenoms!$C$3</f>
        <v>0</v>
      </c>
      <c r="BT635" s="170"/>
      <c r="BU635" s="211">
        <f>SUM('Heures et Indemnites'!$AD$24:$AE$24)</f>
        <v>0</v>
      </c>
      <c r="BV635" s="218">
        <f>SUM('Heures et Indemnites'!$AD$6:$AE$24)</f>
        <v>0</v>
      </c>
      <c r="BW635" s="211"/>
      <c r="BX635" s="218"/>
      <c r="MT635" s="369">
        <f t="shared" ref="MT635:MT663" si="899">(COUNTA($O635:$BB635)/2)-SUM(MV635:NK635)</f>
        <v>0</v>
      </c>
      <c r="MU635" s="351">
        <f t="shared" si="885"/>
        <v>0</v>
      </c>
      <c r="MV635" s="351">
        <f t="shared" si="886"/>
        <v>0</v>
      </c>
      <c r="MW635" s="351"/>
      <c r="MX635" s="351">
        <f t="shared" si="887"/>
        <v>0</v>
      </c>
      <c r="MY635" s="351"/>
      <c r="MZ635" s="351">
        <f t="shared" si="888"/>
        <v>0</v>
      </c>
      <c r="NA635" s="351"/>
      <c r="NB635" s="351">
        <f t="shared" si="889"/>
        <v>0</v>
      </c>
      <c r="NC635" s="351"/>
      <c r="ND635" s="351">
        <f t="shared" si="890"/>
        <v>0</v>
      </c>
      <c r="NE635" s="351"/>
      <c r="NF635" s="351">
        <f t="shared" si="891"/>
        <v>0</v>
      </c>
      <c r="NG635" s="351"/>
      <c r="NH635" s="351">
        <f t="shared" si="892"/>
        <v>0</v>
      </c>
      <c r="NI635" s="351"/>
      <c r="NJ635" s="351">
        <f t="shared" si="893"/>
        <v>0</v>
      </c>
      <c r="NK635" s="351"/>
      <c r="NL635" s="351">
        <f t="shared" ref="NL635:NL663" si="900">(COUNTA($O635:$BB635))/2</f>
        <v>0</v>
      </c>
      <c r="NM635" s="352"/>
      <c r="NN635" s="350"/>
      <c r="NR635" s="30">
        <f t="shared" si="894"/>
        <v>0</v>
      </c>
      <c r="NS635" s="30">
        <f t="shared" si="895"/>
        <v>0</v>
      </c>
      <c r="NT635" s="30">
        <f t="shared" si="896"/>
        <v>0</v>
      </c>
    </row>
    <row r="636" spans="1:384" ht="10.199999999999999" customHeight="1">
      <c r="A636" s="25"/>
      <c r="B636" s="337"/>
      <c r="C636" s="335"/>
      <c r="D636" s="15"/>
      <c r="E636" s="324" t="str">
        <f>$E$6</f>
        <v>Avec Renfort</v>
      </c>
      <c r="F636" s="324"/>
      <c r="G636" s="324"/>
      <c r="H636" s="323"/>
      <c r="I636" s="325" t="str">
        <f>Prenoms!$B$4</f>
        <v>j.do</v>
      </c>
      <c r="J636" s="326"/>
      <c r="K636" s="326"/>
      <c r="L636" s="326"/>
      <c r="M636" s="326"/>
      <c r="N636" s="65" t="str">
        <f>IF(NL636&lt;&gt;0,"",IF(Conges!X38=0,"",Conges!X38))</f>
        <v/>
      </c>
      <c r="O636" s="66"/>
      <c r="P636" s="67"/>
      <c r="Q636" s="67"/>
      <c r="R636" s="67"/>
      <c r="S636" s="67"/>
      <c r="T636" s="67"/>
      <c r="U636" s="67"/>
      <c r="V636" s="68"/>
      <c r="W636" s="67"/>
      <c r="X636" s="67"/>
      <c r="Y636" s="67"/>
      <c r="Z636" s="67"/>
      <c r="AA636" s="67"/>
      <c r="AB636" s="67"/>
      <c r="AC636" s="67"/>
      <c r="AD636" s="67"/>
      <c r="AE636" s="66"/>
      <c r="AF636" s="67"/>
      <c r="AG636" s="67"/>
      <c r="AH636" s="67"/>
      <c r="AI636" s="67"/>
      <c r="AJ636" s="68"/>
      <c r="AK636" s="67"/>
      <c r="AL636" s="67"/>
      <c r="AM636" s="67"/>
      <c r="AN636" s="67"/>
      <c r="AO636" s="67"/>
      <c r="AP636" s="67"/>
      <c r="AQ636" s="67"/>
      <c r="AR636" s="67"/>
      <c r="AS636" s="67"/>
      <c r="AT636" s="67"/>
      <c r="AU636" s="66"/>
      <c r="AV636" s="67"/>
      <c r="AW636" s="67"/>
      <c r="AX636" s="67"/>
      <c r="AY636" s="67"/>
      <c r="AZ636" s="67"/>
      <c r="BA636" s="67"/>
      <c r="BB636" s="68"/>
      <c r="BC636" s="69">
        <f>IF(NL636&lt;&gt;0,(IF(Conges!X$38=0,0,3)),0)</f>
        <v>0</v>
      </c>
      <c r="BD636" s="370"/>
      <c r="BE636" s="355">
        <f>IF(OR(Conges!X$38="A",Conges!X$38="V"),Prenoms!L$4,NL636)</f>
        <v>0</v>
      </c>
      <c r="BF636" s="356"/>
      <c r="BG636" s="267"/>
      <c r="BH636" s="268">
        <f t="shared" si="879"/>
        <v>0</v>
      </c>
      <c r="BI636" s="269" t="str">
        <f t="shared" si="880"/>
        <v/>
      </c>
      <c r="BJ636" s="283">
        <v>103.58064516129032</v>
      </c>
      <c r="BK636" s="284">
        <f t="shared" si="897"/>
        <v>-103.58064516129032</v>
      </c>
      <c r="BL636" s="285">
        <f t="shared" si="818"/>
        <v>0</v>
      </c>
      <c r="BM636" s="285">
        <f t="shared" si="819"/>
        <v>0</v>
      </c>
      <c r="BN636" s="285">
        <f>SUM('Heures Pointage'!$BD$24:$BE$24)</f>
        <v>0</v>
      </c>
      <c r="BO636" s="285">
        <f>SUM('Heures et Indemnites'!$BD$24:$BE$24)</f>
        <v>0</v>
      </c>
      <c r="BP636" s="286">
        <f t="shared" si="820"/>
        <v>0</v>
      </c>
      <c r="BQ636" s="286">
        <f>'Heures Pointage'!$CB$24</f>
        <v>0</v>
      </c>
      <c r="BR636" s="287">
        <f t="shared" ref="BR636" si="901">$BH$1056</f>
        <v>0</v>
      </c>
      <c r="BS636" s="143">
        <f>Prenoms!$C$4</f>
        <v>169</v>
      </c>
      <c r="BT636" s="146"/>
      <c r="BU636" s="210">
        <f>SUM('Heures et Indemnites'!$BD$24:$BE$24)</f>
        <v>0</v>
      </c>
      <c r="BV636" s="219">
        <f>SUM('Heures et Indemnites'!$BD$6:$BE$24)</f>
        <v>0</v>
      </c>
      <c r="BW636" s="210"/>
      <c r="BX636" s="219"/>
      <c r="MT636" s="371">
        <f t="shared" si="899"/>
        <v>0</v>
      </c>
      <c r="MU636" s="372">
        <f t="shared" si="885"/>
        <v>0</v>
      </c>
      <c r="MV636" s="372">
        <f t="shared" si="886"/>
        <v>0</v>
      </c>
      <c r="MW636" s="372"/>
      <c r="MX636" s="372">
        <f t="shared" si="887"/>
        <v>0</v>
      </c>
      <c r="MY636" s="372"/>
      <c r="MZ636" s="372">
        <f t="shared" si="888"/>
        <v>0</v>
      </c>
      <c r="NA636" s="372"/>
      <c r="NB636" s="372">
        <f t="shared" si="889"/>
        <v>0</v>
      </c>
      <c r="NC636" s="372"/>
      <c r="ND636" s="372">
        <f t="shared" si="890"/>
        <v>0</v>
      </c>
      <c r="NE636" s="372"/>
      <c r="NF636" s="372">
        <f t="shared" si="891"/>
        <v>0</v>
      </c>
      <c r="NG636" s="372"/>
      <c r="NH636" s="372">
        <f t="shared" si="892"/>
        <v>0</v>
      </c>
      <c r="NI636" s="372"/>
      <c r="NJ636" s="372">
        <f t="shared" si="893"/>
        <v>0</v>
      </c>
      <c r="NK636" s="372"/>
      <c r="NL636" s="372">
        <f t="shared" si="900"/>
        <v>0</v>
      </c>
      <c r="NM636" s="373"/>
      <c r="NN636" s="350"/>
      <c r="NR636" s="30">
        <f t="shared" si="894"/>
        <v>0</v>
      </c>
      <c r="NS636" s="30">
        <f t="shared" si="895"/>
        <v>0</v>
      </c>
      <c r="NT636" s="30">
        <f t="shared" si="896"/>
        <v>0</v>
      </c>
    </row>
    <row r="637" spans="1:384" ht="10.199999999999999" customHeight="1">
      <c r="A637" s="25"/>
      <c r="B637" s="337"/>
      <c r="C637" s="335"/>
      <c r="D637" s="15"/>
      <c r="E637" s="322" t="str">
        <f>IFERROR(G649*'Chiffres et fonctions'!$J$6,"CA à Produire")</f>
        <v>CA à Produire</v>
      </c>
      <c r="F637" s="322"/>
      <c r="G637" s="322"/>
      <c r="H637" s="323"/>
      <c r="I637" s="328" t="str">
        <f>Prenoms!$B$5</f>
        <v>pompeo</v>
      </c>
      <c r="J637" s="329"/>
      <c r="K637" s="329"/>
      <c r="L637" s="329"/>
      <c r="M637" s="329"/>
      <c r="N637" s="78" t="str">
        <f>IF(NL637&lt;&gt;0,"",IF(Conges!X39=0,"",Conges!X39))</f>
        <v/>
      </c>
      <c r="O637" s="79"/>
      <c r="P637" s="80"/>
      <c r="Q637" s="80"/>
      <c r="R637" s="80"/>
      <c r="S637" s="80"/>
      <c r="T637" s="80"/>
      <c r="U637" s="80"/>
      <c r="V637" s="81"/>
      <c r="W637" s="80"/>
      <c r="X637" s="80"/>
      <c r="Y637" s="80"/>
      <c r="Z637" s="80"/>
      <c r="AA637" s="80"/>
      <c r="AB637" s="80"/>
      <c r="AC637" s="80"/>
      <c r="AD637" s="80"/>
      <c r="AE637" s="79"/>
      <c r="AF637" s="80"/>
      <c r="AG637" s="80"/>
      <c r="AH637" s="80"/>
      <c r="AI637" s="80"/>
      <c r="AJ637" s="81"/>
      <c r="AK637" s="80"/>
      <c r="AL637" s="80"/>
      <c r="AM637" s="80"/>
      <c r="AN637" s="80"/>
      <c r="AO637" s="80"/>
      <c r="AP637" s="80"/>
      <c r="AQ637" s="80"/>
      <c r="AR637" s="80"/>
      <c r="AS637" s="80"/>
      <c r="AT637" s="80"/>
      <c r="AU637" s="79"/>
      <c r="AV637" s="80"/>
      <c r="AW637" s="80"/>
      <c r="AX637" s="80"/>
      <c r="AY637" s="80"/>
      <c r="AZ637" s="80"/>
      <c r="BA637" s="80"/>
      <c r="BB637" s="81"/>
      <c r="BC637" s="82">
        <f>IF(NL637&lt;&gt;0,(IF(Conges!X$39=0,0,3)),0)</f>
        <v>0</v>
      </c>
      <c r="BD637" s="370"/>
      <c r="BE637" s="357">
        <f>IF(OR(Conges!X$39="A",Conges!X$39="V"),Prenoms!L$5,NL637)</f>
        <v>0</v>
      </c>
      <c r="BF637" s="358"/>
      <c r="BG637" s="264"/>
      <c r="BH637" s="265">
        <f t="shared" si="879"/>
        <v>0</v>
      </c>
      <c r="BI637" s="266" t="str">
        <f t="shared" si="880"/>
        <v/>
      </c>
      <c r="BJ637" s="278">
        <v>103.58064516129032</v>
      </c>
      <c r="BK637" s="279">
        <f t="shared" si="897"/>
        <v>-103.58064516129032</v>
      </c>
      <c r="BL637" s="280">
        <f t="shared" si="818"/>
        <v>0</v>
      </c>
      <c r="BM637" s="280">
        <f t="shared" si="819"/>
        <v>0</v>
      </c>
      <c r="BN637" s="280">
        <f>SUM('Heures Pointage'!$CD$24:$CE$24)</f>
        <v>0</v>
      </c>
      <c r="BO637" s="280">
        <f>SUM('Heures et Indemnites'!$CD$24:$CE$24)</f>
        <v>0</v>
      </c>
      <c r="BP637" s="281">
        <f t="shared" si="820"/>
        <v>0</v>
      </c>
      <c r="BQ637" s="281">
        <f>'Heures Pointage'!$DB$24</f>
        <v>0</v>
      </c>
      <c r="BR637" s="282">
        <f t="shared" ref="BR637" si="902">$BH$1057</f>
        <v>0</v>
      </c>
      <c r="BS637" s="142">
        <f>Prenoms!$C$5</f>
        <v>169</v>
      </c>
      <c r="BT637" s="170"/>
      <c r="BU637" s="211">
        <f>SUM('Heures et Indemnites'!$CD$24:$CE$24)</f>
        <v>0</v>
      </c>
      <c r="BV637" s="218">
        <f>SUM('Heures et Indemnites'!$CD$6:$CE$24)</f>
        <v>0</v>
      </c>
      <c r="BW637" s="211"/>
      <c r="BX637" s="218"/>
      <c r="MT637" s="369">
        <f t="shared" si="899"/>
        <v>0</v>
      </c>
      <c r="MU637" s="351">
        <f t="shared" si="885"/>
        <v>0</v>
      </c>
      <c r="MV637" s="351">
        <f t="shared" si="886"/>
        <v>0</v>
      </c>
      <c r="MW637" s="351"/>
      <c r="MX637" s="351">
        <f t="shared" si="887"/>
        <v>0</v>
      </c>
      <c r="MY637" s="351"/>
      <c r="MZ637" s="351">
        <f t="shared" si="888"/>
        <v>0</v>
      </c>
      <c r="NA637" s="351"/>
      <c r="NB637" s="351">
        <f t="shared" si="889"/>
        <v>0</v>
      </c>
      <c r="NC637" s="351"/>
      <c r="ND637" s="351">
        <f t="shared" si="890"/>
        <v>0</v>
      </c>
      <c r="NE637" s="351"/>
      <c r="NF637" s="351">
        <f t="shared" si="891"/>
        <v>0</v>
      </c>
      <c r="NG637" s="351"/>
      <c r="NH637" s="351">
        <f t="shared" si="892"/>
        <v>0</v>
      </c>
      <c r="NI637" s="351"/>
      <c r="NJ637" s="351">
        <f t="shared" si="893"/>
        <v>0</v>
      </c>
      <c r="NK637" s="351"/>
      <c r="NL637" s="351">
        <f t="shared" si="900"/>
        <v>0</v>
      </c>
      <c r="NM637" s="352"/>
      <c r="NN637" s="350"/>
      <c r="NR637" s="30">
        <f t="shared" si="894"/>
        <v>0</v>
      </c>
      <c r="NS637" s="30">
        <f t="shared" si="895"/>
        <v>0</v>
      </c>
      <c r="NT637" s="30">
        <f t="shared" si="896"/>
        <v>0</v>
      </c>
    </row>
    <row r="638" spans="1:384" ht="10.199999999999999" customHeight="1">
      <c r="A638" s="25"/>
      <c r="B638" s="337"/>
      <c r="C638" s="335"/>
      <c r="D638" s="15"/>
      <c r="E638" s="322"/>
      <c r="F638" s="322"/>
      <c r="G638" s="322"/>
      <c r="H638" s="323"/>
      <c r="I638" s="325" t="str">
        <f>Prenoms!$B$6</f>
        <v>vaness</v>
      </c>
      <c r="J638" s="326"/>
      <c r="K638" s="326"/>
      <c r="L638" s="326"/>
      <c r="M638" s="326"/>
      <c r="N638" s="65" t="str">
        <f>IF(NL638&lt;&gt;0,"",IF(Conges!X40=0,"",Conges!X40))</f>
        <v/>
      </c>
      <c r="O638" s="66"/>
      <c r="P638" s="67"/>
      <c r="Q638" s="67"/>
      <c r="R638" s="67"/>
      <c r="S638" s="67"/>
      <c r="T638" s="67"/>
      <c r="U638" s="67"/>
      <c r="V638" s="68"/>
      <c r="W638" s="67"/>
      <c r="X638" s="67"/>
      <c r="Y638" s="67"/>
      <c r="Z638" s="67"/>
      <c r="AA638" s="67"/>
      <c r="AB638" s="67"/>
      <c r="AC638" s="67"/>
      <c r="AD638" s="67"/>
      <c r="AE638" s="66"/>
      <c r="AF638" s="67"/>
      <c r="AG638" s="67"/>
      <c r="AH638" s="67"/>
      <c r="AI638" s="67"/>
      <c r="AJ638" s="68"/>
      <c r="AK638" s="67"/>
      <c r="AL638" s="67"/>
      <c r="AM638" s="67"/>
      <c r="AN638" s="67"/>
      <c r="AO638" s="67"/>
      <c r="AP638" s="67"/>
      <c r="AQ638" s="67"/>
      <c r="AR638" s="67"/>
      <c r="AS638" s="67"/>
      <c r="AT638" s="67"/>
      <c r="AU638" s="66"/>
      <c r="AV638" s="67"/>
      <c r="AW638" s="67"/>
      <c r="AX638" s="67"/>
      <c r="AY638" s="67"/>
      <c r="AZ638" s="67"/>
      <c r="BA638" s="67"/>
      <c r="BB638" s="68"/>
      <c r="BC638" s="69">
        <f>IF(NL638&lt;&gt;0,(IF(Conges!X$40=0,0,3)),0)</f>
        <v>0</v>
      </c>
      <c r="BD638" s="370"/>
      <c r="BE638" s="355">
        <f>IF(OR(Conges!X$40="A",Conges!X$40="V"),Prenoms!L$6,NL638)</f>
        <v>0</v>
      </c>
      <c r="BF638" s="356"/>
      <c r="BG638" s="267"/>
      <c r="BH638" s="268">
        <f t="shared" si="879"/>
        <v>0</v>
      </c>
      <c r="BI638" s="269" t="str">
        <f t="shared" si="880"/>
        <v/>
      </c>
      <c r="BJ638" s="283">
        <v>103.58064516129032</v>
      </c>
      <c r="BK638" s="284">
        <f t="shared" si="897"/>
        <v>-103.58064516129032</v>
      </c>
      <c r="BL638" s="285">
        <f t="shared" si="818"/>
        <v>0</v>
      </c>
      <c r="BM638" s="285">
        <f t="shared" si="819"/>
        <v>0</v>
      </c>
      <c r="BN638" s="285">
        <f>SUM('Heures Pointage'!$DD$24:$DE$24)</f>
        <v>0</v>
      </c>
      <c r="BO638" s="285">
        <f>SUM('Heures et Indemnites'!$DD$24:$DE$24)</f>
        <v>0</v>
      </c>
      <c r="BP638" s="286">
        <f t="shared" si="820"/>
        <v>0</v>
      </c>
      <c r="BQ638" s="286">
        <f>'Heures Pointage'!$EB$24</f>
        <v>0</v>
      </c>
      <c r="BR638" s="287">
        <f t="shared" ref="BR638" si="903">$BH$1058</f>
        <v>0</v>
      </c>
      <c r="BS638" s="143">
        <f>Prenoms!$C$6</f>
        <v>169</v>
      </c>
      <c r="BT638" s="146"/>
      <c r="BU638" s="210">
        <f>SUM('Heures et Indemnites'!$DD$24:$DE$24)</f>
        <v>0</v>
      </c>
      <c r="BV638" s="219">
        <f>SUM('Heures et Indemnites'!$DD$6:$DE$24)</f>
        <v>0</v>
      </c>
      <c r="BW638" s="210"/>
      <c r="BX638" s="219"/>
      <c r="MT638" s="371">
        <f t="shared" si="899"/>
        <v>0</v>
      </c>
      <c r="MU638" s="372">
        <f t="shared" si="885"/>
        <v>0</v>
      </c>
      <c r="MV638" s="372">
        <f t="shared" si="886"/>
        <v>0</v>
      </c>
      <c r="MW638" s="372"/>
      <c r="MX638" s="372">
        <f t="shared" si="887"/>
        <v>0</v>
      </c>
      <c r="MY638" s="372"/>
      <c r="MZ638" s="372">
        <f t="shared" si="888"/>
        <v>0</v>
      </c>
      <c r="NA638" s="372"/>
      <c r="NB638" s="372">
        <f t="shared" si="889"/>
        <v>0</v>
      </c>
      <c r="NC638" s="372"/>
      <c r="ND638" s="372">
        <f t="shared" si="890"/>
        <v>0</v>
      </c>
      <c r="NE638" s="372"/>
      <c r="NF638" s="372">
        <f t="shared" si="891"/>
        <v>0</v>
      </c>
      <c r="NG638" s="372"/>
      <c r="NH638" s="372">
        <f t="shared" si="892"/>
        <v>0</v>
      </c>
      <c r="NI638" s="372"/>
      <c r="NJ638" s="372">
        <f t="shared" si="893"/>
        <v>0</v>
      </c>
      <c r="NK638" s="372"/>
      <c r="NL638" s="372">
        <f t="shared" si="900"/>
        <v>0</v>
      </c>
      <c r="NM638" s="373"/>
      <c r="NN638" s="350"/>
      <c r="NR638" s="30">
        <f>IF(SUM(W638:AD638)&gt;0,1,0)</f>
        <v>0</v>
      </c>
      <c r="NS638" s="30">
        <f t="shared" si="895"/>
        <v>0</v>
      </c>
      <c r="NT638" s="30">
        <f t="shared" si="896"/>
        <v>0</v>
      </c>
    </row>
    <row r="639" spans="1:384" ht="10.199999999999999" customHeight="1">
      <c r="A639" s="25"/>
      <c r="B639" s="337"/>
      <c r="C639" s="335"/>
      <c r="D639" s="15"/>
      <c r="E639" s="334" t="str">
        <f>$E$9</f>
        <v>CREPIERE</v>
      </c>
      <c r="F639" s="334"/>
      <c r="G639" s="124" t="str">
        <f>IF(MT665=0,"",MT665)</f>
        <v/>
      </c>
      <c r="H639" s="323"/>
      <c r="I639" s="328" t="str">
        <f>Prenoms!$B$7</f>
        <v>seb</v>
      </c>
      <c r="J639" s="329"/>
      <c r="K639" s="329"/>
      <c r="L639" s="329"/>
      <c r="M639" s="329"/>
      <c r="N639" s="78" t="str">
        <f>IF(NL639&lt;&gt;0,"",IF(Conges!X41=0,"",Conges!X41))</f>
        <v/>
      </c>
      <c r="O639" s="79"/>
      <c r="P639" s="80"/>
      <c r="Q639" s="80"/>
      <c r="R639" s="80"/>
      <c r="S639" s="80"/>
      <c r="T639" s="80"/>
      <c r="U639" s="80"/>
      <c r="V639" s="81"/>
      <c r="W639" s="80"/>
      <c r="X639" s="80"/>
      <c r="Y639" s="80"/>
      <c r="Z639" s="80"/>
      <c r="AA639" s="80"/>
      <c r="AB639" s="80"/>
      <c r="AC639" s="80"/>
      <c r="AD639" s="80"/>
      <c r="AE639" s="79"/>
      <c r="AF639" s="80"/>
      <c r="AG639" s="80"/>
      <c r="AH639" s="80"/>
      <c r="AI639" s="80"/>
      <c r="AJ639" s="81"/>
      <c r="AK639" s="80"/>
      <c r="AL639" s="80"/>
      <c r="AM639" s="80"/>
      <c r="AN639" s="80"/>
      <c r="AO639" s="80"/>
      <c r="AP639" s="80"/>
      <c r="AQ639" s="80"/>
      <c r="AR639" s="80"/>
      <c r="AS639" s="80"/>
      <c r="AT639" s="80"/>
      <c r="AU639" s="79"/>
      <c r="AV639" s="80"/>
      <c r="AW639" s="80"/>
      <c r="AX639" s="80"/>
      <c r="AY639" s="80"/>
      <c r="AZ639" s="80"/>
      <c r="BA639" s="80"/>
      <c r="BB639" s="81"/>
      <c r="BC639" s="82">
        <f>IF(NL639&lt;&gt;0,(IF(Conges!X$41=0,0,3)),0)</f>
        <v>0</v>
      </c>
      <c r="BD639" s="370"/>
      <c r="BE639" s="357">
        <f>IF(OR(Conges!X$41="A",Conges!X$41="V"),Prenoms!L$7,NL639)</f>
        <v>0</v>
      </c>
      <c r="BF639" s="358"/>
      <c r="BG639" s="264"/>
      <c r="BH639" s="265">
        <f t="shared" si="879"/>
        <v>0</v>
      </c>
      <c r="BI639" s="266" t="str">
        <f t="shared" si="880"/>
        <v/>
      </c>
      <c r="BJ639" s="278">
        <v>103.58064516129032</v>
      </c>
      <c r="BK639" s="279">
        <f t="shared" si="897"/>
        <v>-103.58064516129032</v>
      </c>
      <c r="BL639" s="280">
        <f t="shared" si="818"/>
        <v>0</v>
      </c>
      <c r="BM639" s="280">
        <f t="shared" si="819"/>
        <v>0</v>
      </c>
      <c r="BN639" s="280">
        <f>SUM('Heures Pointage'!$ED$24:$EE$24)</f>
        <v>0</v>
      </c>
      <c r="BO639" s="280">
        <f>SUM('Heures et Indemnites'!$ED$24:$EE$24)</f>
        <v>0</v>
      </c>
      <c r="BP639" s="281">
        <f t="shared" si="820"/>
        <v>0</v>
      </c>
      <c r="BQ639" s="281">
        <f>'Heures Pointage'!$FB$24</f>
        <v>0</v>
      </c>
      <c r="BR639" s="282">
        <f t="shared" ref="BR639" si="904">$BH$1059</f>
        <v>0</v>
      </c>
      <c r="BS639" s="142">
        <f>Prenoms!$C$7</f>
        <v>169</v>
      </c>
      <c r="BT639" s="170"/>
      <c r="BU639" s="211">
        <f>SUM('Heures et Indemnites'!$ED$24:$EE$24)</f>
        <v>0</v>
      </c>
      <c r="BV639" s="218">
        <f>SUM('Heures et Indemnites'!$ED$6:$EE$24)</f>
        <v>0</v>
      </c>
      <c r="BW639" s="211"/>
      <c r="BX639" s="218"/>
      <c r="MT639" s="369">
        <f t="shared" si="899"/>
        <v>0</v>
      </c>
      <c r="MU639" s="351">
        <f t="shared" si="885"/>
        <v>0</v>
      </c>
      <c r="MV639" s="351">
        <f t="shared" si="886"/>
        <v>0</v>
      </c>
      <c r="MW639" s="351"/>
      <c r="MX639" s="351">
        <f t="shared" si="887"/>
        <v>0</v>
      </c>
      <c r="MY639" s="351"/>
      <c r="MZ639" s="351">
        <f t="shared" si="888"/>
        <v>0</v>
      </c>
      <c r="NA639" s="351"/>
      <c r="NB639" s="351">
        <f t="shared" si="889"/>
        <v>0</v>
      </c>
      <c r="NC639" s="351"/>
      <c r="ND639" s="351">
        <f t="shared" si="890"/>
        <v>0</v>
      </c>
      <c r="NE639" s="351"/>
      <c r="NF639" s="351">
        <f t="shared" si="891"/>
        <v>0</v>
      </c>
      <c r="NG639" s="351"/>
      <c r="NH639" s="351">
        <f t="shared" si="892"/>
        <v>0</v>
      </c>
      <c r="NI639" s="351"/>
      <c r="NJ639" s="351">
        <f t="shared" si="893"/>
        <v>0</v>
      </c>
      <c r="NK639" s="351"/>
      <c r="NL639" s="351">
        <f t="shared" si="900"/>
        <v>0</v>
      </c>
      <c r="NM639" s="352"/>
      <c r="NN639" s="350"/>
      <c r="NR639" s="30">
        <f t="shared" si="894"/>
        <v>0</v>
      </c>
      <c r="NS639" s="30">
        <f t="shared" si="895"/>
        <v>0</v>
      </c>
      <c r="NT639" s="30">
        <f t="shared" si="896"/>
        <v>0</v>
      </c>
    </row>
    <row r="640" spans="1:384" ht="10.199999999999999" customHeight="1">
      <c r="A640" s="25"/>
      <c r="B640" s="337"/>
      <c r="C640" s="335"/>
      <c r="D640" s="15"/>
      <c r="E640" s="318" t="str">
        <f>$E$10</f>
        <v>BRASSERIE</v>
      </c>
      <c r="F640" s="318"/>
      <c r="G640" s="125" t="str">
        <f>IF(MV665=0,"",MV665)</f>
        <v/>
      </c>
      <c r="H640" s="323"/>
      <c r="I640" s="325" t="str">
        <f>Prenoms!$B$8</f>
        <v>dylan</v>
      </c>
      <c r="J640" s="326"/>
      <c r="K640" s="326"/>
      <c r="L640" s="326"/>
      <c r="M640" s="326"/>
      <c r="N640" s="65" t="str">
        <f>IF(NL640&lt;&gt;0,"",IF(Conges!X42=0,"",Conges!X42))</f>
        <v/>
      </c>
      <c r="O640" s="66"/>
      <c r="P640" s="67"/>
      <c r="Q640" s="67"/>
      <c r="R640" s="67"/>
      <c r="S640" s="67"/>
      <c r="T640" s="67"/>
      <c r="U640" s="67"/>
      <c r="V640" s="68"/>
      <c r="W640" s="67"/>
      <c r="X640" s="67"/>
      <c r="Y640" s="67"/>
      <c r="Z640" s="67"/>
      <c r="AA640" s="67"/>
      <c r="AB640" s="67"/>
      <c r="AC640" s="67"/>
      <c r="AD640" s="67"/>
      <c r="AE640" s="66"/>
      <c r="AF640" s="67"/>
      <c r="AG640" s="67"/>
      <c r="AH640" s="67"/>
      <c r="AI640" s="67"/>
      <c r="AJ640" s="68"/>
      <c r="AK640" s="67"/>
      <c r="AL640" s="67"/>
      <c r="AM640" s="67"/>
      <c r="AN640" s="67"/>
      <c r="AO640" s="67"/>
      <c r="AP640" s="67"/>
      <c r="AQ640" s="67"/>
      <c r="AR640" s="67"/>
      <c r="AS640" s="67"/>
      <c r="AT640" s="67"/>
      <c r="AU640" s="66"/>
      <c r="AV640" s="67"/>
      <c r="AW640" s="67"/>
      <c r="AX640" s="67"/>
      <c r="AY640" s="67"/>
      <c r="AZ640" s="67"/>
      <c r="BA640" s="67"/>
      <c r="BB640" s="68"/>
      <c r="BC640" s="69">
        <f>IF(NL640&lt;&gt;0,(IF(Conges!X$42=0,0,3)),0)</f>
        <v>0</v>
      </c>
      <c r="BD640" s="370"/>
      <c r="BE640" s="355">
        <f>IF(OR(Conges!X$42="A",Conges!X$42="V"),Prenoms!L$8,NL640)</f>
        <v>0</v>
      </c>
      <c r="BF640" s="356"/>
      <c r="BG640" s="267"/>
      <c r="BH640" s="268">
        <f t="shared" si="879"/>
        <v>0</v>
      </c>
      <c r="BI640" s="269" t="str">
        <f t="shared" si="880"/>
        <v/>
      </c>
      <c r="BJ640" s="283">
        <v>103.58064516129032</v>
      </c>
      <c r="BK640" s="284">
        <f t="shared" si="897"/>
        <v>-103.58064516129032</v>
      </c>
      <c r="BL640" s="285">
        <f t="shared" si="818"/>
        <v>0</v>
      </c>
      <c r="BM640" s="285">
        <f t="shared" si="819"/>
        <v>0</v>
      </c>
      <c r="BN640" s="285">
        <f>SUM('Heures Pointage'!$FD$24:$FE$24)</f>
        <v>0</v>
      </c>
      <c r="BO640" s="285">
        <f>SUM('Heures et Indemnites'!$FD$24:$FE$24)</f>
        <v>0</v>
      </c>
      <c r="BP640" s="286">
        <f t="shared" si="820"/>
        <v>0</v>
      </c>
      <c r="BQ640" s="286">
        <f>'Heures Pointage'!$GB$24</f>
        <v>0</v>
      </c>
      <c r="BR640" s="287">
        <f t="shared" ref="BR640" si="905">$BH$1060</f>
        <v>0</v>
      </c>
      <c r="BS640" s="143">
        <f>Prenoms!$C$8</f>
        <v>169</v>
      </c>
      <c r="BT640" s="146"/>
      <c r="BU640" s="210">
        <f>SUM('Heures et Indemnites'!$FD$24:$FE$24)</f>
        <v>0</v>
      </c>
      <c r="BV640" s="219">
        <f>SUM('Heures et Indemnites'!$FD$6:$FE$24)</f>
        <v>0</v>
      </c>
      <c r="BW640" s="210"/>
      <c r="BX640" s="219"/>
      <c r="MT640" s="371">
        <f t="shared" si="899"/>
        <v>0</v>
      </c>
      <c r="MU640" s="372">
        <f t="shared" si="885"/>
        <v>0</v>
      </c>
      <c r="MV640" s="372">
        <f t="shared" si="886"/>
        <v>0</v>
      </c>
      <c r="MW640" s="372"/>
      <c r="MX640" s="372">
        <f t="shared" si="887"/>
        <v>0</v>
      </c>
      <c r="MY640" s="372"/>
      <c r="MZ640" s="372">
        <f t="shared" si="888"/>
        <v>0</v>
      </c>
      <c r="NA640" s="372"/>
      <c r="NB640" s="372">
        <f t="shared" si="889"/>
        <v>0</v>
      </c>
      <c r="NC640" s="372"/>
      <c r="ND640" s="372">
        <f t="shared" si="890"/>
        <v>0</v>
      </c>
      <c r="NE640" s="372"/>
      <c r="NF640" s="372">
        <f t="shared" si="891"/>
        <v>0</v>
      </c>
      <c r="NG640" s="372"/>
      <c r="NH640" s="372">
        <f t="shared" si="892"/>
        <v>0</v>
      </c>
      <c r="NI640" s="372"/>
      <c r="NJ640" s="372">
        <f t="shared" si="893"/>
        <v>0</v>
      </c>
      <c r="NK640" s="372"/>
      <c r="NL640" s="372">
        <f t="shared" si="900"/>
        <v>0</v>
      </c>
      <c r="NM640" s="373"/>
      <c r="NN640" s="350"/>
      <c r="NR640" s="30">
        <f t="shared" si="894"/>
        <v>0</v>
      </c>
      <c r="NS640" s="30">
        <f t="shared" si="895"/>
        <v>0</v>
      </c>
      <c r="NT640" s="30">
        <f t="shared" si="896"/>
        <v>0</v>
      </c>
    </row>
    <row r="641" spans="1:384" ht="10.199999999999999" customHeight="1">
      <c r="A641" s="25"/>
      <c r="B641" s="337"/>
      <c r="C641" s="335"/>
      <c r="D641" s="15"/>
      <c r="E641" s="327" t="str">
        <f>$E$11</f>
        <v>MEP</v>
      </c>
      <c r="F641" s="327"/>
      <c r="G641" s="126" t="str">
        <f>IF(MX665=0,"",MX665)</f>
        <v/>
      </c>
      <c r="H641" s="323"/>
      <c r="I641" s="328" t="str">
        <f>Prenoms!$B$9</f>
        <v>mamad</v>
      </c>
      <c r="J641" s="329"/>
      <c r="K641" s="329"/>
      <c r="L641" s="329"/>
      <c r="M641" s="329"/>
      <c r="N641" s="78" t="str">
        <f>IF(NL641&lt;&gt;0,"",IF(Conges!X43=0,"",Conges!X43))</f>
        <v/>
      </c>
      <c r="O641" s="79"/>
      <c r="P641" s="80"/>
      <c r="Q641" s="80"/>
      <c r="R641" s="80"/>
      <c r="S641" s="80"/>
      <c r="T641" s="80"/>
      <c r="U641" s="80"/>
      <c r="V641" s="81"/>
      <c r="W641" s="80"/>
      <c r="X641" s="80"/>
      <c r="Y641" s="80"/>
      <c r="Z641" s="80"/>
      <c r="AA641" s="80"/>
      <c r="AB641" s="80"/>
      <c r="AC641" s="80"/>
      <c r="AD641" s="80"/>
      <c r="AE641" s="79"/>
      <c r="AF641" s="80"/>
      <c r="AG641" s="80"/>
      <c r="AH641" s="80"/>
      <c r="AI641" s="80"/>
      <c r="AJ641" s="81"/>
      <c r="AK641" s="80"/>
      <c r="AL641" s="80"/>
      <c r="AM641" s="80"/>
      <c r="AN641" s="80"/>
      <c r="AO641" s="80"/>
      <c r="AP641" s="80"/>
      <c r="AQ641" s="80"/>
      <c r="AR641" s="80"/>
      <c r="AS641" s="80"/>
      <c r="AT641" s="80"/>
      <c r="AU641" s="79"/>
      <c r="AV641" s="80"/>
      <c r="AW641" s="80"/>
      <c r="AX641" s="80"/>
      <c r="AY641" s="80"/>
      <c r="AZ641" s="80"/>
      <c r="BA641" s="80"/>
      <c r="BB641" s="81"/>
      <c r="BC641" s="82">
        <f>IF(NL641&lt;&gt;0,(IF(Conges!X$43=0,0,3)),0)</f>
        <v>0</v>
      </c>
      <c r="BD641" s="370"/>
      <c r="BE641" s="357">
        <f>IF(OR(Conges!X$43="A",Conges!X$43="V"),Prenoms!L$9,NL641)</f>
        <v>0</v>
      </c>
      <c r="BF641" s="358"/>
      <c r="BG641" s="264"/>
      <c r="BH641" s="265">
        <f t="shared" si="879"/>
        <v>0</v>
      </c>
      <c r="BI641" s="266" t="str">
        <f t="shared" si="880"/>
        <v/>
      </c>
      <c r="BJ641" s="278">
        <v>103.58064516129032</v>
      </c>
      <c r="BK641" s="279">
        <f t="shared" si="897"/>
        <v>-103.58064516129032</v>
      </c>
      <c r="BL641" s="280">
        <f t="shared" si="818"/>
        <v>0</v>
      </c>
      <c r="BM641" s="280">
        <f t="shared" si="819"/>
        <v>0</v>
      </c>
      <c r="BN641" s="280">
        <f>SUM('Heures Pointage'!$GD$24:$GE$24)</f>
        <v>0</v>
      </c>
      <c r="BO641" s="280">
        <f>SUM('Heures et Indemnites'!$GD$24:$GE$24)</f>
        <v>0</v>
      </c>
      <c r="BP641" s="281">
        <f t="shared" si="820"/>
        <v>0</v>
      </c>
      <c r="BQ641" s="281">
        <f>'Heures Pointage'!$HB$24</f>
        <v>0</v>
      </c>
      <c r="BR641" s="282">
        <f t="shared" ref="BR641" si="906">$BH$1061</f>
        <v>0</v>
      </c>
      <c r="BS641" s="142">
        <f>Prenoms!$C$9</f>
        <v>169</v>
      </c>
      <c r="BT641" s="170"/>
      <c r="BU641" s="211">
        <f>SUM('Heures et Indemnites'!$GD$24:$GE$24)</f>
        <v>0</v>
      </c>
      <c r="BV641" s="218">
        <f>SUM('Heures et Indemnites'!$GD$6:$GE$24)</f>
        <v>0</v>
      </c>
      <c r="BW641" s="211"/>
      <c r="BX641" s="218"/>
      <c r="MT641" s="369">
        <f t="shared" si="899"/>
        <v>0</v>
      </c>
      <c r="MU641" s="351">
        <f t="shared" si="885"/>
        <v>0</v>
      </c>
      <c r="MV641" s="351">
        <f t="shared" si="886"/>
        <v>0</v>
      </c>
      <c r="MW641" s="351"/>
      <c r="MX641" s="351">
        <f t="shared" si="887"/>
        <v>0</v>
      </c>
      <c r="MY641" s="351"/>
      <c r="MZ641" s="351">
        <f t="shared" si="888"/>
        <v>0</v>
      </c>
      <c r="NA641" s="351"/>
      <c r="NB641" s="351">
        <f t="shared" si="889"/>
        <v>0</v>
      </c>
      <c r="NC641" s="351"/>
      <c r="ND641" s="351">
        <f t="shared" si="890"/>
        <v>0</v>
      </c>
      <c r="NE641" s="351"/>
      <c r="NF641" s="351">
        <f t="shared" si="891"/>
        <v>0</v>
      </c>
      <c r="NG641" s="351"/>
      <c r="NH641" s="351">
        <f t="shared" si="892"/>
        <v>0</v>
      </c>
      <c r="NI641" s="351"/>
      <c r="NJ641" s="351">
        <f t="shared" si="893"/>
        <v>0</v>
      </c>
      <c r="NK641" s="351"/>
      <c r="NL641" s="351">
        <f t="shared" si="900"/>
        <v>0</v>
      </c>
      <c r="NM641" s="352"/>
      <c r="NN641" s="350"/>
      <c r="NR641" s="30">
        <f t="shared" si="894"/>
        <v>0</v>
      </c>
      <c r="NS641" s="30">
        <f t="shared" si="895"/>
        <v>0</v>
      </c>
      <c r="NT641" s="30">
        <f t="shared" si="896"/>
        <v>0</v>
      </c>
    </row>
    <row r="642" spans="1:384" ht="10.199999999999999" customHeight="1">
      <c r="A642" s="25"/>
      <c r="B642" s="337"/>
      <c r="C642" s="335"/>
      <c r="D642" s="15"/>
      <c r="E642" s="348" t="str">
        <f>$E$12</f>
        <v>Renfort</v>
      </c>
      <c r="F642" s="348"/>
      <c r="G642" s="127" t="str">
        <f>IF(MZ665=0,"",MZ665)</f>
        <v/>
      </c>
      <c r="H642" s="323"/>
      <c r="I642" s="325" t="str">
        <f>Prenoms!$B$10</f>
        <v>erwan</v>
      </c>
      <c r="J642" s="326"/>
      <c r="K642" s="326"/>
      <c r="L642" s="326"/>
      <c r="M642" s="326"/>
      <c r="N642" s="65" t="str">
        <f>IF(NL642&lt;&gt;0,"",IF(Conges!X44=0,"",Conges!X44))</f>
        <v/>
      </c>
      <c r="O642" s="66"/>
      <c r="P642" s="67"/>
      <c r="Q642" s="67"/>
      <c r="R642" s="67"/>
      <c r="S642" s="67"/>
      <c r="T642" s="67"/>
      <c r="U642" s="67"/>
      <c r="V642" s="68"/>
      <c r="W642" s="67"/>
      <c r="X642" s="67"/>
      <c r="Y642" s="67"/>
      <c r="Z642" s="67"/>
      <c r="AA642" s="67"/>
      <c r="AB642" s="67"/>
      <c r="AC642" s="67"/>
      <c r="AD642" s="67"/>
      <c r="AE642" s="66"/>
      <c r="AF642" s="67"/>
      <c r="AG642" s="67"/>
      <c r="AH642" s="67"/>
      <c r="AI642" s="67"/>
      <c r="AJ642" s="68"/>
      <c r="AK642" s="67"/>
      <c r="AL642" s="67"/>
      <c r="AM642" s="67"/>
      <c r="AN642" s="67"/>
      <c r="AO642" s="67"/>
      <c r="AP642" s="67"/>
      <c r="AQ642" s="67"/>
      <c r="AR642" s="67"/>
      <c r="AS642" s="67"/>
      <c r="AT642" s="67"/>
      <c r="AU642" s="66"/>
      <c r="AV642" s="67"/>
      <c r="AW642" s="67"/>
      <c r="AX642" s="67"/>
      <c r="AY642" s="67"/>
      <c r="AZ642" s="67"/>
      <c r="BA642" s="67"/>
      <c r="BB642" s="68"/>
      <c r="BC642" s="69">
        <f>IF(NL642&lt;&gt;0,(IF(Conges!X$44=0,0,3)),0)</f>
        <v>0</v>
      </c>
      <c r="BD642" s="370"/>
      <c r="BE642" s="355">
        <f>IF(OR(Conges!X$44="A",Conges!X$44="V"),Prenoms!L$10,NL642)</f>
        <v>0</v>
      </c>
      <c r="BF642" s="356"/>
      <c r="BG642" s="267"/>
      <c r="BH642" s="268">
        <f t="shared" si="879"/>
        <v>0</v>
      </c>
      <c r="BI642" s="269" t="str">
        <f t="shared" si="880"/>
        <v/>
      </c>
      <c r="BJ642" s="283">
        <v>103.58064516129032</v>
      </c>
      <c r="BK642" s="284">
        <f t="shared" si="897"/>
        <v>-103.58064516129032</v>
      </c>
      <c r="BL642" s="285">
        <f t="shared" si="818"/>
        <v>0</v>
      </c>
      <c r="BM642" s="285">
        <f t="shared" si="819"/>
        <v>0</v>
      </c>
      <c r="BN642" s="285">
        <f>SUM('Heures Pointage'!$HD$24:$HE$24)</f>
        <v>0</v>
      </c>
      <c r="BO642" s="285">
        <f>SUM('Heures et Indemnites'!$HD$24:$HE$24)</f>
        <v>0</v>
      </c>
      <c r="BP642" s="286">
        <f t="shared" si="820"/>
        <v>0</v>
      </c>
      <c r="BQ642" s="286">
        <f>'Heures Pointage'!$IB$24</f>
        <v>0</v>
      </c>
      <c r="BR642" s="287">
        <f t="shared" ref="BR642" si="907">$BH$1062</f>
        <v>0</v>
      </c>
      <c r="BS642" s="143">
        <f>Prenoms!$C$10</f>
        <v>169</v>
      </c>
      <c r="BT642" s="146"/>
      <c r="BU642" s="210">
        <f>SUM('Heures et Indemnites'!$HD$24:$HE$24)</f>
        <v>0</v>
      </c>
      <c r="BV642" s="219">
        <f>SUM('Heures et Indemnites'!$HD$6:$HE$24)</f>
        <v>0</v>
      </c>
      <c r="BW642" s="210"/>
      <c r="BX642" s="219"/>
      <c r="MT642" s="371">
        <f t="shared" si="899"/>
        <v>0</v>
      </c>
      <c r="MU642" s="372">
        <f t="shared" si="885"/>
        <v>0</v>
      </c>
      <c r="MV642" s="372">
        <f t="shared" si="886"/>
        <v>0</v>
      </c>
      <c r="MW642" s="372"/>
      <c r="MX642" s="372">
        <f t="shared" si="887"/>
        <v>0</v>
      </c>
      <c r="MY642" s="372"/>
      <c r="MZ642" s="372">
        <f t="shared" si="888"/>
        <v>0</v>
      </c>
      <c r="NA642" s="372"/>
      <c r="NB642" s="372">
        <f t="shared" si="889"/>
        <v>0</v>
      </c>
      <c r="NC642" s="372"/>
      <c r="ND642" s="372">
        <f t="shared" si="890"/>
        <v>0</v>
      </c>
      <c r="NE642" s="372"/>
      <c r="NF642" s="372">
        <f t="shared" si="891"/>
        <v>0</v>
      </c>
      <c r="NG642" s="372"/>
      <c r="NH642" s="372">
        <f t="shared" si="892"/>
        <v>0</v>
      </c>
      <c r="NI642" s="372"/>
      <c r="NJ642" s="372">
        <f t="shared" si="893"/>
        <v>0</v>
      </c>
      <c r="NK642" s="372"/>
      <c r="NL642" s="372">
        <f t="shared" si="900"/>
        <v>0</v>
      </c>
      <c r="NM642" s="373"/>
      <c r="NN642" s="350"/>
      <c r="NR642" s="30">
        <f t="shared" si="894"/>
        <v>0</v>
      </c>
      <c r="NS642" s="30">
        <f t="shared" si="895"/>
        <v>0</v>
      </c>
      <c r="NT642" s="30">
        <f t="shared" si="896"/>
        <v>0</v>
      </c>
    </row>
    <row r="643" spans="1:384" ht="10.199999999999999" customHeight="1">
      <c r="A643" s="25"/>
      <c r="B643" s="337"/>
      <c r="C643" s="335"/>
      <c r="D643" s="15"/>
      <c r="E643" s="317" t="str">
        <f>$E$13</f>
        <v>CHEF</v>
      </c>
      <c r="F643" s="317"/>
      <c r="G643" s="128" t="str">
        <f>IF(NB665=0,"",NB665)</f>
        <v/>
      </c>
      <c r="H643" s="323"/>
      <c r="I643" s="328" t="str">
        <f>Prenoms!$B$11</f>
        <v>adrien</v>
      </c>
      <c r="J643" s="329"/>
      <c r="K643" s="329"/>
      <c r="L643" s="329"/>
      <c r="M643" s="329"/>
      <c r="N643" s="78" t="str">
        <f>IF(NL643&lt;&gt;0,"",IF(Conges!X45=0,"",Conges!X45))</f>
        <v/>
      </c>
      <c r="O643" s="79"/>
      <c r="P643" s="80"/>
      <c r="Q643" s="80"/>
      <c r="R643" s="80"/>
      <c r="S643" s="80"/>
      <c r="T643" s="80"/>
      <c r="U643" s="80"/>
      <c r="V643" s="81"/>
      <c r="W643" s="80"/>
      <c r="X643" s="80"/>
      <c r="Y643" s="80"/>
      <c r="Z643" s="80"/>
      <c r="AA643" s="80"/>
      <c r="AB643" s="80"/>
      <c r="AC643" s="80"/>
      <c r="AD643" s="80"/>
      <c r="AE643" s="79"/>
      <c r="AF643" s="80"/>
      <c r="AG643" s="80"/>
      <c r="AH643" s="80"/>
      <c r="AI643" s="80"/>
      <c r="AJ643" s="81"/>
      <c r="AK643" s="80"/>
      <c r="AL643" s="80"/>
      <c r="AM643" s="80"/>
      <c r="AN643" s="80"/>
      <c r="AO643" s="80"/>
      <c r="AP643" s="80"/>
      <c r="AQ643" s="80"/>
      <c r="AR643" s="80"/>
      <c r="AS643" s="80"/>
      <c r="AT643" s="80"/>
      <c r="AU643" s="79"/>
      <c r="AV643" s="80"/>
      <c r="AW643" s="80"/>
      <c r="AX643" s="80"/>
      <c r="AY643" s="80"/>
      <c r="AZ643" s="80"/>
      <c r="BA643" s="80"/>
      <c r="BB643" s="81"/>
      <c r="BC643" s="82">
        <f>IF(NL643&lt;&gt;0,(IF(Conges!X$45=0,0,3)),0)</f>
        <v>0</v>
      </c>
      <c r="BD643" s="370"/>
      <c r="BE643" s="357">
        <f>IF(OR(Conges!X$45="A",Conges!X$45="V"),Prenoms!L$11,NL643)</f>
        <v>0</v>
      </c>
      <c r="BF643" s="358"/>
      <c r="BG643" s="264"/>
      <c r="BH643" s="265">
        <f t="shared" si="879"/>
        <v>0</v>
      </c>
      <c r="BI643" s="266" t="str">
        <f t="shared" si="880"/>
        <v/>
      </c>
      <c r="BJ643" s="278">
        <v>103.58064516129032</v>
      </c>
      <c r="BK643" s="279">
        <f t="shared" si="897"/>
        <v>-103.58064516129032</v>
      </c>
      <c r="BL643" s="280">
        <f t="shared" si="818"/>
        <v>0</v>
      </c>
      <c r="BM643" s="280">
        <f t="shared" si="819"/>
        <v>0</v>
      </c>
      <c r="BN643" s="280">
        <f>SUM('Heures Pointage'!$ID$24:$IE$24)</f>
        <v>0</v>
      </c>
      <c r="BO643" s="280">
        <f>SUM('Heures et Indemnites'!$ID$24:$IE$24)</f>
        <v>0</v>
      </c>
      <c r="BP643" s="281">
        <f t="shared" si="820"/>
        <v>0</v>
      </c>
      <c r="BQ643" s="281">
        <f>'Heures Pointage'!$JB$24</f>
        <v>0</v>
      </c>
      <c r="BR643" s="282">
        <f t="shared" ref="BR643" si="908">$BH$1063</f>
        <v>0</v>
      </c>
      <c r="BS643" s="142">
        <f>Prenoms!$C$11</f>
        <v>169</v>
      </c>
      <c r="BT643" s="170"/>
      <c r="BU643" s="211">
        <f>SUM('Heures et Indemnites'!$ID$24:$IE$24)</f>
        <v>0</v>
      </c>
      <c r="BV643" s="218">
        <f>SUM('Heures et Indemnites'!$ID$6:$IE$24)</f>
        <v>0</v>
      </c>
      <c r="BW643" s="211"/>
      <c r="BX643" s="218"/>
      <c r="MT643" s="369">
        <f t="shared" si="899"/>
        <v>0</v>
      </c>
      <c r="MU643" s="351">
        <f t="shared" si="885"/>
        <v>0</v>
      </c>
      <c r="MV643" s="351">
        <f t="shared" si="886"/>
        <v>0</v>
      </c>
      <c r="MW643" s="351"/>
      <c r="MX643" s="351">
        <f t="shared" si="887"/>
        <v>0</v>
      </c>
      <c r="MY643" s="351"/>
      <c r="MZ643" s="351">
        <f t="shared" si="888"/>
        <v>0</v>
      </c>
      <c r="NA643" s="351"/>
      <c r="NB643" s="351">
        <f t="shared" si="889"/>
        <v>0</v>
      </c>
      <c r="NC643" s="351"/>
      <c r="ND643" s="351">
        <f t="shared" si="890"/>
        <v>0</v>
      </c>
      <c r="NE643" s="351"/>
      <c r="NF643" s="351">
        <f t="shared" si="891"/>
        <v>0</v>
      </c>
      <c r="NG643" s="351"/>
      <c r="NH643" s="351">
        <f t="shared" si="892"/>
        <v>0</v>
      </c>
      <c r="NI643" s="351"/>
      <c r="NJ643" s="351">
        <f t="shared" si="893"/>
        <v>0</v>
      </c>
      <c r="NK643" s="351"/>
      <c r="NL643" s="351">
        <f t="shared" si="900"/>
        <v>0</v>
      </c>
      <c r="NM643" s="352"/>
      <c r="NN643" s="350"/>
      <c r="NR643" s="30">
        <f t="shared" si="894"/>
        <v>0</v>
      </c>
      <c r="NS643" s="30">
        <f t="shared" si="895"/>
        <v>0</v>
      </c>
      <c r="NT643" s="30">
        <f t="shared" si="896"/>
        <v>0</v>
      </c>
    </row>
    <row r="644" spans="1:384" ht="10.199999999999999" customHeight="1">
      <c r="A644" s="25"/>
      <c r="B644" s="337"/>
      <c r="C644" s="335"/>
      <c r="D644" s="15"/>
      <c r="E644" s="319" t="str">
        <f>$E$14</f>
        <v>MENAGE</v>
      </c>
      <c r="F644" s="319"/>
      <c r="G644" s="129" t="str">
        <f>IF(ND665=0,"",ND665)</f>
        <v/>
      </c>
      <c r="H644" s="323"/>
      <c r="I644" s="325" t="str">
        <f>Prenoms!$B$12</f>
        <v>soren</v>
      </c>
      <c r="J644" s="326"/>
      <c r="K644" s="326"/>
      <c r="L644" s="326"/>
      <c r="M644" s="326"/>
      <c r="N644" s="65" t="str">
        <f>IF(NL644&lt;&gt;0,"",IF(Conges!X46=0,"",Conges!X46))</f>
        <v/>
      </c>
      <c r="O644" s="66"/>
      <c r="P644" s="67"/>
      <c r="Q644" s="67"/>
      <c r="R644" s="67"/>
      <c r="S644" s="67"/>
      <c r="T644" s="67"/>
      <c r="U644" s="67"/>
      <c r="V644" s="68"/>
      <c r="W644" s="67"/>
      <c r="X644" s="67"/>
      <c r="Y644" s="67"/>
      <c r="Z644" s="67"/>
      <c r="AA644" s="67"/>
      <c r="AB644" s="67"/>
      <c r="AC644" s="67"/>
      <c r="AD644" s="67"/>
      <c r="AE644" s="66"/>
      <c r="AF644" s="67"/>
      <c r="AG644" s="67"/>
      <c r="AH644" s="67"/>
      <c r="AI644" s="67"/>
      <c r="AJ644" s="68"/>
      <c r="AK644" s="67"/>
      <c r="AL644" s="67"/>
      <c r="AM644" s="67"/>
      <c r="AN644" s="67"/>
      <c r="AO644" s="67"/>
      <c r="AP644" s="67"/>
      <c r="AQ644" s="67"/>
      <c r="AR644" s="67"/>
      <c r="AS644" s="67"/>
      <c r="AT644" s="67"/>
      <c r="AU644" s="66"/>
      <c r="AV644" s="67"/>
      <c r="AW644" s="67"/>
      <c r="AX644" s="67"/>
      <c r="AY644" s="67"/>
      <c r="AZ644" s="67"/>
      <c r="BA644" s="67"/>
      <c r="BB644" s="68"/>
      <c r="BC644" s="69">
        <f>IF(NL644&lt;&gt;0,(IF(Conges!X$46=0,0,3)),0)</f>
        <v>0</v>
      </c>
      <c r="BD644" s="370"/>
      <c r="BE644" s="355">
        <f>IF(OR(Conges!X$46="A",Conges!X$46="V"),Prenoms!L$12,NL644)</f>
        <v>0</v>
      </c>
      <c r="BF644" s="356"/>
      <c r="BG644" s="267"/>
      <c r="BH644" s="268">
        <f t="shared" si="879"/>
        <v>0</v>
      </c>
      <c r="BI644" s="269" t="str">
        <f t="shared" si="880"/>
        <v/>
      </c>
      <c r="BJ644" s="283">
        <v>103.58064516129032</v>
      </c>
      <c r="BK644" s="284">
        <f t="shared" si="897"/>
        <v>-103.58064516129032</v>
      </c>
      <c r="BL644" s="285">
        <f t="shared" si="818"/>
        <v>0</v>
      </c>
      <c r="BM644" s="285">
        <f t="shared" si="819"/>
        <v>0</v>
      </c>
      <c r="BN644" s="285">
        <f>SUM('Heures Pointage'!$JD$24:$JE$24)</f>
        <v>0</v>
      </c>
      <c r="BO644" s="285">
        <f>SUM('Heures et Indemnites'!$JD$24:$JE$24)</f>
        <v>0</v>
      </c>
      <c r="BP644" s="286">
        <f t="shared" si="820"/>
        <v>0</v>
      </c>
      <c r="BQ644" s="286">
        <f>'Heures Pointage'!$KB$24</f>
        <v>0</v>
      </c>
      <c r="BR644" s="287">
        <f t="shared" ref="BR644" si="909">$BH$1064</f>
        <v>0</v>
      </c>
      <c r="BS644" s="143">
        <f>Prenoms!$C$12</f>
        <v>169</v>
      </c>
      <c r="BT644" s="146"/>
      <c r="BU644" s="210">
        <f>SUM('Heures et Indemnites'!$JD$24:$JE$24)</f>
        <v>0</v>
      </c>
      <c r="BV644" s="219">
        <f>SUM('Heures et Indemnites'!$JD$6:$JE$24)</f>
        <v>0</v>
      </c>
      <c r="BW644" s="210"/>
      <c r="BX644" s="219"/>
      <c r="MT644" s="371">
        <f t="shared" si="899"/>
        <v>0</v>
      </c>
      <c r="MU644" s="372">
        <f t="shared" si="885"/>
        <v>0</v>
      </c>
      <c r="MV644" s="372">
        <f t="shared" si="886"/>
        <v>0</v>
      </c>
      <c r="MW644" s="372"/>
      <c r="MX644" s="372">
        <f t="shared" si="887"/>
        <v>0</v>
      </c>
      <c r="MY644" s="372"/>
      <c r="MZ644" s="372">
        <f t="shared" si="888"/>
        <v>0</v>
      </c>
      <c r="NA644" s="372"/>
      <c r="NB644" s="372">
        <f t="shared" si="889"/>
        <v>0</v>
      </c>
      <c r="NC644" s="372"/>
      <c r="ND644" s="372">
        <f t="shared" si="890"/>
        <v>0</v>
      </c>
      <c r="NE644" s="372"/>
      <c r="NF644" s="372">
        <f t="shared" si="891"/>
        <v>0</v>
      </c>
      <c r="NG644" s="372"/>
      <c r="NH644" s="372">
        <f t="shared" si="892"/>
        <v>0</v>
      </c>
      <c r="NI644" s="372"/>
      <c r="NJ644" s="372">
        <f t="shared" si="893"/>
        <v>0</v>
      </c>
      <c r="NK644" s="372"/>
      <c r="NL644" s="372">
        <f t="shared" si="900"/>
        <v>0</v>
      </c>
      <c r="NM644" s="373"/>
      <c r="NN644" s="350"/>
      <c r="NR644" s="30">
        <f t="shared" si="894"/>
        <v>0</v>
      </c>
      <c r="NS644" s="30">
        <f t="shared" si="895"/>
        <v>0</v>
      </c>
      <c r="NT644" s="30">
        <f t="shared" si="896"/>
        <v>0</v>
      </c>
    </row>
    <row r="645" spans="1:384" ht="10.199999999999999" customHeight="1">
      <c r="A645" s="25"/>
      <c r="B645" s="337"/>
      <c r="C645" s="335"/>
      <c r="D645" s="15"/>
      <c r="E645" s="347">
        <f>$E$15</f>
        <v>0</v>
      </c>
      <c r="F645" s="347"/>
      <c r="G645" s="130" t="str">
        <f>IF(NF665=0,"",NF665)</f>
        <v/>
      </c>
      <c r="H645" s="323"/>
      <c r="I645" s="328" t="str">
        <f>Prenoms!$B$13</f>
        <v>stage 1</v>
      </c>
      <c r="J645" s="329"/>
      <c r="K645" s="329"/>
      <c r="L645" s="329"/>
      <c r="M645" s="329"/>
      <c r="N645" s="78" t="str">
        <f>IF(NL645&lt;&gt;0,"",IF(Conges!X47=0,"",Conges!X47))</f>
        <v/>
      </c>
      <c r="O645" s="79"/>
      <c r="P645" s="80"/>
      <c r="Q645" s="80"/>
      <c r="R645" s="80"/>
      <c r="S645" s="80"/>
      <c r="T645" s="80"/>
      <c r="U645" s="80"/>
      <c r="V645" s="81"/>
      <c r="W645" s="80"/>
      <c r="X645" s="80"/>
      <c r="Y645" s="80"/>
      <c r="Z645" s="80"/>
      <c r="AA645" s="80"/>
      <c r="AB645" s="80"/>
      <c r="AC645" s="80"/>
      <c r="AD645" s="80"/>
      <c r="AE645" s="79"/>
      <c r="AF645" s="80"/>
      <c r="AG645" s="80"/>
      <c r="AH645" s="80"/>
      <c r="AI645" s="80"/>
      <c r="AJ645" s="81"/>
      <c r="AK645" s="80"/>
      <c r="AL645" s="80"/>
      <c r="AM645" s="80"/>
      <c r="AN645" s="80"/>
      <c r="AO645" s="80"/>
      <c r="AP645" s="80"/>
      <c r="AQ645" s="80"/>
      <c r="AR645" s="80"/>
      <c r="AS645" s="80"/>
      <c r="AT645" s="80"/>
      <c r="AU645" s="79"/>
      <c r="AV645" s="80"/>
      <c r="AW645" s="80"/>
      <c r="AX645" s="80"/>
      <c r="AY645" s="80"/>
      <c r="AZ645" s="80"/>
      <c r="BA645" s="80"/>
      <c r="BB645" s="81"/>
      <c r="BC645" s="82">
        <f>IF(NL645&lt;&gt;0,(IF(Conges!X$47=0,0,3)),0)</f>
        <v>0</v>
      </c>
      <c r="BD645" s="370"/>
      <c r="BE645" s="357">
        <f>IF(OR(Conges!X$47="A",Conges!X$47="V"),Prenoms!L$13,NL645)</f>
        <v>0</v>
      </c>
      <c r="BF645" s="358"/>
      <c r="BG645" s="264"/>
      <c r="BH645" s="265">
        <f t="shared" si="879"/>
        <v>0</v>
      </c>
      <c r="BI645" s="266" t="str">
        <f t="shared" si="880"/>
        <v/>
      </c>
      <c r="BJ645" s="278">
        <v>42.903225806451616</v>
      </c>
      <c r="BK645" s="279">
        <f t="shared" si="897"/>
        <v>-42.903225806451616</v>
      </c>
      <c r="BL645" s="280">
        <f t="shared" si="818"/>
        <v>0</v>
      </c>
      <c r="BM645" s="280">
        <f t="shared" si="819"/>
        <v>0</v>
      </c>
      <c r="BN645" s="280">
        <f>SUM('Heures Pointage'!$KD$24:$KE$24)</f>
        <v>0</v>
      </c>
      <c r="BO645" s="280">
        <f>SUM('Heures et Indemnites'!$KD$24:$KE$24)</f>
        <v>0</v>
      </c>
      <c r="BP645" s="281">
        <f t="shared" si="820"/>
        <v>0</v>
      </c>
      <c r="BQ645" s="281">
        <f>'Heures Pointage'!$LB$24</f>
        <v>0</v>
      </c>
      <c r="BR645" s="282">
        <f t="shared" ref="BR645" si="910">$BH$1065</f>
        <v>0</v>
      </c>
      <c r="BS645" s="142">
        <f>Prenoms!$C$13</f>
        <v>70</v>
      </c>
      <c r="BT645" s="170"/>
      <c r="BU645" s="211">
        <f>SUM('Heures et Indemnites'!$KD$24:$KE$24)</f>
        <v>0</v>
      </c>
      <c r="BV645" s="218">
        <f>SUM('Heures et Indemnites'!$KD$6:$KE$24)</f>
        <v>0</v>
      </c>
      <c r="BW645" s="211"/>
      <c r="BX645" s="218"/>
      <c r="MT645" s="369">
        <f t="shared" si="899"/>
        <v>0</v>
      </c>
      <c r="MU645" s="351">
        <f t="shared" si="885"/>
        <v>0</v>
      </c>
      <c r="MV645" s="351">
        <f t="shared" si="886"/>
        <v>0</v>
      </c>
      <c r="MW645" s="351"/>
      <c r="MX645" s="351">
        <f t="shared" si="887"/>
        <v>0</v>
      </c>
      <c r="MY645" s="351"/>
      <c r="MZ645" s="351">
        <f t="shared" si="888"/>
        <v>0</v>
      </c>
      <c r="NA645" s="351"/>
      <c r="NB645" s="351">
        <f t="shared" si="889"/>
        <v>0</v>
      </c>
      <c r="NC645" s="351"/>
      <c r="ND645" s="351">
        <f t="shared" si="890"/>
        <v>0</v>
      </c>
      <c r="NE645" s="351"/>
      <c r="NF645" s="351">
        <f t="shared" si="891"/>
        <v>0</v>
      </c>
      <c r="NG645" s="351"/>
      <c r="NH645" s="351">
        <f t="shared" si="892"/>
        <v>0</v>
      </c>
      <c r="NI645" s="351"/>
      <c r="NJ645" s="351">
        <f t="shared" si="893"/>
        <v>0</v>
      </c>
      <c r="NK645" s="351"/>
      <c r="NL645" s="351">
        <f t="shared" si="900"/>
        <v>0</v>
      </c>
      <c r="NM645" s="352"/>
      <c r="NN645" s="350"/>
      <c r="NR645" s="30">
        <f t="shared" si="894"/>
        <v>0</v>
      </c>
      <c r="NS645" s="30">
        <f t="shared" si="895"/>
        <v>0</v>
      </c>
      <c r="NT645" s="30">
        <f t="shared" si="896"/>
        <v>0</v>
      </c>
    </row>
    <row r="646" spans="1:384" ht="10.199999999999999" customHeight="1">
      <c r="A646" s="25"/>
      <c r="B646" s="337"/>
      <c r="C646" s="335"/>
      <c r="D646" s="15"/>
      <c r="E646" s="330" t="str">
        <f>$E$16</f>
        <v>Cave</v>
      </c>
      <c r="F646" s="330"/>
      <c r="G646" s="132" t="str">
        <f>IF(NH665=0,"",NH665)</f>
        <v/>
      </c>
      <c r="H646" s="323"/>
      <c r="I646" s="325">
        <f>Prenoms!$B$14</f>
        <v>0</v>
      </c>
      <c r="J646" s="326"/>
      <c r="K646" s="326"/>
      <c r="L646" s="326"/>
      <c r="M646" s="326"/>
      <c r="N646" s="65" t="str">
        <f>IF(NL646&lt;&gt;0,"",IF(Conges!X48=0,"",Conges!X48))</f>
        <v/>
      </c>
      <c r="O646" s="66"/>
      <c r="P646" s="67"/>
      <c r="Q646" s="67"/>
      <c r="R646" s="67"/>
      <c r="S646" s="67"/>
      <c r="T646" s="67"/>
      <c r="U646" s="67"/>
      <c r="V646" s="68"/>
      <c r="W646" s="66"/>
      <c r="X646" s="67"/>
      <c r="Y646" s="67"/>
      <c r="Z646" s="67"/>
      <c r="AA646" s="67"/>
      <c r="AB646" s="67"/>
      <c r="AC646" s="67"/>
      <c r="AD646" s="68"/>
      <c r="AE646" s="66"/>
      <c r="AF646" s="67"/>
      <c r="AG646" s="67"/>
      <c r="AH646" s="67"/>
      <c r="AI646" s="67"/>
      <c r="AJ646" s="68"/>
      <c r="AK646" s="66"/>
      <c r="AL646" s="67"/>
      <c r="AM646" s="67"/>
      <c r="AN646" s="67"/>
      <c r="AO646" s="67"/>
      <c r="AP646" s="67"/>
      <c r="AQ646" s="67"/>
      <c r="AR646" s="67"/>
      <c r="AS646" s="67"/>
      <c r="AT646" s="68"/>
      <c r="AU646" s="66"/>
      <c r="AV646" s="67"/>
      <c r="AW646" s="67"/>
      <c r="AX646" s="67"/>
      <c r="AY646" s="67"/>
      <c r="AZ646" s="67"/>
      <c r="BA646" s="67"/>
      <c r="BB646" s="68"/>
      <c r="BC646" s="69">
        <f>IF(NL646&lt;&gt;0,(IF(Conges!X$48=0,0,3)),0)</f>
        <v>0</v>
      </c>
      <c r="BD646" s="370"/>
      <c r="BE646" s="355">
        <f>IF(OR(Conges!X$48="A",Conges!X$48="V"),Prenoms!L$14,NL646)</f>
        <v>0</v>
      </c>
      <c r="BF646" s="356"/>
      <c r="BG646" s="267"/>
      <c r="BH646" s="268">
        <f t="shared" si="879"/>
        <v>0</v>
      </c>
      <c r="BI646" s="269" t="str">
        <f t="shared" si="880"/>
        <v/>
      </c>
      <c r="BJ646" s="283">
        <v>0</v>
      </c>
      <c r="BK646" s="284">
        <f t="shared" si="897"/>
        <v>0</v>
      </c>
      <c r="BL646" s="285">
        <f t="shared" si="818"/>
        <v>0</v>
      </c>
      <c r="BM646" s="285">
        <f t="shared" si="819"/>
        <v>0</v>
      </c>
      <c r="BN646" s="285">
        <f>SUM('Heures Pointage'!$LD$24:$LE$24)</f>
        <v>0</v>
      </c>
      <c r="BO646" s="285">
        <f>SUM('Heures et Indemnites'!$LD$24:$LE$24)</f>
        <v>0</v>
      </c>
      <c r="BP646" s="286">
        <f t="shared" si="820"/>
        <v>0</v>
      </c>
      <c r="BQ646" s="286">
        <f>'Heures Pointage'!$MB$24</f>
        <v>0</v>
      </c>
      <c r="BR646" s="287">
        <f t="shared" ref="BR646" si="911">$BH$1066</f>
        <v>0</v>
      </c>
      <c r="BS646" s="143">
        <f>Prenoms!$C$14</f>
        <v>0</v>
      </c>
      <c r="BT646" s="146"/>
      <c r="BU646" s="210">
        <f>SUM('Heures et Indemnites'!$LD$24:$LE$24)</f>
        <v>0</v>
      </c>
      <c r="BV646" s="219">
        <f>SUM('Heures et Indemnites'!$LD$6:$LE$24)</f>
        <v>0</v>
      </c>
      <c r="BW646" s="210"/>
      <c r="BX646" s="219"/>
      <c r="MT646" s="371">
        <f t="shared" si="899"/>
        <v>0</v>
      </c>
      <c r="MU646" s="372">
        <f t="shared" si="885"/>
        <v>0</v>
      </c>
      <c r="MV646" s="372">
        <f t="shared" si="886"/>
        <v>0</v>
      </c>
      <c r="MW646" s="372"/>
      <c r="MX646" s="372">
        <f t="shared" si="887"/>
        <v>0</v>
      </c>
      <c r="MY646" s="372"/>
      <c r="MZ646" s="372">
        <f t="shared" si="888"/>
        <v>0</v>
      </c>
      <c r="NA646" s="372"/>
      <c r="NB646" s="372">
        <f t="shared" si="889"/>
        <v>0</v>
      </c>
      <c r="NC646" s="372"/>
      <c r="ND646" s="372">
        <f t="shared" si="890"/>
        <v>0</v>
      </c>
      <c r="NE646" s="372"/>
      <c r="NF646" s="372">
        <f t="shared" si="891"/>
        <v>0</v>
      </c>
      <c r="NG646" s="372"/>
      <c r="NH646" s="372">
        <f t="shared" si="892"/>
        <v>0</v>
      </c>
      <c r="NI646" s="372"/>
      <c r="NJ646" s="372">
        <f t="shared" si="893"/>
        <v>0</v>
      </c>
      <c r="NK646" s="372"/>
      <c r="NL646" s="372">
        <f t="shared" si="900"/>
        <v>0</v>
      </c>
      <c r="NM646" s="373"/>
      <c r="NN646" s="350"/>
      <c r="NR646" s="30">
        <f t="shared" si="894"/>
        <v>0</v>
      </c>
      <c r="NS646" s="30">
        <f t="shared" si="895"/>
        <v>0</v>
      </c>
      <c r="NT646" s="30">
        <f t="shared" si="896"/>
        <v>0</v>
      </c>
    </row>
    <row r="647" spans="1:384" ht="10.199999999999999" customHeight="1">
      <c r="A647" s="25"/>
      <c r="B647" s="337"/>
      <c r="C647" s="335"/>
      <c r="D647" s="15"/>
      <c r="E647" s="331" t="str">
        <f>$E$17</f>
        <v>STAGE</v>
      </c>
      <c r="F647" s="331"/>
      <c r="G647" s="133" t="str">
        <f>IF(NJ665=0,"",NJ665)</f>
        <v/>
      </c>
      <c r="H647" s="323"/>
      <c r="I647" s="328">
        <f>Prenoms!$B$15</f>
        <v>0</v>
      </c>
      <c r="J647" s="329"/>
      <c r="K647" s="329"/>
      <c r="L647" s="329"/>
      <c r="M647" s="329"/>
      <c r="N647" s="78" t="str">
        <f>IF(NL647&lt;&gt;0,"",IF(Conges!X49=0,"",Conges!X49))</f>
        <v/>
      </c>
      <c r="O647" s="79"/>
      <c r="P647" s="80"/>
      <c r="Q647" s="80"/>
      <c r="R647" s="80"/>
      <c r="S647" s="80"/>
      <c r="T647" s="80"/>
      <c r="U647" s="80"/>
      <c r="V647" s="81"/>
      <c r="W647" s="79"/>
      <c r="X647" s="80"/>
      <c r="Y647" s="80"/>
      <c r="Z647" s="80"/>
      <c r="AA647" s="80"/>
      <c r="AB647" s="80"/>
      <c r="AC647" s="80"/>
      <c r="AD647" s="81"/>
      <c r="AE647" s="79"/>
      <c r="AF647" s="80"/>
      <c r="AG647" s="80"/>
      <c r="AH647" s="80"/>
      <c r="AI647" s="80"/>
      <c r="AJ647" s="81"/>
      <c r="AK647" s="79"/>
      <c r="AL647" s="80"/>
      <c r="AM647" s="80"/>
      <c r="AN647" s="80"/>
      <c r="AO647" s="80"/>
      <c r="AP647" s="80"/>
      <c r="AQ647" s="80"/>
      <c r="AR647" s="80"/>
      <c r="AS647" s="80"/>
      <c r="AT647" s="81"/>
      <c r="AU647" s="79"/>
      <c r="AV647" s="80"/>
      <c r="AW647" s="80"/>
      <c r="AX647" s="80"/>
      <c r="AY647" s="80"/>
      <c r="AZ647" s="80"/>
      <c r="BA647" s="80"/>
      <c r="BB647" s="81"/>
      <c r="BC647" s="82">
        <f>IF(NL647&lt;&gt;0,(IF(Conges!X$49=0,0,3)),0)</f>
        <v>0</v>
      </c>
      <c r="BD647" s="370"/>
      <c r="BE647" s="357">
        <f>IF(OR(Conges!X$49="A",Conges!X$49="V"),Prenoms!L$15,NL647)</f>
        <v>0</v>
      </c>
      <c r="BF647" s="358"/>
      <c r="BG647" s="264"/>
      <c r="BH647" s="265">
        <f t="shared" si="879"/>
        <v>0</v>
      </c>
      <c r="BI647" s="266" t="str">
        <f t="shared" si="880"/>
        <v/>
      </c>
      <c r="BJ647" s="278">
        <v>0</v>
      </c>
      <c r="BK647" s="279">
        <f t="shared" si="897"/>
        <v>0</v>
      </c>
      <c r="BL647" s="280">
        <f t="shared" si="818"/>
        <v>0</v>
      </c>
      <c r="BM647" s="280">
        <f t="shared" si="819"/>
        <v>0</v>
      </c>
      <c r="BN647" s="280">
        <f>SUM('Heures Pointage'!$MD$24:$ME$24)</f>
        <v>0</v>
      </c>
      <c r="BO647" s="280">
        <f>SUM('Heures et Indemnites'!$MD$24:$ME$24)</f>
        <v>0</v>
      </c>
      <c r="BP647" s="281">
        <f t="shared" si="820"/>
        <v>0</v>
      </c>
      <c r="BQ647" s="281">
        <f>'Heures Pointage'!$NB$24</f>
        <v>0</v>
      </c>
      <c r="BR647" s="282">
        <f t="shared" ref="BR647" si="912">$BH$1067</f>
        <v>0</v>
      </c>
      <c r="BS647" s="142">
        <f>Prenoms!$C$15</f>
        <v>0</v>
      </c>
      <c r="BT647" s="170"/>
      <c r="BU647" s="211">
        <f>SUM('Heures et Indemnites'!$MD$24:$ME$24)</f>
        <v>0</v>
      </c>
      <c r="BV647" s="218">
        <f>SUM('Heures et Indemnites'!$MD$6:$ME$24)</f>
        <v>0</v>
      </c>
      <c r="BW647" s="211"/>
      <c r="BX647" s="218"/>
      <c r="MT647" s="369">
        <f t="shared" si="899"/>
        <v>0</v>
      </c>
      <c r="MU647" s="351">
        <f t="shared" si="885"/>
        <v>0</v>
      </c>
      <c r="MV647" s="351">
        <f t="shared" si="886"/>
        <v>0</v>
      </c>
      <c r="MW647" s="351"/>
      <c r="MX647" s="351">
        <f t="shared" si="887"/>
        <v>0</v>
      </c>
      <c r="MY647" s="351"/>
      <c r="MZ647" s="351">
        <f t="shared" si="888"/>
        <v>0</v>
      </c>
      <c r="NA647" s="351"/>
      <c r="NB647" s="351">
        <f t="shared" si="889"/>
        <v>0</v>
      </c>
      <c r="NC647" s="351"/>
      <c r="ND647" s="351">
        <f t="shared" si="890"/>
        <v>0</v>
      </c>
      <c r="NE647" s="351"/>
      <c r="NF647" s="351">
        <f t="shared" si="891"/>
        <v>0</v>
      </c>
      <c r="NG647" s="351"/>
      <c r="NH647" s="351">
        <f t="shared" si="892"/>
        <v>0</v>
      </c>
      <c r="NI647" s="351"/>
      <c r="NJ647" s="351">
        <f t="shared" si="893"/>
        <v>0</v>
      </c>
      <c r="NK647" s="351"/>
      <c r="NL647" s="351">
        <f t="shared" si="900"/>
        <v>0</v>
      </c>
      <c r="NM647" s="352"/>
      <c r="NN647" s="350"/>
      <c r="NR647" s="30">
        <f t="shared" si="894"/>
        <v>0</v>
      </c>
      <c r="NS647" s="30">
        <f t="shared" si="895"/>
        <v>0</v>
      </c>
      <c r="NT647" s="30">
        <f t="shared" si="896"/>
        <v>0</v>
      </c>
    </row>
    <row r="648" spans="1:384" ht="10.199999999999999" customHeight="1">
      <c r="A648" s="25"/>
      <c r="B648" s="337"/>
      <c r="C648" s="335"/>
      <c r="D648" s="15"/>
      <c r="E648" s="343" t="str">
        <f>$E$18</f>
        <v>H sans Renfort</v>
      </c>
      <c r="F648" s="343"/>
      <c r="G648" s="131" t="str">
        <f>IF(NL665-MZ665=0,"",NL665-MZ665)</f>
        <v/>
      </c>
      <c r="H648" s="323"/>
      <c r="I648" s="325">
        <f>Prenoms!$B$16</f>
        <v>0</v>
      </c>
      <c r="J648" s="326"/>
      <c r="K648" s="326"/>
      <c r="L648" s="326"/>
      <c r="M648" s="326"/>
      <c r="N648" s="65" t="str">
        <f>IF(NL648&lt;&gt;0,"",IF(Conges!X50=0,"",Conges!X50))</f>
        <v/>
      </c>
      <c r="O648" s="66"/>
      <c r="P648" s="67"/>
      <c r="Q648" s="67"/>
      <c r="R648" s="67"/>
      <c r="S648" s="67"/>
      <c r="T648" s="67"/>
      <c r="U648" s="67"/>
      <c r="V648" s="68"/>
      <c r="W648" s="66"/>
      <c r="X648" s="67"/>
      <c r="Y648" s="67"/>
      <c r="Z648" s="67"/>
      <c r="AA648" s="67"/>
      <c r="AB648" s="67"/>
      <c r="AC648" s="67"/>
      <c r="AD648" s="68"/>
      <c r="AE648" s="66"/>
      <c r="AF648" s="67"/>
      <c r="AG648" s="67"/>
      <c r="AH648" s="67"/>
      <c r="AI648" s="67"/>
      <c r="AJ648" s="68"/>
      <c r="AK648" s="66"/>
      <c r="AL648" s="67"/>
      <c r="AM648" s="67"/>
      <c r="AN648" s="67"/>
      <c r="AO648" s="67"/>
      <c r="AP648" s="67"/>
      <c r="AQ648" s="67"/>
      <c r="AR648" s="67"/>
      <c r="AS648" s="67"/>
      <c r="AT648" s="68"/>
      <c r="AU648" s="66"/>
      <c r="AV648" s="67"/>
      <c r="AW648" s="67"/>
      <c r="AX648" s="67"/>
      <c r="AY648" s="67"/>
      <c r="AZ648" s="67"/>
      <c r="BA648" s="67"/>
      <c r="BB648" s="68"/>
      <c r="BC648" s="69">
        <f>IF(NL648&lt;&gt;0,(IF(Conges!X$50=0,0,3)),0)</f>
        <v>0</v>
      </c>
      <c r="BD648" s="370"/>
      <c r="BE648" s="355">
        <f>IF(OR(Conges!X$50="A",Conges!X$50="V"),Prenoms!L$16,NL648)</f>
        <v>0</v>
      </c>
      <c r="BF648" s="356"/>
      <c r="BG648" s="267"/>
      <c r="BH648" s="268">
        <f t="shared" si="879"/>
        <v>0</v>
      </c>
      <c r="BI648" s="269" t="str">
        <f t="shared" si="880"/>
        <v/>
      </c>
      <c r="BJ648" s="283">
        <v>0</v>
      </c>
      <c r="BK648" s="284">
        <f t="shared" si="897"/>
        <v>0</v>
      </c>
      <c r="BL648" s="285">
        <f t="shared" si="818"/>
        <v>0</v>
      </c>
      <c r="BM648" s="285">
        <f t="shared" si="819"/>
        <v>0</v>
      </c>
      <c r="BN648" s="285">
        <f>SUM('Heures Pointage'!$ND$24:$NE$24)</f>
        <v>0</v>
      </c>
      <c r="BO648" s="285">
        <f>SUM('Heures et Indemnites'!$ND$24:$NE$24)</f>
        <v>0</v>
      </c>
      <c r="BP648" s="286">
        <f t="shared" si="820"/>
        <v>0</v>
      </c>
      <c r="BQ648" s="286">
        <f>'Heures Pointage'!$OB$24</f>
        <v>0</v>
      </c>
      <c r="BR648" s="287">
        <f t="shared" ref="BR648" si="913">$BH$1068</f>
        <v>0</v>
      </c>
      <c r="BS648" s="143">
        <f>Prenoms!$C$16</f>
        <v>0</v>
      </c>
      <c r="BT648" s="146"/>
      <c r="BU648" s="210">
        <f>SUM('Heures et Indemnites'!$ND$24:$NE$24)</f>
        <v>0</v>
      </c>
      <c r="BV648" s="219">
        <f>SUM('Heures et Indemnites'!$ND$6:$NE$24)</f>
        <v>0</v>
      </c>
      <c r="BW648" s="210"/>
      <c r="BX648" s="219"/>
      <c r="MT648" s="371">
        <f t="shared" si="899"/>
        <v>0</v>
      </c>
      <c r="MU648" s="372">
        <f t="shared" si="885"/>
        <v>0</v>
      </c>
      <c r="MV648" s="372">
        <f t="shared" si="886"/>
        <v>0</v>
      </c>
      <c r="MW648" s="372"/>
      <c r="MX648" s="372">
        <f t="shared" si="887"/>
        <v>0</v>
      </c>
      <c r="MY648" s="372"/>
      <c r="MZ648" s="372">
        <f t="shared" si="888"/>
        <v>0</v>
      </c>
      <c r="NA648" s="372"/>
      <c r="NB648" s="372">
        <f t="shared" si="889"/>
        <v>0</v>
      </c>
      <c r="NC648" s="372"/>
      <c r="ND648" s="372">
        <f t="shared" si="890"/>
        <v>0</v>
      </c>
      <c r="NE648" s="372"/>
      <c r="NF648" s="372">
        <f t="shared" si="891"/>
        <v>0</v>
      </c>
      <c r="NG648" s="372"/>
      <c r="NH648" s="372">
        <f t="shared" si="892"/>
        <v>0</v>
      </c>
      <c r="NI648" s="372"/>
      <c r="NJ648" s="372">
        <f t="shared" si="893"/>
        <v>0</v>
      </c>
      <c r="NK648" s="372"/>
      <c r="NL648" s="372">
        <f t="shared" si="900"/>
        <v>0</v>
      </c>
      <c r="NM648" s="373"/>
      <c r="NN648" s="350"/>
      <c r="NR648" s="30">
        <f t="shared" si="894"/>
        <v>0</v>
      </c>
      <c r="NS648" s="30">
        <f t="shared" si="895"/>
        <v>0</v>
      </c>
      <c r="NT648" s="30">
        <f t="shared" si="896"/>
        <v>0</v>
      </c>
    </row>
    <row r="649" spans="1:384" ht="10.199999999999999" customHeight="1">
      <c r="A649" s="25"/>
      <c r="B649" s="337"/>
      <c r="C649" s="335"/>
      <c r="D649" s="15"/>
      <c r="E649" s="343" t="str">
        <f>$E$19</f>
        <v>H avec Renfort</v>
      </c>
      <c r="F649" s="343"/>
      <c r="G649" s="131" t="str">
        <f>IF(NL665=0,"",NL665)</f>
        <v/>
      </c>
      <c r="H649" s="323"/>
      <c r="I649" s="328">
        <f>Prenoms!$B$17</f>
        <v>0</v>
      </c>
      <c r="J649" s="329"/>
      <c r="K649" s="329"/>
      <c r="L649" s="329"/>
      <c r="M649" s="329"/>
      <c r="N649" s="78" t="str">
        <f>IF(NL649&lt;&gt;0,"",IF(Conges!X51=0,"",Conges!X51))</f>
        <v/>
      </c>
      <c r="O649" s="79"/>
      <c r="P649" s="80"/>
      <c r="Q649" s="80"/>
      <c r="R649" s="80"/>
      <c r="S649" s="80"/>
      <c r="T649" s="80"/>
      <c r="U649" s="80"/>
      <c r="V649" s="81"/>
      <c r="W649" s="79"/>
      <c r="X649" s="80"/>
      <c r="Y649" s="80"/>
      <c r="Z649" s="80"/>
      <c r="AA649" s="80"/>
      <c r="AB649" s="80"/>
      <c r="AC649" s="80"/>
      <c r="AD649" s="81"/>
      <c r="AE649" s="79"/>
      <c r="AF649" s="80"/>
      <c r="AG649" s="80"/>
      <c r="AH649" s="80"/>
      <c r="AI649" s="80"/>
      <c r="AJ649" s="81"/>
      <c r="AK649" s="79"/>
      <c r="AL649" s="80"/>
      <c r="AM649" s="80"/>
      <c r="AN649" s="80"/>
      <c r="AO649" s="80"/>
      <c r="AP649" s="80"/>
      <c r="AQ649" s="80"/>
      <c r="AR649" s="80"/>
      <c r="AS649" s="80"/>
      <c r="AT649" s="81"/>
      <c r="AU649" s="79"/>
      <c r="AV649" s="80"/>
      <c r="AW649" s="80"/>
      <c r="AX649" s="80"/>
      <c r="AY649" s="80"/>
      <c r="AZ649" s="80"/>
      <c r="BA649" s="80"/>
      <c r="BB649" s="81"/>
      <c r="BC649" s="82">
        <f>IF(NL649&lt;&gt;0,(IF(Conges!X$51=0,0,3)),0)</f>
        <v>0</v>
      </c>
      <c r="BD649" s="370"/>
      <c r="BE649" s="357">
        <f>IF(OR(Conges!X$51="A",Conges!X$51="V"),Prenoms!L$17,NL649)</f>
        <v>0</v>
      </c>
      <c r="BF649" s="358"/>
      <c r="BG649" s="264"/>
      <c r="BH649" s="265">
        <f t="shared" si="879"/>
        <v>0</v>
      </c>
      <c r="BI649" s="266" t="str">
        <f t="shared" si="880"/>
        <v/>
      </c>
      <c r="BJ649" s="278">
        <v>0</v>
      </c>
      <c r="BK649" s="279">
        <f t="shared" si="897"/>
        <v>0</v>
      </c>
      <c r="BL649" s="280">
        <f t="shared" si="818"/>
        <v>0</v>
      </c>
      <c r="BM649" s="280">
        <f t="shared" si="819"/>
        <v>0</v>
      </c>
      <c r="BN649" s="280">
        <f>SUM('Heures Pointage'!$OD$24:$OE$24)</f>
        <v>0</v>
      </c>
      <c r="BO649" s="280">
        <f>SUM('Heures et Indemnites'!$OD$24:$OE$24)</f>
        <v>0</v>
      </c>
      <c r="BP649" s="281">
        <f t="shared" si="820"/>
        <v>0</v>
      </c>
      <c r="BQ649" s="281">
        <f>'Heures Pointage'!$PB$24</f>
        <v>0</v>
      </c>
      <c r="BR649" s="282">
        <f t="shared" ref="BR649" si="914">$BH$1069</f>
        <v>0</v>
      </c>
      <c r="BS649" s="142">
        <f>Prenoms!$C$17</f>
        <v>0</v>
      </c>
      <c r="BT649" s="170"/>
      <c r="BU649" s="211">
        <f>SUM('Heures et Indemnites'!$OD$24:$OE$24)</f>
        <v>0</v>
      </c>
      <c r="BV649" s="218">
        <f>SUM('Heures et Indemnites'!$OD$6:$OE$24)</f>
        <v>0</v>
      </c>
      <c r="BW649" s="211"/>
      <c r="BX649" s="218"/>
      <c r="MT649" s="369">
        <f t="shared" si="899"/>
        <v>0</v>
      </c>
      <c r="MU649" s="351">
        <f t="shared" si="885"/>
        <v>0</v>
      </c>
      <c r="MV649" s="351">
        <f t="shared" si="886"/>
        <v>0</v>
      </c>
      <c r="MW649" s="351"/>
      <c r="MX649" s="351">
        <f t="shared" si="887"/>
        <v>0</v>
      </c>
      <c r="MY649" s="351"/>
      <c r="MZ649" s="351">
        <f t="shared" si="888"/>
        <v>0</v>
      </c>
      <c r="NA649" s="351"/>
      <c r="NB649" s="351">
        <f t="shared" si="889"/>
        <v>0</v>
      </c>
      <c r="NC649" s="351"/>
      <c r="ND649" s="351">
        <f t="shared" si="890"/>
        <v>0</v>
      </c>
      <c r="NE649" s="351"/>
      <c r="NF649" s="351">
        <f t="shared" si="891"/>
        <v>0</v>
      </c>
      <c r="NG649" s="351"/>
      <c r="NH649" s="351">
        <f t="shared" si="892"/>
        <v>0</v>
      </c>
      <c r="NI649" s="351"/>
      <c r="NJ649" s="351">
        <f t="shared" si="893"/>
        <v>0</v>
      </c>
      <c r="NK649" s="351"/>
      <c r="NL649" s="351">
        <f t="shared" si="900"/>
        <v>0</v>
      </c>
      <c r="NM649" s="352"/>
      <c r="NN649" s="350"/>
      <c r="NR649" s="30">
        <f t="shared" si="894"/>
        <v>0</v>
      </c>
      <c r="NS649" s="30">
        <f t="shared" si="895"/>
        <v>0</v>
      </c>
      <c r="NT649" s="30">
        <f t="shared" si="896"/>
        <v>0</v>
      </c>
    </row>
    <row r="650" spans="1:384" ht="10.199999999999999" customHeight="1">
      <c r="A650" s="25"/>
      <c r="B650" s="337"/>
      <c r="C650" s="335"/>
      <c r="D650" s="15"/>
      <c r="E650" s="101"/>
      <c r="F650" s="101"/>
      <c r="G650" s="101"/>
      <c r="H650" s="323"/>
      <c r="I650" s="325">
        <f>Prenoms!$B$18</f>
        <v>0</v>
      </c>
      <c r="J650" s="326"/>
      <c r="K650" s="326"/>
      <c r="L650" s="326"/>
      <c r="M650" s="326"/>
      <c r="N650" s="65" t="str">
        <f>IF(NL650&lt;&gt;0,"",IF(Conges!X52=0,"",Conges!X52))</f>
        <v/>
      </c>
      <c r="O650" s="66"/>
      <c r="P650" s="67"/>
      <c r="Q650" s="67"/>
      <c r="R650" s="67"/>
      <c r="S650" s="67"/>
      <c r="T650" s="67"/>
      <c r="U650" s="67"/>
      <c r="V650" s="68"/>
      <c r="W650" s="66"/>
      <c r="X650" s="67"/>
      <c r="Y650" s="67"/>
      <c r="Z650" s="67"/>
      <c r="AA650" s="67"/>
      <c r="AB650" s="67"/>
      <c r="AC650" s="67"/>
      <c r="AD650" s="68"/>
      <c r="AE650" s="66"/>
      <c r="AF650" s="67"/>
      <c r="AG650" s="67"/>
      <c r="AH650" s="67"/>
      <c r="AI650" s="67"/>
      <c r="AJ650" s="68"/>
      <c r="AK650" s="66"/>
      <c r="AL650" s="67"/>
      <c r="AM650" s="67"/>
      <c r="AN650" s="67"/>
      <c r="AO650" s="67"/>
      <c r="AP650" s="67"/>
      <c r="AQ650" s="67"/>
      <c r="AR650" s="67"/>
      <c r="AS650" s="67"/>
      <c r="AT650" s="68"/>
      <c r="AU650" s="66"/>
      <c r="AV650" s="67"/>
      <c r="AW650" s="67"/>
      <c r="AX650" s="67"/>
      <c r="AY650" s="67"/>
      <c r="AZ650" s="67"/>
      <c r="BA650" s="67"/>
      <c r="BB650" s="68"/>
      <c r="BC650" s="69">
        <f>IF(NL650&lt;&gt;0,(IF(Conges!X$52=0,0,3)),0)</f>
        <v>0</v>
      </c>
      <c r="BD650" s="370"/>
      <c r="BE650" s="355">
        <f>IF(OR(Conges!X$52="A",Conges!X$52="V"),Prenoms!L$18,NL650)</f>
        <v>0</v>
      </c>
      <c r="BF650" s="356"/>
      <c r="BG650" s="267"/>
      <c r="BH650" s="268">
        <f t="shared" si="879"/>
        <v>0</v>
      </c>
      <c r="BI650" s="269" t="str">
        <f t="shared" si="880"/>
        <v/>
      </c>
      <c r="BJ650" s="283">
        <v>0</v>
      </c>
      <c r="BK650" s="284">
        <f t="shared" si="897"/>
        <v>0</v>
      </c>
      <c r="BL650" s="285">
        <f t="shared" si="818"/>
        <v>0</v>
      </c>
      <c r="BM650" s="285">
        <f t="shared" si="819"/>
        <v>0</v>
      </c>
      <c r="BN650" s="285">
        <f>SUM('Heures Pointage'!$PD$24:$PE$24)</f>
        <v>0</v>
      </c>
      <c r="BO650" s="285">
        <f>SUM('Heures et Indemnites'!$PD$24:$PE$24)</f>
        <v>0</v>
      </c>
      <c r="BP650" s="286">
        <f t="shared" si="820"/>
        <v>0</v>
      </c>
      <c r="BQ650" s="286">
        <f>'Heures Pointage'!$QB$24</f>
        <v>0</v>
      </c>
      <c r="BR650" s="287">
        <f t="shared" ref="BR650" si="915">$BH$1070</f>
        <v>0</v>
      </c>
      <c r="BS650" s="143">
        <f>Prenoms!$C$18</f>
        <v>0</v>
      </c>
      <c r="BT650" s="146"/>
      <c r="BU650" s="210">
        <f>SUM('Heures et Indemnites'!$PD$24:$PE$24)</f>
        <v>0</v>
      </c>
      <c r="BV650" s="219">
        <f>SUM('Heures et Indemnites'!$PD$6:$PE$24)</f>
        <v>0</v>
      </c>
      <c r="BW650" s="210"/>
      <c r="BX650" s="219"/>
      <c r="MT650" s="371">
        <f t="shared" si="899"/>
        <v>0</v>
      </c>
      <c r="MU650" s="372">
        <f t="shared" ref="MU650:MU663" si="916">(COUNTA($O650:$BB650))/2</f>
        <v>0</v>
      </c>
      <c r="MV650" s="372">
        <f t="shared" si="886"/>
        <v>0</v>
      </c>
      <c r="MW650" s="372"/>
      <c r="MX650" s="372">
        <f t="shared" si="887"/>
        <v>0</v>
      </c>
      <c r="MY650" s="372"/>
      <c r="MZ650" s="372">
        <f t="shared" si="888"/>
        <v>0</v>
      </c>
      <c r="NA650" s="372"/>
      <c r="NB650" s="372">
        <f t="shared" si="889"/>
        <v>0</v>
      </c>
      <c r="NC650" s="372"/>
      <c r="ND650" s="372">
        <f t="shared" si="890"/>
        <v>0</v>
      </c>
      <c r="NE650" s="372"/>
      <c r="NF650" s="372">
        <f t="shared" si="891"/>
        <v>0</v>
      </c>
      <c r="NG650" s="372"/>
      <c r="NH650" s="372">
        <f t="shared" si="892"/>
        <v>0</v>
      </c>
      <c r="NI650" s="372"/>
      <c r="NJ650" s="372">
        <f t="shared" si="893"/>
        <v>0</v>
      </c>
      <c r="NK650" s="372"/>
      <c r="NL650" s="372">
        <f t="shared" si="900"/>
        <v>0</v>
      </c>
      <c r="NM650" s="373"/>
      <c r="NN650" s="350"/>
      <c r="NR650" s="30">
        <f t="shared" si="894"/>
        <v>0</v>
      </c>
      <c r="NS650" s="30">
        <f t="shared" si="895"/>
        <v>0</v>
      </c>
      <c r="NT650" s="30">
        <f t="shared" si="896"/>
        <v>0</v>
      </c>
    </row>
    <row r="651" spans="1:384" ht="10.199999999999999" customHeight="1">
      <c r="A651" s="25"/>
      <c r="B651" s="337"/>
      <c r="C651" s="335"/>
      <c r="D651" s="15"/>
      <c r="E651" s="101"/>
      <c r="F651" s="101"/>
      <c r="G651" s="101"/>
      <c r="H651" s="323"/>
      <c r="I651" s="328">
        <f>Prenoms!$B$19</f>
        <v>0</v>
      </c>
      <c r="J651" s="329"/>
      <c r="K651" s="329"/>
      <c r="L651" s="329"/>
      <c r="M651" s="329"/>
      <c r="N651" s="78" t="str">
        <f>IF(NL651&lt;&gt;0,"",IF(Conges!X53=0,"",Conges!X53))</f>
        <v/>
      </c>
      <c r="O651" s="79"/>
      <c r="P651" s="80"/>
      <c r="Q651" s="80"/>
      <c r="R651" s="80"/>
      <c r="S651" s="80"/>
      <c r="T651" s="80"/>
      <c r="U651" s="80"/>
      <c r="V651" s="81"/>
      <c r="W651" s="79"/>
      <c r="X651" s="80"/>
      <c r="Y651" s="80"/>
      <c r="Z651" s="80"/>
      <c r="AA651" s="80"/>
      <c r="AB651" s="80"/>
      <c r="AC651" s="80"/>
      <c r="AD651" s="81"/>
      <c r="AE651" s="79"/>
      <c r="AF651" s="80"/>
      <c r="AG651" s="80"/>
      <c r="AH651" s="80"/>
      <c r="AI651" s="80"/>
      <c r="AJ651" s="81"/>
      <c r="AK651" s="79"/>
      <c r="AL651" s="80"/>
      <c r="AM651" s="80"/>
      <c r="AN651" s="80"/>
      <c r="AO651" s="80"/>
      <c r="AP651" s="80"/>
      <c r="AQ651" s="80"/>
      <c r="AR651" s="80"/>
      <c r="AS651" s="80"/>
      <c r="AT651" s="81"/>
      <c r="AU651" s="79"/>
      <c r="AV651" s="80"/>
      <c r="AW651" s="80"/>
      <c r="AX651" s="80"/>
      <c r="AY651" s="80"/>
      <c r="AZ651" s="80"/>
      <c r="BA651" s="80"/>
      <c r="BB651" s="81"/>
      <c r="BC651" s="82">
        <f>IF(NL651&lt;&gt;0,(IF(Conges!X$53=0,0,3)),0)</f>
        <v>0</v>
      </c>
      <c r="BD651" s="370"/>
      <c r="BE651" s="357">
        <f>IF(OR(Conges!X$53="A",Conges!X$53="V"),Prenoms!L$19,NL651)</f>
        <v>0</v>
      </c>
      <c r="BF651" s="358"/>
      <c r="BG651" s="264"/>
      <c r="BH651" s="265">
        <f t="shared" si="879"/>
        <v>0</v>
      </c>
      <c r="BI651" s="266" t="str">
        <f t="shared" si="880"/>
        <v/>
      </c>
      <c r="BJ651" s="278">
        <v>0</v>
      </c>
      <c r="BK651" s="279">
        <f t="shared" si="897"/>
        <v>0</v>
      </c>
      <c r="BL651" s="280">
        <f t="shared" ref="BL651:BL714" si="917">$NL651</f>
        <v>0</v>
      </c>
      <c r="BM651" s="280">
        <f t="shared" ref="BM651:BM714" si="918">$BE651</f>
        <v>0</v>
      </c>
      <c r="BN651" s="280">
        <f>SUM('Heures Pointage'!$QD$24:$QE$24)</f>
        <v>0</v>
      </c>
      <c r="BO651" s="280">
        <f>SUM('Heures et Indemnites'!$QD$24:$QE$24)</f>
        <v>0</v>
      </c>
      <c r="BP651" s="281">
        <f t="shared" ref="BP651:BP714" si="919">$NT651</f>
        <v>0</v>
      </c>
      <c r="BQ651" s="281">
        <f>'Heures Pointage'!$RB$24</f>
        <v>0</v>
      </c>
      <c r="BR651" s="282">
        <f t="shared" ref="BR651" si="920">$BH$1071</f>
        <v>0</v>
      </c>
      <c r="BS651" s="142">
        <f>Prenoms!$C$19</f>
        <v>0</v>
      </c>
      <c r="BT651" s="170"/>
      <c r="BU651" s="211">
        <f>SUM('Heures et Indemnites'!$QD$24:$QE$24)</f>
        <v>0</v>
      </c>
      <c r="BV651" s="218">
        <f>SUM('Heures et Indemnites'!$QD$6:$QE$24)</f>
        <v>0</v>
      </c>
      <c r="BW651" s="211"/>
      <c r="BX651" s="218"/>
      <c r="MT651" s="369">
        <f t="shared" si="899"/>
        <v>0</v>
      </c>
      <c r="MU651" s="351">
        <f t="shared" si="916"/>
        <v>0</v>
      </c>
      <c r="MV651" s="351">
        <f t="shared" si="886"/>
        <v>0</v>
      </c>
      <c r="MW651" s="351"/>
      <c r="MX651" s="351">
        <f t="shared" si="887"/>
        <v>0</v>
      </c>
      <c r="MY651" s="351"/>
      <c r="MZ651" s="351">
        <f t="shared" si="888"/>
        <v>0</v>
      </c>
      <c r="NA651" s="351"/>
      <c r="NB651" s="351">
        <f t="shared" si="889"/>
        <v>0</v>
      </c>
      <c r="NC651" s="351"/>
      <c r="ND651" s="351">
        <f t="shared" si="890"/>
        <v>0</v>
      </c>
      <c r="NE651" s="351"/>
      <c r="NF651" s="351">
        <f t="shared" si="891"/>
        <v>0</v>
      </c>
      <c r="NG651" s="351"/>
      <c r="NH651" s="351">
        <f t="shared" si="892"/>
        <v>0</v>
      </c>
      <c r="NI651" s="351"/>
      <c r="NJ651" s="351">
        <f t="shared" si="893"/>
        <v>0</v>
      </c>
      <c r="NK651" s="351"/>
      <c r="NL651" s="351">
        <f t="shared" si="900"/>
        <v>0</v>
      </c>
      <c r="NM651" s="352"/>
      <c r="NN651" s="350"/>
      <c r="NR651" s="30">
        <f t="shared" si="894"/>
        <v>0</v>
      </c>
      <c r="NS651" s="30">
        <f t="shared" si="895"/>
        <v>0</v>
      </c>
      <c r="NT651" s="30">
        <f t="shared" si="896"/>
        <v>0</v>
      </c>
    </row>
    <row r="652" spans="1:384" ht="10.199999999999999" customHeight="1">
      <c r="A652" s="25"/>
      <c r="B652" s="337"/>
      <c r="C652" s="335"/>
      <c r="D652" s="15"/>
      <c r="E652" s="101"/>
      <c r="F652" s="101"/>
      <c r="G652" s="101"/>
      <c r="H652" s="323"/>
      <c r="I652" s="325">
        <f>Prenoms!$B$20</f>
        <v>0</v>
      </c>
      <c r="J652" s="326"/>
      <c r="K652" s="326"/>
      <c r="L652" s="326"/>
      <c r="M652" s="326"/>
      <c r="N652" s="65" t="str">
        <f>IF(NL652&lt;&gt;0,"",IF(Conges!X54=0,"",Conges!X54))</f>
        <v/>
      </c>
      <c r="O652" s="66"/>
      <c r="P652" s="67"/>
      <c r="Q652" s="67"/>
      <c r="R652" s="67"/>
      <c r="S652" s="67"/>
      <c r="T652" s="67"/>
      <c r="U652" s="67"/>
      <c r="V652" s="68"/>
      <c r="W652" s="66"/>
      <c r="X652" s="67"/>
      <c r="Y652" s="67"/>
      <c r="Z652" s="67"/>
      <c r="AA652" s="67"/>
      <c r="AB652" s="67"/>
      <c r="AC652" s="67"/>
      <c r="AD652" s="68"/>
      <c r="AE652" s="66"/>
      <c r="AF652" s="67"/>
      <c r="AG652" s="67"/>
      <c r="AH652" s="67"/>
      <c r="AI652" s="67"/>
      <c r="AJ652" s="68"/>
      <c r="AK652" s="66"/>
      <c r="AL652" s="67"/>
      <c r="AM652" s="67"/>
      <c r="AN652" s="67"/>
      <c r="AO652" s="67"/>
      <c r="AP652" s="67"/>
      <c r="AQ652" s="67"/>
      <c r="AR652" s="67"/>
      <c r="AS652" s="67"/>
      <c r="AT652" s="68"/>
      <c r="AU652" s="66"/>
      <c r="AV652" s="67"/>
      <c r="AW652" s="67"/>
      <c r="AX652" s="67"/>
      <c r="AY652" s="67"/>
      <c r="AZ652" s="67"/>
      <c r="BA652" s="67"/>
      <c r="BB652" s="68"/>
      <c r="BC652" s="69">
        <f>IF(NL652&lt;&gt;0,(IF(Conges!X$54=0,0,3)),0)</f>
        <v>0</v>
      </c>
      <c r="BD652" s="370"/>
      <c r="BE652" s="355">
        <f>IF(OR(Conges!X$54="A",Conges!X$54="V"),Prenoms!L$20,NL652)</f>
        <v>0</v>
      </c>
      <c r="BF652" s="356"/>
      <c r="BG652" s="267"/>
      <c r="BH652" s="268">
        <f t="shared" si="879"/>
        <v>0</v>
      </c>
      <c r="BI652" s="269" t="str">
        <f t="shared" si="880"/>
        <v/>
      </c>
      <c r="BJ652" s="283">
        <v>0</v>
      </c>
      <c r="BK652" s="284">
        <f t="shared" si="897"/>
        <v>0</v>
      </c>
      <c r="BL652" s="285">
        <f t="shared" si="917"/>
        <v>0</v>
      </c>
      <c r="BM652" s="285">
        <f t="shared" si="918"/>
        <v>0</v>
      </c>
      <c r="BN652" s="285">
        <f>SUM('Heures Pointage'!$RD$24:$RE$24)</f>
        <v>0</v>
      </c>
      <c r="BO652" s="285">
        <f>SUM('Heures et Indemnites'!$RD$24:$RE$24)</f>
        <v>0</v>
      </c>
      <c r="BP652" s="286">
        <f t="shared" si="919"/>
        <v>0</v>
      </c>
      <c r="BQ652" s="286">
        <f>'Heures Pointage'!$SB$24</f>
        <v>0</v>
      </c>
      <c r="BR652" s="287">
        <f t="shared" ref="BR652" si="921">$BH$1072</f>
        <v>0</v>
      </c>
      <c r="BS652" s="143">
        <f>Prenoms!$C$20</f>
        <v>0</v>
      </c>
      <c r="BT652" s="146"/>
      <c r="BU652" s="210">
        <f>SUM('Heures et Indemnites'!$RD$24:$RE$24)</f>
        <v>0</v>
      </c>
      <c r="BV652" s="219">
        <f>SUM('Heures et Indemnites'!$RD$6:$RE$24)</f>
        <v>0</v>
      </c>
      <c r="BW652" s="210"/>
      <c r="BX652" s="219"/>
      <c r="MT652" s="371">
        <f t="shared" si="899"/>
        <v>0</v>
      </c>
      <c r="MU652" s="372">
        <f t="shared" si="916"/>
        <v>0</v>
      </c>
      <c r="MV652" s="372">
        <f t="shared" si="886"/>
        <v>0</v>
      </c>
      <c r="MW652" s="372"/>
      <c r="MX652" s="372">
        <f t="shared" si="887"/>
        <v>0</v>
      </c>
      <c r="MY652" s="372"/>
      <c r="MZ652" s="372">
        <f t="shared" si="888"/>
        <v>0</v>
      </c>
      <c r="NA652" s="372"/>
      <c r="NB652" s="372">
        <f t="shared" si="889"/>
        <v>0</v>
      </c>
      <c r="NC652" s="372"/>
      <c r="ND652" s="372">
        <f t="shared" si="890"/>
        <v>0</v>
      </c>
      <c r="NE652" s="372"/>
      <c r="NF652" s="372">
        <f t="shared" si="891"/>
        <v>0</v>
      </c>
      <c r="NG652" s="372"/>
      <c r="NH652" s="372">
        <f t="shared" si="892"/>
        <v>0</v>
      </c>
      <c r="NI652" s="372"/>
      <c r="NJ652" s="372">
        <f t="shared" si="893"/>
        <v>0</v>
      </c>
      <c r="NK652" s="372"/>
      <c r="NL652" s="372">
        <f t="shared" si="900"/>
        <v>0</v>
      </c>
      <c r="NM652" s="373"/>
      <c r="NN652" s="350"/>
      <c r="NR652" s="30">
        <f t="shared" si="894"/>
        <v>0</v>
      </c>
      <c r="NS652" s="30">
        <f t="shared" si="895"/>
        <v>0</v>
      </c>
      <c r="NT652" s="30">
        <f t="shared" si="896"/>
        <v>0</v>
      </c>
    </row>
    <row r="653" spans="1:384" ht="10.199999999999999" customHeight="1">
      <c r="A653" s="25"/>
      <c r="B653" s="337"/>
      <c r="C653" s="335"/>
      <c r="D653" s="15"/>
      <c r="E653" s="101"/>
      <c r="F653" s="101"/>
      <c r="G653" s="101"/>
      <c r="H653" s="323"/>
      <c r="I653" s="328">
        <f>Prenoms!$B$21</f>
        <v>0</v>
      </c>
      <c r="J653" s="329"/>
      <c r="K653" s="329"/>
      <c r="L653" s="329"/>
      <c r="M653" s="329"/>
      <c r="N653" s="78" t="str">
        <f>IF(NL653&lt;&gt;0,"",IF(Conges!X55=0,"",Conges!X55))</f>
        <v/>
      </c>
      <c r="O653" s="79"/>
      <c r="P653" s="80"/>
      <c r="Q653" s="80"/>
      <c r="R653" s="80"/>
      <c r="S653" s="80"/>
      <c r="T653" s="80"/>
      <c r="U653" s="80"/>
      <c r="V653" s="81"/>
      <c r="W653" s="79"/>
      <c r="X653" s="80"/>
      <c r="Y653" s="80"/>
      <c r="Z653" s="80"/>
      <c r="AA653" s="80"/>
      <c r="AB653" s="80"/>
      <c r="AC653" s="80"/>
      <c r="AD653" s="81"/>
      <c r="AE653" s="79"/>
      <c r="AF653" s="80"/>
      <c r="AG653" s="80"/>
      <c r="AH653" s="80"/>
      <c r="AI653" s="80"/>
      <c r="AJ653" s="81"/>
      <c r="AK653" s="79"/>
      <c r="AL653" s="80"/>
      <c r="AM653" s="80"/>
      <c r="AN653" s="80"/>
      <c r="AO653" s="80"/>
      <c r="AP653" s="80"/>
      <c r="AQ653" s="80"/>
      <c r="AR653" s="80"/>
      <c r="AS653" s="80"/>
      <c r="AT653" s="81"/>
      <c r="AU653" s="79"/>
      <c r="AV653" s="80"/>
      <c r="AW653" s="80"/>
      <c r="AX653" s="80"/>
      <c r="AY653" s="80"/>
      <c r="AZ653" s="80"/>
      <c r="BA653" s="80"/>
      <c r="BB653" s="81"/>
      <c r="BC653" s="82">
        <f>IF(NL653&lt;&gt;0,(IF(Conges!X$55=0,0,3)),0)</f>
        <v>0</v>
      </c>
      <c r="BD653" s="370"/>
      <c r="BE653" s="357">
        <f>IF(OR(Conges!X$55="A",Conges!X$55="V"),Prenoms!L$21,NL653)</f>
        <v>0</v>
      </c>
      <c r="BF653" s="358"/>
      <c r="BG653" s="264"/>
      <c r="BH653" s="265">
        <f t="shared" si="879"/>
        <v>0</v>
      </c>
      <c r="BI653" s="266" t="str">
        <f t="shared" si="880"/>
        <v/>
      </c>
      <c r="BJ653" s="278">
        <v>0</v>
      </c>
      <c r="BK653" s="279">
        <f t="shared" si="897"/>
        <v>0</v>
      </c>
      <c r="BL653" s="280">
        <f t="shared" si="917"/>
        <v>0</v>
      </c>
      <c r="BM653" s="280">
        <f t="shared" si="918"/>
        <v>0</v>
      </c>
      <c r="BN653" s="280">
        <f>SUM('Heures Pointage'!$SD$24:$SE$24)</f>
        <v>0</v>
      </c>
      <c r="BO653" s="280">
        <f>SUM('Heures et Indemnites'!$SD$24:$SE$24)</f>
        <v>0</v>
      </c>
      <c r="BP653" s="281">
        <f t="shared" si="919"/>
        <v>0</v>
      </c>
      <c r="BQ653" s="281">
        <f>'Heures Pointage'!$TB$24</f>
        <v>0</v>
      </c>
      <c r="BR653" s="282">
        <f t="shared" ref="BR653" si="922">$BH$1073</f>
        <v>0</v>
      </c>
      <c r="BS653" s="142">
        <f>Prenoms!$C$21</f>
        <v>0</v>
      </c>
      <c r="BT653" s="170"/>
      <c r="BU653" s="211">
        <f>SUM('Heures et Indemnites'!$SD$24:$SE$24)</f>
        <v>0</v>
      </c>
      <c r="BV653" s="218">
        <f>SUM('Heures et Indemnites'!$SD$6:$SE$24)</f>
        <v>0</v>
      </c>
      <c r="BW653" s="211"/>
      <c r="BX653" s="218"/>
      <c r="MT653" s="369">
        <f t="shared" si="899"/>
        <v>0</v>
      </c>
      <c r="MU653" s="351">
        <f t="shared" si="916"/>
        <v>0</v>
      </c>
      <c r="MV653" s="351">
        <f t="shared" si="886"/>
        <v>0</v>
      </c>
      <c r="MW653" s="351"/>
      <c r="MX653" s="351">
        <f t="shared" si="887"/>
        <v>0</v>
      </c>
      <c r="MY653" s="351"/>
      <c r="MZ653" s="351">
        <f t="shared" si="888"/>
        <v>0</v>
      </c>
      <c r="NA653" s="351"/>
      <c r="NB653" s="351">
        <f t="shared" si="889"/>
        <v>0</v>
      </c>
      <c r="NC653" s="351"/>
      <c r="ND653" s="351">
        <f t="shared" si="890"/>
        <v>0</v>
      </c>
      <c r="NE653" s="351"/>
      <c r="NF653" s="351">
        <f t="shared" si="891"/>
        <v>0</v>
      </c>
      <c r="NG653" s="351"/>
      <c r="NH653" s="351">
        <f t="shared" si="892"/>
        <v>0</v>
      </c>
      <c r="NI653" s="351"/>
      <c r="NJ653" s="351">
        <f t="shared" si="893"/>
        <v>0</v>
      </c>
      <c r="NK653" s="351"/>
      <c r="NL653" s="351">
        <f t="shared" si="900"/>
        <v>0</v>
      </c>
      <c r="NM653" s="352"/>
      <c r="NN653" s="350"/>
      <c r="NR653" s="30">
        <f t="shared" si="894"/>
        <v>0</v>
      </c>
      <c r="NS653" s="30">
        <f t="shared" si="895"/>
        <v>0</v>
      </c>
      <c r="NT653" s="30">
        <f t="shared" si="896"/>
        <v>0</v>
      </c>
    </row>
    <row r="654" spans="1:384" ht="10.199999999999999" customHeight="1">
      <c r="A654" s="25"/>
      <c r="B654" s="337"/>
      <c r="C654" s="335"/>
      <c r="D654" s="15"/>
      <c r="E654" s="101"/>
      <c r="F654" s="101"/>
      <c r="G654" s="101"/>
      <c r="H654" s="323"/>
      <c r="I654" s="325">
        <f>Prenoms!$B$22</f>
        <v>0</v>
      </c>
      <c r="J654" s="326"/>
      <c r="K654" s="326"/>
      <c r="L654" s="326"/>
      <c r="M654" s="326"/>
      <c r="N654" s="65" t="str">
        <f>IF(NL654&lt;&gt;0,"",IF(Conges!X56=0,"",Conges!X56))</f>
        <v/>
      </c>
      <c r="O654" s="66"/>
      <c r="P654" s="67"/>
      <c r="Q654" s="67"/>
      <c r="R654" s="67"/>
      <c r="S654" s="67"/>
      <c r="T654" s="67"/>
      <c r="U654" s="67"/>
      <c r="V654" s="68"/>
      <c r="W654" s="66"/>
      <c r="X654" s="67"/>
      <c r="Y654" s="67"/>
      <c r="Z654" s="67"/>
      <c r="AA654" s="67"/>
      <c r="AB654" s="67"/>
      <c r="AC654" s="67"/>
      <c r="AD654" s="68"/>
      <c r="AE654" s="66"/>
      <c r="AF654" s="67"/>
      <c r="AG654" s="67"/>
      <c r="AH654" s="67"/>
      <c r="AI654" s="67"/>
      <c r="AJ654" s="68"/>
      <c r="AK654" s="66"/>
      <c r="AL654" s="67"/>
      <c r="AM654" s="67"/>
      <c r="AN654" s="67"/>
      <c r="AO654" s="67"/>
      <c r="AP654" s="67"/>
      <c r="AQ654" s="67"/>
      <c r="AR654" s="67"/>
      <c r="AS654" s="67"/>
      <c r="AT654" s="68"/>
      <c r="AU654" s="66"/>
      <c r="AV654" s="67"/>
      <c r="AW654" s="67"/>
      <c r="AX654" s="67"/>
      <c r="AY654" s="67"/>
      <c r="AZ654" s="67"/>
      <c r="BA654" s="67"/>
      <c r="BB654" s="68"/>
      <c r="BC654" s="69">
        <f>IF(NL654&lt;&gt;0,(IF(Conges!X$56=0,0,3)),0)</f>
        <v>0</v>
      </c>
      <c r="BD654" s="370"/>
      <c r="BE654" s="355">
        <f>IF(OR(Conges!X$56="A",Conges!X$56="V"),Prenoms!L$22,NL654)</f>
        <v>0</v>
      </c>
      <c r="BF654" s="356"/>
      <c r="BG654" s="267"/>
      <c r="BH654" s="268">
        <f t="shared" si="879"/>
        <v>0</v>
      </c>
      <c r="BI654" s="269" t="str">
        <f t="shared" si="880"/>
        <v/>
      </c>
      <c r="BJ654" s="283">
        <v>0</v>
      </c>
      <c r="BK654" s="284">
        <f t="shared" si="897"/>
        <v>0</v>
      </c>
      <c r="BL654" s="285">
        <f t="shared" si="917"/>
        <v>0</v>
      </c>
      <c r="BM654" s="285">
        <f t="shared" si="918"/>
        <v>0</v>
      </c>
      <c r="BN654" s="285">
        <f>SUM('Heures Pointage'!$TD$24:$TE$24)</f>
        <v>0</v>
      </c>
      <c r="BO654" s="285">
        <f>SUM('Heures et Indemnites'!$TD$24:$TE$24)</f>
        <v>0</v>
      </c>
      <c r="BP654" s="286">
        <f t="shared" si="919"/>
        <v>0</v>
      </c>
      <c r="BQ654" s="286">
        <f>'Heures Pointage'!$UB$24</f>
        <v>0</v>
      </c>
      <c r="BR654" s="287">
        <f t="shared" ref="BR654" si="923">$BH$1074</f>
        <v>0</v>
      </c>
      <c r="BS654" s="143">
        <f>Prenoms!$C$22</f>
        <v>0</v>
      </c>
      <c r="BT654" s="146"/>
      <c r="BU654" s="210">
        <f>SUM('Heures et Indemnites'!$TD$24:$TE$24)</f>
        <v>0</v>
      </c>
      <c r="BV654" s="219">
        <f>SUM('Heures et Indemnites'!$TD$6:$TE$24)</f>
        <v>0</v>
      </c>
      <c r="BW654" s="210"/>
      <c r="BX654" s="219"/>
      <c r="MT654" s="371">
        <f t="shared" si="899"/>
        <v>0</v>
      </c>
      <c r="MU654" s="372">
        <f t="shared" si="916"/>
        <v>0</v>
      </c>
      <c r="MV654" s="372">
        <f t="shared" si="886"/>
        <v>0</v>
      </c>
      <c r="MW654" s="372"/>
      <c r="MX654" s="372">
        <f t="shared" si="887"/>
        <v>0</v>
      </c>
      <c r="MY654" s="372"/>
      <c r="MZ654" s="372">
        <f t="shared" si="888"/>
        <v>0</v>
      </c>
      <c r="NA654" s="372"/>
      <c r="NB654" s="372">
        <f t="shared" si="889"/>
        <v>0</v>
      </c>
      <c r="NC654" s="372"/>
      <c r="ND654" s="372">
        <f t="shared" si="890"/>
        <v>0</v>
      </c>
      <c r="NE654" s="372"/>
      <c r="NF654" s="372">
        <f t="shared" si="891"/>
        <v>0</v>
      </c>
      <c r="NG654" s="372"/>
      <c r="NH654" s="372">
        <f t="shared" si="892"/>
        <v>0</v>
      </c>
      <c r="NI654" s="372"/>
      <c r="NJ654" s="372">
        <f t="shared" si="893"/>
        <v>0</v>
      </c>
      <c r="NK654" s="372"/>
      <c r="NL654" s="372">
        <f t="shared" si="900"/>
        <v>0</v>
      </c>
      <c r="NM654" s="373"/>
      <c r="NN654" s="350"/>
      <c r="NR654" s="30">
        <f t="shared" si="894"/>
        <v>0</v>
      </c>
      <c r="NS654" s="30">
        <f t="shared" si="895"/>
        <v>0</v>
      </c>
      <c r="NT654" s="30">
        <f t="shared" si="896"/>
        <v>0</v>
      </c>
    </row>
    <row r="655" spans="1:384" ht="10.199999999999999" customHeight="1">
      <c r="A655" s="25"/>
      <c r="B655" s="337"/>
      <c r="C655" s="335"/>
      <c r="D655" s="15"/>
      <c r="E655" s="101"/>
      <c r="F655" s="101"/>
      <c r="G655" s="101"/>
      <c r="H655" s="323"/>
      <c r="I655" s="328">
        <f>Prenoms!$B$23</f>
        <v>0</v>
      </c>
      <c r="J655" s="329"/>
      <c r="K655" s="329"/>
      <c r="L655" s="329"/>
      <c r="M655" s="329"/>
      <c r="N655" s="78" t="str">
        <f>IF(NL655&lt;&gt;0,"",IF(Conges!X57=0,"",Conges!X57))</f>
        <v/>
      </c>
      <c r="O655" s="79"/>
      <c r="P655" s="80"/>
      <c r="Q655" s="80"/>
      <c r="R655" s="80"/>
      <c r="S655" s="80"/>
      <c r="T655" s="80"/>
      <c r="U655" s="80"/>
      <c r="V655" s="81"/>
      <c r="W655" s="79"/>
      <c r="X655" s="80"/>
      <c r="Y655" s="80"/>
      <c r="Z655" s="80"/>
      <c r="AA655" s="80"/>
      <c r="AB655" s="80"/>
      <c r="AC655" s="80"/>
      <c r="AD655" s="81"/>
      <c r="AE655" s="79"/>
      <c r="AF655" s="80"/>
      <c r="AG655" s="80"/>
      <c r="AH655" s="80"/>
      <c r="AI655" s="80"/>
      <c r="AJ655" s="81"/>
      <c r="AK655" s="79"/>
      <c r="AL655" s="80"/>
      <c r="AM655" s="80"/>
      <c r="AN655" s="80"/>
      <c r="AO655" s="80"/>
      <c r="AP655" s="80"/>
      <c r="AQ655" s="80"/>
      <c r="AR655" s="80"/>
      <c r="AS655" s="80"/>
      <c r="AT655" s="81"/>
      <c r="AU655" s="79"/>
      <c r="AV655" s="80"/>
      <c r="AW655" s="80"/>
      <c r="AX655" s="80"/>
      <c r="AY655" s="80"/>
      <c r="AZ655" s="80"/>
      <c r="BA655" s="80"/>
      <c r="BB655" s="81"/>
      <c r="BC655" s="82">
        <f>IF(NL655&lt;&gt;0,(IF(Conges!X$57=0,0,3)),0)</f>
        <v>0</v>
      </c>
      <c r="BD655" s="370"/>
      <c r="BE655" s="357">
        <f>IF(OR(Conges!X$57="A",Conges!X$57="V"),Prenoms!L$23,NL655)</f>
        <v>0</v>
      </c>
      <c r="BF655" s="358"/>
      <c r="BG655" s="264"/>
      <c r="BH655" s="265">
        <f t="shared" si="879"/>
        <v>0</v>
      </c>
      <c r="BI655" s="266" t="str">
        <f t="shared" si="880"/>
        <v/>
      </c>
      <c r="BJ655" s="278">
        <v>0</v>
      </c>
      <c r="BK655" s="279">
        <f t="shared" si="897"/>
        <v>0</v>
      </c>
      <c r="BL655" s="280">
        <f t="shared" si="917"/>
        <v>0</v>
      </c>
      <c r="BM655" s="280">
        <f t="shared" si="918"/>
        <v>0</v>
      </c>
      <c r="BN655" s="280">
        <f>SUM('Heures Pointage'!$UD$24:$UE$24)</f>
        <v>0</v>
      </c>
      <c r="BO655" s="280">
        <f>SUM('Heures et Indemnites'!$UD$24:$UE$24)</f>
        <v>0</v>
      </c>
      <c r="BP655" s="281">
        <f t="shared" si="919"/>
        <v>0</v>
      </c>
      <c r="BQ655" s="281">
        <f>'Heures Pointage'!$VB$24</f>
        <v>0</v>
      </c>
      <c r="BR655" s="282">
        <f t="shared" ref="BR655" si="924">$BH$1075</f>
        <v>0</v>
      </c>
      <c r="BS655" s="142">
        <f>Prenoms!$C$23</f>
        <v>0</v>
      </c>
      <c r="BT655" s="170"/>
      <c r="BU655" s="211">
        <f>SUM('Heures et Indemnites'!$UD$24:$UE$24)</f>
        <v>0</v>
      </c>
      <c r="BV655" s="218">
        <f>SUM('Heures et Indemnites'!$UD$6:$UE$24)</f>
        <v>0</v>
      </c>
      <c r="BW655" s="211"/>
      <c r="BX655" s="218"/>
      <c r="MT655" s="369">
        <f t="shared" si="899"/>
        <v>0</v>
      </c>
      <c r="MU655" s="351">
        <f t="shared" si="916"/>
        <v>0</v>
      </c>
      <c r="MV655" s="351">
        <f t="shared" si="886"/>
        <v>0</v>
      </c>
      <c r="MW655" s="351"/>
      <c r="MX655" s="351">
        <f t="shared" si="887"/>
        <v>0</v>
      </c>
      <c r="MY655" s="351"/>
      <c r="MZ655" s="351">
        <f t="shared" si="888"/>
        <v>0</v>
      </c>
      <c r="NA655" s="351"/>
      <c r="NB655" s="351">
        <f t="shared" si="889"/>
        <v>0</v>
      </c>
      <c r="NC655" s="351"/>
      <c r="ND655" s="351">
        <f t="shared" si="890"/>
        <v>0</v>
      </c>
      <c r="NE655" s="351"/>
      <c r="NF655" s="351">
        <f t="shared" si="891"/>
        <v>0</v>
      </c>
      <c r="NG655" s="351"/>
      <c r="NH655" s="351">
        <f t="shared" si="892"/>
        <v>0</v>
      </c>
      <c r="NI655" s="351"/>
      <c r="NJ655" s="351">
        <f t="shared" si="893"/>
        <v>0</v>
      </c>
      <c r="NK655" s="351"/>
      <c r="NL655" s="351">
        <f t="shared" si="900"/>
        <v>0</v>
      </c>
      <c r="NM655" s="352"/>
      <c r="NN655" s="350"/>
      <c r="NR655" s="30">
        <f t="shared" si="894"/>
        <v>0</v>
      </c>
      <c r="NS655" s="30">
        <f t="shared" si="895"/>
        <v>0</v>
      </c>
      <c r="NT655" s="30">
        <f t="shared" si="896"/>
        <v>0</v>
      </c>
    </row>
    <row r="656" spans="1:384" ht="10.199999999999999" customHeight="1">
      <c r="A656" s="25"/>
      <c r="B656" s="337"/>
      <c r="C656" s="335"/>
      <c r="D656" s="15"/>
      <c r="E656" s="101"/>
      <c r="F656" s="101"/>
      <c r="G656" s="101"/>
      <c r="H656" s="323"/>
      <c r="I656" s="325">
        <f>Prenoms!$B$24</f>
        <v>0</v>
      </c>
      <c r="J656" s="326"/>
      <c r="K656" s="326"/>
      <c r="L656" s="326"/>
      <c r="M656" s="326"/>
      <c r="N656" s="65" t="str">
        <f>IF(NL656&lt;&gt;0,"",IF(Conges!X58=0,"",Conges!X58))</f>
        <v/>
      </c>
      <c r="O656" s="66"/>
      <c r="P656" s="67"/>
      <c r="Q656" s="67"/>
      <c r="R656" s="67"/>
      <c r="S656" s="67"/>
      <c r="T656" s="67"/>
      <c r="U656" s="67"/>
      <c r="V656" s="68"/>
      <c r="W656" s="66"/>
      <c r="X656" s="67"/>
      <c r="Y656" s="67"/>
      <c r="Z656" s="67"/>
      <c r="AA656" s="67"/>
      <c r="AB656" s="67"/>
      <c r="AC656" s="67"/>
      <c r="AD656" s="68"/>
      <c r="AE656" s="66"/>
      <c r="AF656" s="67"/>
      <c r="AG656" s="67"/>
      <c r="AH656" s="67"/>
      <c r="AI656" s="67"/>
      <c r="AJ656" s="68"/>
      <c r="AK656" s="66"/>
      <c r="AL656" s="67"/>
      <c r="AM656" s="67"/>
      <c r="AN656" s="67"/>
      <c r="AO656" s="67"/>
      <c r="AP656" s="67"/>
      <c r="AQ656" s="67"/>
      <c r="AR656" s="67"/>
      <c r="AS656" s="67"/>
      <c r="AT656" s="68"/>
      <c r="AU656" s="66"/>
      <c r="AV656" s="67"/>
      <c r="AW656" s="67"/>
      <c r="AX656" s="67"/>
      <c r="AY656" s="67"/>
      <c r="AZ656" s="67"/>
      <c r="BA656" s="67"/>
      <c r="BB656" s="68"/>
      <c r="BC656" s="69">
        <f>IF(NL656&lt;&gt;0,(IF(Conges!X$58=0,0,3)),0)</f>
        <v>0</v>
      </c>
      <c r="BD656" s="370"/>
      <c r="BE656" s="355">
        <f>IF(OR(Conges!X$58="A",Conges!X$58="V"),Prenoms!L$24,NL656)</f>
        <v>0</v>
      </c>
      <c r="BF656" s="356"/>
      <c r="BG656" s="267"/>
      <c r="BH656" s="268">
        <f t="shared" si="879"/>
        <v>0</v>
      </c>
      <c r="BI656" s="269" t="str">
        <f t="shared" si="880"/>
        <v/>
      </c>
      <c r="BJ656" s="283">
        <v>0</v>
      </c>
      <c r="BK656" s="284">
        <f t="shared" si="897"/>
        <v>0</v>
      </c>
      <c r="BL656" s="285">
        <f t="shared" si="917"/>
        <v>0</v>
      </c>
      <c r="BM656" s="285">
        <f t="shared" si="918"/>
        <v>0</v>
      </c>
      <c r="BN656" s="285">
        <f>SUM('Heures Pointage'!$VD$24:$VE$24)</f>
        <v>0</v>
      </c>
      <c r="BO656" s="285">
        <f>SUM('Heures et Indemnites'!$VD$24:$VE$24)</f>
        <v>0</v>
      </c>
      <c r="BP656" s="286">
        <f t="shared" si="919"/>
        <v>0</v>
      </c>
      <c r="BQ656" s="286">
        <f>'Heures Pointage'!$WB$24</f>
        <v>0</v>
      </c>
      <c r="BR656" s="287">
        <f t="shared" ref="BR656" si="925">$BH$1076</f>
        <v>0</v>
      </c>
      <c r="BS656" s="143">
        <f>Prenoms!$C$24</f>
        <v>0</v>
      </c>
      <c r="BT656" s="146"/>
      <c r="BU656" s="210">
        <f>SUM('Heures et Indemnites'!$VD$24:$VE$24)</f>
        <v>0</v>
      </c>
      <c r="BV656" s="219">
        <f>SUM('Heures et Indemnites'!$VD$6:$VE$24)</f>
        <v>0</v>
      </c>
      <c r="BW656" s="210"/>
      <c r="BX656" s="219"/>
      <c r="MT656" s="371">
        <f t="shared" si="899"/>
        <v>0</v>
      </c>
      <c r="MU656" s="372">
        <f t="shared" si="916"/>
        <v>0</v>
      </c>
      <c r="MV656" s="372">
        <f t="shared" si="886"/>
        <v>0</v>
      </c>
      <c r="MW656" s="372"/>
      <c r="MX656" s="372">
        <f t="shared" si="887"/>
        <v>0</v>
      </c>
      <c r="MY656" s="372"/>
      <c r="MZ656" s="372">
        <f t="shared" si="888"/>
        <v>0</v>
      </c>
      <c r="NA656" s="372"/>
      <c r="NB656" s="372">
        <f t="shared" si="889"/>
        <v>0</v>
      </c>
      <c r="NC656" s="372"/>
      <c r="ND656" s="372">
        <f t="shared" si="890"/>
        <v>0</v>
      </c>
      <c r="NE656" s="372"/>
      <c r="NF656" s="372">
        <f t="shared" si="891"/>
        <v>0</v>
      </c>
      <c r="NG656" s="372"/>
      <c r="NH656" s="372">
        <f t="shared" si="892"/>
        <v>0</v>
      </c>
      <c r="NI656" s="372"/>
      <c r="NJ656" s="372">
        <f t="shared" si="893"/>
        <v>0</v>
      </c>
      <c r="NK656" s="372"/>
      <c r="NL656" s="372">
        <f t="shared" si="900"/>
        <v>0</v>
      </c>
      <c r="NM656" s="373"/>
      <c r="NN656" s="350"/>
      <c r="NR656" s="30">
        <f t="shared" si="894"/>
        <v>0</v>
      </c>
      <c r="NS656" s="30">
        <f t="shared" si="895"/>
        <v>0</v>
      </c>
      <c r="NT656" s="30">
        <f t="shared" si="896"/>
        <v>0</v>
      </c>
    </row>
    <row r="657" spans="1:384" ht="10.199999999999999" customHeight="1">
      <c r="A657" s="25"/>
      <c r="B657" s="337"/>
      <c r="C657" s="335"/>
      <c r="D657" s="15"/>
      <c r="E657" s="101"/>
      <c r="F657" s="101"/>
      <c r="G657" s="101"/>
      <c r="H657" s="323"/>
      <c r="I657" s="328">
        <f>Prenoms!$B$25</f>
        <v>0</v>
      </c>
      <c r="J657" s="329"/>
      <c r="K657" s="329"/>
      <c r="L657" s="329"/>
      <c r="M657" s="329"/>
      <c r="N657" s="78" t="str">
        <f>IF(NL657&lt;&gt;0,"",IF(Conges!X59=0,"",Conges!X59))</f>
        <v/>
      </c>
      <c r="O657" s="79"/>
      <c r="P657" s="80"/>
      <c r="Q657" s="80"/>
      <c r="R657" s="80"/>
      <c r="S657" s="80"/>
      <c r="T657" s="80"/>
      <c r="U657" s="80"/>
      <c r="V657" s="81"/>
      <c r="W657" s="79"/>
      <c r="X657" s="80"/>
      <c r="Y657" s="80"/>
      <c r="Z657" s="80"/>
      <c r="AA657" s="80"/>
      <c r="AB657" s="80"/>
      <c r="AC657" s="80"/>
      <c r="AD657" s="81"/>
      <c r="AE657" s="79"/>
      <c r="AF657" s="80"/>
      <c r="AG657" s="80"/>
      <c r="AH657" s="80"/>
      <c r="AI657" s="80"/>
      <c r="AJ657" s="81"/>
      <c r="AK657" s="79"/>
      <c r="AL657" s="80"/>
      <c r="AM657" s="80"/>
      <c r="AN657" s="80"/>
      <c r="AO657" s="80"/>
      <c r="AP657" s="80"/>
      <c r="AQ657" s="80"/>
      <c r="AR657" s="80"/>
      <c r="AS657" s="80"/>
      <c r="AT657" s="81"/>
      <c r="AU657" s="79"/>
      <c r="AV657" s="80"/>
      <c r="AW657" s="80"/>
      <c r="AX657" s="80"/>
      <c r="AY657" s="80"/>
      <c r="AZ657" s="80"/>
      <c r="BA657" s="80"/>
      <c r="BB657" s="81"/>
      <c r="BC657" s="82">
        <f>IF(NL657&lt;&gt;0,(IF(Conges!X$59=0,0,3)),0)</f>
        <v>0</v>
      </c>
      <c r="BD657" s="370"/>
      <c r="BE657" s="357">
        <f>IF(OR(Conges!X$59="A",Conges!X$59="V"),Prenoms!L$25,NL657)</f>
        <v>0</v>
      </c>
      <c r="BF657" s="358"/>
      <c r="BG657" s="264"/>
      <c r="BH657" s="265">
        <f t="shared" si="879"/>
        <v>0</v>
      </c>
      <c r="BI657" s="266" t="str">
        <f t="shared" si="880"/>
        <v/>
      </c>
      <c r="BJ657" s="278">
        <v>0</v>
      </c>
      <c r="BK657" s="279">
        <f t="shared" si="897"/>
        <v>0</v>
      </c>
      <c r="BL657" s="280">
        <f t="shared" si="917"/>
        <v>0</v>
      </c>
      <c r="BM657" s="280">
        <f t="shared" si="918"/>
        <v>0</v>
      </c>
      <c r="BN657" s="280">
        <f>SUM('Heures Pointage'!$WD$24:$WE$24)</f>
        <v>0</v>
      </c>
      <c r="BO657" s="280">
        <f>SUM('Heures et Indemnites'!$WD$24:$WE$24)</f>
        <v>0</v>
      </c>
      <c r="BP657" s="281">
        <f t="shared" si="919"/>
        <v>0</v>
      </c>
      <c r="BQ657" s="281">
        <f>'Heures Pointage'!$XB$24</f>
        <v>0</v>
      </c>
      <c r="BR657" s="282">
        <f t="shared" ref="BR657" si="926">$BH$1077</f>
        <v>0</v>
      </c>
      <c r="BS657" s="142">
        <f>Prenoms!$C$25</f>
        <v>0</v>
      </c>
      <c r="BT657" s="170"/>
      <c r="BU657" s="211">
        <f>SUM('Heures et Indemnites'!$WD$24:$WE$24)</f>
        <v>0</v>
      </c>
      <c r="BV657" s="218">
        <f>SUM('Heures et Indemnites'!$WD$6:$WE$24)</f>
        <v>0</v>
      </c>
      <c r="BW657" s="211"/>
      <c r="BX657" s="218"/>
      <c r="MT657" s="369">
        <f t="shared" si="899"/>
        <v>0</v>
      </c>
      <c r="MU657" s="351">
        <f t="shared" si="916"/>
        <v>0</v>
      </c>
      <c r="MV657" s="351">
        <f t="shared" si="886"/>
        <v>0</v>
      </c>
      <c r="MW657" s="351"/>
      <c r="MX657" s="351">
        <f t="shared" si="887"/>
        <v>0</v>
      </c>
      <c r="MY657" s="351"/>
      <c r="MZ657" s="351">
        <f t="shared" si="888"/>
        <v>0</v>
      </c>
      <c r="NA657" s="351"/>
      <c r="NB657" s="351">
        <f t="shared" si="889"/>
        <v>0</v>
      </c>
      <c r="NC657" s="351"/>
      <c r="ND657" s="351">
        <f t="shared" si="890"/>
        <v>0</v>
      </c>
      <c r="NE657" s="351"/>
      <c r="NF657" s="351">
        <f t="shared" si="891"/>
        <v>0</v>
      </c>
      <c r="NG657" s="351"/>
      <c r="NH657" s="351">
        <f t="shared" si="892"/>
        <v>0</v>
      </c>
      <c r="NI657" s="351"/>
      <c r="NJ657" s="351">
        <f t="shared" si="893"/>
        <v>0</v>
      </c>
      <c r="NK657" s="351"/>
      <c r="NL657" s="351">
        <f t="shared" si="900"/>
        <v>0</v>
      </c>
      <c r="NM657" s="352"/>
      <c r="NN657" s="350"/>
      <c r="NR657" s="30">
        <f t="shared" si="894"/>
        <v>0</v>
      </c>
      <c r="NS657" s="30">
        <f t="shared" si="895"/>
        <v>0</v>
      </c>
      <c r="NT657" s="30">
        <f t="shared" si="896"/>
        <v>0</v>
      </c>
    </row>
    <row r="658" spans="1:384" ht="10.199999999999999" customHeight="1">
      <c r="A658" s="25"/>
      <c r="B658" s="337"/>
      <c r="C658" s="335"/>
      <c r="D658" s="15"/>
      <c r="E658" s="101"/>
      <c r="F658" s="101"/>
      <c r="G658" s="101"/>
      <c r="H658" s="323"/>
      <c r="I658" s="325">
        <f>Prenoms!$B$26</f>
        <v>0</v>
      </c>
      <c r="J658" s="326"/>
      <c r="K658" s="326"/>
      <c r="L658" s="326"/>
      <c r="M658" s="326"/>
      <c r="N658" s="65" t="str">
        <f>IF(NL658&lt;&gt;0,"",IF(Conges!X60=0,"",Conges!X60))</f>
        <v/>
      </c>
      <c r="O658" s="66"/>
      <c r="P658" s="67"/>
      <c r="Q658" s="67"/>
      <c r="R658" s="67"/>
      <c r="S658" s="67"/>
      <c r="T658" s="67"/>
      <c r="U658" s="67"/>
      <c r="V658" s="68"/>
      <c r="W658" s="66"/>
      <c r="X658" s="67"/>
      <c r="Y658" s="67"/>
      <c r="Z658" s="67"/>
      <c r="AA658" s="67"/>
      <c r="AB658" s="67"/>
      <c r="AC658" s="67"/>
      <c r="AD658" s="68"/>
      <c r="AE658" s="66"/>
      <c r="AF658" s="67"/>
      <c r="AG658" s="67"/>
      <c r="AH658" s="67"/>
      <c r="AI658" s="67"/>
      <c r="AJ658" s="68"/>
      <c r="AK658" s="66"/>
      <c r="AL658" s="67"/>
      <c r="AM658" s="67"/>
      <c r="AN658" s="67"/>
      <c r="AO658" s="67"/>
      <c r="AP658" s="67"/>
      <c r="AQ658" s="67"/>
      <c r="AR658" s="67"/>
      <c r="AS658" s="67"/>
      <c r="AT658" s="68"/>
      <c r="AU658" s="66"/>
      <c r="AV658" s="67"/>
      <c r="AW658" s="67"/>
      <c r="AX658" s="67"/>
      <c r="AY658" s="67"/>
      <c r="AZ658" s="67"/>
      <c r="BA658" s="67"/>
      <c r="BB658" s="68"/>
      <c r="BC658" s="69">
        <f>IF(NL658&lt;&gt;0,(IF(Conges!X$60=0,0,3)),0)</f>
        <v>0</v>
      </c>
      <c r="BD658" s="370"/>
      <c r="BE658" s="355">
        <f>IF(OR(Conges!X$60="A",Conges!X$60="V"),Prenoms!L$26,NL658)</f>
        <v>0</v>
      </c>
      <c r="BF658" s="356"/>
      <c r="BG658" s="267"/>
      <c r="BH658" s="268">
        <f t="shared" si="879"/>
        <v>0</v>
      </c>
      <c r="BI658" s="269" t="str">
        <f t="shared" si="880"/>
        <v/>
      </c>
      <c r="BJ658" s="283">
        <v>0</v>
      </c>
      <c r="BK658" s="284">
        <f t="shared" si="897"/>
        <v>0</v>
      </c>
      <c r="BL658" s="285">
        <f t="shared" si="917"/>
        <v>0</v>
      </c>
      <c r="BM658" s="285">
        <f t="shared" si="918"/>
        <v>0</v>
      </c>
      <c r="BN658" s="285">
        <f>SUM('Heures Pointage'!$XD$24:$XE$24)</f>
        <v>0</v>
      </c>
      <c r="BO658" s="285">
        <f>SUM('Heures et Indemnites'!$XD$24:$XE$24)</f>
        <v>0</v>
      </c>
      <c r="BP658" s="286">
        <f t="shared" si="919"/>
        <v>0</v>
      </c>
      <c r="BQ658" s="286">
        <f>'Heures Pointage'!$YB$24</f>
        <v>0</v>
      </c>
      <c r="BR658" s="287">
        <f t="shared" ref="BR658" si="927">$BH$1078</f>
        <v>0</v>
      </c>
      <c r="BS658" s="143">
        <f>Prenoms!$C$26</f>
        <v>0</v>
      </c>
      <c r="BT658" s="146"/>
      <c r="BU658" s="210">
        <f>SUM('Heures et Indemnites'!$XD$24:$XE$24)</f>
        <v>0</v>
      </c>
      <c r="BV658" s="219">
        <f>SUM('Heures et Indemnites'!$XD$6:$XE$24)</f>
        <v>0</v>
      </c>
      <c r="BW658" s="210"/>
      <c r="BX658" s="219"/>
      <c r="MT658" s="371">
        <f t="shared" si="899"/>
        <v>0</v>
      </c>
      <c r="MU658" s="372">
        <f t="shared" si="916"/>
        <v>0</v>
      </c>
      <c r="MV658" s="372">
        <f t="shared" si="886"/>
        <v>0</v>
      </c>
      <c r="MW658" s="372"/>
      <c r="MX658" s="372">
        <f t="shared" si="887"/>
        <v>0</v>
      </c>
      <c r="MY658" s="372"/>
      <c r="MZ658" s="372">
        <f t="shared" si="888"/>
        <v>0</v>
      </c>
      <c r="NA658" s="372"/>
      <c r="NB658" s="372">
        <f t="shared" si="889"/>
        <v>0</v>
      </c>
      <c r="NC658" s="372"/>
      <c r="ND658" s="372">
        <f t="shared" si="890"/>
        <v>0</v>
      </c>
      <c r="NE658" s="372"/>
      <c r="NF658" s="372">
        <f t="shared" si="891"/>
        <v>0</v>
      </c>
      <c r="NG658" s="372"/>
      <c r="NH658" s="372">
        <f t="shared" si="892"/>
        <v>0</v>
      </c>
      <c r="NI658" s="372"/>
      <c r="NJ658" s="372">
        <f t="shared" si="893"/>
        <v>0</v>
      </c>
      <c r="NK658" s="372"/>
      <c r="NL658" s="372">
        <f t="shared" si="900"/>
        <v>0</v>
      </c>
      <c r="NM658" s="373"/>
      <c r="NN658" s="350"/>
      <c r="NR658" s="30">
        <f t="shared" si="894"/>
        <v>0</v>
      </c>
      <c r="NS658" s="30">
        <f t="shared" si="895"/>
        <v>0</v>
      </c>
      <c r="NT658" s="30">
        <f t="shared" si="896"/>
        <v>0</v>
      </c>
    </row>
    <row r="659" spans="1:384" ht="10.199999999999999" customHeight="1">
      <c r="A659" s="25"/>
      <c r="B659" s="337"/>
      <c r="C659" s="335"/>
      <c r="D659" s="15"/>
      <c r="E659" s="101"/>
      <c r="F659" s="101"/>
      <c r="G659" s="101"/>
      <c r="H659" s="323"/>
      <c r="I659" s="328">
        <f>Prenoms!$B$27</f>
        <v>0</v>
      </c>
      <c r="J659" s="329"/>
      <c r="K659" s="329"/>
      <c r="L659" s="329"/>
      <c r="M659" s="329"/>
      <c r="N659" s="78" t="str">
        <f>IF(NL659&lt;&gt;0,"",IF(Conges!X61=0,"",Conges!X61))</f>
        <v/>
      </c>
      <c r="O659" s="79"/>
      <c r="P659" s="80"/>
      <c r="Q659" s="80"/>
      <c r="R659" s="80"/>
      <c r="S659" s="80"/>
      <c r="T659" s="80"/>
      <c r="U659" s="80"/>
      <c r="V659" s="81"/>
      <c r="W659" s="79"/>
      <c r="X659" s="80"/>
      <c r="Y659" s="80"/>
      <c r="Z659" s="80"/>
      <c r="AA659" s="80"/>
      <c r="AB659" s="80"/>
      <c r="AC659" s="80"/>
      <c r="AD659" s="81"/>
      <c r="AE659" s="79"/>
      <c r="AF659" s="80"/>
      <c r="AG659" s="80"/>
      <c r="AH659" s="80"/>
      <c r="AI659" s="80"/>
      <c r="AJ659" s="81"/>
      <c r="AK659" s="79"/>
      <c r="AL659" s="80"/>
      <c r="AM659" s="80"/>
      <c r="AN659" s="80"/>
      <c r="AO659" s="80"/>
      <c r="AP659" s="80"/>
      <c r="AQ659" s="80"/>
      <c r="AR659" s="80"/>
      <c r="AS659" s="80"/>
      <c r="AT659" s="81"/>
      <c r="AU659" s="79"/>
      <c r="AV659" s="80"/>
      <c r="AW659" s="80"/>
      <c r="AX659" s="80"/>
      <c r="AY659" s="80"/>
      <c r="AZ659" s="80"/>
      <c r="BA659" s="80"/>
      <c r="BB659" s="81"/>
      <c r="BC659" s="82">
        <f>IF(NL659&lt;&gt;0,(IF(Conges!X$61=0,0,3)),0)</f>
        <v>0</v>
      </c>
      <c r="BD659" s="370"/>
      <c r="BE659" s="357">
        <f>IF(OR(Conges!X$61="A",Conges!X$61="V"),Prenoms!L$27,NL659)</f>
        <v>0</v>
      </c>
      <c r="BF659" s="358"/>
      <c r="BG659" s="264"/>
      <c r="BH659" s="265">
        <f t="shared" si="879"/>
        <v>0</v>
      </c>
      <c r="BI659" s="266" t="str">
        <f t="shared" si="880"/>
        <v/>
      </c>
      <c r="BJ659" s="278">
        <v>0</v>
      </c>
      <c r="BK659" s="279">
        <f t="shared" si="897"/>
        <v>0</v>
      </c>
      <c r="BL659" s="280">
        <f t="shared" si="917"/>
        <v>0</v>
      </c>
      <c r="BM659" s="280">
        <f t="shared" si="918"/>
        <v>0</v>
      </c>
      <c r="BN659" s="280">
        <f>SUM('Heures Pointage'!$YD$24:$YE$24)</f>
        <v>0</v>
      </c>
      <c r="BO659" s="280">
        <f>SUM('Heures et Indemnites'!$YD$24:$YE$24)</f>
        <v>0</v>
      </c>
      <c r="BP659" s="281">
        <f t="shared" si="919"/>
        <v>0</v>
      </c>
      <c r="BQ659" s="281">
        <f>'Heures Pointage'!$ZB$24</f>
        <v>0</v>
      </c>
      <c r="BR659" s="282">
        <f t="shared" ref="BR659" si="928">$BH$1079</f>
        <v>0</v>
      </c>
      <c r="BS659" s="142">
        <f>Prenoms!$C$27</f>
        <v>0</v>
      </c>
      <c r="BT659" s="170"/>
      <c r="BU659" s="211">
        <f>SUM('Heures et Indemnites'!$YD$24:$YE$24)</f>
        <v>0</v>
      </c>
      <c r="BV659" s="218">
        <f>SUM('Heures et Indemnites'!$YD$6:$YE$24)</f>
        <v>0</v>
      </c>
      <c r="BW659" s="211"/>
      <c r="BX659" s="218"/>
      <c r="MT659" s="369">
        <f t="shared" si="899"/>
        <v>0</v>
      </c>
      <c r="MU659" s="351">
        <f t="shared" si="916"/>
        <v>0</v>
      </c>
      <c r="MV659" s="351">
        <f t="shared" si="886"/>
        <v>0</v>
      </c>
      <c r="MW659" s="351"/>
      <c r="MX659" s="351">
        <f t="shared" si="887"/>
        <v>0</v>
      </c>
      <c r="MY659" s="351"/>
      <c r="MZ659" s="351">
        <f t="shared" si="888"/>
        <v>0</v>
      </c>
      <c r="NA659" s="351"/>
      <c r="NB659" s="351">
        <f t="shared" si="889"/>
        <v>0</v>
      </c>
      <c r="NC659" s="351"/>
      <c r="ND659" s="351">
        <f t="shared" si="890"/>
        <v>0</v>
      </c>
      <c r="NE659" s="351"/>
      <c r="NF659" s="351">
        <f t="shared" si="891"/>
        <v>0</v>
      </c>
      <c r="NG659" s="351"/>
      <c r="NH659" s="351">
        <f t="shared" si="892"/>
        <v>0</v>
      </c>
      <c r="NI659" s="351"/>
      <c r="NJ659" s="351">
        <f t="shared" si="893"/>
        <v>0</v>
      </c>
      <c r="NK659" s="351"/>
      <c r="NL659" s="351">
        <f t="shared" si="900"/>
        <v>0</v>
      </c>
      <c r="NM659" s="352"/>
      <c r="NN659" s="350"/>
      <c r="NR659" s="30">
        <f t="shared" si="894"/>
        <v>0</v>
      </c>
      <c r="NS659" s="30">
        <f t="shared" si="895"/>
        <v>0</v>
      </c>
      <c r="NT659" s="30">
        <f t="shared" si="896"/>
        <v>0</v>
      </c>
    </row>
    <row r="660" spans="1:384" ht="10.199999999999999" customHeight="1">
      <c r="A660" s="25"/>
      <c r="B660" s="337"/>
      <c r="C660" s="335"/>
      <c r="D660" s="15"/>
      <c r="E660" s="101"/>
      <c r="F660" s="101"/>
      <c r="G660" s="101"/>
      <c r="H660" s="323"/>
      <c r="I660" s="325">
        <f>Prenoms!$B$28</f>
        <v>0</v>
      </c>
      <c r="J660" s="326"/>
      <c r="K660" s="326"/>
      <c r="L660" s="326"/>
      <c r="M660" s="326"/>
      <c r="N660" s="65" t="str">
        <f>IF(NL660&lt;&gt;0,"",IF(Conges!X62=0,"",Conges!X62))</f>
        <v/>
      </c>
      <c r="O660" s="66"/>
      <c r="P660" s="67"/>
      <c r="Q660" s="67"/>
      <c r="R660" s="67"/>
      <c r="S660" s="67"/>
      <c r="T660" s="67"/>
      <c r="U660" s="67"/>
      <c r="V660" s="68"/>
      <c r="W660" s="66"/>
      <c r="X660" s="67"/>
      <c r="Y660" s="67"/>
      <c r="Z660" s="67"/>
      <c r="AA660" s="67"/>
      <c r="AB660" s="67"/>
      <c r="AC660" s="67"/>
      <c r="AD660" s="68"/>
      <c r="AE660" s="66"/>
      <c r="AF660" s="67"/>
      <c r="AG660" s="67"/>
      <c r="AH660" s="67"/>
      <c r="AI660" s="67"/>
      <c r="AJ660" s="68"/>
      <c r="AK660" s="66"/>
      <c r="AL660" s="67"/>
      <c r="AM660" s="67"/>
      <c r="AN660" s="67"/>
      <c r="AO660" s="67"/>
      <c r="AP660" s="67"/>
      <c r="AQ660" s="67"/>
      <c r="AR660" s="67"/>
      <c r="AS660" s="67"/>
      <c r="AT660" s="68"/>
      <c r="AU660" s="66"/>
      <c r="AV660" s="67"/>
      <c r="AW660" s="67"/>
      <c r="AX660" s="67"/>
      <c r="AY660" s="67"/>
      <c r="AZ660" s="67"/>
      <c r="BA660" s="67"/>
      <c r="BB660" s="68"/>
      <c r="BC660" s="69">
        <f>IF(NL660&lt;&gt;0,(IF(Conges!X$62=0,0,3)),0)</f>
        <v>0</v>
      </c>
      <c r="BD660" s="370"/>
      <c r="BE660" s="355">
        <f>IF(OR(Conges!X$62="A",Conges!X$62="V"),Prenoms!L$28,NL660)</f>
        <v>0</v>
      </c>
      <c r="BF660" s="356"/>
      <c r="BG660" s="267"/>
      <c r="BH660" s="268">
        <f t="shared" si="879"/>
        <v>0</v>
      </c>
      <c r="BI660" s="269" t="str">
        <f t="shared" si="880"/>
        <v/>
      </c>
      <c r="BJ660" s="283">
        <v>0</v>
      </c>
      <c r="BK660" s="284">
        <f t="shared" si="897"/>
        <v>0</v>
      </c>
      <c r="BL660" s="285">
        <f t="shared" si="917"/>
        <v>0</v>
      </c>
      <c r="BM660" s="285">
        <f t="shared" si="918"/>
        <v>0</v>
      </c>
      <c r="BN660" s="285">
        <f>SUM('Heures Pointage'!$ZD$24:$ZE$24)</f>
        <v>0</v>
      </c>
      <c r="BO660" s="285">
        <f>SUM('Heures et Indemnites'!$ZD$24:$ZE$24)</f>
        <v>0</v>
      </c>
      <c r="BP660" s="286">
        <f t="shared" si="919"/>
        <v>0</v>
      </c>
      <c r="BQ660" s="286">
        <f>'Heures Pointage'!$AAB$24</f>
        <v>0</v>
      </c>
      <c r="BR660" s="287">
        <f t="shared" ref="BR660" si="929">$BH$1080</f>
        <v>0</v>
      </c>
      <c r="BS660" s="143">
        <f>Prenoms!$C$28</f>
        <v>0</v>
      </c>
      <c r="BT660" s="146"/>
      <c r="BU660" s="210">
        <f>SUM('Heures et Indemnites'!$ZD$24:$ZE$24)</f>
        <v>0</v>
      </c>
      <c r="BV660" s="219">
        <f>SUM('Heures et Indemnites'!$ZD$6:$ZE$24)</f>
        <v>0</v>
      </c>
      <c r="BW660" s="210"/>
      <c r="BX660" s="219"/>
      <c r="MT660" s="371">
        <f t="shared" si="899"/>
        <v>0</v>
      </c>
      <c r="MU660" s="372">
        <f t="shared" si="916"/>
        <v>0</v>
      </c>
      <c r="MV660" s="372">
        <f t="shared" si="886"/>
        <v>0</v>
      </c>
      <c r="MW660" s="372"/>
      <c r="MX660" s="372">
        <f t="shared" si="887"/>
        <v>0</v>
      </c>
      <c r="MY660" s="372"/>
      <c r="MZ660" s="372">
        <f t="shared" si="888"/>
        <v>0</v>
      </c>
      <c r="NA660" s="372"/>
      <c r="NB660" s="372">
        <f t="shared" si="889"/>
        <v>0</v>
      </c>
      <c r="NC660" s="372"/>
      <c r="ND660" s="372">
        <f t="shared" si="890"/>
        <v>0</v>
      </c>
      <c r="NE660" s="372"/>
      <c r="NF660" s="372">
        <f t="shared" si="891"/>
        <v>0</v>
      </c>
      <c r="NG660" s="372"/>
      <c r="NH660" s="372">
        <f t="shared" si="892"/>
        <v>0</v>
      </c>
      <c r="NI660" s="372"/>
      <c r="NJ660" s="372">
        <f t="shared" si="893"/>
        <v>0</v>
      </c>
      <c r="NK660" s="372"/>
      <c r="NL660" s="372">
        <f t="shared" si="900"/>
        <v>0</v>
      </c>
      <c r="NM660" s="373"/>
      <c r="NN660" s="350"/>
      <c r="NR660" s="30">
        <f t="shared" si="894"/>
        <v>0</v>
      </c>
      <c r="NS660" s="30">
        <f t="shared" si="895"/>
        <v>0</v>
      </c>
      <c r="NT660" s="30">
        <f t="shared" si="896"/>
        <v>0</v>
      </c>
    </row>
    <row r="661" spans="1:384" ht="10.199999999999999" customHeight="1">
      <c r="A661" s="25"/>
      <c r="B661" s="337"/>
      <c r="C661" s="335"/>
      <c r="D661" s="15"/>
      <c r="E661" s="101"/>
      <c r="F661" s="101"/>
      <c r="G661" s="101"/>
      <c r="H661" s="323"/>
      <c r="I661" s="328">
        <f>Prenoms!$B$29</f>
        <v>0</v>
      </c>
      <c r="J661" s="329"/>
      <c r="K661" s="329"/>
      <c r="L661" s="329"/>
      <c r="M661" s="329"/>
      <c r="N661" s="78" t="str">
        <f>IF(NL661&lt;&gt;0,"",IF(Conges!X63=0,"",Conges!X63))</f>
        <v/>
      </c>
      <c r="O661" s="79"/>
      <c r="P661" s="80"/>
      <c r="Q661" s="80"/>
      <c r="R661" s="80"/>
      <c r="S661" s="80"/>
      <c r="T661" s="80"/>
      <c r="U661" s="80"/>
      <c r="V661" s="81"/>
      <c r="W661" s="79"/>
      <c r="X661" s="80"/>
      <c r="Y661" s="80"/>
      <c r="Z661" s="80"/>
      <c r="AA661" s="80"/>
      <c r="AB661" s="80"/>
      <c r="AC661" s="80"/>
      <c r="AD661" s="81"/>
      <c r="AE661" s="79"/>
      <c r="AF661" s="80"/>
      <c r="AG661" s="80"/>
      <c r="AH661" s="80"/>
      <c r="AI661" s="80"/>
      <c r="AJ661" s="81"/>
      <c r="AK661" s="79"/>
      <c r="AL661" s="80"/>
      <c r="AM661" s="80"/>
      <c r="AN661" s="80"/>
      <c r="AO661" s="80"/>
      <c r="AP661" s="80"/>
      <c r="AQ661" s="80"/>
      <c r="AR661" s="80"/>
      <c r="AS661" s="80"/>
      <c r="AT661" s="81"/>
      <c r="AU661" s="79"/>
      <c r="AV661" s="80"/>
      <c r="AW661" s="80"/>
      <c r="AX661" s="80"/>
      <c r="AY661" s="80"/>
      <c r="AZ661" s="80"/>
      <c r="BA661" s="80"/>
      <c r="BB661" s="81"/>
      <c r="BC661" s="82">
        <f>IF(NL661&lt;&gt;0,(IF(Conges!X$63=0,0,3)),0)</f>
        <v>0</v>
      </c>
      <c r="BD661" s="370"/>
      <c r="BE661" s="357">
        <f>IF(OR(Conges!X$63="A",Conges!X$63="V"),Prenoms!L$29,NL661)</f>
        <v>0</v>
      </c>
      <c r="BF661" s="358"/>
      <c r="BG661" s="264"/>
      <c r="BH661" s="265">
        <f t="shared" si="879"/>
        <v>0</v>
      </c>
      <c r="BI661" s="266" t="str">
        <f t="shared" si="880"/>
        <v/>
      </c>
      <c r="BJ661" s="278">
        <v>0</v>
      </c>
      <c r="BK661" s="279">
        <f t="shared" si="897"/>
        <v>0</v>
      </c>
      <c r="BL661" s="280">
        <f t="shared" si="917"/>
        <v>0</v>
      </c>
      <c r="BM661" s="280">
        <f t="shared" si="918"/>
        <v>0</v>
      </c>
      <c r="BN661" s="280">
        <f>SUM('Heures Pointage'!$AAD$24:$AAE$24)</f>
        <v>0</v>
      </c>
      <c r="BO661" s="280">
        <f>SUM('Heures et Indemnites'!$AAD$24:$AAE$24)</f>
        <v>0</v>
      </c>
      <c r="BP661" s="281">
        <f t="shared" si="919"/>
        <v>0</v>
      </c>
      <c r="BQ661" s="281">
        <f>'Heures Pointage'!$ABB$24</f>
        <v>0</v>
      </c>
      <c r="BR661" s="282">
        <f t="shared" ref="BR661" si="930">$BH$1081</f>
        <v>0</v>
      </c>
      <c r="BS661" s="142">
        <f>Prenoms!$C$29</f>
        <v>0</v>
      </c>
      <c r="BT661" s="170"/>
      <c r="BU661" s="211">
        <f>SUM('Heures et Indemnites'!$AAD$24:$AAE$24)</f>
        <v>0</v>
      </c>
      <c r="BV661" s="218">
        <f>SUM('Heures et Indemnites'!$AAD$6:$AAE$24)</f>
        <v>0</v>
      </c>
      <c r="BW661" s="211"/>
      <c r="BX661" s="218"/>
      <c r="MT661" s="369">
        <f t="shared" si="899"/>
        <v>0</v>
      </c>
      <c r="MU661" s="351">
        <f t="shared" si="916"/>
        <v>0</v>
      </c>
      <c r="MV661" s="351">
        <f t="shared" si="886"/>
        <v>0</v>
      </c>
      <c r="MW661" s="351"/>
      <c r="MX661" s="351">
        <f t="shared" si="887"/>
        <v>0</v>
      </c>
      <c r="MY661" s="351"/>
      <c r="MZ661" s="351">
        <f t="shared" si="888"/>
        <v>0</v>
      </c>
      <c r="NA661" s="351"/>
      <c r="NB661" s="351">
        <f t="shared" si="889"/>
        <v>0</v>
      </c>
      <c r="NC661" s="351"/>
      <c r="ND661" s="351">
        <f t="shared" si="890"/>
        <v>0</v>
      </c>
      <c r="NE661" s="351"/>
      <c r="NF661" s="351">
        <f t="shared" si="891"/>
        <v>0</v>
      </c>
      <c r="NG661" s="351"/>
      <c r="NH661" s="351">
        <f t="shared" si="892"/>
        <v>0</v>
      </c>
      <c r="NI661" s="351"/>
      <c r="NJ661" s="351">
        <f t="shared" si="893"/>
        <v>0</v>
      </c>
      <c r="NK661" s="351"/>
      <c r="NL661" s="351">
        <f t="shared" si="900"/>
        <v>0</v>
      </c>
      <c r="NM661" s="352"/>
      <c r="NN661" s="350"/>
      <c r="NR661" s="30">
        <f t="shared" si="894"/>
        <v>0</v>
      </c>
      <c r="NS661" s="30">
        <f t="shared" si="895"/>
        <v>0</v>
      </c>
      <c r="NT661" s="30">
        <f t="shared" si="896"/>
        <v>0</v>
      </c>
    </row>
    <row r="662" spans="1:384" ht="10.199999999999999" customHeight="1">
      <c r="A662" s="25"/>
      <c r="B662" s="337"/>
      <c r="C662" s="335"/>
      <c r="D662" s="15"/>
      <c r="E662" s="101"/>
      <c r="F662" s="101"/>
      <c r="G662" s="101"/>
      <c r="H662" s="323"/>
      <c r="I662" s="325">
        <f>Prenoms!$B$30</f>
        <v>0</v>
      </c>
      <c r="J662" s="326"/>
      <c r="K662" s="326"/>
      <c r="L662" s="326"/>
      <c r="M662" s="326"/>
      <c r="N662" s="65" t="str">
        <f>IF(NL662&lt;&gt;0,"",IF(Conges!X64=0,"",Conges!X64))</f>
        <v/>
      </c>
      <c r="O662" s="66"/>
      <c r="P662" s="67"/>
      <c r="Q662" s="67"/>
      <c r="R662" s="67"/>
      <c r="S662" s="67"/>
      <c r="T662" s="67"/>
      <c r="U662" s="67"/>
      <c r="V662" s="68"/>
      <c r="W662" s="66"/>
      <c r="X662" s="67"/>
      <c r="Y662" s="67"/>
      <c r="Z662" s="67"/>
      <c r="AA662" s="67"/>
      <c r="AB662" s="67"/>
      <c r="AC662" s="67"/>
      <c r="AD662" s="68"/>
      <c r="AE662" s="66"/>
      <c r="AF662" s="67"/>
      <c r="AG662" s="67"/>
      <c r="AH662" s="67"/>
      <c r="AI662" s="67"/>
      <c r="AJ662" s="68"/>
      <c r="AK662" s="66"/>
      <c r="AL662" s="67"/>
      <c r="AM662" s="67"/>
      <c r="AN662" s="67"/>
      <c r="AO662" s="67"/>
      <c r="AP662" s="67"/>
      <c r="AQ662" s="67"/>
      <c r="AR662" s="67"/>
      <c r="AS662" s="67"/>
      <c r="AT662" s="68"/>
      <c r="AU662" s="66"/>
      <c r="AV662" s="67"/>
      <c r="AW662" s="67"/>
      <c r="AX662" s="67"/>
      <c r="AY662" s="67"/>
      <c r="AZ662" s="67"/>
      <c r="BA662" s="67"/>
      <c r="BB662" s="68"/>
      <c r="BC662" s="69">
        <f>IF(NL662&lt;&gt;0,(IF(Conges!X$64=0,0,3)),0)</f>
        <v>0</v>
      </c>
      <c r="BD662" s="370"/>
      <c r="BE662" s="355">
        <f>IF(OR(Conges!X$64="A",Conges!X$64="V"),Prenoms!L$30,NL662)</f>
        <v>0</v>
      </c>
      <c r="BF662" s="356"/>
      <c r="BG662" s="267"/>
      <c r="BH662" s="268">
        <f t="shared" si="879"/>
        <v>0</v>
      </c>
      <c r="BI662" s="269" t="str">
        <f t="shared" si="880"/>
        <v/>
      </c>
      <c r="BJ662" s="283">
        <v>0</v>
      </c>
      <c r="BK662" s="284">
        <f t="shared" si="897"/>
        <v>0</v>
      </c>
      <c r="BL662" s="285">
        <f t="shared" si="917"/>
        <v>0</v>
      </c>
      <c r="BM662" s="285">
        <f t="shared" si="918"/>
        <v>0</v>
      </c>
      <c r="BN662" s="285">
        <f>SUM('Heures Pointage'!$ABD$24:$ABE$24)</f>
        <v>0</v>
      </c>
      <c r="BO662" s="285">
        <f>SUM('Heures et Indemnites'!$ABD$24:$ABE$24)</f>
        <v>0</v>
      </c>
      <c r="BP662" s="286">
        <f t="shared" si="919"/>
        <v>0</v>
      </c>
      <c r="BQ662" s="286">
        <f>'Heures Pointage'!$ACB$24</f>
        <v>0</v>
      </c>
      <c r="BR662" s="287">
        <f t="shared" ref="BR662" si="931">$BH$1082</f>
        <v>0</v>
      </c>
      <c r="BS662" s="143">
        <f>Prenoms!$C$30</f>
        <v>0</v>
      </c>
      <c r="BT662" s="146"/>
      <c r="BU662" s="210">
        <f>SUM('Heures et Indemnites'!$ABD$24:$ABE$24)</f>
        <v>0</v>
      </c>
      <c r="BV662" s="219">
        <f>SUM('Heures et Indemnites'!$ABD$6:$ABE$24)</f>
        <v>0</v>
      </c>
      <c r="BW662" s="210"/>
      <c r="BX662" s="219"/>
      <c r="MT662" s="371">
        <f t="shared" si="899"/>
        <v>0</v>
      </c>
      <c r="MU662" s="372">
        <f t="shared" si="916"/>
        <v>0</v>
      </c>
      <c r="MV662" s="372">
        <f t="shared" si="886"/>
        <v>0</v>
      </c>
      <c r="MW662" s="372"/>
      <c r="MX662" s="372">
        <f t="shared" si="887"/>
        <v>0</v>
      </c>
      <c r="MY662" s="372"/>
      <c r="MZ662" s="372">
        <f t="shared" si="888"/>
        <v>0</v>
      </c>
      <c r="NA662" s="372"/>
      <c r="NB662" s="372">
        <f t="shared" si="889"/>
        <v>0</v>
      </c>
      <c r="NC662" s="372"/>
      <c r="ND662" s="372">
        <f t="shared" si="890"/>
        <v>0</v>
      </c>
      <c r="NE662" s="372"/>
      <c r="NF662" s="372">
        <f t="shared" si="891"/>
        <v>0</v>
      </c>
      <c r="NG662" s="372"/>
      <c r="NH662" s="372">
        <f t="shared" si="892"/>
        <v>0</v>
      </c>
      <c r="NI662" s="372"/>
      <c r="NJ662" s="372">
        <f t="shared" si="893"/>
        <v>0</v>
      </c>
      <c r="NK662" s="372"/>
      <c r="NL662" s="372">
        <f t="shared" si="900"/>
        <v>0</v>
      </c>
      <c r="NM662" s="373"/>
      <c r="NN662" s="350"/>
      <c r="NR662" s="30">
        <f t="shared" si="894"/>
        <v>0</v>
      </c>
      <c r="NS662" s="30">
        <f t="shared" si="895"/>
        <v>0</v>
      </c>
      <c r="NT662" s="30">
        <f t="shared" si="896"/>
        <v>0</v>
      </c>
    </row>
    <row r="663" spans="1:384" ht="10.199999999999999" customHeight="1">
      <c r="A663" s="25"/>
      <c r="B663" s="337"/>
      <c r="C663" s="335"/>
      <c r="D663" s="15"/>
      <c r="E663" s="101"/>
      <c r="F663" s="101"/>
      <c r="G663" s="101"/>
      <c r="H663" s="323"/>
      <c r="I663" s="344">
        <f>Prenoms!$B$31</f>
        <v>0</v>
      </c>
      <c r="J663" s="345"/>
      <c r="K663" s="345"/>
      <c r="L663" s="345"/>
      <c r="M663" s="345"/>
      <c r="N663" s="83" t="str">
        <f>IF(NL663&lt;&gt;0,"",IF(Conges!X65=0,"",Conges!X65))</f>
        <v/>
      </c>
      <c r="O663" s="84"/>
      <c r="P663" s="85"/>
      <c r="Q663" s="85"/>
      <c r="R663" s="85"/>
      <c r="S663" s="85"/>
      <c r="T663" s="85"/>
      <c r="U663" s="85"/>
      <c r="V663" s="86"/>
      <c r="W663" s="84"/>
      <c r="X663" s="85"/>
      <c r="Y663" s="85"/>
      <c r="Z663" s="85"/>
      <c r="AA663" s="85"/>
      <c r="AB663" s="85"/>
      <c r="AC663" s="85"/>
      <c r="AD663" s="86"/>
      <c r="AE663" s="84"/>
      <c r="AF663" s="85"/>
      <c r="AG663" s="85"/>
      <c r="AH663" s="85"/>
      <c r="AI663" s="85"/>
      <c r="AJ663" s="86"/>
      <c r="AK663" s="84"/>
      <c r="AL663" s="85"/>
      <c r="AM663" s="85"/>
      <c r="AN663" s="85"/>
      <c r="AO663" s="85"/>
      <c r="AP663" s="85"/>
      <c r="AQ663" s="85"/>
      <c r="AR663" s="85"/>
      <c r="AS663" s="85"/>
      <c r="AT663" s="86"/>
      <c r="AU663" s="84"/>
      <c r="AV663" s="85"/>
      <c r="AW663" s="85"/>
      <c r="AX663" s="85"/>
      <c r="AY663" s="85"/>
      <c r="AZ663" s="85"/>
      <c r="BA663" s="85"/>
      <c r="BB663" s="86"/>
      <c r="BC663" s="87">
        <f>IF(NL663&lt;&gt;0,(IF(Conges!X$65=0,0,3)),0)</f>
        <v>0</v>
      </c>
      <c r="BD663" s="370"/>
      <c r="BE663" s="365">
        <f>IF(OR(Conges!X$65="A",Conges!X$65="V"),Prenoms!L$31,NL663)</f>
        <v>0</v>
      </c>
      <c r="BF663" s="366"/>
      <c r="BG663" s="270"/>
      <c r="BH663" s="271">
        <f t="shared" si="879"/>
        <v>0</v>
      </c>
      <c r="BI663" s="272" t="str">
        <f t="shared" si="880"/>
        <v/>
      </c>
      <c r="BJ663" s="288">
        <v>0</v>
      </c>
      <c r="BK663" s="289">
        <f t="shared" si="897"/>
        <v>0</v>
      </c>
      <c r="BL663" s="290">
        <f t="shared" si="917"/>
        <v>0</v>
      </c>
      <c r="BM663" s="290">
        <f t="shared" si="918"/>
        <v>0</v>
      </c>
      <c r="BN663" s="290">
        <f>SUM('Heures Pointage'!$ACD$24:$ACE$24)</f>
        <v>0</v>
      </c>
      <c r="BO663" s="290">
        <f>SUM('Heures et Indemnites'!$ACD$24:$ACE$24)</f>
        <v>0</v>
      </c>
      <c r="BP663" s="291">
        <f t="shared" si="919"/>
        <v>0</v>
      </c>
      <c r="BQ663" s="291">
        <f>'Heures Pointage'!$ADB$24</f>
        <v>0</v>
      </c>
      <c r="BR663" s="292">
        <f t="shared" ref="BR663" si="932">$BH$1083</f>
        <v>0</v>
      </c>
      <c r="BS663" s="144">
        <f>Prenoms!$C$31</f>
        <v>0</v>
      </c>
      <c r="BT663" s="170"/>
      <c r="BU663" s="214">
        <f>SUM('Heures et Indemnites'!$ACD$24:$ACE$24)</f>
        <v>0</v>
      </c>
      <c r="BV663" s="220">
        <f>SUM('Heures et Indemnites'!$ACD$6:$ACE$24)</f>
        <v>0</v>
      </c>
      <c r="BW663" s="214"/>
      <c r="BX663" s="220"/>
      <c r="MT663" s="375">
        <f t="shared" si="899"/>
        <v>0</v>
      </c>
      <c r="MU663" s="367">
        <f t="shared" si="916"/>
        <v>0</v>
      </c>
      <c r="MV663" s="367">
        <f t="shared" si="886"/>
        <v>0</v>
      </c>
      <c r="MW663" s="367"/>
      <c r="MX663" s="367">
        <f t="shared" si="887"/>
        <v>0</v>
      </c>
      <c r="MY663" s="367"/>
      <c r="MZ663" s="367">
        <f t="shared" si="888"/>
        <v>0</v>
      </c>
      <c r="NA663" s="367"/>
      <c r="NB663" s="367">
        <f t="shared" si="889"/>
        <v>0</v>
      </c>
      <c r="NC663" s="367"/>
      <c r="ND663" s="367">
        <f t="shared" si="890"/>
        <v>0</v>
      </c>
      <c r="NE663" s="367"/>
      <c r="NF663" s="367">
        <f t="shared" si="891"/>
        <v>0</v>
      </c>
      <c r="NG663" s="367"/>
      <c r="NH663" s="367">
        <f t="shared" si="892"/>
        <v>0</v>
      </c>
      <c r="NI663" s="367"/>
      <c r="NJ663" s="367">
        <f t="shared" si="893"/>
        <v>0</v>
      </c>
      <c r="NK663" s="367"/>
      <c r="NL663" s="367">
        <f t="shared" si="900"/>
        <v>0</v>
      </c>
      <c r="NM663" s="368"/>
      <c r="NN663" s="350"/>
      <c r="NR663" s="30">
        <f t="shared" si="894"/>
        <v>0</v>
      </c>
      <c r="NS663" s="30">
        <f t="shared" si="895"/>
        <v>0</v>
      </c>
      <c r="NT663" s="30">
        <f t="shared" si="896"/>
        <v>0</v>
      </c>
    </row>
    <row r="664" spans="1:384" s="14" customFormat="1" ht="10.199999999999999" customHeight="1">
      <c r="A664" s="110"/>
      <c r="B664" s="337"/>
      <c r="C664" s="335"/>
      <c r="D664" s="111"/>
      <c r="H664" s="112"/>
      <c r="I664" s="341" t="str">
        <f>I629</f>
        <v>CREPIERE</v>
      </c>
      <c r="J664" s="341"/>
      <c r="K664" s="341"/>
      <c r="L664" s="341"/>
      <c r="M664" s="341"/>
      <c r="N664" s="342"/>
      <c r="O664" s="136" t="str">
        <f>IF('Chiffres et fonctions'!$J$3=1,IF(COUNTIF(O634:O663,1)=0,IF(COUNTIF(O634:O663,4)=0,"","+"&amp;COUNTIF(O634:O663,4)),COUNTIF(O634:O663,1)&amp;IF(COUNTIF(O634:O663,4)=0,"","+"&amp;COUNTIF(O634:O663,4))),IF('Chiffres et fonctions'!$J$3=2,IF(30-(COUNTIF(O634:O663,""))-(COUNTIF(O634:O663,4))=0,"",30-(COUNTIF(O634:O663,""))-(COUNTIF(O634:O663,4))),""))</f>
        <v/>
      </c>
      <c r="P664" s="137" t="str">
        <f>IF('Chiffres et fonctions'!$J$3=1,IF(COUNTIF(P634:P663,1)=0,IF(COUNTIF(P634:P663,4)=0,"","+"&amp;COUNTIF(P634:P663,4)),COUNTIF(P634:P663,1)&amp;IF(COUNTIF(P634:P663,4)=0,"","+"&amp;COUNTIF(P634:P663,4))),IF('Chiffres et fonctions'!$J$3=2,IF(30-(COUNTIF(P634:P663,""))-(COUNTIF(P634:P663,4))=0,"",30-(COUNTIF(P634:P663,""))-(COUNTIF(P634:P663,4))),""))</f>
        <v/>
      </c>
      <c r="Q664" s="136" t="str">
        <f>IF('Chiffres et fonctions'!$J$3=1,IF(COUNTIF(Q634:Q663,1)=0,IF(COUNTIF(Q634:Q663,4)=0,"","+"&amp;COUNTIF(Q634:Q663,4)),COUNTIF(Q634:Q663,1)&amp;IF(COUNTIF(Q634:Q663,4)=0,"","+"&amp;COUNTIF(Q634:Q663,4))),IF('Chiffres et fonctions'!$J$3=2,IF(30-(COUNTIF(Q634:Q663,""))-(COUNTIF(Q634:Q663,4))=0,"",30-(COUNTIF(Q634:Q663,""))-(COUNTIF(Q634:Q663,4))),""))</f>
        <v/>
      </c>
      <c r="R664" s="137" t="str">
        <f>IF('Chiffres et fonctions'!$J$3=1,IF(COUNTIF(R634:R663,1)=0,IF(COUNTIF(R634:R663,4)=0,"","+"&amp;COUNTIF(R634:R663,4)),COUNTIF(R634:R663,1)&amp;IF(COUNTIF(R634:R663,4)=0,"","+"&amp;COUNTIF(R634:R663,4))),IF('Chiffres et fonctions'!$J$3=2,IF(30-(COUNTIF(R634:R663,""))-(COUNTIF(R634:R663,4))=0,"",30-(COUNTIF(R634:R663,""))-(COUNTIF(R634:R663,4))),""))</f>
        <v/>
      </c>
      <c r="S664" s="136" t="str">
        <f>IF('Chiffres et fonctions'!$J$3=1,IF(COUNTIF(S634:S663,1)=0,IF(COUNTIF(S634:S663,4)=0,"","+"&amp;COUNTIF(S634:S663,4)),COUNTIF(S634:S663,1)&amp;IF(COUNTIF(S634:S663,4)=0,"","+"&amp;COUNTIF(S634:S663,4))),IF('Chiffres et fonctions'!$J$3=2,IF(30-(COUNTIF(S634:S663,""))-(COUNTIF(S634:S663,4))=0,"",30-(COUNTIF(S634:S663,""))-(COUNTIF(S634:S663,4))),""))</f>
        <v/>
      </c>
      <c r="T664" s="137" t="str">
        <f>IF('Chiffres et fonctions'!$J$3=1,IF(COUNTIF(T634:T663,1)=0,IF(COUNTIF(T634:T663,4)=0,"","+"&amp;COUNTIF(T634:T663,4)),COUNTIF(T634:T663,1)&amp;IF(COUNTIF(T634:T663,4)=0,"","+"&amp;COUNTIF(T634:T663,4))),IF('Chiffres et fonctions'!$J$3=2,IF(30-(COUNTIF(T634:T663,""))-(COUNTIF(T634:T663,4))=0,"",30-(COUNTIF(T634:T663,""))-(COUNTIF(T634:T663,4))),""))</f>
        <v/>
      </c>
      <c r="U664" s="136" t="str">
        <f>IF('Chiffres et fonctions'!$J$3=1,IF(COUNTIF(U634:U663,1)=0,IF(COUNTIF(U634:U663,4)=0,"","+"&amp;COUNTIF(U634:U663,4)),COUNTIF(U634:U663,1)&amp;IF(COUNTIF(U634:U663,4)=0,"","+"&amp;COUNTIF(U634:U663,4))),IF('Chiffres et fonctions'!$J$3=2,IF(30-(COUNTIF(U634:U663,""))-(COUNTIF(U634:U663,4))=0,"",30-(COUNTIF(U634:U663,""))-(COUNTIF(U634:U663,4))),""))</f>
        <v/>
      </c>
      <c r="V664" s="137" t="str">
        <f>IF('Chiffres et fonctions'!$J$3=1,IF(COUNTIF(V634:V663,1)=0,IF(COUNTIF(V634:V663,4)=0,"","+"&amp;COUNTIF(V634:V663,4)),COUNTIF(V634:V663,1)&amp;IF(COUNTIF(V634:V663,4)=0,"","+"&amp;COUNTIF(V634:V663,4))),IF('Chiffres et fonctions'!$J$3=2,IF(30-(COUNTIF(V634:V663,""))-(COUNTIF(V634:V663,4))=0,"",30-(COUNTIF(V634:V663,""))-(COUNTIF(V634:V663,4))),""))</f>
        <v/>
      </c>
      <c r="W664" s="136" t="str">
        <f>IF('Chiffres et fonctions'!$J$3=1,IF(COUNTIF(W634:W663,1)=0,IF(COUNTIF(W634:W663,4)=0,"","+"&amp;COUNTIF(W634:W663,4)),COUNTIF(W634:W663,1)&amp;IF(COUNTIF(W634:W663,4)=0,"","+"&amp;COUNTIF(W634:W663,4))),IF('Chiffres et fonctions'!$J$3=2,IF(30-(COUNTIF(W634:W663,""))-(COUNTIF(W634:W663,4))=0,"",30-(COUNTIF(W634:W663,""))-(COUNTIF(W634:W663,4))),""))</f>
        <v/>
      </c>
      <c r="X664" s="137" t="str">
        <f>IF('Chiffres et fonctions'!$J$3=1,IF(COUNTIF(X634:X663,1)=0,IF(COUNTIF(X634:X663,4)=0,"","+"&amp;COUNTIF(X634:X663,4)),COUNTIF(X634:X663,1)&amp;IF(COUNTIF(X634:X663,4)=0,"","+"&amp;COUNTIF(X634:X663,4))),IF('Chiffres et fonctions'!$J$3=2,IF(30-(COUNTIF(X634:X663,""))-(COUNTIF(X634:X663,4))=0,"",30-(COUNTIF(X634:X663,""))-(COUNTIF(X634:X663,4))),""))</f>
        <v/>
      </c>
      <c r="Y664" s="136" t="str">
        <f>IF('Chiffres et fonctions'!$J$3=1,IF(COUNTIF(Y634:Y663,1)=0,IF(COUNTIF(Y634:Y663,4)=0,"","+"&amp;COUNTIF(Y634:Y663,4)),COUNTIF(Y634:Y663,1)&amp;IF(COUNTIF(Y634:Y663,4)=0,"","+"&amp;COUNTIF(Y634:Y663,4))),IF('Chiffres et fonctions'!$J$3=2,IF(30-(COUNTIF(Y634:Y663,""))-(COUNTIF(Y634:Y663,4))=0,"",30-(COUNTIF(Y634:Y663,""))-(COUNTIF(Y634:Y663,4))),""))</f>
        <v/>
      </c>
      <c r="Z664" s="137" t="str">
        <f>IF('Chiffres et fonctions'!$J$3=1,IF(COUNTIF(Z634:Z663,1)=0,IF(COUNTIF(Z634:Z663,4)=0,"","+"&amp;COUNTIF(Z634:Z663,4)),COUNTIF(Z634:Z663,1)&amp;IF(COUNTIF(Z634:Z663,4)=0,"","+"&amp;COUNTIF(Z634:Z663,4))),IF('Chiffres et fonctions'!$J$3=2,IF(30-(COUNTIF(Z634:Z663,""))-(COUNTIF(Z634:Z663,4))=0,"",30-(COUNTIF(Z634:Z663,""))-(COUNTIF(Z634:Z663,4))),""))</f>
        <v/>
      </c>
      <c r="AA664" s="136" t="str">
        <f>IF('Chiffres et fonctions'!$J$3=1,IF(COUNTIF(AA634:AA663,1)=0,IF(COUNTIF(AA634:AA663,4)=0,"","+"&amp;COUNTIF(AA634:AA663,4)),COUNTIF(AA634:AA663,1)&amp;IF(COUNTIF(AA634:AA663,4)=0,"","+"&amp;COUNTIF(AA634:AA663,4))),IF('Chiffres et fonctions'!$J$3=2,IF(30-(COUNTIF(AA634:AA663,""))-(COUNTIF(AA634:AA663,4))=0,"",30-(COUNTIF(AA634:AA663,""))-(COUNTIF(AA634:AA663,4))),""))</f>
        <v/>
      </c>
      <c r="AB664" s="137" t="str">
        <f>IF('Chiffres et fonctions'!$J$3=1,IF(COUNTIF(AB634:AB663,1)=0,IF(COUNTIF(AB634:AB663,4)=0,"","+"&amp;COUNTIF(AB634:AB663,4)),COUNTIF(AB634:AB663,1)&amp;IF(COUNTIF(AB634:AB663,4)=0,"","+"&amp;COUNTIF(AB634:AB663,4))),IF('Chiffres et fonctions'!$J$3=2,IF(30-(COUNTIF(AB634:AB663,""))-(COUNTIF(AB634:AB663,4))=0,"",30-(COUNTIF(AB634:AB663,""))-(COUNTIF(AB634:AB663,4))),""))</f>
        <v/>
      </c>
      <c r="AC664" s="136" t="str">
        <f>IF('Chiffres et fonctions'!$J$3=1,IF(COUNTIF(AC634:AC663,1)=0,IF(COUNTIF(AC634:AC663,4)=0,"","+"&amp;COUNTIF(AC634:AC663,4)),COUNTIF(AC634:AC663,1)&amp;IF(COUNTIF(AC634:AC663,4)=0,"","+"&amp;COUNTIF(AC634:AC663,4))),IF('Chiffres et fonctions'!$J$3=2,IF(30-(COUNTIF(AC634:AC663,""))-(COUNTIF(AC634:AC663,4))=0,"",30-(COUNTIF(AC634:AC663,""))-(COUNTIF(AC634:AC663,4))),""))</f>
        <v/>
      </c>
      <c r="AD664" s="137" t="str">
        <f>IF('Chiffres et fonctions'!$J$3=1,IF(COUNTIF(AD634:AD663,1)=0,IF(COUNTIF(AD634:AD663,4)=0,"","+"&amp;COUNTIF(AD634:AD663,4)),COUNTIF(AD634:AD663,1)&amp;IF(COUNTIF(AD634:AD663,4)=0,"","+"&amp;COUNTIF(AD634:AD663,4))),IF('Chiffres et fonctions'!$J$3=2,IF(30-(COUNTIF(AD634:AD663,""))-(COUNTIF(AD634:AD663,4))=0,"",30-(COUNTIF(AD634:AD663,""))-(COUNTIF(AD634:AD663,4))),""))</f>
        <v/>
      </c>
      <c r="AE664" s="136" t="str">
        <f>IF('Chiffres et fonctions'!$J$3=1,IF(COUNTIF(AE634:AE663,1)=0,IF(COUNTIF(AE634:AE663,4)=0,"","+"&amp;COUNTIF(AE634:AE663,4)),COUNTIF(AE634:AE663,1)&amp;IF(COUNTIF(AE634:AE663,4)=0,"","+"&amp;COUNTIF(AE634:AE663,4))),IF('Chiffres et fonctions'!$J$3=2,IF(30-(COUNTIF(AE634:AE663,""))-(COUNTIF(AE634:AE663,4))=0,"",30-(COUNTIF(AE634:AE663,""))-(COUNTIF(AE634:AE663,4))),""))</f>
        <v/>
      </c>
      <c r="AF664" s="137" t="str">
        <f>IF('Chiffres et fonctions'!$J$3=1,IF(COUNTIF(AF634:AF663,1)=0,IF(COUNTIF(AF634:AF663,4)=0,"","+"&amp;COUNTIF(AF634:AF663,4)),COUNTIF(AF634:AF663,1)&amp;IF(COUNTIF(AF634:AF663,4)=0,"","+"&amp;COUNTIF(AF634:AF663,4))),IF('Chiffres et fonctions'!$J$3=2,IF(30-(COUNTIF(AF634:AF663,""))-(COUNTIF(AF634:AF663,4))=0,"",30-(COUNTIF(AF634:AF663,""))-(COUNTIF(AF634:AF663,4))),""))</f>
        <v/>
      </c>
      <c r="AG664" s="136" t="str">
        <f>IF('Chiffres et fonctions'!$J$3=1,IF(COUNTIF(AG634:AG663,1)=0,IF(COUNTIF(AG634:AG663,4)=0,"","+"&amp;COUNTIF(AG634:AG663,4)),COUNTIF(AG634:AG663,1)&amp;IF(COUNTIF(AG634:AG663,4)=0,"","+"&amp;COUNTIF(AG634:AG663,4))),IF('Chiffres et fonctions'!$J$3=2,IF(30-(COUNTIF(AG634:AG663,""))-(COUNTIF(AG634:AG663,4))=0,"",30-(COUNTIF(AG634:AG663,""))-(COUNTIF(AG634:AG663,4))),""))</f>
        <v/>
      </c>
      <c r="AH664" s="137" t="str">
        <f>IF('Chiffres et fonctions'!$J$3=1,IF(COUNTIF(AH634:AH663,1)=0,IF(COUNTIF(AH634:AH663,4)=0,"","+"&amp;COUNTIF(AH634:AH663,4)),COUNTIF(AH634:AH663,1)&amp;IF(COUNTIF(AH634:AH663,4)=0,"","+"&amp;COUNTIF(AH634:AH663,4))),IF('Chiffres et fonctions'!$J$3=2,IF(30-(COUNTIF(AH634:AH663,""))-(COUNTIF(AH634:AH663,4))=0,"",30-(COUNTIF(AH634:AH663,""))-(COUNTIF(AH634:AH663,4))),""))</f>
        <v/>
      </c>
      <c r="AI664" s="136" t="str">
        <f>IF('Chiffres et fonctions'!$J$3=1,IF(COUNTIF(AI634:AI663,1)=0,IF(COUNTIF(AI634:AI663,4)=0,"","+"&amp;COUNTIF(AI634:AI663,4)),COUNTIF(AI634:AI663,1)&amp;IF(COUNTIF(AI634:AI663,4)=0,"","+"&amp;COUNTIF(AI634:AI663,4))),IF('Chiffres et fonctions'!$J$3=2,IF(30-(COUNTIF(AI634:AI663,""))-(COUNTIF(AI634:AI663,4))=0,"",30-(COUNTIF(AI634:AI663,""))-(COUNTIF(AI634:AI663,4))),""))</f>
        <v/>
      </c>
      <c r="AJ664" s="137" t="str">
        <f>IF('Chiffres et fonctions'!$J$3=1,IF(COUNTIF(AJ634:AJ663,1)=0,IF(COUNTIF(AJ634:AJ663,4)=0,"","+"&amp;COUNTIF(AJ634:AJ663,4)),COUNTIF(AJ634:AJ663,1)&amp;IF(COUNTIF(AJ634:AJ663,4)=0,"","+"&amp;COUNTIF(AJ634:AJ663,4))),IF('Chiffres et fonctions'!$J$3=2,IF(30-(COUNTIF(AJ634:AJ663,""))-(COUNTIF(AJ634:AJ663,4))=0,"",30-(COUNTIF(AJ634:AJ663,""))-(COUNTIF(AJ634:AJ663,4))),""))</f>
        <v/>
      </c>
      <c r="AK664" s="136" t="str">
        <f>IF('Chiffres et fonctions'!$J$3=1,IF(COUNTIF(AK634:AK663,1)=0,IF(COUNTIF(AK634:AK663,4)=0,"","+"&amp;COUNTIF(AK634:AK663,4)),COUNTIF(AK634:AK663,1)&amp;IF(COUNTIF(AK634:AK663,4)=0,"","+"&amp;COUNTIF(AK634:AK663,4))),IF('Chiffres et fonctions'!$J$3=2,IF(30-(COUNTIF(AK634:AK663,""))-(COUNTIF(AK634:AK663,4))=0,"",30-(COUNTIF(AK634:AK663,""))-(COUNTIF(AK634:AK663,4))),""))</f>
        <v/>
      </c>
      <c r="AL664" s="137" t="str">
        <f>IF('Chiffres et fonctions'!$J$3=1,IF(COUNTIF(AL634:AL663,1)=0,IF(COUNTIF(AL634:AL663,4)=0,"","+"&amp;COUNTIF(AL634:AL663,4)),COUNTIF(AL634:AL663,1)&amp;IF(COUNTIF(AL634:AL663,4)=0,"","+"&amp;COUNTIF(AL634:AL663,4))),IF('Chiffres et fonctions'!$J$3=2,IF(30-(COUNTIF(AL634:AL663,""))-(COUNTIF(AL634:AL663,4))=0,"",30-(COUNTIF(AL634:AL663,""))-(COUNTIF(AL634:AL663,4))),""))</f>
        <v/>
      </c>
      <c r="AM664" s="136" t="str">
        <f>IF('Chiffres et fonctions'!$J$3=1,IF(COUNTIF(AM634:AM663,1)=0,IF(COUNTIF(AM634:AM663,4)=0,"","+"&amp;COUNTIF(AM634:AM663,4)),COUNTIF(AM634:AM663,1)&amp;IF(COUNTIF(AM634:AM663,4)=0,"","+"&amp;COUNTIF(AM634:AM663,4))),IF('Chiffres et fonctions'!$J$3=2,IF(30-(COUNTIF(AM634:AM663,""))-(COUNTIF(AM634:AM663,4))=0,"",30-(COUNTIF(AM634:AM663,""))-(COUNTIF(AM634:AM663,4))),""))</f>
        <v/>
      </c>
      <c r="AN664" s="137" t="str">
        <f>IF('Chiffres et fonctions'!$J$3=1,IF(COUNTIF(AN634:AN663,1)=0,IF(COUNTIF(AN634:AN663,4)=0,"","+"&amp;COUNTIF(AN634:AN663,4)),COUNTIF(AN634:AN663,1)&amp;IF(COUNTIF(AN634:AN663,4)=0,"","+"&amp;COUNTIF(AN634:AN663,4))),IF('Chiffres et fonctions'!$J$3=2,IF(30-(COUNTIF(AN634:AN663,""))-(COUNTIF(AN634:AN663,4))=0,"",30-(COUNTIF(AN634:AN663,""))-(COUNTIF(AN634:AN663,4))),""))</f>
        <v/>
      </c>
      <c r="AO664" s="136" t="str">
        <f>IF('Chiffres et fonctions'!$J$3=1,IF(COUNTIF(AO634:AO663,1)=0,IF(COUNTIF(AO634:AO663,4)=0,"","+"&amp;COUNTIF(AO634:AO663,4)),COUNTIF(AO634:AO663,1)&amp;IF(COUNTIF(AO634:AO663,4)=0,"","+"&amp;COUNTIF(AO634:AO663,4))),IF('Chiffres et fonctions'!$J$3=2,IF(30-(COUNTIF(AO634:AO663,""))-(COUNTIF(AO634:AO663,4))=0,"",30-(COUNTIF(AO634:AO663,""))-(COUNTIF(AO634:AO663,4))),""))</f>
        <v/>
      </c>
      <c r="AP664" s="137" t="str">
        <f>IF('Chiffres et fonctions'!$J$3=1,IF(COUNTIF(AP634:AP663,1)=0,IF(COUNTIF(AP634:AP663,4)=0,"","+"&amp;COUNTIF(AP634:AP663,4)),COUNTIF(AP634:AP663,1)&amp;IF(COUNTIF(AP634:AP663,4)=0,"","+"&amp;COUNTIF(AP634:AP663,4))),IF('Chiffres et fonctions'!$J$3=2,IF(30-(COUNTIF(AP634:AP663,""))-(COUNTIF(AP634:AP663,4))=0,"",30-(COUNTIF(AP634:AP663,""))-(COUNTIF(AP634:AP663,4))),""))</f>
        <v/>
      </c>
      <c r="AQ664" s="136" t="str">
        <f>IF('Chiffres et fonctions'!$J$3=1,IF(COUNTIF(AQ634:AQ663,1)=0,IF(COUNTIF(AQ634:AQ663,4)=0,"","+"&amp;COUNTIF(AQ634:AQ663,4)),COUNTIF(AQ634:AQ663,1)&amp;IF(COUNTIF(AQ634:AQ663,4)=0,"","+"&amp;COUNTIF(AQ634:AQ663,4))),IF('Chiffres et fonctions'!$J$3=2,IF(30-(COUNTIF(AQ634:AQ663,""))-(COUNTIF(AQ634:AQ663,4))=0,"",30-(COUNTIF(AQ634:AQ663,""))-(COUNTIF(AQ634:AQ663,4))),""))</f>
        <v/>
      </c>
      <c r="AR664" s="137" t="str">
        <f>IF('Chiffres et fonctions'!$J$3=1,IF(COUNTIF(AR634:AR663,1)=0,IF(COUNTIF(AR634:AR663,4)=0,"","+"&amp;COUNTIF(AR634:AR663,4)),COUNTIF(AR634:AR663,1)&amp;IF(COUNTIF(AR634:AR663,4)=0,"","+"&amp;COUNTIF(AR634:AR663,4))),IF('Chiffres et fonctions'!$J$3=2,IF(30-(COUNTIF(AR634:AR663,""))-(COUNTIF(AR634:AR663,4))=0,"",30-(COUNTIF(AR634:AR663,""))-(COUNTIF(AR634:AR663,4))),""))</f>
        <v/>
      </c>
      <c r="AS664" s="136" t="str">
        <f>IF('Chiffres et fonctions'!$J$3=1,IF(COUNTIF(AS634:AS663,1)=0,IF(COUNTIF(AS634:AS663,4)=0,"","+"&amp;COUNTIF(AS634:AS663,4)),COUNTIF(AS634:AS663,1)&amp;IF(COUNTIF(AS634:AS663,4)=0,"","+"&amp;COUNTIF(AS634:AS663,4))),IF('Chiffres et fonctions'!$J$3=2,IF(30-(COUNTIF(AS634:AS663,""))-(COUNTIF(AS634:AS663,4))=0,"",30-(COUNTIF(AS634:AS663,""))-(COUNTIF(AS634:AS663,4))),""))</f>
        <v/>
      </c>
      <c r="AT664" s="137" t="str">
        <f>IF('Chiffres et fonctions'!$J$3=1,IF(COUNTIF(AT634:AT663,1)=0,IF(COUNTIF(AT634:AT663,4)=0,"","+"&amp;COUNTIF(AT634:AT663,4)),COUNTIF(AT634:AT663,1)&amp;IF(COUNTIF(AT634:AT663,4)=0,"","+"&amp;COUNTIF(AT634:AT663,4))),IF('Chiffres et fonctions'!$J$3=2,IF(30-(COUNTIF(AT634:AT663,""))-(COUNTIF(AT634:AT663,4))=0,"",30-(COUNTIF(AT634:AT663,""))-(COUNTIF(AT634:AT663,4))),""))</f>
        <v/>
      </c>
      <c r="AU664" s="136" t="str">
        <f>IF('Chiffres et fonctions'!$J$3=1,IF(COUNTIF(AU634:AU663,1)=0,IF(COUNTIF(AU634:AU663,4)=0,"","+"&amp;COUNTIF(AU634:AU663,4)),COUNTIF(AU634:AU663,1)&amp;IF(COUNTIF(AU634:AU663,4)=0,"","+"&amp;COUNTIF(AU634:AU663,4))),IF('Chiffres et fonctions'!$J$3=2,IF(30-(COUNTIF(AU634:AU663,""))-(COUNTIF(AU634:AU663,4))=0,"",30-(COUNTIF(AU634:AU663,""))-(COUNTIF(AU634:AU663,4))),""))</f>
        <v/>
      </c>
      <c r="AV664" s="137" t="str">
        <f>IF('Chiffres et fonctions'!$J$3=1,IF(COUNTIF(AV634:AV663,1)=0,IF(COUNTIF(AV634:AV663,4)=0,"","+"&amp;COUNTIF(AV634:AV663,4)),COUNTIF(AV634:AV663,1)&amp;IF(COUNTIF(AV634:AV663,4)=0,"","+"&amp;COUNTIF(AV634:AV663,4))),IF('Chiffres et fonctions'!$J$3=2,IF(30-(COUNTIF(AV634:AV663,""))-(COUNTIF(AV634:AV663,4))=0,"",30-(COUNTIF(AV634:AV663,""))-(COUNTIF(AV634:AV663,4))),""))</f>
        <v/>
      </c>
      <c r="AW664" s="136" t="str">
        <f>IF('Chiffres et fonctions'!$J$3=1,IF(COUNTIF(AW634:AW663,1)=0,IF(COUNTIF(AW634:AW663,4)=0,"","+"&amp;COUNTIF(AW634:AW663,4)),COUNTIF(AW634:AW663,1)&amp;IF(COUNTIF(AW634:AW663,4)=0,"","+"&amp;COUNTIF(AW634:AW663,4))),IF('Chiffres et fonctions'!$J$3=2,IF(30-(COUNTIF(AW634:AW663,""))-(COUNTIF(AW634:AW663,4))=0,"",30-(COUNTIF(AW634:AW663,""))-(COUNTIF(AW634:AW663,4))),""))</f>
        <v/>
      </c>
      <c r="AX664" s="137" t="str">
        <f>IF('Chiffres et fonctions'!$J$3=1,IF(COUNTIF(AX634:AX663,1)=0,IF(COUNTIF(AX634:AX663,4)=0,"","+"&amp;COUNTIF(AX634:AX663,4)),COUNTIF(AX634:AX663,1)&amp;IF(COUNTIF(AX634:AX663,4)=0,"","+"&amp;COUNTIF(AX634:AX663,4))),IF('Chiffres et fonctions'!$J$3=2,IF(30-(COUNTIF(AX634:AX663,""))-(COUNTIF(AX634:AX663,4))=0,"",30-(COUNTIF(AX634:AX663,""))-(COUNTIF(AX634:AX663,4))),""))</f>
        <v/>
      </c>
      <c r="AY664" s="136" t="str">
        <f>IF('Chiffres et fonctions'!$J$3=1,IF(COUNTIF(AY634:AY663,1)=0,IF(COUNTIF(AY634:AY663,4)=0,"","+"&amp;COUNTIF(AY634:AY663,4)),COUNTIF(AY634:AY663,1)&amp;IF(COUNTIF(AY634:AY663,4)=0,"","+"&amp;COUNTIF(AY634:AY663,4))),IF('Chiffres et fonctions'!$J$3=2,IF(30-(COUNTIF(AY634:AY663,""))-(COUNTIF(AY634:AY663,4))=0,"",30-(COUNTIF(AY634:AY663,""))-(COUNTIF(AY634:AY663,4))),""))</f>
        <v/>
      </c>
      <c r="AZ664" s="137" t="str">
        <f>IF('Chiffres et fonctions'!$J$3=1,IF(COUNTIF(AZ634:AZ663,1)=0,IF(COUNTIF(AZ634:AZ663,4)=0,"","+"&amp;COUNTIF(AZ634:AZ663,4)),COUNTIF(AZ634:AZ663,1)&amp;IF(COUNTIF(AZ634:AZ663,4)=0,"","+"&amp;COUNTIF(AZ634:AZ663,4))),IF('Chiffres et fonctions'!$J$3=2,IF(30-(COUNTIF(AZ634:AZ663,""))-(COUNTIF(AZ634:AZ663,4))=0,"",30-(COUNTIF(AZ634:AZ663,""))-(COUNTIF(AZ634:AZ663,4))),""))</f>
        <v/>
      </c>
      <c r="BA664" s="136" t="str">
        <f>IF('Chiffres et fonctions'!$J$3=1,IF(COUNTIF(BA634:BA663,1)=0,IF(COUNTIF(BA634:BA663,4)=0,"","+"&amp;COUNTIF(BA634:BA663,4)),COUNTIF(BA634:BA663,1)&amp;IF(COUNTIF(BA634:BA663,4)=0,"","+"&amp;COUNTIF(BA634:BA663,4))),IF('Chiffres et fonctions'!$J$3=2,IF(30-(COUNTIF(BA634:BA663,""))-(COUNTIF(BA634:BA663,4))=0,"",30-(COUNTIF(BA634:BA663,""))-(COUNTIF(BA634:BA663,4))),""))</f>
        <v/>
      </c>
      <c r="BB664" s="137" t="str">
        <f>IF('Chiffres et fonctions'!$J$3=1,IF(COUNTIF(BB634:BB663,1)=0,IF(COUNTIF(BB634:BB663,4)=0,"","+"&amp;COUNTIF(BB634:BB663,4)),COUNTIF(BB634:BB663,1)&amp;IF(COUNTIF(BB634:BB663,4)=0,"","+"&amp;COUNTIF(BB634:BB663,4))),IF('Chiffres et fonctions'!$J$3=2,IF(30-(COUNTIF(BB634:BB663,""))-(COUNTIF(BB634:BB663,4))=0,"",30-(COUNTIF(BB634:BB663,""))-(COUNTIF(BB634:BB663,4))),""))</f>
        <v/>
      </c>
      <c r="BC664" s="113">
        <f>SUM(BC634:BC663)</f>
        <v>0</v>
      </c>
      <c r="BD664" s="370"/>
      <c r="BE664" s="145"/>
      <c r="BF664" s="146"/>
      <c r="BG664" s="147"/>
      <c r="BH664" s="146">
        <v>0.91849999999999998</v>
      </c>
      <c r="BI664" s="146"/>
      <c r="BJ664" s="146"/>
      <c r="BK664" s="224"/>
      <c r="BL664" s="171"/>
      <c r="BM664" s="171"/>
      <c r="BN664" s="171"/>
      <c r="BO664" s="171"/>
      <c r="BP664" s="171"/>
      <c r="BQ664" s="171"/>
      <c r="BR664" s="114"/>
      <c r="BS664" s="114"/>
      <c r="BT664" s="171"/>
      <c r="BU664" s="225"/>
      <c r="BV664" s="221"/>
      <c r="BW664" s="225"/>
      <c r="BX664" s="221"/>
      <c r="BY664" s="115"/>
      <c r="BZ664" s="115"/>
      <c r="CA664" s="115"/>
      <c r="CB664" s="115"/>
      <c r="CC664" s="115"/>
      <c r="CD664" s="115"/>
      <c r="CE664" s="115"/>
      <c r="CF664" s="115"/>
      <c r="CG664" s="115"/>
      <c r="CH664" s="115"/>
      <c r="CI664" s="115"/>
      <c r="CJ664" s="115"/>
      <c r="CK664" s="115"/>
      <c r="CL664" s="115"/>
      <c r="CM664" s="115"/>
      <c r="CN664" s="115"/>
      <c r="CO664" s="115"/>
      <c r="CP664" s="115"/>
      <c r="CQ664" s="115"/>
      <c r="CR664" s="115"/>
      <c r="CS664" s="115"/>
      <c r="CT664" s="115"/>
      <c r="CU664" s="115"/>
      <c r="CV664" s="115"/>
      <c r="CW664" s="115"/>
      <c r="CX664" s="115"/>
      <c r="CY664" s="115"/>
      <c r="CZ664" s="115"/>
      <c r="DA664" s="115"/>
      <c r="DB664" s="115"/>
      <c r="DC664" s="115"/>
      <c r="DD664" s="115"/>
      <c r="DE664" s="115"/>
      <c r="DF664" s="115"/>
      <c r="DG664" s="115"/>
      <c r="DH664" s="115"/>
      <c r="DI664" s="115"/>
      <c r="DJ664" s="115"/>
      <c r="DK664" s="115"/>
      <c r="DL664" s="115"/>
      <c r="DM664" s="115"/>
      <c r="DN664" s="115"/>
      <c r="DO664" s="115"/>
      <c r="DP664" s="115"/>
      <c r="DQ664" s="115"/>
      <c r="DR664" s="115"/>
      <c r="DS664" s="115"/>
      <c r="DT664" s="115"/>
      <c r="DU664" s="115"/>
      <c r="DV664" s="115"/>
      <c r="DW664" s="115"/>
      <c r="DX664" s="115"/>
      <c r="DY664" s="115"/>
      <c r="DZ664" s="115"/>
      <c r="EA664" s="115"/>
      <c r="EB664" s="115"/>
      <c r="EC664" s="115"/>
      <c r="ED664" s="115"/>
      <c r="EE664" s="115"/>
      <c r="EF664" s="115"/>
      <c r="EG664" s="115"/>
      <c r="EH664" s="115"/>
      <c r="EI664" s="115"/>
      <c r="EJ664" s="115"/>
      <c r="EK664" s="115"/>
      <c r="EL664" s="115"/>
      <c r="EM664" s="115"/>
      <c r="EN664" s="115"/>
      <c r="EO664" s="115"/>
      <c r="EP664" s="115"/>
      <c r="EQ664" s="115"/>
      <c r="ER664" s="115"/>
      <c r="ES664" s="115"/>
      <c r="ET664" s="115"/>
      <c r="EU664" s="115"/>
      <c r="EV664" s="115"/>
      <c r="EW664" s="115"/>
      <c r="EX664" s="115"/>
      <c r="EY664" s="115"/>
      <c r="EZ664" s="115"/>
      <c r="FA664" s="115"/>
      <c r="FB664" s="115"/>
      <c r="FC664" s="115"/>
      <c r="FD664" s="115"/>
      <c r="FE664" s="115"/>
      <c r="FF664" s="115"/>
      <c r="FG664" s="115"/>
      <c r="FH664" s="115"/>
      <c r="FI664" s="115"/>
      <c r="FJ664" s="115"/>
      <c r="FK664" s="115"/>
      <c r="FL664" s="115"/>
      <c r="FM664" s="115"/>
      <c r="FN664" s="115"/>
      <c r="FO664" s="115"/>
      <c r="FP664" s="115"/>
      <c r="FQ664" s="115"/>
      <c r="FR664" s="115"/>
      <c r="FS664" s="115"/>
      <c r="FT664" s="115"/>
      <c r="FU664" s="115"/>
      <c r="FV664" s="115"/>
      <c r="FW664" s="115"/>
      <c r="FX664" s="115"/>
      <c r="FY664" s="115"/>
      <c r="FZ664" s="115"/>
      <c r="GA664" s="115"/>
      <c r="GB664" s="115"/>
      <c r="GC664" s="115"/>
      <c r="GD664" s="115"/>
      <c r="GE664" s="115"/>
      <c r="GF664" s="115"/>
      <c r="GG664" s="115"/>
      <c r="GH664" s="115"/>
      <c r="GI664" s="115"/>
      <c r="GJ664" s="115"/>
      <c r="GK664" s="115"/>
      <c r="GL664" s="115"/>
      <c r="GM664" s="115"/>
      <c r="GN664" s="115"/>
      <c r="GO664" s="115"/>
      <c r="GP664" s="115"/>
      <c r="GQ664" s="115"/>
      <c r="GR664" s="115"/>
      <c r="GS664" s="115"/>
      <c r="GT664" s="115"/>
      <c r="GU664" s="115"/>
      <c r="GV664" s="115"/>
      <c r="GW664" s="115"/>
      <c r="GX664" s="115"/>
      <c r="GY664" s="115"/>
      <c r="GZ664" s="115"/>
      <c r="HA664" s="115"/>
      <c r="HB664" s="115"/>
      <c r="HC664" s="115"/>
      <c r="HD664" s="115"/>
      <c r="HE664" s="115"/>
      <c r="HF664" s="115"/>
      <c r="HG664" s="115"/>
      <c r="HH664" s="115"/>
      <c r="HI664" s="115"/>
      <c r="HJ664" s="115"/>
      <c r="HK664" s="115"/>
      <c r="HL664" s="115"/>
      <c r="HM664" s="115"/>
      <c r="HN664" s="115"/>
      <c r="HO664" s="115"/>
      <c r="HP664" s="115"/>
      <c r="HQ664" s="115"/>
      <c r="HR664" s="115"/>
      <c r="HS664" s="115"/>
      <c r="HT664" s="115"/>
      <c r="HU664" s="115"/>
      <c r="HV664" s="115"/>
      <c r="HW664" s="115"/>
      <c r="HX664" s="115"/>
      <c r="HY664" s="115"/>
      <c r="HZ664" s="115"/>
      <c r="IA664" s="115"/>
      <c r="IB664" s="115"/>
      <c r="IC664" s="115"/>
      <c r="ID664" s="115"/>
      <c r="IE664" s="115"/>
      <c r="IF664" s="115"/>
      <c r="IG664" s="115"/>
      <c r="IH664" s="115"/>
      <c r="II664" s="115"/>
      <c r="IJ664" s="115"/>
      <c r="IK664" s="115"/>
      <c r="IL664" s="115"/>
      <c r="IM664" s="115"/>
      <c r="IN664" s="115"/>
      <c r="IO664" s="115"/>
      <c r="IP664" s="115"/>
      <c r="IQ664" s="115"/>
      <c r="IR664" s="115"/>
      <c r="IS664" s="115"/>
      <c r="IT664" s="115"/>
      <c r="IU664" s="115"/>
      <c r="IV664" s="115"/>
      <c r="IW664" s="115"/>
      <c r="IX664" s="115"/>
      <c r="IY664" s="115"/>
      <c r="IZ664" s="115"/>
      <c r="JA664" s="115"/>
      <c r="JB664" s="115"/>
      <c r="JC664" s="115"/>
      <c r="JD664" s="115"/>
      <c r="JE664" s="115"/>
      <c r="JF664" s="115"/>
      <c r="JG664" s="115"/>
      <c r="JH664" s="115"/>
      <c r="JI664" s="115"/>
      <c r="JJ664" s="115"/>
      <c r="JK664" s="115"/>
      <c r="JL664" s="115"/>
      <c r="JM664" s="115"/>
      <c r="JN664" s="115"/>
      <c r="JO664" s="115"/>
      <c r="JP664" s="115"/>
      <c r="JQ664" s="115"/>
      <c r="JR664" s="115"/>
      <c r="JS664" s="115"/>
      <c r="JT664" s="115"/>
      <c r="JU664" s="115"/>
      <c r="JV664" s="115"/>
      <c r="JW664" s="115"/>
      <c r="JX664" s="115"/>
      <c r="JY664" s="115"/>
      <c r="JZ664" s="115"/>
      <c r="KA664" s="115"/>
      <c r="KB664" s="115"/>
      <c r="KC664" s="115"/>
      <c r="KD664" s="115"/>
      <c r="KE664" s="115"/>
      <c r="KF664" s="115"/>
      <c r="KG664" s="115"/>
      <c r="KH664" s="115"/>
      <c r="KI664" s="115"/>
      <c r="KJ664" s="115"/>
      <c r="KK664" s="115"/>
      <c r="KL664" s="115"/>
      <c r="KM664" s="115"/>
      <c r="KN664" s="115"/>
      <c r="KO664" s="115"/>
      <c r="KP664" s="115"/>
      <c r="KQ664" s="115"/>
      <c r="KR664" s="115"/>
      <c r="KS664" s="115"/>
      <c r="KT664" s="115"/>
      <c r="KU664" s="115"/>
      <c r="KV664" s="115"/>
      <c r="KW664" s="115"/>
      <c r="KX664" s="115"/>
      <c r="KY664" s="115"/>
      <c r="KZ664" s="115"/>
      <c r="LA664" s="115"/>
      <c r="LB664" s="115"/>
      <c r="LC664" s="115"/>
      <c r="LD664" s="115"/>
      <c r="LE664" s="115"/>
      <c r="LF664" s="115"/>
      <c r="LG664" s="115"/>
      <c r="LH664" s="115"/>
      <c r="LI664" s="115"/>
      <c r="LJ664" s="115"/>
      <c r="LK664" s="115"/>
      <c r="LL664" s="115"/>
      <c r="LM664" s="115"/>
      <c r="LN664" s="115"/>
      <c r="LO664" s="115"/>
      <c r="LP664" s="115"/>
      <c r="LQ664" s="115"/>
      <c r="LR664" s="115"/>
      <c r="LS664" s="115"/>
      <c r="LT664" s="115"/>
      <c r="LU664" s="115"/>
      <c r="LV664" s="115"/>
      <c r="LW664" s="115"/>
      <c r="LX664" s="115"/>
      <c r="LY664" s="115"/>
      <c r="LZ664" s="115"/>
      <c r="MA664" s="115"/>
      <c r="MB664" s="115"/>
      <c r="MC664" s="115"/>
      <c r="MD664" s="115"/>
      <c r="ME664" s="115"/>
      <c r="MF664" s="115"/>
      <c r="MG664" s="115"/>
      <c r="MH664" s="115"/>
      <c r="MI664" s="115"/>
      <c r="MJ664" s="115"/>
      <c r="MK664" s="115"/>
      <c r="ML664" s="115"/>
      <c r="MM664" s="115"/>
      <c r="MN664" s="115"/>
      <c r="MO664" s="115"/>
      <c r="MP664" s="115"/>
      <c r="MQ664" s="115"/>
      <c r="MS664" s="224"/>
      <c r="MT664" s="116"/>
      <c r="MU664" s="117"/>
      <c r="MV664" s="117"/>
      <c r="MW664" s="117"/>
      <c r="MX664" s="117"/>
      <c r="MY664" s="117"/>
      <c r="MZ664" s="117"/>
      <c r="NA664" s="117"/>
      <c r="NB664" s="117"/>
      <c r="NC664" s="117"/>
      <c r="ND664" s="117"/>
      <c r="NE664" s="117"/>
      <c r="NF664" s="117"/>
      <c r="NG664" s="117"/>
      <c r="NH664" s="117"/>
      <c r="NI664" s="117"/>
      <c r="NJ664" s="117"/>
      <c r="NK664" s="117"/>
      <c r="NL664" s="117"/>
      <c r="NM664" s="118"/>
      <c r="NN664" s="350"/>
    </row>
    <row r="665" spans="1:384" s="14" customFormat="1" ht="10.199999999999999" customHeight="1" thickBot="1">
      <c r="A665" s="110"/>
      <c r="B665" s="337"/>
      <c r="C665" s="336"/>
      <c r="D665" s="119"/>
      <c r="E665" s="140"/>
      <c r="F665" s="140"/>
      <c r="G665" s="140"/>
      <c r="H665" s="120"/>
      <c r="I665" s="339" t="str">
        <f>I630</f>
        <v>BRASSERIE</v>
      </c>
      <c r="J665" s="339"/>
      <c r="K665" s="339"/>
      <c r="L665" s="339"/>
      <c r="M665" s="339"/>
      <c r="N665" s="340"/>
      <c r="O665" s="138" t="str">
        <f>IF('Chiffres et fonctions'!$J$3=1,IF(COUNTIF(O634:O663,2)=0,"",COUNTIF(O634:O663,2)),IF('Chiffres et fonctions'!$J$3=2,IF(COUNTIF(O634:O663,4)=0,"","+ "&amp;(COUNTIF(O634:O663,4))),""))</f>
        <v/>
      </c>
      <c r="P665" s="139" t="str">
        <f>IF('Chiffres et fonctions'!$J$3=1,IF(COUNTIF(P634:P663,2)=0,"",COUNTIF(P634:P663,2)),IF('Chiffres et fonctions'!$J$3=2,IF(COUNTIF(P634:P663,4)=0,"","+ "&amp;(COUNTIF(P634:P663,4))),""))</f>
        <v/>
      </c>
      <c r="Q665" s="138" t="str">
        <f>IF('Chiffres et fonctions'!$J$3=1,IF(COUNTIF(Q634:Q663,2)=0,"",COUNTIF(Q634:Q663,2)),IF('Chiffres et fonctions'!$J$3=2,IF(COUNTIF(Q634:Q663,4)=0,"","+ "&amp;(COUNTIF(Q634:Q663,4))),""))</f>
        <v/>
      </c>
      <c r="R665" s="139" t="str">
        <f>IF('Chiffres et fonctions'!$J$3=1,IF(COUNTIF(R634:R663,2)=0,"",COUNTIF(R634:R663,2)),IF('Chiffres et fonctions'!$J$3=2,IF(COUNTIF(R634:R663,4)=0,"","+ "&amp;(COUNTIF(R634:R663,4))),""))</f>
        <v/>
      </c>
      <c r="S665" s="138" t="str">
        <f>IF('Chiffres et fonctions'!$J$3=1,IF(COUNTIF(S634:S663,2)=0,"",COUNTIF(S634:S663,2)),IF('Chiffres et fonctions'!$J$3=2,IF(COUNTIF(S634:S663,4)=0,"","+ "&amp;(COUNTIF(S634:S663,4))),""))</f>
        <v/>
      </c>
      <c r="T665" s="139" t="str">
        <f>IF('Chiffres et fonctions'!$J$3=1,IF(COUNTIF(T634:T663,2)=0,"",COUNTIF(T634:T663,2)),IF('Chiffres et fonctions'!$J$3=2,IF(COUNTIF(T634:T663,4)=0,"","+ "&amp;(COUNTIF(T634:T663,4))),""))</f>
        <v/>
      </c>
      <c r="U665" s="138" t="str">
        <f>IF('Chiffres et fonctions'!$J$3=1,IF(COUNTIF(U634:U663,2)=0,"",COUNTIF(U634:U663,2)),IF('Chiffres et fonctions'!$J$3=2,IF(COUNTIF(U634:U663,4)=0,"","+ "&amp;(COUNTIF(U634:U663,4))),""))</f>
        <v/>
      </c>
      <c r="V665" s="139" t="str">
        <f>IF('Chiffres et fonctions'!$J$3=1,IF(COUNTIF(V634:V663,2)=0,"",COUNTIF(V634:V663,2)),IF('Chiffres et fonctions'!$J$3=2,IF(COUNTIF(V634:V663,4)=0,"","+ "&amp;(COUNTIF(V634:V663,4))),""))</f>
        <v/>
      </c>
      <c r="W665" s="138" t="str">
        <f>IF('Chiffres et fonctions'!$J$3=1,IF(COUNTIF(W634:W663,2)=0,"",COUNTIF(W634:W663,2)),IF('Chiffres et fonctions'!$J$3=2,IF(COUNTIF(W634:W663,4)=0,"","+ "&amp;(COUNTIF(W634:W663,4))),""))</f>
        <v/>
      </c>
      <c r="X665" s="139" t="str">
        <f>IF('Chiffres et fonctions'!$J$3=1,IF(COUNTIF(X634:X663,2)=0,"",COUNTIF(X634:X663,2)),IF('Chiffres et fonctions'!$J$3=2,IF(COUNTIF(X634:X663,4)=0,"","+ "&amp;(COUNTIF(X634:X663,4))),""))</f>
        <v/>
      </c>
      <c r="Y665" s="138" t="str">
        <f>IF('Chiffres et fonctions'!$J$3=1,IF(COUNTIF(Y634:Y663,2)=0,"",COUNTIF(Y634:Y663,2)),IF('Chiffres et fonctions'!$J$3=2,IF(COUNTIF(Y634:Y663,4)=0,"","+ "&amp;(COUNTIF(Y634:Y663,4))),""))</f>
        <v/>
      </c>
      <c r="Z665" s="139" t="str">
        <f>IF('Chiffres et fonctions'!$J$3=1,IF(COUNTIF(Z634:Z663,2)=0,"",COUNTIF(Z634:Z663,2)),IF('Chiffres et fonctions'!$J$3=2,IF(COUNTIF(Z634:Z663,4)=0,"","+ "&amp;(COUNTIF(Z634:Z663,4))),""))</f>
        <v/>
      </c>
      <c r="AA665" s="138" t="str">
        <f>IF('Chiffres et fonctions'!$J$3=1,IF(COUNTIF(AA634:AA663,2)=0,"",COUNTIF(AA634:AA663,2)),IF('Chiffres et fonctions'!$J$3=2,IF(COUNTIF(AA634:AA663,4)=0,"","+ "&amp;(COUNTIF(AA634:AA663,4))),""))</f>
        <v/>
      </c>
      <c r="AB665" s="139" t="str">
        <f>IF('Chiffres et fonctions'!$J$3=1,IF(COUNTIF(AB634:AB663,2)=0,"",COUNTIF(AB634:AB663,2)),IF('Chiffres et fonctions'!$J$3=2,IF(COUNTIF(AB634:AB663,4)=0,"","+ "&amp;(COUNTIF(AB634:AB663,4))),""))</f>
        <v/>
      </c>
      <c r="AC665" s="138" t="str">
        <f>IF('Chiffres et fonctions'!$J$3=1,IF(COUNTIF(AC634:AC663,2)=0,"",COUNTIF(AC634:AC663,2)),IF('Chiffres et fonctions'!$J$3=2,IF(COUNTIF(AC634:AC663,4)=0,"","+ "&amp;(COUNTIF(AC634:AC663,4))),""))</f>
        <v/>
      </c>
      <c r="AD665" s="139" t="str">
        <f>IF('Chiffres et fonctions'!$J$3=1,IF(COUNTIF(AD634:AD663,2)=0,"",COUNTIF(AD634:AD663,2)),IF('Chiffres et fonctions'!$J$3=2,IF(COUNTIF(AD634:AD663,4)=0,"","+ "&amp;(COUNTIF(AD634:AD663,4))),""))</f>
        <v/>
      </c>
      <c r="AE665" s="138" t="str">
        <f>IF('Chiffres et fonctions'!$J$3=1,IF(COUNTIF(AE634:AE663,2)=0,"",COUNTIF(AE634:AE663,2)),IF('Chiffres et fonctions'!$J$3=2,IF(COUNTIF(AE634:AE663,4)=0,"","+ "&amp;(COUNTIF(AE634:AE663,4))),""))</f>
        <v/>
      </c>
      <c r="AF665" s="139" t="str">
        <f>IF('Chiffres et fonctions'!$J$3=1,IF(COUNTIF(AF634:AF663,2)=0,"",COUNTIF(AF634:AF663,2)),IF('Chiffres et fonctions'!$J$3=2,IF(COUNTIF(AF634:AF663,4)=0,"","+ "&amp;(COUNTIF(AF634:AF663,4))),""))</f>
        <v/>
      </c>
      <c r="AG665" s="138" t="str">
        <f>IF('Chiffres et fonctions'!$J$3=1,IF(COUNTIF(AG634:AG663,2)=0,"",COUNTIF(AG634:AG663,2)),IF('Chiffres et fonctions'!$J$3=2,IF(COUNTIF(AG634:AG663,4)=0,"","+ "&amp;(COUNTIF(AG634:AG663,4))),""))</f>
        <v/>
      </c>
      <c r="AH665" s="139" t="str">
        <f>IF('Chiffres et fonctions'!$J$3=1,IF(COUNTIF(AH634:AH663,2)=0,"",COUNTIF(AH634:AH663,2)),IF('Chiffres et fonctions'!$J$3=2,IF(COUNTIF(AH634:AH663,4)=0,"","+ "&amp;(COUNTIF(AH634:AH663,4))),""))</f>
        <v/>
      </c>
      <c r="AI665" s="138" t="str">
        <f>IF('Chiffres et fonctions'!$J$3=1,IF(COUNTIF(AI634:AI663,2)=0,"",COUNTIF(AI634:AI663,2)),IF('Chiffres et fonctions'!$J$3=2,IF(COUNTIF(AI634:AI663,4)=0,"","+ "&amp;(COUNTIF(AI634:AI663,4))),""))</f>
        <v/>
      </c>
      <c r="AJ665" s="139" t="str">
        <f>IF('Chiffres et fonctions'!$J$3=1,IF(COUNTIF(AJ634:AJ663,2)=0,"",COUNTIF(AJ634:AJ663,2)),IF('Chiffres et fonctions'!$J$3=2,IF(COUNTIF(AJ634:AJ663,4)=0,"","+ "&amp;(COUNTIF(AJ634:AJ663,4))),""))</f>
        <v/>
      </c>
      <c r="AK665" s="138" t="str">
        <f>IF('Chiffres et fonctions'!$J$3=1,IF(COUNTIF(AK634:AK663,2)=0,"",COUNTIF(AK634:AK663,2)),IF('Chiffres et fonctions'!$J$3=2,IF(COUNTIF(AK634:AK663,4)=0,"","+ "&amp;(COUNTIF(AK634:AK663,4))),""))</f>
        <v/>
      </c>
      <c r="AL665" s="139" t="str">
        <f>IF('Chiffres et fonctions'!$J$3=1,IF(COUNTIF(AL634:AL663,2)=0,"",COUNTIF(AL634:AL663,2)),IF('Chiffres et fonctions'!$J$3=2,IF(COUNTIF(AL634:AL663,4)=0,"","+ "&amp;(COUNTIF(AL634:AL663,4))),""))</f>
        <v/>
      </c>
      <c r="AM665" s="138" t="str">
        <f>IF('Chiffres et fonctions'!$J$3=1,IF(COUNTIF(AM634:AM663,2)=0,"",COUNTIF(AM634:AM663,2)),IF('Chiffres et fonctions'!$J$3=2,IF(COUNTIF(AM634:AM663,4)=0,"","+ "&amp;(COUNTIF(AM634:AM663,4))),""))</f>
        <v/>
      </c>
      <c r="AN665" s="139" t="str">
        <f>IF('Chiffres et fonctions'!$J$3=1,IF(COUNTIF(AN634:AN663,2)=0,"",COUNTIF(AN634:AN663,2)),IF('Chiffres et fonctions'!$J$3=2,IF(COUNTIF(AN634:AN663,4)=0,"","+ "&amp;(COUNTIF(AN634:AN663,4))),""))</f>
        <v/>
      </c>
      <c r="AO665" s="138" t="str">
        <f>IF('Chiffres et fonctions'!$J$3=1,IF(COUNTIF(AO634:AO663,2)=0,"",COUNTIF(AO634:AO663,2)),IF('Chiffres et fonctions'!$J$3=2,IF(COUNTIF(AO634:AO663,4)=0,"","+ "&amp;(COUNTIF(AO634:AO663,4))),""))</f>
        <v/>
      </c>
      <c r="AP665" s="139" t="str">
        <f>IF('Chiffres et fonctions'!$J$3=1,IF(COUNTIF(AP634:AP663,2)=0,"",COUNTIF(AP634:AP663,2)),IF('Chiffres et fonctions'!$J$3=2,IF(COUNTIF(AP634:AP663,4)=0,"","+ "&amp;(COUNTIF(AP634:AP663,4))),""))</f>
        <v/>
      </c>
      <c r="AQ665" s="138" t="str">
        <f>IF('Chiffres et fonctions'!$J$3=1,IF(COUNTIF(AQ634:AQ663,2)=0,"",COUNTIF(AQ634:AQ663,2)),IF('Chiffres et fonctions'!$J$3=2,IF(COUNTIF(AQ634:AQ663,4)=0,"","+ "&amp;(COUNTIF(AQ634:AQ663,4))),""))</f>
        <v/>
      </c>
      <c r="AR665" s="139" t="str">
        <f>IF('Chiffres et fonctions'!$J$3=1,IF(COUNTIF(AR634:AR663,2)=0,"",COUNTIF(AR634:AR663,2)),IF('Chiffres et fonctions'!$J$3=2,IF(COUNTIF(AR634:AR663,4)=0,"","+ "&amp;(COUNTIF(AR634:AR663,4))),""))</f>
        <v/>
      </c>
      <c r="AS665" s="138" t="str">
        <f>IF('Chiffres et fonctions'!$J$3=1,IF(COUNTIF(AS634:AS663,2)=0,"",COUNTIF(AS634:AS663,2)),IF('Chiffres et fonctions'!$J$3=2,IF(COUNTIF(AS634:AS663,4)=0,"","+ "&amp;(COUNTIF(AS634:AS663,4))),""))</f>
        <v/>
      </c>
      <c r="AT665" s="139" t="str">
        <f>IF('Chiffres et fonctions'!$J$3=1,IF(COUNTIF(AT634:AT663,2)=0,"",COUNTIF(AT634:AT663,2)),IF('Chiffres et fonctions'!$J$3=2,IF(COUNTIF(AT634:AT663,4)=0,"","+ "&amp;(COUNTIF(AT634:AT663,4))),""))</f>
        <v/>
      </c>
      <c r="AU665" s="138" t="str">
        <f>IF('Chiffres et fonctions'!$J$3=1,IF(COUNTIF(AU634:AU663,2)=0,"",COUNTIF(AU634:AU663,2)),IF('Chiffres et fonctions'!$J$3=2,IF(COUNTIF(AU634:AU663,4)=0,"","+ "&amp;(COUNTIF(AU634:AU663,4))),""))</f>
        <v/>
      </c>
      <c r="AV665" s="139" t="str">
        <f>IF('Chiffres et fonctions'!$J$3=1,IF(COUNTIF(AV634:AV663,2)=0,"",COUNTIF(AV634:AV663,2)),IF('Chiffres et fonctions'!$J$3=2,IF(COUNTIF(AV634:AV663,4)=0,"","+ "&amp;(COUNTIF(AV634:AV663,4))),""))</f>
        <v/>
      </c>
      <c r="AW665" s="138" t="str">
        <f>IF('Chiffres et fonctions'!$J$3=1,IF(COUNTIF(AW634:AW663,2)=0,"",COUNTIF(AW634:AW663,2)),IF('Chiffres et fonctions'!$J$3=2,IF(COUNTIF(AW634:AW663,4)=0,"","+ "&amp;(COUNTIF(AW634:AW663,4))),""))</f>
        <v/>
      </c>
      <c r="AX665" s="139" t="str">
        <f>IF('Chiffres et fonctions'!$J$3=1,IF(COUNTIF(AX634:AX663,2)=0,"",COUNTIF(AX634:AX663,2)),IF('Chiffres et fonctions'!$J$3=2,IF(COUNTIF(AX634:AX663,4)=0,"","+ "&amp;(COUNTIF(AX634:AX663,4))),""))</f>
        <v/>
      </c>
      <c r="AY665" s="138" t="str">
        <f>IF('Chiffres et fonctions'!$J$3=1,IF(COUNTIF(AY634:AY663,2)=0,"",COUNTIF(AY634:AY663,2)),IF('Chiffres et fonctions'!$J$3=2,IF(COUNTIF(AY634:AY663,4)=0,"","+ "&amp;(COUNTIF(AY634:AY663,4))),""))</f>
        <v/>
      </c>
      <c r="AZ665" s="139" t="str">
        <f>IF('Chiffres et fonctions'!$J$3=1,IF(COUNTIF(AZ634:AZ663,2)=0,"",COUNTIF(AZ634:AZ663,2)),IF('Chiffres et fonctions'!$J$3=2,IF(COUNTIF(AZ634:AZ663,4)=0,"","+ "&amp;(COUNTIF(AZ634:AZ663,4))),""))</f>
        <v/>
      </c>
      <c r="BA665" s="138" t="str">
        <f>IF('Chiffres et fonctions'!$J$3=1,IF(COUNTIF(BA634:BA663,2)=0,"",COUNTIF(BA634:BA663,2)),IF('Chiffres et fonctions'!$J$3=2,IF(COUNTIF(BA634:BA663,4)=0,"","+ "&amp;(COUNTIF(BA634:BA663,4))),""))</f>
        <v/>
      </c>
      <c r="BB665" s="139" t="str">
        <f>IF('Chiffres et fonctions'!$J$3=1,IF(COUNTIF(BB634:BB663,2)=0,"",COUNTIF(BB634:BB663,2)),IF('Chiffres et fonctions'!$J$3=2,IF(COUNTIF(BB634:BB663,4)=0,"","+ "&amp;(COUNTIF(BB634:BB663,4))),""))</f>
        <v/>
      </c>
      <c r="BC665" s="121"/>
      <c r="BD665" s="370"/>
      <c r="BE665" s="148"/>
      <c r="BF665" s="149"/>
      <c r="BG665" s="150"/>
      <c r="BH665" s="149"/>
      <c r="BI665" s="149"/>
      <c r="BJ665" s="149"/>
      <c r="BK665" s="260"/>
      <c r="BL665" s="231"/>
      <c r="BM665" s="231"/>
      <c r="BN665" s="231"/>
      <c r="BO665" s="231"/>
      <c r="BP665" s="231"/>
      <c r="BQ665" s="231"/>
      <c r="BR665" s="122"/>
      <c r="BS665" s="122"/>
      <c r="BT665" s="172"/>
      <c r="BU665" s="226"/>
      <c r="BV665" s="222"/>
      <c r="BW665" s="226"/>
      <c r="BX665" s="222"/>
      <c r="BY665" s="123"/>
      <c r="BZ665" s="123"/>
      <c r="CA665" s="123"/>
      <c r="CB665" s="123"/>
      <c r="CC665" s="123"/>
      <c r="CD665" s="123"/>
      <c r="CE665" s="123"/>
      <c r="CF665" s="123"/>
      <c r="CG665" s="123"/>
      <c r="CH665" s="123"/>
      <c r="CI665" s="123"/>
      <c r="CJ665" s="123"/>
      <c r="CK665" s="123"/>
      <c r="CL665" s="123"/>
      <c r="CM665" s="123"/>
      <c r="CN665" s="123"/>
      <c r="CO665" s="123"/>
      <c r="CP665" s="123"/>
      <c r="CQ665" s="123"/>
      <c r="CR665" s="123"/>
      <c r="CS665" s="123"/>
      <c r="CT665" s="123"/>
      <c r="CU665" s="123"/>
      <c r="CV665" s="123"/>
      <c r="CW665" s="123"/>
      <c r="CX665" s="123"/>
      <c r="CY665" s="123"/>
      <c r="CZ665" s="123"/>
      <c r="DA665" s="123"/>
      <c r="DB665" s="123"/>
      <c r="DC665" s="123"/>
      <c r="DD665" s="123"/>
      <c r="DE665" s="123"/>
      <c r="DF665" s="123"/>
      <c r="DG665" s="123"/>
      <c r="DH665" s="123"/>
      <c r="DI665" s="123"/>
      <c r="DJ665" s="123"/>
      <c r="DK665" s="123"/>
      <c r="DL665" s="123"/>
      <c r="DM665" s="123"/>
      <c r="DN665" s="123"/>
      <c r="DO665" s="123"/>
      <c r="DP665" s="123"/>
      <c r="DQ665" s="123"/>
      <c r="DR665" s="123"/>
      <c r="DS665" s="123"/>
      <c r="DT665" s="123"/>
      <c r="DU665" s="123"/>
      <c r="DV665" s="123"/>
      <c r="DW665" s="123"/>
      <c r="DX665" s="123"/>
      <c r="DY665" s="123"/>
      <c r="DZ665" s="123"/>
      <c r="EA665" s="123"/>
      <c r="EB665" s="123"/>
      <c r="EC665" s="123"/>
      <c r="ED665" s="123"/>
      <c r="EE665" s="123"/>
      <c r="EF665" s="123"/>
      <c r="EG665" s="123"/>
      <c r="EH665" s="123"/>
      <c r="EI665" s="123"/>
      <c r="EJ665" s="123"/>
      <c r="EK665" s="123"/>
      <c r="EL665" s="123"/>
      <c r="EM665" s="123"/>
      <c r="EN665" s="123"/>
      <c r="EO665" s="123"/>
      <c r="EP665" s="123"/>
      <c r="EQ665" s="123"/>
      <c r="ER665" s="123"/>
      <c r="ES665" s="123"/>
      <c r="ET665" s="123"/>
      <c r="EU665" s="123"/>
      <c r="EV665" s="123"/>
      <c r="EW665" s="123"/>
      <c r="EX665" s="123"/>
      <c r="EY665" s="123"/>
      <c r="EZ665" s="123"/>
      <c r="FA665" s="123"/>
      <c r="FB665" s="123"/>
      <c r="FC665" s="123"/>
      <c r="FD665" s="123"/>
      <c r="FE665" s="123"/>
      <c r="FF665" s="123"/>
      <c r="FG665" s="123"/>
      <c r="FH665" s="123"/>
      <c r="FI665" s="123"/>
      <c r="FJ665" s="123"/>
      <c r="FK665" s="123"/>
      <c r="FL665" s="123"/>
      <c r="FM665" s="123"/>
      <c r="FN665" s="123"/>
      <c r="FO665" s="123"/>
      <c r="FP665" s="123"/>
      <c r="FQ665" s="123"/>
      <c r="FR665" s="123"/>
      <c r="FS665" s="123"/>
      <c r="FT665" s="123"/>
      <c r="FU665" s="123"/>
      <c r="FV665" s="123"/>
      <c r="FW665" s="123"/>
      <c r="FX665" s="123"/>
      <c r="FY665" s="123"/>
      <c r="FZ665" s="123"/>
      <c r="GA665" s="123"/>
      <c r="GB665" s="123"/>
      <c r="GC665" s="123"/>
      <c r="GD665" s="123"/>
      <c r="GE665" s="123"/>
      <c r="GF665" s="123"/>
      <c r="GG665" s="123"/>
      <c r="GH665" s="123"/>
      <c r="GI665" s="123"/>
      <c r="GJ665" s="123"/>
      <c r="GK665" s="123"/>
      <c r="GL665" s="123"/>
      <c r="GM665" s="123"/>
      <c r="GN665" s="123"/>
      <c r="GO665" s="123"/>
      <c r="GP665" s="123"/>
      <c r="GQ665" s="123"/>
      <c r="GR665" s="123"/>
      <c r="GS665" s="123"/>
      <c r="GT665" s="123"/>
      <c r="GU665" s="123"/>
      <c r="GV665" s="123"/>
      <c r="GW665" s="123"/>
      <c r="GX665" s="123"/>
      <c r="GY665" s="123"/>
      <c r="GZ665" s="123"/>
      <c r="HA665" s="123"/>
      <c r="HB665" s="123"/>
      <c r="HC665" s="123"/>
      <c r="HD665" s="123"/>
      <c r="HE665" s="123"/>
      <c r="HF665" s="123"/>
      <c r="HG665" s="123"/>
      <c r="HH665" s="123"/>
      <c r="HI665" s="123"/>
      <c r="HJ665" s="123"/>
      <c r="HK665" s="123"/>
      <c r="HL665" s="123"/>
      <c r="HM665" s="123"/>
      <c r="HN665" s="123"/>
      <c r="HO665" s="123"/>
      <c r="HP665" s="123"/>
      <c r="HQ665" s="123"/>
      <c r="HR665" s="123"/>
      <c r="HS665" s="123"/>
      <c r="HT665" s="123"/>
      <c r="HU665" s="123"/>
      <c r="HV665" s="123"/>
      <c r="HW665" s="123"/>
      <c r="HX665" s="123"/>
      <c r="HY665" s="123"/>
      <c r="HZ665" s="123"/>
      <c r="IA665" s="123"/>
      <c r="IB665" s="123"/>
      <c r="IC665" s="123"/>
      <c r="ID665" s="123"/>
      <c r="IE665" s="123"/>
      <c r="IF665" s="123"/>
      <c r="IG665" s="123"/>
      <c r="IH665" s="123"/>
      <c r="II665" s="123"/>
      <c r="IJ665" s="123"/>
      <c r="IK665" s="123"/>
      <c r="IL665" s="123"/>
      <c r="IM665" s="123"/>
      <c r="IN665" s="123"/>
      <c r="IO665" s="123"/>
      <c r="IP665" s="123"/>
      <c r="IQ665" s="123"/>
      <c r="IR665" s="123"/>
      <c r="IS665" s="123"/>
      <c r="IT665" s="123"/>
      <c r="IU665" s="123"/>
      <c r="IV665" s="123"/>
      <c r="IW665" s="123"/>
      <c r="IX665" s="123"/>
      <c r="IY665" s="123"/>
      <c r="IZ665" s="123"/>
      <c r="JA665" s="123"/>
      <c r="JB665" s="123"/>
      <c r="JC665" s="123"/>
      <c r="JD665" s="123"/>
      <c r="JE665" s="123"/>
      <c r="JF665" s="123"/>
      <c r="JG665" s="123"/>
      <c r="JH665" s="123"/>
      <c r="JI665" s="123"/>
      <c r="JJ665" s="123"/>
      <c r="JK665" s="123"/>
      <c r="JL665" s="123"/>
      <c r="JM665" s="123"/>
      <c r="JN665" s="123"/>
      <c r="JO665" s="123"/>
      <c r="JP665" s="123"/>
      <c r="JQ665" s="123"/>
      <c r="JR665" s="123"/>
      <c r="JS665" s="123"/>
      <c r="JT665" s="123"/>
      <c r="JU665" s="123"/>
      <c r="JV665" s="123"/>
      <c r="JW665" s="123"/>
      <c r="JX665" s="123"/>
      <c r="JY665" s="123"/>
      <c r="JZ665" s="123"/>
      <c r="KA665" s="123"/>
      <c r="KB665" s="123"/>
      <c r="KC665" s="123"/>
      <c r="KD665" s="123"/>
      <c r="KE665" s="123"/>
      <c r="KF665" s="123"/>
      <c r="KG665" s="123"/>
      <c r="KH665" s="123"/>
      <c r="KI665" s="123"/>
      <c r="KJ665" s="123"/>
      <c r="KK665" s="123"/>
      <c r="KL665" s="123"/>
      <c r="KM665" s="123"/>
      <c r="KN665" s="123"/>
      <c r="KO665" s="123"/>
      <c r="KP665" s="123"/>
      <c r="KQ665" s="123"/>
      <c r="KR665" s="123"/>
      <c r="KS665" s="123"/>
      <c r="KT665" s="123"/>
      <c r="KU665" s="123"/>
      <c r="KV665" s="123"/>
      <c r="KW665" s="123"/>
      <c r="KX665" s="123"/>
      <c r="KY665" s="123"/>
      <c r="KZ665" s="123"/>
      <c r="LA665" s="123"/>
      <c r="LB665" s="123"/>
      <c r="LC665" s="123"/>
      <c r="LD665" s="123"/>
      <c r="LE665" s="123"/>
      <c r="LF665" s="123"/>
      <c r="LG665" s="123"/>
      <c r="LH665" s="123"/>
      <c r="LI665" s="123"/>
      <c r="LJ665" s="123"/>
      <c r="LK665" s="123"/>
      <c r="LL665" s="123"/>
      <c r="LM665" s="123"/>
      <c r="LN665" s="123"/>
      <c r="LO665" s="123"/>
      <c r="LP665" s="123"/>
      <c r="LQ665" s="123"/>
      <c r="LR665" s="123"/>
      <c r="LS665" s="123"/>
      <c r="LT665" s="123"/>
      <c r="LU665" s="123"/>
      <c r="LV665" s="123"/>
      <c r="LW665" s="123"/>
      <c r="LX665" s="123"/>
      <c r="LY665" s="123"/>
      <c r="LZ665" s="123"/>
      <c r="MA665" s="123"/>
      <c r="MB665" s="123"/>
      <c r="MC665" s="123"/>
      <c r="MD665" s="123"/>
      <c r="ME665" s="123"/>
      <c r="MF665" s="123"/>
      <c r="MG665" s="123"/>
      <c r="MH665" s="123"/>
      <c r="MI665" s="123"/>
      <c r="MJ665" s="123"/>
      <c r="MK665" s="123"/>
      <c r="ML665" s="123"/>
      <c r="MM665" s="123"/>
      <c r="MN665" s="123"/>
      <c r="MO665" s="123"/>
      <c r="MP665" s="123"/>
      <c r="MQ665" s="123"/>
      <c r="MS665" s="224"/>
      <c r="MT665" s="378">
        <f>(COUNTA($O634:$BB663)/2)-SUM(MV665:NK665)</f>
        <v>0</v>
      </c>
      <c r="MU665" s="379"/>
      <c r="MV665" s="380">
        <f>SUM(MV634:MW663)</f>
        <v>0</v>
      </c>
      <c r="MW665" s="380"/>
      <c r="MX665" s="380">
        <f>SUM(MX634:MY663)</f>
        <v>0</v>
      </c>
      <c r="MY665" s="380"/>
      <c r="MZ665" s="380">
        <f>SUM(MZ634:NA663)</f>
        <v>0</v>
      </c>
      <c r="NA665" s="380"/>
      <c r="NB665" s="380">
        <f>SUM(NB634:NC663)</f>
        <v>0</v>
      </c>
      <c r="NC665" s="380"/>
      <c r="ND665" s="380">
        <f>SUM(ND634:NE663)</f>
        <v>0</v>
      </c>
      <c r="NE665" s="380"/>
      <c r="NF665" s="380">
        <f>SUM(NF634:NG663)</f>
        <v>0</v>
      </c>
      <c r="NG665" s="380"/>
      <c r="NH665" s="380">
        <f>SUM(NH634:NI663)</f>
        <v>0</v>
      </c>
      <c r="NI665" s="380"/>
      <c r="NJ665" s="380">
        <f>SUM(NJ634:NK663)</f>
        <v>0</v>
      </c>
      <c r="NK665" s="380"/>
      <c r="NL665" s="376">
        <f>SUM(NL634:NM663)</f>
        <v>0</v>
      </c>
      <c r="NM665" s="377"/>
      <c r="NN665" s="350"/>
    </row>
    <row r="666" spans="1:384" ht="10.199999999999999" customHeight="1" thickBot="1">
      <c r="B666" s="337"/>
      <c r="C666" s="44"/>
      <c r="D666" s="44"/>
      <c r="E666" s="44"/>
      <c r="F666" s="44"/>
      <c r="G666" s="44"/>
      <c r="H666" s="44"/>
      <c r="I666" s="44"/>
      <c r="J666" s="44"/>
      <c r="K666" s="44"/>
      <c r="L666" s="44"/>
      <c r="M666" s="44"/>
      <c r="N666" s="44"/>
      <c r="O666" s="44"/>
      <c r="P666" s="44"/>
      <c r="Q666" s="44"/>
      <c r="R666" s="44"/>
      <c r="S666" s="44"/>
      <c r="T666" s="44"/>
      <c r="U666" s="44"/>
      <c r="V666" s="44"/>
      <c r="W666" s="44"/>
      <c r="X666" s="44"/>
      <c r="Y666" s="44"/>
      <c r="Z666" s="44"/>
      <c r="AA666" s="44"/>
      <c r="AB666" s="44"/>
      <c r="AC666" s="44"/>
      <c r="AD666" s="44"/>
      <c r="AE666" s="44"/>
      <c r="AF666" s="44"/>
      <c r="AG666" s="44"/>
      <c r="AH666" s="44"/>
      <c r="AI666" s="44"/>
      <c r="AJ666" s="44"/>
      <c r="AK666" s="44"/>
      <c r="AL666" s="44"/>
      <c r="AM666" s="44"/>
      <c r="AN666" s="44"/>
      <c r="AO666" s="44"/>
      <c r="AP666" s="44"/>
      <c r="AQ666" s="44"/>
      <c r="AR666" s="44"/>
      <c r="AS666" s="44"/>
      <c r="AT666" s="44"/>
      <c r="AU666" s="44"/>
      <c r="AV666" s="44"/>
      <c r="AW666" s="44"/>
      <c r="AX666" s="44"/>
      <c r="AY666" s="44"/>
      <c r="AZ666" s="44"/>
      <c r="BA666" s="44"/>
      <c r="BB666" s="44"/>
      <c r="BC666" s="44"/>
      <c r="BD666" s="45"/>
      <c r="BE666" s="45"/>
      <c r="BF666" s="45"/>
      <c r="BG666" s="45"/>
      <c r="BH666" s="45"/>
      <c r="BI666" s="45"/>
      <c r="BJ666" s="45"/>
      <c r="BL666" s="45"/>
      <c r="BM666" s="45"/>
      <c r="BN666" s="45"/>
      <c r="BO666" s="45"/>
      <c r="BP666" s="45"/>
      <c r="BR666" s="45"/>
      <c r="BS666" s="44"/>
      <c r="BT666" s="45"/>
      <c r="BU666" s="223"/>
      <c r="BV666" s="223"/>
      <c r="BW666" s="223"/>
      <c r="BX666" s="223"/>
      <c r="BY666" s="169"/>
      <c r="BZ666" s="169"/>
      <c r="CA666" s="169"/>
      <c r="CB666" s="169"/>
      <c r="CC666" s="169"/>
      <c r="CD666" s="169"/>
      <c r="CE666" s="169"/>
      <c r="CF666" s="169"/>
      <c r="CG666" s="169"/>
      <c r="CH666" s="169"/>
      <c r="CI666" s="169"/>
      <c r="CJ666" s="169"/>
      <c r="CK666" s="169"/>
      <c r="CL666" s="169"/>
      <c r="CM666" s="169"/>
      <c r="CN666" s="169"/>
      <c r="CO666" s="169"/>
      <c r="CP666" s="169"/>
      <c r="CQ666" s="169"/>
      <c r="CR666" s="169"/>
      <c r="CS666" s="169"/>
      <c r="CT666" s="169"/>
      <c r="CU666" s="169"/>
      <c r="CV666" s="169"/>
      <c r="CW666" s="169"/>
      <c r="CX666" s="169"/>
      <c r="CY666" s="169"/>
      <c r="CZ666" s="169"/>
      <c r="DA666" s="169"/>
      <c r="DB666" s="169"/>
      <c r="DC666" s="169"/>
      <c r="DD666" s="169"/>
      <c r="DE666" s="169"/>
      <c r="EV666" s="338"/>
      <c r="EW666" s="338"/>
      <c r="EX666" s="338"/>
      <c r="EY666" s="338"/>
      <c r="EZ666" s="338"/>
      <c r="FA666" s="338"/>
      <c r="FB666" s="338"/>
      <c r="FC666" s="338"/>
      <c r="FD666" s="338"/>
      <c r="FE666" s="338"/>
      <c r="FF666" s="338"/>
      <c r="FG666" s="338"/>
      <c r="FH666" s="338"/>
      <c r="FI666" s="338"/>
      <c r="FJ666" s="338"/>
      <c r="FK666" s="338"/>
      <c r="FL666" s="338"/>
      <c r="FM666" s="338"/>
      <c r="FN666" s="338"/>
      <c r="FO666" s="338"/>
      <c r="FP666" s="338"/>
      <c r="FQ666" s="338"/>
      <c r="FR666" s="338"/>
      <c r="FS666" s="338"/>
      <c r="FT666" s="338"/>
      <c r="FU666" s="338"/>
      <c r="FV666" s="338"/>
      <c r="FW666" s="338"/>
      <c r="FX666" s="338"/>
      <c r="FY666" s="338"/>
      <c r="FZ666" s="338"/>
      <c r="GA666" s="338"/>
      <c r="GB666" s="338"/>
      <c r="GC666" s="338"/>
      <c r="GD666" s="338"/>
      <c r="GE666" s="338"/>
      <c r="GF666" s="338"/>
      <c r="GG666" s="338"/>
      <c r="GH666" s="338"/>
      <c r="GI666" s="338"/>
      <c r="GK666" s="338"/>
      <c r="GL666" s="338"/>
      <c r="GM666" s="338"/>
      <c r="GN666" s="338"/>
      <c r="GO666" s="338"/>
      <c r="GP666" s="338"/>
      <c r="GQ666" s="338"/>
      <c r="GR666" s="338"/>
      <c r="GS666" s="338"/>
      <c r="GT666" s="338"/>
      <c r="GU666" s="338"/>
      <c r="GV666" s="338"/>
      <c r="GW666" s="338"/>
      <c r="GX666" s="338"/>
      <c r="GY666" s="338"/>
      <c r="GZ666" s="338"/>
      <c r="HA666" s="338"/>
      <c r="HB666" s="338"/>
      <c r="HC666" s="338"/>
      <c r="HD666" s="338"/>
      <c r="HE666" s="338"/>
      <c r="HF666" s="338"/>
      <c r="HG666" s="338"/>
      <c r="HH666" s="338"/>
      <c r="HI666" s="338"/>
      <c r="HJ666" s="338"/>
      <c r="HK666" s="338"/>
      <c r="HL666" s="338"/>
      <c r="HM666" s="338"/>
      <c r="HN666" s="338"/>
      <c r="HO666" s="338"/>
      <c r="HP666" s="338"/>
      <c r="HQ666" s="338"/>
      <c r="HR666" s="338"/>
      <c r="HS666" s="338"/>
      <c r="HT666" s="338"/>
      <c r="HU666" s="338"/>
      <c r="HV666" s="338"/>
      <c r="HW666" s="338"/>
      <c r="HX666" s="338"/>
      <c r="HZ666" s="338"/>
      <c r="IA666" s="338"/>
      <c r="IB666" s="338"/>
      <c r="IC666" s="338"/>
      <c r="ID666" s="338"/>
      <c r="IE666" s="338"/>
      <c r="IF666" s="338"/>
      <c r="IG666" s="338"/>
      <c r="IH666" s="338"/>
      <c r="II666" s="338"/>
      <c r="IJ666" s="338"/>
      <c r="IK666" s="338"/>
      <c r="IL666" s="338"/>
      <c r="IM666" s="338"/>
      <c r="IN666" s="338"/>
      <c r="IO666" s="338"/>
      <c r="IP666" s="338"/>
      <c r="IQ666" s="338"/>
      <c r="IR666" s="338"/>
      <c r="IS666" s="338"/>
      <c r="IT666" s="338"/>
      <c r="IU666" s="338"/>
      <c r="IV666" s="338"/>
      <c r="IW666" s="338"/>
      <c r="IX666" s="338"/>
      <c r="IY666" s="338"/>
      <c r="IZ666" s="338"/>
      <c r="JA666" s="338"/>
      <c r="JB666" s="338"/>
      <c r="JC666" s="338"/>
      <c r="JD666" s="338"/>
      <c r="JE666" s="338"/>
      <c r="JF666" s="338"/>
      <c r="JG666" s="338"/>
      <c r="JH666" s="338"/>
      <c r="JI666" s="338"/>
      <c r="JJ666" s="338"/>
      <c r="JK666" s="338"/>
      <c r="JL666" s="338"/>
      <c r="JM666" s="338"/>
      <c r="JO666" s="338"/>
      <c r="JP666" s="338"/>
      <c r="JQ666" s="338"/>
      <c r="JR666" s="338"/>
      <c r="JS666" s="338"/>
      <c r="JT666" s="338"/>
      <c r="JU666" s="338"/>
      <c r="JV666" s="338"/>
      <c r="JW666" s="338"/>
      <c r="JX666" s="338"/>
      <c r="JY666" s="338"/>
      <c r="JZ666" s="338"/>
      <c r="KA666" s="338"/>
      <c r="KB666" s="338"/>
      <c r="KC666" s="338"/>
      <c r="KD666" s="338"/>
      <c r="KE666" s="338"/>
      <c r="KF666" s="338"/>
      <c r="KG666" s="338"/>
      <c r="KH666" s="338"/>
      <c r="KI666" s="338"/>
      <c r="KJ666" s="338"/>
      <c r="KK666" s="338"/>
      <c r="KL666" s="338"/>
      <c r="KM666" s="338"/>
      <c r="KN666" s="338"/>
      <c r="KO666" s="338"/>
      <c r="KP666" s="338"/>
      <c r="KQ666" s="338"/>
      <c r="KR666" s="338"/>
      <c r="KS666" s="338"/>
      <c r="KT666" s="338"/>
      <c r="KU666" s="338"/>
      <c r="KV666" s="338"/>
      <c r="KW666" s="338"/>
      <c r="KX666" s="338"/>
      <c r="KY666" s="338"/>
      <c r="KZ666" s="338"/>
      <c r="LA666" s="338"/>
      <c r="LB666" s="338"/>
      <c r="LD666" s="338"/>
      <c r="LE666" s="338"/>
      <c r="LF666" s="338"/>
      <c r="LG666" s="338"/>
      <c r="LH666" s="338"/>
      <c r="LI666" s="338"/>
      <c r="LJ666" s="338"/>
      <c r="LK666" s="338"/>
      <c r="LL666" s="338"/>
      <c r="LM666" s="338"/>
      <c r="LN666" s="338"/>
      <c r="LO666" s="338"/>
      <c r="LP666" s="338"/>
      <c r="LQ666" s="338"/>
      <c r="LR666" s="338"/>
      <c r="LS666" s="338"/>
      <c r="LT666" s="338"/>
      <c r="LU666" s="338"/>
      <c r="LV666" s="338"/>
      <c r="LW666" s="338"/>
      <c r="LX666" s="338"/>
      <c r="LY666" s="338"/>
      <c r="LZ666" s="338"/>
      <c r="MA666" s="338"/>
      <c r="MB666" s="338"/>
      <c r="MC666" s="338"/>
      <c r="MD666" s="338"/>
      <c r="ME666" s="338"/>
      <c r="MF666" s="338"/>
      <c r="MG666" s="338"/>
      <c r="MH666" s="338"/>
      <c r="MI666" s="338"/>
      <c r="MJ666" s="338"/>
      <c r="MK666" s="338"/>
      <c r="ML666" s="338"/>
      <c r="MM666" s="338"/>
      <c r="MN666" s="338"/>
      <c r="MO666" s="338"/>
      <c r="MP666" s="338"/>
      <c r="MQ666" s="338"/>
      <c r="MT666" s="316"/>
      <c r="MU666" s="316"/>
      <c r="MV666" s="316"/>
      <c r="MW666" s="316"/>
      <c r="MX666" s="316"/>
      <c r="MY666" s="316"/>
      <c r="MZ666" s="316"/>
      <c r="NA666" s="316"/>
      <c r="NB666" s="316"/>
      <c r="NC666" s="316"/>
      <c r="ND666" s="316"/>
      <c r="NE666" s="316"/>
      <c r="NF666" s="316"/>
      <c r="NG666" s="316"/>
      <c r="NH666" s="316"/>
      <c r="NI666" s="316"/>
      <c r="NJ666" s="316"/>
      <c r="NK666" s="316"/>
      <c r="NL666" s="316"/>
      <c r="NM666" s="316"/>
      <c r="NN666" s="350"/>
    </row>
    <row r="667" spans="1:384" ht="18" customHeight="1" thickBot="1">
      <c r="A667" s="26">
        <v>20</v>
      </c>
      <c r="B667" s="337"/>
      <c r="C667" s="320">
        <f>Conges!$B$22</f>
        <v>44915</v>
      </c>
      <c r="D667" s="321"/>
      <c r="E667" s="321"/>
      <c r="F667" s="321"/>
      <c r="G667" s="321"/>
      <c r="H667" s="321"/>
      <c r="I667" s="321"/>
      <c r="J667" s="321"/>
      <c r="K667" s="321"/>
      <c r="L667" s="321"/>
      <c r="M667" s="321"/>
      <c r="N667" s="321"/>
      <c r="O667" s="321"/>
      <c r="P667" s="321"/>
      <c r="Q667" s="321"/>
      <c r="R667" s="321"/>
      <c r="S667" s="321"/>
      <c r="T667" s="321"/>
      <c r="U667" s="321"/>
      <c r="V667" s="321"/>
      <c r="W667" s="321"/>
      <c r="X667" s="321"/>
      <c r="Y667" s="321"/>
      <c r="Z667" s="321"/>
      <c r="AA667" s="321"/>
      <c r="AB667" s="321"/>
      <c r="AC667" s="321"/>
      <c r="AD667" s="321"/>
      <c r="AE667" s="321"/>
      <c r="AF667" s="321"/>
      <c r="AG667" s="321"/>
      <c r="AH667" s="321"/>
      <c r="AI667" s="321"/>
      <c r="AJ667" s="321"/>
      <c r="AK667" s="321"/>
      <c r="AL667" s="321"/>
      <c r="AM667" s="321"/>
      <c r="AN667" s="321"/>
      <c r="AO667" s="321"/>
      <c r="AP667" s="321"/>
      <c r="AQ667" s="321"/>
      <c r="AR667" s="321"/>
      <c r="AS667" s="321"/>
      <c r="AT667" s="321"/>
      <c r="AU667" s="321"/>
      <c r="AV667" s="321"/>
      <c r="AW667" s="321"/>
      <c r="AX667" s="321"/>
      <c r="AY667" s="321"/>
      <c r="AZ667" s="321"/>
      <c r="BA667" s="321"/>
      <c r="BB667" s="321"/>
      <c r="BC667" s="321"/>
      <c r="BD667" s="370"/>
      <c r="BE667" s="359" t="str">
        <f>$BE$2</f>
        <v>H / jour</v>
      </c>
      <c r="BF667" s="360"/>
      <c r="BG667" s="363"/>
      <c r="BH667" s="353" t="s">
        <v>54</v>
      </c>
      <c r="BI667" s="353"/>
      <c r="BJ667" s="353" t="str">
        <f>$BJ$2</f>
        <v>Cumul moyen iddéal</v>
      </c>
      <c r="BK667" s="332"/>
      <c r="BL667" s="353" t="s">
        <v>69</v>
      </c>
      <c r="BM667" s="353" t="s">
        <v>70</v>
      </c>
      <c r="BN667" s="353" t="s">
        <v>73</v>
      </c>
      <c r="BO667" s="353" t="s">
        <v>74</v>
      </c>
      <c r="BP667" s="353" t="s">
        <v>71</v>
      </c>
      <c r="BQ667" s="353" t="s">
        <v>72</v>
      </c>
      <c r="BR667" s="393" t="s">
        <v>62</v>
      </c>
      <c r="BS667" s="391" t="s">
        <v>68</v>
      </c>
      <c r="BT667" s="362"/>
      <c r="BU667" s="395" t="str">
        <f>BU$2</f>
        <v>Heures Pointés Reel +ind</v>
      </c>
      <c r="BV667" s="397" t="str">
        <f>BV$2</f>
        <v>Heures Cumules Reel + ind</v>
      </c>
      <c r="BW667" s="395"/>
      <c r="BX667" s="397"/>
      <c r="BY667" s="169"/>
      <c r="BZ667" s="169"/>
      <c r="CA667" s="169"/>
      <c r="CB667" s="169"/>
      <c r="CC667" s="169"/>
      <c r="CD667" s="169"/>
      <c r="CE667" s="169"/>
      <c r="CF667" s="169"/>
      <c r="CG667" s="169"/>
      <c r="CH667" s="169"/>
      <c r="CI667" s="169"/>
      <c r="CJ667" s="169"/>
      <c r="CK667" s="169"/>
      <c r="CL667" s="169"/>
      <c r="CM667" s="169"/>
      <c r="CN667" s="169"/>
      <c r="CO667" s="169"/>
      <c r="CP667" s="169"/>
      <c r="CQ667" s="169"/>
      <c r="CR667" s="169"/>
      <c r="CS667" s="169"/>
      <c r="CT667" s="169"/>
      <c r="CU667" s="169"/>
      <c r="CV667" s="169"/>
      <c r="CW667" s="169"/>
      <c r="CX667" s="169"/>
      <c r="CY667" s="169"/>
      <c r="CZ667" s="169"/>
      <c r="DA667" s="169"/>
      <c r="DB667" s="169"/>
      <c r="DC667" s="169"/>
      <c r="DD667" s="169"/>
      <c r="DE667" s="169"/>
      <c r="EV667" s="338"/>
      <c r="EW667" s="338"/>
      <c r="EX667" s="338"/>
      <c r="EY667" s="338"/>
      <c r="EZ667" s="338"/>
      <c r="FA667" s="338"/>
      <c r="FB667" s="338"/>
      <c r="FC667" s="338"/>
      <c r="FD667" s="338"/>
      <c r="FE667" s="338"/>
      <c r="FF667" s="338"/>
      <c r="FG667" s="338"/>
      <c r="FH667" s="338"/>
      <c r="FI667" s="338"/>
      <c r="FJ667" s="338"/>
      <c r="FK667" s="338"/>
      <c r="FL667" s="338"/>
      <c r="FM667" s="338"/>
      <c r="FN667" s="338"/>
      <c r="FO667" s="338"/>
      <c r="FP667" s="338"/>
      <c r="FQ667" s="338"/>
      <c r="FR667" s="338"/>
      <c r="FS667" s="338"/>
      <c r="FT667" s="338"/>
      <c r="FU667" s="338"/>
      <c r="FV667" s="338"/>
      <c r="FW667" s="338"/>
      <c r="FX667" s="338"/>
      <c r="FY667" s="338"/>
      <c r="FZ667" s="338"/>
      <c r="GA667" s="338"/>
      <c r="GB667" s="338"/>
      <c r="GC667" s="338"/>
      <c r="GD667" s="338"/>
      <c r="GE667" s="338"/>
      <c r="GF667" s="338"/>
      <c r="GG667" s="338"/>
      <c r="GH667" s="338"/>
      <c r="GI667" s="338"/>
      <c r="GK667" s="338"/>
      <c r="GL667" s="338"/>
      <c r="GM667" s="338"/>
      <c r="GN667" s="338"/>
      <c r="GO667" s="338"/>
      <c r="GP667" s="338"/>
      <c r="GQ667" s="338"/>
      <c r="GR667" s="338"/>
      <c r="GS667" s="338"/>
      <c r="GT667" s="338"/>
      <c r="GU667" s="338"/>
      <c r="GV667" s="338"/>
      <c r="GW667" s="338"/>
      <c r="GX667" s="338"/>
      <c r="GY667" s="338"/>
      <c r="GZ667" s="338"/>
      <c r="HA667" s="338"/>
      <c r="HB667" s="338"/>
      <c r="HC667" s="338"/>
      <c r="HD667" s="338"/>
      <c r="HE667" s="338"/>
      <c r="HF667" s="338"/>
      <c r="HG667" s="338"/>
      <c r="HH667" s="338"/>
      <c r="HI667" s="338"/>
      <c r="HJ667" s="338"/>
      <c r="HK667" s="338"/>
      <c r="HL667" s="338"/>
      <c r="HM667" s="338"/>
      <c r="HN667" s="338"/>
      <c r="HO667" s="338"/>
      <c r="HP667" s="338"/>
      <c r="HQ667" s="338"/>
      <c r="HR667" s="338"/>
      <c r="HS667" s="338"/>
      <c r="HT667" s="338"/>
      <c r="HU667" s="338"/>
      <c r="HV667" s="338"/>
      <c r="HW667" s="338"/>
      <c r="HX667" s="338"/>
      <c r="HZ667" s="338"/>
      <c r="IA667" s="338"/>
      <c r="IB667" s="338"/>
      <c r="IC667" s="338"/>
      <c r="ID667" s="338"/>
      <c r="IE667" s="338"/>
      <c r="IF667" s="338"/>
      <c r="IG667" s="338"/>
      <c r="IH667" s="338"/>
      <c r="II667" s="338"/>
      <c r="IJ667" s="338"/>
      <c r="IK667" s="338"/>
      <c r="IL667" s="338"/>
      <c r="IM667" s="338"/>
      <c r="IN667" s="338"/>
      <c r="IO667" s="338"/>
      <c r="IP667" s="338"/>
      <c r="IQ667" s="338"/>
      <c r="IR667" s="338"/>
      <c r="IS667" s="338"/>
      <c r="IT667" s="338"/>
      <c r="IU667" s="338"/>
      <c r="IV667" s="338"/>
      <c r="IW667" s="338"/>
      <c r="IX667" s="338"/>
      <c r="IY667" s="338"/>
      <c r="IZ667" s="338"/>
      <c r="JA667" s="338"/>
      <c r="JB667" s="338"/>
      <c r="JC667" s="338"/>
      <c r="JD667" s="338"/>
      <c r="JE667" s="338"/>
      <c r="JF667" s="338"/>
      <c r="JG667" s="338"/>
      <c r="JH667" s="338"/>
      <c r="JI667" s="338"/>
      <c r="JJ667" s="338"/>
      <c r="JK667" s="338"/>
      <c r="JL667" s="338"/>
      <c r="JM667" s="338"/>
      <c r="JO667" s="338"/>
      <c r="JP667" s="338"/>
      <c r="JQ667" s="338"/>
      <c r="JR667" s="338"/>
      <c r="JS667" s="338"/>
      <c r="JT667" s="338"/>
      <c r="JU667" s="338"/>
      <c r="JV667" s="338"/>
      <c r="JW667" s="338"/>
      <c r="JX667" s="338"/>
      <c r="JY667" s="338"/>
      <c r="JZ667" s="338"/>
      <c r="KA667" s="338"/>
      <c r="KB667" s="338"/>
      <c r="KC667" s="338"/>
      <c r="KD667" s="338"/>
      <c r="KE667" s="338"/>
      <c r="KF667" s="338"/>
      <c r="KG667" s="338"/>
      <c r="KH667" s="338"/>
      <c r="KI667" s="338"/>
      <c r="KJ667" s="338"/>
      <c r="KK667" s="338"/>
      <c r="KL667" s="338"/>
      <c r="KM667" s="338"/>
      <c r="KN667" s="338"/>
      <c r="KO667" s="338"/>
      <c r="KP667" s="338"/>
      <c r="KQ667" s="338"/>
      <c r="KR667" s="338"/>
      <c r="KS667" s="338"/>
      <c r="KT667" s="338"/>
      <c r="KU667" s="338"/>
      <c r="KV667" s="338"/>
      <c r="KW667" s="338"/>
      <c r="KX667" s="338"/>
      <c r="KY667" s="338"/>
      <c r="KZ667" s="338"/>
      <c r="LA667" s="338"/>
      <c r="LB667" s="338"/>
      <c r="LD667" s="338"/>
      <c r="LE667" s="338"/>
      <c r="LF667" s="338"/>
      <c r="LG667" s="338"/>
      <c r="LH667" s="338"/>
      <c r="LI667" s="338"/>
      <c r="LJ667" s="338"/>
      <c r="LK667" s="338"/>
      <c r="LL667" s="338"/>
      <c r="LM667" s="338"/>
      <c r="LN667" s="338"/>
      <c r="LO667" s="338"/>
      <c r="LP667" s="338"/>
      <c r="LQ667" s="338"/>
      <c r="LR667" s="338"/>
      <c r="LS667" s="338"/>
      <c r="LT667" s="338"/>
      <c r="LU667" s="338"/>
      <c r="LV667" s="338"/>
      <c r="LW667" s="338"/>
      <c r="LX667" s="338"/>
      <c r="LY667" s="338"/>
      <c r="LZ667" s="338"/>
      <c r="MA667" s="338"/>
      <c r="MB667" s="338"/>
      <c r="MC667" s="338"/>
      <c r="MD667" s="338"/>
      <c r="ME667" s="338"/>
      <c r="MF667" s="338"/>
      <c r="MG667" s="338"/>
      <c r="MH667" s="338"/>
      <c r="MI667" s="338"/>
      <c r="MJ667" s="338"/>
      <c r="MK667" s="338"/>
      <c r="ML667" s="338"/>
      <c r="MM667" s="338"/>
      <c r="MN667" s="338"/>
      <c r="MO667" s="338"/>
      <c r="MP667" s="338"/>
      <c r="MQ667" s="338"/>
      <c r="MT667" s="381" t="s">
        <v>12</v>
      </c>
      <c r="MU667" s="381"/>
      <c r="MV667" s="381"/>
      <c r="MW667" s="381"/>
      <c r="MX667" s="381"/>
      <c r="MY667" s="381"/>
      <c r="MZ667" s="381"/>
      <c r="NA667" s="381"/>
      <c r="NB667" s="381"/>
      <c r="NC667" s="381"/>
      <c r="ND667" s="381"/>
      <c r="NE667" s="381"/>
      <c r="NF667" s="381"/>
      <c r="NG667" s="381"/>
      <c r="NH667" s="381"/>
      <c r="NI667" s="381"/>
      <c r="NJ667" s="381"/>
      <c r="NK667" s="381"/>
      <c r="NL667" s="381"/>
      <c r="NM667" s="381"/>
      <c r="NN667" s="350"/>
      <c r="NR667" s="330" t="s">
        <v>56</v>
      </c>
      <c r="NS667" s="330"/>
      <c r="NT667" s="330"/>
    </row>
    <row r="668" spans="1:384" ht="10.199999999999999" customHeight="1">
      <c r="A668" s="25"/>
      <c r="B668" s="337"/>
      <c r="C668" s="335">
        <f>C667</f>
        <v>44915</v>
      </c>
      <c r="D668" s="16"/>
      <c r="E668" s="349" t="str">
        <f>$E$3</f>
        <v>Sans Renfort</v>
      </c>
      <c r="F668" s="349"/>
      <c r="G668" s="349"/>
      <c r="H668" s="10"/>
      <c r="I668" s="10"/>
      <c r="J668" s="10"/>
      <c r="K668" s="10"/>
      <c r="L668" s="10"/>
      <c r="M668" s="10"/>
      <c r="N668" s="316">
        <v>7</v>
      </c>
      <c r="O668" s="316"/>
      <c r="P668" s="316">
        <v>8</v>
      </c>
      <c r="Q668" s="316"/>
      <c r="R668" s="316">
        <v>9</v>
      </c>
      <c r="S668" s="316"/>
      <c r="T668" s="316">
        <v>10</v>
      </c>
      <c r="U668" s="316"/>
      <c r="V668" s="316">
        <v>11</v>
      </c>
      <c r="W668" s="316"/>
      <c r="X668" s="316">
        <v>12</v>
      </c>
      <c r="Y668" s="316"/>
      <c r="Z668" s="316">
        <v>13</v>
      </c>
      <c r="AA668" s="316"/>
      <c r="AB668" s="316">
        <v>14</v>
      </c>
      <c r="AC668" s="316"/>
      <c r="AD668" s="316">
        <v>15</v>
      </c>
      <c r="AE668" s="316"/>
      <c r="AF668" s="316">
        <v>16</v>
      </c>
      <c r="AG668" s="316"/>
      <c r="AH668" s="316">
        <v>17</v>
      </c>
      <c r="AI668" s="316"/>
      <c r="AJ668" s="316">
        <v>18</v>
      </c>
      <c r="AK668" s="316"/>
      <c r="AL668" s="316">
        <v>19</v>
      </c>
      <c r="AM668" s="316"/>
      <c r="AN668" s="316">
        <v>20</v>
      </c>
      <c r="AO668" s="316"/>
      <c r="AP668" s="316">
        <v>21</v>
      </c>
      <c r="AQ668" s="316"/>
      <c r="AR668" s="316">
        <v>22</v>
      </c>
      <c r="AS668" s="316"/>
      <c r="AT668" s="316">
        <v>23</v>
      </c>
      <c r="AU668" s="316"/>
      <c r="AV668" s="316">
        <v>24</v>
      </c>
      <c r="AW668" s="316"/>
      <c r="AX668" s="316">
        <v>1</v>
      </c>
      <c r="AY668" s="316"/>
      <c r="AZ668" s="316">
        <v>2</v>
      </c>
      <c r="BA668" s="316"/>
      <c r="BB668" s="316">
        <v>3</v>
      </c>
      <c r="BC668" s="346"/>
      <c r="BD668" s="370"/>
      <c r="BE668" s="361"/>
      <c r="BF668" s="362"/>
      <c r="BG668" s="364"/>
      <c r="BH668" s="354"/>
      <c r="BI668" s="354"/>
      <c r="BJ668" s="354"/>
      <c r="BK668" s="333"/>
      <c r="BL668" s="354"/>
      <c r="BM668" s="354"/>
      <c r="BN668" s="354"/>
      <c r="BO668" s="354"/>
      <c r="BP668" s="354"/>
      <c r="BQ668" s="354"/>
      <c r="BR668" s="394"/>
      <c r="BS668" s="392"/>
      <c r="BT668" s="362"/>
      <c r="BU668" s="396"/>
      <c r="BV668" s="398"/>
      <c r="BW668" s="396"/>
      <c r="BX668" s="398"/>
      <c r="MT668" s="374">
        <v>1</v>
      </c>
      <c r="MU668" s="316"/>
      <c r="MV668" s="316">
        <v>2</v>
      </c>
      <c r="MW668" s="316"/>
      <c r="MX668" s="316">
        <v>3</v>
      </c>
      <c r="MY668" s="316"/>
      <c r="MZ668" s="316">
        <v>4</v>
      </c>
      <c r="NA668" s="316"/>
      <c r="NB668" s="316">
        <v>5</v>
      </c>
      <c r="NC668" s="316"/>
      <c r="ND668" s="316">
        <v>6</v>
      </c>
      <c r="NE668" s="316"/>
      <c r="NF668" s="316">
        <v>7</v>
      </c>
      <c r="NG668" s="316"/>
      <c r="NH668" s="316">
        <v>8</v>
      </c>
      <c r="NI668" s="316"/>
      <c r="NJ668" s="316">
        <v>9</v>
      </c>
      <c r="NK668" s="316"/>
      <c r="NL668" s="382" t="s">
        <v>12</v>
      </c>
      <c r="NM668" s="383"/>
      <c r="NN668" s="350"/>
      <c r="NR668" s="30" t="s">
        <v>57</v>
      </c>
      <c r="NS668" s="30" t="s">
        <v>58</v>
      </c>
      <c r="NT668" s="30" t="s">
        <v>59</v>
      </c>
    </row>
    <row r="669" spans="1:384" ht="10.199999999999999" customHeight="1">
      <c r="A669" s="25"/>
      <c r="B669" s="337"/>
      <c r="C669" s="335"/>
      <c r="D669" s="15"/>
      <c r="E669" s="322" t="str">
        <f>IFERROR(G683*'Chiffres et fonctions'!$J$6,"CA à Produire")</f>
        <v>CA à Produire</v>
      </c>
      <c r="F669" s="322"/>
      <c r="G669" s="322"/>
      <c r="H669" s="323">
        <f>IF(BC699&lt;&gt;0,3,0)</f>
        <v>0</v>
      </c>
      <c r="I669" s="387">
        <f>Prenoms!$B$2</f>
        <v>0</v>
      </c>
      <c r="J669" s="388"/>
      <c r="K669" s="388"/>
      <c r="L669" s="388"/>
      <c r="M669" s="388"/>
      <c r="N669" s="60" t="str">
        <f>IF(NL669&lt;&gt;0,"",IF(Conges!Y36=0,"",Conges!Y36))</f>
        <v/>
      </c>
      <c r="O669" s="61"/>
      <c r="P669" s="62"/>
      <c r="Q669" s="62"/>
      <c r="R669" s="62"/>
      <c r="S669" s="62"/>
      <c r="T669" s="62"/>
      <c r="U669" s="62"/>
      <c r="V669" s="63"/>
      <c r="W669" s="62"/>
      <c r="X669" s="62"/>
      <c r="Y669" s="62"/>
      <c r="Z669" s="62"/>
      <c r="AA669" s="62"/>
      <c r="AB669" s="62"/>
      <c r="AC669" s="62"/>
      <c r="AD669" s="62"/>
      <c r="AE669" s="61"/>
      <c r="AF669" s="62"/>
      <c r="AG669" s="62"/>
      <c r="AH669" s="62"/>
      <c r="AI669" s="62"/>
      <c r="AJ669" s="63"/>
      <c r="AK669" s="62"/>
      <c r="AL669" s="62"/>
      <c r="AM669" s="62"/>
      <c r="AN669" s="62"/>
      <c r="AO669" s="62"/>
      <c r="AP669" s="62"/>
      <c r="AQ669" s="62"/>
      <c r="AR669" s="62"/>
      <c r="AS669" s="62"/>
      <c r="AT669" s="62"/>
      <c r="AU669" s="61"/>
      <c r="AV669" s="62"/>
      <c r="AW669" s="62"/>
      <c r="AX669" s="62"/>
      <c r="AY669" s="62"/>
      <c r="AZ669" s="62"/>
      <c r="BA669" s="62"/>
      <c r="BB669" s="63"/>
      <c r="BC669" s="64">
        <f>IF(NL669&lt;&gt;0,(IF(Conges!Y$36=0,0,3)),0)</f>
        <v>0</v>
      </c>
      <c r="BD669" s="370"/>
      <c r="BE669" s="389">
        <f>IF(OR(Conges!Y$36="A",Conges!Y$36="V"),Prenoms!L$2,NL669)</f>
        <v>0</v>
      </c>
      <c r="BF669" s="390"/>
      <c r="BG669" s="261"/>
      <c r="BH669" s="262">
        <f t="shared" ref="BH669:BH698" si="933">IF(BO669=0,BM669+BH634,BO669+BH634)</f>
        <v>0</v>
      </c>
      <c r="BI669" s="263" t="str">
        <f t="shared" ref="BI669:BI698" si="934">IF(BO669=0,"",$BI$1)</f>
        <v/>
      </c>
      <c r="BJ669" s="273">
        <v>0</v>
      </c>
      <c r="BK669" s="274">
        <f>BH669-BJ669</f>
        <v>0</v>
      </c>
      <c r="BL669" s="275">
        <f t="shared" ref="BL669" si="935">$NL669</f>
        <v>0</v>
      </c>
      <c r="BM669" s="275">
        <f t="shared" ref="BM669" si="936">$BE669</f>
        <v>0</v>
      </c>
      <c r="BN669" s="275">
        <f>SUM('Heures Pointage'!$D$25:$E$25)</f>
        <v>0</v>
      </c>
      <c r="BO669" s="275">
        <f>SUM('Heures et Indemnites'!$D$25:$E$25)</f>
        <v>0</v>
      </c>
      <c r="BP669" s="276">
        <f t="shared" ref="BP669" si="937">$NT669</f>
        <v>0</v>
      </c>
      <c r="BQ669" s="276">
        <f>'Heures Pointage'!$AB$25</f>
        <v>0</v>
      </c>
      <c r="BR669" s="277">
        <f t="shared" ref="BR669" si="938">$BH$1054</f>
        <v>0</v>
      </c>
      <c r="BS669" s="141">
        <f>Prenoms!$C$2</f>
        <v>0</v>
      </c>
      <c r="BT669" s="146"/>
      <c r="BU669" s="212">
        <f>SUM('Heures et Indemnites'!$D$25:$E$25)</f>
        <v>0</v>
      </c>
      <c r="BV669" s="217">
        <f>SUM('Heures et Indemnites'!$D$6:$E$25)</f>
        <v>0</v>
      </c>
      <c r="BW669" s="212"/>
      <c r="BX669" s="217"/>
      <c r="MT669" s="384">
        <f>(COUNTA($O669:$BB669)/2)-SUM(MV669:NK669)</f>
        <v>0</v>
      </c>
      <c r="MU669" s="385">
        <f t="shared" ref="MU669:MU684" si="939">(COUNTA($O669:$BB669))/2</f>
        <v>0</v>
      </c>
      <c r="MV669" s="385">
        <f t="shared" ref="MV669:MV698" si="940">(COUNTIF($O669:$BB669,MV$3))/2</f>
        <v>0</v>
      </c>
      <c r="MW669" s="385"/>
      <c r="MX669" s="385">
        <f t="shared" ref="MX669:MX698" si="941">(COUNTIF($O669:$BB669,MX$3))/2</f>
        <v>0</v>
      </c>
      <c r="MY669" s="385"/>
      <c r="MZ669" s="385">
        <f t="shared" ref="MZ669:MZ698" si="942">(COUNTIF($O669:$BB669,MZ$3))/2</f>
        <v>0</v>
      </c>
      <c r="NA669" s="385"/>
      <c r="NB669" s="385">
        <f t="shared" ref="NB669:NB698" si="943">(COUNTIF($O669:$BB669,NB$3))/2</f>
        <v>0</v>
      </c>
      <c r="NC669" s="385"/>
      <c r="ND669" s="385">
        <f t="shared" ref="ND669:ND698" si="944">(COUNTIF($O669:$BB669,ND$3))/2</f>
        <v>0</v>
      </c>
      <c r="NE669" s="385"/>
      <c r="NF669" s="385">
        <f t="shared" ref="NF669:NF698" si="945">(COUNTIF($O669:$BB669,NF$3))/2</f>
        <v>0</v>
      </c>
      <c r="NG669" s="385"/>
      <c r="NH669" s="385">
        <f t="shared" ref="NH669:NH698" si="946">(COUNTIF($O669:$BB669,NH$3))/2</f>
        <v>0</v>
      </c>
      <c r="NI669" s="385"/>
      <c r="NJ669" s="385">
        <f t="shared" ref="NJ669:NJ698" si="947">(COUNTIF($O669:$BB669,NJ$3))/2</f>
        <v>0</v>
      </c>
      <c r="NK669" s="385"/>
      <c r="NL669" s="385">
        <f>(COUNTA($O669:$BB669))/2</f>
        <v>0</v>
      </c>
      <c r="NM669" s="386"/>
      <c r="NN669" s="350"/>
      <c r="NR669" s="30">
        <f t="shared" ref="NR669:NR698" si="948">IF(SUM(W669:AD669)&gt;0,1,0)</f>
        <v>0</v>
      </c>
      <c r="NS669" s="30">
        <f t="shared" ref="NS669:NS698" si="949">IF(SUM(AM669:BB669)&gt;0,1,0)</f>
        <v>0</v>
      </c>
      <c r="NT669" s="30">
        <f t="shared" ref="NT669:NT698" si="950">IF(SUM(NR669:NS669)=0,0,SUM(NR669:NS669))</f>
        <v>0</v>
      </c>
    </row>
    <row r="670" spans="1:384" ht="10.199999999999999" customHeight="1">
      <c r="A670" s="25"/>
      <c r="B670" s="337"/>
      <c r="C670" s="335"/>
      <c r="D670" s="15"/>
      <c r="E670" s="322"/>
      <c r="F670" s="322"/>
      <c r="G670" s="322"/>
      <c r="H670" s="323"/>
      <c r="I670" s="328">
        <f>Prenoms!$B$3</f>
        <v>0</v>
      </c>
      <c r="J670" s="329"/>
      <c r="K670" s="329"/>
      <c r="L670" s="329"/>
      <c r="M670" s="329"/>
      <c r="N670" s="78" t="str">
        <f>IF(NL670&lt;&gt;0,"",IF(Conges!Y37=0,"",Conges!Y37))</f>
        <v/>
      </c>
      <c r="O670" s="79"/>
      <c r="P670" s="80"/>
      <c r="Q670" s="80"/>
      <c r="R670" s="80"/>
      <c r="S670" s="80"/>
      <c r="T670" s="80"/>
      <c r="U670" s="80"/>
      <c r="V670" s="81"/>
      <c r="W670" s="80"/>
      <c r="X670" s="80"/>
      <c r="Y670" s="80"/>
      <c r="Z670" s="80"/>
      <c r="AA670" s="80"/>
      <c r="AB670" s="80"/>
      <c r="AC670" s="80"/>
      <c r="AD670" s="80"/>
      <c r="AE670" s="79"/>
      <c r="AF670" s="80"/>
      <c r="AG670" s="80"/>
      <c r="AH670" s="80"/>
      <c r="AI670" s="80"/>
      <c r="AJ670" s="81"/>
      <c r="AK670" s="80"/>
      <c r="AL670" s="80"/>
      <c r="AM670" s="80"/>
      <c r="AN670" s="80"/>
      <c r="AO670" s="80"/>
      <c r="AP670" s="80"/>
      <c r="AQ670" s="80"/>
      <c r="AR670" s="80"/>
      <c r="AS670" s="80"/>
      <c r="AT670" s="80"/>
      <c r="AU670" s="79"/>
      <c r="AV670" s="80"/>
      <c r="AW670" s="80"/>
      <c r="AX670" s="80"/>
      <c r="AY670" s="80"/>
      <c r="AZ670" s="80"/>
      <c r="BA670" s="80"/>
      <c r="BB670" s="81"/>
      <c r="BC670" s="82">
        <f>IF(NL670&lt;&gt;0,(IF(Conges!Y$37=0,0,3)),0)</f>
        <v>0</v>
      </c>
      <c r="BD670" s="370"/>
      <c r="BE670" s="357">
        <f>IF(OR(Conges!Y$37="A",Conges!Y$37="V"),Prenoms!L$3,NL670)</f>
        <v>0</v>
      </c>
      <c r="BF670" s="358"/>
      <c r="BG670" s="264"/>
      <c r="BH670" s="265">
        <f t="shared" si="933"/>
        <v>0</v>
      </c>
      <c r="BI670" s="266" t="str">
        <f t="shared" si="934"/>
        <v/>
      </c>
      <c r="BJ670" s="278">
        <v>0</v>
      </c>
      <c r="BK670" s="279">
        <f t="shared" ref="BK670:BK698" si="951">BH670-BJ670</f>
        <v>0</v>
      </c>
      <c r="BL670" s="280">
        <f t="shared" si="917"/>
        <v>0</v>
      </c>
      <c r="BM670" s="280">
        <f t="shared" si="918"/>
        <v>0</v>
      </c>
      <c r="BN670" s="280">
        <f>SUM('Heures Pointage'!$AD$25:$AE$25)</f>
        <v>0</v>
      </c>
      <c r="BO670" s="280">
        <f>SUM('Heures et Indemnites'!$AD$25:$AE$25)</f>
        <v>0</v>
      </c>
      <c r="BP670" s="281">
        <f t="shared" si="919"/>
        <v>0</v>
      </c>
      <c r="BQ670" s="281">
        <f>'Heures Pointage'!$BB$25</f>
        <v>0</v>
      </c>
      <c r="BR670" s="282">
        <f t="shared" ref="BR670" si="952">$BH$1055</f>
        <v>0</v>
      </c>
      <c r="BS670" s="142">
        <f>Prenoms!$C$3</f>
        <v>0</v>
      </c>
      <c r="BT670" s="170"/>
      <c r="BU670" s="211">
        <f>SUM('Heures et Indemnites'!$AD$25:$AE$25)</f>
        <v>0</v>
      </c>
      <c r="BV670" s="218">
        <f>SUM('Heures et Indemnites'!$AD$6:$AE$25)</f>
        <v>0</v>
      </c>
      <c r="BW670" s="211"/>
      <c r="BX670" s="218"/>
      <c r="MT670" s="369">
        <f t="shared" ref="MT670:MT698" si="953">(COUNTA($O670:$BB670)/2)-SUM(MV670:NK670)</f>
        <v>0</v>
      </c>
      <c r="MU670" s="351">
        <f t="shared" si="939"/>
        <v>0</v>
      </c>
      <c r="MV670" s="351">
        <f t="shared" si="940"/>
        <v>0</v>
      </c>
      <c r="MW670" s="351"/>
      <c r="MX670" s="351">
        <f t="shared" si="941"/>
        <v>0</v>
      </c>
      <c r="MY670" s="351"/>
      <c r="MZ670" s="351">
        <f t="shared" si="942"/>
        <v>0</v>
      </c>
      <c r="NA670" s="351"/>
      <c r="NB670" s="351">
        <f t="shared" si="943"/>
        <v>0</v>
      </c>
      <c r="NC670" s="351"/>
      <c r="ND670" s="351">
        <f t="shared" si="944"/>
        <v>0</v>
      </c>
      <c r="NE670" s="351"/>
      <c r="NF670" s="351">
        <f t="shared" si="945"/>
        <v>0</v>
      </c>
      <c r="NG670" s="351"/>
      <c r="NH670" s="351">
        <f t="shared" si="946"/>
        <v>0</v>
      </c>
      <c r="NI670" s="351"/>
      <c r="NJ670" s="351">
        <f t="shared" si="947"/>
        <v>0</v>
      </c>
      <c r="NK670" s="351"/>
      <c r="NL670" s="351">
        <f t="shared" ref="NL670:NL698" si="954">(COUNTA($O670:$BB670))/2</f>
        <v>0</v>
      </c>
      <c r="NM670" s="352"/>
      <c r="NN670" s="350"/>
      <c r="NR670" s="30">
        <f t="shared" si="948"/>
        <v>0</v>
      </c>
      <c r="NS670" s="30">
        <f t="shared" si="949"/>
        <v>0</v>
      </c>
      <c r="NT670" s="30">
        <f t="shared" si="950"/>
        <v>0</v>
      </c>
    </row>
    <row r="671" spans="1:384" ht="10.199999999999999" customHeight="1">
      <c r="A671" s="25"/>
      <c r="B671" s="337"/>
      <c r="C671" s="335"/>
      <c r="D671" s="15"/>
      <c r="E671" s="324" t="str">
        <f>$E$6</f>
        <v>Avec Renfort</v>
      </c>
      <c r="F671" s="324"/>
      <c r="G671" s="324"/>
      <c r="H671" s="323"/>
      <c r="I671" s="325" t="str">
        <f>Prenoms!$B$4</f>
        <v>j.do</v>
      </c>
      <c r="J671" s="326"/>
      <c r="K671" s="326"/>
      <c r="L671" s="326"/>
      <c r="M671" s="326"/>
      <c r="N671" s="65" t="str">
        <f>IF(NL671&lt;&gt;0,"",IF(Conges!Y38=0,"",Conges!Y38))</f>
        <v/>
      </c>
      <c r="O671" s="66"/>
      <c r="P671" s="67"/>
      <c r="Q671" s="67"/>
      <c r="R671" s="67"/>
      <c r="S671" s="67"/>
      <c r="T671" s="67"/>
      <c r="U671" s="67"/>
      <c r="V671" s="68"/>
      <c r="W671" s="67"/>
      <c r="X671" s="67"/>
      <c r="Y671" s="67"/>
      <c r="Z671" s="67"/>
      <c r="AA671" s="67"/>
      <c r="AB671" s="67"/>
      <c r="AC671" s="67"/>
      <c r="AD671" s="67"/>
      <c r="AE671" s="66"/>
      <c r="AF671" s="67"/>
      <c r="AG671" s="67"/>
      <c r="AH671" s="67"/>
      <c r="AI671" s="67"/>
      <c r="AJ671" s="68"/>
      <c r="AK671" s="67"/>
      <c r="AL671" s="67"/>
      <c r="AM671" s="67"/>
      <c r="AN671" s="67"/>
      <c r="AO671" s="67"/>
      <c r="AP671" s="67"/>
      <c r="AQ671" s="67"/>
      <c r="AR671" s="67"/>
      <c r="AS671" s="67"/>
      <c r="AT671" s="67"/>
      <c r="AU671" s="66"/>
      <c r="AV671" s="67"/>
      <c r="AW671" s="67"/>
      <c r="AX671" s="67"/>
      <c r="AY671" s="67"/>
      <c r="AZ671" s="67"/>
      <c r="BA671" s="67"/>
      <c r="BB671" s="68"/>
      <c r="BC671" s="69">
        <f>IF(NL671&lt;&gt;0,(IF(Conges!Y$38=0,0,3)),0)</f>
        <v>0</v>
      </c>
      <c r="BD671" s="370"/>
      <c r="BE671" s="355">
        <f>IF(OR(Conges!Y$38="A",Conges!Y$38="V"),Prenoms!L$4,NL671)</f>
        <v>0</v>
      </c>
      <c r="BF671" s="356"/>
      <c r="BG671" s="267"/>
      <c r="BH671" s="268">
        <f t="shared" si="933"/>
        <v>0</v>
      </c>
      <c r="BI671" s="269" t="str">
        <f t="shared" si="934"/>
        <v/>
      </c>
      <c r="BJ671" s="283">
        <v>109.03225806451613</v>
      </c>
      <c r="BK671" s="284">
        <f t="shared" si="951"/>
        <v>-109.03225806451613</v>
      </c>
      <c r="BL671" s="285">
        <f t="shared" si="917"/>
        <v>0</v>
      </c>
      <c r="BM671" s="285">
        <f t="shared" si="918"/>
        <v>0</v>
      </c>
      <c r="BN671" s="285">
        <f>SUM('Heures Pointage'!$BD$25:$BE$25)</f>
        <v>0</v>
      </c>
      <c r="BO671" s="285">
        <f>SUM('Heures et Indemnites'!$BD$25:$BE$25)</f>
        <v>0</v>
      </c>
      <c r="BP671" s="286">
        <f t="shared" si="919"/>
        <v>0</v>
      </c>
      <c r="BQ671" s="286">
        <f>'Heures Pointage'!$CB$25</f>
        <v>0</v>
      </c>
      <c r="BR671" s="287">
        <f t="shared" ref="BR671" si="955">$BH$1056</f>
        <v>0</v>
      </c>
      <c r="BS671" s="143">
        <f>Prenoms!$C$4</f>
        <v>169</v>
      </c>
      <c r="BT671" s="146"/>
      <c r="BU671" s="210">
        <f>SUM('Heures et Indemnites'!$BD$25:$BE$25)</f>
        <v>0</v>
      </c>
      <c r="BV671" s="219">
        <f>SUM('Heures et Indemnites'!$BD$6:$BE$25)</f>
        <v>0</v>
      </c>
      <c r="BW671" s="210"/>
      <c r="BX671" s="219"/>
      <c r="MT671" s="371">
        <f t="shared" si="953"/>
        <v>0</v>
      </c>
      <c r="MU671" s="372">
        <f t="shared" si="939"/>
        <v>0</v>
      </c>
      <c r="MV671" s="372">
        <f t="shared" si="940"/>
        <v>0</v>
      </c>
      <c r="MW671" s="372"/>
      <c r="MX671" s="372">
        <f t="shared" si="941"/>
        <v>0</v>
      </c>
      <c r="MY671" s="372"/>
      <c r="MZ671" s="372">
        <f t="shared" si="942"/>
        <v>0</v>
      </c>
      <c r="NA671" s="372"/>
      <c r="NB671" s="372">
        <f t="shared" si="943"/>
        <v>0</v>
      </c>
      <c r="NC671" s="372"/>
      <c r="ND671" s="372">
        <f t="shared" si="944"/>
        <v>0</v>
      </c>
      <c r="NE671" s="372"/>
      <c r="NF671" s="372">
        <f t="shared" si="945"/>
        <v>0</v>
      </c>
      <c r="NG671" s="372"/>
      <c r="NH671" s="372">
        <f t="shared" si="946"/>
        <v>0</v>
      </c>
      <c r="NI671" s="372"/>
      <c r="NJ671" s="372">
        <f t="shared" si="947"/>
        <v>0</v>
      </c>
      <c r="NK671" s="372"/>
      <c r="NL671" s="372">
        <f t="shared" si="954"/>
        <v>0</v>
      </c>
      <c r="NM671" s="373"/>
      <c r="NN671" s="350"/>
      <c r="NR671" s="30">
        <f t="shared" si="948"/>
        <v>0</v>
      </c>
      <c r="NS671" s="30">
        <f t="shared" si="949"/>
        <v>0</v>
      </c>
      <c r="NT671" s="30">
        <f t="shared" si="950"/>
        <v>0</v>
      </c>
    </row>
    <row r="672" spans="1:384" ht="10.199999999999999" customHeight="1">
      <c r="A672" s="25"/>
      <c r="B672" s="337"/>
      <c r="C672" s="335"/>
      <c r="D672" s="15"/>
      <c r="E672" s="322" t="str">
        <f>IFERROR(G684*'Chiffres et fonctions'!$J$6,"CA à Produire")</f>
        <v>CA à Produire</v>
      </c>
      <c r="F672" s="322"/>
      <c r="G672" s="322"/>
      <c r="H672" s="323"/>
      <c r="I672" s="328" t="str">
        <f>Prenoms!$B$5</f>
        <v>pompeo</v>
      </c>
      <c r="J672" s="329"/>
      <c r="K672" s="329"/>
      <c r="L672" s="329"/>
      <c r="M672" s="329"/>
      <c r="N672" s="78" t="str">
        <f>IF(NL672&lt;&gt;0,"",IF(Conges!Y39=0,"",Conges!Y39))</f>
        <v/>
      </c>
      <c r="O672" s="79"/>
      <c r="P672" s="80"/>
      <c r="Q672" s="80"/>
      <c r="R672" s="80"/>
      <c r="S672" s="80"/>
      <c r="T672" s="80"/>
      <c r="U672" s="80"/>
      <c r="V672" s="81"/>
      <c r="W672" s="80"/>
      <c r="X672" s="80"/>
      <c r="Y672" s="80"/>
      <c r="Z672" s="80"/>
      <c r="AA672" s="80"/>
      <c r="AB672" s="80"/>
      <c r="AC672" s="80"/>
      <c r="AD672" s="80"/>
      <c r="AE672" s="79"/>
      <c r="AF672" s="80"/>
      <c r="AG672" s="80"/>
      <c r="AH672" s="80"/>
      <c r="AI672" s="80"/>
      <c r="AJ672" s="81"/>
      <c r="AK672" s="80"/>
      <c r="AL672" s="80"/>
      <c r="AM672" s="80"/>
      <c r="AN672" s="80"/>
      <c r="AO672" s="80"/>
      <c r="AP672" s="80"/>
      <c r="AQ672" s="80"/>
      <c r="AR672" s="80"/>
      <c r="AS672" s="80"/>
      <c r="AT672" s="80"/>
      <c r="AU672" s="79"/>
      <c r="AV672" s="80"/>
      <c r="AW672" s="80"/>
      <c r="AX672" s="80"/>
      <c r="AY672" s="80"/>
      <c r="AZ672" s="80"/>
      <c r="BA672" s="80"/>
      <c r="BB672" s="81"/>
      <c r="BC672" s="82">
        <f>IF(NL672&lt;&gt;0,(IF(Conges!Y$39=0,0,3)),0)</f>
        <v>0</v>
      </c>
      <c r="BD672" s="370"/>
      <c r="BE672" s="357">
        <f>IF(OR(Conges!Y$39="A",Conges!Y$39="V"),Prenoms!L$5,NL672)</f>
        <v>0</v>
      </c>
      <c r="BF672" s="358"/>
      <c r="BG672" s="264"/>
      <c r="BH672" s="265">
        <f t="shared" si="933"/>
        <v>0</v>
      </c>
      <c r="BI672" s="266" t="str">
        <f t="shared" si="934"/>
        <v/>
      </c>
      <c r="BJ672" s="278">
        <v>109.03225806451613</v>
      </c>
      <c r="BK672" s="279">
        <f t="shared" si="951"/>
        <v>-109.03225806451613</v>
      </c>
      <c r="BL672" s="280">
        <f t="shared" si="917"/>
        <v>0</v>
      </c>
      <c r="BM672" s="280">
        <f t="shared" si="918"/>
        <v>0</v>
      </c>
      <c r="BN672" s="280">
        <f>SUM('Heures Pointage'!$CD$25:$CE$25)</f>
        <v>0</v>
      </c>
      <c r="BO672" s="280">
        <f>SUM('Heures et Indemnites'!$CD$25:$CE$25)</f>
        <v>0</v>
      </c>
      <c r="BP672" s="281">
        <f t="shared" si="919"/>
        <v>0</v>
      </c>
      <c r="BQ672" s="281">
        <f>'Heures Pointage'!$DB$25</f>
        <v>0</v>
      </c>
      <c r="BR672" s="282">
        <f t="shared" ref="BR672" si="956">$BH$1057</f>
        <v>0</v>
      </c>
      <c r="BS672" s="142">
        <f>Prenoms!$C$5</f>
        <v>169</v>
      </c>
      <c r="BT672" s="170"/>
      <c r="BU672" s="211">
        <f>SUM('Heures et Indemnites'!$CD$25:$CE$25)</f>
        <v>0</v>
      </c>
      <c r="BV672" s="218">
        <f>SUM('Heures et Indemnites'!$CD$6:$CE$25)</f>
        <v>0</v>
      </c>
      <c r="BW672" s="211"/>
      <c r="BX672" s="218"/>
      <c r="MT672" s="369">
        <f t="shared" si="953"/>
        <v>0</v>
      </c>
      <c r="MU672" s="351">
        <f t="shared" si="939"/>
        <v>0</v>
      </c>
      <c r="MV672" s="351">
        <f t="shared" si="940"/>
        <v>0</v>
      </c>
      <c r="MW672" s="351"/>
      <c r="MX672" s="351">
        <f t="shared" si="941"/>
        <v>0</v>
      </c>
      <c r="MY672" s="351"/>
      <c r="MZ672" s="351">
        <f t="shared" si="942"/>
        <v>0</v>
      </c>
      <c r="NA672" s="351"/>
      <c r="NB672" s="351">
        <f t="shared" si="943"/>
        <v>0</v>
      </c>
      <c r="NC672" s="351"/>
      <c r="ND672" s="351">
        <f t="shared" si="944"/>
        <v>0</v>
      </c>
      <c r="NE672" s="351"/>
      <c r="NF672" s="351">
        <f t="shared" si="945"/>
        <v>0</v>
      </c>
      <c r="NG672" s="351"/>
      <c r="NH672" s="351">
        <f t="shared" si="946"/>
        <v>0</v>
      </c>
      <c r="NI672" s="351"/>
      <c r="NJ672" s="351">
        <f t="shared" si="947"/>
        <v>0</v>
      </c>
      <c r="NK672" s="351"/>
      <c r="NL672" s="351">
        <f t="shared" si="954"/>
        <v>0</v>
      </c>
      <c r="NM672" s="352"/>
      <c r="NN672" s="350"/>
      <c r="NR672" s="30">
        <f t="shared" si="948"/>
        <v>0</v>
      </c>
      <c r="NS672" s="30">
        <f t="shared" si="949"/>
        <v>0</v>
      </c>
      <c r="NT672" s="30">
        <f t="shared" si="950"/>
        <v>0</v>
      </c>
    </row>
    <row r="673" spans="1:384" ht="10.199999999999999" customHeight="1">
      <c r="A673" s="25"/>
      <c r="B673" s="337"/>
      <c r="C673" s="335"/>
      <c r="D673" s="15"/>
      <c r="E673" s="322"/>
      <c r="F673" s="322"/>
      <c r="G673" s="322"/>
      <c r="H673" s="323"/>
      <c r="I673" s="325" t="str">
        <f>Prenoms!$B$6</f>
        <v>vaness</v>
      </c>
      <c r="J673" s="326"/>
      <c r="K673" s="326"/>
      <c r="L673" s="326"/>
      <c r="M673" s="326"/>
      <c r="N673" s="65" t="str">
        <f>IF(NL673&lt;&gt;0,"",IF(Conges!Y40=0,"",Conges!Y40))</f>
        <v/>
      </c>
      <c r="O673" s="66"/>
      <c r="P673" s="67"/>
      <c r="Q673" s="67"/>
      <c r="R673" s="67"/>
      <c r="S673" s="67"/>
      <c r="T673" s="67"/>
      <c r="U673" s="67"/>
      <c r="V673" s="68"/>
      <c r="W673" s="67"/>
      <c r="X673" s="67"/>
      <c r="Y673" s="67"/>
      <c r="Z673" s="67"/>
      <c r="AA673" s="67"/>
      <c r="AB673" s="67"/>
      <c r="AC673" s="67"/>
      <c r="AD673" s="67"/>
      <c r="AE673" s="66"/>
      <c r="AF673" s="67"/>
      <c r="AG673" s="67"/>
      <c r="AH673" s="67"/>
      <c r="AI673" s="67"/>
      <c r="AJ673" s="68"/>
      <c r="AK673" s="67"/>
      <c r="AL673" s="67"/>
      <c r="AM673" s="67"/>
      <c r="AN673" s="67"/>
      <c r="AO673" s="67"/>
      <c r="AP673" s="67"/>
      <c r="AQ673" s="67"/>
      <c r="AR673" s="67"/>
      <c r="AS673" s="67"/>
      <c r="AT673" s="67"/>
      <c r="AU673" s="66"/>
      <c r="AV673" s="67"/>
      <c r="AW673" s="67"/>
      <c r="AX673" s="67"/>
      <c r="AY673" s="67"/>
      <c r="AZ673" s="67"/>
      <c r="BA673" s="67"/>
      <c r="BB673" s="68"/>
      <c r="BC673" s="69">
        <f>IF(NL673&lt;&gt;0,(IF(Conges!Y$40=0,0,3)),0)</f>
        <v>0</v>
      </c>
      <c r="BD673" s="370"/>
      <c r="BE673" s="355">
        <f>IF(OR(Conges!Y$40="A",Conges!Y$40="V"),Prenoms!L$6,NL673)</f>
        <v>0</v>
      </c>
      <c r="BF673" s="356"/>
      <c r="BG673" s="267"/>
      <c r="BH673" s="268">
        <f t="shared" si="933"/>
        <v>0</v>
      </c>
      <c r="BI673" s="269" t="str">
        <f t="shared" si="934"/>
        <v/>
      </c>
      <c r="BJ673" s="283">
        <v>109.03225806451613</v>
      </c>
      <c r="BK673" s="284">
        <f t="shared" si="951"/>
        <v>-109.03225806451613</v>
      </c>
      <c r="BL673" s="285">
        <f t="shared" si="917"/>
        <v>0</v>
      </c>
      <c r="BM673" s="285">
        <f t="shared" si="918"/>
        <v>0</v>
      </c>
      <c r="BN673" s="285">
        <f>SUM('Heures Pointage'!$DD$25:$DE$25)</f>
        <v>0</v>
      </c>
      <c r="BO673" s="285">
        <f>SUM('Heures et Indemnites'!$DD$25:$DE$25)</f>
        <v>0</v>
      </c>
      <c r="BP673" s="286">
        <f t="shared" si="919"/>
        <v>0</v>
      </c>
      <c r="BQ673" s="286">
        <f>'Heures Pointage'!$EB$25</f>
        <v>0</v>
      </c>
      <c r="BR673" s="287">
        <f t="shared" ref="BR673" si="957">$BH$1058</f>
        <v>0</v>
      </c>
      <c r="BS673" s="143">
        <f>Prenoms!$C$6</f>
        <v>169</v>
      </c>
      <c r="BT673" s="146"/>
      <c r="BU673" s="210">
        <f>SUM('Heures et Indemnites'!$DD$25:$DE$25)</f>
        <v>0</v>
      </c>
      <c r="BV673" s="219">
        <f>SUM('Heures et Indemnites'!$DD$6:$DE$25)</f>
        <v>0</v>
      </c>
      <c r="BW673" s="210"/>
      <c r="BX673" s="219"/>
      <c r="MT673" s="371">
        <f t="shared" si="953"/>
        <v>0</v>
      </c>
      <c r="MU673" s="372">
        <f t="shared" si="939"/>
        <v>0</v>
      </c>
      <c r="MV673" s="372">
        <f t="shared" si="940"/>
        <v>0</v>
      </c>
      <c r="MW673" s="372"/>
      <c r="MX673" s="372">
        <f t="shared" si="941"/>
        <v>0</v>
      </c>
      <c r="MY673" s="372"/>
      <c r="MZ673" s="372">
        <f t="shared" si="942"/>
        <v>0</v>
      </c>
      <c r="NA673" s="372"/>
      <c r="NB673" s="372">
        <f t="shared" si="943"/>
        <v>0</v>
      </c>
      <c r="NC673" s="372"/>
      <c r="ND673" s="372">
        <f t="shared" si="944"/>
        <v>0</v>
      </c>
      <c r="NE673" s="372"/>
      <c r="NF673" s="372">
        <f t="shared" si="945"/>
        <v>0</v>
      </c>
      <c r="NG673" s="372"/>
      <c r="NH673" s="372">
        <f t="shared" si="946"/>
        <v>0</v>
      </c>
      <c r="NI673" s="372"/>
      <c r="NJ673" s="372">
        <f t="shared" si="947"/>
        <v>0</v>
      </c>
      <c r="NK673" s="372"/>
      <c r="NL673" s="372">
        <f t="shared" si="954"/>
        <v>0</v>
      </c>
      <c r="NM673" s="373"/>
      <c r="NN673" s="350"/>
      <c r="NR673" s="30">
        <f t="shared" si="948"/>
        <v>0</v>
      </c>
      <c r="NS673" s="30">
        <f t="shared" si="949"/>
        <v>0</v>
      </c>
      <c r="NT673" s="30">
        <f t="shared" si="950"/>
        <v>0</v>
      </c>
    </row>
    <row r="674" spans="1:384" ht="10.199999999999999" customHeight="1">
      <c r="A674" s="25"/>
      <c r="B674" s="337"/>
      <c r="C674" s="335"/>
      <c r="D674" s="15"/>
      <c r="E674" s="334" t="str">
        <f>$E$9</f>
        <v>CREPIERE</v>
      </c>
      <c r="F674" s="334"/>
      <c r="G674" s="124" t="str">
        <f>IF(MT700=0,"",MT700)</f>
        <v/>
      </c>
      <c r="H674" s="323"/>
      <c r="I674" s="328" t="str">
        <f>Prenoms!$B$7</f>
        <v>seb</v>
      </c>
      <c r="J674" s="329"/>
      <c r="K674" s="329"/>
      <c r="L674" s="329"/>
      <c r="M674" s="329"/>
      <c r="N674" s="78" t="str">
        <f>IF(NL674&lt;&gt;0,"",IF(Conges!Y41=0,"",Conges!Y41))</f>
        <v/>
      </c>
      <c r="O674" s="79"/>
      <c r="P674" s="80"/>
      <c r="Q674" s="80"/>
      <c r="R674" s="80"/>
      <c r="S674" s="80"/>
      <c r="T674" s="80"/>
      <c r="U674" s="80"/>
      <c r="V674" s="81"/>
      <c r="W674" s="80"/>
      <c r="X674" s="80"/>
      <c r="Y674" s="80"/>
      <c r="Z674" s="80"/>
      <c r="AA674" s="80"/>
      <c r="AB674" s="80"/>
      <c r="AC674" s="80"/>
      <c r="AD674" s="80"/>
      <c r="AE674" s="79"/>
      <c r="AF674" s="80"/>
      <c r="AG674" s="80"/>
      <c r="AH674" s="80"/>
      <c r="AI674" s="80"/>
      <c r="AJ674" s="81"/>
      <c r="AK674" s="80"/>
      <c r="AL674" s="80"/>
      <c r="AM674" s="80"/>
      <c r="AN674" s="80"/>
      <c r="AO674" s="80"/>
      <c r="AP674" s="80"/>
      <c r="AQ674" s="80"/>
      <c r="AR674" s="80"/>
      <c r="AS674" s="80"/>
      <c r="AT674" s="80"/>
      <c r="AU674" s="79"/>
      <c r="AV674" s="80"/>
      <c r="AW674" s="80"/>
      <c r="AX674" s="80"/>
      <c r="AY674" s="80"/>
      <c r="AZ674" s="80"/>
      <c r="BA674" s="80"/>
      <c r="BB674" s="81"/>
      <c r="BC674" s="82">
        <f>IF(NL674&lt;&gt;0,(IF(Conges!Y$41=0,0,3)),0)</f>
        <v>0</v>
      </c>
      <c r="BD674" s="370"/>
      <c r="BE674" s="357">
        <f>IF(OR(Conges!Y$41="A",Conges!Y$41="V"),Prenoms!L$7,NL674)</f>
        <v>0</v>
      </c>
      <c r="BF674" s="358"/>
      <c r="BG674" s="264"/>
      <c r="BH674" s="265">
        <f t="shared" si="933"/>
        <v>0</v>
      </c>
      <c r="BI674" s="266" t="str">
        <f t="shared" si="934"/>
        <v/>
      </c>
      <c r="BJ674" s="278">
        <v>109.03225806451613</v>
      </c>
      <c r="BK674" s="279">
        <f t="shared" si="951"/>
        <v>-109.03225806451613</v>
      </c>
      <c r="BL674" s="280">
        <f t="shared" si="917"/>
        <v>0</v>
      </c>
      <c r="BM674" s="280">
        <f t="shared" si="918"/>
        <v>0</v>
      </c>
      <c r="BN674" s="280">
        <f>SUM('Heures Pointage'!$ED$25:$EE$25)</f>
        <v>0</v>
      </c>
      <c r="BO674" s="280">
        <f>SUM('Heures et Indemnites'!$ED$25:$EE$25)</f>
        <v>0</v>
      </c>
      <c r="BP674" s="281">
        <f t="shared" si="919"/>
        <v>0</v>
      </c>
      <c r="BQ674" s="281">
        <f>'Heures Pointage'!$FB$25</f>
        <v>0</v>
      </c>
      <c r="BR674" s="282">
        <f t="shared" ref="BR674" si="958">$BH$1059</f>
        <v>0</v>
      </c>
      <c r="BS674" s="142">
        <f>Prenoms!$C$7</f>
        <v>169</v>
      </c>
      <c r="BT674" s="170"/>
      <c r="BU674" s="211">
        <f>SUM('Heures et Indemnites'!$ED$25:$EE$25)</f>
        <v>0</v>
      </c>
      <c r="BV674" s="218">
        <f>SUM('Heures et Indemnites'!$ED$6:$EE$25)</f>
        <v>0</v>
      </c>
      <c r="BW674" s="211"/>
      <c r="BX674" s="218"/>
      <c r="MT674" s="369">
        <f t="shared" si="953"/>
        <v>0</v>
      </c>
      <c r="MU674" s="351">
        <f t="shared" si="939"/>
        <v>0</v>
      </c>
      <c r="MV674" s="351">
        <f t="shared" si="940"/>
        <v>0</v>
      </c>
      <c r="MW674" s="351"/>
      <c r="MX674" s="351">
        <f t="shared" si="941"/>
        <v>0</v>
      </c>
      <c r="MY674" s="351"/>
      <c r="MZ674" s="351">
        <f t="shared" si="942"/>
        <v>0</v>
      </c>
      <c r="NA674" s="351"/>
      <c r="NB674" s="351">
        <f t="shared" si="943"/>
        <v>0</v>
      </c>
      <c r="NC674" s="351"/>
      <c r="ND674" s="351">
        <f t="shared" si="944"/>
        <v>0</v>
      </c>
      <c r="NE674" s="351"/>
      <c r="NF674" s="351">
        <f t="shared" si="945"/>
        <v>0</v>
      </c>
      <c r="NG674" s="351"/>
      <c r="NH674" s="351">
        <f t="shared" si="946"/>
        <v>0</v>
      </c>
      <c r="NI674" s="351"/>
      <c r="NJ674" s="351">
        <f t="shared" si="947"/>
        <v>0</v>
      </c>
      <c r="NK674" s="351"/>
      <c r="NL674" s="351">
        <f t="shared" si="954"/>
        <v>0</v>
      </c>
      <c r="NM674" s="352"/>
      <c r="NN674" s="350"/>
      <c r="NR674" s="30">
        <f t="shared" si="948"/>
        <v>0</v>
      </c>
      <c r="NS674" s="30">
        <f t="shared" si="949"/>
        <v>0</v>
      </c>
      <c r="NT674" s="30">
        <f t="shared" si="950"/>
        <v>0</v>
      </c>
    </row>
    <row r="675" spans="1:384" ht="10.199999999999999" customHeight="1">
      <c r="A675" s="25"/>
      <c r="B675" s="337"/>
      <c r="C675" s="335"/>
      <c r="D675" s="15"/>
      <c r="E675" s="318" t="str">
        <f>$E$10</f>
        <v>BRASSERIE</v>
      </c>
      <c r="F675" s="318"/>
      <c r="G675" s="125" t="str">
        <f>IF(MV700=0,"",MV700)</f>
        <v/>
      </c>
      <c r="H675" s="323"/>
      <c r="I675" s="325" t="str">
        <f>Prenoms!$B$8</f>
        <v>dylan</v>
      </c>
      <c r="J675" s="326"/>
      <c r="K675" s="326"/>
      <c r="L675" s="326"/>
      <c r="M675" s="326"/>
      <c r="N675" s="65" t="str">
        <f>IF(NL675&lt;&gt;0,"",IF(Conges!Y42=0,"",Conges!Y42))</f>
        <v/>
      </c>
      <c r="O675" s="66"/>
      <c r="P675" s="67"/>
      <c r="Q675" s="67"/>
      <c r="R675" s="67"/>
      <c r="S675" s="67"/>
      <c r="T675" s="67"/>
      <c r="U675" s="67"/>
      <c r="V675" s="68"/>
      <c r="W675" s="67"/>
      <c r="X675" s="67"/>
      <c r="Y675" s="67"/>
      <c r="Z675" s="67"/>
      <c r="AA675" s="67"/>
      <c r="AB675" s="67"/>
      <c r="AC675" s="67"/>
      <c r="AD675" s="67"/>
      <c r="AE675" s="66"/>
      <c r="AF675" s="67"/>
      <c r="AG675" s="67"/>
      <c r="AH675" s="67"/>
      <c r="AI675" s="67"/>
      <c r="AJ675" s="68"/>
      <c r="AK675" s="67"/>
      <c r="AL675" s="67"/>
      <c r="AM675" s="67"/>
      <c r="AN675" s="67"/>
      <c r="AO675" s="67"/>
      <c r="AP675" s="67"/>
      <c r="AQ675" s="67"/>
      <c r="AR675" s="67"/>
      <c r="AS675" s="67"/>
      <c r="AT675" s="67"/>
      <c r="AU675" s="66"/>
      <c r="AV675" s="67"/>
      <c r="AW675" s="67"/>
      <c r="AX675" s="67"/>
      <c r="AY675" s="67"/>
      <c r="AZ675" s="67"/>
      <c r="BA675" s="67"/>
      <c r="BB675" s="68"/>
      <c r="BC675" s="69">
        <f>IF(NL675&lt;&gt;0,(IF(Conges!Y$42=0,0,3)),0)</f>
        <v>0</v>
      </c>
      <c r="BD675" s="370"/>
      <c r="BE675" s="355">
        <f>IF(OR(Conges!Y$42="A",Conges!Y$42="V"),Prenoms!L$8,NL675)</f>
        <v>0</v>
      </c>
      <c r="BF675" s="356"/>
      <c r="BG675" s="267"/>
      <c r="BH675" s="268">
        <f t="shared" si="933"/>
        <v>0</v>
      </c>
      <c r="BI675" s="269" t="str">
        <f t="shared" si="934"/>
        <v/>
      </c>
      <c r="BJ675" s="283">
        <v>109.03225806451613</v>
      </c>
      <c r="BK675" s="284">
        <f t="shared" si="951"/>
        <v>-109.03225806451613</v>
      </c>
      <c r="BL675" s="285">
        <f t="shared" si="917"/>
        <v>0</v>
      </c>
      <c r="BM675" s="285">
        <f t="shared" si="918"/>
        <v>0</v>
      </c>
      <c r="BN675" s="285">
        <f>SUM('Heures Pointage'!$FD$25:$FE$25)</f>
        <v>0</v>
      </c>
      <c r="BO675" s="285">
        <f>SUM('Heures et Indemnites'!$FD$25:$FE$25)</f>
        <v>0</v>
      </c>
      <c r="BP675" s="286">
        <f t="shared" si="919"/>
        <v>0</v>
      </c>
      <c r="BQ675" s="286">
        <f>'Heures Pointage'!$GB$25</f>
        <v>0</v>
      </c>
      <c r="BR675" s="287">
        <f t="shared" ref="BR675" si="959">$BH$1060</f>
        <v>0</v>
      </c>
      <c r="BS675" s="143">
        <f>Prenoms!$C$8</f>
        <v>169</v>
      </c>
      <c r="BT675" s="146"/>
      <c r="BU675" s="210">
        <f>SUM('Heures et Indemnites'!$FD$25:$FE$25)</f>
        <v>0</v>
      </c>
      <c r="BV675" s="219">
        <f>SUM('Heures et Indemnites'!$FD$6:$FE$25)</f>
        <v>0</v>
      </c>
      <c r="BW675" s="210"/>
      <c r="BX675" s="219"/>
      <c r="MT675" s="371">
        <f t="shared" si="953"/>
        <v>0</v>
      </c>
      <c r="MU675" s="372">
        <f t="shared" si="939"/>
        <v>0</v>
      </c>
      <c r="MV675" s="372">
        <f t="shared" si="940"/>
        <v>0</v>
      </c>
      <c r="MW675" s="372"/>
      <c r="MX675" s="372">
        <f t="shared" si="941"/>
        <v>0</v>
      </c>
      <c r="MY675" s="372"/>
      <c r="MZ675" s="372">
        <f t="shared" si="942"/>
        <v>0</v>
      </c>
      <c r="NA675" s="372"/>
      <c r="NB675" s="372">
        <f t="shared" si="943"/>
        <v>0</v>
      </c>
      <c r="NC675" s="372"/>
      <c r="ND675" s="372">
        <f t="shared" si="944"/>
        <v>0</v>
      </c>
      <c r="NE675" s="372"/>
      <c r="NF675" s="372">
        <f t="shared" si="945"/>
        <v>0</v>
      </c>
      <c r="NG675" s="372"/>
      <c r="NH675" s="372">
        <f t="shared" si="946"/>
        <v>0</v>
      </c>
      <c r="NI675" s="372"/>
      <c r="NJ675" s="372">
        <f t="shared" si="947"/>
        <v>0</v>
      </c>
      <c r="NK675" s="372"/>
      <c r="NL675" s="372">
        <f t="shared" si="954"/>
        <v>0</v>
      </c>
      <c r="NM675" s="373"/>
      <c r="NN675" s="350"/>
      <c r="NR675" s="30">
        <f t="shared" si="948"/>
        <v>0</v>
      </c>
      <c r="NS675" s="30">
        <f t="shared" si="949"/>
        <v>0</v>
      </c>
      <c r="NT675" s="30">
        <f t="shared" si="950"/>
        <v>0</v>
      </c>
    </row>
    <row r="676" spans="1:384" ht="10.199999999999999" customHeight="1">
      <c r="A676" s="25"/>
      <c r="B676" s="337"/>
      <c r="C676" s="335"/>
      <c r="D676" s="15"/>
      <c r="E676" s="327" t="str">
        <f>$E$11</f>
        <v>MEP</v>
      </c>
      <c r="F676" s="327"/>
      <c r="G676" s="126" t="str">
        <f>IF(MX700=0,"",MX700)</f>
        <v/>
      </c>
      <c r="H676" s="323"/>
      <c r="I676" s="328" t="str">
        <f>Prenoms!$B$9</f>
        <v>mamad</v>
      </c>
      <c r="J676" s="329"/>
      <c r="K676" s="329"/>
      <c r="L676" s="329"/>
      <c r="M676" s="329"/>
      <c r="N676" s="78" t="str">
        <f>IF(NL676&lt;&gt;0,"",IF(Conges!Y43=0,"",Conges!Y43))</f>
        <v/>
      </c>
      <c r="O676" s="79"/>
      <c r="P676" s="80"/>
      <c r="Q676" s="80"/>
      <c r="R676" s="80"/>
      <c r="S676" s="80"/>
      <c r="T676" s="80"/>
      <c r="U676" s="80"/>
      <c r="V676" s="81"/>
      <c r="W676" s="80"/>
      <c r="X676" s="80"/>
      <c r="Y676" s="80"/>
      <c r="Z676" s="80"/>
      <c r="AA676" s="80"/>
      <c r="AB676" s="80"/>
      <c r="AC676" s="80"/>
      <c r="AD676" s="80"/>
      <c r="AE676" s="79"/>
      <c r="AF676" s="80"/>
      <c r="AG676" s="80"/>
      <c r="AH676" s="80"/>
      <c r="AI676" s="80"/>
      <c r="AJ676" s="81"/>
      <c r="AK676" s="80"/>
      <c r="AL676" s="80"/>
      <c r="AM676" s="80"/>
      <c r="AN676" s="80"/>
      <c r="AO676" s="80"/>
      <c r="AP676" s="80"/>
      <c r="AQ676" s="80"/>
      <c r="AR676" s="80"/>
      <c r="AS676" s="80"/>
      <c r="AT676" s="80"/>
      <c r="AU676" s="79"/>
      <c r="AV676" s="80"/>
      <c r="AW676" s="80"/>
      <c r="AX676" s="80"/>
      <c r="AY676" s="80"/>
      <c r="AZ676" s="80"/>
      <c r="BA676" s="80"/>
      <c r="BB676" s="81"/>
      <c r="BC676" s="82">
        <f>IF(NL676&lt;&gt;0,(IF(Conges!Y$43=0,0,3)),0)</f>
        <v>0</v>
      </c>
      <c r="BD676" s="370"/>
      <c r="BE676" s="357">
        <f>IF(OR(Conges!Y$43="A",Conges!Y$43="V"),Prenoms!L$9,NL676)</f>
        <v>0</v>
      </c>
      <c r="BF676" s="358"/>
      <c r="BG676" s="264"/>
      <c r="BH676" s="265">
        <f t="shared" si="933"/>
        <v>0</v>
      </c>
      <c r="BI676" s="266" t="str">
        <f t="shared" si="934"/>
        <v/>
      </c>
      <c r="BJ676" s="278">
        <v>109.03225806451613</v>
      </c>
      <c r="BK676" s="279">
        <f t="shared" si="951"/>
        <v>-109.03225806451613</v>
      </c>
      <c r="BL676" s="280">
        <f t="shared" si="917"/>
        <v>0</v>
      </c>
      <c r="BM676" s="280">
        <f t="shared" si="918"/>
        <v>0</v>
      </c>
      <c r="BN676" s="280">
        <f>SUM('Heures Pointage'!$GD$25:$GE$25)</f>
        <v>0</v>
      </c>
      <c r="BO676" s="280">
        <f>SUM('Heures et Indemnites'!$GD$25:$GE$25)</f>
        <v>0</v>
      </c>
      <c r="BP676" s="281">
        <f t="shared" si="919"/>
        <v>0</v>
      </c>
      <c r="BQ676" s="281">
        <f>'Heures Pointage'!$HB$25</f>
        <v>0</v>
      </c>
      <c r="BR676" s="282">
        <f t="shared" ref="BR676" si="960">$BH$1061</f>
        <v>0</v>
      </c>
      <c r="BS676" s="142">
        <f>Prenoms!$C$9</f>
        <v>169</v>
      </c>
      <c r="BT676" s="170"/>
      <c r="BU676" s="211">
        <f>SUM('Heures et Indemnites'!$GD$25:$GE$25)</f>
        <v>0</v>
      </c>
      <c r="BV676" s="218">
        <f>SUM('Heures et Indemnites'!$GD$6:$GE$25)</f>
        <v>0</v>
      </c>
      <c r="BW676" s="211"/>
      <c r="BX676" s="218"/>
      <c r="MT676" s="369">
        <f t="shared" si="953"/>
        <v>0</v>
      </c>
      <c r="MU676" s="351">
        <f t="shared" si="939"/>
        <v>0</v>
      </c>
      <c r="MV676" s="351">
        <f t="shared" si="940"/>
        <v>0</v>
      </c>
      <c r="MW676" s="351"/>
      <c r="MX676" s="351">
        <f t="shared" si="941"/>
        <v>0</v>
      </c>
      <c r="MY676" s="351"/>
      <c r="MZ676" s="351">
        <f t="shared" si="942"/>
        <v>0</v>
      </c>
      <c r="NA676" s="351"/>
      <c r="NB676" s="351">
        <f t="shared" si="943"/>
        <v>0</v>
      </c>
      <c r="NC676" s="351"/>
      <c r="ND676" s="351">
        <f t="shared" si="944"/>
        <v>0</v>
      </c>
      <c r="NE676" s="351"/>
      <c r="NF676" s="351">
        <f t="shared" si="945"/>
        <v>0</v>
      </c>
      <c r="NG676" s="351"/>
      <c r="NH676" s="351">
        <f t="shared" si="946"/>
        <v>0</v>
      </c>
      <c r="NI676" s="351"/>
      <c r="NJ676" s="351">
        <f t="shared" si="947"/>
        <v>0</v>
      </c>
      <c r="NK676" s="351"/>
      <c r="NL676" s="351">
        <f t="shared" si="954"/>
        <v>0</v>
      </c>
      <c r="NM676" s="352"/>
      <c r="NN676" s="350"/>
      <c r="NR676" s="30">
        <f t="shared" si="948"/>
        <v>0</v>
      </c>
      <c r="NS676" s="30">
        <f t="shared" si="949"/>
        <v>0</v>
      </c>
      <c r="NT676" s="30">
        <f t="shared" si="950"/>
        <v>0</v>
      </c>
    </row>
    <row r="677" spans="1:384" ht="10.199999999999999" customHeight="1">
      <c r="A677" s="25"/>
      <c r="B677" s="337"/>
      <c r="C677" s="335"/>
      <c r="D677" s="15"/>
      <c r="E677" s="348" t="str">
        <f>$E$12</f>
        <v>Renfort</v>
      </c>
      <c r="F677" s="348"/>
      <c r="G677" s="127" t="str">
        <f>IF(MZ700=0,"",MZ700)</f>
        <v/>
      </c>
      <c r="H677" s="323"/>
      <c r="I677" s="325" t="str">
        <f>Prenoms!$B$10</f>
        <v>erwan</v>
      </c>
      <c r="J677" s="326"/>
      <c r="K677" s="326"/>
      <c r="L677" s="326"/>
      <c r="M677" s="326"/>
      <c r="N677" s="65" t="str">
        <f>IF(NL677&lt;&gt;0,"",IF(Conges!Y44=0,"",Conges!Y44))</f>
        <v/>
      </c>
      <c r="O677" s="66"/>
      <c r="P677" s="67"/>
      <c r="Q677" s="67"/>
      <c r="R677" s="67"/>
      <c r="S677" s="67"/>
      <c r="T677" s="67"/>
      <c r="U677" s="67"/>
      <c r="V677" s="68"/>
      <c r="W677" s="67"/>
      <c r="X677" s="67"/>
      <c r="Y677" s="67"/>
      <c r="Z677" s="67"/>
      <c r="AA677" s="67"/>
      <c r="AB677" s="67"/>
      <c r="AC677" s="67"/>
      <c r="AD677" s="67"/>
      <c r="AE677" s="66"/>
      <c r="AF677" s="67"/>
      <c r="AG677" s="67"/>
      <c r="AH677" s="67"/>
      <c r="AI677" s="67"/>
      <c r="AJ677" s="68"/>
      <c r="AK677" s="67"/>
      <c r="AL677" s="67"/>
      <c r="AM677" s="67"/>
      <c r="AN677" s="67"/>
      <c r="AO677" s="67"/>
      <c r="AP677" s="67"/>
      <c r="AQ677" s="67"/>
      <c r="AR677" s="67"/>
      <c r="AS677" s="67"/>
      <c r="AT677" s="67"/>
      <c r="AU677" s="66"/>
      <c r="AV677" s="67"/>
      <c r="AW677" s="67"/>
      <c r="AX677" s="67"/>
      <c r="AY677" s="67"/>
      <c r="AZ677" s="67"/>
      <c r="BA677" s="67"/>
      <c r="BB677" s="68"/>
      <c r="BC677" s="69">
        <f>IF(NL677&lt;&gt;0,(IF(Conges!Y$44=0,0,3)),0)</f>
        <v>0</v>
      </c>
      <c r="BD677" s="370"/>
      <c r="BE677" s="355">
        <f>IF(OR(Conges!Y$44="A",Conges!Y$44="V"),Prenoms!L$10,NL677)</f>
        <v>0</v>
      </c>
      <c r="BF677" s="356"/>
      <c r="BG677" s="267"/>
      <c r="BH677" s="268">
        <f t="shared" si="933"/>
        <v>0</v>
      </c>
      <c r="BI677" s="269" t="str">
        <f t="shared" si="934"/>
        <v/>
      </c>
      <c r="BJ677" s="283">
        <v>109.03225806451613</v>
      </c>
      <c r="BK677" s="284">
        <f t="shared" si="951"/>
        <v>-109.03225806451613</v>
      </c>
      <c r="BL677" s="285">
        <f t="shared" si="917"/>
        <v>0</v>
      </c>
      <c r="BM677" s="285">
        <f t="shared" si="918"/>
        <v>0</v>
      </c>
      <c r="BN677" s="285">
        <f>SUM('Heures Pointage'!$HD$25:$HE$25)</f>
        <v>0</v>
      </c>
      <c r="BO677" s="285">
        <f>SUM('Heures et Indemnites'!$HD$25:$HE$25)</f>
        <v>0</v>
      </c>
      <c r="BP677" s="286">
        <f t="shared" si="919"/>
        <v>0</v>
      </c>
      <c r="BQ677" s="286">
        <f>'Heures Pointage'!$IB$25</f>
        <v>0</v>
      </c>
      <c r="BR677" s="287">
        <f t="shared" ref="BR677" si="961">$BH$1062</f>
        <v>0</v>
      </c>
      <c r="BS677" s="143">
        <f>Prenoms!$C$10</f>
        <v>169</v>
      </c>
      <c r="BT677" s="146"/>
      <c r="BU677" s="210">
        <f>SUM('Heures et Indemnites'!$HD$25:$HE$25)</f>
        <v>0</v>
      </c>
      <c r="BV677" s="219">
        <f>SUM('Heures et Indemnites'!$HD$6:$HE$25)</f>
        <v>0</v>
      </c>
      <c r="BW677" s="210"/>
      <c r="BX677" s="219"/>
      <c r="MT677" s="371">
        <f t="shared" si="953"/>
        <v>0</v>
      </c>
      <c r="MU677" s="372">
        <f t="shared" si="939"/>
        <v>0</v>
      </c>
      <c r="MV677" s="372">
        <f t="shared" si="940"/>
        <v>0</v>
      </c>
      <c r="MW677" s="372"/>
      <c r="MX677" s="372">
        <f t="shared" si="941"/>
        <v>0</v>
      </c>
      <c r="MY677" s="372"/>
      <c r="MZ677" s="372">
        <f t="shared" si="942"/>
        <v>0</v>
      </c>
      <c r="NA677" s="372"/>
      <c r="NB677" s="372">
        <f t="shared" si="943"/>
        <v>0</v>
      </c>
      <c r="NC677" s="372"/>
      <c r="ND677" s="372">
        <f t="shared" si="944"/>
        <v>0</v>
      </c>
      <c r="NE677" s="372"/>
      <c r="NF677" s="372">
        <f t="shared" si="945"/>
        <v>0</v>
      </c>
      <c r="NG677" s="372"/>
      <c r="NH677" s="372">
        <f t="shared" si="946"/>
        <v>0</v>
      </c>
      <c r="NI677" s="372"/>
      <c r="NJ677" s="372">
        <f t="shared" si="947"/>
        <v>0</v>
      </c>
      <c r="NK677" s="372"/>
      <c r="NL677" s="372">
        <f t="shared" si="954"/>
        <v>0</v>
      </c>
      <c r="NM677" s="373"/>
      <c r="NN677" s="350"/>
      <c r="NR677" s="30">
        <f t="shared" si="948"/>
        <v>0</v>
      </c>
      <c r="NS677" s="30">
        <f t="shared" si="949"/>
        <v>0</v>
      </c>
      <c r="NT677" s="30">
        <f t="shared" si="950"/>
        <v>0</v>
      </c>
    </row>
    <row r="678" spans="1:384" ht="10.199999999999999" customHeight="1">
      <c r="A678" s="25"/>
      <c r="B678" s="337"/>
      <c r="C678" s="335"/>
      <c r="D678" s="15"/>
      <c r="E678" s="317" t="str">
        <f>$E$13</f>
        <v>CHEF</v>
      </c>
      <c r="F678" s="317"/>
      <c r="G678" s="128" t="str">
        <f>IF(NB700=0,"",NB700)</f>
        <v/>
      </c>
      <c r="H678" s="323"/>
      <c r="I678" s="328" t="str">
        <f>Prenoms!$B$11</f>
        <v>adrien</v>
      </c>
      <c r="J678" s="329"/>
      <c r="K678" s="329"/>
      <c r="L678" s="329"/>
      <c r="M678" s="329"/>
      <c r="N678" s="78" t="str">
        <f>IF(NL678&lt;&gt;0,"",IF(Conges!Y45=0,"",Conges!Y45))</f>
        <v/>
      </c>
      <c r="O678" s="79"/>
      <c r="P678" s="80"/>
      <c r="Q678" s="80"/>
      <c r="R678" s="80"/>
      <c r="S678" s="80"/>
      <c r="T678" s="80"/>
      <c r="U678" s="80"/>
      <c r="V678" s="81"/>
      <c r="W678" s="80"/>
      <c r="X678" s="80"/>
      <c r="Y678" s="80"/>
      <c r="Z678" s="80"/>
      <c r="AA678" s="80"/>
      <c r="AB678" s="80"/>
      <c r="AC678" s="80"/>
      <c r="AD678" s="80"/>
      <c r="AE678" s="79"/>
      <c r="AF678" s="80"/>
      <c r="AG678" s="80"/>
      <c r="AH678" s="80"/>
      <c r="AI678" s="80"/>
      <c r="AJ678" s="81"/>
      <c r="AK678" s="80"/>
      <c r="AL678" s="80"/>
      <c r="AM678" s="80"/>
      <c r="AN678" s="80"/>
      <c r="AO678" s="80"/>
      <c r="AP678" s="80"/>
      <c r="AQ678" s="80"/>
      <c r="AR678" s="80"/>
      <c r="AS678" s="80"/>
      <c r="AT678" s="80"/>
      <c r="AU678" s="79"/>
      <c r="AV678" s="80"/>
      <c r="AW678" s="80"/>
      <c r="AX678" s="80"/>
      <c r="AY678" s="80"/>
      <c r="AZ678" s="80"/>
      <c r="BA678" s="80"/>
      <c r="BB678" s="81"/>
      <c r="BC678" s="82">
        <f>IF(NL678&lt;&gt;0,(IF(Conges!Y$45=0,0,3)),0)</f>
        <v>0</v>
      </c>
      <c r="BD678" s="370"/>
      <c r="BE678" s="357">
        <f>IF(OR(Conges!Y$45="A",Conges!Y$45="V"),Prenoms!L$11,NL678)</f>
        <v>0</v>
      </c>
      <c r="BF678" s="358"/>
      <c r="BG678" s="264"/>
      <c r="BH678" s="265">
        <f t="shared" si="933"/>
        <v>0</v>
      </c>
      <c r="BI678" s="266" t="str">
        <f t="shared" si="934"/>
        <v/>
      </c>
      <c r="BJ678" s="278">
        <v>109.03225806451613</v>
      </c>
      <c r="BK678" s="279">
        <f t="shared" si="951"/>
        <v>-109.03225806451613</v>
      </c>
      <c r="BL678" s="280">
        <f t="shared" si="917"/>
        <v>0</v>
      </c>
      <c r="BM678" s="280">
        <f t="shared" si="918"/>
        <v>0</v>
      </c>
      <c r="BN678" s="280">
        <f>SUM('Heures Pointage'!$ID$25:$IE$25)</f>
        <v>0</v>
      </c>
      <c r="BO678" s="280">
        <f>SUM('Heures et Indemnites'!$ID$25:$IE$25)</f>
        <v>0</v>
      </c>
      <c r="BP678" s="281">
        <f t="shared" si="919"/>
        <v>0</v>
      </c>
      <c r="BQ678" s="281">
        <f>'Heures Pointage'!$JB$25</f>
        <v>0</v>
      </c>
      <c r="BR678" s="282">
        <f t="shared" ref="BR678" si="962">$BH$1063</f>
        <v>0</v>
      </c>
      <c r="BS678" s="142">
        <f>Prenoms!$C$11</f>
        <v>169</v>
      </c>
      <c r="BT678" s="170"/>
      <c r="BU678" s="211">
        <f>SUM('Heures et Indemnites'!$ID$25:$IE$25)</f>
        <v>0</v>
      </c>
      <c r="BV678" s="218">
        <f>SUM('Heures et Indemnites'!$ID$6:$IE$25)</f>
        <v>0</v>
      </c>
      <c r="BW678" s="211"/>
      <c r="BX678" s="218"/>
      <c r="MT678" s="369">
        <f t="shared" si="953"/>
        <v>0</v>
      </c>
      <c r="MU678" s="351">
        <f t="shared" si="939"/>
        <v>0</v>
      </c>
      <c r="MV678" s="351">
        <f t="shared" si="940"/>
        <v>0</v>
      </c>
      <c r="MW678" s="351"/>
      <c r="MX678" s="351">
        <f t="shared" si="941"/>
        <v>0</v>
      </c>
      <c r="MY678" s="351"/>
      <c r="MZ678" s="351">
        <f t="shared" si="942"/>
        <v>0</v>
      </c>
      <c r="NA678" s="351"/>
      <c r="NB678" s="351">
        <f t="shared" si="943"/>
        <v>0</v>
      </c>
      <c r="NC678" s="351"/>
      <c r="ND678" s="351">
        <f t="shared" si="944"/>
        <v>0</v>
      </c>
      <c r="NE678" s="351"/>
      <c r="NF678" s="351">
        <f t="shared" si="945"/>
        <v>0</v>
      </c>
      <c r="NG678" s="351"/>
      <c r="NH678" s="351">
        <f t="shared" si="946"/>
        <v>0</v>
      </c>
      <c r="NI678" s="351"/>
      <c r="NJ678" s="351">
        <f t="shared" si="947"/>
        <v>0</v>
      </c>
      <c r="NK678" s="351"/>
      <c r="NL678" s="351">
        <f t="shared" si="954"/>
        <v>0</v>
      </c>
      <c r="NM678" s="352"/>
      <c r="NN678" s="350"/>
      <c r="NR678" s="30">
        <f t="shared" si="948"/>
        <v>0</v>
      </c>
      <c r="NS678" s="30">
        <f t="shared" si="949"/>
        <v>0</v>
      </c>
      <c r="NT678" s="30">
        <f t="shared" si="950"/>
        <v>0</v>
      </c>
    </row>
    <row r="679" spans="1:384" ht="10.199999999999999" customHeight="1">
      <c r="A679" s="25"/>
      <c r="B679" s="337"/>
      <c r="C679" s="335"/>
      <c r="D679" s="15"/>
      <c r="E679" s="319" t="str">
        <f>$E$14</f>
        <v>MENAGE</v>
      </c>
      <c r="F679" s="319"/>
      <c r="G679" s="129" t="str">
        <f>IF(ND700=0,"",ND700)</f>
        <v/>
      </c>
      <c r="H679" s="323"/>
      <c r="I679" s="325" t="str">
        <f>Prenoms!$B$12</f>
        <v>soren</v>
      </c>
      <c r="J679" s="326"/>
      <c r="K679" s="326"/>
      <c r="L679" s="326"/>
      <c r="M679" s="326"/>
      <c r="N679" s="65" t="str">
        <f>IF(NL679&lt;&gt;0,"",IF(Conges!Y46=0,"",Conges!Y46))</f>
        <v/>
      </c>
      <c r="O679" s="66"/>
      <c r="P679" s="67"/>
      <c r="Q679" s="67"/>
      <c r="R679" s="67"/>
      <c r="S679" s="67"/>
      <c r="T679" s="67"/>
      <c r="U679" s="67"/>
      <c r="V679" s="68"/>
      <c r="W679" s="67"/>
      <c r="X679" s="67"/>
      <c r="Y679" s="67"/>
      <c r="Z679" s="67"/>
      <c r="AA679" s="67"/>
      <c r="AB679" s="67"/>
      <c r="AC679" s="67"/>
      <c r="AD679" s="67"/>
      <c r="AE679" s="66"/>
      <c r="AF679" s="67"/>
      <c r="AG679" s="67"/>
      <c r="AH679" s="67"/>
      <c r="AI679" s="67"/>
      <c r="AJ679" s="68"/>
      <c r="AK679" s="67"/>
      <c r="AL679" s="67"/>
      <c r="AM679" s="67"/>
      <c r="AN679" s="67"/>
      <c r="AO679" s="67"/>
      <c r="AP679" s="67"/>
      <c r="AQ679" s="67"/>
      <c r="AR679" s="67"/>
      <c r="AS679" s="67"/>
      <c r="AT679" s="67"/>
      <c r="AU679" s="66"/>
      <c r="AV679" s="67"/>
      <c r="AW679" s="67"/>
      <c r="AX679" s="67"/>
      <c r="AY679" s="67"/>
      <c r="AZ679" s="67"/>
      <c r="BA679" s="67"/>
      <c r="BB679" s="68"/>
      <c r="BC679" s="69">
        <f>IF(NL679&lt;&gt;0,(IF(Conges!Y$46=0,0,3)),0)</f>
        <v>0</v>
      </c>
      <c r="BD679" s="370"/>
      <c r="BE679" s="355">
        <f>IF(OR(Conges!Y$46="A",Conges!Y$46="V"),Prenoms!L$12,NL679)</f>
        <v>0</v>
      </c>
      <c r="BF679" s="356"/>
      <c r="BG679" s="267"/>
      <c r="BH679" s="268">
        <f t="shared" si="933"/>
        <v>0</v>
      </c>
      <c r="BI679" s="269" t="str">
        <f t="shared" si="934"/>
        <v/>
      </c>
      <c r="BJ679" s="283">
        <v>109.03225806451613</v>
      </c>
      <c r="BK679" s="284">
        <f t="shared" si="951"/>
        <v>-109.03225806451613</v>
      </c>
      <c r="BL679" s="285">
        <f t="shared" si="917"/>
        <v>0</v>
      </c>
      <c r="BM679" s="285">
        <f t="shared" si="918"/>
        <v>0</v>
      </c>
      <c r="BN679" s="285">
        <f>SUM('Heures Pointage'!$JD$25:$JE$25)</f>
        <v>0</v>
      </c>
      <c r="BO679" s="285">
        <f>SUM('Heures et Indemnites'!$JD$25:$JE$25)</f>
        <v>0</v>
      </c>
      <c r="BP679" s="286">
        <f t="shared" si="919"/>
        <v>0</v>
      </c>
      <c r="BQ679" s="286">
        <f>'Heures Pointage'!$KB$25</f>
        <v>0</v>
      </c>
      <c r="BR679" s="287">
        <f t="shared" ref="BR679" si="963">$BH$1064</f>
        <v>0</v>
      </c>
      <c r="BS679" s="143">
        <f>Prenoms!$C$12</f>
        <v>169</v>
      </c>
      <c r="BT679" s="146"/>
      <c r="BU679" s="210">
        <f>SUM('Heures et Indemnites'!$JD$25:$JE$25)</f>
        <v>0</v>
      </c>
      <c r="BV679" s="219">
        <f>SUM('Heures et Indemnites'!$JD$6:$JE$25)</f>
        <v>0</v>
      </c>
      <c r="BW679" s="210"/>
      <c r="BX679" s="219"/>
      <c r="MT679" s="371">
        <f t="shared" si="953"/>
        <v>0</v>
      </c>
      <c r="MU679" s="372">
        <f t="shared" si="939"/>
        <v>0</v>
      </c>
      <c r="MV679" s="372">
        <f t="shared" si="940"/>
        <v>0</v>
      </c>
      <c r="MW679" s="372"/>
      <c r="MX679" s="372">
        <f t="shared" si="941"/>
        <v>0</v>
      </c>
      <c r="MY679" s="372"/>
      <c r="MZ679" s="372">
        <f t="shared" si="942"/>
        <v>0</v>
      </c>
      <c r="NA679" s="372"/>
      <c r="NB679" s="372">
        <f t="shared" si="943"/>
        <v>0</v>
      </c>
      <c r="NC679" s="372"/>
      <c r="ND679" s="372">
        <f t="shared" si="944"/>
        <v>0</v>
      </c>
      <c r="NE679" s="372"/>
      <c r="NF679" s="372">
        <f t="shared" si="945"/>
        <v>0</v>
      </c>
      <c r="NG679" s="372"/>
      <c r="NH679" s="372">
        <f t="shared" si="946"/>
        <v>0</v>
      </c>
      <c r="NI679" s="372"/>
      <c r="NJ679" s="372">
        <f t="shared" si="947"/>
        <v>0</v>
      </c>
      <c r="NK679" s="372"/>
      <c r="NL679" s="372">
        <f t="shared" si="954"/>
        <v>0</v>
      </c>
      <c r="NM679" s="373"/>
      <c r="NN679" s="350"/>
      <c r="NR679" s="30">
        <f t="shared" si="948"/>
        <v>0</v>
      </c>
      <c r="NS679" s="30">
        <f t="shared" si="949"/>
        <v>0</v>
      </c>
      <c r="NT679" s="30">
        <f t="shared" si="950"/>
        <v>0</v>
      </c>
    </row>
    <row r="680" spans="1:384" ht="10.199999999999999" customHeight="1">
      <c r="A680" s="25"/>
      <c r="B680" s="337"/>
      <c r="C680" s="335"/>
      <c r="D680" s="15"/>
      <c r="E680" s="347">
        <f>$E$15</f>
        <v>0</v>
      </c>
      <c r="F680" s="347"/>
      <c r="G680" s="130" t="str">
        <f>IF(NF700=0,"",NF700)</f>
        <v/>
      </c>
      <c r="H680" s="323"/>
      <c r="I680" s="328" t="str">
        <f>Prenoms!$B$13</f>
        <v>stage 1</v>
      </c>
      <c r="J680" s="329"/>
      <c r="K680" s="329"/>
      <c r="L680" s="329"/>
      <c r="M680" s="329"/>
      <c r="N680" s="78" t="str">
        <f>IF(NL680&lt;&gt;0,"",IF(Conges!Y47=0,"",Conges!Y47))</f>
        <v/>
      </c>
      <c r="O680" s="79"/>
      <c r="P680" s="80"/>
      <c r="Q680" s="80"/>
      <c r="R680" s="80"/>
      <c r="S680" s="80"/>
      <c r="T680" s="80"/>
      <c r="U680" s="80"/>
      <c r="V680" s="81"/>
      <c r="W680" s="80"/>
      <c r="X680" s="80"/>
      <c r="Y680" s="80"/>
      <c r="Z680" s="80"/>
      <c r="AA680" s="80"/>
      <c r="AB680" s="80"/>
      <c r="AC680" s="80"/>
      <c r="AD680" s="80"/>
      <c r="AE680" s="79"/>
      <c r="AF680" s="80"/>
      <c r="AG680" s="80"/>
      <c r="AH680" s="80"/>
      <c r="AI680" s="80"/>
      <c r="AJ680" s="81"/>
      <c r="AK680" s="80"/>
      <c r="AL680" s="80"/>
      <c r="AM680" s="80"/>
      <c r="AN680" s="80"/>
      <c r="AO680" s="80"/>
      <c r="AP680" s="80"/>
      <c r="AQ680" s="80"/>
      <c r="AR680" s="80"/>
      <c r="AS680" s="80"/>
      <c r="AT680" s="80"/>
      <c r="AU680" s="79"/>
      <c r="AV680" s="80"/>
      <c r="AW680" s="80"/>
      <c r="AX680" s="80"/>
      <c r="AY680" s="80"/>
      <c r="AZ680" s="80"/>
      <c r="BA680" s="80"/>
      <c r="BB680" s="81"/>
      <c r="BC680" s="82">
        <f>IF(NL680&lt;&gt;0,(IF(Conges!Y$47=0,0,3)),0)</f>
        <v>0</v>
      </c>
      <c r="BD680" s="370"/>
      <c r="BE680" s="357">
        <f>IF(OR(Conges!Y$47="A",Conges!Y$47="V"),Prenoms!L$13,NL680)</f>
        <v>0</v>
      </c>
      <c r="BF680" s="358"/>
      <c r="BG680" s="264"/>
      <c r="BH680" s="265">
        <f t="shared" si="933"/>
        <v>0</v>
      </c>
      <c r="BI680" s="266" t="str">
        <f t="shared" si="934"/>
        <v/>
      </c>
      <c r="BJ680" s="278">
        <v>45.161290322580648</v>
      </c>
      <c r="BK680" s="279">
        <f t="shared" si="951"/>
        <v>-45.161290322580648</v>
      </c>
      <c r="BL680" s="280">
        <f t="shared" si="917"/>
        <v>0</v>
      </c>
      <c r="BM680" s="280">
        <f t="shared" si="918"/>
        <v>0</v>
      </c>
      <c r="BN680" s="280">
        <f>SUM('Heures Pointage'!$KD$25:$KE$25)</f>
        <v>0</v>
      </c>
      <c r="BO680" s="280">
        <f>SUM('Heures et Indemnites'!$KD$25:$KE$25)</f>
        <v>0</v>
      </c>
      <c r="BP680" s="281">
        <f t="shared" si="919"/>
        <v>0</v>
      </c>
      <c r="BQ680" s="281">
        <f>'Heures Pointage'!$LB$25</f>
        <v>0</v>
      </c>
      <c r="BR680" s="282">
        <f t="shared" ref="BR680" si="964">$BH$1065</f>
        <v>0</v>
      </c>
      <c r="BS680" s="142">
        <f>Prenoms!$C$13</f>
        <v>70</v>
      </c>
      <c r="BT680" s="170"/>
      <c r="BU680" s="211">
        <f>SUM('Heures et Indemnites'!$KD$25:$KE$25)</f>
        <v>0</v>
      </c>
      <c r="BV680" s="218">
        <f>SUM('Heures et Indemnites'!$KD$6:$KE$25)</f>
        <v>0</v>
      </c>
      <c r="BW680" s="211"/>
      <c r="BX680" s="218"/>
      <c r="MT680" s="369">
        <f t="shared" si="953"/>
        <v>0</v>
      </c>
      <c r="MU680" s="351">
        <f t="shared" si="939"/>
        <v>0</v>
      </c>
      <c r="MV680" s="351">
        <f t="shared" si="940"/>
        <v>0</v>
      </c>
      <c r="MW680" s="351"/>
      <c r="MX680" s="351">
        <f t="shared" si="941"/>
        <v>0</v>
      </c>
      <c r="MY680" s="351"/>
      <c r="MZ680" s="351">
        <f t="shared" si="942"/>
        <v>0</v>
      </c>
      <c r="NA680" s="351"/>
      <c r="NB680" s="351">
        <f t="shared" si="943"/>
        <v>0</v>
      </c>
      <c r="NC680" s="351"/>
      <c r="ND680" s="351">
        <f t="shared" si="944"/>
        <v>0</v>
      </c>
      <c r="NE680" s="351"/>
      <c r="NF680" s="351">
        <f t="shared" si="945"/>
        <v>0</v>
      </c>
      <c r="NG680" s="351"/>
      <c r="NH680" s="351">
        <f t="shared" si="946"/>
        <v>0</v>
      </c>
      <c r="NI680" s="351"/>
      <c r="NJ680" s="351">
        <f t="shared" si="947"/>
        <v>0</v>
      </c>
      <c r="NK680" s="351"/>
      <c r="NL680" s="351">
        <f t="shared" si="954"/>
        <v>0</v>
      </c>
      <c r="NM680" s="352"/>
      <c r="NN680" s="350"/>
      <c r="NR680" s="30">
        <f t="shared" si="948"/>
        <v>0</v>
      </c>
      <c r="NS680" s="30">
        <f t="shared" si="949"/>
        <v>0</v>
      </c>
      <c r="NT680" s="30">
        <f t="shared" si="950"/>
        <v>0</v>
      </c>
    </row>
    <row r="681" spans="1:384" ht="10.199999999999999" customHeight="1">
      <c r="A681" s="25"/>
      <c r="B681" s="337"/>
      <c r="C681" s="335"/>
      <c r="D681" s="15"/>
      <c r="E681" s="330" t="str">
        <f>$E$16</f>
        <v>Cave</v>
      </c>
      <c r="F681" s="330"/>
      <c r="G681" s="132" t="str">
        <f>IF(NH700=0,"",NH700)</f>
        <v/>
      </c>
      <c r="H681" s="323"/>
      <c r="I681" s="325">
        <f>Prenoms!$B$14</f>
        <v>0</v>
      </c>
      <c r="J681" s="326"/>
      <c r="K681" s="326"/>
      <c r="L681" s="326"/>
      <c r="M681" s="326"/>
      <c r="N681" s="65" t="str">
        <f>IF(NL681&lt;&gt;0,"",IF(Conges!Y48=0,"",Conges!Y48))</f>
        <v/>
      </c>
      <c r="O681" s="66"/>
      <c r="P681" s="67"/>
      <c r="Q681" s="67"/>
      <c r="R681" s="67"/>
      <c r="S681" s="67"/>
      <c r="T681" s="67"/>
      <c r="U681" s="67"/>
      <c r="V681" s="68"/>
      <c r="W681" s="66"/>
      <c r="X681" s="67"/>
      <c r="Y681" s="67"/>
      <c r="Z681" s="67"/>
      <c r="AA681" s="67"/>
      <c r="AB681" s="67"/>
      <c r="AC681" s="67"/>
      <c r="AD681" s="68"/>
      <c r="AE681" s="66"/>
      <c r="AF681" s="67"/>
      <c r="AG681" s="67"/>
      <c r="AH681" s="67"/>
      <c r="AI681" s="67"/>
      <c r="AJ681" s="68"/>
      <c r="AK681" s="66"/>
      <c r="AL681" s="67"/>
      <c r="AM681" s="67"/>
      <c r="AN681" s="67"/>
      <c r="AO681" s="67"/>
      <c r="AP681" s="67"/>
      <c r="AQ681" s="67"/>
      <c r="AR681" s="67"/>
      <c r="AS681" s="67"/>
      <c r="AT681" s="68"/>
      <c r="AU681" s="66"/>
      <c r="AV681" s="67"/>
      <c r="AW681" s="67"/>
      <c r="AX681" s="67"/>
      <c r="AY681" s="67"/>
      <c r="AZ681" s="67"/>
      <c r="BA681" s="67"/>
      <c r="BB681" s="68"/>
      <c r="BC681" s="69">
        <f>IF(NL681&lt;&gt;0,(IF(Conges!Y$48=0,0,3)),0)</f>
        <v>0</v>
      </c>
      <c r="BD681" s="370"/>
      <c r="BE681" s="355">
        <f>IF(OR(Conges!Y$48="A",Conges!Y$48="V"),Prenoms!L$14,NL681)</f>
        <v>0</v>
      </c>
      <c r="BF681" s="356"/>
      <c r="BG681" s="267"/>
      <c r="BH681" s="268">
        <f t="shared" si="933"/>
        <v>0</v>
      </c>
      <c r="BI681" s="269" t="str">
        <f t="shared" si="934"/>
        <v/>
      </c>
      <c r="BJ681" s="283">
        <v>0</v>
      </c>
      <c r="BK681" s="284">
        <f t="shared" si="951"/>
        <v>0</v>
      </c>
      <c r="BL681" s="285">
        <f t="shared" si="917"/>
        <v>0</v>
      </c>
      <c r="BM681" s="285">
        <f t="shared" si="918"/>
        <v>0</v>
      </c>
      <c r="BN681" s="285">
        <f>SUM('Heures Pointage'!$LD$25:$LE$25)</f>
        <v>0</v>
      </c>
      <c r="BO681" s="285">
        <f>SUM('Heures et Indemnites'!$LD$25:$LE$25)</f>
        <v>0</v>
      </c>
      <c r="BP681" s="286">
        <f t="shared" si="919"/>
        <v>0</v>
      </c>
      <c r="BQ681" s="286">
        <f>'Heures Pointage'!$MB$25</f>
        <v>0</v>
      </c>
      <c r="BR681" s="287">
        <f t="shared" ref="BR681" si="965">$BH$1066</f>
        <v>0</v>
      </c>
      <c r="BS681" s="143">
        <f>Prenoms!$C$14</f>
        <v>0</v>
      </c>
      <c r="BT681" s="146"/>
      <c r="BU681" s="210">
        <f>SUM('Heures et Indemnites'!$LD$25:$LE$25)</f>
        <v>0</v>
      </c>
      <c r="BV681" s="219">
        <f>SUM('Heures et Indemnites'!$LD$6:$LE$25)</f>
        <v>0</v>
      </c>
      <c r="BW681" s="210"/>
      <c r="BX681" s="219"/>
      <c r="MT681" s="371">
        <f t="shared" si="953"/>
        <v>0</v>
      </c>
      <c r="MU681" s="372">
        <f t="shared" si="939"/>
        <v>0</v>
      </c>
      <c r="MV681" s="372">
        <f t="shared" si="940"/>
        <v>0</v>
      </c>
      <c r="MW681" s="372"/>
      <c r="MX681" s="372">
        <f t="shared" si="941"/>
        <v>0</v>
      </c>
      <c r="MY681" s="372"/>
      <c r="MZ681" s="372">
        <f t="shared" si="942"/>
        <v>0</v>
      </c>
      <c r="NA681" s="372"/>
      <c r="NB681" s="372">
        <f t="shared" si="943"/>
        <v>0</v>
      </c>
      <c r="NC681" s="372"/>
      <c r="ND681" s="372">
        <f t="shared" si="944"/>
        <v>0</v>
      </c>
      <c r="NE681" s="372"/>
      <c r="NF681" s="372">
        <f t="shared" si="945"/>
        <v>0</v>
      </c>
      <c r="NG681" s="372"/>
      <c r="NH681" s="372">
        <f t="shared" si="946"/>
        <v>0</v>
      </c>
      <c r="NI681" s="372"/>
      <c r="NJ681" s="372">
        <f t="shared" si="947"/>
        <v>0</v>
      </c>
      <c r="NK681" s="372"/>
      <c r="NL681" s="372">
        <f t="shared" si="954"/>
        <v>0</v>
      </c>
      <c r="NM681" s="373"/>
      <c r="NN681" s="350"/>
      <c r="NR681" s="30">
        <f t="shared" si="948"/>
        <v>0</v>
      </c>
      <c r="NS681" s="30">
        <f t="shared" si="949"/>
        <v>0</v>
      </c>
      <c r="NT681" s="30">
        <f t="shared" si="950"/>
        <v>0</v>
      </c>
    </row>
    <row r="682" spans="1:384" ht="10.199999999999999" customHeight="1">
      <c r="A682" s="25"/>
      <c r="B682" s="337"/>
      <c r="C682" s="335"/>
      <c r="D682" s="15"/>
      <c r="E682" s="331" t="str">
        <f>$E$17</f>
        <v>STAGE</v>
      </c>
      <c r="F682" s="331"/>
      <c r="G682" s="133" t="str">
        <f>IF(NJ700=0,"",NJ700)</f>
        <v/>
      </c>
      <c r="H682" s="323"/>
      <c r="I682" s="328">
        <f>Prenoms!$B$15</f>
        <v>0</v>
      </c>
      <c r="J682" s="329"/>
      <c r="K682" s="329"/>
      <c r="L682" s="329"/>
      <c r="M682" s="329"/>
      <c r="N682" s="78" t="str">
        <f>IF(NL682&lt;&gt;0,"",IF(Conges!Y49=0,"",Conges!Y49))</f>
        <v/>
      </c>
      <c r="O682" s="79"/>
      <c r="P682" s="80"/>
      <c r="Q682" s="80"/>
      <c r="R682" s="80"/>
      <c r="S682" s="80"/>
      <c r="T682" s="80"/>
      <c r="U682" s="80"/>
      <c r="V682" s="81"/>
      <c r="W682" s="79"/>
      <c r="X682" s="80"/>
      <c r="Y682" s="80"/>
      <c r="Z682" s="80"/>
      <c r="AA682" s="80"/>
      <c r="AB682" s="80"/>
      <c r="AC682" s="80"/>
      <c r="AD682" s="81"/>
      <c r="AE682" s="79"/>
      <c r="AF682" s="80"/>
      <c r="AG682" s="80"/>
      <c r="AH682" s="80"/>
      <c r="AI682" s="80"/>
      <c r="AJ682" s="81"/>
      <c r="AK682" s="79"/>
      <c r="AL682" s="80"/>
      <c r="AM682" s="80"/>
      <c r="AN682" s="80"/>
      <c r="AO682" s="80"/>
      <c r="AP682" s="80"/>
      <c r="AQ682" s="80"/>
      <c r="AR682" s="80"/>
      <c r="AS682" s="80"/>
      <c r="AT682" s="81"/>
      <c r="AU682" s="79"/>
      <c r="AV682" s="80"/>
      <c r="AW682" s="80"/>
      <c r="AX682" s="80"/>
      <c r="AY682" s="80"/>
      <c r="AZ682" s="80"/>
      <c r="BA682" s="80"/>
      <c r="BB682" s="81"/>
      <c r="BC682" s="82">
        <f>IF(NL682&lt;&gt;0,(IF(Conges!Y$49=0,0,3)),0)</f>
        <v>0</v>
      </c>
      <c r="BD682" s="370"/>
      <c r="BE682" s="357">
        <f>IF(OR(Conges!Y$49="A",Conges!Y$49="V"),Prenoms!L$15,NL682)</f>
        <v>0</v>
      </c>
      <c r="BF682" s="358"/>
      <c r="BG682" s="264"/>
      <c r="BH682" s="265">
        <f t="shared" si="933"/>
        <v>0</v>
      </c>
      <c r="BI682" s="266" t="str">
        <f t="shared" si="934"/>
        <v/>
      </c>
      <c r="BJ682" s="278">
        <v>0</v>
      </c>
      <c r="BK682" s="279">
        <f t="shared" si="951"/>
        <v>0</v>
      </c>
      <c r="BL682" s="280">
        <f t="shared" si="917"/>
        <v>0</v>
      </c>
      <c r="BM682" s="280">
        <f t="shared" si="918"/>
        <v>0</v>
      </c>
      <c r="BN682" s="280">
        <f>SUM('Heures Pointage'!$MD$25:$ME$25)</f>
        <v>0</v>
      </c>
      <c r="BO682" s="280">
        <f>SUM('Heures et Indemnites'!$MD$25:$ME$25)</f>
        <v>0</v>
      </c>
      <c r="BP682" s="281">
        <f t="shared" si="919"/>
        <v>0</v>
      </c>
      <c r="BQ682" s="281">
        <f>'Heures Pointage'!$NB$25</f>
        <v>0</v>
      </c>
      <c r="BR682" s="282">
        <f t="shared" ref="BR682" si="966">$BH$1067</f>
        <v>0</v>
      </c>
      <c r="BS682" s="142">
        <f>Prenoms!$C$15</f>
        <v>0</v>
      </c>
      <c r="BT682" s="170"/>
      <c r="BU682" s="211">
        <f>SUM('Heures et Indemnites'!$MD$25:$ME$25)</f>
        <v>0</v>
      </c>
      <c r="BV682" s="218">
        <f>SUM('Heures et Indemnites'!$MD$6:$ME$25)</f>
        <v>0</v>
      </c>
      <c r="BW682" s="211"/>
      <c r="BX682" s="218"/>
      <c r="MT682" s="369">
        <f t="shared" si="953"/>
        <v>0</v>
      </c>
      <c r="MU682" s="351">
        <f t="shared" si="939"/>
        <v>0</v>
      </c>
      <c r="MV682" s="351">
        <f t="shared" si="940"/>
        <v>0</v>
      </c>
      <c r="MW682" s="351"/>
      <c r="MX682" s="351">
        <f t="shared" si="941"/>
        <v>0</v>
      </c>
      <c r="MY682" s="351"/>
      <c r="MZ682" s="351">
        <f t="shared" si="942"/>
        <v>0</v>
      </c>
      <c r="NA682" s="351"/>
      <c r="NB682" s="351">
        <f t="shared" si="943"/>
        <v>0</v>
      </c>
      <c r="NC682" s="351"/>
      <c r="ND682" s="351">
        <f t="shared" si="944"/>
        <v>0</v>
      </c>
      <c r="NE682" s="351"/>
      <c r="NF682" s="351">
        <f t="shared" si="945"/>
        <v>0</v>
      </c>
      <c r="NG682" s="351"/>
      <c r="NH682" s="351">
        <f t="shared" si="946"/>
        <v>0</v>
      </c>
      <c r="NI682" s="351"/>
      <c r="NJ682" s="351">
        <f t="shared" si="947"/>
        <v>0</v>
      </c>
      <c r="NK682" s="351"/>
      <c r="NL682" s="351">
        <f t="shared" si="954"/>
        <v>0</v>
      </c>
      <c r="NM682" s="352"/>
      <c r="NN682" s="350"/>
      <c r="NR682" s="30">
        <f t="shared" si="948"/>
        <v>0</v>
      </c>
      <c r="NS682" s="30">
        <f t="shared" si="949"/>
        <v>0</v>
      </c>
      <c r="NT682" s="30">
        <f t="shared" si="950"/>
        <v>0</v>
      </c>
    </row>
    <row r="683" spans="1:384" ht="10.199999999999999" customHeight="1">
      <c r="A683" s="25"/>
      <c r="B683" s="337"/>
      <c r="C683" s="335"/>
      <c r="D683" s="15"/>
      <c r="E683" s="343" t="str">
        <f>$E$18</f>
        <v>H sans Renfort</v>
      </c>
      <c r="F683" s="343"/>
      <c r="G683" s="131" t="str">
        <f>IF(NL700-MZ700=0,"",NL700-MZ700)</f>
        <v/>
      </c>
      <c r="H683" s="323"/>
      <c r="I683" s="325">
        <f>Prenoms!$B$16</f>
        <v>0</v>
      </c>
      <c r="J683" s="326"/>
      <c r="K683" s="326"/>
      <c r="L683" s="326"/>
      <c r="M683" s="326"/>
      <c r="N683" s="65" t="str">
        <f>IF(NL683&lt;&gt;0,"",IF(Conges!Y50=0,"",Conges!Y50))</f>
        <v/>
      </c>
      <c r="O683" s="66"/>
      <c r="P683" s="67"/>
      <c r="Q683" s="67"/>
      <c r="R683" s="67"/>
      <c r="S683" s="67"/>
      <c r="T683" s="67"/>
      <c r="U683" s="67"/>
      <c r="V683" s="68"/>
      <c r="W683" s="66"/>
      <c r="X683" s="67"/>
      <c r="Y683" s="67"/>
      <c r="Z683" s="67"/>
      <c r="AA683" s="67"/>
      <c r="AB683" s="67"/>
      <c r="AC683" s="67"/>
      <c r="AD683" s="68"/>
      <c r="AE683" s="66"/>
      <c r="AF683" s="67"/>
      <c r="AG683" s="67"/>
      <c r="AH683" s="67"/>
      <c r="AI683" s="67"/>
      <c r="AJ683" s="68"/>
      <c r="AK683" s="66"/>
      <c r="AL683" s="67"/>
      <c r="AM683" s="67"/>
      <c r="AN683" s="67"/>
      <c r="AO683" s="67"/>
      <c r="AP683" s="67"/>
      <c r="AQ683" s="67"/>
      <c r="AR683" s="67"/>
      <c r="AS683" s="67"/>
      <c r="AT683" s="68"/>
      <c r="AU683" s="66"/>
      <c r="AV683" s="67"/>
      <c r="AW683" s="67"/>
      <c r="AX683" s="67"/>
      <c r="AY683" s="67"/>
      <c r="AZ683" s="67"/>
      <c r="BA683" s="67"/>
      <c r="BB683" s="68"/>
      <c r="BC683" s="69">
        <f>IF(NL683&lt;&gt;0,(IF(Conges!Y$50=0,0,3)),0)</f>
        <v>0</v>
      </c>
      <c r="BD683" s="370"/>
      <c r="BE683" s="355">
        <f>IF(OR(Conges!Y$50="A",Conges!Y$50="V"),Prenoms!L$16,NL683)</f>
        <v>0</v>
      </c>
      <c r="BF683" s="356"/>
      <c r="BG683" s="267"/>
      <c r="BH683" s="268">
        <f t="shared" si="933"/>
        <v>0</v>
      </c>
      <c r="BI683" s="269" t="str">
        <f t="shared" si="934"/>
        <v/>
      </c>
      <c r="BJ683" s="283">
        <v>0</v>
      </c>
      <c r="BK683" s="284">
        <f t="shared" si="951"/>
        <v>0</v>
      </c>
      <c r="BL683" s="285">
        <f t="shared" si="917"/>
        <v>0</v>
      </c>
      <c r="BM683" s="285">
        <f t="shared" si="918"/>
        <v>0</v>
      </c>
      <c r="BN683" s="285">
        <f>SUM('Heures Pointage'!$ND$25:$NE$25)</f>
        <v>0</v>
      </c>
      <c r="BO683" s="285">
        <f>SUM('Heures et Indemnites'!$ND$25:$NE$25)</f>
        <v>0</v>
      </c>
      <c r="BP683" s="286">
        <f t="shared" si="919"/>
        <v>0</v>
      </c>
      <c r="BQ683" s="286">
        <f>'Heures Pointage'!$OB$25</f>
        <v>0</v>
      </c>
      <c r="BR683" s="287">
        <f t="shared" ref="BR683" si="967">$BH$1068</f>
        <v>0</v>
      </c>
      <c r="BS683" s="143">
        <f>Prenoms!$C$16</f>
        <v>0</v>
      </c>
      <c r="BT683" s="146"/>
      <c r="BU683" s="210">
        <f>SUM('Heures et Indemnites'!$ND$25:$NE$25)</f>
        <v>0</v>
      </c>
      <c r="BV683" s="219">
        <f>SUM('Heures et Indemnites'!$ND$6:$NE$25)</f>
        <v>0</v>
      </c>
      <c r="BW683" s="210"/>
      <c r="BX683" s="219"/>
      <c r="MT683" s="371">
        <f t="shared" si="953"/>
        <v>0</v>
      </c>
      <c r="MU683" s="372">
        <f t="shared" si="939"/>
        <v>0</v>
      </c>
      <c r="MV683" s="372">
        <f t="shared" si="940"/>
        <v>0</v>
      </c>
      <c r="MW683" s="372"/>
      <c r="MX683" s="372">
        <f t="shared" si="941"/>
        <v>0</v>
      </c>
      <c r="MY683" s="372"/>
      <c r="MZ683" s="372">
        <f t="shared" si="942"/>
        <v>0</v>
      </c>
      <c r="NA683" s="372"/>
      <c r="NB683" s="372">
        <f t="shared" si="943"/>
        <v>0</v>
      </c>
      <c r="NC683" s="372"/>
      <c r="ND683" s="372">
        <f t="shared" si="944"/>
        <v>0</v>
      </c>
      <c r="NE683" s="372"/>
      <c r="NF683" s="372">
        <f t="shared" si="945"/>
        <v>0</v>
      </c>
      <c r="NG683" s="372"/>
      <c r="NH683" s="372">
        <f t="shared" si="946"/>
        <v>0</v>
      </c>
      <c r="NI683" s="372"/>
      <c r="NJ683" s="372">
        <f t="shared" si="947"/>
        <v>0</v>
      </c>
      <c r="NK683" s="372"/>
      <c r="NL683" s="372">
        <f t="shared" si="954"/>
        <v>0</v>
      </c>
      <c r="NM683" s="373"/>
      <c r="NN683" s="350"/>
      <c r="NR683" s="30">
        <f t="shared" si="948"/>
        <v>0</v>
      </c>
      <c r="NS683" s="30">
        <f t="shared" si="949"/>
        <v>0</v>
      </c>
      <c r="NT683" s="30">
        <f t="shared" si="950"/>
        <v>0</v>
      </c>
    </row>
    <row r="684" spans="1:384" ht="10.199999999999999" customHeight="1">
      <c r="A684" s="25"/>
      <c r="B684" s="337"/>
      <c r="C684" s="335"/>
      <c r="D684" s="15"/>
      <c r="E684" s="343" t="str">
        <f>$E$19</f>
        <v>H avec Renfort</v>
      </c>
      <c r="F684" s="343"/>
      <c r="G684" s="131" t="str">
        <f>IF(NL700=0,"",NL700)</f>
        <v/>
      </c>
      <c r="H684" s="323"/>
      <c r="I684" s="328">
        <f>Prenoms!$B$17</f>
        <v>0</v>
      </c>
      <c r="J684" s="329"/>
      <c r="K684" s="329"/>
      <c r="L684" s="329"/>
      <c r="M684" s="329"/>
      <c r="N684" s="78" t="str">
        <f>IF(NL684&lt;&gt;0,"",IF(Conges!Y51=0,"",Conges!Y51))</f>
        <v/>
      </c>
      <c r="O684" s="79"/>
      <c r="P684" s="80"/>
      <c r="Q684" s="80"/>
      <c r="R684" s="80"/>
      <c r="S684" s="80"/>
      <c r="T684" s="80"/>
      <c r="U684" s="80"/>
      <c r="V684" s="81"/>
      <c r="W684" s="79"/>
      <c r="X684" s="80"/>
      <c r="Y684" s="80"/>
      <c r="Z684" s="80"/>
      <c r="AA684" s="80"/>
      <c r="AB684" s="80"/>
      <c r="AC684" s="80"/>
      <c r="AD684" s="81"/>
      <c r="AE684" s="79"/>
      <c r="AF684" s="80"/>
      <c r="AG684" s="80"/>
      <c r="AH684" s="80"/>
      <c r="AI684" s="80"/>
      <c r="AJ684" s="81"/>
      <c r="AK684" s="79"/>
      <c r="AL684" s="80"/>
      <c r="AM684" s="80"/>
      <c r="AN684" s="80"/>
      <c r="AO684" s="80"/>
      <c r="AP684" s="80"/>
      <c r="AQ684" s="80"/>
      <c r="AR684" s="80"/>
      <c r="AS684" s="80"/>
      <c r="AT684" s="81"/>
      <c r="AU684" s="79"/>
      <c r="AV684" s="80"/>
      <c r="AW684" s="80"/>
      <c r="AX684" s="80"/>
      <c r="AY684" s="80"/>
      <c r="AZ684" s="80"/>
      <c r="BA684" s="80"/>
      <c r="BB684" s="81"/>
      <c r="BC684" s="82">
        <f>IF(NL684&lt;&gt;0,(IF(Conges!Y$51=0,0,3)),0)</f>
        <v>0</v>
      </c>
      <c r="BD684" s="370"/>
      <c r="BE684" s="357">
        <f>IF(OR(Conges!Y$51="A",Conges!Y$51="V"),Prenoms!L$17,NL684)</f>
        <v>0</v>
      </c>
      <c r="BF684" s="358"/>
      <c r="BG684" s="264"/>
      <c r="BH684" s="265">
        <f t="shared" si="933"/>
        <v>0</v>
      </c>
      <c r="BI684" s="266" t="str">
        <f t="shared" si="934"/>
        <v/>
      </c>
      <c r="BJ684" s="278">
        <v>0</v>
      </c>
      <c r="BK684" s="279">
        <f t="shared" si="951"/>
        <v>0</v>
      </c>
      <c r="BL684" s="280">
        <f t="shared" si="917"/>
        <v>0</v>
      </c>
      <c r="BM684" s="280">
        <f t="shared" si="918"/>
        <v>0</v>
      </c>
      <c r="BN684" s="280">
        <f>SUM('Heures Pointage'!$OD$25:$OE$25)</f>
        <v>0</v>
      </c>
      <c r="BO684" s="280">
        <f>SUM('Heures et Indemnites'!$OD$25:$OE$25)</f>
        <v>0</v>
      </c>
      <c r="BP684" s="281">
        <f t="shared" si="919"/>
        <v>0</v>
      </c>
      <c r="BQ684" s="281">
        <f>'Heures Pointage'!$PB$25</f>
        <v>0</v>
      </c>
      <c r="BR684" s="282">
        <f t="shared" ref="BR684" si="968">$BH$1069</f>
        <v>0</v>
      </c>
      <c r="BS684" s="142">
        <f>Prenoms!$C$17</f>
        <v>0</v>
      </c>
      <c r="BT684" s="170"/>
      <c r="BU684" s="211">
        <f>SUM('Heures et Indemnites'!$OD$25:$OE$25)</f>
        <v>0</v>
      </c>
      <c r="BV684" s="218">
        <f>SUM('Heures et Indemnites'!$OD$6:$OE$25)</f>
        <v>0</v>
      </c>
      <c r="BW684" s="211"/>
      <c r="BX684" s="218"/>
      <c r="MT684" s="369">
        <f t="shared" si="953"/>
        <v>0</v>
      </c>
      <c r="MU684" s="351">
        <f t="shared" si="939"/>
        <v>0</v>
      </c>
      <c r="MV684" s="351">
        <f t="shared" si="940"/>
        <v>0</v>
      </c>
      <c r="MW684" s="351"/>
      <c r="MX684" s="351">
        <f t="shared" si="941"/>
        <v>0</v>
      </c>
      <c r="MY684" s="351"/>
      <c r="MZ684" s="351">
        <f t="shared" si="942"/>
        <v>0</v>
      </c>
      <c r="NA684" s="351"/>
      <c r="NB684" s="351">
        <f t="shared" si="943"/>
        <v>0</v>
      </c>
      <c r="NC684" s="351"/>
      <c r="ND684" s="351">
        <f t="shared" si="944"/>
        <v>0</v>
      </c>
      <c r="NE684" s="351"/>
      <c r="NF684" s="351">
        <f t="shared" si="945"/>
        <v>0</v>
      </c>
      <c r="NG684" s="351"/>
      <c r="NH684" s="351">
        <f t="shared" si="946"/>
        <v>0</v>
      </c>
      <c r="NI684" s="351"/>
      <c r="NJ684" s="351">
        <f t="shared" si="947"/>
        <v>0</v>
      </c>
      <c r="NK684" s="351"/>
      <c r="NL684" s="351">
        <f t="shared" si="954"/>
        <v>0</v>
      </c>
      <c r="NM684" s="352"/>
      <c r="NN684" s="350"/>
      <c r="NR684" s="30">
        <f t="shared" si="948"/>
        <v>0</v>
      </c>
      <c r="NS684" s="30">
        <f t="shared" si="949"/>
        <v>0</v>
      </c>
      <c r="NT684" s="30">
        <f t="shared" si="950"/>
        <v>0</v>
      </c>
    </row>
    <row r="685" spans="1:384" ht="10.199999999999999" customHeight="1">
      <c r="A685" s="25"/>
      <c r="B685" s="337"/>
      <c r="C685" s="335"/>
      <c r="D685" s="15"/>
      <c r="E685" s="101"/>
      <c r="F685" s="101"/>
      <c r="G685" s="101"/>
      <c r="H685" s="323"/>
      <c r="I685" s="325">
        <f>Prenoms!$B$18</f>
        <v>0</v>
      </c>
      <c r="J685" s="326"/>
      <c r="K685" s="326"/>
      <c r="L685" s="326"/>
      <c r="M685" s="326"/>
      <c r="N685" s="65" t="str">
        <f>IF(NL685&lt;&gt;0,"",IF(Conges!Y52=0,"",Conges!Y52))</f>
        <v/>
      </c>
      <c r="O685" s="66"/>
      <c r="P685" s="67"/>
      <c r="Q685" s="67"/>
      <c r="R685" s="67"/>
      <c r="S685" s="67"/>
      <c r="T685" s="67"/>
      <c r="U685" s="67"/>
      <c r="V685" s="68"/>
      <c r="W685" s="66"/>
      <c r="X685" s="67"/>
      <c r="Y685" s="67"/>
      <c r="Z685" s="67"/>
      <c r="AA685" s="67"/>
      <c r="AB685" s="67"/>
      <c r="AC685" s="67"/>
      <c r="AD685" s="68"/>
      <c r="AE685" s="66"/>
      <c r="AF685" s="67"/>
      <c r="AG685" s="67"/>
      <c r="AH685" s="67"/>
      <c r="AI685" s="67"/>
      <c r="AJ685" s="68"/>
      <c r="AK685" s="66"/>
      <c r="AL685" s="67"/>
      <c r="AM685" s="67"/>
      <c r="AN685" s="67"/>
      <c r="AO685" s="67"/>
      <c r="AP685" s="67"/>
      <c r="AQ685" s="67"/>
      <c r="AR685" s="67"/>
      <c r="AS685" s="67"/>
      <c r="AT685" s="68"/>
      <c r="AU685" s="66"/>
      <c r="AV685" s="67"/>
      <c r="AW685" s="67"/>
      <c r="AX685" s="67"/>
      <c r="AY685" s="67"/>
      <c r="AZ685" s="67"/>
      <c r="BA685" s="67"/>
      <c r="BB685" s="68"/>
      <c r="BC685" s="69">
        <f>IF(NL685&lt;&gt;0,(IF(Conges!Y$52=0,0,3)),0)</f>
        <v>0</v>
      </c>
      <c r="BD685" s="370"/>
      <c r="BE685" s="355">
        <f>IF(OR(Conges!Y$52="A",Conges!Y$52="V"),Prenoms!L$18,NL685)</f>
        <v>0</v>
      </c>
      <c r="BF685" s="356"/>
      <c r="BG685" s="267"/>
      <c r="BH685" s="268">
        <f t="shared" si="933"/>
        <v>0</v>
      </c>
      <c r="BI685" s="269" t="str">
        <f t="shared" si="934"/>
        <v/>
      </c>
      <c r="BJ685" s="283">
        <v>0</v>
      </c>
      <c r="BK685" s="284">
        <f t="shared" si="951"/>
        <v>0</v>
      </c>
      <c r="BL685" s="285">
        <f t="shared" si="917"/>
        <v>0</v>
      </c>
      <c r="BM685" s="285">
        <f t="shared" si="918"/>
        <v>0</v>
      </c>
      <c r="BN685" s="285">
        <f>SUM('Heures Pointage'!$PD$25:$PE$25)</f>
        <v>0</v>
      </c>
      <c r="BO685" s="285">
        <f>SUM('Heures et Indemnites'!$PD$25:$PE$25)</f>
        <v>0</v>
      </c>
      <c r="BP685" s="286">
        <f t="shared" si="919"/>
        <v>0</v>
      </c>
      <c r="BQ685" s="286">
        <f>'Heures Pointage'!$QB$25</f>
        <v>0</v>
      </c>
      <c r="BR685" s="287">
        <f t="shared" ref="BR685" si="969">$BH$1070</f>
        <v>0</v>
      </c>
      <c r="BS685" s="143">
        <f>Prenoms!$C$18</f>
        <v>0</v>
      </c>
      <c r="BT685" s="146"/>
      <c r="BU685" s="210">
        <f>SUM('Heures et Indemnites'!$PD$25:$PE$25)</f>
        <v>0</v>
      </c>
      <c r="BV685" s="219">
        <f>SUM('Heures et Indemnites'!$PD$6:$PE$25)</f>
        <v>0</v>
      </c>
      <c r="BW685" s="210"/>
      <c r="BX685" s="219"/>
      <c r="MT685" s="371">
        <f t="shared" si="953"/>
        <v>0</v>
      </c>
      <c r="MU685" s="372">
        <f t="shared" ref="MU685:MU698" si="970">(COUNTA($O685:$BB685))/2</f>
        <v>0</v>
      </c>
      <c r="MV685" s="372">
        <f t="shared" si="940"/>
        <v>0</v>
      </c>
      <c r="MW685" s="372"/>
      <c r="MX685" s="372">
        <f t="shared" si="941"/>
        <v>0</v>
      </c>
      <c r="MY685" s="372"/>
      <c r="MZ685" s="372">
        <f t="shared" si="942"/>
        <v>0</v>
      </c>
      <c r="NA685" s="372"/>
      <c r="NB685" s="372">
        <f t="shared" si="943"/>
        <v>0</v>
      </c>
      <c r="NC685" s="372"/>
      <c r="ND685" s="372">
        <f t="shared" si="944"/>
        <v>0</v>
      </c>
      <c r="NE685" s="372"/>
      <c r="NF685" s="372">
        <f t="shared" si="945"/>
        <v>0</v>
      </c>
      <c r="NG685" s="372"/>
      <c r="NH685" s="372">
        <f t="shared" si="946"/>
        <v>0</v>
      </c>
      <c r="NI685" s="372"/>
      <c r="NJ685" s="372">
        <f t="shared" si="947"/>
        <v>0</v>
      </c>
      <c r="NK685" s="372"/>
      <c r="NL685" s="372">
        <f t="shared" si="954"/>
        <v>0</v>
      </c>
      <c r="NM685" s="373"/>
      <c r="NN685" s="350"/>
      <c r="NR685" s="30">
        <f t="shared" si="948"/>
        <v>0</v>
      </c>
      <c r="NS685" s="30">
        <f t="shared" si="949"/>
        <v>0</v>
      </c>
      <c r="NT685" s="30">
        <f t="shared" si="950"/>
        <v>0</v>
      </c>
    </row>
    <row r="686" spans="1:384" ht="10.199999999999999" customHeight="1">
      <c r="A686" s="25"/>
      <c r="B686" s="337"/>
      <c r="C686" s="335"/>
      <c r="D686" s="15"/>
      <c r="E686" s="101"/>
      <c r="F686" s="101"/>
      <c r="G686" s="101"/>
      <c r="H686" s="323"/>
      <c r="I686" s="328">
        <f>Prenoms!$B$19</f>
        <v>0</v>
      </c>
      <c r="J686" s="329"/>
      <c r="K686" s="329"/>
      <c r="L686" s="329"/>
      <c r="M686" s="329"/>
      <c r="N686" s="78" t="str">
        <f>IF(NL686&lt;&gt;0,"",IF(Conges!Y53=0,"",Conges!Y53))</f>
        <v/>
      </c>
      <c r="O686" s="79"/>
      <c r="P686" s="80"/>
      <c r="Q686" s="80"/>
      <c r="R686" s="80"/>
      <c r="S686" s="80"/>
      <c r="T686" s="80"/>
      <c r="U686" s="80"/>
      <c r="V686" s="81"/>
      <c r="W686" s="79"/>
      <c r="X686" s="80"/>
      <c r="Y686" s="80"/>
      <c r="Z686" s="80"/>
      <c r="AA686" s="80"/>
      <c r="AB686" s="80"/>
      <c r="AC686" s="80"/>
      <c r="AD686" s="81"/>
      <c r="AE686" s="79"/>
      <c r="AF686" s="80"/>
      <c r="AG686" s="80"/>
      <c r="AH686" s="80"/>
      <c r="AI686" s="80"/>
      <c r="AJ686" s="81"/>
      <c r="AK686" s="79"/>
      <c r="AL686" s="80"/>
      <c r="AM686" s="80"/>
      <c r="AN686" s="80"/>
      <c r="AO686" s="80"/>
      <c r="AP686" s="80"/>
      <c r="AQ686" s="80"/>
      <c r="AR686" s="80"/>
      <c r="AS686" s="80"/>
      <c r="AT686" s="81"/>
      <c r="AU686" s="79"/>
      <c r="AV686" s="80"/>
      <c r="AW686" s="80"/>
      <c r="AX686" s="80"/>
      <c r="AY686" s="80"/>
      <c r="AZ686" s="80"/>
      <c r="BA686" s="80"/>
      <c r="BB686" s="81"/>
      <c r="BC686" s="82">
        <f>IF(NL686&lt;&gt;0,(IF(Conges!Y$53=0,0,3)),0)</f>
        <v>0</v>
      </c>
      <c r="BD686" s="370"/>
      <c r="BE686" s="357">
        <f>IF(OR(Conges!Y$53="A",Conges!Y$53="V"),Prenoms!L$19,NL686)</f>
        <v>0</v>
      </c>
      <c r="BF686" s="358"/>
      <c r="BG686" s="264"/>
      <c r="BH686" s="265">
        <f t="shared" si="933"/>
        <v>0</v>
      </c>
      <c r="BI686" s="266" t="str">
        <f t="shared" si="934"/>
        <v/>
      </c>
      <c r="BJ686" s="278">
        <v>0</v>
      </c>
      <c r="BK686" s="279">
        <f t="shared" si="951"/>
        <v>0</v>
      </c>
      <c r="BL686" s="280">
        <f t="shared" si="917"/>
        <v>0</v>
      </c>
      <c r="BM686" s="280">
        <f t="shared" si="918"/>
        <v>0</v>
      </c>
      <c r="BN686" s="280">
        <f>SUM('Heures Pointage'!$QD$25:$QE$25)</f>
        <v>0</v>
      </c>
      <c r="BO686" s="280">
        <f>SUM('Heures et Indemnites'!$QD$25:$QE$25)</f>
        <v>0</v>
      </c>
      <c r="BP686" s="281">
        <f t="shared" si="919"/>
        <v>0</v>
      </c>
      <c r="BQ686" s="281">
        <f>'Heures Pointage'!$RB$25</f>
        <v>0</v>
      </c>
      <c r="BR686" s="282">
        <f t="shared" ref="BR686" si="971">$BH$1071</f>
        <v>0</v>
      </c>
      <c r="BS686" s="142">
        <f>Prenoms!$C$19</f>
        <v>0</v>
      </c>
      <c r="BT686" s="170"/>
      <c r="BU686" s="211">
        <f>SUM('Heures et Indemnites'!$QD$25:$QE$25)</f>
        <v>0</v>
      </c>
      <c r="BV686" s="218">
        <f>SUM('Heures et Indemnites'!$QD$6:$QE$25)</f>
        <v>0</v>
      </c>
      <c r="BW686" s="211"/>
      <c r="BX686" s="218"/>
      <c r="MT686" s="369">
        <f t="shared" si="953"/>
        <v>0</v>
      </c>
      <c r="MU686" s="351">
        <f t="shared" si="970"/>
        <v>0</v>
      </c>
      <c r="MV686" s="351">
        <f t="shared" si="940"/>
        <v>0</v>
      </c>
      <c r="MW686" s="351"/>
      <c r="MX686" s="351">
        <f t="shared" si="941"/>
        <v>0</v>
      </c>
      <c r="MY686" s="351"/>
      <c r="MZ686" s="351">
        <f t="shared" si="942"/>
        <v>0</v>
      </c>
      <c r="NA686" s="351"/>
      <c r="NB686" s="351">
        <f t="shared" si="943"/>
        <v>0</v>
      </c>
      <c r="NC686" s="351"/>
      <c r="ND686" s="351">
        <f t="shared" si="944"/>
        <v>0</v>
      </c>
      <c r="NE686" s="351"/>
      <c r="NF686" s="351">
        <f t="shared" si="945"/>
        <v>0</v>
      </c>
      <c r="NG686" s="351"/>
      <c r="NH686" s="351">
        <f t="shared" si="946"/>
        <v>0</v>
      </c>
      <c r="NI686" s="351"/>
      <c r="NJ686" s="351">
        <f t="shared" si="947"/>
        <v>0</v>
      </c>
      <c r="NK686" s="351"/>
      <c r="NL686" s="351">
        <f t="shared" si="954"/>
        <v>0</v>
      </c>
      <c r="NM686" s="352"/>
      <c r="NN686" s="350"/>
      <c r="NR686" s="30">
        <f t="shared" si="948"/>
        <v>0</v>
      </c>
      <c r="NS686" s="30">
        <f t="shared" si="949"/>
        <v>0</v>
      </c>
      <c r="NT686" s="30">
        <f t="shared" si="950"/>
        <v>0</v>
      </c>
    </row>
    <row r="687" spans="1:384" ht="10.199999999999999" customHeight="1">
      <c r="A687" s="25"/>
      <c r="B687" s="337"/>
      <c r="C687" s="335"/>
      <c r="D687" s="15"/>
      <c r="E687" s="101"/>
      <c r="F687" s="101"/>
      <c r="G687" s="101"/>
      <c r="H687" s="323"/>
      <c r="I687" s="325">
        <f>Prenoms!$B$20</f>
        <v>0</v>
      </c>
      <c r="J687" s="326"/>
      <c r="K687" s="326"/>
      <c r="L687" s="326"/>
      <c r="M687" s="326"/>
      <c r="N687" s="65" t="str">
        <f>IF(NL687&lt;&gt;0,"",IF(Conges!Y54=0,"",Conges!Y54))</f>
        <v/>
      </c>
      <c r="O687" s="66"/>
      <c r="P687" s="67"/>
      <c r="Q687" s="67"/>
      <c r="R687" s="67"/>
      <c r="S687" s="67"/>
      <c r="T687" s="67"/>
      <c r="U687" s="67"/>
      <c r="V687" s="68"/>
      <c r="W687" s="66"/>
      <c r="X687" s="67"/>
      <c r="Y687" s="67"/>
      <c r="Z687" s="67"/>
      <c r="AA687" s="67"/>
      <c r="AB687" s="67"/>
      <c r="AC687" s="67"/>
      <c r="AD687" s="68"/>
      <c r="AE687" s="66"/>
      <c r="AF687" s="67"/>
      <c r="AG687" s="67"/>
      <c r="AH687" s="67"/>
      <c r="AI687" s="67"/>
      <c r="AJ687" s="68"/>
      <c r="AK687" s="66"/>
      <c r="AL687" s="67"/>
      <c r="AM687" s="67"/>
      <c r="AN687" s="67"/>
      <c r="AO687" s="67"/>
      <c r="AP687" s="67"/>
      <c r="AQ687" s="67"/>
      <c r="AR687" s="67"/>
      <c r="AS687" s="67"/>
      <c r="AT687" s="68"/>
      <c r="AU687" s="66"/>
      <c r="AV687" s="67"/>
      <c r="AW687" s="67"/>
      <c r="AX687" s="67"/>
      <c r="AY687" s="67"/>
      <c r="AZ687" s="67"/>
      <c r="BA687" s="67"/>
      <c r="BB687" s="68"/>
      <c r="BC687" s="69">
        <f>IF(NL687&lt;&gt;0,(IF(Conges!Y$54=0,0,3)),0)</f>
        <v>0</v>
      </c>
      <c r="BD687" s="370"/>
      <c r="BE687" s="355">
        <f>IF(OR(Conges!Y$54="A",Conges!Y$54="V"),Prenoms!L$20,NL687)</f>
        <v>0</v>
      </c>
      <c r="BF687" s="356"/>
      <c r="BG687" s="267"/>
      <c r="BH687" s="268">
        <f t="shared" si="933"/>
        <v>0</v>
      </c>
      <c r="BI687" s="269" t="str">
        <f t="shared" si="934"/>
        <v/>
      </c>
      <c r="BJ687" s="283">
        <v>0</v>
      </c>
      <c r="BK687" s="284">
        <f t="shared" si="951"/>
        <v>0</v>
      </c>
      <c r="BL687" s="285">
        <f t="shared" si="917"/>
        <v>0</v>
      </c>
      <c r="BM687" s="285">
        <f t="shared" si="918"/>
        <v>0</v>
      </c>
      <c r="BN687" s="285">
        <f>SUM('Heures Pointage'!$RD$25:$RE$25)</f>
        <v>0</v>
      </c>
      <c r="BO687" s="285">
        <f>SUM('Heures et Indemnites'!$RD$25:$RE$25)</f>
        <v>0</v>
      </c>
      <c r="BP687" s="286">
        <f t="shared" si="919"/>
        <v>0</v>
      </c>
      <c r="BQ687" s="286">
        <f>'Heures Pointage'!$SB$25</f>
        <v>0</v>
      </c>
      <c r="BR687" s="287">
        <f t="shared" ref="BR687" si="972">$BH$1072</f>
        <v>0</v>
      </c>
      <c r="BS687" s="143">
        <f>Prenoms!$C$20</f>
        <v>0</v>
      </c>
      <c r="BT687" s="146"/>
      <c r="BU687" s="210">
        <f>SUM('Heures et Indemnites'!$RD$25:$RE$25)</f>
        <v>0</v>
      </c>
      <c r="BV687" s="219">
        <f>SUM('Heures et Indemnites'!$RD$6:$RE$25)</f>
        <v>0</v>
      </c>
      <c r="BW687" s="210"/>
      <c r="BX687" s="219"/>
      <c r="MT687" s="371">
        <f t="shared" si="953"/>
        <v>0</v>
      </c>
      <c r="MU687" s="372">
        <f t="shared" si="970"/>
        <v>0</v>
      </c>
      <c r="MV687" s="372">
        <f t="shared" si="940"/>
        <v>0</v>
      </c>
      <c r="MW687" s="372"/>
      <c r="MX687" s="372">
        <f t="shared" si="941"/>
        <v>0</v>
      </c>
      <c r="MY687" s="372"/>
      <c r="MZ687" s="372">
        <f t="shared" si="942"/>
        <v>0</v>
      </c>
      <c r="NA687" s="372"/>
      <c r="NB687" s="372">
        <f t="shared" si="943"/>
        <v>0</v>
      </c>
      <c r="NC687" s="372"/>
      <c r="ND687" s="372">
        <f t="shared" si="944"/>
        <v>0</v>
      </c>
      <c r="NE687" s="372"/>
      <c r="NF687" s="372">
        <f t="shared" si="945"/>
        <v>0</v>
      </c>
      <c r="NG687" s="372"/>
      <c r="NH687" s="372">
        <f t="shared" si="946"/>
        <v>0</v>
      </c>
      <c r="NI687" s="372"/>
      <c r="NJ687" s="372">
        <f t="shared" si="947"/>
        <v>0</v>
      </c>
      <c r="NK687" s="372"/>
      <c r="NL687" s="372">
        <f t="shared" si="954"/>
        <v>0</v>
      </c>
      <c r="NM687" s="373"/>
      <c r="NN687" s="350"/>
      <c r="NR687" s="30">
        <f t="shared" si="948"/>
        <v>0</v>
      </c>
      <c r="NS687" s="30">
        <f t="shared" si="949"/>
        <v>0</v>
      </c>
      <c r="NT687" s="30">
        <f t="shared" si="950"/>
        <v>0</v>
      </c>
    </row>
    <row r="688" spans="1:384" ht="10.199999999999999" customHeight="1">
      <c r="A688" s="25"/>
      <c r="B688" s="337"/>
      <c r="C688" s="335"/>
      <c r="D688" s="15"/>
      <c r="E688" s="101"/>
      <c r="F688" s="101"/>
      <c r="G688" s="101"/>
      <c r="H688" s="323"/>
      <c r="I688" s="328">
        <f>Prenoms!$B$21</f>
        <v>0</v>
      </c>
      <c r="J688" s="329"/>
      <c r="K688" s="329"/>
      <c r="L688" s="329"/>
      <c r="M688" s="329"/>
      <c r="N688" s="78" t="str">
        <f>IF(NL688&lt;&gt;0,"",IF(Conges!Y55=0,"",Conges!Y55))</f>
        <v/>
      </c>
      <c r="O688" s="79"/>
      <c r="P688" s="80"/>
      <c r="Q688" s="80"/>
      <c r="R688" s="80"/>
      <c r="S688" s="80"/>
      <c r="T688" s="80"/>
      <c r="U688" s="80"/>
      <c r="V688" s="81"/>
      <c r="W688" s="79"/>
      <c r="X688" s="80"/>
      <c r="Y688" s="80"/>
      <c r="Z688" s="80"/>
      <c r="AA688" s="80"/>
      <c r="AB688" s="80"/>
      <c r="AC688" s="80"/>
      <c r="AD688" s="81"/>
      <c r="AE688" s="79"/>
      <c r="AF688" s="80"/>
      <c r="AG688" s="80"/>
      <c r="AH688" s="80"/>
      <c r="AI688" s="80"/>
      <c r="AJ688" s="81"/>
      <c r="AK688" s="79"/>
      <c r="AL688" s="80"/>
      <c r="AM688" s="80"/>
      <c r="AN688" s="80"/>
      <c r="AO688" s="80"/>
      <c r="AP688" s="80"/>
      <c r="AQ688" s="80"/>
      <c r="AR688" s="80"/>
      <c r="AS688" s="80"/>
      <c r="AT688" s="81"/>
      <c r="AU688" s="79"/>
      <c r="AV688" s="80"/>
      <c r="AW688" s="80"/>
      <c r="AX688" s="80"/>
      <c r="AY688" s="80"/>
      <c r="AZ688" s="80"/>
      <c r="BA688" s="80"/>
      <c r="BB688" s="81"/>
      <c r="BC688" s="82">
        <f>IF(NL688&lt;&gt;0,(IF(Conges!Y$55=0,0,3)),0)</f>
        <v>0</v>
      </c>
      <c r="BD688" s="370"/>
      <c r="BE688" s="357">
        <f>IF(OR(Conges!Y$55="A",Conges!Y$55="V"),Prenoms!L$21,NL688)</f>
        <v>0</v>
      </c>
      <c r="BF688" s="358"/>
      <c r="BG688" s="264"/>
      <c r="BH688" s="265">
        <f t="shared" si="933"/>
        <v>0</v>
      </c>
      <c r="BI688" s="266" t="str">
        <f t="shared" si="934"/>
        <v/>
      </c>
      <c r="BJ688" s="278">
        <v>0</v>
      </c>
      <c r="BK688" s="279">
        <f t="shared" si="951"/>
        <v>0</v>
      </c>
      <c r="BL688" s="280">
        <f t="shared" si="917"/>
        <v>0</v>
      </c>
      <c r="BM688" s="280">
        <f t="shared" si="918"/>
        <v>0</v>
      </c>
      <c r="BN688" s="280">
        <f>SUM('Heures Pointage'!$SD$25:$SE$25)</f>
        <v>0</v>
      </c>
      <c r="BO688" s="280">
        <f>SUM('Heures et Indemnites'!$SD$25:$SE$25)</f>
        <v>0</v>
      </c>
      <c r="BP688" s="281">
        <f t="shared" si="919"/>
        <v>0</v>
      </c>
      <c r="BQ688" s="281">
        <f>'Heures Pointage'!$TB$25</f>
        <v>0</v>
      </c>
      <c r="BR688" s="282">
        <f t="shared" ref="BR688" si="973">$BH$1073</f>
        <v>0</v>
      </c>
      <c r="BS688" s="142">
        <f>Prenoms!$C$21</f>
        <v>0</v>
      </c>
      <c r="BT688" s="170"/>
      <c r="BU688" s="211">
        <f>SUM('Heures et Indemnites'!$SD$25:$SE$25)</f>
        <v>0</v>
      </c>
      <c r="BV688" s="218">
        <f>SUM('Heures et Indemnites'!$SD$6:$SE$25)</f>
        <v>0</v>
      </c>
      <c r="BW688" s="211"/>
      <c r="BX688" s="218"/>
      <c r="MT688" s="369">
        <f t="shared" si="953"/>
        <v>0</v>
      </c>
      <c r="MU688" s="351">
        <f t="shared" si="970"/>
        <v>0</v>
      </c>
      <c r="MV688" s="351">
        <f t="shared" si="940"/>
        <v>0</v>
      </c>
      <c r="MW688" s="351"/>
      <c r="MX688" s="351">
        <f t="shared" si="941"/>
        <v>0</v>
      </c>
      <c r="MY688" s="351"/>
      <c r="MZ688" s="351">
        <f t="shared" si="942"/>
        <v>0</v>
      </c>
      <c r="NA688" s="351"/>
      <c r="NB688" s="351">
        <f t="shared" si="943"/>
        <v>0</v>
      </c>
      <c r="NC688" s="351"/>
      <c r="ND688" s="351">
        <f t="shared" si="944"/>
        <v>0</v>
      </c>
      <c r="NE688" s="351"/>
      <c r="NF688" s="351">
        <f t="shared" si="945"/>
        <v>0</v>
      </c>
      <c r="NG688" s="351"/>
      <c r="NH688" s="351">
        <f t="shared" si="946"/>
        <v>0</v>
      </c>
      <c r="NI688" s="351"/>
      <c r="NJ688" s="351">
        <f t="shared" si="947"/>
        <v>0</v>
      </c>
      <c r="NK688" s="351"/>
      <c r="NL688" s="351">
        <f t="shared" si="954"/>
        <v>0</v>
      </c>
      <c r="NM688" s="352"/>
      <c r="NN688" s="350"/>
      <c r="NR688" s="30">
        <f t="shared" si="948"/>
        <v>0</v>
      </c>
      <c r="NS688" s="30">
        <f t="shared" si="949"/>
        <v>0</v>
      </c>
      <c r="NT688" s="30">
        <f t="shared" si="950"/>
        <v>0</v>
      </c>
    </row>
    <row r="689" spans="1:384" ht="10.199999999999999" customHeight="1">
      <c r="A689" s="25"/>
      <c r="B689" s="337"/>
      <c r="C689" s="335"/>
      <c r="D689" s="15"/>
      <c r="E689" s="101"/>
      <c r="F689" s="101"/>
      <c r="G689" s="101"/>
      <c r="H689" s="323"/>
      <c r="I689" s="325">
        <f>Prenoms!$B$22</f>
        <v>0</v>
      </c>
      <c r="J689" s="326"/>
      <c r="K689" s="326"/>
      <c r="L689" s="326"/>
      <c r="M689" s="326"/>
      <c r="N689" s="65" t="str">
        <f>IF(NL689&lt;&gt;0,"",IF(Conges!Y56=0,"",Conges!Y56))</f>
        <v/>
      </c>
      <c r="O689" s="66"/>
      <c r="P689" s="67"/>
      <c r="Q689" s="67"/>
      <c r="R689" s="67"/>
      <c r="S689" s="67"/>
      <c r="T689" s="67"/>
      <c r="U689" s="67"/>
      <c r="V689" s="68"/>
      <c r="W689" s="66"/>
      <c r="X689" s="67"/>
      <c r="Y689" s="67"/>
      <c r="Z689" s="67"/>
      <c r="AA689" s="67"/>
      <c r="AB689" s="67"/>
      <c r="AC689" s="67"/>
      <c r="AD689" s="68"/>
      <c r="AE689" s="66"/>
      <c r="AF689" s="67"/>
      <c r="AG689" s="67"/>
      <c r="AH689" s="67"/>
      <c r="AI689" s="67"/>
      <c r="AJ689" s="68"/>
      <c r="AK689" s="66"/>
      <c r="AL689" s="67"/>
      <c r="AM689" s="67"/>
      <c r="AN689" s="67"/>
      <c r="AO689" s="67"/>
      <c r="AP689" s="67"/>
      <c r="AQ689" s="67"/>
      <c r="AR689" s="67"/>
      <c r="AS689" s="67"/>
      <c r="AT689" s="68"/>
      <c r="AU689" s="66"/>
      <c r="AV689" s="67"/>
      <c r="AW689" s="67"/>
      <c r="AX689" s="67"/>
      <c r="AY689" s="67"/>
      <c r="AZ689" s="67"/>
      <c r="BA689" s="67"/>
      <c r="BB689" s="68"/>
      <c r="BC689" s="69">
        <f>IF(NL689&lt;&gt;0,(IF(Conges!Y$56=0,0,3)),0)</f>
        <v>0</v>
      </c>
      <c r="BD689" s="370"/>
      <c r="BE689" s="355">
        <f>IF(OR(Conges!Y$56="A",Conges!Y$56="V"),Prenoms!L$22,NL689)</f>
        <v>0</v>
      </c>
      <c r="BF689" s="356"/>
      <c r="BG689" s="267"/>
      <c r="BH689" s="268">
        <f t="shared" si="933"/>
        <v>0</v>
      </c>
      <c r="BI689" s="269" t="str">
        <f t="shared" si="934"/>
        <v/>
      </c>
      <c r="BJ689" s="283">
        <v>0</v>
      </c>
      <c r="BK689" s="284">
        <f t="shared" si="951"/>
        <v>0</v>
      </c>
      <c r="BL689" s="285">
        <f t="shared" si="917"/>
        <v>0</v>
      </c>
      <c r="BM689" s="285">
        <f t="shared" si="918"/>
        <v>0</v>
      </c>
      <c r="BN689" s="285">
        <f>SUM('Heures Pointage'!$TD$25:$TE$25)</f>
        <v>0</v>
      </c>
      <c r="BO689" s="285">
        <f>SUM('Heures et Indemnites'!$TD$25:$TE$25)</f>
        <v>0</v>
      </c>
      <c r="BP689" s="286">
        <f t="shared" si="919"/>
        <v>0</v>
      </c>
      <c r="BQ689" s="286">
        <f>'Heures Pointage'!$UB$25</f>
        <v>0</v>
      </c>
      <c r="BR689" s="287">
        <f t="shared" ref="BR689" si="974">$BH$1074</f>
        <v>0</v>
      </c>
      <c r="BS689" s="143">
        <f>Prenoms!$C$22</f>
        <v>0</v>
      </c>
      <c r="BT689" s="146"/>
      <c r="BU689" s="210">
        <f>SUM('Heures et Indemnites'!$TD$25:$TE$25)</f>
        <v>0</v>
      </c>
      <c r="BV689" s="219">
        <f>SUM('Heures et Indemnites'!$TD$6:$TE$25)</f>
        <v>0</v>
      </c>
      <c r="BW689" s="210"/>
      <c r="BX689" s="219"/>
      <c r="MT689" s="371">
        <f t="shared" si="953"/>
        <v>0</v>
      </c>
      <c r="MU689" s="372">
        <f t="shared" si="970"/>
        <v>0</v>
      </c>
      <c r="MV689" s="372">
        <f t="shared" si="940"/>
        <v>0</v>
      </c>
      <c r="MW689" s="372"/>
      <c r="MX689" s="372">
        <f t="shared" si="941"/>
        <v>0</v>
      </c>
      <c r="MY689" s="372"/>
      <c r="MZ689" s="372">
        <f t="shared" si="942"/>
        <v>0</v>
      </c>
      <c r="NA689" s="372"/>
      <c r="NB689" s="372">
        <f t="shared" si="943"/>
        <v>0</v>
      </c>
      <c r="NC689" s="372"/>
      <c r="ND689" s="372">
        <f t="shared" si="944"/>
        <v>0</v>
      </c>
      <c r="NE689" s="372"/>
      <c r="NF689" s="372">
        <f t="shared" si="945"/>
        <v>0</v>
      </c>
      <c r="NG689" s="372"/>
      <c r="NH689" s="372">
        <f t="shared" si="946"/>
        <v>0</v>
      </c>
      <c r="NI689" s="372"/>
      <c r="NJ689" s="372">
        <f t="shared" si="947"/>
        <v>0</v>
      </c>
      <c r="NK689" s="372"/>
      <c r="NL689" s="372">
        <f t="shared" si="954"/>
        <v>0</v>
      </c>
      <c r="NM689" s="373"/>
      <c r="NN689" s="350"/>
      <c r="NR689" s="30">
        <f t="shared" si="948"/>
        <v>0</v>
      </c>
      <c r="NS689" s="30">
        <f t="shared" si="949"/>
        <v>0</v>
      </c>
      <c r="NT689" s="30">
        <f t="shared" si="950"/>
        <v>0</v>
      </c>
    </row>
    <row r="690" spans="1:384" ht="10.199999999999999" customHeight="1">
      <c r="A690" s="25"/>
      <c r="B690" s="337"/>
      <c r="C690" s="335"/>
      <c r="D690" s="15"/>
      <c r="E690" s="101"/>
      <c r="F690" s="101"/>
      <c r="G690" s="101"/>
      <c r="H690" s="323"/>
      <c r="I690" s="328">
        <f>Prenoms!$B$23</f>
        <v>0</v>
      </c>
      <c r="J690" s="329"/>
      <c r="K690" s="329"/>
      <c r="L690" s="329"/>
      <c r="M690" s="329"/>
      <c r="N690" s="78" t="str">
        <f>IF(NL690&lt;&gt;0,"",IF(Conges!Y57=0,"",Conges!Y57))</f>
        <v/>
      </c>
      <c r="O690" s="79"/>
      <c r="P690" s="80"/>
      <c r="Q690" s="80"/>
      <c r="R690" s="80"/>
      <c r="S690" s="80"/>
      <c r="T690" s="80"/>
      <c r="U690" s="80"/>
      <c r="V690" s="81"/>
      <c r="W690" s="79"/>
      <c r="X690" s="80"/>
      <c r="Y690" s="80"/>
      <c r="Z690" s="80"/>
      <c r="AA690" s="80"/>
      <c r="AB690" s="80"/>
      <c r="AC690" s="80"/>
      <c r="AD690" s="81"/>
      <c r="AE690" s="79"/>
      <c r="AF690" s="80"/>
      <c r="AG690" s="80"/>
      <c r="AH690" s="80"/>
      <c r="AI690" s="80"/>
      <c r="AJ690" s="81"/>
      <c r="AK690" s="79"/>
      <c r="AL690" s="80"/>
      <c r="AM690" s="80"/>
      <c r="AN690" s="80"/>
      <c r="AO690" s="80"/>
      <c r="AP690" s="80"/>
      <c r="AQ690" s="80"/>
      <c r="AR690" s="80"/>
      <c r="AS690" s="80"/>
      <c r="AT690" s="81"/>
      <c r="AU690" s="79"/>
      <c r="AV690" s="80"/>
      <c r="AW690" s="80"/>
      <c r="AX690" s="80"/>
      <c r="AY690" s="80"/>
      <c r="AZ690" s="80"/>
      <c r="BA690" s="80"/>
      <c r="BB690" s="81"/>
      <c r="BC690" s="82">
        <f>IF(NL690&lt;&gt;0,(IF(Conges!Y$57=0,0,3)),0)</f>
        <v>0</v>
      </c>
      <c r="BD690" s="370"/>
      <c r="BE690" s="357">
        <f>IF(OR(Conges!Y$57="A",Conges!Y$57="V"),Prenoms!L$23,NL690)</f>
        <v>0</v>
      </c>
      <c r="BF690" s="358"/>
      <c r="BG690" s="264"/>
      <c r="BH690" s="265">
        <f t="shared" si="933"/>
        <v>0</v>
      </c>
      <c r="BI690" s="266" t="str">
        <f t="shared" si="934"/>
        <v/>
      </c>
      <c r="BJ690" s="278">
        <v>0</v>
      </c>
      <c r="BK690" s="279">
        <f t="shared" si="951"/>
        <v>0</v>
      </c>
      <c r="BL690" s="280">
        <f t="shared" si="917"/>
        <v>0</v>
      </c>
      <c r="BM690" s="280">
        <f t="shared" si="918"/>
        <v>0</v>
      </c>
      <c r="BN690" s="280">
        <f>SUM('Heures Pointage'!$UD$25:$UE$25)</f>
        <v>0</v>
      </c>
      <c r="BO690" s="280">
        <f>SUM('Heures et Indemnites'!$UD$25:$UE$25)</f>
        <v>0</v>
      </c>
      <c r="BP690" s="281">
        <f t="shared" si="919"/>
        <v>0</v>
      </c>
      <c r="BQ690" s="281">
        <f>'Heures Pointage'!$VB$25</f>
        <v>0</v>
      </c>
      <c r="BR690" s="282">
        <f t="shared" ref="BR690" si="975">$BH$1075</f>
        <v>0</v>
      </c>
      <c r="BS690" s="142">
        <f>Prenoms!$C$23</f>
        <v>0</v>
      </c>
      <c r="BT690" s="170"/>
      <c r="BU690" s="211">
        <f>SUM('Heures et Indemnites'!$UD$25:$UE$25)</f>
        <v>0</v>
      </c>
      <c r="BV690" s="218">
        <f>SUM('Heures et Indemnites'!$UD$6:$UE$25)</f>
        <v>0</v>
      </c>
      <c r="BW690" s="211"/>
      <c r="BX690" s="218"/>
      <c r="MT690" s="369">
        <f t="shared" si="953"/>
        <v>0</v>
      </c>
      <c r="MU690" s="351">
        <f t="shared" si="970"/>
        <v>0</v>
      </c>
      <c r="MV690" s="351">
        <f t="shared" si="940"/>
        <v>0</v>
      </c>
      <c r="MW690" s="351"/>
      <c r="MX690" s="351">
        <f t="shared" si="941"/>
        <v>0</v>
      </c>
      <c r="MY690" s="351"/>
      <c r="MZ690" s="351">
        <f t="shared" si="942"/>
        <v>0</v>
      </c>
      <c r="NA690" s="351"/>
      <c r="NB690" s="351">
        <f t="shared" si="943"/>
        <v>0</v>
      </c>
      <c r="NC690" s="351"/>
      <c r="ND690" s="351">
        <f t="shared" si="944"/>
        <v>0</v>
      </c>
      <c r="NE690" s="351"/>
      <c r="NF690" s="351">
        <f t="shared" si="945"/>
        <v>0</v>
      </c>
      <c r="NG690" s="351"/>
      <c r="NH690" s="351">
        <f t="shared" si="946"/>
        <v>0</v>
      </c>
      <c r="NI690" s="351"/>
      <c r="NJ690" s="351">
        <f t="shared" si="947"/>
        <v>0</v>
      </c>
      <c r="NK690" s="351"/>
      <c r="NL690" s="351">
        <f t="shared" si="954"/>
        <v>0</v>
      </c>
      <c r="NM690" s="352"/>
      <c r="NN690" s="350"/>
      <c r="NR690" s="30">
        <f t="shared" si="948"/>
        <v>0</v>
      </c>
      <c r="NS690" s="30">
        <f t="shared" si="949"/>
        <v>0</v>
      </c>
      <c r="NT690" s="30">
        <f t="shared" si="950"/>
        <v>0</v>
      </c>
    </row>
    <row r="691" spans="1:384" ht="10.199999999999999" customHeight="1">
      <c r="A691" s="25"/>
      <c r="B691" s="337"/>
      <c r="C691" s="335"/>
      <c r="D691" s="15"/>
      <c r="E691" s="101"/>
      <c r="F691" s="101"/>
      <c r="G691" s="101"/>
      <c r="H691" s="323"/>
      <c r="I691" s="325">
        <f>Prenoms!$B$24</f>
        <v>0</v>
      </c>
      <c r="J691" s="326"/>
      <c r="K691" s="326"/>
      <c r="L691" s="326"/>
      <c r="M691" s="326"/>
      <c r="N691" s="65" t="str">
        <f>IF(NL691&lt;&gt;0,"",IF(Conges!Y58=0,"",Conges!Y58))</f>
        <v/>
      </c>
      <c r="O691" s="66"/>
      <c r="P691" s="67"/>
      <c r="Q691" s="67"/>
      <c r="R691" s="67"/>
      <c r="S691" s="67"/>
      <c r="T691" s="67"/>
      <c r="U691" s="67"/>
      <c r="V691" s="68"/>
      <c r="W691" s="66"/>
      <c r="X691" s="67"/>
      <c r="Y691" s="67"/>
      <c r="Z691" s="67"/>
      <c r="AA691" s="67"/>
      <c r="AB691" s="67"/>
      <c r="AC691" s="67"/>
      <c r="AD691" s="68"/>
      <c r="AE691" s="66"/>
      <c r="AF691" s="67"/>
      <c r="AG691" s="67"/>
      <c r="AH691" s="67"/>
      <c r="AI691" s="67"/>
      <c r="AJ691" s="68"/>
      <c r="AK691" s="66"/>
      <c r="AL691" s="67"/>
      <c r="AM691" s="67"/>
      <c r="AN691" s="67"/>
      <c r="AO691" s="67"/>
      <c r="AP691" s="67"/>
      <c r="AQ691" s="67"/>
      <c r="AR691" s="67"/>
      <c r="AS691" s="67"/>
      <c r="AT691" s="68"/>
      <c r="AU691" s="66"/>
      <c r="AV691" s="67"/>
      <c r="AW691" s="67"/>
      <c r="AX691" s="67"/>
      <c r="AY691" s="67"/>
      <c r="AZ691" s="67"/>
      <c r="BA691" s="67"/>
      <c r="BB691" s="68"/>
      <c r="BC691" s="69">
        <f>IF(NL691&lt;&gt;0,(IF(Conges!Y$58=0,0,3)),0)</f>
        <v>0</v>
      </c>
      <c r="BD691" s="370"/>
      <c r="BE691" s="355">
        <f>IF(OR(Conges!Y$58="A",Conges!Y$58="V"),Prenoms!L$24,NL691)</f>
        <v>0</v>
      </c>
      <c r="BF691" s="356"/>
      <c r="BG691" s="267"/>
      <c r="BH691" s="268">
        <f t="shared" si="933"/>
        <v>0</v>
      </c>
      <c r="BI691" s="269" t="str">
        <f t="shared" si="934"/>
        <v/>
      </c>
      <c r="BJ691" s="283">
        <v>0</v>
      </c>
      <c r="BK691" s="284">
        <f t="shared" si="951"/>
        <v>0</v>
      </c>
      <c r="BL691" s="285">
        <f t="shared" si="917"/>
        <v>0</v>
      </c>
      <c r="BM691" s="285">
        <f t="shared" si="918"/>
        <v>0</v>
      </c>
      <c r="BN691" s="285">
        <f>SUM('Heures Pointage'!$VD$25:$VE$25)</f>
        <v>0</v>
      </c>
      <c r="BO691" s="285">
        <f>SUM('Heures et Indemnites'!$VD$25:$VE$25)</f>
        <v>0</v>
      </c>
      <c r="BP691" s="286">
        <f t="shared" si="919"/>
        <v>0</v>
      </c>
      <c r="BQ691" s="286">
        <f>'Heures Pointage'!$WB$25</f>
        <v>0</v>
      </c>
      <c r="BR691" s="287">
        <f t="shared" ref="BR691" si="976">$BH$1076</f>
        <v>0</v>
      </c>
      <c r="BS691" s="143">
        <f>Prenoms!$C$24</f>
        <v>0</v>
      </c>
      <c r="BT691" s="146"/>
      <c r="BU691" s="210">
        <f>SUM('Heures et Indemnites'!$VD$25:$VE$25)</f>
        <v>0</v>
      </c>
      <c r="BV691" s="219">
        <f>SUM('Heures et Indemnites'!$VD$6:$VE$25)</f>
        <v>0</v>
      </c>
      <c r="BW691" s="210"/>
      <c r="BX691" s="219"/>
      <c r="MT691" s="371">
        <f t="shared" si="953"/>
        <v>0</v>
      </c>
      <c r="MU691" s="372">
        <f t="shared" si="970"/>
        <v>0</v>
      </c>
      <c r="MV691" s="372">
        <f t="shared" si="940"/>
        <v>0</v>
      </c>
      <c r="MW691" s="372"/>
      <c r="MX691" s="372">
        <f t="shared" si="941"/>
        <v>0</v>
      </c>
      <c r="MY691" s="372"/>
      <c r="MZ691" s="372">
        <f t="shared" si="942"/>
        <v>0</v>
      </c>
      <c r="NA691" s="372"/>
      <c r="NB691" s="372">
        <f t="shared" si="943"/>
        <v>0</v>
      </c>
      <c r="NC691" s="372"/>
      <c r="ND691" s="372">
        <f t="shared" si="944"/>
        <v>0</v>
      </c>
      <c r="NE691" s="372"/>
      <c r="NF691" s="372">
        <f t="shared" si="945"/>
        <v>0</v>
      </c>
      <c r="NG691" s="372"/>
      <c r="NH691" s="372">
        <f t="shared" si="946"/>
        <v>0</v>
      </c>
      <c r="NI691" s="372"/>
      <c r="NJ691" s="372">
        <f t="shared" si="947"/>
        <v>0</v>
      </c>
      <c r="NK691" s="372"/>
      <c r="NL691" s="372">
        <f t="shared" si="954"/>
        <v>0</v>
      </c>
      <c r="NM691" s="373"/>
      <c r="NN691" s="350"/>
      <c r="NR691" s="30">
        <f t="shared" si="948"/>
        <v>0</v>
      </c>
      <c r="NS691" s="30">
        <f t="shared" si="949"/>
        <v>0</v>
      </c>
      <c r="NT691" s="30">
        <f t="shared" si="950"/>
        <v>0</v>
      </c>
    </row>
    <row r="692" spans="1:384" ht="10.199999999999999" customHeight="1">
      <c r="A692" s="25"/>
      <c r="B692" s="337"/>
      <c r="C692" s="335"/>
      <c r="D692" s="15"/>
      <c r="E692" s="101"/>
      <c r="F692" s="101"/>
      <c r="G692" s="101"/>
      <c r="H692" s="323"/>
      <c r="I692" s="328">
        <f>Prenoms!$B$25</f>
        <v>0</v>
      </c>
      <c r="J692" s="329"/>
      <c r="K692" s="329"/>
      <c r="L692" s="329"/>
      <c r="M692" s="329"/>
      <c r="N692" s="78" t="str">
        <f>IF(NL692&lt;&gt;0,"",IF(Conges!Y59=0,"",Conges!Y59))</f>
        <v/>
      </c>
      <c r="O692" s="79"/>
      <c r="P692" s="80"/>
      <c r="Q692" s="80"/>
      <c r="R692" s="80"/>
      <c r="S692" s="80"/>
      <c r="T692" s="80"/>
      <c r="U692" s="80"/>
      <c r="V692" s="81"/>
      <c r="W692" s="79"/>
      <c r="X692" s="80"/>
      <c r="Y692" s="80"/>
      <c r="Z692" s="80"/>
      <c r="AA692" s="80"/>
      <c r="AB692" s="80"/>
      <c r="AC692" s="80"/>
      <c r="AD692" s="81"/>
      <c r="AE692" s="79"/>
      <c r="AF692" s="80"/>
      <c r="AG692" s="80"/>
      <c r="AH692" s="80"/>
      <c r="AI692" s="80"/>
      <c r="AJ692" s="81"/>
      <c r="AK692" s="79"/>
      <c r="AL692" s="80"/>
      <c r="AM692" s="80"/>
      <c r="AN692" s="80"/>
      <c r="AO692" s="80"/>
      <c r="AP692" s="80"/>
      <c r="AQ692" s="80"/>
      <c r="AR692" s="80"/>
      <c r="AS692" s="80"/>
      <c r="AT692" s="81"/>
      <c r="AU692" s="79"/>
      <c r="AV692" s="80"/>
      <c r="AW692" s="80"/>
      <c r="AX692" s="80"/>
      <c r="AY692" s="80"/>
      <c r="AZ692" s="80"/>
      <c r="BA692" s="80"/>
      <c r="BB692" s="81"/>
      <c r="BC692" s="82">
        <f>IF(NL692&lt;&gt;0,(IF(Conges!Y$59=0,0,3)),0)</f>
        <v>0</v>
      </c>
      <c r="BD692" s="370"/>
      <c r="BE692" s="357">
        <f>IF(OR(Conges!Y$59="A",Conges!Y$59="V"),Prenoms!L$25,NL692)</f>
        <v>0</v>
      </c>
      <c r="BF692" s="358"/>
      <c r="BG692" s="264"/>
      <c r="BH692" s="265">
        <f t="shared" si="933"/>
        <v>0</v>
      </c>
      <c r="BI692" s="266" t="str">
        <f t="shared" si="934"/>
        <v/>
      </c>
      <c r="BJ692" s="278">
        <v>0</v>
      </c>
      <c r="BK692" s="279">
        <f t="shared" si="951"/>
        <v>0</v>
      </c>
      <c r="BL692" s="280">
        <f t="shared" si="917"/>
        <v>0</v>
      </c>
      <c r="BM692" s="280">
        <f t="shared" si="918"/>
        <v>0</v>
      </c>
      <c r="BN692" s="280">
        <f>SUM('Heures Pointage'!$WD$25:$WE$25)</f>
        <v>0</v>
      </c>
      <c r="BO692" s="280">
        <f>SUM('Heures et Indemnites'!$WD$25:$WE$25)</f>
        <v>0</v>
      </c>
      <c r="BP692" s="281">
        <f t="shared" si="919"/>
        <v>0</v>
      </c>
      <c r="BQ692" s="281">
        <f>'Heures Pointage'!$XB$25</f>
        <v>0</v>
      </c>
      <c r="BR692" s="282">
        <f t="shared" ref="BR692" si="977">$BH$1077</f>
        <v>0</v>
      </c>
      <c r="BS692" s="142">
        <f>Prenoms!$C$25</f>
        <v>0</v>
      </c>
      <c r="BT692" s="170"/>
      <c r="BU692" s="211">
        <f>SUM('Heures et Indemnites'!$WD$25:$WE$25)</f>
        <v>0</v>
      </c>
      <c r="BV692" s="218">
        <f>SUM('Heures et Indemnites'!$WD$6:$WE$25)</f>
        <v>0</v>
      </c>
      <c r="BW692" s="211"/>
      <c r="BX692" s="218"/>
      <c r="MT692" s="369">
        <f t="shared" si="953"/>
        <v>0</v>
      </c>
      <c r="MU692" s="351">
        <f t="shared" si="970"/>
        <v>0</v>
      </c>
      <c r="MV692" s="351">
        <f t="shared" si="940"/>
        <v>0</v>
      </c>
      <c r="MW692" s="351"/>
      <c r="MX692" s="351">
        <f t="shared" si="941"/>
        <v>0</v>
      </c>
      <c r="MY692" s="351"/>
      <c r="MZ692" s="351">
        <f t="shared" si="942"/>
        <v>0</v>
      </c>
      <c r="NA692" s="351"/>
      <c r="NB692" s="351">
        <f t="shared" si="943"/>
        <v>0</v>
      </c>
      <c r="NC692" s="351"/>
      <c r="ND692" s="351">
        <f t="shared" si="944"/>
        <v>0</v>
      </c>
      <c r="NE692" s="351"/>
      <c r="NF692" s="351">
        <f t="shared" si="945"/>
        <v>0</v>
      </c>
      <c r="NG692" s="351"/>
      <c r="NH692" s="351">
        <f t="shared" si="946"/>
        <v>0</v>
      </c>
      <c r="NI692" s="351"/>
      <c r="NJ692" s="351">
        <f t="shared" si="947"/>
        <v>0</v>
      </c>
      <c r="NK692" s="351"/>
      <c r="NL692" s="351">
        <f t="shared" si="954"/>
        <v>0</v>
      </c>
      <c r="NM692" s="352"/>
      <c r="NN692" s="350"/>
      <c r="NR692" s="30">
        <f t="shared" si="948"/>
        <v>0</v>
      </c>
      <c r="NS692" s="30">
        <f t="shared" si="949"/>
        <v>0</v>
      </c>
      <c r="NT692" s="30">
        <f t="shared" si="950"/>
        <v>0</v>
      </c>
    </row>
    <row r="693" spans="1:384" ht="10.199999999999999" customHeight="1">
      <c r="A693" s="25"/>
      <c r="B693" s="337"/>
      <c r="C693" s="335"/>
      <c r="D693" s="15"/>
      <c r="E693" s="101"/>
      <c r="F693" s="101"/>
      <c r="G693" s="101"/>
      <c r="H693" s="323"/>
      <c r="I693" s="325">
        <f>Prenoms!$B$26</f>
        <v>0</v>
      </c>
      <c r="J693" s="326"/>
      <c r="K693" s="326"/>
      <c r="L693" s="326"/>
      <c r="M693" s="326"/>
      <c r="N693" s="65" t="str">
        <f>IF(NL693&lt;&gt;0,"",IF(Conges!Y60=0,"",Conges!Y60))</f>
        <v/>
      </c>
      <c r="O693" s="66"/>
      <c r="P693" s="67"/>
      <c r="Q693" s="67"/>
      <c r="R693" s="67"/>
      <c r="S693" s="67"/>
      <c r="T693" s="67"/>
      <c r="U693" s="67"/>
      <c r="V693" s="68"/>
      <c r="W693" s="66"/>
      <c r="X693" s="67"/>
      <c r="Y693" s="67"/>
      <c r="Z693" s="67"/>
      <c r="AA693" s="67"/>
      <c r="AB693" s="67"/>
      <c r="AC693" s="67"/>
      <c r="AD693" s="68"/>
      <c r="AE693" s="66"/>
      <c r="AF693" s="67"/>
      <c r="AG693" s="67"/>
      <c r="AH693" s="67"/>
      <c r="AI693" s="67"/>
      <c r="AJ693" s="68"/>
      <c r="AK693" s="66"/>
      <c r="AL693" s="67"/>
      <c r="AM693" s="67"/>
      <c r="AN693" s="67"/>
      <c r="AO693" s="67"/>
      <c r="AP693" s="67"/>
      <c r="AQ693" s="67"/>
      <c r="AR693" s="67"/>
      <c r="AS693" s="67"/>
      <c r="AT693" s="68"/>
      <c r="AU693" s="66"/>
      <c r="AV693" s="67"/>
      <c r="AW693" s="67"/>
      <c r="AX693" s="67"/>
      <c r="AY693" s="67"/>
      <c r="AZ693" s="67"/>
      <c r="BA693" s="67"/>
      <c r="BB693" s="68"/>
      <c r="BC693" s="69">
        <f>IF(NL693&lt;&gt;0,(IF(Conges!Y$60=0,0,3)),0)</f>
        <v>0</v>
      </c>
      <c r="BD693" s="370"/>
      <c r="BE693" s="355">
        <f>IF(OR(Conges!Y$60="A",Conges!Y$60="V"),Prenoms!L$26,NL693)</f>
        <v>0</v>
      </c>
      <c r="BF693" s="356"/>
      <c r="BG693" s="267"/>
      <c r="BH693" s="268">
        <f t="shared" si="933"/>
        <v>0</v>
      </c>
      <c r="BI693" s="269" t="str">
        <f t="shared" si="934"/>
        <v/>
      </c>
      <c r="BJ693" s="283">
        <v>0</v>
      </c>
      <c r="BK693" s="284">
        <f t="shared" si="951"/>
        <v>0</v>
      </c>
      <c r="BL693" s="285">
        <f t="shared" si="917"/>
        <v>0</v>
      </c>
      <c r="BM693" s="285">
        <f t="shared" si="918"/>
        <v>0</v>
      </c>
      <c r="BN693" s="285">
        <f>SUM('Heures Pointage'!$XD$25:$XE$25)</f>
        <v>0</v>
      </c>
      <c r="BO693" s="285">
        <f>SUM('Heures et Indemnites'!$XD$25:$XE$25)</f>
        <v>0</v>
      </c>
      <c r="BP693" s="286">
        <f t="shared" si="919"/>
        <v>0</v>
      </c>
      <c r="BQ693" s="286">
        <f>'Heures Pointage'!$YB$25</f>
        <v>0</v>
      </c>
      <c r="BR693" s="287">
        <f t="shared" ref="BR693" si="978">$BH$1078</f>
        <v>0</v>
      </c>
      <c r="BS693" s="143">
        <f>Prenoms!$C$26</f>
        <v>0</v>
      </c>
      <c r="BT693" s="146"/>
      <c r="BU693" s="210">
        <f>SUM('Heures et Indemnites'!$XD$25:$XE$25)</f>
        <v>0</v>
      </c>
      <c r="BV693" s="219">
        <f>SUM('Heures et Indemnites'!$XD$6:$XE$25)</f>
        <v>0</v>
      </c>
      <c r="BW693" s="210"/>
      <c r="BX693" s="219"/>
      <c r="MT693" s="371">
        <f t="shared" si="953"/>
        <v>0</v>
      </c>
      <c r="MU693" s="372">
        <f t="shared" si="970"/>
        <v>0</v>
      </c>
      <c r="MV693" s="372">
        <f t="shared" si="940"/>
        <v>0</v>
      </c>
      <c r="MW693" s="372"/>
      <c r="MX693" s="372">
        <f t="shared" si="941"/>
        <v>0</v>
      </c>
      <c r="MY693" s="372"/>
      <c r="MZ693" s="372">
        <f t="shared" si="942"/>
        <v>0</v>
      </c>
      <c r="NA693" s="372"/>
      <c r="NB693" s="372">
        <f t="shared" si="943"/>
        <v>0</v>
      </c>
      <c r="NC693" s="372"/>
      <c r="ND693" s="372">
        <f t="shared" si="944"/>
        <v>0</v>
      </c>
      <c r="NE693" s="372"/>
      <c r="NF693" s="372">
        <f t="shared" si="945"/>
        <v>0</v>
      </c>
      <c r="NG693" s="372"/>
      <c r="NH693" s="372">
        <f t="shared" si="946"/>
        <v>0</v>
      </c>
      <c r="NI693" s="372"/>
      <c r="NJ693" s="372">
        <f t="shared" si="947"/>
        <v>0</v>
      </c>
      <c r="NK693" s="372"/>
      <c r="NL693" s="372">
        <f t="shared" si="954"/>
        <v>0</v>
      </c>
      <c r="NM693" s="373"/>
      <c r="NN693" s="350"/>
      <c r="NR693" s="30">
        <f t="shared" si="948"/>
        <v>0</v>
      </c>
      <c r="NS693" s="30">
        <f t="shared" si="949"/>
        <v>0</v>
      </c>
      <c r="NT693" s="30">
        <f t="shared" si="950"/>
        <v>0</v>
      </c>
    </row>
    <row r="694" spans="1:384" ht="10.199999999999999" customHeight="1">
      <c r="A694" s="25"/>
      <c r="B694" s="337"/>
      <c r="C694" s="335"/>
      <c r="D694" s="15"/>
      <c r="E694" s="101"/>
      <c r="F694" s="101"/>
      <c r="G694" s="101"/>
      <c r="H694" s="323"/>
      <c r="I694" s="328">
        <f>Prenoms!$B$27</f>
        <v>0</v>
      </c>
      <c r="J694" s="329"/>
      <c r="K694" s="329"/>
      <c r="L694" s="329"/>
      <c r="M694" s="329"/>
      <c r="N694" s="78" t="str">
        <f>IF(NL694&lt;&gt;0,"",IF(Conges!Y61=0,"",Conges!Y61))</f>
        <v/>
      </c>
      <c r="O694" s="79"/>
      <c r="P694" s="80"/>
      <c r="Q694" s="80"/>
      <c r="R694" s="80"/>
      <c r="S694" s="80"/>
      <c r="T694" s="80"/>
      <c r="U694" s="80"/>
      <c r="V694" s="81"/>
      <c r="W694" s="79"/>
      <c r="X694" s="80"/>
      <c r="Y694" s="80"/>
      <c r="Z694" s="80"/>
      <c r="AA694" s="80"/>
      <c r="AB694" s="80"/>
      <c r="AC694" s="80"/>
      <c r="AD694" s="81"/>
      <c r="AE694" s="79"/>
      <c r="AF694" s="80"/>
      <c r="AG694" s="80"/>
      <c r="AH694" s="80"/>
      <c r="AI694" s="80"/>
      <c r="AJ694" s="81"/>
      <c r="AK694" s="79"/>
      <c r="AL694" s="80"/>
      <c r="AM694" s="80"/>
      <c r="AN694" s="80"/>
      <c r="AO694" s="80"/>
      <c r="AP694" s="80"/>
      <c r="AQ694" s="80"/>
      <c r="AR694" s="80"/>
      <c r="AS694" s="80"/>
      <c r="AT694" s="81"/>
      <c r="AU694" s="79"/>
      <c r="AV694" s="80"/>
      <c r="AW694" s="80"/>
      <c r="AX694" s="80"/>
      <c r="AY694" s="80"/>
      <c r="AZ694" s="80"/>
      <c r="BA694" s="80"/>
      <c r="BB694" s="81"/>
      <c r="BC694" s="82">
        <f>IF(NL694&lt;&gt;0,(IF(Conges!Y$61=0,0,3)),0)</f>
        <v>0</v>
      </c>
      <c r="BD694" s="370"/>
      <c r="BE694" s="357">
        <f>IF(OR(Conges!Y$61="A",Conges!Y$61="V"),Prenoms!L$27,NL694)</f>
        <v>0</v>
      </c>
      <c r="BF694" s="358"/>
      <c r="BG694" s="264"/>
      <c r="BH694" s="265">
        <f t="shared" si="933"/>
        <v>0</v>
      </c>
      <c r="BI694" s="266" t="str">
        <f t="shared" si="934"/>
        <v/>
      </c>
      <c r="BJ694" s="278">
        <v>0</v>
      </c>
      <c r="BK694" s="279">
        <f t="shared" si="951"/>
        <v>0</v>
      </c>
      <c r="BL694" s="280">
        <f t="shared" si="917"/>
        <v>0</v>
      </c>
      <c r="BM694" s="280">
        <f t="shared" si="918"/>
        <v>0</v>
      </c>
      <c r="BN694" s="280">
        <f>SUM('Heures Pointage'!$YD$25:$YE$25)</f>
        <v>0</v>
      </c>
      <c r="BO694" s="280">
        <f>SUM('Heures et Indemnites'!$YD$25:$YE$25)</f>
        <v>0</v>
      </c>
      <c r="BP694" s="281">
        <f t="shared" si="919"/>
        <v>0</v>
      </c>
      <c r="BQ694" s="281">
        <f>'Heures Pointage'!$ZB$25</f>
        <v>0</v>
      </c>
      <c r="BR694" s="282">
        <f t="shared" ref="BR694" si="979">$BH$1079</f>
        <v>0</v>
      </c>
      <c r="BS694" s="142">
        <f>Prenoms!$C$27</f>
        <v>0</v>
      </c>
      <c r="BT694" s="170"/>
      <c r="BU694" s="211">
        <f>SUM('Heures et Indemnites'!$YD$25:$YE$25)</f>
        <v>0</v>
      </c>
      <c r="BV694" s="218">
        <f>SUM('Heures et Indemnites'!$YD$6:$YE$25)</f>
        <v>0</v>
      </c>
      <c r="BW694" s="211"/>
      <c r="BX694" s="218"/>
      <c r="MT694" s="369">
        <f t="shared" si="953"/>
        <v>0</v>
      </c>
      <c r="MU694" s="351">
        <f t="shared" si="970"/>
        <v>0</v>
      </c>
      <c r="MV694" s="351">
        <f t="shared" si="940"/>
        <v>0</v>
      </c>
      <c r="MW694" s="351"/>
      <c r="MX694" s="351">
        <f t="shared" si="941"/>
        <v>0</v>
      </c>
      <c r="MY694" s="351"/>
      <c r="MZ694" s="351">
        <f t="shared" si="942"/>
        <v>0</v>
      </c>
      <c r="NA694" s="351"/>
      <c r="NB694" s="351">
        <f t="shared" si="943"/>
        <v>0</v>
      </c>
      <c r="NC694" s="351"/>
      <c r="ND694" s="351">
        <f t="shared" si="944"/>
        <v>0</v>
      </c>
      <c r="NE694" s="351"/>
      <c r="NF694" s="351">
        <f t="shared" si="945"/>
        <v>0</v>
      </c>
      <c r="NG694" s="351"/>
      <c r="NH694" s="351">
        <f t="shared" si="946"/>
        <v>0</v>
      </c>
      <c r="NI694" s="351"/>
      <c r="NJ694" s="351">
        <f t="shared" si="947"/>
        <v>0</v>
      </c>
      <c r="NK694" s="351"/>
      <c r="NL694" s="351">
        <f t="shared" si="954"/>
        <v>0</v>
      </c>
      <c r="NM694" s="352"/>
      <c r="NN694" s="350"/>
      <c r="NR694" s="30">
        <f t="shared" si="948"/>
        <v>0</v>
      </c>
      <c r="NS694" s="30">
        <f t="shared" si="949"/>
        <v>0</v>
      </c>
      <c r="NT694" s="30">
        <f t="shared" si="950"/>
        <v>0</v>
      </c>
    </row>
    <row r="695" spans="1:384" ht="10.199999999999999" customHeight="1">
      <c r="A695" s="25"/>
      <c r="B695" s="337"/>
      <c r="C695" s="335"/>
      <c r="D695" s="15"/>
      <c r="E695" s="101"/>
      <c r="F695" s="101"/>
      <c r="G695" s="101"/>
      <c r="H695" s="323"/>
      <c r="I695" s="325">
        <f>Prenoms!$B$28</f>
        <v>0</v>
      </c>
      <c r="J695" s="326"/>
      <c r="K695" s="326"/>
      <c r="L695" s="326"/>
      <c r="M695" s="326"/>
      <c r="N695" s="65" t="str">
        <f>IF(NL695&lt;&gt;0,"",IF(Conges!Y62=0,"",Conges!Y62))</f>
        <v/>
      </c>
      <c r="O695" s="66"/>
      <c r="P695" s="67"/>
      <c r="Q695" s="67"/>
      <c r="R695" s="67"/>
      <c r="S695" s="67"/>
      <c r="T695" s="67"/>
      <c r="U695" s="67"/>
      <c r="V695" s="68"/>
      <c r="W695" s="66"/>
      <c r="X695" s="67"/>
      <c r="Y695" s="67"/>
      <c r="Z695" s="67"/>
      <c r="AA695" s="67"/>
      <c r="AB695" s="67"/>
      <c r="AC695" s="67"/>
      <c r="AD695" s="68"/>
      <c r="AE695" s="66"/>
      <c r="AF695" s="67"/>
      <c r="AG695" s="67"/>
      <c r="AH695" s="67"/>
      <c r="AI695" s="67"/>
      <c r="AJ695" s="68"/>
      <c r="AK695" s="66"/>
      <c r="AL695" s="67"/>
      <c r="AM695" s="67"/>
      <c r="AN695" s="67"/>
      <c r="AO695" s="67"/>
      <c r="AP695" s="67"/>
      <c r="AQ695" s="67"/>
      <c r="AR695" s="67"/>
      <c r="AS695" s="67"/>
      <c r="AT695" s="68"/>
      <c r="AU695" s="66"/>
      <c r="AV695" s="67"/>
      <c r="AW695" s="67"/>
      <c r="AX695" s="67"/>
      <c r="AY695" s="67"/>
      <c r="AZ695" s="67"/>
      <c r="BA695" s="67"/>
      <c r="BB695" s="68"/>
      <c r="BC695" s="69">
        <f>IF(NL695&lt;&gt;0,(IF(Conges!Y$62=0,0,3)),0)</f>
        <v>0</v>
      </c>
      <c r="BD695" s="370"/>
      <c r="BE695" s="355">
        <f>IF(OR(Conges!Y$62="A",Conges!Y$62="V"),Prenoms!L$28,NL695)</f>
        <v>0</v>
      </c>
      <c r="BF695" s="356"/>
      <c r="BG695" s="267"/>
      <c r="BH695" s="268">
        <f t="shared" si="933"/>
        <v>0</v>
      </c>
      <c r="BI695" s="269" t="str">
        <f t="shared" si="934"/>
        <v/>
      </c>
      <c r="BJ695" s="283">
        <v>0</v>
      </c>
      <c r="BK695" s="284">
        <f t="shared" si="951"/>
        <v>0</v>
      </c>
      <c r="BL695" s="285">
        <f t="shared" si="917"/>
        <v>0</v>
      </c>
      <c r="BM695" s="285">
        <f t="shared" si="918"/>
        <v>0</v>
      </c>
      <c r="BN695" s="285">
        <f>SUM('Heures Pointage'!$ZD$25:$ZE$25)</f>
        <v>0</v>
      </c>
      <c r="BO695" s="285">
        <f>SUM('Heures et Indemnites'!$ZD$25:$ZE$25)</f>
        <v>0</v>
      </c>
      <c r="BP695" s="286">
        <f t="shared" si="919"/>
        <v>0</v>
      </c>
      <c r="BQ695" s="286">
        <f>'Heures Pointage'!$AAB$25</f>
        <v>0</v>
      </c>
      <c r="BR695" s="287">
        <f t="shared" ref="BR695" si="980">$BH$1080</f>
        <v>0</v>
      </c>
      <c r="BS695" s="143">
        <f>Prenoms!$C$28</f>
        <v>0</v>
      </c>
      <c r="BT695" s="146"/>
      <c r="BU695" s="210">
        <f>SUM('Heures et Indemnites'!$ZD$25:$ZE$25)</f>
        <v>0</v>
      </c>
      <c r="BV695" s="219">
        <f>SUM('Heures et Indemnites'!$ZD$6:$ZE$25)</f>
        <v>0</v>
      </c>
      <c r="BW695" s="210"/>
      <c r="BX695" s="219"/>
      <c r="MT695" s="371">
        <f t="shared" si="953"/>
        <v>0</v>
      </c>
      <c r="MU695" s="372">
        <f t="shared" si="970"/>
        <v>0</v>
      </c>
      <c r="MV695" s="372">
        <f t="shared" si="940"/>
        <v>0</v>
      </c>
      <c r="MW695" s="372"/>
      <c r="MX695" s="372">
        <f t="shared" si="941"/>
        <v>0</v>
      </c>
      <c r="MY695" s="372"/>
      <c r="MZ695" s="372">
        <f t="shared" si="942"/>
        <v>0</v>
      </c>
      <c r="NA695" s="372"/>
      <c r="NB695" s="372">
        <f t="shared" si="943"/>
        <v>0</v>
      </c>
      <c r="NC695" s="372"/>
      <c r="ND695" s="372">
        <f t="shared" si="944"/>
        <v>0</v>
      </c>
      <c r="NE695" s="372"/>
      <c r="NF695" s="372">
        <f t="shared" si="945"/>
        <v>0</v>
      </c>
      <c r="NG695" s="372"/>
      <c r="NH695" s="372">
        <f t="shared" si="946"/>
        <v>0</v>
      </c>
      <c r="NI695" s="372"/>
      <c r="NJ695" s="372">
        <f t="shared" si="947"/>
        <v>0</v>
      </c>
      <c r="NK695" s="372"/>
      <c r="NL695" s="372">
        <f t="shared" si="954"/>
        <v>0</v>
      </c>
      <c r="NM695" s="373"/>
      <c r="NN695" s="350"/>
      <c r="NR695" s="30">
        <f t="shared" si="948"/>
        <v>0</v>
      </c>
      <c r="NS695" s="30">
        <f t="shared" si="949"/>
        <v>0</v>
      </c>
      <c r="NT695" s="30">
        <f t="shared" si="950"/>
        <v>0</v>
      </c>
    </row>
    <row r="696" spans="1:384" ht="10.199999999999999" customHeight="1">
      <c r="A696" s="25"/>
      <c r="B696" s="337"/>
      <c r="C696" s="335"/>
      <c r="D696" s="15"/>
      <c r="E696" s="101"/>
      <c r="F696" s="101"/>
      <c r="G696" s="101"/>
      <c r="H696" s="323"/>
      <c r="I696" s="328">
        <f>Prenoms!$B$29</f>
        <v>0</v>
      </c>
      <c r="J696" s="329"/>
      <c r="K696" s="329"/>
      <c r="L696" s="329"/>
      <c r="M696" s="329"/>
      <c r="N696" s="78" t="str">
        <f>IF(NL696&lt;&gt;0,"",IF(Conges!Y63=0,"",Conges!Y63))</f>
        <v/>
      </c>
      <c r="O696" s="79"/>
      <c r="P696" s="80"/>
      <c r="Q696" s="80"/>
      <c r="R696" s="80"/>
      <c r="S696" s="80"/>
      <c r="T696" s="80"/>
      <c r="U696" s="80"/>
      <c r="V696" s="81"/>
      <c r="W696" s="79"/>
      <c r="X696" s="80"/>
      <c r="Y696" s="80"/>
      <c r="Z696" s="80"/>
      <c r="AA696" s="80"/>
      <c r="AB696" s="80"/>
      <c r="AC696" s="80"/>
      <c r="AD696" s="81"/>
      <c r="AE696" s="79"/>
      <c r="AF696" s="80"/>
      <c r="AG696" s="80"/>
      <c r="AH696" s="80"/>
      <c r="AI696" s="80"/>
      <c r="AJ696" s="81"/>
      <c r="AK696" s="79"/>
      <c r="AL696" s="80"/>
      <c r="AM696" s="80"/>
      <c r="AN696" s="80"/>
      <c r="AO696" s="80"/>
      <c r="AP696" s="80"/>
      <c r="AQ696" s="80"/>
      <c r="AR696" s="80"/>
      <c r="AS696" s="80"/>
      <c r="AT696" s="81"/>
      <c r="AU696" s="79"/>
      <c r="AV696" s="80"/>
      <c r="AW696" s="80"/>
      <c r="AX696" s="80"/>
      <c r="AY696" s="80"/>
      <c r="AZ696" s="80"/>
      <c r="BA696" s="80"/>
      <c r="BB696" s="81"/>
      <c r="BC696" s="82">
        <f>IF(NL696&lt;&gt;0,(IF(Conges!Y$63=0,0,3)),0)</f>
        <v>0</v>
      </c>
      <c r="BD696" s="370"/>
      <c r="BE696" s="357">
        <f>IF(OR(Conges!Y$63="A",Conges!Y$63="V"),Prenoms!L$29,NL696)</f>
        <v>0</v>
      </c>
      <c r="BF696" s="358"/>
      <c r="BG696" s="264"/>
      <c r="BH696" s="265">
        <f t="shared" si="933"/>
        <v>0</v>
      </c>
      <c r="BI696" s="266" t="str">
        <f t="shared" si="934"/>
        <v/>
      </c>
      <c r="BJ696" s="278">
        <v>0</v>
      </c>
      <c r="BK696" s="279">
        <f t="shared" si="951"/>
        <v>0</v>
      </c>
      <c r="BL696" s="280">
        <f t="shared" si="917"/>
        <v>0</v>
      </c>
      <c r="BM696" s="280">
        <f t="shared" si="918"/>
        <v>0</v>
      </c>
      <c r="BN696" s="280">
        <f>SUM('Heures Pointage'!$AAD$25:$AAE$25)</f>
        <v>0</v>
      </c>
      <c r="BO696" s="280">
        <f>SUM('Heures et Indemnites'!$AAD$25:$AAE$25)</f>
        <v>0</v>
      </c>
      <c r="BP696" s="281">
        <f t="shared" si="919"/>
        <v>0</v>
      </c>
      <c r="BQ696" s="281">
        <f>'Heures Pointage'!$ABB$25</f>
        <v>0</v>
      </c>
      <c r="BR696" s="282">
        <f t="shared" ref="BR696" si="981">$BH$1081</f>
        <v>0</v>
      </c>
      <c r="BS696" s="142">
        <f>Prenoms!$C$29</f>
        <v>0</v>
      </c>
      <c r="BT696" s="170"/>
      <c r="BU696" s="211">
        <f>SUM('Heures et Indemnites'!$AAD$25:$AAE$25)</f>
        <v>0</v>
      </c>
      <c r="BV696" s="218">
        <f>SUM('Heures et Indemnites'!$AAD$6:$AAE$25)</f>
        <v>0</v>
      </c>
      <c r="BW696" s="211"/>
      <c r="BX696" s="218"/>
      <c r="MT696" s="369">
        <f t="shared" si="953"/>
        <v>0</v>
      </c>
      <c r="MU696" s="351">
        <f t="shared" si="970"/>
        <v>0</v>
      </c>
      <c r="MV696" s="351">
        <f t="shared" si="940"/>
        <v>0</v>
      </c>
      <c r="MW696" s="351"/>
      <c r="MX696" s="351">
        <f t="shared" si="941"/>
        <v>0</v>
      </c>
      <c r="MY696" s="351"/>
      <c r="MZ696" s="351">
        <f t="shared" si="942"/>
        <v>0</v>
      </c>
      <c r="NA696" s="351"/>
      <c r="NB696" s="351">
        <f t="shared" si="943"/>
        <v>0</v>
      </c>
      <c r="NC696" s="351"/>
      <c r="ND696" s="351">
        <f t="shared" si="944"/>
        <v>0</v>
      </c>
      <c r="NE696" s="351"/>
      <c r="NF696" s="351">
        <f t="shared" si="945"/>
        <v>0</v>
      </c>
      <c r="NG696" s="351"/>
      <c r="NH696" s="351">
        <f t="shared" si="946"/>
        <v>0</v>
      </c>
      <c r="NI696" s="351"/>
      <c r="NJ696" s="351">
        <f t="shared" si="947"/>
        <v>0</v>
      </c>
      <c r="NK696" s="351"/>
      <c r="NL696" s="351">
        <f t="shared" si="954"/>
        <v>0</v>
      </c>
      <c r="NM696" s="352"/>
      <c r="NN696" s="350"/>
      <c r="NR696" s="30">
        <f t="shared" si="948"/>
        <v>0</v>
      </c>
      <c r="NS696" s="30">
        <f t="shared" si="949"/>
        <v>0</v>
      </c>
      <c r="NT696" s="30">
        <f t="shared" si="950"/>
        <v>0</v>
      </c>
    </row>
    <row r="697" spans="1:384" ht="10.199999999999999" customHeight="1">
      <c r="A697" s="25"/>
      <c r="B697" s="337"/>
      <c r="C697" s="335"/>
      <c r="D697" s="15"/>
      <c r="E697" s="101"/>
      <c r="F697" s="101"/>
      <c r="G697" s="101"/>
      <c r="H697" s="323"/>
      <c r="I697" s="325">
        <f>Prenoms!$B$30</f>
        <v>0</v>
      </c>
      <c r="J697" s="326"/>
      <c r="K697" s="326"/>
      <c r="L697" s="326"/>
      <c r="M697" s="326"/>
      <c r="N697" s="65" t="str">
        <f>IF(NL697&lt;&gt;0,"",IF(Conges!Y64=0,"",Conges!Y64))</f>
        <v/>
      </c>
      <c r="O697" s="66"/>
      <c r="P697" s="67"/>
      <c r="Q697" s="67"/>
      <c r="R697" s="67"/>
      <c r="S697" s="67"/>
      <c r="T697" s="67"/>
      <c r="U697" s="67"/>
      <c r="V697" s="68"/>
      <c r="W697" s="66"/>
      <c r="X697" s="67"/>
      <c r="Y697" s="67"/>
      <c r="Z697" s="67"/>
      <c r="AA697" s="67"/>
      <c r="AB697" s="67"/>
      <c r="AC697" s="67"/>
      <c r="AD697" s="68"/>
      <c r="AE697" s="66"/>
      <c r="AF697" s="67"/>
      <c r="AG697" s="67"/>
      <c r="AH697" s="67"/>
      <c r="AI697" s="67"/>
      <c r="AJ697" s="68"/>
      <c r="AK697" s="66"/>
      <c r="AL697" s="67"/>
      <c r="AM697" s="67"/>
      <c r="AN697" s="67"/>
      <c r="AO697" s="67"/>
      <c r="AP697" s="67"/>
      <c r="AQ697" s="67"/>
      <c r="AR697" s="67"/>
      <c r="AS697" s="67"/>
      <c r="AT697" s="68"/>
      <c r="AU697" s="66"/>
      <c r="AV697" s="67"/>
      <c r="AW697" s="67"/>
      <c r="AX697" s="67"/>
      <c r="AY697" s="67"/>
      <c r="AZ697" s="67"/>
      <c r="BA697" s="67"/>
      <c r="BB697" s="68"/>
      <c r="BC697" s="69">
        <f>IF(NL697&lt;&gt;0,(IF(Conges!Y$64=0,0,3)),0)</f>
        <v>0</v>
      </c>
      <c r="BD697" s="370"/>
      <c r="BE697" s="355">
        <f>IF(OR(Conges!Y$64="A",Conges!Y$64="V"),Prenoms!L$30,NL697)</f>
        <v>0</v>
      </c>
      <c r="BF697" s="356"/>
      <c r="BG697" s="267"/>
      <c r="BH697" s="268">
        <f t="shared" si="933"/>
        <v>0</v>
      </c>
      <c r="BI697" s="269" t="str">
        <f t="shared" si="934"/>
        <v/>
      </c>
      <c r="BJ697" s="283">
        <v>0</v>
      </c>
      <c r="BK697" s="284">
        <f t="shared" si="951"/>
        <v>0</v>
      </c>
      <c r="BL697" s="285">
        <f t="shared" si="917"/>
        <v>0</v>
      </c>
      <c r="BM697" s="285">
        <f t="shared" si="918"/>
        <v>0</v>
      </c>
      <c r="BN697" s="285">
        <f>SUM('Heures Pointage'!$ABD$25:$ABE$25)</f>
        <v>0</v>
      </c>
      <c r="BO697" s="285">
        <f>SUM('Heures et Indemnites'!$ABD$25:$ABE$25)</f>
        <v>0</v>
      </c>
      <c r="BP697" s="286">
        <f t="shared" si="919"/>
        <v>0</v>
      </c>
      <c r="BQ697" s="286">
        <f>'Heures Pointage'!$ACB$25</f>
        <v>0</v>
      </c>
      <c r="BR697" s="287">
        <f t="shared" ref="BR697" si="982">$BH$1082</f>
        <v>0</v>
      </c>
      <c r="BS697" s="143">
        <f>Prenoms!$C$30</f>
        <v>0</v>
      </c>
      <c r="BT697" s="146"/>
      <c r="BU697" s="210">
        <f>SUM('Heures et Indemnites'!$ABD$25:$ABE$25)</f>
        <v>0</v>
      </c>
      <c r="BV697" s="219">
        <f>SUM('Heures et Indemnites'!$ABD$6:$ABE$25)</f>
        <v>0</v>
      </c>
      <c r="BW697" s="210"/>
      <c r="BX697" s="219"/>
      <c r="MT697" s="371">
        <f t="shared" si="953"/>
        <v>0</v>
      </c>
      <c r="MU697" s="372">
        <f t="shared" si="970"/>
        <v>0</v>
      </c>
      <c r="MV697" s="372">
        <f t="shared" si="940"/>
        <v>0</v>
      </c>
      <c r="MW697" s="372"/>
      <c r="MX697" s="372">
        <f t="shared" si="941"/>
        <v>0</v>
      </c>
      <c r="MY697" s="372"/>
      <c r="MZ697" s="372">
        <f t="shared" si="942"/>
        <v>0</v>
      </c>
      <c r="NA697" s="372"/>
      <c r="NB697" s="372">
        <f t="shared" si="943"/>
        <v>0</v>
      </c>
      <c r="NC697" s="372"/>
      <c r="ND697" s="372">
        <f t="shared" si="944"/>
        <v>0</v>
      </c>
      <c r="NE697" s="372"/>
      <c r="NF697" s="372">
        <f t="shared" si="945"/>
        <v>0</v>
      </c>
      <c r="NG697" s="372"/>
      <c r="NH697" s="372">
        <f t="shared" si="946"/>
        <v>0</v>
      </c>
      <c r="NI697" s="372"/>
      <c r="NJ697" s="372">
        <f t="shared" si="947"/>
        <v>0</v>
      </c>
      <c r="NK697" s="372"/>
      <c r="NL697" s="372">
        <f t="shared" si="954"/>
        <v>0</v>
      </c>
      <c r="NM697" s="373"/>
      <c r="NN697" s="350"/>
      <c r="NR697" s="30">
        <f t="shared" si="948"/>
        <v>0</v>
      </c>
      <c r="NS697" s="30">
        <f t="shared" si="949"/>
        <v>0</v>
      </c>
      <c r="NT697" s="30">
        <f t="shared" si="950"/>
        <v>0</v>
      </c>
    </row>
    <row r="698" spans="1:384" ht="10.199999999999999" customHeight="1">
      <c r="A698" s="25"/>
      <c r="B698" s="337"/>
      <c r="C698" s="335"/>
      <c r="D698" s="15"/>
      <c r="E698" s="101"/>
      <c r="F698" s="101"/>
      <c r="G698" s="101"/>
      <c r="H698" s="323"/>
      <c r="I698" s="344">
        <f>Prenoms!$B$31</f>
        <v>0</v>
      </c>
      <c r="J698" s="345"/>
      <c r="K698" s="345"/>
      <c r="L698" s="345"/>
      <c r="M698" s="345"/>
      <c r="N698" s="83" t="str">
        <f>IF(NL698&lt;&gt;0,"",IF(Conges!Y65=0,"",Conges!Y65))</f>
        <v/>
      </c>
      <c r="O698" s="84"/>
      <c r="P698" s="85"/>
      <c r="Q698" s="85"/>
      <c r="R698" s="85"/>
      <c r="S698" s="85"/>
      <c r="T698" s="85"/>
      <c r="U698" s="85"/>
      <c r="V698" s="86"/>
      <c r="W698" s="84"/>
      <c r="X698" s="85"/>
      <c r="Y698" s="85"/>
      <c r="Z698" s="85"/>
      <c r="AA698" s="85"/>
      <c r="AB698" s="85"/>
      <c r="AC698" s="85"/>
      <c r="AD698" s="86"/>
      <c r="AE698" s="84"/>
      <c r="AF698" s="85"/>
      <c r="AG698" s="85"/>
      <c r="AH698" s="85"/>
      <c r="AI698" s="85"/>
      <c r="AJ698" s="86"/>
      <c r="AK698" s="84"/>
      <c r="AL698" s="85"/>
      <c r="AM698" s="85"/>
      <c r="AN698" s="85"/>
      <c r="AO698" s="85"/>
      <c r="AP698" s="85"/>
      <c r="AQ698" s="85"/>
      <c r="AR698" s="85"/>
      <c r="AS698" s="85"/>
      <c r="AT698" s="86"/>
      <c r="AU698" s="84"/>
      <c r="AV698" s="85"/>
      <c r="AW698" s="85"/>
      <c r="AX698" s="85"/>
      <c r="AY698" s="85"/>
      <c r="AZ698" s="85"/>
      <c r="BA698" s="85"/>
      <c r="BB698" s="86"/>
      <c r="BC698" s="87">
        <f>IF(NL698&lt;&gt;0,(IF(Conges!Y$65=0,0,3)),0)</f>
        <v>0</v>
      </c>
      <c r="BD698" s="370"/>
      <c r="BE698" s="365">
        <f>IF(OR(Conges!Y$65="A",Conges!Y$65="V"),Prenoms!L$31,NL698)</f>
        <v>0</v>
      </c>
      <c r="BF698" s="366"/>
      <c r="BG698" s="270"/>
      <c r="BH698" s="271">
        <f t="shared" si="933"/>
        <v>0</v>
      </c>
      <c r="BI698" s="272" t="str">
        <f t="shared" si="934"/>
        <v/>
      </c>
      <c r="BJ698" s="288">
        <v>0</v>
      </c>
      <c r="BK698" s="289">
        <f t="shared" si="951"/>
        <v>0</v>
      </c>
      <c r="BL698" s="290">
        <f t="shared" si="917"/>
        <v>0</v>
      </c>
      <c r="BM698" s="290">
        <f t="shared" si="918"/>
        <v>0</v>
      </c>
      <c r="BN698" s="290">
        <f>SUM('Heures Pointage'!$ACD$25:$ACE$25)</f>
        <v>0</v>
      </c>
      <c r="BO698" s="290">
        <f>SUM('Heures et Indemnites'!$ACD$25:$ACE$25)</f>
        <v>0</v>
      </c>
      <c r="BP698" s="291">
        <f t="shared" si="919"/>
        <v>0</v>
      </c>
      <c r="BQ698" s="291">
        <f>'Heures Pointage'!$ADB$25</f>
        <v>0</v>
      </c>
      <c r="BR698" s="292">
        <f t="shared" ref="BR698" si="983">$BH$1083</f>
        <v>0</v>
      </c>
      <c r="BS698" s="144">
        <f>Prenoms!$C$31</f>
        <v>0</v>
      </c>
      <c r="BT698" s="170"/>
      <c r="BU698" s="214">
        <f>SUM('Heures et Indemnites'!$ACD$25:$ACE$25)</f>
        <v>0</v>
      </c>
      <c r="BV698" s="220">
        <f>SUM('Heures et Indemnites'!$ACD$6:$ACE$25)</f>
        <v>0</v>
      </c>
      <c r="BW698" s="214"/>
      <c r="BX698" s="220"/>
      <c r="MT698" s="375">
        <f t="shared" si="953"/>
        <v>0</v>
      </c>
      <c r="MU698" s="367">
        <f t="shared" si="970"/>
        <v>0</v>
      </c>
      <c r="MV698" s="367">
        <f t="shared" si="940"/>
        <v>0</v>
      </c>
      <c r="MW698" s="367"/>
      <c r="MX698" s="367">
        <f t="shared" si="941"/>
        <v>0</v>
      </c>
      <c r="MY698" s="367"/>
      <c r="MZ698" s="367">
        <f t="shared" si="942"/>
        <v>0</v>
      </c>
      <c r="NA698" s="367"/>
      <c r="NB698" s="367">
        <f t="shared" si="943"/>
        <v>0</v>
      </c>
      <c r="NC698" s="367"/>
      <c r="ND698" s="367">
        <f t="shared" si="944"/>
        <v>0</v>
      </c>
      <c r="NE698" s="367"/>
      <c r="NF698" s="367">
        <f t="shared" si="945"/>
        <v>0</v>
      </c>
      <c r="NG698" s="367"/>
      <c r="NH698" s="367">
        <f t="shared" si="946"/>
        <v>0</v>
      </c>
      <c r="NI698" s="367"/>
      <c r="NJ698" s="367">
        <f t="shared" si="947"/>
        <v>0</v>
      </c>
      <c r="NK698" s="367"/>
      <c r="NL698" s="367">
        <f t="shared" si="954"/>
        <v>0</v>
      </c>
      <c r="NM698" s="368"/>
      <c r="NN698" s="350"/>
      <c r="NR698" s="30">
        <f t="shared" si="948"/>
        <v>0</v>
      </c>
      <c r="NS698" s="30">
        <f t="shared" si="949"/>
        <v>0</v>
      </c>
      <c r="NT698" s="30">
        <f t="shared" si="950"/>
        <v>0</v>
      </c>
    </row>
    <row r="699" spans="1:384" s="14" customFormat="1" ht="10.199999999999999" customHeight="1">
      <c r="A699" s="110"/>
      <c r="B699" s="337"/>
      <c r="C699" s="335"/>
      <c r="D699" s="111"/>
      <c r="H699" s="112"/>
      <c r="I699" s="341" t="str">
        <f>I664</f>
        <v>CREPIERE</v>
      </c>
      <c r="J699" s="341"/>
      <c r="K699" s="341"/>
      <c r="L699" s="341"/>
      <c r="M699" s="341"/>
      <c r="N699" s="342"/>
      <c r="O699" s="136" t="str">
        <f>IF('Chiffres et fonctions'!$J$3=1,IF(COUNTIF(O669:O698,1)=0,IF(COUNTIF(O669:O698,4)=0,"","+"&amp;COUNTIF(O669:O698,4)),COUNTIF(O669:O698,1)&amp;IF(COUNTIF(O669:O698,4)=0,"","+"&amp;COUNTIF(O669:O698,4))),IF('Chiffres et fonctions'!$J$3=2,IF(30-(COUNTIF(O669:O698,""))-(COUNTIF(O669:O698,4))=0,"",30-(COUNTIF(O669:O698,""))-(COUNTIF(O669:O698,4))),""))</f>
        <v/>
      </c>
      <c r="P699" s="137" t="str">
        <f>IF('Chiffres et fonctions'!$J$3=1,IF(COUNTIF(P669:P698,1)=0,IF(COUNTIF(P669:P698,4)=0,"","+"&amp;COUNTIF(P669:P698,4)),COUNTIF(P669:P698,1)&amp;IF(COUNTIF(P669:P698,4)=0,"","+"&amp;COUNTIF(P669:P698,4))),IF('Chiffres et fonctions'!$J$3=2,IF(30-(COUNTIF(P669:P698,""))-(COUNTIF(P669:P698,4))=0,"",30-(COUNTIF(P669:P698,""))-(COUNTIF(P669:P698,4))),""))</f>
        <v/>
      </c>
      <c r="Q699" s="136" t="str">
        <f>IF('Chiffres et fonctions'!$J$3=1,IF(COUNTIF(Q669:Q698,1)=0,IF(COUNTIF(Q669:Q698,4)=0,"","+"&amp;COUNTIF(Q669:Q698,4)),COUNTIF(Q669:Q698,1)&amp;IF(COUNTIF(Q669:Q698,4)=0,"","+"&amp;COUNTIF(Q669:Q698,4))),IF('Chiffres et fonctions'!$J$3=2,IF(30-(COUNTIF(Q669:Q698,""))-(COUNTIF(Q669:Q698,4))=0,"",30-(COUNTIF(Q669:Q698,""))-(COUNTIF(Q669:Q698,4))),""))</f>
        <v/>
      </c>
      <c r="R699" s="137" t="str">
        <f>IF('Chiffres et fonctions'!$J$3=1,IF(COUNTIF(R669:R698,1)=0,IF(COUNTIF(R669:R698,4)=0,"","+"&amp;COUNTIF(R669:R698,4)),COUNTIF(R669:R698,1)&amp;IF(COUNTIF(R669:R698,4)=0,"","+"&amp;COUNTIF(R669:R698,4))),IF('Chiffres et fonctions'!$J$3=2,IF(30-(COUNTIF(R669:R698,""))-(COUNTIF(R669:R698,4))=0,"",30-(COUNTIF(R669:R698,""))-(COUNTIF(R669:R698,4))),""))</f>
        <v/>
      </c>
      <c r="S699" s="136" t="str">
        <f>IF('Chiffres et fonctions'!$J$3=1,IF(COUNTIF(S669:S698,1)=0,IF(COUNTIF(S669:S698,4)=0,"","+"&amp;COUNTIF(S669:S698,4)),COUNTIF(S669:S698,1)&amp;IF(COUNTIF(S669:S698,4)=0,"","+"&amp;COUNTIF(S669:S698,4))),IF('Chiffres et fonctions'!$J$3=2,IF(30-(COUNTIF(S669:S698,""))-(COUNTIF(S669:S698,4))=0,"",30-(COUNTIF(S669:S698,""))-(COUNTIF(S669:S698,4))),""))</f>
        <v/>
      </c>
      <c r="T699" s="137" t="str">
        <f>IF('Chiffres et fonctions'!$J$3=1,IF(COUNTIF(T669:T698,1)=0,IF(COUNTIF(T669:T698,4)=0,"","+"&amp;COUNTIF(T669:T698,4)),COUNTIF(T669:T698,1)&amp;IF(COUNTIF(T669:T698,4)=0,"","+"&amp;COUNTIF(T669:T698,4))),IF('Chiffres et fonctions'!$J$3=2,IF(30-(COUNTIF(T669:T698,""))-(COUNTIF(T669:T698,4))=0,"",30-(COUNTIF(T669:T698,""))-(COUNTIF(T669:T698,4))),""))</f>
        <v/>
      </c>
      <c r="U699" s="136" t="str">
        <f>IF('Chiffres et fonctions'!$J$3=1,IF(COUNTIF(U669:U698,1)=0,IF(COUNTIF(U669:U698,4)=0,"","+"&amp;COUNTIF(U669:U698,4)),COUNTIF(U669:U698,1)&amp;IF(COUNTIF(U669:U698,4)=0,"","+"&amp;COUNTIF(U669:U698,4))),IF('Chiffres et fonctions'!$J$3=2,IF(30-(COUNTIF(U669:U698,""))-(COUNTIF(U669:U698,4))=0,"",30-(COUNTIF(U669:U698,""))-(COUNTIF(U669:U698,4))),""))</f>
        <v/>
      </c>
      <c r="V699" s="137" t="str">
        <f>IF('Chiffres et fonctions'!$J$3=1,IF(COUNTIF(V669:V698,1)=0,IF(COUNTIF(V669:V698,4)=0,"","+"&amp;COUNTIF(V669:V698,4)),COUNTIF(V669:V698,1)&amp;IF(COUNTIF(V669:V698,4)=0,"","+"&amp;COUNTIF(V669:V698,4))),IF('Chiffres et fonctions'!$J$3=2,IF(30-(COUNTIF(V669:V698,""))-(COUNTIF(V669:V698,4))=0,"",30-(COUNTIF(V669:V698,""))-(COUNTIF(V669:V698,4))),""))</f>
        <v/>
      </c>
      <c r="W699" s="136" t="str">
        <f>IF('Chiffres et fonctions'!$J$3=1,IF(COUNTIF(W669:W698,1)=0,IF(COUNTIF(W669:W698,4)=0,"","+"&amp;COUNTIF(W669:W698,4)),COUNTIF(W669:W698,1)&amp;IF(COUNTIF(W669:W698,4)=0,"","+"&amp;COUNTIF(W669:W698,4))),IF('Chiffres et fonctions'!$J$3=2,IF(30-(COUNTIF(W669:W698,""))-(COUNTIF(W669:W698,4))=0,"",30-(COUNTIF(W669:W698,""))-(COUNTIF(W669:W698,4))),""))</f>
        <v/>
      </c>
      <c r="X699" s="137" t="str">
        <f>IF('Chiffres et fonctions'!$J$3=1,IF(COUNTIF(X669:X698,1)=0,IF(COUNTIF(X669:X698,4)=0,"","+"&amp;COUNTIF(X669:X698,4)),COUNTIF(X669:X698,1)&amp;IF(COUNTIF(X669:X698,4)=0,"","+"&amp;COUNTIF(X669:X698,4))),IF('Chiffres et fonctions'!$J$3=2,IF(30-(COUNTIF(X669:X698,""))-(COUNTIF(X669:X698,4))=0,"",30-(COUNTIF(X669:X698,""))-(COUNTIF(X669:X698,4))),""))</f>
        <v/>
      </c>
      <c r="Y699" s="136" t="str">
        <f>IF('Chiffres et fonctions'!$J$3=1,IF(COUNTIF(Y669:Y698,1)=0,IF(COUNTIF(Y669:Y698,4)=0,"","+"&amp;COUNTIF(Y669:Y698,4)),COUNTIF(Y669:Y698,1)&amp;IF(COUNTIF(Y669:Y698,4)=0,"","+"&amp;COUNTIF(Y669:Y698,4))),IF('Chiffres et fonctions'!$J$3=2,IF(30-(COUNTIF(Y669:Y698,""))-(COUNTIF(Y669:Y698,4))=0,"",30-(COUNTIF(Y669:Y698,""))-(COUNTIF(Y669:Y698,4))),""))</f>
        <v/>
      </c>
      <c r="Z699" s="137" t="str">
        <f>IF('Chiffres et fonctions'!$J$3=1,IF(COUNTIF(Z669:Z698,1)=0,IF(COUNTIF(Z669:Z698,4)=0,"","+"&amp;COUNTIF(Z669:Z698,4)),COUNTIF(Z669:Z698,1)&amp;IF(COUNTIF(Z669:Z698,4)=0,"","+"&amp;COUNTIF(Z669:Z698,4))),IF('Chiffres et fonctions'!$J$3=2,IF(30-(COUNTIF(Z669:Z698,""))-(COUNTIF(Z669:Z698,4))=0,"",30-(COUNTIF(Z669:Z698,""))-(COUNTIF(Z669:Z698,4))),""))</f>
        <v/>
      </c>
      <c r="AA699" s="136" t="str">
        <f>IF('Chiffres et fonctions'!$J$3=1,IF(COUNTIF(AA669:AA698,1)=0,IF(COUNTIF(AA669:AA698,4)=0,"","+"&amp;COUNTIF(AA669:AA698,4)),COUNTIF(AA669:AA698,1)&amp;IF(COUNTIF(AA669:AA698,4)=0,"","+"&amp;COUNTIF(AA669:AA698,4))),IF('Chiffres et fonctions'!$J$3=2,IF(30-(COUNTIF(AA669:AA698,""))-(COUNTIF(AA669:AA698,4))=0,"",30-(COUNTIF(AA669:AA698,""))-(COUNTIF(AA669:AA698,4))),""))</f>
        <v/>
      </c>
      <c r="AB699" s="137" t="str">
        <f>IF('Chiffres et fonctions'!$J$3=1,IF(COUNTIF(AB669:AB698,1)=0,IF(COUNTIF(AB669:AB698,4)=0,"","+"&amp;COUNTIF(AB669:AB698,4)),COUNTIF(AB669:AB698,1)&amp;IF(COUNTIF(AB669:AB698,4)=0,"","+"&amp;COUNTIF(AB669:AB698,4))),IF('Chiffres et fonctions'!$J$3=2,IF(30-(COUNTIF(AB669:AB698,""))-(COUNTIF(AB669:AB698,4))=0,"",30-(COUNTIF(AB669:AB698,""))-(COUNTIF(AB669:AB698,4))),""))</f>
        <v/>
      </c>
      <c r="AC699" s="136" t="str">
        <f>IF('Chiffres et fonctions'!$J$3=1,IF(COUNTIF(AC669:AC698,1)=0,IF(COUNTIF(AC669:AC698,4)=0,"","+"&amp;COUNTIF(AC669:AC698,4)),COUNTIF(AC669:AC698,1)&amp;IF(COUNTIF(AC669:AC698,4)=0,"","+"&amp;COUNTIF(AC669:AC698,4))),IF('Chiffres et fonctions'!$J$3=2,IF(30-(COUNTIF(AC669:AC698,""))-(COUNTIF(AC669:AC698,4))=0,"",30-(COUNTIF(AC669:AC698,""))-(COUNTIF(AC669:AC698,4))),""))</f>
        <v/>
      </c>
      <c r="AD699" s="137" t="str">
        <f>IF('Chiffres et fonctions'!$J$3=1,IF(COUNTIF(AD669:AD698,1)=0,IF(COUNTIF(AD669:AD698,4)=0,"","+"&amp;COUNTIF(AD669:AD698,4)),COUNTIF(AD669:AD698,1)&amp;IF(COUNTIF(AD669:AD698,4)=0,"","+"&amp;COUNTIF(AD669:AD698,4))),IF('Chiffres et fonctions'!$J$3=2,IF(30-(COUNTIF(AD669:AD698,""))-(COUNTIF(AD669:AD698,4))=0,"",30-(COUNTIF(AD669:AD698,""))-(COUNTIF(AD669:AD698,4))),""))</f>
        <v/>
      </c>
      <c r="AE699" s="136" t="str">
        <f>IF('Chiffres et fonctions'!$J$3=1,IF(COUNTIF(AE669:AE698,1)=0,IF(COUNTIF(AE669:AE698,4)=0,"","+"&amp;COUNTIF(AE669:AE698,4)),COUNTIF(AE669:AE698,1)&amp;IF(COUNTIF(AE669:AE698,4)=0,"","+"&amp;COUNTIF(AE669:AE698,4))),IF('Chiffres et fonctions'!$J$3=2,IF(30-(COUNTIF(AE669:AE698,""))-(COUNTIF(AE669:AE698,4))=0,"",30-(COUNTIF(AE669:AE698,""))-(COUNTIF(AE669:AE698,4))),""))</f>
        <v/>
      </c>
      <c r="AF699" s="137" t="str">
        <f>IF('Chiffres et fonctions'!$J$3=1,IF(COUNTIF(AF669:AF698,1)=0,IF(COUNTIF(AF669:AF698,4)=0,"","+"&amp;COUNTIF(AF669:AF698,4)),COUNTIF(AF669:AF698,1)&amp;IF(COUNTIF(AF669:AF698,4)=0,"","+"&amp;COUNTIF(AF669:AF698,4))),IF('Chiffres et fonctions'!$J$3=2,IF(30-(COUNTIF(AF669:AF698,""))-(COUNTIF(AF669:AF698,4))=0,"",30-(COUNTIF(AF669:AF698,""))-(COUNTIF(AF669:AF698,4))),""))</f>
        <v/>
      </c>
      <c r="AG699" s="136" t="str">
        <f>IF('Chiffres et fonctions'!$J$3=1,IF(COUNTIF(AG669:AG698,1)=0,IF(COUNTIF(AG669:AG698,4)=0,"","+"&amp;COUNTIF(AG669:AG698,4)),COUNTIF(AG669:AG698,1)&amp;IF(COUNTIF(AG669:AG698,4)=0,"","+"&amp;COUNTIF(AG669:AG698,4))),IF('Chiffres et fonctions'!$J$3=2,IF(30-(COUNTIF(AG669:AG698,""))-(COUNTIF(AG669:AG698,4))=0,"",30-(COUNTIF(AG669:AG698,""))-(COUNTIF(AG669:AG698,4))),""))</f>
        <v/>
      </c>
      <c r="AH699" s="137" t="str">
        <f>IF('Chiffres et fonctions'!$J$3=1,IF(COUNTIF(AH669:AH698,1)=0,IF(COUNTIF(AH669:AH698,4)=0,"","+"&amp;COUNTIF(AH669:AH698,4)),COUNTIF(AH669:AH698,1)&amp;IF(COUNTIF(AH669:AH698,4)=0,"","+"&amp;COUNTIF(AH669:AH698,4))),IF('Chiffres et fonctions'!$J$3=2,IF(30-(COUNTIF(AH669:AH698,""))-(COUNTIF(AH669:AH698,4))=0,"",30-(COUNTIF(AH669:AH698,""))-(COUNTIF(AH669:AH698,4))),""))</f>
        <v/>
      </c>
      <c r="AI699" s="136" t="str">
        <f>IF('Chiffres et fonctions'!$J$3=1,IF(COUNTIF(AI669:AI698,1)=0,IF(COUNTIF(AI669:AI698,4)=0,"","+"&amp;COUNTIF(AI669:AI698,4)),COUNTIF(AI669:AI698,1)&amp;IF(COUNTIF(AI669:AI698,4)=0,"","+"&amp;COUNTIF(AI669:AI698,4))),IF('Chiffres et fonctions'!$J$3=2,IF(30-(COUNTIF(AI669:AI698,""))-(COUNTIF(AI669:AI698,4))=0,"",30-(COUNTIF(AI669:AI698,""))-(COUNTIF(AI669:AI698,4))),""))</f>
        <v/>
      </c>
      <c r="AJ699" s="137" t="str">
        <f>IF('Chiffres et fonctions'!$J$3=1,IF(COUNTIF(AJ669:AJ698,1)=0,IF(COUNTIF(AJ669:AJ698,4)=0,"","+"&amp;COUNTIF(AJ669:AJ698,4)),COUNTIF(AJ669:AJ698,1)&amp;IF(COUNTIF(AJ669:AJ698,4)=0,"","+"&amp;COUNTIF(AJ669:AJ698,4))),IF('Chiffres et fonctions'!$J$3=2,IF(30-(COUNTIF(AJ669:AJ698,""))-(COUNTIF(AJ669:AJ698,4))=0,"",30-(COUNTIF(AJ669:AJ698,""))-(COUNTIF(AJ669:AJ698,4))),""))</f>
        <v/>
      </c>
      <c r="AK699" s="136" t="str">
        <f>IF('Chiffres et fonctions'!$J$3=1,IF(COUNTIF(AK669:AK698,1)=0,IF(COUNTIF(AK669:AK698,4)=0,"","+"&amp;COUNTIF(AK669:AK698,4)),COUNTIF(AK669:AK698,1)&amp;IF(COUNTIF(AK669:AK698,4)=0,"","+"&amp;COUNTIF(AK669:AK698,4))),IF('Chiffres et fonctions'!$J$3=2,IF(30-(COUNTIF(AK669:AK698,""))-(COUNTIF(AK669:AK698,4))=0,"",30-(COUNTIF(AK669:AK698,""))-(COUNTIF(AK669:AK698,4))),""))</f>
        <v/>
      </c>
      <c r="AL699" s="137" t="str">
        <f>IF('Chiffres et fonctions'!$J$3=1,IF(COUNTIF(AL669:AL698,1)=0,IF(COUNTIF(AL669:AL698,4)=0,"","+"&amp;COUNTIF(AL669:AL698,4)),COUNTIF(AL669:AL698,1)&amp;IF(COUNTIF(AL669:AL698,4)=0,"","+"&amp;COUNTIF(AL669:AL698,4))),IF('Chiffres et fonctions'!$J$3=2,IF(30-(COUNTIF(AL669:AL698,""))-(COUNTIF(AL669:AL698,4))=0,"",30-(COUNTIF(AL669:AL698,""))-(COUNTIF(AL669:AL698,4))),""))</f>
        <v/>
      </c>
      <c r="AM699" s="136" t="str">
        <f>IF('Chiffres et fonctions'!$J$3=1,IF(COUNTIF(AM669:AM698,1)=0,IF(COUNTIF(AM669:AM698,4)=0,"","+"&amp;COUNTIF(AM669:AM698,4)),COUNTIF(AM669:AM698,1)&amp;IF(COUNTIF(AM669:AM698,4)=0,"","+"&amp;COUNTIF(AM669:AM698,4))),IF('Chiffres et fonctions'!$J$3=2,IF(30-(COUNTIF(AM669:AM698,""))-(COUNTIF(AM669:AM698,4))=0,"",30-(COUNTIF(AM669:AM698,""))-(COUNTIF(AM669:AM698,4))),""))</f>
        <v/>
      </c>
      <c r="AN699" s="137" t="str">
        <f>IF('Chiffres et fonctions'!$J$3=1,IF(COUNTIF(AN669:AN698,1)=0,IF(COUNTIF(AN669:AN698,4)=0,"","+"&amp;COUNTIF(AN669:AN698,4)),COUNTIF(AN669:AN698,1)&amp;IF(COUNTIF(AN669:AN698,4)=0,"","+"&amp;COUNTIF(AN669:AN698,4))),IF('Chiffres et fonctions'!$J$3=2,IF(30-(COUNTIF(AN669:AN698,""))-(COUNTIF(AN669:AN698,4))=0,"",30-(COUNTIF(AN669:AN698,""))-(COUNTIF(AN669:AN698,4))),""))</f>
        <v/>
      </c>
      <c r="AO699" s="136" t="str">
        <f>IF('Chiffres et fonctions'!$J$3=1,IF(COUNTIF(AO669:AO698,1)=0,IF(COUNTIF(AO669:AO698,4)=0,"","+"&amp;COUNTIF(AO669:AO698,4)),COUNTIF(AO669:AO698,1)&amp;IF(COUNTIF(AO669:AO698,4)=0,"","+"&amp;COUNTIF(AO669:AO698,4))),IF('Chiffres et fonctions'!$J$3=2,IF(30-(COUNTIF(AO669:AO698,""))-(COUNTIF(AO669:AO698,4))=0,"",30-(COUNTIF(AO669:AO698,""))-(COUNTIF(AO669:AO698,4))),""))</f>
        <v/>
      </c>
      <c r="AP699" s="137" t="str">
        <f>IF('Chiffres et fonctions'!$J$3=1,IF(COUNTIF(AP669:AP698,1)=0,IF(COUNTIF(AP669:AP698,4)=0,"","+"&amp;COUNTIF(AP669:AP698,4)),COUNTIF(AP669:AP698,1)&amp;IF(COUNTIF(AP669:AP698,4)=0,"","+"&amp;COUNTIF(AP669:AP698,4))),IF('Chiffres et fonctions'!$J$3=2,IF(30-(COUNTIF(AP669:AP698,""))-(COUNTIF(AP669:AP698,4))=0,"",30-(COUNTIF(AP669:AP698,""))-(COUNTIF(AP669:AP698,4))),""))</f>
        <v/>
      </c>
      <c r="AQ699" s="136" t="str">
        <f>IF('Chiffres et fonctions'!$J$3=1,IF(COUNTIF(AQ669:AQ698,1)=0,IF(COUNTIF(AQ669:AQ698,4)=0,"","+"&amp;COUNTIF(AQ669:AQ698,4)),COUNTIF(AQ669:AQ698,1)&amp;IF(COUNTIF(AQ669:AQ698,4)=0,"","+"&amp;COUNTIF(AQ669:AQ698,4))),IF('Chiffres et fonctions'!$J$3=2,IF(30-(COUNTIF(AQ669:AQ698,""))-(COUNTIF(AQ669:AQ698,4))=0,"",30-(COUNTIF(AQ669:AQ698,""))-(COUNTIF(AQ669:AQ698,4))),""))</f>
        <v/>
      </c>
      <c r="AR699" s="137" t="str">
        <f>IF('Chiffres et fonctions'!$J$3=1,IF(COUNTIF(AR669:AR698,1)=0,IF(COUNTIF(AR669:AR698,4)=0,"","+"&amp;COUNTIF(AR669:AR698,4)),COUNTIF(AR669:AR698,1)&amp;IF(COUNTIF(AR669:AR698,4)=0,"","+"&amp;COUNTIF(AR669:AR698,4))),IF('Chiffres et fonctions'!$J$3=2,IF(30-(COUNTIF(AR669:AR698,""))-(COUNTIF(AR669:AR698,4))=0,"",30-(COUNTIF(AR669:AR698,""))-(COUNTIF(AR669:AR698,4))),""))</f>
        <v/>
      </c>
      <c r="AS699" s="136" t="str">
        <f>IF('Chiffres et fonctions'!$J$3=1,IF(COUNTIF(AS669:AS698,1)=0,IF(COUNTIF(AS669:AS698,4)=0,"","+"&amp;COUNTIF(AS669:AS698,4)),COUNTIF(AS669:AS698,1)&amp;IF(COUNTIF(AS669:AS698,4)=0,"","+"&amp;COUNTIF(AS669:AS698,4))),IF('Chiffres et fonctions'!$J$3=2,IF(30-(COUNTIF(AS669:AS698,""))-(COUNTIF(AS669:AS698,4))=0,"",30-(COUNTIF(AS669:AS698,""))-(COUNTIF(AS669:AS698,4))),""))</f>
        <v/>
      </c>
      <c r="AT699" s="137" t="str">
        <f>IF('Chiffres et fonctions'!$J$3=1,IF(COUNTIF(AT669:AT698,1)=0,IF(COUNTIF(AT669:AT698,4)=0,"","+"&amp;COUNTIF(AT669:AT698,4)),COUNTIF(AT669:AT698,1)&amp;IF(COUNTIF(AT669:AT698,4)=0,"","+"&amp;COUNTIF(AT669:AT698,4))),IF('Chiffres et fonctions'!$J$3=2,IF(30-(COUNTIF(AT669:AT698,""))-(COUNTIF(AT669:AT698,4))=0,"",30-(COUNTIF(AT669:AT698,""))-(COUNTIF(AT669:AT698,4))),""))</f>
        <v/>
      </c>
      <c r="AU699" s="136" t="str">
        <f>IF('Chiffres et fonctions'!$J$3=1,IF(COUNTIF(AU669:AU698,1)=0,IF(COUNTIF(AU669:AU698,4)=0,"","+"&amp;COUNTIF(AU669:AU698,4)),COUNTIF(AU669:AU698,1)&amp;IF(COUNTIF(AU669:AU698,4)=0,"","+"&amp;COUNTIF(AU669:AU698,4))),IF('Chiffres et fonctions'!$J$3=2,IF(30-(COUNTIF(AU669:AU698,""))-(COUNTIF(AU669:AU698,4))=0,"",30-(COUNTIF(AU669:AU698,""))-(COUNTIF(AU669:AU698,4))),""))</f>
        <v/>
      </c>
      <c r="AV699" s="137" t="str">
        <f>IF('Chiffres et fonctions'!$J$3=1,IF(COUNTIF(AV669:AV698,1)=0,IF(COUNTIF(AV669:AV698,4)=0,"","+"&amp;COUNTIF(AV669:AV698,4)),COUNTIF(AV669:AV698,1)&amp;IF(COUNTIF(AV669:AV698,4)=0,"","+"&amp;COUNTIF(AV669:AV698,4))),IF('Chiffres et fonctions'!$J$3=2,IF(30-(COUNTIF(AV669:AV698,""))-(COUNTIF(AV669:AV698,4))=0,"",30-(COUNTIF(AV669:AV698,""))-(COUNTIF(AV669:AV698,4))),""))</f>
        <v/>
      </c>
      <c r="AW699" s="136" t="str">
        <f>IF('Chiffres et fonctions'!$J$3=1,IF(COUNTIF(AW669:AW698,1)=0,IF(COUNTIF(AW669:AW698,4)=0,"","+"&amp;COUNTIF(AW669:AW698,4)),COUNTIF(AW669:AW698,1)&amp;IF(COUNTIF(AW669:AW698,4)=0,"","+"&amp;COUNTIF(AW669:AW698,4))),IF('Chiffres et fonctions'!$J$3=2,IF(30-(COUNTIF(AW669:AW698,""))-(COUNTIF(AW669:AW698,4))=0,"",30-(COUNTIF(AW669:AW698,""))-(COUNTIF(AW669:AW698,4))),""))</f>
        <v/>
      </c>
      <c r="AX699" s="137" t="str">
        <f>IF('Chiffres et fonctions'!$J$3=1,IF(COUNTIF(AX669:AX698,1)=0,IF(COUNTIF(AX669:AX698,4)=0,"","+"&amp;COUNTIF(AX669:AX698,4)),COUNTIF(AX669:AX698,1)&amp;IF(COUNTIF(AX669:AX698,4)=0,"","+"&amp;COUNTIF(AX669:AX698,4))),IF('Chiffres et fonctions'!$J$3=2,IF(30-(COUNTIF(AX669:AX698,""))-(COUNTIF(AX669:AX698,4))=0,"",30-(COUNTIF(AX669:AX698,""))-(COUNTIF(AX669:AX698,4))),""))</f>
        <v/>
      </c>
      <c r="AY699" s="136" t="str">
        <f>IF('Chiffres et fonctions'!$J$3=1,IF(COUNTIF(AY669:AY698,1)=0,IF(COUNTIF(AY669:AY698,4)=0,"","+"&amp;COUNTIF(AY669:AY698,4)),COUNTIF(AY669:AY698,1)&amp;IF(COUNTIF(AY669:AY698,4)=0,"","+"&amp;COUNTIF(AY669:AY698,4))),IF('Chiffres et fonctions'!$J$3=2,IF(30-(COUNTIF(AY669:AY698,""))-(COUNTIF(AY669:AY698,4))=0,"",30-(COUNTIF(AY669:AY698,""))-(COUNTIF(AY669:AY698,4))),""))</f>
        <v/>
      </c>
      <c r="AZ699" s="137" t="str">
        <f>IF('Chiffres et fonctions'!$J$3=1,IF(COUNTIF(AZ669:AZ698,1)=0,IF(COUNTIF(AZ669:AZ698,4)=0,"","+"&amp;COUNTIF(AZ669:AZ698,4)),COUNTIF(AZ669:AZ698,1)&amp;IF(COUNTIF(AZ669:AZ698,4)=0,"","+"&amp;COUNTIF(AZ669:AZ698,4))),IF('Chiffres et fonctions'!$J$3=2,IF(30-(COUNTIF(AZ669:AZ698,""))-(COUNTIF(AZ669:AZ698,4))=0,"",30-(COUNTIF(AZ669:AZ698,""))-(COUNTIF(AZ669:AZ698,4))),""))</f>
        <v/>
      </c>
      <c r="BA699" s="136" t="str">
        <f>IF('Chiffres et fonctions'!$J$3=1,IF(COUNTIF(BA669:BA698,1)=0,IF(COUNTIF(BA669:BA698,4)=0,"","+"&amp;COUNTIF(BA669:BA698,4)),COUNTIF(BA669:BA698,1)&amp;IF(COUNTIF(BA669:BA698,4)=0,"","+"&amp;COUNTIF(BA669:BA698,4))),IF('Chiffres et fonctions'!$J$3=2,IF(30-(COUNTIF(BA669:BA698,""))-(COUNTIF(BA669:BA698,4))=0,"",30-(COUNTIF(BA669:BA698,""))-(COUNTIF(BA669:BA698,4))),""))</f>
        <v/>
      </c>
      <c r="BB699" s="137" t="str">
        <f>IF('Chiffres et fonctions'!$J$3=1,IF(COUNTIF(BB669:BB698,1)=0,IF(COUNTIF(BB669:BB698,4)=0,"","+"&amp;COUNTIF(BB669:BB698,4)),COUNTIF(BB669:BB698,1)&amp;IF(COUNTIF(BB669:BB698,4)=0,"","+"&amp;COUNTIF(BB669:BB698,4))),IF('Chiffres et fonctions'!$J$3=2,IF(30-(COUNTIF(BB669:BB698,""))-(COUNTIF(BB669:BB698,4))=0,"",30-(COUNTIF(BB669:BB698,""))-(COUNTIF(BB669:BB698,4))),""))</f>
        <v/>
      </c>
      <c r="BC699" s="113">
        <f>SUM(BC669:BC698)</f>
        <v>0</v>
      </c>
      <c r="BD699" s="370"/>
      <c r="BE699" s="145"/>
      <c r="BF699" s="146"/>
      <c r="BG699" s="147"/>
      <c r="BH699" s="146">
        <v>0.91849999999999998</v>
      </c>
      <c r="BI699" s="146"/>
      <c r="BJ699" s="146"/>
      <c r="BK699" s="224"/>
      <c r="BL699" s="171"/>
      <c r="BM699" s="171"/>
      <c r="BN699" s="171"/>
      <c r="BO699" s="171"/>
      <c r="BP699" s="171"/>
      <c r="BQ699" s="171"/>
      <c r="BR699" s="114"/>
      <c r="BS699" s="114"/>
      <c r="BT699" s="171"/>
      <c r="BU699" s="225"/>
      <c r="BV699" s="221"/>
      <c r="BW699" s="225"/>
      <c r="BX699" s="221"/>
      <c r="BY699" s="115"/>
      <c r="BZ699" s="115"/>
      <c r="CA699" s="115"/>
      <c r="CB699" s="115"/>
      <c r="CC699" s="115"/>
      <c r="CD699" s="115"/>
      <c r="CE699" s="115"/>
      <c r="CF699" s="115"/>
      <c r="CG699" s="115"/>
      <c r="CH699" s="115"/>
      <c r="CI699" s="115"/>
      <c r="CJ699" s="115"/>
      <c r="CK699" s="115"/>
      <c r="CL699" s="115"/>
      <c r="CM699" s="115"/>
      <c r="CN699" s="115"/>
      <c r="CO699" s="115"/>
      <c r="CP699" s="115"/>
      <c r="CQ699" s="115"/>
      <c r="CR699" s="115"/>
      <c r="CS699" s="115"/>
      <c r="CT699" s="115"/>
      <c r="CU699" s="115"/>
      <c r="CV699" s="115"/>
      <c r="CW699" s="115"/>
      <c r="CX699" s="115"/>
      <c r="CY699" s="115"/>
      <c r="CZ699" s="115"/>
      <c r="DA699" s="115"/>
      <c r="DB699" s="115"/>
      <c r="DC699" s="115"/>
      <c r="DD699" s="115"/>
      <c r="DE699" s="115"/>
      <c r="DF699" s="115"/>
      <c r="DG699" s="115"/>
      <c r="DH699" s="115"/>
      <c r="DI699" s="115"/>
      <c r="DJ699" s="115"/>
      <c r="DK699" s="115"/>
      <c r="DL699" s="115"/>
      <c r="DM699" s="115"/>
      <c r="DN699" s="115"/>
      <c r="DO699" s="115"/>
      <c r="DP699" s="115"/>
      <c r="DQ699" s="115"/>
      <c r="DR699" s="115"/>
      <c r="DS699" s="115"/>
      <c r="DT699" s="115"/>
      <c r="DU699" s="115"/>
      <c r="DV699" s="115"/>
      <c r="DW699" s="115"/>
      <c r="DX699" s="115"/>
      <c r="DY699" s="115"/>
      <c r="DZ699" s="115"/>
      <c r="EA699" s="115"/>
      <c r="EB699" s="115"/>
      <c r="EC699" s="115"/>
      <c r="ED699" s="115"/>
      <c r="EE699" s="115"/>
      <c r="EF699" s="115"/>
      <c r="EG699" s="115"/>
      <c r="EH699" s="115"/>
      <c r="EI699" s="115"/>
      <c r="EJ699" s="115"/>
      <c r="EK699" s="115"/>
      <c r="EL699" s="115"/>
      <c r="EM699" s="115"/>
      <c r="EN699" s="115"/>
      <c r="EO699" s="115"/>
      <c r="EP699" s="115"/>
      <c r="EQ699" s="115"/>
      <c r="ER699" s="115"/>
      <c r="ES699" s="115"/>
      <c r="ET699" s="115"/>
      <c r="EU699" s="115"/>
      <c r="EV699" s="115"/>
      <c r="EW699" s="115"/>
      <c r="EX699" s="115"/>
      <c r="EY699" s="115"/>
      <c r="EZ699" s="115"/>
      <c r="FA699" s="115"/>
      <c r="FB699" s="115"/>
      <c r="FC699" s="115"/>
      <c r="FD699" s="115"/>
      <c r="FE699" s="115"/>
      <c r="FF699" s="115"/>
      <c r="FG699" s="115"/>
      <c r="FH699" s="115"/>
      <c r="FI699" s="115"/>
      <c r="FJ699" s="115"/>
      <c r="FK699" s="115"/>
      <c r="FL699" s="115"/>
      <c r="FM699" s="115"/>
      <c r="FN699" s="115"/>
      <c r="FO699" s="115"/>
      <c r="FP699" s="115"/>
      <c r="FQ699" s="115"/>
      <c r="FR699" s="115"/>
      <c r="FS699" s="115"/>
      <c r="FT699" s="115"/>
      <c r="FU699" s="115"/>
      <c r="FV699" s="115"/>
      <c r="FW699" s="115"/>
      <c r="FX699" s="115"/>
      <c r="FY699" s="115"/>
      <c r="FZ699" s="115"/>
      <c r="GA699" s="115"/>
      <c r="GB699" s="115"/>
      <c r="GC699" s="115"/>
      <c r="GD699" s="115"/>
      <c r="GE699" s="115"/>
      <c r="GF699" s="115"/>
      <c r="GG699" s="115"/>
      <c r="GH699" s="115"/>
      <c r="GI699" s="115"/>
      <c r="GJ699" s="115"/>
      <c r="GK699" s="115"/>
      <c r="GL699" s="115"/>
      <c r="GM699" s="115"/>
      <c r="GN699" s="115"/>
      <c r="GO699" s="115"/>
      <c r="GP699" s="115"/>
      <c r="GQ699" s="115"/>
      <c r="GR699" s="115"/>
      <c r="GS699" s="115"/>
      <c r="GT699" s="115"/>
      <c r="GU699" s="115"/>
      <c r="GV699" s="115"/>
      <c r="GW699" s="115"/>
      <c r="GX699" s="115"/>
      <c r="GY699" s="115"/>
      <c r="GZ699" s="115"/>
      <c r="HA699" s="115"/>
      <c r="HB699" s="115"/>
      <c r="HC699" s="115"/>
      <c r="HD699" s="115"/>
      <c r="HE699" s="115"/>
      <c r="HF699" s="115"/>
      <c r="HG699" s="115"/>
      <c r="HH699" s="115"/>
      <c r="HI699" s="115"/>
      <c r="HJ699" s="115"/>
      <c r="HK699" s="115"/>
      <c r="HL699" s="115"/>
      <c r="HM699" s="115"/>
      <c r="HN699" s="115"/>
      <c r="HO699" s="115"/>
      <c r="HP699" s="115"/>
      <c r="HQ699" s="115"/>
      <c r="HR699" s="115"/>
      <c r="HS699" s="115"/>
      <c r="HT699" s="115"/>
      <c r="HU699" s="115"/>
      <c r="HV699" s="115"/>
      <c r="HW699" s="115"/>
      <c r="HX699" s="115"/>
      <c r="HY699" s="115"/>
      <c r="HZ699" s="115"/>
      <c r="IA699" s="115"/>
      <c r="IB699" s="115"/>
      <c r="IC699" s="115"/>
      <c r="ID699" s="115"/>
      <c r="IE699" s="115"/>
      <c r="IF699" s="115"/>
      <c r="IG699" s="115"/>
      <c r="IH699" s="115"/>
      <c r="II699" s="115"/>
      <c r="IJ699" s="115"/>
      <c r="IK699" s="115"/>
      <c r="IL699" s="115"/>
      <c r="IM699" s="115"/>
      <c r="IN699" s="115"/>
      <c r="IO699" s="115"/>
      <c r="IP699" s="115"/>
      <c r="IQ699" s="115"/>
      <c r="IR699" s="115"/>
      <c r="IS699" s="115"/>
      <c r="IT699" s="115"/>
      <c r="IU699" s="115"/>
      <c r="IV699" s="115"/>
      <c r="IW699" s="115"/>
      <c r="IX699" s="115"/>
      <c r="IY699" s="115"/>
      <c r="IZ699" s="115"/>
      <c r="JA699" s="115"/>
      <c r="JB699" s="115"/>
      <c r="JC699" s="115"/>
      <c r="JD699" s="115"/>
      <c r="JE699" s="115"/>
      <c r="JF699" s="115"/>
      <c r="JG699" s="115"/>
      <c r="JH699" s="115"/>
      <c r="JI699" s="115"/>
      <c r="JJ699" s="115"/>
      <c r="JK699" s="115"/>
      <c r="JL699" s="115"/>
      <c r="JM699" s="115"/>
      <c r="JN699" s="115"/>
      <c r="JO699" s="115"/>
      <c r="JP699" s="115"/>
      <c r="JQ699" s="115"/>
      <c r="JR699" s="115"/>
      <c r="JS699" s="115"/>
      <c r="JT699" s="115"/>
      <c r="JU699" s="115"/>
      <c r="JV699" s="115"/>
      <c r="JW699" s="115"/>
      <c r="JX699" s="115"/>
      <c r="JY699" s="115"/>
      <c r="JZ699" s="115"/>
      <c r="KA699" s="115"/>
      <c r="KB699" s="115"/>
      <c r="KC699" s="115"/>
      <c r="KD699" s="115"/>
      <c r="KE699" s="115"/>
      <c r="KF699" s="115"/>
      <c r="KG699" s="115"/>
      <c r="KH699" s="115"/>
      <c r="KI699" s="115"/>
      <c r="KJ699" s="115"/>
      <c r="KK699" s="115"/>
      <c r="KL699" s="115"/>
      <c r="KM699" s="115"/>
      <c r="KN699" s="115"/>
      <c r="KO699" s="115"/>
      <c r="KP699" s="115"/>
      <c r="KQ699" s="115"/>
      <c r="KR699" s="115"/>
      <c r="KS699" s="115"/>
      <c r="KT699" s="115"/>
      <c r="KU699" s="115"/>
      <c r="KV699" s="115"/>
      <c r="KW699" s="115"/>
      <c r="KX699" s="115"/>
      <c r="KY699" s="115"/>
      <c r="KZ699" s="115"/>
      <c r="LA699" s="115"/>
      <c r="LB699" s="115"/>
      <c r="LC699" s="115"/>
      <c r="LD699" s="115"/>
      <c r="LE699" s="115"/>
      <c r="LF699" s="115"/>
      <c r="LG699" s="115"/>
      <c r="LH699" s="115"/>
      <c r="LI699" s="115"/>
      <c r="LJ699" s="115"/>
      <c r="LK699" s="115"/>
      <c r="LL699" s="115"/>
      <c r="LM699" s="115"/>
      <c r="LN699" s="115"/>
      <c r="LO699" s="115"/>
      <c r="LP699" s="115"/>
      <c r="LQ699" s="115"/>
      <c r="LR699" s="115"/>
      <c r="LS699" s="115"/>
      <c r="LT699" s="115"/>
      <c r="LU699" s="115"/>
      <c r="LV699" s="115"/>
      <c r="LW699" s="115"/>
      <c r="LX699" s="115"/>
      <c r="LY699" s="115"/>
      <c r="LZ699" s="115"/>
      <c r="MA699" s="115"/>
      <c r="MB699" s="115"/>
      <c r="MC699" s="115"/>
      <c r="MD699" s="115"/>
      <c r="ME699" s="115"/>
      <c r="MF699" s="115"/>
      <c r="MG699" s="115"/>
      <c r="MH699" s="115"/>
      <c r="MI699" s="115"/>
      <c r="MJ699" s="115"/>
      <c r="MK699" s="115"/>
      <c r="ML699" s="115"/>
      <c r="MM699" s="115"/>
      <c r="MN699" s="115"/>
      <c r="MO699" s="115"/>
      <c r="MP699" s="115"/>
      <c r="MQ699" s="115"/>
      <c r="MS699" s="224"/>
      <c r="MT699" s="116"/>
      <c r="MU699" s="117"/>
      <c r="MV699" s="117"/>
      <c r="MW699" s="117"/>
      <c r="MX699" s="117"/>
      <c r="MY699" s="117"/>
      <c r="MZ699" s="117"/>
      <c r="NA699" s="117"/>
      <c r="NB699" s="117"/>
      <c r="NC699" s="117"/>
      <c r="ND699" s="117"/>
      <c r="NE699" s="117"/>
      <c r="NF699" s="117"/>
      <c r="NG699" s="117"/>
      <c r="NH699" s="117"/>
      <c r="NI699" s="117"/>
      <c r="NJ699" s="117"/>
      <c r="NK699" s="117"/>
      <c r="NL699" s="117"/>
      <c r="NM699" s="118"/>
      <c r="NN699" s="350"/>
    </row>
    <row r="700" spans="1:384" s="14" customFormat="1" ht="10.199999999999999" customHeight="1" thickBot="1">
      <c r="A700" s="110"/>
      <c r="B700" s="337"/>
      <c r="C700" s="336"/>
      <c r="D700" s="119"/>
      <c r="E700" s="140"/>
      <c r="F700" s="140"/>
      <c r="G700" s="140"/>
      <c r="H700" s="120"/>
      <c r="I700" s="339" t="str">
        <f>I665</f>
        <v>BRASSERIE</v>
      </c>
      <c r="J700" s="339"/>
      <c r="K700" s="339"/>
      <c r="L700" s="339"/>
      <c r="M700" s="339"/>
      <c r="N700" s="340"/>
      <c r="O700" s="138" t="str">
        <f>IF('Chiffres et fonctions'!$J$3=1,IF(COUNTIF(O669:O698,2)=0,"",COUNTIF(O669:O698,2)),IF('Chiffres et fonctions'!$J$3=2,IF(COUNTIF(O669:O698,4)=0,"","+ "&amp;(COUNTIF(O669:O698,4))),""))</f>
        <v/>
      </c>
      <c r="P700" s="139" t="str">
        <f>IF('Chiffres et fonctions'!$J$3=1,IF(COUNTIF(P669:P698,2)=0,"",COUNTIF(P669:P698,2)),IF('Chiffres et fonctions'!$J$3=2,IF(COUNTIF(P669:P698,4)=0,"","+ "&amp;(COUNTIF(P669:P698,4))),""))</f>
        <v/>
      </c>
      <c r="Q700" s="138" t="str">
        <f>IF('Chiffres et fonctions'!$J$3=1,IF(COUNTIF(Q669:Q698,2)=0,"",COUNTIF(Q669:Q698,2)),IF('Chiffres et fonctions'!$J$3=2,IF(COUNTIF(Q669:Q698,4)=0,"","+ "&amp;(COUNTIF(Q669:Q698,4))),""))</f>
        <v/>
      </c>
      <c r="R700" s="139" t="str">
        <f>IF('Chiffres et fonctions'!$J$3=1,IF(COUNTIF(R669:R698,2)=0,"",COUNTIF(R669:R698,2)),IF('Chiffres et fonctions'!$J$3=2,IF(COUNTIF(R669:R698,4)=0,"","+ "&amp;(COUNTIF(R669:R698,4))),""))</f>
        <v/>
      </c>
      <c r="S700" s="138" t="str">
        <f>IF('Chiffres et fonctions'!$J$3=1,IF(COUNTIF(S669:S698,2)=0,"",COUNTIF(S669:S698,2)),IF('Chiffres et fonctions'!$J$3=2,IF(COUNTIF(S669:S698,4)=0,"","+ "&amp;(COUNTIF(S669:S698,4))),""))</f>
        <v/>
      </c>
      <c r="T700" s="139" t="str">
        <f>IF('Chiffres et fonctions'!$J$3=1,IF(COUNTIF(T669:T698,2)=0,"",COUNTIF(T669:T698,2)),IF('Chiffres et fonctions'!$J$3=2,IF(COUNTIF(T669:T698,4)=0,"","+ "&amp;(COUNTIF(T669:T698,4))),""))</f>
        <v/>
      </c>
      <c r="U700" s="138" t="str">
        <f>IF('Chiffres et fonctions'!$J$3=1,IF(COUNTIF(U669:U698,2)=0,"",COUNTIF(U669:U698,2)),IF('Chiffres et fonctions'!$J$3=2,IF(COUNTIF(U669:U698,4)=0,"","+ "&amp;(COUNTIF(U669:U698,4))),""))</f>
        <v/>
      </c>
      <c r="V700" s="139" t="str">
        <f>IF('Chiffres et fonctions'!$J$3=1,IF(COUNTIF(V669:V698,2)=0,"",COUNTIF(V669:V698,2)),IF('Chiffres et fonctions'!$J$3=2,IF(COUNTIF(V669:V698,4)=0,"","+ "&amp;(COUNTIF(V669:V698,4))),""))</f>
        <v/>
      </c>
      <c r="W700" s="138" t="str">
        <f>IF('Chiffres et fonctions'!$J$3=1,IF(COUNTIF(W669:W698,2)=0,"",COUNTIF(W669:W698,2)),IF('Chiffres et fonctions'!$J$3=2,IF(COUNTIF(W669:W698,4)=0,"","+ "&amp;(COUNTIF(W669:W698,4))),""))</f>
        <v/>
      </c>
      <c r="X700" s="139" t="str">
        <f>IF('Chiffres et fonctions'!$J$3=1,IF(COUNTIF(X669:X698,2)=0,"",COUNTIF(X669:X698,2)),IF('Chiffres et fonctions'!$J$3=2,IF(COUNTIF(X669:X698,4)=0,"","+ "&amp;(COUNTIF(X669:X698,4))),""))</f>
        <v/>
      </c>
      <c r="Y700" s="138" t="str">
        <f>IF('Chiffres et fonctions'!$J$3=1,IF(COUNTIF(Y669:Y698,2)=0,"",COUNTIF(Y669:Y698,2)),IF('Chiffres et fonctions'!$J$3=2,IF(COUNTIF(Y669:Y698,4)=0,"","+ "&amp;(COUNTIF(Y669:Y698,4))),""))</f>
        <v/>
      </c>
      <c r="Z700" s="139" t="str">
        <f>IF('Chiffres et fonctions'!$J$3=1,IF(COUNTIF(Z669:Z698,2)=0,"",COUNTIF(Z669:Z698,2)),IF('Chiffres et fonctions'!$J$3=2,IF(COUNTIF(Z669:Z698,4)=0,"","+ "&amp;(COUNTIF(Z669:Z698,4))),""))</f>
        <v/>
      </c>
      <c r="AA700" s="138" t="str">
        <f>IF('Chiffres et fonctions'!$J$3=1,IF(COUNTIF(AA669:AA698,2)=0,"",COUNTIF(AA669:AA698,2)),IF('Chiffres et fonctions'!$J$3=2,IF(COUNTIF(AA669:AA698,4)=0,"","+ "&amp;(COUNTIF(AA669:AA698,4))),""))</f>
        <v/>
      </c>
      <c r="AB700" s="139" t="str">
        <f>IF('Chiffres et fonctions'!$J$3=1,IF(COUNTIF(AB669:AB698,2)=0,"",COUNTIF(AB669:AB698,2)),IF('Chiffres et fonctions'!$J$3=2,IF(COUNTIF(AB669:AB698,4)=0,"","+ "&amp;(COUNTIF(AB669:AB698,4))),""))</f>
        <v/>
      </c>
      <c r="AC700" s="138" t="str">
        <f>IF('Chiffres et fonctions'!$J$3=1,IF(COUNTIF(AC669:AC698,2)=0,"",COUNTIF(AC669:AC698,2)),IF('Chiffres et fonctions'!$J$3=2,IF(COUNTIF(AC669:AC698,4)=0,"","+ "&amp;(COUNTIF(AC669:AC698,4))),""))</f>
        <v/>
      </c>
      <c r="AD700" s="139" t="str">
        <f>IF('Chiffres et fonctions'!$J$3=1,IF(COUNTIF(AD669:AD698,2)=0,"",COUNTIF(AD669:AD698,2)),IF('Chiffres et fonctions'!$J$3=2,IF(COUNTIF(AD669:AD698,4)=0,"","+ "&amp;(COUNTIF(AD669:AD698,4))),""))</f>
        <v/>
      </c>
      <c r="AE700" s="138" t="str">
        <f>IF('Chiffres et fonctions'!$J$3=1,IF(COUNTIF(AE669:AE698,2)=0,"",COUNTIF(AE669:AE698,2)),IF('Chiffres et fonctions'!$J$3=2,IF(COUNTIF(AE669:AE698,4)=0,"","+ "&amp;(COUNTIF(AE669:AE698,4))),""))</f>
        <v/>
      </c>
      <c r="AF700" s="139" t="str">
        <f>IF('Chiffres et fonctions'!$J$3=1,IF(COUNTIF(AF669:AF698,2)=0,"",COUNTIF(AF669:AF698,2)),IF('Chiffres et fonctions'!$J$3=2,IF(COUNTIF(AF669:AF698,4)=0,"","+ "&amp;(COUNTIF(AF669:AF698,4))),""))</f>
        <v/>
      </c>
      <c r="AG700" s="138" t="str">
        <f>IF('Chiffres et fonctions'!$J$3=1,IF(COUNTIF(AG669:AG698,2)=0,"",COUNTIF(AG669:AG698,2)),IF('Chiffres et fonctions'!$J$3=2,IF(COUNTIF(AG669:AG698,4)=0,"","+ "&amp;(COUNTIF(AG669:AG698,4))),""))</f>
        <v/>
      </c>
      <c r="AH700" s="139" t="str">
        <f>IF('Chiffres et fonctions'!$J$3=1,IF(COUNTIF(AH669:AH698,2)=0,"",COUNTIF(AH669:AH698,2)),IF('Chiffres et fonctions'!$J$3=2,IF(COUNTIF(AH669:AH698,4)=0,"","+ "&amp;(COUNTIF(AH669:AH698,4))),""))</f>
        <v/>
      </c>
      <c r="AI700" s="138" t="str">
        <f>IF('Chiffres et fonctions'!$J$3=1,IF(COUNTIF(AI669:AI698,2)=0,"",COUNTIF(AI669:AI698,2)),IF('Chiffres et fonctions'!$J$3=2,IF(COUNTIF(AI669:AI698,4)=0,"","+ "&amp;(COUNTIF(AI669:AI698,4))),""))</f>
        <v/>
      </c>
      <c r="AJ700" s="139" t="str">
        <f>IF('Chiffres et fonctions'!$J$3=1,IF(COUNTIF(AJ669:AJ698,2)=0,"",COUNTIF(AJ669:AJ698,2)),IF('Chiffres et fonctions'!$J$3=2,IF(COUNTIF(AJ669:AJ698,4)=0,"","+ "&amp;(COUNTIF(AJ669:AJ698,4))),""))</f>
        <v/>
      </c>
      <c r="AK700" s="138" t="str">
        <f>IF('Chiffres et fonctions'!$J$3=1,IF(COUNTIF(AK669:AK698,2)=0,"",COUNTIF(AK669:AK698,2)),IF('Chiffres et fonctions'!$J$3=2,IF(COUNTIF(AK669:AK698,4)=0,"","+ "&amp;(COUNTIF(AK669:AK698,4))),""))</f>
        <v/>
      </c>
      <c r="AL700" s="139" t="str">
        <f>IF('Chiffres et fonctions'!$J$3=1,IF(COUNTIF(AL669:AL698,2)=0,"",COUNTIF(AL669:AL698,2)),IF('Chiffres et fonctions'!$J$3=2,IF(COUNTIF(AL669:AL698,4)=0,"","+ "&amp;(COUNTIF(AL669:AL698,4))),""))</f>
        <v/>
      </c>
      <c r="AM700" s="138" t="str">
        <f>IF('Chiffres et fonctions'!$J$3=1,IF(COUNTIF(AM669:AM698,2)=0,"",COUNTIF(AM669:AM698,2)),IF('Chiffres et fonctions'!$J$3=2,IF(COUNTIF(AM669:AM698,4)=0,"","+ "&amp;(COUNTIF(AM669:AM698,4))),""))</f>
        <v/>
      </c>
      <c r="AN700" s="139" t="str">
        <f>IF('Chiffres et fonctions'!$J$3=1,IF(COUNTIF(AN669:AN698,2)=0,"",COUNTIF(AN669:AN698,2)),IF('Chiffres et fonctions'!$J$3=2,IF(COUNTIF(AN669:AN698,4)=0,"","+ "&amp;(COUNTIF(AN669:AN698,4))),""))</f>
        <v/>
      </c>
      <c r="AO700" s="138" t="str">
        <f>IF('Chiffres et fonctions'!$J$3=1,IF(COUNTIF(AO669:AO698,2)=0,"",COUNTIF(AO669:AO698,2)),IF('Chiffres et fonctions'!$J$3=2,IF(COUNTIF(AO669:AO698,4)=0,"","+ "&amp;(COUNTIF(AO669:AO698,4))),""))</f>
        <v/>
      </c>
      <c r="AP700" s="139" t="str">
        <f>IF('Chiffres et fonctions'!$J$3=1,IF(COUNTIF(AP669:AP698,2)=0,"",COUNTIF(AP669:AP698,2)),IF('Chiffres et fonctions'!$J$3=2,IF(COUNTIF(AP669:AP698,4)=0,"","+ "&amp;(COUNTIF(AP669:AP698,4))),""))</f>
        <v/>
      </c>
      <c r="AQ700" s="138" t="str">
        <f>IF('Chiffres et fonctions'!$J$3=1,IF(COUNTIF(AQ669:AQ698,2)=0,"",COUNTIF(AQ669:AQ698,2)),IF('Chiffres et fonctions'!$J$3=2,IF(COUNTIF(AQ669:AQ698,4)=0,"","+ "&amp;(COUNTIF(AQ669:AQ698,4))),""))</f>
        <v/>
      </c>
      <c r="AR700" s="139" t="str">
        <f>IF('Chiffres et fonctions'!$J$3=1,IF(COUNTIF(AR669:AR698,2)=0,"",COUNTIF(AR669:AR698,2)),IF('Chiffres et fonctions'!$J$3=2,IF(COUNTIF(AR669:AR698,4)=0,"","+ "&amp;(COUNTIF(AR669:AR698,4))),""))</f>
        <v/>
      </c>
      <c r="AS700" s="138" t="str">
        <f>IF('Chiffres et fonctions'!$J$3=1,IF(COUNTIF(AS669:AS698,2)=0,"",COUNTIF(AS669:AS698,2)),IF('Chiffres et fonctions'!$J$3=2,IF(COUNTIF(AS669:AS698,4)=0,"","+ "&amp;(COUNTIF(AS669:AS698,4))),""))</f>
        <v/>
      </c>
      <c r="AT700" s="139" t="str">
        <f>IF('Chiffres et fonctions'!$J$3=1,IF(COUNTIF(AT669:AT698,2)=0,"",COUNTIF(AT669:AT698,2)),IF('Chiffres et fonctions'!$J$3=2,IF(COUNTIF(AT669:AT698,4)=0,"","+ "&amp;(COUNTIF(AT669:AT698,4))),""))</f>
        <v/>
      </c>
      <c r="AU700" s="138" t="str">
        <f>IF('Chiffres et fonctions'!$J$3=1,IF(COUNTIF(AU669:AU698,2)=0,"",COUNTIF(AU669:AU698,2)),IF('Chiffres et fonctions'!$J$3=2,IF(COUNTIF(AU669:AU698,4)=0,"","+ "&amp;(COUNTIF(AU669:AU698,4))),""))</f>
        <v/>
      </c>
      <c r="AV700" s="139" t="str">
        <f>IF('Chiffres et fonctions'!$J$3=1,IF(COUNTIF(AV669:AV698,2)=0,"",COUNTIF(AV669:AV698,2)),IF('Chiffres et fonctions'!$J$3=2,IF(COUNTIF(AV669:AV698,4)=0,"","+ "&amp;(COUNTIF(AV669:AV698,4))),""))</f>
        <v/>
      </c>
      <c r="AW700" s="138" t="str">
        <f>IF('Chiffres et fonctions'!$J$3=1,IF(COUNTIF(AW669:AW698,2)=0,"",COUNTIF(AW669:AW698,2)),IF('Chiffres et fonctions'!$J$3=2,IF(COUNTIF(AW669:AW698,4)=0,"","+ "&amp;(COUNTIF(AW669:AW698,4))),""))</f>
        <v/>
      </c>
      <c r="AX700" s="139" t="str">
        <f>IF('Chiffres et fonctions'!$J$3=1,IF(COUNTIF(AX669:AX698,2)=0,"",COUNTIF(AX669:AX698,2)),IF('Chiffres et fonctions'!$J$3=2,IF(COUNTIF(AX669:AX698,4)=0,"","+ "&amp;(COUNTIF(AX669:AX698,4))),""))</f>
        <v/>
      </c>
      <c r="AY700" s="138" t="str">
        <f>IF('Chiffres et fonctions'!$J$3=1,IF(COUNTIF(AY669:AY698,2)=0,"",COUNTIF(AY669:AY698,2)),IF('Chiffres et fonctions'!$J$3=2,IF(COUNTIF(AY669:AY698,4)=0,"","+ "&amp;(COUNTIF(AY669:AY698,4))),""))</f>
        <v/>
      </c>
      <c r="AZ700" s="139" t="str">
        <f>IF('Chiffres et fonctions'!$J$3=1,IF(COUNTIF(AZ669:AZ698,2)=0,"",COUNTIF(AZ669:AZ698,2)),IF('Chiffres et fonctions'!$J$3=2,IF(COUNTIF(AZ669:AZ698,4)=0,"","+ "&amp;(COUNTIF(AZ669:AZ698,4))),""))</f>
        <v/>
      </c>
      <c r="BA700" s="138" t="str">
        <f>IF('Chiffres et fonctions'!$J$3=1,IF(COUNTIF(BA669:BA698,2)=0,"",COUNTIF(BA669:BA698,2)),IF('Chiffres et fonctions'!$J$3=2,IF(COUNTIF(BA669:BA698,4)=0,"","+ "&amp;(COUNTIF(BA669:BA698,4))),""))</f>
        <v/>
      </c>
      <c r="BB700" s="139" t="str">
        <f>IF('Chiffres et fonctions'!$J$3=1,IF(COUNTIF(BB669:BB698,2)=0,"",COUNTIF(BB669:BB698,2)),IF('Chiffres et fonctions'!$J$3=2,IF(COUNTIF(BB669:BB698,4)=0,"","+ "&amp;(COUNTIF(BB669:BB698,4))),""))</f>
        <v/>
      </c>
      <c r="BC700" s="121"/>
      <c r="BD700" s="370"/>
      <c r="BE700" s="148"/>
      <c r="BF700" s="149"/>
      <c r="BG700" s="150"/>
      <c r="BH700" s="149"/>
      <c r="BI700" s="149"/>
      <c r="BJ700" s="149"/>
      <c r="BK700" s="260"/>
      <c r="BL700" s="231"/>
      <c r="BM700" s="231"/>
      <c r="BN700" s="231"/>
      <c r="BO700" s="231"/>
      <c r="BP700" s="231"/>
      <c r="BQ700" s="231"/>
      <c r="BR700" s="122"/>
      <c r="BS700" s="122"/>
      <c r="BT700" s="172"/>
      <c r="BU700" s="226"/>
      <c r="BV700" s="222"/>
      <c r="BW700" s="226"/>
      <c r="BX700" s="222"/>
      <c r="BY700" s="123"/>
      <c r="BZ700" s="123"/>
      <c r="CA700" s="123"/>
      <c r="CB700" s="123"/>
      <c r="CC700" s="123"/>
      <c r="CD700" s="123"/>
      <c r="CE700" s="123"/>
      <c r="CF700" s="123"/>
      <c r="CG700" s="123"/>
      <c r="CH700" s="123"/>
      <c r="CI700" s="123"/>
      <c r="CJ700" s="123"/>
      <c r="CK700" s="123"/>
      <c r="CL700" s="123"/>
      <c r="CM700" s="123"/>
      <c r="CN700" s="123"/>
      <c r="CO700" s="123"/>
      <c r="CP700" s="123"/>
      <c r="CQ700" s="123"/>
      <c r="CR700" s="123"/>
      <c r="CS700" s="123"/>
      <c r="CT700" s="123"/>
      <c r="CU700" s="123"/>
      <c r="CV700" s="123"/>
      <c r="CW700" s="123"/>
      <c r="CX700" s="123"/>
      <c r="CY700" s="123"/>
      <c r="CZ700" s="123"/>
      <c r="DA700" s="123"/>
      <c r="DB700" s="123"/>
      <c r="DC700" s="123"/>
      <c r="DD700" s="123"/>
      <c r="DE700" s="123"/>
      <c r="DF700" s="123"/>
      <c r="DG700" s="123"/>
      <c r="DH700" s="123"/>
      <c r="DI700" s="123"/>
      <c r="DJ700" s="123"/>
      <c r="DK700" s="123"/>
      <c r="DL700" s="123"/>
      <c r="DM700" s="123"/>
      <c r="DN700" s="123"/>
      <c r="DO700" s="123"/>
      <c r="DP700" s="123"/>
      <c r="DQ700" s="123"/>
      <c r="DR700" s="123"/>
      <c r="DS700" s="123"/>
      <c r="DT700" s="123"/>
      <c r="DU700" s="123"/>
      <c r="DV700" s="123"/>
      <c r="DW700" s="123"/>
      <c r="DX700" s="123"/>
      <c r="DY700" s="123"/>
      <c r="DZ700" s="123"/>
      <c r="EA700" s="123"/>
      <c r="EB700" s="123"/>
      <c r="EC700" s="123"/>
      <c r="ED700" s="123"/>
      <c r="EE700" s="123"/>
      <c r="EF700" s="123"/>
      <c r="EG700" s="123"/>
      <c r="EH700" s="123"/>
      <c r="EI700" s="123"/>
      <c r="EJ700" s="123"/>
      <c r="EK700" s="123"/>
      <c r="EL700" s="123"/>
      <c r="EM700" s="123"/>
      <c r="EN700" s="123"/>
      <c r="EO700" s="123"/>
      <c r="EP700" s="123"/>
      <c r="EQ700" s="123"/>
      <c r="ER700" s="123"/>
      <c r="ES700" s="123"/>
      <c r="ET700" s="123"/>
      <c r="EU700" s="123"/>
      <c r="EV700" s="123"/>
      <c r="EW700" s="123"/>
      <c r="EX700" s="123"/>
      <c r="EY700" s="123"/>
      <c r="EZ700" s="123"/>
      <c r="FA700" s="123"/>
      <c r="FB700" s="123"/>
      <c r="FC700" s="123"/>
      <c r="FD700" s="123"/>
      <c r="FE700" s="123"/>
      <c r="FF700" s="123"/>
      <c r="FG700" s="123"/>
      <c r="FH700" s="123"/>
      <c r="FI700" s="123"/>
      <c r="FJ700" s="123"/>
      <c r="FK700" s="123"/>
      <c r="FL700" s="123"/>
      <c r="FM700" s="123"/>
      <c r="FN700" s="123"/>
      <c r="FO700" s="123"/>
      <c r="FP700" s="123"/>
      <c r="FQ700" s="123"/>
      <c r="FR700" s="123"/>
      <c r="FS700" s="123"/>
      <c r="FT700" s="123"/>
      <c r="FU700" s="123"/>
      <c r="FV700" s="123"/>
      <c r="FW700" s="123"/>
      <c r="FX700" s="123"/>
      <c r="FY700" s="123"/>
      <c r="FZ700" s="123"/>
      <c r="GA700" s="123"/>
      <c r="GB700" s="123"/>
      <c r="GC700" s="123"/>
      <c r="GD700" s="123"/>
      <c r="GE700" s="123"/>
      <c r="GF700" s="123"/>
      <c r="GG700" s="123"/>
      <c r="GH700" s="123"/>
      <c r="GI700" s="123"/>
      <c r="GJ700" s="123"/>
      <c r="GK700" s="123"/>
      <c r="GL700" s="123"/>
      <c r="GM700" s="123"/>
      <c r="GN700" s="123"/>
      <c r="GO700" s="123"/>
      <c r="GP700" s="123"/>
      <c r="GQ700" s="123"/>
      <c r="GR700" s="123"/>
      <c r="GS700" s="123"/>
      <c r="GT700" s="123"/>
      <c r="GU700" s="123"/>
      <c r="GV700" s="123"/>
      <c r="GW700" s="123"/>
      <c r="GX700" s="123"/>
      <c r="GY700" s="123"/>
      <c r="GZ700" s="123"/>
      <c r="HA700" s="123"/>
      <c r="HB700" s="123"/>
      <c r="HC700" s="123"/>
      <c r="HD700" s="123"/>
      <c r="HE700" s="123"/>
      <c r="HF700" s="123"/>
      <c r="HG700" s="123"/>
      <c r="HH700" s="123"/>
      <c r="HI700" s="123"/>
      <c r="HJ700" s="123"/>
      <c r="HK700" s="123"/>
      <c r="HL700" s="123"/>
      <c r="HM700" s="123"/>
      <c r="HN700" s="123"/>
      <c r="HO700" s="123"/>
      <c r="HP700" s="123"/>
      <c r="HQ700" s="123"/>
      <c r="HR700" s="123"/>
      <c r="HS700" s="123"/>
      <c r="HT700" s="123"/>
      <c r="HU700" s="123"/>
      <c r="HV700" s="123"/>
      <c r="HW700" s="123"/>
      <c r="HX700" s="123"/>
      <c r="HY700" s="123"/>
      <c r="HZ700" s="123"/>
      <c r="IA700" s="123"/>
      <c r="IB700" s="123"/>
      <c r="IC700" s="123"/>
      <c r="ID700" s="123"/>
      <c r="IE700" s="123"/>
      <c r="IF700" s="123"/>
      <c r="IG700" s="123"/>
      <c r="IH700" s="123"/>
      <c r="II700" s="123"/>
      <c r="IJ700" s="123"/>
      <c r="IK700" s="123"/>
      <c r="IL700" s="123"/>
      <c r="IM700" s="123"/>
      <c r="IN700" s="123"/>
      <c r="IO700" s="123"/>
      <c r="IP700" s="123"/>
      <c r="IQ700" s="123"/>
      <c r="IR700" s="123"/>
      <c r="IS700" s="123"/>
      <c r="IT700" s="123"/>
      <c r="IU700" s="123"/>
      <c r="IV700" s="123"/>
      <c r="IW700" s="123"/>
      <c r="IX700" s="123"/>
      <c r="IY700" s="123"/>
      <c r="IZ700" s="123"/>
      <c r="JA700" s="123"/>
      <c r="JB700" s="123"/>
      <c r="JC700" s="123"/>
      <c r="JD700" s="123"/>
      <c r="JE700" s="123"/>
      <c r="JF700" s="123"/>
      <c r="JG700" s="123"/>
      <c r="JH700" s="123"/>
      <c r="JI700" s="123"/>
      <c r="JJ700" s="123"/>
      <c r="JK700" s="123"/>
      <c r="JL700" s="123"/>
      <c r="JM700" s="123"/>
      <c r="JN700" s="123"/>
      <c r="JO700" s="123"/>
      <c r="JP700" s="123"/>
      <c r="JQ700" s="123"/>
      <c r="JR700" s="123"/>
      <c r="JS700" s="123"/>
      <c r="JT700" s="123"/>
      <c r="JU700" s="123"/>
      <c r="JV700" s="123"/>
      <c r="JW700" s="123"/>
      <c r="JX700" s="123"/>
      <c r="JY700" s="123"/>
      <c r="JZ700" s="123"/>
      <c r="KA700" s="123"/>
      <c r="KB700" s="123"/>
      <c r="KC700" s="123"/>
      <c r="KD700" s="123"/>
      <c r="KE700" s="123"/>
      <c r="KF700" s="123"/>
      <c r="KG700" s="123"/>
      <c r="KH700" s="123"/>
      <c r="KI700" s="123"/>
      <c r="KJ700" s="123"/>
      <c r="KK700" s="123"/>
      <c r="KL700" s="123"/>
      <c r="KM700" s="123"/>
      <c r="KN700" s="123"/>
      <c r="KO700" s="123"/>
      <c r="KP700" s="123"/>
      <c r="KQ700" s="123"/>
      <c r="KR700" s="123"/>
      <c r="KS700" s="123"/>
      <c r="KT700" s="123"/>
      <c r="KU700" s="123"/>
      <c r="KV700" s="123"/>
      <c r="KW700" s="123"/>
      <c r="KX700" s="123"/>
      <c r="KY700" s="123"/>
      <c r="KZ700" s="123"/>
      <c r="LA700" s="123"/>
      <c r="LB700" s="123"/>
      <c r="LC700" s="123"/>
      <c r="LD700" s="123"/>
      <c r="LE700" s="123"/>
      <c r="LF700" s="123"/>
      <c r="LG700" s="123"/>
      <c r="LH700" s="123"/>
      <c r="LI700" s="123"/>
      <c r="LJ700" s="123"/>
      <c r="LK700" s="123"/>
      <c r="LL700" s="123"/>
      <c r="LM700" s="123"/>
      <c r="LN700" s="123"/>
      <c r="LO700" s="123"/>
      <c r="LP700" s="123"/>
      <c r="LQ700" s="123"/>
      <c r="LR700" s="123"/>
      <c r="LS700" s="123"/>
      <c r="LT700" s="123"/>
      <c r="LU700" s="123"/>
      <c r="LV700" s="123"/>
      <c r="LW700" s="123"/>
      <c r="LX700" s="123"/>
      <c r="LY700" s="123"/>
      <c r="LZ700" s="123"/>
      <c r="MA700" s="123"/>
      <c r="MB700" s="123"/>
      <c r="MC700" s="123"/>
      <c r="MD700" s="123"/>
      <c r="ME700" s="123"/>
      <c r="MF700" s="123"/>
      <c r="MG700" s="123"/>
      <c r="MH700" s="123"/>
      <c r="MI700" s="123"/>
      <c r="MJ700" s="123"/>
      <c r="MK700" s="123"/>
      <c r="ML700" s="123"/>
      <c r="MM700" s="123"/>
      <c r="MN700" s="123"/>
      <c r="MO700" s="123"/>
      <c r="MP700" s="123"/>
      <c r="MQ700" s="123"/>
      <c r="MS700" s="224"/>
      <c r="MT700" s="378">
        <f>(COUNTA($O669:$BB698)/2)-SUM(MV700:NK700)</f>
        <v>0</v>
      </c>
      <c r="MU700" s="379"/>
      <c r="MV700" s="380">
        <f>SUM(MV669:MW698)</f>
        <v>0</v>
      </c>
      <c r="MW700" s="380"/>
      <c r="MX700" s="380">
        <f>SUM(MX669:MY698)</f>
        <v>0</v>
      </c>
      <c r="MY700" s="380"/>
      <c r="MZ700" s="380">
        <f>SUM(MZ669:NA698)</f>
        <v>0</v>
      </c>
      <c r="NA700" s="380"/>
      <c r="NB700" s="380">
        <f>SUM(NB669:NC698)</f>
        <v>0</v>
      </c>
      <c r="NC700" s="380"/>
      <c r="ND700" s="380">
        <f>SUM(ND669:NE698)</f>
        <v>0</v>
      </c>
      <c r="NE700" s="380"/>
      <c r="NF700" s="380">
        <f>SUM(NF669:NG698)</f>
        <v>0</v>
      </c>
      <c r="NG700" s="380"/>
      <c r="NH700" s="380">
        <f>SUM(NH669:NI698)</f>
        <v>0</v>
      </c>
      <c r="NI700" s="380"/>
      <c r="NJ700" s="380">
        <f>SUM(NJ669:NK698)</f>
        <v>0</v>
      </c>
      <c r="NK700" s="380"/>
      <c r="NL700" s="376">
        <f>SUM(NL669:NM698)</f>
        <v>0</v>
      </c>
      <c r="NM700" s="377"/>
      <c r="NN700" s="350"/>
    </row>
    <row r="701" spans="1:384" ht="10.199999999999999" customHeight="1" thickBot="1">
      <c r="B701" s="337"/>
      <c r="C701" s="44"/>
      <c r="D701" s="44"/>
      <c r="E701" s="44"/>
      <c r="F701" s="44"/>
      <c r="G701" s="44"/>
      <c r="H701" s="44"/>
      <c r="I701" s="44"/>
      <c r="J701" s="44"/>
      <c r="K701" s="44"/>
      <c r="L701" s="44"/>
      <c r="M701" s="44"/>
      <c r="N701" s="44"/>
      <c r="O701" s="44"/>
      <c r="P701" s="44"/>
      <c r="Q701" s="44"/>
      <c r="R701" s="44"/>
      <c r="S701" s="44"/>
      <c r="T701" s="44"/>
      <c r="U701" s="44"/>
      <c r="V701" s="44"/>
      <c r="W701" s="44"/>
      <c r="X701" s="44"/>
      <c r="Y701" s="44"/>
      <c r="Z701" s="44"/>
      <c r="AA701" s="44"/>
      <c r="AB701" s="44"/>
      <c r="AC701" s="44"/>
      <c r="AD701" s="44"/>
      <c r="AE701" s="44"/>
      <c r="AF701" s="44"/>
      <c r="AG701" s="44"/>
      <c r="AH701" s="44"/>
      <c r="AI701" s="44"/>
      <c r="AJ701" s="44"/>
      <c r="AK701" s="44"/>
      <c r="AL701" s="44"/>
      <c r="AM701" s="44"/>
      <c r="AN701" s="44"/>
      <c r="AO701" s="44"/>
      <c r="AP701" s="44"/>
      <c r="AQ701" s="44"/>
      <c r="AR701" s="44"/>
      <c r="AS701" s="44"/>
      <c r="AT701" s="44"/>
      <c r="AU701" s="44"/>
      <c r="AV701" s="44"/>
      <c r="AW701" s="44"/>
      <c r="AX701" s="44"/>
      <c r="AY701" s="44"/>
      <c r="AZ701" s="44"/>
      <c r="BA701" s="44"/>
      <c r="BB701" s="44"/>
      <c r="BC701" s="44"/>
      <c r="BD701" s="45"/>
      <c r="BE701" s="45"/>
      <c r="BF701" s="45"/>
      <c r="BG701" s="45"/>
      <c r="BH701" s="45"/>
      <c r="BI701" s="45"/>
      <c r="BJ701" s="45"/>
      <c r="BL701" s="45"/>
      <c r="BM701" s="45"/>
      <c r="BN701" s="45"/>
      <c r="BO701" s="45"/>
      <c r="BP701" s="45"/>
      <c r="BR701" s="45"/>
      <c r="BS701" s="44"/>
      <c r="BT701" s="45"/>
      <c r="BU701" s="223"/>
      <c r="BV701" s="223"/>
      <c r="BW701" s="223"/>
      <c r="BX701" s="223"/>
      <c r="BY701" s="169"/>
      <c r="BZ701" s="169"/>
      <c r="CA701" s="169"/>
      <c r="CB701" s="169"/>
      <c r="CC701" s="169"/>
      <c r="CD701" s="169"/>
      <c r="CE701" s="169"/>
      <c r="CF701" s="169"/>
      <c r="CG701" s="169"/>
      <c r="CH701" s="169"/>
      <c r="CI701" s="169"/>
      <c r="CJ701" s="169"/>
      <c r="CK701" s="169"/>
      <c r="CL701" s="169"/>
      <c r="CM701" s="169"/>
      <c r="CN701" s="169"/>
      <c r="CO701" s="169"/>
      <c r="CP701" s="169"/>
      <c r="CQ701" s="169"/>
      <c r="CR701" s="169"/>
      <c r="CS701" s="169"/>
      <c r="CT701" s="169"/>
      <c r="CU701" s="169"/>
      <c r="CV701" s="169"/>
      <c r="CW701" s="169"/>
      <c r="CX701" s="169"/>
      <c r="CY701" s="169"/>
      <c r="CZ701" s="169"/>
      <c r="DA701" s="169"/>
      <c r="DB701" s="169"/>
      <c r="DC701" s="169"/>
      <c r="DD701" s="169"/>
      <c r="DE701" s="169"/>
      <c r="EV701" s="338"/>
      <c r="EW701" s="338"/>
      <c r="EX701" s="338"/>
      <c r="EY701" s="338"/>
      <c r="EZ701" s="338"/>
      <c r="FA701" s="338"/>
      <c r="FB701" s="338"/>
      <c r="FC701" s="338"/>
      <c r="FD701" s="338"/>
      <c r="FE701" s="338"/>
      <c r="FF701" s="338"/>
      <c r="FG701" s="338"/>
      <c r="FH701" s="338"/>
      <c r="FI701" s="338"/>
      <c r="FJ701" s="338"/>
      <c r="FK701" s="338"/>
      <c r="FL701" s="338"/>
      <c r="FM701" s="338"/>
      <c r="FN701" s="338"/>
      <c r="FO701" s="338"/>
      <c r="FP701" s="338"/>
      <c r="FQ701" s="338"/>
      <c r="FR701" s="338"/>
      <c r="FS701" s="338"/>
      <c r="FT701" s="338"/>
      <c r="FU701" s="338"/>
      <c r="FV701" s="338"/>
      <c r="FW701" s="338"/>
      <c r="FX701" s="338"/>
      <c r="FY701" s="338"/>
      <c r="FZ701" s="338"/>
      <c r="GA701" s="338"/>
      <c r="GB701" s="338"/>
      <c r="GC701" s="338"/>
      <c r="GD701" s="338"/>
      <c r="GE701" s="338"/>
      <c r="GF701" s="338"/>
      <c r="GG701" s="338"/>
      <c r="GH701" s="338"/>
      <c r="GI701" s="338"/>
      <c r="GK701" s="338"/>
      <c r="GL701" s="338"/>
      <c r="GM701" s="338"/>
      <c r="GN701" s="338"/>
      <c r="GO701" s="338"/>
      <c r="GP701" s="338"/>
      <c r="GQ701" s="338"/>
      <c r="GR701" s="338"/>
      <c r="GS701" s="338"/>
      <c r="GT701" s="338"/>
      <c r="GU701" s="338"/>
      <c r="GV701" s="338"/>
      <c r="GW701" s="338"/>
      <c r="GX701" s="338"/>
      <c r="GY701" s="338"/>
      <c r="GZ701" s="338"/>
      <c r="HA701" s="338"/>
      <c r="HB701" s="338"/>
      <c r="HC701" s="338"/>
      <c r="HD701" s="338"/>
      <c r="HE701" s="338"/>
      <c r="HF701" s="338"/>
      <c r="HG701" s="338"/>
      <c r="HH701" s="338"/>
      <c r="HI701" s="338"/>
      <c r="HJ701" s="338"/>
      <c r="HK701" s="338"/>
      <c r="HL701" s="338"/>
      <c r="HM701" s="338"/>
      <c r="HN701" s="338"/>
      <c r="HO701" s="338"/>
      <c r="HP701" s="338"/>
      <c r="HQ701" s="338"/>
      <c r="HR701" s="338"/>
      <c r="HS701" s="338"/>
      <c r="HT701" s="338"/>
      <c r="HU701" s="338"/>
      <c r="HV701" s="338"/>
      <c r="HW701" s="338"/>
      <c r="HX701" s="338"/>
      <c r="HZ701" s="338"/>
      <c r="IA701" s="338"/>
      <c r="IB701" s="338"/>
      <c r="IC701" s="338"/>
      <c r="ID701" s="338"/>
      <c r="IE701" s="338"/>
      <c r="IF701" s="338"/>
      <c r="IG701" s="338"/>
      <c r="IH701" s="338"/>
      <c r="II701" s="338"/>
      <c r="IJ701" s="338"/>
      <c r="IK701" s="338"/>
      <c r="IL701" s="338"/>
      <c r="IM701" s="338"/>
      <c r="IN701" s="338"/>
      <c r="IO701" s="338"/>
      <c r="IP701" s="338"/>
      <c r="IQ701" s="338"/>
      <c r="IR701" s="338"/>
      <c r="IS701" s="338"/>
      <c r="IT701" s="338"/>
      <c r="IU701" s="338"/>
      <c r="IV701" s="338"/>
      <c r="IW701" s="338"/>
      <c r="IX701" s="338"/>
      <c r="IY701" s="338"/>
      <c r="IZ701" s="338"/>
      <c r="JA701" s="338"/>
      <c r="JB701" s="338"/>
      <c r="JC701" s="338"/>
      <c r="JD701" s="338"/>
      <c r="JE701" s="338"/>
      <c r="JF701" s="338"/>
      <c r="JG701" s="338"/>
      <c r="JH701" s="338"/>
      <c r="JI701" s="338"/>
      <c r="JJ701" s="338"/>
      <c r="JK701" s="338"/>
      <c r="JL701" s="338"/>
      <c r="JM701" s="338"/>
      <c r="JO701" s="338"/>
      <c r="JP701" s="338"/>
      <c r="JQ701" s="338"/>
      <c r="JR701" s="338"/>
      <c r="JS701" s="338"/>
      <c r="JT701" s="338"/>
      <c r="JU701" s="338"/>
      <c r="JV701" s="338"/>
      <c r="JW701" s="338"/>
      <c r="JX701" s="338"/>
      <c r="JY701" s="338"/>
      <c r="JZ701" s="338"/>
      <c r="KA701" s="338"/>
      <c r="KB701" s="338"/>
      <c r="KC701" s="338"/>
      <c r="KD701" s="338"/>
      <c r="KE701" s="338"/>
      <c r="KF701" s="338"/>
      <c r="KG701" s="338"/>
      <c r="KH701" s="338"/>
      <c r="KI701" s="338"/>
      <c r="KJ701" s="338"/>
      <c r="KK701" s="338"/>
      <c r="KL701" s="338"/>
      <c r="KM701" s="338"/>
      <c r="KN701" s="338"/>
      <c r="KO701" s="338"/>
      <c r="KP701" s="338"/>
      <c r="KQ701" s="338"/>
      <c r="KR701" s="338"/>
      <c r="KS701" s="338"/>
      <c r="KT701" s="338"/>
      <c r="KU701" s="338"/>
      <c r="KV701" s="338"/>
      <c r="KW701" s="338"/>
      <c r="KX701" s="338"/>
      <c r="KY701" s="338"/>
      <c r="KZ701" s="338"/>
      <c r="LA701" s="338"/>
      <c r="LB701" s="338"/>
      <c r="LD701" s="338"/>
      <c r="LE701" s="338"/>
      <c r="LF701" s="338"/>
      <c r="LG701" s="338"/>
      <c r="LH701" s="338"/>
      <c r="LI701" s="338"/>
      <c r="LJ701" s="338"/>
      <c r="LK701" s="338"/>
      <c r="LL701" s="338"/>
      <c r="LM701" s="338"/>
      <c r="LN701" s="338"/>
      <c r="LO701" s="338"/>
      <c r="LP701" s="338"/>
      <c r="LQ701" s="338"/>
      <c r="LR701" s="338"/>
      <c r="LS701" s="338"/>
      <c r="LT701" s="338"/>
      <c r="LU701" s="338"/>
      <c r="LV701" s="338"/>
      <c r="LW701" s="338"/>
      <c r="LX701" s="338"/>
      <c r="LY701" s="338"/>
      <c r="LZ701" s="338"/>
      <c r="MA701" s="338"/>
      <c r="MB701" s="338"/>
      <c r="MC701" s="338"/>
      <c r="MD701" s="338"/>
      <c r="ME701" s="338"/>
      <c r="MF701" s="338"/>
      <c r="MG701" s="338"/>
      <c r="MH701" s="338"/>
      <c r="MI701" s="338"/>
      <c r="MJ701" s="338"/>
      <c r="MK701" s="338"/>
      <c r="ML701" s="338"/>
      <c r="MM701" s="338"/>
      <c r="MN701" s="338"/>
      <c r="MO701" s="338"/>
      <c r="MP701" s="338"/>
      <c r="MQ701" s="338"/>
      <c r="MT701" s="316"/>
      <c r="MU701" s="316"/>
      <c r="MV701" s="316"/>
      <c r="MW701" s="316"/>
      <c r="MX701" s="316"/>
      <c r="MY701" s="316"/>
      <c r="MZ701" s="316"/>
      <c r="NA701" s="316"/>
      <c r="NB701" s="316"/>
      <c r="NC701" s="316"/>
      <c r="ND701" s="316"/>
      <c r="NE701" s="316"/>
      <c r="NF701" s="316"/>
      <c r="NG701" s="316"/>
      <c r="NH701" s="316"/>
      <c r="NI701" s="316"/>
      <c r="NJ701" s="316"/>
      <c r="NK701" s="316"/>
      <c r="NL701" s="316"/>
      <c r="NM701" s="316"/>
      <c r="NN701" s="350"/>
    </row>
    <row r="702" spans="1:384" ht="18" customHeight="1" thickBot="1">
      <c r="A702" s="26">
        <v>21</v>
      </c>
      <c r="B702" s="337"/>
      <c r="C702" s="320">
        <f>Conges!$B$23</f>
        <v>44916</v>
      </c>
      <c r="D702" s="321"/>
      <c r="E702" s="321"/>
      <c r="F702" s="321"/>
      <c r="G702" s="321"/>
      <c r="H702" s="321"/>
      <c r="I702" s="321"/>
      <c r="J702" s="321"/>
      <c r="K702" s="321"/>
      <c r="L702" s="321"/>
      <c r="M702" s="321"/>
      <c r="N702" s="321"/>
      <c r="O702" s="321"/>
      <c r="P702" s="321"/>
      <c r="Q702" s="321"/>
      <c r="R702" s="321"/>
      <c r="S702" s="321"/>
      <c r="T702" s="321"/>
      <c r="U702" s="321"/>
      <c r="V702" s="321"/>
      <c r="W702" s="321"/>
      <c r="X702" s="321"/>
      <c r="Y702" s="321"/>
      <c r="Z702" s="321"/>
      <c r="AA702" s="321"/>
      <c r="AB702" s="321"/>
      <c r="AC702" s="321"/>
      <c r="AD702" s="321"/>
      <c r="AE702" s="321"/>
      <c r="AF702" s="321"/>
      <c r="AG702" s="321"/>
      <c r="AH702" s="321"/>
      <c r="AI702" s="321"/>
      <c r="AJ702" s="321"/>
      <c r="AK702" s="321"/>
      <c r="AL702" s="321"/>
      <c r="AM702" s="321"/>
      <c r="AN702" s="321"/>
      <c r="AO702" s="321"/>
      <c r="AP702" s="321"/>
      <c r="AQ702" s="321"/>
      <c r="AR702" s="321"/>
      <c r="AS702" s="321"/>
      <c r="AT702" s="321"/>
      <c r="AU702" s="321"/>
      <c r="AV702" s="321"/>
      <c r="AW702" s="321"/>
      <c r="AX702" s="321"/>
      <c r="AY702" s="321"/>
      <c r="AZ702" s="321"/>
      <c r="BA702" s="321"/>
      <c r="BB702" s="321"/>
      <c r="BC702" s="321"/>
      <c r="BD702" s="370"/>
      <c r="BE702" s="359" t="s">
        <v>13</v>
      </c>
      <c r="BF702" s="360"/>
      <c r="BG702" s="363"/>
      <c r="BH702" s="353" t="s">
        <v>54</v>
      </c>
      <c r="BI702" s="353"/>
      <c r="BJ702" s="353" t="s">
        <v>46</v>
      </c>
      <c r="BK702" s="332"/>
      <c r="BL702" s="353" t="s">
        <v>69</v>
      </c>
      <c r="BM702" s="353" t="s">
        <v>70</v>
      </c>
      <c r="BN702" s="353" t="s">
        <v>73</v>
      </c>
      <c r="BO702" s="353" t="s">
        <v>74</v>
      </c>
      <c r="BP702" s="353" t="s">
        <v>71</v>
      </c>
      <c r="BQ702" s="353" t="s">
        <v>72</v>
      </c>
      <c r="BR702" s="393" t="s">
        <v>62</v>
      </c>
      <c r="BS702" s="391" t="s">
        <v>68</v>
      </c>
      <c r="BT702" s="362"/>
      <c r="BU702" s="395" t="str">
        <f>BU$2</f>
        <v>Heures Pointés Reel +ind</v>
      </c>
      <c r="BV702" s="397" t="str">
        <f>BV$2</f>
        <v>Heures Cumules Reel + ind</v>
      </c>
      <c r="BW702" s="395"/>
      <c r="BX702" s="397"/>
      <c r="BY702" s="169"/>
      <c r="BZ702" s="169"/>
      <c r="CA702" s="169"/>
      <c r="CB702" s="169"/>
      <c r="CC702" s="169"/>
      <c r="CD702" s="169"/>
      <c r="CE702" s="169"/>
      <c r="CF702" s="169"/>
      <c r="CG702" s="169"/>
      <c r="CH702" s="169"/>
      <c r="CI702" s="169"/>
      <c r="CJ702" s="169"/>
      <c r="CK702" s="169"/>
      <c r="CL702" s="169"/>
      <c r="CM702" s="169"/>
      <c r="CN702" s="169"/>
      <c r="CO702" s="169"/>
      <c r="CP702" s="169"/>
      <c r="CQ702" s="169"/>
      <c r="CR702" s="169"/>
      <c r="CS702" s="169"/>
      <c r="CT702" s="169"/>
      <c r="CU702" s="169"/>
      <c r="CV702" s="169"/>
      <c r="CW702" s="169"/>
      <c r="CX702" s="169"/>
      <c r="CY702" s="169"/>
      <c r="CZ702" s="169"/>
      <c r="DA702" s="169"/>
      <c r="DB702" s="169"/>
      <c r="DC702" s="169"/>
      <c r="DD702" s="169"/>
      <c r="DE702" s="169"/>
      <c r="EV702" s="338"/>
      <c r="EW702" s="338"/>
      <c r="EX702" s="338"/>
      <c r="EY702" s="338"/>
      <c r="EZ702" s="338"/>
      <c r="FA702" s="338"/>
      <c r="FB702" s="338"/>
      <c r="FC702" s="338"/>
      <c r="FD702" s="338"/>
      <c r="FE702" s="338"/>
      <c r="FF702" s="338"/>
      <c r="FG702" s="338"/>
      <c r="FH702" s="338"/>
      <c r="FI702" s="338"/>
      <c r="FJ702" s="338"/>
      <c r="FK702" s="338"/>
      <c r="FL702" s="338"/>
      <c r="FM702" s="338"/>
      <c r="FN702" s="338"/>
      <c r="FO702" s="338"/>
      <c r="FP702" s="338"/>
      <c r="FQ702" s="338"/>
      <c r="FR702" s="338"/>
      <c r="FS702" s="338"/>
      <c r="FT702" s="338"/>
      <c r="FU702" s="338"/>
      <c r="FV702" s="338"/>
      <c r="FW702" s="338"/>
      <c r="FX702" s="338"/>
      <c r="FY702" s="338"/>
      <c r="FZ702" s="338"/>
      <c r="GA702" s="338"/>
      <c r="GB702" s="338"/>
      <c r="GC702" s="338"/>
      <c r="GD702" s="338"/>
      <c r="GE702" s="338"/>
      <c r="GF702" s="338"/>
      <c r="GG702" s="338"/>
      <c r="GH702" s="338"/>
      <c r="GI702" s="338"/>
      <c r="GK702" s="338"/>
      <c r="GL702" s="338"/>
      <c r="GM702" s="338"/>
      <c r="GN702" s="338"/>
      <c r="GO702" s="338"/>
      <c r="GP702" s="338"/>
      <c r="GQ702" s="338"/>
      <c r="GR702" s="338"/>
      <c r="GS702" s="338"/>
      <c r="GT702" s="338"/>
      <c r="GU702" s="338"/>
      <c r="GV702" s="338"/>
      <c r="GW702" s="338"/>
      <c r="GX702" s="338"/>
      <c r="GY702" s="338"/>
      <c r="GZ702" s="338"/>
      <c r="HA702" s="338"/>
      <c r="HB702" s="338"/>
      <c r="HC702" s="338"/>
      <c r="HD702" s="338"/>
      <c r="HE702" s="338"/>
      <c r="HF702" s="338"/>
      <c r="HG702" s="338"/>
      <c r="HH702" s="338"/>
      <c r="HI702" s="338"/>
      <c r="HJ702" s="338"/>
      <c r="HK702" s="338"/>
      <c r="HL702" s="338"/>
      <c r="HM702" s="338"/>
      <c r="HN702" s="338"/>
      <c r="HO702" s="338"/>
      <c r="HP702" s="338"/>
      <c r="HQ702" s="338"/>
      <c r="HR702" s="338"/>
      <c r="HS702" s="338"/>
      <c r="HT702" s="338"/>
      <c r="HU702" s="338"/>
      <c r="HV702" s="338"/>
      <c r="HW702" s="338"/>
      <c r="HX702" s="338"/>
      <c r="HZ702" s="338"/>
      <c r="IA702" s="338"/>
      <c r="IB702" s="338"/>
      <c r="IC702" s="338"/>
      <c r="ID702" s="338"/>
      <c r="IE702" s="338"/>
      <c r="IF702" s="338"/>
      <c r="IG702" s="338"/>
      <c r="IH702" s="338"/>
      <c r="II702" s="338"/>
      <c r="IJ702" s="338"/>
      <c r="IK702" s="338"/>
      <c r="IL702" s="338"/>
      <c r="IM702" s="338"/>
      <c r="IN702" s="338"/>
      <c r="IO702" s="338"/>
      <c r="IP702" s="338"/>
      <c r="IQ702" s="338"/>
      <c r="IR702" s="338"/>
      <c r="IS702" s="338"/>
      <c r="IT702" s="338"/>
      <c r="IU702" s="338"/>
      <c r="IV702" s="338"/>
      <c r="IW702" s="338"/>
      <c r="IX702" s="338"/>
      <c r="IY702" s="338"/>
      <c r="IZ702" s="338"/>
      <c r="JA702" s="338"/>
      <c r="JB702" s="338"/>
      <c r="JC702" s="338"/>
      <c r="JD702" s="338"/>
      <c r="JE702" s="338"/>
      <c r="JF702" s="338"/>
      <c r="JG702" s="338"/>
      <c r="JH702" s="338"/>
      <c r="JI702" s="338"/>
      <c r="JJ702" s="338"/>
      <c r="JK702" s="338"/>
      <c r="JL702" s="338"/>
      <c r="JM702" s="338"/>
      <c r="JO702" s="338"/>
      <c r="JP702" s="338"/>
      <c r="JQ702" s="338"/>
      <c r="JR702" s="338"/>
      <c r="JS702" s="338"/>
      <c r="JT702" s="338"/>
      <c r="JU702" s="338"/>
      <c r="JV702" s="338"/>
      <c r="JW702" s="338"/>
      <c r="JX702" s="338"/>
      <c r="JY702" s="338"/>
      <c r="JZ702" s="338"/>
      <c r="KA702" s="338"/>
      <c r="KB702" s="338"/>
      <c r="KC702" s="338"/>
      <c r="KD702" s="338"/>
      <c r="KE702" s="338"/>
      <c r="KF702" s="338"/>
      <c r="KG702" s="338"/>
      <c r="KH702" s="338"/>
      <c r="KI702" s="338"/>
      <c r="KJ702" s="338"/>
      <c r="KK702" s="338"/>
      <c r="KL702" s="338"/>
      <c r="KM702" s="338"/>
      <c r="KN702" s="338"/>
      <c r="KO702" s="338"/>
      <c r="KP702" s="338"/>
      <c r="KQ702" s="338"/>
      <c r="KR702" s="338"/>
      <c r="KS702" s="338"/>
      <c r="KT702" s="338"/>
      <c r="KU702" s="338"/>
      <c r="KV702" s="338"/>
      <c r="KW702" s="338"/>
      <c r="KX702" s="338"/>
      <c r="KY702" s="338"/>
      <c r="KZ702" s="338"/>
      <c r="LA702" s="338"/>
      <c r="LB702" s="338"/>
      <c r="LD702" s="338"/>
      <c r="LE702" s="338"/>
      <c r="LF702" s="338"/>
      <c r="LG702" s="338"/>
      <c r="LH702" s="338"/>
      <c r="LI702" s="338"/>
      <c r="LJ702" s="338"/>
      <c r="LK702" s="338"/>
      <c r="LL702" s="338"/>
      <c r="LM702" s="338"/>
      <c r="LN702" s="338"/>
      <c r="LO702" s="338"/>
      <c r="LP702" s="338"/>
      <c r="LQ702" s="338"/>
      <c r="LR702" s="338"/>
      <c r="LS702" s="338"/>
      <c r="LT702" s="338"/>
      <c r="LU702" s="338"/>
      <c r="LV702" s="338"/>
      <c r="LW702" s="338"/>
      <c r="LX702" s="338"/>
      <c r="LY702" s="338"/>
      <c r="LZ702" s="338"/>
      <c r="MA702" s="338"/>
      <c r="MB702" s="338"/>
      <c r="MC702" s="338"/>
      <c r="MD702" s="338"/>
      <c r="ME702" s="338"/>
      <c r="MF702" s="338"/>
      <c r="MG702" s="338"/>
      <c r="MH702" s="338"/>
      <c r="MI702" s="338"/>
      <c r="MJ702" s="338"/>
      <c r="MK702" s="338"/>
      <c r="ML702" s="338"/>
      <c r="MM702" s="338"/>
      <c r="MN702" s="338"/>
      <c r="MO702" s="338"/>
      <c r="MP702" s="338"/>
      <c r="MQ702" s="338"/>
      <c r="MT702" s="381" t="s">
        <v>12</v>
      </c>
      <c r="MU702" s="381"/>
      <c r="MV702" s="381"/>
      <c r="MW702" s="381"/>
      <c r="MX702" s="381"/>
      <c r="MY702" s="381"/>
      <c r="MZ702" s="381"/>
      <c r="NA702" s="381"/>
      <c r="NB702" s="381"/>
      <c r="NC702" s="381"/>
      <c r="ND702" s="381"/>
      <c r="NE702" s="381"/>
      <c r="NF702" s="381"/>
      <c r="NG702" s="381"/>
      <c r="NH702" s="381"/>
      <c r="NI702" s="381"/>
      <c r="NJ702" s="381"/>
      <c r="NK702" s="381"/>
      <c r="NL702" s="381"/>
      <c r="NM702" s="381"/>
      <c r="NN702" s="350"/>
      <c r="NR702" s="330" t="s">
        <v>56</v>
      </c>
      <c r="NS702" s="330"/>
      <c r="NT702" s="330"/>
    </row>
    <row r="703" spans="1:384" ht="10.199999999999999" customHeight="1">
      <c r="A703" s="25"/>
      <c r="B703" s="337"/>
      <c r="C703" s="335">
        <f>C702</f>
        <v>44916</v>
      </c>
      <c r="D703" s="16"/>
      <c r="E703" s="349" t="str">
        <f>$E$3</f>
        <v>Sans Renfort</v>
      </c>
      <c r="F703" s="349"/>
      <c r="G703" s="349"/>
      <c r="H703" s="10"/>
      <c r="I703" s="10"/>
      <c r="J703" s="10"/>
      <c r="K703" s="10"/>
      <c r="L703" s="10"/>
      <c r="M703" s="10"/>
      <c r="N703" s="316">
        <v>7</v>
      </c>
      <c r="O703" s="316"/>
      <c r="P703" s="316">
        <v>8</v>
      </c>
      <c r="Q703" s="316"/>
      <c r="R703" s="316">
        <v>9</v>
      </c>
      <c r="S703" s="316"/>
      <c r="T703" s="316">
        <v>10</v>
      </c>
      <c r="U703" s="316"/>
      <c r="V703" s="316">
        <v>11</v>
      </c>
      <c r="W703" s="316"/>
      <c r="X703" s="316">
        <v>12</v>
      </c>
      <c r="Y703" s="316"/>
      <c r="Z703" s="316">
        <v>13</v>
      </c>
      <c r="AA703" s="316"/>
      <c r="AB703" s="316">
        <v>14</v>
      </c>
      <c r="AC703" s="316"/>
      <c r="AD703" s="316">
        <v>15</v>
      </c>
      <c r="AE703" s="316"/>
      <c r="AF703" s="316">
        <v>16</v>
      </c>
      <c r="AG703" s="316"/>
      <c r="AH703" s="316">
        <v>17</v>
      </c>
      <c r="AI703" s="316"/>
      <c r="AJ703" s="316">
        <v>18</v>
      </c>
      <c r="AK703" s="316"/>
      <c r="AL703" s="316">
        <v>19</v>
      </c>
      <c r="AM703" s="316"/>
      <c r="AN703" s="316">
        <v>20</v>
      </c>
      <c r="AO703" s="316"/>
      <c r="AP703" s="316">
        <v>21</v>
      </c>
      <c r="AQ703" s="316"/>
      <c r="AR703" s="316">
        <v>22</v>
      </c>
      <c r="AS703" s="316"/>
      <c r="AT703" s="316">
        <v>23</v>
      </c>
      <c r="AU703" s="316"/>
      <c r="AV703" s="316">
        <v>24</v>
      </c>
      <c r="AW703" s="316"/>
      <c r="AX703" s="316">
        <v>1</v>
      </c>
      <c r="AY703" s="316"/>
      <c r="AZ703" s="316">
        <v>2</v>
      </c>
      <c r="BA703" s="316"/>
      <c r="BB703" s="316">
        <v>3</v>
      </c>
      <c r="BC703" s="346"/>
      <c r="BD703" s="370"/>
      <c r="BE703" s="361"/>
      <c r="BF703" s="362"/>
      <c r="BG703" s="364"/>
      <c r="BH703" s="354"/>
      <c r="BI703" s="354"/>
      <c r="BJ703" s="354"/>
      <c r="BK703" s="333"/>
      <c r="BL703" s="354"/>
      <c r="BM703" s="354"/>
      <c r="BN703" s="354"/>
      <c r="BO703" s="354"/>
      <c r="BP703" s="354"/>
      <c r="BQ703" s="354"/>
      <c r="BR703" s="394"/>
      <c r="BS703" s="392"/>
      <c r="BT703" s="362"/>
      <c r="BU703" s="396"/>
      <c r="BV703" s="398"/>
      <c r="BW703" s="396"/>
      <c r="BX703" s="398"/>
      <c r="MT703" s="374">
        <v>1</v>
      </c>
      <c r="MU703" s="316"/>
      <c r="MV703" s="316">
        <v>2</v>
      </c>
      <c r="MW703" s="316"/>
      <c r="MX703" s="316">
        <v>3</v>
      </c>
      <c r="MY703" s="316"/>
      <c r="MZ703" s="316">
        <v>4</v>
      </c>
      <c r="NA703" s="316"/>
      <c r="NB703" s="316">
        <v>5</v>
      </c>
      <c r="NC703" s="316"/>
      <c r="ND703" s="316">
        <v>6</v>
      </c>
      <c r="NE703" s="316"/>
      <c r="NF703" s="316">
        <v>7</v>
      </c>
      <c r="NG703" s="316"/>
      <c r="NH703" s="316">
        <v>8</v>
      </c>
      <c r="NI703" s="316"/>
      <c r="NJ703" s="316">
        <v>9</v>
      </c>
      <c r="NK703" s="316"/>
      <c r="NL703" s="382" t="s">
        <v>12</v>
      </c>
      <c r="NM703" s="383"/>
      <c r="NN703" s="350"/>
      <c r="NR703" s="30" t="s">
        <v>57</v>
      </c>
      <c r="NS703" s="30" t="s">
        <v>58</v>
      </c>
      <c r="NT703" s="30" t="s">
        <v>59</v>
      </c>
    </row>
    <row r="704" spans="1:384" ht="10.199999999999999" customHeight="1">
      <c r="A704" s="25"/>
      <c r="B704" s="337"/>
      <c r="C704" s="335"/>
      <c r="D704" s="15"/>
      <c r="E704" s="322" t="str">
        <f>IFERROR(G718*'Chiffres et fonctions'!$J$6,"CA à Produire")</f>
        <v>CA à Produire</v>
      </c>
      <c r="F704" s="322"/>
      <c r="G704" s="322"/>
      <c r="H704" s="323">
        <f>IF(BC734&lt;&gt;0,3,0)</f>
        <v>0</v>
      </c>
      <c r="I704" s="387">
        <f>Prenoms!$B$2</f>
        <v>0</v>
      </c>
      <c r="J704" s="388"/>
      <c r="K704" s="388"/>
      <c r="L704" s="388"/>
      <c r="M704" s="388"/>
      <c r="N704" s="60" t="str">
        <f>IF(NL704&lt;&gt;0,"",IF(Conges!Z36=0,"",Conges!Z36))</f>
        <v/>
      </c>
      <c r="O704" s="61"/>
      <c r="P704" s="62"/>
      <c r="Q704" s="62"/>
      <c r="R704" s="62"/>
      <c r="S704" s="62"/>
      <c r="T704" s="62"/>
      <c r="U704" s="62"/>
      <c r="V704" s="63"/>
      <c r="W704" s="62"/>
      <c r="X704" s="62"/>
      <c r="Y704" s="62"/>
      <c r="Z704" s="62"/>
      <c r="AA704" s="62"/>
      <c r="AB704" s="62"/>
      <c r="AC704" s="62"/>
      <c r="AD704" s="62"/>
      <c r="AE704" s="61"/>
      <c r="AF704" s="62"/>
      <c r="AG704" s="62"/>
      <c r="AH704" s="62"/>
      <c r="AI704" s="62"/>
      <c r="AJ704" s="63"/>
      <c r="AK704" s="62"/>
      <c r="AL704" s="62"/>
      <c r="AM704" s="62"/>
      <c r="AN704" s="62"/>
      <c r="AO704" s="62"/>
      <c r="AP704" s="62"/>
      <c r="AQ704" s="62"/>
      <c r="AR704" s="62"/>
      <c r="AS704" s="62"/>
      <c r="AT704" s="62"/>
      <c r="AU704" s="61"/>
      <c r="AV704" s="62"/>
      <c r="AW704" s="62"/>
      <c r="AX704" s="62"/>
      <c r="AY704" s="62"/>
      <c r="AZ704" s="62"/>
      <c r="BA704" s="62"/>
      <c r="BB704" s="63"/>
      <c r="BC704" s="64">
        <f>IF(NL704&lt;&gt;0,(IF(Conges!Z$36=0,0,3)),0)</f>
        <v>0</v>
      </c>
      <c r="BD704" s="370"/>
      <c r="BE704" s="389">
        <f>IF(OR(Conges!Z$36="A",Conges!Z$36="V"),Prenoms!L$2,NL704)</f>
        <v>0</v>
      </c>
      <c r="BF704" s="390"/>
      <c r="BG704" s="261"/>
      <c r="BH704" s="262">
        <f t="shared" ref="BH704:BH733" si="984">IF(BO704=0,BM704+BH669,BO704+BH669)</f>
        <v>0</v>
      </c>
      <c r="BI704" s="263" t="str">
        <f t="shared" ref="BI704:BI733" si="985">IF(BO704=0,"",$BI$1)</f>
        <v/>
      </c>
      <c r="BJ704" s="273">
        <v>0</v>
      </c>
      <c r="BK704" s="274">
        <f>BH704-BJ704</f>
        <v>0</v>
      </c>
      <c r="BL704" s="275">
        <f t="shared" ref="BL704" si="986">$NL704</f>
        <v>0</v>
      </c>
      <c r="BM704" s="275">
        <f t="shared" ref="BM704" si="987">$BE704</f>
        <v>0</v>
      </c>
      <c r="BN704" s="275">
        <f>SUM('Heures Pointage'!$D$26:$E$26)</f>
        <v>0</v>
      </c>
      <c r="BO704" s="275">
        <f>SUM('Heures et Indemnites'!$D$26:$E$26)</f>
        <v>0</v>
      </c>
      <c r="BP704" s="276">
        <f t="shared" ref="BP704" si="988">$NT704</f>
        <v>0</v>
      </c>
      <c r="BQ704" s="276">
        <f>'Heures Pointage'!$AB$26</f>
        <v>0</v>
      </c>
      <c r="BR704" s="277">
        <f t="shared" ref="BR704" si="989">$BH$1054</f>
        <v>0</v>
      </c>
      <c r="BS704" s="141">
        <f>Prenoms!$C$2</f>
        <v>0</v>
      </c>
      <c r="BT704" s="146"/>
      <c r="BU704" s="212">
        <f>SUM('Heures et Indemnites'!$D$26:$E$26)</f>
        <v>0</v>
      </c>
      <c r="BV704" s="217">
        <f>SUM('Heures et Indemnites'!$D$6:$E$26)</f>
        <v>0</v>
      </c>
      <c r="BW704" s="212"/>
      <c r="BX704" s="217"/>
      <c r="MT704" s="384">
        <f>(COUNTA($O704:$BB704)/2)-SUM(MV704:NK704)</f>
        <v>0</v>
      </c>
      <c r="MU704" s="385">
        <f t="shared" ref="MU704:MU719" si="990">(COUNTA($O704:$BB704))/2</f>
        <v>0</v>
      </c>
      <c r="MV704" s="385">
        <f t="shared" ref="MV704:MV733" si="991">(COUNTIF($O704:$BB704,MV$3))/2</f>
        <v>0</v>
      </c>
      <c r="MW704" s="385"/>
      <c r="MX704" s="385">
        <f t="shared" ref="MX704:MX733" si="992">(COUNTIF($O704:$BB704,MX$3))/2</f>
        <v>0</v>
      </c>
      <c r="MY704" s="385"/>
      <c r="MZ704" s="385">
        <f t="shared" ref="MZ704:MZ733" si="993">(COUNTIF($O704:$BB704,MZ$3))/2</f>
        <v>0</v>
      </c>
      <c r="NA704" s="385"/>
      <c r="NB704" s="385">
        <f t="shared" ref="NB704:NB733" si="994">(COUNTIF($O704:$BB704,NB$3))/2</f>
        <v>0</v>
      </c>
      <c r="NC704" s="385"/>
      <c r="ND704" s="385">
        <f t="shared" ref="ND704:ND733" si="995">(COUNTIF($O704:$BB704,ND$3))/2</f>
        <v>0</v>
      </c>
      <c r="NE704" s="385"/>
      <c r="NF704" s="385">
        <f t="shared" ref="NF704:NF733" si="996">(COUNTIF($O704:$BB704,NF$3))/2</f>
        <v>0</v>
      </c>
      <c r="NG704" s="385"/>
      <c r="NH704" s="385">
        <f t="shared" ref="NH704:NH733" si="997">(COUNTIF($O704:$BB704,NH$3))/2</f>
        <v>0</v>
      </c>
      <c r="NI704" s="385"/>
      <c r="NJ704" s="385">
        <f t="shared" ref="NJ704:NJ733" si="998">(COUNTIF($O704:$BB704,NJ$3))/2</f>
        <v>0</v>
      </c>
      <c r="NK704" s="385"/>
      <c r="NL704" s="385">
        <f>(COUNTA($O704:$BB704))/2</f>
        <v>0</v>
      </c>
      <c r="NM704" s="386"/>
      <c r="NN704" s="350"/>
      <c r="NR704" s="30">
        <f t="shared" ref="NR704:NR733" si="999">IF(SUM(W704:AD704)&gt;0,1,0)</f>
        <v>0</v>
      </c>
      <c r="NS704" s="30">
        <f t="shared" ref="NS704:NS733" si="1000">IF(SUM(AM704:BB704)&gt;0,1,0)</f>
        <v>0</v>
      </c>
      <c r="NT704" s="30">
        <f t="shared" ref="NT704:NT733" si="1001">IF(SUM(NR704:NS704)=0,0,SUM(NR704:NS704))</f>
        <v>0</v>
      </c>
    </row>
    <row r="705" spans="1:384" ht="10.199999999999999" customHeight="1">
      <c r="A705" s="25"/>
      <c r="B705" s="337"/>
      <c r="C705" s="335"/>
      <c r="D705" s="15"/>
      <c r="E705" s="322"/>
      <c r="F705" s="322"/>
      <c r="G705" s="322"/>
      <c r="H705" s="323"/>
      <c r="I705" s="328">
        <f>Prenoms!$B$3</f>
        <v>0</v>
      </c>
      <c r="J705" s="329"/>
      <c r="K705" s="329"/>
      <c r="L705" s="329"/>
      <c r="M705" s="329"/>
      <c r="N705" s="78" t="str">
        <f>IF(NL705&lt;&gt;0,"",IF(Conges!Z37=0,"",Conges!Z37))</f>
        <v/>
      </c>
      <c r="O705" s="79"/>
      <c r="P705" s="80"/>
      <c r="Q705" s="80"/>
      <c r="R705" s="80"/>
      <c r="S705" s="80"/>
      <c r="T705" s="80"/>
      <c r="U705" s="80"/>
      <c r="V705" s="81"/>
      <c r="W705" s="80"/>
      <c r="X705" s="80"/>
      <c r="Y705" s="80"/>
      <c r="Z705" s="80"/>
      <c r="AA705" s="80"/>
      <c r="AB705" s="80"/>
      <c r="AC705" s="80"/>
      <c r="AD705" s="80"/>
      <c r="AE705" s="79"/>
      <c r="AF705" s="80"/>
      <c r="AG705" s="80"/>
      <c r="AH705" s="80"/>
      <c r="AI705" s="80"/>
      <c r="AJ705" s="81"/>
      <c r="AK705" s="80"/>
      <c r="AL705" s="80"/>
      <c r="AM705" s="80"/>
      <c r="AN705" s="80"/>
      <c r="AO705" s="80"/>
      <c r="AP705" s="80"/>
      <c r="AQ705" s="80"/>
      <c r="AR705" s="80"/>
      <c r="AS705" s="80"/>
      <c r="AT705" s="80"/>
      <c r="AU705" s="79"/>
      <c r="AV705" s="80"/>
      <c r="AW705" s="80"/>
      <c r="AX705" s="80"/>
      <c r="AY705" s="80"/>
      <c r="AZ705" s="80"/>
      <c r="BA705" s="80"/>
      <c r="BB705" s="81"/>
      <c r="BC705" s="82">
        <f>IF(NL705&lt;&gt;0,(IF(Conges!Z$37=0,0,3)),0)</f>
        <v>0</v>
      </c>
      <c r="BD705" s="370"/>
      <c r="BE705" s="357">
        <f>IF(OR(Conges!Z$37="A",Conges!Z$37="V"),Prenoms!L$3,NL705)</f>
        <v>0</v>
      </c>
      <c r="BF705" s="358"/>
      <c r="BG705" s="264"/>
      <c r="BH705" s="265">
        <f t="shared" si="984"/>
        <v>0</v>
      </c>
      <c r="BI705" s="266" t="str">
        <f t="shared" si="985"/>
        <v/>
      </c>
      <c r="BJ705" s="278">
        <v>0</v>
      </c>
      <c r="BK705" s="279">
        <f t="shared" ref="BK705:BK733" si="1002">BH705-BJ705</f>
        <v>0</v>
      </c>
      <c r="BL705" s="280">
        <f t="shared" si="917"/>
        <v>0</v>
      </c>
      <c r="BM705" s="280">
        <f t="shared" si="918"/>
        <v>0</v>
      </c>
      <c r="BN705" s="280">
        <f>SUM('Heures Pointage'!$AD$26:$AE$26)</f>
        <v>0</v>
      </c>
      <c r="BO705" s="280">
        <f>SUM('Heures et Indemnites'!$AD$26:$AE$26)</f>
        <v>0</v>
      </c>
      <c r="BP705" s="281">
        <f t="shared" si="919"/>
        <v>0</v>
      </c>
      <c r="BQ705" s="281">
        <f>'Heures Pointage'!$BB$26</f>
        <v>0</v>
      </c>
      <c r="BR705" s="282">
        <f t="shared" ref="BR705" si="1003">$BH$1055</f>
        <v>0</v>
      </c>
      <c r="BS705" s="142">
        <f>Prenoms!$C$3</f>
        <v>0</v>
      </c>
      <c r="BT705" s="170"/>
      <c r="BU705" s="211">
        <f>SUM('Heures et Indemnites'!$AD$26:$AE$26)</f>
        <v>0</v>
      </c>
      <c r="BV705" s="218">
        <f>SUM('Heures et Indemnites'!$AD$6:$AE$26)</f>
        <v>0</v>
      </c>
      <c r="BW705" s="211"/>
      <c r="BX705" s="218"/>
      <c r="MT705" s="369">
        <f t="shared" ref="MT705:MT733" si="1004">(COUNTA($O705:$BB705)/2)-SUM(MV705:NK705)</f>
        <v>0</v>
      </c>
      <c r="MU705" s="351">
        <f t="shared" si="990"/>
        <v>0</v>
      </c>
      <c r="MV705" s="351">
        <f t="shared" si="991"/>
        <v>0</v>
      </c>
      <c r="MW705" s="351"/>
      <c r="MX705" s="351">
        <f t="shared" si="992"/>
        <v>0</v>
      </c>
      <c r="MY705" s="351"/>
      <c r="MZ705" s="351">
        <f t="shared" si="993"/>
        <v>0</v>
      </c>
      <c r="NA705" s="351"/>
      <c r="NB705" s="351">
        <f t="shared" si="994"/>
        <v>0</v>
      </c>
      <c r="NC705" s="351"/>
      <c r="ND705" s="351">
        <f t="shared" si="995"/>
        <v>0</v>
      </c>
      <c r="NE705" s="351"/>
      <c r="NF705" s="351">
        <f t="shared" si="996"/>
        <v>0</v>
      </c>
      <c r="NG705" s="351"/>
      <c r="NH705" s="351">
        <f t="shared" si="997"/>
        <v>0</v>
      </c>
      <c r="NI705" s="351"/>
      <c r="NJ705" s="351">
        <f t="shared" si="998"/>
        <v>0</v>
      </c>
      <c r="NK705" s="351"/>
      <c r="NL705" s="351">
        <f t="shared" ref="NL705:NL733" si="1005">(COUNTA($O705:$BB705))/2</f>
        <v>0</v>
      </c>
      <c r="NM705" s="352"/>
      <c r="NN705" s="350"/>
      <c r="NR705" s="30">
        <f t="shared" si="999"/>
        <v>0</v>
      </c>
      <c r="NS705" s="30">
        <f t="shared" si="1000"/>
        <v>0</v>
      </c>
      <c r="NT705" s="30">
        <f t="shared" si="1001"/>
        <v>0</v>
      </c>
    </row>
    <row r="706" spans="1:384" ht="10.199999999999999" customHeight="1">
      <c r="A706" s="25"/>
      <c r="B706" s="337"/>
      <c r="C706" s="335"/>
      <c r="D706" s="15"/>
      <c r="E706" s="324" t="str">
        <f>$E$6</f>
        <v>Avec Renfort</v>
      </c>
      <c r="F706" s="324"/>
      <c r="G706" s="324"/>
      <c r="H706" s="323"/>
      <c r="I706" s="325" t="str">
        <f>Prenoms!$B$4</f>
        <v>j.do</v>
      </c>
      <c r="J706" s="326"/>
      <c r="K706" s="326"/>
      <c r="L706" s="326"/>
      <c r="M706" s="326"/>
      <c r="N706" s="65" t="str">
        <f>IF(NL706&lt;&gt;0,"",IF(Conges!Z38=0,"",Conges!Z38))</f>
        <v/>
      </c>
      <c r="O706" s="66"/>
      <c r="P706" s="67"/>
      <c r="Q706" s="67"/>
      <c r="R706" s="67"/>
      <c r="S706" s="67"/>
      <c r="T706" s="67"/>
      <c r="U706" s="67"/>
      <c r="V706" s="68"/>
      <c r="W706" s="67"/>
      <c r="X706" s="67"/>
      <c r="Y706" s="67"/>
      <c r="Z706" s="67"/>
      <c r="AA706" s="67"/>
      <c r="AB706" s="67"/>
      <c r="AC706" s="67"/>
      <c r="AD706" s="67"/>
      <c r="AE706" s="66"/>
      <c r="AF706" s="67"/>
      <c r="AG706" s="67"/>
      <c r="AH706" s="67"/>
      <c r="AI706" s="67"/>
      <c r="AJ706" s="68"/>
      <c r="AK706" s="67"/>
      <c r="AL706" s="67"/>
      <c r="AM706" s="67"/>
      <c r="AN706" s="67"/>
      <c r="AO706" s="67"/>
      <c r="AP706" s="67"/>
      <c r="AQ706" s="67"/>
      <c r="AR706" s="67"/>
      <c r="AS706" s="67"/>
      <c r="AT706" s="67"/>
      <c r="AU706" s="66"/>
      <c r="AV706" s="67"/>
      <c r="AW706" s="67"/>
      <c r="AX706" s="67"/>
      <c r="AY706" s="67"/>
      <c r="AZ706" s="67"/>
      <c r="BA706" s="67"/>
      <c r="BB706" s="68"/>
      <c r="BC706" s="69">
        <f>IF(NL706&lt;&gt;0,(IF(Conges!Z$38=0,0,3)),0)</f>
        <v>0</v>
      </c>
      <c r="BD706" s="370"/>
      <c r="BE706" s="355">
        <f>IF(OR(Conges!Z$38="A",Conges!Z$38="V"),Prenoms!L$4,NL706)</f>
        <v>0</v>
      </c>
      <c r="BF706" s="356"/>
      <c r="BG706" s="267"/>
      <c r="BH706" s="268">
        <f t="shared" si="984"/>
        <v>0</v>
      </c>
      <c r="BI706" s="269" t="str">
        <f t="shared" si="985"/>
        <v/>
      </c>
      <c r="BJ706" s="283">
        <v>114.48387096774192</v>
      </c>
      <c r="BK706" s="284">
        <f t="shared" si="1002"/>
        <v>-114.48387096774192</v>
      </c>
      <c r="BL706" s="285">
        <f t="shared" si="917"/>
        <v>0</v>
      </c>
      <c r="BM706" s="285">
        <f t="shared" si="918"/>
        <v>0</v>
      </c>
      <c r="BN706" s="285">
        <f>SUM('Heures Pointage'!$BD$26:$BE$26)</f>
        <v>0</v>
      </c>
      <c r="BO706" s="285">
        <f>SUM('Heures et Indemnites'!$BD$26:$BE$26)</f>
        <v>0</v>
      </c>
      <c r="BP706" s="286">
        <f t="shared" si="919"/>
        <v>0</v>
      </c>
      <c r="BQ706" s="286">
        <f>'Heures Pointage'!$CB$26</f>
        <v>0</v>
      </c>
      <c r="BR706" s="287">
        <f t="shared" ref="BR706" si="1006">$BH$1056</f>
        <v>0</v>
      </c>
      <c r="BS706" s="143">
        <f>Prenoms!$C$4</f>
        <v>169</v>
      </c>
      <c r="BT706" s="146"/>
      <c r="BU706" s="210">
        <f>SUM('Heures et Indemnites'!$BD$26:$BE$26)</f>
        <v>0</v>
      </c>
      <c r="BV706" s="219">
        <f>SUM('Heures et Indemnites'!$BD$6:$BE$26)</f>
        <v>0</v>
      </c>
      <c r="BW706" s="210"/>
      <c r="BX706" s="219"/>
      <c r="MT706" s="371">
        <f t="shared" si="1004"/>
        <v>0</v>
      </c>
      <c r="MU706" s="372">
        <f t="shared" si="990"/>
        <v>0</v>
      </c>
      <c r="MV706" s="372">
        <f t="shared" si="991"/>
        <v>0</v>
      </c>
      <c r="MW706" s="372"/>
      <c r="MX706" s="372">
        <f t="shared" si="992"/>
        <v>0</v>
      </c>
      <c r="MY706" s="372"/>
      <c r="MZ706" s="372">
        <f t="shared" si="993"/>
        <v>0</v>
      </c>
      <c r="NA706" s="372"/>
      <c r="NB706" s="372">
        <f t="shared" si="994"/>
        <v>0</v>
      </c>
      <c r="NC706" s="372"/>
      <c r="ND706" s="372">
        <f t="shared" si="995"/>
        <v>0</v>
      </c>
      <c r="NE706" s="372"/>
      <c r="NF706" s="372">
        <f t="shared" si="996"/>
        <v>0</v>
      </c>
      <c r="NG706" s="372"/>
      <c r="NH706" s="372">
        <f t="shared" si="997"/>
        <v>0</v>
      </c>
      <c r="NI706" s="372"/>
      <c r="NJ706" s="372">
        <f t="shared" si="998"/>
        <v>0</v>
      </c>
      <c r="NK706" s="372"/>
      <c r="NL706" s="372">
        <f t="shared" si="1005"/>
        <v>0</v>
      </c>
      <c r="NM706" s="373"/>
      <c r="NN706" s="350"/>
      <c r="NR706" s="30">
        <f t="shared" si="999"/>
        <v>0</v>
      </c>
      <c r="NS706" s="30">
        <f t="shared" si="1000"/>
        <v>0</v>
      </c>
      <c r="NT706" s="30">
        <f t="shared" si="1001"/>
        <v>0</v>
      </c>
    </row>
    <row r="707" spans="1:384" ht="10.199999999999999" customHeight="1">
      <c r="A707" s="25"/>
      <c r="B707" s="337"/>
      <c r="C707" s="335"/>
      <c r="D707" s="15"/>
      <c r="E707" s="322" t="str">
        <f>IFERROR(G719*'Chiffres et fonctions'!$J$6,"CA à Produire")</f>
        <v>CA à Produire</v>
      </c>
      <c r="F707" s="322"/>
      <c r="G707" s="322"/>
      <c r="H707" s="323"/>
      <c r="I707" s="328" t="str">
        <f>Prenoms!$B$5</f>
        <v>pompeo</v>
      </c>
      <c r="J707" s="329"/>
      <c r="K707" s="329"/>
      <c r="L707" s="329"/>
      <c r="M707" s="329"/>
      <c r="N707" s="78" t="str">
        <f>IF(NL707&lt;&gt;0,"",IF(Conges!Z39=0,"",Conges!Z39))</f>
        <v/>
      </c>
      <c r="O707" s="79"/>
      <c r="P707" s="80"/>
      <c r="Q707" s="80"/>
      <c r="R707" s="80"/>
      <c r="S707" s="80"/>
      <c r="T707" s="80"/>
      <c r="U707" s="80"/>
      <c r="V707" s="81"/>
      <c r="W707" s="80"/>
      <c r="X707" s="80"/>
      <c r="Y707" s="80"/>
      <c r="Z707" s="80"/>
      <c r="AA707" s="80"/>
      <c r="AB707" s="80"/>
      <c r="AC707" s="80"/>
      <c r="AD707" s="80"/>
      <c r="AE707" s="79"/>
      <c r="AF707" s="80"/>
      <c r="AG707" s="80"/>
      <c r="AH707" s="80"/>
      <c r="AI707" s="80"/>
      <c r="AJ707" s="81"/>
      <c r="AK707" s="80"/>
      <c r="AL707" s="80"/>
      <c r="AM707" s="80"/>
      <c r="AN707" s="80"/>
      <c r="AO707" s="80"/>
      <c r="AP707" s="80"/>
      <c r="AQ707" s="80"/>
      <c r="AR707" s="80"/>
      <c r="AS707" s="80"/>
      <c r="AT707" s="80"/>
      <c r="AU707" s="79"/>
      <c r="AV707" s="80"/>
      <c r="AW707" s="80"/>
      <c r="AX707" s="80"/>
      <c r="AY707" s="80"/>
      <c r="AZ707" s="80"/>
      <c r="BA707" s="80"/>
      <c r="BB707" s="81"/>
      <c r="BC707" s="82">
        <f>IF(NL707&lt;&gt;0,(IF(Conges!Z$39=0,0,3)),0)</f>
        <v>0</v>
      </c>
      <c r="BD707" s="370"/>
      <c r="BE707" s="357">
        <f>IF(OR(Conges!Z$39="A",Conges!Z$39="V"),Prenoms!L$5,NL707)</f>
        <v>0</v>
      </c>
      <c r="BF707" s="358"/>
      <c r="BG707" s="264"/>
      <c r="BH707" s="265">
        <f t="shared" si="984"/>
        <v>0</v>
      </c>
      <c r="BI707" s="266" t="str">
        <f t="shared" si="985"/>
        <v/>
      </c>
      <c r="BJ707" s="278">
        <v>114.48387096774192</v>
      </c>
      <c r="BK707" s="279">
        <f t="shared" si="1002"/>
        <v>-114.48387096774192</v>
      </c>
      <c r="BL707" s="280">
        <f t="shared" si="917"/>
        <v>0</v>
      </c>
      <c r="BM707" s="280">
        <f t="shared" si="918"/>
        <v>0</v>
      </c>
      <c r="BN707" s="280">
        <f>SUM('Heures Pointage'!$CD$26:$CE$26)</f>
        <v>0</v>
      </c>
      <c r="BO707" s="280">
        <f>SUM('Heures et Indemnites'!$CD$26:$CE$26)</f>
        <v>0</v>
      </c>
      <c r="BP707" s="281">
        <f t="shared" si="919"/>
        <v>0</v>
      </c>
      <c r="BQ707" s="281">
        <f>'Heures Pointage'!$DB$26</f>
        <v>0</v>
      </c>
      <c r="BR707" s="282">
        <f t="shared" ref="BR707" si="1007">$BH$1057</f>
        <v>0</v>
      </c>
      <c r="BS707" s="142">
        <f>Prenoms!$C$5</f>
        <v>169</v>
      </c>
      <c r="BT707" s="170"/>
      <c r="BU707" s="211">
        <f>SUM('Heures et Indemnites'!$CD$26:$CE$26)</f>
        <v>0</v>
      </c>
      <c r="BV707" s="218">
        <f>SUM('Heures et Indemnites'!$CD$6:$CE$26)</f>
        <v>0</v>
      </c>
      <c r="BW707" s="211"/>
      <c r="BX707" s="218"/>
      <c r="MT707" s="369">
        <f t="shared" si="1004"/>
        <v>0</v>
      </c>
      <c r="MU707" s="351">
        <f t="shared" si="990"/>
        <v>0</v>
      </c>
      <c r="MV707" s="351">
        <f t="shared" si="991"/>
        <v>0</v>
      </c>
      <c r="MW707" s="351"/>
      <c r="MX707" s="351">
        <f t="shared" si="992"/>
        <v>0</v>
      </c>
      <c r="MY707" s="351"/>
      <c r="MZ707" s="351">
        <f t="shared" si="993"/>
        <v>0</v>
      </c>
      <c r="NA707" s="351"/>
      <c r="NB707" s="351">
        <f t="shared" si="994"/>
        <v>0</v>
      </c>
      <c r="NC707" s="351"/>
      <c r="ND707" s="351">
        <f t="shared" si="995"/>
        <v>0</v>
      </c>
      <c r="NE707" s="351"/>
      <c r="NF707" s="351">
        <f t="shared" si="996"/>
        <v>0</v>
      </c>
      <c r="NG707" s="351"/>
      <c r="NH707" s="351">
        <f t="shared" si="997"/>
        <v>0</v>
      </c>
      <c r="NI707" s="351"/>
      <c r="NJ707" s="351">
        <f t="shared" si="998"/>
        <v>0</v>
      </c>
      <c r="NK707" s="351"/>
      <c r="NL707" s="351">
        <f t="shared" si="1005"/>
        <v>0</v>
      </c>
      <c r="NM707" s="352"/>
      <c r="NN707" s="350"/>
      <c r="NR707" s="30">
        <f t="shared" si="999"/>
        <v>0</v>
      </c>
      <c r="NS707" s="30">
        <f t="shared" si="1000"/>
        <v>0</v>
      </c>
      <c r="NT707" s="30">
        <f t="shared" si="1001"/>
        <v>0</v>
      </c>
    </row>
    <row r="708" spans="1:384" ht="10.199999999999999" customHeight="1">
      <c r="A708" s="25"/>
      <c r="B708" s="337"/>
      <c r="C708" s="335"/>
      <c r="D708" s="15"/>
      <c r="E708" s="322"/>
      <c r="F708" s="322"/>
      <c r="G708" s="322"/>
      <c r="H708" s="323"/>
      <c r="I708" s="325" t="str">
        <f>Prenoms!$B$6</f>
        <v>vaness</v>
      </c>
      <c r="J708" s="326"/>
      <c r="K708" s="326"/>
      <c r="L708" s="326"/>
      <c r="M708" s="326"/>
      <c r="N708" s="65" t="str">
        <f>IF(NL708&lt;&gt;0,"",IF(Conges!Z40=0,"",Conges!Z40))</f>
        <v/>
      </c>
      <c r="O708" s="66"/>
      <c r="P708" s="67"/>
      <c r="Q708" s="67"/>
      <c r="R708" s="67"/>
      <c r="S708" s="67"/>
      <c r="T708" s="67"/>
      <c r="U708" s="67"/>
      <c r="V708" s="68"/>
      <c r="W708" s="67"/>
      <c r="X708" s="67"/>
      <c r="Y708" s="67"/>
      <c r="Z708" s="67"/>
      <c r="AA708" s="67"/>
      <c r="AB708" s="67"/>
      <c r="AC708" s="67"/>
      <c r="AD708" s="67"/>
      <c r="AE708" s="66"/>
      <c r="AF708" s="67"/>
      <c r="AG708" s="67"/>
      <c r="AH708" s="67"/>
      <c r="AI708" s="67"/>
      <c r="AJ708" s="68"/>
      <c r="AK708" s="67"/>
      <c r="AL708" s="67"/>
      <c r="AM708" s="67"/>
      <c r="AN708" s="67"/>
      <c r="AO708" s="67"/>
      <c r="AP708" s="67"/>
      <c r="AQ708" s="67"/>
      <c r="AR708" s="67"/>
      <c r="AS708" s="67"/>
      <c r="AT708" s="67"/>
      <c r="AU708" s="66"/>
      <c r="AV708" s="67"/>
      <c r="AW708" s="67"/>
      <c r="AX708" s="67"/>
      <c r="AY708" s="67"/>
      <c r="AZ708" s="67"/>
      <c r="BA708" s="67"/>
      <c r="BB708" s="68"/>
      <c r="BC708" s="69">
        <f>IF(NL708&lt;&gt;0,(IF(Conges!Z$40=0,0,3)),0)</f>
        <v>0</v>
      </c>
      <c r="BD708" s="370"/>
      <c r="BE708" s="355">
        <f>IF(OR(Conges!Z$40="A",Conges!Z$40="V"),Prenoms!L$6,NL708)</f>
        <v>0</v>
      </c>
      <c r="BF708" s="356"/>
      <c r="BG708" s="267"/>
      <c r="BH708" s="268">
        <f t="shared" si="984"/>
        <v>0</v>
      </c>
      <c r="BI708" s="269" t="str">
        <f t="shared" si="985"/>
        <v/>
      </c>
      <c r="BJ708" s="283">
        <v>114.48387096774192</v>
      </c>
      <c r="BK708" s="284">
        <f t="shared" si="1002"/>
        <v>-114.48387096774192</v>
      </c>
      <c r="BL708" s="285">
        <f t="shared" si="917"/>
        <v>0</v>
      </c>
      <c r="BM708" s="285">
        <f t="shared" si="918"/>
        <v>0</v>
      </c>
      <c r="BN708" s="285">
        <f>SUM('Heures Pointage'!$DD$26:$DE$26)</f>
        <v>0</v>
      </c>
      <c r="BO708" s="285">
        <f>SUM('Heures et Indemnites'!$DD$26:$DE$26)</f>
        <v>0</v>
      </c>
      <c r="BP708" s="286">
        <f t="shared" si="919"/>
        <v>0</v>
      </c>
      <c r="BQ708" s="286">
        <f>'Heures Pointage'!$EB$26</f>
        <v>0</v>
      </c>
      <c r="BR708" s="287">
        <f t="shared" ref="BR708" si="1008">$BH$1058</f>
        <v>0</v>
      </c>
      <c r="BS708" s="143">
        <f>Prenoms!$C$6</f>
        <v>169</v>
      </c>
      <c r="BT708" s="146"/>
      <c r="BU708" s="210">
        <f>SUM('Heures et Indemnites'!$DD$26:$DE$26)</f>
        <v>0</v>
      </c>
      <c r="BV708" s="219">
        <f>SUM('Heures et Indemnites'!$DD$6:$DE$26)</f>
        <v>0</v>
      </c>
      <c r="BW708" s="210"/>
      <c r="BX708" s="219"/>
      <c r="MT708" s="371">
        <f t="shared" si="1004"/>
        <v>0</v>
      </c>
      <c r="MU708" s="372">
        <f t="shared" si="990"/>
        <v>0</v>
      </c>
      <c r="MV708" s="372">
        <f t="shared" si="991"/>
        <v>0</v>
      </c>
      <c r="MW708" s="372"/>
      <c r="MX708" s="372">
        <f t="shared" si="992"/>
        <v>0</v>
      </c>
      <c r="MY708" s="372"/>
      <c r="MZ708" s="372">
        <f t="shared" si="993"/>
        <v>0</v>
      </c>
      <c r="NA708" s="372"/>
      <c r="NB708" s="372">
        <f t="shared" si="994"/>
        <v>0</v>
      </c>
      <c r="NC708" s="372"/>
      <c r="ND708" s="372">
        <f t="shared" si="995"/>
        <v>0</v>
      </c>
      <c r="NE708" s="372"/>
      <c r="NF708" s="372">
        <f t="shared" si="996"/>
        <v>0</v>
      </c>
      <c r="NG708" s="372"/>
      <c r="NH708" s="372">
        <f t="shared" si="997"/>
        <v>0</v>
      </c>
      <c r="NI708" s="372"/>
      <c r="NJ708" s="372">
        <f t="shared" si="998"/>
        <v>0</v>
      </c>
      <c r="NK708" s="372"/>
      <c r="NL708" s="372">
        <f t="shared" si="1005"/>
        <v>0</v>
      </c>
      <c r="NM708" s="373"/>
      <c r="NN708" s="350"/>
      <c r="NR708" s="30">
        <f t="shared" si="999"/>
        <v>0</v>
      </c>
      <c r="NS708" s="30">
        <f t="shared" si="1000"/>
        <v>0</v>
      </c>
      <c r="NT708" s="30">
        <f t="shared" si="1001"/>
        <v>0</v>
      </c>
    </row>
    <row r="709" spans="1:384" ht="10.199999999999999" customHeight="1">
      <c r="A709" s="25"/>
      <c r="B709" s="337"/>
      <c r="C709" s="335"/>
      <c r="D709" s="15"/>
      <c r="E709" s="334" t="str">
        <f>$E$9</f>
        <v>CREPIERE</v>
      </c>
      <c r="F709" s="334"/>
      <c r="G709" s="124" t="str">
        <f>IF(MT735=0,"",MT735)</f>
        <v/>
      </c>
      <c r="H709" s="323"/>
      <c r="I709" s="328" t="str">
        <f>Prenoms!$B$7</f>
        <v>seb</v>
      </c>
      <c r="J709" s="329"/>
      <c r="K709" s="329"/>
      <c r="L709" s="329"/>
      <c r="M709" s="329"/>
      <c r="N709" s="78" t="str">
        <f>IF(NL709&lt;&gt;0,"",IF(Conges!Z41=0,"",Conges!Z41))</f>
        <v/>
      </c>
      <c r="O709" s="79"/>
      <c r="P709" s="80"/>
      <c r="Q709" s="80"/>
      <c r="R709" s="80"/>
      <c r="S709" s="80"/>
      <c r="T709" s="80"/>
      <c r="U709" s="80"/>
      <c r="V709" s="81"/>
      <c r="W709" s="80"/>
      <c r="X709" s="80"/>
      <c r="Y709" s="80"/>
      <c r="Z709" s="80"/>
      <c r="AA709" s="80"/>
      <c r="AB709" s="80"/>
      <c r="AC709" s="80"/>
      <c r="AD709" s="80"/>
      <c r="AE709" s="79"/>
      <c r="AF709" s="80"/>
      <c r="AG709" s="80"/>
      <c r="AH709" s="80"/>
      <c r="AI709" s="80"/>
      <c r="AJ709" s="81"/>
      <c r="AK709" s="80"/>
      <c r="AL709" s="80"/>
      <c r="AM709" s="80"/>
      <c r="AN709" s="80"/>
      <c r="AO709" s="80"/>
      <c r="AP709" s="80"/>
      <c r="AQ709" s="80"/>
      <c r="AR709" s="80"/>
      <c r="AS709" s="80"/>
      <c r="AT709" s="80"/>
      <c r="AU709" s="79"/>
      <c r="AV709" s="80"/>
      <c r="AW709" s="80"/>
      <c r="AX709" s="80"/>
      <c r="AY709" s="80"/>
      <c r="AZ709" s="80"/>
      <c r="BA709" s="80"/>
      <c r="BB709" s="81"/>
      <c r="BC709" s="82">
        <f>IF(NL709&lt;&gt;0,(IF(Conges!Z$41=0,0,3)),0)</f>
        <v>0</v>
      </c>
      <c r="BD709" s="370"/>
      <c r="BE709" s="357">
        <f>IF(OR(Conges!Z$41="A",Conges!Z$41="V"),Prenoms!L$7,NL709)</f>
        <v>0</v>
      </c>
      <c r="BF709" s="358"/>
      <c r="BG709" s="264"/>
      <c r="BH709" s="265">
        <f t="shared" si="984"/>
        <v>0</v>
      </c>
      <c r="BI709" s="266" t="str">
        <f t="shared" si="985"/>
        <v/>
      </c>
      <c r="BJ709" s="278">
        <v>114.48387096774192</v>
      </c>
      <c r="BK709" s="279">
        <f t="shared" si="1002"/>
        <v>-114.48387096774192</v>
      </c>
      <c r="BL709" s="280">
        <f t="shared" si="917"/>
        <v>0</v>
      </c>
      <c r="BM709" s="280">
        <f t="shared" si="918"/>
        <v>0</v>
      </c>
      <c r="BN709" s="280">
        <f>SUM('Heures Pointage'!$ED$26:$EE$26)</f>
        <v>0</v>
      </c>
      <c r="BO709" s="280">
        <f>SUM('Heures et Indemnites'!$ED$26:$EE$26)</f>
        <v>0</v>
      </c>
      <c r="BP709" s="281">
        <f t="shared" si="919"/>
        <v>0</v>
      </c>
      <c r="BQ709" s="281">
        <f>'Heures Pointage'!$FB$26</f>
        <v>0</v>
      </c>
      <c r="BR709" s="282">
        <f t="shared" ref="BR709" si="1009">$BH$1059</f>
        <v>0</v>
      </c>
      <c r="BS709" s="142">
        <f>Prenoms!$C$7</f>
        <v>169</v>
      </c>
      <c r="BT709" s="170"/>
      <c r="BU709" s="211">
        <f>SUM('Heures et Indemnites'!$ED$26:$EE$26)</f>
        <v>0</v>
      </c>
      <c r="BV709" s="218">
        <f>SUM('Heures et Indemnites'!$ED$6:$EE$26)</f>
        <v>0</v>
      </c>
      <c r="BW709" s="211"/>
      <c r="BX709" s="218"/>
      <c r="MT709" s="369">
        <f t="shared" si="1004"/>
        <v>0</v>
      </c>
      <c r="MU709" s="351">
        <f t="shared" si="990"/>
        <v>0</v>
      </c>
      <c r="MV709" s="351">
        <f t="shared" si="991"/>
        <v>0</v>
      </c>
      <c r="MW709" s="351"/>
      <c r="MX709" s="351">
        <f t="shared" si="992"/>
        <v>0</v>
      </c>
      <c r="MY709" s="351"/>
      <c r="MZ709" s="351">
        <f t="shared" si="993"/>
        <v>0</v>
      </c>
      <c r="NA709" s="351"/>
      <c r="NB709" s="351">
        <f t="shared" si="994"/>
        <v>0</v>
      </c>
      <c r="NC709" s="351"/>
      <c r="ND709" s="351">
        <f t="shared" si="995"/>
        <v>0</v>
      </c>
      <c r="NE709" s="351"/>
      <c r="NF709" s="351">
        <f t="shared" si="996"/>
        <v>0</v>
      </c>
      <c r="NG709" s="351"/>
      <c r="NH709" s="351">
        <f t="shared" si="997"/>
        <v>0</v>
      </c>
      <c r="NI709" s="351"/>
      <c r="NJ709" s="351">
        <f t="shared" si="998"/>
        <v>0</v>
      </c>
      <c r="NK709" s="351"/>
      <c r="NL709" s="351">
        <f t="shared" si="1005"/>
        <v>0</v>
      </c>
      <c r="NM709" s="352"/>
      <c r="NN709" s="350"/>
      <c r="NR709" s="30">
        <f t="shared" si="999"/>
        <v>0</v>
      </c>
      <c r="NS709" s="30">
        <f t="shared" si="1000"/>
        <v>0</v>
      </c>
      <c r="NT709" s="30">
        <f t="shared" si="1001"/>
        <v>0</v>
      </c>
    </row>
    <row r="710" spans="1:384" ht="10.199999999999999" customHeight="1">
      <c r="A710" s="25"/>
      <c r="B710" s="337"/>
      <c r="C710" s="335"/>
      <c r="D710" s="15"/>
      <c r="E710" s="318" t="str">
        <f>$E$10</f>
        <v>BRASSERIE</v>
      </c>
      <c r="F710" s="318"/>
      <c r="G710" s="125" t="str">
        <f>IF(MV735=0,"",MV735)</f>
        <v/>
      </c>
      <c r="H710" s="323"/>
      <c r="I710" s="325" t="str">
        <f>Prenoms!$B$8</f>
        <v>dylan</v>
      </c>
      <c r="J710" s="326"/>
      <c r="K710" s="326"/>
      <c r="L710" s="326"/>
      <c r="M710" s="326"/>
      <c r="N710" s="65" t="str">
        <f>IF(NL710&lt;&gt;0,"",IF(Conges!Z42=0,"",Conges!Z42))</f>
        <v/>
      </c>
      <c r="O710" s="66"/>
      <c r="P710" s="67"/>
      <c r="Q710" s="67"/>
      <c r="R710" s="67"/>
      <c r="S710" s="67"/>
      <c r="T710" s="67"/>
      <c r="U710" s="67"/>
      <c r="V710" s="68"/>
      <c r="W710" s="67"/>
      <c r="X710" s="67"/>
      <c r="Y710" s="67"/>
      <c r="Z710" s="67"/>
      <c r="AA710" s="67"/>
      <c r="AB710" s="67"/>
      <c r="AC710" s="67"/>
      <c r="AD710" s="67"/>
      <c r="AE710" s="66"/>
      <c r="AF710" s="67"/>
      <c r="AG710" s="67"/>
      <c r="AH710" s="67"/>
      <c r="AI710" s="67"/>
      <c r="AJ710" s="68"/>
      <c r="AK710" s="67"/>
      <c r="AL710" s="67"/>
      <c r="AM710" s="67"/>
      <c r="AN710" s="67"/>
      <c r="AO710" s="67"/>
      <c r="AP710" s="67"/>
      <c r="AQ710" s="67"/>
      <c r="AR710" s="67"/>
      <c r="AS710" s="67"/>
      <c r="AT710" s="67"/>
      <c r="AU710" s="66"/>
      <c r="AV710" s="67"/>
      <c r="AW710" s="67"/>
      <c r="AX710" s="67"/>
      <c r="AY710" s="67"/>
      <c r="AZ710" s="67"/>
      <c r="BA710" s="67"/>
      <c r="BB710" s="68"/>
      <c r="BC710" s="69">
        <f>IF(NL710&lt;&gt;0,(IF(Conges!Z$42=0,0,3)),0)</f>
        <v>0</v>
      </c>
      <c r="BD710" s="370"/>
      <c r="BE710" s="355">
        <f>IF(OR(Conges!Z$42="A",Conges!Z$42="V"),Prenoms!L$8,NL710)</f>
        <v>0</v>
      </c>
      <c r="BF710" s="356"/>
      <c r="BG710" s="267"/>
      <c r="BH710" s="268">
        <f t="shared" si="984"/>
        <v>0</v>
      </c>
      <c r="BI710" s="269" t="str">
        <f t="shared" si="985"/>
        <v/>
      </c>
      <c r="BJ710" s="283">
        <v>114.48387096774192</v>
      </c>
      <c r="BK710" s="284">
        <f t="shared" si="1002"/>
        <v>-114.48387096774192</v>
      </c>
      <c r="BL710" s="285">
        <f t="shared" si="917"/>
        <v>0</v>
      </c>
      <c r="BM710" s="285">
        <f t="shared" si="918"/>
        <v>0</v>
      </c>
      <c r="BN710" s="285">
        <f>SUM('Heures Pointage'!$FD$26:$FE$26)</f>
        <v>0</v>
      </c>
      <c r="BO710" s="285">
        <f>SUM('Heures et Indemnites'!$FD$26:$FE$26)</f>
        <v>0</v>
      </c>
      <c r="BP710" s="286">
        <f t="shared" si="919"/>
        <v>0</v>
      </c>
      <c r="BQ710" s="286">
        <f>'Heures Pointage'!$GB$26</f>
        <v>0</v>
      </c>
      <c r="BR710" s="287">
        <f t="shared" ref="BR710" si="1010">$BH$1060</f>
        <v>0</v>
      </c>
      <c r="BS710" s="143">
        <f>Prenoms!$C$8</f>
        <v>169</v>
      </c>
      <c r="BT710" s="146"/>
      <c r="BU710" s="210">
        <f>SUM('Heures et Indemnites'!$FD$26:$FE$26)</f>
        <v>0</v>
      </c>
      <c r="BV710" s="219">
        <f>SUM('Heures et Indemnites'!$FD$6:$FE$26)</f>
        <v>0</v>
      </c>
      <c r="BW710" s="210"/>
      <c r="BX710" s="219"/>
      <c r="MT710" s="371">
        <f t="shared" si="1004"/>
        <v>0</v>
      </c>
      <c r="MU710" s="372">
        <f t="shared" si="990"/>
        <v>0</v>
      </c>
      <c r="MV710" s="372">
        <f t="shared" si="991"/>
        <v>0</v>
      </c>
      <c r="MW710" s="372"/>
      <c r="MX710" s="372">
        <f t="shared" si="992"/>
        <v>0</v>
      </c>
      <c r="MY710" s="372"/>
      <c r="MZ710" s="372">
        <f t="shared" si="993"/>
        <v>0</v>
      </c>
      <c r="NA710" s="372"/>
      <c r="NB710" s="372">
        <f t="shared" si="994"/>
        <v>0</v>
      </c>
      <c r="NC710" s="372"/>
      <c r="ND710" s="372">
        <f t="shared" si="995"/>
        <v>0</v>
      </c>
      <c r="NE710" s="372"/>
      <c r="NF710" s="372">
        <f t="shared" si="996"/>
        <v>0</v>
      </c>
      <c r="NG710" s="372"/>
      <c r="NH710" s="372">
        <f t="shared" si="997"/>
        <v>0</v>
      </c>
      <c r="NI710" s="372"/>
      <c r="NJ710" s="372">
        <f t="shared" si="998"/>
        <v>0</v>
      </c>
      <c r="NK710" s="372"/>
      <c r="NL710" s="372">
        <f t="shared" si="1005"/>
        <v>0</v>
      </c>
      <c r="NM710" s="373"/>
      <c r="NN710" s="350"/>
      <c r="NR710" s="30">
        <f t="shared" si="999"/>
        <v>0</v>
      </c>
      <c r="NS710" s="30">
        <f t="shared" si="1000"/>
        <v>0</v>
      </c>
      <c r="NT710" s="30">
        <f t="shared" si="1001"/>
        <v>0</v>
      </c>
    </row>
    <row r="711" spans="1:384" ht="10.199999999999999" customHeight="1">
      <c r="A711" s="25"/>
      <c r="B711" s="337"/>
      <c r="C711" s="335"/>
      <c r="D711" s="15"/>
      <c r="E711" s="327" t="str">
        <f>$E$11</f>
        <v>MEP</v>
      </c>
      <c r="F711" s="327"/>
      <c r="G711" s="126" t="str">
        <f>IF(MX735=0,"",MX735)</f>
        <v/>
      </c>
      <c r="H711" s="323"/>
      <c r="I711" s="328" t="str">
        <f>Prenoms!$B$9</f>
        <v>mamad</v>
      </c>
      <c r="J711" s="329"/>
      <c r="K711" s="329"/>
      <c r="L711" s="329"/>
      <c r="M711" s="329"/>
      <c r="N711" s="78" t="str">
        <f>IF(NL711&lt;&gt;0,"",IF(Conges!Z43=0,"",Conges!Z43))</f>
        <v/>
      </c>
      <c r="O711" s="79"/>
      <c r="P711" s="80"/>
      <c r="Q711" s="80"/>
      <c r="R711" s="80"/>
      <c r="S711" s="80"/>
      <c r="T711" s="80"/>
      <c r="U711" s="80"/>
      <c r="V711" s="81"/>
      <c r="W711" s="80"/>
      <c r="X711" s="80"/>
      <c r="Y711" s="80"/>
      <c r="Z711" s="80"/>
      <c r="AA711" s="80"/>
      <c r="AB711" s="80"/>
      <c r="AC711" s="80"/>
      <c r="AD711" s="80"/>
      <c r="AE711" s="79"/>
      <c r="AF711" s="80"/>
      <c r="AG711" s="80"/>
      <c r="AH711" s="80"/>
      <c r="AI711" s="80"/>
      <c r="AJ711" s="81"/>
      <c r="AK711" s="80"/>
      <c r="AL711" s="80"/>
      <c r="AM711" s="80"/>
      <c r="AN711" s="80"/>
      <c r="AO711" s="80"/>
      <c r="AP711" s="80"/>
      <c r="AQ711" s="80"/>
      <c r="AR711" s="80"/>
      <c r="AS711" s="80"/>
      <c r="AT711" s="80"/>
      <c r="AU711" s="79"/>
      <c r="AV711" s="80"/>
      <c r="AW711" s="80"/>
      <c r="AX711" s="80"/>
      <c r="AY711" s="80"/>
      <c r="AZ711" s="80"/>
      <c r="BA711" s="80"/>
      <c r="BB711" s="81"/>
      <c r="BC711" s="82">
        <f>IF(NL711&lt;&gt;0,(IF(Conges!Z$43=0,0,3)),0)</f>
        <v>0</v>
      </c>
      <c r="BD711" s="370"/>
      <c r="BE711" s="357">
        <f>IF(OR(Conges!Z$43="A",Conges!Z$43="V"),Prenoms!L$9,NL711)</f>
        <v>0</v>
      </c>
      <c r="BF711" s="358"/>
      <c r="BG711" s="264"/>
      <c r="BH711" s="265">
        <f t="shared" si="984"/>
        <v>0</v>
      </c>
      <c r="BI711" s="266" t="str">
        <f t="shared" si="985"/>
        <v/>
      </c>
      <c r="BJ711" s="278">
        <v>114.48387096774192</v>
      </c>
      <c r="BK711" s="279">
        <f t="shared" si="1002"/>
        <v>-114.48387096774192</v>
      </c>
      <c r="BL711" s="280">
        <f t="shared" si="917"/>
        <v>0</v>
      </c>
      <c r="BM711" s="280">
        <f t="shared" si="918"/>
        <v>0</v>
      </c>
      <c r="BN711" s="280">
        <f>SUM('Heures Pointage'!$GD$26:$GE$26)</f>
        <v>0</v>
      </c>
      <c r="BO711" s="280">
        <f>SUM('Heures et Indemnites'!$GD$26:$GE$26)</f>
        <v>0</v>
      </c>
      <c r="BP711" s="281">
        <f t="shared" si="919"/>
        <v>0</v>
      </c>
      <c r="BQ711" s="281">
        <f>'Heures Pointage'!$HB$26</f>
        <v>0</v>
      </c>
      <c r="BR711" s="282">
        <f t="shared" ref="BR711" si="1011">$BH$1061</f>
        <v>0</v>
      </c>
      <c r="BS711" s="142">
        <f>Prenoms!$C$9</f>
        <v>169</v>
      </c>
      <c r="BT711" s="170"/>
      <c r="BU711" s="211">
        <f>SUM('Heures et Indemnites'!$GD$26:$GE$26)</f>
        <v>0</v>
      </c>
      <c r="BV711" s="218">
        <f>SUM('Heures et Indemnites'!$GD$6:$GE$26)</f>
        <v>0</v>
      </c>
      <c r="BW711" s="211"/>
      <c r="BX711" s="218"/>
      <c r="MT711" s="369">
        <f t="shared" si="1004"/>
        <v>0</v>
      </c>
      <c r="MU711" s="351">
        <f t="shared" si="990"/>
        <v>0</v>
      </c>
      <c r="MV711" s="351">
        <f t="shared" si="991"/>
        <v>0</v>
      </c>
      <c r="MW711" s="351"/>
      <c r="MX711" s="351">
        <f t="shared" si="992"/>
        <v>0</v>
      </c>
      <c r="MY711" s="351"/>
      <c r="MZ711" s="351">
        <f t="shared" si="993"/>
        <v>0</v>
      </c>
      <c r="NA711" s="351"/>
      <c r="NB711" s="351">
        <f t="shared" si="994"/>
        <v>0</v>
      </c>
      <c r="NC711" s="351"/>
      <c r="ND711" s="351">
        <f t="shared" si="995"/>
        <v>0</v>
      </c>
      <c r="NE711" s="351"/>
      <c r="NF711" s="351">
        <f t="shared" si="996"/>
        <v>0</v>
      </c>
      <c r="NG711" s="351"/>
      <c r="NH711" s="351">
        <f t="shared" si="997"/>
        <v>0</v>
      </c>
      <c r="NI711" s="351"/>
      <c r="NJ711" s="351">
        <f t="shared" si="998"/>
        <v>0</v>
      </c>
      <c r="NK711" s="351"/>
      <c r="NL711" s="351">
        <f t="shared" si="1005"/>
        <v>0</v>
      </c>
      <c r="NM711" s="352"/>
      <c r="NN711" s="350"/>
      <c r="NR711" s="30">
        <f t="shared" si="999"/>
        <v>0</v>
      </c>
      <c r="NS711" s="30">
        <f t="shared" si="1000"/>
        <v>0</v>
      </c>
      <c r="NT711" s="30">
        <f t="shared" si="1001"/>
        <v>0</v>
      </c>
    </row>
    <row r="712" spans="1:384" ht="10.199999999999999" customHeight="1">
      <c r="A712" s="25"/>
      <c r="B712" s="337"/>
      <c r="C712" s="335"/>
      <c r="D712" s="15"/>
      <c r="E712" s="348" t="str">
        <f>$E$12</f>
        <v>Renfort</v>
      </c>
      <c r="F712" s="348"/>
      <c r="G712" s="127" t="str">
        <f>IF(MZ735=0,"",MZ735)</f>
        <v/>
      </c>
      <c r="H712" s="323"/>
      <c r="I712" s="325" t="str">
        <f>Prenoms!$B$10</f>
        <v>erwan</v>
      </c>
      <c r="J712" s="326"/>
      <c r="K712" s="326"/>
      <c r="L712" s="326"/>
      <c r="M712" s="326"/>
      <c r="N712" s="65" t="str">
        <f>IF(NL712&lt;&gt;0,"",IF(Conges!Z44=0,"",Conges!Z44))</f>
        <v/>
      </c>
      <c r="O712" s="66"/>
      <c r="P712" s="67"/>
      <c r="Q712" s="67"/>
      <c r="R712" s="67"/>
      <c r="S712" s="67"/>
      <c r="T712" s="67"/>
      <c r="U712" s="67"/>
      <c r="V712" s="68"/>
      <c r="W712" s="67"/>
      <c r="X712" s="67"/>
      <c r="Y712" s="67"/>
      <c r="Z712" s="67"/>
      <c r="AA712" s="67"/>
      <c r="AB712" s="67"/>
      <c r="AC712" s="67"/>
      <c r="AD712" s="67"/>
      <c r="AE712" s="66"/>
      <c r="AF712" s="67"/>
      <c r="AG712" s="67"/>
      <c r="AH712" s="67"/>
      <c r="AI712" s="67"/>
      <c r="AJ712" s="68"/>
      <c r="AK712" s="67"/>
      <c r="AL712" s="67"/>
      <c r="AM712" s="67"/>
      <c r="AN712" s="67"/>
      <c r="AO712" s="67"/>
      <c r="AP712" s="67"/>
      <c r="AQ712" s="67"/>
      <c r="AR712" s="67"/>
      <c r="AS712" s="67"/>
      <c r="AT712" s="67"/>
      <c r="AU712" s="66"/>
      <c r="AV712" s="67"/>
      <c r="AW712" s="67"/>
      <c r="AX712" s="67"/>
      <c r="AY712" s="67"/>
      <c r="AZ712" s="67"/>
      <c r="BA712" s="67"/>
      <c r="BB712" s="68"/>
      <c r="BC712" s="69">
        <f>IF(NL712&lt;&gt;0,(IF(Conges!Z$44=0,0,3)),0)</f>
        <v>0</v>
      </c>
      <c r="BD712" s="370"/>
      <c r="BE712" s="355">
        <f>IF(OR(Conges!Z$44="A",Conges!Z$44="V"),Prenoms!L$10,NL712)</f>
        <v>0</v>
      </c>
      <c r="BF712" s="356"/>
      <c r="BG712" s="267"/>
      <c r="BH712" s="268">
        <f t="shared" si="984"/>
        <v>0</v>
      </c>
      <c r="BI712" s="269" t="str">
        <f t="shared" si="985"/>
        <v/>
      </c>
      <c r="BJ712" s="283">
        <v>114.48387096774192</v>
      </c>
      <c r="BK712" s="284">
        <f t="shared" si="1002"/>
        <v>-114.48387096774192</v>
      </c>
      <c r="BL712" s="285">
        <f t="shared" si="917"/>
        <v>0</v>
      </c>
      <c r="BM712" s="285">
        <f t="shared" si="918"/>
        <v>0</v>
      </c>
      <c r="BN712" s="285">
        <f>SUM('Heures Pointage'!$HD$26:$HE$26)</f>
        <v>0</v>
      </c>
      <c r="BO712" s="285">
        <f>SUM('Heures et Indemnites'!$HD$26:$HE$26)</f>
        <v>0</v>
      </c>
      <c r="BP712" s="286">
        <f t="shared" si="919"/>
        <v>0</v>
      </c>
      <c r="BQ712" s="286">
        <f>'Heures Pointage'!$IB$26</f>
        <v>0</v>
      </c>
      <c r="BR712" s="287">
        <f t="shared" ref="BR712" si="1012">$BH$1062</f>
        <v>0</v>
      </c>
      <c r="BS712" s="143">
        <f>Prenoms!$C$10</f>
        <v>169</v>
      </c>
      <c r="BT712" s="146"/>
      <c r="BU712" s="210">
        <f>SUM('Heures et Indemnites'!$HD$26:$HE$26)</f>
        <v>0</v>
      </c>
      <c r="BV712" s="219">
        <f>SUM('Heures et Indemnites'!$HD$6:$HE$26)</f>
        <v>0</v>
      </c>
      <c r="BW712" s="210"/>
      <c r="BX712" s="219"/>
      <c r="MT712" s="371">
        <f t="shared" si="1004"/>
        <v>0</v>
      </c>
      <c r="MU712" s="372">
        <f t="shared" si="990"/>
        <v>0</v>
      </c>
      <c r="MV712" s="372">
        <f t="shared" si="991"/>
        <v>0</v>
      </c>
      <c r="MW712" s="372"/>
      <c r="MX712" s="372">
        <f t="shared" si="992"/>
        <v>0</v>
      </c>
      <c r="MY712" s="372"/>
      <c r="MZ712" s="372">
        <f t="shared" si="993"/>
        <v>0</v>
      </c>
      <c r="NA712" s="372"/>
      <c r="NB712" s="372">
        <f t="shared" si="994"/>
        <v>0</v>
      </c>
      <c r="NC712" s="372"/>
      <c r="ND712" s="372">
        <f t="shared" si="995"/>
        <v>0</v>
      </c>
      <c r="NE712" s="372"/>
      <c r="NF712" s="372">
        <f t="shared" si="996"/>
        <v>0</v>
      </c>
      <c r="NG712" s="372"/>
      <c r="NH712" s="372">
        <f t="shared" si="997"/>
        <v>0</v>
      </c>
      <c r="NI712" s="372"/>
      <c r="NJ712" s="372">
        <f t="shared" si="998"/>
        <v>0</v>
      </c>
      <c r="NK712" s="372"/>
      <c r="NL712" s="372">
        <f t="shared" si="1005"/>
        <v>0</v>
      </c>
      <c r="NM712" s="373"/>
      <c r="NN712" s="350"/>
      <c r="NR712" s="30">
        <f t="shared" si="999"/>
        <v>0</v>
      </c>
      <c r="NS712" s="30">
        <f t="shared" si="1000"/>
        <v>0</v>
      </c>
      <c r="NT712" s="30">
        <f t="shared" si="1001"/>
        <v>0</v>
      </c>
    </row>
    <row r="713" spans="1:384" ht="10.199999999999999" customHeight="1">
      <c r="A713" s="25"/>
      <c r="B713" s="337"/>
      <c r="C713" s="335"/>
      <c r="D713" s="15"/>
      <c r="E713" s="317" t="str">
        <f>$E$13</f>
        <v>CHEF</v>
      </c>
      <c r="F713" s="317"/>
      <c r="G713" s="128" t="str">
        <f>IF(NB735=0,"",NB735)</f>
        <v/>
      </c>
      <c r="H713" s="323"/>
      <c r="I713" s="328" t="str">
        <f>Prenoms!$B$11</f>
        <v>adrien</v>
      </c>
      <c r="J713" s="329"/>
      <c r="K713" s="329"/>
      <c r="L713" s="329"/>
      <c r="M713" s="329"/>
      <c r="N713" s="78" t="str">
        <f>IF(NL713&lt;&gt;0,"",IF(Conges!Z45=0,"",Conges!Z45))</f>
        <v/>
      </c>
      <c r="O713" s="79"/>
      <c r="P713" s="80"/>
      <c r="Q713" s="80"/>
      <c r="R713" s="80"/>
      <c r="S713" s="80"/>
      <c r="T713" s="80"/>
      <c r="U713" s="80"/>
      <c r="V713" s="81"/>
      <c r="W713" s="80"/>
      <c r="X713" s="80"/>
      <c r="Y713" s="80"/>
      <c r="Z713" s="80"/>
      <c r="AA713" s="80"/>
      <c r="AB713" s="80"/>
      <c r="AC713" s="80"/>
      <c r="AD713" s="80"/>
      <c r="AE713" s="79"/>
      <c r="AF713" s="80"/>
      <c r="AG713" s="80"/>
      <c r="AH713" s="80"/>
      <c r="AI713" s="80"/>
      <c r="AJ713" s="81"/>
      <c r="AK713" s="80"/>
      <c r="AL713" s="80"/>
      <c r="AM713" s="80"/>
      <c r="AN713" s="80"/>
      <c r="AO713" s="80"/>
      <c r="AP713" s="80"/>
      <c r="AQ713" s="80"/>
      <c r="AR713" s="80"/>
      <c r="AS713" s="80"/>
      <c r="AT713" s="80"/>
      <c r="AU713" s="79"/>
      <c r="AV713" s="80"/>
      <c r="AW713" s="80"/>
      <c r="AX713" s="80"/>
      <c r="AY713" s="80"/>
      <c r="AZ713" s="80"/>
      <c r="BA713" s="80"/>
      <c r="BB713" s="81"/>
      <c r="BC713" s="82">
        <f>IF(NL713&lt;&gt;0,(IF(Conges!Z$45=0,0,3)),0)</f>
        <v>0</v>
      </c>
      <c r="BD713" s="370"/>
      <c r="BE713" s="357">
        <f>IF(OR(Conges!Z$45="A",Conges!Z$45="V"),Prenoms!L$11,NL713)</f>
        <v>0</v>
      </c>
      <c r="BF713" s="358"/>
      <c r="BG713" s="264"/>
      <c r="BH713" s="265">
        <f t="shared" si="984"/>
        <v>0</v>
      </c>
      <c r="BI713" s="266" t="str">
        <f t="shared" si="985"/>
        <v/>
      </c>
      <c r="BJ713" s="278">
        <v>114.48387096774192</v>
      </c>
      <c r="BK713" s="279">
        <f t="shared" si="1002"/>
        <v>-114.48387096774192</v>
      </c>
      <c r="BL713" s="280">
        <f t="shared" si="917"/>
        <v>0</v>
      </c>
      <c r="BM713" s="280">
        <f t="shared" si="918"/>
        <v>0</v>
      </c>
      <c r="BN713" s="280">
        <f>SUM('Heures Pointage'!$ID$26:$IE$26)</f>
        <v>0</v>
      </c>
      <c r="BO713" s="280">
        <f>SUM('Heures et Indemnites'!$ID$26:$IE$26)</f>
        <v>0</v>
      </c>
      <c r="BP713" s="281">
        <f t="shared" si="919"/>
        <v>0</v>
      </c>
      <c r="BQ713" s="281">
        <f>'Heures Pointage'!$JB$26</f>
        <v>0</v>
      </c>
      <c r="BR713" s="282">
        <f t="shared" ref="BR713" si="1013">$BH$1063</f>
        <v>0</v>
      </c>
      <c r="BS713" s="142">
        <f>Prenoms!$C$11</f>
        <v>169</v>
      </c>
      <c r="BT713" s="170"/>
      <c r="BU713" s="211">
        <f>SUM('Heures et Indemnites'!$ID$26:$IE$26)</f>
        <v>0</v>
      </c>
      <c r="BV713" s="218">
        <f>SUM('Heures et Indemnites'!$ID$6:$IE$26)</f>
        <v>0</v>
      </c>
      <c r="BW713" s="211"/>
      <c r="BX713" s="218"/>
      <c r="MT713" s="369">
        <f t="shared" si="1004"/>
        <v>0</v>
      </c>
      <c r="MU713" s="351">
        <f t="shared" si="990"/>
        <v>0</v>
      </c>
      <c r="MV713" s="351">
        <f t="shared" si="991"/>
        <v>0</v>
      </c>
      <c r="MW713" s="351"/>
      <c r="MX713" s="351">
        <f t="shared" si="992"/>
        <v>0</v>
      </c>
      <c r="MY713" s="351"/>
      <c r="MZ713" s="351">
        <f t="shared" si="993"/>
        <v>0</v>
      </c>
      <c r="NA713" s="351"/>
      <c r="NB713" s="351">
        <f t="shared" si="994"/>
        <v>0</v>
      </c>
      <c r="NC713" s="351"/>
      <c r="ND713" s="351">
        <f t="shared" si="995"/>
        <v>0</v>
      </c>
      <c r="NE713" s="351"/>
      <c r="NF713" s="351">
        <f t="shared" si="996"/>
        <v>0</v>
      </c>
      <c r="NG713" s="351"/>
      <c r="NH713" s="351">
        <f t="shared" si="997"/>
        <v>0</v>
      </c>
      <c r="NI713" s="351"/>
      <c r="NJ713" s="351">
        <f t="shared" si="998"/>
        <v>0</v>
      </c>
      <c r="NK713" s="351"/>
      <c r="NL713" s="351">
        <f t="shared" si="1005"/>
        <v>0</v>
      </c>
      <c r="NM713" s="352"/>
      <c r="NN713" s="350"/>
      <c r="NR713" s="30">
        <f t="shared" si="999"/>
        <v>0</v>
      </c>
      <c r="NS713" s="30">
        <f t="shared" si="1000"/>
        <v>0</v>
      </c>
      <c r="NT713" s="30">
        <f t="shared" si="1001"/>
        <v>0</v>
      </c>
    </row>
    <row r="714" spans="1:384" ht="10.199999999999999" customHeight="1">
      <c r="A714" s="25"/>
      <c r="B714" s="337"/>
      <c r="C714" s="335"/>
      <c r="D714" s="15"/>
      <c r="E714" s="319" t="str">
        <f>$E$14</f>
        <v>MENAGE</v>
      </c>
      <c r="F714" s="319"/>
      <c r="G714" s="129" t="str">
        <f>IF(ND735=0,"",ND735)</f>
        <v/>
      </c>
      <c r="H714" s="323"/>
      <c r="I714" s="325" t="str">
        <f>Prenoms!$B$12</f>
        <v>soren</v>
      </c>
      <c r="J714" s="326"/>
      <c r="K714" s="326"/>
      <c r="L714" s="326"/>
      <c r="M714" s="326"/>
      <c r="N714" s="65" t="str">
        <f>IF(NL714&lt;&gt;0,"",IF(Conges!Z46=0,"",Conges!Z46))</f>
        <v/>
      </c>
      <c r="O714" s="66"/>
      <c r="P714" s="67"/>
      <c r="Q714" s="67"/>
      <c r="R714" s="67"/>
      <c r="S714" s="67"/>
      <c r="T714" s="67"/>
      <c r="U714" s="67"/>
      <c r="V714" s="68"/>
      <c r="W714" s="67"/>
      <c r="X714" s="67"/>
      <c r="Y714" s="67"/>
      <c r="Z714" s="67"/>
      <c r="AA714" s="67"/>
      <c r="AB714" s="67"/>
      <c r="AC714" s="67"/>
      <c r="AD714" s="67"/>
      <c r="AE714" s="66"/>
      <c r="AF714" s="67"/>
      <c r="AG714" s="67"/>
      <c r="AH714" s="67"/>
      <c r="AI714" s="67"/>
      <c r="AJ714" s="68"/>
      <c r="AK714" s="67"/>
      <c r="AL714" s="67"/>
      <c r="AM714" s="67"/>
      <c r="AN714" s="67"/>
      <c r="AO714" s="67"/>
      <c r="AP714" s="67"/>
      <c r="AQ714" s="67"/>
      <c r="AR714" s="67"/>
      <c r="AS714" s="67"/>
      <c r="AT714" s="67"/>
      <c r="AU714" s="66"/>
      <c r="AV714" s="67"/>
      <c r="AW714" s="67"/>
      <c r="AX714" s="67"/>
      <c r="AY714" s="67"/>
      <c r="AZ714" s="67"/>
      <c r="BA714" s="67"/>
      <c r="BB714" s="68"/>
      <c r="BC714" s="69">
        <f>IF(NL714&lt;&gt;0,(IF(Conges!Z$46=0,0,3)),0)</f>
        <v>0</v>
      </c>
      <c r="BD714" s="370"/>
      <c r="BE714" s="355">
        <f>IF(OR(Conges!Z$46="A",Conges!Z$46="V"),Prenoms!L$12,NL714)</f>
        <v>0</v>
      </c>
      <c r="BF714" s="356"/>
      <c r="BG714" s="267"/>
      <c r="BH714" s="268">
        <f t="shared" si="984"/>
        <v>0</v>
      </c>
      <c r="BI714" s="269" t="str">
        <f t="shared" si="985"/>
        <v/>
      </c>
      <c r="BJ714" s="283">
        <v>114.48387096774192</v>
      </c>
      <c r="BK714" s="284">
        <f t="shared" si="1002"/>
        <v>-114.48387096774192</v>
      </c>
      <c r="BL714" s="285">
        <f t="shared" si="917"/>
        <v>0</v>
      </c>
      <c r="BM714" s="285">
        <f t="shared" si="918"/>
        <v>0</v>
      </c>
      <c r="BN714" s="285">
        <f>SUM('Heures Pointage'!$JD$26:$JE$26)</f>
        <v>0</v>
      </c>
      <c r="BO714" s="285">
        <f>SUM('Heures et Indemnites'!$JD$26:$JE$26)</f>
        <v>0</v>
      </c>
      <c r="BP714" s="286">
        <f t="shared" si="919"/>
        <v>0</v>
      </c>
      <c r="BQ714" s="286">
        <f>'Heures Pointage'!$KB$26</f>
        <v>0</v>
      </c>
      <c r="BR714" s="287">
        <f t="shared" ref="BR714" si="1014">$BH$1064</f>
        <v>0</v>
      </c>
      <c r="BS714" s="143">
        <f>Prenoms!$C$12</f>
        <v>169</v>
      </c>
      <c r="BT714" s="146"/>
      <c r="BU714" s="210">
        <f>SUM('Heures et Indemnites'!$JD$26:$JE$26)</f>
        <v>0</v>
      </c>
      <c r="BV714" s="219">
        <f>SUM('Heures et Indemnites'!$JD$6:$JE$26)</f>
        <v>0</v>
      </c>
      <c r="BW714" s="210"/>
      <c r="BX714" s="219"/>
      <c r="MT714" s="371">
        <f t="shared" si="1004"/>
        <v>0</v>
      </c>
      <c r="MU714" s="372">
        <f t="shared" si="990"/>
        <v>0</v>
      </c>
      <c r="MV714" s="372">
        <f t="shared" si="991"/>
        <v>0</v>
      </c>
      <c r="MW714" s="372"/>
      <c r="MX714" s="372">
        <f t="shared" si="992"/>
        <v>0</v>
      </c>
      <c r="MY714" s="372"/>
      <c r="MZ714" s="372">
        <f t="shared" si="993"/>
        <v>0</v>
      </c>
      <c r="NA714" s="372"/>
      <c r="NB714" s="372">
        <f t="shared" si="994"/>
        <v>0</v>
      </c>
      <c r="NC714" s="372"/>
      <c r="ND714" s="372">
        <f t="shared" si="995"/>
        <v>0</v>
      </c>
      <c r="NE714" s="372"/>
      <c r="NF714" s="372">
        <f t="shared" si="996"/>
        <v>0</v>
      </c>
      <c r="NG714" s="372"/>
      <c r="NH714" s="372">
        <f t="shared" si="997"/>
        <v>0</v>
      </c>
      <c r="NI714" s="372"/>
      <c r="NJ714" s="372">
        <f t="shared" si="998"/>
        <v>0</v>
      </c>
      <c r="NK714" s="372"/>
      <c r="NL714" s="372">
        <f t="shared" si="1005"/>
        <v>0</v>
      </c>
      <c r="NM714" s="373"/>
      <c r="NN714" s="350"/>
      <c r="NR714" s="30">
        <f t="shared" si="999"/>
        <v>0</v>
      </c>
      <c r="NS714" s="30">
        <f t="shared" si="1000"/>
        <v>0</v>
      </c>
      <c r="NT714" s="30">
        <f t="shared" si="1001"/>
        <v>0</v>
      </c>
    </row>
    <row r="715" spans="1:384" ht="10.199999999999999" customHeight="1">
      <c r="A715" s="25"/>
      <c r="B715" s="337"/>
      <c r="C715" s="335"/>
      <c r="D715" s="15"/>
      <c r="E715" s="347">
        <f>$E$15</f>
        <v>0</v>
      </c>
      <c r="F715" s="347"/>
      <c r="G715" s="130" t="str">
        <f>IF(NF735=0,"",NF735)</f>
        <v/>
      </c>
      <c r="H715" s="323"/>
      <c r="I715" s="328" t="str">
        <f>Prenoms!$B$13</f>
        <v>stage 1</v>
      </c>
      <c r="J715" s="329"/>
      <c r="K715" s="329"/>
      <c r="L715" s="329"/>
      <c r="M715" s="329"/>
      <c r="N715" s="78" t="str">
        <f>IF(NL715&lt;&gt;0,"",IF(Conges!Z47=0,"",Conges!Z47))</f>
        <v/>
      </c>
      <c r="O715" s="79"/>
      <c r="P715" s="80"/>
      <c r="Q715" s="80"/>
      <c r="R715" s="80"/>
      <c r="S715" s="80"/>
      <c r="T715" s="80"/>
      <c r="U715" s="80"/>
      <c r="V715" s="81"/>
      <c r="W715" s="80"/>
      <c r="X715" s="80"/>
      <c r="Y715" s="80"/>
      <c r="Z715" s="80"/>
      <c r="AA715" s="80"/>
      <c r="AB715" s="80"/>
      <c r="AC715" s="80"/>
      <c r="AD715" s="80"/>
      <c r="AE715" s="79"/>
      <c r="AF715" s="80"/>
      <c r="AG715" s="80"/>
      <c r="AH715" s="80"/>
      <c r="AI715" s="80"/>
      <c r="AJ715" s="81"/>
      <c r="AK715" s="80"/>
      <c r="AL715" s="80"/>
      <c r="AM715" s="80"/>
      <c r="AN715" s="80"/>
      <c r="AO715" s="80"/>
      <c r="AP715" s="80"/>
      <c r="AQ715" s="80"/>
      <c r="AR715" s="80"/>
      <c r="AS715" s="80"/>
      <c r="AT715" s="80"/>
      <c r="AU715" s="79"/>
      <c r="AV715" s="80"/>
      <c r="AW715" s="80"/>
      <c r="AX715" s="80"/>
      <c r="AY715" s="80"/>
      <c r="AZ715" s="80"/>
      <c r="BA715" s="80"/>
      <c r="BB715" s="81"/>
      <c r="BC715" s="82">
        <f>IF(NL715&lt;&gt;0,(IF(Conges!Z$47=0,0,3)),0)</f>
        <v>0</v>
      </c>
      <c r="BD715" s="370"/>
      <c r="BE715" s="357">
        <f>IF(OR(Conges!Z$47="A",Conges!Z$47="V"),Prenoms!L$13,NL715)</f>
        <v>0</v>
      </c>
      <c r="BF715" s="358"/>
      <c r="BG715" s="264"/>
      <c r="BH715" s="265">
        <f t="shared" si="984"/>
        <v>0</v>
      </c>
      <c r="BI715" s="266" t="str">
        <f t="shared" si="985"/>
        <v/>
      </c>
      <c r="BJ715" s="278">
        <v>47.41935483870968</v>
      </c>
      <c r="BK715" s="279">
        <f t="shared" si="1002"/>
        <v>-47.41935483870968</v>
      </c>
      <c r="BL715" s="280">
        <f t="shared" ref="BL715:BL778" si="1015">$NL715</f>
        <v>0</v>
      </c>
      <c r="BM715" s="280">
        <f t="shared" ref="BM715:BM778" si="1016">$BE715</f>
        <v>0</v>
      </c>
      <c r="BN715" s="280">
        <f>SUM('Heures Pointage'!$KD$26:$KE$26)</f>
        <v>0</v>
      </c>
      <c r="BO715" s="280">
        <f>SUM('Heures et Indemnites'!$KD$26:$KE$26)</f>
        <v>0</v>
      </c>
      <c r="BP715" s="281">
        <f t="shared" ref="BP715:BP778" si="1017">$NT715</f>
        <v>0</v>
      </c>
      <c r="BQ715" s="281">
        <f>'Heures Pointage'!$LB$26</f>
        <v>0</v>
      </c>
      <c r="BR715" s="282">
        <f t="shared" ref="BR715" si="1018">$BH$1065</f>
        <v>0</v>
      </c>
      <c r="BS715" s="142">
        <f>Prenoms!$C$13</f>
        <v>70</v>
      </c>
      <c r="BT715" s="170"/>
      <c r="BU715" s="211">
        <f>SUM('Heures et Indemnites'!$KD$26:$KE$26)</f>
        <v>0</v>
      </c>
      <c r="BV715" s="218">
        <f>SUM('Heures et Indemnites'!$KD$6:$KE$26)</f>
        <v>0</v>
      </c>
      <c r="BW715" s="211"/>
      <c r="BX715" s="218"/>
      <c r="MT715" s="369">
        <f t="shared" si="1004"/>
        <v>0</v>
      </c>
      <c r="MU715" s="351">
        <f t="shared" si="990"/>
        <v>0</v>
      </c>
      <c r="MV715" s="351">
        <f t="shared" si="991"/>
        <v>0</v>
      </c>
      <c r="MW715" s="351"/>
      <c r="MX715" s="351">
        <f t="shared" si="992"/>
        <v>0</v>
      </c>
      <c r="MY715" s="351"/>
      <c r="MZ715" s="351">
        <f t="shared" si="993"/>
        <v>0</v>
      </c>
      <c r="NA715" s="351"/>
      <c r="NB715" s="351">
        <f t="shared" si="994"/>
        <v>0</v>
      </c>
      <c r="NC715" s="351"/>
      <c r="ND715" s="351">
        <f t="shared" si="995"/>
        <v>0</v>
      </c>
      <c r="NE715" s="351"/>
      <c r="NF715" s="351">
        <f t="shared" si="996"/>
        <v>0</v>
      </c>
      <c r="NG715" s="351"/>
      <c r="NH715" s="351">
        <f t="shared" si="997"/>
        <v>0</v>
      </c>
      <c r="NI715" s="351"/>
      <c r="NJ715" s="351">
        <f t="shared" si="998"/>
        <v>0</v>
      </c>
      <c r="NK715" s="351"/>
      <c r="NL715" s="351">
        <f t="shared" si="1005"/>
        <v>0</v>
      </c>
      <c r="NM715" s="352"/>
      <c r="NN715" s="350"/>
      <c r="NR715" s="30">
        <f t="shared" si="999"/>
        <v>0</v>
      </c>
      <c r="NS715" s="30">
        <f t="shared" si="1000"/>
        <v>0</v>
      </c>
      <c r="NT715" s="30">
        <f t="shared" si="1001"/>
        <v>0</v>
      </c>
    </row>
    <row r="716" spans="1:384" ht="10.199999999999999" customHeight="1">
      <c r="A716" s="25"/>
      <c r="B716" s="337"/>
      <c r="C716" s="335"/>
      <c r="D716" s="15"/>
      <c r="E716" s="330" t="str">
        <f>$E$16</f>
        <v>Cave</v>
      </c>
      <c r="F716" s="330"/>
      <c r="G716" s="132" t="str">
        <f>IF(NH735=0,"",NH735)</f>
        <v/>
      </c>
      <c r="H716" s="323"/>
      <c r="I716" s="325">
        <f>Prenoms!$B$14</f>
        <v>0</v>
      </c>
      <c r="J716" s="326"/>
      <c r="K716" s="326"/>
      <c r="L716" s="326"/>
      <c r="M716" s="326"/>
      <c r="N716" s="65" t="str">
        <f>IF(NL716&lt;&gt;0,"",IF(Conges!Z48=0,"",Conges!Z48))</f>
        <v/>
      </c>
      <c r="O716" s="66"/>
      <c r="P716" s="67"/>
      <c r="Q716" s="67"/>
      <c r="R716" s="67"/>
      <c r="S716" s="67"/>
      <c r="T716" s="67"/>
      <c r="U716" s="67"/>
      <c r="V716" s="68"/>
      <c r="W716" s="66"/>
      <c r="X716" s="67"/>
      <c r="Y716" s="67"/>
      <c r="Z716" s="67"/>
      <c r="AA716" s="67"/>
      <c r="AB716" s="67"/>
      <c r="AC716" s="67"/>
      <c r="AD716" s="68"/>
      <c r="AE716" s="66"/>
      <c r="AF716" s="67"/>
      <c r="AG716" s="67"/>
      <c r="AH716" s="67"/>
      <c r="AI716" s="67"/>
      <c r="AJ716" s="68"/>
      <c r="AK716" s="66"/>
      <c r="AL716" s="67"/>
      <c r="AM716" s="67"/>
      <c r="AN716" s="67"/>
      <c r="AO716" s="67"/>
      <c r="AP716" s="67"/>
      <c r="AQ716" s="67"/>
      <c r="AR716" s="67"/>
      <c r="AS716" s="67"/>
      <c r="AT716" s="68"/>
      <c r="AU716" s="66"/>
      <c r="AV716" s="67"/>
      <c r="AW716" s="67"/>
      <c r="AX716" s="67"/>
      <c r="AY716" s="67"/>
      <c r="AZ716" s="67"/>
      <c r="BA716" s="67"/>
      <c r="BB716" s="68"/>
      <c r="BC716" s="69">
        <f>IF(NL716&lt;&gt;0,(IF(Conges!Z$48=0,0,3)),0)</f>
        <v>0</v>
      </c>
      <c r="BD716" s="370"/>
      <c r="BE716" s="355">
        <f>IF(OR(Conges!Z$48="A",Conges!Z$48="V"),Prenoms!L$14,NL716)</f>
        <v>0</v>
      </c>
      <c r="BF716" s="356"/>
      <c r="BG716" s="267"/>
      <c r="BH716" s="268">
        <f t="shared" si="984"/>
        <v>0</v>
      </c>
      <c r="BI716" s="269" t="str">
        <f t="shared" si="985"/>
        <v/>
      </c>
      <c r="BJ716" s="283">
        <v>0</v>
      </c>
      <c r="BK716" s="284">
        <f t="shared" si="1002"/>
        <v>0</v>
      </c>
      <c r="BL716" s="285">
        <f t="shared" si="1015"/>
        <v>0</v>
      </c>
      <c r="BM716" s="285">
        <f t="shared" si="1016"/>
        <v>0</v>
      </c>
      <c r="BN716" s="285">
        <f>SUM('Heures Pointage'!$LD$26:$LE$26)</f>
        <v>0</v>
      </c>
      <c r="BO716" s="285">
        <f>SUM('Heures et Indemnites'!$LD$26:$LE$26)</f>
        <v>0</v>
      </c>
      <c r="BP716" s="286">
        <f t="shared" si="1017"/>
        <v>0</v>
      </c>
      <c r="BQ716" s="286">
        <f>'Heures Pointage'!$MB$26</f>
        <v>0</v>
      </c>
      <c r="BR716" s="287">
        <f t="shared" ref="BR716" si="1019">$BH$1066</f>
        <v>0</v>
      </c>
      <c r="BS716" s="143">
        <f>Prenoms!$C$14</f>
        <v>0</v>
      </c>
      <c r="BT716" s="146"/>
      <c r="BU716" s="210">
        <f>SUM('Heures et Indemnites'!$LD$26:$LE$26)</f>
        <v>0</v>
      </c>
      <c r="BV716" s="219">
        <f>SUM('Heures et Indemnites'!$LD$6:$LE$26)</f>
        <v>0</v>
      </c>
      <c r="BW716" s="210"/>
      <c r="BX716" s="219"/>
      <c r="MT716" s="371">
        <f t="shared" si="1004"/>
        <v>0</v>
      </c>
      <c r="MU716" s="372">
        <f t="shared" si="990"/>
        <v>0</v>
      </c>
      <c r="MV716" s="372">
        <f t="shared" si="991"/>
        <v>0</v>
      </c>
      <c r="MW716" s="372"/>
      <c r="MX716" s="372">
        <f t="shared" si="992"/>
        <v>0</v>
      </c>
      <c r="MY716" s="372"/>
      <c r="MZ716" s="372">
        <f t="shared" si="993"/>
        <v>0</v>
      </c>
      <c r="NA716" s="372"/>
      <c r="NB716" s="372">
        <f t="shared" si="994"/>
        <v>0</v>
      </c>
      <c r="NC716" s="372"/>
      <c r="ND716" s="372">
        <f t="shared" si="995"/>
        <v>0</v>
      </c>
      <c r="NE716" s="372"/>
      <c r="NF716" s="372">
        <f t="shared" si="996"/>
        <v>0</v>
      </c>
      <c r="NG716" s="372"/>
      <c r="NH716" s="372">
        <f t="shared" si="997"/>
        <v>0</v>
      </c>
      <c r="NI716" s="372"/>
      <c r="NJ716" s="372">
        <f t="shared" si="998"/>
        <v>0</v>
      </c>
      <c r="NK716" s="372"/>
      <c r="NL716" s="372">
        <f t="shared" si="1005"/>
        <v>0</v>
      </c>
      <c r="NM716" s="373"/>
      <c r="NN716" s="350"/>
      <c r="NR716" s="30">
        <f t="shared" si="999"/>
        <v>0</v>
      </c>
      <c r="NS716" s="30">
        <f t="shared" si="1000"/>
        <v>0</v>
      </c>
      <c r="NT716" s="30">
        <f t="shared" si="1001"/>
        <v>0</v>
      </c>
    </row>
    <row r="717" spans="1:384" ht="10.199999999999999" customHeight="1">
      <c r="A717" s="25"/>
      <c r="B717" s="337"/>
      <c r="C717" s="335"/>
      <c r="D717" s="15"/>
      <c r="E717" s="331" t="str">
        <f>$E$17</f>
        <v>STAGE</v>
      </c>
      <c r="F717" s="331"/>
      <c r="G717" s="133" t="str">
        <f>IF(NJ735=0,"",NJ735)</f>
        <v/>
      </c>
      <c r="H717" s="323"/>
      <c r="I717" s="328">
        <f>Prenoms!$B$15</f>
        <v>0</v>
      </c>
      <c r="J717" s="329"/>
      <c r="K717" s="329"/>
      <c r="L717" s="329"/>
      <c r="M717" s="329"/>
      <c r="N717" s="78" t="str">
        <f>IF(NL717&lt;&gt;0,"",IF(Conges!Z49=0,"",Conges!Z49))</f>
        <v/>
      </c>
      <c r="O717" s="79"/>
      <c r="P717" s="80"/>
      <c r="Q717" s="80"/>
      <c r="R717" s="80"/>
      <c r="S717" s="80"/>
      <c r="T717" s="80"/>
      <c r="U717" s="80"/>
      <c r="V717" s="81"/>
      <c r="W717" s="79"/>
      <c r="X717" s="80"/>
      <c r="Y717" s="80"/>
      <c r="Z717" s="80"/>
      <c r="AA717" s="80"/>
      <c r="AB717" s="80"/>
      <c r="AC717" s="80"/>
      <c r="AD717" s="81"/>
      <c r="AE717" s="79"/>
      <c r="AF717" s="80"/>
      <c r="AG717" s="80"/>
      <c r="AH717" s="80"/>
      <c r="AI717" s="80"/>
      <c r="AJ717" s="81"/>
      <c r="AK717" s="79"/>
      <c r="AL717" s="80"/>
      <c r="AM717" s="80"/>
      <c r="AN717" s="80"/>
      <c r="AO717" s="80"/>
      <c r="AP717" s="80"/>
      <c r="AQ717" s="80"/>
      <c r="AR717" s="80"/>
      <c r="AS717" s="80"/>
      <c r="AT717" s="81"/>
      <c r="AU717" s="79"/>
      <c r="AV717" s="80"/>
      <c r="AW717" s="80"/>
      <c r="AX717" s="80"/>
      <c r="AY717" s="80"/>
      <c r="AZ717" s="80"/>
      <c r="BA717" s="80"/>
      <c r="BB717" s="81"/>
      <c r="BC717" s="82">
        <f>IF(NL717&lt;&gt;0,(IF(Conges!Z$49=0,0,3)),0)</f>
        <v>0</v>
      </c>
      <c r="BD717" s="370"/>
      <c r="BE717" s="357">
        <f>IF(OR(Conges!Z$49="A",Conges!Z$49="V"),Prenoms!L$15,NL717)</f>
        <v>0</v>
      </c>
      <c r="BF717" s="358"/>
      <c r="BG717" s="264"/>
      <c r="BH717" s="265">
        <f t="shared" si="984"/>
        <v>0</v>
      </c>
      <c r="BI717" s="266" t="str">
        <f t="shared" si="985"/>
        <v/>
      </c>
      <c r="BJ717" s="278">
        <v>0</v>
      </c>
      <c r="BK717" s="279">
        <f t="shared" si="1002"/>
        <v>0</v>
      </c>
      <c r="BL717" s="280">
        <f t="shared" si="1015"/>
        <v>0</v>
      </c>
      <c r="BM717" s="280">
        <f t="shared" si="1016"/>
        <v>0</v>
      </c>
      <c r="BN717" s="280">
        <f>SUM('Heures Pointage'!$MD$26:$ME$26)</f>
        <v>0</v>
      </c>
      <c r="BO717" s="280">
        <f>SUM('Heures et Indemnites'!$MD$26:$ME$26)</f>
        <v>0</v>
      </c>
      <c r="BP717" s="281">
        <f t="shared" si="1017"/>
        <v>0</v>
      </c>
      <c r="BQ717" s="281">
        <f>'Heures Pointage'!$NB$26</f>
        <v>0</v>
      </c>
      <c r="BR717" s="282">
        <f t="shared" ref="BR717" si="1020">$BH$1067</f>
        <v>0</v>
      </c>
      <c r="BS717" s="142">
        <f>Prenoms!$C$15</f>
        <v>0</v>
      </c>
      <c r="BT717" s="170"/>
      <c r="BU717" s="211">
        <f>SUM('Heures et Indemnites'!$MD$26:$ME$26)</f>
        <v>0</v>
      </c>
      <c r="BV717" s="218">
        <f>SUM('Heures et Indemnites'!$MD$6:$ME$26)</f>
        <v>0</v>
      </c>
      <c r="BW717" s="211"/>
      <c r="BX717" s="218"/>
      <c r="MT717" s="369">
        <f t="shared" si="1004"/>
        <v>0</v>
      </c>
      <c r="MU717" s="351">
        <f t="shared" si="990"/>
        <v>0</v>
      </c>
      <c r="MV717" s="351">
        <f t="shared" si="991"/>
        <v>0</v>
      </c>
      <c r="MW717" s="351"/>
      <c r="MX717" s="351">
        <f t="shared" si="992"/>
        <v>0</v>
      </c>
      <c r="MY717" s="351"/>
      <c r="MZ717" s="351">
        <f t="shared" si="993"/>
        <v>0</v>
      </c>
      <c r="NA717" s="351"/>
      <c r="NB717" s="351">
        <f t="shared" si="994"/>
        <v>0</v>
      </c>
      <c r="NC717" s="351"/>
      <c r="ND717" s="351">
        <f t="shared" si="995"/>
        <v>0</v>
      </c>
      <c r="NE717" s="351"/>
      <c r="NF717" s="351">
        <f t="shared" si="996"/>
        <v>0</v>
      </c>
      <c r="NG717" s="351"/>
      <c r="NH717" s="351">
        <f t="shared" si="997"/>
        <v>0</v>
      </c>
      <c r="NI717" s="351"/>
      <c r="NJ717" s="351">
        <f t="shared" si="998"/>
        <v>0</v>
      </c>
      <c r="NK717" s="351"/>
      <c r="NL717" s="351">
        <f t="shared" si="1005"/>
        <v>0</v>
      </c>
      <c r="NM717" s="352"/>
      <c r="NN717" s="350"/>
      <c r="NR717" s="30">
        <f t="shared" si="999"/>
        <v>0</v>
      </c>
      <c r="NS717" s="30">
        <f t="shared" si="1000"/>
        <v>0</v>
      </c>
      <c r="NT717" s="30">
        <f t="shared" si="1001"/>
        <v>0</v>
      </c>
    </row>
    <row r="718" spans="1:384" ht="10.199999999999999" customHeight="1">
      <c r="A718" s="25"/>
      <c r="B718" s="337"/>
      <c r="C718" s="335"/>
      <c r="D718" s="15"/>
      <c r="E718" s="343" t="str">
        <f>$E$18</f>
        <v>H sans Renfort</v>
      </c>
      <c r="F718" s="343"/>
      <c r="G718" s="131" t="str">
        <f>IF(NL735-MZ735=0,"",NL735-MZ735)</f>
        <v/>
      </c>
      <c r="H718" s="323"/>
      <c r="I718" s="325">
        <f>Prenoms!$B$16</f>
        <v>0</v>
      </c>
      <c r="J718" s="326"/>
      <c r="K718" s="326"/>
      <c r="L718" s="326"/>
      <c r="M718" s="326"/>
      <c r="N718" s="65" t="str">
        <f>IF(NL718&lt;&gt;0,"",IF(Conges!Z50=0,"",Conges!Z50))</f>
        <v/>
      </c>
      <c r="O718" s="66"/>
      <c r="P718" s="67"/>
      <c r="Q718" s="67"/>
      <c r="R718" s="67"/>
      <c r="S718" s="67"/>
      <c r="T718" s="67"/>
      <c r="U718" s="67"/>
      <c r="V718" s="68"/>
      <c r="W718" s="66"/>
      <c r="X718" s="67"/>
      <c r="Y718" s="67"/>
      <c r="Z718" s="67"/>
      <c r="AA718" s="67"/>
      <c r="AB718" s="67"/>
      <c r="AC718" s="67"/>
      <c r="AD718" s="68"/>
      <c r="AE718" s="66"/>
      <c r="AF718" s="67"/>
      <c r="AG718" s="67"/>
      <c r="AH718" s="67"/>
      <c r="AI718" s="67"/>
      <c r="AJ718" s="68"/>
      <c r="AK718" s="66"/>
      <c r="AL718" s="67"/>
      <c r="AM718" s="67"/>
      <c r="AN718" s="67"/>
      <c r="AO718" s="67"/>
      <c r="AP718" s="67"/>
      <c r="AQ718" s="67"/>
      <c r="AR718" s="67"/>
      <c r="AS718" s="67"/>
      <c r="AT718" s="68"/>
      <c r="AU718" s="66"/>
      <c r="AV718" s="67"/>
      <c r="AW718" s="67"/>
      <c r="AX718" s="67"/>
      <c r="AY718" s="67"/>
      <c r="AZ718" s="67"/>
      <c r="BA718" s="67"/>
      <c r="BB718" s="68"/>
      <c r="BC718" s="69">
        <f>IF(NL718&lt;&gt;0,(IF(Conges!Z$50=0,0,3)),0)</f>
        <v>0</v>
      </c>
      <c r="BD718" s="370"/>
      <c r="BE718" s="355">
        <f>IF(OR(Conges!Z$50="A",Conges!Z$50="V"),Prenoms!L$16,NL718)</f>
        <v>0</v>
      </c>
      <c r="BF718" s="356"/>
      <c r="BG718" s="267"/>
      <c r="BH718" s="268">
        <f t="shared" si="984"/>
        <v>0</v>
      </c>
      <c r="BI718" s="269" t="str">
        <f t="shared" si="985"/>
        <v/>
      </c>
      <c r="BJ718" s="283">
        <v>0</v>
      </c>
      <c r="BK718" s="284">
        <f t="shared" si="1002"/>
        <v>0</v>
      </c>
      <c r="BL718" s="285">
        <f t="shared" si="1015"/>
        <v>0</v>
      </c>
      <c r="BM718" s="285">
        <f t="shared" si="1016"/>
        <v>0</v>
      </c>
      <c r="BN718" s="285">
        <f>SUM('Heures Pointage'!$ND$26:$NE$26)</f>
        <v>0</v>
      </c>
      <c r="BO718" s="285">
        <f>SUM('Heures et Indemnites'!$ND$26:$NE$26)</f>
        <v>0</v>
      </c>
      <c r="BP718" s="286">
        <f t="shared" si="1017"/>
        <v>0</v>
      </c>
      <c r="BQ718" s="286">
        <f>'Heures Pointage'!$OB$26</f>
        <v>0</v>
      </c>
      <c r="BR718" s="287">
        <f t="shared" ref="BR718" si="1021">$BH$1068</f>
        <v>0</v>
      </c>
      <c r="BS718" s="143">
        <f>Prenoms!$C$16</f>
        <v>0</v>
      </c>
      <c r="BT718" s="146"/>
      <c r="BU718" s="210">
        <f>SUM('Heures et Indemnites'!$ND$26:$NE$26)</f>
        <v>0</v>
      </c>
      <c r="BV718" s="219">
        <f>SUM('Heures et Indemnites'!$ND$6:$NE$26)</f>
        <v>0</v>
      </c>
      <c r="BW718" s="210"/>
      <c r="BX718" s="219"/>
      <c r="MT718" s="371">
        <f t="shared" si="1004"/>
        <v>0</v>
      </c>
      <c r="MU718" s="372">
        <f t="shared" si="990"/>
        <v>0</v>
      </c>
      <c r="MV718" s="372">
        <f t="shared" si="991"/>
        <v>0</v>
      </c>
      <c r="MW718" s="372"/>
      <c r="MX718" s="372">
        <f t="shared" si="992"/>
        <v>0</v>
      </c>
      <c r="MY718" s="372"/>
      <c r="MZ718" s="372">
        <f t="shared" si="993"/>
        <v>0</v>
      </c>
      <c r="NA718" s="372"/>
      <c r="NB718" s="372">
        <f t="shared" si="994"/>
        <v>0</v>
      </c>
      <c r="NC718" s="372"/>
      <c r="ND718" s="372">
        <f t="shared" si="995"/>
        <v>0</v>
      </c>
      <c r="NE718" s="372"/>
      <c r="NF718" s="372">
        <f t="shared" si="996"/>
        <v>0</v>
      </c>
      <c r="NG718" s="372"/>
      <c r="NH718" s="372">
        <f t="shared" si="997"/>
        <v>0</v>
      </c>
      <c r="NI718" s="372"/>
      <c r="NJ718" s="372">
        <f t="shared" si="998"/>
        <v>0</v>
      </c>
      <c r="NK718" s="372"/>
      <c r="NL718" s="372">
        <f t="shared" si="1005"/>
        <v>0</v>
      </c>
      <c r="NM718" s="373"/>
      <c r="NN718" s="350"/>
      <c r="NR718" s="30">
        <f t="shared" si="999"/>
        <v>0</v>
      </c>
      <c r="NS718" s="30">
        <f t="shared" si="1000"/>
        <v>0</v>
      </c>
      <c r="NT718" s="30">
        <f t="shared" si="1001"/>
        <v>0</v>
      </c>
    </row>
    <row r="719" spans="1:384" ht="10.199999999999999" customHeight="1">
      <c r="A719" s="25"/>
      <c r="B719" s="337"/>
      <c r="C719" s="335"/>
      <c r="D719" s="15"/>
      <c r="E719" s="343" t="str">
        <f>$E$19</f>
        <v>H avec Renfort</v>
      </c>
      <c r="F719" s="343"/>
      <c r="G719" s="131" t="str">
        <f>IF(NL735=0,"",NL735)</f>
        <v/>
      </c>
      <c r="H719" s="323"/>
      <c r="I719" s="328">
        <f>Prenoms!$B$17</f>
        <v>0</v>
      </c>
      <c r="J719" s="329"/>
      <c r="K719" s="329"/>
      <c r="L719" s="329"/>
      <c r="M719" s="329"/>
      <c r="N719" s="78" t="str">
        <f>IF(NL719&lt;&gt;0,"",IF(Conges!Z51=0,"",Conges!Z51))</f>
        <v/>
      </c>
      <c r="O719" s="79"/>
      <c r="P719" s="80"/>
      <c r="Q719" s="80"/>
      <c r="R719" s="80"/>
      <c r="S719" s="80"/>
      <c r="T719" s="80"/>
      <c r="U719" s="80"/>
      <c r="V719" s="81"/>
      <c r="W719" s="79"/>
      <c r="X719" s="80"/>
      <c r="Y719" s="80"/>
      <c r="Z719" s="80"/>
      <c r="AA719" s="80"/>
      <c r="AB719" s="80"/>
      <c r="AC719" s="80"/>
      <c r="AD719" s="81"/>
      <c r="AE719" s="79"/>
      <c r="AF719" s="80"/>
      <c r="AG719" s="80"/>
      <c r="AH719" s="80"/>
      <c r="AI719" s="80"/>
      <c r="AJ719" s="81"/>
      <c r="AK719" s="79"/>
      <c r="AL719" s="80"/>
      <c r="AM719" s="80"/>
      <c r="AN719" s="80"/>
      <c r="AO719" s="80"/>
      <c r="AP719" s="80"/>
      <c r="AQ719" s="80"/>
      <c r="AR719" s="80"/>
      <c r="AS719" s="80"/>
      <c r="AT719" s="81"/>
      <c r="AU719" s="79"/>
      <c r="AV719" s="80"/>
      <c r="AW719" s="80"/>
      <c r="AX719" s="80"/>
      <c r="AY719" s="80"/>
      <c r="AZ719" s="80"/>
      <c r="BA719" s="80"/>
      <c r="BB719" s="81"/>
      <c r="BC719" s="82">
        <f>IF(NL719&lt;&gt;0,(IF(Conges!Z$51=0,0,3)),0)</f>
        <v>0</v>
      </c>
      <c r="BD719" s="370"/>
      <c r="BE719" s="357">
        <f>IF(OR(Conges!Z$51="A",Conges!Z$51="V"),Prenoms!L$17,NL719)</f>
        <v>0</v>
      </c>
      <c r="BF719" s="358"/>
      <c r="BG719" s="264"/>
      <c r="BH719" s="265">
        <f t="shared" si="984"/>
        <v>0</v>
      </c>
      <c r="BI719" s="266" t="str">
        <f t="shared" si="985"/>
        <v/>
      </c>
      <c r="BJ719" s="278">
        <v>0</v>
      </c>
      <c r="BK719" s="279">
        <f t="shared" si="1002"/>
        <v>0</v>
      </c>
      <c r="BL719" s="280">
        <f t="shared" si="1015"/>
        <v>0</v>
      </c>
      <c r="BM719" s="280">
        <f t="shared" si="1016"/>
        <v>0</v>
      </c>
      <c r="BN719" s="280">
        <f>SUM('Heures Pointage'!$OD$26:$OE$26)</f>
        <v>0</v>
      </c>
      <c r="BO719" s="280">
        <f>SUM('Heures et Indemnites'!$OD$26:$OE$26)</f>
        <v>0</v>
      </c>
      <c r="BP719" s="281">
        <f t="shared" si="1017"/>
        <v>0</v>
      </c>
      <c r="BQ719" s="281">
        <f>'Heures Pointage'!$PB$26</f>
        <v>0</v>
      </c>
      <c r="BR719" s="282">
        <f t="shared" ref="BR719" si="1022">$BH$1069</f>
        <v>0</v>
      </c>
      <c r="BS719" s="142">
        <f>Prenoms!$C$17</f>
        <v>0</v>
      </c>
      <c r="BT719" s="170"/>
      <c r="BU719" s="211">
        <f>SUM('Heures et Indemnites'!$OD$26:$OE$26)</f>
        <v>0</v>
      </c>
      <c r="BV719" s="218">
        <f>SUM('Heures et Indemnites'!$OD$6:$OE$26)</f>
        <v>0</v>
      </c>
      <c r="BW719" s="211"/>
      <c r="BX719" s="218"/>
      <c r="MT719" s="369">
        <f t="shared" si="1004"/>
        <v>0</v>
      </c>
      <c r="MU719" s="351">
        <f t="shared" si="990"/>
        <v>0</v>
      </c>
      <c r="MV719" s="351">
        <f t="shared" si="991"/>
        <v>0</v>
      </c>
      <c r="MW719" s="351"/>
      <c r="MX719" s="351">
        <f t="shared" si="992"/>
        <v>0</v>
      </c>
      <c r="MY719" s="351"/>
      <c r="MZ719" s="351">
        <f t="shared" si="993"/>
        <v>0</v>
      </c>
      <c r="NA719" s="351"/>
      <c r="NB719" s="351">
        <f t="shared" si="994"/>
        <v>0</v>
      </c>
      <c r="NC719" s="351"/>
      <c r="ND719" s="351">
        <f t="shared" si="995"/>
        <v>0</v>
      </c>
      <c r="NE719" s="351"/>
      <c r="NF719" s="351">
        <f t="shared" si="996"/>
        <v>0</v>
      </c>
      <c r="NG719" s="351"/>
      <c r="NH719" s="351">
        <f t="shared" si="997"/>
        <v>0</v>
      </c>
      <c r="NI719" s="351"/>
      <c r="NJ719" s="351">
        <f t="shared" si="998"/>
        <v>0</v>
      </c>
      <c r="NK719" s="351"/>
      <c r="NL719" s="351">
        <f t="shared" si="1005"/>
        <v>0</v>
      </c>
      <c r="NM719" s="352"/>
      <c r="NN719" s="350"/>
      <c r="NR719" s="30">
        <f t="shared" si="999"/>
        <v>0</v>
      </c>
      <c r="NS719" s="30">
        <f t="shared" si="1000"/>
        <v>0</v>
      </c>
      <c r="NT719" s="30">
        <f t="shared" si="1001"/>
        <v>0</v>
      </c>
    </row>
    <row r="720" spans="1:384" ht="10.199999999999999" customHeight="1">
      <c r="A720" s="25"/>
      <c r="B720" s="337"/>
      <c r="C720" s="335"/>
      <c r="D720" s="15"/>
      <c r="E720" s="101"/>
      <c r="F720" s="101"/>
      <c r="G720" s="101"/>
      <c r="H720" s="323"/>
      <c r="I720" s="325">
        <f>Prenoms!$B$18</f>
        <v>0</v>
      </c>
      <c r="J720" s="326"/>
      <c r="K720" s="326"/>
      <c r="L720" s="326"/>
      <c r="M720" s="326"/>
      <c r="N720" s="65" t="str">
        <f>IF(NL720&lt;&gt;0,"",IF(Conges!Z52=0,"",Conges!Z52))</f>
        <v/>
      </c>
      <c r="O720" s="66"/>
      <c r="P720" s="67"/>
      <c r="Q720" s="67"/>
      <c r="R720" s="67"/>
      <c r="S720" s="67"/>
      <c r="T720" s="67"/>
      <c r="U720" s="67"/>
      <c r="V720" s="68"/>
      <c r="W720" s="66"/>
      <c r="X720" s="67"/>
      <c r="Y720" s="67"/>
      <c r="Z720" s="67"/>
      <c r="AA720" s="67"/>
      <c r="AB720" s="67"/>
      <c r="AC720" s="67"/>
      <c r="AD720" s="68"/>
      <c r="AE720" s="66"/>
      <c r="AF720" s="67"/>
      <c r="AG720" s="67"/>
      <c r="AH720" s="67"/>
      <c r="AI720" s="67"/>
      <c r="AJ720" s="68"/>
      <c r="AK720" s="66"/>
      <c r="AL720" s="67"/>
      <c r="AM720" s="67"/>
      <c r="AN720" s="67"/>
      <c r="AO720" s="67"/>
      <c r="AP720" s="67"/>
      <c r="AQ720" s="67"/>
      <c r="AR720" s="67"/>
      <c r="AS720" s="67"/>
      <c r="AT720" s="68"/>
      <c r="AU720" s="66"/>
      <c r="AV720" s="67"/>
      <c r="AW720" s="67"/>
      <c r="AX720" s="67"/>
      <c r="AY720" s="67"/>
      <c r="AZ720" s="67"/>
      <c r="BA720" s="67"/>
      <c r="BB720" s="68"/>
      <c r="BC720" s="69">
        <f>IF(NL720&lt;&gt;0,(IF(Conges!Z$52=0,0,3)),0)</f>
        <v>0</v>
      </c>
      <c r="BD720" s="370"/>
      <c r="BE720" s="355">
        <f>IF(OR(Conges!Z$52="A",Conges!Z$52="V"),Prenoms!L$18,NL720)</f>
        <v>0</v>
      </c>
      <c r="BF720" s="356"/>
      <c r="BG720" s="267"/>
      <c r="BH720" s="268">
        <f t="shared" si="984"/>
        <v>0</v>
      </c>
      <c r="BI720" s="269" t="str">
        <f t="shared" si="985"/>
        <v/>
      </c>
      <c r="BJ720" s="283">
        <v>0</v>
      </c>
      <c r="BK720" s="284">
        <f t="shared" si="1002"/>
        <v>0</v>
      </c>
      <c r="BL720" s="285">
        <f t="shared" si="1015"/>
        <v>0</v>
      </c>
      <c r="BM720" s="285">
        <f t="shared" si="1016"/>
        <v>0</v>
      </c>
      <c r="BN720" s="285">
        <f>SUM('Heures Pointage'!$PD$26:$PE$26)</f>
        <v>0</v>
      </c>
      <c r="BO720" s="285">
        <f>SUM('Heures et Indemnites'!$PD$26:$PE$26)</f>
        <v>0</v>
      </c>
      <c r="BP720" s="286">
        <f t="shared" si="1017"/>
        <v>0</v>
      </c>
      <c r="BQ720" s="286">
        <f>'Heures Pointage'!$QB$26</f>
        <v>0</v>
      </c>
      <c r="BR720" s="287">
        <f t="shared" ref="BR720" si="1023">$BH$1070</f>
        <v>0</v>
      </c>
      <c r="BS720" s="143">
        <f>Prenoms!$C$18</f>
        <v>0</v>
      </c>
      <c r="BT720" s="146"/>
      <c r="BU720" s="210">
        <f>SUM('Heures et Indemnites'!$PD$26:$PE$26)</f>
        <v>0</v>
      </c>
      <c r="BV720" s="219">
        <f>SUM('Heures et Indemnites'!$PD$6:$PE$26)</f>
        <v>0</v>
      </c>
      <c r="BW720" s="210"/>
      <c r="BX720" s="219"/>
      <c r="MT720" s="371">
        <f t="shared" si="1004"/>
        <v>0</v>
      </c>
      <c r="MU720" s="372">
        <f t="shared" ref="MU720:MU733" si="1024">(COUNTA($O720:$BB720))/2</f>
        <v>0</v>
      </c>
      <c r="MV720" s="372">
        <f t="shared" si="991"/>
        <v>0</v>
      </c>
      <c r="MW720" s="372"/>
      <c r="MX720" s="372">
        <f t="shared" si="992"/>
        <v>0</v>
      </c>
      <c r="MY720" s="372"/>
      <c r="MZ720" s="372">
        <f t="shared" si="993"/>
        <v>0</v>
      </c>
      <c r="NA720" s="372"/>
      <c r="NB720" s="372">
        <f t="shared" si="994"/>
        <v>0</v>
      </c>
      <c r="NC720" s="372"/>
      <c r="ND720" s="372">
        <f t="shared" si="995"/>
        <v>0</v>
      </c>
      <c r="NE720" s="372"/>
      <c r="NF720" s="372">
        <f t="shared" si="996"/>
        <v>0</v>
      </c>
      <c r="NG720" s="372"/>
      <c r="NH720" s="372">
        <f t="shared" si="997"/>
        <v>0</v>
      </c>
      <c r="NI720" s="372"/>
      <c r="NJ720" s="372">
        <f t="shared" si="998"/>
        <v>0</v>
      </c>
      <c r="NK720" s="372"/>
      <c r="NL720" s="372">
        <f t="shared" si="1005"/>
        <v>0</v>
      </c>
      <c r="NM720" s="373"/>
      <c r="NN720" s="350"/>
      <c r="NR720" s="30">
        <f t="shared" si="999"/>
        <v>0</v>
      </c>
      <c r="NS720" s="30">
        <f t="shared" si="1000"/>
        <v>0</v>
      </c>
      <c r="NT720" s="30">
        <f t="shared" si="1001"/>
        <v>0</v>
      </c>
    </row>
    <row r="721" spans="1:384" ht="10.199999999999999" customHeight="1">
      <c r="A721" s="25"/>
      <c r="B721" s="337"/>
      <c r="C721" s="335"/>
      <c r="D721" s="15"/>
      <c r="E721" s="101"/>
      <c r="F721" s="101"/>
      <c r="G721" s="101"/>
      <c r="H721" s="323"/>
      <c r="I721" s="328">
        <f>Prenoms!$B$19</f>
        <v>0</v>
      </c>
      <c r="J721" s="329"/>
      <c r="K721" s="329"/>
      <c r="L721" s="329"/>
      <c r="M721" s="329"/>
      <c r="N721" s="78" t="str">
        <f>IF(NL721&lt;&gt;0,"",IF(Conges!Z53=0,"",Conges!Z53))</f>
        <v/>
      </c>
      <c r="O721" s="79"/>
      <c r="P721" s="80"/>
      <c r="Q721" s="80"/>
      <c r="R721" s="80"/>
      <c r="S721" s="80"/>
      <c r="T721" s="80"/>
      <c r="U721" s="80"/>
      <c r="V721" s="81"/>
      <c r="W721" s="79"/>
      <c r="X721" s="80"/>
      <c r="Y721" s="80"/>
      <c r="Z721" s="80"/>
      <c r="AA721" s="80"/>
      <c r="AB721" s="80"/>
      <c r="AC721" s="80"/>
      <c r="AD721" s="81"/>
      <c r="AE721" s="79"/>
      <c r="AF721" s="80"/>
      <c r="AG721" s="80"/>
      <c r="AH721" s="80"/>
      <c r="AI721" s="80"/>
      <c r="AJ721" s="81"/>
      <c r="AK721" s="79"/>
      <c r="AL721" s="80"/>
      <c r="AM721" s="80"/>
      <c r="AN721" s="80"/>
      <c r="AO721" s="80"/>
      <c r="AP721" s="80"/>
      <c r="AQ721" s="80"/>
      <c r="AR721" s="80"/>
      <c r="AS721" s="80"/>
      <c r="AT721" s="81"/>
      <c r="AU721" s="79"/>
      <c r="AV721" s="80"/>
      <c r="AW721" s="80"/>
      <c r="AX721" s="80"/>
      <c r="AY721" s="80"/>
      <c r="AZ721" s="80"/>
      <c r="BA721" s="80"/>
      <c r="BB721" s="81"/>
      <c r="BC721" s="82">
        <f>IF(NL721&lt;&gt;0,(IF(Conges!Z$53=0,0,3)),0)</f>
        <v>0</v>
      </c>
      <c r="BD721" s="370"/>
      <c r="BE721" s="357">
        <f>IF(OR(Conges!Z$53="A",Conges!Z$53="V"),Prenoms!L$19,NL721)</f>
        <v>0</v>
      </c>
      <c r="BF721" s="358"/>
      <c r="BG721" s="264"/>
      <c r="BH721" s="265">
        <f t="shared" si="984"/>
        <v>0</v>
      </c>
      <c r="BI721" s="266" t="str">
        <f t="shared" si="985"/>
        <v/>
      </c>
      <c r="BJ721" s="278">
        <v>0</v>
      </c>
      <c r="BK721" s="279">
        <f t="shared" si="1002"/>
        <v>0</v>
      </c>
      <c r="BL721" s="280">
        <f t="shared" si="1015"/>
        <v>0</v>
      </c>
      <c r="BM721" s="280">
        <f t="shared" si="1016"/>
        <v>0</v>
      </c>
      <c r="BN721" s="280">
        <f>SUM('Heures Pointage'!$QD$26:$QE$26)</f>
        <v>0</v>
      </c>
      <c r="BO721" s="280">
        <f>SUM('Heures et Indemnites'!$QD$26:$QE$26)</f>
        <v>0</v>
      </c>
      <c r="BP721" s="281">
        <f t="shared" si="1017"/>
        <v>0</v>
      </c>
      <c r="BQ721" s="281">
        <f>'Heures Pointage'!$RB$26</f>
        <v>0</v>
      </c>
      <c r="BR721" s="282">
        <f t="shared" ref="BR721" si="1025">$BH$1071</f>
        <v>0</v>
      </c>
      <c r="BS721" s="142">
        <f>Prenoms!$C$19</f>
        <v>0</v>
      </c>
      <c r="BT721" s="170"/>
      <c r="BU721" s="211">
        <f>SUM('Heures et Indemnites'!$QD$26:$QE$26)</f>
        <v>0</v>
      </c>
      <c r="BV721" s="218">
        <f>SUM('Heures et Indemnites'!$QD$6:$QE$26)</f>
        <v>0</v>
      </c>
      <c r="BW721" s="211"/>
      <c r="BX721" s="218"/>
      <c r="MT721" s="369">
        <f t="shared" si="1004"/>
        <v>0</v>
      </c>
      <c r="MU721" s="351">
        <f t="shared" si="1024"/>
        <v>0</v>
      </c>
      <c r="MV721" s="351">
        <f t="shared" si="991"/>
        <v>0</v>
      </c>
      <c r="MW721" s="351"/>
      <c r="MX721" s="351">
        <f t="shared" si="992"/>
        <v>0</v>
      </c>
      <c r="MY721" s="351"/>
      <c r="MZ721" s="351">
        <f t="shared" si="993"/>
        <v>0</v>
      </c>
      <c r="NA721" s="351"/>
      <c r="NB721" s="351">
        <f t="shared" si="994"/>
        <v>0</v>
      </c>
      <c r="NC721" s="351"/>
      <c r="ND721" s="351">
        <f t="shared" si="995"/>
        <v>0</v>
      </c>
      <c r="NE721" s="351"/>
      <c r="NF721" s="351">
        <f t="shared" si="996"/>
        <v>0</v>
      </c>
      <c r="NG721" s="351"/>
      <c r="NH721" s="351">
        <f t="shared" si="997"/>
        <v>0</v>
      </c>
      <c r="NI721" s="351"/>
      <c r="NJ721" s="351">
        <f t="shared" si="998"/>
        <v>0</v>
      </c>
      <c r="NK721" s="351"/>
      <c r="NL721" s="351">
        <f t="shared" si="1005"/>
        <v>0</v>
      </c>
      <c r="NM721" s="352"/>
      <c r="NN721" s="350"/>
      <c r="NR721" s="30">
        <f t="shared" si="999"/>
        <v>0</v>
      </c>
      <c r="NS721" s="30">
        <f t="shared" si="1000"/>
        <v>0</v>
      </c>
      <c r="NT721" s="30">
        <f t="shared" si="1001"/>
        <v>0</v>
      </c>
    </row>
    <row r="722" spans="1:384" ht="10.199999999999999" customHeight="1">
      <c r="A722" s="25"/>
      <c r="B722" s="337"/>
      <c r="C722" s="335"/>
      <c r="D722" s="15"/>
      <c r="E722" s="101"/>
      <c r="F722" s="101"/>
      <c r="G722" s="101"/>
      <c r="H722" s="323"/>
      <c r="I722" s="325">
        <f>Prenoms!$B$20</f>
        <v>0</v>
      </c>
      <c r="J722" s="326"/>
      <c r="K722" s="326"/>
      <c r="L722" s="326"/>
      <c r="M722" s="326"/>
      <c r="N722" s="65" t="str">
        <f>IF(NL722&lt;&gt;0,"",IF(Conges!Z54=0,"",Conges!Z54))</f>
        <v/>
      </c>
      <c r="O722" s="66"/>
      <c r="P722" s="67"/>
      <c r="Q722" s="67"/>
      <c r="R722" s="67"/>
      <c r="S722" s="67"/>
      <c r="T722" s="67"/>
      <c r="U722" s="67"/>
      <c r="V722" s="68"/>
      <c r="W722" s="66"/>
      <c r="X722" s="67"/>
      <c r="Y722" s="67"/>
      <c r="Z722" s="67"/>
      <c r="AA722" s="67"/>
      <c r="AB722" s="67"/>
      <c r="AC722" s="67"/>
      <c r="AD722" s="68"/>
      <c r="AE722" s="66"/>
      <c r="AF722" s="67"/>
      <c r="AG722" s="67"/>
      <c r="AH722" s="67"/>
      <c r="AI722" s="67"/>
      <c r="AJ722" s="68"/>
      <c r="AK722" s="66"/>
      <c r="AL722" s="67"/>
      <c r="AM722" s="67"/>
      <c r="AN722" s="67"/>
      <c r="AO722" s="67"/>
      <c r="AP722" s="67"/>
      <c r="AQ722" s="67"/>
      <c r="AR722" s="67"/>
      <c r="AS722" s="67"/>
      <c r="AT722" s="68"/>
      <c r="AU722" s="66"/>
      <c r="AV722" s="67"/>
      <c r="AW722" s="67"/>
      <c r="AX722" s="67"/>
      <c r="AY722" s="67"/>
      <c r="AZ722" s="67"/>
      <c r="BA722" s="67"/>
      <c r="BB722" s="68"/>
      <c r="BC722" s="69">
        <f>IF(NL722&lt;&gt;0,(IF(Conges!Z$54=0,0,3)),0)</f>
        <v>0</v>
      </c>
      <c r="BD722" s="370"/>
      <c r="BE722" s="355">
        <f>IF(OR(Conges!Z$54="A",Conges!Z$54="V"),Prenoms!L$20,NL722)</f>
        <v>0</v>
      </c>
      <c r="BF722" s="356"/>
      <c r="BG722" s="267"/>
      <c r="BH722" s="268">
        <f t="shared" si="984"/>
        <v>0</v>
      </c>
      <c r="BI722" s="269" t="str">
        <f t="shared" si="985"/>
        <v/>
      </c>
      <c r="BJ722" s="283">
        <v>0</v>
      </c>
      <c r="BK722" s="284">
        <f t="shared" si="1002"/>
        <v>0</v>
      </c>
      <c r="BL722" s="285">
        <f t="shared" si="1015"/>
        <v>0</v>
      </c>
      <c r="BM722" s="285">
        <f t="shared" si="1016"/>
        <v>0</v>
      </c>
      <c r="BN722" s="285">
        <f>SUM('Heures Pointage'!$RD$26:$RE$26)</f>
        <v>0</v>
      </c>
      <c r="BO722" s="285">
        <f>SUM('Heures et Indemnites'!$RD$26:$RE$26)</f>
        <v>0</v>
      </c>
      <c r="BP722" s="286">
        <f t="shared" si="1017"/>
        <v>0</v>
      </c>
      <c r="BQ722" s="286">
        <f>'Heures Pointage'!$SB$26</f>
        <v>0</v>
      </c>
      <c r="BR722" s="287">
        <f t="shared" ref="BR722" si="1026">$BH$1072</f>
        <v>0</v>
      </c>
      <c r="BS722" s="143">
        <f>Prenoms!$C$20</f>
        <v>0</v>
      </c>
      <c r="BT722" s="146"/>
      <c r="BU722" s="210">
        <f>SUM('Heures et Indemnites'!$RD$26:$RE$26)</f>
        <v>0</v>
      </c>
      <c r="BV722" s="219">
        <f>SUM('Heures et Indemnites'!$RD$6:$RE$26)</f>
        <v>0</v>
      </c>
      <c r="BW722" s="210"/>
      <c r="BX722" s="219"/>
      <c r="MT722" s="371">
        <f t="shared" si="1004"/>
        <v>0</v>
      </c>
      <c r="MU722" s="372">
        <f t="shared" si="1024"/>
        <v>0</v>
      </c>
      <c r="MV722" s="372">
        <f t="shared" si="991"/>
        <v>0</v>
      </c>
      <c r="MW722" s="372"/>
      <c r="MX722" s="372">
        <f t="shared" si="992"/>
        <v>0</v>
      </c>
      <c r="MY722" s="372"/>
      <c r="MZ722" s="372">
        <f t="shared" si="993"/>
        <v>0</v>
      </c>
      <c r="NA722" s="372"/>
      <c r="NB722" s="372">
        <f t="shared" si="994"/>
        <v>0</v>
      </c>
      <c r="NC722" s="372"/>
      <c r="ND722" s="372">
        <f t="shared" si="995"/>
        <v>0</v>
      </c>
      <c r="NE722" s="372"/>
      <c r="NF722" s="372">
        <f t="shared" si="996"/>
        <v>0</v>
      </c>
      <c r="NG722" s="372"/>
      <c r="NH722" s="372">
        <f t="shared" si="997"/>
        <v>0</v>
      </c>
      <c r="NI722" s="372"/>
      <c r="NJ722" s="372">
        <f t="shared" si="998"/>
        <v>0</v>
      </c>
      <c r="NK722" s="372"/>
      <c r="NL722" s="372">
        <f t="shared" si="1005"/>
        <v>0</v>
      </c>
      <c r="NM722" s="373"/>
      <c r="NN722" s="350"/>
      <c r="NR722" s="30">
        <f t="shared" si="999"/>
        <v>0</v>
      </c>
      <c r="NS722" s="30">
        <f t="shared" si="1000"/>
        <v>0</v>
      </c>
      <c r="NT722" s="30">
        <f t="shared" si="1001"/>
        <v>0</v>
      </c>
    </row>
    <row r="723" spans="1:384" ht="10.199999999999999" customHeight="1">
      <c r="A723" s="25"/>
      <c r="B723" s="337"/>
      <c r="C723" s="335"/>
      <c r="D723" s="15"/>
      <c r="E723" s="101"/>
      <c r="F723" s="101"/>
      <c r="G723" s="101"/>
      <c r="H723" s="323"/>
      <c r="I723" s="328">
        <f>Prenoms!$B$21</f>
        <v>0</v>
      </c>
      <c r="J723" s="329"/>
      <c r="K723" s="329"/>
      <c r="L723" s="329"/>
      <c r="M723" s="329"/>
      <c r="N723" s="78" t="str">
        <f>IF(NL723&lt;&gt;0,"",IF(Conges!Z55=0,"",Conges!Z55))</f>
        <v/>
      </c>
      <c r="O723" s="79"/>
      <c r="P723" s="80"/>
      <c r="Q723" s="80"/>
      <c r="R723" s="80"/>
      <c r="S723" s="80"/>
      <c r="T723" s="80"/>
      <c r="U723" s="80"/>
      <c r="V723" s="81"/>
      <c r="W723" s="79"/>
      <c r="X723" s="80"/>
      <c r="Y723" s="80"/>
      <c r="Z723" s="80"/>
      <c r="AA723" s="80"/>
      <c r="AB723" s="80"/>
      <c r="AC723" s="80"/>
      <c r="AD723" s="81"/>
      <c r="AE723" s="79"/>
      <c r="AF723" s="80"/>
      <c r="AG723" s="80"/>
      <c r="AH723" s="80"/>
      <c r="AI723" s="80"/>
      <c r="AJ723" s="81"/>
      <c r="AK723" s="79"/>
      <c r="AL723" s="80"/>
      <c r="AM723" s="80"/>
      <c r="AN723" s="80"/>
      <c r="AO723" s="80"/>
      <c r="AP723" s="80"/>
      <c r="AQ723" s="80"/>
      <c r="AR723" s="80"/>
      <c r="AS723" s="80"/>
      <c r="AT723" s="81"/>
      <c r="AU723" s="79"/>
      <c r="AV723" s="80"/>
      <c r="AW723" s="80"/>
      <c r="AX723" s="80"/>
      <c r="AY723" s="80"/>
      <c r="AZ723" s="80"/>
      <c r="BA723" s="80"/>
      <c r="BB723" s="81"/>
      <c r="BC723" s="82">
        <f>IF(NL723&lt;&gt;0,(IF(Conges!Z$55=0,0,3)),0)</f>
        <v>0</v>
      </c>
      <c r="BD723" s="370"/>
      <c r="BE723" s="357">
        <f>IF(OR(Conges!Z$55="A",Conges!Z$55="V"),Prenoms!L$21,NL723)</f>
        <v>0</v>
      </c>
      <c r="BF723" s="358"/>
      <c r="BG723" s="264"/>
      <c r="BH723" s="265">
        <f t="shared" si="984"/>
        <v>0</v>
      </c>
      <c r="BI723" s="266" t="str">
        <f t="shared" si="985"/>
        <v/>
      </c>
      <c r="BJ723" s="278">
        <v>0</v>
      </c>
      <c r="BK723" s="279">
        <f t="shared" si="1002"/>
        <v>0</v>
      </c>
      <c r="BL723" s="280">
        <f t="shared" si="1015"/>
        <v>0</v>
      </c>
      <c r="BM723" s="280">
        <f t="shared" si="1016"/>
        <v>0</v>
      </c>
      <c r="BN723" s="280">
        <f>SUM('Heures Pointage'!$SD$26:$SE$26)</f>
        <v>0</v>
      </c>
      <c r="BO723" s="280">
        <f>SUM('Heures et Indemnites'!$SD$26:$SE$26)</f>
        <v>0</v>
      </c>
      <c r="BP723" s="281">
        <f t="shared" si="1017"/>
        <v>0</v>
      </c>
      <c r="BQ723" s="281">
        <f>'Heures Pointage'!$TB$26</f>
        <v>0</v>
      </c>
      <c r="BR723" s="282">
        <f t="shared" ref="BR723" si="1027">$BH$1073</f>
        <v>0</v>
      </c>
      <c r="BS723" s="142">
        <f>Prenoms!$C$21</f>
        <v>0</v>
      </c>
      <c r="BT723" s="170"/>
      <c r="BU723" s="211">
        <f>SUM('Heures et Indemnites'!$SD$26:$SE$26)</f>
        <v>0</v>
      </c>
      <c r="BV723" s="218">
        <f>SUM('Heures et Indemnites'!$SD$6:$SE$26)</f>
        <v>0</v>
      </c>
      <c r="BW723" s="211"/>
      <c r="BX723" s="218"/>
      <c r="MT723" s="369">
        <f t="shared" si="1004"/>
        <v>0</v>
      </c>
      <c r="MU723" s="351">
        <f t="shared" si="1024"/>
        <v>0</v>
      </c>
      <c r="MV723" s="351">
        <f t="shared" si="991"/>
        <v>0</v>
      </c>
      <c r="MW723" s="351"/>
      <c r="MX723" s="351">
        <f t="shared" si="992"/>
        <v>0</v>
      </c>
      <c r="MY723" s="351"/>
      <c r="MZ723" s="351">
        <f t="shared" si="993"/>
        <v>0</v>
      </c>
      <c r="NA723" s="351"/>
      <c r="NB723" s="351">
        <f t="shared" si="994"/>
        <v>0</v>
      </c>
      <c r="NC723" s="351"/>
      <c r="ND723" s="351">
        <f t="shared" si="995"/>
        <v>0</v>
      </c>
      <c r="NE723" s="351"/>
      <c r="NF723" s="351">
        <f t="shared" si="996"/>
        <v>0</v>
      </c>
      <c r="NG723" s="351"/>
      <c r="NH723" s="351">
        <f t="shared" si="997"/>
        <v>0</v>
      </c>
      <c r="NI723" s="351"/>
      <c r="NJ723" s="351">
        <f t="shared" si="998"/>
        <v>0</v>
      </c>
      <c r="NK723" s="351"/>
      <c r="NL723" s="351">
        <f t="shared" si="1005"/>
        <v>0</v>
      </c>
      <c r="NM723" s="352"/>
      <c r="NN723" s="350"/>
      <c r="NR723" s="30">
        <f t="shared" si="999"/>
        <v>0</v>
      </c>
      <c r="NS723" s="30">
        <f t="shared" si="1000"/>
        <v>0</v>
      </c>
      <c r="NT723" s="30">
        <f t="shared" si="1001"/>
        <v>0</v>
      </c>
    </row>
    <row r="724" spans="1:384" ht="10.199999999999999" customHeight="1">
      <c r="A724" s="25"/>
      <c r="B724" s="337"/>
      <c r="C724" s="335"/>
      <c r="D724" s="15"/>
      <c r="E724" s="101"/>
      <c r="F724" s="101"/>
      <c r="G724" s="101"/>
      <c r="H724" s="323"/>
      <c r="I724" s="325">
        <f>Prenoms!$B$22</f>
        <v>0</v>
      </c>
      <c r="J724" s="326"/>
      <c r="K724" s="326"/>
      <c r="L724" s="326"/>
      <c r="M724" s="326"/>
      <c r="N724" s="65" t="str">
        <f>IF(NL724&lt;&gt;0,"",IF(Conges!Z56=0,"",Conges!Z56))</f>
        <v/>
      </c>
      <c r="O724" s="66"/>
      <c r="P724" s="67"/>
      <c r="Q724" s="67"/>
      <c r="R724" s="67"/>
      <c r="S724" s="67"/>
      <c r="T724" s="67"/>
      <c r="U724" s="67"/>
      <c r="V724" s="68"/>
      <c r="W724" s="66"/>
      <c r="X724" s="67"/>
      <c r="Y724" s="67"/>
      <c r="Z724" s="67"/>
      <c r="AA724" s="67"/>
      <c r="AB724" s="67"/>
      <c r="AC724" s="67"/>
      <c r="AD724" s="68"/>
      <c r="AE724" s="66"/>
      <c r="AF724" s="67"/>
      <c r="AG724" s="67"/>
      <c r="AH724" s="67"/>
      <c r="AI724" s="67"/>
      <c r="AJ724" s="68"/>
      <c r="AK724" s="66"/>
      <c r="AL724" s="67"/>
      <c r="AM724" s="67"/>
      <c r="AN724" s="67"/>
      <c r="AO724" s="67"/>
      <c r="AP724" s="67"/>
      <c r="AQ724" s="67"/>
      <c r="AR724" s="67"/>
      <c r="AS724" s="67"/>
      <c r="AT724" s="68"/>
      <c r="AU724" s="66"/>
      <c r="AV724" s="67"/>
      <c r="AW724" s="67"/>
      <c r="AX724" s="67"/>
      <c r="AY724" s="67"/>
      <c r="AZ724" s="67"/>
      <c r="BA724" s="67"/>
      <c r="BB724" s="68"/>
      <c r="BC724" s="69">
        <f>IF(NL724&lt;&gt;0,(IF(Conges!Z$56=0,0,3)),0)</f>
        <v>0</v>
      </c>
      <c r="BD724" s="370"/>
      <c r="BE724" s="355">
        <f>IF(OR(Conges!Z$56="A",Conges!Z$56="V"),Prenoms!L$22,NL724)</f>
        <v>0</v>
      </c>
      <c r="BF724" s="356"/>
      <c r="BG724" s="267"/>
      <c r="BH724" s="268">
        <f t="shared" si="984"/>
        <v>0</v>
      </c>
      <c r="BI724" s="269" t="str">
        <f t="shared" si="985"/>
        <v/>
      </c>
      <c r="BJ724" s="283">
        <v>0</v>
      </c>
      <c r="BK724" s="284">
        <f t="shared" si="1002"/>
        <v>0</v>
      </c>
      <c r="BL724" s="285">
        <f t="shared" si="1015"/>
        <v>0</v>
      </c>
      <c r="BM724" s="285">
        <f t="shared" si="1016"/>
        <v>0</v>
      </c>
      <c r="BN724" s="285">
        <f>SUM('Heures Pointage'!$TD$26:$TE$26)</f>
        <v>0</v>
      </c>
      <c r="BO724" s="285">
        <f>SUM('Heures et Indemnites'!$TD$26:$TE$26)</f>
        <v>0</v>
      </c>
      <c r="BP724" s="286">
        <f t="shared" si="1017"/>
        <v>0</v>
      </c>
      <c r="BQ724" s="286">
        <f>'Heures Pointage'!$UB$26</f>
        <v>0</v>
      </c>
      <c r="BR724" s="287">
        <f t="shared" ref="BR724" si="1028">$BH$1074</f>
        <v>0</v>
      </c>
      <c r="BS724" s="143">
        <f>Prenoms!$C$22</f>
        <v>0</v>
      </c>
      <c r="BT724" s="146"/>
      <c r="BU724" s="210">
        <f>SUM('Heures et Indemnites'!$TD$26:$TE$26)</f>
        <v>0</v>
      </c>
      <c r="BV724" s="219">
        <f>SUM('Heures et Indemnites'!$TD$6:$TE$26)</f>
        <v>0</v>
      </c>
      <c r="BW724" s="210"/>
      <c r="BX724" s="219"/>
      <c r="MT724" s="371">
        <f t="shared" si="1004"/>
        <v>0</v>
      </c>
      <c r="MU724" s="372">
        <f t="shared" si="1024"/>
        <v>0</v>
      </c>
      <c r="MV724" s="372">
        <f t="shared" si="991"/>
        <v>0</v>
      </c>
      <c r="MW724" s="372"/>
      <c r="MX724" s="372">
        <f t="shared" si="992"/>
        <v>0</v>
      </c>
      <c r="MY724" s="372"/>
      <c r="MZ724" s="372">
        <f t="shared" si="993"/>
        <v>0</v>
      </c>
      <c r="NA724" s="372"/>
      <c r="NB724" s="372">
        <f t="shared" si="994"/>
        <v>0</v>
      </c>
      <c r="NC724" s="372"/>
      <c r="ND724" s="372">
        <f t="shared" si="995"/>
        <v>0</v>
      </c>
      <c r="NE724" s="372"/>
      <c r="NF724" s="372">
        <f t="shared" si="996"/>
        <v>0</v>
      </c>
      <c r="NG724" s="372"/>
      <c r="NH724" s="372">
        <f t="shared" si="997"/>
        <v>0</v>
      </c>
      <c r="NI724" s="372"/>
      <c r="NJ724" s="372">
        <f t="shared" si="998"/>
        <v>0</v>
      </c>
      <c r="NK724" s="372"/>
      <c r="NL724" s="372">
        <f t="shared" si="1005"/>
        <v>0</v>
      </c>
      <c r="NM724" s="373"/>
      <c r="NN724" s="350"/>
      <c r="NR724" s="30">
        <f t="shared" si="999"/>
        <v>0</v>
      </c>
      <c r="NS724" s="30">
        <f t="shared" si="1000"/>
        <v>0</v>
      </c>
      <c r="NT724" s="30">
        <f t="shared" si="1001"/>
        <v>0</v>
      </c>
    </row>
    <row r="725" spans="1:384" ht="10.199999999999999" customHeight="1">
      <c r="A725" s="25"/>
      <c r="B725" s="337"/>
      <c r="C725" s="335"/>
      <c r="D725" s="15"/>
      <c r="E725" s="101"/>
      <c r="F725" s="101"/>
      <c r="G725" s="101"/>
      <c r="H725" s="323"/>
      <c r="I725" s="328">
        <f>Prenoms!$B$23</f>
        <v>0</v>
      </c>
      <c r="J725" s="329"/>
      <c r="K725" s="329"/>
      <c r="L725" s="329"/>
      <c r="M725" s="329"/>
      <c r="N725" s="78" t="str">
        <f>IF(NL725&lt;&gt;0,"",IF(Conges!Z57=0,"",Conges!Z57))</f>
        <v/>
      </c>
      <c r="O725" s="79"/>
      <c r="P725" s="80"/>
      <c r="Q725" s="80"/>
      <c r="R725" s="80"/>
      <c r="S725" s="80"/>
      <c r="T725" s="80"/>
      <c r="U725" s="80"/>
      <c r="V725" s="81"/>
      <c r="W725" s="79"/>
      <c r="X725" s="80"/>
      <c r="Y725" s="80"/>
      <c r="Z725" s="80"/>
      <c r="AA725" s="80"/>
      <c r="AB725" s="80"/>
      <c r="AC725" s="80"/>
      <c r="AD725" s="81"/>
      <c r="AE725" s="79"/>
      <c r="AF725" s="80"/>
      <c r="AG725" s="80"/>
      <c r="AH725" s="80"/>
      <c r="AI725" s="80"/>
      <c r="AJ725" s="81"/>
      <c r="AK725" s="79"/>
      <c r="AL725" s="80"/>
      <c r="AM725" s="80"/>
      <c r="AN725" s="80"/>
      <c r="AO725" s="80"/>
      <c r="AP725" s="80"/>
      <c r="AQ725" s="80"/>
      <c r="AR725" s="80"/>
      <c r="AS725" s="80"/>
      <c r="AT725" s="81"/>
      <c r="AU725" s="79"/>
      <c r="AV725" s="80"/>
      <c r="AW725" s="80"/>
      <c r="AX725" s="80"/>
      <c r="AY725" s="80"/>
      <c r="AZ725" s="80"/>
      <c r="BA725" s="80"/>
      <c r="BB725" s="81"/>
      <c r="BC725" s="82">
        <f>IF(NL725&lt;&gt;0,(IF(Conges!Z$57=0,0,3)),0)</f>
        <v>0</v>
      </c>
      <c r="BD725" s="370"/>
      <c r="BE725" s="357">
        <f>IF(OR(Conges!Z$57="A",Conges!Z$57="V"),Prenoms!L$23,NL725)</f>
        <v>0</v>
      </c>
      <c r="BF725" s="358"/>
      <c r="BG725" s="264"/>
      <c r="BH725" s="265">
        <f t="shared" si="984"/>
        <v>0</v>
      </c>
      <c r="BI725" s="266" t="str">
        <f t="shared" si="985"/>
        <v/>
      </c>
      <c r="BJ725" s="278">
        <v>0</v>
      </c>
      <c r="BK725" s="279">
        <f t="shared" si="1002"/>
        <v>0</v>
      </c>
      <c r="BL725" s="280">
        <f t="shared" si="1015"/>
        <v>0</v>
      </c>
      <c r="BM725" s="280">
        <f t="shared" si="1016"/>
        <v>0</v>
      </c>
      <c r="BN725" s="280">
        <f>SUM('Heures Pointage'!$UD$26:$UE$26)</f>
        <v>0</v>
      </c>
      <c r="BO725" s="280">
        <f>SUM('Heures et Indemnites'!$UD$26:$UE$26)</f>
        <v>0</v>
      </c>
      <c r="BP725" s="281">
        <f t="shared" si="1017"/>
        <v>0</v>
      </c>
      <c r="BQ725" s="281">
        <f>'Heures Pointage'!$VB$26</f>
        <v>0</v>
      </c>
      <c r="BR725" s="282">
        <f t="shared" ref="BR725" si="1029">$BH$1075</f>
        <v>0</v>
      </c>
      <c r="BS725" s="142">
        <f>Prenoms!$C$23</f>
        <v>0</v>
      </c>
      <c r="BT725" s="170"/>
      <c r="BU725" s="211">
        <f>SUM('Heures et Indemnites'!$UD$26:$UE$26)</f>
        <v>0</v>
      </c>
      <c r="BV725" s="218">
        <f>SUM('Heures et Indemnites'!$UD$6:$UE$26)</f>
        <v>0</v>
      </c>
      <c r="BW725" s="211"/>
      <c r="BX725" s="218"/>
      <c r="MT725" s="369">
        <f t="shared" si="1004"/>
        <v>0</v>
      </c>
      <c r="MU725" s="351">
        <f t="shared" si="1024"/>
        <v>0</v>
      </c>
      <c r="MV725" s="351">
        <f t="shared" si="991"/>
        <v>0</v>
      </c>
      <c r="MW725" s="351"/>
      <c r="MX725" s="351">
        <f t="shared" si="992"/>
        <v>0</v>
      </c>
      <c r="MY725" s="351"/>
      <c r="MZ725" s="351">
        <f t="shared" si="993"/>
        <v>0</v>
      </c>
      <c r="NA725" s="351"/>
      <c r="NB725" s="351">
        <f t="shared" si="994"/>
        <v>0</v>
      </c>
      <c r="NC725" s="351"/>
      <c r="ND725" s="351">
        <f t="shared" si="995"/>
        <v>0</v>
      </c>
      <c r="NE725" s="351"/>
      <c r="NF725" s="351">
        <f t="shared" si="996"/>
        <v>0</v>
      </c>
      <c r="NG725" s="351"/>
      <c r="NH725" s="351">
        <f t="shared" si="997"/>
        <v>0</v>
      </c>
      <c r="NI725" s="351"/>
      <c r="NJ725" s="351">
        <f t="shared" si="998"/>
        <v>0</v>
      </c>
      <c r="NK725" s="351"/>
      <c r="NL725" s="351">
        <f t="shared" si="1005"/>
        <v>0</v>
      </c>
      <c r="NM725" s="352"/>
      <c r="NN725" s="350"/>
      <c r="NR725" s="30">
        <f t="shared" si="999"/>
        <v>0</v>
      </c>
      <c r="NS725" s="30">
        <f t="shared" si="1000"/>
        <v>0</v>
      </c>
      <c r="NT725" s="30">
        <f t="shared" si="1001"/>
        <v>0</v>
      </c>
    </row>
    <row r="726" spans="1:384" ht="10.199999999999999" customHeight="1">
      <c r="A726" s="25"/>
      <c r="B726" s="337"/>
      <c r="C726" s="335"/>
      <c r="D726" s="15"/>
      <c r="E726" s="101"/>
      <c r="F726" s="101"/>
      <c r="G726" s="101"/>
      <c r="H726" s="323"/>
      <c r="I726" s="325">
        <f>Prenoms!$B$24</f>
        <v>0</v>
      </c>
      <c r="J726" s="326"/>
      <c r="K726" s="326"/>
      <c r="L726" s="326"/>
      <c r="M726" s="326"/>
      <c r="N726" s="65" t="str">
        <f>IF(NL726&lt;&gt;0,"",IF(Conges!Z58=0,"",Conges!Z58))</f>
        <v/>
      </c>
      <c r="O726" s="66"/>
      <c r="P726" s="67"/>
      <c r="Q726" s="67"/>
      <c r="R726" s="67"/>
      <c r="S726" s="67"/>
      <c r="T726" s="67"/>
      <c r="U726" s="67"/>
      <c r="V726" s="68"/>
      <c r="W726" s="66"/>
      <c r="X726" s="67"/>
      <c r="Y726" s="67"/>
      <c r="Z726" s="67"/>
      <c r="AA726" s="67"/>
      <c r="AB726" s="67"/>
      <c r="AC726" s="67"/>
      <c r="AD726" s="68"/>
      <c r="AE726" s="66"/>
      <c r="AF726" s="67"/>
      <c r="AG726" s="67"/>
      <c r="AH726" s="67"/>
      <c r="AI726" s="67"/>
      <c r="AJ726" s="68"/>
      <c r="AK726" s="66"/>
      <c r="AL726" s="67"/>
      <c r="AM726" s="67"/>
      <c r="AN726" s="67"/>
      <c r="AO726" s="67"/>
      <c r="AP726" s="67"/>
      <c r="AQ726" s="67"/>
      <c r="AR726" s="67"/>
      <c r="AS726" s="67"/>
      <c r="AT726" s="68"/>
      <c r="AU726" s="66"/>
      <c r="AV726" s="67"/>
      <c r="AW726" s="67"/>
      <c r="AX726" s="67"/>
      <c r="AY726" s="67"/>
      <c r="AZ726" s="67"/>
      <c r="BA726" s="67"/>
      <c r="BB726" s="68"/>
      <c r="BC726" s="69">
        <f>IF(NL726&lt;&gt;0,(IF(Conges!Z$58=0,0,3)),0)</f>
        <v>0</v>
      </c>
      <c r="BD726" s="370"/>
      <c r="BE726" s="355">
        <f>IF(OR(Conges!Z$58="A",Conges!Z$58="V"),Prenoms!L$24,NL726)</f>
        <v>0</v>
      </c>
      <c r="BF726" s="356"/>
      <c r="BG726" s="267"/>
      <c r="BH726" s="268">
        <f t="shared" si="984"/>
        <v>0</v>
      </c>
      <c r="BI726" s="269" t="str">
        <f t="shared" si="985"/>
        <v/>
      </c>
      <c r="BJ726" s="283">
        <v>0</v>
      </c>
      <c r="BK726" s="284">
        <f t="shared" si="1002"/>
        <v>0</v>
      </c>
      <c r="BL726" s="285">
        <f t="shared" si="1015"/>
        <v>0</v>
      </c>
      <c r="BM726" s="285">
        <f t="shared" si="1016"/>
        <v>0</v>
      </c>
      <c r="BN726" s="285">
        <f>SUM('Heures Pointage'!$VD$26:$VE$26)</f>
        <v>0</v>
      </c>
      <c r="BO726" s="285">
        <f>SUM('Heures et Indemnites'!$VD$26:$VE$26)</f>
        <v>0</v>
      </c>
      <c r="BP726" s="286">
        <f t="shared" si="1017"/>
        <v>0</v>
      </c>
      <c r="BQ726" s="286">
        <f>'Heures Pointage'!$WB$26</f>
        <v>0</v>
      </c>
      <c r="BR726" s="287">
        <f t="shared" ref="BR726" si="1030">$BH$1076</f>
        <v>0</v>
      </c>
      <c r="BS726" s="143">
        <f>Prenoms!$C$24</f>
        <v>0</v>
      </c>
      <c r="BT726" s="146"/>
      <c r="BU726" s="210">
        <f>SUM('Heures et Indemnites'!$VD$26:$VE$26)</f>
        <v>0</v>
      </c>
      <c r="BV726" s="219">
        <f>SUM('Heures et Indemnites'!$VD$6:$VE$26)</f>
        <v>0</v>
      </c>
      <c r="BW726" s="210"/>
      <c r="BX726" s="219"/>
      <c r="MT726" s="371">
        <f t="shared" si="1004"/>
        <v>0</v>
      </c>
      <c r="MU726" s="372">
        <f t="shared" si="1024"/>
        <v>0</v>
      </c>
      <c r="MV726" s="372">
        <f t="shared" si="991"/>
        <v>0</v>
      </c>
      <c r="MW726" s="372"/>
      <c r="MX726" s="372">
        <f t="shared" si="992"/>
        <v>0</v>
      </c>
      <c r="MY726" s="372"/>
      <c r="MZ726" s="372">
        <f t="shared" si="993"/>
        <v>0</v>
      </c>
      <c r="NA726" s="372"/>
      <c r="NB726" s="372">
        <f t="shared" si="994"/>
        <v>0</v>
      </c>
      <c r="NC726" s="372"/>
      <c r="ND726" s="372">
        <f t="shared" si="995"/>
        <v>0</v>
      </c>
      <c r="NE726" s="372"/>
      <c r="NF726" s="372">
        <f t="shared" si="996"/>
        <v>0</v>
      </c>
      <c r="NG726" s="372"/>
      <c r="NH726" s="372">
        <f t="shared" si="997"/>
        <v>0</v>
      </c>
      <c r="NI726" s="372"/>
      <c r="NJ726" s="372">
        <f t="shared" si="998"/>
        <v>0</v>
      </c>
      <c r="NK726" s="372"/>
      <c r="NL726" s="372">
        <f t="shared" si="1005"/>
        <v>0</v>
      </c>
      <c r="NM726" s="373"/>
      <c r="NN726" s="350"/>
      <c r="NR726" s="30">
        <f t="shared" si="999"/>
        <v>0</v>
      </c>
      <c r="NS726" s="30">
        <f t="shared" si="1000"/>
        <v>0</v>
      </c>
      <c r="NT726" s="30">
        <f t="shared" si="1001"/>
        <v>0</v>
      </c>
    </row>
    <row r="727" spans="1:384" ht="10.199999999999999" customHeight="1">
      <c r="A727" s="25"/>
      <c r="B727" s="337"/>
      <c r="C727" s="335"/>
      <c r="D727" s="15"/>
      <c r="E727" s="101"/>
      <c r="F727" s="101"/>
      <c r="G727" s="101"/>
      <c r="H727" s="323"/>
      <c r="I727" s="328">
        <f>Prenoms!$B$25</f>
        <v>0</v>
      </c>
      <c r="J727" s="329"/>
      <c r="K727" s="329"/>
      <c r="L727" s="329"/>
      <c r="M727" s="329"/>
      <c r="N727" s="78" t="str">
        <f>IF(NL727&lt;&gt;0,"",IF(Conges!Z59=0,"",Conges!Z59))</f>
        <v/>
      </c>
      <c r="O727" s="79"/>
      <c r="P727" s="80"/>
      <c r="Q727" s="80"/>
      <c r="R727" s="80"/>
      <c r="S727" s="80"/>
      <c r="T727" s="80"/>
      <c r="U727" s="80"/>
      <c r="V727" s="81"/>
      <c r="W727" s="79"/>
      <c r="X727" s="80"/>
      <c r="Y727" s="80"/>
      <c r="Z727" s="80"/>
      <c r="AA727" s="80"/>
      <c r="AB727" s="80"/>
      <c r="AC727" s="80"/>
      <c r="AD727" s="81"/>
      <c r="AE727" s="79"/>
      <c r="AF727" s="80"/>
      <c r="AG727" s="80"/>
      <c r="AH727" s="80"/>
      <c r="AI727" s="80"/>
      <c r="AJ727" s="81"/>
      <c r="AK727" s="79"/>
      <c r="AL727" s="80"/>
      <c r="AM727" s="80"/>
      <c r="AN727" s="80"/>
      <c r="AO727" s="80"/>
      <c r="AP727" s="80"/>
      <c r="AQ727" s="80"/>
      <c r="AR727" s="80"/>
      <c r="AS727" s="80"/>
      <c r="AT727" s="81"/>
      <c r="AU727" s="79"/>
      <c r="AV727" s="80"/>
      <c r="AW727" s="80"/>
      <c r="AX727" s="80"/>
      <c r="AY727" s="80"/>
      <c r="AZ727" s="80"/>
      <c r="BA727" s="80"/>
      <c r="BB727" s="81"/>
      <c r="BC727" s="82">
        <f>IF(NL727&lt;&gt;0,(IF(Conges!Z$59=0,0,3)),0)</f>
        <v>0</v>
      </c>
      <c r="BD727" s="370"/>
      <c r="BE727" s="357">
        <f>IF(OR(Conges!Z$59="A",Conges!Z$59="V"),Prenoms!L$25,NL727)</f>
        <v>0</v>
      </c>
      <c r="BF727" s="358"/>
      <c r="BG727" s="264"/>
      <c r="BH727" s="265">
        <f t="shared" si="984"/>
        <v>0</v>
      </c>
      <c r="BI727" s="266" t="str">
        <f t="shared" si="985"/>
        <v/>
      </c>
      <c r="BJ727" s="278">
        <v>0</v>
      </c>
      <c r="BK727" s="279">
        <f t="shared" si="1002"/>
        <v>0</v>
      </c>
      <c r="BL727" s="280">
        <f t="shared" si="1015"/>
        <v>0</v>
      </c>
      <c r="BM727" s="280">
        <f t="shared" si="1016"/>
        <v>0</v>
      </c>
      <c r="BN727" s="280">
        <f>SUM('Heures Pointage'!$WD$26:$WE$26)</f>
        <v>0</v>
      </c>
      <c r="BO727" s="280">
        <f>SUM('Heures et Indemnites'!$WD$26:$WE$26)</f>
        <v>0</v>
      </c>
      <c r="BP727" s="281">
        <f t="shared" si="1017"/>
        <v>0</v>
      </c>
      <c r="BQ727" s="281">
        <f>'Heures Pointage'!$XB$26</f>
        <v>0</v>
      </c>
      <c r="BR727" s="282">
        <f t="shared" ref="BR727" si="1031">$BH$1077</f>
        <v>0</v>
      </c>
      <c r="BS727" s="142">
        <f>Prenoms!$C$25</f>
        <v>0</v>
      </c>
      <c r="BT727" s="170"/>
      <c r="BU727" s="211">
        <f>SUM('Heures et Indemnites'!$WD$26:$WE$26)</f>
        <v>0</v>
      </c>
      <c r="BV727" s="218">
        <f>SUM('Heures et Indemnites'!$WD$6:$WE$26)</f>
        <v>0</v>
      </c>
      <c r="BW727" s="211"/>
      <c r="BX727" s="218"/>
      <c r="MT727" s="369">
        <f t="shared" si="1004"/>
        <v>0</v>
      </c>
      <c r="MU727" s="351">
        <f t="shared" si="1024"/>
        <v>0</v>
      </c>
      <c r="MV727" s="351">
        <f t="shared" si="991"/>
        <v>0</v>
      </c>
      <c r="MW727" s="351"/>
      <c r="MX727" s="351">
        <f t="shared" si="992"/>
        <v>0</v>
      </c>
      <c r="MY727" s="351"/>
      <c r="MZ727" s="351">
        <f t="shared" si="993"/>
        <v>0</v>
      </c>
      <c r="NA727" s="351"/>
      <c r="NB727" s="351">
        <f t="shared" si="994"/>
        <v>0</v>
      </c>
      <c r="NC727" s="351"/>
      <c r="ND727" s="351">
        <f t="shared" si="995"/>
        <v>0</v>
      </c>
      <c r="NE727" s="351"/>
      <c r="NF727" s="351">
        <f t="shared" si="996"/>
        <v>0</v>
      </c>
      <c r="NG727" s="351"/>
      <c r="NH727" s="351">
        <f t="shared" si="997"/>
        <v>0</v>
      </c>
      <c r="NI727" s="351"/>
      <c r="NJ727" s="351">
        <f t="shared" si="998"/>
        <v>0</v>
      </c>
      <c r="NK727" s="351"/>
      <c r="NL727" s="351">
        <f t="shared" si="1005"/>
        <v>0</v>
      </c>
      <c r="NM727" s="352"/>
      <c r="NN727" s="350"/>
      <c r="NR727" s="30">
        <f t="shared" si="999"/>
        <v>0</v>
      </c>
      <c r="NS727" s="30">
        <f t="shared" si="1000"/>
        <v>0</v>
      </c>
      <c r="NT727" s="30">
        <f t="shared" si="1001"/>
        <v>0</v>
      </c>
    </row>
    <row r="728" spans="1:384" ht="10.199999999999999" customHeight="1">
      <c r="A728" s="25"/>
      <c r="B728" s="337"/>
      <c r="C728" s="335"/>
      <c r="D728" s="15"/>
      <c r="E728" s="101"/>
      <c r="F728" s="101"/>
      <c r="G728" s="101"/>
      <c r="H728" s="323"/>
      <c r="I728" s="325">
        <f>Prenoms!$B$26</f>
        <v>0</v>
      </c>
      <c r="J728" s="326"/>
      <c r="K728" s="326"/>
      <c r="L728" s="326"/>
      <c r="M728" s="326"/>
      <c r="N728" s="65" t="str">
        <f>IF(NL728&lt;&gt;0,"",IF(Conges!Z60=0,"",Conges!Z60))</f>
        <v/>
      </c>
      <c r="O728" s="66"/>
      <c r="P728" s="67"/>
      <c r="Q728" s="67"/>
      <c r="R728" s="67"/>
      <c r="S728" s="67"/>
      <c r="T728" s="67"/>
      <c r="U728" s="67"/>
      <c r="V728" s="68"/>
      <c r="W728" s="66"/>
      <c r="X728" s="67"/>
      <c r="Y728" s="67"/>
      <c r="Z728" s="67"/>
      <c r="AA728" s="67"/>
      <c r="AB728" s="67"/>
      <c r="AC728" s="67"/>
      <c r="AD728" s="68"/>
      <c r="AE728" s="66"/>
      <c r="AF728" s="67"/>
      <c r="AG728" s="67"/>
      <c r="AH728" s="67"/>
      <c r="AI728" s="67"/>
      <c r="AJ728" s="68"/>
      <c r="AK728" s="66"/>
      <c r="AL728" s="67"/>
      <c r="AM728" s="67"/>
      <c r="AN728" s="67"/>
      <c r="AO728" s="67"/>
      <c r="AP728" s="67"/>
      <c r="AQ728" s="67"/>
      <c r="AR728" s="67"/>
      <c r="AS728" s="67"/>
      <c r="AT728" s="68"/>
      <c r="AU728" s="66"/>
      <c r="AV728" s="67"/>
      <c r="AW728" s="67"/>
      <c r="AX728" s="67"/>
      <c r="AY728" s="67"/>
      <c r="AZ728" s="67"/>
      <c r="BA728" s="67"/>
      <c r="BB728" s="68"/>
      <c r="BC728" s="69">
        <f>IF(NL728&lt;&gt;0,(IF(Conges!Z$60=0,0,3)),0)</f>
        <v>0</v>
      </c>
      <c r="BD728" s="370"/>
      <c r="BE728" s="355">
        <f>IF(OR(Conges!Z$60="A",Conges!Z$60="V"),Prenoms!L$26,NL728)</f>
        <v>0</v>
      </c>
      <c r="BF728" s="356"/>
      <c r="BG728" s="267"/>
      <c r="BH728" s="268">
        <f t="shared" si="984"/>
        <v>0</v>
      </c>
      <c r="BI728" s="269" t="str">
        <f t="shared" si="985"/>
        <v/>
      </c>
      <c r="BJ728" s="283">
        <v>0</v>
      </c>
      <c r="BK728" s="284">
        <f t="shared" si="1002"/>
        <v>0</v>
      </c>
      <c r="BL728" s="285">
        <f t="shared" si="1015"/>
        <v>0</v>
      </c>
      <c r="BM728" s="285">
        <f t="shared" si="1016"/>
        <v>0</v>
      </c>
      <c r="BN728" s="285">
        <f>SUM('Heures Pointage'!$XD$26:$XE$26)</f>
        <v>0</v>
      </c>
      <c r="BO728" s="285">
        <f>SUM('Heures et Indemnites'!$XD$26:$XE$26)</f>
        <v>0</v>
      </c>
      <c r="BP728" s="286">
        <f t="shared" si="1017"/>
        <v>0</v>
      </c>
      <c r="BQ728" s="286">
        <f>'Heures Pointage'!$YB$26</f>
        <v>0</v>
      </c>
      <c r="BR728" s="287">
        <f t="shared" ref="BR728" si="1032">$BH$1078</f>
        <v>0</v>
      </c>
      <c r="BS728" s="143">
        <f>Prenoms!$C$26</f>
        <v>0</v>
      </c>
      <c r="BT728" s="146"/>
      <c r="BU728" s="210">
        <f>SUM('Heures et Indemnites'!$XD$26:$XE$26)</f>
        <v>0</v>
      </c>
      <c r="BV728" s="219">
        <f>SUM('Heures et Indemnites'!$XD$6:$XE$26)</f>
        <v>0</v>
      </c>
      <c r="BW728" s="210"/>
      <c r="BX728" s="219"/>
      <c r="MT728" s="371">
        <f t="shared" si="1004"/>
        <v>0</v>
      </c>
      <c r="MU728" s="372">
        <f t="shared" si="1024"/>
        <v>0</v>
      </c>
      <c r="MV728" s="372">
        <f t="shared" si="991"/>
        <v>0</v>
      </c>
      <c r="MW728" s="372"/>
      <c r="MX728" s="372">
        <f t="shared" si="992"/>
        <v>0</v>
      </c>
      <c r="MY728" s="372"/>
      <c r="MZ728" s="372">
        <f t="shared" si="993"/>
        <v>0</v>
      </c>
      <c r="NA728" s="372"/>
      <c r="NB728" s="372">
        <f t="shared" si="994"/>
        <v>0</v>
      </c>
      <c r="NC728" s="372"/>
      <c r="ND728" s="372">
        <f t="shared" si="995"/>
        <v>0</v>
      </c>
      <c r="NE728" s="372"/>
      <c r="NF728" s="372">
        <f t="shared" si="996"/>
        <v>0</v>
      </c>
      <c r="NG728" s="372"/>
      <c r="NH728" s="372">
        <f t="shared" si="997"/>
        <v>0</v>
      </c>
      <c r="NI728" s="372"/>
      <c r="NJ728" s="372">
        <f t="shared" si="998"/>
        <v>0</v>
      </c>
      <c r="NK728" s="372"/>
      <c r="NL728" s="372">
        <f t="shared" si="1005"/>
        <v>0</v>
      </c>
      <c r="NM728" s="373"/>
      <c r="NN728" s="350"/>
      <c r="NR728" s="30">
        <f t="shared" si="999"/>
        <v>0</v>
      </c>
      <c r="NS728" s="30">
        <f t="shared" si="1000"/>
        <v>0</v>
      </c>
      <c r="NT728" s="30">
        <f t="shared" si="1001"/>
        <v>0</v>
      </c>
    </row>
    <row r="729" spans="1:384" ht="10.199999999999999" customHeight="1">
      <c r="A729" s="25"/>
      <c r="B729" s="337"/>
      <c r="C729" s="335"/>
      <c r="D729" s="15"/>
      <c r="E729" s="101"/>
      <c r="F729" s="101"/>
      <c r="G729" s="101"/>
      <c r="H729" s="323"/>
      <c r="I729" s="328">
        <f>Prenoms!$B$27</f>
        <v>0</v>
      </c>
      <c r="J729" s="329"/>
      <c r="K729" s="329"/>
      <c r="L729" s="329"/>
      <c r="M729" s="329"/>
      <c r="N729" s="78" t="str">
        <f>IF(NL729&lt;&gt;0,"",IF(Conges!Z61=0,"",Conges!Z61))</f>
        <v/>
      </c>
      <c r="O729" s="79"/>
      <c r="P729" s="80"/>
      <c r="Q729" s="80"/>
      <c r="R729" s="80"/>
      <c r="S729" s="80"/>
      <c r="T729" s="80"/>
      <c r="U729" s="80"/>
      <c r="V729" s="81"/>
      <c r="W729" s="79"/>
      <c r="X729" s="80"/>
      <c r="Y729" s="80"/>
      <c r="Z729" s="80"/>
      <c r="AA729" s="80"/>
      <c r="AB729" s="80"/>
      <c r="AC729" s="80"/>
      <c r="AD729" s="81"/>
      <c r="AE729" s="79"/>
      <c r="AF729" s="80"/>
      <c r="AG729" s="80"/>
      <c r="AH729" s="80"/>
      <c r="AI729" s="80"/>
      <c r="AJ729" s="81"/>
      <c r="AK729" s="79"/>
      <c r="AL729" s="80"/>
      <c r="AM729" s="80"/>
      <c r="AN729" s="80"/>
      <c r="AO729" s="80"/>
      <c r="AP729" s="80"/>
      <c r="AQ729" s="80"/>
      <c r="AR729" s="80"/>
      <c r="AS729" s="80"/>
      <c r="AT729" s="81"/>
      <c r="AU729" s="79"/>
      <c r="AV729" s="80"/>
      <c r="AW729" s="80"/>
      <c r="AX729" s="80"/>
      <c r="AY729" s="80"/>
      <c r="AZ729" s="80"/>
      <c r="BA729" s="80"/>
      <c r="BB729" s="81"/>
      <c r="BC729" s="82">
        <f>IF(NL729&lt;&gt;0,(IF(Conges!Z$61=0,0,3)),0)</f>
        <v>0</v>
      </c>
      <c r="BD729" s="370"/>
      <c r="BE729" s="357">
        <f>IF(OR(Conges!Z$61="A",Conges!Z$61="V"),Prenoms!L$27,NL729)</f>
        <v>0</v>
      </c>
      <c r="BF729" s="358"/>
      <c r="BG729" s="264"/>
      <c r="BH729" s="265">
        <f t="shared" si="984"/>
        <v>0</v>
      </c>
      <c r="BI729" s="266" t="str">
        <f t="shared" si="985"/>
        <v/>
      </c>
      <c r="BJ729" s="278">
        <v>0</v>
      </c>
      <c r="BK729" s="279">
        <f t="shared" si="1002"/>
        <v>0</v>
      </c>
      <c r="BL729" s="280">
        <f t="shared" si="1015"/>
        <v>0</v>
      </c>
      <c r="BM729" s="280">
        <f t="shared" si="1016"/>
        <v>0</v>
      </c>
      <c r="BN729" s="280">
        <f>SUM('Heures Pointage'!$YD$26:$YE$26)</f>
        <v>0</v>
      </c>
      <c r="BO729" s="280">
        <f>SUM('Heures et Indemnites'!$YD$26:$YE$26)</f>
        <v>0</v>
      </c>
      <c r="BP729" s="281">
        <f t="shared" si="1017"/>
        <v>0</v>
      </c>
      <c r="BQ729" s="281">
        <f>'Heures Pointage'!$ZB$26</f>
        <v>0</v>
      </c>
      <c r="BR729" s="282">
        <f t="shared" ref="BR729" si="1033">$BH$1079</f>
        <v>0</v>
      </c>
      <c r="BS729" s="142">
        <f>Prenoms!$C$27</f>
        <v>0</v>
      </c>
      <c r="BT729" s="170"/>
      <c r="BU729" s="211">
        <f>SUM('Heures et Indemnites'!$YD$26:$YE$26)</f>
        <v>0</v>
      </c>
      <c r="BV729" s="218">
        <f>SUM('Heures et Indemnites'!$YD$6:$YE$26)</f>
        <v>0</v>
      </c>
      <c r="BW729" s="211"/>
      <c r="BX729" s="218"/>
      <c r="MT729" s="369">
        <f t="shared" si="1004"/>
        <v>0</v>
      </c>
      <c r="MU729" s="351">
        <f t="shared" si="1024"/>
        <v>0</v>
      </c>
      <c r="MV729" s="351">
        <f t="shared" si="991"/>
        <v>0</v>
      </c>
      <c r="MW729" s="351"/>
      <c r="MX729" s="351">
        <f t="shared" si="992"/>
        <v>0</v>
      </c>
      <c r="MY729" s="351"/>
      <c r="MZ729" s="351">
        <f t="shared" si="993"/>
        <v>0</v>
      </c>
      <c r="NA729" s="351"/>
      <c r="NB729" s="351">
        <f t="shared" si="994"/>
        <v>0</v>
      </c>
      <c r="NC729" s="351"/>
      <c r="ND729" s="351">
        <f t="shared" si="995"/>
        <v>0</v>
      </c>
      <c r="NE729" s="351"/>
      <c r="NF729" s="351">
        <f t="shared" si="996"/>
        <v>0</v>
      </c>
      <c r="NG729" s="351"/>
      <c r="NH729" s="351">
        <f t="shared" si="997"/>
        <v>0</v>
      </c>
      <c r="NI729" s="351"/>
      <c r="NJ729" s="351">
        <f t="shared" si="998"/>
        <v>0</v>
      </c>
      <c r="NK729" s="351"/>
      <c r="NL729" s="351">
        <f t="shared" si="1005"/>
        <v>0</v>
      </c>
      <c r="NM729" s="352"/>
      <c r="NN729" s="350"/>
      <c r="NR729" s="30">
        <f t="shared" si="999"/>
        <v>0</v>
      </c>
      <c r="NS729" s="30">
        <f t="shared" si="1000"/>
        <v>0</v>
      </c>
      <c r="NT729" s="30">
        <f t="shared" si="1001"/>
        <v>0</v>
      </c>
    </row>
    <row r="730" spans="1:384" ht="10.199999999999999" customHeight="1">
      <c r="A730" s="25"/>
      <c r="B730" s="337"/>
      <c r="C730" s="335"/>
      <c r="D730" s="15"/>
      <c r="E730" s="101"/>
      <c r="F730" s="101"/>
      <c r="G730" s="101"/>
      <c r="H730" s="323"/>
      <c r="I730" s="325">
        <f>Prenoms!$B$28</f>
        <v>0</v>
      </c>
      <c r="J730" s="326"/>
      <c r="K730" s="326"/>
      <c r="L730" s="326"/>
      <c r="M730" s="326"/>
      <c r="N730" s="65" t="str">
        <f>IF(NL730&lt;&gt;0,"",IF(Conges!Z62=0,"",Conges!Z62))</f>
        <v/>
      </c>
      <c r="O730" s="66"/>
      <c r="P730" s="67"/>
      <c r="Q730" s="67"/>
      <c r="R730" s="67"/>
      <c r="S730" s="67"/>
      <c r="T730" s="67"/>
      <c r="U730" s="67"/>
      <c r="V730" s="68"/>
      <c r="W730" s="66"/>
      <c r="X730" s="67"/>
      <c r="Y730" s="67"/>
      <c r="Z730" s="67"/>
      <c r="AA730" s="67"/>
      <c r="AB730" s="67"/>
      <c r="AC730" s="67"/>
      <c r="AD730" s="68"/>
      <c r="AE730" s="66"/>
      <c r="AF730" s="67"/>
      <c r="AG730" s="67"/>
      <c r="AH730" s="67"/>
      <c r="AI730" s="67"/>
      <c r="AJ730" s="68"/>
      <c r="AK730" s="66"/>
      <c r="AL730" s="67"/>
      <c r="AM730" s="67"/>
      <c r="AN730" s="67"/>
      <c r="AO730" s="67"/>
      <c r="AP730" s="67"/>
      <c r="AQ730" s="67"/>
      <c r="AR730" s="67"/>
      <c r="AS730" s="67"/>
      <c r="AT730" s="68"/>
      <c r="AU730" s="66"/>
      <c r="AV730" s="67"/>
      <c r="AW730" s="67"/>
      <c r="AX730" s="67"/>
      <c r="AY730" s="67"/>
      <c r="AZ730" s="67"/>
      <c r="BA730" s="67"/>
      <c r="BB730" s="68"/>
      <c r="BC730" s="69">
        <f>IF(NL730&lt;&gt;0,(IF(Conges!Z$62=0,0,3)),0)</f>
        <v>0</v>
      </c>
      <c r="BD730" s="370"/>
      <c r="BE730" s="355">
        <f>IF(OR(Conges!Z$62="A",Conges!Z$62="V"),Prenoms!L$28,NL730)</f>
        <v>0</v>
      </c>
      <c r="BF730" s="356"/>
      <c r="BG730" s="267"/>
      <c r="BH730" s="268">
        <f t="shared" si="984"/>
        <v>0</v>
      </c>
      <c r="BI730" s="269" t="str">
        <f t="shared" si="985"/>
        <v/>
      </c>
      <c r="BJ730" s="283">
        <v>0</v>
      </c>
      <c r="BK730" s="284">
        <f t="shared" si="1002"/>
        <v>0</v>
      </c>
      <c r="BL730" s="285">
        <f t="shared" si="1015"/>
        <v>0</v>
      </c>
      <c r="BM730" s="285">
        <f t="shared" si="1016"/>
        <v>0</v>
      </c>
      <c r="BN730" s="285">
        <f>SUM('Heures Pointage'!$ZD$26:$ZE$26)</f>
        <v>0</v>
      </c>
      <c r="BO730" s="285">
        <f>SUM('Heures et Indemnites'!$ZD$26:$ZE$26)</f>
        <v>0</v>
      </c>
      <c r="BP730" s="286">
        <f t="shared" si="1017"/>
        <v>0</v>
      </c>
      <c r="BQ730" s="286">
        <f>'Heures Pointage'!$AAB$26</f>
        <v>0</v>
      </c>
      <c r="BR730" s="287">
        <f t="shared" ref="BR730" si="1034">$BH$1080</f>
        <v>0</v>
      </c>
      <c r="BS730" s="143">
        <f>Prenoms!$C$28</f>
        <v>0</v>
      </c>
      <c r="BT730" s="146"/>
      <c r="BU730" s="210">
        <f>SUM('Heures et Indemnites'!$ZD$26:$ZE$26)</f>
        <v>0</v>
      </c>
      <c r="BV730" s="219">
        <f>SUM('Heures et Indemnites'!$ZD$6:$ZE$26)</f>
        <v>0</v>
      </c>
      <c r="BW730" s="210"/>
      <c r="BX730" s="219"/>
      <c r="MT730" s="371">
        <f t="shared" si="1004"/>
        <v>0</v>
      </c>
      <c r="MU730" s="372">
        <f t="shared" si="1024"/>
        <v>0</v>
      </c>
      <c r="MV730" s="372">
        <f t="shared" si="991"/>
        <v>0</v>
      </c>
      <c r="MW730" s="372"/>
      <c r="MX730" s="372">
        <f t="shared" si="992"/>
        <v>0</v>
      </c>
      <c r="MY730" s="372"/>
      <c r="MZ730" s="372">
        <f t="shared" si="993"/>
        <v>0</v>
      </c>
      <c r="NA730" s="372"/>
      <c r="NB730" s="372">
        <f t="shared" si="994"/>
        <v>0</v>
      </c>
      <c r="NC730" s="372"/>
      <c r="ND730" s="372">
        <f t="shared" si="995"/>
        <v>0</v>
      </c>
      <c r="NE730" s="372"/>
      <c r="NF730" s="372">
        <f t="shared" si="996"/>
        <v>0</v>
      </c>
      <c r="NG730" s="372"/>
      <c r="NH730" s="372">
        <f t="shared" si="997"/>
        <v>0</v>
      </c>
      <c r="NI730" s="372"/>
      <c r="NJ730" s="372">
        <f t="shared" si="998"/>
        <v>0</v>
      </c>
      <c r="NK730" s="372"/>
      <c r="NL730" s="372">
        <f t="shared" si="1005"/>
        <v>0</v>
      </c>
      <c r="NM730" s="373"/>
      <c r="NN730" s="350"/>
      <c r="NR730" s="30">
        <f t="shared" si="999"/>
        <v>0</v>
      </c>
      <c r="NS730" s="30">
        <f t="shared" si="1000"/>
        <v>0</v>
      </c>
      <c r="NT730" s="30">
        <f t="shared" si="1001"/>
        <v>0</v>
      </c>
    </row>
    <row r="731" spans="1:384" ht="10.199999999999999" customHeight="1">
      <c r="A731" s="25"/>
      <c r="B731" s="337"/>
      <c r="C731" s="335"/>
      <c r="D731" s="15"/>
      <c r="E731" s="101"/>
      <c r="F731" s="101"/>
      <c r="G731" s="101"/>
      <c r="H731" s="323"/>
      <c r="I731" s="328">
        <f>Prenoms!$B$29</f>
        <v>0</v>
      </c>
      <c r="J731" s="329"/>
      <c r="K731" s="329"/>
      <c r="L731" s="329"/>
      <c r="M731" s="329"/>
      <c r="N731" s="78" t="str">
        <f>IF(NL731&lt;&gt;0,"",IF(Conges!Z63=0,"",Conges!Z63))</f>
        <v/>
      </c>
      <c r="O731" s="79"/>
      <c r="P731" s="80"/>
      <c r="Q731" s="80"/>
      <c r="R731" s="80"/>
      <c r="S731" s="80"/>
      <c r="T731" s="80"/>
      <c r="U731" s="80"/>
      <c r="V731" s="81"/>
      <c r="W731" s="79"/>
      <c r="X731" s="80"/>
      <c r="Y731" s="80"/>
      <c r="Z731" s="80"/>
      <c r="AA731" s="80"/>
      <c r="AB731" s="80"/>
      <c r="AC731" s="80"/>
      <c r="AD731" s="81"/>
      <c r="AE731" s="79"/>
      <c r="AF731" s="80"/>
      <c r="AG731" s="80"/>
      <c r="AH731" s="80"/>
      <c r="AI731" s="80"/>
      <c r="AJ731" s="81"/>
      <c r="AK731" s="79"/>
      <c r="AL731" s="80"/>
      <c r="AM731" s="80"/>
      <c r="AN731" s="80"/>
      <c r="AO731" s="80"/>
      <c r="AP731" s="80"/>
      <c r="AQ731" s="80"/>
      <c r="AR731" s="80"/>
      <c r="AS731" s="80"/>
      <c r="AT731" s="81"/>
      <c r="AU731" s="79"/>
      <c r="AV731" s="80"/>
      <c r="AW731" s="80"/>
      <c r="AX731" s="80"/>
      <c r="AY731" s="80"/>
      <c r="AZ731" s="80"/>
      <c r="BA731" s="80"/>
      <c r="BB731" s="81"/>
      <c r="BC731" s="82">
        <f>IF(NL731&lt;&gt;0,(IF(Conges!Z$63=0,0,3)),0)</f>
        <v>0</v>
      </c>
      <c r="BD731" s="370"/>
      <c r="BE731" s="357">
        <f>IF(OR(Conges!Z$63="A",Conges!Z$63="V"),Prenoms!L$29,NL731)</f>
        <v>0</v>
      </c>
      <c r="BF731" s="358"/>
      <c r="BG731" s="264"/>
      <c r="BH731" s="265">
        <f t="shared" si="984"/>
        <v>0</v>
      </c>
      <c r="BI731" s="266" t="str">
        <f t="shared" si="985"/>
        <v/>
      </c>
      <c r="BJ731" s="278">
        <v>0</v>
      </c>
      <c r="BK731" s="279">
        <f t="shared" si="1002"/>
        <v>0</v>
      </c>
      <c r="BL731" s="280">
        <f t="shared" si="1015"/>
        <v>0</v>
      </c>
      <c r="BM731" s="280">
        <f t="shared" si="1016"/>
        <v>0</v>
      </c>
      <c r="BN731" s="280">
        <f>SUM('Heures Pointage'!$AAD$26:$AAE$26)</f>
        <v>0</v>
      </c>
      <c r="BO731" s="280">
        <f>SUM('Heures et Indemnites'!$AAD$26:$AAE$26)</f>
        <v>0</v>
      </c>
      <c r="BP731" s="281">
        <f t="shared" si="1017"/>
        <v>0</v>
      </c>
      <c r="BQ731" s="281">
        <f>'Heures Pointage'!$ABB$26</f>
        <v>0</v>
      </c>
      <c r="BR731" s="282">
        <f t="shared" ref="BR731" si="1035">$BH$1081</f>
        <v>0</v>
      </c>
      <c r="BS731" s="142">
        <f>Prenoms!$C$29</f>
        <v>0</v>
      </c>
      <c r="BT731" s="170"/>
      <c r="BU731" s="211">
        <f>SUM('Heures et Indemnites'!$AAD$26:$AAE$26)</f>
        <v>0</v>
      </c>
      <c r="BV731" s="218">
        <f>SUM('Heures et Indemnites'!$AAD$6:$AAE$26)</f>
        <v>0</v>
      </c>
      <c r="BW731" s="211"/>
      <c r="BX731" s="218"/>
      <c r="MT731" s="369">
        <f t="shared" si="1004"/>
        <v>0</v>
      </c>
      <c r="MU731" s="351">
        <f t="shared" si="1024"/>
        <v>0</v>
      </c>
      <c r="MV731" s="351">
        <f t="shared" si="991"/>
        <v>0</v>
      </c>
      <c r="MW731" s="351"/>
      <c r="MX731" s="351">
        <f t="shared" si="992"/>
        <v>0</v>
      </c>
      <c r="MY731" s="351"/>
      <c r="MZ731" s="351">
        <f t="shared" si="993"/>
        <v>0</v>
      </c>
      <c r="NA731" s="351"/>
      <c r="NB731" s="351">
        <f t="shared" si="994"/>
        <v>0</v>
      </c>
      <c r="NC731" s="351"/>
      <c r="ND731" s="351">
        <f t="shared" si="995"/>
        <v>0</v>
      </c>
      <c r="NE731" s="351"/>
      <c r="NF731" s="351">
        <f t="shared" si="996"/>
        <v>0</v>
      </c>
      <c r="NG731" s="351"/>
      <c r="NH731" s="351">
        <f t="shared" si="997"/>
        <v>0</v>
      </c>
      <c r="NI731" s="351"/>
      <c r="NJ731" s="351">
        <f t="shared" si="998"/>
        <v>0</v>
      </c>
      <c r="NK731" s="351"/>
      <c r="NL731" s="351">
        <f t="shared" si="1005"/>
        <v>0</v>
      </c>
      <c r="NM731" s="352"/>
      <c r="NN731" s="350"/>
      <c r="NR731" s="30">
        <f t="shared" si="999"/>
        <v>0</v>
      </c>
      <c r="NS731" s="30">
        <f t="shared" si="1000"/>
        <v>0</v>
      </c>
      <c r="NT731" s="30">
        <f t="shared" si="1001"/>
        <v>0</v>
      </c>
    </row>
    <row r="732" spans="1:384" ht="10.199999999999999" customHeight="1">
      <c r="A732" s="25"/>
      <c r="B732" s="337"/>
      <c r="C732" s="335"/>
      <c r="D732" s="15"/>
      <c r="E732" s="101"/>
      <c r="F732" s="101"/>
      <c r="G732" s="101"/>
      <c r="H732" s="323"/>
      <c r="I732" s="325">
        <f>Prenoms!$B$30</f>
        <v>0</v>
      </c>
      <c r="J732" s="326"/>
      <c r="K732" s="326"/>
      <c r="L732" s="326"/>
      <c r="M732" s="326"/>
      <c r="N732" s="65" t="str">
        <f>IF(NL732&lt;&gt;0,"",IF(Conges!Z64=0,"",Conges!Z64))</f>
        <v/>
      </c>
      <c r="O732" s="66"/>
      <c r="P732" s="67"/>
      <c r="Q732" s="67"/>
      <c r="R732" s="67"/>
      <c r="S732" s="67"/>
      <c r="T732" s="67"/>
      <c r="U732" s="67"/>
      <c r="V732" s="68"/>
      <c r="W732" s="66"/>
      <c r="X732" s="67"/>
      <c r="Y732" s="67"/>
      <c r="Z732" s="67"/>
      <c r="AA732" s="67"/>
      <c r="AB732" s="67"/>
      <c r="AC732" s="67"/>
      <c r="AD732" s="68"/>
      <c r="AE732" s="66"/>
      <c r="AF732" s="67"/>
      <c r="AG732" s="67"/>
      <c r="AH732" s="67"/>
      <c r="AI732" s="67"/>
      <c r="AJ732" s="68"/>
      <c r="AK732" s="66"/>
      <c r="AL732" s="67"/>
      <c r="AM732" s="67"/>
      <c r="AN732" s="67"/>
      <c r="AO732" s="67"/>
      <c r="AP732" s="67"/>
      <c r="AQ732" s="67"/>
      <c r="AR732" s="67"/>
      <c r="AS732" s="67"/>
      <c r="AT732" s="68"/>
      <c r="AU732" s="66"/>
      <c r="AV732" s="67"/>
      <c r="AW732" s="67"/>
      <c r="AX732" s="67"/>
      <c r="AY732" s="67"/>
      <c r="AZ732" s="67"/>
      <c r="BA732" s="67"/>
      <c r="BB732" s="68"/>
      <c r="BC732" s="69">
        <f>IF(NL732&lt;&gt;0,(IF(Conges!Z$64=0,0,3)),0)</f>
        <v>0</v>
      </c>
      <c r="BD732" s="370"/>
      <c r="BE732" s="355">
        <f>IF(OR(Conges!Z$64="A",Conges!Z$64="V"),Prenoms!L$30,NL732)</f>
        <v>0</v>
      </c>
      <c r="BF732" s="356"/>
      <c r="BG732" s="267"/>
      <c r="BH732" s="268">
        <f t="shared" si="984"/>
        <v>0</v>
      </c>
      <c r="BI732" s="269" t="str">
        <f t="shared" si="985"/>
        <v/>
      </c>
      <c r="BJ732" s="283">
        <v>0</v>
      </c>
      <c r="BK732" s="284">
        <f t="shared" si="1002"/>
        <v>0</v>
      </c>
      <c r="BL732" s="285">
        <f t="shared" si="1015"/>
        <v>0</v>
      </c>
      <c r="BM732" s="285">
        <f t="shared" si="1016"/>
        <v>0</v>
      </c>
      <c r="BN732" s="285">
        <f>SUM('Heures Pointage'!$ABD$26:$ABE$26)</f>
        <v>0</v>
      </c>
      <c r="BO732" s="285">
        <f>SUM('Heures et Indemnites'!$ABD$26:$ABE$26)</f>
        <v>0</v>
      </c>
      <c r="BP732" s="286">
        <f t="shared" si="1017"/>
        <v>0</v>
      </c>
      <c r="BQ732" s="286">
        <f>'Heures Pointage'!$ACB$26</f>
        <v>0</v>
      </c>
      <c r="BR732" s="287">
        <f t="shared" ref="BR732" si="1036">$BH$1082</f>
        <v>0</v>
      </c>
      <c r="BS732" s="143">
        <f>Prenoms!$C$30</f>
        <v>0</v>
      </c>
      <c r="BT732" s="146"/>
      <c r="BU732" s="210">
        <f>SUM('Heures et Indemnites'!$ABD$26:$ABE$26)</f>
        <v>0</v>
      </c>
      <c r="BV732" s="219">
        <f>SUM('Heures et Indemnites'!$ABD$6:$ABE$26)</f>
        <v>0</v>
      </c>
      <c r="BW732" s="210"/>
      <c r="BX732" s="219"/>
      <c r="MT732" s="371">
        <f t="shared" si="1004"/>
        <v>0</v>
      </c>
      <c r="MU732" s="372">
        <f t="shared" si="1024"/>
        <v>0</v>
      </c>
      <c r="MV732" s="372">
        <f t="shared" si="991"/>
        <v>0</v>
      </c>
      <c r="MW732" s="372"/>
      <c r="MX732" s="372">
        <f t="shared" si="992"/>
        <v>0</v>
      </c>
      <c r="MY732" s="372"/>
      <c r="MZ732" s="372">
        <f t="shared" si="993"/>
        <v>0</v>
      </c>
      <c r="NA732" s="372"/>
      <c r="NB732" s="372">
        <f t="shared" si="994"/>
        <v>0</v>
      </c>
      <c r="NC732" s="372"/>
      <c r="ND732" s="372">
        <f t="shared" si="995"/>
        <v>0</v>
      </c>
      <c r="NE732" s="372"/>
      <c r="NF732" s="372">
        <f t="shared" si="996"/>
        <v>0</v>
      </c>
      <c r="NG732" s="372"/>
      <c r="NH732" s="372">
        <f t="shared" si="997"/>
        <v>0</v>
      </c>
      <c r="NI732" s="372"/>
      <c r="NJ732" s="372">
        <f t="shared" si="998"/>
        <v>0</v>
      </c>
      <c r="NK732" s="372"/>
      <c r="NL732" s="372">
        <f t="shared" si="1005"/>
        <v>0</v>
      </c>
      <c r="NM732" s="373"/>
      <c r="NN732" s="350"/>
      <c r="NR732" s="30">
        <f t="shared" si="999"/>
        <v>0</v>
      </c>
      <c r="NS732" s="30">
        <f t="shared" si="1000"/>
        <v>0</v>
      </c>
      <c r="NT732" s="30">
        <f t="shared" si="1001"/>
        <v>0</v>
      </c>
    </row>
    <row r="733" spans="1:384" ht="10.199999999999999" customHeight="1">
      <c r="A733" s="25"/>
      <c r="B733" s="337"/>
      <c r="C733" s="335"/>
      <c r="D733" s="15"/>
      <c r="E733" s="101"/>
      <c r="F733" s="101"/>
      <c r="G733" s="101"/>
      <c r="H733" s="323"/>
      <c r="I733" s="344">
        <f>Prenoms!$B$31</f>
        <v>0</v>
      </c>
      <c r="J733" s="345"/>
      <c r="K733" s="345"/>
      <c r="L733" s="345"/>
      <c r="M733" s="345"/>
      <c r="N733" s="83" t="str">
        <f>IF(NL733&lt;&gt;0,"",IF(Conges!Z65=0,"",Conges!Z65))</f>
        <v/>
      </c>
      <c r="O733" s="84"/>
      <c r="P733" s="85"/>
      <c r="Q733" s="85"/>
      <c r="R733" s="85"/>
      <c r="S733" s="85"/>
      <c r="T733" s="85"/>
      <c r="U733" s="85"/>
      <c r="V733" s="86"/>
      <c r="W733" s="84"/>
      <c r="X733" s="85"/>
      <c r="Y733" s="85"/>
      <c r="Z733" s="85"/>
      <c r="AA733" s="85"/>
      <c r="AB733" s="85"/>
      <c r="AC733" s="85"/>
      <c r="AD733" s="86"/>
      <c r="AE733" s="84"/>
      <c r="AF733" s="85"/>
      <c r="AG733" s="85"/>
      <c r="AH733" s="85"/>
      <c r="AI733" s="85"/>
      <c r="AJ733" s="86"/>
      <c r="AK733" s="84"/>
      <c r="AL733" s="85"/>
      <c r="AM733" s="85"/>
      <c r="AN733" s="85"/>
      <c r="AO733" s="85"/>
      <c r="AP733" s="85"/>
      <c r="AQ733" s="85"/>
      <c r="AR733" s="85"/>
      <c r="AS733" s="85"/>
      <c r="AT733" s="86"/>
      <c r="AU733" s="84"/>
      <c r="AV733" s="85"/>
      <c r="AW733" s="85"/>
      <c r="AX733" s="85"/>
      <c r="AY733" s="85"/>
      <c r="AZ733" s="85"/>
      <c r="BA733" s="85"/>
      <c r="BB733" s="86"/>
      <c r="BC733" s="87">
        <f>IF(NL733&lt;&gt;0,(IF(Conges!Z$65=0,0,3)),0)</f>
        <v>0</v>
      </c>
      <c r="BD733" s="370"/>
      <c r="BE733" s="365">
        <f>IF(OR(Conges!Z$65="A",Conges!Z$65="V"),Prenoms!L$31,NL733)</f>
        <v>0</v>
      </c>
      <c r="BF733" s="366"/>
      <c r="BG733" s="270"/>
      <c r="BH733" s="271">
        <f t="shared" si="984"/>
        <v>0</v>
      </c>
      <c r="BI733" s="272" t="str">
        <f t="shared" si="985"/>
        <v/>
      </c>
      <c r="BJ733" s="288">
        <v>0</v>
      </c>
      <c r="BK733" s="289">
        <f t="shared" si="1002"/>
        <v>0</v>
      </c>
      <c r="BL733" s="290">
        <f t="shared" si="1015"/>
        <v>0</v>
      </c>
      <c r="BM733" s="290">
        <f t="shared" si="1016"/>
        <v>0</v>
      </c>
      <c r="BN733" s="290">
        <f>SUM('Heures Pointage'!$ACD$26:$ACE$26)</f>
        <v>0</v>
      </c>
      <c r="BO733" s="290">
        <f>SUM('Heures et Indemnites'!$ACD$26:$ACE$26)</f>
        <v>0</v>
      </c>
      <c r="BP733" s="291">
        <f t="shared" si="1017"/>
        <v>0</v>
      </c>
      <c r="BQ733" s="291">
        <f>'Heures Pointage'!$ADB$26</f>
        <v>0</v>
      </c>
      <c r="BR733" s="292">
        <f t="shared" ref="BR733" si="1037">$BH$1083</f>
        <v>0</v>
      </c>
      <c r="BS733" s="144">
        <f>Prenoms!$C$31</f>
        <v>0</v>
      </c>
      <c r="BT733" s="170"/>
      <c r="BU733" s="214">
        <f>SUM('Heures et Indemnites'!$ACD$26:$ACE$26)</f>
        <v>0</v>
      </c>
      <c r="BV733" s="220">
        <f>SUM('Heures et Indemnites'!$ACD$6:$ACE$26)</f>
        <v>0</v>
      </c>
      <c r="BW733" s="214"/>
      <c r="BX733" s="220"/>
      <c r="MT733" s="375">
        <f t="shared" si="1004"/>
        <v>0</v>
      </c>
      <c r="MU733" s="367">
        <f t="shared" si="1024"/>
        <v>0</v>
      </c>
      <c r="MV733" s="367">
        <f t="shared" si="991"/>
        <v>0</v>
      </c>
      <c r="MW733" s="367"/>
      <c r="MX733" s="367">
        <f t="shared" si="992"/>
        <v>0</v>
      </c>
      <c r="MY733" s="367"/>
      <c r="MZ733" s="367">
        <f t="shared" si="993"/>
        <v>0</v>
      </c>
      <c r="NA733" s="367"/>
      <c r="NB733" s="367">
        <f t="shared" si="994"/>
        <v>0</v>
      </c>
      <c r="NC733" s="367"/>
      <c r="ND733" s="367">
        <f t="shared" si="995"/>
        <v>0</v>
      </c>
      <c r="NE733" s="367"/>
      <c r="NF733" s="367">
        <f t="shared" si="996"/>
        <v>0</v>
      </c>
      <c r="NG733" s="367"/>
      <c r="NH733" s="367">
        <f t="shared" si="997"/>
        <v>0</v>
      </c>
      <c r="NI733" s="367"/>
      <c r="NJ733" s="367">
        <f t="shared" si="998"/>
        <v>0</v>
      </c>
      <c r="NK733" s="367"/>
      <c r="NL733" s="367">
        <f t="shared" si="1005"/>
        <v>0</v>
      </c>
      <c r="NM733" s="368"/>
      <c r="NN733" s="350"/>
      <c r="NR733" s="30">
        <f t="shared" si="999"/>
        <v>0</v>
      </c>
      <c r="NS733" s="30">
        <f t="shared" si="1000"/>
        <v>0</v>
      </c>
      <c r="NT733" s="30">
        <f t="shared" si="1001"/>
        <v>0</v>
      </c>
    </row>
    <row r="734" spans="1:384" s="14" customFormat="1" ht="10.199999999999999" customHeight="1">
      <c r="A734" s="110"/>
      <c r="B734" s="337"/>
      <c r="C734" s="335"/>
      <c r="D734" s="111"/>
      <c r="H734" s="112"/>
      <c r="I734" s="341" t="str">
        <f>I699</f>
        <v>CREPIERE</v>
      </c>
      <c r="J734" s="341"/>
      <c r="K734" s="341"/>
      <c r="L734" s="341"/>
      <c r="M734" s="341"/>
      <c r="N734" s="342"/>
      <c r="O734" s="136" t="str">
        <f>IF('Chiffres et fonctions'!$J$3=1,IF(COUNTIF(O704:O733,1)=0,IF(COUNTIF(O704:O733,4)=0,"","+"&amp;COUNTIF(O704:O733,4)),COUNTIF(O704:O733,1)&amp;IF(COUNTIF(O704:O733,4)=0,"","+"&amp;COUNTIF(O704:O733,4))),IF('Chiffres et fonctions'!$J$3=2,IF(30-(COUNTIF(O704:O733,""))-(COUNTIF(O704:O733,4))=0,"",30-(COUNTIF(O704:O733,""))-(COUNTIF(O704:O733,4))),""))</f>
        <v/>
      </c>
      <c r="P734" s="137" t="str">
        <f>IF('Chiffres et fonctions'!$J$3=1,IF(COUNTIF(P704:P733,1)=0,IF(COUNTIF(P704:P733,4)=0,"","+"&amp;COUNTIF(P704:P733,4)),COUNTIF(P704:P733,1)&amp;IF(COUNTIF(P704:P733,4)=0,"","+"&amp;COUNTIF(P704:P733,4))),IF('Chiffres et fonctions'!$J$3=2,IF(30-(COUNTIF(P704:P733,""))-(COUNTIF(P704:P733,4))=0,"",30-(COUNTIF(P704:P733,""))-(COUNTIF(P704:P733,4))),""))</f>
        <v/>
      </c>
      <c r="Q734" s="136" t="str">
        <f>IF('Chiffres et fonctions'!$J$3=1,IF(COUNTIF(Q704:Q733,1)=0,IF(COUNTIF(Q704:Q733,4)=0,"","+"&amp;COUNTIF(Q704:Q733,4)),COUNTIF(Q704:Q733,1)&amp;IF(COUNTIF(Q704:Q733,4)=0,"","+"&amp;COUNTIF(Q704:Q733,4))),IF('Chiffres et fonctions'!$J$3=2,IF(30-(COUNTIF(Q704:Q733,""))-(COUNTIF(Q704:Q733,4))=0,"",30-(COUNTIF(Q704:Q733,""))-(COUNTIF(Q704:Q733,4))),""))</f>
        <v/>
      </c>
      <c r="R734" s="137" t="str">
        <f>IF('Chiffres et fonctions'!$J$3=1,IF(COUNTIF(R704:R733,1)=0,IF(COUNTIF(R704:R733,4)=0,"","+"&amp;COUNTIF(R704:R733,4)),COUNTIF(R704:R733,1)&amp;IF(COUNTIF(R704:R733,4)=0,"","+"&amp;COUNTIF(R704:R733,4))),IF('Chiffres et fonctions'!$J$3=2,IF(30-(COUNTIF(R704:R733,""))-(COUNTIF(R704:R733,4))=0,"",30-(COUNTIF(R704:R733,""))-(COUNTIF(R704:R733,4))),""))</f>
        <v/>
      </c>
      <c r="S734" s="136" t="str">
        <f>IF('Chiffres et fonctions'!$J$3=1,IF(COUNTIF(S704:S733,1)=0,IF(COUNTIF(S704:S733,4)=0,"","+"&amp;COUNTIF(S704:S733,4)),COUNTIF(S704:S733,1)&amp;IF(COUNTIF(S704:S733,4)=0,"","+"&amp;COUNTIF(S704:S733,4))),IF('Chiffres et fonctions'!$J$3=2,IF(30-(COUNTIF(S704:S733,""))-(COUNTIF(S704:S733,4))=0,"",30-(COUNTIF(S704:S733,""))-(COUNTIF(S704:S733,4))),""))</f>
        <v/>
      </c>
      <c r="T734" s="137" t="str">
        <f>IF('Chiffres et fonctions'!$J$3=1,IF(COUNTIF(T704:T733,1)=0,IF(COUNTIF(T704:T733,4)=0,"","+"&amp;COUNTIF(T704:T733,4)),COUNTIF(T704:T733,1)&amp;IF(COUNTIF(T704:T733,4)=0,"","+"&amp;COUNTIF(T704:T733,4))),IF('Chiffres et fonctions'!$J$3=2,IF(30-(COUNTIF(T704:T733,""))-(COUNTIF(T704:T733,4))=0,"",30-(COUNTIF(T704:T733,""))-(COUNTIF(T704:T733,4))),""))</f>
        <v/>
      </c>
      <c r="U734" s="136" t="str">
        <f>IF('Chiffres et fonctions'!$J$3=1,IF(COUNTIF(U704:U733,1)=0,IF(COUNTIF(U704:U733,4)=0,"","+"&amp;COUNTIF(U704:U733,4)),COUNTIF(U704:U733,1)&amp;IF(COUNTIF(U704:U733,4)=0,"","+"&amp;COUNTIF(U704:U733,4))),IF('Chiffres et fonctions'!$J$3=2,IF(30-(COUNTIF(U704:U733,""))-(COUNTIF(U704:U733,4))=0,"",30-(COUNTIF(U704:U733,""))-(COUNTIF(U704:U733,4))),""))</f>
        <v/>
      </c>
      <c r="V734" s="137" t="str">
        <f>IF('Chiffres et fonctions'!$J$3=1,IF(COUNTIF(V704:V733,1)=0,IF(COUNTIF(V704:V733,4)=0,"","+"&amp;COUNTIF(V704:V733,4)),COUNTIF(V704:V733,1)&amp;IF(COUNTIF(V704:V733,4)=0,"","+"&amp;COUNTIF(V704:V733,4))),IF('Chiffres et fonctions'!$J$3=2,IF(30-(COUNTIF(V704:V733,""))-(COUNTIF(V704:V733,4))=0,"",30-(COUNTIF(V704:V733,""))-(COUNTIF(V704:V733,4))),""))</f>
        <v/>
      </c>
      <c r="W734" s="136" t="str">
        <f>IF('Chiffres et fonctions'!$J$3=1,IF(COUNTIF(W704:W733,1)=0,IF(COUNTIF(W704:W733,4)=0,"","+"&amp;COUNTIF(W704:W733,4)),COUNTIF(W704:W733,1)&amp;IF(COUNTIF(W704:W733,4)=0,"","+"&amp;COUNTIF(W704:W733,4))),IF('Chiffres et fonctions'!$J$3=2,IF(30-(COUNTIF(W704:W733,""))-(COUNTIF(W704:W733,4))=0,"",30-(COUNTIF(W704:W733,""))-(COUNTIF(W704:W733,4))),""))</f>
        <v/>
      </c>
      <c r="X734" s="137" t="str">
        <f>IF('Chiffres et fonctions'!$J$3=1,IF(COUNTIF(X704:X733,1)=0,IF(COUNTIF(X704:X733,4)=0,"","+"&amp;COUNTIF(X704:X733,4)),COUNTIF(X704:X733,1)&amp;IF(COUNTIF(X704:X733,4)=0,"","+"&amp;COUNTIF(X704:X733,4))),IF('Chiffres et fonctions'!$J$3=2,IF(30-(COUNTIF(X704:X733,""))-(COUNTIF(X704:X733,4))=0,"",30-(COUNTIF(X704:X733,""))-(COUNTIF(X704:X733,4))),""))</f>
        <v/>
      </c>
      <c r="Y734" s="136" t="str">
        <f>IF('Chiffres et fonctions'!$J$3=1,IF(COUNTIF(Y704:Y733,1)=0,IF(COUNTIF(Y704:Y733,4)=0,"","+"&amp;COUNTIF(Y704:Y733,4)),COUNTIF(Y704:Y733,1)&amp;IF(COUNTIF(Y704:Y733,4)=0,"","+"&amp;COUNTIF(Y704:Y733,4))),IF('Chiffres et fonctions'!$J$3=2,IF(30-(COUNTIF(Y704:Y733,""))-(COUNTIF(Y704:Y733,4))=0,"",30-(COUNTIF(Y704:Y733,""))-(COUNTIF(Y704:Y733,4))),""))</f>
        <v/>
      </c>
      <c r="Z734" s="137" t="str">
        <f>IF('Chiffres et fonctions'!$J$3=1,IF(COUNTIF(Z704:Z733,1)=0,IF(COUNTIF(Z704:Z733,4)=0,"","+"&amp;COUNTIF(Z704:Z733,4)),COUNTIF(Z704:Z733,1)&amp;IF(COUNTIF(Z704:Z733,4)=0,"","+"&amp;COUNTIF(Z704:Z733,4))),IF('Chiffres et fonctions'!$J$3=2,IF(30-(COUNTIF(Z704:Z733,""))-(COUNTIF(Z704:Z733,4))=0,"",30-(COUNTIF(Z704:Z733,""))-(COUNTIF(Z704:Z733,4))),""))</f>
        <v/>
      </c>
      <c r="AA734" s="136" t="str">
        <f>IF('Chiffres et fonctions'!$J$3=1,IF(COUNTIF(AA704:AA733,1)=0,IF(COUNTIF(AA704:AA733,4)=0,"","+"&amp;COUNTIF(AA704:AA733,4)),COUNTIF(AA704:AA733,1)&amp;IF(COUNTIF(AA704:AA733,4)=0,"","+"&amp;COUNTIF(AA704:AA733,4))),IF('Chiffres et fonctions'!$J$3=2,IF(30-(COUNTIF(AA704:AA733,""))-(COUNTIF(AA704:AA733,4))=0,"",30-(COUNTIF(AA704:AA733,""))-(COUNTIF(AA704:AA733,4))),""))</f>
        <v/>
      </c>
      <c r="AB734" s="137" t="str">
        <f>IF('Chiffres et fonctions'!$J$3=1,IF(COUNTIF(AB704:AB733,1)=0,IF(COUNTIF(AB704:AB733,4)=0,"","+"&amp;COUNTIF(AB704:AB733,4)),COUNTIF(AB704:AB733,1)&amp;IF(COUNTIF(AB704:AB733,4)=0,"","+"&amp;COUNTIF(AB704:AB733,4))),IF('Chiffres et fonctions'!$J$3=2,IF(30-(COUNTIF(AB704:AB733,""))-(COUNTIF(AB704:AB733,4))=0,"",30-(COUNTIF(AB704:AB733,""))-(COUNTIF(AB704:AB733,4))),""))</f>
        <v/>
      </c>
      <c r="AC734" s="136" t="str">
        <f>IF('Chiffres et fonctions'!$J$3=1,IF(COUNTIF(AC704:AC733,1)=0,IF(COUNTIF(AC704:AC733,4)=0,"","+"&amp;COUNTIF(AC704:AC733,4)),COUNTIF(AC704:AC733,1)&amp;IF(COUNTIF(AC704:AC733,4)=0,"","+"&amp;COUNTIF(AC704:AC733,4))),IF('Chiffres et fonctions'!$J$3=2,IF(30-(COUNTIF(AC704:AC733,""))-(COUNTIF(AC704:AC733,4))=0,"",30-(COUNTIF(AC704:AC733,""))-(COUNTIF(AC704:AC733,4))),""))</f>
        <v/>
      </c>
      <c r="AD734" s="137" t="str">
        <f>IF('Chiffres et fonctions'!$J$3=1,IF(COUNTIF(AD704:AD733,1)=0,IF(COUNTIF(AD704:AD733,4)=0,"","+"&amp;COUNTIF(AD704:AD733,4)),COUNTIF(AD704:AD733,1)&amp;IF(COUNTIF(AD704:AD733,4)=0,"","+"&amp;COUNTIF(AD704:AD733,4))),IF('Chiffres et fonctions'!$J$3=2,IF(30-(COUNTIF(AD704:AD733,""))-(COUNTIF(AD704:AD733,4))=0,"",30-(COUNTIF(AD704:AD733,""))-(COUNTIF(AD704:AD733,4))),""))</f>
        <v/>
      </c>
      <c r="AE734" s="136" t="str">
        <f>IF('Chiffres et fonctions'!$J$3=1,IF(COUNTIF(AE704:AE733,1)=0,IF(COUNTIF(AE704:AE733,4)=0,"","+"&amp;COUNTIF(AE704:AE733,4)),COUNTIF(AE704:AE733,1)&amp;IF(COUNTIF(AE704:AE733,4)=0,"","+"&amp;COUNTIF(AE704:AE733,4))),IF('Chiffres et fonctions'!$J$3=2,IF(30-(COUNTIF(AE704:AE733,""))-(COUNTIF(AE704:AE733,4))=0,"",30-(COUNTIF(AE704:AE733,""))-(COUNTIF(AE704:AE733,4))),""))</f>
        <v/>
      </c>
      <c r="AF734" s="137" t="str">
        <f>IF('Chiffres et fonctions'!$J$3=1,IF(COUNTIF(AF704:AF733,1)=0,IF(COUNTIF(AF704:AF733,4)=0,"","+"&amp;COUNTIF(AF704:AF733,4)),COUNTIF(AF704:AF733,1)&amp;IF(COUNTIF(AF704:AF733,4)=0,"","+"&amp;COUNTIF(AF704:AF733,4))),IF('Chiffres et fonctions'!$J$3=2,IF(30-(COUNTIF(AF704:AF733,""))-(COUNTIF(AF704:AF733,4))=0,"",30-(COUNTIF(AF704:AF733,""))-(COUNTIF(AF704:AF733,4))),""))</f>
        <v/>
      </c>
      <c r="AG734" s="136" t="str">
        <f>IF('Chiffres et fonctions'!$J$3=1,IF(COUNTIF(AG704:AG733,1)=0,IF(COUNTIF(AG704:AG733,4)=0,"","+"&amp;COUNTIF(AG704:AG733,4)),COUNTIF(AG704:AG733,1)&amp;IF(COUNTIF(AG704:AG733,4)=0,"","+"&amp;COUNTIF(AG704:AG733,4))),IF('Chiffres et fonctions'!$J$3=2,IF(30-(COUNTIF(AG704:AG733,""))-(COUNTIF(AG704:AG733,4))=0,"",30-(COUNTIF(AG704:AG733,""))-(COUNTIF(AG704:AG733,4))),""))</f>
        <v/>
      </c>
      <c r="AH734" s="137" t="str">
        <f>IF('Chiffres et fonctions'!$J$3=1,IF(COUNTIF(AH704:AH733,1)=0,IF(COUNTIF(AH704:AH733,4)=0,"","+"&amp;COUNTIF(AH704:AH733,4)),COUNTIF(AH704:AH733,1)&amp;IF(COUNTIF(AH704:AH733,4)=0,"","+"&amp;COUNTIF(AH704:AH733,4))),IF('Chiffres et fonctions'!$J$3=2,IF(30-(COUNTIF(AH704:AH733,""))-(COUNTIF(AH704:AH733,4))=0,"",30-(COUNTIF(AH704:AH733,""))-(COUNTIF(AH704:AH733,4))),""))</f>
        <v/>
      </c>
      <c r="AI734" s="136" t="str">
        <f>IF('Chiffres et fonctions'!$J$3=1,IF(COUNTIF(AI704:AI733,1)=0,IF(COUNTIF(AI704:AI733,4)=0,"","+"&amp;COUNTIF(AI704:AI733,4)),COUNTIF(AI704:AI733,1)&amp;IF(COUNTIF(AI704:AI733,4)=0,"","+"&amp;COUNTIF(AI704:AI733,4))),IF('Chiffres et fonctions'!$J$3=2,IF(30-(COUNTIF(AI704:AI733,""))-(COUNTIF(AI704:AI733,4))=0,"",30-(COUNTIF(AI704:AI733,""))-(COUNTIF(AI704:AI733,4))),""))</f>
        <v/>
      </c>
      <c r="AJ734" s="137" t="str">
        <f>IF('Chiffres et fonctions'!$J$3=1,IF(COUNTIF(AJ704:AJ733,1)=0,IF(COUNTIF(AJ704:AJ733,4)=0,"","+"&amp;COUNTIF(AJ704:AJ733,4)),COUNTIF(AJ704:AJ733,1)&amp;IF(COUNTIF(AJ704:AJ733,4)=0,"","+"&amp;COUNTIF(AJ704:AJ733,4))),IF('Chiffres et fonctions'!$J$3=2,IF(30-(COUNTIF(AJ704:AJ733,""))-(COUNTIF(AJ704:AJ733,4))=0,"",30-(COUNTIF(AJ704:AJ733,""))-(COUNTIF(AJ704:AJ733,4))),""))</f>
        <v/>
      </c>
      <c r="AK734" s="136" t="str">
        <f>IF('Chiffres et fonctions'!$J$3=1,IF(COUNTIF(AK704:AK733,1)=0,IF(COUNTIF(AK704:AK733,4)=0,"","+"&amp;COUNTIF(AK704:AK733,4)),COUNTIF(AK704:AK733,1)&amp;IF(COUNTIF(AK704:AK733,4)=0,"","+"&amp;COUNTIF(AK704:AK733,4))),IF('Chiffres et fonctions'!$J$3=2,IF(30-(COUNTIF(AK704:AK733,""))-(COUNTIF(AK704:AK733,4))=0,"",30-(COUNTIF(AK704:AK733,""))-(COUNTIF(AK704:AK733,4))),""))</f>
        <v/>
      </c>
      <c r="AL734" s="137" t="str">
        <f>IF('Chiffres et fonctions'!$J$3=1,IF(COUNTIF(AL704:AL733,1)=0,IF(COUNTIF(AL704:AL733,4)=0,"","+"&amp;COUNTIF(AL704:AL733,4)),COUNTIF(AL704:AL733,1)&amp;IF(COUNTIF(AL704:AL733,4)=0,"","+"&amp;COUNTIF(AL704:AL733,4))),IF('Chiffres et fonctions'!$J$3=2,IF(30-(COUNTIF(AL704:AL733,""))-(COUNTIF(AL704:AL733,4))=0,"",30-(COUNTIF(AL704:AL733,""))-(COUNTIF(AL704:AL733,4))),""))</f>
        <v/>
      </c>
      <c r="AM734" s="136" t="str">
        <f>IF('Chiffres et fonctions'!$J$3=1,IF(COUNTIF(AM704:AM733,1)=0,IF(COUNTIF(AM704:AM733,4)=0,"","+"&amp;COUNTIF(AM704:AM733,4)),COUNTIF(AM704:AM733,1)&amp;IF(COUNTIF(AM704:AM733,4)=0,"","+"&amp;COUNTIF(AM704:AM733,4))),IF('Chiffres et fonctions'!$J$3=2,IF(30-(COUNTIF(AM704:AM733,""))-(COUNTIF(AM704:AM733,4))=0,"",30-(COUNTIF(AM704:AM733,""))-(COUNTIF(AM704:AM733,4))),""))</f>
        <v/>
      </c>
      <c r="AN734" s="137" t="str">
        <f>IF('Chiffres et fonctions'!$J$3=1,IF(COUNTIF(AN704:AN733,1)=0,IF(COUNTIF(AN704:AN733,4)=0,"","+"&amp;COUNTIF(AN704:AN733,4)),COUNTIF(AN704:AN733,1)&amp;IF(COUNTIF(AN704:AN733,4)=0,"","+"&amp;COUNTIF(AN704:AN733,4))),IF('Chiffres et fonctions'!$J$3=2,IF(30-(COUNTIF(AN704:AN733,""))-(COUNTIF(AN704:AN733,4))=0,"",30-(COUNTIF(AN704:AN733,""))-(COUNTIF(AN704:AN733,4))),""))</f>
        <v/>
      </c>
      <c r="AO734" s="136" t="str">
        <f>IF('Chiffres et fonctions'!$J$3=1,IF(COUNTIF(AO704:AO733,1)=0,IF(COUNTIF(AO704:AO733,4)=0,"","+"&amp;COUNTIF(AO704:AO733,4)),COUNTIF(AO704:AO733,1)&amp;IF(COUNTIF(AO704:AO733,4)=0,"","+"&amp;COUNTIF(AO704:AO733,4))),IF('Chiffres et fonctions'!$J$3=2,IF(30-(COUNTIF(AO704:AO733,""))-(COUNTIF(AO704:AO733,4))=0,"",30-(COUNTIF(AO704:AO733,""))-(COUNTIF(AO704:AO733,4))),""))</f>
        <v/>
      </c>
      <c r="AP734" s="137" t="str">
        <f>IF('Chiffres et fonctions'!$J$3=1,IF(COUNTIF(AP704:AP733,1)=0,IF(COUNTIF(AP704:AP733,4)=0,"","+"&amp;COUNTIF(AP704:AP733,4)),COUNTIF(AP704:AP733,1)&amp;IF(COUNTIF(AP704:AP733,4)=0,"","+"&amp;COUNTIF(AP704:AP733,4))),IF('Chiffres et fonctions'!$J$3=2,IF(30-(COUNTIF(AP704:AP733,""))-(COUNTIF(AP704:AP733,4))=0,"",30-(COUNTIF(AP704:AP733,""))-(COUNTIF(AP704:AP733,4))),""))</f>
        <v/>
      </c>
      <c r="AQ734" s="136" t="str">
        <f>IF('Chiffres et fonctions'!$J$3=1,IF(COUNTIF(AQ704:AQ733,1)=0,IF(COUNTIF(AQ704:AQ733,4)=0,"","+"&amp;COUNTIF(AQ704:AQ733,4)),COUNTIF(AQ704:AQ733,1)&amp;IF(COUNTIF(AQ704:AQ733,4)=0,"","+"&amp;COUNTIF(AQ704:AQ733,4))),IF('Chiffres et fonctions'!$J$3=2,IF(30-(COUNTIF(AQ704:AQ733,""))-(COUNTIF(AQ704:AQ733,4))=0,"",30-(COUNTIF(AQ704:AQ733,""))-(COUNTIF(AQ704:AQ733,4))),""))</f>
        <v/>
      </c>
      <c r="AR734" s="137" t="str">
        <f>IF('Chiffres et fonctions'!$J$3=1,IF(COUNTIF(AR704:AR733,1)=0,IF(COUNTIF(AR704:AR733,4)=0,"","+"&amp;COUNTIF(AR704:AR733,4)),COUNTIF(AR704:AR733,1)&amp;IF(COUNTIF(AR704:AR733,4)=0,"","+"&amp;COUNTIF(AR704:AR733,4))),IF('Chiffres et fonctions'!$J$3=2,IF(30-(COUNTIF(AR704:AR733,""))-(COUNTIF(AR704:AR733,4))=0,"",30-(COUNTIF(AR704:AR733,""))-(COUNTIF(AR704:AR733,4))),""))</f>
        <v/>
      </c>
      <c r="AS734" s="136" t="str">
        <f>IF('Chiffres et fonctions'!$J$3=1,IF(COUNTIF(AS704:AS733,1)=0,IF(COUNTIF(AS704:AS733,4)=0,"","+"&amp;COUNTIF(AS704:AS733,4)),COUNTIF(AS704:AS733,1)&amp;IF(COUNTIF(AS704:AS733,4)=0,"","+"&amp;COUNTIF(AS704:AS733,4))),IF('Chiffres et fonctions'!$J$3=2,IF(30-(COUNTIF(AS704:AS733,""))-(COUNTIF(AS704:AS733,4))=0,"",30-(COUNTIF(AS704:AS733,""))-(COUNTIF(AS704:AS733,4))),""))</f>
        <v/>
      </c>
      <c r="AT734" s="137" t="str">
        <f>IF('Chiffres et fonctions'!$J$3=1,IF(COUNTIF(AT704:AT733,1)=0,IF(COUNTIF(AT704:AT733,4)=0,"","+"&amp;COUNTIF(AT704:AT733,4)),COUNTIF(AT704:AT733,1)&amp;IF(COUNTIF(AT704:AT733,4)=0,"","+"&amp;COUNTIF(AT704:AT733,4))),IF('Chiffres et fonctions'!$J$3=2,IF(30-(COUNTIF(AT704:AT733,""))-(COUNTIF(AT704:AT733,4))=0,"",30-(COUNTIF(AT704:AT733,""))-(COUNTIF(AT704:AT733,4))),""))</f>
        <v/>
      </c>
      <c r="AU734" s="136" t="str">
        <f>IF('Chiffres et fonctions'!$J$3=1,IF(COUNTIF(AU704:AU733,1)=0,IF(COUNTIF(AU704:AU733,4)=0,"","+"&amp;COUNTIF(AU704:AU733,4)),COUNTIF(AU704:AU733,1)&amp;IF(COUNTIF(AU704:AU733,4)=0,"","+"&amp;COUNTIF(AU704:AU733,4))),IF('Chiffres et fonctions'!$J$3=2,IF(30-(COUNTIF(AU704:AU733,""))-(COUNTIF(AU704:AU733,4))=0,"",30-(COUNTIF(AU704:AU733,""))-(COUNTIF(AU704:AU733,4))),""))</f>
        <v/>
      </c>
      <c r="AV734" s="137" t="str">
        <f>IF('Chiffres et fonctions'!$J$3=1,IF(COUNTIF(AV704:AV733,1)=0,IF(COUNTIF(AV704:AV733,4)=0,"","+"&amp;COUNTIF(AV704:AV733,4)),COUNTIF(AV704:AV733,1)&amp;IF(COUNTIF(AV704:AV733,4)=0,"","+"&amp;COUNTIF(AV704:AV733,4))),IF('Chiffres et fonctions'!$J$3=2,IF(30-(COUNTIF(AV704:AV733,""))-(COUNTIF(AV704:AV733,4))=0,"",30-(COUNTIF(AV704:AV733,""))-(COUNTIF(AV704:AV733,4))),""))</f>
        <v/>
      </c>
      <c r="AW734" s="136" t="str">
        <f>IF('Chiffres et fonctions'!$J$3=1,IF(COUNTIF(AW704:AW733,1)=0,IF(COUNTIF(AW704:AW733,4)=0,"","+"&amp;COUNTIF(AW704:AW733,4)),COUNTIF(AW704:AW733,1)&amp;IF(COUNTIF(AW704:AW733,4)=0,"","+"&amp;COUNTIF(AW704:AW733,4))),IF('Chiffres et fonctions'!$J$3=2,IF(30-(COUNTIF(AW704:AW733,""))-(COUNTIF(AW704:AW733,4))=0,"",30-(COUNTIF(AW704:AW733,""))-(COUNTIF(AW704:AW733,4))),""))</f>
        <v/>
      </c>
      <c r="AX734" s="137" t="str">
        <f>IF('Chiffres et fonctions'!$J$3=1,IF(COUNTIF(AX704:AX733,1)=0,IF(COUNTIF(AX704:AX733,4)=0,"","+"&amp;COUNTIF(AX704:AX733,4)),COUNTIF(AX704:AX733,1)&amp;IF(COUNTIF(AX704:AX733,4)=0,"","+"&amp;COUNTIF(AX704:AX733,4))),IF('Chiffres et fonctions'!$J$3=2,IF(30-(COUNTIF(AX704:AX733,""))-(COUNTIF(AX704:AX733,4))=0,"",30-(COUNTIF(AX704:AX733,""))-(COUNTIF(AX704:AX733,4))),""))</f>
        <v/>
      </c>
      <c r="AY734" s="136" t="str">
        <f>IF('Chiffres et fonctions'!$J$3=1,IF(COUNTIF(AY704:AY733,1)=0,IF(COUNTIF(AY704:AY733,4)=0,"","+"&amp;COUNTIF(AY704:AY733,4)),COUNTIF(AY704:AY733,1)&amp;IF(COUNTIF(AY704:AY733,4)=0,"","+"&amp;COUNTIF(AY704:AY733,4))),IF('Chiffres et fonctions'!$J$3=2,IF(30-(COUNTIF(AY704:AY733,""))-(COUNTIF(AY704:AY733,4))=0,"",30-(COUNTIF(AY704:AY733,""))-(COUNTIF(AY704:AY733,4))),""))</f>
        <v/>
      </c>
      <c r="AZ734" s="137" t="str">
        <f>IF('Chiffres et fonctions'!$J$3=1,IF(COUNTIF(AZ704:AZ733,1)=0,IF(COUNTIF(AZ704:AZ733,4)=0,"","+"&amp;COUNTIF(AZ704:AZ733,4)),COUNTIF(AZ704:AZ733,1)&amp;IF(COUNTIF(AZ704:AZ733,4)=0,"","+"&amp;COUNTIF(AZ704:AZ733,4))),IF('Chiffres et fonctions'!$J$3=2,IF(30-(COUNTIF(AZ704:AZ733,""))-(COUNTIF(AZ704:AZ733,4))=0,"",30-(COUNTIF(AZ704:AZ733,""))-(COUNTIF(AZ704:AZ733,4))),""))</f>
        <v/>
      </c>
      <c r="BA734" s="136" t="str">
        <f>IF('Chiffres et fonctions'!$J$3=1,IF(COUNTIF(BA704:BA733,1)=0,IF(COUNTIF(BA704:BA733,4)=0,"","+"&amp;COUNTIF(BA704:BA733,4)),COUNTIF(BA704:BA733,1)&amp;IF(COUNTIF(BA704:BA733,4)=0,"","+"&amp;COUNTIF(BA704:BA733,4))),IF('Chiffres et fonctions'!$J$3=2,IF(30-(COUNTIF(BA704:BA733,""))-(COUNTIF(BA704:BA733,4))=0,"",30-(COUNTIF(BA704:BA733,""))-(COUNTIF(BA704:BA733,4))),""))</f>
        <v/>
      </c>
      <c r="BB734" s="137" t="str">
        <f>IF('Chiffres et fonctions'!$J$3=1,IF(COUNTIF(BB704:BB733,1)=0,IF(COUNTIF(BB704:BB733,4)=0,"","+"&amp;COUNTIF(BB704:BB733,4)),COUNTIF(BB704:BB733,1)&amp;IF(COUNTIF(BB704:BB733,4)=0,"","+"&amp;COUNTIF(BB704:BB733,4))),IF('Chiffres et fonctions'!$J$3=2,IF(30-(COUNTIF(BB704:BB733,""))-(COUNTIF(BB704:BB733,4))=0,"",30-(COUNTIF(BB704:BB733,""))-(COUNTIF(BB704:BB733,4))),""))</f>
        <v/>
      </c>
      <c r="BC734" s="113">
        <f>SUM(BC704:BC733)</f>
        <v>0</v>
      </c>
      <c r="BD734" s="370"/>
      <c r="BE734" s="145"/>
      <c r="BF734" s="146"/>
      <c r="BG734" s="147"/>
      <c r="BH734" s="146">
        <v>0.91849999999999998</v>
      </c>
      <c r="BI734" s="146"/>
      <c r="BJ734" s="146"/>
      <c r="BK734" s="224"/>
      <c r="BL734" s="171"/>
      <c r="BM734" s="171"/>
      <c r="BN734" s="171"/>
      <c r="BO734" s="171"/>
      <c r="BP734" s="171"/>
      <c r="BQ734" s="171"/>
      <c r="BR734" s="114"/>
      <c r="BS734" s="114"/>
      <c r="BT734" s="171"/>
      <c r="BU734" s="225"/>
      <c r="BV734" s="221"/>
      <c r="BW734" s="225"/>
      <c r="BX734" s="221"/>
      <c r="BY734" s="115"/>
      <c r="BZ734" s="115"/>
      <c r="CA734" s="115"/>
      <c r="CB734" s="115"/>
      <c r="CC734" s="115"/>
      <c r="CD734" s="115"/>
      <c r="CE734" s="115"/>
      <c r="CF734" s="115"/>
      <c r="CG734" s="115"/>
      <c r="CH734" s="115"/>
      <c r="CI734" s="115"/>
      <c r="CJ734" s="115"/>
      <c r="CK734" s="115"/>
      <c r="CL734" s="115"/>
      <c r="CM734" s="115"/>
      <c r="CN734" s="115"/>
      <c r="CO734" s="115"/>
      <c r="CP734" s="115"/>
      <c r="CQ734" s="115"/>
      <c r="CR734" s="115"/>
      <c r="CS734" s="115"/>
      <c r="CT734" s="115"/>
      <c r="CU734" s="115"/>
      <c r="CV734" s="115"/>
      <c r="CW734" s="115"/>
      <c r="CX734" s="115"/>
      <c r="CY734" s="115"/>
      <c r="CZ734" s="115"/>
      <c r="DA734" s="115"/>
      <c r="DB734" s="115"/>
      <c r="DC734" s="115"/>
      <c r="DD734" s="115"/>
      <c r="DE734" s="115"/>
      <c r="DF734" s="115"/>
      <c r="DG734" s="115"/>
      <c r="DH734" s="115"/>
      <c r="DI734" s="115"/>
      <c r="DJ734" s="115"/>
      <c r="DK734" s="115"/>
      <c r="DL734" s="115"/>
      <c r="DM734" s="115"/>
      <c r="DN734" s="115"/>
      <c r="DO734" s="115"/>
      <c r="DP734" s="115"/>
      <c r="DQ734" s="115"/>
      <c r="DR734" s="115"/>
      <c r="DS734" s="115"/>
      <c r="DT734" s="115"/>
      <c r="DU734" s="115"/>
      <c r="DV734" s="115"/>
      <c r="DW734" s="115"/>
      <c r="DX734" s="115"/>
      <c r="DY734" s="115"/>
      <c r="DZ734" s="115"/>
      <c r="EA734" s="115"/>
      <c r="EB734" s="115"/>
      <c r="EC734" s="115"/>
      <c r="ED734" s="115"/>
      <c r="EE734" s="115"/>
      <c r="EF734" s="115"/>
      <c r="EG734" s="115"/>
      <c r="EH734" s="115"/>
      <c r="EI734" s="115"/>
      <c r="EJ734" s="115"/>
      <c r="EK734" s="115"/>
      <c r="EL734" s="115"/>
      <c r="EM734" s="115"/>
      <c r="EN734" s="115"/>
      <c r="EO734" s="115"/>
      <c r="EP734" s="115"/>
      <c r="EQ734" s="115"/>
      <c r="ER734" s="115"/>
      <c r="ES734" s="115"/>
      <c r="ET734" s="115"/>
      <c r="EU734" s="115"/>
      <c r="EV734" s="115"/>
      <c r="EW734" s="115"/>
      <c r="EX734" s="115"/>
      <c r="EY734" s="115"/>
      <c r="EZ734" s="115"/>
      <c r="FA734" s="115"/>
      <c r="FB734" s="115"/>
      <c r="FC734" s="115"/>
      <c r="FD734" s="115"/>
      <c r="FE734" s="115"/>
      <c r="FF734" s="115"/>
      <c r="FG734" s="115"/>
      <c r="FH734" s="115"/>
      <c r="FI734" s="115"/>
      <c r="FJ734" s="115"/>
      <c r="FK734" s="115"/>
      <c r="FL734" s="115"/>
      <c r="FM734" s="115"/>
      <c r="FN734" s="115"/>
      <c r="FO734" s="115"/>
      <c r="FP734" s="115"/>
      <c r="FQ734" s="115"/>
      <c r="FR734" s="115"/>
      <c r="FS734" s="115"/>
      <c r="FT734" s="115"/>
      <c r="FU734" s="115"/>
      <c r="FV734" s="115"/>
      <c r="FW734" s="115"/>
      <c r="FX734" s="115"/>
      <c r="FY734" s="115"/>
      <c r="FZ734" s="115"/>
      <c r="GA734" s="115"/>
      <c r="GB734" s="115"/>
      <c r="GC734" s="115"/>
      <c r="GD734" s="115"/>
      <c r="GE734" s="115"/>
      <c r="GF734" s="115"/>
      <c r="GG734" s="115"/>
      <c r="GH734" s="115"/>
      <c r="GI734" s="115"/>
      <c r="GJ734" s="115"/>
      <c r="GK734" s="115"/>
      <c r="GL734" s="115"/>
      <c r="GM734" s="115"/>
      <c r="GN734" s="115"/>
      <c r="GO734" s="115"/>
      <c r="GP734" s="115"/>
      <c r="GQ734" s="115"/>
      <c r="GR734" s="115"/>
      <c r="GS734" s="115"/>
      <c r="GT734" s="115"/>
      <c r="GU734" s="115"/>
      <c r="GV734" s="115"/>
      <c r="GW734" s="115"/>
      <c r="GX734" s="115"/>
      <c r="GY734" s="115"/>
      <c r="GZ734" s="115"/>
      <c r="HA734" s="115"/>
      <c r="HB734" s="115"/>
      <c r="HC734" s="115"/>
      <c r="HD734" s="115"/>
      <c r="HE734" s="115"/>
      <c r="HF734" s="115"/>
      <c r="HG734" s="115"/>
      <c r="HH734" s="115"/>
      <c r="HI734" s="115"/>
      <c r="HJ734" s="115"/>
      <c r="HK734" s="115"/>
      <c r="HL734" s="115"/>
      <c r="HM734" s="115"/>
      <c r="HN734" s="115"/>
      <c r="HO734" s="115"/>
      <c r="HP734" s="115"/>
      <c r="HQ734" s="115"/>
      <c r="HR734" s="115"/>
      <c r="HS734" s="115"/>
      <c r="HT734" s="115"/>
      <c r="HU734" s="115"/>
      <c r="HV734" s="115"/>
      <c r="HW734" s="115"/>
      <c r="HX734" s="115"/>
      <c r="HY734" s="115"/>
      <c r="HZ734" s="115"/>
      <c r="IA734" s="115"/>
      <c r="IB734" s="115"/>
      <c r="IC734" s="115"/>
      <c r="ID734" s="115"/>
      <c r="IE734" s="115"/>
      <c r="IF734" s="115"/>
      <c r="IG734" s="115"/>
      <c r="IH734" s="115"/>
      <c r="II734" s="115"/>
      <c r="IJ734" s="115"/>
      <c r="IK734" s="115"/>
      <c r="IL734" s="115"/>
      <c r="IM734" s="115"/>
      <c r="IN734" s="115"/>
      <c r="IO734" s="115"/>
      <c r="IP734" s="115"/>
      <c r="IQ734" s="115"/>
      <c r="IR734" s="115"/>
      <c r="IS734" s="115"/>
      <c r="IT734" s="115"/>
      <c r="IU734" s="115"/>
      <c r="IV734" s="115"/>
      <c r="IW734" s="115"/>
      <c r="IX734" s="115"/>
      <c r="IY734" s="115"/>
      <c r="IZ734" s="115"/>
      <c r="JA734" s="115"/>
      <c r="JB734" s="115"/>
      <c r="JC734" s="115"/>
      <c r="JD734" s="115"/>
      <c r="JE734" s="115"/>
      <c r="JF734" s="115"/>
      <c r="JG734" s="115"/>
      <c r="JH734" s="115"/>
      <c r="JI734" s="115"/>
      <c r="JJ734" s="115"/>
      <c r="JK734" s="115"/>
      <c r="JL734" s="115"/>
      <c r="JM734" s="115"/>
      <c r="JN734" s="115"/>
      <c r="JO734" s="115"/>
      <c r="JP734" s="115"/>
      <c r="JQ734" s="115"/>
      <c r="JR734" s="115"/>
      <c r="JS734" s="115"/>
      <c r="JT734" s="115"/>
      <c r="JU734" s="115"/>
      <c r="JV734" s="115"/>
      <c r="JW734" s="115"/>
      <c r="JX734" s="115"/>
      <c r="JY734" s="115"/>
      <c r="JZ734" s="115"/>
      <c r="KA734" s="115"/>
      <c r="KB734" s="115"/>
      <c r="KC734" s="115"/>
      <c r="KD734" s="115"/>
      <c r="KE734" s="115"/>
      <c r="KF734" s="115"/>
      <c r="KG734" s="115"/>
      <c r="KH734" s="115"/>
      <c r="KI734" s="115"/>
      <c r="KJ734" s="115"/>
      <c r="KK734" s="115"/>
      <c r="KL734" s="115"/>
      <c r="KM734" s="115"/>
      <c r="KN734" s="115"/>
      <c r="KO734" s="115"/>
      <c r="KP734" s="115"/>
      <c r="KQ734" s="115"/>
      <c r="KR734" s="115"/>
      <c r="KS734" s="115"/>
      <c r="KT734" s="115"/>
      <c r="KU734" s="115"/>
      <c r="KV734" s="115"/>
      <c r="KW734" s="115"/>
      <c r="KX734" s="115"/>
      <c r="KY734" s="115"/>
      <c r="KZ734" s="115"/>
      <c r="LA734" s="115"/>
      <c r="LB734" s="115"/>
      <c r="LC734" s="115"/>
      <c r="LD734" s="115"/>
      <c r="LE734" s="115"/>
      <c r="LF734" s="115"/>
      <c r="LG734" s="115"/>
      <c r="LH734" s="115"/>
      <c r="LI734" s="115"/>
      <c r="LJ734" s="115"/>
      <c r="LK734" s="115"/>
      <c r="LL734" s="115"/>
      <c r="LM734" s="115"/>
      <c r="LN734" s="115"/>
      <c r="LO734" s="115"/>
      <c r="LP734" s="115"/>
      <c r="LQ734" s="115"/>
      <c r="LR734" s="115"/>
      <c r="LS734" s="115"/>
      <c r="LT734" s="115"/>
      <c r="LU734" s="115"/>
      <c r="LV734" s="115"/>
      <c r="LW734" s="115"/>
      <c r="LX734" s="115"/>
      <c r="LY734" s="115"/>
      <c r="LZ734" s="115"/>
      <c r="MA734" s="115"/>
      <c r="MB734" s="115"/>
      <c r="MC734" s="115"/>
      <c r="MD734" s="115"/>
      <c r="ME734" s="115"/>
      <c r="MF734" s="115"/>
      <c r="MG734" s="115"/>
      <c r="MH734" s="115"/>
      <c r="MI734" s="115"/>
      <c r="MJ734" s="115"/>
      <c r="MK734" s="115"/>
      <c r="ML734" s="115"/>
      <c r="MM734" s="115"/>
      <c r="MN734" s="115"/>
      <c r="MO734" s="115"/>
      <c r="MP734" s="115"/>
      <c r="MQ734" s="115"/>
      <c r="MS734" s="224"/>
      <c r="MT734" s="116"/>
      <c r="MU734" s="117"/>
      <c r="MV734" s="117"/>
      <c r="MW734" s="117"/>
      <c r="MX734" s="117"/>
      <c r="MY734" s="117"/>
      <c r="MZ734" s="117"/>
      <c r="NA734" s="117"/>
      <c r="NB734" s="117"/>
      <c r="NC734" s="117"/>
      <c r="ND734" s="117"/>
      <c r="NE734" s="117"/>
      <c r="NF734" s="117"/>
      <c r="NG734" s="117"/>
      <c r="NH734" s="117"/>
      <c r="NI734" s="117"/>
      <c r="NJ734" s="117"/>
      <c r="NK734" s="117"/>
      <c r="NL734" s="117"/>
      <c r="NM734" s="118"/>
      <c r="NN734" s="350"/>
    </row>
    <row r="735" spans="1:384" s="14" customFormat="1" ht="10.199999999999999" customHeight="1" thickBot="1">
      <c r="A735" s="110"/>
      <c r="B735" s="337"/>
      <c r="C735" s="336"/>
      <c r="D735" s="119"/>
      <c r="E735" s="140"/>
      <c r="F735" s="140"/>
      <c r="G735" s="140"/>
      <c r="H735" s="120"/>
      <c r="I735" s="339" t="str">
        <f>I700</f>
        <v>BRASSERIE</v>
      </c>
      <c r="J735" s="339"/>
      <c r="K735" s="339"/>
      <c r="L735" s="339"/>
      <c r="M735" s="339"/>
      <c r="N735" s="340"/>
      <c r="O735" s="138" t="str">
        <f>IF('Chiffres et fonctions'!$J$3=1,IF(COUNTIF(O704:O733,2)=0,"",COUNTIF(O704:O733,2)),IF('Chiffres et fonctions'!$J$3=2,IF(COUNTIF(O704:O733,4)=0,"","+ "&amp;(COUNTIF(O704:O733,4))),""))</f>
        <v/>
      </c>
      <c r="P735" s="139" t="str">
        <f>IF('Chiffres et fonctions'!$J$3=1,IF(COUNTIF(P704:P733,2)=0,"",COUNTIF(P704:P733,2)),IF('Chiffres et fonctions'!$J$3=2,IF(COUNTIF(P704:P733,4)=0,"","+ "&amp;(COUNTIF(P704:P733,4))),""))</f>
        <v/>
      </c>
      <c r="Q735" s="138" t="str">
        <f>IF('Chiffres et fonctions'!$J$3=1,IF(COUNTIF(Q704:Q733,2)=0,"",COUNTIF(Q704:Q733,2)),IF('Chiffres et fonctions'!$J$3=2,IF(COUNTIF(Q704:Q733,4)=0,"","+ "&amp;(COUNTIF(Q704:Q733,4))),""))</f>
        <v/>
      </c>
      <c r="R735" s="139" t="str">
        <f>IF('Chiffres et fonctions'!$J$3=1,IF(COUNTIF(R704:R733,2)=0,"",COUNTIF(R704:R733,2)),IF('Chiffres et fonctions'!$J$3=2,IF(COUNTIF(R704:R733,4)=0,"","+ "&amp;(COUNTIF(R704:R733,4))),""))</f>
        <v/>
      </c>
      <c r="S735" s="138" t="str">
        <f>IF('Chiffres et fonctions'!$J$3=1,IF(COUNTIF(S704:S733,2)=0,"",COUNTIF(S704:S733,2)),IF('Chiffres et fonctions'!$J$3=2,IF(COUNTIF(S704:S733,4)=0,"","+ "&amp;(COUNTIF(S704:S733,4))),""))</f>
        <v/>
      </c>
      <c r="T735" s="139" t="str">
        <f>IF('Chiffres et fonctions'!$J$3=1,IF(COUNTIF(T704:T733,2)=0,"",COUNTIF(T704:T733,2)),IF('Chiffres et fonctions'!$J$3=2,IF(COUNTIF(T704:T733,4)=0,"","+ "&amp;(COUNTIF(T704:T733,4))),""))</f>
        <v/>
      </c>
      <c r="U735" s="138" t="str">
        <f>IF('Chiffres et fonctions'!$J$3=1,IF(COUNTIF(U704:U733,2)=0,"",COUNTIF(U704:U733,2)),IF('Chiffres et fonctions'!$J$3=2,IF(COUNTIF(U704:U733,4)=0,"","+ "&amp;(COUNTIF(U704:U733,4))),""))</f>
        <v/>
      </c>
      <c r="V735" s="139" t="str">
        <f>IF('Chiffres et fonctions'!$J$3=1,IF(COUNTIF(V704:V733,2)=0,"",COUNTIF(V704:V733,2)),IF('Chiffres et fonctions'!$J$3=2,IF(COUNTIF(V704:V733,4)=0,"","+ "&amp;(COUNTIF(V704:V733,4))),""))</f>
        <v/>
      </c>
      <c r="W735" s="138" t="str">
        <f>IF('Chiffres et fonctions'!$J$3=1,IF(COUNTIF(W704:W733,2)=0,"",COUNTIF(W704:W733,2)),IF('Chiffres et fonctions'!$J$3=2,IF(COUNTIF(W704:W733,4)=0,"","+ "&amp;(COUNTIF(W704:W733,4))),""))</f>
        <v/>
      </c>
      <c r="X735" s="139" t="str">
        <f>IF('Chiffres et fonctions'!$J$3=1,IF(COUNTIF(X704:X733,2)=0,"",COUNTIF(X704:X733,2)),IF('Chiffres et fonctions'!$J$3=2,IF(COUNTIF(X704:X733,4)=0,"","+ "&amp;(COUNTIF(X704:X733,4))),""))</f>
        <v/>
      </c>
      <c r="Y735" s="138" t="str">
        <f>IF('Chiffres et fonctions'!$J$3=1,IF(COUNTIF(Y704:Y733,2)=0,"",COUNTIF(Y704:Y733,2)),IF('Chiffres et fonctions'!$J$3=2,IF(COUNTIF(Y704:Y733,4)=0,"","+ "&amp;(COUNTIF(Y704:Y733,4))),""))</f>
        <v/>
      </c>
      <c r="Z735" s="139" t="str">
        <f>IF('Chiffres et fonctions'!$J$3=1,IF(COUNTIF(Z704:Z733,2)=0,"",COUNTIF(Z704:Z733,2)),IF('Chiffres et fonctions'!$J$3=2,IF(COUNTIF(Z704:Z733,4)=0,"","+ "&amp;(COUNTIF(Z704:Z733,4))),""))</f>
        <v/>
      </c>
      <c r="AA735" s="138" t="str">
        <f>IF('Chiffres et fonctions'!$J$3=1,IF(COUNTIF(AA704:AA733,2)=0,"",COUNTIF(AA704:AA733,2)),IF('Chiffres et fonctions'!$J$3=2,IF(COUNTIF(AA704:AA733,4)=0,"","+ "&amp;(COUNTIF(AA704:AA733,4))),""))</f>
        <v/>
      </c>
      <c r="AB735" s="139" t="str">
        <f>IF('Chiffres et fonctions'!$J$3=1,IF(COUNTIF(AB704:AB733,2)=0,"",COUNTIF(AB704:AB733,2)),IF('Chiffres et fonctions'!$J$3=2,IF(COUNTIF(AB704:AB733,4)=0,"","+ "&amp;(COUNTIF(AB704:AB733,4))),""))</f>
        <v/>
      </c>
      <c r="AC735" s="138" t="str">
        <f>IF('Chiffres et fonctions'!$J$3=1,IF(COUNTIF(AC704:AC733,2)=0,"",COUNTIF(AC704:AC733,2)),IF('Chiffres et fonctions'!$J$3=2,IF(COUNTIF(AC704:AC733,4)=0,"","+ "&amp;(COUNTIF(AC704:AC733,4))),""))</f>
        <v/>
      </c>
      <c r="AD735" s="139" t="str">
        <f>IF('Chiffres et fonctions'!$J$3=1,IF(COUNTIF(AD704:AD733,2)=0,"",COUNTIF(AD704:AD733,2)),IF('Chiffres et fonctions'!$J$3=2,IF(COUNTIF(AD704:AD733,4)=0,"","+ "&amp;(COUNTIF(AD704:AD733,4))),""))</f>
        <v/>
      </c>
      <c r="AE735" s="138" t="str">
        <f>IF('Chiffres et fonctions'!$J$3=1,IF(COUNTIF(AE704:AE733,2)=0,"",COUNTIF(AE704:AE733,2)),IF('Chiffres et fonctions'!$J$3=2,IF(COUNTIF(AE704:AE733,4)=0,"","+ "&amp;(COUNTIF(AE704:AE733,4))),""))</f>
        <v/>
      </c>
      <c r="AF735" s="139" t="str">
        <f>IF('Chiffres et fonctions'!$J$3=1,IF(COUNTIF(AF704:AF733,2)=0,"",COUNTIF(AF704:AF733,2)),IF('Chiffres et fonctions'!$J$3=2,IF(COUNTIF(AF704:AF733,4)=0,"","+ "&amp;(COUNTIF(AF704:AF733,4))),""))</f>
        <v/>
      </c>
      <c r="AG735" s="138" t="str">
        <f>IF('Chiffres et fonctions'!$J$3=1,IF(COUNTIF(AG704:AG733,2)=0,"",COUNTIF(AG704:AG733,2)),IF('Chiffres et fonctions'!$J$3=2,IF(COUNTIF(AG704:AG733,4)=0,"","+ "&amp;(COUNTIF(AG704:AG733,4))),""))</f>
        <v/>
      </c>
      <c r="AH735" s="139" t="str">
        <f>IF('Chiffres et fonctions'!$J$3=1,IF(COUNTIF(AH704:AH733,2)=0,"",COUNTIF(AH704:AH733,2)),IF('Chiffres et fonctions'!$J$3=2,IF(COUNTIF(AH704:AH733,4)=0,"","+ "&amp;(COUNTIF(AH704:AH733,4))),""))</f>
        <v/>
      </c>
      <c r="AI735" s="138" t="str">
        <f>IF('Chiffres et fonctions'!$J$3=1,IF(COUNTIF(AI704:AI733,2)=0,"",COUNTIF(AI704:AI733,2)),IF('Chiffres et fonctions'!$J$3=2,IF(COUNTIF(AI704:AI733,4)=0,"","+ "&amp;(COUNTIF(AI704:AI733,4))),""))</f>
        <v/>
      </c>
      <c r="AJ735" s="139" t="str">
        <f>IF('Chiffres et fonctions'!$J$3=1,IF(COUNTIF(AJ704:AJ733,2)=0,"",COUNTIF(AJ704:AJ733,2)),IF('Chiffres et fonctions'!$J$3=2,IF(COUNTIF(AJ704:AJ733,4)=0,"","+ "&amp;(COUNTIF(AJ704:AJ733,4))),""))</f>
        <v/>
      </c>
      <c r="AK735" s="138" t="str">
        <f>IF('Chiffres et fonctions'!$J$3=1,IF(COUNTIF(AK704:AK733,2)=0,"",COUNTIF(AK704:AK733,2)),IF('Chiffres et fonctions'!$J$3=2,IF(COUNTIF(AK704:AK733,4)=0,"","+ "&amp;(COUNTIF(AK704:AK733,4))),""))</f>
        <v/>
      </c>
      <c r="AL735" s="139" t="str">
        <f>IF('Chiffres et fonctions'!$J$3=1,IF(COUNTIF(AL704:AL733,2)=0,"",COUNTIF(AL704:AL733,2)),IF('Chiffres et fonctions'!$J$3=2,IF(COUNTIF(AL704:AL733,4)=0,"","+ "&amp;(COUNTIF(AL704:AL733,4))),""))</f>
        <v/>
      </c>
      <c r="AM735" s="138" t="str">
        <f>IF('Chiffres et fonctions'!$J$3=1,IF(COUNTIF(AM704:AM733,2)=0,"",COUNTIF(AM704:AM733,2)),IF('Chiffres et fonctions'!$J$3=2,IF(COUNTIF(AM704:AM733,4)=0,"","+ "&amp;(COUNTIF(AM704:AM733,4))),""))</f>
        <v/>
      </c>
      <c r="AN735" s="139" t="str">
        <f>IF('Chiffres et fonctions'!$J$3=1,IF(COUNTIF(AN704:AN733,2)=0,"",COUNTIF(AN704:AN733,2)),IF('Chiffres et fonctions'!$J$3=2,IF(COUNTIF(AN704:AN733,4)=0,"","+ "&amp;(COUNTIF(AN704:AN733,4))),""))</f>
        <v/>
      </c>
      <c r="AO735" s="138" t="str">
        <f>IF('Chiffres et fonctions'!$J$3=1,IF(COUNTIF(AO704:AO733,2)=0,"",COUNTIF(AO704:AO733,2)),IF('Chiffres et fonctions'!$J$3=2,IF(COUNTIF(AO704:AO733,4)=0,"","+ "&amp;(COUNTIF(AO704:AO733,4))),""))</f>
        <v/>
      </c>
      <c r="AP735" s="139" t="str">
        <f>IF('Chiffres et fonctions'!$J$3=1,IF(COUNTIF(AP704:AP733,2)=0,"",COUNTIF(AP704:AP733,2)),IF('Chiffres et fonctions'!$J$3=2,IF(COUNTIF(AP704:AP733,4)=0,"","+ "&amp;(COUNTIF(AP704:AP733,4))),""))</f>
        <v/>
      </c>
      <c r="AQ735" s="138" t="str">
        <f>IF('Chiffres et fonctions'!$J$3=1,IF(COUNTIF(AQ704:AQ733,2)=0,"",COUNTIF(AQ704:AQ733,2)),IF('Chiffres et fonctions'!$J$3=2,IF(COUNTIF(AQ704:AQ733,4)=0,"","+ "&amp;(COUNTIF(AQ704:AQ733,4))),""))</f>
        <v/>
      </c>
      <c r="AR735" s="139" t="str">
        <f>IF('Chiffres et fonctions'!$J$3=1,IF(COUNTIF(AR704:AR733,2)=0,"",COUNTIF(AR704:AR733,2)),IF('Chiffres et fonctions'!$J$3=2,IF(COUNTIF(AR704:AR733,4)=0,"","+ "&amp;(COUNTIF(AR704:AR733,4))),""))</f>
        <v/>
      </c>
      <c r="AS735" s="138" t="str">
        <f>IF('Chiffres et fonctions'!$J$3=1,IF(COUNTIF(AS704:AS733,2)=0,"",COUNTIF(AS704:AS733,2)),IF('Chiffres et fonctions'!$J$3=2,IF(COUNTIF(AS704:AS733,4)=0,"","+ "&amp;(COUNTIF(AS704:AS733,4))),""))</f>
        <v/>
      </c>
      <c r="AT735" s="139" t="str">
        <f>IF('Chiffres et fonctions'!$J$3=1,IF(COUNTIF(AT704:AT733,2)=0,"",COUNTIF(AT704:AT733,2)),IF('Chiffres et fonctions'!$J$3=2,IF(COUNTIF(AT704:AT733,4)=0,"","+ "&amp;(COUNTIF(AT704:AT733,4))),""))</f>
        <v/>
      </c>
      <c r="AU735" s="138" t="str">
        <f>IF('Chiffres et fonctions'!$J$3=1,IF(COUNTIF(AU704:AU733,2)=0,"",COUNTIF(AU704:AU733,2)),IF('Chiffres et fonctions'!$J$3=2,IF(COUNTIF(AU704:AU733,4)=0,"","+ "&amp;(COUNTIF(AU704:AU733,4))),""))</f>
        <v/>
      </c>
      <c r="AV735" s="139" t="str">
        <f>IF('Chiffres et fonctions'!$J$3=1,IF(COUNTIF(AV704:AV733,2)=0,"",COUNTIF(AV704:AV733,2)),IF('Chiffres et fonctions'!$J$3=2,IF(COUNTIF(AV704:AV733,4)=0,"","+ "&amp;(COUNTIF(AV704:AV733,4))),""))</f>
        <v/>
      </c>
      <c r="AW735" s="138" t="str">
        <f>IF('Chiffres et fonctions'!$J$3=1,IF(COUNTIF(AW704:AW733,2)=0,"",COUNTIF(AW704:AW733,2)),IF('Chiffres et fonctions'!$J$3=2,IF(COUNTIF(AW704:AW733,4)=0,"","+ "&amp;(COUNTIF(AW704:AW733,4))),""))</f>
        <v/>
      </c>
      <c r="AX735" s="139" t="str">
        <f>IF('Chiffres et fonctions'!$J$3=1,IF(COUNTIF(AX704:AX733,2)=0,"",COUNTIF(AX704:AX733,2)),IF('Chiffres et fonctions'!$J$3=2,IF(COUNTIF(AX704:AX733,4)=0,"","+ "&amp;(COUNTIF(AX704:AX733,4))),""))</f>
        <v/>
      </c>
      <c r="AY735" s="138" t="str">
        <f>IF('Chiffres et fonctions'!$J$3=1,IF(COUNTIF(AY704:AY733,2)=0,"",COUNTIF(AY704:AY733,2)),IF('Chiffres et fonctions'!$J$3=2,IF(COUNTIF(AY704:AY733,4)=0,"","+ "&amp;(COUNTIF(AY704:AY733,4))),""))</f>
        <v/>
      </c>
      <c r="AZ735" s="139" t="str">
        <f>IF('Chiffres et fonctions'!$J$3=1,IF(COUNTIF(AZ704:AZ733,2)=0,"",COUNTIF(AZ704:AZ733,2)),IF('Chiffres et fonctions'!$J$3=2,IF(COUNTIF(AZ704:AZ733,4)=0,"","+ "&amp;(COUNTIF(AZ704:AZ733,4))),""))</f>
        <v/>
      </c>
      <c r="BA735" s="138" t="str">
        <f>IF('Chiffres et fonctions'!$J$3=1,IF(COUNTIF(BA704:BA733,2)=0,"",COUNTIF(BA704:BA733,2)),IF('Chiffres et fonctions'!$J$3=2,IF(COUNTIF(BA704:BA733,4)=0,"","+ "&amp;(COUNTIF(BA704:BA733,4))),""))</f>
        <v/>
      </c>
      <c r="BB735" s="139" t="str">
        <f>IF('Chiffres et fonctions'!$J$3=1,IF(COUNTIF(BB704:BB733,2)=0,"",COUNTIF(BB704:BB733,2)),IF('Chiffres et fonctions'!$J$3=2,IF(COUNTIF(BB704:BB733,4)=0,"","+ "&amp;(COUNTIF(BB704:BB733,4))),""))</f>
        <v/>
      </c>
      <c r="BC735" s="121"/>
      <c r="BD735" s="370"/>
      <c r="BE735" s="148"/>
      <c r="BF735" s="149"/>
      <c r="BG735" s="150"/>
      <c r="BH735" s="149"/>
      <c r="BI735" s="149"/>
      <c r="BJ735" s="149"/>
      <c r="BK735" s="260"/>
      <c r="BL735" s="231"/>
      <c r="BM735" s="231"/>
      <c r="BN735" s="231"/>
      <c r="BO735" s="231"/>
      <c r="BP735" s="231"/>
      <c r="BQ735" s="231"/>
      <c r="BR735" s="122"/>
      <c r="BS735" s="122"/>
      <c r="BT735" s="172"/>
      <c r="BU735" s="226"/>
      <c r="BV735" s="222"/>
      <c r="BW735" s="226"/>
      <c r="BX735" s="222"/>
      <c r="BY735" s="123"/>
      <c r="BZ735" s="123"/>
      <c r="CA735" s="123"/>
      <c r="CB735" s="123"/>
      <c r="CC735" s="123"/>
      <c r="CD735" s="123"/>
      <c r="CE735" s="123"/>
      <c r="CF735" s="123"/>
      <c r="CG735" s="123"/>
      <c r="CH735" s="123"/>
      <c r="CI735" s="123"/>
      <c r="CJ735" s="123"/>
      <c r="CK735" s="123"/>
      <c r="CL735" s="123"/>
      <c r="CM735" s="123"/>
      <c r="CN735" s="123"/>
      <c r="CO735" s="123"/>
      <c r="CP735" s="123"/>
      <c r="CQ735" s="123"/>
      <c r="CR735" s="123"/>
      <c r="CS735" s="123"/>
      <c r="CT735" s="123"/>
      <c r="CU735" s="123"/>
      <c r="CV735" s="123"/>
      <c r="CW735" s="123"/>
      <c r="CX735" s="123"/>
      <c r="CY735" s="123"/>
      <c r="CZ735" s="123"/>
      <c r="DA735" s="123"/>
      <c r="DB735" s="123"/>
      <c r="DC735" s="123"/>
      <c r="DD735" s="123"/>
      <c r="DE735" s="123"/>
      <c r="DF735" s="123"/>
      <c r="DG735" s="123"/>
      <c r="DH735" s="123"/>
      <c r="DI735" s="123"/>
      <c r="DJ735" s="123"/>
      <c r="DK735" s="123"/>
      <c r="DL735" s="123"/>
      <c r="DM735" s="123"/>
      <c r="DN735" s="123"/>
      <c r="DO735" s="123"/>
      <c r="DP735" s="123"/>
      <c r="DQ735" s="123"/>
      <c r="DR735" s="123"/>
      <c r="DS735" s="123"/>
      <c r="DT735" s="123"/>
      <c r="DU735" s="123"/>
      <c r="DV735" s="123"/>
      <c r="DW735" s="123"/>
      <c r="DX735" s="123"/>
      <c r="DY735" s="123"/>
      <c r="DZ735" s="123"/>
      <c r="EA735" s="123"/>
      <c r="EB735" s="123"/>
      <c r="EC735" s="123"/>
      <c r="ED735" s="123"/>
      <c r="EE735" s="123"/>
      <c r="EF735" s="123"/>
      <c r="EG735" s="123"/>
      <c r="EH735" s="123"/>
      <c r="EI735" s="123"/>
      <c r="EJ735" s="123"/>
      <c r="EK735" s="123"/>
      <c r="EL735" s="123"/>
      <c r="EM735" s="123"/>
      <c r="EN735" s="123"/>
      <c r="EO735" s="123"/>
      <c r="EP735" s="123"/>
      <c r="EQ735" s="123"/>
      <c r="ER735" s="123"/>
      <c r="ES735" s="123"/>
      <c r="ET735" s="123"/>
      <c r="EU735" s="123"/>
      <c r="EV735" s="123"/>
      <c r="EW735" s="123"/>
      <c r="EX735" s="123"/>
      <c r="EY735" s="123"/>
      <c r="EZ735" s="123"/>
      <c r="FA735" s="123"/>
      <c r="FB735" s="123"/>
      <c r="FC735" s="123"/>
      <c r="FD735" s="123"/>
      <c r="FE735" s="123"/>
      <c r="FF735" s="123"/>
      <c r="FG735" s="123"/>
      <c r="FH735" s="123"/>
      <c r="FI735" s="123"/>
      <c r="FJ735" s="123"/>
      <c r="FK735" s="123"/>
      <c r="FL735" s="123"/>
      <c r="FM735" s="123"/>
      <c r="FN735" s="123"/>
      <c r="FO735" s="123"/>
      <c r="FP735" s="123"/>
      <c r="FQ735" s="123"/>
      <c r="FR735" s="123"/>
      <c r="FS735" s="123"/>
      <c r="FT735" s="123"/>
      <c r="FU735" s="123"/>
      <c r="FV735" s="123"/>
      <c r="FW735" s="123"/>
      <c r="FX735" s="123"/>
      <c r="FY735" s="123"/>
      <c r="FZ735" s="123"/>
      <c r="GA735" s="123"/>
      <c r="GB735" s="123"/>
      <c r="GC735" s="123"/>
      <c r="GD735" s="123"/>
      <c r="GE735" s="123"/>
      <c r="GF735" s="123"/>
      <c r="GG735" s="123"/>
      <c r="GH735" s="123"/>
      <c r="GI735" s="123"/>
      <c r="GJ735" s="123"/>
      <c r="GK735" s="123"/>
      <c r="GL735" s="123"/>
      <c r="GM735" s="123"/>
      <c r="GN735" s="123"/>
      <c r="GO735" s="123"/>
      <c r="GP735" s="123"/>
      <c r="GQ735" s="123"/>
      <c r="GR735" s="123"/>
      <c r="GS735" s="123"/>
      <c r="GT735" s="123"/>
      <c r="GU735" s="123"/>
      <c r="GV735" s="123"/>
      <c r="GW735" s="123"/>
      <c r="GX735" s="123"/>
      <c r="GY735" s="123"/>
      <c r="GZ735" s="123"/>
      <c r="HA735" s="123"/>
      <c r="HB735" s="123"/>
      <c r="HC735" s="123"/>
      <c r="HD735" s="123"/>
      <c r="HE735" s="123"/>
      <c r="HF735" s="123"/>
      <c r="HG735" s="123"/>
      <c r="HH735" s="123"/>
      <c r="HI735" s="123"/>
      <c r="HJ735" s="123"/>
      <c r="HK735" s="123"/>
      <c r="HL735" s="123"/>
      <c r="HM735" s="123"/>
      <c r="HN735" s="123"/>
      <c r="HO735" s="123"/>
      <c r="HP735" s="123"/>
      <c r="HQ735" s="123"/>
      <c r="HR735" s="123"/>
      <c r="HS735" s="123"/>
      <c r="HT735" s="123"/>
      <c r="HU735" s="123"/>
      <c r="HV735" s="123"/>
      <c r="HW735" s="123"/>
      <c r="HX735" s="123"/>
      <c r="HY735" s="123"/>
      <c r="HZ735" s="123"/>
      <c r="IA735" s="123"/>
      <c r="IB735" s="123"/>
      <c r="IC735" s="123"/>
      <c r="ID735" s="123"/>
      <c r="IE735" s="123"/>
      <c r="IF735" s="123"/>
      <c r="IG735" s="123"/>
      <c r="IH735" s="123"/>
      <c r="II735" s="123"/>
      <c r="IJ735" s="123"/>
      <c r="IK735" s="123"/>
      <c r="IL735" s="123"/>
      <c r="IM735" s="123"/>
      <c r="IN735" s="123"/>
      <c r="IO735" s="123"/>
      <c r="IP735" s="123"/>
      <c r="IQ735" s="123"/>
      <c r="IR735" s="123"/>
      <c r="IS735" s="123"/>
      <c r="IT735" s="123"/>
      <c r="IU735" s="123"/>
      <c r="IV735" s="123"/>
      <c r="IW735" s="123"/>
      <c r="IX735" s="123"/>
      <c r="IY735" s="123"/>
      <c r="IZ735" s="123"/>
      <c r="JA735" s="123"/>
      <c r="JB735" s="123"/>
      <c r="JC735" s="123"/>
      <c r="JD735" s="123"/>
      <c r="JE735" s="123"/>
      <c r="JF735" s="123"/>
      <c r="JG735" s="123"/>
      <c r="JH735" s="123"/>
      <c r="JI735" s="123"/>
      <c r="JJ735" s="123"/>
      <c r="JK735" s="123"/>
      <c r="JL735" s="123"/>
      <c r="JM735" s="123"/>
      <c r="JN735" s="123"/>
      <c r="JO735" s="123"/>
      <c r="JP735" s="123"/>
      <c r="JQ735" s="123"/>
      <c r="JR735" s="123"/>
      <c r="JS735" s="123"/>
      <c r="JT735" s="123"/>
      <c r="JU735" s="123"/>
      <c r="JV735" s="123"/>
      <c r="JW735" s="123"/>
      <c r="JX735" s="123"/>
      <c r="JY735" s="123"/>
      <c r="JZ735" s="123"/>
      <c r="KA735" s="123"/>
      <c r="KB735" s="123"/>
      <c r="KC735" s="123"/>
      <c r="KD735" s="123"/>
      <c r="KE735" s="123"/>
      <c r="KF735" s="123"/>
      <c r="KG735" s="123"/>
      <c r="KH735" s="123"/>
      <c r="KI735" s="123"/>
      <c r="KJ735" s="123"/>
      <c r="KK735" s="123"/>
      <c r="KL735" s="123"/>
      <c r="KM735" s="123"/>
      <c r="KN735" s="123"/>
      <c r="KO735" s="123"/>
      <c r="KP735" s="123"/>
      <c r="KQ735" s="123"/>
      <c r="KR735" s="123"/>
      <c r="KS735" s="123"/>
      <c r="KT735" s="123"/>
      <c r="KU735" s="123"/>
      <c r="KV735" s="123"/>
      <c r="KW735" s="123"/>
      <c r="KX735" s="123"/>
      <c r="KY735" s="123"/>
      <c r="KZ735" s="123"/>
      <c r="LA735" s="123"/>
      <c r="LB735" s="123"/>
      <c r="LC735" s="123"/>
      <c r="LD735" s="123"/>
      <c r="LE735" s="123"/>
      <c r="LF735" s="123"/>
      <c r="LG735" s="123"/>
      <c r="LH735" s="123"/>
      <c r="LI735" s="123"/>
      <c r="LJ735" s="123"/>
      <c r="LK735" s="123"/>
      <c r="LL735" s="123"/>
      <c r="LM735" s="123"/>
      <c r="LN735" s="123"/>
      <c r="LO735" s="123"/>
      <c r="LP735" s="123"/>
      <c r="LQ735" s="123"/>
      <c r="LR735" s="123"/>
      <c r="LS735" s="123"/>
      <c r="LT735" s="123"/>
      <c r="LU735" s="123"/>
      <c r="LV735" s="123"/>
      <c r="LW735" s="123"/>
      <c r="LX735" s="123"/>
      <c r="LY735" s="123"/>
      <c r="LZ735" s="123"/>
      <c r="MA735" s="123"/>
      <c r="MB735" s="123"/>
      <c r="MC735" s="123"/>
      <c r="MD735" s="123"/>
      <c r="ME735" s="123"/>
      <c r="MF735" s="123"/>
      <c r="MG735" s="123"/>
      <c r="MH735" s="123"/>
      <c r="MI735" s="123"/>
      <c r="MJ735" s="123"/>
      <c r="MK735" s="123"/>
      <c r="ML735" s="123"/>
      <c r="MM735" s="123"/>
      <c r="MN735" s="123"/>
      <c r="MO735" s="123"/>
      <c r="MP735" s="123"/>
      <c r="MQ735" s="123"/>
      <c r="MS735" s="224"/>
      <c r="MT735" s="378">
        <f>(COUNTA($O704:$BB733)/2)-SUM(MV735:NK735)</f>
        <v>0</v>
      </c>
      <c r="MU735" s="379"/>
      <c r="MV735" s="380">
        <f>SUM(MV704:MW733)</f>
        <v>0</v>
      </c>
      <c r="MW735" s="380"/>
      <c r="MX735" s="380">
        <f>SUM(MX704:MY733)</f>
        <v>0</v>
      </c>
      <c r="MY735" s="380"/>
      <c r="MZ735" s="380">
        <f>SUM(MZ704:NA733)</f>
        <v>0</v>
      </c>
      <c r="NA735" s="380"/>
      <c r="NB735" s="380">
        <f>SUM(NB704:NC733)</f>
        <v>0</v>
      </c>
      <c r="NC735" s="380"/>
      <c r="ND735" s="380">
        <f>SUM(ND704:NE733)</f>
        <v>0</v>
      </c>
      <c r="NE735" s="380"/>
      <c r="NF735" s="380">
        <f>SUM(NF704:NG733)</f>
        <v>0</v>
      </c>
      <c r="NG735" s="380"/>
      <c r="NH735" s="380">
        <f>SUM(NH704:NI733)</f>
        <v>0</v>
      </c>
      <c r="NI735" s="380"/>
      <c r="NJ735" s="380">
        <f>SUM(NJ704:NK733)</f>
        <v>0</v>
      </c>
      <c r="NK735" s="380"/>
      <c r="NL735" s="376">
        <f>SUM(NL704:NM733)</f>
        <v>0</v>
      </c>
      <c r="NM735" s="377"/>
      <c r="NN735" s="350"/>
    </row>
    <row r="736" spans="1:384" ht="10.199999999999999" customHeight="1" thickBot="1">
      <c r="B736" s="337"/>
      <c r="C736" s="44"/>
      <c r="D736" s="44"/>
      <c r="E736" s="44"/>
      <c r="F736" s="44"/>
      <c r="G736" s="44"/>
      <c r="H736" s="44"/>
      <c r="I736" s="44"/>
      <c r="J736" s="44"/>
      <c r="K736" s="44"/>
      <c r="L736" s="44"/>
      <c r="M736" s="44"/>
      <c r="N736" s="44"/>
      <c r="O736" s="44"/>
      <c r="P736" s="44"/>
      <c r="Q736" s="44"/>
      <c r="R736" s="44"/>
      <c r="S736" s="44"/>
      <c r="T736" s="44"/>
      <c r="U736" s="44"/>
      <c r="V736" s="44"/>
      <c r="W736" s="44"/>
      <c r="X736" s="44"/>
      <c r="Y736" s="44"/>
      <c r="Z736" s="44"/>
      <c r="AA736" s="44"/>
      <c r="AB736" s="44"/>
      <c r="AC736" s="44"/>
      <c r="AD736" s="44"/>
      <c r="AE736" s="44"/>
      <c r="AF736" s="44"/>
      <c r="AG736" s="44"/>
      <c r="AH736" s="44"/>
      <c r="AI736" s="44"/>
      <c r="AJ736" s="44"/>
      <c r="AK736" s="44"/>
      <c r="AL736" s="44"/>
      <c r="AM736" s="44"/>
      <c r="AN736" s="44"/>
      <c r="AO736" s="44"/>
      <c r="AP736" s="44"/>
      <c r="AQ736" s="44"/>
      <c r="AR736" s="44"/>
      <c r="AS736" s="44"/>
      <c r="AT736" s="44"/>
      <c r="AU736" s="44"/>
      <c r="AV736" s="44"/>
      <c r="AW736" s="44"/>
      <c r="AX736" s="44"/>
      <c r="AY736" s="44"/>
      <c r="AZ736" s="44"/>
      <c r="BA736" s="44"/>
      <c r="BB736" s="44"/>
      <c r="BC736" s="44"/>
      <c r="BD736" s="45"/>
      <c r="BE736" s="45"/>
      <c r="BF736" s="45"/>
      <c r="BG736" s="45"/>
      <c r="BH736" s="45"/>
      <c r="BI736" s="45"/>
      <c r="BJ736" s="45"/>
      <c r="BL736" s="45"/>
      <c r="BM736" s="45"/>
      <c r="BN736" s="45"/>
      <c r="BO736" s="45"/>
      <c r="BP736" s="45"/>
      <c r="BR736" s="45"/>
      <c r="BS736" s="44"/>
      <c r="BT736" s="45"/>
      <c r="BU736" s="223"/>
      <c r="BV736" s="223"/>
      <c r="BW736" s="223"/>
      <c r="BX736" s="223"/>
      <c r="BY736" s="169"/>
      <c r="BZ736" s="169"/>
      <c r="CA736" s="169"/>
      <c r="CB736" s="169"/>
      <c r="CC736" s="169"/>
      <c r="CD736" s="169"/>
      <c r="CE736" s="169"/>
      <c r="CF736" s="169"/>
      <c r="CG736" s="169"/>
      <c r="CH736" s="169"/>
      <c r="CI736" s="169"/>
      <c r="CJ736" s="169"/>
      <c r="CK736" s="169"/>
      <c r="CL736" s="169"/>
      <c r="CM736" s="169"/>
      <c r="CN736" s="169"/>
      <c r="CO736" s="169"/>
      <c r="CP736" s="169"/>
      <c r="CQ736" s="169"/>
      <c r="CR736" s="169"/>
      <c r="CS736" s="169"/>
      <c r="CT736" s="169"/>
      <c r="CU736" s="169"/>
      <c r="CV736" s="169"/>
      <c r="CW736" s="169"/>
      <c r="CX736" s="169"/>
      <c r="CY736" s="169"/>
      <c r="CZ736" s="169"/>
      <c r="DA736" s="169"/>
      <c r="DB736" s="169"/>
      <c r="DC736" s="169"/>
      <c r="DD736" s="169"/>
      <c r="DE736" s="169"/>
      <c r="EV736" s="338"/>
      <c r="EW736" s="338"/>
      <c r="EX736" s="338"/>
      <c r="EY736" s="338"/>
      <c r="EZ736" s="338"/>
      <c r="FA736" s="338"/>
      <c r="FB736" s="338"/>
      <c r="FC736" s="338"/>
      <c r="FD736" s="338"/>
      <c r="FE736" s="338"/>
      <c r="FF736" s="338"/>
      <c r="FG736" s="338"/>
      <c r="FH736" s="338"/>
      <c r="FI736" s="338"/>
      <c r="FJ736" s="338"/>
      <c r="FK736" s="338"/>
      <c r="FL736" s="338"/>
      <c r="FM736" s="338"/>
      <c r="FN736" s="338"/>
      <c r="FO736" s="338"/>
      <c r="FP736" s="338"/>
      <c r="FQ736" s="338"/>
      <c r="FR736" s="338"/>
      <c r="FS736" s="338"/>
      <c r="FT736" s="338"/>
      <c r="FU736" s="338"/>
      <c r="FV736" s="338"/>
      <c r="FW736" s="338"/>
      <c r="FX736" s="338"/>
      <c r="FY736" s="338"/>
      <c r="FZ736" s="338"/>
      <c r="GA736" s="338"/>
      <c r="GB736" s="338"/>
      <c r="GC736" s="338"/>
      <c r="GD736" s="338"/>
      <c r="GE736" s="338"/>
      <c r="GF736" s="338"/>
      <c r="GG736" s="338"/>
      <c r="GH736" s="338"/>
      <c r="GI736" s="338"/>
      <c r="GK736" s="338"/>
      <c r="GL736" s="338"/>
      <c r="GM736" s="338"/>
      <c r="GN736" s="338"/>
      <c r="GO736" s="338"/>
      <c r="GP736" s="338"/>
      <c r="GQ736" s="338"/>
      <c r="GR736" s="338"/>
      <c r="GS736" s="338"/>
      <c r="GT736" s="338"/>
      <c r="GU736" s="338"/>
      <c r="GV736" s="338"/>
      <c r="GW736" s="338"/>
      <c r="GX736" s="338"/>
      <c r="GY736" s="338"/>
      <c r="GZ736" s="338"/>
      <c r="HA736" s="338"/>
      <c r="HB736" s="338"/>
      <c r="HC736" s="338"/>
      <c r="HD736" s="338"/>
      <c r="HE736" s="338"/>
      <c r="HF736" s="338"/>
      <c r="HG736" s="338"/>
      <c r="HH736" s="338"/>
      <c r="HI736" s="338"/>
      <c r="HJ736" s="338"/>
      <c r="HK736" s="338"/>
      <c r="HL736" s="338"/>
      <c r="HM736" s="338"/>
      <c r="HN736" s="338"/>
      <c r="HO736" s="338"/>
      <c r="HP736" s="338"/>
      <c r="HQ736" s="338"/>
      <c r="HR736" s="338"/>
      <c r="HS736" s="338"/>
      <c r="HT736" s="338"/>
      <c r="HU736" s="338"/>
      <c r="HV736" s="338"/>
      <c r="HW736" s="338"/>
      <c r="HX736" s="338"/>
      <c r="HZ736" s="338"/>
      <c r="IA736" s="338"/>
      <c r="IB736" s="338"/>
      <c r="IC736" s="338"/>
      <c r="ID736" s="338"/>
      <c r="IE736" s="338"/>
      <c r="IF736" s="338"/>
      <c r="IG736" s="338"/>
      <c r="IH736" s="338"/>
      <c r="II736" s="338"/>
      <c r="IJ736" s="338"/>
      <c r="IK736" s="338"/>
      <c r="IL736" s="338"/>
      <c r="IM736" s="338"/>
      <c r="IN736" s="338"/>
      <c r="IO736" s="338"/>
      <c r="IP736" s="338"/>
      <c r="IQ736" s="338"/>
      <c r="IR736" s="338"/>
      <c r="IS736" s="338"/>
      <c r="IT736" s="338"/>
      <c r="IU736" s="338"/>
      <c r="IV736" s="338"/>
      <c r="IW736" s="338"/>
      <c r="IX736" s="338"/>
      <c r="IY736" s="338"/>
      <c r="IZ736" s="338"/>
      <c r="JA736" s="338"/>
      <c r="JB736" s="338"/>
      <c r="JC736" s="338"/>
      <c r="JD736" s="338"/>
      <c r="JE736" s="338"/>
      <c r="JF736" s="338"/>
      <c r="JG736" s="338"/>
      <c r="JH736" s="338"/>
      <c r="JI736" s="338"/>
      <c r="JJ736" s="338"/>
      <c r="JK736" s="338"/>
      <c r="JL736" s="338"/>
      <c r="JM736" s="338"/>
      <c r="JO736" s="338"/>
      <c r="JP736" s="338"/>
      <c r="JQ736" s="338"/>
      <c r="JR736" s="338"/>
      <c r="JS736" s="338"/>
      <c r="JT736" s="338"/>
      <c r="JU736" s="338"/>
      <c r="JV736" s="338"/>
      <c r="JW736" s="338"/>
      <c r="JX736" s="338"/>
      <c r="JY736" s="338"/>
      <c r="JZ736" s="338"/>
      <c r="KA736" s="338"/>
      <c r="KB736" s="338"/>
      <c r="KC736" s="338"/>
      <c r="KD736" s="338"/>
      <c r="KE736" s="338"/>
      <c r="KF736" s="338"/>
      <c r="KG736" s="338"/>
      <c r="KH736" s="338"/>
      <c r="KI736" s="338"/>
      <c r="KJ736" s="338"/>
      <c r="KK736" s="338"/>
      <c r="KL736" s="338"/>
      <c r="KM736" s="338"/>
      <c r="KN736" s="338"/>
      <c r="KO736" s="338"/>
      <c r="KP736" s="338"/>
      <c r="KQ736" s="338"/>
      <c r="KR736" s="338"/>
      <c r="KS736" s="338"/>
      <c r="KT736" s="338"/>
      <c r="KU736" s="338"/>
      <c r="KV736" s="338"/>
      <c r="KW736" s="338"/>
      <c r="KX736" s="338"/>
      <c r="KY736" s="338"/>
      <c r="KZ736" s="338"/>
      <c r="LA736" s="338"/>
      <c r="LB736" s="338"/>
      <c r="LD736" s="338"/>
      <c r="LE736" s="338"/>
      <c r="LF736" s="338"/>
      <c r="LG736" s="338"/>
      <c r="LH736" s="338"/>
      <c r="LI736" s="338"/>
      <c r="LJ736" s="338"/>
      <c r="LK736" s="338"/>
      <c r="LL736" s="338"/>
      <c r="LM736" s="338"/>
      <c r="LN736" s="338"/>
      <c r="LO736" s="338"/>
      <c r="LP736" s="338"/>
      <c r="LQ736" s="338"/>
      <c r="LR736" s="338"/>
      <c r="LS736" s="338"/>
      <c r="LT736" s="338"/>
      <c r="LU736" s="338"/>
      <c r="LV736" s="338"/>
      <c r="LW736" s="338"/>
      <c r="LX736" s="338"/>
      <c r="LY736" s="338"/>
      <c r="LZ736" s="338"/>
      <c r="MA736" s="338"/>
      <c r="MB736" s="338"/>
      <c r="MC736" s="338"/>
      <c r="MD736" s="338"/>
      <c r="ME736" s="338"/>
      <c r="MF736" s="338"/>
      <c r="MG736" s="338"/>
      <c r="MH736" s="338"/>
      <c r="MI736" s="338"/>
      <c r="MJ736" s="338"/>
      <c r="MK736" s="338"/>
      <c r="ML736" s="338"/>
      <c r="MM736" s="338"/>
      <c r="MN736" s="338"/>
      <c r="MO736" s="338"/>
      <c r="MP736" s="338"/>
      <c r="MQ736" s="338"/>
      <c r="MT736" s="316"/>
      <c r="MU736" s="316"/>
      <c r="MV736" s="316"/>
      <c r="MW736" s="316"/>
      <c r="MX736" s="316"/>
      <c r="MY736" s="316"/>
      <c r="MZ736" s="316"/>
      <c r="NA736" s="316"/>
      <c r="NB736" s="316"/>
      <c r="NC736" s="316"/>
      <c r="ND736" s="316"/>
      <c r="NE736" s="316"/>
      <c r="NF736" s="316"/>
      <c r="NG736" s="316"/>
      <c r="NH736" s="316"/>
      <c r="NI736" s="316"/>
      <c r="NJ736" s="316"/>
      <c r="NK736" s="316"/>
      <c r="NL736" s="316"/>
      <c r="NM736" s="316"/>
      <c r="NN736" s="350"/>
    </row>
    <row r="737" spans="1:384" ht="18" customHeight="1" thickBot="1">
      <c r="A737" s="26">
        <v>22</v>
      </c>
      <c r="B737" s="337"/>
      <c r="C737" s="320">
        <f>Conges!$B$24</f>
        <v>44917</v>
      </c>
      <c r="D737" s="321"/>
      <c r="E737" s="321"/>
      <c r="F737" s="321"/>
      <c r="G737" s="321"/>
      <c r="H737" s="321"/>
      <c r="I737" s="321"/>
      <c r="J737" s="321"/>
      <c r="K737" s="321"/>
      <c r="L737" s="321"/>
      <c r="M737" s="321"/>
      <c r="N737" s="321"/>
      <c r="O737" s="321"/>
      <c r="P737" s="321"/>
      <c r="Q737" s="321"/>
      <c r="R737" s="321"/>
      <c r="S737" s="321"/>
      <c r="T737" s="321"/>
      <c r="U737" s="321"/>
      <c r="V737" s="321"/>
      <c r="W737" s="321"/>
      <c r="X737" s="321"/>
      <c r="Y737" s="321"/>
      <c r="Z737" s="321"/>
      <c r="AA737" s="321"/>
      <c r="AB737" s="321"/>
      <c r="AC737" s="321"/>
      <c r="AD737" s="321"/>
      <c r="AE737" s="321"/>
      <c r="AF737" s="321"/>
      <c r="AG737" s="321"/>
      <c r="AH737" s="321"/>
      <c r="AI737" s="321"/>
      <c r="AJ737" s="321"/>
      <c r="AK737" s="321"/>
      <c r="AL737" s="321"/>
      <c r="AM737" s="321"/>
      <c r="AN737" s="321"/>
      <c r="AO737" s="321"/>
      <c r="AP737" s="321"/>
      <c r="AQ737" s="321"/>
      <c r="AR737" s="321"/>
      <c r="AS737" s="321"/>
      <c r="AT737" s="321"/>
      <c r="AU737" s="321"/>
      <c r="AV737" s="321"/>
      <c r="AW737" s="321"/>
      <c r="AX737" s="321"/>
      <c r="AY737" s="321"/>
      <c r="AZ737" s="321"/>
      <c r="BA737" s="321"/>
      <c r="BB737" s="321"/>
      <c r="BC737" s="321"/>
      <c r="BD737" s="370"/>
      <c r="BE737" s="359" t="str">
        <f>$BE$2</f>
        <v>H / jour</v>
      </c>
      <c r="BF737" s="360"/>
      <c r="BG737" s="363"/>
      <c r="BH737" s="353" t="s">
        <v>54</v>
      </c>
      <c r="BI737" s="353"/>
      <c r="BJ737" s="353" t="str">
        <f>$BJ$2</f>
        <v>Cumul moyen iddéal</v>
      </c>
      <c r="BK737" s="332"/>
      <c r="BL737" s="353" t="s">
        <v>69</v>
      </c>
      <c r="BM737" s="353" t="s">
        <v>70</v>
      </c>
      <c r="BN737" s="353" t="s">
        <v>73</v>
      </c>
      <c r="BO737" s="353" t="s">
        <v>74</v>
      </c>
      <c r="BP737" s="353" t="s">
        <v>71</v>
      </c>
      <c r="BQ737" s="353" t="s">
        <v>72</v>
      </c>
      <c r="BR737" s="393" t="s">
        <v>62</v>
      </c>
      <c r="BS737" s="391" t="s">
        <v>68</v>
      </c>
      <c r="BT737" s="362"/>
      <c r="BU737" s="395" t="str">
        <f>BU$2</f>
        <v>Heures Pointés Reel +ind</v>
      </c>
      <c r="BV737" s="397" t="str">
        <f>BV$2</f>
        <v>Heures Cumules Reel + ind</v>
      </c>
      <c r="BW737" s="395"/>
      <c r="BX737" s="397"/>
      <c r="BY737" s="169"/>
      <c r="BZ737" s="169"/>
      <c r="CA737" s="169"/>
      <c r="CB737" s="169"/>
      <c r="CC737" s="169"/>
      <c r="CD737" s="169"/>
      <c r="CE737" s="169"/>
      <c r="CF737" s="169"/>
      <c r="CG737" s="169"/>
      <c r="CH737" s="169"/>
      <c r="CI737" s="169"/>
      <c r="CJ737" s="169"/>
      <c r="CK737" s="169"/>
      <c r="CL737" s="169"/>
      <c r="CM737" s="169"/>
      <c r="CN737" s="169"/>
      <c r="CO737" s="169"/>
      <c r="CP737" s="169"/>
      <c r="CQ737" s="169"/>
      <c r="CR737" s="169"/>
      <c r="CS737" s="169"/>
      <c r="CT737" s="169"/>
      <c r="CU737" s="169"/>
      <c r="CV737" s="169"/>
      <c r="CW737" s="169"/>
      <c r="CX737" s="169"/>
      <c r="CY737" s="169"/>
      <c r="CZ737" s="169"/>
      <c r="DA737" s="169"/>
      <c r="DB737" s="169"/>
      <c r="DC737" s="169"/>
      <c r="DD737" s="169"/>
      <c r="DE737" s="169"/>
      <c r="EV737" s="338"/>
      <c r="EW737" s="338"/>
      <c r="EX737" s="338"/>
      <c r="EY737" s="338"/>
      <c r="EZ737" s="338"/>
      <c r="FA737" s="338"/>
      <c r="FB737" s="338"/>
      <c r="FC737" s="338"/>
      <c r="FD737" s="338"/>
      <c r="FE737" s="338"/>
      <c r="FF737" s="338"/>
      <c r="FG737" s="338"/>
      <c r="FH737" s="338"/>
      <c r="FI737" s="338"/>
      <c r="FJ737" s="338"/>
      <c r="FK737" s="338"/>
      <c r="FL737" s="338"/>
      <c r="FM737" s="338"/>
      <c r="FN737" s="338"/>
      <c r="FO737" s="338"/>
      <c r="FP737" s="338"/>
      <c r="FQ737" s="338"/>
      <c r="FR737" s="338"/>
      <c r="FS737" s="338"/>
      <c r="FT737" s="338"/>
      <c r="FU737" s="338"/>
      <c r="FV737" s="338"/>
      <c r="FW737" s="338"/>
      <c r="FX737" s="338"/>
      <c r="FY737" s="338"/>
      <c r="FZ737" s="338"/>
      <c r="GA737" s="338"/>
      <c r="GB737" s="338"/>
      <c r="GC737" s="338"/>
      <c r="GD737" s="338"/>
      <c r="GE737" s="338"/>
      <c r="GF737" s="338"/>
      <c r="GG737" s="338"/>
      <c r="GH737" s="338"/>
      <c r="GI737" s="338"/>
      <c r="GK737" s="338"/>
      <c r="GL737" s="338"/>
      <c r="GM737" s="338"/>
      <c r="GN737" s="338"/>
      <c r="GO737" s="338"/>
      <c r="GP737" s="338"/>
      <c r="GQ737" s="338"/>
      <c r="GR737" s="338"/>
      <c r="GS737" s="338"/>
      <c r="GT737" s="338"/>
      <c r="GU737" s="338"/>
      <c r="GV737" s="338"/>
      <c r="GW737" s="338"/>
      <c r="GX737" s="338"/>
      <c r="GY737" s="338"/>
      <c r="GZ737" s="338"/>
      <c r="HA737" s="338"/>
      <c r="HB737" s="338"/>
      <c r="HC737" s="338"/>
      <c r="HD737" s="338"/>
      <c r="HE737" s="338"/>
      <c r="HF737" s="338"/>
      <c r="HG737" s="338"/>
      <c r="HH737" s="338"/>
      <c r="HI737" s="338"/>
      <c r="HJ737" s="338"/>
      <c r="HK737" s="338"/>
      <c r="HL737" s="338"/>
      <c r="HM737" s="338"/>
      <c r="HN737" s="338"/>
      <c r="HO737" s="338"/>
      <c r="HP737" s="338"/>
      <c r="HQ737" s="338"/>
      <c r="HR737" s="338"/>
      <c r="HS737" s="338"/>
      <c r="HT737" s="338"/>
      <c r="HU737" s="338"/>
      <c r="HV737" s="338"/>
      <c r="HW737" s="338"/>
      <c r="HX737" s="338"/>
      <c r="HZ737" s="338"/>
      <c r="IA737" s="338"/>
      <c r="IB737" s="338"/>
      <c r="IC737" s="338"/>
      <c r="ID737" s="338"/>
      <c r="IE737" s="338"/>
      <c r="IF737" s="338"/>
      <c r="IG737" s="338"/>
      <c r="IH737" s="338"/>
      <c r="II737" s="338"/>
      <c r="IJ737" s="338"/>
      <c r="IK737" s="338"/>
      <c r="IL737" s="338"/>
      <c r="IM737" s="338"/>
      <c r="IN737" s="338"/>
      <c r="IO737" s="338"/>
      <c r="IP737" s="338"/>
      <c r="IQ737" s="338"/>
      <c r="IR737" s="338"/>
      <c r="IS737" s="338"/>
      <c r="IT737" s="338"/>
      <c r="IU737" s="338"/>
      <c r="IV737" s="338"/>
      <c r="IW737" s="338"/>
      <c r="IX737" s="338"/>
      <c r="IY737" s="338"/>
      <c r="IZ737" s="338"/>
      <c r="JA737" s="338"/>
      <c r="JB737" s="338"/>
      <c r="JC737" s="338"/>
      <c r="JD737" s="338"/>
      <c r="JE737" s="338"/>
      <c r="JF737" s="338"/>
      <c r="JG737" s="338"/>
      <c r="JH737" s="338"/>
      <c r="JI737" s="338"/>
      <c r="JJ737" s="338"/>
      <c r="JK737" s="338"/>
      <c r="JL737" s="338"/>
      <c r="JM737" s="338"/>
      <c r="JO737" s="338"/>
      <c r="JP737" s="338"/>
      <c r="JQ737" s="338"/>
      <c r="JR737" s="338"/>
      <c r="JS737" s="338"/>
      <c r="JT737" s="338"/>
      <c r="JU737" s="338"/>
      <c r="JV737" s="338"/>
      <c r="JW737" s="338"/>
      <c r="JX737" s="338"/>
      <c r="JY737" s="338"/>
      <c r="JZ737" s="338"/>
      <c r="KA737" s="338"/>
      <c r="KB737" s="338"/>
      <c r="KC737" s="338"/>
      <c r="KD737" s="338"/>
      <c r="KE737" s="338"/>
      <c r="KF737" s="338"/>
      <c r="KG737" s="338"/>
      <c r="KH737" s="338"/>
      <c r="KI737" s="338"/>
      <c r="KJ737" s="338"/>
      <c r="KK737" s="338"/>
      <c r="KL737" s="338"/>
      <c r="KM737" s="338"/>
      <c r="KN737" s="338"/>
      <c r="KO737" s="338"/>
      <c r="KP737" s="338"/>
      <c r="KQ737" s="338"/>
      <c r="KR737" s="338"/>
      <c r="KS737" s="338"/>
      <c r="KT737" s="338"/>
      <c r="KU737" s="338"/>
      <c r="KV737" s="338"/>
      <c r="KW737" s="338"/>
      <c r="KX737" s="338"/>
      <c r="KY737" s="338"/>
      <c r="KZ737" s="338"/>
      <c r="LA737" s="338"/>
      <c r="LB737" s="338"/>
      <c r="LD737" s="338"/>
      <c r="LE737" s="338"/>
      <c r="LF737" s="338"/>
      <c r="LG737" s="338"/>
      <c r="LH737" s="338"/>
      <c r="LI737" s="338"/>
      <c r="LJ737" s="338"/>
      <c r="LK737" s="338"/>
      <c r="LL737" s="338"/>
      <c r="LM737" s="338"/>
      <c r="LN737" s="338"/>
      <c r="LO737" s="338"/>
      <c r="LP737" s="338"/>
      <c r="LQ737" s="338"/>
      <c r="LR737" s="338"/>
      <c r="LS737" s="338"/>
      <c r="LT737" s="338"/>
      <c r="LU737" s="338"/>
      <c r="LV737" s="338"/>
      <c r="LW737" s="338"/>
      <c r="LX737" s="338"/>
      <c r="LY737" s="338"/>
      <c r="LZ737" s="338"/>
      <c r="MA737" s="338"/>
      <c r="MB737" s="338"/>
      <c r="MC737" s="338"/>
      <c r="MD737" s="338"/>
      <c r="ME737" s="338"/>
      <c r="MF737" s="338"/>
      <c r="MG737" s="338"/>
      <c r="MH737" s="338"/>
      <c r="MI737" s="338"/>
      <c r="MJ737" s="338"/>
      <c r="MK737" s="338"/>
      <c r="ML737" s="338"/>
      <c r="MM737" s="338"/>
      <c r="MN737" s="338"/>
      <c r="MO737" s="338"/>
      <c r="MP737" s="338"/>
      <c r="MQ737" s="338"/>
      <c r="MT737" s="381" t="s">
        <v>12</v>
      </c>
      <c r="MU737" s="381"/>
      <c r="MV737" s="381"/>
      <c r="MW737" s="381"/>
      <c r="MX737" s="381"/>
      <c r="MY737" s="381"/>
      <c r="MZ737" s="381"/>
      <c r="NA737" s="381"/>
      <c r="NB737" s="381"/>
      <c r="NC737" s="381"/>
      <c r="ND737" s="381"/>
      <c r="NE737" s="381"/>
      <c r="NF737" s="381"/>
      <c r="NG737" s="381"/>
      <c r="NH737" s="381"/>
      <c r="NI737" s="381"/>
      <c r="NJ737" s="381"/>
      <c r="NK737" s="381"/>
      <c r="NL737" s="381"/>
      <c r="NM737" s="381"/>
      <c r="NN737" s="350"/>
      <c r="NR737" s="330" t="s">
        <v>56</v>
      </c>
      <c r="NS737" s="330"/>
      <c r="NT737" s="330"/>
    </row>
    <row r="738" spans="1:384" ht="10.199999999999999" customHeight="1">
      <c r="A738" s="25"/>
      <c r="B738" s="337"/>
      <c r="C738" s="335">
        <f>C737</f>
        <v>44917</v>
      </c>
      <c r="D738" s="16"/>
      <c r="E738" s="349" t="str">
        <f>$E$3</f>
        <v>Sans Renfort</v>
      </c>
      <c r="F738" s="349"/>
      <c r="G738" s="349"/>
      <c r="H738" s="10"/>
      <c r="I738" s="10"/>
      <c r="J738" s="10"/>
      <c r="K738" s="10"/>
      <c r="L738" s="10"/>
      <c r="M738" s="10"/>
      <c r="N738" s="316">
        <v>7</v>
      </c>
      <c r="O738" s="316"/>
      <c r="P738" s="316">
        <v>8</v>
      </c>
      <c r="Q738" s="316"/>
      <c r="R738" s="316">
        <v>9</v>
      </c>
      <c r="S738" s="316"/>
      <c r="T738" s="316">
        <v>10</v>
      </c>
      <c r="U738" s="316"/>
      <c r="V738" s="316">
        <v>11</v>
      </c>
      <c r="W738" s="316"/>
      <c r="X738" s="316">
        <v>12</v>
      </c>
      <c r="Y738" s="316"/>
      <c r="Z738" s="316">
        <v>13</v>
      </c>
      <c r="AA738" s="316"/>
      <c r="AB738" s="316">
        <v>14</v>
      </c>
      <c r="AC738" s="316"/>
      <c r="AD738" s="316">
        <v>15</v>
      </c>
      <c r="AE738" s="316"/>
      <c r="AF738" s="316">
        <v>16</v>
      </c>
      <c r="AG738" s="316"/>
      <c r="AH738" s="316">
        <v>17</v>
      </c>
      <c r="AI738" s="316"/>
      <c r="AJ738" s="316">
        <v>18</v>
      </c>
      <c r="AK738" s="316"/>
      <c r="AL738" s="316">
        <v>19</v>
      </c>
      <c r="AM738" s="316"/>
      <c r="AN738" s="316">
        <v>20</v>
      </c>
      <c r="AO738" s="316"/>
      <c r="AP738" s="316">
        <v>21</v>
      </c>
      <c r="AQ738" s="316"/>
      <c r="AR738" s="316">
        <v>22</v>
      </c>
      <c r="AS738" s="316"/>
      <c r="AT738" s="316">
        <v>23</v>
      </c>
      <c r="AU738" s="316"/>
      <c r="AV738" s="316">
        <v>24</v>
      </c>
      <c r="AW738" s="316"/>
      <c r="AX738" s="316">
        <v>1</v>
      </c>
      <c r="AY738" s="316"/>
      <c r="AZ738" s="316">
        <v>2</v>
      </c>
      <c r="BA738" s="316"/>
      <c r="BB738" s="316">
        <v>3</v>
      </c>
      <c r="BC738" s="346"/>
      <c r="BD738" s="370"/>
      <c r="BE738" s="361"/>
      <c r="BF738" s="362"/>
      <c r="BG738" s="364"/>
      <c r="BH738" s="354"/>
      <c r="BI738" s="354"/>
      <c r="BJ738" s="354"/>
      <c r="BK738" s="333"/>
      <c r="BL738" s="354"/>
      <c r="BM738" s="354"/>
      <c r="BN738" s="354"/>
      <c r="BO738" s="354"/>
      <c r="BP738" s="354"/>
      <c r="BQ738" s="354"/>
      <c r="BR738" s="394"/>
      <c r="BS738" s="392"/>
      <c r="BT738" s="362"/>
      <c r="BU738" s="396"/>
      <c r="BV738" s="398"/>
      <c r="BW738" s="396"/>
      <c r="BX738" s="398"/>
      <c r="MT738" s="374">
        <v>1</v>
      </c>
      <c r="MU738" s="316"/>
      <c r="MV738" s="316">
        <v>2</v>
      </c>
      <c r="MW738" s="316"/>
      <c r="MX738" s="316">
        <v>3</v>
      </c>
      <c r="MY738" s="316"/>
      <c r="MZ738" s="316">
        <v>4</v>
      </c>
      <c r="NA738" s="316"/>
      <c r="NB738" s="316">
        <v>5</v>
      </c>
      <c r="NC738" s="316"/>
      <c r="ND738" s="316">
        <v>6</v>
      </c>
      <c r="NE738" s="316"/>
      <c r="NF738" s="316">
        <v>7</v>
      </c>
      <c r="NG738" s="316"/>
      <c r="NH738" s="316">
        <v>8</v>
      </c>
      <c r="NI738" s="316"/>
      <c r="NJ738" s="316">
        <v>9</v>
      </c>
      <c r="NK738" s="316"/>
      <c r="NL738" s="382" t="s">
        <v>12</v>
      </c>
      <c r="NM738" s="383"/>
      <c r="NN738" s="350"/>
      <c r="NR738" s="30" t="s">
        <v>57</v>
      </c>
      <c r="NS738" s="30" t="s">
        <v>58</v>
      </c>
      <c r="NT738" s="30" t="s">
        <v>59</v>
      </c>
    </row>
    <row r="739" spans="1:384" ht="10.199999999999999" customHeight="1">
      <c r="A739" s="25"/>
      <c r="B739" s="337"/>
      <c r="C739" s="335"/>
      <c r="D739" s="15"/>
      <c r="E739" s="322" t="str">
        <f>IFERROR(G753*'Chiffres et fonctions'!$J$6,"CA à Produire")</f>
        <v>CA à Produire</v>
      </c>
      <c r="F739" s="322"/>
      <c r="G739" s="322"/>
      <c r="H739" s="323">
        <f>IF(BC769&lt;&gt;0,3,0)</f>
        <v>0</v>
      </c>
      <c r="I739" s="387">
        <f>Prenoms!$B$2</f>
        <v>0</v>
      </c>
      <c r="J739" s="388"/>
      <c r="K739" s="388"/>
      <c r="L739" s="388"/>
      <c r="M739" s="388"/>
      <c r="N739" s="60" t="str">
        <f>IF(NL739&lt;&gt;0,"",IF(Conges!AA36=0,"",Conges!AA36))</f>
        <v/>
      </c>
      <c r="O739" s="61"/>
      <c r="P739" s="62"/>
      <c r="Q739" s="62"/>
      <c r="R739" s="62"/>
      <c r="S739" s="62"/>
      <c r="T739" s="62"/>
      <c r="U739" s="62"/>
      <c r="V739" s="63"/>
      <c r="W739" s="62"/>
      <c r="X739" s="62"/>
      <c r="Y739" s="62"/>
      <c r="Z739" s="62"/>
      <c r="AA739" s="62"/>
      <c r="AB739" s="62"/>
      <c r="AC739" s="62"/>
      <c r="AD739" s="62"/>
      <c r="AE739" s="61"/>
      <c r="AF739" s="62"/>
      <c r="AG739" s="62"/>
      <c r="AH739" s="62"/>
      <c r="AI739" s="62"/>
      <c r="AJ739" s="63"/>
      <c r="AK739" s="62"/>
      <c r="AL739" s="62"/>
      <c r="AM739" s="62"/>
      <c r="AN739" s="62"/>
      <c r="AO739" s="62"/>
      <c r="AP739" s="62"/>
      <c r="AQ739" s="62"/>
      <c r="AR739" s="62"/>
      <c r="AS739" s="62"/>
      <c r="AT739" s="62"/>
      <c r="AU739" s="61"/>
      <c r="AV739" s="62"/>
      <c r="AW739" s="62"/>
      <c r="AX739" s="62"/>
      <c r="AY739" s="62"/>
      <c r="AZ739" s="62"/>
      <c r="BA739" s="62"/>
      <c r="BB739" s="63"/>
      <c r="BC739" s="64">
        <f>IF(NL739&lt;&gt;0,(IF(Conges!AA$36=0,0,3)),0)</f>
        <v>0</v>
      </c>
      <c r="BD739" s="370"/>
      <c r="BE739" s="389">
        <f>IF(OR(Conges!AA$36="A",Conges!AA$36="V"),Prenoms!L$2,NL739)</f>
        <v>0</v>
      </c>
      <c r="BF739" s="390"/>
      <c r="BG739" s="261"/>
      <c r="BH739" s="262">
        <f t="shared" ref="BH739:BH768" si="1038">IF(BO739=0,BM739+BH704,BO739+BH704)</f>
        <v>0</v>
      </c>
      <c r="BI739" s="263" t="str">
        <f t="shared" ref="BI739:BI768" si="1039">IF(BO739=0,"",$BI$1)</f>
        <v/>
      </c>
      <c r="BJ739" s="273">
        <v>0</v>
      </c>
      <c r="BK739" s="274">
        <f>BH739-BJ739</f>
        <v>0</v>
      </c>
      <c r="BL739" s="275">
        <f t="shared" ref="BL739" si="1040">$NL739</f>
        <v>0</v>
      </c>
      <c r="BM739" s="275">
        <f t="shared" ref="BM739" si="1041">$BE739</f>
        <v>0</v>
      </c>
      <c r="BN739" s="275">
        <f>SUM('Heures Pointage'!$D$27:$E$27)</f>
        <v>0</v>
      </c>
      <c r="BO739" s="275">
        <f>SUM('Heures et Indemnites'!$D$27:$E$27)</f>
        <v>0</v>
      </c>
      <c r="BP739" s="276">
        <f t="shared" ref="BP739" si="1042">$NT739</f>
        <v>0</v>
      </c>
      <c r="BQ739" s="276">
        <f>'Heures Pointage'!$AB$27</f>
        <v>0</v>
      </c>
      <c r="BR739" s="277">
        <f t="shared" ref="BR739" si="1043">$BH$1054</f>
        <v>0</v>
      </c>
      <c r="BS739" s="141">
        <f>Prenoms!$C$2</f>
        <v>0</v>
      </c>
      <c r="BT739" s="146"/>
      <c r="BU739" s="212">
        <f>SUM('Heures et Indemnites'!$D$27:$E$27)</f>
        <v>0</v>
      </c>
      <c r="BV739" s="217">
        <f>SUM('Heures et Indemnites'!$D$6:$E$27)</f>
        <v>0</v>
      </c>
      <c r="BW739" s="212"/>
      <c r="BX739" s="217"/>
      <c r="MT739" s="384">
        <f>(COUNTA($O739:$BB739)/2)-SUM(MV739:NK739)</f>
        <v>0</v>
      </c>
      <c r="MU739" s="385">
        <f t="shared" ref="MU739:MU754" si="1044">(COUNTA($O739:$BB739))/2</f>
        <v>0</v>
      </c>
      <c r="MV739" s="385">
        <f t="shared" ref="MV739:MV768" si="1045">(COUNTIF($O739:$BB739,MV$3))/2</f>
        <v>0</v>
      </c>
      <c r="MW739" s="385"/>
      <c r="MX739" s="385">
        <f t="shared" ref="MX739:MX768" si="1046">(COUNTIF($O739:$BB739,MX$3))/2</f>
        <v>0</v>
      </c>
      <c r="MY739" s="385"/>
      <c r="MZ739" s="385">
        <f t="shared" ref="MZ739:MZ768" si="1047">(COUNTIF($O739:$BB739,MZ$3))/2</f>
        <v>0</v>
      </c>
      <c r="NA739" s="385"/>
      <c r="NB739" s="385">
        <f t="shared" ref="NB739:NB768" si="1048">(COUNTIF($O739:$BB739,NB$3))/2</f>
        <v>0</v>
      </c>
      <c r="NC739" s="385"/>
      <c r="ND739" s="385">
        <f t="shared" ref="ND739:ND768" si="1049">(COUNTIF($O739:$BB739,ND$3))/2</f>
        <v>0</v>
      </c>
      <c r="NE739" s="385"/>
      <c r="NF739" s="385">
        <f t="shared" ref="NF739:NF768" si="1050">(COUNTIF($O739:$BB739,NF$3))/2</f>
        <v>0</v>
      </c>
      <c r="NG739" s="385"/>
      <c r="NH739" s="385">
        <f t="shared" ref="NH739:NH768" si="1051">(COUNTIF($O739:$BB739,NH$3))/2</f>
        <v>0</v>
      </c>
      <c r="NI739" s="385"/>
      <c r="NJ739" s="385">
        <f t="shared" ref="NJ739:NJ768" si="1052">(COUNTIF($O739:$BB739,NJ$3))/2</f>
        <v>0</v>
      </c>
      <c r="NK739" s="385"/>
      <c r="NL739" s="385">
        <f>(COUNTA($O739:$BB739))/2</f>
        <v>0</v>
      </c>
      <c r="NM739" s="386"/>
      <c r="NN739" s="350"/>
      <c r="NR739" s="30">
        <f t="shared" ref="NR739:NR768" si="1053">IF(SUM(W739:AD739)&gt;0,1,0)</f>
        <v>0</v>
      </c>
      <c r="NS739" s="30">
        <f t="shared" ref="NS739:NS768" si="1054">IF(SUM(AM739:BB739)&gt;0,1,0)</f>
        <v>0</v>
      </c>
      <c r="NT739" s="30">
        <f t="shared" ref="NT739:NT768" si="1055">IF(SUM(NR739:NS739)=0,0,SUM(NR739:NS739))</f>
        <v>0</v>
      </c>
    </row>
    <row r="740" spans="1:384" ht="10.199999999999999" customHeight="1">
      <c r="A740" s="25"/>
      <c r="B740" s="337"/>
      <c r="C740" s="335"/>
      <c r="D740" s="15"/>
      <c r="E740" s="322"/>
      <c r="F740" s="322"/>
      <c r="G740" s="322"/>
      <c r="H740" s="323"/>
      <c r="I740" s="328">
        <f>Prenoms!$B$3</f>
        <v>0</v>
      </c>
      <c r="J740" s="329"/>
      <c r="K740" s="329"/>
      <c r="L740" s="329"/>
      <c r="M740" s="329"/>
      <c r="N740" s="78" t="str">
        <f>IF(NL740&lt;&gt;0,"",IF(Conges!AA37=0,"",Conges!AA37))</f>
        <v/>
      </c>
      <c r="O740" s="79"/>
      <c r="P740" s="80"/>
      <c r="Q740" s="80"/>
      <c r="R740" s="80"/>
      <c r="S740" s="80"/>
      <c r="T740" s="80"/>
      <c r="U740" s="80"/>
      <c r="V740" s="81"/>
      <c r="W740" s="80"/>
      <c r="X740" s="80"/>
      <c r="Y740" s="80"/>
      <c r="Z740" s="80"/>
      <c r="AA740" s="80"/>
      <c r="AB740" s="80"/>
      <c r="AC740" s="80"/>
      <c r="AD740" s="80"/>
      <c r="AE740" s="79"/>
      <c r="AF740" s="80"/>
      <c r="AG740" s="80"/>
      <c r="AH740" s="80"/>
      <c r="AI740" s="80"/>
      <c r="AJ740" s="81"/>
      <c r="AK740" s="80"/>
      <c r="AL740" s="80"/>
      <c r="AM740" s="80"/>
      <c r="AN740" s="80"/>
      <c r="AO740" s="80"/>
      <c r="AP740" s="80"/>
      <c r="AQ740" s="80"/>
      <c r="AR740" s="80"/>
      <c r="AS740" s="80"/>
      <c r="AT740" s="80"/>
      <c r="AU740" s="79"/>
      <c r="AV740" s="80"/>
      <c r="AW740" s="80"/>
      <c r="AX740" s="80"/>
      <c r="AY740" s="80"/>
      <c r="AZ740" s="80"/>
      <c r="BA740" s="80"/>
      <c r="BB740" s="81"/>
      <c r="BC740" s="82">
        <f>IF(NL740&lt;&gt;0,(IF(Conges!AA$37=0,0,3)),0)</f>
        <v>0</v>
      </c>
      <c r="BD740" s="370"/>
      <c r="BE740" s="357">
        <f>IF(OR(Conges!AA$37="A",Conges!AA$37="V"),Prenoms!L$3,NL740)</f>
        <v>0</v>
      </c>
      <c r="BF740" s="358"/>
      <c r="BG740" s="264"/>
      <c r="BH740" s="265">
        <f t="shared" si="1038"/>
        <v>0</v>
      </c>
      <c r="BI740" s="266" t="str">
        <f t="shared" si="1039"/>
        <v/>
      </c>
      <c r="BJ740" s="278">
        <v>0</v>
      </c>
      <c r="BK740" s="279">
        <f t="shared" ref="BK740:BK768" si="1056">BH740-BJ740</f>
        <v>0</v>
      </c>
      <c r="BL740" s="280">
        <f t="shared" si="1015"/>
        <v>0</v>
      </c>
      <c r="BM740" s="280">
        <f t="shared" si="1016"/>
        <v>0</v>
      </c>
      <c r="BN740" s="280">
        <f>SUM('Heures Pointage'!$AD$27:$AE$27)</f>
        <v>0</v>
      </c>
      <c r="BO740" s="280">
        <f>SUM('Heures et Indemnites'!$AD$27:$AE$27)</f>
        <v>0</v>
      </c>
      <c r="BP740" s="281">
        <f t="shared" si="1017"/>
        <v>0</v>
      </c>
      <c r="BQ740" s="281">
        <f>'Heures Pointage'!$BB$27</f>
        <v>0</v>
      </c>
      <c r="BR740" s="282">
        <f t="shared" ref="BR740" si="1057">$BH$1055</f>
        <v>0</v>
      </c>
      <c r="BS740" s="142">
        <f>Prenoms!$C$3</f>
        <v>0</v>
      </c>
      <c r="BT740" s="170"/>
      <c r="BU740" s="211">
        <f>SUM('Heures et Indemnites'!$AD$27:$AE$27)</f>
        <v>0</v>
      </c>
      <c r="BV740" s="218">
        <f>SUM('Heures et Indemnites'!$AD$6:$AE$27)</f>
        <v>0</v>
      </c>
      <c r="BW740" s="211"/>
      <c r="BX740" s="218"/>
      <c r="MT740" s="369">
        <f t="shared" ref="MT740:MT768" si="1058">(COUNTA($O740:$BB740)/2)-SUM(MV740:NK740)</f>
        <v>0</v>
      </c>
      <c r="MU740" s="351">
        <f t="shared" si="1044"/>
        <v>0</v>
      </c>
      <c r="MV740" s="351">
        <f t="shared" si="1045"/>
        <v>0</v>
      </c>
      <c r="MW740" s="351"/>
      <c r="MX740" s="351">
        <f t="shared" si="1046"/>
        <v>0</v>
      </c>
      <c r="MY740" s="351"/>
      <c r="MZ740" s="351">
        <f t="shared" si="1047"/>
        <v>0</v>
      </c>
      <c r="NA740" s="351"/>
      <c r="NB740" s="351">
        <f t="shared" si="1048"/>
        <v>0</v>
      </c>
      <c r="NC740" s="351"/>
      <c r="ND740" s="351">
        <f t="shared" si="1049"/>
        <v>0</v>
      </c>
      <c r="NE740" s="351"/>
      <c r="NF740" s="351">
        <f t="shared" si="1050"/>
        <v>0</v>
      </c>
      <c r="NG740" s="351"/>
      <c r="NH740" s="351">
        <f t="shared" si="1051"/>
        <v>0</v>
      </c>
      <c r="NI740" s="351"/>
      <c r="NJ740" s="351">
        <f t="shared" si="1052"/>
        <v>0</v>
      </c>
      <c r="NK740" s="351"/>
      <c r="NL740" s="351">
        <f t="shared" ref="NL740:NL768" si="1059">(COUNTA($O740:$BB740))/2</f>
        <v>0</v>
      </c>
      <c r="NM740" s="352"/>
      <c r="NN740" s="350"/>
      <c r="NR740" s="30">
        <f t="shared" si="1053"/>
        <v>0</v>
      </c>
      <c r="NS740" s="30">
        <f t="shared" si="1054"/>
        <v>0</v>
      </c>
      <c r="NT740" s="30">
        <f t="shared" si="1055"/>
        <v>0</v>
      </c>
    </row>
    <row r="741" spans="1:384" ht="10.199999999999999" customHeight="1">
      <c r="A741" s="25"/>
      <c r="B741" s="337"/>
      <c r="C741" s="335"/>
      <c r="D741" s="15"/>
      <c r="E741" s="324" t="str">
        <f>$E$6</f>
        <v>Avec Renfort</v>
      </c>
      <c r="F741" s="324"/>
      <c r="G741" s="324"/>
      <c r="H741" s="323"/>
      <c r="I741" s="325" t="str">
        <f>Prenoms!$B$4</f>
        <v>j.do</v>
      </c>
      <c r="J741" s="326"/>
      <c r="K741" s="326"/>
      <c r="L741" s="326"/>
      <c r="M741" s="326"/>
      <c r="N741" s="65" t="str">
        <f>IF(NL741&lt;&gt;0,"",IF(Conges!AA38=0,"",Conges!AA38))</f>
        <v/>
      </c>
      <c r="O741" s="66"/>
      <c r="P741" s="67"/>
      <c r="Q741" s="67"/>
      <c r="R741" s="67"/>
      <c r="S741" s="67"/>
      <c r="T741" s="67"/>
      <c r="U741" s="67"/>
      <c r="V741" s="68"/>
      <c r="W741" s="67"/>
      <c r="X741" s="67"/>
      <c r="Y741" s="67"/>
      <c r="Z741" s="67"/>
      <c r="AA741" s="67"/>
      <c r="AB741" s="67"/>
      <c r="AC741" s="67"/>
      <c r="AD741" s="67"/>
      <c r="AE741" s="66"/>
      <c r="AF741" s="67"/>
      <c r="AG741" s="67"/>
      <c r="AH741" s="67"/>
      <c r="AI741" s="67"/>
      <c r="AJ741" s="68"/>
      <c r="AK741" s="67"/>
      <c r="AL741" s="67"/>
      <c r="AM741" s="67"/>
      <c r="AN741" s="67"/>
      <c r="AO741" s="67"/>
      <c r="AP741" s="67"/>
      <c r="AQ741" s="67"/>
      <c r="AR741" s="67"/>
      <c r="AS741" s="67"/>
      <c r="AT741" s="67"/>
      <c r="AU741" s="66"/>
      <c r="AV741" s="67"/>
      <c r="AW741" s="67"/>
      <c r="AX741" s="67"/>
      <c r="AY741" s="67"/>
      <c r="AZ741" s="67"/>
      <c r="BA741" s="67"/>
      <c r="BB741" s="68"/>
      <c r="BC741" s="69">
        <f>IF(NL741&lt;&gt;0,(IF(Conges!AA$38=0,0,3)),0)</f>
        <v>0</v>
      </c>
      <c r="BD741" s="370"/>
      <c r="BE741" s="355">
        <f>IF(OR(Conges!AA$38="A",Conges!AA$38="V"),Prenoms!L$4,NL741)</f>
        <v>0</v>
      </c>
      <c r="BF741" s="356"/>
      <c r="BG741" s="267"/>
      <c r="BH741" s="268">
        <f t="shared" si="1038"/>
        <v>0</v>
      </c>
      <c r="BI741" s="269" t="str">
        <f t="shared" si="1039"/>
        <v/>
      </c>
      <c r="BJ741" s="283">
        <v>119.93548387096773</v>
      </c>
      <c r="BK741" s="284">
        <f t="shared" si="1056"/>
        <v>-119.93548387096773</v>
      </c>
      <c r="BL741" s="285">
        <f t="shared" si="1015"/>
        <v>0</v>
      </c>
      <c r="BM741" s="285">
        <f t="shared" si="1016"/>
        <v>0</v>
      </c>
      <c r="BN741" s="285">
        <f>SUM('Heures Pointage'!$BD$27:$BE$27)</f>
        <v>0</v>
      </c>
      <c r="BO741" s="285">
        <f>SUM('Heures et Indemnites'!$BD$27:$BE$27)</f>
        <v>0</v>
      </c>
      <c r="BP741" s="286">
        <f t="shared" si="1017"/>
        <v>0</v>
      </c>
      <c r="BQ741" s="286">
        <f>'Heures Pointage'!$CB$27</f>
        <v>0</v>
      </c>
      <c r="BR741" s="287">
        <f t="shared" ref="BR741" si="1060">$BH$1056</f>
        <v>0</v>
      </c>
      <c r="BS741" s="143">
        <f>Prenoms!$C$4</f>
        <v>169</v>
      </c>
      <c r="BT741" s="146"/>
      <c r="BU741" s="210">
        <f>SUM('Heures et Indemnites'!$BD$27:$BE$27)</f>
        <v>0</v>
      </c>
      <c r="BV741" s="219">
        <f>SUM('Heures et Indemnites'!$BD$6:$BE$27)</f>
        <v>0</v>
      </c>
      <c r="BW741" s="210"/>
      <c r="BX741" s="219"/>
      <c r="MT741" s="371">
        <f t="shared" si="1058"/>
        <v>0</v>
      </c>
      <c r="MU741" s="372">
        <f t="shared" si="1044"/>
        <v>0</v>
      </c>
      <c r="MV741" s="372">
        <f t="shared" si="1045"/>
        <v>0</v>
      </c>
      <c r="MW741" s="372"/>
      <c r="MX741" s="372">
        <f t="shared" si="1046"/>
        <v>0</v>
      </c>
      <c r="MY741" s="372"/>
      <c r="MZ741" s="372">
        <f t="shared" si="1047"/>
        <v>0</v>
      </c>
      <c r="NA741" s="372"/>
      <c r="NB741" s="372">
        <f t="shared" si="1048"/>
        <v>0</v>
      </c>
      <c r="NC741" s="372"/>
      <c r="ND741" s="372">
        <f t="shared" si="1049"/>
        <v>0</v>
      </c>
      <c r="NE741" s="372"/>
      <c r="NF741" s="372">
        <f t="shared" si="1050"/>
        <v>0</v>
      </c>
      <c r="NG741" s="372"/>
      <c r="NH741" s="372">
        <f t="shared" si="1051"/>
        <v>0</v>
      </c>
      <c r="NI741" s="372"/>
      <c r="NJ741" s="372">
        <f t="shared" si="1052"/>
        <v>0</v>
      </c>
      <c r="NK741" s="372"/>
      <c r="NL741" s="372">
        <f t="shared" si="1059"/>
        <v>0</v>
      </c>
      <c r="NM741" s="373"/>
      <c r="NN741" s="350"/>
      <c r="NR741" s="30">
        <f t="shared" si="1053"/>
        <v>0</v>
      </c>
      <c r="NS741" s="30">
        <f t="shared" si="1054"/>
        <v>0</v>
      </c>
      <c r="NT741" s="30">
        <f t="shared" si="1055"/>
        <v>0</v>
      </c>
    </row>
    <row r="742" spans="1:384" ht="10.199999999999999" customHeight="1">
      <c r="A742" s="25"/>
      <c r="B742" s="337"/>
      <c r="C742" s="335"/>
      <c r="D742" s="15"/>
      <c r="E742" s="322" t="str">
        <f>IFERROR(G754*'Chiffres et fonctions'!$J$6,"CA à Produire")</f>
        <v>CA à Produire</v>
      </c>
      <c r="F742" s="322"/>
      <c r="G742" s="322"/>
      <c r="H742" s="323"/>
      <c r="I742" s="328" t="str">
        <f>Prenoms!$B$5</f>
        <v>pompeo</v>
      </c>
      <c r="J742" s="329"/>
      <c r="K742" s="329"/>
      <c r="L742" s="329"/>
      <c r="M742" s="329"/>
      <c r="N742" s="78" t="str">
        <f>IF(NL742&lt;&gt;0,"",IF(Conges!AA39=0,"",Conges!AA39))</f>
        <v/>
      </c>
      <c r="O742" s="79"/>
      <c r="P742" s="80"/>
      <c r="Q742" s="80"/>
      <c r="R742" s="80"/>
      <c r="S742" s="80"/>
      <c r="T742" s="80"/>
      <c r="U742" s="80"/>
      <c r="V742" s="81"/>
      <c r="W742" s="80"/>
      <c r="X742" s="80"/>
      <c r="Y742" s="80"/>
      <c r="Z742" s="80"/>
      <c r="AA742" s="80"/>
      <c r="AB742" s="80"/>
      <c r="AC742" s="80"/>
      <c r="AD742" s="80"/>
      <c r="AE742" s="79"/>
      <c r="AF742" s="80"/>
      <c r="AG742" s="80"/>
      <c r="AH742" s="80"/>
      <c r="AI742" s="80"/>
      <c r="AJ742" s="81"/>
      <c r="AK742" s="80"/>
      <c r="AL742" s="80"/>
      <c r="AM742" s="80"/>
      <c r="AN742" s="80"/>
      <c r="AO742" s="80"/>
      <c r="AP742" s="80"/>
      <c r="AQ742" s="80"/>
      <c r="AR742" s="80"/>
      <c r="AS742" s="80"/>
      <c r="AT742" s="80"/>
      <c r="AU742" s="79"/>
      <c r="AV742" s="80"/>
      <c r="AW742" s="80"/>
      <c r="AX742" s="80"/>
      <c r="AY742" s="80"/>
      <c r="AZ742" s="80"/>
      <c r="BA742" s="80"/>
      <c r="BB742" s="81"/>
      <c r="BC742" s="82">
        <f>IF(NL742&lt;&gt;0,(IF(Conges!AA$39=0,0,3)),0)</f>
        <v>0</v>
      </c>
      <c r="BD742" s="370"/>
      <c r="BE742" s="357">
        <f>IF(OR(Conges!AA$39="A",Conges!AA$39="V"),Prenoms!L$5,NL742)</f>
        <v>0</v>
      </c>
      <c r="BF742" s="358"/>
      <c r="BG742" s="264"/>
      <c r="BH742" s="265">
        <f t="shared" si="1038"/>
        <v>0</v>
      </c>
      <c r="BI742" s="266" t="str">
        <f t="shared" si="1039"/>
        <v/>
      </c>
      <c r="BJ742" s="278">
        <v>119.93548387096773</v>
      </c>
      <c r="BK742" s="279">
        <f t="shared" si="1056"/>
        <v>-119.93548387096773</v>
      </c>
      <c r="BL742" s="280">
        <f t="shared" si="1015"/>
        <v>0</v>
      </c>
      <c r="BM742" s="280">
        <f t="shared" si="1016"/>
        <v>0</v>
      </c>
      <c r="BN742" s="280">
        <f>SUM('Heures Pointage'!$CD$27:$CE$27)</f>
        <v>0</v>
      </c>
      <c r="BO742" s="280">
        <f>SUM('Heures et Indemnites'!$CD$27:$CE$27)</f>
        <v>0</v>
      </c>
      <c r="BP742" s="281">
        <f t="shared" si="1017"/>
        <v>0</v>
      </c>
      <c r="BQ742" s="281">
        <f>'Heures Pointage'!$DB$27</f>
        <v>0</v>
      </c>
      <c r="BR742" s="282">
        <f t="shared" ref="BR742" si="1061">$BH$1057</f>
        <v>0</v>
      </c>
      <c r="BS742" s="142">
        <f>Prenoms!$C$5</f>
        <v>169</v>
      </c>
      <c r="BT742" s="170"/>
      <c r="BU742" s="211">
        <f>SUM('Heures et Indemnites'!$CD$27:$CE$27)</f>
        <v>0</v>
      </c>
      <c r="BV742" s="218">
        <f>SUM('Heures et Indemnites'!$CD$6:$CE$27)</f>
        <v>0</v>
      </c>
      <c r="BW742" s="211"/>
      <c r="BX742" s="218"/>
      <c r="MT742" s="369">
        <f t="shared" si="1058"/>
        <v>0</v>
      </c>
      <c r="MU742" s="351">
        <f t="shared" si="1044"/>
        <v>0</v>
      </c>
      <c r="MV742" s="351">
        <f t="shared" si="1045"/>
        <v>0</v>
      </c>
      <c r="MW742" s="351"/>
      <c r="MX742" s="351">
        <f t="shared" si="1046"/>
        <v>0</v>
      </c>
      <c r="MY742" s="351"/>
      <c r="MZ742" s="351">
        <f t="shared" si="1047"/>
        <v>0</v>
      </c>
      <c r="NA742" s="351"/>
      <c r="NB742" s="351">
        <f t="shared" si="1048"/>
        <v>0</v>
      </c>
      <c r="NC742" s="351"/>
      <c r="ND742" s="351">
        <f t="shared" si="1049"/>
        <v>0</v>
      </c>
      <c r="NE742" s="351"/>
      <c r="NF742" s="351">
        <f t="shared" si="1050"/>
        <v>0</v>
      </c>
      <c r="NG742" s="351"/>
      <c r="NH742" s="351">
        <f t="shared" si="1051"/>
        <v>0</v>
      </c>
      <c r="NI742" s="351"/>
      <c r="NJ742" s="351">
        <f t="shared" si="1052"/>
        <v>0</v>
      </c>
      <c r="NK742" s="351"/>
      <c r="NL742" s="351">
        <f t="shared" si="1059"/>
        <v>0</v>
      </c>
      <c r="NM742" s="352"/>
      <c r="NN742" s="350"/>
      <c r="NR742" s="30">
        <f t="shared" si="1053"/>
        <v>0</v>
      </c>
      <c r="NS742" s="30">
        <f t="shared" si="1054"/>
        <v>0</v>
      </c>
      <c r="NT742" s="30">
        <f t="shared" si="1055"/>
        <v>0</v>
      </c>
    </row>
    <row r="743" spans="1:384" ht="10.199999999999999" customHeight="1">
      <c r="A743" s="25"/>
      <c r="B743" s="337"/>
      <c r="C743" s="335"/>
      <c r="D743" s="15"/>
      <c r="E743" s="322"/>
      <c r="F743" s="322"/>
      <c r="G743" s="322"/>
      <c r="H743" s="323"/>
      <c r="I743" s="325" t="str">
        <f>Prenoms!$B$6</f>
        <v>vaness</v>
      </c>
      <c r="J743" s="326"/>
      <c r="K743" s="326"/>
      <c r="L743" s="326"/>
      <c r="M743" s="326"/>
      <c r="N743" s="65" t="str">
        <f>IF(NL743&lt;&gt;0,"",IF(Conges!AA40=0,"",Conges!AA40))</f>
        <v/>
      </c>
      <c r="O743" s="66"/>
      <c r="P743" s="67"/>
      <c r="Q743" s="67"/>
      <c r="R743" s="67"/>
      <c r="S743" s="67"/>
      <c r="T743" s="67"/>
      <c r="U743" s="67"/>
      <c r="V743" s="68"/>
      <c r="W743" s="67"/>
      <c r="X743" s="67"/>
      <c r="Y743" s="67"/>
      <c r="Z743" s="67"/>
      <c r="AA743" s="67"/>
      <c r="AB743" s="67"/>
      <c r="AC743" s="67"/>
      <c r="AD743" s="67"/>
      <c r="AE743" s="66"/>
      <c r="AF743" s="67"/>
      <c r="AG743" s="67"/>
      <c r="AH743" s="67"/>
      <c r="AI743" s="67"/>
      <c r="AJ743" s="68"/>
      <c r="AK743" s="67"/>
      <c r="AL743" s="67"/>
      <c r="AM743" s="67"/>
      <c r="AN743" s="67"/>
      <c r="AO743" s="67"/>
      <c r="AP743" s="67"/>
      <c r="AQ743" s="67"/>
      <c r="AR743" s="67"/>
      <c r="AS743" s="67"/>
      <c r="AT743" s="67"/>
      <c r="AU743" s="66"/>
      <c r="AV743" s="67"/>
      <c r="AW743" s="67"/>
      <c r="AX743" s="67"/>
      <c r="AY743" s="67"/>
      <c r="AZ743" s="67"/>
      <c r="BA743" s="67"/>
      <c r="BB743" s="68"/>
      <c r="BC743" s="69">
        <f>IF(NL743&lt;&gt;0,(IF(Conges!AA$40=0,0,3)),0)</f>
        <v>0</v>
      </c>
      <c r="BD743" s="370"/>
      <c r="BE743" s="355">
        <f>IF(OR(Conges!AA$40="A",Conges!AA$40="V"),Prenoms!L$6,NL743)</f>
        <v>0</v>
      </c>
      <c r="BF743" s="356"/>
      <c r="BG743" s="267"/>
      <c r="BH743" s="268">
        <f t="shared" si="1038"/>
        <v>0</v>
      </c>
      <c r="BI743" s="269" t="str">
        <f t="shared" si="1039"/>
        <v/>
      </c>
      <c r="BJ743" s="283">
        <v>119.93548387096773</v>
      </c>
      <c r="BK743" s="284">
        <f t="shared" si="1056"/>
        <v>-119.93548387096773</v>
      </c>
      <c r="BL743" s="285">
        <f t="shared" si="1015"/>
        <v>0</v>
      </c>
      <c r="BM743" s="285">
        <f t="shared" si="1016"/>
        <v>0</v>
      </c>
      <c r="BN743" s="285">
        <f>SUM('Heures Pointage'!$DD$27:$DE$27)</f>
        <v>0</v>
      </c>
      <c r="BO743" s="285">
        <f>SUM('Heures et Indemnites'!$DD$27:$DE$27)</f>
        <v>0</v>
      </c>
      <c r="BP743" s="286">
        <f t="shared" si="1017"/>
        <v>0</v>
      </c>
      <c r="BQ743" s="286">
        <f>'Heures Pointage'!$EB$27</f>
        <v>0</v>
      </c>
      <c r="BR743" s="287">
        <f t="shared" ref="BR743" si="1062">$BH$1058</f>
        <v>0</v>
      </c>
      <c r="BS743" s="143">
        <f>Prenoms!$C$6</f>
        <v>169</v>
      </c>
      <c r="BT743" s="146"/>
      <c r="BU743" s="210">
        <f>SUM('Heures et Indemnites'!$DD$27:$DE$27)</f>
        <v>0</v>
      </c>
      <c r="BV743" s="219">
        <f>SUM('Heures et Indemnites'!$DD$6:$DE$27)</f>
        <v>0</v>
      </c>
      <c r="BW743" s="210"/>
      <c r="BX743" s="219"/>
      <c r="MT743" s="371">
        <f t="shared" si="1058"/>
        <v>0</v>
      </c>
      <c r="MU743" s="372">
        <f t="shared" si="1044"/>
        <v>0</v>
      </c>
      <c r="MV743" s="372">
        <f t="shared" si="1045"/>
        <v>0</v>
      </c>
      <c r="MW743" s="372"/>
      <c r="MX743" s="372">
        <f t="shared" si="1046"/>
        <v>0</v>
      </c>
      <c r="MY743" s="372"/>
      <c r="MZ743" s="372">
        <f t="shared" si="1047"/>
        <v>0</v>
      </c>
      <c r="NA743" s="372"/>
      <c r="NB743" s="372">
        <f t="shared" si="1048"/>
        <v>0</v>
      </c>
      <c r="NC743" s="372"/>
      <c r="ND743" s="372">
        <f t="shared" si="1049"/>
        <v>0</v>
      </c>
      <c r="NE743" s="372"/>
      <c r="NF743" s="372">
        <f t="shared" si="1050"/>
        <v>0</v>
      </c>
      <c r="NG743" s="372"/>
      <c r="NH743" s="372">
        <f t="shared" si="1051"/>
        <v>0</v>
      </c>
      <c r="NI743" s="372"/>
      <c r="NJ743" s="372">
        <f t="shared" si="1052"/>
        <v>0</v>
      </c>
      <c r="NK743" s="372"/>
      <c r="NL743" s="372">
        <f t="shared" si="1059"/>
        <v>0</v>
      </c>
      <c r="NM743" s="373"/>
      <c r="NN743" s="350"/>
      <c r="NR743" s="30">
        <f t="shared" si="1053"/>
        <v>0</v>
      </c>
      <c r="NS743" s="30">
        <f t="shared" si="1054"/>
        <v>0</v>
      </c>
      <c r="NT743" s="30">
        <f t="shared" si="1055"/>
        <v>0</v>
      </c>
    </row>
    <row r="744" spans="1:384" ht="10.199999999999999" customHeight="1">
      <c r="A744" s="25"/>
      <c r="B744" s="337"/>
      <c r="C744" s="335"/>
      <c r="D744" s="15"/>
      <c r="E744" s="334" t="str">
        <f>$E$9</f>
        <v>CREPIERE</v>
      </c>
      <c r="F744" s="334"/>
      <c r="G744" s="124" t="str">
        <f>IF(MT770=0,"",MT770)</f>
        <v/>
      </c>
      <c r="H744" s="323"/>
      <c r="I744" s="328" t="str">
        <f>Prenoms!$B$7</f>
        <v>seb</v>
      </c>
      <c r="J744" s="329"/>
      <c r="K744" s="329"/>
      <c r="L744" s="329"/>
      <c r="M744" s="329"/>
      <c r="N744" s="78" t="str">
        <f>IF(NL744&lt;&gt;0,"",IF(Conges!AA41=0,"",Conges!AA41))</f>
        <v/>
      </c>
      <c r="O744" s="79"/>
      <c r="P744" s="80"/>
      <c r="Q744" s="80"/>
      <c r="R744" s="80"/>
      <c r="S744" s="80"/>
      <c r="T744" s="80"/>
      <c r="U744" s="80"/>
      <c r="V744" s="81"/>
      <c r="W744" s="80"/>
      <c r="X744" s="80"/>
      <c r="Y744" s="80"/>
      <c r="Z744" s="80"/>
      <c r="AA744" s="80"/>
      <c r="AB744" s="80"/>
      <c r="AC744" s="80"/>
      <c r="AD744" s="80"/>
      <c r="AE744" s="79"/>
      <c r="AF744" s="80"/>
      <c r="AG744" s="80"/>
      <c r="AH744" s="80"/>
      <c r="AI744" s="80"/>
      <c r="AJ744" s="81"/>
      <c r="AK744" s="80"/>
      <c r="AL744" s="80"/>
      <c r="AM744" s="80"/>
      <c r="AN744" s="80"/>
      <c r="AO744" s="80"/>
      <c r="AP744" s="80"/>
      <c r="AQ744" s="80"/>
      <c r="AR744" s="80"/>
      <c r="AS744" s="80"/>
      <c r="AT744" s="80"/>
      <c r="AU744" s="79"/>
      <c r="AV744" s="80"/>
      <c r="AW744" s="80"/>
      <c r="AX744" s="80"/>
      <c r="AY744" s="80"/>
      <c r="AZ744" s="80"/>
      <c r="BA744" s="80"/>
      <c r="BB744" s="81"/>
      <c r="BC744" s="82">
        <f>IF(NL744&lt;&gt;0,(IF(Conges!AA$41=0,0,3)),0)</f>
        <v>0</v>
      </c>
      <c r="BD744" s="370"/>
      <c r="BE744" s="357">
        <f>IF(OR(Conges!AA$41="A",Conges!AA$41="V"),Prenoms!L$7,NL744)</f>
        <v>0</v>
      </c>
      <c r="BF744" s="358"/>
      <c r="BG744" s="264"/>
      <c r="BH744" s="265">
        <f t="shared" si="1038"/>
        <v>0</v>
      </c>
      <c r="BI744" s="266" t="str">
        <f t="shared" si="1039"/>
        <v/>
      </c>
      <c r="BJ744" s="278">
        <v>119.93548387096773</v>
      </c>
      <c r="BK744" s="279">
        <f t="shared" si="1056"/>
        <v>-119.93548387096773</v>
      </c>
      <c r="BL744" s="280">
        <f t="shared" si="1015"/>
        <v>0</v>
      </c>
      <c r="BM744" s="280">
        <f t="shared" si="1016"/>
        <v>0</v>
      </c>
      <c r="BN744" s="280">
        <f>SUM('Heures Pointage'!$ED$27:$EE$27)</f>
        <v>0</v>
      </c>
      <c r="BO744" s="280">
        <f>SUM('Heures et Indemnites'!$ED$27:$EE$27)</f>
        <v>0</v>
      </c>
      <c r="BP744" s="281">
        <f t="shared" si="1017"/>
        <v>0</v>
      </c>
      <c r="BQ744" s="281">
        <f>'Heures Pointage'!$FB$27</f>
        <v>0</v>
      </c>
      <c r="BR744" s="282">
        <f t="shared" ref="BR744" si="1063">$BH$1059</f>
        <v>0</v>
      </c>
      <c r="BS744" s="142">
        <f>Prenoms!$C$7</f>
        <v>169</v>
      </c>
      <c r="BT744" s="170"/>
      <c r="BU744" s="211">
        <f>SUM('Heures et Indemnites'!$ED$27:$EE$27)</f>
        <v>0</v>
      </c>
      <c r="BV744" s="218">
        <f>SUM('Heures et Indemnites'!$ED$6:$EE$27)</f>
        <v>0</v>
      </c>
      <c r="BW744" s="211"/>
      <c r="BX744" s="218"/>
      <c r="MT744" s="369">
        <f t="shared" si="1058"/>
        <v>0</v>
      </c>
      <c r="MU744" s="351">
        <f t="shared" si="1044"/>
        <v>0</v>
      </c>
      <c r="MV744" s="351">
        <f t="shared" si="1045"/>
        <v>0</v>
      </c>
      <c r="MW744" s="351"/>
      <c r="MX744" s="351">
        <f t="shared" si="1046"/>
        <v>0</v>
      </c>
      <c r="MY744" s="351"/>
      <c r="MZ744" s="351">
        <f t="shared" si="1047"/>
        <v>0</v>
      </c>
      <c r="NA744" s="351"/>
      <c r="NB744" s="351">
        <f t="shared" si="1048"/>
        <v>0</v>
      </c>
      <c r="NC744" s="351"/>
      <c r="ND744" s="351">
        <f t="shared" si="1049"/>
        <v>0</v>
      </c>
      <c r="NE744" s="351"/>
      <c r="NF744" s="351">
        <f t="shared" si="1050"/>
        <v>0</v>
      </c>
      <c r="NG744" s="351"/>
      <c r="NH744" s="351">
        <f t="shared" si="1051"/>
        <v>0</v>
      </c>
      <c r="NI744" s="351"/>
      <c r="NJ744" s="351">
        <f t="shared" si="1052"/>
        <v>0</v>
      </c>
      <c r="NK744" s="351"/>
      <c r="NL744" s="351">
        <f t="shared" si="1059"/>
        <v>0</v>
      </c>
      <c r="NM744" s="352"/>
      <c r="NN744" s="350"/>
      <c r="NR744" s="30">
        <f t="shared" si="1053"/>
        <v>0</v>
      </c>
      <c r="NS744" s="30">
        <f t="shared" si="1054"/>
        <v>0</v>
      </c>
      <c r="NT744" s="30">
        <f t="shared" si="1055"/>
        <v>0</v>
      </c>
    </row>
    <row r="745" spans="1:384" ht="10.199999999999999" customHeight="1">
      <c r="A745" s="25"/>
      <c r="B745" s="337"/>
      <c r="C745" s="335"/>
      <c r="D745" s="15"/>
      <c r="E745" s="318" t="str">
        <f>$E$10</f>
        <v>BRASSERIE</v>
      </c>
      <c r="F745" s="318"/>
      <c r="G745" s="125" t="str">
        <f>IF(MV770=0,"",MV770)</f>
        <v/>
      </c>
      <c r="H745" s="323"/>
      <c r="I745" s="325" t="str">
        <f>Prenoms!$B$8</f>
        <v>dylan</v>
      </c>
      <c r="J745" s="326"/>
      <c r="K745" s="326"/>
      <c r="L745" s="326"/>
      <c r="M745" s="326"/>
      <c r="N745" s="65" t="str">
        <f>IF(NL745&lt;&gt;0,"",IF(Conges!AA42=0,"",Conges!AA42))</f>
        <v/>
      </c>
      <c r="O745" s="66"/>
      <c r="P745" s="67"/>
      <c r="Q745" s="67"/>
      <c r="R745" s="67"/>
      <c r="S745" s="67"/>
      <c r="T745" s="67"/>
      <c r="U745" s="67"/>
      <c r="V745" s="68"/>
      <c r="W745" s="67"/>
      <c r="X745" s="67"/>
      <c r="Y745" s="67"/>
      <c r="Z745" s="67"/>
      <c r="AA745" s="67"/>
      <c r="AB745" s="67"/>
      <c r="AC745" s="67"/>
      <c r="AD745" s="67"/>
      <c r="AE745" s="66"/>
      <c r="AF745" s="67"/>
      <c r="AG745" s="67"/>
      <c r="AH745" s="67"/>
      <c r="AI745" s="67"/>
      <c r="AJ745" s="68"/>
      <c r="AK745" s="67"/>
      <c r="AL745" s="67"/>
      <c r="AM745" s="67"/>
      <c r="AN745" s="67"/>
      <c r="AO745" s="67"/>
      <c r="AP745" s="67"/>
      <c r="AQ745" s="67"/>
      <c r="AR745" s="67"/>
      <c r="AS745" s="67"/>
      <c r="AT745" s="67"/>
      <c r="AU745" s="66"/>
      <c r="AV745" s="67"/>
      <c r="AW745" s="67"/>
      <c r="AX745" s="67"/>
      <c r="AY745" s="67"/>
      <c r="AZ745" s="67"/>
      <c r="BA745" s="67"/>
      <c r="BB745" s="68"/>
      <c r="BC745" s="69">
        <f>IF(NL745&lt;&gt;0,(IF(Conges!AA$42=0,0,3)),0)</f>
        <v>0</v>
      </c>
      <c r="BD745" s="370"/>
      <c r="BE745" s="355">
        <f>IF(OR(Conges!AA$42="A",Conges!AA$42="V"),Prenoms!L$8,NL745)</f>
        <v>0</v>
      </c>
      <c r="BF745" s="356"/>
      <c r="BG745" s="267"/>
      <c r="BH745" s="268">
        <f t="shared" si="1038"/>
        <v>0</v>
      </c>
      <c r="BI745" s="269" t="str">
        <f t="shared" si="1039"/>
        <v/>
      </c>
      <c r="BJ745" s="283">
        <v>119.93548387096773</v>
      </c>
      <c r="BK745" s="284">
        <f t="shared" si="1056"/>
        <v>-119.93548387096773</v>
      </c>
      <c r="BL745" s="285">
        <f t="shared" si="1015"/>
        <v>0</v>
      </c>
      <c r="BM745" s="285">
        <f t="shared" si="1016"/>
        <v>0</v>
      </c>
      <c r="BN745" s="285">
        <f>SUM('Heures Pointage'!$FD$27:$FE$27)</f>
        <v>0</v>
      </c>
      <c r="BO745" s="285">
        <f>SUM('Heures et Indemnites'!$FD$27:$FE$27)</f>
        <v>0</v>
      </c>
      <c r="BP745" s="286">
        <f t="shared" si="1017"/>
        <v>0</v>
      </c>
      <c r="BQ745" s="286">
        <f>'Heures Pointage'!$GB$27</f>
        <v>0</v>
      </c>
      <c r="BR745" s="287">
        <f t="shared" ref="BR745" si="1064">$BH$1060</f>
        <v>0</v>
      </c>
      <c r="BS745" s="143">
        <f>Prenoms!$C$8</f>
        <v>169</v>
      </c>
      <c r="BT745" s="146"/>
      <c r="BU745" s="210">
        <f>SUM('Heures et Indemnites'!$FD$27:$FE$27)</f>
        <v>0</v>
      </c>
      <c r="BV745" s="219">
        <f>SUM('Heures et Indemnites'!$FD$6:$FE$27)</f>
        <v>0</v>
      </c>
      <c r="BW745" s="210"/>
      <c r="BX745" s="219"/>
      <c r="MT745" s="371">
        <f t="shared" si="1058"/>
        <v>0</v>
      </c>
      <c r="MU745" s="372">
        <f t="shared" si="1044"/>
        <v>0</v>
      </c>
      <c r="MV745" s="372">
        <f t="shared" si="1045"/>
        <v>0</v>
      </c>
      <c r="MW745" s="372"/>
      <c r="MX745" s="372">
        <f t="shared" si="1046"/>
        <v>0</v>
      </c>
      <c r="MY745" s="372"/>
      <c r="MZ745" s="372">
        <f t="shared" si="1047"/>
        <v>0</v>
      </c>
      <c r="NA745" s="372"/>
      <c r="NB745" s="372">
        <f t="shared" si="1048"/>
        <v>0</v>
      </c>
      <c r="NC745" s="372"/>
      <c r="ND745" s="372">
        <f t="shared" si="1049"/>
        <v>0</v>
      </c>
      <c r="NE745" s="372"/>
      <c r="NF745" s="372">
        <f t="shared" si="1050"/>
        <v>0</v>
      </c>
      <c r="NG745" s="372"/>
      <c r="NH745" s="372">
        <f t="shared" si="1051"/>
        <v>0</v>
      </c>
      <c r="NI745" s="372"/>
      <c r="NJ745" s="372">
        <f t="shared" si="1052"/>
        <v>0</v>
      </c>
      <c r="NK745" s="372"/>
      <c r="NL745" s="372">
        <f t="shared" si="1059"/>
        <v>0</v>
      </c>
      <c r="NM745" s="373"/>
      <c r="NN745" s="350"/>
      <c r="NR745" s="30">
        <f t="shared" si="1053"/>
        <v>0</v>
      </c>
      <c r="NS745" s="30">
        <f t="shared" si="1054"/>
        <v>0</v>
      </c>
      <c r="NT745" s="30">
        <f t="shared" si="1055"/>
        <v>0</v>
      </c>
    </row>
    <row r="746" spans="1:384" ht="10.199999999999999" customHeight="1">
      <c r="A746" s="25"/>
      <c r="B746" s="337"/>
      <c r="C746" s="335"/>
      <c r="D746" s="15"/>
      <c r="E746" s="327" t="str">
        <f>$E$11</f>
        <v>MEP</v>
      </c>
      <c r="F746" s="327"/>
      <c r="G746" s="126" t="str">
        <f>IF(MX770=0,"",MX770)</f>
        <v/>
      </c>
      <c r="H746" s="323"/>
      <c r="I746" s="328" t="str">
        <f>Prenoms!$B$9</f>
        <v>mamad</v>
      </c>
      <c r="J746" s="329"/>
      <c r="K746" s="329"/>
      <c r="L746" s="329"/>
      <c r="M746" s="329"/>
      <c r="N746" s="78" t="str">
        <f>IF(NL746&lt;&gt;0,"",IF(Conges!AA43=0,"",Conges!AA43))</f>
        <v/>
      </c>
      <c r="O746" s="79"/>
      <c r="P746" s="80"/>
      <c r="Q746" s="80"/>
      <c r="R746" s="80"/>
      <c r="S746" s="80"/>
      <c r="T746" s="80"/>
      <c r="U746" s="80"/>
      <c r="V746" s="81"/>
      <c r="W746" s="80"/>
      <c r="X746" s="80"/>
      <c r="Y746" s="80"/>
      <c r="Z746" s="80"/>
      <c r="AA746" s="80"/>
      <c r="AB746" s="80"/>
      <c r="AC746" s="80"/>
      <c r="AD746" s="80"/>
      <c r="AE746" s="79"/>
      <c r="AF746" s="80"/>
      <c r="AG746" s="80"/>
      <c r="AH746" s="80"/>
      <c r="AI746" s="80"/>
      <c r="AJ746" s="81"/>
      <c r="AK746" s="80"/>
      <c r="AL746" s="80"/>
      <c r="AM746" s="80"/>
      <c r="AN746" s="80"/>
      <c r="AO746" s="80"/>
      <c r="AP746" s="80"/>
      <c r="AQ746" s="80"/>
      <c r="AR746" s="80"/>
      <c r="AS746" s="80"/>
      <c r="AT746" s="80"/>
      <c r="AU746" s="79"/>
      <c r="AV746" s="80"/>
      <c r="AW746" s="80"/>
      <c r="AX746" s="80"/>
      <c r="AY746" s="80"/>
      <c r="AZ746" s="80"/>
      <c r="BA746" s="80"/>
      <c r="BB746" s="81"/>
      <c r="BC746" s="82">
        <f>IF(NL746&lt;&gt;0,(IF(Conges!AA$43=0,0,3)),0)</f>
        <v>0</v>
      </c>
      <c r="BD746" s="370"/>
      <c r="BE746" s="357">
        <f>IF(OR(Conges!AA$43="A",Conges!AA$43="V"),Prenoms!L$9,NL746)</f>
        <v>0</v>
      </c>
      <c r="BF746" s="358"/>
      <c r="BG746" s="264"/>
      <c r="BH746" s="265">
        <f t="shared" si="1038"/>
        <v>0</v>
      </c>
      <c r="BI746" s="266" t="str">
        <f t="shared" si="1039"/>
        <v/>
      </c>
      <c r="BJ746" s="278">
        <v>119.93548387096773</v>
      </c>
      <c r="BK746" s="279">
        <f t="shared" si="1056"/>
        <v>-119.93548387096773</v>
      </c>
      <c r="BL746" s="280">
        <f t="shared" si="1015"/>
        <v>0</v>
      </c>
      <c r="BM746" s="280">
        <f t="shared" si="1016"/>
        <v>0</v>
      </c>
      <c r="BN746" s="280">
        <f>SUM('Heures Pointage'!$GD$27:$GE$27)</f>
        <v>0</v>
      </c>
      <c r="BO746" s="280">
        <f>SUM('Heures et Indemnites'!$GD$27:$GE$27)</f>
        <v>0</v>
      </c>
      <c r="BP746" s="281">
        <f t="shared" si="1017"/>
        <v>0</v>
      </c>
      <c r="BQ746" s="281">
        <f>'Heures Pointage'!$HB$27</f>
        <v>0</v>
      </c>
      <c r="BR746" s="282">
        <f t="shared" ref="BR746" si="1065">$BH$1061</f>
        <v>0</v>
      </c>
      <c r="BS746" s="142">
        <f>Prenoms!$C$9</f>
        <v>169</v>
      </c>
      <c r="BT746" s="170"/>
      <c r="BU746" s="211">
        <f>SUM('Heures et Indemnites'!$GD$27:$GE$27)</f>
        <v>0</v>
      </c>
      <c r="BV746" s="218">
        <f>SUM('Heures et Indemnites'!$GD$6:$GE$27)</f>
        <v>0</v>
      </c>
      <c r="BW746" s="211"/>
      <c r="BX746" s="218"/>
      <c r="MT746" s="369">
        <f t="shared" si="1058"/>
        <v>0</v>
      </c>
      <c r="MU746" s="351">
        <f t="shared" si="1044"/>
        <v>0</v>
      </c>
      <c r="MV746" s="351">
        <f t="shared" si="1045"/>
        <v>0</v>
      </c>
      <c r="MW746" s="351"/>
      <c r="MX746" s="351">
        <f t="shared" si="1046"/>
        <v>0</v>
      </c>
      <c r="MY746" s="351"/>
      <c r="MZ746" s="351">
        <f t="shared" si="1047"/>
        <v>0</v>
      </c>
      <c r="NA746" s="351"/>
      <c r="NB746" s="351">
        <f t="shared" si="1048"/>
        <v>0</v>
      </c>
      <c r="NC746" s="351"/>
      <c r="ND746" s="351">
        <f t="shared" si="1049"/>
        <v>0</v>
      </c>
      <c r="NE746" s="351"/>
      <c r="NF746" s="351">
        <f t="shared" si="1050"/>
        <v>0</v>
      </c>
      <c r="NG746" s="351"/>
      <c r="NH746" s="351">
        <f t="shared" si="1051"/>
        <v>0</v>
      </c>
      <c r="NI746" s="351"/>
      <c r="NJ746" s="351">
        <f t="shared" si="1052"/>
        <v>0</v>
      </c>
      <c r="NK746" s="351"/>
      <c r="NL746" s="351">
        <f t="shared" si="1059"/>
        <v>0</v>
      </c>
      <c r="NM746" s="352"/>
      <c r="NN746" s="350"/>
      <c r="NR746" s="30">
        <f t="shared" si="1053"/>
        <v>0</v>
      </c>
      <c r="NS746" s="30">
        <f t="shared" si="1054"/>
        <v>0</v>
      </c>
      <c r="NT746" s="30">
        <f t="shared" si="1055"/>
        <v>0</v>
      </c>
    </row>
    <row r="747" spans="1:384" ht="10.199999999999999" customHeight="1">
      <c r="A747" s="25"/>
      <c r="B747" s="337"/>
      <c r="C747" s="335"/>
      <c r="D747" s="15"/>
      <c r="E747" s="348" t="str">
        <f>$E$12</f>
        <v>Renfort</v>
      </c>
      <c r="F747" s="348"/>
      <c r="G747" s="127" t="str">
        <f>IF(MZ770=0,"",MZ770)</f>
        <v/>
      </c>
      <c r="H747" s="323"/>
      <c r="I747" s="325" t="str">
        <f>Prenoms!$B$10</f>
        <v>erwan</v>
      </c>
      <c r="J747" s="326"/>
      <c r="K747" s="326"/>
      <c r="L747" s="326"/>
      <c r="M747" s="326"/>
      <c r="N747" s="65" t="str">
        <f>IF(NL747&lt;&gt;0,"",IF(Conges!AA44=0,"",Conges!AA44))</f>
        <v/>
      </c>
      <c r="O747" s="66"/>
      <c r="P747" s="67"/>
      <c r="Q747" s="67"/>
      <c r="R747" s="67"/>
      <c r="S747" s="67"/>
      <c r="T747" s="67"/>
      <c r="U747" s="67"/>
      <c r="V747" s="68"/>
      <c r="W747" s="67"/>
      <c r="X747" s="67"/>
      <c r="Y747" s="67"/>
      <c r="Z747" s="67"/>
      <c r="AA747" s="67"/>
      <c r="AB747" s="67"/>
      <c r="AC747" s="67"/>
      <c r="AD747" s="67"/>
      <c r="AE747" s="66"/>
      <c r="AF747" s="67"/>
      <c r="AG747" s="67"/>
      <c r="AH747" s="67"/>
      <c r="AI747" s="67"/>
      <c r="AJ747" s="68"/>
      <c r="AK747" s="67"/>
      <c r="AL747" s="67"/>
      <c r="AM747" s="67"/>
      <c r="AN747" s="67"/>
      <c r="AO747" s="67"/>
      <c r="AP747" s="67"/>
      <c r="AQ747" s="67"/>
      <c r="AR747" s="67"/>
      <c r="AS747" s="67"/>
      <c r="AT747" s="67"/>
      <c r="AU747" s="66"/>
      <c r="AV747" s="67"/>
      <c r="AW747" s="67"/>
      <c r="AX747" s="67"/>
      <c r="AY747" s="67"/>
      <c r="AZ747" s="67"/>
      <c r="BA747" s="67"/>
      <c r="BB747" s="68"/>
      <c r="BC747" s="69">
        <f>IF(NL747&lt;&gt;0,(IF(Conges!AA$44=0,0,3)),0)</f>
        <v>0</v>
      </c>
      <c r="BD747" s="370"/>
      <c r="BE747" s="355">
        <f>IF(OR(Conges!AA$44="A",Conges!AA$44="V"),Prenoms!L$10,NL747)</f>
        <v>0</v>
      </c>
      <c r="BF747" s="356"/>
      <c r="BG747" s="267"/>
      <c r="BH747" s="268">
        <f t="shared" si="1038"/>
        <v>0</v>
      </c>
      <c r="BI747" s="269" t="str">
        <f t="shared" si="1039"/>
        <v/>
      </c>
      <c r="BJ747" s="283">
        <v>119.93548387096773</v>
      </c>
      <c r="BK747" s="284">
        <f t="shared" si="1056"/>
        <v>-119.93548387096773</v>
      </c>
      <c r="BL747" s="285">
        <f t="shared" si="1015"/>
        <v>0</v>
      </c>
      <c r="BM747" s="285">
        <f t="shared" si="1016"/>
        <v>0</v>
      </c>
      <c r="BN747" s="285">
        <f>SUM('Heures Pointage'!$HD$27:$HE$27)</f>
        <v>0</v>
      </c>
      <c r="BO747" s="285">
        <f>SUM('Heures et Indemnites'!$HD$27:$HE$27)</f>
        <v>0</v>
      </c>
      <c r="BP747" s="286">
        <f t="shared" si="1017"/>
        <v>0</v>
      </c>
      <c r="BQ747" s="286">
        <f>'Heures Pointage'!$IB$27</f>
        <v>0</v>
      </c>
      <c r="BR747" s="287">
        <f t="shared" ref="BR747" si="1066">$BH$1062</f>
        <v>0</v>
      </c>
      <c r="BS747" s="143">
        <f>Prenoms!$C$10</f>
        <v>169</v>
      </c>
      <c r="BT747" s="146"/>
      <c r="BU747" s="210">
        <f>SUM('Heures et Indemnites'!$HD$27:$HE$27)</f>
        <v>0</v>
      </c>
      <c r="BV747" s="219">
        <f>SUM('Heures et Indemnites'!$HD$6:$HE$27)</f>
        <v>0</v>
      </c>
      <c r="BW747" s="210"/>
      <c r="BX747" s="219"/>
      <c r="MT747" s="371">
        <f t="shared" si="1058"/>
        <v>0</v>
      </c>
      <c r="MU747" s="372">
        <f t="shared" si="1044"/>
        <v>0</v>
      </c>
      <c r="MV747" s="372">
        <f t="shared" si="1045"/>
        <v>0</v>
      </c>
      <c r="MW747" s="372"/>
      <c r="MX747" s="372">
        <f t="shared" si="1046"/>
        <v>0</v>
      </c>
      <c r="MY747" s="372"/>
      <c r="MZ747" s="372">
        <f t="shared" si="1047"/>
        <v>0</v>
      </c>
      <c r="NA747" s="372"/>
      <c r="NB747" s="372">
        <f t="shared" si="1048"/>
        <v>0</v>
      </c>
      <c r="NC747" s="372"/>
      <c r="ND747" s="372">
        <f t="shared" si="1049"/>
        <v>0</v>
      </c>
      <c r="NE747" s="372"/>
      <c r="NF747" s="372">
        <f t="shared" si="1050"/>
        <v>0</v>
      </c>
      <c r="NG747" s="372"/>
      <c r="NH747" s="372">
        <f t="shared" si="1051"/>
        <v>0</v>
      </c>
      <c r="NI747" s="372"/>
      <c r="NJ747" s="372">
        <f t="shared" si="1052"/>
        <v>0</v>
      </c>
      <c r="NK747" s="372"/>
      <c r="NL747" s="372">
        <f t="shared" si="1059"/>
        <v>0</v>
      </c>
      <c r="NM747" s="373"/>
      <c r="NN747" s="350"/>
      <c r="NR747" s="30">
        <f t="shared" si="1053"/>
        <v>0</v>
      </c>
      <c r="NS747" s="30">
        <f t="shared" si="1054"/>
        <v>0</v>
      </c>
      <c r="NT747" s="30">
        <f t="shared" si="1055"/>
        <v>0</v>
      </c>
    </row>
    <row r="748" spans="1:384" ht="10.199999999999999" customHeight="1">
      <c r="A748" s="25"/>
      <c r="B748" s="337"/>
      <c r="C748" s="335"/>
      <c r="D748" s="15"/>
      <c r="E748" s="317" t="str">
        <f>$E$13</f>
        <v>CHEF</v>
      </c>
      <c r="F748" s="317"/>
      <c r="G748" s="128" t="str">
        <f>IF(NB770=0,"",NB770)</f>
        <v/>
      </c>
      <c r="H748" s="323"/>
      <c r="I748" s="328" t="str">
        <f>Prenoms!$B$11</f>
        <v>adrien</v>
      </c>
      <c r="J748" s="329"/>
      <c r="K748" s="329"/>
      <c r="L748" s="329"/>
      <c r="M748" s="329"/>
      <c r="N748" s="78" t="str">
        <f>IF(NL748&lt;&gt;0,"",IF(Conges!AA45=0,"",Conges!AA45))</f>
        <v/>
      </c>
      <c r="O748" s="79"/>
      <c r="P748" s="80"/>
      <c r="Q748" s="80"/>
      <c r="R748" s="80"/>
      <c r="S748" s="80"/>
      <c r="T748" s="80"/>
      <c r="U748" s="80"/>
      <c r="V748" s="81"/>
      <c r="W748" s="80"/>
      <c r="X748" s="80"/>
      <c r="Y748" s="80"/>
      <c r="Z748" s="80"/>
      <c r="AA748" s="80"/>
      <c r="AB748" s="80"/>
      <c r="AC748" s="80"/>
      <c r="AD748" s="80"/>
      <c r="AE748" s="79"/>
      <c r="AF748" s="80"/>
      <c r="AG748" s="80"/>
      <c r="AH748" s="80"/>
      <c r="AI748" s="80"/>
      <c r="AJ748" s="81"/>
      <c r="AK748" s="80"/>
      <c r="AL748" s="80"/>
      <c r="AM748" s="80"/>
      <c r="AN748" s="80"/>
      <c r="AO748" s="80"/>
      <c r="AP748" s="80"/>
      <c r="AQ748" s="80"/>
      <c r="AR748" s="80"/>
      <c r="AS748" s="80"/>
      <c r="AT748" s="80"/>
      <c r="AU748" s="79"/>
      <c r="AV748" s="80"/>
      <c r="AW748" s="80"/>
      <c r="AX748" s="80"/>
      <c r="AY748" s="80"/>
      <c r="AZ748" s="80"/>
      <c r="BA748" s="80"/>
      <c r="BB748" s="81"/>
      <c r="BC748" s="82">
        <f>IF(NL748&lt;&gt;0,(IF(Conges!AA$45=0,0,3)),0)</f>
        <v>0</v>
      </c>
      <c r="BD748" s="370"/>
      <c r="BE748" s="357">
        <f>IF(OR(Conges!AA$45="A",Conges!AA$45="V"),Prenoms!L$11,NL748)</f>
        <v>0</v>
      </c>
      <c r="BF748" s="358"/>
      <c r="BG748" s="264"/>
      <c r="BH748" s="265">
        <f t="shared" si="1038"/>
        <v>0</v>
      </c>
      <c r="BI748" s="266" t="str">
        <f t="shared" si="1039"/>
        <v/>
      </c>
      <c r="BJ748" s="278">
        <v>119.93548387096773</v>
      </c>
      <c r="BK748" s="279">
        <f t="shared" si="1056"/>
        <v>-119.93548387096773</v>
      </c>
      <c r="BL748" s="280">
        <f t="shared" si="1015"/>
        <v>0</v>
      </c>
      <c r="BM748" s="280">
        <f t="shared" si="1016"/>
        <v>0</v>
      </c>
      <c r="BN748" s="280">
        <f>SUM('Heures Pointage'!$ID$27:$IE$27)</f>
        <v>0</v>
      </c>
      <c r="BO748" s="280">
        <f>SUM('Heures et Indemnites'!$ID$27:$IE$27)</f>
        <v>0</v>
      </c>
      <c r="BP748" s="281">
        <f t="shared" si="1017"/>
        <v>0</v>
      </c>
      <c r="BQ748" s="281">
        <f>'Heures Pointage'!$JB$27</f>
        <v>0</v>
      </c>
      <c r="BR748" s="282">
        <f t="shared" ref="BR748" si="1067">$BH$1063</f>
        <v>0</v>
      </c>
      <c r="BS748" s="142">
        <f>Prenoms!$C$11</f>
        <v>169</v>
      </c>
      <c r="BT748" s="170"/>
      <c r="BU748" s="211">
        <f>SUM('Heures et Indemnites'!$ID$27:$IE$27)</f>
        <v>0</v>
      </c>
      <c r="BV748" s="218">
        <f>SUM('Heures et Indemnites'!$ID$6:$IE$27)</f>
        <v>0</v>
      </c>
      <c r="BW748" s="211"/>
      <c r="BX748" s="218"/>
      <c r="MT748" s="369">
        <f t="shared" si="1058"/>
        <v>0</v>
      </c>
      <c r="MU748" s="351">
        <f t="shared" si="1044"/>
        <v>0</v>
      </c>
      <c r="MV748" s="351">
        <f t="shared" si="1045"/>
        <v>0</v>
      </c>
      <c r="MW748" s="351"/>
      <c r="MX748" s="351">
        <f t="shared" si="1046"/>
        <v>0</v>
      </c>
      <c r="MY748" s="351"/>
      <c r="MZ748" s="351">
        <f t="shared" si="1047"/>
        <v>0</v>
      </c>
      <c r="NA748" s="351"/>
      <c r="NB748" s="351">
        <f t="shared" si="1048"/>
        <v>0</v>
      </c>
      <c r="NC748" s="351"/>
      <c r="ND748" s="351">
        <f t="shared" si="1049"/>
        <v>0</v>
      </c>
      <c r="NE748" s="351"/>
      <c r="NF748" s="351">
        <f t="shared" si="1050"/>
        <v>0</v>
      </c>
      <c r="NG748" s="351"/>
      <c r="NH748" s="351">
        <f t="shared" si="1051"/>
        <v>0</v>
      </c>
      <c r="NI748" s="351"/>
      <c r="NJ748" s="351">
        <f t="shared" si="1052"/>
        <v>0</v>
      </c>
      <c r="NK748" s="351"/>
      <c r="NL748" s="351">
        <f t="shared" si="1059"/>
        <v>0</v>
      </c>
      <c r="NM748" s="352"/>
      <c r="NN748" s="350"/>
      <c r="NR748" s="30">
        <f t="shared" si="1053"/>
        <v>0</v>
      </c>
      <c r="NS748" s="30">
        <f t="shared" si="1054"/>
        <v>0</v>
      </c>
      <c r="NT748" s="30">
        <f t="shared" si="1055"/>
        <v>0</v>
      </c>
    </row>
    <row r="749" spans="1:384" ht="10.199999999999999" customHeight="1">
      <c r="A749" s="25"/>
      <c r="B749" s="337"/>
      <c r="C749" s="335"/>
      <c r="D749" s="15"/>
      <c r="E749" s="319" t="str">
        <f>$E$14</f>
        <v>MENAGE</v>
      </c>
      <c r="F749" s="319"/>
      <c r="G749" s="129" t="str">
        <f>IF(ND770=0,"",ND770)</f>
        <v/>
      </c>
      <c r="H749" s="323"/>
      <c r="I749" s="325" t="str">
        <f>Prenoms!$B$12</f>
        <v>soren</v>
      </c>
      <c r="J749" s="326"/>
      <c r="K749" s="326"/>
      <c r="L749" s="326"/>
      <c r="M749" s="326"/>
      <c r="N749" s="65" t="str">
        <f>IF(NL749&lt;&gt;0,"",IF(Conges!AA46=0,"",Conges!AA46))</f>
        <v/>
      </c>
      <c r="O749" s="66"/>
      <c r="P749" s="67"/>
      <c r="Q749" s="67"/>
      <c r="R749" s="67"/>
      <c r="S749" s="67"/>
      <c r="T749" s="67"/>
      <c r="U749" s="67"/>
      <c r="V749" s="68"/>
      <c r="W749" s="67"/>
      <c r="X749" s="67"/>
      <c r="Y749" s="67"/>
      <c r="Z749" s="67"/>
      <c r="AA749" s="67"/>
      <c r="AB749" s="67"/>
      <c r="AC749" s="67"/>
      <c r="AD749" s="67"/>
      <c r="AE749" s="66"/>
      <c r="AF749" s="67"/>
      <c r="AG749" s="67"/>
      <c r="AH749" s="67"/>
      <c r="AI749" s="67"/>
      <c r="AJ749" s="68"/>
      <c r="AK749" s="67"/>
      <c r="AL749" s="67"/>
      <c r="AM749" s="67"/>
      <c r="AN749" s="67"/>
      <c r="AO749" s="67"/>
      <c r="AP749" s="67"/>
      <c r="AQ749" s="67"/>
      <c r="AR749" s="67"/>
      <c r="AS749" s="67"/>
      <c r="AT749" s="67"/>
      <c r="AU749" s="66"/>
      <c r="AV749" s="67"/>
      <c r="AW749" s="67"/>
      <c r="AX749" s="67"/>
      <c r="AY749" s="67"/>
      <c r="AZ749" s="67"/>
      <c r="BA749" s="67"/>
      <c r="BB749" s="68"/>
      <c r="BC749" s="69">
        <f>IF(NL749&lt;&gt;0,(IF(Conges!AA$46=0,0,3)),0)</f>
        <v>0</v>
      </c>
      <c r="BD749" s="370"/>
      <c r="BE749" s="355">
        <f>IF(OR(Conges!AA$46="A",Conges!AA$46="V"),Prenoms!L$12,NL749)</f>
        <v>0</v>
      </c>
      <c r="BF749" s="356"/>
      <c r="BG749" s="267"/>
      <c r="BH749" s="268">
        <f t="shared" si="1038"/>
        <v>0</v>
      </c>
      <c r="BI749" s="269" t="str">
        <f t="shared" si="1039"/>
        <v/>
      </c>
      <c r="BJ749" s="283">
        <v>119.93548387096773</v>
      </c>
      <c r="BK749" s="284">
        <f t="shared" si="1056"/>
        <v>-119.93548387096773</v>
      </c>
      <c r="BL749" s="285">
        <f t="shared" si="1015"/>
        <v>0</v>
      </c>
      <c r="BM749" s="285">
        <f t="shared" si="1016"/>
        <v>0</v>
      </c>
      <c r="BN749" s="285">
        <f>SUM('Heures Pointage'!$JD$27:$JE$27)</f>
        <v>0</v>
      </c>
      <c r="BO749" s="285">
        <f>SUM('Heures et Indemnites'!$JD$27:$JE$27)</f>
        <v>0</v>
      </c>
      <c r="BP749" s="286">
        <f t="shared" si="1017"/>
        <v>0</v>
      </c>
      <c r="BQ749" s="286">
        <f>'Heures Pointage'!$KB$27</f>
        <v>0</v>
      </c>
      <c r="BR749" s="287">
        <f t="shared" ref="BR749" si="1068">$BH$1064</f>
        <v>0</v>
      </c>
      <c r="BS749" s="143">
        <f>Prenoms!$C$12</f>
        <v>169</v>
      </c>
      <c r="BT749" s="146"/>
      <c r="BU749" s="210">
        <f>SUM('Heures et Indemnites'!$JD$27:$JE$27)</f>
        <v>0</v>
      </c>
      <c r="BV749" s="219">
        <f>SUM('Heures et Indemnites'!$JD$6:$JE$27)</f>
        <v>0</v>
      </c>
      <c r="BW749" s="210"/>
      <c r="BX749" s="219"/>
      <c r="MT749" s="371">
        <f t="shared" si="1058"/>
        <v>0</v>
      </c>
      <c r="MU749" s="372">
        <f t="shared" si="1044"/>
        <v>0</v>
      </c>
      <c r="MV749" s="372">
        <f t="shared" si="1045"/>
        <v>0</v>
      </c>
      <c r="MW749" s="372"/>
      <c r="MX749" s="372">
        <f t="shared" si="1046"/>
        <v>0</v>
      </c>
      <c r="MY749" s="372"/>
      <c r="MZ749" s="372">
        <f t="shared" si="1047"/>
        <v>0</v>
      </c>
      <c r="NA749" s="372"/>
      <c r="NB749" s="372">
        <f t="shared" si="1048"/>
        <v>0</v>
      </c>
      <c r="NC749" s="372"/>
      <c r="ND749" s="372">
        <f t="shared" si="1049"/>
        <v>0</v>
      </c>
      <c r="NE749" s="372"/>
      <c r="NF749" s="372">
        <f t="shared" si="1050"/>
        <v>0</v>
      </c>
      <c r="NG749" s="372"/>
      <c r="NH749" s="372">
        <f t="shared" si="1051"/>
        <v>0</v>
      </c>
      <c r="NI749" s="372"/>
      <c r="NJ749" s="372">
        <f t="shared" si="1052"/>
        <v>0</v>
      </c>
      <c r="NK749" s="372"/>
      <c r="NL749" s="372">
        <f t="shared" si="1059"/>
        <v>0</v>
      </c>
      <c r="NM749" s="373"/>
      <c r="NN749" s="350"/>
      <c r="NR749" s="30">
        <f t="shared" si="1053"/>
        <v>0</v>
      </c>
      <c r="NS749" s="30">
        <f t="shared" si="1054"/>
        <v>0</v>
      </c>
      <c r="NT749" s="30">
        <f t="shared" si="1055"/>
        <v>0</v>
      </c>
    </row>
    <row r="750" spans="1:384" ht="10.199999999999999" customHeight="1">
      <c r="A750" s="25"/>
      <c r="B750" s="337"/>
      <c r="C750" s="335"/>
      <c r="D750" s="15"/>
      <c r="E750" s="347">
        <f>$E$15</f>
        <v>0</v>
      </c>
      <c r="F750" s="347"/>
      <c r="G750" s="130" t="str">
        <f>IF(NF770=0,"",NF770)</f>
        <v/>
      </c>
      <c r="H750" s="323"/>
      <c r="I750" s="328" t="str">
        <f>Prenoms!$B$13</f>
        <v>stage 1</v>
      </c>
      <c r="J750" s="329"/>
      <c r="K750" s="329"/>
      <c r="L750" s="329"/>
      <c r="M750" s="329"/>
      <c r="N750" s="78" t="str">
        <f>IF(NL750&lt;&gt;0,"",IF(Conges!AA47=0,"",Conges!AA47))</f>
        <v/>
      </c>
      <c r="O750" s="79"/>
      <c r="P750" s="80"/>
      <c r="Q750" s="80"/>
      <c r="R750" s="80"/>
      <c r="S750" s="80"/>
      <c r="T750" s="80"/>
      <c r="U750" s="80"/>
      <c r="V750" s="81"/>
      <c r="W750" s="80"/>
      <c r="X750" s="80"/>
      <c r="Y750" s="80"/>
      <c r="Z750" s="80"/>
      <c r="AA750" s="80"/>
      <c r="AB750" s="80"/>
      <c r="AC750" s="80"/>
      <c r="AD750" s="80"/>
      <c r="AE750" s="79"/>
      <c r="AF750" s="80"/>
      <c r="AG750" s="80"/>
      <c r="AH750" s="80"/>
      <c r="AI750" s="80"/>
      <c r="AJ750" s="81"/>
      <c r="AK750" s="80"/>
      <c r="AL750" s="80"/>
      <c r="AM750" s="80"/>
      <c r="AN750" s="80"/>
      <c r="AO750" s="80"/>
      <c r="AP750" s="80"/>
      <c r="AQ750" s="80"/>
      <c r="AR750" s="80"/>
      <c r="AS750" s="80"/>
      <c r="AT750" s="80"/>
      <c r="AU750" s="79"/>
      <c r="AV750" s="80"/>
      <c r="AW750" s="80"/>
      <c r="AX750" s="80"/>
      <c r="AY750" s="80"/>
      <c r="AZ750" s="80"/>
      <c r="BA750" s="80"/>
      <c r="BB750" s="81"/>
      <c r="BC750" s="82">
        <f>IF(NL750&lt;&gt;0,(IF(Conges!AA$47=0,0,3)),0)</f>
        <v>0</v>
      </c>
      <c r="BD750" s="370"/>
      <c r="BE750" s="357">
        <f>IF(OR(Conges!AA$47="A",Conges!AA$47="V"),Prenoms!L$13,NL750)</f>
        <v>0</v>
      </c>
      <c r="BF750" s="358"/>
      <c r="BG750" s="264"/>
      <c r="BH750" s="265">
        <f t="shared" si="1038"/>
        <v>0</v>
      </c>
      <c r="BI750" s="266" t="str">
        <f t="shared" si="1039"/>
        <v/>
      </c>
      <c r="BJ750" s="278">
        <v>49.677419354838712</v>
      </c>
      <c r="BK750" s="279">
        <f t="shared" si="1056"/>
        <v>-49.677419354838712</v>
      </c>
      <c r="BL750" s="280">
        <f t="shared" si="1015"/>
        <v>0</v>
      </c>
      <c r="BM750" s="280">
        <f t="shared" si="1016"/>
        <v>0</v>
      </c>
      <c r="BN750" s="280">
        <f>SUM('Heures Pointage'!$KD$27:$KE$27)</f>
        <v>0</v>
      </c>
      <c r="BO750" s="280">
        <f>SUM('Heures et Indemnites'!$KD$27:$KE$27)</f>
        <v>0</v>
      </c>
      <c r="BP750" s="281">
        <f t="shared" si="1017"/>
        <v>0</v>
      </c>
      <c r="BQ750" s="281">
        <f>'Heures Pointage'!$LB$27</f>
        <v>0</v>
      </c>
      <c r="BR750" s="282">
        <f t="shared" ref="BR750" si="1069">$BH$1065</f>
        <v>0</v>
      </c>
      <c r="BS750" s="142">
        <f>Prenoms!$C$13</f>
        <v>70</v>
      </c>
      <c r="BT750" s="170"/>
      <c r="BU750" s="211">
        <f>SUM('Heures et Indemnites'!$KD$27:$KE$27)</f>
        <v>0</v>
      </c>
      <c r="BV750" s="218">
        <f>SUM('Heures et Indemnites'!$KD$6:$KE$27)</f>
        <v>0</v>
      </c>
      <c r="BW750" s="211"/>
      <c r="BX750" s="218"/>
      <c r="MT750" s="369">
        <f t="shared" si="1058"/>
        <v>0</v>
      </c>
      <c r="MU750" s="351">
        <f t="shared" si="1044"/>
        <v>0</v>
      </c>
      <c r="MV750" s="351">
        <f t="shared" si="1045"/>
        <v>0</v>
      </c>
      <c r="MW750" s="351"/>
      <c r="MX750" s="351">
        <f t="shared" si="1046"/>
        <v>0</v>
      </c>
      <c r="MY750" s="351"/>
      <c r="MZ750" s="351">
        <f t="shared" si="1047"/>
        <v>0</v>
      </c>
      <c r="NA750" s="351"/>
      <c r="NB750" s="351">
        <f t="shared" si="1048"/>
        <v>0</v>
      </c>
      <c r="NC750" s="351"/>
      <c r="ND750" s="351">
        <f t="shared" si="1049"/>
        <v>0</v>
      </c>
      <c r="NE750" s="351"/>
      <c r="NF750" s="351">
        <f t="shared" si="1050"/>
        <v>0</v>
      </c>
      <c r="NG750" s="351"/>
      <c r="NH750" s="351">
        <f t="shared" si="1051"/>
        <v>0</v>
      </c>
      <c r="NI750" s="351"/>
      <c r="NJ750" s="351">
        <f t="shared" si="1052"/>
        <v>0</v>
      </c>
      <c r="NK750" s="351"/>
      <c r="NL750" s="351">
        <f t="shared" si="1059"/>
        <v>0</v>
      </c>
      <c r="NM750" s="352"/>
      <c r="NN750" s="350"/>
      <c r="NR750" s="30">
        <f t="shared" si="1053"/>
        <v>0</v>
      </c>
      <c r="NS750" s="30">
        <f t="shared" si="1054"/>
        <v>0</v>
      </c>
      <c r="NT750" s="30">
        <f t="shared" si="1055"/>
        <v>0</v>
      </c>
    </row>
    <row r="751" spans="1:384" ht="10.199999999999999" customHeight="1">
      <c r="A751" s="25"/>
      <c r="B751" s="337"/>
      <c r="C751" s="335"/>
      <c r="D751" s="15"/>
      <c r="E751" s="330" t="str">
        <f>$E$16</f>
        <v>Cave</v>
      </c>
      <c r="F751" s="330"/>
      <c r="G751" s="132" t="str">
        <f>IF(NH770=0,"",NH770)</f>
        <v/>
      </c>
      <c r="H751" s="323"/>
      <c r="I751" s="325">
        <f>Prenoms!$B$14</f>
        <v>0</v>
      </c>
      <c r="J751" s="326"/>
      <c r="K751" s="326"/>
      <c r="L751" s="326"/>
      <c r="M751" s="326"/>
      <c r="N751" s="65" t="str">
        <f>IF(NL751&lt;&gt;0,"",IF(Conges!AA48=0,"",Conges!AA48))</f>
        <v/>
      </c>
      <c r="O751" s="66"/>
      <c r="P751" s="67"/>
      <c r="Q751" s="67"/>
      <c r="R751" s="67"/>
      <c r="S751" s="67"/>
      <c r="T751" s="67"/>
      <c r="U751" s="67"/>
      <c r="V751" s="68"/>
      <c r="W751" s="66"/>
      <c r="X751" s="67"/>
      <c r="Y751" s="67"/>
      <c r="Z751" s="67"/>
      <c r="AA751" s="67"/>
      <c r="AB751" s="67"/>
      <c r="AC751" s="67"/>
      <c r="AD751" s="68"/>
      <c r="AE751" s="66"/>
      <c r="AF751" s="67"/>
      <c r="AG751" s="67"/>
      <c r="AH751" s="67"/>
      <c r="AI751" s="67"/>
      <c r="AJ751" s="68"/>
      <c r="AK751" s="66"/>
      <c r="AL751" s="67"/>
      <c r="AM751" s="67"/>
      <c r="AN751" s="67"/>
      <c r="AO751" s="67"/>
      <c r="AP751" s="67"/>
      <c r="AQ751" s="67"/>
      <c r="AR751" s="67"/>
      <c r="AS751" s="67"/>
      <c r="AT751" s="68"/>
      <c r="AU751" s="66"/>
      <c r="AV751" s="67"/>
      <c r="AW751" s="67"/>
      <c r="AX751" s="67"/>
      <c r="AY751" s="67"/>
      <c r="AZ751" s="67"/>
      <c r="BA751" s="67"/>
      <c r="BB751" s="68"/>
      <c r="BC751" s="69">
        <f>IF(NL751&lt;&gt;0,(IF(Conges!AA$48=0,0,3)),0)</f>
        <v>0</v>
      </c>
      <c r="BD751" s="370"/>
      <c r="BE751" s="355">
        <f>IF(OR(Conges!AA$48="A",Conges!AA$48="V"),Prenoms!L$14,NL751)</f>
        <v>0</v>
      </c>
      <c r="BF751" s="356"/>
      <c r="BG751" s="267"/>
      <c r="BH751" s="268">
        <f t="shared" si="1038"/>
        <v>0</v>
      </c>
      <c r="BI751" s="269" t="str">
        <f t="shared" si="1039"/>
        <v/>
      </c>
      <c r="BJ751" s="283">
        <v>0</v>
      </c>
      <c r="BK751" s="284">
        <f t="shared" si="1056"/>
        <v>0</v>
      </c>
      <c r="BL751" s="285">
        <f t="shared" si="1015"/>
        <v>0</v>
      </c>
      <c r="BM751" s="285">
        <f t="shared" si="1016"/>
        <v>0</v>
      </c>
      <c r="BN751" s="285">
        <f>SUM('Heures Pointage'!$LD$27:$LE$27)</f>
        <v>0</v>
      </c>
      <c r="BO751" s="285">
        <f>SUM('Heures et Indemnites'!$LD$27:$LE$27)</f>
        <v>0</v>
      </c>
      <c r="BP751" s="286">
        <f t="shared" si="1017"/>
        <v>0</v>
      </c>
      <c r="BQ751" s="286">
        <f>'Heures Pointage'!$MB$27</f>
        <v>0</v>
      </c>
      <c r="BR751" s="287">
        <f t="shared" ref="BR751" si="1070">$BH$1066</f>
        <v>0</v>
      </c>
      <c r="BS751" s="143">
        <f>Prenoms!$C$14</f>
        <v>0</v>
      </c>
      <c r="BT751" s="146"/>
      <c r="BU751" s="210">
        <f>SUM('Heures et Indemnites'!$LD$27:$LE$27)</f>
        <v>0</v>
      </c>
      <c r="BV751" s="219">
        <f>SUM('Heures et Indemnites'!$LD$6:$LE$27)</f>
        <v>0</v>
      </c>
      <c r="BW751" s="210"/>
      <c r="BX751" s="219"/>
      <c r="MT751" s="371">
        <f t="shared" si="1058"/>
        <v>0</v>
      </c>
      <c r="MU751" s="372">
        <f t="shared" si="1044"/>
        <v>0</v>
      </c>
      <c r="MV751" s="372">
        <f t="shared" si="1045"/>
        <v>0</v>
      </c>
      <c r="MW751" s="372"/>
      <c r="MX751" s="372">
        <f t="shared" si="1046"/>
        <v>0</v>
      </c>
      <c r="MY751" s="372"/>
      <c r="MZ751" s="372">
        <f t="shared" si="1047"/>
        <v>0</v>
      </c>
      <c r="NA751" s="372"/>
      <c r="NB751" s="372">
        <f t="shared" si="1048"/>
        <v>0</v>
      </c>
      <c r="NC751" s="372"/>
      <c r="ND751" s="372">
        <f t="shared" si="1049"/>
        <v>0</v>
      </c>
      <c r="NE751" s="372"/>
      <c r="NF751" s="372">
        <f t="shared" si="1050"/>
        <v>0</v>
      </c>
      <c r="NG751" s="372"/>
      <c r="NH751" s="372">
        <f t="shared" si="1051"/>
        <v>0</v>
      </c>
      <c r="NI751" s="372"/>
      <c r="NJ751" s="372">
        <f t="shared" si="1052"/>
        <v>0</v>
      </c>
      <c r="NK751" s="372"/>
      <c r="NL751" s="372">
        <f t="shared" si="1059"/>
        <v>0</v>
      </c>
      <c r="NM751" s="373"/>
      <c r="NN751" s="350"/>
      <c r="NR751" s="30">
        <f t="shared" si="1053"/>
        <v>0</v>
      </c>
      <c r="NS751" s="30">
        <f t="shared" si="1054"/>
        <v>0</v>
      </c>
      <c r="NT751" s="30">
        <f t="shared" si="1055"/>
        <v>0</v>
      </c>
    </row>
    <row r="752" spans="1:384" ht="10.199999999999999" customHeight="1">
      <c r="A752" s="25"/>
      <c r="B752" s="337"/>
      <c r="C752" s="335"/>
      <c r="D752" s="15"/>
      <c r="E752" s="331" t="str">
        <f>$E$17</f>
        <v>STAGE</v>
      </c>
      <c r="F752" s="331"/>
      <c r="G752" s="133" t="str">
        <f>IF(NJ770=0,"",NJ770)</f>
        <v/>
      </c>
      <c r="H752" s="323"/>
      <c r="I752" s="328">
        <f>Prenoms!$B$15</f>
        <v>0</v>
      </c>
      <c r="J752" s="329"/>
      <c r="K752" s="329"/>
      <c r="L752" s="329"/>
      <c r="M752" s="329"/>
      <c r="N752" s="78" t="str">
        <f>IF(NL752&lt;&gt;0,"",IF(Conges!AA49=0,"",Conges!AA49))</f>
        <v/>
      </c>
      <c r="O752" s="79"/>
      <c r="P752" s="80"/>
      <c r="Q752" s="80"/>
      <c r="R752" s="80"/>
      <c r="S752" s="80"/>
      <c r="T752" s="80"/>
      <c r="U752" s="80"/>
      <c r="V752" s="81"/>
      <c r="W752" s="79"/>
      <c r="X752" s="80"/>
      <c r="Y752" s="80"/>
      <c r="Z752" s="80"/>
      <c r="AA752" s="80"/>
      <c r="AB752" s="80"/>
      <c r="AC752" s="80"/>
      <c r="AD752" s="81"/>
      <c r="AE752" s="79"/>
      <c r="AF752" s="80"/>
      <c r="AG752" s="80"/>
      <c r="AH752" s="80"/>
      <c r="AI752" s="80"/>
      <c r="AJ752" s="81"/>
      <c r="AK752" s="79"/>
      <c r="AL752" s="80"/>
      <c r="AM752" s="80"/>
      <c r="AN752" s="80"/>
      <c r="AO752" s="80"/>
      <c r="AP752" s="80"/>
      <c r="AQ752" s="80"/>
      <c r="AR752" s="80"/>
      <c r="AS752" s="80"/>
      <c r="AT752" s="81"/>
      <c r="AU752" s="79"/>
      <c r="AV752" s="80"/>
      <c r="AW752" s="80"/>
      <c r="AX752" s="80"/>
      <c r="AY752" s="80"/>
      <c r="AZ752" s="80"/>
      <c r="BA752" s="80"/>
      <c r="BB752" s="81"/>
      <c r="BC752" s="82">
        <f>IF(NL752&lt;&gt;0,(IF(Conges!AA$49=0,0,3)),0)</f>
        <v>0</v>
      </c>
      <c r="BD752" s="370"/>
      <c r="BE752" s="357">
        <f>IF(OR(Conges!AA$49="A",Conges!AA$49="V"),Prenoms!L$15,NL752)</f>
        <v>0</v>
      </c>
      <c r="BF752" s="358"/>
      <c r="BG752" s="264"/>
      <c r="BH752" s="265">
        <f t="shared" si="1038"/>
        <v>0</v>
      </c>
      <c r="BI752" s="266" t="str">
        <f t="shared" si="1039"/>
        <v/>
      </c>
      <c r="BJ752" s="278">
        <v>0</v>
      </c>
      <c r="BK752" s="279">
        <f t="shared" si="1056"/>
        <v>0</v>
      </c>
      <c r="BL752" s="280">
        <f t="shared" si="1015"/>
        <v>0</v>
      </c>
      <c r="BM752" s="280">
        <f t="shared" si="1016"/>
        <v>0</v>
      </c>
      <c r="BN752" s="280">
        <f>SUM('Heures Pointage'!$MD$27:$ME$27)</f>
        <v>0</v>
      </c>
      <c r="BO752" s="280">
        <f>SUM('Heures et Indemnites'!$MD$27:$ME$27)</f>
        <v>0</v>
      </c>
      <c r="BP752" s="281">
        <f t="shared" si="1017"/>
        <v>0</v>
      </c>
      <c r="BQ752" s="281">
        <f>'Heures Pointage'!$NB$27</f>
        <v>0</v>
      </c>
      <c r="BR752" s="282">
        <f t="shared" ref="BR752" si="1071">$BH$1067</f>
        <v>0</v>
      </c>
      <c r="BS752" s="142">
        <f>Prenoms!$C$15</f>
        <v>0</v>
      </c>
      <c r="BT752" s="170"/>
      <c r="BU752" s="211">
        <f>SUM('Heures et Indemnites'!$MD$27:$ME$27)</f>
        <v>0</v>
      </c>
      <c r="BV752" s="218">
        <f>SUM('Heures et Indemnites'!$MD$6:$ME$27)</f>
        <v>0</v>
      </c>
      <c r="BW752" s="211"/>
      <c r="BX752" s="218"/>
      <c r="MT752" s="369">
        <f t="shared" si="1058"/>
        <v>0</v>
      </c>
      <c r="MU752" s="351">
        <f t="shared" si="1044"/>
        <v>0</v>
      </c>
      <c r="MV752" s="351">
        <f t="shared" si="1045"/>
        <v>0</v>
      </c>
      <c r="MW752" s="351"/>
      <c r="MX752" s="351">
        <f t="shared" si="1046"/>
        <v>0</v>
      </c>
      <c r="MY752" s="351"/>
      <c r="MZ752" s="351">
        <f t="shared" si="1047"/>
        <v>0</v>
      </c>
      <c r="NA752" s="351"/>
      <c r="NB752" s="351">
        <f t="shared" si="1048"/>
        <v>0</v>
      </c>
      <c r="NC752" s="351"/>
      <c r="ND752" s="351">
        <f t="shared" si="1049"/>
        <v>0</v>
      </c>
      <c r="NE752" s="351"/>
      <c r="NF752" s="351">
        <f t="shared" si="1050"/>
        <v>0</v>
      </c>
      <c r="NG752" s="351"/>
      <c r="NH752" s="351">
        <f t="shared" si="1051"/>
        <v>0</v>
      </c>
      <c r="NI752" s="351"/>
      <c r="NJ752" s="351">
        <f t="shared" si="1052"/>
        <v>0</v>
      </c>
      <c r="NK752" s="351"/>
      <c r="NL752" s="351">
        <f t="shared" si="1059"/>
        <v>0</v>
      </c>
      <c r="NM752" s="352"/>
      <c r="NN752" s="350"/>
      <c r="NR752" s="30">
        <f t="shared" si="1053"/>
        <v>0</v>
      </c>
      <c r="NS752" s="30">
        <f t="shared" si="1054"/>
        <v>0</v>
      </c>
      <c r="NT752" s="30">
        <f t="shared" si="1055"/>
        <v>0</v>
      </c>
    </row>
    <row r="753" spans="1:384" ht="10.199999999999999" customHeight="1">
      <c r="A753" s="25"/>
      <c r="B753" s="337"/>
      <c r="C753" s="335"/>
      <c r="D753" s="15"/>
      <c r="E753" s="343" t="str">
        <f>$E$18</f>
        <v>H sans Renfort</v>
      </c>
      <c r="F753" s="343"/>
      <c r="G753" s="131" t="str">
        <f>IF(NL770-MZ770=0,"",NL770-MZ770)</f>
        <v/>
      </c>
      <c r="H753" s="323"/>
      <c r="I753" s="325">
        <f>Prenoms!$B$16</f>
        <v>0</v>
      </c>
      <c r="J753" s="326"/>
      <c r="K753" s="326"/>
      <c r="L753" s="326"/>
      <c r="M753" s="326"/>
      <c r="N753" s="65" t="str">
        <f>IF(NL753&lt;&gt;0,"",IF(Conges!AA50=0,"",Conges!AA50))</f>
        <v/>
      </c>
      <c r="O753" s="66"/>
      <c r="P753" s="67"/>
      <c r="Q753" s="67"/>
      <c r="R753" s="67"/>
      <c r="S753" s="67"/>
      <c r="T753" s="67"/>
      <c r="U753" s="67"/>
      <c r="V753" s="68"/>
      <c r="W753" s="66"/>
      <c r="X753" s="67"/>
      <c r="Y753" s="67"/>
      <c r="Z753" s="67"/>
      <c r="AA753" s="67"/>
      <c r="AB753" s="67"/>
      <c r="AC753" s="67"/>
      <c r="AD753" s="68"/>
      <c r="AE753" s="66"/>
      <c r="AF753" s="67"/>
      <c r="AG753" s="67"/>
      <c r="AH753" s="67"/>
      <c r="AI753" s="67"/>
      <c r="AJ753" s="68"/>
      <c r="AK753" s="66"/>
      <c r="AL753" s="67"/>
      <c r="AM753" s="67"/>
      <c r="AN753" s="67"/>
      <c r="AO753" s="67"/>
      <c r="AP753" s="67"/>
      <c r="AQ753" s="67"/>
      <c r="AR753" s="67"/>
      <c r="AS753" s="67"/>
      <c r="AT753" s="68"/>
      <c r="AU753" s="66"/>
      <c r="AV753" s="67"/>
      <c r="AW753" s="67"/>
      <c r="AX753" s="67"/>
      <c r="AY753" s="67"/>
      <c r="AZ753" s="67"/>
      <c r="BA753" s="67"/>
      <c r="BB753" s="68"/>
      <c r="BC753" s="69">
        <f>IF(NL753&lt;&gt;0,(IF(Conges!AA$50=0,0,3)),0)</f>
        <v>0</v>
      </c>
      <c r="BD753" s="370"/>
      <c r="BE753" s="355">
        <f>IF(OR(Conges!AA$50="A",Conges!AA$50="V"),Prenoms!L$16,NL753)</f>
        <v>0</v>
      </c>
      <c r="BF753" s="356"/>
      <c r="BG753" s="267"/>
      <c r="BH753" s="268">
        <f t="shared" si="1038"/>
        <v>0</v>
      </c>
      <c r="BI753" s="269" t="str">
        <f t="shared" si="1039"/>
        <v/>
      </c>
      <c r="BJ753" s="283">
        <v>0</v>
      </c>
      <c r="BK753" s="284">
        <f t="shared" si="1056"/>
        <v>0</v>
      </c>
      <c r="BL753" s="285">
        <f t="shared" si="1015"/>
        <v>0</v>
      </c>
      <c r="BM753" s="285">
        <f t="shared" si="1016"/>
        <v>0</v>
      </c>
      <c r="BN753" s="285">
        <f>SUM('Heures Pointage'!$ND$27:$NE$27)</f>
        <v>0</v>
      </c>
      <c r="BO753" s="285">
        <f>SUM('Heures et Indemnites'!$ND$27:$NE$27)</f>
        <v>0</v>
      </c>
      <c r="BP753" s="286">
        <f t="shared" si="1017"/>
        <v>0</v>
      </c>
      <c r="BQ753" s="286">
        <f>'Heures Pointage'!$OB$27</f>
        <v>0</v>
      </c>
      <c r="BR753" s="287">
        <f t="shared" ref="BR753" si="1072">$BH$1068</f>
        <v>0</v>
      </c>
      <c r="BS753" s="143">
        <f>Prenoms!$C$16</f>
        <v>0</v>
      </c>
      <c r="BT753" s="146"/>
      <c r="BU753" s="210">
        <f>SUM('Heures et Indemnites'!$ND$27:$NE$27)</f>
        <v>0</v>
      </c>
      <c r="BV753" s="219">
        <f>SUM('Heures et Indemnites'!$ND$6:$NE$27)</f>
        <v>0</v>
      </c>
      <c r="BW753" s="210"/>
      <c r="BX753" s="219"/>
      <c r="MT753" s="371">
        <f t="shared" si="1058"/>
        <v>0</v>
      </c>
      <c r="MU753" s="372">
        <f t="shared" si="1044"/>
        <v>0</v>
      </c>
      <c r="MV753" s="372">
        <f t="shared" si="1045"/>
        <v>0</v>
      </c>
      <c r="MW753" s="372"/>
      <c r="MX753" s="372">
        <f t="shared" si="1046"/>
        <v>0</v>
      </c>
      <c r="MY753" s="372"/>
      <c r="MZ753" s="372">
        <f t="shared" si="1047"/>
        <v>0</v>
      </c>
      <c r="NA753" s="372"/>
      <c r="NB753" s="372">
        <f t="shared" si="1048"/>
        <v>0</v>
      </c>
      <c r="NC753" s="372"/>
      <c r="ND753" s="372">
        <f t="shared" si="1049"/>
        <v>0</v>
      </c>
      <c r="NE753" s="372"/>
      <c r="NF753" s="372">
        <f t="shared" si="1050"/>
        <v>0</v>
      </c>
      <c r="NG753" s="372"/>
      <c r="NH753" s="372">
        <f t="shared" si="1051"/>
        <v>0</v>
      </c>
      <c r="NI753" s="372"/>
      <c r="NJ753" s="372">
        <f t="shared" si="1052"/>
        <v>0</v>
      </c>
      <c r="NK753" s="372"/>
      <c r="NL753" s="372">
        <f t="shared" si="1059"/>
        <v>0</v>
      </c>
      <c r="NM753" s="373"/>
      <c r="NN753" s="350"/>
      <c r="NR753" s="30">
        <f t="shared" si="1053"/>
        <v>0</v>
      </c>
      <c r="NS753" s="30">
        <f t="shared" si="1054"/>
        <v>0</v>
      </c>
      <c r="NT753" s="30">
        <f t="shared" si="1055"/>
        <v>0</v>
      </c>
    </row>
    <row r="754" spans="1:384" ht="10.199999999999999" customHeight="1">
      <c r="A754" s="25"/>
      <c r="B754" s="337"/>
      <c r="C754" s="335"/>
      <c r="D754" s="15"/>
      <c r="E754" s="343" t="str">
        <f>$E$19</f>
        <v>H avec Renfort</v>
      </c>
      <c r="F754" s="343"/>
      <c r="G754" s="131" t="str">
        <f>IF(NL770=0,"",NL770)</f>
        <v/>
      </c>
      <c r="H754" s="323"/>
      <c r="I754" s="328">
        <f>Prenoms!$B$17</f>
        <v>0</v>
      </c>
      <c r="J754" s="329"/>
      <c r="K754" s="329"/>
      <c r="L754" s="329"/>
      <c r="M754" s="329"/>
      <c r="N754" s="78" t="str">
        <f>IF(NL754&lt;&gt;0,"",IF(Conges!AA51=0,"",Conges!AA51))</f>
        <v/>
      </c>
      <c r="O754" s="79"/>
      <c r="P754" s="80"/>
      <c r="Q754" s="80"/>
      <c r="R754" s="80"/>
      <c r="S754" s="80"/>
      <c r="T754" s="80"/>
      <c r="U754" s="80"/>
      <c r="V754" s="81"/>
      <c r="W754" s="79"/>
      <c r="X754" s="80"/>
      <c r="Y754" s="80"/>
      <c r="Z754" s="80"/>
      <c r="AA754" s="80"/>
      <c r="AB754" s="80"/>
      <c r="AC754" s="80"/>
      <c r="AD754" s="81"/>
      <c r="AE754" s="79"/>
      <c r="AF754" s="80"/>
      <c r="AG754" s="80"/>
      <c r="AH754" s="80"/>
      <c r="AI754" s="80"/>
      <c r="AJ754" s="81"/>
      <c r="AK754" s="79"/>
      <c r="AL754" s="80"/>
      <c r="AM754" s="80"/>
      <c r="AN754" s="80"/>
      <c r="AO754" s="80"/>
      <c r="AP754" s="80"/>
      <c r="AQ754" s="80"/>
      <c r="AR754" s="80"/>
      <c r="AS754" s="80"/>
      <c r="AT754" s="81"/>
      <c r="AU754" s="79"/>
      <c r="AV754" s="80"/>
      <c r="AW754" s="80"/>
      <c r="AX754" s="80"/>
      <c r="AY754" s="80"/>
      <c r="AZ754" s="80"/>
      <c r="BA754" s="80"/>
      <c r="BB754" s="81"/>
      <c r="BC754" s="82">
        <f>IF(NL754&lt;&gt;0,(IF(Conges!AA$51=0,0,3)),0)</f>
        <v>0</v>
      </c>
      <c r="BD754" s="370"/>
      <c r="BE754" s="357">
        <f>IF(OR(Conges!AA$51="A",Conges!AA$51="V"),Prenoms!L$17,NL754)</f>
        <v>0</v>
      </c>
      <c r="BF754" s="358"/>
      <c r="BG754" s="264"/>
      <c r="BH754" s="265">
        <f t="shared" si="1038"/>
        <v>0</v>
      </c>
      <c r="BI754" s="266" t="str">
        <f t="shared" si="1039"/>
        <v/>
      </c>
      <c r="BJ754" s="278">
        <v>0</v>
      </c>
      <c r="BK754" s="279">
        <f t="shared" si="1056"/>
        <v>0</v>
      </c>
      <c r="BL754" s="280">
        <f t="shared" si="1015"/>
        <v>0</v>
      </c>
      <c r="BM754" s="280">
        <f t="shared" si="1016"/>
        <v>0</v>
      </c>
      <c r="BN754" s="280">
        <f>SUM('Heures Pointage'!$OD$27:$OE$27)</f>
        <v>0</v>
      </c>
      <c r="BO754" s="280">
        <f>SUM('Heures et Indemnites'!$OD$27:$OE$27)</f>
        <v>0</v>
      </c>
      <c r="BP754" s="281">
        <f t="shared" si="1017"/>
        <v>0</v>
      </c>
      <c r="BQ754" s="281">
        <f>'Heures Pointage'!$PB$27</f>
        <v>0</v>
      </c>
      <c r="BR754" s="282">
        <f t="shared" ref="BR754" si="1073">$BH$1069</f>
        <v>0</v>
      </c>
      <c r="BS754" s="142">
        <f>Prenoms!$C$17</f>
        <v>0</v>
      </c>
      <c r="BT754" s="170"/>
      <c r="BU754" s="211">
        <f>SUM('Heures et Indemnites'!$OD$27:$OE$27)</f>
        <v>0</v>
      </c>
      <c r="BV754" s="218">
        <f>SUM('Heures et Indemnites'!$OD$6:$OE$27)</f>
        <v>0</v>
      </c>
      <c r="BW754" s="211"/>
      <c r="BX754" s="218"/>
      <c r="MT754" s="369">
        <f t="shared" si="1058"/>
        <v>0</v>
      </c>
      <c r="MU754" s="351">
        <f t="shared" si="1044"/>
        <v>0</v>
      </c>
      <c r="MV754" s="351">
        <f t="shared" si="1045"/>
        <v>0</v>
      </c>
      <c r="MW754" s="351"/>
      <c r="MX754" s="351">
        <f t="shared" si="1046"/>
        <v>0</v>
      </c>
      <c r="MY754" s="351"/>
      <c r="MZ754" s="351">
        <f t="shared" si="1047"/>
        <v>0</v>
      </c>
      <c r="NA754" s="351"/>
      <c r="NB754" s="351">
        <f t="shared" si="1048"/>
        <v>0</v>
      </c>
      <c r="NC754" s="351"/>
      <c r="ND754" s="351">
        <f t="shared" si="1049"/>
        <v>0</v>
      </c>
      <c r="NE754" s="351"/>
      <c r="NF754" s="351">
        <f t="shared" si="1050"/>
        <v>0</v>
      </c>
      <c r="NG754" s="351"/>
      <c r="NH754" s="351">
        <f t="shared" si="1051"/>
        <v>0</v>
      </c>
      <c r="NI754" s="351"/>
      <c r="NJ754" s="351">
        <f t="shared" si="1052"/>
        <v>0</v>
      </c>
      <c r="NK754" s="351"/>
      <c r="NL754" s="351">
        <f t="shared" si="1059"/>
        <v>0</v>
      </c>
      <c r="NM754" s="352"/>
      <c r="NN754" s="350"/>
      <c r="NR754" s="30">
        <f t="shared" si="1053"/>
        <v>0</v>
      </c>
      <c r="NS754" s="30">
        <f t="shared" si="1054"/>
        <v>0</v>
      </c>
      <c r="NT754" s="30">
        <f t="shared" si="1055"/>
        <v>0</v>
      </c>
    </row>
    <row r="755" spans="1:384" ht="10.199999999999999" customHeight="1">
      <c r="A755" s="25"/>
      <c r="B755" s="337"/>
      <c r="C755" s="335"/>
      <c r="D755" s="15"/>
      <c r="E755" s="101"/>
      <c r="F755" s="101"/>
      <c r="G755" s="101"/>
      <c r="H755" s="323"/>
      <c r="I755" s="325">
        <f>Prenoms!$B$18</f>
        <v>0</v>
      </c>
      <c r="J755" s="326"/>
      <c r="K755" s="326"/>
      <c r="L755" s="326"/>
      <c r="M755" s="326"/>
      <c r="N755" s="65" t="str">
        <f>IF(NL755&lt;&gt;0,"",IF(Conges!AA52=0,"",Conges!AA52))</f>
        <v/>
      </c>
      <c r="O755" s="66"/>
      <c r="P755" s="67"/>
      <c r="Q755" s="67"/>
      <c r="R755" s="67"/>
      <c r="S755" s="67"/>
      <c r="T755" s="67"/>
      <c r="U755" s="67"/>
      <c r="V755" s="68"/>
      <c r="W755" s="66"/>
      <c r="X755" s="67"/>
      <c r="Y755" s="67"/>
      <c r="Z755" s="67"/>
      <c r="AA755" s="67"/>
      <c r="AB755" s="67"/>
      <c r="AC755" s="67"/>
      <c r="AD755" s="68"/>
      <c r="AE755" s="66"/>
      <c r="AF755" s="67"/>
      <c r="AG755" s="67"/>
      <c r="AH755" s="67"/>
      <c r="AI755" s="67"/>
      <c r="AJ755" s="68"/>
      <c r="AK755" s="66"/>
      <c r="AL755" s="67"/>
      <c r="AM755" s="67"/>
      <c r="AN755" s="67"/>
      <c r="AO755" s="67"/>
      <c r="AP755" s="67"/>
      <c r="AQ755" s="67"/>
      <c r="AR755" s="67"/>
      <c r="AS755" s="67"/>
      <c r="AT755" s="68"/>
      <c r="AU755" s="66"/>
      <c r="AV755" s="67"/>
      <c r="AW755" s="67"/>
      <c r="AX755" s="67"/>
      <c r="AY755" s="67"/>
      <c r="AZ755" s="67"/>
      <c r="BA755" s="67"/>
      <c r="BB755" s="68"/>
      <c r="BC755" s="69">
        <f>IF(NL755&lt;&gt;0,(IF(Conges!AA$52=0,0,3)),0)</f>
        <v>0</v>
      </c>
      <c r="BD755" s="370"/>
      <c r="BE755" s="355">
        <f>IF(OR(Conges!AA$52="A",Conges!AA$52="V"),Prenoms!L$18,NL755)</f>
        <v>0</v>
      </c>
      <c r="BF755" s="356"/>
      <c r="BG755" s="267"/>
      <c r="BH755" s="268">
        <f t="shared" si="1038"/>
        <v>0</v>
      </c>
      <c r="BI755" s="269" t="str">
        <f t="shared" si="1039"/>
        <v/>
      </c>
      <c r="BJ755" s="283">
        <v>0</v>
      </c>
      <c r="BK755" s="284">
        <f t="shared" si="1056"/>
        <v>0</v>
      </c>
      <c r="BL755" s="285">
        <f t="shared" si="1015"/>
        <v>0</v>
      </c>
      <c r="BM755" s="285">
        <f t="shared" si="1016"/>
        <v>0</v>
      </c>
      <c r="BN755" s="285">
        <f>SUM('Heures Pointage'!$PD$27:$PE$27)</f>
        <v>0</v>
      </c>
      <c r="BO755" s="285">
        <f>SUM('Heures et Indemnites'!$PD$27:$PE$27)</f>
        <v>0</v>
      </c>
      <c r="BP755" s="286">
        <f t="shared" si="1017"/>
        <v>0</v>
      </c>
      <c r="BQ755" s="286">
        <f>'Heures Pointage'!$QB$27</f>
        <v>0</v>
      </c>
      <c r="BR755" s="287">
        <f t="shared" ref="BR755" si="1074">$BH$1070</f>
        <v>0</v>
      </c>
      <c r="BS755" s="143">
        <f>Prenoms!$C$18</f>
        <v>0</v>
      </c>
      <c r="BT755" s="146"/>
      <c r="BU755" s="210">
        <f>SUM('Heures et Indemnites'!$PD$27:$PE$27)</f>
        <v>0</v>
      </c>
      <c r="BV755" s="219">
        <f>SUM('Heures et Indemnites'!$PD$6:$PE$27)</f>
        <v>0</v>
      </c>
      <c r="BW755" s="210"/>
      <c r="BX755" s="219"/>
      <c r="MT755" s="371">
        <f t="shared" si="1058"/>
        <v>0</v>
      </c>
      <c r="MU755" s="372">
        <f t="shared" ref="MU755:MU768" si="1075">(COUNTA($O755:$BB755))/2</f>
        <v>0</v>
      </c>
      <c r="MV755" s="372">
        <f t="shared" si="1045"/>
        <v>0</v>
      </c>
      <c r="MW755" s="372"/>
      <c r="MX755" s="372">
        <f t="shared" si="1046"/>
        <v>0</v>
      </c>
      <c r="MY755" s="372"/>
      <c r="MZ755" s="372">
        <f t="shared" si="1047"/>
        <v>0</v>
      </c>
      <c r="NA755" s="372"/>
      <c r="NB755" s="372">
        <f t="shared" si="1048"/>
        <v>0</v>
      </c>
      <c r="NC755" s="372"/>
      <c r="ND755" s="372">
        <f t="shared" si="1049"/>
        <v>0</v>
      </c>
      <c r="NE755" s="372"/>
      <c r="NF755" s="372">
        <f t="shared" si="1050"/>
        <v>0</v>
      </c>
      <c r="NG755" s="372"/>
      <c r="NH755" s="372">
        <f t="shared" si="1051"/>
        <v>0</v>
      </c>
      <c r="NI755" s="372"/>
      <c r="NJ755" s="372">
        <f t="shared" si="1052"/>
        <v>0</v>
      </c>
      <c r="NK755" s="372"/>
      <c r="NL755" s="372">
        <f t="shared" si="1059"/>
        <v>0</v>
      </c>
      <c r="NM755" s="373"/>
      <c r="NN755" s="350"/>
      <c r="NR755" s="30">
        <f t="shared" si="1053"/>
        <v>0</v>
      </c>
      <c r="NS755" s="30">
        <f t="shared" si="1054"/>
        <v>0</v>
      </c>
      <c r="NT755" s="30">
        <f t="shared" si="1055"/>
        <v>0</v>
      </c>
    </row>
    <row r="756" spans="1:384" ht="10.199999999999999" customHeight="1">
      <c r="A756" s="25"/>
      <c r="B756" s="337"/>
      <c r="C756" s="335"/>
      <c r="D756" s="15"/>
      <c r="E756" s="101"/>
      <c r="F756" s="101"/>
      <c r="G756" s="101"/>
      <c r="H756" s="323"/>
      <c r="I756" s="328">
        <f>Prenoms!$B$19</f>
        <v>0</v>
      </c>
      <c r="J756" s="329"/>
      <c r="K756" s="329"/>
      <c r="L756" s="329"/>
      <c r="M756" s="329"/>
      <c r="N756" s="78" t="str">
        <f>IF(NL756&lt;&gt;0,"",IF(Conges!AA53=0,"",Conges!AA53))</f>
        <v/>
      </c>
      <c r="O756" s="79"/>
      <c r="P756" s="80"/>
      <c r="Q756" s="80"/>
      <c r="R756" s="80"/>
      <c r="S756" s="80"/>
      <c r="T756" s="80"/>
      <c r="U756" s="80"/>
      <c r="V756" s="81"/>
      <c r="W756" s="79"/>
      <c r="X756" s="80"/>
      <c r="Y756" s="80"/>
      <c r="Z756" s="80"/>
      <c r="AA756" s="80"/>
      <c r="AB756" s="80"/>
      <c r="AC756" s="80"/>
      <c r="AD756" s="81"/>
      <c r="AE756" s="79"/>
      <c r="AF756" s="80"/>
      <c r="AG756" s="80"/>
      <c r="AH756" s="80"/>
      <c r="AI756" s="80"/>
      <c r="AJ756" s="81"/>
      <c r="AK756" s="79"/>
      <c r="AL756" s="80"/>
      <c r="AM756" s="80"/>
      <c r="AN756" s="80"/>
      <c r="AO756" s="80"/>
      <c r="AP756" s="80"/>
      <c r="AQ756" s="80"/>
      <c r="AR756" s="80"/>
      <c r="AS756" s="80"/>
      <c r="AT756" s="81"/>
      <c r="AU756" s="79"/>
      <c r="AV756" s="80"/>
      <c r="AW756" s="80"/>
      <c r="AX756" s="80"/>
      <c r="AY756" s="80"/>
      <c r="AZ756" s="80"/>
      <c r="BA756" s="80"/>
      <c r="BB756" s="81"/>
      <c r="BC756" s="82">
        <f>IF(NL756&lt;&gt;0,(IF(Conges!AA$53=0,0,3)),0)</f>
        <v>0</v>
      </c>
      <c r="BD756" s="370"/>
      <c r="BE756" s="357">
        <f>IF(OR(Conges!AA$53="A",Conges!AA$53="V"),Prenoms!L$19,NL756)</f>
        <v>0</v>
      </c>
      <c r="BF756" s="358"/>
      <c r="BG756" s="264"/>
      <c r="BH756" s="265">
        <f t="shared" si="1038"/>
        <v>0</v>
      </c>
      <c r="BI756" s="266" t="str">
        <f t="shared" si="1039"/>
        <v/>
      </c>
      <c r="BJ756" s="278">
        <v>0</v>
      </c>
      <c r="BK756" s="279">
        <f t="shared" si="1056"/>
        <v>0</v>
      </c>
      <c r="BL756" s="280">
        <f t="shared" si="1015"/>
        <v>0</v>
      </c>
      <c r="BM756" s="280">
        <f t="shared" si="1016"/>
        <v>0</v>
      </c>
      <c r="BN756" s="280">
        <f>SUM('Heures Pointage'!$QD$27:$QE$27)</f>
        <v>0</v>
      </c>
      <c r="BO756" s="280">
        <f>SUM('Heures et Indemnites'!$QD$27:$QE$27)</f>
        <v>0</v>
      </c>
      <c r="BP756" s="281">
        <f t="shared" si="1017"/>
        <v>0</v>
      </c>
      <c r="BQ756" s="281">
        <f>'Heures Pointage'!$RB$27</f>
        <v>0</v>
      </c>
      <c r="BR756" s="282">
        <f t="shared" ref="BR756" si="1076">$BH$1071</f>
        <v>0</v>
      </c>
      <c r="BS756" s="142">
        <f>Prenoms!$C$19</f>
        <v>0</v>
      </c>
      <c r="BT756" s="170"/>
      <c r="BU756" s="211">
        <f>SUM('Heures et Indemnites'!$QD$27:$QE$27)</f>
        <v>0</v>
      </c>
      <c r="BV756" s="218">
        <f>SUM('Heures et Indemnites'!$QD$6:$QE$27)</f>
        <v>0</v>
      </c>
      <c r="BW756" s="211"/>
      <c r="BX756" s="218"/>
      <c r="MT756" s="369">
        <f t="shared" si="1058"/>
        <v>0</v>
      </c>
      <c r="MU756" s="351">
        <f t="shared" si="1075"/>
        <v>0</v>
      </c>
      <c r="MV756" s="351">
        <f t="shared" si="1045"/>
        <v>0</v>
      </c>
      <c r="MW756" s="351"/>
      <c r="MX756" s="351">
        <f t="shared" si="1046"/>
        <v>0</v>
      </c>
      <c r="MY756" s="351"/>
      <c r="MZ756" s="351">
        <f t="shared" si="1047"/>
        <v>0</v>
      </c>
      <c r="NA756" s="351"/>
      <c r="NB756" s="351">
        <f t="shared" si="1048"/>
        <v>0</v>
      </c>
      <c r="NC756" s="351"/>
      <c r="ND756" s="351">
        <f t="shared" si="1049"/>
        <v>0</v>
      </c>
      <c r="NE756" s="351"/>
      <c r="NF756" s="351">
        <f t="shared" si="1050"/>
        <v>0</v>
      </c>
      <c r="NG756" s="351"/>
      <c r="NH756" s="351">
        <f t="shared" si="1051"/>
        <v>0</v>
      </c>
      <c r="NI756" s="351"/>
      <c r="NJ756" s="351">
        <f t="shared" si="1052"/>
        <v>0</v>
      </c>
      <c r="NK756" s="351"/>
      <c r="NL756" s="351">
        <f t="shared" si="1059"/>
        <v>0</v>
      </c>
      <c r="NM756" s="352"/>
      <c r="NN756" s="350"/>
      <c r="NR756" s="30">
        <f t="shared" si="1053"/>
        <v>0</v>
      </c>
      <c r="NS756" s="30">
        <f t="shared" si="1054"/>
        <v>0</v>
      </c>
      <c r="NT756" s="30">
        <f t="shared" si="1055"/>
        <v>0</v>
      </c>
    </row>
    <row r="757" spans="1:384" ht="10.199999999999999" customHeight="1">
      <c r="A757" s="25"/>
      <c r="B757" s="337"/>
      <c r="C757" s="335"/>
      <c r="D757" s="15"/>
      <c r="E757" s="101"/>
      <c r="F757" s="101"/>
      <c r="G757" s="101"/>
      <c r="H757" s="323"/>
      <c r="I757" s="325">
        <f>Prenoms!$B$20</f>
        <v>0</v>
      </c>
      <c r="J757" s="326"/>
      <c r="K757" s="326"/>
      <c r="L757" s="326"/>
      <c r="M757" s="326"/>
      <c r="N757" s="65" t="str">
        <f>IF(NL757&lt;&gt;0,"",IF(Conges!AA54=0,"",Conges!AA54))</f>
        <v/>
      </c>
      <c r="O757" s="66"/>
      <c r="P757" s="67"/>
      <c r="Q757" s="67"/>
      <c r="R757" s="67"/>
      <c r="S757" s="67"/>
      <c r="T757" s="67"/>
      <c r="U757" s="67"/>
      <c r="V757" s="68"/>
      <c r="W757" s="66"/>
      <c r="X757" s="67"/>
      <c r="Y757" s="67"/>
      <c r="Z757" s="67"/>
      <c r="AA757" s="67"/>
      <c r="AB757" s="67"/>
      <c r="AC757" s="67"/>
      <c r="AD757" s="68"/>
      <c r="AE757" s="66"/>
      <c r="AF757" s="67"/>
      <c r="AG757" s="67"/>
      <c r="AH757" s="67"/>
      <c r="AI757" s="67"/>
      <c r="AJ757" s="68"/>
      <c r="AK757" s="66"/>
      <c r="AL757" s="67"/>
      <c r="AM757" s="67"/>
      <c r="AN757" s="67"/>
      <c r="AO757" s="67"/>
      <c r="AP757" s="67"/>
      <c r="AQ757" s="67"/>
      <c r="AR757" s="67"/>
      <c r="AS757" s="67"/>
      <c r="AT757" s="68"/>
      <c r="AU757" s="66"/>
      <c r="AV757" s="67"/>
      <c r="AW757" s="67"/>
      <c r="AX757" s="67"/>
      <c r="AY757" s="67"/>
      <c r="AZ757" s="67"/>
      <c r="BA757" s="67"/>
      <c r="BB757" s="68"/>
      <c r="BC757" s="69">
        <f>IF(NL757&lt;&gt;0,(IF(Conges!AA$54=0,0,3)),0)</f>
        <v>0</v>
      </c>
      <c r="BD757" s="370"/>
      <c r="BE757" s="355">
        <f>IF(OR(Conges!AA$54="A",Conges!AA$54="V"),Prenoms!L$20,NL757)</f>
        <v>0</v>
      </c>
      <c r="BF757" s="356"/>
      <c r="BG757" s="267"/>
      <c r="BH757" s="268">
        <f t="shared" si="1038"/>
        <v>0</v>
      </c>
      <c r="BI757" s="269" t="str">
        <f t="shared" si="1039"/>
        <v/>
      </c>
      <c r="BJ757" s="283">
        <v>0</v>
      </c>
      <c r="BK757" s="284">
        <f t="shared" si="1056"/>
        <v>0</v>
      </c>
      <c r="BL757" s="285">
        <f t="shared" si="1015"/>
        <v>0</v>
      </c>
      <c r="BM757" s="285">
        <f t="shared" si="1016"/>
        <v>0</v>
      </c>
      <c r="BN757" s="285">
        <f>SUM('Heures Pointage'!$RD$27:$RE$27)</f>
        <v>0</v>
      </c>
      <c r="BO757" s="285">
        <f>SUM('Heures et Indemnites'!$RD$27:$RE$27)</f>
        <v>0</v>
      </c>
      <c r="BP757" s="286">
        <f t="shared" si="1017"/>
        <v>0</v>
      </c>
      <c r="BQ757" s="286">
        <f>'Heures Pointage'!$SB$27</f>
        <v>0</v>
      </c>
      <c r="BR757" s="287">
        <f t="shared" ref="BR757" si="1077">$BH$1072</f>
        <v>0</v>
      </c>
      <c r="BS757" s="143">
        <f>Prenoms!$C$20</f>
        <v>0</v>
      </c>
      <c r="BT757" s="146"/>
      <c r="BU757" s="210">
        <f>SUM('Heures et Indemnites'!$RD$27:$RE$27)</f>
        <v>0</v>
      </c>
      <c r="BV757" s="219">
        <f>SUM('Heures et Indemnites'!$RD$6:$RE$27)</f>
        <v>0</v>
      </c>
      <c r="BW757" s="210"/>
      <c r="BX757" s="219"/>
      <c r="MT757" s="371">
        <f t="shared" si="1058"/>
        <v>0</v>
      </c>
      <c r="MU757" s="372">
        <f t="shared" si="1075"/>
        <v>0</v>
      </c>
      <c r="MV757" s="372">
        <f t="shared" si="1045"/>
        <v>0</v>
      </c>
      <c r="MW757" s="372"/>
      <c r="MX757" s="372">
        <f t="shared" si="1046"/>
        <v>0</v>
      </c>
      <c r="MY757" s="372"/>
      <c r="MZ757" s="372">
        <f t="shared" si="1047"/>
        <v>0</v>
      </c>
      <c r="NA757" s="372"/>
      <c r="NB757" s="372">
        <f t="shared" si="1048"/>
        <v>0</v>
      </c>
      <c r="NC757" s="372"/>
      <c r="ND757" s="372">
        <f t="shared" si="1049"/>
        <v>0</v>
      </c>
      <c r="NE757" s="372"/>
      <c r="NF757" s="372">
        <f t="shared" si="1050"/>
        <v>0</v>
      </c>
      <c r="NG757" s="372"/>
      <c r="NH757" s="372">
        <f t="shared" si="1051"/>
        <v>0</v>
      </c>
      <c r="NI757" s="372"/>
      <c r="NJ757" s="372">
        <f t="shared" si="1052"/>
        <v>0</v>
      </c>
      <c r="NK757" s="372"/>
      <c r="NL757" s="372">
        <f t="shared" si="1059"/>
        <v>0</v>
      </c>
      <c r="NM757" s="373"/>
      <c r="NN757" s="350"/>
      <c r="NR757" s="30">
        <f t="shared" si="1053"/>
        <v>0</v>
      </c>
      <c r="NS757" s="30">
        <f t="shared" si="1054"/>
        <v>0</v>
      </c>
      <c r="NT757" s="30">
        <f t="shared" si="1055"/>
        <v>0</v>
      </c>
    </row>
    <row r="758" spans="1:384" ht="10.199999999999999" customHeight="1">
      <c r="A758" s="25"/>
      <c r="B758" s="337"/>
      <c r="C758" s="335"/>
      <c r="D758" s="15"/>
      <c r="E758" s="101"/>
      <c r="F758" s="101"/>
      <c r="G758" s="101"/>
      <c r="H758" s="323"/>
      <c r="I758" s="328">
        <f>Prenoms!$B$21</f>
        <v>0</v>
      </c>
      <c r="J758" s="329"/>
      <c r="K758" s="329"/>
      <c r="L758" s="329"/>
      <c r="M758" s="329"/>
      <c r="N758" s="78" t="str">
        <f>IF(NL758&lt;&gt;0,"",IF(Conges!AA55=0,"",Conges!AA55))</f>
        <v/>
      </c>
      <c r="O758" s="79"/>
      <c r="P758" s="80"/>
      <c r="Q758" s="80"/>
      <c r="R758" s="80"/>
      <c r="S758" s="80"/>
      <c r="T758" s="80"/>
      <c r="U758" s="80"/>
      <c r="V758" s="81"/>
      <c r="W758" s="79"/>
      <c r="X758" s="80"/>
      <c r="Y758" s="80"/>
      <c r="Z758" s="80"/>
      <c r="AA758" s="80"/>
      <c r="AB758" s="80"/>
      <c r="AC758" s="80"/>
      <c r="AD758" s="81"/>
      <c r="AE758" s="79"/>
      <c r="AF758" s="80"/>
      <c r="AG758" s="80"/>
      <c r="AH758" s="80"/>
      <c r="AI758" s="80"/>
      <c r="AJ758" s="81"/>
      <c r="AK758" s="79"/>
      <c r="AL758" s="80"/>
      <c r="AM758" s="80"/>
      <c r="AN758" s="80"/>
      <c r="AO758" s="80"/>
      <c r="AP758" s="80"/>
      <c r="AQ758" s="80"/>
      <c r="AR758" s="80"/>
      <c r="AS758" s="80"/>
      <c r="AT758" s="81"/>
      <c r="AU758" s="79"/>
      <c r="AV758" s="80"/>
      <c r="AW758" s="80"/>
      <c r="AX758" s="80"/>
      <c r="AY758" s="80"/>
      <c r="AZ758" s="80"/>
      <c r="BA758" s="80"/>
      <c r="BB758" s="81"/>
      <c r="BC758" s="82">
        <f>IF(NL758&lt;&gt;0,(IF(Conges!AA$55=0,0,3)),0)</f>
        <v>0</v>
      </c>
      <c r="BD758" s="370"/>
      <c r="BE758" s="357">
        <f>IF(OR(Conges!AA$55="A",Conges!AA$55="V"),Prenoms!L$21,NL758)</f>
        <v>0</v>
      </c>
      <c r="BF758" s="358"/>
      <c r="BG758" s="264"/>
      <c r="BH758" s="265">
        <f t="shared" si="1038"/>
        <v>0</v>
      </c>
      <c r="BI758" s="266" t="str">
        <f t="shared" si="1039"/>
        <v/>
      </c>
      <c r="BJ758" s="278">
        <v>0</v>
      </c>
      <c r="BK758" s="279">
        <f t="shared" si="1056"/>
        <v>0</v>
      </c>
      <c r="BL758" s="280">
        <f t="shared" si="1015"/>
        <v>0</v>
      </c>
      <c r="BM758" s="280">
        <f t="shared" si="1016"/>
        <v>0</v>
      </c>
      <c r="BN758" s="280">
        <f>SUM('Heures Pointage'!$SD$27:$SE$27)</f>
        <v>0</v>
      </c>
      <c r="BO758" s="280">
        <f>SUM('Heures et Indemnites'!$SD$27:$SE$27)</f>
        <v>0</v>
      </c>
      <c r="BP758" s="281">
        <f t="shared" si="1017"/>
        <v>0</v>
      </c>
      <c r="BQ758" s="281">
        <f>'Heures Pointage'!$TB$27</f>
        <v>0</v>
      </c>
      <c r="BR758" s="282">
        <f t="shared" ref="BR758" si="1078">$BH$1073</f>
        <v>0</v>
      </c>
      <c r="BS758" s="142">
        <f>Prenoms!$C$21</f>
        <v>0</v>
      </c>
      <c r="BT758" s="170"/>
      <c r="BU758" s="211">
        <f>SUM('Heures et Indemnites'!$SD$27:$SE$27)</f>
        <v>0</v>
      </c>
      <c r="BV758" s="218">
        <f>SUM('Heures et Indemnites'!$SD$6:$SE$27)</f>
        <v>0</v>
      </c>
      <c r="BW758" s="211"/>
      <c r="BX758" s="218"/>
      <c r="MT758" s="369">
        <f t="shared" si="1058"/>
        <v>0</v>
      </c>
      <c r="MU758" s="351">
        <f t="shared" si="1075"/>
        <v>0</v>
      </c>
      <c r="MV758" s="351">
        <f t="shared" si="1045"/>
        <v>0</v>
      </c>
      <c r="MW758" s="351"/>
      <c r="MX758" s="351">
        <f t="shared" si="1046"/>
        <v>0</v>
      </c>
      <c r="MY758" s="351"/>
      <c r="MZ758" s="351">
        <f t="shared" si="1047"/>
        <v>0</v>
      </c>
      <c r="NA758" s="351"/>
      <c r="NB758" s="351">
        <f t="shared" si="1048"/>
        <v>0</v>
      </c>
      <c r="NC758" s="351"/>
      <c r="ND758" s="351">
        <f t="shared" si="1049"/>
        <v>0</v>
      </c>
      <c r="NE758" s="351"/>
      <c r="NF758" s="351">
        <f t="shared" si="1050"/>
        <v>0</v>
      </c>
      <c r="NG758" s="351"/>
      <c r="NH758" s="351">
        <f t="shared" si="1051"/>
        <v>0</v>
      </c>
      <c r="NI758" s="351"/>
      <c r="NJ758" s="351">
        <f t="shared" si="1052"/>
        <v>0</v>
      </c>
      <c r="NK758" s="351"/>
      <c r="NL758" s="351">
        <f t="shared" si="1059"/>
        <v>0</v>
      </c>
      <c r="NM758" s="352"/>
      <c r="NN758" s="350"/>
      <c r="NR758" s="30">
        <f t="shared" si="1053"/>
        <v>0</v>
      </c>
      <c r="NS758" s="30">
        <f t="shared" si="1054"/>
        <v>0</v>
      </c>
      <c r="NT758" s="30">
        <f t="shared" si="1055"/>
        <v>0</v>
      </c>
    </row>
    <row r="759" spans="1:384" ht="10.199999999999999" customHeight="1">
      <c r="A759" s="25"/>
      <c r="B759" s="337"/>
      <c r="C759" s="335"/>
      <c r="D759" s="15"/>
      <c r="E759" s="101"/>
      <c r="F759" s="101"/>
      <c r="G759" s="101"/>
      <c r="H759" s="323"/>
      <c r="I759" s="325">
        <f>Prenoms!$B$22</f>
        <v>0</v>
      </c>
      <c r="J759" s="326"/>
      <c r="K759" s="326"/>
      <c r="L759" s="326"/>
      <c r="M759" s="326"/>
      <c r="N759" s="65" t="str">
        <f>IF(NL759&lt;&gt;0,"",IF(Conges!AA56=0,"",Conges!AA56))</f>
        <v/>
      </c>
      <c r="O759" s="66"/>
      <c r="P759" s="67"/>
      <c r="Q759" s="67"/>
      <c r="R759" s="67"/>
      <c r="S759" s="67"/>
      <c r="T759" s="67"/>
      <c r="U759" s="67"/>
      <c r="V759" s="68"/>
      <c r="W759" s="66"/>
      <c r="X759" s="67"/>
      <c r="Y759" s="67"/>
      <c r="Z759" s="67"/>
      <c r="AA759" s="67"/>
      <c r="AB759" s="67"/>
      <c r="AC759" s="67"/>
      <c r="AD759" s="68"/>
      <c r="AE759" s="66"/>
      <c r="AF759" s="67"/>
      <c r="AG759" s="67"/>
      <c r="AH759" s="67"/>
      <c r="AI759" s="67"/>
      <c r="AJ759" s="68"/>
      <c r="AK759" s="66"/>
      <c r="AL759" s="67"/>
      <c r="AM759" s="67"/>
      <c r="AN759" s="67"/>
      <c r="AO759" s="67"/>
      <c r="AP759" s="67"/>
      <c r="AQ759" s="67"/>
      <c r="AR759" s="67"/>
      <c r="AS759" s="67"/>
      <c r="AT759" s="68"/>
      <c r="AU759" s="66"/>
      <c r="AV759" s="67"/>
      <c r="AW759" s="67"/>
      <c r="AX759" s="67"/>
      <c r="AY759" s="67"/>
      <c r="AZ759" s="67"/>
      <c r="BA759" s="67"/>
      <c r="BB759" s="68"/>
      <c r="BC759" s="69">
        <f>IF(NL759&lt;&gt;0,(IF(Conges!AA$56=0,0,3)),0)</f>
        <v>0</v>
      </c>
      <c r="BD759" s="370"/>
      <c r="BE759" s="355">
        <f>IF(OR(Conges!AA$56="A",Conges!AA$56="V"),Prenoms!L$22,NL759)</f>
        <v>0</v>
      </c>
      <c r="BF759" s="356"/>
      <c r="BG759" s="267"/>
      <c r="BH759" s="268">
        <f t="shared" si="1038"/>
        <v>0</v>
      </c>
      <c r="BI759" s="269" t="str">
        <f t="shared" si="1039"/>
        <v/>
      </c>
      <c r="BJ759" s="283">
        <v>0</v>
      </c>
      <c r="BK759" s="284">
        <f t="shared" si="1056"/>
        <v>0</v>
      </c>
      <c r="BL759" s="285">
        <f t="shared" si="1015"/>
        <v>0</v>
      </c>
      <c r="BM759" s="285">
        <f t="shared" si="1016"/>
        <v>0</v>
      </c>
      <c r="BN759" s="285">
        <f>SUM('Heures Pointage'!$TD$27:$TE$27)</f>
        <v>0</v>
      </c>
      <c r="BO759" s="285">
        <f>SUM('Heures et Indemnites'!$TD$27:$TE$27)</f>
        <v>0</v>
      </c>
      <c r="BP759" s="286">
        <f t="shared" si="1017"/>
        <v>0</v>
      </c>
      <c r="BQ759" s="286">
        <f>'Heures Pointage'!$UB$27</f>
        <v>0</v>
      </c>
      <c r="BR759" s="287">
        <f t="shared" ref="BR759" si="1079">$BH$1074</f>
        <v>0</v>
      </c>
      <c r="BS759" s="143">
        <f>Prenoms!$C$22</f>
        <v>0</v>
      </c>
      <c r="BT759" s="146"/>
      <c r="BU759" s="210">
        <f>SUM('Heures et Indemnites'!$TD$27:$TE$27)</f>
        <v>0</v>
      </c>
      <c r="BV759" s="219">
        <f>SUM('Heures et Indemnites'!$TD$6:$TE$27)</f>
        <v>0</v>
      </c>
      <c r="BW759" s="210"/>
      <c r="BX759" s="219"/>
      <c r="MT759" s="371">
        <f t="shared" si="1058"/>
        <v>0</v>
      </c>
      <c r="MU759" s="372">
        <f t="shared" si="1075"/>
        <v>0</v>
      </c>
      <c r="MV759" s="372">
        <f t="shared" si="1045"/>
        <v>0</v>
      </c>
      <c r="MW759" s="372"/>
      <c r="MX759" s="372">
        <f t="shared" si="1046"/>
        <v>0</v>
      </c>
      <c r="MY759" s="372"/>
      <c r="MZ759" s="372">
        <f t="shared" si="1047"/>
        <v>0</v>
      </c>
      <c r="NA759" s="372"/>
      <c r="NB759" s="372">
        <f t="shared" si="1048"/>
        <v>0</v>
      </c>
      <c r="NC759" s="372"/>
      <c r="ND759" s="372">
        <f t="shared" si="1049"/>
        <v>0</v>
      </c>
      <c r="NE759" s="372"/>
      <c r="NF759" s="372">
        <f t="shared" si="1050"/>
        <v>0</v>
      </c>
      <c r="NG759" s="372"/>
      <c r="NH759" s="372">
        <f t="shared" si="1051"/>
        <v>0</v>
      </c>
      <c r="NI759" s="372"/>
      <c r="NJ759" s="372">
        <f t="shared" si="1052"/>
        <v>0</v>
      </c>
      <c r="NK759" s="372"/>
      <c r="NL759" s="372">
        <f t="shared" si="1059"/>
        <v>0</v>
      </c>
      <c r="NM759" s="373"/>
      <c r="NN759" s="350"/>
      <c r="NR759" s="30">
        <f t="shared" si="1053"/>
        <v>0</v>
      </c>
      <c r="NS759" s="30">
        <f t="shared" si="1054"/>
        <v>0</v>
      </c>
      <c r="NT759" s="30">
        <f t="shared" si="1055"/>
        <v>0</v>
      </c>
    </row>
    <row r="760" spans="1:384" ht="10.199999999999999" customHeight="1">
      <c r="A760" s="25"/>
      <c r="B760" s="337"/>
      <c r="C760" s="335"/>
      <c r="D760" s="15"/>
      <c r="E760" s="101"/>
      <c r="F760" s="101"/>
      <c r="G760" s="101"/>
      <c r="H760" s="323"/>
      <c r="I760" s="328">
        <f>Prenoms!$B$23</f>
        <v>0</v>
      </c>
      <c r="J760" s="329"/>
      <c r="K760" s="329"/>
      <c r="L760" s="329"/>
      <c r="M760" s="329"/>
      <c r="N760" s="78" t="str">
        <f>IF(NL760&lt;&gt;0,"",IF(Conges!AA57=0,"",Conges!AA57))</f>
        <v/>
      </c>
      <c r="O760" s="79"/>
      <c r="P760" s="80"/>
      <c r="Q760" s="80"/>
      <c r="R760" s="80"/>
      <c r="S760" s="80"/>
      <c r="T760" s="80"/>
      <c r="U760" s="80"/>
      <c r="V760" s="81"/>
      <c r="W760" s="79"/>
      <c r="X760" s="80"/>
      <c r="Y760" s="80"/>
      <c r="Z760" s="80"/>
      <c r="AA760" s="80"/>
      <c r="AB760" s="80"/>
      <c r="AC760" s="80"/>
      <c r="AD760" s="81"/>
      <c r="AE760" s="79"/>
      <c r="AF760" s="80"/>
      <c r="AG760" s="80"/>
      <c r="AH760" s="80"/>
      <c r="AI760" s="80"/>
      <c r="AJ760" s="81"/>
      <c r="AK760" s="79"/>
      <c r="AL760" s="80"/>
      <c r="AM760" s="80"/>
      <c r="AN760" s="80"/>
      <c r="AO760" s="80"/>
      <c r="AP760" s="80"/>
      <c r="AQ760" s="80"/>
      <c r="AR760" s="80"/>
      <c r="AS760" s="80"/>
      <c r="AT760" s="81"/>
      <c r="AU760" s="79"/>
      <c r="AV760" s="80"/>
      <c r="AW760" s="80"/>
      <c r="AX760" s="80"/>
      <c r="AY760" s="80"/>
      <c r="AZ760" s="80"/>
      <c r="BA760" s="80"/>
      <c r="BB760" s="81"/>
      <c r="BC760" s="82">
        <f>IF(NL760&lt;&gt;0,(IF(Conges!AA$57=0,0,3)),0)</f>
        <v>0</v>
      </c>
      <c r="BD760" s="370"/>
      <c r="BE760" s="357">
        <f>IF(OR(Conges!AA$57="A",Conges!AA$57="V"),Prenoms!L$23,NL760)</f>
        <v>0</v>
      </c>
      <c r="BF760" s="358"/>
      <c r="BG760" s="264"/>
      <c r="BH760" s="265">
        <f t="shared" si="1038"/>
        <v>0</v>
      </c>
      <c r="BI760" s="266" t="str">
        <f t="shared" si="1039"/>
        <v/>
      </c>
      <c r="BJ760" s="278">
        <v>0</v>
      </c>
      <c r="BK760" s="279">
        <f t="shared" si="1056"/>
        <v>0</v>
      </c>
      <c r="BL760" s="280">
        <f t="shared" si="1015"/>
        <v>0</v>
      </c>
      <c r="BM760" s="280">
        <f t="shared" si="1016"/>
        <v>0</v>
      </c>
      <c r="BN760" s="280">
        <f>SUM('Heures Pointage'!$UD$27:$UE$27)</f>
        <v>0</v>
      </c>
      <c r="BO760" s="280">
        <f>SUM('Heures et Indemnites'!$UD$27:$UE$27)</f>
        <v>0</v>
      </c>
      <c r="BP760" s="281">
        <f t="shared" si="1017"/>
        <v>0</v>
      </c>
      <c r="BQ760" s="281">
        <f>'Heures Pointage'!$VB$27</f>
        <v>0</v>
      </c>
      <c r="BR760" s="282">
        <f t="shared" ref="BR760" si="1080">$BH$1075</f>
        <v>0</v>
      </c>
      <c r="BS760" s="142">
        <f>Prenoms!$C$23</f>
        <v>0</v>
      </c>
      <c r="BT760" s="170"/>
      <c r="BU760" s="211">
        <f>SUM('Heures et Indemnites'!$UD$27:$UE$27)</f>
        <v>0</v>
      </c>
      <c r="BV760" s="218">
        <f>SUM('Heures et Indemnites'!$UD$6:$UE$27)</f>
        <v>0</v>
      </c>
      <c r="BW760" s="211"/>
      <c r="BX760" s="218"/>
      <c r="MT760" s="369">
        <f t="shared" si="1058"/>
        <v>0</v>
      </c>
      <c r="MU760" s="351">
        <f t="shared" si="1075"/>
        <v>0</v>
      </c>
      <c r="MV760" s="351">
        <f t="shared" si="1045"/>
        <v>0</v>
      </c>
      <c r="MW760" s="351"/>
      <c r="MX760" s="351">
        <f t="shared" si="1046"/>
        <v>0</v>
      </c>
      <c r="MY760" s="351"/>
      <c r="MZ760" s="351">
        <f t="shared" si="1047"/>
        <v>0</v>
      </c>
      <c r="NA760" s="351"/>
      <c r="NB760" s="351">
        <f t="shared" si="1048"/>
        <v>0</v>
      </c>
      <c r="NC760" s="351"/>
      <c r="ND760" s="351">
        <f t="shared" si="1049"/>
        <v>0</v>
      </c>
      <c r="NE760" s="351"/>
      <c r="NF760" s="351">
        <f t="shared" si="1050"/>
        <v>0</v>
      </c>
      <c r="NG760" s="351"/>
      <c r="NH760" s="351">
        <f t="shared" si="1051"/>
        <v>0</v>
      </c>
      <c r="NI760" s="351"/>
      <c r="NJ760" s="351">
        <f t="shared" si="1052"/>
        <v>0</v>
      </c>
      <c r="NK760" s="351"/>
      <c r="NL760" s="351">
        <f t="shared" si="1059"/>
        <v>0</v>
      </c>
      <c r="NM760" s="352"/>
      <c r="NN760" s="350"/>
      <c r="NR760" s="30">
        <f t="shared" si="1053"/>
        <v>0</v>
      </c>
      <c r="NS760" s="30">
        <f t="shared" si="1054"/>
        <v>0</v>
      </c>
      <c r="NT760" s="30">
        <f t="shared" si="1055"/>
        <v>0</v>
      </c>
    </row>
    <row r="761" spans="1:384" ht="10.199999999999999" customHeight="1">
      <c r="A761" s="25"/>
      <c r="B761" s="337"/>
      <c r="C761" s="335"/>
      <c r="D761" s="15"/>
      <c r="E761" s="101"/>
      <c r="F761" s="101"/>
      <c r="G761" s="101"/>
      <c r="H761" s="323"/>
      <c r="I761" s="325">
        <f>Prenoms!$B$24</f>
        <v>0</v>
      </c>
      <c r="J761" s="326"/>
      <c r="K761" s="326"/>
      <c r="L761" s="326"/>
      <c r="M761" s="326"/>
      <c r="N761" s="65" t="str">
        <f>IF(NL761&lt;&gt;0,"",IF(Conges!AA58=0,"",Conges!AA58))</f>
        <v/>
      </c>
      <c r="O761" s="66"/>
      <c r="P761" s="67"/>
      <c r="Q761" s="67"/>
      <c r="R761" s="67"/>
      <c r="S761" s="67"/>
      <c r="T761" s="67"/>
      <c r="U761" s="67"/>
      <c r="V761" s="68"/>
      <c r="W761" s="66"/>
      <c r="X761" s="67"/>
      <c r="Y761" s="67"/>
      <c r="Z761" s="67"/>
      <c r="AA761" s="67"/>
      <c r="AB761" s="67"/>
      <c r="AC761" s="67"/>
      <c r="AD761" s="68"/>
      <c r="AE761" s="66"/>
      <c r="AF761" s="67"/>
      <c r="AG761" s="67"/>
      <c r="AH761" s="67"/>
      <c r="AI761" s="67"/>
      <c r="AJ761" s="68"/>
      <c r="AK761" s="66"/>
      <c r="AL761" s="67"/>
      <c r="AM761" s="67"/>
      <c r="AN761" s="67"/>
      <c r="AO761" s="67"/>
      <c r="AP761" s="67"/>
      <c r="AQ761" s="67"/>
      <c r="AR761" s="67"/>
      <c r="AS761" s="67"/>
      <c r="AT761" s="68"/>
      <c r="AU761" s="66"/>
      <c r="AV761" s="67"/>
      <c r="AW761" s="67"/>
      <c r="AX761" s="67"/>
      <c r="AY761" s="67"/>
      <c r="AZ761" s="67"/>
      <c r="BA761" s="67"/>
      <c r="BB761" s="68"/>
      <c r="BC761" s="69">
        <f>IF(NL761&lt;&gt;0,(IF(Conges!AA$58=0,0,3)),0)</f>
        <v>0</v>
      </c>
      <c r="BD761" s="370"/>
      <c r="BE761" s="355">
        <f>IF(OR(Conges!AA$58="A",Conges!AA$58="V"),Prenoms!L$24,NL761)</f>
        <v>0</v>
      </c>
      <c r="BF761" s="356"/>
      <c r="BG761" s="267"/>
      <c r="BH761" s="268">
        <f t="shared" si="1038"/>
        <v>0</v>
      </c>
      <c r="BI761" s="269" t="str">
        <f t="shared" si="1039"/>
        <v/>
      </c>
      <c r="BJ761" s="283">
        <v>0</v>
      </c>
      <c r="BK761" s="284">
        <f t="shared" si="1056"/>
        <v>0</v>
      </c>
      <c r="BL761" s="285">
        <f t="shared" si="1015"/>
        <v>0</v>
      </c>
      <c r="BM761" s="285">
        <f t="shared" si="1016"/>
        <v>0</v>
      </c>
      <c r="BN761" s="285">
        <f>SUM('Heures Pointage'!$VD$27:$VE$27)</f>
        <v>0</v>
      </c>
      <c r="BO761" s="285">
        <f>SUM('Heures et Indemnites'!$VD$27:$VE$27)</f>
        <v>0</v>
      </c>
      <c r="BP761" s="286">
        <f t="shared" si="1017"/>
        <v>0</v>
      </c>
      <c r="BQ761" s="286">
        <f>'Heures Pointage'!$WB$27</f>
        <v>0</v>
      </c>
      <c r="BR761" s="287">
        <f t="shared" ref="BR761" si="1081">$BH$1076</f>
        <v>0</v>
      </c>
      <c r="BS761" s="143">
        <f>Prenoms!$C$24</f>
        <v>0</v>
      </c>
      <c r="BT761" s="146"/>
      <c r="BU761" s="210">
        <f>SUM('Heures et Indemnites'!$VD$27:$VE$27)</f>
        <v>0</v>
      </c>
      <c r="BV761" s="219">
        <f>SUM('Heures et Indemnites'!$VD$6:$VE$27)</f>
        <v>0</v>
      </c>
      <c r="BW761" s="210"/>
      <c r="BX761" s="219"/>
      <c r="MT761" s="371">
        <f t="shared" si="1058"/>
        <v>0</v>
      </c>
      <c r="MU761" s="372">
        <f t="shared" si="1075"/>
        <v>0</v>
      </c>
      <c r="MV761" s="372">
        <f t="shared" si="1045"/>
        <v>0</v>
      </c>
      <c r="MW761" s="372"/>
      <c r="MX761" s="372">
        <f t="shared" si="1046"/>
        <v>0</v>
      </c>
      <c r="MY761" s="372"/>
      <c r="MZ761" s="372">
        <f t="shared" si="1047"/>
        <v>0</v>
      </c>
      <c r="NA761" s="372"/>
      <c r="NB761" s="372">
        <f t="shared" si="1048"/>
        <v>0</v>
      </c>
      <c r="NC761" s="372"/>
      <c r="ND761" s="372">
        <f t="shared" si="1049"/>
        <v>0</v>
      </c>
      <c r="NE761" s="372"/>
      <c r="NF761" s="372">
        <f t="shared" si="1050"/>
        <v>0</v>
      </c>
      <c r="NG761" s="372"/>
      <c r="NH761" s="372">
        <f t="shared" si="1051"/>
        <v>0</v>
      </c>
      <c r="NI761" s="372"/>
      <c r="NJ761" s="372">
        <f t="shared" si="1052"/>
        <v>0</v>
      </c>
      <c r="NK761" s="372"/>
      <c r="NL761" s="372">
        <f t="shared" si="1059"/>
        <v>0</v>
      </c>
      <c r="NM761" s="373"/>
      <c r="NN761" s="350"/>
      <c r="NR761" s="30">
        <f t="shared" si="1053"/>
        <v>0</v>
      </c>
      <c r="NS761" s="30">
        <f t="shared" si="1054"/>
        <v>0</v>
      </c>
      <c r="NT761" s="30">
        <f t="shared" si="1055"/>
        <v>0</v>
      </c>
    </row>
    <row r="762" spans="1:384" ht="10.199999999999999" customHeight="1">
      <c r="A762" s="25"/>
      <c r="B762" s="337"/>
      <c r="C762" s="335"/>
      <c r="D762" s="15"/>
      <c r="E762" s="101"/>
      <c r="F762" s="101"/>
      <c r="G762" s="101"/>
      <c r="H762" s="323"/>
      <c r="I762" s="328">
        <f>Prenoms!$B$25</f>
        <v>0</v>
      </c>
      <c r="J762" s="329"/>
      <c r="K762" s="329"/>
      <c r="L762" s="329"/>
      <c r="M762" s="329"/>
      <c r="N762" s="78" t="str">
        <f>IF(NL762&lt;&gt;0,"",IF(Conges!AA59=0,"",Conges!AA59))</f>
        <v/>
      </c>
      <c r="O762" s="79"/>
      <c r="P762" s="80"/>
      <c r="Q762" s="80"/>
      <c r="R762" s="80"/>
      <c r="S762" s="80"/>
      <c r="T762" s="80"/>
      <c r="U762" s="80"/>
      <c r="V762" s="81"/>
      <c r="W762" s="79"/>
      <c r="X762" s="80"/>
      <c r="Y762" s="80"/>
      <c r="Z762" s="80"/>
      <c r="AA762" s="80"/>
      <c r="AB762" s="80"/>
      <c r="AC762" s="80"/>
      <c r="AD762" s="81"/>
      <c r="AE762" s="79"/>
      <c r="AF762" s="80"/>
      <c r="AG762" s="80"/>
      <c r="AH762" s="80"/>
      <c r="AI762" s="80"/>
      <c r="AJ762" s="81"/>
      <c r="AK762" s="79"/>
      <c r="AL762" s="80"/>
      <c r="AM762" s="80"/>
      <c r="AN762" s="80"/>
      <c r="AO762" s="80"/>
      <c r="AP762" s="80"/>
      <c r="AQ762" s="80"/>
      <c r="AR762" s="80"/>
      <c r="AS762" s="80"/>
      <c r="AT762" s="81"/>
      <c r="AU762" s="79"/>
      <c r="AV762" s="80"/>
      <c r="AW762" s="80"/>
      <c r="AX762" s="80"/>
      <c r="AY762" s="80"/>
      <c r="AZ762" s="80"/>
      <c r="BA762" s="80"/>
      <c r="BB762" s="81"/>
      <c r="BC762" s="82">
        <f>IF(NL762&lt;&gt;0,(IF(Conges!AA$59=0,0,3)),0)</f>
        <v>0</v>
      </c>
      <c r="BD762" s="370"/>
      <c r="BE762" s="357">
        <f>IF(OR(Conges!AA$59="A",Conges!AA$59="V"),Prenoms!L$25,NL762)</f>
        <v>0</v>
      </c>
      <c r="BF762" s="358"/>
      <c r="BG762" s="264"/>
      <c r="BH762" s="265">
        <f t="shared" si="1038"/>
        <v>0</v>
      </c>
      <c r="BI762" s="266" t="str">
        <f t="shared" si="1039"/>
        <v/>
      </c>
      <c r="BJ762" s="278">
        <v>0</v>
      </c>
      <c r="BK762" s="279">
        <f t="shared" si="1056"/>
        <v>0</v>
      </c>
      <c r="BL762" s="280">
        <f t="shared" si="1015"/>
        <v>0</v>
      </c>
      <c r="BM762" s="280">
        <f t="shared" si="1016"/>
        <v>0</v>
      </c>
      <c r="BN762" s="280">
        <f>SUM('Heures Pointage'!$WD$27:$WE$27)</f>
        <v>0</v>
      </c>
      <c r="BO762" s="280">
        <f>SUM('Heures et Indemnites'!$WD$27:$WE$27)</f>
        <v>0</v>
      </c>
      <c r="BP762" s="281">
        <f t="shared" si="1017"/>
        <v>0</v>
      </c>
      <c r="BQ762" s="281">
        <f>'Heures Pointage'!$XB$27</f>
        <v>0</v>
      </c>
      <c r="BR762" s="282">
        <f t="shared" ref="BR762" si="1082">$BH$1077</f>
        <v>0</v>
      </c>
      <c r="BS762" s="142">
        <f>Prenoms!$C$25</f>
        <v>0</v>
      </c>
      <c r="BT762" s="170"/>
      <c r="BU762" s="211">
        <f>SUM('Heures et Indemnites'!$WD$27:$WE$27)</f>
        <v>0</v>
      </c>
      <c r="BV762" s="218">
        <f>SUM('Heures et Indemnites'!$WD$6:$WE$27)</f>
        <v>0</v>
      </c>
      <c r="BW762" s="211"/>
      <c r="BX762" s="218"/>
      <c r="MT762" s="369">
        <f t="shared" si="1058"/>
        <v>0</v>
      </c>
      <c r="MU762" s="351">
        <f t="shared" si="1075"/>
        <v>0</v>
      </c>
      <c r="MV762" s="351">
        <f t="shared" si="1045"/>
        <v>0</v>
      </c>
      <c r="MW762" s="351"/>
      <c r="MX762" s="351">
        <f t="shared" si="1046"/>
        <v>0</v>
      </c>
      <c r="MY762" s="351"/>
      <c r="MZ762" s="351">
        <f t="shared" si="1047"/>
        <v>0</v>
      </c>
      <c r="NA762" s="351"/>
      <c r="NB762" s="351">
        <f t="shared" si="1048"/>
        <v>0</v>
      </c>
      <c r="NC762" s="351"/>
      <c r="ND762" s="351">
        <f t="shared" si="1049"/>
        <v>0</v>
      </c>
      <c r="NE762" s="351"/>
      <c r="NF762" s="351">
        <f t="shared" si="1050"/>
        <v>0</v>
      </c>
      <c r="NG762" s="351"/>
      <c r="NH762" s="351">
        <f t="shared" si="1051"/>
        <v>0</v>
      </c>
      <c r="NI762" s="351"/>
      <c r="NJ762" s="351">
        <f t="shared" si="1052"/>
        <v>0</v>
      </c>
      <c r="NK762" s="351"/>
      <c r="NL762" s="351">
        <f t="shared" si="1059"/>
        <v>0</v>
      </c>
      <c r="NM762" s="352"/>
      <c r="NN762" s="350"/>
      <c r="NR762" s="30">
        <f t="shared" si="1053"/>
        <v>0</v>
      </c>
      <c r="NS762" s="30">
        <f t="shared" si="1054"/>
        <v>0</v>
      </c>
      <c r="NT762" s="30">
        <f t="shared" si="1055"/>
        <v>0</v>
      </c>
    </row>
    <row r="763" spans="1:384" ht="10.199999999999999" customHeight="1">
      <c r="A763" s="25"/>
      <c r="B763" s="337"/>
      <c r="C763" s="335"/>
      <c r="D763" s="15"/>
      <c r="E763" s="101"/>
      <c r="F763" s="101"/>
      <c r="G763" s="101"/>
      <c r="H763" s="323"/>
      <c r="I763" s="325">
        <f>Prenoms!$B$26</f>
        <v>0</v>
      </c>
      <c r="J763" s="326"/>
      <c r="K763" s="326"/>
      <c r="L763" s="326"/>
      <c r="M763" s="326"/>
      <c r="N763" s="65" t="str">
        <f>IF(NL763&lt;&gt;0,"",IF(Conges!AA60=0,"",Conges!AA60))</f>
        <v/>
      </c>
      <c r="O763" s="66"/>
      <c r="P763" s="67"/>
      <c r="Q763" s="67"/>
      <c r="R763" s="67"/>
      <c r="S763" s="67"/>
      <c r="T763" s="67"/>
      <c r="U763" s="67"/>
      <c r="V763" s="68"/>
      <c r="W763" s="66"/>
      <c r="X763" s="67"/>
      <c r="Y763" s="67"/>
      <c r="Z763" s="67"/>
      <c r="AA763" s="67"/>
      <c r="AB763" s="67"/>
      <c r="AC763" s="67"/>
      <c r="AD763" s="68"/>
      <c r="AE763" s="66"/>
      <c r="AF763" s="67"/>
      <c r="AG763" s="67"/>
      <c r="AH763" s="67"/>
      <c r="AI763" s="67"/>
      <c r="AJ763" s="68"/>
      <c r="AK763" s="66"/>
      <c r="AL763" s="67"/>
      <c r="AM763" s="67"/>
      <c r="AN763" s="67"/>
      <c r="AO763" s="67"/>
      <c r="AP763" s="67"/>
      <c r="AQ763" s="67"/>
      <c r="AR763" s="67"/>
      <c r="AS763" s="67"/>
      <c r="AT763" s="68"/>
      <c r="AU763" s="66"/>
      <c r="AV763" s="67"/>
      <c r="AW763" s="67"/>
      <c r="AX763" s="67"/>
      <c r="AY763" s="67"/>
      <c r="AZ763" s="67"/>
      <c r="BA763" s="67"/>
      <c r="BB763" s="68"/>
      <c r="BC763" s="69">
        <f>IF(NL763&lt;&gt;0,(IF(Conges!AA$60=0,0,3)),0)</f>
        <v>0</v>
      </c>
      <c r="BD763" s="370"/>
      <c r="BE763" s="355">
        <f>IF(OR(Conges!AA$60="A",Conges!AA$60="V"),Prenoms!L$26,NL763)</f>
        <v>0</v>
      </c>
      <c r="BF763" s="356"/>
      <c r="BG763" s="267"/>
      <c r="BH763" s="268">
        <f t="shared" si="1038"/>
        <v>0</v>
      </c>
      <c r="BI763" s="269" t="str">
        <f t="shared" si="1039"/>
        <v/>
      </c>
      <c r="BJ763" s="283">
        <v>0</v>
      </c>
      <c r="BK763" s="284">
        <f t="shared" si="1056"/>
        <v>0</v>
      </c>
      <c r="BL763" s="285">
        <f t="shared" si="1015"/>
        <v>0</v>
      </c>
      <c r="BM763" s="285">
        <f t="shared" si="1016"/>
        <v>0</v>
      </c>
      <c r="BN763" s="285">
        <f>SUM('Heures Pointage'!$XD$27:$XE$27)</f>
        <v>0</v>
      </c>
      <c r="BO763" s="285">
        <f>SUM('Heures et Indemnites'!$XD$27:$XE$27)</f>
        <v>0</v>
      </c>
      <c r="BP763" s="286">
        <f t="shared" si="1017"/>
        <v>0</v>
      </c>
      <c r="BQ763" s="286">
        <f>'Heures Pointage'!$YB$27</f>
        <v>0</v>
      </c>
      <c r="BR763" s="287">
        <f t="shared" ref="BR763" si="1083">$BH$1078</f>
        <v>0</v>
      </c>
      <c r="BS763" s="143">
        <f>Prenoms!$C$26</f>
        <v>0</v>
      </c>
      <c r="BT763" s="146"/>
      <c r="BU763" s="210">
        <f>SUM('Heures et Indemnites'!$XD$27:$XE$27)</f>
        <v>0</v>
      </c>
      <c r="BV763" s="219">
        <f>SUM('Heures et Indemnites'!$XD$6:$XE$27)</f>
        <v>0</v>
      </c>
      <c r="BW763" s="210"/>
      <c r="BX763" s="219"/>
      <c r="MT763" s="371">
        <f t="shared" si="1058"/>
        <v>0</v>
      </c>
      <c r="MU763" s="372">
        <f t="shared" si="1075"/>
        <v>0</v>
      </c>
      <c r="MV763" s="372">
        <f t="shared" si="1045"/>
        <v>0</v>
      </c>
      <c r="MW763" s="372"/>
      <c r="MX763" s="372">
        <f t="shared" si="1046"/>
        <v>0</v>
      </c>
      <c r="MY763" s="372"/>
      <c r="MZ763" s="372">
        <f t="shared" si="1047"/>
        <v>0</v>
      </c>
      <c r="NA763" s="372"/>
      <c r="NB763" s="372">
        <f t="shared" si="1048"/>
        <v>0</v>
      </c>
      <c r="NC763" s="372"/>
      <c r="ND763" s="372">
        <f t="shared" si="1049"/>
        <v>0</v>
      </c>
      <c r="NE763" s="372"/>
      <c r="NF763" s="372">
        <f t="shared" si="1050"/>
        <v>0</v>
      </c>
      <c r="NG763" s="372"/>
      <c r="NH763" s="372">
        <f t="shared" si="1051"/>
        <v>0</v>
      </c>
      <c r="NI763" s="372"/>
      <c r="NJ763" s="372">
        <f t="shared" si="1052"/>
        <v>0</v>
      </c>
      <c r="NK763" s="372"/>
      <c r="NL763" s="372">
        <f t="shared" si="1059"/>
        <v>0</v>
      </c>
      <c r="NM763" s="373"/>
      <c r="NN763" s="350"/>
      <c r="NR763" s="30">
        <f t="shared" si="1053"/>
        <v>0</v>
      </c>
      <c r="NS763" s="30">
        <f t="shared" si="1054"/>
        <v>0</v>
      </c>
      <c r="NT763" s="30">
        <f t="shared" si="1055"/>
        <v>0</v>
      </c>
    </row>
    <row r="764" spans="1:384" ht="10.199999999999999" customHeight="1">
      <c r="A764" s="25"/>
      <c r="B764" s="337"/>
      <c r="C764" s="335"/>
      <c r="D764" s="15"/>
      <c r="E764" s="101"/>
      <c r="F764" s="101"/>
      <c r="G764" s="101"/>
      <c r="H764" s="323"/>
      <c r="I764" s="328">
        <f>Prenoms!$B$27</f>
        <v>0</v>
      </c>
      <c r="J764" s="329"/>
      <c r="K764" s="329"/>
      <c r="L764" s="329"/>
      <c r="M764" s="329"/>
      <c r="N764" s="78" t="str">
        <f>IF(NL764&lt;&gt;0,"",IF(Conges!AA61=0,"",Conges!AA61))</f>
        <v/>
      </c>
      <c r="O764" s="79"/>
      <c r="P764" s="80"/>
      <c r="Q764" s="80"/>
      <c r="R764" s="80"/>
      <c r="S764" s="80"/>
      <c r="T764" s="80"/>
      <c r="U764" s="80"/>
      <c r="V764" s="81"/>
      <c r="W764" s="79"/>
      <c r="X764" s="80"/>
      <c r="Y764" s="80"/>
      <c r="Z764" s="80"/>
      <c r="AA764" s="80"/>
      <c r="AB764" s="80"/>
      <c r="AC764" s="80"/>
      <c r="AD764" s="81"/>
      <c r="AE764" s="79"/>
      <c r="AF764" s="80"/>
      <c r="AG764" s="80"/>
      <c r="AH764" s="80"/>
      <c r="AI764" s="80"/>
      <c r="AJ764" s="81"/>
      <c r="AK764" s="79"/>
      <c r="AL764" s="80"/>
      <c r="AM764" s="80"/>
      <c r="AN764" s="80"/>
      <c r="AO764" s="80"/>
      <c r="AP764" s="80"/>
      <c r="AQ764" s="80"/>
      <c r="AR764" s="80"/>
      <c r="AS764" s="80"/>
      <c r="AT764" s="81"/>
      <c r="AU764" s="79"/>
      <c r="AV764" s="80"/>
      <c r="AW764" s="80"/>
      <c r="AX764" s="80"/>
      <c r="AY764" s="80"/>
      <c r="AZ764" s="80"/>
      <c r="BA764" s="80"/>
      <c r="BB764" s="81"/>
      <c r="BC764" s="82">
        <f>IF(NL764&lt;&gt;0,(IF(Conges!AA$61=0,0,3)),0)</f>
        <v>0</v>
      </c>
      <c r="BD764" s="370"/>
      <c r="BE764" s="357">
        <f>IF(OR(Conges!AA$61="A",Conges!AA$61="V"),Prenoms!L$27,NL764)</f>
        <v>0</v>
      </c>
      <c r="BF764" s="358"/>
      <c r="BG764" s="264"/>
      <c r="BH764" s="265">
        <f t="shared" si="1038"/>
        <v>0</v>
      </c>
      <c r="BI764" s="266" t="str">
        <f t="shared" si="1039"/>
        <v/>
      </c>
      <c r="BJ764" s="278">
        <v>0</v>
      </c>
      <c r="BK764" s="279">
        <f t="shared" si="1056"/>
        <v>0</v>
      </c>
      <c r="BL764" s="280">
        <f t="shared" si="1015"/>
        <v>0</v>
      </c>
      <c r="BM764" s="280">
        <f t="shared" si="1016"/>
        <v>0</v>
      </c>
      <c r="BN764" s="280">
        <f>SUM('Heures Pointage'!$YD$27:$YE$27)</f>
        <v>0</v>
      </c>
      <c r="BO764" s="280">
        <f>SUM('Heures et Indemnites'!$YD$27:$YE$27)</f>
        <v>0</v>
      </c>
      <c r="BP764" s="281">
        <f t="shared" si="1017"/>
        <v>0</v>
      </c>
      <c r="BQ764" s="281">
        <f>'Heures Pointage'!$ZB$27</f>
        <v>0</v>
      </c>
      <c r="BR764" s="282">
        <f t="shared" ref="BR764" si="1084">$BH$1079</f>
        <v>0</v>
      </c>
      <c r="BS764" s="142">
        <f>Prenoms!$C$27</f>
        <v>0</v>
      </c>
      <c r="BT764" s="170"/>
      <c r="BU764" s="211">
        <f>SUM('Heures et Indemnites'!$YD$27:$YE$27)</f>
        <v>0</v>
      </c>
      <c r="BV764" s="218">
        <f>SUM('Heures et Indemnites'!$YD$6:$YE$27)</f>
        <v>0</v>
      </c>
      <c r="BW764" s="211"/>
      <c r="BX764" s="218"/>
      <c r="MT764" s="369">
        <f t="shared" si="1058"/>
        <v>0</v>
      </c>
      <c r="MU764" s="351">
        <f t="shared" si="1075"/>
        <v>0</v>
      </c>
      <c r="MV764" s="351">
        <f t="shared" si="1045"/>
        <v>0</v>
      </c>
      <c r="MW764" s="351"/>
      <c r="MX764" s="351">
        <f t="shared" si="1046"/>
        <v>0</v>
      </c>
      <c r="MY764" s="351"/>
      <c r="MZ764" s="351">
        <f t="shared" si="1047"/>
        <v>0</v>
      </c>
      <c r="NA764" s="351"/>
      <c r="NB764" s="351">
        <f t="shared" si="1048"/>
        <v>0</v>
      </c>
      <c r="NC764" s="351"/>
      <c r="ND764" s="351">
        <f t="shared" si="1049"/>
        <v>0</v>
      </c>
      <c r="NE764" s="351"/>
      <c r="NF764" s="351">
        <f t="shared" si="1050"/>
        <v>0</v>
      </c>
      <c r="NG764" s="351"/>
      <c r="NH764" s="351">
        <f t="shared" si="1051"/>
        <v>0</v>
      </c>
      <c r="NI764" s="351"/>
      <c r="NJ764" s="351">
        <f t="shared" si="1052"/>
        <v>0</v>
      </c>
      <c r="NK764" s="351"/>
      <c r="NL764" s="351">
        <f t="shared" si="1059"/>
        <v>0</v>
      </c>
      <c r="NM764" s="352"/>
      <c r="NN764" s="350"/>
      <c r="NR764" s="30">
        <f t="shared" si="1053"/>
        <v>0</v>
      </c>
      <c r="NS764" s="30">
        <f t="shared" si="1054"/>
        <v>0</v>
      </c>
      <c r="NT764" s="30">
        <f t="shared" si="1055"/>
        <v>0</v>
      </c>
    </row>
    <row r="765" spans="1:384" ht="10.199999999999999" customHeight="1">
      <c r="A765" s="25"/>
      <c r="B765" s="337"/>
      <c r="C765" s="335"/>
      <c r="D765" s="15"/>
      <c r="E765" s="101"/>
      <c r="F765" s="101"/>
      <c r="G765" s="101"/>
      <c r="H765" s="323"/>
      <c r="I765" s="325">
        <f>Prenoms!$B$28</f>
        <v>0</v>
      </c>
      <c r="J765" s="326"/>
      <c r="K765" s="326"/>
      <c r="L765" s="326"/>
      <c r="M765" s="326"/>
      <c r="N765" s="65" t="str">
        <f>IF(NL765&lt;&gt;0,"",IF(Conges!AA62=0,"",Conges!AA62))</f>
        <v/>
      </c>
      <c r="O765" s="66"/>
      <c r="P765" s="67"/>
      <c r="Q765" s="67"/>
      <c r="R765" s="67"/>
      <c r="S765" s="67"/>
      <c r="T765" s="67"/>
      <c r="U765" s="67"/>
      <c r="V765" s="68"/>
      <c r="W765" s="66"/>
      <c r="X765" s="67"/>
      <c r="Y765" s="67"/>
      <c r="Z765" s="67"/>
      <c r="AA765" s="67"/>
      <c r="AB765" s="67"/>
      <c r="AC765" s="67"/>
      <c r="AD765" s="68"/>
      <c r="AE765" s="66"/>
      <c r="AF765" s="67"/>
      <c r="AG765" s="67"/>
      <c r="AH765" s="67"/>
      <c r="AI765" s="67"/>
      <c r="AJ765" s="68"/>
      <c r="AK765" s="66"/>
      <c r="AL765" s="67"/>
      <c r="AM765" s="67"/>
      <c r="AN765" s="67"/>
      <c r="AO765" s="67"/>
      <c r="AP765" s="67"/>
      <c r="AQ765" s="67"/>
      <c r="AR765" s="67"/>
      <c r="AS765" s="67"/>
      <c r="AT765" s="68"/>
      <c r="AU765" s="66"/>
      <c r="AV765" s="67"/>
      <c r="AW765" s="67"/>
      <c r="AX765" s="67"/>
      <c r="AY765" s="67"/>
      <c r="AZ765" s="67"/>
      <c r="BA765" s="67"/>
      <c r="BB765" s="68"/>
      <c r="BC765" s="69">
        <f>IF(NL765&lt;&gt;0,(IF(Conges!AA$62=0,0,3)),0)</f>
        <v>0</v>
      </c>
      <c r="BD765" s="370"/>
      <c r="BE765" s="355">
        <f>IF(OR(Conges!AA$62="A",Conges!AA$62="V"),Prenoms!L$28,NL765)</f>
        <v>0</v>
      </c>
      <c r="BF765" s="356"/>
      <c r="BG765" s="267"/>
      <c r="BH765" s="268">
        <f t="shared" si="1038"/>
        <v>0</v>
      </c>
      <c r="BI765" s="269" t="str">
        <f t="shared" si="1039"/>
        <v/>
      </c>
      <c r="BJ765" s="283">
        <v>0</v>
      </c>
      <c r="BK765" s="284">
        <f t="shared" si="1056"/>
        <v>0</v>
      </c>
      <c r="BL765" s="285">
        <f t="shared" si="1015"/>
        <v>0</v>
      </c>
      <c r="BM765" s="285">
        <f t="shared" si="1016"/>
        <v>0</v>
      </c>
      <c r="BN765" s="285">
        <f>SUM('Heures Pointage'!$ZD$27:$ZE$27)</f>
        <v>0</v>
      </c>
      <c r="BO765" s="285">
        <f>SUM('Heures et Indemnites'!$ZD$27:$ZE$27)</f>
        <v>0</v>
      </c>
      <c r="BP765" s="286">
        <f t="shared" si="1017"/>
        <v>0</v>
      </c>
      <c r="BQ765" s="286">
        <f>'Heures Pointage'!$AAB$27</f>
        <v>0</v>
      </c>
      <c r="BR765" s="287">
        <f t="shared" ref="BR765" si="1085">$BH$1080</f>
        <v>0</v>
      </c>
      <c r="BS765" s="143">
        <f>Prenoms!$C$28</f>
        <v>0</v>
      </c>
      <c r="BT765" s="146"/>
      <c r="BU765" s="210">
        <f>SUM('Heures et Indemnites'!$ZD$27:$ZE$27)</f>
        <v>0</v>
      </c>
      <c r="BV765" s="219">
        <f>SUM('Heures et Indemnites'!$ZD$6:$ZE$27)</f>
        <v>0</v>
      </c>
      <c r="BW765" s="210"/>
      <c r="BX765" s="219"/>
      <c r="MT765" s="371">
        <f t="shared" si="1058"/>
        <v>0</v>
      </c>
      <c r="MU765" s="372">
        <f t="shared" si="1075"/>
        <v>0</v>
      </c>
      <c r="MV765" s="372">
        <f t="shared" si="1045"/>
        <v>0</v>
      </c>
      <c r="MW765" s="372"/>
      <c r="MX765" s="372">
        <f t="shared" si="1046"/>
        <v>0</v>
      </c>
      <c r="MY765" s="372"/>
      <c r="MZ765" s="372">
        <f t="shared" si="1047"/>
        <v>0</v>
      </c>
      <c r="NA765" s="372"/>
      <c r="NB765" s="372">
        <f t="shared" si="1048"/>
        <v>0</v>
      </c>
      <c r="NC765" s="372"/>
      <c r="ND765" s="372">
        <f t="shared" si="1049"/>
        <v>0</v>
      </c>
      <c r="NE765" s="372"/>
      <c r="NF765" s="372">
        <f t="shared" si="1050"/>
        <v>0</v>
      </c>
      <c r="NG765" s="372"/>
      <c r="NH765" s="372">
        <f t="shared" si="1051"/>
        <v>0</v>
      </c>
      <c r="NI765" s="372"/>
      <c r="NJ765" s="372">
        <f t="shared" si="1052"/>
        <v>0</v>
      </c>
      <c r="NK765" s="372"/>
      <c r="NL765" s="372">
        <f t="shared" si="1059"/>
        <v>0</v>
      </c>
      <c r="NM765" s="373"/>
      <c r="NN765" s="350"/>
      <c r="NR765" s="30">
        <f t="shared" si="1053"/>
        <v>0</v>
      </c>
      <c r="NS765" s="30">
        <f t="shared" si="1054"/>
        <v>0</v>
      </c>
      <c r="NT765" s="30">
        <f t="shared" si="1055"/>
        <v>0</v>
      </c>
    </row>
    <row r="766" spans="1:384" ht="10.199999999999999" customHeight="1">
      <c r="A766" s="25"/>
      <c r="B766" s="337"/>
      <c r="C766" s="335"/>
      <c r="D766" s="15"/>
      <c r="E766" s="101"/>
      <c r="F766" s="101"/>
      <c r="G766" s="101"/>
      <c r="H766" s="323"/>
      <c r="I766" s="328">
        <f>Prenoms!$B$29</f>
        <v>0</v>
      </c>
      <c r="J766" s="329"/>
      <c r="K766" s="329"/>
      <c r="L766" s="329"/>
      <c r="M766" s="329"/>
      <c r="N766" s="78" t="str">
        <f>IF(NL766&lt;&gt;0,"",IF(Conges!AA63=0,"",Conges!AA63))</f>
        <v/>
      </c>
      <c r="O766" s="79"/>
      <c r="P766" s="80"/>
      <c r="Q766" s="80"/>
      <c r="R766" s="80"/>
      <c r="S766" s="80"/>
      <c r="T766" s="80"/>
      <c r="U766" s="80"/>
      <c r="V766" s="81"/>
      <c r="W766" s="79"/>
      <c r="X766" s="80"/>
      <c r="Y766" s="80"/>
      <c r="Z766" s="80"/>
      <c r="AA766" s="80"/>
      <c r="AB766" s="80"/>
      <c r="AC766" s="80"/>
      <c r="AD766" s="81"/>
      <c r="AE766" s="79"/>
      <c r="AF766" s="80"/>
      <c r="AG766" s="80"/>
      <c r="AH766" s="80"/>
      <c r="AI766" s="80"/>
      <c r="AJ766" s="81"/>
      <c r="AK766" s="79"/>
      <c r="AL766" s="80"/>
      <c r="AM766" s="80"/>
      <c r="AN766" s="80"/>
      <c r="AO766" s="80"/>
      <c r="AP766" s="80"/>
      <c r="AQ766" s="80"/>
      <c r="AR766" s="80"/>
      <c r="AS766" s="80"/>
      <c r="AT766" s="81"/>
      <c r="AU766" s="79"/>
      <c r="AV766" s="80"/>
      <c r="AW766" s="80"/>
      <c r="AX766" s="80"/>
      <c r="AY766" s="80"/>
      <c r="AZ766" s="80"/>
      <c r="BA766" s="80"/>
      <c r="BB766" s="81"/>
      <c r="BC766" s="82">
        <f>IF(NL766&lt;&gt;0,(IF(Conges!AA$63=0,0,3)),0)</f>
        <v>0</v>
      </c>
      <c r="BD766" s="370"/>
      <c r="BE766" s="357">
        <f>IF(OR(Conges!AA$63="A",Conges!AA$63="V"),Prenoms!L$29,NL766)</f>
        <v>0</v>
      </c>
      <c r="BF766" s="358"/>
      <c r="BG766" s="264"/>
      <c r="BH766" s="265">
        <f t="shared" si="1038"/>
        <v>0</v>
      </c>
      <c r="BI766" s="266" t="str">
        <f t="shared" si="1039"/>
        <v/>
      </c>
      <c r="BJ766" s="278">
        <v>0</v>
      </c>
      <c r="BK766" s="279">
        <f t="shared" si="1056"/>
        <v>0</v>
      </c>
      <c r="BL766" s="280">
        <f t="shared" si="1015"/>
        <v>0</v>
      </c>
      <c r="BM766" s="280">
        <f t="shared" si="1016"/>
        <v>0</v>
      </c>
      <c r="BN766" s="280">
        <f>SUM('Heures Pointage'!$AAD$27:$AAE$27)</f>
        <v>0</v>
      </c>
      <c r="BO766" s="280">
        <f>SUM('Heures et Indemnites'!$AAD$27:$AAE$27)</f>
        <v>0</v>
      </c>
      <c r="BP766" s="281">
        <f t="shared" si="1017"/>
        <v>0</v>
      </c>
      <c r="BQ766" s="281">
        <f>'Heures Pointage'!$ABB$27</f>
        <v>0</v>
      </c>
      <c r="BR766" s="282">
        <f t="shared" ref="BR766" si="1086">$BH$1081</f>
        <v>0</v>
      </c>
      <c r="BS766" s="142">
        <f>Prenoms!$C$29</f>
        <v>0</v>
      </c>
      <c r="BT766" s="170"/>
      <c r="BU766" s="211">
        <f>SUM('Heures et Indemnites'!$AAD$27:$AAE$27)</f>
        <v>0</v>
      </c>
      <c r="BV766" s="218">
        <f>SUM('Heures et Indemnites'!$AAD$6:$AAE$27)</f>
        <v>0</v>
      </c>
      <c r="BW766" s="211"/>
      <c r="BX766" s="218"/>
      <c r="MT766" s="369">
        <f t="shared" si="1058"/>
        <v>0</v>
      </c>
      <c r="MU766" s="351">
        <f t="shared" si="1075"/>
        <v>0</v>
      </c>
      <c r="MV766" s="351">
        <f t="shared" si="1045"/>
        <v>0</v>
      </c>
      <c r="MW766" s="351"/>
      <c r="MX766" s="351">
        <f t="shared" si="1046"/>
        <v>0</v>
      </c>
      <c r="MY766" s="351"/>
      <c r="MZ766" s="351">
        <f t="shared" si="1047"/>
        <v>0</v>
      </c>
      <c r="NA766" s="351"/>
      <c r="NB766" s="351">
        <f t="shared" si="1048"/>
        <v>0</v>
      </c>
      <c r="NC766" s="351"/>
      <c r="ND766" s="351">
        <f t="shared" si="1049"/>
        <v>0</v>
      </c>
      <c r="NE766" s="351"/>
      <c r="NF766" s="351">
        <f t="shared" si="1050"/>
        <v>0</v>
      </c>
      <c r="NG766" s="351"/>
      <c r="NH766" s="351">
        <f t="shared" si="1051"/>
        <v>0</v>
      </c>
      <c r="NI766" s="351"/>
      <c r="NJ766" s="351">
        <f t="shared" si="1052"/>
        <v>0</v>
      </c>
      <c r="NK766" s="351"/>
      <c r="NL766" s="351">
        <f t="shared" si="1059"/>
        <v>0</v>
      </c>
      <c r="NM766" s="352"/>
      <c r="NN766" s="350"/>
      <c r="NR766" s="30">
        <f t="shared" si="1053"/>
        <v>0</v>
      </c>
      <c r="NS766" s="30">
        <f t="shared" si="1054"/>
        <v>0</v>
      </c>
      <c r="NT766" s="30">
        <f t="shared" si="1055"/>
        <v>0</v>
      </c>
    </row>
    <row r="767" spans="1:384" ht="10.199999999999999" customHeight="1">
      <c r="A767" s="25"/>
      <c r="B767" s="337"/>
      <c r="C767" s="335"/>
      <c r="D767" s="15"/>
      <c r="E767" s="101"/>
      <c r="F767" s="101"/>
      <c r="G767" s="101"/>
      <c r="H767" s="323"/>
      <c r="I767" s="325">
        <f>Prenoms!$B$30</f>
        <v>0</v>
      </c>
      <c r="J767" s="326"/>
      <c r="K767" s="326"/>
      <c r="L767" s="326"/>
      <c r="M767" s="326"/>
      <c r="N767" s="65" t="str">
        <f>IF(NL767&lt;&gt;0,"",IF(Conges!AA64=0,"",Conges!AA64))</f>
        <v/>
      </c>
      <c r="O767" s="66"/>
      <c r="P767" s="67"/>
      <c r="Q767" s="67"/>
      <c r="R767" s="67"/>
      <c r="S767" s="67"/>
      <c r="T767" s="67"/>
      <c r="U767" s="67"/>
      <c r="V767" s="68"/>
      <c r="W767" s="66"/>
      <c r="X767" s="67"/>
      <c r="Y767" s="67"/>
      <c r="Z767" s="67"/>
      <c r="AA767" s="67"/>
      <c r="AB767" s="67"/>
      <c r="AC767" s="67"/>
      <c r="AD767" s="68"/>
      <c r="AE767" s="66"/>
      <c r="AF767" s="67"/>
      <c r="AG767" s="67"/>
      <c r="AH767" s="67"/>
      <c r="AI767" s="67"/>
      <c r="AJ767" s="68"/>
      <c r="AK767" s="66"/>
      <c r="AL767" s="67"/>
      <c r="AM767" s="67"/>
      <c r="AN767" s="67"/>
      <c r="AO767" s="67"/>
      <c r="AP767" s="67"/>
      <c r="AQ767" s="67"/>
      <c r="AR767" s="67"/>
      <c r="AS767" s="67"/>
      <c r="AT767" s="68"/>
      <c r="AU767" s="66"/>
      <c r="AV767" s="67"/>
      <c r="AW767" s="67"/>
      <c r="AX767" s="67"/>
      <c r="AY767" s="67"/>
      <c r="AZ767" s="67"/>
      <c r="BA767" s="67"/>
      <c r="BB767" s="68"/>
      <c r="BC767" s="69">
        <f>IF(NL767&lt;&gt;0,(IF(Conges!AA$64=0,0,3)),0)</f>
        <v>0</v>
      </c>
      <c r="BD767" s="370"/>
      <c r="BE767" s="355">
        <f>IF(OR(Conges!AA$64="A",Conges!AA$64="V"),Prenoms!L$30,NL767)</f>
        <v>0</v>
      </c>
      <c r="BF767" s="356"/>
      <c r="BG767" s="267"/>
      <c r="BH767" s="268">
        <f t="shared" si="1038"/>
        <v>0</v>
      </c>
      <c r="BI767" s="269" t="str">
        <f t="shared" si="1039"/>
        <v/>
      </c>
      <c r="BJ767" s="283">
        <v>0</v>
      </c>
      <c r="BK767" s="284">
        <f t="shared" si="1056"/>
        <v>0</v>
      </c>
      <c r="BL767" s="285">
        <f t="shared" si="1015"/>
        <v>0</v>
      </c>
      <c r="BM767" s="285">
        <f t="shared" si="1016"/>
        <v>0</v>
      </c>
      <c r="BN767" s="285">
        <f>SUM('Heures Pointage'!$ABD$27:$ABE$27)</f>
        <v>0</v>
      </c>
      <c r="BO767" s="285">
        <f>SUM('Heures et Indemnites'!$ABD$27:$ABE$27)</f>
        <v>0</v>
      </c>
      <c r="BP767" s="286">
        <f t="shared" si="1017"/>
        <v>0</v>
      </c>
      <c r="BQ767" s="286">
        <f>'Heures Pointage'!$ACB$27</f>
        <v>0</v>
      </c>
      <c r="BR767" s="287">
        <f t="shared" ref="BR767" si="1087">$BH$1082</f>
        <v>0</v>
      </c>
      <c r="BS767" s="143">
        <f>Prenoms!$C$30</f>
        <v>0</v>
      </c>
      <c r="BT767" s="146"/>
      <c r="BU767" s="210">
        <f>SUM('Heures et Indemnites'!$ABD$27:$ABE$27)</f>
        <v>0</v>
      </c>
      <c r="BV767" s="219">
        <f>SUM('Heures et Indemnites'!$ABD$6:$ABE$27)</f>
        <v>0</v>
      </c>
      <c r="BW767" s="210"/>
      <c r="BX767" s="219"/>
      <c r="MT767" s="371">
        <f t="shared" si="1058"/>
        <v>0</v>
      </c>
      <c r="MU767" s="372">
        <f t="shared" si="1075"/>
        <v>0</v>
      </c>
      <c r="MV767" s="372">
        <f t="shared" si="1045"/>
        <v>0</v>
      </c>
      <c r="MW767" s="372"/>
      <c r="MX767" s="372">
        <f t="shared" si="1046"/>
        <v>0</v>
      </c>
      <c r="MY767" s="372"/>
      <c r="MZ767" s="372">
        <f t="shared" si="1047"/>
        <v>0</v>
      </c>
      <c r="NA767" s="372"/>
      <c r="NB767" s="372">
        <f t="shared" si="1048"/>
        <v>0</v>
      </c>
      <c r="NC767" s="372"/>
      <c r="ND767" s="372">
        <f t="shared" si="1049"/>
        <v>0</v>
      </c>
      <c r="NE767" s="372"/>
      <c r="NF767" s="372">
        <f t="shared" si="1050"/>
        <v>0</v>
      </c>
      <c r="NG767" s="372"/>
      <c r="NH767" s="372">
        <f t="shared" si="1051"/>
        <v>0</v>
      </c>
      <c r="NI767" s="372"/>
      <c r="NJ767" s="372">
        <f t="shared" si="1052"/>
        <v>0</v>
      </c>
      <c r="NK767" s="372"/>
      <c r="NL767" s="372">
        <f t="shared" si="1059"/>
        <v>0</v>
      </c>
      <c r="NM767" s="373"/>
      <c r="NN767" s="350"/>
      <c r="NR767" s="30">
        <f t="shared" si="1053"/>
        <v>0</v>
      </c>
      <c r="NS767" s="30">
        <f t="shared" si="1054"/>
        <v>0</v>
      </c>
      <c r="NT767" s="30">
        <f t="shared" si="1055"/>
        <v>0</v>
      </c>
    </row>
    <row r="768" spans="1:384" ht="10.199999999999999" customHeight="1">
      <c r="A768" s="25"/>
      <c r="B768" s="337"/>
      <c r="C768" s="335"/>
      <c r="D768" s="15"/>
      <c r="E768" s="101"/>
      <c r="F768" s="101"/>
      <c r="G768" s="101"/>
      <c r="H768" s="323"/>
      <c r="I768" s="344">
        <f>Prenoms!$B$31</f>
        <v>0</v>
      </c>
      <c r="J768" s="345"/>
      <c r="K768" s="345"/>
      <c r="L768" s="345"/>
      <c r="M768" s="345"/>
      <c r="N768" s="83" t="str">
        <f>IF(NL768&lt;&gt;0,"",IF(Conges!AA65=0,"",Conges!AA65))</f>
        <v/>
      </c>
      <c r="O768" s="84"/>
      <c r="P768" s="85"/>
      <c r="Q768" s="85"/>
      <c r="R768" s="85"/>
      <c r="S768" s="85"/>
      <c r="T768" s="85"/>
      <c r="U768" s="85"/>
      <c r="V768" s="86"/>
      <c r="W768" s="84"/>
      <c r="X768" s="85"/>
      <c r="Y768" s="85"/>
      <c r="Z768" s="85"/>
      <c r="AA768" s="85"/>
      <c r="AB768" s="85"/>
      <c r="AC768" s="85"/>
      <c r="AD768" s="86"/>
      <c r="AE768" s="84"/>
      <c r="AF768" s="85"/>
      <c r="AG768" s="85"/>
      <c r="AH768" s="85"/>
      <c r="AI768" s="85"/>
      <c r="AJ768" s="86"/>
      <c r="AK768" s="84"/>
      <c r="AL768" s="85"/>
      <c r="AM768" s="85"/>
      <c r="AN768" s="85"/>
      <c r="AO768" s="85"/>
      <c r="AP768" s="85"/>
      <c r="AQ768" s="85"/>
      <c r="AR768" s="85"/>
      <c r="AS768" s="85"/>
      <c r="AT768" s="86"/>
      <c r="AU768" s="84"/>
      <c r="AV768" s="85"/>
      <c r="AW768" s="85"/>
      <c r="AX768" s="85"/>
      <c r="AY768" s="85"/>
      <c r="AZ768" s="85"/>
      <c r="BA768" s="85"/>
      <c r="BB768" s="86"/>
      <c r="BC768" s="87">
        <f>IF(NL768&lt;&gt;0,(IF(Conges!AA$65=0,0,3)),0)</f>
        <v>0</v>
      </c>
      <c r="BD768" s="370"/>
      <c r="BE768" s="365">
        <f>IF(OR(Conges!AA$65="A",Conges!AA$65="V"),Prenoms!L$31,NL768)</f>
        <v>0</v>
      </c>
      <c r="BF768" s="366"/>
      <c r="BG768" s="270"/>
      <c r="BH768" s="271">
        <f t="shared" si="1038"/>
        <v>0</v>
      </c>
      <c r="BI768" s="272" t="str">
        <f t="shared" si="1039"/>
        <v/>
      </c>
      <c r="BJ768" s="288">
        <v>0</v>
      </c>
      <c r="BK768" s="289">
        <f t="shared" si="1056"/>
        <v>0</v>
      </c>
      <c r="BL768" s="290">
        <f t="shared" si="1015"/>
        <v>0</v>
      </c>
      <c r="BM768" s="290">
        <f t="shared" si="1016"/>
        <v>0</v>
      </c>
      <c r="BN768" s="290">
        <f>SUM('Heures Pointage'!$ACD$27:$ACE$27)</f>
        <v>0</v>
      </c>
      <c r="BO768" s="290">
        <f>SUM('Heures et Indemnites'!$ACD$27:$ACE$27)</f>
        <v>0</v>
      </c>
      <c r="BP768" s="291">
        <f t="shared" si="1017"/>
        <v>0</v>
      </c>
      <c r="BQ768" s="291">
        <f>'Heures Pointage'!$ADB$27</f>
        <v>0</v>
      </c>
      <c r="BR768" s="292">
        <f t="shared" ref="BR768" si="1088">$BH$1083</f>
        <v>0</v>
      </c>
      <c r="BS768" s="144">
        <f>Prenoms!$C$31</f>
        <v>0</v>
      </c>
      <c r="BT768" s="170"/>
      <c r="BU768" s="214">
        <f>SUM('Heures et Indemnites'!$ACD$27:$ACE$27)</f>
        <v>0</v>
      </c>
      <c r="BV768" s="220">
        <f>SUM('Heures et Indemnites'!$ACD$6:$ACE$27)</f>
        <v>0</v>
      </c>
      <c r="BW768" s="214"/>
      <c r="BX768" s="220"/>
      <c r="MT768" s="375">
        <f t="shared" si="1058"/>
        <v>0</v>
      </c>
      <c r="MU768" s="367">
        <f t="shared" si="1075"/>
        <v>0</v>
      </c>
      <c r="MV768" s="367">
        <f t="shared" si="1045"/>
        <v>0</v>
      </c>
      <c r="MW768" s="367"/>
      <c r="MX768" s="367">
        <f t="shared" si="1046"/>
        <v>0</v>
      </c>
      <c r="MY768" s="367"/>
      <c r="MZ768" s="367">
        <f t="shared" si="1047"/>
        <v>0</v>
      </c>
      <c r="NA768" s="367"/>
      <c r="NB768" s="367">
        <f t="shared" si="1048"/>
        <v>0</v>
      </c>
      <c r="NC768" s="367"/>
      <c r="ND768" s="367">
        <f t="shared" si="1049"/>
        <v>0</v>
      </c>
      <c r="NE768" s="367"/>
      <c r="NF768" s="367">
        <f t="shared" si="1050"/>
        <v>0</v>
      </c>
      <c r="NG768" s="367"/>
      <c r="NH768" s="367">
        <f t="shared" si="1051"/>
        <v>0</v>
      </c>
      <c r="NI768" s="367"/>
      <c r="NJ768" s="367">
        <f t="shared" si="1052"/>
        <v>0</v>
      </c>
      <c r="NK768" s="367"/>
      <c r="NL768" s="367">
        <f t="shared" si="1059"/>
        <v>0</v>
      </c>
      <c r="NM768" s="368"/>
      <c r="NN768" s="350"/>
      <c r="NR768" s="30">
        <f t="shared" si="1053"/>
        <v>0</v>
      </c>
      <c r="NS768" s="30">
        <f t="shared" si="1054"/>
        <v>0</v>
      </c>
      <c r="NT768" s="30">
        <f t="shared" si="1055"/>
        <v>0</v>
      </c>
    </row>
    <row r="769" spans="1:384" s="14" customFormat="1" ht="10.199999999999999" customHeight="1">
      <c r="A769" s="110"/>
      <c r="B769" s="337"/>
      <c r="C769" s="335"/>
      <c r="D769" s="111"/>
      <c r="H769" s="112"/>
      <c r="I769" s="341" t="str">
        <f>I734</f>
        <v>CREPIERE</v>
      </c>
      <c r="J769" s="341"/>
      <c r="K769" s="341"/>
      <c r="L769" s="341"/>
      <c r="M769" s="341"/>
      <c r="N769" s="342"/>
      <c r="O769" s="136" t="str">
        <f>IF('Chiffres et fonctions'!$J$3=1,IF(COUNTIF(O739:O768,1)=0,IF(COUNTIF(O739:O768,4)=0,"","+"&amp;COUNTIF(O739:O768,4)),COUNTIF(O739:O768,1)&amp;IF(COUNTIF(O739:O768,4)=0,"","+"&amp;COUNTIF(O739:O768,4))),IF('Chiffres et fonctions'!$J$3=2,IF(30-(COUNTIF(O739:O768,""))-(COUNTIF(O739:O768,4))=0,"",30-(COUNTIF(O739:O768,""))-(COUNTIF(O739:O768,4))),""))</f>
        <v/>
      </c>
      <c r="P769" s="137" t="str">
        <f>IF('Chiffres et fonctions'!$J$3=1,IF(COUNTIF(P739:P768,1)=0,IF(COUNTIF(P739:P768,4)=0,"","+"&amp;COUNTIF(P739:P768,4)),COUNTIF(P739:P768,1)&amp;IF(COUNTIF(P739:P768,4)=0,"","+"&amp;COUNTIF(P739:P768,4))),IF('Chiffres et fonctions'!$J$3=2,IF(30-(COUNTIF(P739:P768,""))-(COUNTIF(P739:P768,4))=0,"",30-(COUNTIF(P739:P768,""))-(COUNTIF(P739:P768,4))),""))</f>
        <v/>
      </c>
      <c r="Q769" s="136" t="str">
        <f>IF('Chiffres et fonctions'!$J$3=1,IF(COUNTIF(Q739:Q768,1)=0,IF(COUNTIF(Q739:Q768,4)=0,"","+"&amp;COUNTIF(Q739:Q768,4)),COUNTIF(Q739:Q768,1)&amp;IF(COUNTIF(Q739:Q768,4)=0,"","+"&amp;COUNTIF(Q739:Q768,4))),IF('Chiffres et fonctions'!$J$3=2,IF(30-(COUNTIF(Q739:Q768,""))-(COUNTIF(Q739:Q768,4))=0,"",30-(COUNTIF(Q739:Q768,""))-(COUNTIF(Q739:Q768,4))),""))</f>
        <v/>
      </c>
      <c r="R769" s="137" t="str">
        <f>IF('Chiffres et fonctions'!$J$3=1,IF(COUNTIF(R739:R768,1)=0,IF(COUNTIF(R739:R768,4)=0,"","+"&amp;COUNTIF(R739:R768,4)),COUNTIF(R739:R768,1)&amp;IF(COUNTIF(R739:R768,4)=0,"","+"&amp;COUNTIF(R739:R768,4))),IF('Chiffres et fonctions'!$J$3=2,IF(30-(COUNTIF(R739:R768,""))-(COUNTIF(R739:R768,4))=0,"",30-(COUNTIF(R739:R768,""))-(COUNTIF(R739:R768,4))),""))</f>
        <v/>
      </c>
      <c r="S769" s="136" t="str">
        <f>IF('Chiffres et fonctions'!$J$3=1,IF(COUNTIF(S739:S768,1)=0,IF(COUNTIF(S739:S768,4)=0,"","+"&amp;COUNTIF(S739:S768,4)),COUNTIF(S739:S768,1)&amp;IF(COUNTIF(S739:S768,4)=0,"","+"&amp;COUNTIF(S739:S768,4))),IF('Chiffres et fonctions'!$J$3=2,IF(30-(COUNTIF(S739:S768,""))-(COUNTIF(S739:S768,4))=0,"",30-(COUNTIF(S739:S768,""))-(COUNTIF(S739:S768,4))),""))</f>
        <v/>
      </c>
      <c r="T769" s="137" t="str">
        <f>IF('Chiffres et fonctions'!$J$3=1,IF(COUNTIF(T739:T768,1)=0,IF(COUNTIF(T739:T768,4)=0,"","+"&amp;COUNTIF(T739:T768,4)),COUNTIF(T739:T768,1)&amp;IF(COUNTIF(T739:T768,4)=0,"","+"&amp;COUNTIF(T739:T768,4))),IF('Chiffres et fonctions'!$J$3=2,IF(30-(COUNTIF(T739:T768,""))-(COUNTIF(T739:T768,4))=0,"",30-(COUNTIF(T739:T768,""))-(COUNTIF(T739:T768,4))),""))</f>
        <v/>
      </c>
      <c r="U769" s="136" t="str">
        <f>IF('Chiffres et fonctions'!$J$3=1,IF(COUNTIF(U739:U768,1)=0,IF(COUNTIF(U739:U768,4)=0,"","+"&amp;COUNTIF(U739:U768,4)),COUNTIF(U739:U768,1)&amp;IF(COUNTIF(U739:U768,4)=0,"","+"&amp;COUNTIF(U739:U768,4))),IF('Chiffres et fonctions'!$J$3=2,IF(30-(COUNTIF(U739:U768,""))-(COUNTIF(U739:U768,4))=0,"",30-(COUNTIF(U739:U768,""))-(COUNTIF(U739:U768,4))),""))</f>
        <v/>
      </c>
      <c r="V769" s="137" t="str">
        <f>IF('Chiffres et fonctions'!$J$3=1,IF(COUNTIF(V739:V768,1)=0,IF(COUNTIF(V739:V768,4)=0,"","+"&amp;COUNTIF(V739:V768,4)),COUNTIF(V739:V768,1)&amp;IF(COUNTIF(V739:V768,4)=0,"","+"&amp;COUNTIF(V739:V768,4))),IF('Chiffres et fonctions'!$J$3=2,IF(30-(COUNTIF(V739:V768,""))-(COUNTIF(V739:V768,4))=0,"",30-(COUNTIF(V739:V768,""))-(COUNTIF(V739:V768,4))),""))</f>
        <v/>
      </c>
      <c r="W769" s="136" t="str">
        <f>IF('Chiffres et fonctions'!$J$3=1,IF(COUNTIF(W739:W768,1)=0,IF(COUNTIF(W739:W768,4)=0,"","+"&amp;COUNTIF(W739:W768,4)),COUNTIF(W739:W768,1)&amp;IF(COUNTIF(W739:W768,4)=0,"","+"&amp;COUNTIF(W739:W768,4))),IF('Chiffres et fonctions'!$J$3=2,IF(30-(COUNTIF(W739:W768,""))-(COUNTIF(W739:W768,4))=0,"",30-(COUNTIF(W739:W768,""))-(COUNTIF(W739:W768,4))),""))</f>
        <v/>
      </c>
      <c r="X769" s="137" t="str">
        <f>IF('Chiffres et fonctions'!$J$3=1,IF(COUNTIF(X739:X768,1)=0,IF(COUNTIF(X739:X768,4)=0,"","+"&amp;COUNTIF(X739:X768,4)),COUNTIF(X739:X768,1)&amp;IF(COUNTIF(X739:X768,4)=0,"","+"&amp;COUNTIF(X739:X768,4))),IF('Chiffres et fonctions'!$J$3=2,IF(30-(COUNTIF(X739:X768,""))-(COUNTIF(X739:X768,4))=0,"",30-(COUNTIF(X739:X768,""))-(COUNTIF(X739:X768,4))),""))</f>
        <v/>
      </c>
      <c r="Y769" s="136" t="str">
        <f>IF('Chiffres et fonctions'!$J$3=1,IF(COUNTIF(Y739:Y768,1)=0,IF(COUNTIF(Y739:Y768,4)=0,"","+"&amp;COUNTIF(Y739:Y768,4)),COUNTIF(Y739:Y768,1)&amp;IF(COUNTIF(Y739:Y768,4)=0,"","+"&amp;COUNTIF(Y739:Y768,4))),IF('Chiffres et fonctions'!$J$3=2,IF(30-(COUNTIF(Y739:Y768,""))-(COUNTIF(Y739:Y768,4))=0,"",30-(COUNTIF(Y739:Y768,""))-(COUNTIF(Y739:Y768,4))),""))</f>
        <v/>
      </c>
      <c r="Z769" s="137" t="str">
        <f>IF('Chiffres et fonctions'!$J$3=1,IF(COUNTIF(Z739:Z768,1)=0,IF(COUNTIF(Z739:Z768,4)=0,"","+"&amp;COUNTIF(Z739:Z768,4)),COUNTIF(Z739:Z768,1)&amp;IF(COUNTIF(Z739:Z768,4)=0,"","+"&amp;COUNTIF(Z739:Z768,4))),IF('Chiffres et fonctions'!$J$3=2,IF(30-(COUNTIF(Z739:Z768,""))-(COUNTIF(Z739:Z768,4))=0,"",30-(COUNTIF(Z739:Z768,""))-(COUNTIF(Z739:Z768,4))),""))</f>
        <v/>
      </c>
      <c r="AA769" s="136" t="str">
        <f>IF('Chiffres et fonctions'!$J$3=1,IF(COUNTIF(AA739:AA768,1)=0,IF(COUNTIF(AA739:AA768,4)=0,"","+"&amp;COUNTIF(AA739:AA768,4)),COUNTIF(AA739:AA768,1)&amp;IF(COUNTIF(AA739:AA768,4)=0,"","+"&amp;COUNTIF(AA739:AA768,4))),IF('Chiffres et fonctions'!$J$3=2,IF(30-(COUNTIF(AA739:AA768,""))-(COUNTIF(AA739:AA768,4))=0,"",30-(COUNTIF(AA739:AA768,""))-(COUNTIF(AA739:AA768,4))),""))</f>
        <v/>
      </c>
      <c r="AB769" s="137" t="str">
        <f>IF('Chiffres et fonctions'!$J$3=1,IF(COUNTIF(AB739:AB768,1)=0,IF(COUNTIF(AB739:AB768,4)=0,"","+"&amp;COUNTIF(AB739:AB768,4)),COUNTIF(AB739:AB768,1)&amp;IF(COUNTIF(AB739:AB768,4)=0,"","+"&amp;COUNTIF(AB739:AB768,4))),IF('Chiffres et fonctions'!$J$3=2,IF(30-(COUNTIF(AB739:AB768,""))-(COUNTIF(AB739:AB768,4))=0,"",30-(COUNTIF(AB739:AB768,""))-(COUNTIF(AB739:AB768,4))),""))</f>
        <v/>
      </c>
      <c r="AC769" s="136" t="str">
        <f>IF('Chiffres et fonctions'!$J$3=1,IF(COUNTIF(AC739:AC768,1)=0,IF(COUNTIF(AC739:AC768,4)=0,"","+"&amp;COUNTIF(AC739:AC768,4)),COUNTIF(AC739:AC768,1)&amp;IF(COUNTIF(AC739:AC768,4)=0,"","+"&amp;COUNTIF(AC739:AC768,4))),IF('Chiffres et fonctions'!$J$3=2,IF(30-(COUNTIF(AC739:AC768,""))-(COUNTIF(AC739:AC768,4))=0,"",30-(COUNTIF(AC739:AC768,""))-(COUNTIF(AC739:AC768,4))),""))</f>
        <v/>
      </c>
      <c r="AD769" s="137" t="str">
        <f>IF('Chiffres et fonctions'!$J$3=1,IF(COUNTIF(AD739:AD768,1)=0,IF(COUNTIF(AD739:AD768,4)=0,"","+"&amp;COUNTIF(AD739:AD768,4)),COUNTIF(AD739:AD768,1)&amp;IF(COUNTIF(AD739:AD768,4)=0,"","+"&amp;COUNTIF(AD739:AD768,4))),IF('Chiffres et fonctions'!$J$3=2,IF(30-(COUNTIF(AD739:AD768,""))-(COUNTIF(AD739:AD768,4))=0,"",30-(COUNTIF(AD739:AD768,""))-(COUNTIF(AD739:AD768,4))),""))</f>
        <v/>
      </c>
      <c r="AE769" s="136" t="str">
        <f>IF('Chiffres et fonctions'!$J$3=1,IF(COUNTIF(AE739:AE768,1)=0,IF(COUNTIF(AE739:AE768,4)=0,"","+"&amp;COUNTIF(AE739:AE768,4)),COUNTIF(AE739:AE768,1)&amp;IF(COUNTIF(AE739:AE768,4)=0,"","+"&amp;COUNTIF(AE739:AE768,4))),IF('Chiffres et fonctions'!$J$3=2,IF(30-(COUNTIF(AE739:AE768,""))-(COUNTIF(AE739:AE768,4))=0,"",30-(COUNTIF(AE739:AE768,""))-(COUNTIF(AE739:AE768,4))),""))</f>
        <v/>
      </c>
      <c r="AF769" s="137" t="str">
        <f>IF('Chiffres et fonctions'!$J$3=1,IF(COUNTIF(AF739:AF768,1)=0,IF(COUNTIF(AF739:AF768,4)=0,"","+"&amp;COUNTIF(AF739:AF768,4)),COUNTIF(AF739:AF768,1)&amp;IF(COUNTIF(AF739:AF768,4)=0,"","+"&amp;COUNTIF(AF739:AF768,4))),IF('Chiffres et fonctions'!$J$3=2,IF(30-(COUNTIF(AF739:AF768,""))-(COUNTIF(AF739:AF768,4))=0,"",30-(COUNTIF(AF739:AF768,""))-(COUNTIF(AF739:AF768,4))),""))</f>
        <v/>
      </c>
      <c r="AG769" s="136" t="str">
        <f>IF('Chiffres et fonctions'!$J$3=1,IF(COUNTIF(AG739:AG768,1)=0,IF(COUNTIF(AG739:AG768,4)=0,"","+"&amp;COUNTIF(AG739:AG768,4)),COUNTIF(AG739:AG768,1)&amp;IF(COUNTIF(AG739:AG768,4)=0,"","+"&amp;COUNTIF(AG739:AG768,4))),IF('Chiffres et fonctions'!$J$3=2,IF(30-(COUNTIF(AG739:AG768,""))-(COUNTIF(AG739:AG768,4))=0,"",30-(COUNTIF(AG739:AG768,""))-(COUNTIF(AG739:AG768,4))),""))</f>
        <v/>
      </c>
      <c r="AH769" s="137" t="str">
        <f>IF('Chiffres et fonctions'!$J$3=1,IF(COUNTIF(AH739:AH768,1)=0,IF(COUNTIF(AH739:AH768,4)=0,"","+"&amp;COUNTIF(AH739:AH768,4)),COUNTIF(AH739:AH768,1)&amp;IF(COUNTIF(AH739:AH768,4)=0,"","+"&amp;COUNTIF(AH739:AH768,4))),IF('Chiffres et fonctions'!$J$3=2,IF(30-(COUNTIF(AH739:AH768,""))-(COUNTIF(AH739:AH768,4))=0,"",30-(COUNTIF(AH739:AH768,""))-(COUNTIF(AH739:AH768,4))),""))</f>
        <v/>
      </c>
      <c r="AI769" s="136" t="str">
        <f>IF('Chiffres et fonctions'!$J$3=1,IF(COUNTIF(AI739:AI768,1)=0,IF(COUNTIF(AI739:AI768,4)=0,"","+"&amp;COUNTIF(AI739:AI768,4)),COUNTIF(AI739:AI768,1)&amp;IF(COUNTIF(AI739:AI768,4)=0,"","+"&amp;COUNTIF(AI739:AI768,4))),IF('Chiffres et fonctions'!$J$3=2,IF(30-(COUNTIF(AI739:AI768,""))-(COUNTIF(AI739:AI768,4))=0,"",30-(COUNTIF(AI739:AI768,""))-(COUNTIF(AI739:AI768,4))),""))</f>
        <v/>
      </c>
      <c r="AJ769" s="137" t="str">
        <f>IF('Chiffres et fonctions'!$J$3=1,IF(COUNTIF(AJ739:AJ768,1)=0,IF(COUNTIF(AJ739:AJ768,4)=0,"","+"&amp;COUNTIF(AJ739:AJ768,4)),COUNTIF(AJ739:AJ768,1)&amp;IF(COUNTIF(AJ739:AJ768,4)=0,"","+"&amp;COUNTIF(AJ739:AJ768,4))),IF('Chiffres et fonctions'!$J$3=2,IF(30-(COUNTIF(AJ739:AJ768,""))-(COUNTIF(AJ739:AJ768,4))=0,"",30-(COUNTIF(AJ739:AJ768,""))-(COUNTIF(AJ739:AJ768,4))),""))</f>
        <v/>
      </c>
      <c r="AK769" s="136" t="str">
        <f>IF('Chiffres et fonctions'!$J$3=1,IF(COUNTIF(AK739:AK768,1)=0,IF(COUNTIF(AK739:AK768,4)=0,"","+"&amp;COUNTIF(AK739:AK768,4)),COUNTIF(AK739:AK768,1)&amp;IF(COUNTIF(AK739:AK768,4)=0,"","+"&amp;COUNTIF(AK739:AK768,4))),IF('Chiffres et fonctions'!$J$3=2,IF(30-(COUNTIF(AK739:AK768,""))-(COUNTIF(AK739:AK768,4))=0,"",30-(COUNTIF(AK739:AK768,""))-(COUNTIF(AK739:AK768,4))),""))</f>
        <v/>
      </c>
      <c r="AL769" s="137" t="str">
        <f>IF('Chiffres et fonctions'!$J$3=1,IF(COUNTIF(AL739:AL768,1)=0,IF(COUNTIF(AL739:AL768,4)=0,"","+"&amp;COUNTIF(AL739:AL768,4)),COUNTIF(AL739:AL768,1)&amp;IF(COUNTIF(AL739:AL768,4)=0,"","+"&amp;COUNTIF(AL739:AL768,4))),IF('Chiffres et fonctions'!$J$3=2,IF(30-(COUNTIF(AL739:AL768,""))-(COUNTIF(AL739:AL768,4))=0,"",30-(COUNTIF(AL739:AL768,""))-(COUNTIF(AL739:AL768,4))),""))</f>
        <v/>
      </c>
      <c r="AM769" s="136" t="str">
        <f>IF('Chiffres et fonctions'!$J$3=1,IF(COUNTIF(AM739:AM768,1)=0,IF(COUNTIF(AM739:AM768,4)=0,"","+"&amp;COUNTIF(AM739:AM768,4)),COUNTIF(AM739:AM768,1)&amp;IF(COUNTIF(AM739:AM768,4)=0,"","+"&amp;COUNTIF(AM739:AM768,4))),IF('Chiffres et fonctions'!$J$3=2,IF(30-(COUNTIF(AM739:AM768,""))-(COUNTIF(AM739:AM768,4))=0,"",30-(COUNTIF(AM739:AM768,""))-(COUNTIF(AM739:AM768,4))),""))</f>
        <v/>
      </c>
      <c r="AN769" s="137" t="str">
        <f>IF('Chiffres et fonctions'!$J$3=1,IF(COUNTIF(AN739:AN768,1)=0,IF(COUNTIF(AN739:AN768,4)=0,"","+"&amp;COUNTIF(AN739:AN768,4)),COUNTIF(AN739:AN768,1)&amp;IF(COUNTIF(AN739:AN768,4)=0,"","+"&amp;COUNTIF(AN739:AN768,4))),IF('Chiffres et fonctions'!$J$3=2,IF(30-(COUNTIF(AN739:AN768,""))-(COUNTIF(AN739:AN768,4))=0,"",30-(COUNTIF(AN739:AN768,""))-(COUNTIF(AN739:AN768,4))),""))</f>
        <v/>
      </c>
      <c r="AO769" s="136" t="str">
        <f>IF('Chiffres et fonctions'!$J$3=1,IF(COUNTIF(AO739:AO768,1)=0,IF(COUNTIF(AO739:AO768,4)=0,"","+"&amp;COUNTIF(AO739:AO768,4)),COUNTIF(AO739:AO768,1)&amp;IF(COUNTIF(AO739:AO768,4)=0,"","+"&amp;COUNTIF(AO739:AO768,4))),IF('Chiffres et fonctions'!$J$3=2,IF(30-(COUNTIF(AO739:AO768,""))-(COUNTIF(AO739:AO768,4))=0,"",30-(COUNTIF(AO739:AO768,""))-(COUNTIF(AO739:AO768,4))),""))</f>
        <v/>
      </c>
      <c r="AP769" s="137" t="str">
        <f>IF('Chiffres et fonctions'!$J$3=1,IF(COUNTIF(AP739:AP768,1)=0,IF(COUNTIF(AP739:AP768,4)=0,"","+"&amp;COUNTIF(AP739:AP768,4)),COUNTIF(AP739:AP768,1)&amp;IF(COUNTIF(AP739:AP768,4)=0,"","+"&amp;COUNTIF(AP739:AP768,4))),IF('Chiffres et fonctions'!$J$3=2,IF(30-(COUNTIF(AP739:AP768,""))-(COUNTIF(AP739:AP768,4))=0,"",30-(COUNTIF(AP739:AP768,""))-(COUNTIF(AP739:AP768,4))),""))</f>
        <v/>
      </c>
      <c r="AQ769" s="136" t="str">
        <f>IF('Chiffres et fonctions'!$J$3=1,IF(COUNTIF(AQ739:AQ768,1)=0,IF(COUNTIF(AQ739:AQ768,4)=0,"","+"&amp;COUNTIF(AQ739:AQ768,4)),COUNTIF(AQ739:AQ768,1)&amp;IF(COUNTIF(AQ739:AQ768,4)=0,"","+"&amp;COUNTIF(AQ739:AQ768,4))),IF('Chiffres et fonctions'!$J$3=2,IF(30-(COUNTIF(AQ739:AQ768,""))-(COUNTIF(AQ739:AQ768,4))=0,"",30-(COUNTIF(AQ739:AQ768,""))-(COUNTIF(AQ739:AQ768,4))),""))</f>
        <v/>
      </c>
      <c r="AR769" s="137" t="str">
        <f>IF('Chiffres et fonctions'!$J$3=1,IF(COUNTIF(AR739:AR768,1)=0,IF(COUNTIF(AR739:AR768,4)=0,"","+"&amp;COUNTIF(AR739:AR768,4)),COUNTIF(AR739:AR768,1)&amp;IF(COUNTIF(AR739:AR768,4)=0,"","+"&amp;COUNTIF(AR739:AR768,4))),IF('Chiffres et fonctions'!$J$3=2,IF(30-(COUNTIF(AR739:AR768,""))-(COUNTIF(AR739:AR768,4))=0,"",30-(COUNTIF(AR739:AR768,""))-(COUNTIF(AR739:AR768,4))),""))</f>
        <v/>
      </c>
      <c r="AS769" s="136" t="str">
        <f>IF('Chiffres et fonctions'!$J$3=1,IF(COUNTIF(AS739:AS768,1)=0,IF(COUNTIF(AS739:AS768,4)=0,"","+"&amp;COUNTIF(AS739:AS768,4)),COUNTIF(AS739:AS768,1)&amp;IF(COUNTIF(AS739:AS768,4)=0,"","+"&amp;COUNTIF(AS739:AS768,4))),IF('Chiffres et fonctions'!$J$3=2,IF(30-(COUNTIF(AS739:AS768,""))-(COUNTIF(AS739:AS768,4))=0,"",30-(COUNTIF(AS739:AS768,""))-(COUNTIF(AS739:AS768,4))),""))</f>
        <v/>
      </c>
      <c r="AT769" s="137" t="str">
        <f>IF('Chiffres et fonctions'!$J$3=1,IF(COUNTIF(AT739:AT768,1)=0,IF(COUNTIF(AT739:AT768,4)=0,"","+"&amp;COUNTIF(AT739:AT768,4)),COUNTIF(AT739:AT768,1)&amp;IF(COUNTIF(AT739:AT768,4)=0,"","+"&amp;COUNTIF(AT739:AT768,4))),IF('Chiffres et fonctions'!$J$3=2,IF(30-(COUNTIF(AT739:AT768,""))-(COUNTIF(AT739:AT768,4))=0,"",30-(COUNTIF(AT739:AT768,""))-(COUNTIF(AT739:AT768,4))),""))</f>
        <v/>
      </c>
      <c r="AU769" s="136" t="str">
        <f>IF('Chiffres et fonctions'!$J$3=1,IF(COUNTIF(AU739:AU768,1)=0,IF(COUNTIF(AU739:AU768,4)=0,"","+"&amp;COUNTIF(AU739:AU768,4)),COUNTIF(AU739:AU768,1)&amp;IF(COUNTIF(AU739:AU768,4)=0,"","+"&amp;COUNTIF(AU739:AU768,4))),IF('Chiffres et fonctions'!$J$3=2,IF(30-(COUNTIF(AU739:AU768,""))-(COUNTIF(AU739:AU768,4))=0,"",30-(COUNTIF(AU739:AU768,""))-(COUNTIF(AU739:AU768,4))),""))</f>
        <v/>
      </c>
      <c r="AV769" s="137" t="str">
        <f>IF('Chiffres et fonctions'!$J$3=1,IF(COUNTIF(AV739:AV768,1)=0,IF(COUNTIF(AV739:AV768,4)=0,"","+"&amp;COUNTIF(AV739:AV768,4)),COUNTIF(AV739:AV768,1)&amp;IF(COUNTIF(AV739:AV768,4)=0,"","+"&amp;COUNTIF(AV739:AV768,4))),IF('Chiffres et fonctions'!$J$3=2,IF(30-(COUNTIF(AV739:AV768,""))-(COUNTIF(AV739:AV768,4))=0,"",30-(COUNTIF(AV739:AV768,""))-(COUNTIF(AV739:AV768,4))),""))</f>
        <v/>
      </c>
      <c r="AW769" s="136" t="str">
        <f>IF('Chiffres et fonctions'!$J$3=1,IF(COUNTIF(AW739:AW768,1)=0,IF(COUNTIF(AW739:AW768,4)=0,"","+"&amp;COUNTIF(AW739:AW768,4)),COUNTIF(AW739:AW768,1)&amp;IF(COUNTIF(AW739:AW768,4)=0,"","+"&amp;COUNTIF(AW739:AW768,4))),IF('Chiffres et fonctions'!$J$3=2,IF(30-(COUNTIF(AW739:AW768,""))-(COUNTIF(AW739:AW768,4))=0,"",30-(COUNTIF(AW739:AW768,""))-(COUNTIF(AW739:AW768,4))),""))</f>
        <v/>
      </c>
      <c r="AX769" s="137" t="str">
        <f>IF('Chiffres et fonctions'!$J$3=1,IF(COUNTIF(AX739:AX768,1)=0,IF(COUNTIF(AX739:AX768,4)=0,"","+"&amp;COUNTIF(AX739:AX768,4)),COUNTIF(AX739:AX768,1)&amp;IF(COUNTIF(AX739:AX768,4)=0,"","+"&amp;COUNTIF(AX739:AX768,4))),IF('Chiffres et fonctions'!$J$3=2,IF(30-(COUNTIF(AX739:AX768,""))-(COUNTIF(AX739:AX768,4))=0,"",30-(COUNTIF(AX739:AX768,""))-(COUNTIF(AX739:AX768,4))),""))</f>
        <v/>
      </c>
      <c r="AY769" s="136" t="str">
        <f>IF('Chiffres et fonctions'!$J$3=1,IF(COUNTIF(AY739:AY768,1)=0,IF(COUNTIF(AY739:AY768,4)=0,"","+"&amp;COUNTIF(AY739:AY768,4)),COUNTIF(AY739:AY768,1)&amp;IF(COUNTIF(AY739:AY768,4)=0,"","+"&amp;COUNTIF(AY739:AY768,4))),IF('Chiffres et fonctions'!$J$3=2,IF(30-(COUNTIF(AY739:AY768,""))-(COUNTIF(AY739:AY768,4))=0,"",30-(COUNTIF(AY739:AY768,""))-(COUNTIF(AY739:AY768,4))),""))</f>
        <v/>
      </c>
      <c r="AZ769" s="137" t="str">
        <f>IF('Chiffres et fonctions'!$J$3=1,IF(COUNTIF(AZ739:AZ768,1)=0,IF(COUNTIF(AZ739:AZ768,4)=0,"","+"&amp;COUNTIF(AZ739:AZ768,4)),COUNTIF(AZ739:AZ768,1)&amp;IF(COUNTIF(AZ739:AZ768,4)=0,"","+"&amp;COUNTIF(AZ739:AZ768,4))),IF('Chiffres et fonctions'!$J$3=2,IF(30-(COUNTIF(AZ739:AZ768,""))-(COUNTIF(AZ739:AZ768,4))=0,"",30-(COUNTIF(AZ739:AZ768,""))-(COUNTIF(AZ739:AZ768,4))),""))</f>
        <v/>
      </c>
      <c r="BA769" s="136" t="str">
        <f>IF('Chiffres et fonctions'!$J$3=1,IF(COUNTIF(BA739:BA768,1)=0,IF(COUNTIF(BA739:BA768,4)=0,"","+"&amp;COUNTIF(BA739:BA768,4)),COUNTIF(BA739:BA768,1)&amp;IF(COUNTIF(BA739:BA768,4)=0,"","+"&amp;COUNTIF(BA739:BA768,4))),IF('Chiffres et fonctions'!$J$3=2,IF(30-(COUNTIF(BA739:BA768,""))-(COUNTIF(BA739:BA768,4))=0,"",30-(COUNTIF(BA739:BA768,""))-(COUNTIF(BA739:BA768,4))),""))</f>
        <v/>
      </c>
      <c r="BB769" s="137" t="str">
        <f>IF('Chiffres et fonctions'!$J$3=1,IF(COUNTIF(BB739:BB768,1)=0,IF(COUNTIF(BB739:BB768,4)=0,"","+"&amp;COUNTIF(BB739:BB768,4)),COUNTIF(BB739:BB768,1)&amp;IF(COUNTIF(BB739:BB768,4)=0,"","+"&amp;COUNTIF(BB739:BB768,4))),IF('Chiffres et fonctions'!$J$3=2,IF(30-(COUNTIF(BB739:BB768,""))-(COUNTIF(BB739:BB768,4))=0,"",30-(COUNTIF(BB739:BB768,""))-(COUNTIF(BB739:BB768,4))),""))</f>
        <v/>
      </c>
      <c r="BC769" s="113">
        <f>SUM(BC739:BC768)</f>
        <v>0</v>
      </c>
      <c r="BD769" s="370"/>
      <c r="BE769" s="145"/>
      <c r="BF769" s="146"/>
      <c r="BG769" s="147"/>
      <c r="BH769" s="146">
        <v>0.91849999999999998</v>
      </c>
      <c r="BI769" s="146"/>
      <c r="BJ769" s="146"/>
      <c r="BK769" s="224"/>
      <c r="BL769" s="171"/>
      <c r="BM769" s="171"/>
      <c r="BN769" s="171"/>
      <c r="BO769" s="171"/>
      <c r="BP769" s="171"/>
      <c r="BQ769" s="171"/>
      <c r="BR769" s="114"/>
      <c r="BS769" s="114"/>
      <c r="BT769" s="171"/>
      <c r="BU769" s="225"/>
      <c r="BV769" s="221"/>
      <c r="BW769" s="225"/>
      <c r="BX769" s="221"/>
      <c r="BY769" s="115"/>
      <c r="BZ769" s="115"/>
      <c r="CA769" s="115"/>
      <c r="CB769" s="115"/>
      <c r="CC769" s="115"/>
      <c r="CD769" s="115"/>
      <c r="CE769" s="115"/>
      <c r="CF769" s="115"/>
      <c r="CG769" s="115"/>
      <c r="CH769" s="115"/>
      <c r="CI769" s="115"/>
      <c r="CJ769" s="115"/>
      <c r="CK769" s="115"/>
      <c r="CL769" s="115"/>
      <c r="CM769" s="115"/>
      <c r="CN769" s="115"/>
      <c r="CO769" s="115"/>
      <c r="CP769" s="115"/>
      <c r="CQ769" s="115"/>
      <c r="CR769" s="115"/>
      <c r="CS769" s="115"/>
      <c r="CT769" s="115"/>
      <c r="CU769" s="115"/>
      <c r="CV769" s="115"/>
      <c r="CW769" s="115"/>
      <c r="CX769" s="115"/>
      <c r="CY769" s="115"/>
      <c r="CZ769" s="115"/>
      <c r="DA769" s="115"/>
      <c r="DB769" s="115"/>
      <c r="DC769" s="115"/>
      <c r="DD769" s="115"/>
      <c r="DE769" s="115"/>
      <c r="DF769" s="115"/>
      <c r="DG769" s="115"/>
      <c r="DH769" s="115"/>
      <c r="DI769" s="115"/>
      <c r="DJ769" s="115"/>
      <c r="DK769" s="115"/>
      <c r="DL769" s="115"/>
      <c r="DM769" s="115"/>
      <c r="DN769" s="115"/>
      <c r="DO769" s="115"/>
      <c r="DP769" s="115"/>
      <c r="DQ769" s="115"/>
      <c r="DR769" s="115"/>
      <c r="DS769" s="115"/>
      <c r="DT769" s="115"/>
      <c r="DU769" s="115"/>
      <c r="DV769" s="115"/>
      <c r="DW769" s="115"/>
      <c r="DX769" s="115"/>
      <c r="DY769" s="115"/>
      <c r="DZ769" s="115"/>
      <c r="EA769" s="115"/>
      <c r="EB769" s="115"/>
      <c r="EC769" s="115"/>
      <c r="ED769" s="115"/>
      <c r="EE769" s="115"/>
      <c r="EF769" s="115"/>
      <c r="EG769" s="115"/>
      <c r="EH769" s="115"/>
      <c r="EI769" s="115"/>
      <c r="EJ769" s="115"/>
      <c r="EK769" s="115"/>
      <c r="EL769" s="115"/>
      <c r="EM769" s="115"/>
      <c r="EN769" s="115"/>
      <c r="EO769" s="115"/>
      <c r="EP769" s="115"/>
      <c r="EQ769" s="115"/>
      <c r="ER769" s="115"/>
      <c r="ES769" s="115"/>
      <c r="ET769" s="115"/>
      <c r="EU769" s="115"/>
      <c r="EV769" s="115"/>
      <c r="EW769" s="115"/>
      <c r="EX769" s="115"/>
      <c r="EY769" s="115"/>
      <c r="EZ769" s="115"/>
      <c r="FA769" s="115"/>
      <c r="FB769" s="115"/>
      <c r="FC769" s="115"/>
      <c r="FD769" s="115"/>
      <c r="FE769" s="115"/>
      <c r="FF769" s="115"/>
      <c r="FG769" s="115"/>
      <c r="FH769" s="115"/>
      <c r="FI769" s="115"/>
      <c r="FJ769" s="115"/>
      <c r="FK769" s="115"/>
      <c r="FL769" s="115"/>
      <c r="FM769" s="115"/>
      <c r="FN769" s="115"/>
      <c r="FO769" s="115"/>
      <c r="FP769" s="115"/>
      <c r="FQ769" s="115"/>
      <c r="FR769" s="115"/>
      <c r="FS769" s="115"/>
      <c r="FT769" s="115"/>
      <c r="FU769" s="115"/>
      <c r="FV769" s="115"/>
      <c r="FW769" s="115"/>
      <c r="FX769" s="115"/>
      <c r="FY769" s="115"/>
      <c r="FZ769" s="115"/>
      <c r="GA769" s="115"/>
      <c r="GB769" s="115"/>
      <c r="GC769" s="115"/>
      <c r="GD769" s="115"/>
      <c r="GE769" s="115"/>
      <c r="GF769" s="115"/>
      <c r="GG769" s="115"/>
      <c r="GH769" s="115"/>
      <c r="GI769" s="115"/>
      <c r="GJ769" s="115"/>
      <c r="GK769" s="115"/>
      <c r="GL769" s="115"/>
      <c r="GM769" s="115"/>
      <c r="GN769" s="115"/>
      <c r="GO769" s="115"/>
      <c r="GP769" s="115"/>
      <c r="GQ769" s="115"/>
      <c r="GR769" s="115"/>
      <c r="GS769" s="115"/>
      <c r="GT769" s="115"/>
      <c r="GU769" s="115"/>
      <c r="GV769" s="115"/>
      <c r="GW769" s="115"/>
      <c r="GX769" s="115"/>
      <c r="GY769" s="115"/>
      <c r="GZ769" s="115"/>
      <c r="HA769" s="115"/>
      <c r="HB769" s="115"/>
      <c r="HC769" s="115"/>
      <c r="HD769" s="115"/>
      <c r="HE769" s="115"/>
      <c r="HF769" s="115"/>
      <c r="HG769" s="115"/>
      <c r="HH769" s="115"/>
      <c r="HI769" s="115"/>
      <c r="HJ769" s="115"/>
      <c r="HK769" s="115"/>
      <c r="HL769" s="115"/>
      <c r="HM769" s="115"/>
      <c r="HN769" s="115"/>
      <c r="HO769" s="115"/>
      <c r="HP769" s="115"/>
      <c r="HQ769" s="115"/>
      <c r="HR769" s="115"/>
      <c r="HS769" s="115"/>
      <c r="HT769" s="115"/>
      <c r="HU769" s="115"/>
      <c r="HV769" s="115"/>
      <c r="HW769" s="115"/>
      <c r="HX769" s="115"/>
      <c r="HY769" s="115"/>
      <c r="HZ769" s="115"/>
      <c r="IA769" s="115"/>
      <c r="IB769" s="115"/>
      <c r="IC769" s="115"/>
      <c r="ID769" s="115"/>
      <c r="IE769" s="115"/>
      <c r="IF769" s="115"/>
      <c r="IG769" s="115"/>
      <c r="IH769" s="115"/>
      <c r="II769" s="115"/>
      <c r="IJ769" s="115"/>
      <c r="IK769" s="115"/>
      <c r="IL769" s="115"/>
      <c r="IM769" s="115"/>
      <c r="IN769" s="115"/>
      <c r="IO769" s="115"/>
      <c r="IP769" s="115"/>
      <c r="IQ769" s="115"/>
      <c r="IR769" s="115"/>
      <c r="IS769" s="115"/>
      <c r="IT769" s="115"/>
      <c r="IU769" s="115"/>
      <c r="IV769" s="115"/>
      <c r="IW769" s="115"/>
      <c r="IX769" s="115"/>
      <c r="IY769" s="115"/>
      <c r="IZ769" s="115"/>
      <c r="JA769" s="115"/>
      <c r="JB769" s="115"/>
      <c r="JC769" s="115"/>
      <c r="JD769" s="115"/>
      <c r="JE769" s="115"/>
      <c r="JF769" s="115"/>
      <c r="JG769" s="115"/>
      <c r="JH769" s="115"/>
      <c r="JI769" s="115"/>
      <c r="JJ769" s="115"/>
      <c r="JK769" s="115"/>
      <c r="JL769" s="115"/>
      <c r="JM769" s="115"/>
      <c r="JN769" s="115"/>
      <c r="JO769" s="115"/>
      <c r="JP769" s="115"/>
      <c r="JQ769" s="115"/>
      <c r="JR769" s="115"/>
      <c r="JS769" s="115"/>
      <c r="JT769" s="115"/>
      <c r="JU769" s="115"/>
      <c r="JV769" s="115"/>
      <c r="JW769" s="115"/>
      <c r="JX769" s="115"/>
      <c r="JY769" s="115"/>
      <c r="JZ769" s="115"/>
      <c r="KA769" s="115"/>
      <c r="KB769" s="115"/>
      <c r="KC769" s="115"/>
      <c r="KD769" s="115"/>
      <c r="KE769" s="115"/>
      <c r="KF769" s="115"/>
      <c r="KG769" s="115"/>
      <c r="KH769" s="115"/>
      <c r="KI769" s="115"/>
      <c r="KJ769" s="115"/>
      <c r="KK769" s="115"/>
      <c r="KL769" s="115"/>
      <c r="KM769" s="115"/>
      <c r="KN769" s="115"/>
      <c r="KO769" s="115"/>
      <c r="KP769" s="115"/>
      <c r="KQ769" s="115"/>
      <c r="KR769" s="115"/>
      <c r="KS769" s="115"/>
      <c r="KT769" s="115"/>
      <c r="KU769" s="115"/>
      <c r="KV769" s="115"/>
      <c r="KW769" s="115"/>
      <c r="KX769" s="115"/>
      <c r="KY769" s="115"/>
      <c r="KZ769" s="115"/>
      <c r="LA769" s="115"/>
      <c r="LB769" s="115"/>
      <c r="LC769" s="115"/>
      <c r="LD769" s="115"/>
      <c r="LE769" s="115"/>
      <c r="LF769" s="115"/>
      <c r="LG769" s="115"/>
      <c r="LH769" s="115"/>
      <c r="LI769" s="115"/>
      <c r="LJ769" s="115"/>
      <c r="LK769" s="115"/>
      <c r="LL769" s="115"/>
      <c r="LM769" s="115"/>
      <c r="LN769" s="115"/>
      <c r="LO769" s="115"/>
      <c r="LP769" s="115"/>
      <c r="LQ769" s="115"/>
      <c r="LR769" s="115"/>
      <c r="LS769" s="115"/>
      <c r="LT769" s="115"/>
      <c r="LU769" s="115"/>
      <c r="LV769" s="115"/>
      <c r="LW769" s="115"/>
      <c r="LX769" s="115"/>
      <c r="LY769" s="115"/>
      <c r="LZ769" s="115"/>
      <c r="MA769" s="115"/>
      <c r="MB769" s="115"/>
      <c r="MC769" s="115"/>
      <c r="MD769" s="115"/>
      <c r="ME769" s="115"/>
      <c r="MF769" s="115"/>
      <c r="MG769" s="115"/>
      <c r="MH769" s="115"/>
      <c r="MI769" s="115"/>
      <c r="MJ769" s="115"/>
      <c r="MK769" s="115"/>
      <c r="ML769" s="115"/>
      <c r="MM769" s="115"/>
      <c r="MN769" s="115"/>
      <c r="MO769" s="115"/>
      <c r="MP769" s="115"/>
      <c r="MQ769" s="115"/>
      <c r="MS769" s="224"/>
      <c r="MT769" s="116"/>
      <c r="MU769" s="117"/>
      <c r="MV769" s="117"/>
      <c r="MW769" s="117"/>
      <c r="MX769" s="117"/>
      <c r="MY769" s="117"/>
      <c r="MZ769" s="117"/>
      <c r="NA769" s="117"/>
      <c r="NB769" s="117"/>
      <c r="NC769" s="117"/>
      <c r="ND769" s="117"/>
      <c r="NE769" s="117"/>
      <c r="NF769" s="117"/>
      <c r="NG769" s="117"/>
      <c r="NH769" s="117"/>
      <c r="NI769" s="117"/>
      <c r="NJ769" s="117"/>
      <c r="NK769" s="117"/>
      <c r="NL769" s="117"/>
      <c r="NM769" s="118"/>
      <c r="NN769" s="350"/>
    </row>
    <row r="770" spans="1:384" s="14" customFormat="1" ht="10.199999999999999" customHeight="1" thickBot="1">
      <c r="A770" s="110"/>
      <c r="B770" s="337"/>
      <c r="C770" s="336"/>
      <c r="D770" s="119"/>
      <c r="E770" s="140"/>
      <c r="F770" s="140"/>
      <c r="G770" s="140"/>
      <c r="H770" s="120"/>
      <c r="I770" s="339" t="str">
        <f>I735</f>
        <v>BRASSERIE</v>
      </c>
      <c r="J770" s="339"/>
      <c r="K770" s="339"/>
      <c r="L770" s="339"/>
      <c r="M770" s="339"/>
      <c r="N770" s="340"/>
      <c r="O770" s="138" t="str">
        <f>IF('Chiffres et fonctions'!$J$3=1,IF(COUNTIF(O739:O768,2)=0,"",COUNTIF(O739:O768,2)),IF('Chiffres et fonctions'!$J$3=2,IF(COUNTIF(O739:O768,4)=0,"","+ "&amp;(COUNTIF(O739:O768,4))),""))</f>
        <v/>
      </c>
      <c r="P770" s="139" t="str">
        <f>IF('Chiffres et fonctions'!$J$3=1,IF(COUNTIF(P739:P768,2)=0,"",COUNTIF(P739:P768,2)),IF('Chiffres et fonctions'!$J$3=2,IF(COUNTIF(P739:P768,4)=0,"","+ "&amp;(COUNTIF(P739:P768,4))),""))</f>
        <v/>
      </c>
      <c r="Q770" s="138" t="str">
        <f>IF('Chiffres et fonctions'!$J$3=1,IF(COUNTIF(Q739:Q768,2)=0,"",COUNTIF(Q739:Q768,2)),IF('Chiffres et fonctions'!$J$3=2,IF(COUNTIF(Q739:Q768,4)=0,"","+ "&amp;(COUNTIF(Q739:Q768,4))),""))</f>
        <v/>
      </c>
      <c r="R770" s="139" t="str">
        <f>IF('Chiffres et fonctions'!$J$3=1,IF(COUNTIF(R739:R768,2)=0,"",COUNTIF(R739:R768,2)),IF('Chiffres et fonctions'!$J$3=2,IF(COUNTIF(R739:R768,4)=0,"","+ "&amp;(COUNTIF(R739:R768,4))),""))</f>
        <v/>
      </c>
      <c r="S770" s="138" t="str">
        <f>IF('Chiffres et fonctions'!$J$3=1,IF(COUNTIF(S739:S768,2)=0,"",COUNTIF(S739:S768,2)),IF('Chiffres et fonctions'!$J$3=2,IF(COUNTIF(S739:S768,4)=0,"","+ "&amp;(COUNTIF(S739:S768,4))),""))</f>
        <v/>
      </c>
      <c r="T770" s="139" t="str">
        <f>IF('Chiffres et fonctions'!$J$3=1,IF(COUNTIF(T739:T768,2)=0,"",COUNTIF(T739:T768,2)),IF('Chiffres et fonctions'!$J$3=2,IF(COUNTIF(T739:T768,4)=0,"","+ "&amp;(COUNTIF(T739:T768,4))),""))</f>
        <v/>
      </c>
      <c r="U770" s="138" t="str">
        <f>IF('Chiffres et fonctions'!$J$3=1,IF(COUNTIF(U739:U768,2)=0,"",COUNTIF(U739:U768,2)),IF('Chiffres et fonctions'!$J$3=2,IF(COUNTIF(U739:U768,4)=0,"","+ "&amp;(COUNTIF(U739:U768,4))),""))</f>
        <v/>
      </c>
      <c r="V770" s="139" t="str">
        <f>IF('Chiffres et fonctions'!$J$3=1,IF(COUNTIF(V739:V768,2)=0,"",COUNTIF(V739:V768,2)),IF('Chiffres et fonctions'!$J$3=2,IF(COUNTIF(V739:V768,4)=0,"","+ "&amp;(COUNTIF(V739:V768,4))),""))</f>
        <v/>
      </c>
      <c r="W770" s="138" t="str">
        <f>IF('Chiffres et fonctions'!$J$3=1,IF(COUNTIF(W739:W768,2)=0,"",COUNTIF(W739:W768,2)),IF('Chiffres et fonctions'!$J$3=2,IF(COUNTIF(W739:W768,4)=0,"","+ "&amp;(COUNTIF(W739:W768,4))),""))</f>
        <v/>
      </c>
      <c r="X770" s="139" t="str">
        <f>IF('Chiffres et fonctions'!$J$3=1,IF(COUNTIF(X739:X768,2)=0,"",COUNTIF(X739:X768,2)),IF('Chiffres et fonctions'!$J$3=2,IF(COUNTIF(X739:X768,4)=0,"","+ "&amp;(COUNTIF(X739:X768,4))),""))</f>
        <v/>
      </c>
      <c r="Y770" s="138" t="str">
        <f>IF('Chiffres et fonctions'!$J$3=1,IF(COUNTIF(Y739:Y768,2)=0,"",COUNTIF(Y739:Y768,2)),IF('Chiffres et fonctions'!$J$3=2,IF(COUNTIF(Y739:Y768,4)=0,"","+ "&amp;(COUNTIF(Y739:Y768,4))),""))</f>
        <v/>
      </c>
      <c r="Z770" s="139" t="str">
        <f>IF('Chiffres et fonctions'!$J$3=1,IF(COUNTIF(Z739:Z768,2)=0,"",COUNTIF(Z739:Z768,2)),IF('Chiffres et fonctions'!$J$3=2,IF(COUNTIF(Z739:Z768,4)=0,"","+ "&amp;(COUNTIF(Z739:Z768,4))),""))</f>
        <v/>
      </c>
      <c r="AA770" s="138" t="str">
        <f>IF('Chiffres et fonctions'!$J$3=1,IF(COUNTIF(AA739:AA768,2)=0,"",COUNTIF(AA739:AA768,2)),IF('Chiffres et fonctions'!$J$3=2,IF(COUNTIF(AA739:AA768,4)=0,"","+ "&amp;(COUNTIF(AA739:AA768,4))),""))</f>
        <v/>
      </c>
      <c r="AB770" s="139" t="str">
        <f>IF('Chiffres et fonctions'!$J$3=1,IF(COUNTIF(AB739:AB768,2)=0,"",COUNTIF(AB739:AB768,2)),IF('Chiffres et fonctions'!$J$3=2,IF(COUNTIF(AB739:AB768,4)=0,"","+ "&amp;(COUNTIF(AB739:AB768,4))),""))</f>
        <v/>
      </c>
      <c r="AC770" s="138" t="str">
        <f>IF('Chiffres et fonctions'!$J$3=1,IF(COUNTIF(AC739:AC768,2)=0,"",COUNTIF(AC739:AC768,2)),IF('Chiffres et fonctions'!$J$3=2,IF(COUNTIF(AC739:AC768,4)=0,"","+ "&amp;(COUNTIF(AC739:AC768,4))),""))</f>
        <v/>
      </c>
      <c r="AD770" s="139" t="str">
        <f>IF('Chiffres et fonctions'!$J$3=1,IF(COUNTIF(AD739:AD768,2)=0,"",COUNTIF(AD739:AD768,2)),IF('Chiffres et fonctions'!$J$3=2,IF(COUNTIF(AD739:AD768,4)=0,"","+ "&amp;(COUNTIF(AD739:AD768,4))),""))</f>
        <v/>
      </c>
      <c r="AE770" s="138" t="str">
        <f>IF('Chiffres et fonctions'!$J$3=1,IF(COUNTIF(AE739:AE768,2)=0,"",COUNTIF(AE739:AE768,2)),IF('Chiffres et fonctions'!$J$3=2,IF(COUNTIF(AE739:AE768,4)=0,"","+ "&amp;(COUNTIF(AE739:AE768,4))),""))</f>
        <v/>
      </c>
      <c r="AF770" s="139" t="str">
        <f>IF('Chiffres et fonctions'!$J$3=1,IF(COUNTIF(AF739:AF768,2)=0,"",COUNTIF(AF739:AF768,2)),IF('Chiffres et fonctions'!$J$3=2,IF(COUNTIF(AF739:AF768,4)=0,"","+ "&amp;(COUNTIF(AF739:AF768,4))),""))</f>
        <v/>
      </c>
      <c r="AG770" s="138" t="str">
        <f>IF('Chiffres et fonctions'!$J$3=1,IF(COUNTIF(AG739:AG768,2)=0,"",COUNTIF(AG739:AG768,2)),IF('Chiffres et fonctions'!$J$3=2,IF(COUNTIF(AG739:AG768,4)=0,"","+ "&amp;(COUNTIF(AG739:AG768,4))),""))</f>
        <v/>
      </c>
      <c r="AH770" s="139" t="str">
        <f>IF('Chiffres et fonctions'!$J$3=1,IF(COUNTIF(AH739:AH768,2)=0,"",COUNTIF(AH739:AH768,2)),IF('Chiffres et fonctions'!$J$3=2,IF(COUNTIF(AH739:AH768,4)=0,"","+ "&amp;(COUNTIF(AH739:AH768,4))),""))</f>
        <v/>
      </c>
      <c r="AI770" s="138" t="str">
        <f>IF('Chiffres et fonctions'!$J$3=1,IF(COUNTIF(AI739:AI768,2)=0,"",COUNTIF(AI739:AI768,2)),IF('Chiffres et fonctions'!$J$3=2,IF(COUNTIF(AI739:AI768,4)=0,"","+ "&amp;(COUNTIF(AI739:AI768,4))),""))</f>
        <v/>
      </c>
      <c r="AJ770" s="139" t="str">
        <f>IF('Chiffres et fonctions'!$J$3=1,IF(COUNTIF(AJ739:AJ768,2)=0,"",COUNTIF(AJ739:AJ768,2)),IF('Chiffres et fonctions'!$J$3=2,IF(COUNTIF(AJ739:AJ768,4)=0,"","+ "&amp;(COUNTIF(AJ739:AJ768,4))),""))</f>
        <v/>
      </c>
      <c r="AK770" s="138" t="str">
        <f>IF('Chiffres et fonctions'!$J$3=1,IF(COUNTIF(AK739:AK768,2)=0,"",COUNTIF(AK739:AK768,2)),IF('Chiffres et fonctions'!$J$3=2,IF(COUNTIF(AK739:AK768,4)=0,"","+ "&amp;(COUNTIF(AK739:AK768,4))),""))</f>
        <v/>
      </c>
      <c r="AL770" s="139" t="str">
        <f>IF('Chiffres et fonctions'!$J$3=1,IF(COUNTIF(AL739:AL768,2)=0,"",COUNTIF(AL739:AL768,2)),IF('Chiffres et fonctions'!$J$3=2,IF(COUNTIF(AL739:AL768,4)=0,"","+ "&amp;(COUNTIF(AL739:AL768,4))),""))</f>
        <v/>
      </c>
      <c r="AM770" s="138" t="str">
        <f>IF('Chiffres et fonctions'!$J$3=1,IF(COUNTIF(AM739:AM768,2)=0,"",COUNTIF(AM739:AM768,2)),IF('Chiffres et fonctions'!$J$3=2,IF(COUNTIF(AM739:AM768,4)=0,"","+ "&amp;(COUNTIF(AM739:AM768,4))),""))</f>
        <v/>
      </c>
      <c r="AN770" s="139" t="str">
        <f>IF('Chiffres et fonctions'!$J$3=1,IF(COUNTIF(AN739:AN768,2)=0,"",COUNTIF(AN739:AN768,2)),IF('Chiffres et fonctions'!$J$3=2,IF(COUNTIF(AN739:AN768,4)=0,"","+ "&amp;(COUNTIF(AN739:AN768,4))),""))</f>
        <v/>
      </c>
      <c r="AO770" s="138" t="str">
        <f>IF('Chiffres et fonctions'!$J$3=1,IF(COUNTIF(AO739:AO768,2)=0,"",COUNTIF(AO739:AO768,2)),IF('Chiffres et fonctions'!$J$3=2,IF(COUNTIF(AO739:AO768,4)=0,"","+ "&amp;(COUNTIF(AO739:AO768,4))),""))</f>
        <v/>
      </c>
      <c r="AP770" s="139" t="str">
        <f>IF('Chiffres et fonctions'!$J$3=1,IF(COUNTIF(AP739:AP768,2)=0,"",COUNTIF(AP739:AP768,2)),IF('Chiffres et fonctions'!$J$3=2,IF(COUNTIF(AP739:AP768,4)=0,"","+ "&amp;(COUNTIF(AP739:AP768,4))),""))</f>
        <v/>
      </c>
      <c r="AQ770" s="138" t="str">
        <f>IF('Chiffres et fonctions'!$J$3=1,IF(COUNTIF(AQ739:AQ768,2)=0,"",COUNTIF(AQ739:AQ768,2)),IF('Chiffres et fonctions'!$J$3=2,IF(COUNTIF(AQ739:AQ768,4)=0,"","+ "&amp;(COUNTIF(AQ739:AQ768,4))),""))</f>
        <v/>
      </c>
      <c r="AR770" s="139" t="str">
        <f>IF('Chiffres et fonctions'!$J$3=1,IF(COUNTIF(AR739:AR768,2)=0,"",COUNTIF(AR739:AR768,2)),IF('Chiffres et fonctions'!$J$3=2,IF(COUNTIF(AR739:AR768,4)=0,"","+ "&amp;(COUNTIF(AR739:AR768,4))),""))</f>
        <v/>
      </c>
      <c r="AS770" s="138" t="str">
        <f>IF('Chiffres et fonctions'!$J$3=1,IF(COUNTIF(AS739:AS768,2)=0,"",COUNTIF(AS739:AS768,2)),IF('Chiffres et fonctions'!$J$3=2,IF(COUNTIF(AS739:AS768,4)=0,"","+ "&amp;(COUNTIF(AS739:AS768,4))),""))</f>
        <v/>
      </c>
      <c r="AT770" s="139" t="str">
        <f>IF('Chiffres et fonctions'!$J$3=1,IF(COUNTIF(AT739:AT768,2)=0,"",COUNTIF(AT739:AT768,2)),IF('Chiffres et fonctions'!$J$3=2,IF(COUNTIF(AT739:AT768,4)=0,"","+ "&amp;(COUNTIF(AT739:AT768,4))),""))</f>
        <v/>
      </c>
      <c r="AU770" s="138" t="str">
        <f>IF('Chiffres et fonctions'!$J$3=1,IF(COUNTIF(AU739:AU768,2)=0,"",COUNTIF(AU739:AU768,2)),IF('Chiffres et fonctions'!$J$3=2,IF(COUNTIF(AU739:AU768,4)=0,"","+ "&amp;(COUNTIF(AU739:AU768,4))),""))</f>
        <v/>
      </c>
      <c r="AV770" s="139" t="str">
        <f>IF('Chiffres et fonctions'!$J$3=1,IF(COUNTIF(AV739:AV768,2)=0,"",COUNTIF(AV739:AV768,2)),IF('Chiffres et fonctions'!$J$3=2,IF(COUNTIF(AV739:AV768,4)=0,"","+ "&amp;(COUNTIF(AV739:AV768,4))),""))</f>
        <v/>
      </c>
      <c r="AW770" s="138" t="str">
        <f>IF('Chiffres et fonctions'!$J$3=1,IF(COUNTIF(AW739:AW768,2)=0,"",COUNTIF(AW739:AW768,2)),IF('Chiffres et fonctions'!$J$3=2,IF(COUNTIF(AW739:AW768,4)=0,"","+ "&amp;(COUNTIF(AW739:AW768,4))),""))</f>
        <v/>
      </c>
      <c r="AX770" s="139" t="str">
        <f>IF('Chiffres et fonctions'!$J$3=1,IF(COUNTIF(AX739:AX768,2)=0,"",COUNTIF(AX739:AX768,2)),IF('Chiffres et fonctions'!$J$3=2,IF(COUNTIF(AX739:AX768,4)=0,"","+ "&amp;(COUNTIF(AX739:AX768,4))),""))</f>
        <v/>
      </c>
      <c r="AY770" s="138" t="str">
        <f>IF('Chiffres et fonctions'!$J$3=1,IF(COUNTIF(AY739:AY768,2)=0,"",COUNTIF(AY739:AY768,2)),IF('Chiffres et fonctions'!$J$3=2,IF(COUNTIF(AY739:AY768,4)=0,"","+ "&amp;(COUNTIF(AY739:AY768,4))),""))</f>
        <v/>
      </c>
      <c r="AZ770" s="139" t="str">
        <f>IF('Chiffres et fonctions'!$J$3=1,IF(COUNTIF(AZ739:AZ768,2)=0,"",COUNTIF(AZ739:AZ768,2)),IF('Chiffres et fonctions'!$J$3=2,IF(COUNTIF(AZ739:AZ768,4)=0,"","+ "&amp;(COUNTIF(AZ739:AZ768,4))),""))</f>
        <v/>
      </c>
      <c r="BA770" s="138" t="str">
        <f>IF('Chiffres et fonctions'!$J$3=1,IF(COUNTIF(BA739:BA768,2)=0,"",COUNTIF(BA739:BA768,2)),IF('Chiffres et fonctions'!$J$3=2,IF(COUNTIF(BA739:BA768,4)=0,"","+ "&amp;(COUNTIF(BA739:BA768,4))),""))</f>
        <v/>
      </c>
      <c r="BB770" s="139" t="str">
        <f>IF('Chiffres et fonctions'!$J$3=1,IF(COUNTIF(BB739:BB768,2)=0,"",COUNTIF(BB739:BB768,2)),IF('Chiffres et fonctions'!$J$3=2,IF(COUNTIF(BB739:BB768,4)=0,"","+ "&amp;(COUNTIF(BB739:BB768,4))),""))</f>
        <v/>
      </c>
      <c r="BC770" s="121"/>
      <c r="BD770" s="370"/>
      <c r="BE770" s="148"/>
      <c r="BF770" s="149"/>
      <c r="BG770" s="150"/>
      <c r="BH770" s="149"/>
      <c r="BI770" s="149"/>
      <c r="BJ770" s="149"/>
      <c r="BK770" s="260"/>
      <c r="BL770" s="231"/>
      <c r="BM770" s="231"/>
      <c r="BN770" s="231"/>
      <c r="BO770" s="231"/>
      <c r="BP770" s="231"/>
      <c r="BQ770" s="231"/>
      <c r="BR770" s="122"/>
      <c r="BS770" s="122"/>
      <c r="BT770" s="172"/>
      <c r="BU770" s="226"/>
      <c r="BV770" s="222"/>
      <c r="BW770" s="226"/>
      <c r="BX770" s="222"/>
      <c r="BY770" s="123"/>
      <c r="BZ770" s="123"/>
      <c r="CA770" s="123"/>
      <c r="CB770" s="123"/>
      <c r="CC770" s="123"/>
      <c r="CD770" s="123"/>
      <c r="CE770" s="123"/>
      <c r="CF770" s="123"/>
      <c r="CG770" s="123"/>
      <c r="CH770" s="123"/>
      <c r="CI770" s="123"/>
      <c r="CJ770" s="123"/>
      <c r="CK770" s="123"/>
      <c r="CL770" s="123"/>
      <c r="CM770" s="123"/>
      <c r="CN770" s="123"/>
      <c r="CO770" s="123"/>
      <c r="CP770" s="123"/>
      <c r="CQ770" s="123"/>
      <c r="CR770" s="123"/>
      <c r="CS770" s="123"/>
      <c r="CT770" s="123"/>
      <c r="CU770" s="123"/>
      <c r="CV770" s="123"/>
      <c r="CW770" s="123"/>
      <c r="CX770" s="123"/>
      <c r="CY770" s="123"/>
      <c r="CZ770" s="123"/>
      <c r="DA770" s="123"/>
      <c r="DB770" s="123"/>
      <c r="DC770" s="123"/>
      <c r="DD770" s="123"/>
      <c r="DE770" s="123"/>
      <c r="DF770" s="123"/>
      <c r="DG770" s="123"/>
      <c r="DH770" s="123"/>
      <c r="DI770" s="123"/>
      <c r="DJ770" s="123"/>
      <c r="DK770" s="123"/>
      <c r="DL770" s="123"/>
      <c r="DM770" s="123"/>
      <c r="DN770" s="123"/>
      <c r="DO770" s="123"/>
      <c r="DP770" s="123"/>
      <c r="DQ770" s="123"/>
      <c r="DR770" s="123"/>
      <c r="DS770" s="123"/>
      <c r="DT770" s="123"/>
      <c r="DU770" s="123"/>
      <c r="DV770" s="123"/>
      <c r="DW770" s="123"/>
      <c r="DX770" s="123"/>
      <c r="DY770" s="123"/>
      <c r="DZ770" s="123"/>
      <c r="EA770" s="123"/>
      <c r="EB770" s="123"/>
      <c r="EC770" s="123"/>
      <c r="ED770" s="123"/>
      <c r="EE770" s="123"/>
      <c r="EF770" s="123"/>
      <c r="EG770" s="123"/>
      <c r="EH770" s="123"/>
      <c r="EI770" s="123"/>
      <c r="EJ770" s="123"/>
      <c r="EK770" s="123"/>
      <c r="EL770" s="123"/>
      <c r="EM770" s="123"/>
      <c r="EN770" s="123"/>
      <c r="EO770" s="123"/>
      <c r="EP770" s="123"/>
      <c r="EQ770" s="123"/>
      <c r="ER770" s="123"/>
      <c r="ES770" s="123"/>
      <c r="ET770" s="123"/>
      <c r="EU770" s="123"/>
      <c r="EV770" s="123"/>
      <c r="EW770" s="123"/>
      <c r="EX770" s="123"/>
      <c r="EY770" s="123"/>
      <c r="EZ770" s="123"/>
      <c r="FA770" s="123"/>
      <c r="FB770" s="123"/>
      <c r="FC770" s="123"/>
      <c r="FD770" s="123"/>
      <c r="FE770" s="123"/>
      <c r="FF770" s="123"/>
      <c r="FG770" s="123"/>
      <c r="FH770" s="123"/>
      <c r="FI770" s="123"/>
      <c r="FJ770" s="123"/>
      <c r="FK770" s="123"/>
      <c r="FL770" s="123"/>
      <c r="FM770" s="123"/>
      <c r="FN770" s="123"/>
      <c r="FO770" s="123"/>
      <c r="FP770" s="123"/>
      <c r="FQ770" s="123"/>
      <c r="FR770" s="123"/>
      <c r="FS770" s="123"/>
      <c r="FT770" s="123"/>
      <c r="FU770" s="123"/>
      <c r="FV770" s="123"/>
      <c r="FW770" s="123"/>
      <c r="FX770" s="123"/>
      <c r="FY770" s="123"/>
      <c r="FZ770" s="123"/>
      <c r="GA770" s="123"/>
      <c r="GB770" s="123"/>
      <c r="GC770" s="123"/>
      <c r="GD770" s="123"/>
      <c r="GE770" s="123"/>
      <c r="GF770" s="123"/>
      <c r="GG770" s="123"/>
      <c r="GH770" s="123"/>
      <c r="GI770" s="123"/>
      <c r="GJ770" s="123"/>
      <c r="GK770" s="123"/>
      <c r="GL770" s="123"/>
      <c r="GM770" s="123"/>
      <c r="GN770" s="123"/>
      <c r="GO770" s="123"/>
      <c r="GP770" s="123"/>
      <c r="GQ770" s="123"/>
      <c r="GR770" s="123"/>
      <c r="GS770" s="123"/>
      <c r="GT770" s="123"/>
      <c r="GU770" s="123"/>
      <c r="GV770" s="123"/>
      <c r="GW770" s="123"/>
      <c r="GX770" s="123"/>
      <c r="GY770" s="123"/>
      <c r="GZ770" s="123"/>
      <c r="HA770" s="123"/>
      <c r="HB770" s="123"/>
      <c r="HC770" s="123"/>
      <c r="HD770" s="123"/>
      <c r="HE770" s="123"/>
      <c r="HF770" s="123"/>
      <c r="HG770" s="123"/>
      <c r="HH770" s="123"/>
      <c r="HI770" s="123"/>
      <c r="HJ770" s="123"/>
      <c r="HK770" s="123"/>
      <c r="HL770" s="123"/>
      <c r="HM770" s="123"/>
      <c r="HN770" s="123"/>
      <c r="HO770" s="123"/>
      <c r="HP770" s="123"/>
      <c r="HQ770" s="123"/>
      <c r="HR770" s="123"/>
      <c r="HS770" s="123"/>
      <c r="HT770" s="123"/>
      <c r="HU770" s="123"/>
      <c r="HV770" s="123"/>
      <c r="HW770" s="123"/>
      <c r="HX770" s="123"/>
      <c r="HY770" s="123"/>
      <c r="HZ770" s="123"/>
      <c r="IA770" s="123"/>
      <c r="IB770" s="123"/>
      <c r="IC770" s="123"/>
      <c r="ID770" s="123"/>
      <c r="IE770" s="123"/>
      <c r="IF770" s="123"/>
      <c r="IG770" s="123"/>
      <c r="IH770" s="123"/>
      <c r="II770" s="123"/>
      <c r="IJ770" s="123"/>
      <c r="IK770" s="123"/>
      <c r="IL770" s="123"/>
      <c r="IM770" s="123"/>
      <c r="IN770" s="123"/>
      <c r="IO770" s="123"/>
      <c r="IP770" s="123"/>
      <c r="IQ770" s="123"/>
      <c r="IR770" s="123"/>
      <c r="IS770" s="123"/>
      <c r="IT770" s="123"/>
      <c r="IU770" s="123"/>
      <c r="IV770" s="123"/>
      <c r="IW770" s="123"/>
      <c r="IX770" s="123"/>
      <c r="IY770" s="123"/>
      <c r="IZ770" s="123"/>
      <c r="JA770" s="123"/>
      <c r="JB770" s="123"/>
      <c r="JC770" s="123"/>
      <c r="JD770" s="123"/>
      <c r="JE770" s="123"/>
      <c r="JF770" s="123"/>
      <c r="JG770" s="123"/>
      <c r="JH770" s="123"/>
      <c r="JI770" s="123"/>
      <c r="JJ770" s="123"/>
      <c r="JK770" s="123"/>
      <c r="JL770" s="123"/>
      <c r="JM770" s="123"/>
      <c r="JN770" s="123"/>
      <c r="JO770" s="123"/>
      <c r="JP770" s="123"/>
      <c r="JQ770" s="123"/>
      <c r="JR770" s="123"/>
      <c r="JS770" s="123"/>
      <c r="JT770" s="123"/>
      <c r="JU770" s="123"/>
      <c r="JV770" s="123"/>
      <c r="JW770" s="123"/>
      <c r="JX770" s="123"/>
      <c r="JY770" s="123"/>
      <c r="JZ770" s="123"/>
      <c r="KA770" s="123"/>
      <c r="KB770" s="123"/>
      <c r="KC770" s="123"/>
      <c r="KD770" s="123"/>
      <c r="KE770" s="123"/>
      <c r="KF770" s="123"/>
      <c r="KG770" s="123"/>
      <c r="KH770" s="123"/>
      <c r="KI770" s="123"/>
      <c r="KJ770" s="123"/>
      <c r="KK770" s="123"/>
      <c r="KL770" s="123"/>
      <c r="KM770" s="123"/>
      <c r="KN770" s="123"/>
      <c r="KO770" s="123"/>
      <c r="KP770" s="123"/>
      <c r="KQ770" s="123"/>
      <c r="KR770" s="123"/>
      <c r="KS770" s="123"/>
      <c r="KT770" s="123"/>
      <c r="KU770" s="123"/>
      <c r="KV770" s="123"/>
      <c r="KW770" s="123"/>
      <c r="KX770" s="123"/>
      <c r="KY770" s="123"/>
      <c r="KZ770" s="123"/>
      <c r="LA770" s="123"/>
      <c r="LB770" s="123"/>
      <c r="LC770" s="123"/>
      <c r="LD770" s="123"/>
      <c r="LE770" s="123"/>
      <c r="LF770" s="123"/>
      <c r="LG770" s="123"/>
      <c r="LH770" s="123"/>
      <c r="LI770" s="123"/>
      <c r="LJ770" s="123"/>
      <c r="LK770" s="123"/>
      <c r="LL770" s="123"/>
      <c r="LM770" s="123"/>
      <c r="LN770" s="123"/>
      <c r="LO770" s="123"/>
      <c r="LP770" s="123"/>
      <c r="LQ770" s="123"/>
      <c r="LR770" s="123"/>
      <c r="LS770" s="123"/>
      <c r="LT770" s="123"/>
      <c r="LU770" s="123"/>
      <c r="LV770" s="123"/>
      <c r="LW770" s="123"/>
      <c r="LX770" s="123"/>
      <c r="LY770" s="123"/>
      <c r="LZ770" s="123"/>
      <c r="MA770" s="123"/>
      <c r="MB770" s="123"/>
      <c r="MC770" s="123"/>
      <c r="MD770" s="123"/>
      <c r="ME770" s="123"/>
      <c r="MF770" s="123"/>
      <c r="MG770" s="123"/>
      <c r="MH770" s="123"/>
      <c r="MI770" s="123"/>
      <c r="MJ770" s="123"/>
      <c r="MK770" s="123"/>
      <c r="ML770" s="123"/>
      <c r="MM770" s="123"/>
      <c r="MN770" s="123"/>
      <c r="MO770" s="123"/>
      <c r="MP770" s="123"/>
      <c r="MQ770" s="123"/>
      <c r="MS770" s="224"/>
      <c r="MT770" s="378">
        <f>(COUNTA($O739:$BB768)/2)-SUM(MV770:NK770)</f>
        <v>0</v>
      </c>
      <c r="MU770" s="379"/>
      <c r="MV770" s="380">
        <f>SUM(MV739:MW768)</f>
        <v>0</v>
      </c>
      <c r="MW770" s="380"/>
      <c r="MX770" s="380">
        <f>SUM(MX739:MY768)</f>
        <v>0</v>
      </c>
      <c r="MY770" s="380"/>
      <c r="MZ770" s="380">
        <f>SUM(MZ739:NA768)</f>
        <v>0</v>
      </c>
      <c r="NA770" s="380"/>
      <c r="NB770" s="380">
        <f>SUM(NB739:NC768)</f>
        <v>0</v>
      </c>
      <c r="NC770" s="380"/>
      <c r="ND770" s="380">
        <f>SUM(ND739:NE768)</f>
        <v>0</v>
      </c>
      <c r="NE770" s="380"/>
      <c r="NF770" s="380">
        <f>SUM(NF739:NG768)</f>
        <v>0</v>
      </c>
      <c r="NG770" s="380"/>
      <c r="NH770" s="380">
        <f>SUM(NH739:NI768)</f>
        <v>0</v>
      </c>
      <c r="NI770" s="380"/>
      <c r="NJ770" s="380">
        <f>SUM(NJ739:NK768)</f>
        <v>0</v>
      </c>
      <c r="NK770" s="380"/>
      <c r="NL770" s="376">
        <f>SUM(NL739:NM768)</f>
        <v>0</v>
      </c>
      <c r="NM770" s="377"/>
      <c r="NN770" s="350"/>
    </row>
    <row r="771" spans="1:384" ht="10.199999999999999" customHeight="1" thickBot="1">
      <c r="B771" s="337"/>
      <c r="C771" s="44"/>
      <c r="D771" s="44"/>
      <c r="E771" s="44"/>
      <c r="F771" s="44"/>
      <c r="G771" s="44"/>
      <c r="H771" s="44"/>
      <c r="I771" s="44"/>
      <c r="J771" s="44"/>
      <c r="K771" s="44"/>
      <c r="L771" s="44"/>
      <c r="M771" s="44"/>
      <c r="N771" s="44"/>
      <c r="O771" s="44"/>
      <c r="P771" s="44"/>
      <c r="Q771" s="44"/>
      <c r="R771" s="44"/>
      <c r="S771" s="44"/>
      <c r="T771" s="44"/>
      <c r="U771" s="44"/>
      <c r="V771" s="44"/>
      <c r="W771" s="44"/>
      <c r="X771" s="44"/>
      <c r="Y771" s="44"/>
      <c r="Z771" s="44"/>
      <c r="AA771" s="44"/>
      <c r="AB771" s="44"/>
      <c r="AC771" s="44"/>
      <c r="AD771" s="44"/>
      <c r="AE771" s="44"/>
      <c r="AF771" s="44"/>
      <c r="AG771" s="44"/>
      <c r="AH771" s="44"/>
      <c r="AI771" s="44"/>
      <c r="AJ771" s="44"/>
      <c r="AK771" s="44"/>
      <c r="AL771" s="44"/>
      <c r="AM771" s="44"/>
      <c r="AN771" s="44"/>
      <c r="AO771" s="44"/>
      <c r="AP771" s="44"/>
      <c r="AQ771" s="44"/>
      <c r="AR771" s="44"/>
      <c r="AS771" s="44"/>
      <c r="AT771" s="44"/>
      <c r="AU771" s="44"/>
      <c r="AV771" s="44"/>
      <c r="AW771" s="44"/>
      <c r="AX771" s="44"/>
      <c r="AY771" s="44"/>
      <c r="AZ771" s="44"/>
      <c r="BA771" s="44"/>
      <c r="BB771" s="44"/>
      <c r="BC771" s="44"/>
      <c r="BD771" s="45"/>
      <c r="BE771" s="45"/>
      <c r="BF771" s="45"/>
      <c r="BG771" s="45"/>
      <c r="BH771" s="45"/>
      <c r="BI771" s="45"/>
      <c r="BJ771" s="45"/>
      <c r="BL771" s="45"/>
      <c r="BM771" s="45"/>
      <c r="BN771" s="45"/>
      <c r="BO771" s="45"/>
      <c r="BP771" s="45"/>
      <c r="BR771" s="45"/>
      <c r="BS771" s="44"/>
      <c r="BT771" s="45"/>
      <c r="BU771" s="223"/>
      <c r="BV771" s="223"/>
      <c r="BW771" s="223"/>
      <c r="BX771" s="223"/>
      <c r="BY771" s="169"/>
      <c r="BZ771" s="169"/>
      <c r="CA771" s="169"/>
      <c r="CB771" s="169"/>
      <c r="CC771" s="169"/>
      <c r="CD771" s="169"/>
      <c r="CE771" s="169"/>
      <c r="CF771" s="169"/>
      <c r="CG771" s="169"/>
      <c r="CH771" s="169"/>
      <c r="CI771" s="169"/>
      <c r="CJ771" s="169"/>
      <c r="CK771" s="169"/>
      <c r="CL771" s="169"/>
      <c r="CM771" s="169"/>
      <c r="CN771" s="169"/>
      <c r="CO771" s="169"/>
      <c r="CP771" s="169"/>
      <c r="CQ771" s="169"/>
      <c r="CR771" s="169"/>
      <c r="CS771" s="169"/>
      <c r="CT771" s="169"/>
      <c r="CU771" s="169"/>
      <c r="CV771" s="169"/>
      <c r="CW771" s="169"/>
      <c r="CX771" s="169"/>
      <c r="CY771" s="169"/>
      <c r="CZ771" s="169"/>
      <c r="DA771" s="169"/>
      <c r="DB771" s="169"/>
      <c r="DC771" s="169"/>
      <c r="DD771" s="169"/>
      <c r="DE771" s="169"/>
      <c r="EV771" s="338"/>
      <c r="EW771" s="338"/>
      <c r="EX771" s="338"/>
      <c r="EY771" s="338"/>
      <c r="EZ771" s="338"/>
      <c r="FA771" s="338"/>
      <c r="FB771" s="338"/>
      <c r="FC771" s="338"/>
      <c r="FD771" s="338"/>
      <c r="FE771" s="338"/>
      <c r="FF771" s="338"/>
      <c r="FG771" s="338"/>
      <c r="FH771" s="338"/>
      <c r="FI771" s="338"/>
      <c r="FJ771" s="338"/>
      <c r="FK771" s="338"/>
      <c r="FL771" s="338"/>
      <c r="FM771" s="338"/>
      <c r="FN771" s="338"/>
      <c r="FO771" s="338"/>
      <c r="FP771" s="338"/>
      <c r="FQ771" s="338"/>
      <c r="FR771" s="338"/>
      <c r="FS771" s="338"/>
      <c r="FT771" s="338"/>
      <c r="FU771" s="338"/>
      <c r="FV771" s="338"/>
      <c r="FW771" s="338"/>
      <c r="FX771" s="338"/>
      <c r="FY771" s="338"/>
      <c r="FZ771" s="338"/>
      <c r="GA771" s="338"/>
      <c r="GB771" s="338"/>
      <c r="GC771" s="338"/>
      <c r="GD771" s="338"/>
      <c r="GE771" s="338"/>
      <c r="GF771" s="338"/>
      <c r="GG771" s="338"/>
      <c r="GH771" s="338"/>
      <c r="GI771" s="338"/>
      <c r="GK771" s="338"/>
      <c r="GL771" s="338"/>
      <c r="GM771" s="338"/>
      <c r="GN771" s="338"/>
      <c r="GO771" s="338"/>
      <c r="GP771" s="338"/>
      <c r="GQ771" s="338"/>
      <c r="GR771" s="338"/>
      <c r="GS771" s="338"/>
      <c r="GT771" s="338"/>
      <c r="GU771" s="338"/>
      <c r="GV771" s="338"/>
      <c r="GW771" s="338"/>
      <c r="GX771" s="338"/>
      <c r="GY771" s="338"/>
      <c r="GZ771" s="338"/>
      <c r="HA771" s="338"/>
      <c r="HB771" s="338"/>
      <c r="HC771" s="338"/>
      <c r="HD771" s="338"/>
      <c r="HE771" s="338"/>
      <c r="HF771" s="338"/>
      <c r="HG771" s="338"/>
      <c r="HH771" s="338"/>
      <c r="HI771" s="338"/>
      <c r="HJ771" s="338"/>
      <c r="HK771" s="338"/>
      <c r="HL771" s="338"/>
      <c r="HM771" s="338"/>
      <c r="HN771" s="338"/>
      <c r="HO771" s="338"/>
      <c r="HP771" s="338"/>
      <c r="HQ771" s="338"/>
      <c r="HR771" s="338"/>
      <c r="HS771" s="338"/>
      <c r="HT771" s="338"/>
      <c r="HU771" s="338"/>
      <c r="HV771" s="338"/>
      <c r="HW771" s="338"/>
      <c r="HX771" s="338"/>
      <c r="HZ771" s="338"/>
      <c r="IA771" s="338"/>
      <c r="IB771" s="338"/>
      <c r="IC771" s="338"/>
      <c r="ID771" s="338"/>
      <c r="IE771" s="338"/>
      <c r="IF771" s="338"/>
      <c r="IG771" s="338"/>
      <c r="IH771" s="338"/>
      <c r="II771" s="338"/>
      <c r="IJ771" s="338"/>
      <c r="IK771" s="338"/>
      <c r="IL771" s="338"/>
      <c r="IM771" s="338"/>
      <c r="IN771" s="338"/>
      <c r="IO771" s="338"/>
      <c r="IP771" s="338"/>
      <c r="IQ771" s="338"/>
      <c r="IR771" s="338"/>
      <c r="IS771" s="338"/>
      <c r="IT771" s="338"/>
      <c r="IU771" s="338"/>
      <c r="IV771" s="338"/>
      <c r="IW771" s="338"/>
      <c r="IX771" s="338"/>
      <c r="IY771" s="338"/>
      <c r="IZ771" s="338"/>
      <c r="JA771" s="338"/>
      <c r="JB771" s="338"/>
      <c r="JC771" s="338"/>
      <c r="JD771" s="338"/>
      <c r="JE771" s="338"/>
      <c r="JF771" s="338"/>
      <c r="JG771" s="338"/>
      <c r="JH771" s="338"/>
      <c r="JI771" s="338"/>
      <c r="JJ771" s="338"/>
      <c r="JK771" s="338"/>
      <c r="JL771" s="338"/>
      <c r="JM771" s="338"/>
      <c r="JO771" s="338"/>
      <c r="JP771" s="338"/>
      <c r="JQ771" s="338"/>
      <c r="JR771" s="338"/>
      <c r="JS771" s="338"/>
      <c r="JT771" s="338"/>
      <c r="JU771" s="338"/>
      <c r="JV771" s="338"/>
      <c r="JW771" s="338"/>
      <c r="JX771" s="338"/>
      <c r="JY771" s="338"/>
      <c r="JZ771" s="338"/>
      <c r="KA771" s="338"/>
      <c r="KB771" s="338"/>
      <c r="KC771" s="338"/>
      <c r="KD771" s="338"/>
      <c r="KE771" s="338"/>
      <c r="KF771" s="338"/>
      <c r="KG771" s="338"/>
      <c r="KH771" s="338"/>
      <c r="KI771" s="338"/>
      <c r="KJ771" s="338"/>
      <c r="KK771" s="338"/>
      <c r="KL771" s="338"/>
      <c r="KM771" s="338"/>
      <c r="KN771" s="338"/>
      <c r="KO771" s="338"/>
      <c r="KP771" s="338"/>
      <c r="KQ771" s="338"/>
      <c r="KR771" s="338"/>
      <c r="KS771" s="338"/>
      <c r="KT771" s="338"/>
      <c r="KU771" s="338"/>
      <c r="KV771" s="338"/>
      <c r="KW771" s="338"/>
      <c r="KX771" s="338"/>
      <c r="KY771" s="338"/>
      <c r="KZ771" s="338"/>
      <c r="LA771" s="338"/>
      <c r="LB771" s="338"/>
      <c r="LD771" s="338"/>
      <c r="LE771" s="338"/>
      <c r="LF771" s="338"/>
      <c r="LG771" s="338"/>
      <c r="LH771" s="338"/>
      <c r="LI771" s="338"/>
      <c r="LJ771" s="338"/>
      <c r="LK771" s="338"/>
      <c r="LL771" s="338"/>
      <c r="LM771" s="338"/>
      <c r="LN771" s="338"/>
      <c r="LO771" s="338"/>
      <c r="LP771" s="338"/>
      <c r="LQ771" s="338"/>
      <c r="LR771" s="338"/>
      <c r="LS771" s="338"/>
      <c r="LT771" s="338"/>
      <c r="LU771" s="338"/>
      <c r="LV771" s="338"/>
      <c r="LW771" s="338"/>
      <c r="LX771" s="338"/>
      <c r="LY771" s="338"/>
      <c r="LZ771" s="338"/>
      <c r="MA771" s="338"/>
      <c r="MB771" s="338"/>
      <c r="MC771" s="338"/>
      <c r="MD771" s="338"/>
      <c r="ME771" s="338"/>
      <c r="MF771" s="338"/>
      <c r="MG771" s="338"/>
      <c r="MH771" s="338"/>
      <c r="MI771" s="338"/>
      <c r="MJ771" s="338"/>
      <c r="MK771" s="338"/>
      <c r="ML771" s="338"/>
      <c r="MM771" s="338"/>
      <c r="MN771" s="338"/>
      <c r="MO771" s="338"/>
      <c r="MP771" s="338"/>
      <c r="MQ771" s="338"/>
      <c r="MT771" s="316"/>
      <c r="MU771" s="316"/>
      <c r="MV771" s="316"/>
      <c r="MW771" s="316"/>
      <c r="MX771" s="316"/>
      <c r="MY771" s="316"/>
      <c r="MZ771" s="316"/>
      <c r="NA771" s="316"/>
      <c r="NB771" s="316"/>
      <c r="NC771" s="316"/>
      <c r="ND771" s="316"/>
      <c r="NE771" s="316"/>
      <c r="NF771" s="316"/>
      <c r="NG771" s="316"/>
      <c r="NH771" s="316"/>
      <c r="NI771" s="316"/>
      <c r="NJ771" s="316"/>
      <c r="NK771" s="316"/>
      <c r="NL771" s="316"/>
      <c r="NM771" s="316"/>
      <c r="NN771" s="350"/>
    </row>
    <row r="772" spans="1:384" ht="18" customHeight="1" thickBot="1">
      <c r="A772" s="26">
        <v>23</v>
      </c>
      <c r="B772" s="337"/>
      <c r="C772" s="320">
        <f>Conges!$B$25</f>
        <v>44918</v>
      </c>
      <c r="D772" s="321"/>
      <c r="E772" s="321"/>
      <c r="F772" s="321"/>
      <c r="G772" s="321"/>
      <c r="H772" s="321"/>
      <c r="I772" s="321"/>
      <c r="J772" s="321"/>
      <c r="K772" s="321"/>
      <c r="L772" s="321"/>
      <c r="M772" s="321"/>
      <c r="N772" s="321"/>
      <c r="O772" s="321"/>
      <c r="P772" s="321"/>
      <c r="Q772" s="321"/>
      <c r="R772" s="321"/>
      <c r="S772" s="321"/>
      <c r="T772" s="321"/>
      <c r="U772" s="321"/>
      <c r="V772" s="321"/>
      <c r="W772" s="321"/>
      <c r="X772" s="321"/>
      <c r="Y772" s="321"/>
      <c r="Z772" s="321"/>
      <c r="AA772" s="321"/>
      <c r="AB772" s="321"/>
      <c r="AC772" s="321"/>
      <c r="AD772" s="321"/>
      <c r="AE772" s="321"/>
      <c r="AF772" s="321"/>
      <c r="AG772" s="321"/>
      <c r="AH772" s="321"/>
      <c r="AI772" s="321"/>
      <c r="AJ772" s="321"/>
      <c r="AK772" s="321"/>
      <c r="AL772" s="321"/>
      <c r="AM772" s="321"/>
      <c r="AN772" s="321"/>
      <c r="AO772" s="321"/>
      <c r="AP772" s="321"/>
      <c r="AQ772" s="321"/>
      <c r="AR772" s="321"/>
      <c r="AS772" s="321"/>
      <c r="AT772" s="321"/>
      <c r="AU772" s="321"/>
      <c r="AV772" s="321"/>
      <c r="AW772" s="321"/>
      <c r="AX772" s="321"/>
      <c r="AY772" s="321"/>
      <c r="AZ772" s="321"/>
      <c r="BA772" s="321"/>
      <c r="BB772" s="321"/>
      <c r="BC772" s="321"/>
      <c r="BD772" s="370"/>
      <c r="BE772" s="359" t="s">
        <v>13</v>
      </c>
      <c r="BF772" s="360"/>
      <c r="BG772" s="363"/>
      <c r="BH772" s="353" t="s">
        <v>54</v>
      </c>
      <c r="BI772" s="353"/>
      <c r="BJ772" s="353" t="s">
        <v>46</v>
      </c>
      <c r="BK772" s="332"/>
      <c r="BL772" s="353" t="s">
        <v>69</v>
      </c>
      <c r="BM772" s="353" t="s">
        <v>70</v>
      </c>
      <c r="BN772" s="353" t="s">
        <v>73</v>
      </c>
      <c r="BO772" s="353" t="s">
        <v>74</v>
      </c>
      <c r="BP772" s="353" t="s">
        <v>71</v>
      </c>
      <c r="BQ772" s="353" t="s">
        <v>72</v>
      </c>
      <c r="BR772" s="393" t="s">
        <v>62</v>
      </c>
      <c r="BS772" s="391" t="s">
        <v>68</v>
      </c>
      <c r="BT772" s="362"/>
      <c r="BU772" s="395" t="str">
        <f>BU$2</f>
        <v>Heures Pointés Reel +ind</v>
      </c>
      <c r="BV772" s="397" t="str">
        <f>BV$2</f>
        <v>Heures Cumules Reel + ind</v>
      </c>
      <c r="BW772" s="395"/>
      <c r="BX772" s="397"/>
      <c r="BY772" s="169"/>
      <c r="BZ772" s="169"/>
      <c r="CA772" s="169"/>
      <c r="CB772" s="169"/>
      <c r="CC772" s="169"/>
      <c r="CD772" s="169"/>
      <c r="CE772" s="169"/>
      <c r="CF772" s="169"/>
      <c r="CG772" s="169"/>
      <c r="CH772" s="169"/>
      <c r="CI772" s="169"/>
      <c r="CJ772" s="169"/>
      <c r="CK772" s="169"/>
      <c r="CL772" s="169"/>
      <c r="CM772" s="169"/>
      <c r="CN772" s="169"/>
      <c r="CO772" s="169"/>
      <c r="CP772" s="169"/>
      <c r="CQ772" s="169"/>
      <c r="CR772" s="169"/>
      <c r="CS772" s="169"/>
      <c r="CT772" s="169"/>
      <c r="CU772" s="169"/>
      <c r="CV772" s="169"/>
      <c r="CW772" s="169"/>
      <c r="CX772" s="169"/>
      <c r="CY772" s="169"/>
      <c r="CZ772" s="169"/>
      <c r="DA772" s="169"/>
      <c r="DB772" s="169"/>
      <c r="DC772" s="169"/>
      <c r="DD772" s="169"/>
      <c r="DE772" s="169"/>
      <c r="EV772" s="338"/>
      <c r="EW772" s="338"/>
      <c r="EX772" s="338"/>
      <c r="EY772" s="338"/>
      <c r="EZ772" s="338"/>
      <c r="FA772" s="338"/>
      <c r="FB772" s="338"/>
      <c r="FC772" s="338"/>
      <c r="FD772" s="338"/>
      <c r="FE772" s="338"/>
      <c r="FF772" s="338"/>
      <c r="FG772" s="338"/>
      <c r="FH772" s="338"/>
      <c r="FI772" s="338"/>
      <c r="FJ772" s="338"/>
      <c r="FK772" s="338"/>
      <c r="FL772" s="338"/>
      <c r="FM772" s="338"/>
      <c r="FN772" s="338"/>
      <c r="FO772" s="338"/>
      <c r="FP772" s="338"/>
      <c r="FQ772" s="338"/>
      <c r="FR772" s="338"/>
      <c r="FS772" s="338"/>
      <c r="FT772" s="338"/>
      <c r="FU772" s="338"/>
      <c r="FV772" s="338"/>
      <c r="FW772" s="338"/>
      <c r="FX772" s="338"/>
      <c r="FY772" s="338"/>
      <c r="FZ772" s="338"/>
      <c r="GA772" s="338"/>
      <c r="GB772" s="338"/>
      <c r="GC772" s="338"/>
      <c r="GD772" s="338"/>
      <c r="GE772" s="338"/>
      <c r="GF772" s="338"/>
      <c r="GG772" s="338"/>
      <c r="GH772" s="338"/>
      <c r="GI772" s="338"/>
      <c r="GK772" s="338"/>
      <c r="GL772" s="338"/>
      <c r="GM772" s="338"/>
      <c r="GN772" s="338"/>
      <c r="GO772" s="338"/>
      <c r="GP772" s="338"/>
      <c r="GQ772" s="338"/>
      <c r="GR772" s="338"/>
      <c r="GS772" s="338"/>
      <c r="GT772" s="338"/>
      <c r="GU772" s="338"/>
      <c r="GV772" s="338"/>
      <c r="GW772" s="338"/>
      <c r="GX772" s="338"/>
      <c r="GY772" s="338"/>
      <c r="GZ772" s="338"/>
      <c r="HA772" s="338"/>
      <c r="HB772" s="338"/>
      <c r="HC772" s="338"/>
      <c r="HD772" s="338"/>
      <c r="HE772" s="338"/>
      <c r="HF772" s="338"/>
      <c r="HG772" s="338"/>
      <c r="HH772" s="338"/>
      <c r="HI772" s="338"/>
      <c r="HJ772" s="338"/>
      <c r="HK772" s="338"/>
      <c r="HL772" s="338"/>
      <c r="HM772" s="338"/>
      <c r="HN772" s="338"/>
      <c r="HO772" s="338"/>
      <c r="HP772" s="338"/>
      <c r="HQ772" s="338"/>
      <c r="HR772" s="338"/>
      <c r="HS772" s="338"/>
      <c r="HT772" s="338"/>
      <c r="HU772" s="338"/>
      <c r="HV772" s="338"/>
      <c r="HW772" s="338"/>
      <c r="HX772" s="338"/>
      <c r="HZ772" s="338"/>
      <c r="IA772" s="338"/>
      <c r="IB772" s="338"/>
      <c r="IC772" s="338"/>
      <c r="ID772" s="338"/>
      <c r="IE772" s="338"/>
      <c r="IF772" s="338"/>
      <c r="IG772" s="338"/>
      <c r="IH772" s="338"/>
      <c r="II772" s="338"/>
      <c r="IJ772" s="338"/>
      <c r="IK772" s="338"/>
      <c r="IL772" s="338"/>
      <c r="IM772" s="338"/>
      <c r="IN772" s="338"/>
      <c r="IO772" s="338"/>
      <c r="IP772" s="338"/>
      <c r="IQ772" s="338"/>
      <c r="IR772" s="338"/>
      <c r="IS772" s="338"/>
      <c r="IT772" s="338"/>
      <c r="IU772" s="338"/>
      <c r="IV772" s="338"/>
      <c r="IW772" s="338"/>
      <c r="IX772" s="338"/>
      <c r="IY772" s="338"/>
      <c r="IZ772" s="338"/>
      <c r="JA772" s="338"/>
      <c r="JB772" s="338"/>
      <c r="JC772" s="338"/>
      <c r="JD772" s="338"/>
      <c r="JE772" s="338"/>
      <c r="JF772" s="338"/>
      <c r="JG772" s="338"/>
      <c r="JH772" s="338"/>
      <c r="JI772" s="338"/>
      <c r="JJ772" s="338"/>
      <c r="JK772" s="338"/>
      <c r="JL772" s="338"/>
      <c r="JM772" s="338"/>
      <c r="JO772" s="338"/>
      <c r="JP772" s="338"/>
      <c r="JQ772" s="338"/>
      <c r="JR772" s="338"/>
      <c r="JS772" s="338"/>
      <c r="JT772" s="338"/>
      <c r="JU772" s="338"/>
      <c r="JV772" s="338"/>
      <c r="JW772" s="338"/>
      <c r="JX772" s="338"/>
      <c r="JY772" s="338"/>
      <c r="JZ772" s="338"/>
      <c r="KA772" s="338"/>
      <c r="KB772" s="338"/>
      <c r="KC772" s="338"/>
      <c r="KD772" s="338"/>
      <c r="KE772" s="338"/>
      <c r="KF772" s="338"/>
      <c r="KG772" s="338"/>
      <c r="KH772" s="338"/>
      <c r="KI772" s="338"/>
      <c r="KJ772" s="338"/>
      <c r="KK772" s="338"/>
      <c r="KL772" s="338"/>
      <c r="KM772" s="338"/>
      <c r="KN772" s="338"/>
      <c r="KO772" s="338"/>
      <c r="KP772" s="338"/>
      <c r="KQ772" s="338"/>
      <c r="KR772" s="338"/>
      <c r="KS772" s="338"/>
      <c r="KT772" s="338"/>
      <c r="KU772" s="338"/>
      <c r="KV772" s="338"/>
      <c r="KW772" s="338"/>
      <c r="KX772" s="338"/>
      <c r="KY772" s="338"/>
      <c r="KZ772" s="338"/>
      <c r="LA772" s="338"/>
      <c r="LB772" s="338"/>
      <c r="LD772" s="338"/>
      <c r="LE772" s="338"/>
      <c r="LF772" s="338"/>
      <c r="LG772" s="338"/>
      <c r="LH772" s="338"/>
      <c r="LI772" s="338"/>
      <c r="LJ772" s="338"/>
      <c r="LK772" s="338"/>
      <c r="LL772" s="338"/>
      <c r="LM772" s="338"/>
      <c r="LN772" s="338"/>
      <c r="LO772" s="338"/>
      <c r="LP772" s="338"/>
      <c r="LQ772" s="338"/>
      <c r="LR772" s="338"/>
      <c r="LS772" s="338"/>
      <c r="LT772" s="338"/>
      <c r="LU772" s="338"/>
      <c r="LV772" s="338"/>
      <c r="LW772" s="338"/>
      <c r="LX772" s="338"/>
      <c r="LY772" s="338"/>
      <c r="LZ772" s="338"/>
      <c r="MA772" s="338"/>
      <c r="MB772" s="338"/>
      <c r="MC772" s="338"/>
      <c r="MD772" s="338"/>
      <c r="ME772" s="338"/>
      <c r="MF772" s="338"/>
      <c r="MG772" s="338"/>
      <c r="MH772" s="338"/>
      <c r="MI772" s="338"/>
      <c r="MJ772" s="338"/>
      <c r="MK772" s="338"/>
      <c r="ML772" s="338"/>
      <c r="MM772" s="338"/>
      <c r="MN772" s="338"/>
      <c r="MO772" s="338"/>
      <c r="MP772" s="338"/>
      <c r="MQ772" s="338"/>
      <c r="MT772" s="381" t="s">
        <v>12</v>
      </c>
      <c r="MU772" s="381"/>
      <c r="MV772" s="381"/>
      <c r="MW772" s="381"/>
      <c r="MX772" s="381"/>
      <c r="MY772" s="381"/>
      <c r="MZ772" s="381"/>
      <c r="NA772" s="381"/>
      <c r="NB772" s="381"/>
      <c r="NC772" s="381"/>
      <c r="ND772" s="381"/>
      <c r="NE772" s="381"/>
      <c r="NF772" s="381"/>
      <c r="NG772" s="381"/>
      <c r="NH772" s="381"/>
      <c r="NI772" s="381"/>
      <c r="NJ772" s="381"/>
      <c r="NK772" s="381"/>
      <c r="NL772" s="381"/>
      <c r="NM772" s="381"/>
      <c r="NN772" s="350"/>
      <c r="NR772" s="330" t="s">
        <v>56</v>
      </c>
      <c r="NS772" s="330"/>
      <c r="NT772" s="330"/>
    </row>
    <row r="773" spans="1:384" ht="10.199999999999999" customHeight="1">
      <c r="A773" s="25"/>
      <c r="B773" s="337"/>
      <c r="C773" s="335">
        <f>C772</f>
        <v>44918</v>
      </c>
      <c r="D773" s="16"/>
      <c r="E773" s="349" t="str">
        <f>$E$3</f>
        <v>Sans Renfort</v>
      </c>
      <c r="F773" s="349"/>
      <c r="G773" s="349"/>
      <c r="H773" s="10"/>
      <c r="I773" s="10"/>
      <c r="J773" s="10"/>
      <c r="K773" s="10"/>
      <c r="L773" s="10"/>
      <c r="M773" s="10"/>
      <c r="N773" s="316">
        <v>7</v>
      </c>
      <c r="O773" s="316"/>
      <c r="P773" s="316">
        <v>8</v>
      </c>
      <c r="Q773" s="316"/>
      <c r="R773" s="316">
        <v>9</v>
      </c>
      <c r="S773" s="316"/>
      <c r="T773" s="316">
        <v>10</v>
      </c>
      <c r="U773" s="316"/>
      <c r="V773" s="316">
        <v>11</v>
      </c>
      <c r="W773" s="316"/>
      <c r="X773" s="316">
        <v>12</v>
      </c>
      <c r="Y773" s="316"/>
      <c r="Z773" s="316">
        <v>13</v>
      </c>
      <c r="AA773" s="316"/>
      <c r="AB773" s="316">
        <v>14</v>
      </c>
      <c r="AC773" s="316"/>
      <c r="AD773" s="316">
        <v>15</v>
      </c>
      <c r="AE773" s="316"/>
      <c r="AF773" s="316">
        <v>16</v>
      </c>
      <c r="AG773" s="316"/>
      <c r="AH773" s="316">
        <v>17</v>
      </c>
      <c r="AI773" s="316"/>
      <c r="AJ773" s="316">
        <v>18</v>
      </c>
      <c r="AK773" s="316"/>
      <c r="AL773" s="316">
        <v>19</v>
      </c>
      <c r="AM773" s="316"/>
      <c r="AN773" s="316">
        <v>20</v>
      </c>
      <c r="AO773" s="316"/>
      <c r="AP773" s="316">
        <v>21</v>
      </c>
      <c r="AQ773" s="316"/>
      <c r="AR773" s="316">
        <v>22</v>
      </c>
      <c r="AS773" s="316"/>
      <c r="AT773" s="316">
        <v>23</v>
      </c>
      <c r="AU773" s="316"/>
      <c r="AV773" s="316">
        <v>24</v>
      </c>
      <c r="AW773" s="316"/>
      <c r="AX773" s="316">
        <v>1</v>
      </c>
      <c r="AY773" s="316"/>
      <c r="AZ773" s="316">
        <v>2</v>
      </c>
      <c r="BA773" s="316"/>
      <c r="BB773" s="316">
        <v>3</v>
      </c>
      <c r="BC773" s="346"/>
      <c r="BD773" s="370"/>
      <c r="BE773" s="361"/>
      <c r="BF773" s="362"/>
      <c r="BG773" s="364"/>
      <c r="BH773" s="354"/>
      <c r="BI773" s="354"/>
      <c r="BJ773" s="354"/>
      <c r="BK773" s="333"/>
      <c r="BL773" s="354"/>
      <c r="BM773" s="354"/>
      <c r="BN773" s="354"/>
      <c r="BO773" s="354"/>
      <c r="BP773" s="354"/>
      <c r="BQ773" s="354"/>
      <c r="BR773" s="394"/>
      <c r="BS773" s="392"/>
      <c r="BT773" s="362"/>
      <c r="BU773" s="396"/>
      <c r="BV773" s="398"/>
      <c r="BW773" s="396"/>
      <c r="BX773" s="398"/>
      <c r="MT773" s="374">
        <v>1</v>
      </c>
      <c r="MU773" s="316"/>
      <c r="MV773" s="316">
        <v>2</v>
      </c>
      <c r="MW773" s="316"/>
      <c r="MX773" s="316">
        <v>3</v>
      </c>
      <c r="MY773" s="316"/>
      <c r="MZ773" s="316">
        <v>4</v>
      </c>
      <c r="NA773" s="316"/>
      <c r="NB773" s="316">
        <v>5</v>
      </c>
      <c r="NC773" s="316"/>
      <c r="ND773" s="316">
        <v>6</v>
      </c>
      <c r="NE773" s="316"/>
      <c r="NF773" s="316">
        <v>7</v>
      </c>
      <c r="NG773" s="316"/>
      <c r="NH773" s="316">
        <v>8</v>
      </c>
      <c r="NI773" s="316"/>
      <c r="NJ773" s="316">
        <v>9</v>
      </c>
      <c r="NK773" s="316"/>
      <c r="NL773" s="382" t="s">
        <v>12</v>
      </c>
      <c r="NM773" s="383"/>
      <c r="NN773" s="350"/>
      <c r="NR773" s="30" t="s">
        <v>57</v>
      </c>
      <c r="NS773" s="30" t="s">
        <v>58</v>
      </c>
      <c r="NT773" s="30" t="s">
        <v>59</v>
      </c>
    </row>
    <row r="774" spans="1:384" ht="10.199999999999999" customHeight="1">
      <c r="A774" s="25"/>
      <c r="B774" s="337"/>
      <c r="C774" s="335"/>
      <c r="D774" s="15"/>
      <c r="E774" s="322" t="str">
        <f>IFERROR(G788*'Chiffres et fonctions'!$J$6,"CA à Produire")</f>
        <v>CA à Produire</v>
      </c>
      <c r="F774" s="322"/>
      <c r="G774" s="322"/>
      <c r="H774" s="323">
        <f>IF(BC804&lt;&gt;0,3,0)</f>
        <v>0</v>
      </c>
      <c r="I774" s="387">
        <f>Prenoms!$B$2</f>
        <v>0</v>
      </c>
      <c r="J774" s="388"/>
      <c r="K774" s="388"/>
      <c r="L774" s="388"/>
      <c r="M774" s="388"/>
      <c r="N774" s="60" t="str">
        <f>IF(NL774&lt;&gt;0,"",IF(Conges!AB36=0,"",Conges!AB36))</f>
        <v/>
      </c>
      <c r="O774" s="61"/>
      <c r="P774" s="62"/>
      <c r="Q774" s="62"/>
      <c r="R774" s="62"/>
      <c r="S774" s="62"/>
      <c r="T774" s="62"/>
      <c r="U774" s="62"/>
      <c r="V774" s="63"/>
      <c r="W774" s="62"/>
      <c r="X774" s="62"/>
      <c r="Y774" s="62"/>
      <c r="Z774" s="62"/>
      <c r="AA774" s="62"/>
      <c r="AB774" s="62"/>
      <c r="AC774" s="62"/>
      <c r="AD774" s="62"/>
      <c r="AE774" s="61"/>
      <c r="AF774" s="62"/>
      <c r="AG774" s="62"/>
      <c r="AH774" s="62"/>
      <c r="AI774" s="62"/>
      <c r="AJ774" s="63"/>
      <c r="AK774" s="62"/>
      <c r="AL774" s="62"/>
      <c r="AM774" s="62"/>
      <c r="AN774" s="62"/>
      <c r="AO774" s="62"/>
      <c r="AP774" s="62"/>
      <c r="AQ774" s="62"/>
      <c r="AR774" s="62"/>
      <c r="AS774" s="62"/>
      <c r="AT774" s="62"/>
      <c r="AU774" s="61"/>
      <c r="AV774" s="62"/>
      <c r="AW774" s="62"/>
      <c r="AX774" s="62"/>
      <c r="AY774" s="62"/>
      <c r="AZ774" s="62"/>
      <c r="BA774" s="62"/>
      <c r="BB774" s="63"/>
      <c r="BC774" s="64">
        <f>IF(NL774&lt;&gt;0,(IF(Conges!AB$36=0,0,3)),0)</f>
        <v>0</v>
      </c>
      <c r="BD774" s="370"/>
      <c r="BE774" s="389">
        <f>IF(OR(Conges!AB$36="A",Conges!AB$36="V"),Prenoms!L$2,NL774)</f>
        <v>0</v>
      </c>
      <c r="BF774" s="390"/>
      <c r="BG774" s="261"/>
      <c r="BH774" s="262">
        <f t="shared" ref="BH774:BH803" si="1089">IF(BO774=0,BM774+BH739,BO774+BH739)</f>
        <v>0</v>
      </c>
      <c r="BI774" s="263" t="str">
        <f t="shared" ref="BI774:BI803" si="1090">IF(BO774=0,"",$BI$1)</f>
        <v/>
      </c>
      <c r="BJ774" s="273">
        <v>0</v>
      </c>
      <c r="BK774" s="274">
        <f>BH774-BJ774</f>
        <v>0</v>
      </c>
      <c r="BL774" s="275">
        <f t="shared" ref="BL774" si="1091">$NL774</f>
        <v>0</v>
      </c>
      <c r="BM774" s="275">
        <f t="shared" ref="BM774" si="1092">$BE774</f>
        <v>0</v>
      </c>
      <c r="BN774" s="275">
        <f>SUM('Heures Pointage'!$D$28:$E$28)</f>
        <v>0</v>
      </c>
      <c r="BO774" s="275">
        <f>SUM('Heures et Indemnites'!$D$28:$E$28)</f>
        <v>0</v>
      </c>
      <c r="BP774" s="276">
        <f t="shared" ref="BP774" si="1093">$NT774</f>
        <v>0</v>
      </c>
      <c r="BQ774" s="276">
        <f>'Heures Pointage'!$AB$28</f>
        <v>0</v>
      </c>
      <c r="BR774" s="277">
        <f t="shared" ref="BR774" si="1094">$BH$1054</f>
        <v>0</v>
      </c>
      <c r="BS774" s="141">
        <f>Prenoms!$C$2</f>
        <v>0</v>
      </c>
      <c r="BT774" s="146"/>
      <c r="BU774" s="212">
        <f>SUM('Heures et Indemnites'!$D$28:$E$28)</f>
        <v>0</v>
      </c>
      <c r="BV774" s="217">
        <f>SUM('Heures et Indemnites'!$D$6:$E$28)</f>
        <v>0</v>
      </c>
      <c r="BW774" s="212"/>
      <c r="BX774" s="217"/>
      <c r="MT774" s="384">
        <f>(COUNTA($O774:$BB774)/2)-SUM(MV774:NK774)</f>
        <v>0</v>
      </c>
      <c r="MU774" s="385">
        <f t="shared" ref="MU774:MU789" si="1095">(COUNTA($O774:$BB774))/2</f>
        <v>0</v>
      </c>
      <c r="MV774" s="385">
        <f t="shared" ref="MV774:MV803" si="1096">(COUNTIF($O774:$BB774,MV$3))/2</f>
        <v>0</v>
      </c>
      <c r="MW774" s="385"/>
      <c r="MX774" s="385">
        <f t="shared" ref="MX774:MX803" si="1097">(COUNTIF($O774:$BB774,MX$3))/2</f>
        <v>0</v>
      </c>
      <c r="MY774" s="385"/>
      <c r="MZ774" s="385">
        <f t="shared" ref="MZ774:MZ803" si="1098">(COUNTIF($O774:$BB774,MZ$3))/2</f>
        <v>0</v>
      </c>
      <c r="NA774" s="385"/>
      <c r="NB774" s="385">
        <f t="shared" ref="NB774:NB803" si="1099">(COUNTIF($O774:$BB774,NB$3))/2</f>
        <v>0</v>
      </c>
      <c r="NC774" s="385"/>
      <c r="ND774" s="385">
        <f t="shared" ref="ND774:ND803" si="1100">(COUNTIF($O774:$BB774,ND$3))/2</f>
        <v>0</v>
      </c>
      <c r="NE774" s="385"/>
      <c r="NF774" s="385">
        <f t="shared" ref="NF774:NF803" si="1101">(COUNTIF($O774:$BB774,NF$3))/2</f>
        <v>0</v>
      </c>
      <c r="NG774" s="385"/>
      <c r="NH774" s="385">
        <f t="shared" ref="NH774:NH803" si="1102">(COUNTIF($O774:$BB774,NH$3))/2</f>
        <v>0</v>
      </c>
      <c r="NI774" s="385"/>
      <c r="NJ774" s="385">
        <f t="shared" ref="NJ774:NJ803" si="1103">(COUNTIF($O774:$BB774,NJ$3))/2</f>
        <v>0</v>
      </c>
      <c r="NK774" s="385"/>
      <c r="NL774" s="385">
        <f>(COUNTA($O774:$BB774))/2</f>
        <v>0</v>
      </c>
      <c r="NM774" s="386"/>
      <c r="NN774" s="350"/>
      <c r="NR774" s="30">
        <f t="shared" ref="NR774:NR803" si="1104">IF(SUM(W774:AD774)&gt;0,1,0)</f>
        <v>0</v>
      </c>
      <c r="NS774" s="30">
        <f t="shared" ref="NS774:NS803" si="1105">IF(SUM(AM774:BB774)&gt;0,1,0)</f>
        <v>0</v>
      </c>
      <c r="NT774" s="30">
        <f t="shared" ref="NT774:NT803" si="1106">IF(SUM(NR774:NS774)=0,0,SUM(NR774:NS774))</f>
        <v>0</v>
      </c>
    </row>
    <row r="775" spans="1:384" ht="10.199999999999999" customHeight="1">
      <c r="A775" s="25"/>
      <c r="B775" s="337"/>
      <c r="C775" s="335"/>
      <c r="D775" s="15"/>
      <c r="E775" s="322"/>
      <c r="F775" s="322"/>
      <c r="G775" s="322"/>
      <c r="H775" s="323"/>
      <c r="I775" s="328">
        <f>Prenoms!$B$3</f>
        <v>0</v>
      </c>
      <c r="J775" s="329"/>
      <c r="K775" s="329"/>
      <c r="L775" s="329"/>
      <c r="M775" s="329"/>
      <c r="N775" s="78" t="str">
        <f>IF(NL775&lt;&gt;0,"",IF(Conges!AB37=0,"",Conges!AB37))</f>
        <v/>
      </c>
      <c r="O775" s="79"/>
      <c r="P775" s="80"/>
      <c r="Q775" s="80"/>
      <c r="R775" s="80"/>
      <c r="S775" s="80"/>
      <c r="T775" s="80"/>
      <c r="U775" s="80"/>
      <c r="V775" s="81"/>
      <c r="W775" s="80"/>
      <c r="X775" s="80"/>
      <c r="Y775" s="80"/>
      <c r="Z775" s="80"/>
      <c r="AA775" s="80"/>
      <c r="AB775" s="80"/>
      <c r="AC775" s="80"/>
      <c r="AD775" s="80"/>
      <c r="AE775" s="79"/>
      <c r="AF775" s="80"/>
      <c r="AG775" s="80"/>
      <c r="AH775" s="80"/>
      <c r="AI775" s="80"/>
      <c r="AJ775" s="81"/>
      <c r="AK775" s="80"/>
      <c r="AL775" s="80"/>
      <c r="AM775" s="80"/>
      <c r="AN775" s="80"/>
      <c r="AO775" s="80"/>
      <c r="AP775" s="80"/>
      <c r="AQ775" s="80"/>
      <c r="AR775" s="80"/>
      <c r="AS775" s="80"/>
      <c r="AT775" s="80"/>
      <c r="AU775" s="79"/>
      <c r="AV775" s="80"/>
      <c r="AW775" s="80"/>
      <c r="AX775" s="80"/>
      <c r="AY775" s="80"/>
      <c r="AZ775" s="80"/>
      <c r="BA775" s="80"/>
      <c r="BB775" s="81"/>
      <c r="BC775" s="82">
        <f>IF(NL775&lt;&gt;0,(IF(Conges!AB$37=0,0,3)),0)</f>
        <v>0</v>
      </c>
      <c r="BD775" s="370"/>
      <c r="BE775" s="357">
        <f>IF(OR(Conges!AB$37="A",Conges!AB$37="V"),Prenoms!L$3,NL775)</f>
        <v>0</v>
      </c>
      <c r="BF775" s="358"/>
      <c r="BG775" s="264"/>
      <c r="BH775" s="265">
        <f t="shared" si="1089"/>
        <v>0</v>
      </c>
      <c r="BI775" s="266" t="str">
        <f t="shared" si="1090"/>
        <v/>
      </c>
      <c r="BJ775" s="278">
        <v>0</v>
      </c>
      <c r="BK775" s="279">
        <f t="shared" ref="BK775:BK803" si="1107">BH775-BJ775</f>
        <v>0</v>
      </c>
      <c r="BL775" s="280">
        <f t="shared" si="1015"/>
        <v>0</v>
      </c>
      <c r="BM775" s="280">
        <f t="shared" si="1016"/>
        <v>0</v>
      </c>
      <c r="BN775" s="280">
        <f>SUM('Heures Pointage'!$AD$28:$AE$28)</f>
        <v>0</v>
      </c>
      <c r="BO775" s="280">
        <f>SUM('Heures et Indemnites'!$AD$28:$AE$28)</f>
        <v>0</v>
      </c>
      <c r="BP775" s="281">
        <f t="shared" si="1017"/>
        <v>0</v>
      </c>
      <c r="BQ775" s="281">
        <f>'Heures Pointage'!$BB$28</f>
        <v>0</v>
      </c>
      <c r="BR775" s="282">
        <f t="shared" ref="BR775" si="1108">$BH$1055</f>
        <v>0</v>
      </c>
      <c r="BS775" s="142">
        <f>Prenoms!$C$3</f>
        <v>0</v>
      </c>
      <c r="BT775" s="170"/>
      <c r="BU775" s="211">
        <f>SUM('Heures et Indemnites'!$AD$28:$AE$28)</f>
        <v>0</v>
      </c>
      <c r="BV775" s="218">
        <f>SUM('Heures et Indemnites'!$AD$6:$AE$28)</f>
        <v>0</v>
      </c>
      <c r="BW775" s="211"/>
      <c r="BX775" s="218"/>
      <c r="MT775" s="369">
        <f t="shared" ref="MT775:MT803" si="1109">(COUNTA($O775:$BB775)/2)-SUM(MV775:NK775)</f>
        <v>0</v>
      </c>
      <c r="MU775" s="351">
        <f t="shared" si="1095"/>
        <v>0</v>
      </c>
      <c r="MV775" s="351">
        <f t="shared" si="1096"/>
        <v>0</v>
      </c>
      <c r="MW775" s="351"/>
      <c r="MX775" s="351">
        <f t="shared" si="1097"/>
        <v>0</v>
      </c>
      <c r="MY775" s="351"/>
      <c r="MZ775" s="351">
        <f t="shared" si="1098"/>
        <v>0</v>
      </c>
      <c r="NA775" s="351"/>
      <c r="NB775" s="351">
        <f t="shared" si="1099"/>
        <v>0</v>
      </c>
      <c r="NC775" s="351"/>
      <c r="ND775" s="351">
        <f t="shared" si="1100"/>
        <v>0</v>
      </c>
      <c r="NE775" s="351"/>
      <c r="NF775" s="351">
        <f t="shared" si="1101"/>
        <v>0</v>
      </c>
      <c r="NG775" s="351"/>
      <c r="NH775" s="351">
        <f t="shared" si="1102"/>
        <v>0</v>
      </c>
      <c r="NI775" s="351"/>
      <c r="NJ775" s="351">
        <f t="shared" si="1103"/>
        <v>0</v>
      </c>
      <c r="NK775" s="351"/>
      <c r="NL775" s="351">
        <f t="shared" ref="NL775:NL803" si="1110">(COUNTA($O775:$BB775))/2</f>
        <v>0</v>
      </c>
      <c r="NM775" s="352"/>
      <c r="NN775" s="350"/>
      <c r="NR775" s="30">
        <f t="shared" si="1104"/>
        <v>0</v>
      </c>
      <c r="NS775" s="30">
        <f t="shared" si="1105"/>
        <v>0</v>
      </c>
      <c r="NT775" s="30">
        <f t="shared" si="1106"/>
        <v>0</v>
      </c>
    </row>
    <row r="776" spans="1:384" ht="10.199999999999999" customHeight="1">
      <c r="A776" s="25"/>
      <c r="B776" s="337"/>
      <c r="C776" s="335"/>
      <c r="D776" s="15"/>
      <c r="E776" s="324" t="str">
        <f>$E$6</f>
        <v>Avec Renfort</v>
      </c>
      <c r="F776" s="324"/>
      <c r="G776" s="324"/>
      <c r="H776" s="323"/>
      <c r="I776" s="325" t="str">
        <f>Prenoms!$B$4</f>
        <v>j.do</v>
      </c>
      <c r="J776" s="326"/>
      <c r="K776" s="326"/>
      <c r="L776" s="326"/>
      <c r="M776" s="326"/>
      <c r="N776" s="65" t="str">
        <f>IF(NL776&lt;&gt;0,"",IF(Conges!AB38=0,"",Conges!AB38))</f>
        <v/>
      </c>
      <c r="O776" s="66"/>
      <c r="P776" s="67"/>
      <c r="Q776" s="67"/>
      <c r="R776" s="67"/>
      <c r="S776" s="67"/>
      <c r="T776" s="67"/>
      <c r="U776" s="67"/>
      <c r="V776" s="68"/>
      <c r="W776" s="67"/>
      <c r="X776" s="67"/>
      <c r="Y776" s="67"/>
      <c r="Z776" s="67"/>
      <c r="AA776" s="67"/>
      <c r="AB776" s="67"/>
      <c r="AC776" s="67"/>
      <c r="AD776" s="67"/>
      <c r="AE776" s="66"/>
      <c r="AF776" s="67"/>
      <c r="AG776" s="67"/>
      <c r="AH776" s="67"/>
      <c r="AI776" s="67"/>
      <c r="AJ776" s="68"/>
      <c r="AK776" s="67"/>
      <c r="AL776" s="67"/>
      <c r="AM776" s="67"/>
      <c r="AN776" s="67"/>
      <c r="AO776" s="67"/>
      <c r="AP776" s="67"/>
      <c r="AQ776" s="67"/>
      <c r="AR776" s="67"/>
      <c r="AS776" s="67"/>
      <c r="AT776" s="67"/>
      <c r="AU776" s="66"/>
      <c r="AV776" s="67"/>
      <c r="AW776" s="67"/>
      <c r="AX776" s="67"/>
      <c r="AY776" s="67"/>
      <c r="AZ776" s="67"/>
      <c r="BA776" s="67"/>
      <c r="BB776" s="68"/>
      <c r="BC776" s="69">
        <f>IF(NL776&lt;&gt;0,(IF(Conges!AB$38=0,0,3)),0)</f>
        <v>0</v>
      </c>
      <c r="BD776" s="370"/>
      <c r="BE776" s="355">
        <f>IF(OR(Conges!AB$38="A",Conges!AB$38="V"),Prenoms!L$4,NL776)</f>
        <v>0</v>
      </c>
      <c r="BF776" s="356"/>
      <c r="BG776" s="267"/>
      <c r="BH776" s="268">
        <f t="shared" si="1089"/>
        <v>0</v>
      </c>
      <c r="BI776" s="269" t="str">
        <f t="shared" si="1090"/>
        <v/>
      </c>
      <c r="BJ776" s="283">
        <v>125.38709677419354</v>
      </c>
      <c r="BK776" s="284">
        <f t="shared" si="1107"/>
        <v>-125.38709677419354</v>
      </c>
      <c r="BL776" s="285">
        <f t="shared" si="1015"/>
        <v>0</v>
      </c>
      <c r="BM776" s="285">
        <f t="shared" si="1016"/>
        <v>0</v>
      </c>
      <c r="BN776" s="285">
        <f>SUM('Heures Pointage'!$BD$28:$BE$28)</f>
        <v>0</v>
      </c>
      <c r="BO776" s="285">
        <f>SUM('Heures et Indemnites'!$BD$28:$BE$28)</f>
        <v>0</v>
      </c>
      <c r="BP776" s="286">
        <f t="shared" si="1017"/>
        <v>0</v>
      </c>
      <c r="BQ776" s="286">
        <f>'Heures Pointage'!$CB$28</f>
        <v>0</v>
      </c>
      <c r="BR776" s="287">
        <f t="shared" ref="BR776" si="1111">$BH$1056</f>
        <v>0</v>
      </c>
      <c r="BS776" s="143">
        <f>Prenoms!$C$4</f>
        <v>169</v>
      </c>
      <c r="BT776" s="146"/>
      <c r="BU776" s="210">
        <f>SUM('Heures et Indemnites'!$BD$28:$BE$28)</f>
        <v>0</v>
      </c>
      <c r="BV776" s="219">
        <f>SUM('Heures et Indemnites'!$BD$6:$BE$28)</f>
        <v>0</v>
      </c>
      <c r="BW776" s="210"/>
      <c r="BX776" s="219"/>
      <c r="MT776" s="371">
        <f t="shared" si="1109"/>
        <v>0</v>
      </c>
      <c r="MU776" s="372">
        <f t="shared" si="1095"/>
        <v>0</v>
      </c>
      <c r="MV776" s="372">
        <f t="shared" si="1096"/>
        <v>0</v>
      </c>
      <c r="MW776" s="372"/>
      <c r="MX776" s="372">
        <f t="shared" si="1097"/>
        <v>0</v>
      </c>
      <c r="MY776" s="372"/>
      <c r="MZ776" s="372">
        <f t="shared" si="1098"/>
        <v>0</v>
      </c>
      <c r="NA776" s="372"/>
      <c r="NB776" s="372">
        <f t="shared" si="1099"/>
        <v>0</v>
      </c>
      <c r="NC776" s="372"/>
      <c r="ND776" s="372">
        <f t="shared" si="1100"/>
        <v>0</v>
      </c>
      <c r="NE776" s="372"/>
      <c r="NF776" s="372">
        <f t="shared" si="1101"/>
        <v>0</v>
      </c>
      <c r="NG776" s="372"/>
      <c r="NH776" s="372">
        <f t="shared" si="1102"/>
        <v>0</v>
      </c>
      <c r="NI776" s="372"/>
      <c r="NJ776" s="372">
        <f t="shared" si="1103"/>
        <v>0</v>
      </c>
      <c r="NK776" s="372"/>
      <c r="NL776" s="372">
        <f t="shared" si="1110"/>
        <v>0</v>
      </c>
      <c r="NM776" s="373"/>
      <c r="NN776" s="350"/>
      <c r="NR776" s="30">
        <f t="shared" si="1104"/>
        <v>0</v>
      </c>
      <c r="NS776" s="30">
        <f t="shared" si="1105"/>
        <v>0</v>
      </c>
      <c r="NT776" s="30">
        <f t="shared" si="1106"/>
        <v>0</v>
      </c>
    </row>
    <row r="777" spans="1:384" ht="10.199999999999999" customHeight="1">
      <c r="A777" s="25"/>
      <c r="B777" s="337"/>
      <c r="C777" s="335"/>
      <c r="D777" s="15"/>
      <c r="E777" s="322" t="str">
        <f>IFERROR(G789*'Chiffres et fonctions'!$J$6,"CA à Produire")</f>
        <v>CA à Produire</v>
      </c>
      <c r="F777" s="322"/>
      <c r="G777" s="322"/>
      <c r="H777" s="323"/>
      <c r="I777" s="328" t="str">
        <f>Prenoms!$B$5</f>
        <v>pompeo</v>
      </c>
      <c r="J777" s="329"/>
      <c r="K777" s="329"/>
      <c r="L777" s="329"/>
      <c r="M777" s="329"/>
      <c r="N777" s="78" t="str">
        <f>IF(NL777&lt;&gt;0,"",IF(Conges!AB39=0,"",Conges!AB39))</f>
        <v/>
      </c>
      <c r="O777" s="79"/>
      <c r="P777" s="80"/>
      <c r="Q777" s="80"/>
      <c r="R777" s="80"/>
      <c r="S777" s="80"/>
      <c r="T777" s="80"/>
      <c r="U777" s="80"/>
      <c r="V777" s="81"/>
      <c r="W777" s="80"/>
      <c r="X777" s="80"/>
      <c r="Y777" s="80"/>
      <c r="Z777" s="80"/>
      <c r="AA777" s="80"/>
      <c r="AB777" s="80"/>
      <c r="AC777" s="80"/>
      <c r="AD777" s="80"/>
      <c r="AE777" s="79"/>
      <c r="AF777" s="80"/>
      <c r="AG777" s="80"/>
      <c r="AH777" s="80"/>
      <c r="AI777" s="80"/>
      <c r="AJ777" s="81"/>
      <c r="AK777" s="80"/>
      <c r="AL777" s="80"/>
      <c r="AM777" s="80"/>
      <c r="AN777" s="80"/>
      <c r="AO777" s="80"/>
      <c r="AP777" s="80"/>
      <c r="AQ777" s="80"/>
      <c r="AR777" s="80"/>
      <c r="AS777" s="80"/>
      <c r="AT777" s="80"/>
      <c r="AU777" s="79"/>
      <c r="AV777" s="80"/>
      <c r="AW777" s="80"/>
      <c r="AX777" s="80"/>
      <c r="AY777" s="80"/>
      <c r="AZ777" s="80"/>
      <c r="BA777" s="80"/>
      <c r="BB777" s="81"/>
      <c r="BC777" s="82">
        <f>IF(NL777&lt;&gt;0,(IF(Conges!AB$39=0,0,3)),0)</f>
        <v>0</v>
      </c>
      <c r="BD777" s="370"/>
      <c r="BE777" s="357">
        <f>IF(OR(Conges!AB$39="A",Conges!AB$39="V"),Prenoms!L$5,NL777)</f>
        <v>0</v>
      </c>
      <c r="BF777" s="358"/>
      <c r="BG777" s="264"/>
      <c r="BH777" s="265">
        <f t="shared" si="1089"/>
        <v>0</v>
      </c>
      <c r="BI777" s="266" t="str">
        <f t="shared" si="1090"/>
        <v/>
      </c>
      <c r="BJ777" s="278">
        <v>125.38709677419354</v>
      </c>
      <c r="BK777" s="279">
        <f t="shared" si="1107"/>
        <v>-125.38709677419354</v>
      </c>
      <c r="BL777" s="280">
        <f t="shared" si="1015"/>
        <v>0</v>
      </c>
      <c r="BM777" s="280">
        <f t="shared" si="1016"/>
        <v>0</v>
      </c>
      <c r="BN777" s="280">
        <f>SUM('Heures Pointage'!$CD$28:$CE$28)</f>
        <v>0</v>
      </c>
      <c r="BO777" s="280">
        <f>SUM('Heures et Indemnites'!$CD$28:$CE$28)</f>
        <v>0</v>
      </c>
      <c r="BP777" s="281">
        <f t="shared" si="1017"/>
        <v>0</v>
      </c>
      <c r="BQ777" s="281">
        <f>'Heures Pointage'!$DB$28</f>
        <v>0</v>
      </c>
      <c r="BR777" s="282">
        <f t="shared" ref="BR777" si="1112">$BH$1057</f>
        <v>0</v>
      </c>
      <c r="BS777" s="142">
        <f>Prenoms!$C$5</f>
        <v>169</v>
      </c>
      <c r="BT777" s="170"/>
      <c r="BU777" s="211">
        <f>SUM('Heures et Indemnites'!$CD$28:$CE$28)</f>
        <v>0</v>
      </c>
      <c r="BV777" s="218">
        <f>SUM('Heures et Indemnites'!$CD$6:$CE$28)</f>
        <v>0</v>
      </c>
      <c r="BW777" s="211"/>
      <c r="BX777" s="218"/>
      <c r="MT777" s="369">
        <f t="shared" si="1109"/>
        <v>0</v>
      </c>
      <c r="MU777" s="351">
        <f t="shared" si="1095"/>
        <v>0</v>
      </c>
      <c r="MV777" s="351">
        <f t="shared" si="1096"/>
        <v>0</v>
      </c>
      <c r="MW777" s="351"/>
      <c r="MX777" s="351">
        <f t="shared" si="1097"/>
        <v>0</v>
      </c>
      <c r="MY777" s="351"/>
      <c r="MZ777" s="351">
        <f t="shared" si="1098"/>
        <v>0</v>
      </c>
      <c r="NA777" s="351"/>
      <c r="NB777" s="351">
        <f t="shared" si="1099"/>
        <v>0</v>
      </c>
      <c r="NC777" s="351"/>
      <c r="ND777" s="351">
        <f t="shared" si="1100"/>
        <v>0</v>
      </c>
      <c r="NE777" s="351"/>
      <c r="NF777" s="351">
        <f t="shared" si="1101"/>
        <v>0</v>
      </c>
      <c r="NG777" s="351"/>
      <c r="NH777" s="351">
        <f t="shared" si="1102"/>
        <v>0</v>
      </c>
      <c r="NI777" s="351"/>
      <c r="NJ777" s="351">
        <f t="shared" si="1103"/>
        <v>0</v>
      </c>
      <c r="NK777" s="351"/>
      <c r="NL777" s="351">
        <f t="shared" si="1110"/>
        <v>0</v>
      </c>
      <c r="NM777" s="352"/>
      <c r="NN777" s="350"/>
      <c r="NR777" s="30">
        <f t="shared" si="1104"/>
        <v>0</v>
      </c>
      <c r="NS777" s="30">
        <f t="shared" si="1105"/>
        <v>0</v>
      </c>
      <c r="NT777" s="30">
        <f t="shared" si="1106"/>
        <v>0</v>
      </c>
    </row>
    <row r="778" spans="1:384" ht="10.199999999999999" customHeight="1">
      <c r="A778" s="25"/>
      <c r="B778" s="337"/>
      <c r="C778" s="335"/>
      <c r="D778" s="15"/>
      <c r="E778" s="322"/>
      <c r="F778" s="322"/>
      <c r="G778" s="322"/>
      <c r="H778" s="323"/>
      <c r="I778" s="325" t="str">
        <f>Prenoms!$B$6</f>
        <v>vaness</v>
      </c>
      <c r="J778" s="326"/>
      <c r="K778" s="326"/>
      <c r="L778" s="326"/>
      <c r="M778" s="326"/>
      <c r="N778" s="65" t="str">
        <f>IF(NL778&lt;&gt;0,"",IF(Conges!AB40=0,"",Conges!AB40))</f>
        <v/>
      </c>
      <c r="O778" s="66"/>
      <c r="P778" s="67"/>
      <c r="Q778" s="67"/>
      <c r="R778" s="67"/>
      <c r="S778" s="67"/>
      <c r="T778" s="67"/>
      <c r="U778" s="67"/>
      <c r="V778" s="68"/>
      <c r="W778" s="67"/>
      <c r="X778" s="67"/>
      <c r="Y778" s="67"/>
      <c r="Z778" s="67"/>
      <c r="AA778" s="67"/>
      <c r="AB778" s="67"/>
      <c r="AC778" s="67"/>
      <c r="AD778" s="67"/>
      <c r="AE778" s="66"/>
      <c r="AF778" s="67"/>
      <c r="AG778" s="67"/>
      <c r="AH778" s="67"/>
      <c r="AI778" s="67"/>
      <c r="AJ778" s="68"/>
      <c r="AK778" s="67"/>
      <c r="AL778" s="67"/>
      <c r="AM778" s="67"/>
      <c r="AN778" s="67"/>
      <c r="AO778" s="67"/>
      <c r="AP778" s="67"/>
      <c r="AQ778" s="67"/>
      <c r="AR778" s="67"/>
      <c r="AS778" s="67"/>
      <c r="AT778" s="67"/>
      <c r="AU778" s="66"/>
      <c r="AV778" s="67"/>
      <c r="AW778" s="67"/>
      <c r="AX778" s="67"/>
      <c r="AY778" s="67"/>
      <c r="AZ778" s="67"/>
      <c r="BA778" s="67"/>
      <c r="BB778" s="68"/>
      <c r="BC778" s="69">
        <f>IF(NL778&lt;&gt;0,(IF(Conges!AB$40=0,0,3)),0)</f>
        <v>0</v>
      </c>
      <c r="BD778" s="370"/>
      <c r="BE778" s="355">
        <f>IF(OR(Conges!AB$40="A",Conges!AB$40="V"),Prenoms!L$6,NL778)</f>
        <v>0</v>
      </c>
      <c r="BF778" s="356"/>
      <c r="BG778" s="267"/>
      <c r="BH778" s="268">
        <f t="shared" si="1089"/>
        <v>0</v>
      </c>
      <c r="BI778" s="269" t="str">
        <f t="shared" si="1090"/>
        <v/>
      </c>
      <c r="BJ778" s="283">
        <v>125.38709677419354</v>
      </c>
      <c r="BK778" s="284">
        <f t="shared" si="1107"/>
        <v>-125.38709677419354</v>
      </c>
      <c r="BL778" s="285">
        <f t="shared" si="1015"/>
        <v>0</v>
      </c>
      <c r="BM778" s="285">
        <f t="shared" si="1016"/>
        <v>0</v>
      </c>
      <c r="BN778" s="285">
        <f>SUM('Heures Pointage'!$DD$28:$DE$28)</f>
        <v>0</v>
      </c>
      <c r="BO778" s="285">
        <f>SUM('Heures et Indemnites'!$DD$28:$DE$28)</f>
        <v>0</v>
      </c>
      <c r="BP778" s="286">
        <f t="shared" si="1017"/>
        <v>0</v>
      </c>
      <c r="BQ778" s="286">
        <f>'Heures Pointage'!$EB$28</f>
        <v>0</v>
      </c>
      <c r="BR778" s="287">
        <f t="shared" ref="BR778" si="1113">$BH$1058</f>
        <v>0</v>
      </c>
      <c r="BS778" s="143">
        <f>Prenoms!$C$6</f>
        <v>169</v>
      </c>
      <c r="BT778" s="146"/>
      <c r="BU778" s="210">
        <f>SUM('Heures et Indemnites'!$DD$28:$DE$28)</f>
        <v>0</v>
      </c>
      <c r="BV778" s="219">
        <f>SUM('Heures et Indemnites'!$DD$6:$DE$28)</f>
        <v>0</v>
      </c>
      <c r="BW778" s="210"/>
      <c r="BX778" s="219"/>
      <c r="MT778" s="371">
        <f t="shared" si="1109"/>
        <v>0</v>
      </c>
      <c r="MU778" s="372">
        <f t="shared" si="1095"/>
        <v>0</v>
      </c>
      <c r="MV778" s="372">
        <f t="shared" si="1096"/>
        <v>0</v>
      </c>
      <c r="MW778" s="372"/>
      <c r="MX778" s="372">
        <f t="shared" si="1097"/>
        <v>0</v>
      </c>
      <c r="MY778" s="372"/>
      <c r="MZ778" s="372">
        <f t="shared" si="1098"/>
        <v>0</v>
      </c>
      <c r="NA778" s="372"/>
      <c r="NB778" s="372">
        <f t="shared" si="1099"/>
        <v>0</v>
      </c>
      <c r="NC778" s="372"/>
      <c r="ND778" s="372">
        <f t="shared" si="1100"/>
        <v>0</v>
      </c>
      <c r="NE778" s="372"/>
      <c r="NF778" s="372">
        <f t="shared" si="1101"/>
        <v>0</v>
      </c>
      <c r="NG778" s="372"/>
      <c r="NH778" s="372">
        <f t="shared" si="1102"/>
        <v>0</v>
      </c>
      <c r="NI778" s="372"/>
      <c r="NJ778" s="372">
        <f t="shared" si="1103"/>
        <v>0</v>
      </c>
      <c r="NK778" s="372"/>
      <c r="NL778" s="372">
        <f t="shared" si="1110"/>
        <v>0</v>
      </c>
      <c r="NM778" s="373"/>
      <c r="NN778" s="350"/>
      <c r="NR778" s="30">
        <f t="shared" si="1104"/>
        <v>0</v>
      </c>
      <c r="NS778" s="30">
        <f t="shared" si="1105"/>
        <v>0</v>
      </c>
      <c r="NT778" s="30">
        <f t="shared" si="1106"/>
        <v>0</v>
      </c>
    </row>
    <row r="779" spans="1:384" ht="10.199999999999999" customHeight="1">
      <c r="A779" s="25"/>
      <c r="B779" s="337"/>
      <c r="C779" s="335"/>
      <c r="D779" s="15"/>
      <c r="E779" s="334" t="str">
        <f>$E$9</f>
        <v>CREPIERE</v>
      </c>
      <c r="F779" s="334"/>
      <c r="G779" s="124" t="str">
        <f>IF(MT805=0,"",MT805)</f>
        <v/>
      </c>
      <c r="H779" s="323"/>
      <c r="I779" s="328" t="str">
        <f>Prenoms!$B$7</f>
        <v>seb</v>
      </c>
      <c r="J779" s="329"/>
      <c r="K779" s="329"/>
      <c r="L779" s="329"/>
      <c r="M779" s="329"/>
      <c r="N779" s="78" t="str">
        <f>IF(NL779&lt;&gt;0,"",IF(Conges!AB41=0,"",Conges!AB41))</f>
        <v/>
      </c>
      <c r="O779" s="79"/>
      <c r="P779" s="80"/>
      <c r="Q779" s="80"/>
      <c r="R779" s="80"/>
      <c r="S779" s="80"/>
      <c r="T779" s="80"/>
      <c r="U779" s="80"/>
      <c r="V779" s="81"/>
      <c r="W779" s="80"/>
      <c r="X779" s="80"/>
      <c r="Y779" s="80"/>
      <c r="Z779" s="80"/>
      <c r="AA779" s="80"/>
      <c r="AB779" s="80"/>
      <c r="AC779" s="80"/>
      <c r="AD779" s="80"/>
      <c r="AE779" s="79"/>
      <c r="AF779" s="80"/>
      <c r="AG779" s="80"/>
      <c r="AH779" s="80"/>
      <c r="AI779" s="80"/>
      <c r="AJ779" s="81"/>
      <c r="AK779" s="80"/>
      <c r="AL779" s="80"/>
      <c r="AM779" s="80"/>
      <c r="AN779" s="80"/>
      <c r="AO779" s="80"/>
      <c r="AP779" s="80"/>
      <c r="AQ779" s="80"/>
      <c r="AR779" s="80"/>
      <c r="AS779" s="80"/>
      <c r="AT779" s="80"/>
      <c r="AU779" s="79"/>
      <c r="AV779" s="80"/>
      <c r="AW779" s="80"/>
      <c r="AX779" s="80"/>
      <c r="AY779" s="80"/>
      <c r="AZ779" s="80"/>
      <c r="BA779" s="80"/>
      <c r="BB779" s="81"/>
      <c r="BC779" s="82">
        <f>IF(NL779&lt;&gt;0,(IF(Conges!AB$41=0,0,3)),0)</f>
        <v>0</v>
      </c>
      <c r="BD779" s="370"/>
      <c r="BE779" s="357">
        <f>IF(OR(Conges!AB$41="A",Conges!AB$41="V"),Prenoms!L$7,NL779)</f>
        <v>0</v>
      </c>
      <c r="BF779" s="358"/>
      <c r="BG779" s="264"/>
      <c r="BH779" s="265">
        <f t="shared" si="1089"/>
        <v>0</v>
      </c>
      <c r="BI779" s="266" t="str">
        <f t="shared" si="1090"/>
        <v/>
      </c>
      <c r="BJ779" s="278">
        <v>125.38709677419354</v>
      </c>
      <c r="BK779" s="279">
        <f t="shared" si="1107"/>
        <v>-125.38709677419354</v>
      </c>
      <c r="BL779" s="280">
        <f t="shared" ref="BL779:BL838" si="1114">$NL779</f>
        <v>0</v>
      </c>
      <c r="BM779" s="280">
        <f t="shared" ref="BM779:BM838" si="1115">$BE779</f>
        <v>0</v>
      </c>
      <c r="BN779" s="280">
        <f>SUM('Heures Pointage'!$ED$28:$EE$28)</f>
        <v>0</v>
      </c>
      <c r="BO779" s="280">
        <f>SUM('Heures et Indemnites'!$ED$28:$EE$28)</f>
        <v>0</v>
      </c>
      <c r="BP779" s="281">
        <f t="shared" ref="BP779:BP838" si="1116">$NT779</f>
        <v>0</v>
      </c>
      <c r="BQ779" s="281">
        <f>'Heures Pointage'!$FB$28</f>
        <v>0</v>
      </c>
      <c r="BR779" s="282">
        <f t="shared" ref="BR779" si="1117">$BH$1059</f>
        <v>0</v>
      </c>
      <c r="BS779" s="142">
        <f>Prenoms!$C$7</f>
        <v>169</v>
      </c>
      <c r="BT779" s="170"/>
      <c r="BU779" s="211">
        <f>SUM('Heures et Indemnites'!$ED$28:$EE$28)</f>
        <v>0</v>
      </c>
      <c r="BV779" s="218">
        <f>SUM('Heures et Indemnites'!$ED$6:$EE$28)</f>
        <v>0</v>
      </c>
      <c r="BW779" s="211"/>
      <c r="BX779" s="218"/>
      <c r="MT779" s="369">
        <f t="shared" si="1109"/>
        <v>0</v>
      </c>
      <c r="MU779" s="351">
        <f t="shared" si="1095"/>
        <v>0</v>
      </c>
      <c r="MV779" s="351">
        <f t="shared" si="1096"/>
        <v>0</v>
      </c>
      <c r="MW779" s="351"/>
      <c r="MX779" s="351">
        <f t="shared" si="1097"/>
        <v>0</v>
      </c>
      <c r="MY779" s="351"/>
      <c r="MZ779" s="351">
        <f t="shared" si="1098"/>
        <v>0</v>
      </c>
      <c r="NA779" s="351"/>
      <c r="NB779" s="351">
        <f t="shared" si="1099"/>
        <v>0</v>
      </c>
      <c r="NC779" s="351"/>
      <c r="ND779" s="351">
        <f t="shared" si="1100"/>
        <v>0</v>
      </c>
      <c r="NE779" s="351"/>
      <c r="NF779" s="351">
        <f t="shared" si="1101"/>
        <v>0</v>
      </c>
      <c r="NG779" s="351"/>
      <c r="NH779" s="351">
        <f t="shared" si="1102"/>
        <v>0</v>
      </c>
      <c r="NI779" s="351"/>
      <c r="NJ779" s="351">
        <f t="shared" si="1103"/>
        <v>0</v>
      </c>
      <c r="NK779" s="351"/>
      <c r="NL779" s="351">
        <f t="shared" si="1110"/>
        <v>0</v>
      </c>
      <c r="NM779" s="352"/>
      <c r="NN779" s="350"/>
      <c r="NR779" s="30">
        <f t="shared" si="1104"/>
        <v>0</v>
      </c>
      <c r="NS779" s="30">
        <f t="shared" si="1105"/>
        <v>0</v>
      </c>
      <c r="NT779" s="30">
        <f t="shared" si="1106"/>
        <v>0</v>
      </c>
    </row>
    <row r="780" spans="1:384" ht="10.199999999999999" customHeight="1">
      <c r="A780" s="25"/>
      <c r="B780" s="337"/>
      <c r="C780" s="335"/>
      <c r="D780" s="15"/>
      <c r="E780" s="318" t="str">
        <f>$E$10</f>
        <v>BRASSERIE</v>
      </c>
      <c r="F780" s="318"/>
      <c r="G780" s="125" t="str">
        <f>IF(MV805=0,"",MV805)</f>
        <v/>
      </c>
      <c r="H780" s="323"/>
      <c r="I780" s="325" t="str">
        <f>Prenoms!$B$8</f>
        <v>dylan</v>
      </c>
      <c r="J780" s="326"/>
      <c r="K780" s="326"/>
      <c r="L780" s="326"/>
      <c r="M780" s="326"/>
      <c r="N780" s="65" t="str">
        <f>IF(NL780&lt;&gt;0,"",IF(Conges!AB42=0,"",Conges!AB42))</f>
        <v/>
      </c>
      <c r="O780" s="66"/>
      <c r="P780" s="67"/>
      <c r="Q780" s="67"/>
      <c r="R780" s="67"/>
      <c r="S780" s="67"/>
      <c r="T780" s="67"/>
      <c r="U780" s="67"/>
      <c r="V780" s="68"/>
      <c r="W780" s="67"/>
      <c r="X780" s="67"/>
      <c r="Y780" s="67"/>
      <c r="Z780" s="67"/>
      <c r="AA780" s="67"/>
      <c r="AB780" s="67"/>
      <c r="AC780" s="67"/>
      <c r="AD780" s="67"/>
      <c r="AE780" s="66"/>
      <c r="AF780" s="67"/>
      <c r="AG780" s="67"/>
      <c r="AH780" s="67"/>
      <c r="AI780" s="67"/>
      <c r="AJ780" s="68"/>
      <c r="AK780" s="67"/>
      <c r="AL780" s="67"/>
      <c r="AM780" s="67"/>
      <c r="AN780" s="67"/>
      <c r="AO780" s="67"/>
      <c r="AP780" s="67"/>
      <c r="AQ780" s="67"/>
      <c r="AR780" s="67"/>
      <c r="AS780" s="67"/>
      <c r="AT780" s="67"/>
      <c r="AU780" s="66"/>
      <c r="AV780" s="67"/>
      <c r="AW780" s="67"/>
      <c r="AX780" s="67"/>
      <c r="AY780" s="67"/>
      <c r="AZ780" s="67"/>
      <c r="BA780" s="67"/>
      <c r="BB780" s="68"/>
      <c r="BC780" s="69">
        <f>IF(NL780&lt;&gt;0,(IF(Conges!AB$42=0,0,3)),0)</f>
        <v>0</v>
      </c>
      <c r="BD780" s="370"/>
      <c r="BE780" s="355">
        <f>IF(OR(Conges!AB$42="A",Conges!AB$42="V"),Prenoms!L$8,NL780)</f>
        <v>0</v>
      </c>
      <c r="BF780" s="356"/>
      <c r="BG780" s="267"/>
      <c r="BH780" s="268">
        <f t="shared" si="1089"/>
        <v>0</v>
      </c>
      <c r="BI780" s="269" t="str">
        <f t="shared" si="1090"/>
        <v/>
      </c>
      <c r="BJ780" s="283">
        <v>125.38709677419354</v>
      </c>
      <c r="BK780" s="284">
        <f t="shared" si="1107"/>
        <v>-125.38709677419354</v>
      </c>
      <c r="BL780" s="285">
        <f t="shared" si="1114"/>
        <v>0</v>
      </c>
      <c r="BM780" s="285">
        <f t="shared" si="1115"/>
        <v>0</v>
      </c>
      <c r="BN780" s="285">
        <f>SUM('Heures Pointage'!$FD$28:$FE$28)</f>
        <v>0</v>
      </c>
      <c r="BO780" s="285">
        <f>SUM('Heures et Indemnites'!$FD$28:$FE$28)</f>
        <v>0</v>
      </c>
      <c r="BP780" s="286">
        <f t="shared" si="1116"/>
        <v>0</v>
      </c>
      <c r="BQ780" s="286">
        <f>'Heures Pointage'!$GB$28</f>
        <v>0</v>
      </c>
      <c r="BR780" s="287">
        <f t="shared" ref="BR780" si="1118">$BH$1060</f>
        <v>0</v>
      </c>
      <c r="BS780" s="143">
        <f>Prenoms!$C$8</f>
        <v>169</v>
      </c>
      <c r="BT780" s="146"/>
      <c r="BU780" s="210">
        <f>SUM('Heures et Indemnites'!$FD$28:$FE$28)</f>
        <v>0</v>
      </c>
      <c r="BV780" s="219">
        <f>SUM('Heures et Indemnites'!$FD$6:$FE$28)</f>
        <v>0</v>
      </c>
      <c r="BW780" s="210"/>
      <c r="BX780" s="219"/>
      <c r="MT780" s="371">
        <f t="shared" si="1109"/>
        <v>0</v>
      </c>
      <c r="MU780" s="372">
        <f t="shared" si="1095"/>
        <v>0</v>
      </c>
      <c r="MV780" s="372">
        <f t="shared" si="1096"/>
        <v>0</v>
      </c>
      <c r="MW780" s="372"/>
      <c r="MX780" s="372">
        <f t="shared" si="1097"/>
        <v>0</v>
      </c>
      <c r="MY780" s="372"/>
      <c r="MZ780" s="372">
        <f t="shared" si="1098"/>
        <v>0</v>
      </c>
      <c r="NA780" s="372"/>
      <c r="NB780" s="372">
        <f t="shared" si="1099"/>
        <v>0</v>
      </c>
      <c r="NC780" s="372"/>
      <c r="ND780" s="372">
        <f t="shared" si="1100"/>
        <v>0</v>
      </c>
      <c r="NE780" s="372"/>
      <c r="NF780" s="372">
        <f t="shared" si="1101"/>
        <v>0</v>
      </c>
      <c r="NG780" s="372"/>
      <c r="NH780" s="372">
        <f t="shared" si="1102"/>
        <v>0</v>
      </c>
      <c r="NI780" s="372"/>
      <c r="NJ780" s="372">
        <f t="shared" si="1103"/>
        <v>0</v>
      </c>
      <c r="NK780" s="372"/>
      <c r="NL780" s="372">
        <f t="shared" si="1110"/>
        <v>0</v>
      </c>
      <c r="NM780" s="373"/>
      <c r="NN780" s="350"/>
      <c r="NR780" s="30">
        <f t="shared" si="1104"/>
        <v>0</v>
      </c>
      <c r="NS780" s="30">
        <f t="shared" si="1105"/>
        <v>0</v>
      </c>
      <c r="NT780" s="30">
        <f t="shared" si="1106"/>
        <v>0</v>
      </c>
    </row>
    <row r="781" spans="1:384" ht="10.199999999999999" customHeight="1">
      <c r="A781" s="25"/>
      <c r="B781" s="337"/>
      <c r="C781" s="335"/>
      <c r="D781" s="15"/>
      <c r="E781" s="327" t="str">
        <f>$E$11</f>
        <v>MEP</v>
      </c>
      <c r="F781" s="327"/>
      <c r="G781" s="126" t="str">
        <f>IF(MX805=0,"",MX805)</f>
        <v/>
      </c>
      <c r="H781" s="323"/>
      <c r="I781" s="328" t="str">
        <f>Prenoms!$B$9</f>
        <v>mamad</v>
      </c>
      <c r="J781" s="329"/>
      <c r="K781" s="329"/>
      <c r="L781" s="329"/>
      <c r="M781" s="329"/>
      <c r="N781" s="78" t="str">
        <f>IF(NL781&lt;&gt;0,"",IF(Conges!AB43=0,"",Conges!AB43))</f>
        <v/>
      </c>
      <c r="O781" s="79"/>
      <c r="P781" s="80"/>
      <c r="Q781" s="80"/>
      <c r="R781" s="80"/>
      <c r="S781" s="80"/>
      <c r="T781" s="80"/>
      <c r="U781" s="80"/>
      <c r="V781" s="81"/>
      <c r="W781" s="80"/>
      <c r="X781" s="80"/>
      <c r="Y781" s="80"/>
      <c r="Z781" s="80"/>
      <c r="AA781" s="80"/>
      <c r="AB781" s="80"/>
      <c r="AC781" s="80"/>
      <c r="AD781" s="80"/>
      <c r="AE781" s="79"/>
      <c r="AF781" s="80"/>
      <c r="AG781" s="80"/>
      <c r="AH781" s="80"/>
      <c r="AI781" s="80"/>
      <c r="AJ781" s="81"/>
      <c r="AK781" s="80"/>
      <c r="AL781" s="80"/>
      <c r="AM781" s="80"/>
      <c r="AN781" s="80"/>
      <c r="AO781" s="80"/>
      <c r="AP781" s="80"/>
      <c r="AQ781" s="80"/>
      <c r="AR781" s="80"/>
      <c r="AS781" s="80"/>
      <c r="AT781" s="80"/>
      <c r="AU781" s="79"/>
      <c r="AV781" s="80"/>
      <c r="AW781" s="80"/>
      <c r="AX781" s="80"/>
      <c r="AY781" s="80"/>
      <c r="AZ781" s="80"/>
      <c r="BA781" s="80"/>
      <c r="BB781" s="81"/>
      <c r="BC781" s="82">
        <f>IF(NL781&lt;&gt;0,(IF(Conges!AB$43=0,0,3)),0)</f>
        <v>0</v>
      </c>
      <c r="BD781" s="370"/>
      <c r="BE781" s="357">
        <f>IF(OR(Conges!AB$43="A",Conges!AB$43="V"),Prenoms!L$9,NL781)</f>
        <v>0</v>
      </c>
      <c r="BF781" s="358"/>
      <c r="BG781" s="264"/>
      <c r="BH781" s="265">
        <f t="shared" si="1089"/>
        <v>0</v>
      </c>
      <c r="BI781" s="266" t="str">
        <f t="shared" si="1090"/>
        <v/>
      </c>
      <c r="BJ781" s="278">
        <v>125.38709677419354</v>
      </c>
      <c r="BK781" s="279">
        <f t="shared" si="1107"/>
        <v>-125.38709677419354</v>
      </c>
      <c r="BL781" s="280">
        <f t="shared" si="1114"/>
        <v>0</v>
      </c>
      <c r="BM781" s="280">
        <f t="shared" si="1115"/>
        <v>0</v>
      </c>
      <c r="BN781" s="280">
        <f>SUM('Heures Pointage'!$GD$28:$GE$28)</f>
        <v>0</v>
      </c>
      <c r="BO781" s="280">
        <f>SUM('Heures et Indemnites'!$GD$28:$GE$28)</f>
        <v>0</v>
      </c>
      <c r="BP781" s="281">
        <f t="shared" si="1116"/>
        <v>0</v>
      </c>
      <c r="BQ781" s="281">
        <f>'Heures Pointage'!$HB$28</f>
        <v>0</v>
      </c>
      <c r="BR781" s="282">
        <f t="shared" ref="BR781" si="1119">$BH$1061</f>
        <v>0</v>
      </c>
      <c r="BS781" s="142">
        <f>Prenoms!$C$9</f>
        <v>169</v>
      </c>
      <c r="BT781" s="170"/>
      <c r="BU781" s="211">
        <f>SUM('Heures et Indemnites'!$GD$28:$GE$28)</f>
        <v>0</v>
      </c>
      <c r="BV781" s="218">
        <f>SUM('Heures et Indemnites'!$GD$6:$GE$28)</f>
        <v>0</v>
      </c>
      <c r="BW781" s="211"/>
      <c r="BX781" s="218"/>
      <c r="MT781" s="369">
        <f t="shared" si="1109"/>
        <v>0</v>
      </c>
      <c r="MU781" s="351">
        <f t="shared" si="1095"/>
        <v>0</v>
      </c>
      <c r="MV781" s="351">
        <f t="shared" si="1096"/>
        <v>0</v>
      </c>
      <c r="MW781" s="351"/>
      <c r="MX781" s="351">
        <f t="shared" si="1097"/>
        <v>0</v>
      </c>
      <c r="MY781" s="351"/>
      <c r="MZ781" s="351">
        <f t="shared" si="1098"/>
        <v>0</v>
      </c>
      <c r="NA781" s="351"/>
      <c r="NB781" s="351">
        <f t="shared" si="1099"/>
        <v>0</v>
      </c>
      <c r="NC781" s="351"/>
      <c r="ND781" s="351">
        <f t="shared" si="1100"/>
        <v>0</v>
      </c>
      <c r="NE781" s="351"/>
      <c r="NF781" s="351">
        <f t="shared" si="1101"/>
        <v>0</v>
      </c>
      <c r="NG781" s="351"/>
      <c r="NH781" s="351">
        <f t="shared" si="1102"/>
        <v>0</v>
      </c>
      <c r="NI781" s="351"/>
      <c r="NJ781" s="351">
        <f t="shared" si="1103"/>
        <v>0</v>
      </c>
      <c r="NK781" s="351"/>
      <c r="NL781" s="351">
        <f t="shared" si="1110"/>
        <v>0</v>
      </c>
      <c r="NM781" s="352"/>
      <c r="NN781" s="350"/>
      <c r="NR781" s="30">
        <f t="shared" si="1104"/>
        <v>0</v>
      </c>
      <c r="NS781" s="30">
        <f t="shared" si="1105"/>
        <v>0</v>
      </c>
      <c r="NT781" s="30">
        <f t="shared" si="1106"/>
        <v>0</v>
      </c>
    </row>
    <row r="782" spans="1:384" ht="10.199999999999999" customHeight="1">
      <c r="A782" s="25"/>
      <c r="B782" s="337"/>
      <c r="C782" s="335"/>
      <c r="D782" s="15"/>
      <c r="E782" s="348" t="str">
        <f>$E$12</f>
        <v>Renfort</v>
      </c>
      <c r="F782" s="348"/>
      <c r="G782" s="127" t="str">
        <f>IF(MZ805=0,"",MZ805)</f>
        <v/>
      </c>
      <c r="H782" s="323"/>
      <c r="I782" s="325" t="str">
        <f>Prenoms!$B$10</f>
        <v>erwan</v>
      </c>
      <c r="J782" s="326"/>
      <c r="K782" s="326"/>
      <c r="L782" s="326"/>
      <c r="M782" s="326"/>
      <c r="N782" s="65" t="str">
        <f>IF(NL782&lt;&gt;0,"",IF(Conges!AB44=0,"",Conges!AB44))</f>
        <v/>
      </c>
      <c r="O782" s="66"/>
      <c r="P782" s="67"/>
      <c r="Q782" s="67"/>
      <c r="R782" s="67"/>
      <c r="S782" s="67"/>
      <c r="T782" s="67"/>
      <c r="U782" s="67"/>
      <c r="V782" s="68"/>
      <c r="W782" s="67"/>
      <c r="X782" s="67"/>
      <c r="Y782" s="67"/>
      <c r="Z782" s="67"/>
      <c r="AA782" s="67"/>
      <c r="AB782" s="67"/>
      <c r="AC782" s="67"/>
      <c r="AD782" s="67"/>
      <c r="AE782" s="66"/>
      <c r="AF782" s="67"/>
      <c r="AG782" s="67"/>
      <c r="AH782" s="67"/>
      <c r="AI782" s="67"/>
      <c r="AJ782" s="68"/>
      <c r="AK782" s="67"/>
      <c r="AL782" s="67"/>
      <c r="AM782" s="67"/>
      <c r="AN782" s="67"/>
      <c r="AO782" s="67"/>
      <c r="AP782" s="67"/>
      <c r="AQ782" s="67"/>
      <c r="AR782" s="67"/>
      <c r="AS782" s="67"/>
      <c r="AT782" s="67"/>
      <c r="AU782" s="66"/>
      <c r="AV782" s="67"/>
      <c r="AW782" s="67"/>
      <c r="AX782" s="67"/>
      <c r="AY782" s="67"/>
      <c r="AZ782" s="67"/>
      <c r="BA782" s="67"/>
      <c r="BB782" s="68"/>
      <c r="BC782" s="69">
        <f>IF(NL782&lt;&gt;0,(IF(Conges!AB$44=0,0,3)),0)</f>
        <v>0</v>
      </c>
      <c r="BD782" s="370"/>
      <c r="BE782" s="355">
        <f>IF(OR(Conges!AB$44="A",Conges!AB$44="V"),Prenoms!L$10,NL782)</f>
        <v>0</v>
      </c>
      <c r="BF782" s="356"/>
      <c r="BG782" s="267"/>
      <c r="BH782" s="268">
        <f t="shared" si="1089"/>
        <v>0</v>
      </c>
      <c r="BI782" s="269" t="str">
        <f t="shared" si="1090"/>
        <v/>
      </c>
      <c r="BJ782" s="283">
        <v>125.38709677419354</v>
      </c>
      <c r="BK782" s="284">
        <f t="shared" si="1107"/>
        <v>-125.38709677419354</v>
      </c>
      <c r="BL782" s="285">
        <f t="shared" si="1114"/>
        <v>0</v>
      </c>
      <c r="BM782" s="285">
        <f t="shared" si="1115"/>
        <v>0</v>
      </c>
      <c r="BN782" s="285">
        <f>SUM('Heures Pointage'!$HD$28:$HE$28)</f>
        <v>0</v>
      </c>
      <c r="BO782" s="285">
        <f>SUM('Heures et Indemnites'!$HD$28:$HE$28)</f>
        <v>0</v>
      </c>
      <c r="BP782" s="286">
        <f t="shared" si="1116"/>
        <v>0</v>
      </c>
      <c r="BQ782" s="286">
        <f>'Heures Pointage'!$IB$28</f>
        <v>0</v>
      </c>
      <c r="BR782" s="287">
        <f t="shared" ref="BR782" si="1120">$BH$1062</f>
        <v>0</v>
      </c>
      <c r="BS782" s="143">
        <f>Prenoms!$C$10</f>
        <v>169</v>
      </c>
      <c r="BT782" s="146"/>
      <c r="BU782" s="210">
        <f>SUM('Heures et Indemnites'!$HD$28:$HE$28)</f>
        <v>0</v>
      </c>
      <c r="BV782" s="219">
        <f>SUM('Heures et Indemnites'!$HD$6:$HE$28)</f>
        <v>0</v>
      </c>
      <c r="BW782" s="210"/>
      <c r="BX782" s="219"/>
      <c r="MT782" s="371">
        <f t="shared" si="1109"/>
        <v>0</v>
      </c>
      <c r="MU782" s="372">
        <f t="shared" si="1095"/>
        <v>0</v>
      </c>
      <c r="MV782" s="372">
        <f t="shared" si="1096"/>
        <v>0</v>
      </c>
      <c r="MW782" s="372"/>
      <c r="MX782" s="372">
        <f t="shared" si="1097"/>
        <v>0</v>
      </c>
      <c r="MY782" s="372"/>
      <c r="MZ782" s="372">
        <f t="shared" si="1098"/>
        <v>0</v>
      </c>
      <c r="NA782" s="372"/>
      <c r="NB782" s="372">
        <f t="shared" si="1099"/>
        <v>0</v>
      </c>
      <c r="NC782" s="372"/>
      <c r="ND782" s="372">
        <f t="shared" si="1100"/>
        <v>0</v>
      </c>
      <c r="NE782" s="372"/>
      <c r="NF782" s="372">
        <f t="shared" si="1101"/>
        <v>0</v>
      </c>
      <c r="NG782" s="372"/>
      <c r="NH782" s="372">
        <f t="shared" si="1102"/>
        <v>0</v>
      </c>
      <c r="NI782" s="372"/>
      <c r="NJ782" s="372">
        <f t="shared" si="1103"/>
        <v>0</v>
      </c>
      <c r="NK782" s="372"/>
      <c r="NL782" s="372">
        <f t="shared" si="1110"/>
        <v>0</v>
      </c>
      <c r="NM782" s="373"/>
      <c r="NN782" s="350"/>
      <c r="NR782" s="30">
        <f t="shared" si="1104"/>
        <v>0</v>
      </c>
      <c r="NS782" s="30">
        <f t="shared" si="1105"/>
        <v>0</v>
      </c>
      <c r="NT782" s="30">
        <f t="shared" si="1106"/>
        <v>0</v>
      </c>
    </row>
    <row r="783" spans="1:384" ht="10.199999999999999" customHeight="1">
      <c r="A783" s="25"/>
      <c r="B783" s="337"/>
      <c r="C783" s="335"/>
      <c r="D783" s="15"/>
      <c r="E783" s="317" t="str">
        <f>$E$13</f>
        <v>CHEF</v>
      </c>
      <c r="F783" s="317"/>
      <c r="G783" s="128" t="str">
        <f>IF(NB805=0,"",NB805)</f>
        <v/>
      </c>
      <c r="H783" s="323"/>
      <c r="I783" s="328" t="str">
        <f>Prenoms!$B$11</f>
        <v>adrien</v>
      </c>
      <c r="J783" s="329"/>
      <c r="K783" s="329"/>
      <c r="L783" s="329"/>
      <c r="M783" s="329"/>
      <c r="N783" s="78" t="str">
        <f>IF(NL783&lt;&gt;0,"",IF(Conges!AB45=0,"",Conges!AB45))</f>
        <v/>
      </c>
      <c r="O783" s="79"/>
      <c r="P783" s="80"/>
      <c r="Q783" s="80"/>
      <c r="R783" s="80"/>
      <c r="S783" s="80"/>
      <c r="T783" s="80"/>
      <c r="U783" s="80"/>
      <c r="V783" s="81"/>
      <c r="W783" s="80"/>
      <c r="X783" s="80"/>
      <c r="Y783" s="80"/>
      <c r="Z783" s="80"/>
      <c r="AA783" s="80"/>
      <c r="AB783" s="80"/>
      <c r="AC783" s="80"/>
      <c r="AD783" s="80"/>
      <c r="AE783" s="79"/>
      <c r="AF783" s="80"/>
      <c r="AG783" s="80"/>
      <c r="AH783" s="80"/>
      <c r="AI783" s="80"/>
      <c r="AJ783" s="81"/>
      <c r="AK783" s="80"/>
      <c r="AL783" s="80"/>
      <c r="AM783" s="80"/>
      <c r="AN783" s="80"/>
      <c r="AO783" s="80"/>
      <c r="AP783" s="80"/>
      <c r="AQ783" s="80"/>
      <c r="AR783" s="80"/>
      <c r="AS783" s="80"/>
      <c r="AT783" s="80"/>
      <c r="AU783" s="79"/>
      <c r="AV783" s="80"/>
      <c r="AW783" s="80"/>
      <c r="AX783" s="80"/>
      <c r="AY783" s="80"/>
      <c r="AZ783" s="80"/>
      <c r="BA783" s="80"/>
      <c r="BB783" s="81"/>
      <c r="BC783" s="82">
        <f>IF(NL783&lt;&gt;0,(IF(Conges!AB$45=0,0,3)),0)</f>
        <v>0</v>
      </c>
      <c r="BD783" s="370"/>
      <c r="BE783" s="357">
        <f>IF(OR(Conges!AB$45="A",Conges!AB$45="V"),Prenoms!L$11,NL783)</f>
        <v>0</v>
      </c>
      <c r="BF783" s="358"/>
      <c r="BG783" s="264"/>
      <c r="BH783" s="265">
        <f t="shared" si="1089"/>
        <v>0</v>
      </c>
      <c r="BI783" s="266" t="str">
        <f t="shared" si="1090"/>
        <v/>
      </c>
      <c r="BJ783" s="278">
        <v>125.38709677419354</v>
      </c>
      <c r="BK783" s="279">
        <f t="shared" si="1107"/>
        <v>-125.38709677419354</v>
      </c>
      <c r="BL783" s="280">
        <f t="shared" si="1114"/>
        <v>0</v>
      </c>
      <c r="BM783" s="280">
        <f t="shared" si="1115"/>
        <v>0</v>
      </c>
      <c r="BN783" s="280">
        <f>SUM('Heures Pointage'!$ID$28:$IE$28)</f>
        <v>0</v>
      </c>
      <c r="BO783" s="280">
        <f>SUM('Heures et Indemnites'!$ID$28:$IE$28)</f>
        <v>0</v>
      </c>
      <c r="BP783" s="281">
        <f t="shared" si="1116"/>
        <v>0</v>
      </c>
      <c r="BQ783" s="281">
        <f>'Heures Pointage'!$JB$28</f>
        <v>0</v>
      </c>
      <c r="BR783" s="282">
        <f t="shared" ref="BR783" si="1121">$BH$1063</f>
        <v>0</v>
      </c>
      <c r="BS783" s="142">
        <f>Prenoms!$C$11</f>
        <v>169</v>
      </c>
      <c r="BT783" s="170"/>
      <c r="BU783" s="211">
        <f>SUM('Heures et Indemnites'!$ID$28:$IE$28)</f>
        <v>0</v>
      </c>
      <c r="BV783" s="218">
        <f>SUM('Heures et Indemnites'!$ID$6:$IE$28)</f>
        <v>0</v>
      </c>
      <c r="BW783" s="211"/>
      <c r="BX783" s="218"/>
      <c r="MT783" s="369">
        <f t="shared" si="1109"/>
        <v>0</v>
      </c>
      <c r="MU783" s="351">
        <f t="shared" si="1095"/>
        <v>0</v>
      </c>
      <c r="MV783" s="351">
        <f t="shared" si="1096"/>
        <v>0</v>
      </c>
      <c r="MW783" s="351"/>
      <c r="MX783" s="351">
        <f t="shared" si="1097"/>
        <v>0</v>
      </c>
      <c r="MY783" s="351"/>
      <c r="MZ783" s="351">
        <f t="shared" si="1098"/>
        <v>0</v>
      </c>
      <c r="NA783" s="351"/>
      <c r="NB783" s="351">
        <f t="shared" si="1099"/>
        <v>0</v>
      </c>
      <c r="NC783" s="351"/>
      <c r="ND783" s="351">
        <f t="shared" si="1100"/>
        <v>0</v>
      </c>
      <c r="NE783" s="351"/>
      <c r="NF783" s="351">
        <f t="shared" si="1101"/>
        <v>0</v>
      </c>
      <c r="NG783" s="351"/>
      <c r="NH783" s="351">
        <f t="shared" si="1102"/>
        <v>0</v>
      </c>
      <c r="NI783" s="351"/>
      <c r="NJ783" s="351">
        <f t="shared" si="1103"/>
        <v>0</v>
      </c>
      <c r="NK783" s="351"/>
      <c r="NL783" s="351">
        <f t="shared" si="1110"/>
        <v>0</v>
      </c>
      <c r="NM783" s="352"/>
      <c r="NN783" s="350"/>
      <c r="NR783" s="30">
        <f t="shared" si="1104"/>
        <v>0</v>
      </c>
      <c r="NS783" s="30">
        <f t="shared" si="1105"/>
        <v>0</v>
      </c>
      <c r="NT783" s="30">
        <f t="shared" si="1106"/>
        <v>0</v>
      </c>
    </row>
    <row r="784" spans="1:384" ht="10.199999999999999" customHeight="1">
      <c r="A784" s="25"/>
      <c r="B784" s="337"/>
      <c r="C784" s="335"/>
      <c r="D784" s="15"/>
      <c r="E784" s="319" t="str">
        <f>$E$14</f>
        <v>MENAGE</v>
      </c>
      <c r="F784" s="319"/>
      <c r="G784" s="129" t="str">
        <f>IF(ND805=0,"",ND805)</f>
        <v/>
      </c>
      <c r="H784" s="323"/>
      <c r="I784" s="325" t="str">
        <f>Prenoms!$B$12</f>
        <v>soren</v>
      </c>
      <c r="J784" s="326"/>
      <c r="K784" s="326"/>
      <c r="L784" s="326"/>
      <c r="M784" s="326"/>
      <c r="N784" s="65" t="str">
        <f>IF(NL784&lt;&gt;0,"",IF(Conges!AB46=0,"",Conges!AB46))</f>
        <v/>
      </c>
      <c r="O784" s="66"/>
      <c r="P784" s="67"/>
      <c r="Q784" s="67"/>
      <c r="R784" s="67"/>
      <c r="S784" s="67"/>
      <c r="T784" s="67"/>
      <c r="U784" s="67"/>
      <c r="V784" s="68"/>
      <c r="W784" s="67"/>
      <c r="X784" s="67"/>
      <c r="Y784" s="67"/>
      <c r="Z784" s="67"/>
      <c r="AA784" s="67"/>
      <c r="AB784" s="67"/>
      <c r="AC784" s="67"/>
      <c r="AD784" s="67"/>
      <c r="AE784" s="66"/>
      <c r="AF784" s="67"/>
      <c r="AG784" s="67"/>
      <c r="AH784" s="67"/>
      <c r="AI784" s="67"/>
      <c r="AJ784" s="68"/>
      <c r="AK784" s="67"/>
      <c r="AL784" s="67"/>
      <c r="AM784" s="67"/>
      <c r="AN784" s="67"/>
      <c r="AO784" s="67"/>
      <c r="AP784" s="67"/>
      <c r="AQ784" s="67"/>
      <c r="AR784" s="67"/>
      <c r="AS784" s="67"/>
      <c r="AT784" s="67"/>
      <c r="AU784" s="66"/>
      <c r="AV784" s="67"/>
      <c r="AW784" s="67"/>
      <c r="AX784" s="67"/>
      <c r="AY784" s="67"/>
      <c r="AZ784" s="67"/>
      <c r="BA784" s="67"/>
      <c r="BB784" s="68"/>
      <c r="BC784" s="69">
        <f>IF(NL784&lt;&gt;0,(IF(Conges!AB$46=0,0,3)),0)</f>
        <v>0</v>
      </c>
      <c r="BD784" s="370"/>
      <c r="BE784" s="355">
        <f>IF(OR(Conges!AB$46="A",Conges!AB$46="V"),Prenoms!L$12,NL784)</f>
        <v>0</v>
      </c>
      <c r="BF784" s="356"/>
      <c r="BG784" s="267"/>
      <c r="BH784" s="268">
        <f t="shared" si="1089"/>
        <v>0</v>
      </c>
      <c r="BI784" s="269" t="str">
        <f t="shared" si="1090"/>
        <v/>
      </c>
      <c r="BJ784" s="283">
        <v>125.38709677419354</v>
      </c>
      <c r="BK784" s="284">
        <f t="shared" si="1107"/>
        <v>-125.38709677419354</v>
      </c>
      <c r="BL784" s="285">
        <f t="shared" si="1114"/>
        <v>0</v>
      </c>
      <c r="BM784" s="285">
        <f t="shared" si="1115"/>
        <v>0</v>
      </c>
      <c r="BN784" s="285">
        <f>SUM('Heures Pointage'!$JD$28:$JE$28)</f>
        <v>0</v>
      </c>
      <c r="BO784" s="285">
        <f>SUM('Heures et Indemnites'!$JD$28:$JE$28)</f>
        <v>0</v>
      </c>
      <c r="BP784" s="286">
        <f t="shared" si="1116"/>
        <v>0</v>
      </c>
      <c r="BQ784" s="286">
        <f>'Heures Pointage'!$KB$28</f>
        <v>0</v>
      </c>
      <c r="BR784" s="287">
        <f t="shared" ref="BR784" si="1122">$BH$1064</f>
        <v>0</v>
      </c>
      <c r="BS784" s="143">
        <f>Prenoms!$C$12</f>
        <v>169</v>
      </c>
      <c r="BT784" s="146"/>
      <c r="BU784" s="210">
        <f>SUM('Heures et Indemnites'!$JD$28:$JE$28)</f>
        <v>0</v>
      </c>
      <c r="BV784" s="219">
        <f>SUM('Heures et Indemnites'!$JD$6:$JE$28)</f>
        <v>0</v>
      </c>
      <c r="BW784" s="210"/>
      <c r="BX784" s="219"/>
      <c r="MT784" s="371">
        <f t="shared" si="1109"/>
        <v>0</v>
      </c>
      <c r="MU784" s="372">
        <f t="shared" si="1095"/>
        <v>0</v>
      </c>
      <c r="MV784" s="372">
        <f t="shared" si="1096"/>
        <v>0</v>
      </c>
      <c r="MW784" s="372"/>
      <c r="MX784" s="372">
        <f t="shared" si="1097"/>
        <v>0</v>
      </c>
      <c r="MY784" s="372"/>
      <c r="MZ784" s="372">
        <f t="shared" si="1098"/>
        <v>0</v>
      </c>
      <c r="NA784" s="372"/>
      <c r="NB784" s="372">
        <f t="shared" si="1099"/>
        <v>0</v>
      </c>
      <c r="NC784" s="372"/>
      <c r="ND784" s="372">
        <f t="shared" si="1100"/>
        <v>0</v>
      </c>
      <c r="NE784" s="372"/>
      <c r="NF784" s="372">
        <f t="shared" si="1101"/>
        <v>0</v>
      </c>
      <c r="NG784" s="372"/>
      <c r="NH784" s="372">
        <f t="shared" si="1102"/>
        <v>0</v>
      </c>
      <c r="NI784" s="372"/>
      <c r="NJ784" s="372">
        <f t="shared" si="1103"/>
        <v>0</v>
      </c>
      <c r="NK784" s="372"/>
      <c r="NL784" s="372">
        <f t="shared" si="1110"/>
        <v>0</v>
      </c>
      <c r="NM784" s="373"/>
      <c r="NN784" s="350"/>
      <c r="NR784" s="30">
        <f t="shared" si="1104"/>
        <v>0</v>
      </c>
      <c r="NS784" s="30">
        <f t="shared" si="1105"/>
        <v>0</v>
      </c>
      <c r="NT784" s="30">
        <f t="shared" si="1106"/>
        <v>0</v>
      </c>
    </row>
    <row r="785" spans="1:384" ht="10.199999999999999" customHeight="1">
      <c r="A785" s="25"/>
      <c r="B785" s="337"/>
      <c r="C785" s="335"/>
      <c r="D785" s="15"/>
      <c r="E785" s="347">
        <f>$E$15</f>
        <v>0</v>
      </c>
      <c r="F785" s="347"/>
      <c r="G785" s="130" t="str">
        <f>IF(NF805=0,"",NF805)</f>
        <v/>
      </c>
      <c r="H785" s="323"/>
      <c r="I785" s="328" t="str">
        <f>Prenoms!$B$13</f>
        <v>stage 1</v>
      </c>
      <c r="J785" s="329"/>
      <c r="K785" s="329"/>
      <c r="L785" s="329"/>
      <c r="M785" s="329"/>
      <c r="N785" s="78" t="str">
        <f>IF(NL785&lt;&gt;0,"",IF(Conges!AB47=0,"",Conges!AB47))</f>
        <v/>
      </c>
      <c r="O785" s="79"/>
      <c r="P785" s="80"/>
      <c r="Q785" s="80"/>
      <c r="R785" s="80"/>
      <c r="S785" s="80"/>
      <c r="T785" s="80"/>
      <c r="U785" s="80"/>
      <c r="V785" s="81"/>
      <c r="W785" s="80"/>
      <c r="X785" s="80"/>
      <c r="Y785" s="80"/>
      <c r="Z785" s="80"/>
      <c r="AA785" s="80"/>
      <c r="AB785" s="80"/>
      <c r="AC785" s="80"/>
      <c r="AD785" s="80"/>
      <c r="AE785" s="79"/>
      <c r="AF785" s="80"/>
      <c r="AG785" s="80"/>
      <c r="AH785" s="80"/>
      <c r="AI785" s="80"/>
      <c r="AJ785" s="81"/>
      <c r="AK785" s="80"/>
      <c r="AL785" s="80"/>
      <c r="AM785" s="80"/>
      <c r="AN785" s="80"/>
      <c r="AO785" s="80"/>
      <c r="AP785" s="80"/>
      <c r="AQ785" s="80"/>
      <c r="AR785" s="80"/>
      <c r="AS785" s="80"/>
      <c r="AT785" s="80"/>
      <c r="AU785" s="79"/>
      <c r="AV785" s="80"/>
      <c r="AW785" s="80"/>
      <c r="AX785" s="80"/>
      <c r="AY785" s="80"/>
      <c r="AZ785" s="80"/>
      <c r="BA785" s="80"/>
      <c r="BB785" s="81"/>
      <c r="BC785" s="82">
        <f>IF(NL785&lt;&gt;0,(IF(Conges!AB$47=0,0,3)),0)</f>
        <v>0</v>
      </c>
      <c r="BD785" s="370"/>
      <c r="BE785" s="357">
        <f>IF(OR(Conges!AB$47="A",Conges!AB$47="V"),Prenoms!L$13,NL785)</f>
        <v>0</v>
      </c>
      <c r="BF785" s="358"/>
      <c r="BG785" s="264"/>
      <c r="BH785" s="265">
        <f t="shared" si="1089"/>
        <v>0</v>
      </c>
      <c r="BI785" s="266" t="str">
        <f t="shared" si="1090"/>
        <v/>
      </c>
      <c r="BJ785" s="278">
        <v>51.935483870967744</v>
      </c>
      <c r="BK785" s="279">
        <f t="shared" si="1107"/>
        <v>-51.935483870967744</v>
      </c>
      <c r="BL785" s="280">
        <f t="shared" si="1114"/>
        <v>0</v>
      </c>
      <c r="BM785" s="280">
        <f t="shared" si="1115"/>
        <v>0</v>
      </c>
      <c r="BN785" s="280">
        <f>SUM('Heures Pointage'!$KD$28:$KE$28)</f>
        <v>0</v>
      </c>
      <c r="BO785" s="280">
        <f>SUM('Heures et Indemnites'!$KD$28:$KE$28)</f>
        <v>0</v>
      </c>
      <c r="BP785" s="281">
        <f t="shared" si="1116"/>
        <v>0</v>
      </c>
      <c r="BQ785" s="281">
        <f>'Heures Pointage'!$LB$28</f>
        <v>0</v>
      </c>
      <c r="BR785" s="282">
        <f t="shared" ref="BR785" si="1123">$BH$1065</f>
        <v>0</v>
      </c>
      <c r="BS785" s="142">
        <f>Prenoms!$C$13</f>
        <v>70</v>
      </c>
      <c r="BT785" s="170"/>
      <c r="BU785" s="211">
        <f>SUM('Heures et Indemnites'!$KD$28:$KE$28)</f>
        <v>0</v>
      </c>
      <c r="BV785" s="218">
        <f>SUM('Heures et Indemnites'!$KD$6:$KE$28)</f>
        <v>0</v>
      </c>
      <c r="BW785" s="211"/>
      <c r="BX785" s="218"/>
      <c r="MT785" s="369">
        <f t="shared" si="1109"/>
        <v>0</v>
      </c>
      <c r="MU785" s="351">
        <f t="shared" si="1095"/>
        <v>0</v>
      </c>
      <c r="MV785" s="351">
        <f t="shared" si="1096"/>
        <v>0</v>
      </c>
      <c r="MW785" s="351"/>
      <c r="MX785" s="351">
        <f t="shared" si="1097"/>
        <v>0</v>
      </c>
      <c r="MY785" s="351"/>
      <c r="MZ785" s="351">
        <f t="shared" si="1098"/>
        <v>0</v>
      </c>
      <c r="NA785" s="351"/>
      <c r="NB785" s="351">
        <f t="shared" si="1099"/>
        <v>0</v>
      </c>
      <c r="NC785" s="351"/>
      <c r="ND785" s="351">
        <f t="shared" si="1100"/>
        <v>0</v>
      </c>
      <c r="NE785" s="351"/>
      <c r="NF785" s="351">
        <f t="shared" si="1101"/>
        <v>0</v>
      </c>
      <c r="NG785" s="351"/>
      <c r="NH785" s="351">
        <f t="shared" si="1102"/>
        <v>0</v>
      </c>
      <c r="NI785" s="351"/>
      <c r="NJ785" s="351">
        <f t="shared" si="1103"/>
        <v>0</v>
      </c>
      <c r="NK785" s="351"/>
      <c r="NL785" s="351">
        <f t="shared" si="1110"/>
        <v>0</v>
      </c>
      <c r="NM785" s="352"/>
      <c r="NN785" s="350"/>
      <c r="NR785" s="30">
        <f t="shared" si="1104"/>
        <v>0</v>
      </c>
      <c r="NS785" s="30">
        <f t="shared" si="1105"/>
        <v>0</v>
      </c>
      <c r="NT785" s="30">
        <f t="shared" si="1106"/>
        <v>0</v>
      </c>
    </row>
    <row r="786" spans="1:384" ht="10.199999999999999" customHeight="1">
      <c r="A786" s="25"/>
      <c r="B786" s="337"/>
      <c r="C786" s="335"/>
      <c r="D786" s="15"/>
      <c r="E786" s="330" t="str">
        <f>$E$16</f>
        <v>Cave</v>
      </c>
      <c r="F786" s="330"/>
      <c r="G786" s="132" t="str">
        <f>IF(NH805=0,"",NH805)</f>
        <v/>
      </c>
      <c r="H786" s="323"/>
      <c r="I786" s="325">
        <f>Prenoms!$B$14</f>
        <v>0</v>
      </c>
      <c r="J786" s="326"/>
      <c r="K786" s="326"/>
      <c r="L786" s="326"/>
      <c r="M786" s="326"/>
      <c r="N786" s="65" t="str">
        <f>IF(NL786&lt;&gt;0,"",IF(Conges!AB48=0,"",Conges!AB48))</f>
        <v/>
      </c>
      <c r="O786" s="66"/>
      <c r="P786" s="67"/>
      <c r="Q786" s="67"/>
      <c r="R786" s="67"/>
      <c r="S786" s="67"/>
      <c r="T786" s="67"/>
      <c r="U786" s="67"/>
      <c r="V786" s="68"/>
      <c r="W786" s="66"/>
      <c r="X786" s="67"/>
      <c r="Y786" s="67"/>
      <c r="Z786" s="67"/>
      <c r="AA786" s="67"/>
      <c r="AB786" s="67"/>
      <c r="AC786" s="67"/>
      <c r="AD786" s="68"/>
      <c r="AE786" s="66"/>
      <c r="AF786" s="67"/>
      <c r="AG786" s="67"/>
      <c r="AH786" s="67"/>
      <c r="AI786" s="67"/>
      <c r="AJ786" s="68"/>
      <c r="AK786" s="66"/>
      <c r="AL786" s="67"/>
      <c r="AM786" s="67"/>
      <c r="AN786" s="67"/>
      <c r="AO786" s="67"/>
      <c r="AP786" s="67"/>
      <c r="AQ786" s="67"/>
      <c r="AR786" s="67"/>
      <c r="AS786" s="67"/>
      <c r="AT786" s="68"/>
      <c r="AU786" s="66"/>
      <c r="AV786" s="67"/>
      <c r="AW786" s="67"/>
      <c r="AX786" s="67"/>
      <c r="AY786" s="67"/>
      <c r="AZ786" s="67"/>
      <c r="BA786" s="67"/>
      <c r="BB786" s="68"/>
      <c r="BC786" s="69">
        <f>IF(NL786&lt;&gt;0,(IF(Conges!AB$48=0,0,3)),0)</f>
        <v>0</v>
      </c>
      <c r="BD786" s="370"/>
      <c r="BE786" s="355">
        <f>IF(OR(Conges!AB$48="A",Conges!AB$48="V"),Prenoms!L$14,NL786)</f>
        <v>0</v>
      </c>
      <c r="BF786" s="356"/>
      <c r="BG786" s="267"/>
      <c r="BH786" s="268">
        <f t="shared" si="1089"/>
        <v>0</v>
      </c>
      <c r="BI786" s="269" t="str">
        <f t="shared" si="1090"/>
        <v/>
      </c>
      <c r="BJ786" s="283">
        <v>0</v>
      </c>
      <c r="BK786" s="284">
        <f t="shared" si="1107"/>
        <v>0</v>
      </c>
      <c r="BL786" s="285">
        <f t="shared" si="1114"/>
        <v>0</v>
      </c>
      <c r="BM786" s="285">
        <f t="shared" si="1115"/>
        <v>0</v>
      </c>
      <c r="BN786" s="285">
        <f>SUM('Heures Pointage'!$LD$28:$LE$28)</f>
        <v>0</v>
      </c>
      <c r="BO786" s="285">
        <f>SUM('Heures et Indemnites'!$LD$28:$LE$28)</f>
        <v>0</v>
      </c>
      <c r="BP786" s="286">
        <f t="shared" si="1116"/>
        <v>0</v>
      </c>
      <c r="BQ786" s="286">
        <f>'Heures Pointage'!$MB$28</f>
        <v>0</v>
      </c>
      <c r="BR786" s="287">
        <f t="shared" ref="BR786" si="1124">$BH$1066</f>
        <v>0</v>
      </c>
      <c r="BS786" s="143">
        <f>Prenoms!$C$14</f>
        <v>0</v>
      </c>
      <c r="BT786" s="146"/>
      <c r="BU786" s="210">
        <f>SUM('Heures et Indemnites'!$LD$28:$LE$28)</f>
        <v>0</v>
      </c>
      <c r="BV786" s="219">
        <f>SUM('Heures et Indemnites'!$LD$6:$LE$28)</f>
        <v>0</v>
      </c>
      <c r="BW786" s="210"/>
      <c r="BX786" s="219"/>
      <c r="MT786" s="371">
        <f t="shared" si="1109"/>
        <v>0</v>
      </c>
      <c r="MU786" s="372">
        <f t="shared" si="1095"/>
        <v>0</v>
      </c>
      <c r="MV786" s="372">
        <f t="shared" si="1096"/>
        <v>0</v>
      </c>
      <c r="MW786" s="372"/>
      <c r="MX786" s="372">
        <f t="shared" si="1097"/>
        <v>0</v>
      </c>
      <c r="MY786" s="372"/>
      <c r="MZ786" s="372">
        <f t="shared" si="1098"/>
        <v>0</v>
      </c>
      <c r="NA786" s="372"/>
      <c r="NB786" s="372">
        <f t="shared" si="1099"/>
        <v>0</v>
      </c>
      <c r="NC786" s="372"/>
      <c r="ND786" s="372">
        <f t="shared" si="1100"/>
        <v>0</v>
      </c>
      <c r="NE786" s="372"/>
      <c r="NF786" s="372">
        <f t="shared" si="1101"/>
        <v>0</v>
      </c>
      <c r="NG786" s="372"/>
      <c r="NH786" s="372">
        <f t="shared" si="1102"/>
        <v>0</v>
      </c>
      <c r="NI786" s="372"/>
      <c r="NJ786" s="372">
        <f t="shared" si="1103"/>
        <v>0</v>
      </c>
      <c r="NK786" s="372"/>
      <c r="NL786" s="372">
        <f t="shared" si="1110"/>
        <v>0</v>
      </c>
      <c r="NM786" s="373"/>
      <c r="NN786" s="350"/>
      <c r="NR786" s="30">
        <f t="shared" si="1104"/>
        <v>0</v>
      </c>
      <c r="NS786" s="30">
        <f t="shared" si="1105"/>
        <v>0</v>
      </c>
      <c r="NT786" s="30">
        <f t="shared" si="1106"/>
        <v>0</v>
      </c>
    </row>
    <row r="787" spans="1:384" ht="10.199999999999999" customHeight="1">
      <c r="A787" s="25"/>
      <c r="B787" s="337"/>
      <c r="C787" s="335"/>
      <c r="D787" s="15"/>
      <c r="E787" s="331" t="str">
        <f>$E$17</f>
        <v>STAGE</v>
      </c>
      <c r="F787" s="331"/>
      <c r="G787" s="133" t="str">
        <f>IF(NJ805=0,"",NJ805)</f>
        <v/>
      </c>
      <c r="H787" s="323"/>
      <c r="I787" s="328">
        <f>Prenoms!$B$15</f>
        <v>0</v>
      </c>
      <c r="J787" s="329"/>
      <c r="K787" s="329"/>
      <c r="L787" s="329"/>
      <c r="M787" s="329"/>
      <c r="N787" s="78" t="str">
        <f>IF(NL787&lt;&gt;0,"",IF(Conges!AB49=0,"",Conges!AB49))</f>
        <v/>
      </c>
      <c r="O787" s="79"/>
      <c r="P787" s="80"/>
      <c r="Q787" s="80"/>
      <c r="R787" s="80"/>
      <c r="S787" s="80"/>
      <c r="T787" s="80"/>
      <c r="U787" s="80"/>
      <c r="V787" s="81"/>
      <c r="W787" s="79"/>
      <c r="X787" s="80"/>
      <c r="Y787" s="80"/>
      <c r="Z787" s="80"/>
      <c r="AA787" s="80"/>
      <c r="AB787" s="80"/>
      <c r="AC787" s="80"/>
      <c r="AD787" s="81"/>
      <c r="AE787" s="79"/>
      <c r="AF787" s="80"/>
      <c r="AG787" s="80"/>
      <c r="AH787" s="80"/>
      <c r="AI787" s="80"/>
      <c r="AJ787" s="81"/>
      <c r="AK787" s="79"/>
      <c r="AL787" s="80"/>
      <c r="AM787" s="80"/>
      <c r="AN787" s="80"/>
      <c r="AO787" s="80"/>
      <c r="AP787" s="80"/>
      <c r="AQ787" s="80"/>
      <c r="AR787" s="80"/>
      <c r="AS787" s="80"/>
      <c r="AT787" s="81"/>
      <c r="AU787" s="79"/>
      <c r="AV787" s="80"/>
      <c r="AW787" s="80"/>
      <c r="AX787" s="80"/>
      <c r="AY787" s="80"/>
      <c r="AZ787" s="80"/>
      <c r="BA787" s="80"/>
      <c r="BB787" s="81"/>
      <c r="BC787" s="82">
        <f>IF(NL787&lt;&gt;0,(IF(Conges!AB$49=0,0,3)),0)</f>
        <v>0</v>
      </c>
      <c r="BD787" s="370"/>
      <c r="BE787" s="357">
        <f>IF(OR(Conges!AB$49="A",Conges!AB$49="V"),Prenoms!L$15,NL787)</f>
        <v>0</v>
      </c>
      <c r="BF787" s="358"/>
      <c r="BG787" s="264"/>
      <c r="BH787" s="265">
        <f t="shared" si="1089"/>
        <v>0</v>
      </c>
      <c r="BI787" s="266" t="str">
        <f t="shared" si="1090"/>
        <v/>
      </c>
      <c r="BJ787" s="278">
        <v>0</v>
      </c>
      <c r="BK787" s="279">
        <f t="shared" si="1107"/>
        <v>0</v>
      </c>
      <c r="BL787" s="280">
        <f t="shared" si="1114"/>
        <v>0</v>
      </c>
      <c r="BM787" s="280">
        <f t="shared" si="1115"/>
        <v>0</v>
      </c>
      <c r="BN787" s="280">
        <f>SUM('Heures Pointage'!$MD$28:$ME$28)</f>
        <v>0</v>
      </c>
      <c r="BO787" s="280">
        <f>SUM('Heures et Indemnites'!$MD$28:$ME$28)</f>
        <v>0</v>
      </c>
      <c r="BP787" s="281">
        <f t="shared" si="1116"/>
        <v>0</v>
      </c>
      <c r="BQ787" s="281">
        <f>'Heures Pointage'!$NB$28</f>
        <v>0</v>
      </c>
      <c r="BR787" s="282">
        <f t="shared" ref="BR787" si="1125">$BH$1067</f>
        <v>0</v>
      </c>
      <c r="BS787" s="142">
        <f>Prenoms!$C$15</f>
        <v>0</v>
      </c>
      <c r="BT787" s="170"/>
      <c r="BU787" s="211">
        <f>SUM('Heures et Indemnites'!$MD$28:$ME$28)</f>
        <v>0</v>
      </c>
      <c r="BV787" s="218">
        <f>SUM('Heures et Indemnites'!$MD$6:$ME$28)</f>
        <v>0</v>
      </c>
      <c r="BW787" s="211"/>
      <c r="BX787" s="218"/>
      <c r="MT787" s="369">
        <f t="shared" si="1109"/>
        <v>0</v>
      </c>
      <c r="MU787" s="351">
        <f t="shared" si="1095"/>
        <v>0</v>
      </c>
      <c r="MV787" s="351">
        <f t="shared" si="1096"/>
        <v>0</v>
      </c>
      <c r="MW787" s="351"/>
      <c r="MX787" s="351">
        <f t="shared" si="1097"/>
        <v>0</v>
      </c>
      <c r="MY787" s="351"/>
      <c r="MZ787" s="351">
        <f t="shared" si="1098"/>
        <v>0</v>
      </c>
      <c r="NA787" s="351"/>
      <c r="NB787" s="351">
        <f t="shared" si="1099"/>
        <v>0</v>
      </c>
      <c r="NC787" s="351"/>
      <c r="ND787" s="351">
        <f t="shared" si="1100"/>
        <v>0</v>
      </c>
      <c r="NE787" s="351"/>
      <c r="NF787" s="351">
        <f t="shared" si="1101"/>
        <v>0</v>
      </c>
      <c r="NG787" s="351"/>
      <c r="NH787" s="351">
        <f t="shared" si="1102"/>
        <v>0</v>
      </c>
      <c r="NI787" s="351"/>
      <c r="NJ787" s="351">
        <f t="shared" si="1103"/>
        <v>0</v>
      </c>
      <c r="NK787" s="351"/>
      <c r="NL787" s="351">
        <f t="shared" si="1110"/>
        <v>0</v>
      </c>
      <c r="NM787" s="352"/>
      <c r="NN787" s="350"/>
      <c r="NR787" s="30">
        <f t="shared" si="1104"/>
        <v>0</v>
      </c>
      <c r="NS787" s="30">
        <f t="shared" si="1105"/>
        <v>0</v>
      </c>
      <c r="NT787" s="30">
        <f t="shared" si="1106"/>
        <v>0</v>
      </c>
    </row>
    <row r="788" spans="1:384" ht="10.199999999999999" customHeight="1">
      <c r="A788" s="25"/>
      <c r="B788" s="337"/>
      <c r="C788" s="335"/>
      <c r="D788" s="15"/>
      <c r="E788" s="343" t="str">
        <f>$E$18</f>
        <v>H sans Renfort</v>
      </c>
      <c r="F788" s="343"/>
      <c r="G788" s="131" t="str">
        <f>IF(NL805-MZ805=0,"",NL805-MZ805)</f>
        <v/>
      </c>
      <c r="H788" s="323"/>
      <c r="I788" s="325">
        <f>Prenoms!$B$16</f>
        <v>0</v>
      </c>
      <c r="J788" s="326"/>
      <c r="K788" s="326"/>
      <c r="L788" s="326"/>
      <c r="M788" s="326"/>
      <c r="N788" s="65" t="str">
        <f>IF(NL788&lt;&gt;0,"",IF(Conges!AB50=0,"",Conges!AB50))</f>
        <v/>
      </c>
      <c r="O788" s="66"/>
      <c r="P788" s="67"/>
      <c r="Q788" s="67"/>
      <c r="R788" s="67"/>
      <c r="S788" s="67"/>
      <c r="T788" s="67"/>
      <c r="U788" s="67"/>
      <c r="V788" s="68"/>
      <c r="W788" s="66"/>
      <c r="X788" s="67"/>
      <c r="Y788" s="67"/>
      <c r="Z788" s="67"/>
      <c r="AA788" s="67"/>
      <c r="AB788" s="67"/>
      <c r="AC788" s="67"/>
      <c r="AD788" s="68"/>
      <c r="AE788" s="66"/>
      <c r="AF788" s="67"/>
      <c r="AG788" s="67"/>
      <c r="AH788" s="67"/>
      <c r="AI788" s="67"/>
      <c r="AJ788" s="68"/>
      <c r="AK788" s="66"/>
      <c r="AL788" s="67"/>
      <c r="AM788" s="67"/>
      <c r="AN788" s="67"/>
      <c r="AO788" s="67"/>
      <c r="AP788" s="67"/>
      <c r="AQ788" s="67"/>
      <c r="AR788" s="67"/>
      <c r="AS788" s="67"/>
      <c r="AT788" s="68"/>
      <c r="AU788" s="66"/>
      <c r="AV788" s="67"/>
      <c r="AW788" s="67"/>
      <c r="AX788" s="67"/>
      <c r="AY788" s="67"/>
      <c r="AZ788" s="67"/>
      <c r="BA788" s="67"/>
      <c r="BB788" s="68"/>
      <c r="BC788" s="69">
        <f>IF(NL788&lt;&gt;0,(IF(Conges!AB$50=0,0,3)),0)</f>
        <v>0</v>
      </c>
      <c r="BD788" s="370"/>
      <c r="BE788" s="355">
        <f>IF(OR(Conges!AB$50="A",Conges!AB$50="V"),Prenoms!L$16,NL788)</f>
        <v>0</v>
      </c>
      <c r="BF788" s="356"/>
      <c r="BG788" s="267"/>
      <c r="BH788" s="268">
        <f t="shared" si="1089"/>
        <v>0</v>
      </c>
      <c r="BI788" s="269" t="str">
        <f t="shared" si="1090"/>
        <v/>
      </c>
      <c r="BJ788" s="283">
        <v>0</v>
      </c>
      <c r="BK788" s="284">
        <f t="shared" si="1107"/>
        <v>0</v>
      </c>
      <c r="BL788" s="285">
        <f t="shared" si="1114"/>
        <v>0</v>
      </c>
      <c r="BM788" s="285">
        <f t="shared" si="1115"/>
        <v>0</v>
      </c>
      <c r="BN788" s="285">
        <f>SUM('Heures Pointage'!$ND$28:$NE$28)</f>
        <v>0</v>
      </c>
      <c r="BO788" s="285">
        <f>SUM('Heures et Indemnites'!$ND$28:$NE$28)</f>
        <v>0</v>
      </c>
      <c r="BP788" s="286">
        <f t="shared" si="1116"/>
        <v>0</v>
      </c>
      <c r="BQ788" s="286">
        <f>'Heures Pointage'!$OB$28</f>
        <v>0</v>
      </c>
      <c r="BR788" s="287">
        <f t="shared" ref="BR788" si="1126">$BH$1068</f>
        <v>0</v>
      </c>
      <c r="BS788" s="143">
        <f>Prenoms!$C$16</f>
        <v>0</v>
      </c>
      <c r="BT788" s="146"/>
      <c r="BU788" s="210">
        <f>SUM('Heures et Indemnites'!$ND$28:$NE$28)</f>
        <v>0</v>
      </c>
      <c r="BV788" s="219">
        <f>SUM('Heures et Indemnites'!$ND$6:$NE$28)</f>
        <v>0</v>
      </c>
      <c r="BW788" s="210"/>
      <c r="BX788" s="219"/>
      <c r="MT788" s="371">
        <f t="shared" si="1109"/>
        <v>0</v>
      </c>
      <c r="MU788" s="372">
        <f t="shared" si="1095"/>
        <v>0</v>
      </c>
      <c r="MV788" s="372">
        <f t="shared" si="1096"/>
        <v>0</v>
      </c>
      <c r="MW788" s="372"/>
      <c r="MX788" s="372">
        <f t="shared" si="1097"/>
        <v>0</v>
      </c>
      <c r="MY788" s="372"/>
      <c r="MZ788" s="372">
        <f t="shared" si="1098"/>
        <v>0</v>
      </c>
      <c r="NA788" s="372"/>
      <c r="NB788" s="372">
        <f t="shared" si="1099"/>
        <v>0</v>
      </c>
      <c r="NC788" s="372"/>
      <c r="ND788" s="372">
        <f t="shared" si="1100"/>
        <v>0</v>
      </c>
      <c r="NE788" s="372"/>
      <c r="NF788" s="372">
        <f t="shared" si="1101"/>
        <v>0</v>
      </c>
      <c r="NG788" s="372"/>
      <c r="NH788" s="372">
        <f t="shared" si="1102"/>
        <v>0</v>
      </c>
      <c r="NI788" s="372"/>
      <c r="NJ788" s="372">
        <f t="shared" si="1103"/>
        <v>0</v>
      </c>
      <c r="NK788" s="372"/>
      <c r="NL788" s="372">
        <f t="shared" si="1110"/>
        <v>0</v>
      </c>
      <c r="NM788" s="373"/>
      <c r="NN788" s="350"/>
      <c r="NR788" s="30">
        <f t="shared" si="1104"/>
        <v>0</v>
      </c>
      <c r="NS788" s="30">
        <f t="shared" si="1105"/>
        <v>0</v>
      </c>
      <c r="NT788" s="30">
        <f t="shared" si="1106"/>
        <v>0</v>
      </c>
    </row>
    <row r="789" spans="1:384" ht="10.199999999999999" customHeight="1">
      <c r="A789" s="25"/>
      <c r="B789" s="337"/>
      <c r="C789" s="335"/>
      <c r="D789" s="15"/>
      <c r="E789" s="343" t="str">
        <f>$E$19</f>
        <v>H avec Renfort</v>
      </c>
      <c r="F789" s="343"/>
      <c r="G789" s="131" t="str">
        <f>IF(NL805=0,"",NL805)</f>
        <v/>
      </c>
      <c r="H789" s="323"/>
      <c r="I789" s="328">
        <f>Prenoms!$B$17</f>
        <v>0</v>
      </c>
      <c r="J789" s="329"/>
      <c r="K789" s="329"/>
      <c r="L789" s="329"/>
      <c r="M789" s="329"/>
      <c r="N789" s="78" t="str">
        <f>IF(NL789&lt;&gt;0,"",IF(Conges!AB51=0,"",Conges!AB51))</f>
        <v/>
      </c>
      <c r="O789" s="79"/>
      <c r="P789" s="80"/>
      <c r="Q789" s="80"/>
      <c r="R789" s="80"/>
      <c r="S789" s="80"/>
      <c r="T789" s="80"/>
      <c r="U789" s="80"/>
      <c r="V789" s="81"/>
      <c r="W789" s="79"/>
      <c r="X789" s="80"/>
      <c r="Y789" s="80"/>
      <c r="Z789" s="80"/>
      <c r="AA789" s="80"/>
      <c r="AB789" s="80"/>
      <c r="AC789" s="80"/>
      <c r="AD789" s="81"/>
      <c r="AE789" s="79"/>
      <c r="AF789" s="80"/>
      <c r="AG789" s="80"/>
      <c r="AH789" s="80"/>
      <c r="AI789" s="80"/>
      <c r="AJ789" s="81"/>
      <c r="AK789" s="79"/>
      <c r="AL789" s="80"/>
      <c r="AM789" s="80"/>
      <c r="AN789" s="80"/>
      <c r="AO789" s="80"/>
      <c r="AP789" s="80"/>
      <c r="AQ789" s="80"/>
      <c r="AR789" s="80"/>
      <c r="AS789" s="80"/>
      <c r="AT789" s="81"/>
      <c r="AU789" s="79"/>
      <c r="AV789" s="80"/>
      <c r="AW789" s="80"/>
      <c r="AX789" s="80"/>
      <c r="AY789" s="80"/>
      <c r="AZ789" s="80"/>
      <c r="BA789" s="80"/>
      <c r="BB789" s="81"/>
      <c r="BC789" s="82">
        <f>IF(NL789&lt;&gt;0,(IF(Conges!AB$51=0,0,3)),0)</f>
        <v>0</v>
      </c>
      <c r="BD789" s="370"/>
      <c r="BE789" s="357">
        <f>IF(OR(Conges!AB$51="A",Conges!AB$51="V"),Prenoms!L$17,NL789)</f>
        <v>0</v>
      </c>
      <c r="BF789" s="358"/>
      <c r="BG789" s="264"/>
      <c r="BH789" s="265">
        <f t="shared" si="1089"/>
        <v>0</v>
      </c>
      <c r="BI789" s="266" t="str">
        <f t="shared" si="1090"/>
        <v/>
      </c>
      <c r="BJ789" s="278">
        <v>0</v>
      </c>
      <c r="BK789" s="279">
        <f t="shared" si="1107"/>
        <v>0</v>
      </c>
      <c r="BL789" s="280">
        <f t="shared" si="1114"/>
        <v>0</v>
      </c>
      <c r="BM789" s="280">
        <f t="shared" si="1115"/>
        <v>0</v>
      </c>
      <c r="BN789" s="280">
        <f>SUM('Heures Pointage'!$OD$28:$OE$28)</f>
        <v>0</v>
      </c>
      <c r="BO789" s="280">
        <f>SUM('Heures et Indemnites'!$OD$28:$OE$28)</f>
        <v>0</v>
      </c>
      <c r="BP789" s="281">
        <f t="shared" si="1116"/>
        <v>0</v>
      </c>
      <c r="BQ789" s="281">
        <f>'Heures Pointage'!$PB$28</f>
        <v>0</v>
      </c>
      <c r="BR789" s="282">
        <f t="shared" ref="BR789" si="1127">$BH$1069</f>
        <v>0</v>
      </c>
      <c r="BS789" s="142">
        <f>Prenoms!$C$17</f>
        <v>0</v>
      </c>
      <c r="BT789" s="170"/>
      <c r="BU789" s="211">
        <f>SUM('Heures et Indemnites'!$OD$28:$OE$28)</f>
        <v>0</v>
      </c>
      <c r="BV789" s="218">
        <f>SUM('Heures et Indemnites'!$OD$6:$OE$28)</f>
        <v>0</v>
      </c>
      <c r="BW789" s="211"/>
      <c r="BX789" s="218"/>
      <c r="MT789" s="369">
        <f t="shared" si="1109"/>
        <v>0</v>
      </c>
      <c r="MU789" s="351">
        <f t="shared" si="1095"/>
        <v>0</v>
      </c>
      <c r="MV789" s="351">
        <f t="shared" si="1096"/>
        <v>0</v>
      </c>
      <c r="MW789" s="351"/>
      <c r="MX789" s="351">
        <f t="shared" si="1097"/>
        <v>0</v>
      </c>
      <c r="MY789" s="351"/>
      <c r="MZ789" s="351">
        <f t="shared" si="1098"/>
        <v>0</v>
      </c>
      <c r="NA789" s="351"/>
      <c r="NB789" s="351">
        <f t="shared" si="1099"/>
        <v>0</v>
      </c>
      <c r="NC789" s="351"/>
      <c r="ND789" s="351">
        <f t="shared" si="1100"/>
        <v>0</v>
      </c>
      <c r="NE789" s="351"/>
      <c r="NF789" s="351">
        <f t="shared" si="1101"/>
        <v>0</v>
      </c>
      <c r="NG789" s="351"/>
      <c r="NH789" s="351">
        <f t="shared" si="1102"/>
        <v>0</v>
      </c>
      <c r="NI789" s="351"/>
      <c r="NJ789" s="351">
        <f t="shared" si="1103"/>
        <v>0</v>
      </c>
      <c r="NK789" s="351"/>
      <c r="NL789" s="351">
        <f t="shared" si="1110"/>
        <v>0</v>
      </c>
      <c r="NM789" s="352"/>
      <c r="NN789" s="350"/>
      <c r="NR789" s="30">
        <f t="shared" si="1104"/>
        <v>0</v>
      </c>
      <c r="NS789" s="30">
        <f t="shared" si="1105"/>
        <v>0</v>
      </c>
      <c r="NT789" s="30">
        <f t="shared" si="1106"/>
        <v>0</v>
      </c>
    </row>
    <row r="790" spans="1:384" ht="10.199999999999999" customHeight="1">
      <c r="A790" s="25"/>
      <c r="B790" s="337"/>
      <c r="C790" s="335"/>
      <c r="D790" s="15"/>
      <c r="E790" s="101"/>
      <c r="F790" s="101"/>
      <c r="G790" s="101"/>
      <c r="H790" s="323"/>
      <c r="I790" s="325">
        <f>Prenoms!$B$18</f>
        <v>0</v>
      </c>
      <c r="J790" s="326"/>
      <c r="K790" s="326"/>
      <c r="L790" s="326"/>
      <c r="M790" s="326"/>
      <c r="N790" s="65" t="str">
        <f>IF(NL790&lt;&gt;0,"",IF(Conges!AB52=0,"",Conges!AB52))</f>
        <v/>
      </c>
      <c r="O790" s="66"/>
      <c r="P790" s="67"/>
      <c r="Q790" s="67"/>
      <c r="R790" s="67"/>
      <c r="S790" s="67"/>
      <c r="T790" s="67"/>
      <c r="U790" s="67"/>
      <c r="V790" s="68"/>
      <c r="W790" s="66"/>
      <c r="X790" s="67"/>
      <c r="Y790" s="67"/>
      <c r="Z790" s="67"/>
      <c r="AA790" s="67"/>
      <c r="AB790" s="67"/>
      <c r="AC790" s="67"/>
      <c r="AD790" s="68"/>
      <c r="AE790" s="66"/>
      <c r="AF790" s="67"/>
      <c r="AG790" s="67"/>
      <c r="AH790" s="67"/>
      <c r="AI790" s="67"/>
      <c r="AJ790" s="68"/>
      <c r="AK790" s="66"/>
      <c r="AL790" s="67"/>
      <c r="AM790" s="67"/>
      <c r="AN790" s="67"/>
      <c r="AO790" s="67"/>
      <c r="AP790" s="67"/>
      <c r="AQ790" s="67"/>
      <c r="AR790" s="67"/>
      <c r="AS790" s="67"/>
      <c r="AT790" s="68"/>
      <c r="AU790" s="66"/>
      <c r="AV790" s="67"/>
      <c r="AW790" s="67"/>
      <c r="AX790" s="67"/>
      <c r="AY790" s="67"/>
      <c r="AZ790" s="67"/>
      <c r="BA790" s="67"/>
      <c r="BB790" s="68"/>
      <c r="BC790" s="69">
        <f>IF(NL790&lt;&gt;0,(IF(Conges!AB$52=0,0,3)),0)</f>
        <v>0</v>
      </c>
      <c r="BD790" s="370"/>
      <c r="BE790" s="355">
        <f>IF(OR(Conges!AB$52="A",Conges!AB$52="V"),Prenoms!L$18,NL790)</f>
        <v>0</v>
      </c>
      <c r="BF790" s="356"/>
      <c r="BG790" s="267"/>
      <c r="BH790" s="268">
        <f t="shared" si="1089"/>
        <v>0</v>
      </c>
      <c r="BI790" s="269" t="str">
        <f t="shared" si="1090"/>
        <v/>
      </c>
      <c r="BJ790" s="283">
        <v>0</v>
      </c>
      <c r="BK790" s="284">
        <f t="shared" si="1107"/>
        <v>0</v>
      </c>
      <c r="BL790" s="285">
        <f t="shared" si="1114"/>
        <v>0</v>
      </c>
      <c r="BM790" s="285">
        <f t="shared" si="1115"/>
        <v>0</v>
      </c>
      <c r="BN790" s="285">
        <f>SUM('Heures Pointage'!$PD$28:$PE$28)</f>
        <v>0</v>
      </c>
      <c r="BO790" s="285">
        <f>SUM('Heures et Indemnites'!$PD$28:$PE$28)</f>
        <v>0</v>
      </c>
      <c r="BP790" s="286">
        <f t="shared" si="1116"/>
        <v>0</v>
      </c>
      <c r="BQ790" s="286">
        <f>'Heures Pointage'!$QB$28</f>
        <v>0</v>
      </c>
      <c r="BR790" s="287">
        <f t="shared" ref="BR790" si="1128">$BH$1070</f>
        <v>0</v>
      </c>
      <c r="BS790" s="143">
        <f>Prenoms!$C$18</f>
        <v>0</v>
      </c>
      <c r="BT790" s="146"/>
      <c r="BU790" s="210">
        <f>SUM('Heures et Indemnites'!$PD$28:$PE$28)</f>
        <v>0</v>
      </c>
      <c r="BV790" s="219">
        <f>SUM('Heures et Indemnites'!$PD$6:$PE$28)</f>
        <v>0</v>
      </c>
      <c r="BW790" s="210"/>
      <c r="BX790" s="219"/>
      <c r="MT790" s="371">
        <f t="shared" si="1109"/>
        <v>0</v>
      </c>
      <c r="MU790" s="372">
        <f t="shared" ref="MU790:MU803" si="1129">(COUNTA($O790:$BB790))/2</f>
        <v>0</v>
      </c>
      <c r="MV790" s="372">
        <f t="shared" si="1096"/>
        <v>0</v>
      </c>
      <c r="MW790" s="372"/>
      <c r="MX790" s="372">
        <f t="shared" si="1097"/>
        <v>0</v>
      </c>
      <c r="MY790" s="372"/>
      <c r="MZ790" s="372">
        <f t="shared" si="1098"/>
        <v>0</v>
      </c>
      <c r="NA790" s="372"/>
      <c r="NB790" s="372">
        <f t="shared" si="1099"/>
        <v>0</v>
      </c>
      <c r="NC790" s="372"/>
      <c r="ND790" s="372">
        <f t="shared" si="1100"/>
        <v>0</v>
      </c>
      <c r="NE790" s="372"/>
      <c r="NF790" s="372">
        <f t="shared" si="1101"/>
        <v>0</v>
      </c>
      <c r="NG790" s="372"/>
      <c r="NH790" s="372">
        <f t="shared" si="1102"/>
        <v>0</v>
      </c>
      <c r="NI790" s="372"/>
      <c r="NJ790" s="372">
        <f t="shared" si="1103"/>
        <v>0</v>
      </c>
      <c r="NK790" s="372"/>
      <c r="NL790" s="372">
        <f t="shared" si="1110"/>
        <v>0</v>
      </c>
      <c r="NM790" s="373"/>
      <c r="NN790" s="350"/>
      <c r="NR790" s="30">
        <f t="shared" si="1104"/>
        <v>0</v>
      </c>
      <c r="NS790" s="30">
        <f t="shared" si="1105"/>
        <v>0</v>
      </c>
      <c r="NT790" s="30">
        <f t="shared" si="1106"/>
        <v>0</v>
      </c>
    </row>
    <row r="791" spans="1:384" ht="10.199999999999999" customHeight="1">
      <c r="A791" s="25"/>
      <c r="B791" s="337"/>
      <c r="C791" s="335"/>
      <c r="D791" s="15"/>
      <c r="E791" s="101"/>
      <c r="F791" s="101"/>
      <c r="G791" s="101"/>
      <c r="H791" s="323"/>
      <c r="I791" s="328">
        <f>Prenoms!$B$19</f>
        <v>0</v>
      </c>
      <c r="J791" s="329"/>
      <c r="K791" s="329"/>
      <c r="L791" s="329"/>
      <c r="M791" s="329"/>
      <c r="N791" s="78" t="str">
        <f>IF(NL791&lt;&gt;0,"",IF(Conges!AB53=0,"",Conges!AB53))</f>
        <v/>
      </c>
      <c r="O791" s="79"/>
      <c r="P791" s="80"/>
      <c r="Q791" s="80"/>
      <c r="R791" s="80"/>
      <c r="S791" s="80"/>
      <c r="T791" s="80"/>
      <c r="U791" s="80"/>
      <c r="V791" s="81"/>
      <c r="W791" s="79"/>
      <c r="X791" s="80"/>
      <c r="Y791" s="80"/>
      <c r="Z791" s="80"/>
      <c r="AA791" s="80"/>
      <c r="AB791" s="80"/>
      <c r="AC791" s="80"/>
      <c r="AD791" s="81"/>
      <c r="AE791" s="79"/>
      <c r="AF791" s="80"/>
      <c r="AG791" s="80"/>
      <c r="AH791" s="80"/>
      <c r="AI791" s="80"/>
      <c r="AJ791" s="81"/>
      <c r="AK791" s="79"/>
      <c r="AL791" s="80"/>
      <c r="AM791" s="80"/>
      <c r="AN791" s="80"/>
      <c r="AO791" s="80"/>
      <c r="AP791" s="80"/>
      <c r="AQ791" s="80"/>
      <c r="AR791" s="80"/>
      <c r="AS791" s="80"/>
      <c r="AT791" s="81"/>
      <c r="AU791" s="79"/>
      <c r="AV791" s="80"/>
      <c r="AW791" s="80"/>
      <c r="AX791" s="80"/>
      <c r="AY791" s="80"/>
      <c r="AZ791" s="80"/>
      <c r="BA791" s="80"/>
      <c r="BB791" s="81"/>
      <c r="BC791" s="82">
        <f>IF(NL791&lt;&gt;0,(IF(Conges!AB$53=0,0,3)),0)</f>
        <v>0</v>
      </c>
      <c r="BD791" s="370"/>
      <c r="BE791" s="357">
        <f>IF(OR(Conges!AB$53="A",Conges!AB$53="V"),Prenoms!L$19,NL791)</f>
        <v>0</v>
      </c>
      <c r="BF791" s="358"/>
      <c r="BG791" s="264"/>
      <c r="BH791" s="265">
        <f t="shared" si="1089"/>
        <v>0</v>
      </c>
      <c r="BI791" s="266" t="str">
        <f t="shared" si="1090"/>
        <v/>
      </c>
      <c r="BJ791" s="278">
        <v>0</v>
      </c>
      <c r="BK791" s="279">
        <f t="shared" si="1107"/>
        <v>0</v>
      </c>
      <c r="BL791" s="280">
        <f t="shared" si="1114"/>
        <v>0</v>
      </c>
      <c r="BM791" s="280">
        <f t="shared" si="1115"/>
        <v>0</v>
      </c>
      <c r="BN791" s="280">
        <f>SUM('Heures Pointage'!$QD$28:$QE$28)</f>
        <v>0</v>
      </c>
      <c r="BO791" s="280">
        <f>SUM('Heures et Indemnites'!$QD$28:$QE$28)</f>
        <v>0</v>
      </c>
      <c r="BP791" s="281">
        <f t="shared" si="1116"/>
        <v>0</v>
      </c>
      <c r="BQ791" s="281">
        <f>'Heures Pointage'!$RB$28</f>
        <v>0</v>
      </c>
      <c r="BR791" s="282">
        <f t="shared" ref="BR791" si="1130">$BH$1071</f>
        <v>0</v>
      </c>
      <c r="BS791" s="142">
        <f>Prenoms!$C$19</f>
        <v>0</v>
      </c>
      <c r="BT791" s="170"/>
      <c r="BU791" s="211">
        <f>SUM('Heures et Indemnites'!$QD$28:$QE$28)</f>
        <v>0</v>
      </c>
      <c r="BV791" s="218">
        <f>SUM('Heures et Indemnites'!$QD$6:$QE$28)</f>
        <v>0</v>
      </c>
      <c r="BW791" s="211"/>
      <c r="BX791" s="218"/>
      <c r="MT791" s="369">
        <f t="shared" si="1109"/>
        <v>0</v>
      </c>
      <c r="MU791" s="351">
        <f t="shared" si="1129"/>
        <v>0</v>
      </c>
      <c r="MV791" s="351">
        <f t="shared" si="1096"/>
        <v>0</v>
      </c>
      <c r="MW791" s="351"/>
      <c r="MX791" s="351">
        <f t="shared" si="1097"/>
        <v>0</v>
      </c>
      <c r="MY791" s="351"/>
      <c r="MZ791" s="351">
        <f t="shared" si="1098"/>
        <v>0</v>
      </c>
      <c r="NA791" s="351"/>
      <c r="NB791" s="351">
        <f t="shared" si="1099"/>
        <v>0</v>
      </c>
      <c r="NC791" s="351"/>
      <c r="ND791" s="351">
        <f t="shared" si="1100"/>
        <v>0</v>
      </c>
      <c r="NE791" s="351"/>
      <c r="NF791" s="351">
        <f t="shared" si="1101"/>
        <v>0</v>
      </c>
      <c r="NG791" s="351"/>
      <c r="NH791" s="351">
        <f t="shared" si="1102"/>
        <v>0</v>
      </c>
      <c r="NI791" s="351"/>
      <c r="NJ791" s="351">
        <f t="shared" si="1103"/>
        <v>0</v>
      </c>
      <c r="NK791" s="351"/>
      <c r="NL791" s="351">
        <f t="shared" si="1110"/>
        <v>0</v>
      </c>
      <c r="NM791" s="352"/>
      <c r="NN791" s="350"/>
      <c r="NR791" s="30">
        <f t="shared" si="1104"/>
        <v>0</v>
      </c>
      <c r="NS791" s="30">
        <f t="shared" si="1105"/>
        <v>0</v>
      </c>
      <c r="NT791" s="30">
        <f t="shared" si="1106"/>
        <v>0</v>
      </c>
    </row>
    <row r="792" spans="1:384" ht="10.199999999999999" customHeight="1">
      <c r="A792" s="25"/>
      <c r="B792" s="337"/>
      <c r="C792" s="335"/>
      <c r="D792" s="15"/>
      <c r="E792" s="101"/>
      <c r="F792" s="101"/>
      <c r="G792" s="101"/>
      <c r="H792" s="323"/>
      <c r="I792" s="325">
        <f>Prenoms!$B$20</f>
        <v>0</v>
      </c>
      <c r="J792" s="326"/>
      <c r="K792" s="326"/>
      <c r="L792" s="326"/>
      <c r="M792" s="326"/>
      <c r="N792" s="65" t="str">
        <f>IF(NL792&lt;&gt;0,"",IF(Conges!AB54=0,"",Conges!AB54))</f>
        <v/>
      </c>
      <c r="O792" s="66"/>
      <c r="P792" s="67"/>
      <c r="Q792" s="67"/>
      <c r="R792" s="67"/>
      <c r="S792" s="67"/>
      <c r="T792" s="67"/>
      <c r="U792" s="67"/>
      <c r="V792" s="68"/>
      <c r="W792" s="66"/>
      <c r="X792" s="67"/>
      <c r="Y792" s="67"/>
      <c r="Z792" s="67"/>
      <c r="AA792" s="67"/>
      <c r="AB792" s="67"/>
      <c r="AC792" s="67"/>
      <c r="AD792" s="68"/>
      <c r="AE792" s="66"/>
      <c r="AF792" s="67"/>
      <c r="AG792" s="67"/>
      <c r="AH792" s="67"/>
      <c r="AI792" s="67"/>
      <c r="AJ792" s="68"/>
      <c r="AK792" s="66"/>
      <c r="AL792" s="67"/>
      <c r="AM792" s="67"/>
      <c r="AN792" s="67"/>
      <c r="AO792" s="67"/>
      <c r="AP792" s="67"/>
      <c r="AQ792" s="67"/>
      <c r="AR792" s="67"/>
      <c r="AS792" s="67"/>
      <c r="AT792" s="68"/>
      <c r="AU792" s="66"/>
      <c r="AV792" s="67"/>
      <c r="AW792" s="67"/>
      <c r="AX792" s="67"/>
      <c r="AY792" s="67"/>
      <c r="AZ792" s="67"/>
      <c r="BA792" s="67"/>
      <c r="BB792" s="68"/>
      <c r="BC792" s="69">
        <f>IF(NL792&lt;&gt;0,(IF(Conges!AB$54=0,0,3)),0)</f>
        <v>0</v>
      </c>
      <c r="BD792" s="370"/>
      <c r="BE792" s="355">
        <f>IF(OR(Conges!AB$54="A",Conges!AB$54="V"),Prenoms!L$20,NL792)</f>
        <v>0</v>
      </c>
      <c r="BF792" s="356"/>
      <c r="BG792" s="267"/>
      <c r="BH792" s="268">
        <f t="shared" si="1089"/>
        <v>0</v>
      </c>
      <c r="BI792" s="269" t="str">
        <f t="shared" si="1090"/>
        <v/>
      </c>
      <c r="BJ792" s="283">
        <v>0</v>
      </c>
      <c r="BK792" s="284">
        <f t="shared" si="1107"/>
        <v>0</v>
      </c>
      <c r="BL792" s="285">
        <f t="shared" si="1114"/>
        <v>0</v>
      </c>
      <c r="BM792" s="285">
        <f t="shared" si="1115"/>
        <v>0</v>
      </c>
      <c r="BN792" s="285">
        <f>SUM('Heures Pointage'!$RD$28:$RE$28)</f>
        <v>0</v>
      </c>
      <c r="BO792" s="285">
        <f>SUM('Heures et Indemnites'!$RD$28:$RE$28)</f>
        <v>0</v>
      </c>
      <c r="BP792" s="286">
        <f t="shared" si="1116"/>
        <v>0</v>
      </c>
      <c r="BQ792" s="286">
        <f>'Heures Pointage'!$SB$28</f>
        <v>0</v>
      </c>
      <c r="BR792" s="287">
        <f t="shared" ref="BR792" si="1131">$BH$1072</f>
        <v>0</v>
      </c>
      <c r="BS792" s="143">
        <f>Prenoms!$C$20</f>
        <v>0</v>
      </c>
      <c r="BT792" s="146"/>
      <c r="BU792" s="210">
        <f>SUM('Heures et Indemnites'!$RD$28:$RE$28)</f>
        <v>0</v>
      </c>
      <c r="BV792" s="219">
        <f>SUM('Heures et Indemnites'!$RD$6:$RE$28)</f>
        <v>0</v>
      </c>
      <c r="BW792" s="210"/>
      <c r="BX792" s="219"/>
      <c r="MT792" s="371">
        <f t="shared" si="1109"/>
        <v>0</v>
      </c>
      <c r="MU792" s="372">
        <f t="shared" si="1129"/>
        <v>0</v>
      </c>
      <c r="MV792" s="372">
        <f t="shared" si="1096"/>
        <v>0</v>
      </c>
      <c r="MW792" s="372"/>
      <c r="MX792" s="372">
        <f t="shared" si="1097"/>
        <v>0</v>
      </c>
      <c r="MY792" s="372"/>
      <c r="MZ792" s="372">
        <f t="shared" si="1098"/>
        <v>0</v>
      </c>
      <c r="NA792" s="372"/>
      <c r="NB792" s="372">
        <f t="shared" si="1099"/>
        <v>0</v>
      </c>
      <c r="NC792" s="372"/>
      <c r="ND792" s="372">
        <f t="shared" si="1100"/>
        <v>0</v>
      </c>
      <c r="NE792" s="372"/>
      <c r="NF792" s="372">
        <f t="shared" si="1101"/>
        <v>0</v>
      </c>
      <c r="NG792" s="372"/>
      <c r="NH792" s="372">
        <f t="shared" si="1102"/>
        <v>0</v>
      </c>
      <c r="NI792" s="372"/>
      <c r="NJ792" s="372">
        <f t="shared" si="1103"/>
        <v>0</v>
      </c>
      <c r="NK792" s="372"/>
      <c r="NL792" s="372">
        <f t="shared" si="1110"/>
        <v>0</v>
      </c>
      <c r="NM792" s="373"/>
      <c r="NN792" s="350"/>
      <c r="NR792" s="30">
        <f t="shared" si="1104"/>
        <v>0</v>
      </c>
      <c r="NS792" s="30">
        <f t="shared" si="1105"/>
        <v>0</v>
      </c>
      <c r="NT792" s="30">
        <f t="shared" si="1106"/>
        <v>0</v>
      </c>
    </row>
    <row r="793" spans="1:384" ht="10.199999999999999" customHeight="1">
      <c r="A793" s="25"/>
      <c r="B793" s="337"/>
      <c r="C793" s="335"/>
      <c r="D793" s="15"/>
      <c r="E793" s="101"/>
      <c r="F793" s="101"/>
      <c r="G793" s="101"/>
      <c r="H793" s="323"/>
      <c r="I793" s="328">
        <f>Prenoms!$B$21</f>
        <v>0</v>
      </c>
      <c r="J793" s="329"/>
      <c r="K793" s="329"/>
      <c r="L793" s="329"/>
      <c r="M793" s="329"/>
      <c r="N793" s="78" t="str">
        <f>IF(NL793&lt;&gt;0,"",IF(Conges!AB55=0,"",Conges!AB55))</f>
        <v/>
      </c>
      <c r="O793" s="79"/>
      <c r="P793" s="80"/>
      <c r="Q793" s="80"/>
      <c r="R793" s="80"/>
      <c r="S793" s="80"/>
      <c r="T793" s="80"/>
      <c r="U793" s="80"/>
      <c r="V793" s="81"/>
      <c r="W793" s="79"/>
      <c r="X793" s="80"/>
      <c r="Y793" s="80"/>
      <c r="Z793" s="80"/>
      <c r="AA793" s="80"/>
      <c r="AB793" s="80"/>
      <c r="AC793" s="80"/>
      <c r="AD793" s="81"/>
      <c r="AE793" s="79"/>
      <c r="AF793" s="80"/>
      <c r="AG793" s="80"/>
      <c r="AH793" s="80"/>
      <c r="AI793" s="80"/>
      <c r="AJ793" s="81"/>
      <c r="AK793" s="79"/>
      <c r="AL793" s="80"/>
      <c r="AM793" s="80"/>
      <c r="AN793" s="80"/>
      <c r="AO793" s="80"/>
      <c r="AP793" s="80"/>
      <c r="AQ793" s="80"/>
      <c r="AR793" s="80"/>
      <c r="AS793" s="80"/>
      <c r="AT793" s="81"/>
      <c r="AU793" s="79"/>
      <c r="AV793" s="80"/>
      <c r="AW793" s="80"/>
      <c r="AX793" s="80"/>
      <c r="AY793" s="80"/>
      <c r="AZ793" s="80"/>
      <c r="BA793" s="80"/>
      <c r="BB793" s="81"/>
      <c r="BC793" s="82">
        <f>IF(NL793&lt;&gt;0,(IF(Conges!AB$55=0,0,3)),0)</f>
        <v>0</v>
      </c>
      <c r="BD793" s="370"/>
      <c r="BE793" s="357">
        <f>IF(OR(Conges!AB$55="A",Conges!AB$55="V"),Prenoms!L$21,NL793)</f>
        <v>0</v>
      </c>
      <c r="BF793" s="358"/>
      <c r="BG793" s="264"/>
      <c r="BH793" s="265">
        <f t="shared" si="1089"/>
        <v>0</v>
      </c>
      <c r="BI793" s="266" t="str">
        <f t="shared" si="1090"/>
        <v/>
      </c>
      <c r="BJ793" s="278">
        <v>0</v>
      </c>
      <c r="BK793" s="279">
        <f t="shared" si="1107"/>
        <v>0</v>
      </c>
      <c r="BL793" s="280">
        <f t="shared" si="1114"/>
        <v>0</v>
      </c>
      <c r="BM793" s="280">
        <f t="shared" si="1115"/>
        <v>0</v>
      </c>
      <c r="BN793" s="280">
        <f>SUM('Heures Pointage'!$SD$28:$SE$28)</f>
        <v>0</v>
      </c>
      <c r="BO793" s="280">
        <f>SUM('Heures et Indemnites'!$SD$28:$SE$28)</f>
        <v>0</v>
      </c>
      <c r="BP793" s="281">
        <f t="shared" si="1116"/>
        <v>0</v>
      </c>
      <c r="BQ793" s="281">
        <f>'Heures Pointage'!$TB$28</f>
        <v>0</v>
      </c>
      <c r="BR793" s="282">
        <f t="shared" ref="BR793" si="1132">$BH$1073</f>
        <v>0</v>
      </c>
      <c r="BS793" s="142">
        <f>Prenoms!$C$21</f>
        <v>0</v>
      </c>
      <c r="BT793" s="170"/>
      <c r="BU793" s="211">
        <f>SUM('Heures et Indemnites'!$SD$28:$SE$28)</f>
        <v>0</v>
      </c>
      <c r="BV793" s="218">
        <f>SUM('Heures et Indemnites'!$SD$6:$SE$28)</f>
        <v>0</v>
      </c>
      <c r="BW793" s="211"/>
      <c r="BX793" s="218"/>
      <c r="MT793" s="369">
        <f t="shared" si="1109"/>
        <v>0</v>
      </c>
      <c r="MU793" s="351">
        <f t="shared" si="1129"/>
        <v>0</v>
      </c>
      <c r="MV793" s="351">
        <f t="shared" si="1096"/>
        <v>0</v>
      </c>
      <c r="MW793" s="351"/>
      <c r="MX793" s="351">
        <f t="shared" si="1097"/>
        <v>0</v>
      </c>
      <c r="MY793" s="351"/>
      <c r="MZ793" s="351">
        <f t="shared" si="1098"/>
        <v>0</v>
      </c>
      <c r="NA793" s="351"/>
      <c r="NB793" s="351">
        <f t="shared" si="1099"/>
        <v>0</v>
      </c>
      <c r="NC793" s="351"/>
      <c r="ND793" s="351">
        <f t="shared" si="1100"/>
        <v>0</v>
      </c>
      <c r="NE793" s="351"/>
      <c r="NF793" s="351">
        <f t="shared" si="1101"/>
        <v>0</v>
      </c>
      <c r="NG793" s="351"/>
      <c r="NH793" s="351">
        <f t="shared" si="1102"/>
        <v>0</v>
      </c>
      <c r="NI793" s="351"/>
      <c r="NJ793" s="351">
        <f t="shared" si="1103"/>
        <v>0</v>
      </c>
      <c r="NK793" s="351"/>
      <c r="NL793" s="351">
        <f t="shared" si="1110"/>
        <v>0</v>
      </c>
      <c r="NM793" s="352"/>
      <c r="NN793" s="350"/>
      <c r="NR793" s="30">
        <f t="shared" si="1104"/>
        <v>0</v>
      </c>
      <c r="NS793" s="30">
        <f t="shared" si="1105"/>
        <v>0</v>
      </c>
      <c r="NT793" s="30">
        <f t="shared" si="1106"/>
        <v>0</v>
      </c>
    </row>
    <row r="794" spans="1:384" ht="10.199999999999999" customHeight="1">
      <c r="A794" s="25"/>
      <c r="B794" s="337"/>
      <c r="C794" s="335"/>
      <c r="D794" s="15"/>
      <c r="E794" s="101"/>
      <c r="F794" s="101"/>
      <c r="G794" s="101"/>
      <c r="H794" s="323"/>
      <c r="I794" s="325">
        <f>Prenoms!$B$22</f>
        <v>0</v>
      </c>
      <c r="J794" s="326"/>
      <c r="K794" s="326"/>
      <c r="L794" s="326"/>
      <c r="M794" s="326"/>
      <c r="N794" s="65" t="str">
        <f>IF(NL794&lt;&gt;0,"",IF(Conges!AB56=0,"",Conges!AB56))</f>
        <v/>
      </c>
      <c r="O794" s="66"/>
      <c r="P794" s="67"/>
      <c r="Q794" s="67"/>
      <c r="R794" s="67"/>
      <c r="S794" s="67"/>
      <c r="T794" s="67"/>
      <c r="U794" s="67"/>
      <c r="V794" s="68"/>
      <c r="W794" s="66"/>
      <c r="X794" s="67"/>
      <c r="Y794" s="67"/>
      <c r="Z794" s="67"/>
      <c r="AA794" s="67"/>
      <c r="AB794" s="67"/>
      <c r="AC794" s="67"/>
      <c r="AD794" s="68"/>
      <c r="AE794" s="66"/>
      <c r="AF794" s="67"/>
      <c r="AG794" s="67"/>
      <c r="AH794" s="67"/>
      <c r="AI794" s="67"/>
      <c r="AJ794" s="68"/>
      <c r="AK794" s="66"/>
      <c r="AL794" s="67"/>
      <c r="AM794" s="67"/>
      <c r="AN794" s="67"/>
      <c r="AO794" s="67"/>
      <c r="AP794" s="67"/>
      <c r="AQ794" s="67"/>
      <c r="AR794" s="67"/>
      <c r="AS794" s="67"/>
      <c r="AT794" s="68"/>
      <c r="AU794" s="66"/>
      <c r="AV794" s="67"/>
      <c r="AW794" s="67"/>
      <c r="AX794" s="67"/>
      <c r="AY794" s="67"/>
      <c r="AZ794" s="67"/>
      <c r="BA794" s="67"/>
      <c r="BB794" s="68"/>
      <c r="BC794" s="69">
        <f>IF(NL794&lt;&gt;0,(IF(Conges!AB$56=0,0,3)),0)</f>
        <v>0</v>
      </c>
      <c r="BD794" s="370"/>
      <c r="BE794" s="355">
        <f>IF(OR(Conges!AB$56="A",Conges!AB$56="V"),Prenoms!L$22,NL794)</f>
        <v>0</v>
      </c>
      <c r="BF794" s="356"/>
      <c r="BG794" s="267"/>
      <c r="BH794" s="268">
        <f t="shared" si="1089"/>
        <v>0</v>
      </c>
      <c r="BI794" s="269" t="str">
        <f t="shared" si="1090"/>
        <v/>
      </c>
      <c r="BJ794" s="283">
        <v>0</v>
      </c>
      <c r="BK794" s="284">
        <f t="shared" si="1107"/>
        <v>0</v>
      </c>
      <c r="BL794" s="285">
        <f t="shared" si="1114"/>
        <v>0</v>
      </c>
      <c r="BM794" s="285">
        <f t="shared" si="1115"/>
        <v>0</v>
      </c>
      <c r="BN794" s="285">
        <f>SUM('Heures Pointage'!$TD$28:$TE$28)</f>
        <v>0</v>
      </c>
      <c r="BO794" s="285">
        <f>SUM('Heures et Indemnites'!$TD$28:$TE$28)</f>
        <v>0</v>
      </c>
      <c r="BP794" s="286">
        <f t="shared" si="1116"/>
        <v>0</v>
      </c>
      <c r="BQ794" s="286">
        <f>'Heures Pointage'!$UB$28</f>
        <v>0</v>
      </c>
      <c r="BR794" s="287">
        <f t="shared" ref="BR794" si="1133">$BH$1074</f>
        <v>0</v>
      </c>
      <c r="BS794" s="143">
        <f>Prenoms!$C$22</f>
        <v>0</v>
      </c>
      <c r="BT794" s="146"/>
      <c r="BU794" s="210">
        <f>SUM('Heures et Indemnites'!$TD$28:$TE$28)</f>
        <v>0</v>
      </c>
      <c r="BV794" s="219">
        <f>SUM('Heures et Indemnites'!$TD$6:$TE$28)</f>
        <v>0</v>
      </c>
      <c r="BW794" s="210"/>
      <c r="BX794" s="219"/>
      <c r="MT794" s="371">
        <f t="shared" si="1109"/>
        <v>0</v>
      </c>
      <c r="MU794" s="372">
        <f t="shared" si="1129"/>
        <v>0</v>
      </c>
      <c r="MV794" s="372">
        <f t="shared" si="1096"/>
        <v>0</v>
      </c>
      <c r="MW794" s="372"/>
      <c r="MX794" s="372">
        <f t="shared" si="1097"/>
        <v>0</v>
      </c>
      <c r="MY794" s="372"/>
      <c r="MZ794" s="372">
        <f t="shared" si="1098"/>
        <v>0</v>
      </c>
      <c r="NA794" s="372"/>
      <c r="NB794" s="372">
        <f t="shared" si="1099"/>
        <v>0</v>
      </c>
      <c r="NC794" s="372"/>
      <c r="ND794" s="372">
        <f t="shared" si="1100"/>
        <v>0</v>
      </c>
      <c r="NE794" s="372"/>
      <c r="NF794" s="372">
        <f t="shared" si="1101"/>
        <v>0</v>
      </c>
      <c r="NG794" s="372"/>
      <c r="NH794" s="372">
        <f t="shared" si="1102"/>
        <v>0</v>
      </c>
      <c r="NI794" s="372"/>
      <c r="NJ794" s="372">
        <f t="shared" si="1103"/>
        <v>0</v>
      </c>
      <c r="NK794" s="372"/>
      <c r="NL794" s="372">
        <f t="shared" si="1110"/>
        <v>0</v>
      </c>
      <c r="NM794" s="373"/>
      <c r="NN794" s="350"/>
      <c r="NR794" s="30">
        <f t="shared" si="1104"/>
        <v>0</v>
      </c>
      <c r="NS794" s="30">
        <f t="shared" si="1105"/>
        <v>0</v>
      </c>
      <c r="NT794" s="30">
        <f t="shared" si="1106"/>
        <v>0</v>
      </c>
    </row>
    <row r="795" spans="1:384" ht="10.199999999999999" customHeight="1">
      <c r="A795" s="25"/>
      <c r="B795" s="337"/>
      <c r="C795" s="335"/>
      <c r="D795" s="15"/>
      <c r="E795" s="101"/>
      <c r="F795" s="101"/>
      <c r="G795" s="101"/>
      <c r="H795" s="323"/>
      <c r="I795" s="328">
        <f>Prenoms!$B$23</f>
        <v>0</v>
      </c>
      <c r="J795" s="329"/>
      <c r="K795" s="329"/>
      <c r="L795" s="329"/>
      <c r="M795" s="329"/>
      <c r="N795" s="78" t="str">
        <f>IF(NL795&lt;&gt;0,"",IF(Conges!AB57=0,"",Conges!AB57))</f>
        <v/>
      </c>
      <c r="O795" s="79"/>
      <c r="P795" s="80"/>
      <c r="Q795" s="80"/>
      <c r="R795" s="80"/>
      <c r="S795" s="80"/>
      <c r="T795" s="80"/>
      <c r="U795" s="80"/>
      <c r="V795" s="81"/>
      <c r="W795" s="79"/>
      <c r="X795" s="80"/>
      <c r="Y795" s="80"/>
      <c r="Z795" s="80"/>
      <c r="AA795" s="80"/>
      <c r="AB795" s="80"/>
      <c r="AC795" s="80"/>
      <c r="AD795" s="81"/>
      <c r="AE795" s="79"/>
      <c r="AF795" s="80"/>
      <c r="AG795" s="80"/>
      <c r="AH795" s="80"/>
      <c r="AI795" s="80"/>
      <c r="AJ795" s="81"/>
      <c r="AK795" s="79"/>
      <c r="AL795" s="80"/>
      <c r="AM795" s="80"/>
      <c r="AN795" s="80"/>
      <c r="AO795" s="80"/>
      <c r="AP795" s="80"/>
      <c r="AQ795" s="80"/>
      <c r="AR795" s="80"/>
      <c r="AS795" s="80"/>
      <c r="AT795" s="81"/>
      <c r="AU795" s="79"/>
      <c r="AV795" s="80"/>
      <c r="AW795" s="80"/>
      <c r="AX795" s="80"/>
      <c r="AY795" s="80"/>
      <c r="AZ795" s="80"/>
      <c r="BA795" s="80"/>
      <c r="BB795" s="81"/>
      <c r="BC795" s="82">
        <f>IF(NL795&lt;&gt;0,(IF(Conges!AB$57=0,0,3)),0)</f>
        <v>0</v>
      </c>
      <c r="BD795" s="370"/>
      <c r="BE795" s="357">
        <f>IF(OR(Conges!AB$57="A",Conges!AB$57="V"),Prenoms!L$23,NL795)</f>
        <v>0</v>
      </c>
      <c r="BF795" s="358"/>
      <c r="BG795" s="264"/>
      <c r="BH795" s="265">
        <f t="shared" si="1089"/>
        <v>0</v>
      </c>
      <c r="BI795" s="266" t="str">
        <f t="shared" si="1090"/>
        <v/>
      </c>
      <c r="BJ795" s="278">
        <v>0</v>
      </c>
      <c r="BK795" s="279">
        <f t="shared" si="1107"/>
        <v>0</v>
      </c>
      <c r="BL795" s="280">
        <f t="shared" si="1114"/>
        <v>0</v>
      </c>
      <c r="BM795" s="280">
        <f t="shared" si="1115"/>
        <v>0</v>
      </c>
      <c r="BN795" s="280">
        <f>SUM('Heures Pointage'!$UD$28:$UE$28)</f>
        <v>0</v>
      </c>
      <c r="BO795" s="280">
        <f>SUM('Heures et Indemnites'!$UD$28:$UE$28)</f>
        <v>0</v>
      </c>
      <c r="BP795" s="281">
        <f t="shared" si="1116"/>
        <v>0</v>
      </c>
      <c r="BQ795" s="281">
        <f>'Heures Pointage'!$VB$28</f>
        <v>0</v>
      </c>
      <c r="BR795" s="282">
        <f t="shared" ref="BR795" si="1134">$BH$1075</f>
        <v>0</v>
      </c>
      <c r="BS795" s="142">
        <f>Prenoms!$C$23</f>
        <v>0</v>
      </c>
      <c r="BT795" s="170"/>
      <c r="BU795" s="211">
        <f>SUM('Heures et Indemnites'!$UD$28:$UE$28)</f>
        <v>0</v>
      </c>
      <c r="BV795" s="218">
        <f>SUM('Heures et Indemnites'!$UD$6:$UE$28)</f>
        <v>0</v>
      </c>
      <c r="BW795" s="211"/>
      <c r="BX795" s="218"/>
      <c r="MT795" s="369">
        <f t="shared" si="1109"/>
        <v>0</v>
      </c>
      <c r="MU795" s="351">
        <f t="shared" si="1129"/>
        <v>0</v>
      </c>
      <c r="MV795" s="351">
        <f t="shared" si="1096"/>
        <v>0</v>
      </c>
      <c r="MW795" s="351"/>
      <c r="MX795" s="351">
        <f t="shared" si="1097"/>
        <v>0</v>
      </c>
      <c r="MY795" s="351"/>
      <c r="MZ795" s="351">
        <f t="shared" si="1098"/>
        <v>0</v>
      </c>
      <c r="NA795" s="351"/>
      <c r="NB795" s="351">
        <f t="shared" si="1099"/>
        <v>0</v>
      </c>
      <c r="NC795" s="351"/>
      <c r="ND795" s="351">
        <f t="shared" si="1100"/>
        <v>0</v>
      </c>
      <c r="NE795" s="351"/>
      <c r="NF795" s="351">
        <f t="shared" si="1101"/>
        <v>0</v>
      </c>
      <c r="NG795" s="351"/>
      <c r="NH795" s="351">
        <f t="shared" si="1102"/>
        <v>0</v>
      </c>
      <c r="NI795" s="351"/>
      <c r="NJ795" s="351">
        <f t="shared" si="1103"/>
        <v>0</v>
      </c>
      <c r="NK795" s="351"/>
      <c r="NL795" s="351">
        <f t="shared" si="1110"/>
        <v>0</v>
      </c>
      <c r="NM795" s="352"/>
      <c r="NN795" s="350"/>
      <c r="NR795" s="30">
        <f t="shared" si="1104"/>
        <v>0</v>
      </c>
      <c r="NS795" s="30">
        <f t="shared" si="1105"/>
        <v>0</v>
      </c>
      <c r="NT795" s="30">
        <f t="shared" si="1106"/>
        <v>0</v>
      </c>
    </row>
    <row r="796" spans="1:384" ht="10.199999999999999" customHeight="1">
      <c r="A796" s="25"/>
      <c r="B796" s="337"/>
      <c r="C796" s="335"/>
      <c r="D796" s="15"/>
      <c r="E796" s="101"/>
      <c r="F796" s="101"/>
      <c r="G796" s="101"/>
      <c r="H796" s="323"/>
      <c r="I796" s="325">
        <f>Prenoms!$B$24</f>
        <v>0</v>
      </c>
      <c r="J796" s="326"/>
      <c r="K796" s="326"/>
      <c r="L796" s="326"/>
      <c r="M796" s="326"/>
      <c r="N796" s="65" t="str">
        <f>IF(NL796&lt;&gt;0,"",IF(Conges!AB58=0,"",Conges!AB58))</f>
        <v/>
      </c>
      <c r="O796" s="66"/>
      <c r="P796" s="67"/>
      <c r="Q796" s="67"/>
      <c r="R796" s="67"/>
      <c r="S796" s="67"/>
      <c r="T796" s="67"/>
      <c r="U796" s="67"/>
      <c r="V796" s="68"/>
      <c r="W796" s="66"/>
      <c r="X796" s="67"/>
      <c r="Y796" s="67"/>
      <c r="Z796" s="67"/>
      <c r="AA796" s="67"/>
      <c r="AB796" s="67"/>
      <c r="AC796" s="67"/>
      <c r="AD796" s="68"/>
      <c r="AE796" s="66"/>
      <c r="AF796" s="67"/>
      <c r="AG796" s="67"/>
      <c r="AH796" s="67"/>
      <c r="AI796" s="67"/>
      <c r="AJ796" s="68"/>
      <c r="AK796" s="66"/>
      <c r="AL796" s="67"/>
      <c r="AM796" s="67"/>
      <c r="AN796" s="67"/>
      <c r="AO796" s="67"/>
      <c r="AP796" s="67"/>
      <c r="AQ796" s="67"/>
      <c r="AR796" s="67"/>
      <c r="AS796" s="67"/>
      <c r="AT796" s="68"/>
      <c r="AU796" s="66"/>
      <c r="AV796" s="67"/>
      <c r="AW796" s="67"/>
      <c r="AX796" s="67"/>
      <c r="AY796" s="67"/>
      <c r="AZ796" s="67"/>
      <c r="BA796" s="67"/>
      <c r="BB796" s="68"/>
      <c r="BC796" s="69">
        <f>IF(NL796&lt;&gt;0,(IF(Conges!AB$58=0,0,3)),0)</f>
        <v>0</v>
      </c>
      <c r="BD796" s="370"/>
      <c r="BE796" s="355">
        <f>IF(OR(Conges!AB$58="A",Conges!AB$58="V"),Prenoms!L$24,NL796)</f>
        <v>0</v>
      </c>
      <c r="BF796" s="356"/>
      <c r="BG796" s="267"/>
      <c r="BH796" s="268">
        <f t="shared" si="1089"/>
        <v>0</v>
      </c>
      <c r="BI796" s="269" t="str">
        <f t="shared" si="1090"/>
        <v/>
      </c>
      <c r="BJ796" s="283">
        <v>0</v>
      </c>
      <c r="BK796" s="284">
        <f t="shared" si="1107"/>
        <v>0</v>
      </c>
      <c r="BL796" s="285">
        <f t="shared" si="1114"/>
        <v>0</v>
      </c>
      <c r="BM796" s="285">
        <f t="shared" si="1115"/>
        <v>0</v>
      </c>
      <c r="BN796" s="285">
        <f>SUM('Heures Pointage'!$VD$28:$VE$28)</f>
        <v>0</v>
      </c>
      <c r="BO796" s="285">
        <f>SUM('Heures et Indemnites'!$VD$28:$VE$28)</f>
        <v>0</v>
      </c>
      <c r="BP796" s="286">
        <f t="shared" si="1116"/>
        <v>0</v>
      </c>
      <c r="BQ796" s="286">
        <f>'Heures Pointage'!$WB$28</f>
        <v>0</v>
      </c>
      <c r="BR796" s="287">
        <f t="shared" ref="BR796" si="1135">$BH$1076</f>
        <v>0</v>
      </c>
      <c r="BS796" s="143">
        <f>Prenoms!$C$24</f>
        <v>0</v>
      </c>
      <c r="BT796" s="146"/>
      <c r="BU796" s="210">
        <f>SUM('Heures et Indemnites'!$VD$28:$VE$28)</f>
        <v>0</v>
      </c>
      <c r="BV796" s="219">
        <f>SUM('Heures et Indemnites'!$VD$6:$VE$28)</f>
        <v>0</v>
      </c>
      <c r="BW796" s="210"/>
      <c r="BX796" s="219"/>
      <c r="MT796" s="371">
        <f t="shared" si="1109"/>
        <v>0</v>
      </c>
      <c r="MU796" s="372">
        <f t="shared" si="1129"/>
        <v>0</v>
      </c>
      <c r="MV796" s="372">
        <f t="shared" si="1096"/>
        <v>0</v>
      </c>
      <c r="MW796" s="372"/>
      <c r="MX796" s="372">
        <f t="shared" si="1097"/>
        <v>0</v>
      </c>
      <c r="MY796" s="372"/>
      <c r="MZ796" s="372">
        <f t="shared" si="1098"/>
        <v>0</v>
      </c>
      <c r="NA796" s="372"/>
      <c r="NB796" s="372">
        <f t="shared" si="1099"/>
        <v>0</v>
      </c>
      <c r="NC796" s="372"/>
      <c r="ND796" s="372">
        <f t="shared" si="1100"/>
        <v>0</v>
      </c>
      <c r="NE796" s="372"/>
      <c r="NF796" s="372">
        <f t="shared" si="1101"/>
        <v>0</v>
      </c>
      <c r="NG796" s="372"/>
      <c r="NH796" s="372">
        <f t="shared" si="1102"/>
        <v>0</v>
      </c>
      <c r="NI796" s="372"/>
      <c r="NJ796" s="372">
        <f t="shared" si="1103"/>
        <v>0</v>
      </c>
      <c r="NK796" s="372"/>
      <c r="NL796" s="372">
        <f t="shared" si="1110"/>
        <v>0</v>
      </c>
      <c r="NM796" s="373"/>
      <c r="NN796" s="350"/>
      <c r="NR796" s="30">
        <f t="shared" si="1104"/>
        <v>0</v>
      </c>
      <c r="NS796" s="30">
        <f t="shared" si="1105"/>
        <v>0</v>
      </c>
      <c r="NT796" s="30">
        <f t="shared" si="1106"/>
        <v>0</v>
      </c>
    </row>
    <row r="797" spans="1:384" ht="10.199999999999999" customHeight="1">
      <c r="A797" s="25"/>
      <c r="B797" s="337"/>
      <c r="C797" s="335"/>
      <c r="D797" s="15"/>
      <c r="E797" s="101"/>
      <c r="F797" s="101"/>
      <c r="G797" s="101"/>
      <c r="H797" s="323"/>
      <c r="I797" s="328">
        <f>Prenoms!$B$25</f>
        <v>0</v>
      </c>
      <c r="J797" s="329"/>
      <c r="K797" s="329"/>
      <c r="L797" s="329"/>
      <c r="M797" s="329"/>
      <c r="N797" s="78" t="str">
        <f>IF(NL797&lt;&gt;0,"",IF(Conges!AB59=0,"",Conges!AB59))</f>
        <v/>
      </c>
      <c r="O797" s="79"/>
      <c r="P797" s="80"/>
      <c r="Q797" s="80"/>
      <c r="R797" s="80"/>
      <c r="S797" s="80"/>
      <c r="T797" s="80"/>
      <c r="U797" s="80"/>
      <c r="V797" s="81"/>
      <c r="W797" s="79"/>
      <c r="X797" s="80"/>
      <c r="Y797" s="80"/>
      <c r="Z797" s="80"/>
      <c r="AA797" s="80"/>
      <c r="AB797" s="80"/>
      <c r="AC797" s="80"/>
      <c r="AD797" s="81"/>
      <c r="AE797" s="79"/>
      <c r="AF797" s="80"/>
      <c r="AG797" s="80"/>
      <c r="AH797" s="80"/>
      <c r="AI797" s="80"/>
      <c r="AJ797" s="81"/>
      <c r="AK797" s="79"/>
      <c r="AL797" s="80"/>
      <c r="AM797" s="80"/>
      <c r="AN797" s="80"/>
      <c r="AO797" s="80"/>
      <c r="AP797" s="80"/>
      <c r="AQ797" s="80"/>
      <c r="AR797" s="80"/>
      <c r="AS797" s="80"/>
      <c r="AT797" s="81"/>
      <c r="AU797" s="79"/>
      <c r="AV797" s="80"/>
      <c r="AW797" s="80"/>
      <c r="AX797" s="80"/>
      <c r="AY797" s="80"/>
      <c r="AZ797" s="80"/>
      <c r="BA797" s="80"/>
      <c r="BB797" s="81"/>
      <c r="BC797" s="82">
        <f>IF(NL797&lt;&gt;0,(IF(Conges!AB$59=0,0,3)),0)</f>
        <v>0</v>
      </c>
      <c r="BD797" s="370"/>
      <c r="BE797" s="357">
        <f>IF(OR(Conges!AB$59="A",Conges!AB$59="V"),Prenoms!L$25,NL797)</f>
        <v>0</v>
      </c>
      <c r="BF797" s="358"/>
      <c r="BG797" s="264"/>
      <c r="BH797" s="265">
        <f t="shared" si="1089"/>
        <v>0</v>
      </c>
      <c r="BI797" s="266" t="str">
        <f t="shared" si="1090"/>
        <v/>
      </c>
      <c r="BJ797" s="278">
        <v>0</v>
      </c>
      <c r="BK797" s="279">
        <f t="shared" si="1107"/>
        <v>0</v>
      </c>
      <c r="BL797" s="280">
        <f t="shared" si="1114"/>
        <v>0</v>
      </c>
      <c r="BM797" s="280">
        <f t="shared" si="1115"/>
        <v>0</v>
      </c>
      <c r="BN797" s="280">
        <f>SUM('Heures Pointage'!$WD$28:$WE$28)</f>
        <v>0</v>
      </c>
      <c r="BO797" s="280">
        <f>SUM('Heures et Indemnites'!$WD$28:$WE$28)</f>
        <v>0</v>
      </c>
      <c r="BP797" s="281">
        <f t="shared" si="1116"/>
        <v>0</v>
      </c>
      <c r="BQ797" s="281">
        <f>'Heures Pointage'!$XB$28</f>
        <v>0</v>
      </c>
      <c r="BR797" s="282">
        <f t="shared" ref="BR797" si="1136">$BH$1077</f>
        <v>0</v>
      </c>
      <c r="BS797" s="142">
        <f>Prenoms!$C$25</f>
        <v>0</v>
      </c>
      <c r="BT797" s="170"/>
      <c r="BU797" s="211">
        <f>SUM('Heures et Indemnites'!$WD$28:$WE$28)</f>
        <v>0</v>
      </c>
      <c r="BV797" s="218">
        <f>SUM('Heures et Indemnites'!$WD$6:$WE$28)</f>
        <v>0</v>
      </c>
      <c r="BW797" s="211"/>
      <c r="BX797" s="218"/>
      <c r="MT797" s="369">
        <f t="shared" si="1109"/>
        <v>0</v>
      </c>
      <c r="MU797" s="351">
        <f t="shared" si="1129"/>
        <v>0</v>
      </c>
      <c r="MV797" s="351">
        <f t="shared" si="1096"/>
        <v>0</v>
      </c>
      <c r="MW797" s="351"/>
      <c r="MX797" s="351">
        <f t="shared" si="1097"/>
        <v>0</v>
      </c>
      <c r="MY797" s="351"/>
      <c r="MZ797" s="351">
        <f t="shared" si="1098"/>
        <v>0</v>
      </c>
      <c r="NA797" s="351"/>
      <c r="NB797" s="351">
        <f t="shared" si="1099"/>
        <v>0</v>
      </c>
      <c r="NC797" s="351"/>
      <c r="ND797" s="351">
        <f t="shared" si="1100"/>
        <v>0</v>
      </c>
      <c r="NE797" s="351"/>
      <c r="NF797" s="351">
        <f t="shared" si="1101"/>
        <v>0</v>
      </c>
      <c r="NG797" s="351"/>
      <c r="NH797" s="351">
        <f t="shared" si="1102"/>
        <v>0</v>
      </c>
      <c r="NI797" s="351"/>
      <c r="NJ797" s="351">
        <f t="shared" si="1103"/>
        <v>0</v>
      </c>
      <c r="NK797" s="351"/>
      <c r="NL797" s="351">
        <f t="shared" si="1110"/>
        <v>0</v>
      </c>
      <c r="NM797" s="352"/>
      <c r="NN797" s="350"/>
      <c r="NR797" s="30">
        <f t="shared" si="1104"/>
        <v>0</v>
      </c>
      <c r="NS797" s="30">
        <f t="shared" si="1105"/>
        <v>0</v>
      </c>
      <c r="NT797" s="30">
        <f t="shared" si="1106"/>
        <v>0</v>
      </c>
    </row>
    <row r="798" spans="1:384" ht="10.199999999999999" customHeight="1">
      <c r="A798" s="25"/>
      <c r="B798" s="337"/>
      <c r="C798" s="335"/>
      <c r="D798" s="15"/>
      <c r="E798" s="101"/>
      <c r="F798" s="101"/>
      <c r="G798" s="101"/>
      <c r="H798" s="323"/>
      <c r="I798" s="325">
        <f>Prenoms!$B$26</f>
        <v>0</v>
      </c>
      <c r="J798" s="326"/>
      <c r="K798" s="326"/>
      <c r="L798" s="326"/>
      <c r="M798" s="326"/>
      <c r="N798" s="65" t="str">
        <f>IF(NL798&lt;&gt;0,"",IF(Conges!AB60=0,"",Conges!AB60))</f>
        <v/>
      </c>
      <c r="O798" s="66"/>
      <c r="P798" s="67"/>
      <c r="Q798" s="67"/>
      <c r="R798" s="67"/>
      <c r="S798" s="67"/>
      <c r="T798" s="67"/>
      <c r="U798" s="67"/>
      <c r="V798" s="68"/>
      <c r="W798" s="66"/>
      <c r="X798" s="67"/>
      <c r="Y798" s="67"/>
      <c r="Z798" s="67"/>
      <c r="AA798" s="67"/>
      <c r="AB798" s="67"/>
      <c r="AC798" s="67"/>
      <c r="AD798" s="68"/>
      <c r="AE798" s="66"/>
      <c r="AF798" s="67"/>
      <c r="AG798" s="67"/>
      <c r="AH798" s="67"/>
      <c r="AI798" s="67"/>
      <c r="AJ798" s="68"/>
      <c r="AK798" s="66"/>
      <c r="AL798" s="67"/>
      <c r="AM798" s="67"/>
      <c r="AN798" s="67"/>
      <c r="AO798" s="67"/>
      <c r="AP798" s="67"/>
      <c r="AQ798" s="67"/>
      <c r="AR798" s="67"/>
      <c r="AS798" s="67"/>
      <c r="AT798" s="68"/>
      <c r="AU798" s="66"/>
      <c r="AV798" s="67"/>
      <c r="AW798" s="67"/>
      <c r="AX798" s="67"/>
      <c r="AY798" s="67"/>
      <c r="AZ798" s="67"/>
      <c r="BA798" s="67"/>
      <c r="BB798" s="68"/>
      <c r="BC798" s="69">
        <f>IF(NL798&lt;&gt;0,(IF(Conges!AB$60=0,0,3)),0)</f>
        <v>0</v>
      </c>
      <c r="BD798" s="370"/>
      <c r="BE798" s="355">
        <f>IF(OR(Conges!AB$60="A",Conges!AB$60="V"),Prenoms!L$26,NL798)</f>
        <v>0</v>
      </c>
      <c r="BF798" s="356"/>
      <c r="BG798" s="267"/>
      <c r="BH798" s="268">
        <f t="shared" si="1089"/>
        <v>0</v>
      </c>
      <c r="BI798" s="269" t="str">
        <f t="shared" si="1090"/>
        <v/>
      </c>
      <c r="BJ798" s="283">
        <v>0</v>
      </c>
      <c r="BK798" s="284">
        <f t="shared" si="1107"/>
        <v>0</v>
      </c>
      <c r="BL798" s="285">
        <f t="shared" si="1114"/>
        <v>0</v>
      </c>
      <c r="BM798" s="285">
        <f t="shared" si="1115"/>
        <v>0</v>
      </c>
      <c r="BN798" s="285">
        <f>SUM('Heures Pointage'!$XD$28:$XE$28)</f>
        <v>0</v>
      </c>
      <c r="BO798" s="285">
        <f>SUM('Heures et Indemnites'!$XD$28:$XE$28)</f>
        <v>0</v>
      </c>
      <c r="BP798" s="286">
        <f t="shared" si="1116"/>
        <v>0</v>
      </c>
      <c r="BQ798" s="286">
        <f>'Heures Pointage'!$YB$28</f>
        <v>0</v>
      </c>
      <c r="BR798" s="287">
        <f t="shared" ref="BR798" si="1137">$BH$1078</f>
        <v>0</v>
      </c>
      <c r="BS798" s="143">
        <f>Prenoms!$C$26</f>
        <v>0</v>
      </c>
      <c r="BT798" s="146"/>
      <c r="BU798" s="210">
        <f>SUM('Heures et Indemnites'!$XD$28:$XE$28)</f>
        <v>0</v>
      </c>
      <c r="BV798" s="219">
        <f>SUM('Heures et Indemnites'!$XD$6:$XE$28)</f>
        <v>0</v>
      </c>
      <c r="BW798" s="210"/>
      <c r="BX798" s="219"/>
      <c r="MT798" s="371">
        <f t="shared" si="1109"/>
        <v>0</v>
      </c>
      <c r="MU798" s="372">
        <f t="shared" si="1129"/>
        <v>0</v>
      </c>
      <c r="MV798" s="372">
        <f t="shared" si="1096"/>
        <v>0</v>
      </c>
      <c r="MW798" s="372"/>
      <c r="MX798" s="372">
        <f t="shared" si="1097"/>
        <v>0</v>
      </c>
      <c r="MY798" s="372"/>
      <c r="MZ798" s="372">
        <f t="shared" si="1098"/>
        <v>0</v>
      </c>
      <c r="NA798" s="372"/>
      <c r="NB798" s="372">
        <f t="shared" si="1099"/>
        <v>0</v>
      </c>
      <c r="NC798" s="372"/>
      <c r="ND798" s="372">
        <f t="shared" si="1100"/>
        <v>0</v>
      </c>
      <c r="NE798" s="372"/>
      <c r="NF798" s="372">
        <f t="shared" si="1101"/>
        <v>0</v>
      </c>
      <c r="NG798" s="372"/>
      <c r="NH798" s="372">
        <f t="shared" si="1102"/>
        <v>0</v>
      </c>
      <c r="NI798" s="372"/>
      <c r="NJ798" s="372">
        <f t="shared" si="1103"/>
        <v>0</v>
      </c>
      <c r="NK798" s="372"/>
      <c r="NL798" s="372">
        <f t="shared" si="1110"/>
        <v>0</v>
      </c>
      <c r="NM798" s="373"/>
      <c r="NN798" s="350"/>
      <c r="NR798" s="30">
        <f t="shared" si="1104"/>
        <v>0</v>
      </c>
      <c r="NS798" s="30">
        <f t="shared" si="1105"/>
        <v>0</v>
      </c>
      <c r="NT798" s="30">
        <f t="shared" si="1106"/>
        <v>0</v>
      </c>
    </row>
    <row r="799" spans="1:384" ht="10.199999999999999" customHeight="1">
      <c r="A799" s="25"/>
      <c r="B799" s="337"/>
      <c r="C799" s="335"/>
      <c r="D799" s="15"/>
      <c r="E799" s="101"/>
      <c r="F799" s="101"/>
      <c r="G799" s="101"/>
      <c r="H799" s="323"/>
      <c r="I799" s="328">
        <f>Prenoms!$B$27</f>
        <v>0</v>
      </c>
      <c r="J799" s="329"/>
      <c r="K799" s="329"/>
      <c r="L799" s="329"/>
      <c r="M799" s="329"/>
      <c r="N799" s="78" t="str">
        <f>IF(NL799&lt;&gt;0,"",IF(Conges!AB61=0,"",Conges!AB61))</f>
        <v/>
      </c>
      <c r="O799" s="79"/>
      <c r="P799" s="80"/>
      <c r="Q799" s="80"/>
      <c r="R799" s="80"/>
      <c r="S799" s="80"/>
      <c r="T799" s="80"/>
      <c r="U799" s="80"/>
      <c r="V799" s="81"/>
      <c r="W799" s="79"/>
      <c r="X799" s="80"/>
      <c r="Y799" s="80"/>
      <c r="Z799" s="80"/>
      <c r="AA799" s="80"/>
      <c r="AB799" s="80"/>
      <c r="AC799" s="80"/>
      <c r="AD799" s="81"/>
      <c r="AE799" s="79"/>
      <c r="AF799" s="80"/>
      <c r="AG799" s="80"/>
      <c r="AH799" s="80"/>
      <c r="AI799" s="80"/>
      <c r="AJ799" s="81"/>
      <c r="AK799" s="79"/>
      <c r="AL799" s="80"/>
      <c r="AM799" s="80"/>
      <c r="AN799" s="80"/>
      <c r="AO799" s="80"/>
      <c r="AP799" s="80"/>
      <c r="AQ799" s="80"/>
      <c r="AR799" s="80"/>
      <c r="AS799" s="80"/>
      <c r="AT799" s="81"/>
      <c r="AU799" s="79"/>
      <c r="AV799" s="80"/>
      <c r="AW799" s="80"/>
      <c r="AX799" s="80"/>
      <c r="AY799" s="80"/>
      <c r="AZ799" s="80"/>
      <c r="BA799" s="80"/>
      <c r="BB799" s="81"/>
      <c r="BC799" s="82">
        <f>IF(NL799&lt;&gt;0,(IF(Conges!AB$61=0,0,3)),0)</f>
        <v>0</v>
      </c>
      <c r="BD799" s="370"/>
      <c r="BE799" s="357">
        <f>IF(OR(Conges!AB$61="A",Conges!AB$61="V"),Prenoms!L$27,NL799)</f>
        <v>0</v>
      </c>
      <c r="BF799" s="358"/>
      <c r="BG799" s="264"/>
      <c r="BH799" s="265">
        <f t="shared" si="1089"/>
        <v>0</v>
      </c>
      <c r="BI799" s="266" t="str">
        <f t="shared" si="1090"/>
        <v/>
      </c>
      <c r="BJ799" s="278">
        <v>0</v>
      </c>
      <c r="BK799" s="279">
        <f t="shared" si="1107"/>
        <v>0</v>
      </c>
      <c r="BL799" s="280">
        <f t="shared" si="1114"/>
        <v>0</v>
      </c>
      <c r="BM799" s="280">
        <f t="shared" si="1115"/>
        <v>0</v>
      </c>
      <c r="BN799" s="280">
        <f>SUM('Heures Pointage'!$YD$28:$YE$28)</f>
        <v>0</v>
      </c>
      <c r="BO799" s="280">
        <f>SUM('Heures et Indemnites'!$YD$28:$YE$28)</f>
        <v>0</v>
      </c>
      <c r="BP799" s="281">
        <f t="shared" si="1116"/>
        <v>0</v>
      </c>
      <c r="BQ799" s="281">
        <f>'Heures Pointage'!$ZB$28</f>
        <v>0</v>
      </c>
      <c r="BR799" s="282">
        <f t="shared" ref="BR799" si="1138">$BH$1079</f>
        <v>0</v>
      </c>
      <c r="BS799" s="142">
        <f>Prenoms!$C$27</f>
        <v>0</v>
      </c>
      <c r="BT799" s="170"/>
      <c r="BU799" s="211">
        <f>SUM('Heures et Indemnites'!$YD$28:$YE$28)</f>
        <v>0</v>
      </c>
      <c r="BV799" s="218">
        <f>SUM('Heures et Indemnites'!$YD$6:$YE$28)</f>
        <v>0</v>
      </c>
      <c r="BW799" s="211"/>
      <c r="BX799" s="218"/>
      <c r="MT799" s="369">
        <f t="shared" si="1109"/>
        <v>0</v>
      </c>
      <c r="MU799" s="351">
        <f t="shared" si="1129"/>
        <v>0</v>
      </c>
      <c r="MV799" s="351">
        <f t="shared" si="1096"/>
        <v>0</v>
      </c>
      <c r="MW799" s="351"/>
      <c r="MX799" s="351">
        <f t="shared" si="1097"/>
        <v>0</v>
      </c>
      <c r="MY799" s="351"/>
      <c r="MZ799" s="351">
        <f t="shared" si="1098"/>
        <v>0</v>
      </c>
      <c r="NA799" s="351"/>
      <c r="NB799" s="351">
        <f t="shared" si="1099"/>
        <v>0</v>
      </c>
      <c r="NC799" s="351"/>
      <c r="ND799" s="351">
        <f t="shared" si="1100"/>
        <v>0</v>
      </c>
      <c r="NE799" s="351"/>
      <c r="NF799" s="351">
        <f t="shared" si="1101"/>
        <v>0</v>
      </c>
      <c r="NG799" s="351"/>
      <c r="NH799" s="351">
        <f t="shared" si="1102"/>
        <v>0</v>
      </c>
      <c r="NI799" s="351"/>
      <c r="NJ799" s="351">
        <f t="shared" si="1103"/>
        <v>0</v>
      </c>
      <c r="NK799" s="351"/>
      <c r="NL799" s="351">
        <f t="shared" si="1110"/>
        <v>0</v>
      </c>
      <c r="NM799" s="352"/>
      <c r="NN799" s="350"/>
      <c r="NR799" s="30">
        <f t="shared" si="1104"/>
        <v>0</v>
      </c>
      <c r="NS799" s="30">
        <f t="shared" si="1105"/>
        <v>0</v>
      </c>
      <c r="NT799" s="30">
        <f t="shared" si="1106"/>
        <v>0</v>
      </c>
    </row>
    <row r="800" spans="1:384" ht="10.199999999999999" customHeight="1">
      <c r="A800" s="25"/>
      <c r="B800" s="337"/>
      <c r="C800" s="335"/>
      <c r="D800" s="15"/>
      <c r="E800" s="101"/>
      <c r="F800" s="101"/>
      <c r="G800" s="101"/>
      <c r="H800" s="323"/>
      <c r="I800" s="325">
        <f>Prenoms!$B$28</f>
        <v>0</v>
      </c>
      <c r="J800" s="326"/>
      <c r="K800" s="326"/>
      <c r="L800" s="326"/>
      <c r="M800" s="326"/>
      <c r="N800" s="65" t="str">
        <f>IF(NL800&lt;&gt;0,"",IF(Conges!AB62=0,"",Conges!AB62))</f>
        <v/>
      </c>
      <c r="O800" s="66"/>
      <c r="P800" s="67"/>
      <c r="Q800" s="67"/>
      <c r="R800" s="67"/>
      <c r="S800" s="67"/>
      <c r="T800" s="67"/>
      <c r="U800" s="67"/>
      <c r="V800" s="68"/>
      <c r="W800" s="66"/>
      <c r="X800" s="67"/>
      <c r="Y800" s="67"/>
      <c r="Z800" s="67"/>
      <c r="AA800" s="67"/>
      <c r="AB800" s="67"/>
      <c r="AC800" s="67"/>
      <c r="AD800" s="68"/>
      <c r="AE800" s="66"/>
      <c r="AF800" s="67"/>
      <c r="AG800" s="67"/>
      <c r="AH800" s="67"/>
      <c r="AI800" s="67"/>
      <c r="AJ800" s="68"/>
      <c r="AK800" s="66"/>
      <c r="AL800" s="67"/>
      <c r="AM800" s="67"/>
      <c r="AN800" s="67"/>
      <c r="AO800" s="67"/>
      <c r="AP800" s="67"/>
      <c r="AQ800" s="67"/>
      <c r="AR800" s="67"/>
      <c r="AS800" s="67"/>
      <c r="AT800" s="68"/>
      <c r="AU800" s="66"/>
      <c r="AV800" s="67"/>
      <c r="AW800" s="67"/>
      <c r="AX800" s="67"/>
      <c r="AY800" s="67"/>
      <c r="AZ800" s="67"/>
      <c r="BA800" s="67"/>
      <c r="BB800" s="68"/>
      <c r="BC800" s="69">
        <f>IF(NL800&lt;&gt;0,(IF(Conges!AB$62=0,0,3)),0)</f>
        <v>0</v>
      </c>
      <c r="BD800" s="370"/>
      <c r="BE800" s="355">
        <f>IF(OR(Conges!AB$62="A",Conges!AB$62="V"),Prenoms!L$28,NL800)</f>
        <v>0</v>
      </c>
      <c r="BF800" s="356"/>
      <c r="BG800" s="267"/>
      <c r="BH800" s="268">
        <f t="shared" si="1089"/>
        <v>0</v>
      </c>
      <c r="BI800" s="269" t="str">
        <f t="shared" si="1090"/>
        <v/>
      </c>
      <c r="BJ800" s="283">
        <v>0</v>
      </c>
      <c r="BK800" s="284">
        <f t="shared" si="1107"/>
        <v>0</v>
      </c>
      <c r="BL800" s="285">
        <f t="shared" si="1114"/>
        <v>0</v>
      </c>
      <c r="BM800" s="285">
        <f t="shared" si="1115"/>
        <v>0</v>
      </c>
      <c r="BN800" s="285">
        <f>SUM('Heures Pointage'!$ZD$28:$ZE$28)</f>
        <v>0</v>
      </c>
      <c r="BO800" s="285">
        <f>SUM('Heures et Indemnites'!$ZD$28:$ZE$28)</f>
        <v>0</v>
      </c>
      <c r="BP800" s="286">
        <f t="shared" si="1116"/>
        <v>0</v>
      </c>
      <c r="BQ800" s="286">
        <f>'Heures Pointage'!$AAB$28</f>
        <v>0</v>
      </c>
      <c r="BR800" s="287">
        <f t="shared" ref="BR800" si="1139">$BH$1080</f>
        <v>0</v>
      </c>
      <c r="BS800" s="143">
        <f>Prenoms!$C$28</f>
        <v>0</v>
      </c>
      <c r="BT800" s="146"/>
      <c r="BU800" s="210">
        <f>SUM('Heures et Indemnites'!$ZD$28:$ZE$28)</f>
        <v>0</v>
      </c>
      <c r="BV800" s="219">
        <f>SUM('Heures et Indemnites'!$ZD$6:$ZE$28)</f>
        <v>0</v>
      </c>
      <c r="BW800" s="210"/>
      <c r="BX800" s="219"/>
      <c r="MT800" s="371">
        <f t="shared" si="1109"/>
        <v>0</v>
      </c>
      <c r="MU800" s="372">
        <f t="shared" si="1129"/>
        <v>0</v>
      </c>
      <c r="MV800" s="372">
        <f t="shared" si="1096"/>
        <v>0</v>
      </c>
      <c r="MW800" s="372"/>
      <c r="MX800" s="372">
        <f t="shared" si="1097"/>
        <v>0</v>
      </c>
      <c r="MY800" s="372"/>
      <c r="MZ800" s="372">
        <f t="shared" si="1098"/>
        <v>0</v>
      </c>
      <c r="NA800" s="372"/>
      <c r="NB800" s="372">
        <f t="shared" si="1099"/>
        <v>0</v>
      </c>
      <c r="NC800" s="372"/>
      <c r="ND800" s="372">
        <f t="shared" si="1100"/>
        <v>0</v>
      </c>
      <c r="NE800" s="372"/>
      <c r="NF800" s="372">
        <f t="shared" si="1101"/>
        <v>0</v>
      </c>
      <c r="NG800" s="372"/>
      <c r="NH800" s="372">
        <f t="shared" si="1102"/>
        <v>0</v>
      </c>
      <c r="NI800" s="372"/>
      <c r="NJ800" s="372">
        <f t="shared" si="1103"/>
        <v>0</v>
      </c>
      <c r="NK800" s="372"/>
      <c r="NL800" s="372">
        <f t="shared" si="1110"/>
        <v>0</v>
      </c>
      <c r="NM800" s="373"/>
      <c r="NN800" s="350"/>
      <c r="NR800" s="30">
        <f t="shared" si="1104"/>
        <v>0</v>
      </c>
      <c r="NS800" s="30">
        <f t="shared" si="1105"/>
        <v>0</v>
      </c>
      <c r="NT800" s="30">
        <f t="shared" si="1106"/>
        <v>0</v>
      </c>
    </row>
    <row r="801" spans="1:384" ht="10.199999999999999" customHeight="1">
      <c r="A801" s="25"/>
      <c r="B801" s="337"/>
      <c r="C801" s="335"/>
      <c r="D801" s="15"/>
      <c r="E801" s="101"/>
      <c r="F801" s="101"/>
      <c r="G801" s="101"/>
      <c r="H801" s="323"/>
      <c r="I801" s="328">
        <f>Prenoms!$B$29</f>
        <v>0</v>
      </c>
      <c r="J801" s="329"/>
      <c r="K801" s="329"/>
      <c r="L801" s="329"/>
      <c r="M801" s="329"/>
      <c r="N801" s="78" t="str">
        <f>IF(NL801&lt;&gt;0,"",IF(Conges!AB63=0,"",Conges!AB63))</f>
        <v/>
      </c>
      <c r="O801" s="79"/>
      <c r="P801" s="80"/>
      <c r="Q801" s="80"/>
      <c r="R801" s="80"/>
      <c r="S801" s="80"/>
      <c r="T801" s="80"/>
      <c r="U801" s="80"/>
      <c r="V801" s="81"/>
      <c r="W801" s="79"/>
      <c r="X801" s="80"/>
      <c r="Y801" s="80"/>
      <c r="Z801" s="80"/>
      <c r="AA801" s="80"/>
      <c r="AB801" s="80"/>
      <c r="AC801" s="80"/>
      <c r="AD801" s="81"/>
      <c r="AE801" s="79"/>
      <c r="AF801" s="80"/>
      <c r="AG801" s="80"/>
      <c r="AH801" s="80"/>
      <c r="AI801" s="80"/>
      <c r="AJ801" s="81"/>
      <c r="AK801" s="79"/>
      <c r="AL801" s="80"/>
      <c r="AM801" s="80"/>
      <c r="AN801" s="80"/>
      <c r="AO801" s="80"/>
      <c r="AP801" s="80"/>
      <c r="AQ801" s="80"/>
      <c r="AR801" s="80"/>
      <c r="AS801" s="80"/>
      <c r="AT801" s="81"/>
      <c r="AU801" s="79"/>
      <c r="AV801" s="80"/>
      <c r="AW801" s="80"/>
      <c r="AX801" s="80"/>
      <c r="AY801" s="80"/>
      <c r="AZ801" s="80"/>
      <c r="BA801" s="80"/>
      <c r="BB801" s="81"/>
      <c r="BC801" s="82">
        <f>IF(NL801&lt;&gt;0,(IF(Conges!AB$63=0,0,3)),0)</f>
        <v>0</v>
      </c>
      <c r="BD801" s="370"/>
      <c r="BE801" s="357">
        <f>IF(OR(Conges!AB$63="A",Conges!AB$63="V"),Prenoms!L$29,NL801)</f>
        <v>0</v>
      </c>
      <c r="BF801" s="358"/>
      <c r="BG801" s="264"/>
      <c r="BH801" s="265">
        <f t="shared" si="1089"/>
        <v>0</v>
      </c>
      <c r="BI801" s="266" t="str">
        <f t="shared" si="1090"/>
        <v/>
      </c>
      <c r="BJ801" s="278">
        <v>0</v>
      </c>
      <c r="BK801" s="279">
        <f t="shared" si="1107"/>
        <v>0</v>
      </c>
      <c r="BL801" s="280">
        <f t="shared" si="1114"/>
        <v>0</v>
      </c>
      <c r="BM801" s="280">
        <f t="shared" si="1115"/>
        <v>0</v>
      </c>
      <c r="BN801" s="280">
        <f>SUM('Heures Pointage'!$AAD$28:$AAE$28)</f>
        <v>0</v>
      </c>
      <c r="BO801" s="280">
        <f>SUM('Heures et Indemnites'!$AAD$28:$AAE$28)</f>
        <v>0</v>
      </c>
      <c r="BP801" s="281">
        <f t="shared" si="1116"/>
        <v>0</v>
      </c>
      <c r="BQ801" s="281">
        <f>'Heures Pointage'!$ABB$28</f>
        <v>0</v>
      </c>
      <c r="BR801" s="282">
        <f t="shared" ref="BR801" si="1140">$BH$1081</f>
        <v>0</v>
      </c>
      <c r="BS801" s="142">
        <f>Prenoms!$C$29</f>
        <v>0</v>
      </c>
      <c r="BT801" s="170"/>
      <c r="BU801" s="211">
        <f>SUM('Heures et Indemnites'!$AAD$28:$AAE$28)</f>
        <v>0</v>
      </c>
      <c r="BV801" s="218">
        <f>SUM('Heures et Indemnites'!$AAD$6:$AAE$28)</f>
        <v>0</v>
      </c>
      <c r="BW801" s="211"/>
      <c r="BX801" s="218"/>
      <c r="MT801" s="369">
        <f t="shared" si="1109"/>
        <v>0</v>
      </c>
      <c r="MU801" s="351">
        <f t="shared" si="1129"/>
        <v>0</v>
      </c>
      <c r="MV801" s="351">
        <f t="shared" si="1096"/>
        <v>0</v>
      </c>
      <c r="MW801" s="351"/>
      <c r="MX801" s="351">
        <f t="shared" si="1097"/>
        <v>0</v>
      </c>
      <c r="MY801" s="351"/>
      <c r="MZ801" s="351">
        <f t="shared" si="1098"/>
        <v>0</v>
      </c>
      <c r="NA801" s="351"/>
      <c r="NB801" s="351">
        <f t="shared" si="1099"/>
        <v>0</v>
      </c>
      <c r="NC801" s="351"/>
      <c r="ND801" s="351">
        <f t="shared" si="1100"/>
        <v>0</v>
      </c>
      <c r="NE801" s="351"/>
      <c r="NF801" s="351">
        <f t="shared" si="1101"/>
        <v>0</v>
      </c>
      <c r="NG801" s="351"/>
      <c r="NH801" s="351">
        <f t="shared" si="1102"/>
        <v>0</v>
      </c>
      <c r="NI801" s="351"/>
      <c r="NJ801" s="351">
        <f t="shared" si="1103"/>
        <v>0</v>
      </c>
      <c r="NK801" s="351"/>
      <c r="NL801" s="351">
        <f t="shared" si="1110"/>
        <v>0</v>
      </c>
      <c r="NM801" s="352"/>
      <c r="NN801" s="350"/>
      <c r="NR801" s="30">
        <f t="shared" si="1104"/>
        <v>0</v>
      </c>
      <c r="NS801" s="30">
        <f t="shared" si="1105"/>
        <v>0</v>
      </c>
      <c r="NT801" s="30">
        <f t="shared" si="1106"/>
        <v>0</v>
      </c>
    </row>
    <row r="802" spans="1:384" ht="10.199999999999999" customHeight="1">
      <c r="A802" s="25"/>
      <c r="B802" s="337"/>
      <c r="C802" s="335"/>
      <c r="D802" s="15"/>
      <c r="E802" s="101"/>
      <c r="F802" s="101"/>
      <c r="G802" s="101"/>
      <c r="H802" s="323"/>
      <c r="I802" s="325">
        <f>Prenoms!$B$30</f>
        <v>0</v>
      </c>
      <c r="J802" s="326"/>
      <c r="K802" s="326"/>
      <c r="L802" s="326"/>
      <c r="M802" s="326"/>
      <c r="N802" s="65" t="str">
        <f>IF(NL802&lt;&gt;0,"",IF(Conges!AB64=0,"",Conges!AB64))</f>
        <v/>
      </c>
      <c r="O802" s="66"/>
      <c r="P802" s="67"/>
      <c r="Q802" s="67"/>
      <c r="R802" s="67"/>
      <c r="S802" s="67"/>
      <c r="T802" s="67"/>
      <c r="U802" s="67"/>
      <c r="V802" s="68"/>
      <c r="W802" s="66"/>
      <c r="X802" s="67"/>
      <c r="Y802" s="67"/>
      <c r="Z802" s="67"/>
      <c r="AA802" s="67"/>
      <c r="AB802" s="67"/>
      <c r="AC802" s="67"/>
      <c r="AD802" s="68"/>
      <c r="AE802" s="66"/>
      <c r="AF802" s="67"/>
      <c r="AG802" s="67"/>
      <c r="AH802" s="67"/>
      <c r="AI802" s="67"/>
      <c r="AJ802" s="68"/>
      <c r="AK802" s="66"/>
      <c r="AL802" s="67"/>
      <c r="AM802" s="67"/>
      <c r="AN802" s="67"/>
      <c r="AO802" s="67"/>
      <c r="AP802" s="67"/>
      <c r="AQ802" s="67"/>
      <c r="AR802" s="67"/>
      <c r="AS802" s="67"/>
      <c r="AT802" s="68"/>
      <c r="AU802" s="66"/>
      <c r="AV802" s="67"/>
      <c r="AW802" s="67"/>
      <c r="AX802" s="67"/>
      <c r="AY802" s="67"/>
      <c r="AZ802" s="67"/>
      <c r="BA802" s="67"/>
      <c r="BB802" s="68"/>
      <c r="BC802" s="69">
        <f>IF(NL802&lt;&gt;0,(IF(Conges!AB$64=0,0,3)),0)</f>
        <v>0</v>
      </c>
      <c r="BD802" s="370"/>
      <c r="BE802" s="355">
        <f>IF(OR(Conges!AB$64="A",Conges!AB$64="V"),Prenoms!L$30,NL802)</f>
        <v>0</v>
      </c>
      <c r="BF802" s="356"/>
      <c r="BG802" s="267"/>
      <c r="BH802" s="268">
        <f t="shared" si="1089"/>
        <v>0</v>
      </c>
      <c r="BI802" s="269" t="str">
        <f t="shared" si="1090"/>
        <v/>
      </c>
      <c r="BJ802" s="283">
        <v>0</v>
      </c>
      <c r="BK802" s="284">
        <f t="shared" si="1107"/>
        <v>0</v>
      </c>
      <c r="BL802" s="285">
        <f t="shared" si="1114"/>
        <v>0</v>
      </c>
      <c r="BM802" s="285">
        <f t="shared" si="1115"/>
        <v>0</v>
      </c>
      <c r="BN802" s="285">
        <f>SUM('Heures Pointage'!$ABD$28:$ABE$28)</f>
        <v>0</v>
      </c>
      <c r="BO802" s="285">
        <f>SUM('Heures et Indemnites'!$ABD$28:$ABE$28)</f>
        <v>0</v>
      </c>
      <c r="BP802" s="286">
        <f t="shared" si="1116"/>
        <v>0</v>
      </c>
      <c r="BQ802" s="286">
        <f>'Heures Pointage'!$ACB$28</f>
        <v>0</v>
      </c>
      <c r="BR802" s="287">
        <f t="shared" ref="BR802" si="1141">$BH$1082</f>
        <v>0</v>
      </c>
      <c r="BS802" s="143">
        <f>Prenoms!$C$30</f>
        <v>0</v>
      </c>
      <c r="BT802" s="146"/>
      <c r="BU802" s="210">
        <f>SUM('Heures et Indemnites'!$ABD$28:$ABE$28)</f>
        <v>0</v>
      </c>
      <c r="BV802" s="219">
        <f>SUM('Heures et Indemnites'!$ABD$6:$ABE$28)</f>
        <v>0</v>
      </c>
      <c r="BW802" s="210"/>
      <c r="BX802" s="219"/>
      <c r="MT802" s="371">
        <f t="shared" si="1109"/>
        <v>0</v>
      </c>
      <c r="MU802" s="372">
        <f t="shared" si="1129"/>
        <v>0</v>
      </c>
      <c r="MV802" s="372">
        <f t="shared" si="1096"/>
        <v>0</v>
      </c>
      <c r="MW802" s="372"/>
      <c r="MX802" s="372">
        <f t="shared" si="1097"/>
        <v>0</v>
      </c>
      <c r="MY802" s="372"/>
      <c r="MZ802" s="372">
        <f t="shared" si="1098"/>
        <v>0</v>
      </c>
      <c r="NA802" s="372"/>
      <c r="NB802" s="372">
        <f t="shared" si="1099"/>
        <v>0</v>
      </c>
      <c r="NC802" s="372"/>
      <c r="ND802" s="372">
        <f t="shared" si="1100"/>
        <v>0</v>
      </c>
      <c r="NE802" s="372"/>
      <c r="NF802" s="372">
        <f t="shared" si="1101"/>
        <v>0</v>
      </c>
      <c r="NG802" s="372"/>
      <c r="NH802" s="372">
        <f t="shared" si="1102"/>
        <v>0</v>
      </c>
      <c r="NI802" s="372"/>
      <c r="NJ802" s="372">
        <f t="shared" si="1103"/>
        <v>0</v>
      </c>
      <c r="NK802" s="372"/>
      <c r="NL802" s="372">
        <f t="shared" si="1110"/>
        <v>0</v>
      </c>
      <c r="NM802" s="373"/>
      <c r="NN802" s="350"/>
      <c r="NR802" s="30">
        <f t="shared" si="1104"/>
        <v>0</v>
      </c>
      <c r="NS802" s="30">
        <f t="shared" si="1105"/>
        <v>0</v>
      </c>
      <c r="NT802" s="30">
        <f t="shared" si="1106"/>
        <v>0</v>
      </c>
    </row>
    <row r="803" spans="1:384" ht="10.199999999999999" customHeight="1">
      <c r="A803" s="25"/>
      <c r="B803" s="337"/>
      <c r="C803" s="335"/>
      <c r="D803" s="15"/>
      <c r="E803" s="101"/>
      <c r="F803" s="101"/>
      <c r="G803" s="101"/>
      <c r="H803" s="323"/>
      <c r="I803" s="344">
        <f>Prenoms!$B$31</f>
        <v>0</v>
      </c>
      <c r="J803" s="345"/>
      <c r="K803" s="345"/>
      <c r="L803" s="345"/>
      <c r="M803" s="345"/>
      <c r="N803" s="83" t="str">
        <f>IF(NL803&lt;&gt;0,"",IF(Conges!AB65=0,"",Conges!AB65))</f>
        <v/>
      </c>
      <c r="O803" s="84"/>
      <c r="P803" s="85"/>
      <c r="Q803" s="85"/>
      <c r="R803" s="85"/>
      <c r="S803" s="85"/>
      <c r="T803" s="85"/>
      <c r="U803" s="85"/>
      <c r="V803" s="86"/>
      <c r="W803" s="84"/>
      <c r="X803" s="85"/>
      <c r="Y803" s="85"/>
      <c r="Z803" s="85"/>
      <c r="AA803" s="85"/>
      <c r="AB803" s="85"/>
      <c r="AC803" s="85"/>
      <c r="AD803" s="86"/>
      <c r="AE803" s="84"/>
      <c r="AF803" s="85"/>
      <c r="AG803" s="85"/>
      <c r="AH803" s="85"/>
      <c r="AI803" s="85"/>
      <c r="AJ803" s="86"/>
      <c r="AK803" s="84"/>
      <c r="AL803" s="85"/>
      <c r="AM803" s="85"/>
      <c r="AN803" s="85"/>
      <c r="AO803" s="85"/>
      <c r="AP803" s="85"/>
      <c r="AQ803" s="85"/>
      <c r="AR803" s="85"/>
      <c r="AS803" s="85"/>
      <c r="AT803" s="86"/>
      <c r="AU803" s="84"/>
      <c r="AV803" s="85"/>
      <c r="AW803" s="85"/>
      <c r="AX803" s="85"/>
      <c r="AY803" s="85"/>
      <c r="AZ803" s="85"/>
      <c r="BA803" s="85"/>
      <c r="BB803" s="86"/>
      <c r="BC803" s="87">
        <f>IF(NL803&lt;&gt;0,(IF(Conges!AB$65=0,0,3)),0)</f>
        <v>0</v>
      </c>
      <c r="BD803" s="370"/>
      <c r="BE803" s="365">
        <f>IF(OR(Conges!AB$65="A",Conges!AB$65="V"),Prenoms!L$31,NL803)</f>
        <v>0</v>
      </c>
      <c r="BF803" s="366"/>
      <c r="BG803" s="270"/>
      <c r="BH803" s="271">
        <f t="shared" si="1089"/>
        <v>0</v>
      </c>
      <c r="BI803" s="272" t="str">
        <f t="shared" si="1090"/>
        <v/>
      </c>
      <c r="BJ803" s="288">
        <v>0</v>
      </c>
      <c r="BK803" s="289">
        <f t="shared" si="1107"/>
        <v>0</v>
      </c>
      <c r="BL803" s="290">
        <f t="shared" si="1114"/>
        <v>0</v>
      </c>
      <c r="BM803" s="290">
        <f t="shared" si="1115"/>
        <v>0</v>
      </c>
      <c r="BN803" s="290">
        <f>SUM('Heures Pointage'!$ACD$28:$ACE$28)</f>
        <v>0</v>
      </c>
      <c r="BO803" s="290">
        <f>SUM('Heures et Indemnites'!$ACD$28:$ACE$28)</f>
        <v>0</v>
      </c>
      <c r="BP803" s="291">
        <f t="shared" si="1116"/>
        <v>0</v>
      </c>
      <c r="BQ803" s="291">
        <f>'Heures Pointage'!$ADB$28</f>
        <v>0</v>
      </c>
      <c r="BR803" s="292">
        <f t="shared" ref="BR803" si="1142">$BH$1083</f>
        <v>0</v>
      </c>
      <c r="BS803" s="144">
        <f>Prenoms!$C$31</f>
        <v>0</v>
      </c>
      <c r="BT803" s="170"/>
      <c r="BU803" s="214">
        <f>SUM('Heures et Indemnites'!$ACD$28:$ACE$28)</f>
        <v>0</v>
      </c>
      <c r="BV803" s="220">
        <f>SUM('Heures et Indemnites'!$ACD$6:$ACE$28)</f>
        <v>0</v>
      </c>
      <c r="BW803" s="214"/>
      <c r="BX803" s="220"/>
      <c r="MT803" s="375">
        <f t="shared" si="1109"/>
        <v>0</v>
      </c>
      <c r="MU803" s="367">
        <f t="shared" si="1129"/>
        <v>0</v>
      </c>
      <c r="MV803" s="367">
        <f t="shared" si="1096"/>
        <v>0</v>
      </c>
      <c r="MW803" s="367"/>
      <c r="MX803" s="367">
        <f t="shared" si="1097"/>
        <v>0</v>
      </c>
      <c r="MY803" s="367"/>
      <c r="MZ803" s="367">
        <f t="shared" si="1098"/>
        <v>0</v>
      </c>
      <c r="NA803" s="367"/>
      <c r="NB803" s="367">
        <f t="shared" si="1099"/>
        <v>0</v>
      </c>
      <c r="NC803" s="367"/>
      <c r="ND803" s="367">
        <f t="shared" si="1100"/>
        <v>0</v>
      </c>
      <c r="NE803" s="367"/>
      <c r="NF803" s="367">
        <f t="shared" si="1101"/>
        <v>0</v>
      </c>
      <c r="NG803" s="367"/>
      <c r="NH803" s="367">
        <f t="shared" si="1102"/>
        <v>0</v>
      </c>
      <c r="NI803" s="367"/>
      <c r="NJ803" s="367">
        <f t="shared" si="1103"/>
        <v>0</v>
      </c>
      <c r="NK803" s="367"/>
      <c r="NL803" s="367">
        <f t="shared" si="1110"/>
        <v>0</v>
      </c>
      <c r="NM803" s="368"/>
      <c r="NN803" s="350"/>
      <c r="NR803" s="30">
        <f t="shared" si="1104"/>
        <v>0</v>
      </c>
      <c r="NS803" s="30">
        <f t="shared" si="1105"/>
        <v>0</v>
      </c>
      <c r="NT803" s="30">
        <f t="shared" si="1106"/>
        <v>0</v>
      </c>
    </row>
    <row r="804" spans="1:384" s="14" customFormat="1" ht="10.199999999999999" customHeight="1">
      <c r="A804" s="110"/>
      <c r="B804" s="337"/>
      <c r="C804" s="335"/>
      <c r="D804" s="111"/>
      <c r="H804" s="112"/>
      <c r="I804" s="341" t="str">
        <f>I769</f>
        <v>CREPIERE</v>
      </c>
      <c r="J804" s="341"/>
      <c r="K804" s="341"/>
      <c r="L804" s="341"/>
      <c r="M804" s="341"/>
      <c r="N804" s="342"/>
      <c r="O804" s="136" t="str">
        <f>IF('Chiffres et fonctions'!$J$3=1,IF(COUNTIF(O774:O803,1)=0,IF(COUNTIF(O774:O803,4)=0,"","+"&amp;COUNTIF(O774:O803,4)),COUNTIF(O774:O803,1)&amp;IF(COUNTIF(O774:O803,4)=0,"","+"&amp;COUNTIF(O774:O803,4))),IF('Chiffres et fonctions'!$J$3=2,IF(30-(COUNTIF(O774:O803,""))-(COUNTIF(O774:O803,4))=0,"",30-(COUNTIF(O774:O803,""))-(COUNTIF(O774:O803,4))),""))</f>
        <v/>
      </c>
      <c r="P804" s="137" t="str">
        <f>IF('Chiffres et fonctions'!$J$3=1,IF(COUNTIF(P774:P803,1)=0,IF(COUNTIF(P774:P803,4)=0,"","+"&amp;COUNTIF(P774:P803,4)),COUNTIF(P774:P803,1)&amp;IF(COUNTIF(P774:P803,4)=0,"","+"&amp;COUNTIF(P774:P803,4))),IF('Chiffres et fonctions'!$J$3=2,IF(30-(COUNTIF(P774:P803,""))-(COUNTIF(P774:P803,4))=0,"",30-(COUNTIF(P774:P803,""))-(COUNTIF(P774:P803,4))),""))</f>
        <v/>
      </c>
      <c r="Q804" s="136" t="str">
        <f>IF('Chiffres et fonctions'!$J$3=1,IF(COUNTIF(Q774:Q803,1)=0,IF(COUNTIF(Q774:Q803,4)=0,"","+"&amp;COUNTIF(Q774:Q803,4)),COUNTIF(Q774:Q803,1)&amp;IF(COUNTIF(Q774:Q803,4)=0,"","+"&amp;COUNTIF(Q774:Q803,4))),IF('Chiffres et fonctions'!$J$3=2,IF(30-(COUNTIF(Q774:Q803,""))-(COUNTIF(Q774:Q803,4))=0,"",30-(COUNTIF(Q774:Q803,""))-(COUNTIF(Q774:Q803,4))),""))</f>
        <v/>
      </c>
      <c r="R804" s="137" t="str">
        <f>IF('Chiffres et fonctions'!$J$3=1,IF(COUNTIF(R774:R803,1)=0,IF(COUNTIF(R774:R803,4)=0,"","+"&amp;COUNTIF(R774:R803,4)),COUNTIF(R774:R803,1)&amp;IF(COUNTIF(R774:R803,4)=0,"","+"&amp;COUNTIF(R774:R803,4))),IF('Chiffres et fonctions'!$J$3=2,IF(30-(COUNTIF(R774:R803,""))-(COUNTIF(R774:R803,4))=0,"",30-(COUNTIF(R774:R803,""))-(COUNTIF(R774:R803,4))),""))</f>
        <v/>
      </c>
      <c r="S804" s="136" t="str">
        <f>IF('Chiffres et fonctions'!$J$3=1,IF(COUNTIF(S774:S803,1)=0,IF(COUNTIF(S774:S803,4)=0,"","+"&amp;COUNTIF(S774:S803,4)),COUNTIF(S774:S803,1)&amp;IF(COUNTIF(S774:S803,4)=0,"","+"&amp;COUNTIF(S774:S803,4))),IF('Chiffres et fonctions'!$J$3=2,IF(30-(COUNTIF(S774:S803,""))-(COUNTIF(S774:S803,4))=0,"",30-(COUNTIF(S774:S803,""))-(COUNTIF(S774:S803,4))),""))</f>
        <v/>
      </c>
      <c r="T804" s="137" t="str">
        <f>IF('Chiffres et fonctions'!$J$3=1,IF(COUNTIF(T774:T803,1)=0,IF(COUNTIF(T774:T803,4)=0,"","+"&amp;COUNTIF(T774:T803,4)),COUNTIF(T774:T803,1)&amp;IF(COUNTIF(T774:T803,4)=0,"","+"&amp;COUNTIF(T774:T803,4))),IF('Chiffres et fonctions'!$J$3=2,IF(30-(COUNTIF(T774:T803,""))-(COUNTIF(T774:T803,4))=0,"",30-(COUNTIF(T774:T803,""))-(COUNTIF(T774:T803,4))),""))</f>
        <v/>
      </c>
      <c r="U804" s="136" t="str">
        <f>IF('Chiffres et fonctions'!$J$3=1,IF(COUNTIF(U774:U803,1)=0,IF(COUNTIF(U774:U803,4)=0,"","+"&amp;COUNTIF(U774:U803,4)),COUNTIF(U774:U803,1)&amp;IF(COUNTIF(U774:U803,4)=0,"","+"&amp;COUNTIF(U774:U803,4))),IF('Chiffres et fonctions'!$J$3=2,IF(30-(COUNTIF(U774:U803,""))-(COUNTIF(U774:U803,4))=0,"",30-(COUNTIF(U774:U803,""))-(COUNTIF(U774:U803,4))),""))</f>
        <v/>
      </c>
      <c r="V804" s="137" t="str">
        <f>IF('Chiffres et fonctions'!$J$3=1,IF(COUNTIF(V774:V803,1)=0,IF(COUNTIF(V774:V803,4)=0,"","+"&amp;COUNTIF(V774:V803,4)),COUNTIF(V774:V803,1)&amp;IF(COUNTIF(V774:V803,4)=0,"","+"&amp;COUNTIF(V774:V803,4))),IF('Chiffres et fonctions'!$J$3=2,IF(30-(COUNTIF(V774:V803,""))-(COUNTIF(V774:V803,4))=0,"",30-(COUNTIF(V774:V803,""))-(COUNTIF(V774:V803,4))),""))</f>
        <v/>
      </c>
      <c r="W804" s="136" t="str">
        <f>IF('Chiffres et fonctions'!$J$3=1,IF(COUNTIF(W774:W803,1)=0,IF(COUNTIF(W774:W803,4)=0,"","+"&amp;COUNTIF(W774:W803,4)),COUNTIF(W774:W803,1)&amp;IF(COUNTIF(W774:W803,4)=0,"","+"&amp;COUNTIF(W774:W803,4))),IF('Chiffres et fonctions'!$J$3=2,IF(30-(COUNTIF(W774:W803,""))-(COUNTIF(W774:W803,4))=0,"",30-(COUNTIF(W774:W803,""))-(COUNTIF(W774:W803,4))),""))</f>
        <v/>
      </c>
      <c r="X804" s="137" t="str">
        <f>IF('Chiffres et fonctions'!$J$3=1,IF(COUNTIF(X774:X803,1)=0,IF(COUNTIF(X774:X803,4)=0,"","+"&amp;COUNTIF(X774:X803,4)),COUNTIF(X774:X803,1)&amp;IF(COUNTIF(X774:X803,4)=0,"","+"&amp;COUNTIF(X774:X803,4))),IF('Chiffres et fonctions'!$J$3=2,IF(30-(COUNTIF(X774:X803,""))-(COUNTIF(X774:X803,4))=0,"",30-(COUNTIF(X774:X803,""))-(COUNTIF(X774:X803,4))),""))</f>
        <v/>
      </c>
      <c r="Y804" s="136" t="str">
        <f>IF('Chiffres et fonctions'!$J$3=1,IF(COUNTIF(Y774:Y803,1)=0,IF(COUNTIF(Y774:Y803,4)=0,"","+"&amp;COUNTIF(Y774:Y803,4)),COUNTIF(Y774:Y803,1)&amp;IF(COUNTIF(Y774:Y803,4)=0,"","+"&amp;COUNTIF(Y774:Y803,4))),IF('Chiffres et fonctions'!$J$3=2,IF(30-(COUNTIF(Y774:Y803,""))-(COUNTIF(Y774:Y803,4))=0,"",30-(COUNTIF(Y774:Y803,""))-(COUNTIF(Y774:Y803,4))),""))</f>
        <v/>
      </c>
      <c r="Z804" s="137" t="str">
        <f>IF('Chiffres et fonctions'!$J$3=1,IF(COUNTIF(Z774:Z803,1)=0,IF(COUNTIF(Z774:Z803,4)=0,"","+"&amp;COUNTIF(Z774:Z803,4)),COUNTIF(Z774:Z803,1)&amp;IF(COUNTIF(Z774:Z803,4)=0,"","+"&amp;COUNTIF(Z774:Z803,4))),IF('Chiffres et fonctions'!$J$3=2,IF(30-(COUNTIF(Z774:Z803,""))-(COUNTIF(Z774:Z803,4))=0,"",30-(COUNTIF(Z774:Z803,""))-(COUNTIF(Z774:Z803,4))),""))</f>
        <v/>
      </c>
      <c r="AA804" s="136" t="str">
        <f>IF('Chiffres et fonctions'!$J$3=1,IF(COUNTIF(AA774:AA803,1)=0,IF(COUNTIF(AA774:AA803,4)=0,"","+"&amp;COUNTIF(AA774:AA803,4)),COUNTIF(AA774:AA803,1)&amp;IF(COUNTIF(AA774:AA803,4)=0,"","+"&amp;COUNTIF(AA774:AA803,4))),IF('Chiffres et fonctions'!$J$3=2,IF(30-(COUNTIF(AA774:AA803,""))-(COUNTIF(AA774:AA803,4))=0,"",30-(COUNTIF(AA774:AA803,""))-(COUNTIF(AA774:AA803,4))),""))</f>
        <v/>
      </c>
      <c r="AB804" s="137" t="str">
        <f>IF('Chiffres et fonctions'!$J$3=1,IF(COUNTIF(AB774:AB803,1)=0,IF(COUNTIF(AB774:AB803,4)=0,"","+"&amp;COUNTIF(AB774:AB803,4)),COUNTIF(AB774:AB803,1)&amp;IF(COUNTIF(AB774:AB803,4)=0,"","+"&amp;COUNTIF(AB774:AB803,4))),IF('Chiffres et fonctions'!$J$3=2,IF(30-(COUNTIF(AB774:AB803,""))-(COUNTIF(AB774:AB803,4))=0,"",30-(COUNTIF(AB774:AB803,""))-(COUNTIF(AB774:AB803,4))),""))</f>
        <v/>
      </c>
      <c r="AC804" s="136" t="str">
        <f>IF('Chiffres et fonctions'!$J$3=1,IF(COUNTIF(AC774:AC803,1)=0,IF(COUNTIF(AC774:AC803,4)=0,"","+"&amp;COUNTIF(AC774:AC803,4)),COUNTIF(AC774:AC803,1)&amp;IF(COUNTIF(AC774:AC803,4)=0,"","+"&amp;COUNTIF(AC774:AC803,4))),IF('Chiffres et fonctions'!$J$3=2,IF(30-(COUNTIF(AC774:AC803,""))-(COUNTIF(AC774:AC803,4))=0,"",30-(COUNTIF(AC774:AC803,""))-(COUNTIF(AC774:AC803,4))),""))</f>
        <v/>
      </c>
      <c r="AD804" s="137" t="str">
        <f>IF('Chiffres et fonctions'!$J$3=1,IF(COUNTIF(AD774:AD803,1)=0,IF(COUNTIF(AD774:AD803,4)=0,"","+"&amp;COUNTIF(AD774:AD803,4)),COUNTIF(AD774:AD803,1)&amp;IF(COUNTIF(AD774:AD803,4)=0,"","+"&amp;COUNTIF(AD774:AD803,4))),IF('Chiffres et fonctions'!$J$3=2,IF(30-(COUNTIF(AD774:AD803,""))-(COUNTIF(AD774:AD803,4))=0,"",30-(COUNTIF(AD774:AD803,""))-(COUNTIF(AD774:AD803,4))),""))</f>
        <v/>
      </c>
      <c r="AE804" s="136" t="str">
        <f>IF('Chiffres et fonctions'!$J$3=1,IF(COUNTIF(AE774:AE803,1)=0,IF(COUNTIF(AE774:AE803,4)=0,"","+"&amp;COUNTIF(AE774:AE803,4)),COUNTIF(AE774:AE803,1)&amp;IF(COUNTIF(AE774:AE803,4)=0,"","+"&amp;COUNTIF(AE774:AE803,4))),IF('Chiffres et fonctions'!$J$3=2,IF(30-(COUNTIF(AE774:AE803,""))-(COUNTIF(AE774:AE803,4))=0,"",30-(COUNTIF(AE774:AE803,""))-(COUNTIF(AE774:AE803,4))),""))</f>
        <v/>
      </c>
      <c r="AF804" s="137" t="str">
        <f>IF('Chiffres et fonctions'!$J$3=1,IF(COUNTIF(AF774:AF803,1)=0,IF(COUNTIF(AF774:AF803,4)=0,"","+"&amp;COUNTIF(AF774:AF803,4)),COUNTIF(AF774:AF803,1)&amp;IF(COUNTIF(AF774:AF803,4)=0,"","+"&amp;COUNTIF(AF774:AF803,4))),IF('Chiffres et fonctions'!$J$3=2,IF(30-(COUNTIF(AF774:AF803,""))-(COUNTIF(AF774:AF803,4))=0,"",30-(COUNTIF(AF774:AF803,""))-(COUNTIF(AF774:AF803,4))),""))</f>
        <v/>
      </c>
      <c r="AG804" s="136" t="str">
        <f>IF('Chiffres et fonctions'!$J$3=1,IF(COUNTIF(AG774:AG803,1)=0,IF(COUNTIF(AG774:AG803,4)=0,"","+"&amp;COUNTIF(AG774:AG803,4)),COUNTIF(AG774:AG803,1)&amp;IF(COUNTIF(AG774:AG803,4)=0,"","+"&amp;COUNTIF(AG774:AG803,4))),IF('Chiffres et fonctions'!$J$3=2,IF(30-(COUNTIF(AG774:AG803,""))-(COUNTIF(AG774:AG803,4))=0,"",30-(COUNTIF(AG774:AG803,""))-(COUNTIF(AG774:AG803,4))),""))</f>
        <v/>
      </c>
      <c r="AH804" s="137" t="str">
        <f>IF('Chiffres et fonctions'!$J$3=1,IF(COUNTIF(AH774:AH803,1)=0,IF(COUNTIF(AH774:AH803,4)=0,"","+"&amp;COUNTIF(AH774:AH803,4)),COUNTIF(AH774:AH803,1)&amp;IF(COUNTIF(AH774:AH803,4)=0,"","+"&amp;COUNTIF(AH774:AH803,4))),IF('Chiffres et fonctions'!$J$3=2,IF(30-(COUNTIF(AH774:AH803,""))-(COUNTIF(AH774:AH803,4))=0,"",30-(COUNTIF(AH774:AH803,""))-(COUNTIF(AH774:AH803,4))),""))</f>
        <v/>
      </c>
      <c r="AI804" s="136" t="str">
        <f>IF('Chiffres et fonctions'!$J$3=1,IF(COUNTIF(AI774:AI803,1)=0,IF(COUNTIF(AI774:AI803,4)=0,"","+"&amp;COUNTIF(AI774:AI803,4)),COUNTIF(AI774:AI803,1)&amp;IF(COUNTIF(AI774:AI803,4)=0,"","+"&amp;COUNTIF(AI774:AI803,4))),IF('Chiffres et fonctions'!$J$3=2,IF(30-(COUNTIF(AI774:AI803,""))-(COUNTIF(AI774:AI803,4))=0,"",30-(COUNTIF(AI774:AI803,""))-(COUNTIF(AI774:AI803,4))),""))</f>
        <v/>
      </c>
      <c r="AJ804" s="137" t="str">
        <f>IF('Chiffres et fonctions'!$J$3=1,IF(COUNTIF(AJ774:AJ803,1)=0,IF(COUNTIF(AJ774:AJ803,4)=0,"","+"&amp;COUNTIF(AJ774:AJ803,4)),COUNTIF(AJ774:AJ803,1)&amp;IF(COUNTIF(AJ774:AJ803,4)=0,"","+"&amp;COUNTIF(AJ774:AJ803,4))),IF('Chiffres et fonctions'!$J$3=2,IF(30-(COUNTIF(AJ774:AJ803,""))-(COUNTIF(AJ774:AJ803,4))=0,"",30-(COUNTIF(AJ774:AJ803,""))-(COUNTIF(AJ774:AJ803,4))),""))</f>
        <v/>
      </c>
      <c r="AK804" s="136" t="str">
        <f>IF('Chiffres et fonctions'!$J$3=1,IF(COUNTIF(AK774:AK803,1)=0,IF(COUNTIF(AK774:AK803,4)=0,"","+"&amp;COUNTIF(AK774:AK803,4)),COUNTIF(AK774:AK803,1)&amp;IF(COUNTIF(AK774:AK803,4)=0,"","+"&amp;COUNTIF(AK774:AK803,4))),IF('Chiffres et fonctions'!$J$3=2,IF(30-(COUNTIF(AK774:AK803,""))-(COUNTIF(AK774:AK803,4))=0,"",30-(COUNTIF(AK774:AK803,""))-(COUNTIF(AK774:AK803,4))),""))</f>
        <v/>
      </c>
      <c r="AL804" s="137" t="str">
        <f>IF('Chiffres et fonctions'!$J$3=1,IF(COUNTIF(AL774:AL803,1)=0,IF(COUNTIF(AL774:AL803,4)=0,"","+"&amp;COUNTIF(AL774:AL803,4)),COUNTIF(AL774:AL803,1)&amp;IF(COUNTIF(AL774:AL803,4)=0,"","+"&amp;COUNTIF(AL774:AL803,4))),IF('Chiffres et fonctions'!$J$3=2,IF(30-(COUNTIF(AL774:AL803,""))-(COUNTIF(AL774:AL803,4))=0,"",30-(COUNTIF(AL774:AL803,""))-(COUNTIF(AL774:AL803,4))),""))</f>
        <v/>
      </c>
      <c r="AM804" s="136" t="str">
        <f>IF('Chiffres et fonctions'!$J$3=1,IF(COUNTIF(AM774:AM803,1)=0,IF(COUNTIF(AM774:AM803,4)=0,"","+"&amp;COUNTIF(AM774:AM803,4)),COUNTIF(AM774:AM803,1)&amp;IF(COUNTIF(AM774:AM803,4)=0,"","+"&amp;COUNTIF(AM774:AM803,4))),IF('Chiffres et fonctions'!$J$3=2,IF(30-(COUNTIF(AM774:AM803,""))-(COUNTIF(AM774:AM803,4))=0,"",30-(COUNTIF(AM774:AM803,""))-(COUNTIF(AM774:AM803,4))),""))</f>
        <v/>
      </c>
      <c r="AN804" s="137" t="str">
        <f>IF('Chiffres et fonctions'!$J$3=1,IF(COUNTIF(AN774:AN803,1)=0,IF(COUNTIF(AN774:AN803,4)=0,"","+"&amp;COUNTIF(AN774:AN803,4)),COUNTIF(AN774:AN803,1)&amp;IF(COUNTIF(AN774:AN803,4)=0,"","+"&amp;COUNTIF(AN774:AN803,4))),IF('Chiffres et fonctions'!$J$3=2,IF(30-(COUNTIF(AN774:AN803,""))-(COUNTIF(AN774:AN803,4))=0,"",30-(COUNTIF(AN774:AN803,""))-(COUNTIF(AN774:AN803,4))),""))</f>
        <v/>
      </c>
      <c r="AO804" s="136" t="str">
        <f>IF('Chiffres et fonctions'!$J$3=1,IF(COUNTIF(AO774:AO803,1)=0,IF(COUNTIF(AO774:AO803,4)=0,"","+"&amp;COUNTIF(AO774:AO803,4)),COUNTIF(AO774:AO803,1)&amp;IF(COUNTIF(AO774:AO803,4)=0,"","+"&amp;COUNTIF(AO774:AO803,4))),IF('Chiffres et fonctions'!$J$3=2,IF(30-(COUNTIF(AO774:AO803,""))-(COUNTIF(AO774:AO803,4))=0,"",30-(COUNTIF(AO774:AO803,""))-(COUNTIF(AO774:AO803,4))),""))</f>
        <v/>
      </c>
      <c r="AP804" s="137" t="str">
        <f>IF('Chiffres et fonctions'!$J$3=1,IF(COUNTIF(AP774:AP803,1)=0,IF(COUNTIF(AP774:AP803,4)=0,"","+"&amp;COUNTIF(AP774:AP803,4)),COUNTIF(AP774:AP803,1)&amp;IF(COUNTIF(AP774:AP803,4)=0,"","+"&amp;COUNTIF(AP774:AP803,4))),IF('Chiffres et fonctions'!$J$3=2,IF(30-(COUNTIF(AP774:AP803,""))-(COUNTIF(AP774:AP803,4))=0,"",30-(COUNTIF(AP774:AP803,""))-(COUNTIF(AP774:AP803,4))),""))</f>
        <v/>
      </c>
      <c r="AQ804" s="136" t="str">
        <f>IF('Chiffres et fonctions'!$J$3=1,IF(COUNTIF(AQ774:AQ803,1)=0,IF(COUNTIF(AQ774:AQ803,4)=0,"","+"&amp;COUNTIF(AQ774:AQ803,4)),COUNTIF(AQ774:AQ803,1)&amp;IF(COUNTIF(AQ774:AQ803,4)=0,"","+"&amp;COUNTIF(AQ774:AQ803,4))),IF('Chiffres et fonctions'!$J$3=2,IF(30-(COUNTIF(AQ774:AQ803,""))-(COUNTIF(AQ774:AQ803,4))=0,"",30-(COUNTIF(AQ774:AQ803,""))-(COUNTIF(AQ774:AQ803,4))),""))</f>
        <v/>
      </c>
      <c r="AR804" s="137" t="str">
        <f>IF('Chiffres et fonctions'!$J$3=1,IF(COUNTIF(AR774:AR803,1)=0,IF(COUNTIF(AR774:AR803,4)=0,"","+"&amp;COUNTIF(AR774:AR803,4)),COUNTIF(AR774:AR803,1)&amp;IF(COUNTIF(AR774:AR803,4)=0,"","+"&amp;COUNTIF(AR774:AR803,4))),IF('Chiffres et fonctions'!$J$3=2,IF(30-(COUNTIF(AR774:AR803,""))-(COUNTIF(AR774:AR803,4))=0,"",30-(COUNTIF(AR774:AR803,""))-(COUNTIF(AR774:AR803,4))),""))</f>
        <v/>
      </c>
      <c r="AS804" s="136" t="str">
        <f>IF('Chiffres et fonctions'!$J$3=1,IF(COUNTIF(AS774:AS803,1)=0,IF(COUNTIF(AS774:AS803,4)=0,"","+"&amp;COUNTIF(AS774:AS803,4)),COUNTIF(AS774:AS803,1)&amp;IF(COUNTIF(AS774:AS803,4)=0,"","+"&amp;COUNTIF(AS774:AS803,4))),IF('Chiffres et fonctions'!$J$3=2,IF(30-(COUNTIF(AS774:AS803,""))-(COUNTIF(AS774:AS803,4))=0,"",30-(COUNTIF(AS774:AS803,""))-(COUNTIF(AS774:AS803,4))),""))</f>
        <v/>
      </c>
      <c r="AT804" s="137" t="str">
        <f>IF('Chiffres et fonctions'!$J$3=1,IF(COUNTIF(AT774:AT803,1)=0,IF(COUNTIF(AT774:AT803,4)=0,"","+"&amp;COUNTIF(AT774:AT803,4)),COUNTIF(AT774:AT803,1)&amp;IF(COUNTIF(AT774:AT803,4)=0,"","+"&amp;COUNTIF(AT774:AT803,4))),IF('Chiffres et fonctions'!$J$3=2,IF(30-(COUNTIF(AT774:AT803,""))-(COUNTIF(AT774:AT803,4))=0,"",30-(COUNTIF(AT774:AT803,""))-(COUNTIF(AT774:AT803,4))),""))</f>
        <v/>
      </c>
      <c r="AU804" s="136" t="str">
        <f>IF('Chiffres et fonctions'!$J$3=1,IF(COUNTIF(AU774:AU803,1)=0,IF(COUNTIF(AU774:AU803,4)=0,"","+"&amp;COUNTIF(AU774:AU803,4)),COUNTIF(AU774:AU803,1)&amp;IF(COUNTIF(AU774:AU803,4)=0,"","+"&amp;COUNTIF(AU774:AU803,4))),IF('Chiffres et fonctions'!$J$3=2,IF(30-(COUNTIF(AU774:AU803,""))-(COUNTIF(AU774:AU803,4))=0,"",30-(COUNTIF(AU774:AU803,""))-(COUNTIF(AU774:AU803,4))),""))</f>
        <v/>
      </c>
      <c r="AV804" s="137" t="str">
        <f>IF('Chiffres et fonctions'!$J$3=1,IF(COUNTIF(AV774:AV803,1)=0,IF(COUNTIF(AV774:AV803,4)=0,"","+"&amp;COUNTIF(AV774:AV803,4)),COUNTIF(AV774:AV803,1)&amp;IF(COUNTIF(AV774:AV803,4)=0,"","+"&amp;COUNTIF(AV774:AV803,4))),IF('Chiffres et fonctions'!$J$3=2,IF(30-(COUNTIF(AV774:AV803,""))-(COUNTIF(AV774:AV803,4))=0,"",30-(COUNTIF(AV774:AV803,""))-(COUNTIF(AV774:AV803,4))),""))</f>
        <v/>
      </c>
      <c r="AW804" s="136" t="str">
        <f>IF('Chiffres et fonctions'!$J$3=1,IF(COUNTIF(AW774:AW803,1)=0,IF(COUNTIF(AW774:AW803,4)=0,"","+"&amp;COUNTIF(AW774:AW803,4)),COUNTIF(AW774:AW803,1)&amp;IF(COUNTIF(AW774:AW803,4)=0,"","+"&amp;COUNTIF(AW774:AW803,4))),IF('Chiffres et fonctions'!$J$3=2,IF(30-(COUNTIF(AW774:AW803,""))-(COUNTIF(AW774:AW803,4))=0,"",30-(COUNTIF(AW774:AW803,""))-(COUNTIF(AW774:AW803,4))),""))</f>
        <v/>
      </c>
      <c r="AX804" s="137" t="str">
        <f>IF('Chiffres et fonctions'!$J$3=1,IF(COUNTIF(AX774:AX803,1)=0,IF(COUNTIF(AX774:AX803,4)=0,"","+"&amp;COUNTIF(AX774:AX803,4)),COUNTIF(AX774:AX803,1)&amp;IF(COUNTIF(AX774:AX803,4)=0,"","+"&amp;COUNTIF(AX774:AX803,4))),IF('Chiffres et fonctions'!$J$3=2,IF(30-(COUNTIF(AX774:AX803,""))-(COUNTIF(AX774:AX803,4))=0,"",30-(COUNTIF(AX774:AX803,""))-(COUNTIF(AX774:AX803,4))),""))</f>
        <v/>
      </c>
      <c r="AY804" s="136" t="str">
        <f>IF('Chiffres et fonctions'!$J$3=1,IF(COUNTIF(AY774:AY803,1)=0,IF(COUNTIF(AY774:AY803,4)=0,"","+"&amp;COUNTIF(AY774:AY803,4)),COUNTIF(AY774:AY803,1)&amp;IF(COUNTIF(AY774:AY803,4)=0,"","+"&amp;COUNTIF(AY774:AY803,4))),IF('Chiffres et fonctions'!$J$3=2,IF(30-(COUNTIF(AY774:AY803,""))-(COUNTIF(AY774:AY803,4))=0,"",30-(COUNTIF(AY774:AY803,""))-(COUNTIF(AY774:AY803,4))),""))</f>
        <v/>
      </c>
      <c r="AZ804" s="137" t="str">
        <f>IF('Chiffres et fonctions'!$J$3=1,IF(COUNTIF(AZ774:AZ803,1)=0,IF(COUNTIF(AZ774:AZ803,4)=0,"","+"&amp;COUNTIF(AZ774:AZ803,4)),COUNTIF(AZ774:AZ803,1)&amp;IF(COUNTIF(AZ774:AZ803,4)=0,"","+"&amp;COUNTIF(AZ774:AZ803,4))),IF('Chiffres et fonctions'!$J$3=2,IF(30-(COUNTIF(AZ774:AZ803,""))-(COUNTIF(AZ774:AZ803,4))=0,"",30-(COUNTIF(AZ774:AZ803,""))-(COUNTIF(AZ774:AZ803,4))),""))</f>
        <v/>
      </c>
      <c r="BA804" s="136" t="str">
        <f>IF('Chiffres et fonctions'!$J$3=1,IF(COUNTIF(BA774:BA803,1)=0,IF(COUNTIF(BA774:BA803,4)=0,"","+"&amp;COUNTIF(BA774:BA803,4)),COUNTIF(BA774:BA803,1)&amp;IF(COUNTIF(BA774:BA803,4)=0,"","+"&amp;COUNTIF(BA774:BA803,4))),IF('Chiffres et fonctions'!$J$3=2,IF(30-(COUNTIF(BA774:BA803,""))-(COUNTIF(BA774:BA803,4))=0,"",30-(COUNTIF(BA774:BA803,""))-(COUNTIF(BA774:BA803,4))),""))</f>
        <v/>
      </c>
      <c r="BB804" s="137" t="str">
        <f>IF('Chiffres et fonctions'!$J$3=1,IF(COUNTIF(BB774:BB803,1)=0,IF(COUNTIF(BB774:BB803,4)=0,"","+"&amp;COUNTIF(BB774:BB803,4)),COUNTIF(BB774:BB803,1)&amp;IF(COUNTIF(BB774:BB803,4)=0,"","+"&amp;COUNTIF(BB774:BB803,4))),IF('Chiffres et fonctions'!$J$3=2,IF(30-(COUNTIF(BB774:BB803,""))-(COUNTIF(BB774:BB803,4))=0,"",30-(COUNTIF(BB774:BB803,""))-(COUNTIF(BB774:BB803,4))),""))</f>
        <v/>
      </c>
      <c r="BC804" s="113">
        <f>SUM(BC774:BC803)</f>
        <v>0</v>
      </c>
      <c r="BD804" s="370"/>
      <c r="BE804" s="145"/>
      <c r="BF804" s="146"/>
      <c r="BG804" s="147"/>
      <c r="BH804" s="146">
        <v>0.91849999999999998</v>
      </c>
      <c r="BI804" s="146"/>
      <c r="BJ804" s="146"/>
      <c r="BK804" s="224"/>
      <c r="BL804" s="171"/>
      <c r="BM804" s="171"/>
      <c r="BN804" s="171"/>
      <c r="BO804" s="171"/>
      <c r="BP804" s="171"/>
      <c r="BQ804" s="171"/>
      <c r="BR804" s="114"/>
      <c r="BS804" s="114"/>
      <c r="BT804" s="171"/>
      <c r="BU804" s="225"/>
      <c r="BV804" s="221"/>
      <c r="BW804" s="225"/>
      <c r="BX804" s="221"/>
      <c r="BY804" s="115"/>
      <c r="BZ804" s="115"/>
      <c r="CA804" s="115"/>
      <c r="CB804" s="115"/>
      <c r="CC804" s="115"/>
      <c r="CD804" s="115"/>
      <c r="CE804" s="115"/>
      <c r="CF804" s="115"/>
      <c r="CG804" s="115"/>
      <c r="CH804" s="115"/>
      <c r="CI804" s="115"/>
      <c r="CJ804" s="115"/>
      <c r="CK804" s="115"/>
      <c r="CL804" s="115"/>
      <c r="CM804" s="115"/>
      <c r="CN804" s="115"/>
      <c r="CO804" s="115"/>
      <c r="CP804" s="115"/>
      <c r="CQ804" s="115"/>
      <c r="CR804" s="115"/>
      <c r="CS804" s="115"/>
      <c r="CT804" s="115"/>
      <c r="CU804" s="115"/>
      <c r="CV804" s="115"/>
      <c r="CW804" s="115"/>
      <c r="CX804" s="115"/>
      <c r="CY804" s="115"/>
      <c r="CZ804" s="115"/>
      <c r="DA804" s="115"/>
      <c r="DB804" s="115"/>
      <c r="DC804" s="115"/>
      <c r="DD804" s="115"/>
      <c r="DE804" s="115"/>
      <c r="DF804" s="115"/>
      <c r="DG804" s="115"/>
      <c r="DH804" s="115"/>
      <c r="DI804" s="115"/>
      <c r="DJ804" s="115"/>
      <c r="DK804" s="115"/>
      <c r="DL804" s="115"/>
      <c r="DM804" s="115"/>
      <c r="DN804" s="115"/>
      <c r="DO804" s="115"/>
      <c r="DP804" s="115"/>
      <c r="DQ804" s="115"/>
      <c r="DR804" s="115"/>
      <c r="DS804" s="115"/>
      <c r="DT804" s="115"/>
      <c r="DU804" s="115"/>
      <c r="DV804" s="115"/>
      <c r="DW804" s="115"/>
      <c r="DX804" s="115"/>
      <c r="DY804" s="115"/>
      <c r="DZ804" s="115"/>
      <c r="EA804" s="115"/>
      <c r="EB804" s="115"/>
      <c r="EC804" s="115"/>
      <c r="ED804" s="115"/>
      <c r="EE804" s="115"/>
      <c r="EF804" s="115"/>
      <c r="EG804" s="115"/>
      <c r="EH804" s="115"/>
      <c r="EI804" s="115"/>
      <c r="EJ804" s="115"/>
      <c r="EK804" s="115"/>
      <c r="EL804" s="115"/>
      <c r="EM804" s="115"/>
      <c r="EN804" s="115"/>
      <c r="EO804" s="115"/>
      <c r="EP804" s="115"/>
      <c r="EQ804" s="115"/>
      <c r="ER804" s="115"/>
      <c r="ES804" s="115"/>
      <c r="ET804" s="115"/>
      <c r="EU804" s="115"/>
      <c r="EV804" s="115"/>
      <c r="EW804" s="115"/>
      <c r="EX804" s="115"/>
      <c r="EY804" s="115"/>
      <c r="EZ804" s="115"/>
      <c r="FA804" s="115"/>
      <c r="FB804" s="115"/>
      <c r="FC804" s="115"/>
      <c r="FD804" s="115"/>
      <c r="FE804" s="115"/>
      <c r="FF804" s="115"/>
      <c r="FG804" s="115"/>
      <c r="FH804" s="115"/>
      <c r="FI804" s="115"/>
      <c r="FJ804" s="115"/>
      <c r="FK804" s="115"/>
      <c r="FL804" s="115"/>
      <c r="FM804" s="115"/>
      <c r="FN804" s="115"/>
      <c r="FO804" s="115"/>
      <c r="FP804" s="115"/>
      <c r="FQ804" s="115"/>
      <c r="FR804" s="115"/>
      <c r="FS804" s="115"/>
      <c r="FT804" s="115"/>
      <c r="FU804" s="115"/>
      <c r="FV804" s="115"/>
      <c r="FW804" s="115"/>
      <c r="FX804" s="115"/>
      <c r="FY804" s="115"/>
      <c r="FZ804" s="115"/>
      <c r="GA804" s="115"/>
      <c r="GB804" s="115"/>
      <c r="GC804" s="115"/>
      <c r="GD804" s="115"/>
      <c r="GE804" s="115"/>
      <c r="GF804" s="115"/>
      <c r="GG804" s="115"/>
      <c r="GH804" s="115"/>
      <c r="GI804" s="115"/>
      <c r="GJ804" s="115"/>
      <c r="GK804" s="115"/>
      <c r="GL804" s="115"/>
      <c r="GM804" s="115"/>
      <c r="GN804" s="115"/>
      <c r="GO804" s="115"/>
      <c r="GP804" s="115"/>
      <c r="GQ804" s="115"/>
      <c r="GR804" s="115"/>
      <c r="GS804" s="115"/>
      <c r="GT804" s="115"/>
      <c r="GU804" s="115"/>
      <c r="GV804" s="115"/>
      <c r="GW804" s="115"/>
      <c r="GX804" s="115"/>
      <c r="GY804" s="115"/>
      <c r="GZ804" s="115"/>
      <c r="HA804" s="115"/>
      <c r="HB804" s="115"/>
      <c r="HC804" s="115"/>
      <c r="HD804" s="115"/>
      <c r="HE804" s="115"/>
      <c r="HF804" s="115"/>
      <c r="HG804" s="115"/>
      <c r="HH804" s="115"/>
      <c r="HI804" s="115"/>
      <c r="HJ804" s="115"/>
      <c r="HK804" s="115"/>
      <c r="HL804" s="115"/>
      <c r="HM804" s="115"/>
      <c r="HN804" s="115"/>
      <c r="HO804" s="115"/>
      <c r="HP804" s="115"/>
      <c r="HQ804" s="115"/>
      <c r="HR804" s="115"/>
      <c r="HS804" s="115"/>
      <c r="HT804" s="115"/>
      <c r="HU804" s="115"/>
      <c r="HV804" s="115"/>
      <c r="HW804" s="115"/>
      <c r="HX804" s="115"/>
      <c r="HY804" s="115"/>
      <c r="HZ804" s="115"/>
      <c r="IA804" s="115"/>
      <c r="IB804" s="115"/>
      <c r="IC804" s="115"/>
      <c r="ID804" s="115"/>
      <c r="IE804" s="115"/>
      <c r="IF804" s="115"/>
      <c r="IG804" s="115"/>
      <c r="IH804" s="115"/>
      <c r="II804" s="115"/>
      <c r="IJ804" s="115"/>
      <c r="IK804" s="115"/>
      <c r="IL804" s="115"/>
      <c r="IM804" s="115"/>
      <c r="IN804" s="115"/>
      <c r="IO804" s="115"/>
      <c r="IP804" s="115"/>
      <c r="IQ804" s="115"/>
      <c r="IR804" s="115"/>
      <c r="IS804" s="115"/>
      <c r="IT804" s="115"/>
      <c r="IU804" s="115"/>
      <c r="IV804" s="115"/>
      <c r="IW804" s="115"/>
      <c r="IX804" s="115"/>
      <c r="IY804" s="115"/>
      <c r="IZ804" s="115"/>
      <c r="JA804" s="115"/>
      <c r="JB804" s="115"/>
      <c r="JC804" s="115"/>
      <c r="JD804" s="115"/>
      <c r="JE804" s="115"/>
      <c r="JF804" s="115"/>
      <c r="JG804" s="115"/>
      <c r="JH804" s="115"/>
      <c r="JI804" s="115"/>
      <c r="JJ804" s="115"/>
      <c r="JK804" s="115"/>
      <c r="JL804" s="115"/>
      <c r="JM804" s="115"/>
      <c r="JN804" s="115"/>
      <c r="JO804" s="115"/>
      <c r="JP804" s="115"/>
      <c r="JQ804" s="115"/>
      <c r="JR804" s="115"/>
      <c r="JS804" s="115"/>
      <c r="JT804" s="115"/>
      <c r="JU804" s="115"/>
      <c r="JV804" s="115"/>
      <c r="JW804" s="115"/>
      <c r="JX804" s="115"/>
      <c r="JY804" s="115"/>
      <c r="JZ804" s="115"/>
      <c r="KA804" s="115"/>
      <c r="KB804" s="115"/>
      <c r="KC804" s="115"/>
      <c r="KD804" s="115"/>
      <c r="KE804" s="115"/>
      <c r="KF804" s="115"/>
      <c r="KG804" s="115"/>
      <c r="KH804" s="115"/>
      <c r="KI804" s="115"/>
      <c r="KJ804" s="115"/>
      <c r="KK804" s="115"/>
      <c r="KL804" s="115"/>
      <c r="KM804" s="115"/>
      <c r="KN804" s="115"/>
      <c r="KO804" s="115"/>
      <c r="KP804" s="115"/>
      <c r="KQ804" s="115"/>
      <c r="KR804" s="115"/>
      <c r="KS804" s="115"/>
      <c r="KT804" s="115"/>
      <c r="KU804" s="115"/>
      <c r="KV804" s="115"/>
      <c r="KW804" s="115"/>
      <c r="KX804" s="115"/>
      <c r="KY804" s="115"/>
      <c r="KZ804" s="115"/>
      <c r="LA804" s="115"/>
      <c r="LB804" s="115"/>
      <c r="LC804" s="115"/>
      <c r="LD804" s="115"/>
      <c r="LE804" s="115"/>
      <c r="LF804" s="115"/>
      <c r="LG804" s="115"/>
      <c r="LH804" s="115"/>
      <c r="LI804" s="115"/>
      <c r="LJ804" s="115"/>
      <c r="LK804" s="115"/>
      <c r="LL804" s="115"/>
      <c r="LM804" s="115"/>
      <c r="LN804" s="115"/>
      <c r="LO804" s="115"/>
      <c r="LP804" s="115"/>
      <c r="LQ804" s="115"/>
      <c r="LR804" s="115"/>
      <c r="LS804" s="115"/>
      <c r="LT804" s="115"/>
      <c r="LU804" s="115"/>
      <c r="LV804" s="115"/>
      <c r="LW804" s="115"/>
      <c r="LX804" s="115"/>
      <c r="LY804" s="115"/>
      <c r="LZ804" s="115"/>
      <c r="MA804" s="115"/>
      <c r="MB804" s="115"/>
      <c r="MC804" s="115"/>
      <c r="MD804" s="115"/>
      <c r="ME804" s="115"/>
      <c r="MF804" s="115"/>
      <c r="MG804" s="115"/>
      <c r="MH804" s="115"/>
      <c r="MI804" s="115"/>
      <c r="MJ804" s="115"/>
      <c r="MK804" s="115"/>
      <c r="ML804" s="115"/>
      <c r="MM804" s="115"/>
      <c r="MN804" s="115"/>
      <c r="MO804" s="115"/>
      <c r="MP804" s="115"/>
      <c r="MQ804" s="115"/>
      <c r="MS804" s="224"/>
      <c r="MT804" s="116"/>
      <c r="MU804" s="117"/>
      <c r="MV804" s="117"/>
      <c r="MW804" s="117"/>
      <c r="MX804" s="117"/>
      <c r="MY804" s="117"/>
      <c r="MZ804" s="117"/>
      <c r="NA804" s="117"/>
      <c r="NB804" s="117"/>
      <c r="NC804" s="117"/>
      <c r="ND804" s="117"/>
      <c r="NE804" s="117"/>
      <c r="NF804" s="117"/>
      <c r="NG804" s="117"/>
      <c r="NH804" s="117"/>
      <c r="NI804" s="117"/>
      <c r="NJ804" s="117"/>
      <c r="NK804" s="117"/>
      <c r="NL804" s="117"/>
      <c r="NM804" s="118"/>
      <c r="NN804" s="350"/>
    </row>
    <row r="805" spans="1:384" s="14" customFormat="1" ht="10.199999999999999" customHeight="1" thickBot="1">
      <c r="A805" s="110"/>
      <c r="B805" s="337"/>
      <c r="C805" s="336"/>
      <c r="D805" s="119"/>
      <c r="E805" s="140"/>
      <c r="F805" s="140"/>
      <c r="G805" s="140"/>
      <c r="H805" s="120"/>
      <c r="I805" s="339" t="str">
        <f>I770</f>
        <v>BRASSERIE</v>
      </c>
      <c r="J805" s="339"/>
      <c r="K805" s="339"/>
      <c r="L805" s="339"/>
      <c r="M805" s="339"/>
      <c r="N805" s="340"/>
      <c r="O805" s="138" t="str">
        <f>IF('Chiffres et fonctions'!$J$3=1,IF(COUNTIF(O774:O803,2)=0,"",COUNTIF(O774:O803,2)),IF('Chiffres et fonctions'!$J$3=2,IF(COUNTIF(O774:O803,4)=0,"","+ "&amp;(COUNTIF(O774:O803,4))),""))</f>
        <v/>
      </c>
      <c r="P805" s="139" t="str">
        <f>IF('Chiffres et fonctions'!$J$3=1,IF(COUNTIF(P774:P803,2)=0,"",COUNTIF(P774:P803,2)),IF('Chiffres et fonctions'!$J$3=2,IF(COUNTIF(P774:P803,4)=0,"","+ "&amp;(COUNTIF(P774:P803,4))),""))</f>
        <v/>
      </c>
      <c r="Q805" s="138" t="str">
        <f>IF('Chiffres et fonctions'!$J$3=1,IF(COUNTIF(Q774:Q803,2)=0,"",COUNTIF(Q774:Q803,2)),IF('Chiffres et fonctions'!$J$3=2,IF(COUNTIF(Q774:Q803,4)=0,"","+ "&amp;(COUNTIF(Q774:Q803,4))),""))</f>
        <v/>
      </c>
      <c r="R805" s="139" t="str">
        <f>IF('Chiffres et fonctions'!$J$3=1,IF(COUNTIF(R774:R803,2)=0,"",COUNTIF(R774:R803,2)),IF('Chiffres et fonctions'!$J$3=2,IF(COUNTIF(R774:R803,4)=0,"","+ "&amp;(COUNTIF(R774:R803,4))),""))</f>
        <v/>
      </c>
      <c r="S805" s="138" t="str">
        <f>IF('Chiffres et fonctions'!$J$3=1,IF(COUNTIF(S774:S803,2)=0,"",COUNTIF(S774:S803,2)),IF('Chiffres et fonctions'!$J$3=2,IF(COUNTIF(S774:S803,4)=0,"","+ "&amp;(COUNTIF(S774:S803,4))),""))</f>
        <v/>
      </c>
      <c r="T805" s="139" t="str">
        <f>IF('Chiffres et fonctions'!$J$3=1,IF(COUNTIF(T774:T803,2)=0,"",COUNTIF(T774:T803,2)),IF('Chiffres et fonctions'!$J$3=2,IF(COUNTIF(T774:T803,4)=0,"","+ "&amp;(COUNTIF(T774:T803,4))),""))</f>
        <v/>
      </c>
      <c r="U805" s="138" t="str">
        <f>IF('Chiffres et fonctions'!$J$3=1,IF(COUNTIF(U774:U803,2)=0,"",COUNTIF(U774:U803,2)),IF('Chiffres et fonctions'!$J$3=2,IF(COUNTIF(U774:U803,4)=0,"","+ "&amp;(COUNTIF(U774:U803,4))),""))</f>
        <v/>
      </c>
      <c r="V805" s="139" t="str">
        <f>IF('Chiffres et fonctions'!$J$3=1,IF(COUNTIF(V774:V803,2)=0,"",COUNTIF(V774:V803,2)),IF('Chiffres et fonctions'!$J$3=2,IF(COUNTIF(V774:V803,4)=0,"","+ "&amp;(COUNTIF(V774:V803,4))),""))</f>
        <v/>
      </c>
      <c r="W805" s="138" t="str">
        <f>IF('Chiffres et fonctions'!$J$3=1,IF(COUNTIF(W774:W803,2)=0,"",COUNTIF(W774:W803,2)),IF('Chiffres et fonctions'!$J$3=2,IF(COUNTIF(W774:W803,4)=0,"","+ "&amp;(COUNTIF(W774:W803,4))),""))</f>
        <v/>
      </c>
      <c r="X805" s="139" t="str">
        <f>IF('Chiffres et fonctions'!$J$3=1,IF(COUNTIF(X774:X803,2)=0,"",COUNTIF(X774:X803,2)),IF('Chiffres et fonctions'!$J$3=2,IF(COUNTIF(X774:X803,4)=0,"","+ "&amp;(COUNTIF(X774:X803,4))),""))</f>
        <v/>
      </c>
      <c r="Y805" s="138" t="str">
        <f>IF('Chiffres et fonctions'!$J$3=1,IF(COUNTIF(Y774:Y803,2)=0,"",COUNTIF(Y774:Y803,2)),IF('Chiffres et fonctions'!$J$3=2,IF(COUNTIF(Y774:Y803,4)=0,"","+ "&amp;(COUNTIF(Y774:Y803,4))),""))</f>
        <v/>
      </c>
      <c r="Z805" s="139" t="str">
        <f>IF('Chiffres et fonctions'!$J$3=1,IF(COUNTIF(Z774:Z803,2)=0,"",COUNTIF(Z774:Z803,2)),IF('Chiffres et fonctions'!$J$3=2,IF(COUNTIF(Z774:Z803,4)=0,"","+ "&amp;(COUNTIF(Z774:Z803,4))),""))</f>
        <v/>
      </c>
      <c r="AA805" s="138" t="str">
        <f>IF('Chiffres et fonctions'!$J$3=1,IF(COUNTIF(AA774:AA803,2)=0,"",COUNTIF(AA774:AA803,2)),IF('Chiffres et fonctions'!$J$3=2,IF(COUNTIF(AA774:AA803,4)=0,"","+ "&amp;(COUNTIF(AA774:AA803,4))),""))</f>
        <v/>
      </c>
      <c r="AB805" s="139" t="str">
        <f>IF('Chiffres et fonctions'!$J$3=1,IF(COUNTIF(AB774:AB803,2)=0,"",COUNTIF(AB774:AB803,2)),IF('Chiffres et fonctions'!$J$3=2,IF(COUNTIF(AB774:AB803,4)=0,"","+ "&amp;(COUNTIF(AB774:AB803,4))),""))</f>
        <v/>
      </c>
      <c r="AC805" s="138" t="str">
        <f>IF('Chiffres et fonctions'!$J$3=1,IF(COUNTIF(AC774:AC803,2)=0,"",COUNTIF(AC774:AC803,2)),IF('Chiffres et fonctions'!$J$3=2,IF(COUNTIF(AC774:AC803,4)=0,"","+ "&amp;(COUNTIF(AC774:AC803,4))),""))</f>
        <v/>
      </c>
      <c r="AD805" s="139" t="str">
        <f>IF('Chiffres et fonctions'!$J$3=1,IF(COUNTIF(AD774:AD803,2)=0,"",COUNTIF(AD774:AD803,2)),IF('Chiffres et fonctions'!$J$3=2,IF(COUNTIF(AD774:AD803,4)=0,"","+ "&amp;(COUNTIF(AD774:AD803,4))),""))</f>
        <v/>
      </c>
      <c r="AE805" s="138" t="str">
        <f>IF('Chiffres et fonctions'!$J$3=1,IF(COUNTIF(AE774:AE803,2)=0,"",COUNTIF(AE774:AE803,2)),IF('Chiffres et fonctions'!$J$3=2,IF(COUNTIF(AE774:AE803,4)=0,"","+ "&amp;(COUNTIF(AE774:AE803,4))),""))</f>
        <v/>
      </c>
      <c r="AF805" s="139" t="str">
        <f>IF('Chiffres et fonctions'!$J$3=1,IF(COUNTIF(AF774:AF803,2)=0,"",COUNTIF(AF774:AF803,2)),IF('Chiffres et fonctions'!$J$3=2,IF(COUNTIF(AF774:AF803,4)=0,"","+ "&amp;(COUNTIF(AF774:AF803,4))),""))</f>
        <v/>
      </c>
      <c r="AG805" s="138" t="str">
        <f>IF('Chiffres et fonctions'!$J$3=1,IF(COUNTIF(AG774:AG803,2)=0,"",COUNTIF(AG774:AG803,2)),IF('Chiffres et fonctions'!$J$3=2,IF(COUNTIF(AG774:AG803,4)=0,"","+ "&amp;(COUNTIF(AG774:AG803,4))),""))</f>
        <v/>
      </c>
      <c r="AH805" s="139" t="str">
        <f>IF('Chiffres et fonctions'!$J$3=1,IF(COUNTIF(AH774:AH803,2)=0,"",COUNTIF(AH774:AH803,2)),IF('Chiffres et fonctions'!$J$3=2,IF(COUNTIF(AH774:AH803,4)=0,"","+ "&amp;(COUNTIF(AH774:AH803,4))),""))</f>
        <v/>
      </c>
      <c r="AI805" s="138" t="str">
        <f>IF('Chiffres et fonctions'!$J$3=1,IF(COUNTIF(AI774:AI803,2)=0,"",COUNTIF(AI774:AI803,2)),IF('Chiffres et fonctions'!$J$3=2,IF(COUNTIF(AI774:AI803,4)=0,"","+ "&amp;(COUNTIF(AI774:AI803,4))),""))</f>
        <v/>
      </c>
      <c r="AJ805" s="139" t="str">
        <f>IF('Chiffres et fonctions'!$J$3=1,IF(COUNTIF(AJ774:AJ803,2)=0,"",COUNTIF(AJ774:AJ803,2)),IF('Chiffres et fonctions'!$J$3=2,IF(COUNTIF(AJ774:AJ803,4)=0,"","+ "&amp;(COUNTIF(AJ774:AJ803,4))),""))</f>
        <v/>
      </c>
      <c r="AK805" s="138" t="str">
        <f>IF('Chiffres et fonctions'!$J$3=1,IF(COUNTIF(AK774:AK803,2)=0,"",COUNTIF(AK774:AK803,2)),IF('Chiffres et fonctions'!$J$3=2,IF(COUNTIF(AK774:AK803,4)=0,"","+ "&amp;(COUNTIF(AK774:AK803,4))),""))</f>
        <v/>
      </c>
      <c r="AL805" s="139" t="str">
        <f>IF('Chiffres et fonctions'!$J$3=1,IF(COUNTIF(AL774:AL803,2)=0,"",COUNTIF(AL774:AL803,2)),IF('Chiffres et fonctions'!$J$3=2,IF(COUNTIF(AL774:AL803,4)=0,"","+ "&amp;(COUNTIF(AL774:AL803,4))),""))</f>
        <v/>
      </c>
      <c r="AM805" s="138" t="str">
        <f>IF('Chiffres et fonctions'!$J$3=1,IF(COUNTIF(AM774:AM803,2)=0,"",COUNTIF(AM774:AM803,2)),IF('Chiffres et fonctions'!$J$3=2,IF(COUNTIF(AM774:AM803,4)=0,"","+ "&amp;(COUNTIF(AM774:AM803,4))),""))</f>
        <v/>
      </c>
      <c r="AN805" s="139" t="str">
        <f>IF('Chiffres et fonctions'!$J$3=1,IF(COUNTIF(AN774:AN803,2)=0,"",COUNTIF(AN774:AN803,2)),IF('Chiffres et fonctions'!$J$3=2,IF(COUNTIF(AN774:AN803,4)=0,"","+ "&amp;(COUNTIF(AN774:AN803,4))),""))</f>
        <v/>
      </c>
      <c r="AO805" s="138" t="str">
        <f>IF('Chiffres et fonctions'!$J$3=1,IF(COUNTIF(AO774:AO803,2)=0,"",COUNTIF(AO774:AO803,2)),IF('Chiffres et fonctions'!$J$3=2,IF(COUNTIF(AO774:AO803,4)=0,"","+ "&amp;(COUNTIF(AO774:AO803,4))),""))</f>
        <v/>
      </c>
      <c r="AP805" s="139" t="str">
        <f>IF('Chiffres et fonctions'!$J$3=1,IF(COUNTIF(AP774:AP803,2)=0,"",COUNTIF(AP774:AP803,2)),IF('Chiffres et fonctions'!$J$3=2,IF(COUNTIF(AP774:AP803,4)=0,"","+ "&amp;(COUNTIF(AP774:AP803,4))),""))</f>
        <v/>
      </c>
      <c r="AQ805" s="138" t="str">
        <f>IF('Chiffres et fonctions'!$J$3=1,IF(COUNTIF(AQ774:AQ803,2)=0,"",COUNTIF(AQ774:AQ803,2)),IF('Chiffres et fonctions'!$J$3=2,IF(COUNTIF(AQ774:AQ803,4)=0,"","+ "&amp;(COUNTIF(AQ774:AQ803,4))),""))</f>
        <v/>
      </c>
      <c r="AR805" s="139" t="str">
        <f>IF('Chiffres et fonctions'!$J$3=1,IF(COUNTIF(AR774:AR803,2)=0,"",COUNTIF(AR774:AR803,2)),IF('Chiffres et fonctions'!$J$3=2,IF(COUNTIF(AR774:AR803,4)=0,"","+ "&amp;(COUNTIF(AR774:AR803,4))),""))</f>
        <v/>
      </c>
      <c r="AS805" s="138" t="str">
        <f>IF('Chiffres et fonctions'!$J$3=1,IF(COUNTIF(AS774:AS803,2)=0,"",COUNTIF(AS774:AS803,2)),IF('Chiffres et fonctions'!$J$3=2,IF(COUNTIF(AS774:AS803,4)=0,"","+ "&amp;(COUNTIF(AS774:AS803,4))),""))</f>
        <v/>
      </c>
      <c r="AT805" s="139" t="str">
        <f>IF('Chiffres et fonctions'!$J$3=1,IF(COUNTIF(AT774:AT803,2)=0,"",COUNTIF(AT774:AT803,2)),IF('Chiffres et fonctions'!$J$3=2,IF(COUNTIF(AT774:AT803,4)=0,"","+ "&amp;(COUNTIF(AT774:AT803,4))),""))</f>
        <v/>
      </c>
      <c r="AU805" s="138" t="str">
        <f>IF('Chiffres et fonctions'!$J$3=1,IF(COUNTIF(AU774:AU803,2)=0,"",COUNTIF(AU774:AU803,2)),IF('Chiffres et fonctions'!$J$3=2,IF(COUNTIF(AU774:AU803,4)=0,"","+ "&amp;(COUNTIF(AU774:AU803,4))),""))</f>
        <v/>
      </c>
      <c r="AV805" s="139" t="str">
        <f>IF('Chiffres et fonctions'!$J$3=1,IF(COUNTIF(AV774:AV803,2)=0,"",COUNTIF(AV774:AV803,2)),IF('Chiffres et fonctions'!$J$3=2,IF(COUNTIF(AV774:AV803,4)=0,"","+ "&amp;(COUNTIF(AV774:AV803,4))),""))</f>
        <v/>
      </c>
      <c r="AW805" s="138" t="str">
        <f>IF('Chiffres et fonctions'!$J$3=1,IF(COUNTIF(AW774:AW803,2)=0,"",COUNTIF(AW774:AW803,2)),IF('Chiffres et fonctions'!$J$3=2,IF(COUNTIF(AW774:AW803,4)=0,"","+ "&amp;(COUNTIF(AW774:AW803,4))),""))</f>
        <v/>
      </c>
      <c r="AX805" s="139" t="str">
        <f>IF('Chiffres et fonctions'!$J$3=1,IF(COUNTIF(AX774:AX803,2)=0,"",COUNTIF(AX774:AX803,2)),IF('Chiffres et fonctions'!$J$3=2,IF(COUNTIF(AX774:AX803,4)=0,"","+ "&amp;(COUNTIF(AX774:AX803,4))),""))</f>
        <v/>
      </c>
      <c r="AY805" s="138" t="str">
        <f>IF('Chiffres et fonctions'!$J$3=1,IF(COUNTIF(AY774:AY803,2)=0,"",COUNTIF(AY774:AY803,2)),IF('Chiffres et fonctions'!$J$3=2,IF(COUNTIF(AY774:AY803,4)=0,"","+ "&amp;(COUNTIF(AY774:AY803,4))),""))</f>
        <v/>
      </c>
      <c r="AZ805" s="139" t="str">
        <f>IF('Chiffres et fonctions'!$J$3=1,IF(COUNTIF(AZ774:AZ803,2)=0,"",COUNTIF(AZ774:AZ803,2)),IF('Chiffres et fonctions'!$J$3=2,IF(COUNTIF(AZ774:AZ803,4)=0,"","+ "&amp;(COUNTIF(AZ774:AZ803,4))),""))</f>
        <v/>
      </c>
      <c r="BA805" s="138" t="str">
        <f>IF('Chiffres et fonctions'!$J$3=1,IF(COUNTIF(BA774:BA803,2)=0,"",COUNTIF(BA774:BA803,2)),IF('Chiffres et fonctions'!$J$3=2,IF(COUNTIF(BA774:BA803,4)=0,"","+ "&amp;(COUNTIF(BA774:BA803,4))),""))</f>
        <v/>
      </c>
      <c r="BB805" s="139" t="str">
        <f>IF('Chiffres et fonctions'!$J$3=1,IF(COUNTIF(BB774:BB803,2)=0,"",COUNTIF(BB774:BB803,2)),IF('Chiffres et fonctions'!$J$3=2,IF(COUNTIF(BB774:BB803,4)=0,"","+ "&amp;(COUNTIF(BB774:BB803,4))),""))</f>
        <v/>
      </c>
      <c r="BC805" s="121"/>
      <c r="BD805" s="370"/>
      <c r="BE805" s="148"/>
      <c r="BF805" s="149"/>
      <c r="BG805" s="150"/>
      <c r="BH805" s="149"/>
      <c r="BI805" s="149"/>
      <c r="BJ805" s="149"/>
      <c r="BK805" s="260"/>
      <c r="BL805" s="231"/>
      <c r="BM805" s="231"/>
      <c r="BN805" s="231"/>
      <c r="BO805" s="231"/>
      <c r="BP805" s="231"/>
      <c r="BQ805" s="231"/>
      <c r="BR805" s="122"/>
      <c r="BS805" s="122"/>
      <c r="BT805" s="172"/>
      <c r="BU805" s="226"/>
      <c r="BV805" s="222"/>
      <c r="BW805" s="226"/>
      <c r="BX805" s="222"/>
      <c r="BY805" s="123"/>
      <c r="BZ805" s="123"/>
      <c r="CA805" s="123"/>
      <c r="CB805" s="123"/>
      <c r="CC805" s="123"/>
      <c r="CD805" s="123"/>
      <c r="CE805" s="123"/>
      <c r="CF805" s="123"/>
      <c r="CG805" s="123"/>
      <c r="CH805" s="123"/>
      <c r="CI805" s="123"/>
      <c r="CJ805" s="123"/>
      <c r="CK805" s="123"/>
      <c r="CL805" s="123"/>
      <c r="CM805" s="123"/>
      <c r="CN805" s="123"/>
      <c r="CO805" s="123"/>
      <c r="CP805" s="123"/>
      <c r="CQ805" s="123"/>
      <c r="CR805" s="123"/>
      <c r="CS805" s="123"/>
      <c r="CT805" s="123"/>
      <c r="CU805" s="123"/>
      <c r="CV805" s="123"/>
      <c r="CW805" s="123"/>
      <c r="CX805" s="123"/>
      <c r="CY805" s="123"/>
      <c r="CZ805" s="123"/>
      <c r="DA805" s="123"/>
      <c r="DB805" s="123"/>
      <c r="DC805" s="123"/>
      <c r="DD805" s="123"/>
      <c r="DE805" s="123"/>
      <c r="DF805" s="123"/>
      <c r="DG805" s="123"/>
      <c r="DH805" s="123"/>
      <c r="DI805" s="123"/>
      <c r="DJ805" s="123"/>
      <c r="DK805" s="123"/>
      <c r="DL805" s="123"/>
      <c r="DM805" s="123"/>
      <c r="DN805" s="123"/>
      <c r="DO805" s="123"/>
      <c r="DP805" s="123"/>
      <c r="DQ805" s="123"/>
      <c r="DR805" s="123"/>
      <c r="DS805" s="123"/>
      <c r="DT805" s="123"/>
      <c r="DU805" s="123"/>
      <c r="DV805" s="123"/>
      <c r="DW805" s="123"/>
      <c r="DX805" s="123"/>
      <c r="DY805" s="123"/>
      <c r="DZ805" s="123"/>
      <c r="EA805" s="123"/>
      <c r="EB805" s="123"/>
      <c r="EC805" s="123"/>
      <c r="ED805" s="123"/>
      <c r="EE805" s="123"/>
      <c r="EF805" s="123"/>
      <c r="EG805" s="123"/>
      <c r="EH805" s="123"/>
      <c r="EI805" s="123"/>
      <c r="EJ805" s="123"/>
      <c r="EK805" s="123"/>
      <c r="EL805" s="123"/>
      <c r="EM805" s="123"/>
      <c r="EN805" s="123"/>
      <c r="EO805" s="123"/>
      <c r="EP805" s="123"/>
      <c r="EQ805" s="123"/>
      <c r="ER805" s="123"/>
      <c r="ES805" s="123"/>
      <c r="ET805" s="123"/>
      <c r="EU805" s="123"/>
      <c r="EV805" s="123"/>
      <c r="EW805" s="123"/>
      <c r="EX805" s="123"/>
      <c r="EY805" s="123"/>
      <c r="EZ805" s="123"/>
      <c r="FA805" s="123"/>
      <c r="FB805" s="123"/>
      <c r="FC805" s="123"/>
      <c r="FD805" s="123"/>
      <c r="FE805" s="123"/>
      <c r="FF805" s="123"/>
      <c r="FG805" s="123"/>
      <c r="FH805" s="123"/>
      <c r="FI805" s="123"/>
      <c r="FJ805" s="123"/>
      <c r="FK805" s="123"/>
      <c r="FL805" s="123"/>
      <c r="FM805" s="123"/>
      <c r="FN805" s="123"/>
      <c r="FO805" s="123"/>
      <c r="FP805" s="123"/>
      <c r="FQ805" s="123"/>
      <c r="FR805" s="123"/>
      <c r="FS805" s="123"/>
      <c r="FT805" s="123"/>
      <c r="FU805" s="123"/>
      <c r="FV805" s="123"/>
      <c r="FW805" s="123"/>
      <c r="FX805" s="123"/>
      <c r="FY805" s="123"/>
      <c r="FZ805" s="123"/>
      <c r="GA805" s="123"/>
      <c r="GB805" s="123"/>
      <c r="GC805" s="123"/>
      <c r="GD805" s="123"/>
      <c r="GE805" s="123"/>
      <c r="GF805" s="123"/>
      <c r="GG805" s="123"/>
      <c r="GH805" s="123"/>
      <c r="GI805" s="123"/>
      <c r="GJ805" s="123"/>
      <c r="GK805" s="123"/>
      <c r="GL805" s="123"/>
      <c r="GM805" s="123"/>
      <c r="GN805" s="123"/>
      <c r="GO805" s="123"/>
      <c r="GP805" s="123"/>
      <c r="GQ805" s="123"/>
      <c r="GR805" s="123"/>
      <c r="GS805" s="123"/>
      <c r="GT805" s="123"/>
      <c r="GU805" s="123"/>
      <c r="GV805" s="123"/>
      <c r="GW805" s="123"/>
      <c r="GX805" s="123"/>
      <c r="GY805" s="123"/>
      <c r="GZ805" s="123"/>
      <c r="HA805" s="123"/>
      <c r="HB805" s="123"/>
      <c r="HC805" s="123"/>
      <c r="HD805" s="123"/>
      <c r="HE805" s="123"/>
      <c r="HF805" s="123"/>
      <c r="HG805" s="123"/>
      <c r="HH805" s="123"/>
      <c r="HI805" s="123"/>
      <c r="HJ805" s="123"/>
      <c r="HK805" s="123"/>
      <c r="HL805" s="123"/>
      <c r="HM805" s="123"/>
      <c r="HN805" s="123"/>
      <c r="HO805" s="123"/>
      <c r="HP805" s="123"/>
      <c r="HQ805" s="123"/>
      <c r="HR805" s="123"/>
      <c r="HS805" s="123"/>
      <c r="HT805" s="123"/>
      <c r="HU805" s="123"/>
      <c r="HV805" s="123"/>
      <c r="HW805" s="123"/>
      <c r="HX805" s="123"/>
      <c r="HY805" s="123"/>
      <c r="HZ805" s="123"/>
      <c r="IA805" s="123"/>
      <c r="IB805" s="123"/>
      <c r="IC805" s="123"/>
      <c r="ID805" s="123"/>
      <c r="IE805" s="123"/>
      <c r="IF805" s="123"/>
      <c r="IG805" s="123"/>
      <c r="IH805" s="123"/>
      <c r="II805" s="123"/>
      <c r="IJ805" s="123"/>
      <c r="IK805" s="123"/>
      <c r="IL805" s="123"/>
      <c r="IM805" s="123"/>
      <c r="IN805" s="123"/>
      <c r="IO805" s="123"/>
      <c r="IP805" s="123"/>
      <c r="IQ805" s="123"/>
      <c r="IR805" s="123"/>
      <c r="IS805" s="123"/>
      <c r="IT805" s="123"/>
      <c r="IU805" s="123"/>
      <c r="IV805" s="123"/>
      <c r="IW805" s="123"/>
      <c r="IX805" s="123"/>
      <c r="IY805" s="123"/>
      <c r="IZ805" s="123"/>
      <c r="JA805" s="123"/>
      <c r="JB805" s="123"/>
      <c r="JC805" s="123"/>
      <c r="JD805" s="123"/>
      <c r="JE805" s="123"/>
      <c r="JF805" s="123"/>
      <c r="JG805" s="123"/>
      <c r="JH805" s="123"/>
      <c r="JI805" s="123"/>
      <c r="JJ805" s="123"/>
      <c r="JK805" s="123"/>
      <c r="JL805" s="123"/>
      <c r="JM805" s="123"/>
      <c r="JN805" s="123"/>
      <c r="JO805" s="123"/>
      <c r="JP805" s="123"/>
      <c r="JQ805" s="123"/>
      <c r="JR805" s="123"/>
      <c r="JS805" s="123"/>
      <c r="JT805" s="123"/>
      <c r="JU805" s="123"/>
      <c r="JV805" s="123"/>
      <c r="JW805" s="123"/>
      <c r="JX805" s="123"/>
      <c r="JY805" s="123"/>
      <c r="JZ805" s="123"/>
      <c r="KA805" s="123"/>
      <c r="KB805" s="123"/>
      <c r="KC805" s="123"/>
      <c r="KD805" s="123"/>
      <c r="KE805" s="123"/>
      <c r="KF805" s="123"/>
      <c r="KG805" s="123"/>
      <c r="KH805" s="123"/>
      <c r="KI805" s="123"/>
      <c r="KJ805" s="123"/>
      <c r="KK805" s="123"/>
      <c r="KL805" s="123"/>
      <c r="KM805" s="123"/>
      <c r="KN805" s="123"/>
      <c r="KO805" s="123"/>
      <c r="KP805" s="123"/>
      <c r="KQ805" s="123"/>
      <c r="KR805" s="123"/>
      <c r="KS805" s="123"/>
      <c r="KT805" s="123"/>
      <c r="KU805" s="123"/>
      <c r="KV805" s="123"/>
      <c r="KW805" s="123"/>
      <c r="KX805" s="123"/>
      <c r="KY805" s="123"/>
      <c r="KZ805" s="123"/>
      <c r="LA805" s="123"/>
      <c r="LB805" s="123"/>
      <c r="LC805" s="123"/>
      <c r="LD805" s="123"/>
      <c r="LE805" s="123"/>
      <c r="LF805" s="123"/>
      <c r="LG805" s="123"/>
      <c r="LH805" s="123"/>
      <c r="LI805" s="123"/>
      <c r="LJ805" s="123"/>
      <c r="LK805" s="123"/>
      <c r="LL805" s="123"/>
      <c r="LM805" s="123"/>
      <c r="LN805" s="123"/>
      <c r="LO805" s="123"/>
      <c r="LP805" s="123"/>
      <c r="LQ805" s="123"/>
      <c r="LR805" s="123"/>
      <c r="LS805" s="123"/>
      <c r="LT805" s="123"/>
      <c r="LU805" s="123"/>
      <c r="LV805" s="123"/>
      <c r="LW805" s="123"/>
      <c r="LX805" s="123"/>
      <c r="LY805" s="123"/>
      <c r="LZ805" s="123"/>
      <c r="MA805" s="123"/>
      <c r="MB805" s="123"/>
      <c r="MC805" s="123"/>
      <c r="MD805" s="123"/>
      <c r="ME805" s="123"/>
      <c r="MF805" s="123"/>
      <c r="MG805" s="123"/>
      <c r="MH805" s="123"/>
      <c r="MI805" s="123"/>
      <c r="MJ805" s="123"/>
      <c r="MK805" s="123"/>
      <c r="ML805" s="123"/>
      <c r="MM805" s="123"/>
      <c r="MN805" s="123"/>
      <c r="MO805" s="123"/>
      <c r="MP805" s="123"/>
      <c r="MQ805" s="123"/>
      <c r="MS805" s="224"/>
      <c r="MT805" s="378">
        <f>(COUNTA($O774:$BB803)/2)-SUM(MV805:NK805)</f>
        <v>0</v>
      </c>
      <c r="MU805" s="379"/>
      <c r="MV805" s="380">
        <f>SUM(MV774:MW803)</f>
        <v>0</v>
      </c>
      <c r="MW805" s="380"/>
      <c r="MX805" s="380">
        <f>SUM(MX774:MY803)</f>
        <v>0</v>
      </c>
      <c r="MY805" s="380"/>
      <c r="MZ805" s="380">
        <f>SUM(MZ774:NA803)</f>
        <v>0</v>
      </c>
      <c r="NA805" s="380"/>
      <c r="NB805" s="380">
        <f>SUM(NB774:NC803)</f>
        <v>0</v>
      </c>
      <c r="NC805" s="380"/>
      <c r="ND805" s="380">
        <f>SUM(ND774:NE803)</f>
        <v>0</v>
      </c>
      <c r="NE805" s="380"/>
      <c r="NF805" s="380">
        <f>SUM(NF774:NG803)</f>
        <v>0</v>
      </c>
      <c r="NG805" s="380"/>
      <c r="NH805" s="380">
        <f>SUM(NH774:NI803)</f>
        <v>0</v>
      </c>
      <c r="NI805" s="380"/>
      <c r="NJ805" s="380">
        <f>SUM(NJ774:NK803)</f>
        <v>0</v>
      </c>
      <c r="NK805" s="380"/>
      <c r="NL805" s="376">
        <f>SUM(NL774:NM803)</f>
        <v>0</v>
      </c>
      <c r="NM805" s="377"/>
      <c r="NN805" s="350"/>
    </row>
    <row r="806" spans="1:384" ht="10.199999999999999" customHeight="1" thickBot="1">
      <c r="B806" s="337"/>
      <c r="C806" s="44"/>
      <c r="D806" s="44"/>
      <c r="E806" s="44"/>
      <c r="F806" s="44"/>
      <c r="G806" s="44"/>
      <c r="H806" s="44"/>
      <c r="I806" s="44"/>
      <c r="J806" s="44"/>
      <c r="K806" s="44"/>
      <c r="L806" s="44"/>
      <c r="M806" s="44"/>
      <c r="N806" s="44"/>
      <c r="O806" s="44"/>
      <c r="P806" s="44"/>
      <c r="Q806" s="44"/>
      <c r="R806" s="44"/>
      <c r="S806" s="44"/>
      <c r="T806" s="44"/>
      <c r="U806" s="44"/>
      <c r="V806" s="44"/>
      <c r="W806" s="44"/>
      <c r="X806" s="44"/>
      <c r="Y806" s="44"/>
      <c r="Z806" s="44"/>
      <c r="AA806" s="44"/>
      <c r="AB806" s="44"/>
      <c r="AC806" s="44"/>
      <c r="AD806" s="44"/>
      <c r="AE806" s="44"/>
      <c r="AF806" s="44"/>
      <c r="AG806" s="44"/>
      <c r="AH806" s="44"/>
      <c r="AI806" s="44"/>
      <c r="AJ806" s="44"/>
      <c r="AK806" s="44"/>
      <c r="AL806" s="44"/>
      <c r="AM806" s="44"/>
      <c r="AN806" s="44"/>
      <c r="AO806" s="44"/>
      <c r="AP806" s="44"/>
      <c r="AQ806" s="44"/>
      <c r="AR806" s="44"/>
      <c r="AS806" s="44"/>
      <c r="AT806" s="44"/>
      <c r="AU806" s="44"/>
      <c r="AV806" s="44"/>
      <c r="AW806" s="44"/>
      <c r="AX806" s="44"/>
      <c r="AY806" s="44"/>
      <c r="AZ806" s="44"/>
      <c r="BA806" s="44"/>
      <c r="BB806" s="44"/>
      <c r="BC806" s="44"/>
      <c r="BD806" s="45"/>
      <c r="BE806" s="45"/>
      <c r="BF806" s="45"/>
      <c r="BG806" s="45"/>
      <c r="BH806" s="45"/>
      <c r="BI806" s="45"/>
      <c r="BJ806" s="45"/>
      <c r="BL806" s="45"/>
      <c r="BM806" s="45"/>
      <c r="BN806" s="45"/>
      <c r="BO806" s="45"/>
      <c r="BP806" s="45"/>
      <c r="BR806" s="45"/>
      <c r="BS806" s="44"/>
      <c r="BT806" s="45"/>
      <c r="BU806" s="223"/>
      <c r="BV806" s="223"/>
      <c r="BW806" s="223"/>
      <c r="BX806" s="223"/>
      <c r="BY806" s="169"/>
      <c r="BZ806" s="169"/>
      <c r="CA806" s="169"/>
      <c r="CB806" s="169"/>
      <c r="CC806" s="169"/>
      <c r="CD806" s="169"/>
      <c r="CE806" s="169"/>
      <c r="CF806" s="169"/>
      <c r="CG806" s="169"/>
      <c r="CH806" s="169"/>
      <c r="CI806" s="169"/>
      <c r="CJ806" s="169"/>
      <c r="CK806" s="169"/>
      <c r="CL806" s="169"/>
      <c r="CM806" s="169"/>
      <c r="CN806" s="169"/>
      <c r="CO806" s="169"/>
      <c r="CP806" s="169"/>
      <c r="CQ806" s="169"/>
      <c r="CR806" s="169"/>
      <c r="CS806" s="169"/>
      <c r="CT806" s="169"/>
      <c r="CU806" s="169"/>
      <c r="CV806" s="169"/>
      <c r="CW806" s="169"/>
      <c r="CX806" s="169"/>
      <c r="CY806" s="169"/>
      <c r="CZ806" s="169"/>
      <c r="DA806" s="169"/>
      <c r="DB806" s="169"/>
      <c r="DC806" s="169"/>
      <c r="DD806" s="169"/>
      <c r="DE806" s="169"/>
      <c r="EV806" s="338"/>
      <c r="EW806" s="338"/>
      <c r="EX806" s="338"/>
      <c r="EY806" s="338"/>
      <c r="EZ806" s="338"/>
      <c r="FA806" s="338"/>
      <c r="FB806" s="338"/>
      <c r="FC806" s="338"/>
      <c r="FD806" s="338"/>
      <c r="FE806" s="338"/>
      <c r="FF806" s="338"/>
      <c r="FG806" s="338"/>
      <c r="FH806" s="338"/>
      <c r="FI806" s="338"/>
      <c r="FJ806" s="338"/>
      <c r="FK806" s="338"/>
      <c r="FL806" s="338"/>
      <c r="FM806" s="338"/>
      <c r="FN806" s="338"/>
      <c r="FO806" s="338"/>
      <c r="FP806" s="338"/>
      <c r="FQ806" s="338"/>
      <c r="FR806" s="338"/>
      <c r="FS806" s="338"/>
      <c r="FT806" s="338"/>
      <c r="FU806" s="338"/>
      <c r="FV806" s="338"/>
      <c r="FW806" s="338"/>
      <c r="FX806" s="338"/>
      <c r="FY806" s="338"/>
      <c r="FZ806" s="338"/>
      <c r="GA806" s="338"/>
      <c r="GB806" s="338"/>
      <c r="GC806" s="338"/>
      <c r="GD806" s="338"/>
      <c r="GE806" s="338"/>
      <c r="GF806" s="338"/>
      <c r="GG806" s="338"/>
      <c r="GH806" s="338"/>
      <c r="GI806" s="338"/>
      <c r="GK806" s="338"/>
      <c r="GL806" s="338"/>
      <c r="GM806" s="338"/>
      <c r="GN806" s="338"/>
      <c r="GO806" s="338"/>
      <c r="GP806" s="338"/>
      <c r="GQ806" s="338"/>
      <c r="GR806" s="338"/>
      <c r="GS806" s="338"/>
      <c r="GT806" s="338"/>
      <c r="GU806" s="338"/>
      <c r="GV806" s="338"/>
      <c r="GW806" s="338"/>
      <c r="GX806" s="338"/>
      <c r="GY806" s="338"/>
      <c r="GZ806" s="338"/>
      <c r="HA806" s="338"/>
      <c r="HB806" s="338"/>
      <c r="HC806" s="338"/>
      <c r="HD806" s="338"/>
      <c r="HE806" s="338"/>
      <c r="HF806" s="338"/>
      <c r="HG806" s="338"/>
      <c r="HH806" s="338"/>
      <c r="HI806" s="338"/>
      <c r="HJ806" s="338"/>
      <c r="HK806" s="338"/>
      <c r="HL806" s="338"/>
      <c r="HM806" s="338"/>
      <c r="HN806" s="338"/>
      <c r="HO806" s="338"/>
      <c r="HP806" s="338"/>
      <c r="HQ806" s="338"/>
      <c r="HR806" s="338"/>
      <c r="HS806" s="338"/>
      <c r="HT806" s="338"/>
      <c r="HU806" s="338"/>
      <c r="HV806" s="338"/>
      <c r="HW806" s="338"/>
      <c r="HX806" s="338"/>
      <c r="HZ806" s="338"/>
      <c r="IA806" s="338"/>
      <c r="IB806" s="338"/>
      <c r="IC806" s="338"/>
      <c r="ID806" s="338"/>
      <c r="IE806" s="338"/>
      <c r="IF806" s="338"/>
      <c r="IG806" s="338"/>
      <c r="IH806" s="338"/>
      <c r="II806" s="338"/>
      <c r="IJ806" s="338"/>
      <c r="IK806" s="338"/>
      <c r="IL806" s="338"/>
      <c r="IM806" s="338"/>
      <c r="IN806" s="338"/>
      <c r="IO806" s="338"/>
      <c r="IP806" s="338"/>
      <c r="IQ806" s="338"/>
      <c r="IR806" s="338"/>
      <c r="IS806" s="338"/>
      <c r="IT806" s="338"/>
      <c r="IU806" s="338"/>
      <c r="IV806" s="338"/>
      <c r="IW806" s="338"/>
      <c r="IX806" s="338"/>
      <c r="IY806" s="338"/>
      <c r="IZ806" s="338"/>
      <c r="JA806" s="338"/>
      <c r="JB806" s="338"/>
      <c r="JC806" s="338"/>
      <c r="JD806" s="338"/>
      <c r="JE806" s="338"/>
      <c r="JF806" s="338"/>
      <c r="JG806" s="338"/>
      <c r="JH806" s="338"/>
      <c r="JI806" s="338"/>
      <c r="JJ806" s="338"/>
      <c r="JK806" s="338"/>
      <c r="JL806" s="338"/>
      <c r="JM806" s="338"/>
      <c r="JO806" s="338"/>
      <c r="JP806" s="338"/>
      <c r="JQ806" s="338"/>
      <c r="JR806" s="338"/>
      <c r="JS806" s="338"/>
      <c r="JT806" s="338"/>
      <c r="JU806" s="338"/>
      <c r="JV806" s="338"/>
      <c r="JW806" s="338"/>
      <c r="JX806" s="338"/>
      <c r="JY806" s="338"/>
      <c r="JZ806" s="338"/>
      <c r="KA806" s="338"/>
      <c r="KB806" s="338"/>
      <c r="KC806" s="338"/>
      <c r="KD806" s="338"/>
      <c r="KE806" s="338"/>
      <c r="KF806" s="338"/>
      <c r="KG806" s="338"/>
      <c r="KH806" s="338"/>
      <c r="KI806" s="338"/>
      <c r="KJ806" s="338"/>
      <c r="KK806" s="338"/>
      <c r="KL806" s="338"/>
      <c r="KM806" s="338"/>
      <c r="KN806" s="338"/>
      <c r="KO806" s="338"/>
      <c r="KP806" s="338"/>
      <c r="KQ806" s="338"/>
      <c r="KR806" s="338"/>
      <c r="KS806" s="338"/>
      <c r="KT806" s="338"/>
      <c r="KU806" s="338"/>
      <c r="KV806" s="338"/>
      <c r="KW806" s="338"/>
      <c r="KX806" s="338"/>
      <c r="KY806" s="338"/>
      <c r="KZ806" s="338"/>
      <c r="LA806" s="338"/>
      <c r="LB806" s="338"/>
      <c r="LD806" s="338"/>
      <c r="LE806" s="338"/>
      <c r="LF806" s="338"/>
      <c r="LG806" s="338"/>
      <c r="LH806" s="338"/>
      <c r="LI806" s="338"/>
      <c r="LJ806" s="338"/>
      <c r="LK806" s="338"/>
      <c r="LL806" s="338"/>
      <c r="LM806" s="338"/>
      <c r="LN806" s="338"/>
      <c r="LO806" s="338"/>
      <c r="LP806" s="338"/>
      <c r="LQ806" s="338"/>
      <c r="LR806" s="338"/>
      <c r="LS806" s="338"/>
      <c r="LT806" s="338"/>
      <c r="LU806" s="338"/>
      <c r="LV806" s="338"/>
      <c r="LW806" s="338"/>
      <c r="LX806" s="338"/>
      <c r="LY806" s="338"/>
      <c r="LZ806" s="338"/>
      <c r="MA806" s="338"/>
      <c r="MB806" s="338"/>
      <c r="MC806" s="338"/>
      <c r="MD806" s="338"/>
      <c r="ME806" s="338"/>
      <c r="MF806" s="338"/>
      <c r="MG806" s="338"/>
      <c r="MH806" s="338"/>
      <c r="MI806" s="338"/>
      <c r="MJ806" s="338"/>
      <c r="MK806" s="338"/>
      <c r="ML806" s="338"/>
      <c r="MM806" s="338"/>
      <c r="MN806" s="338"/>
      <c r="MO806" s="338"/>
      <c r="MP806" s="338"/>
      <c r="MQ806" s="338"/>
      <c r="MT806" s="316"/>
      <c r="MU806" s="316"/>
      <c r="MV806" s="316"/>
      <c r="MW806" s="316"/>
      <c r="MX806" s="316"/>
      <c r="MY806" s="316"/>
      <c r="MZ806" s="316"/>
      <c r="NA806" s="316"/>
      <c r="NB806" s="316"/>
      <c r="NC806" s="316"/>
      <c r="ND806" s="316"/>
      <c r="NE806" s="316"/>
      <c r="NF806" s="316"/>
      <c r="NG806" s="316"/>
      <c r="NH806" s="316"/>
      <c r="NI806" s="316"/>
      <c r="NJ806" s="316"/>
      <c r="NK806" s="316"/>
      <c r="NL806" s="316"/>
      <c r="NM806" s="316"/>
      <c r="NN806" s="350"/>
    </row>
    <row r="807" spans="1:384" ht="18" customHeight="1" thickBot="1">
      <c r="A807" s="26">
        <v>24</v>
      </c>
      <c r="B807" s="337"/>
      <c r="C807" s="320">
        <f>Conges!$B$26</f>
        <v>44919</v>
      </c>
      <c r="D807" s="321"/>
      <c r="E807" s="321"/>
      <c r="F807" s="321"/>
      <c r="G807" s="321"/>
      <c r="H807" s="321"/>
      <c r="I807" s="321"/>
      <c r="J807" s="321"/>
      <c r="K807" s="321"/>
      <c r="L807" s="321"/>
      <c r="M807" s="321"/>
      <c r="N807" s="321"/>
      <c r="O807" s="321"/>
      <c r="P807" s="321"/>
      <c r="Q807" s="321"/>
      <c r="R807" s="321"/>
      <c r="S807" s="321"/>
      <c r="T807" s="321"/>
      <c r="U807" s="321"/>
      <c r="V807" s="321"/>
      <c r="W807" s="321"/>
      <c r="X807" s="321"/>
      <c r="Y807" s="321"/>
      <c r="Z807" s="321"/>
      <c r="AA807" s="321"/>
      <c r="AB807" s="321"/>
      <c r="AC807" s="321"/>
      <c r="AD807" s="321"/>
      <c r="AE807" s="321"/>
      <c r="AF807" s="321"/>
      <c r="AG807" s="321"/>
      <c r="AH807" s="321"/>
      <c r="AI807" s="321"/>
      <c r="AJ807" s="321"/>
      <c r="AK807" s="321"/>
      <c r="AL807" s="321"/>
      <c r="AM807" s="321"/>
      <c r="AN807" s="321"/>
      <c r="AO807" s="321"/>
      <c r="AP807" s="321"/>
      <c r="AQ807" s="321"/>
      <c r="AR807" s="321"/>
      <c r="AS807" s="321"/>
      <c r="AT807" s="321"/>
      <c r="AU807" s="321"/>
      <c r="AV807" s="321"/>
      <c r="AW807" s="321"/>
      <c r="AX807" s="321"/>
      <c r="AY807" s="321"/>
      <c r="AZ807" s="321"/>
      <c r="BA807" s="321"/>
      <c r="BB807" s="321"/>
      <c r="BC807" s="321"/>
      <c r="BD807" s="370"/>
      <c r="BE807" s="359" t="str">
        <f>$BE$2</f>
        <v>H / jour</v>
      </c>
      <c r="BF807" s="360"/>
      <c r="BG807" s="363"/>
      <c r="BH807" s="353" t="s">
        <v>54</v>
      </c>
      <c r="BI807" s="353"/>
      <c r="BJ807" s="353" t="str">
        <f>$BJ$2</f>
        <v>Cumul moyen iddéal</v>
      </c>
      <c r="BK807" s="332"/>
      <c r="BL807" s="353" t="s">
        <v>69</v>
      </c>
      <c r="BM807" s="353" t="s">
        <v>70</v>
      </c>
      <c r="BN807" s="353" t="s">
        <v>73</v>
      </c>
      <c r="BO807" s="353" t="s">
        <v>74</v>
      </c>
      <c r="BP807" s="353" t="s">
        <v>71</v>
      </c>
      <c r="BQ807" s="353" t="s">
        <v>72</v>
      </c>
      <c r="BR807" s="393" t="s">
        <v>62</v>
      </c>
      <c r="BS807" s="391" t="s">
        <v>68</v>
      </c>
      <c r="BT807" s="362"/>
      <c r="BU807" s="395" t="str">
        <f>BU$2</f>
        <v>Heures Pointés Reel +ind</v>
      </c>
      <c r="BV807" s="397" t="str">
        <f>BV$2</f>
        <v>Heures Cumules Reel + ind</v>
      </c>
      <c r="BW807" s="395"/>
      <c r="BX807" s="397"/>
      <c r="BY807" s="169"/>
      <c r="BZ807" s="169"/>
      <c r="CA807" s="169"/>
      <c r="CB807" s="169"/>
      <c r="CC807" s="169"/>
      <c r="CD807" s="169"/>
      <c r="CE807" s="169"/>
      <c r="CF807" s="169"/>
      <c r="CG807" s="169"/>
      <c r="CH807" s="169"/>
      <c r="CI807" s="169"/>
      <c r="CJ807" s="169"/>
      <c r="CK807" s="169"/>
      <c r="CL807" s="169"/>
      <c r="CM807" s="169"/>
      <c r="CN807" s="169"/>
      <c r="CO807" s="169"/>
      <c r="CP807" s="169"/>
      <c r="CQ807" s="169"/>
      <c r="CR807" s="169"/>
      <c r="CS807" s="169"/>
      <c r="CT807" s="169"/>
      <c r="CU807" s="169"/>
      <c r="CV807" s="169"/>
      <c r="CW807" s="169"/>
      <c r="CX807" s="169"/>
      <c r="CY807" s="169"/>
      <c r="CZ807" s="169"/>
      <c r="DA807" s="169"/>
      <c r="DB807" s="169"/>
      <c r="DC807" s="169"/>
      <c r="DD807" s="169"/>
      <c r="DE807" s="169"/>
      <c r="EV807" s="338"/>
      <c r="EW807" s="338"/>
      <c r="EX807" s="338"/>
      <c r="EY807" s="338"/>
      <c r="EZ807" s="338"/>
      <c r="FA807" s="338"/>
      <c r="FB807" s="338"/>
      <c r="FC807" s="338"/>
      <c r="FD807" s="338"/>
      <c r="FE807" s="338"/>
      <c r="FF807" s="338"/>
      <c r="FG807" s="338"/>
      <c r="FH807" s="338"/>
      <c r="FI807" s="338"/>
      <c r="FJ807" s="338"/>
      <c r="FK807" s="338"/>
      <c r="FL807" s="338"/>
      <c r="FM807" s="338"/>
      <c r="FN807" s="338"/>
      <c r="FO807" s="338"/>
      <c r="FP807" s="338"/>
      <c r="FQ807" s="338"/>
      <c r="FR807" s="338"/>
      <c r="FS807" s="338"/>
      <c r="FT807" s="338"/>
      <c r="FU807" s="338"/>
      <c r="FV807" s="338"/>
      <c r="FW807" s="338"/>
      <c r="FX807" s="338"/>
      <c r="FY807" s="338"/>
      <c r="FZ807" s="338"/>
      <c r="GA807" s="338"/>
      <c r="GB807" s="338"/>
      <c r="GC807" s="338"/>
      <c r="GD807" s="338"/>
      <c r="GE807" s="338"/>
      <c r="GF807" s="338"/>
      <c r="GG807" s="338"/>
      <c r="GH807" s="338"/>
      <c r="GI807" s="338"/>
      <c r="GK807" s="338"/>
      <c r="GL807" s="338"/>
      <c r="GM807" s="338"/>
      <c r="GN807" s="338"/>
      <c r="GO807" s="338"/>
      <c r="GP807" s="338"/>
      <c r="GQ807" s="338"/>
      <c r="GR807" s="338"/>
      <c r="GS807" s="338"/>
      <c r="GT807" s="338"/>
      <c r="GU807" s="338"/>
      <c r="GV807" s="338"/>
      <c r="GW807" s="338"/>
      <c r="GX807" s="338"/>
      <c r="GY807" s="338"/>
      <c r="GZ807" s="338"/>
      <c r="HA807" s="338"/>
      <c r="HB807" s="338"/>
      <c r="HC807" s="338"/>
      <c r="HD807" s="338"/>
      <c r="HE807" s="338"/>
      <c r="HF807" s="338"/>
      <c r="HG807" s="338"/>
      <c r="HH807" s="338"/>
      <c r="HI807" s="338"/>
      <c r="HJ807" s="338"/>
      <c r="HK807" s="338"/>
      <c r="HL807" s="338"/>
      <c r="HM807" s="338"/>
      <c r="HN807" s="338"/>
      <c r="HO807" s="338"/>
      <c r="HP807" s="338"/>
      <c r="HQ807" s="338"/>
      <c r="HR807" s="338"/>
      <c r="HS807" s="338"/>
      <c r="HT807" s="338"/>
      <c r="HU807" s="338"/>
      <c r="HV807" s="338"/>
      <c r="HW807" s="338"/>
      <c r="HX807" s="338"/>
      <c r="HZ807" s="338"/>
      <c r="IA807" s="338"/>
      <c r="IB807" s="338"/>
      <c r="IC807" s="338"/>
      <c r="ID807" s="338"/>
      <c r="IE807" s="338"/>
      <c r="IF807" s="338"/>
      <c r="IG807" s="338"/>
      <c r="IH807" s="338"/>
      <c r="II807" s="338"/>
      <c r="IJ807" s="338"/>
      <c r="IK807" s="338"/>
      <c r="IL807" s="338"/>
      <c r="IM807" s="338"/>
      <c r="IN807" s="338"/>
      <c r="IO807" s="338"/>
      <c r="IP807" s="338"/>
      <c r="IQ807" s="338"/>
      <c r="IR807" s="338"/>
      <c r="IS807" s="338"/>
      <c r="IT807" s="338"/>
      <c r="IU807" s="338"/>
      <c r="IV807" s="338"/>
      <c r="IW807" s="338"/>
      <c r="IX807" s="338"/>
      <c r="IY807" s="338"/>
      <c r="IZ807" s="338"/>
      <c r="JA807" s="338"/>
      <c r="JB807" s="338"/>
      <c r="JC807" s="338"/>
      <c r="JD807" s="338"/>
      <c r="JE807" s="338"/>
      <c r="JF807" s="338"/>
      <c r="JG807" s="338"/>
      <c r="JH807" s="338"/>
      <c r="JI807" s="338"/>
      <c r="JJ807" s="338"/>
      <c r="JK807" s="338"/>
      <c r="JL807" s="338"/>
      <c r="JM807" s="338"/>
      <c r="JO807" s="338"/>
      <c r="JP807" s="338"/>
      <c r="JQ807" s="338"/>
      <c r="JR807" s="338"/>
      <c r="JS807" s="338"/>
      <c r="JT807" s="338"/>
      <c r="JU807" s="338"/>
      <c r="JV807" s="338"/>
      <c r="JW807" s="338"/>
      <c r="JX807" s="338"/>
      <c r="JY807" s="338"/>
      <c r="JZ807" s="338"/>
      <c r="KA807" s="338"/>
      <c r="KB807" s="338"/>
      <c r="KC807" s="338"/>
      <c r="KD807" s="338"/>
      <c r="KE807" s="338"/>
      <c r="KF807" s="338"/>
      <c r="KG807" s="338"/>
      <c r="KH807" s="338"/>
      <c r="KI807" s="338"/>
      <c r="KJ807" s="338"/>
      <c r="KK807" s="338"/>
      <c r="KL807" s="338"/>
      <c r="KM807" s="338"/>
      <c r="KN807" s="338"/>
      <c r="KO807" s="338"/>
      <c r="KP807" s="338"/>
      <c r="KQ807" s="338"/>
      <c r="KR807" s="338"/>
      <c r="KS807" s="338"/>
      <c r="KT807" s="338"/>
      <c r="KU807" s="338"/>
      <c r="KV807" s="338"/>
      <c r="KW807" s="338"/>
      <c r="KX807" s="338"/>
      <c r="KY807" s="338"/>
      <c r="KZ807" s="338"/>
      <c r="LA807" s="338"/>
      <c r="LB807" s="338"/>
      <c r="LD807" s="338"/>
      <c r="LE807" s="338"/>
      <c r="LF807" s="338"/>
      <c r="LG807" s="338"/>
      <c r="LH807" s="338"/>
      <c r="LI807" s="338"/>
      <c r="LJ807" s="338"/>
      <c r="LK807" s="338"/>
      <c r="LL807" s="338"/>
      <c r="LM807" s="338"/>
      <c r="LN807" s="338"/>
      <c r="LO807" s="338"/>
      <c r="LP807" s="338"/>
      <c r="LQ807" s="338"/>
      <c r="LR807" s="338"/>
      <c r="LS807" s="338"/>
      <c r="LT807" s="338"/>
      <c r="LU807" s="338"/>
      <c r="LV807" s="338"/>
      <c r="LW807" s="338"/>
      <c r="LX807" s="338"/>
      <c r="LY807" s="338"/>
      <c r="LZ807" s="338"/>
      <c r="MA807" s="338"/>
      <c r="MB807" s="338"/>
      <c r="MC807" s="338"/>
      <c r="MD807" s="338"/>
      <c r="ME807" s="338"/>
      <c r="MF807" s="338"/>
      <c r="MG807" s="338"/>
      <c r="MH807" s="338"/>
      <c r="MI807" s="338"/>
      <c r="MJ807" s="338"/>
      <c r="MK807" s="338"/>
      <c r="ML807" s="338"/>
      <c r="MM807" s="338"/>
      <c r="MN807" s="338"/>
      <c r="MO807" s="338"/>
      <c r="MP807" s="338"/>
      <c r="MQ807" s="338"/>
      <c r="MT807" s="381" t="s">
        <v>12</v>
      </c>
      <c r="MU807" s="381"/>
      <c r="MV807" s="381"/>
      <c r="MW807" s="381"/>
      <c r="MX807" s="381"/>
      <c r="MY807" s="381"/>
      <c r="MZ807" s="381"/>
      <c r="NA807" s="381"/>
      <c r="NB807" s="381"/>
      <c r="NC807" s="381"/>
      <c r="ND807" s="381"/>
      <c r="NE807" s="381"/>
      <c r="NF807" s="381"/>
      <c r="NG807" s="381"/>
      <c r="NH807" s="381"/>
      <c r="NI807" s="381"/>
      <c r="NJ807" s="381"/>
      <c r="NK807" s="381"/>
      <c r="NL807" s="381"/>
      <c r="NM807" s="381"/>
      <c r="NN807" s="350"/>
      <c r="NR807" s="330" t="s">
        <v>56</v>
      </c>
      <c r="NS807" s="330"/>
      <c r="NT807" s="330"/>
    </row>
    <row r="808" spans="1:384" ht="10.199999999999999" customHeight="1">
      <c r="A808" s="25"/>
      <c r="B808" s="337"/>
      <c r="C808" s="335">
        <f>C807</f>
        <v>44919</v>
      </c>
      <c r="D808" s="16"/>
      <c r="E808" s="349" t="str">
        <f>$E$3</f>
        <v>Sans Renfort</v>
      </c>
      <c r="F808" s="349"/>
      <c r="G808" s="349"/>
      <c r="H808" s="10"/>
      <c r="I808" s="10"/>
      <c r="J808" s="10"/>
      <c r="K808" s="10"/>
      <c r="L808" s="10"/>
      <c r="M808" s="10"/>
      <c r="N808" s="316">
        <v>7</v>
      </c>
      <c r="O808" s="316"/>
      <c r="P808" s="316">
        <v>8</v>
      </c>
      <c r="Q808" s="316"/>
      <c r="R808" s="316">
        <v>9</v>
      </c>
      <c r="S808" s="316"/>
      <c r="T808" s="316">
        <v>10</v>
      </c>
      <c r="U808" s="316"/>
      <c r="V808" s="316">
        <v>11</v>
      </c>
      <c r="W808" s="316"/>
      <c r="X808" s="316">
        <v>12</v>
      </c>
      <c r="Y808" s="316"/>
      <c r="Z808" s="316">
        <v>13</v>
      </c>
      <c r="AA808" s="316"/>
      <c r="AB808" s="316">
        <v>14</v>
      </c>
      <c r="AC808" s="316"/>
      <c r="AD808" s="316">
        <v>15</v>
      </c>
      <c r="AE808" s="316"/>
      <c r="AF808" s="316">
        <v>16</v>
      </c>
      <c r="AG808" s="316"/>
      <c r="AH808" s="316">
        <v>17</v>
      </c>
      <c r="AI808" s="316"/>
      <c r="AJ808" s="316">
        <v>18</v>
      </c>
      <c r="AK808" s="316"/>
      <c r="AL808" s="316">
        <v>19</v>
      </c>
      <c r="AM808" s="316"/>
      <c r="AN808" s="316">
        <v>20</v>
      </c>
      <c r="AO808" s="316"/>
      <c r="AP808" s="316">
        <v>21</v>
      </c>
      <c r="AQ808" s="316"/>
      <c r="AR808" s="316">
        <v>22</v>
      </c>
      <c r="AS808" s="316"/>
      <c r="AT808" s="316">
        <v>23</v>
      </c>
      <c r="AU808" s="316"/>
      <c r="AV808" s="316">
        <v>24</v>
      </c>
      <c r="AW808" s="316"/>
      <c r="AX808" s="316">
        <v>1</v>
      </c>
      <c r="AY808" s="316"/>
      <c r="AZ808" s="316">
        <v>2</v>
      </c>
      <c r="BA808" s="316"/>
      <c r="BB808" s="316">
        <v>3</v>
      </c>
      <c r="BC808" s="346"/>
      <c r="BD808" s="370"/>
      <c r="BE808" s="361"/>
      <c r="BF808" s="362"/>
      <c r="BG808" s="364"/>
      <c r="BH808" s="354"/>
      <c r="BI808" s="354"/>
      <c r="BJ808" s="354"/>
      <c r="BK808" s="333"/>
      <c r="BL808" s="354"/>
      <c r="BM808" s="354"/>
      <c r="BN808" s="354"/>
      <c r="BO808" s="354"/>
      <c r="BP808" s="354"/>
      <c r="BQ808" s="354"/>
      <c r="BR808" s="394"/>
      <c r="BS808" s="392"/>
      <c r="BT808" s="362"/>
      <c r="BU808" s="396"/>
      <c r="BV808" s="398"/>
      <c r="BW808" s="396"/>
      <c r="BX808" s="398"/>
      <c r="MT808" s="374">
        <v>1</v>
      </c>
      <c r="MU808" s="316"/>
      <c r="MV808" s="316">
        <v>2</v>
      </c>
      <c r="MW808" s="316"/>
      <c r="MX808" s="316">
        <v>3</v>
      </c>
      <c r="MY808" s="316"/>
      <c r="MZ808" s="316">
        <v>4</v>
      </c>
      <c r="NA808" s="316"/>
      <c r="NB808" s="316">
        <v>5</v>
      </c>
      <c r="NC808" s="316"/>
      <c r="ND808" s="316">
        <v>6</v>
      </c>
      <c r="NE808" s="316"/>
      <c r="NF808" s="316">
        <v>7</v>
      </c>
      <c r="NG808" s="316"/>
      <c r="NH808" s="316">
        <v>8</v>
      </c>
      <c r="NI808" s="316"/>
      <c r="NJ808" s="316">
        <v>9</v>
      </c>
      <c r="NK808" s="316"/>
      <c r="NL808" s="382" t="s">
        <v>12</v>
      </c>
      <c r="NM808" s="383"/>
      <c r="NN808" s="350"/>
      <c r="NR808" s="30" t="s">
        <v>57</v>
      </c>
      <c r="NS808" s="30" t="s">
        <v>58</v>
      </c>
      <c r="NT808" s="30" t="s">
        <v>59</v>
      </c>
    </row>
    <row r="809" spans="1:384" ht="10.199999999999999" customHeight="1">
      <c r="A809" s="25"/>
      <c r="B809" s="337"/>
      <c r="C809" s="335"/>
      <c r="D809" s="15"/>
      <c r="E809" s="322" t="str">
        <f>IFERROR(G823*'Chiffres et fonctions'!$J$6,"CA à Produire")</f>
        <v>CA à Produire</v>
      </c>
      <c r="F809" s="322"/>
      <c r="G809" s="322"/>
      <c r="H809" s="323">
        <f>IF(BC839&lt;&gt;0,3,0)</f>
        <v>0</v>
      </c>
      <c r="I809" s="387">
        <f>Prenoms!$B$2</f>
        <v>0</v>
      </c>
      <c r="J809" s="388"/>
      <c r="K809" s="388"/>
      <c r="L809" s="388"/>
      <c r="M809" s="388"/>
      <c r="N809" s="60" t="str">
        <f>IF(NL809&lt;&gt;0,"",IF(Conges!AC36=0,"",Conges!AC36))</f>
        <v/>
      </c>
      <c r="O809" s="61"/>
      <c r="P809" s="62"/>
      <c r="Q809" s="62"/>
      <c r="R809" s="62"/>
      <c r="S809" s="62"/>
      <c r="T809" s="62"/>
      <c r="U809" s="62"/>
      <c r="V809" s="63"/>
      <c r="W809" s="62"/>
      <c r="X809" s="62"/>
      <c r="Y809" s="62"/>
      <c r="Z809" s="62"/>
      <c r="AA809" s="62"/>
      <c r="AB809" s="62"/>
      <c r="AC809" s="62"/>
      <c r="AD809" s="62"/>
      <c r="AE809" s="61"/>
      <c r="AF809" s="62"/>
      <c r="AG809" s="62"/>
      <c r="AH809" s="62"/>
      <c r="AI809" s="62"/>
      <c r="AJ809" s="63"/>
      <c r="AK809" s="62"/>
      <c r="AL809" s="62"/>
      <c r="AM809" s="62"/>
      <c r="AN809" s="62"/>
      <c r="AO809" s="62"/>
      <c r="AP809" s="62"/>
      <c r="AQ809" s="62"/>
      <c r="AR809" s="62"/>
      <c r="AS809" s="62"/>
      <c r="AT809" s="62"/>
      <c r="AU809" s="61"/>
      <c r="AV809" s="62"/>
      <c r="AW809" s="62"/>
      <c r="AX809" s="62"/>
      <c r="AY809" s="62"/>
      <c r="AZ809" s="62"/>
      <c r="BA809" s="62"/>
      <c r="BB809" s="63"/>
      <c r="BC809" s="64">
        <f>IF(NL809&lt;&gt;0,(IF(Conges!AC$36=0,0,3)),0)</f>
        <v>0</v>
      </c>
      <c r="BD809" s="370"/>
      <c r="BE809" s="389">
        <f>IF(OR(Conges!AC$36="A",Conges!AC$36="V"),Prenoms!L$2,NL809)</f>
        <v>0</v>
      </c>
      <c r="BF809" s="390"/>
      <c r="BG809" s="261"/>
      <c r="BH809" s="262">
        <f t="shared" ref="BH809:BH838" si="1143">IF(BO809=0,BM809+BH774,BO809+BH774)</f>
        <v>0</v>
      </c>
      <c r="BI809" s="263" t="str">
        <f t="shared" ref="BI809:BI838" si="1144">IF(BO809=0,"",$BI$1)</f>
        <v/>
      </c>
      <c r="BJ809" s="273">
        <v>0</v>
      </c>
      <c r="BK809" s="274">
        <f>BH809-BJ809</f>
        <v>0</v>
      </c>
      <c r="BL809" s="275">
        <f t="shared" ref="BL809" si="1145">$NL809</f>
        <v>0</v>
      </c>
      <c r="BM809" s="275">
        <f t="shared" ref="BM809" si="1146">$BE809</f>
        <v>0</v>
      </c>
      <c r="BN809" s="275">
        <f>SUM('Heures Pointage'!$D$29:$E$29)</f>
        <v>0</v>
      </c>
      <c r="BO809" s="275">
        <f>SUM('Heures et Indemnites'!$D$29:$E$29)</f>
        <v>0</v>
      </c>
      <c r="BP809" s="276">
        <f t="shared" ref="BP809" si="1147">$NT809</f>
        <v>0</v>
      </c>
      <c r="BQ809" s="276">
        <f>'Heures Pointage'!$AB$29</f>
        <v>0</v>
      </c>
      <c r="BR809" s="277">
        <f t="shared" ref="BR809" si="1148">$BH$1054</f>
        <v>0</v>
      </c>
      <c r="BS809" s="141">
        <f>Prenoms!$C$2</f>
        <v>0</v>
      </c>
      <c r="BT809" s="146"/>
      <c r="BU809" s="212">
        <f>SUM('Heures et Indemnites'!$D$29:$E$29)</f>
        <v>0</v>
      </c>
      <c r="BV809" s="217">
        <f>SUM('Heures et Indemnites'!$D$6:$E$29)</f>
        <v>0</v>
      </c>
      <c r="BW809" s="212"/>
      <c r="BX809" s="217"/>
      <c r="MT809" s="384">
        <f>(COUNTA($O809:$BB809)/2)-SUM(MV809:NK809)</f>
        <v>0</v>
      </c>
      <c r="MU809" s="385">
        <f t="shared" ref="MU809:MU824" si="1149">(COUNTA($O809:$BB809))/2</f>
        <v>0</v>
      </c>
      <c r="MV809" s="385">
        <f t="shared" ref="MV809:MV838" si="1150">(COUNTIF($O809:$BB809,MV$3))/2</f>
        <v>0</v>
      </c>
      <c r="MW809" s="385"/>
      <c r="MX809" s="385">
        <f t="shared" ref="MX809:MX838" si="1151">(COUNTIF($O809:$BB809,MX$3))/2</f>
        <v>0</v>
      </c>
      <c r="MY809" s="385"/>
      <c r="MZ809" s="385">
        <f t="shared" ref="MZ809:MZ838" si="1152">(COUNTIF($O809:$BB809,MZ$3))/2</f>
        <v>0</v>
      </c>
      <c r="NA809" s="385"/>
      <c r="NB809" s="385">
        <f t="shared" ref="NB809:NB838" si="1153">(COUNTIF($O809:$BB809,NB$3))/2</f>
        <v>0</v>
      </c>
      <c r="NC809" s="385"/>
      <c r="ND809" s="385">
        <f t="shared" ref="ND809:ND838" si="1154">(COUNTIF($O809:$BB809,ND$3))/2</f>
        <v>0</v>
      </c>
      <c r="NE809" s="385"/>
      <c r="NF809" s="385">
        <f t="shared" ref="NF809:NF838" si="1155">(COUNTIF($O809:$BB809,NF$3))/2</f>
        <v>0</v>
      </c>
      <c r="NG809" s="385"/>
      <c r="NH809" s="385">
        <f t="shared" ref="NH809:NH838" si="1156">(COUNTIF($O809:$BB809,NH$3))/2</f>
        <v>0</v>
      </c>
      <c r="NI809" s="385"/>
      <c r="NJ809" s="385">
        <f t="shared" ref="NJ809:NJ838" si="1157">(COUNTIF($O809:$BB809,NJ$3))/2</f>
        <v>0</v>
      </c>
      <c r="NK809" s="385"/>
      <c r="NL809" s="385">
        <f>(COUNTA($O809:$BB809))/2</f>
        <v>0</v>
      </c>
      <c r="NM809" s="386"/>
      <c r="NN809" s="350"/>
      <c r="NR809" s="30">
        <f t="shared" ref="NR809:NR838" si="1158">IF(SUM(W809:AD809)&gt;0,1,0)</f>
        <v>0</v>
      </c>
      <c r="NS809" s="30">
        <f t="shared" ref="NS809:NS838" si="1159">IF(SUM(AM809:BB809)&gt;0,1,0)</f>
        <v>0</v>
      </c>
      <c r="NT809" s="30">
        <f t="shared" ref="NT809:NT838" si="1160">IF(SUM(NR809:NS809)=0,0,SUM(NR809:NS809))</f>
        <v>0</v>
      </c>
    </row>
    <row r="810" spans="1:384" ht="10.199999999999999" customHeight="1">
      <c r="A810" s="25"/>
      <c r="B810" s="337"/>
      <c r="C810" s="335"/>
      <c r="D810" s="15"/>
      <c r="E810" s="322"/>
      <c r="F810" s="322"/>
      <c r="G810" s="322"/>
      <c r="H810" s="323"/>
      <c r="I810" s="328">
        <f>Prenoms!$B$3</f>
        <v>0</v>
      </c>
      <c r="J810" s="329"/>
      <c r="K810" s="329"/>
      <c r="L810" s="329"/>
      <c r="M810" s="329"/>
      <c r="N810" s="78" t="str">
        <f>IF(NL810&lt;&gt;0,"",IF(Conges!AC37=0,"",Conges!AC37))</f>
        <v/>
      </c>
      <c r="O810" s="79"/>
      <c r="P810" s="80"/>
      <c r="Q810" s="80"/>
      <c r="R810" s="80"/>
      <c r="S810" s="80"/>
      <c r="T810" s="80"/>
      <c r="U810" s="80"/>
      <c r="V810" s="81"/>
      <c r="W810" s="80"/>
      <c r="X810" s="80"/>
      <c r="Y810" s="80"/>
      <c r="Z810" s="80"/>
      <c r="AA810" s="80"/>
      <c r="AB810" s="80"/>
      <c r="AC810" s="80"/>
      <c r="AD810" s="80"/>
      <c r="AE810" s="79"/>
      <c r="AF810" s="80"/>
      <c r="AG810" s="80"/>
      <c r="AH810" s="80"/>
      <c r="AI810" s="80"/>
      <c r="AJ810" s="81"/>
      <c r="AK810" s="80"/>
      <c r="AL810" s="80"/>
      <c r="AM810" s="80"/>
      <c r="AN810" s="80"/>
      <c r="AO810" s="80"/>
      <c r="AP810" s="80"/>
      <c r="AQ810" s="80"/>
      <c r="AR810" s="80"/>
      <c r="AS810" s="80"/>
      <c r="AT810" s="80"/>
      <c r="AU810" s="79"/>
      <c r="AV810" s="80"/>
      <c r="AW810" s="80"/>
      <c r="AX810" s="80"/>
      <c r="AY810" s="80"/>
      <c r="AZ810" s="80"/>
      <c r="BA810" s="80"/>
      <c r="BB810" s="81"/>
      <c r="BC810" s="82">
        <f>IF(NL810&lt;&gt;0,(IF(Conges!AC$37=0,0,3)),0)</f>
        <v>0</v>
      </c>
      <c r="BD810" s="370"/>
      <c r="BE810" s="357">
        <f>IF(OR(Conges!AC$37="A",Conges!AC$37="V"),Prenoms!L$3,NL810)</f>
        <v>0</v>
      </c>
      <c r="BF810" s="358"/>
      <c r="BG810" s="264"/>
      <c r="BH810" s="265">
        <f t="shared" si="1143"/>
        <v>0</v>
      </c>
      <c r="BI810" s="266" t="str">
        <f t="shared" si="1144"/>
        <v/>
      </c>
      <c r="BJ810" s="278">
        <v>0</v>
      </c>
      <c r="BK810" s="279">
        <f t="shared" ref="BK810:BK838" si="1161">BH810-BJ810</f>
        <v>0</v>
      </c>
      <c r="BL810" s="280">
        <f t="shared" si="1114"/>
        <v>0</v>
      </c>
      <c r="BM810" s="280">
        <f t="shared" si="1115"/>
        <v>0</v>
      </c>
      <c r="BN810" s="280">
        <f>SUM('Heures Pointage'!$AD$29:$AE$29)</f>
        <v>0</v>
      </c>
      <c r="BO810" s="280">
        <f>SUM('Heures et Indemnites'!$AD$29:$AE$29)</f>
        <v>0</v>
      </c>
      <c r="BP810" s="281">
        <f t="shared" si="1116"/>
        <v>0</v>
      </c>
      <c r="BQ810" s="281">
        <f>'Heures Pointage'!$BB$29</f>
        <v>0</v>
      </c>
      <c r="BR810" s="282">
        <f t="shared" ref="BR810" si="1162">$BH$1055</f>
        <v>0</v>
      </c>
      <c r="BS810" s="142">
        <f>Prenoms!$C$3</f>
        <v>0</v>
      </c>
      <c r="BT810" s="170"/>
      <c r="BU810" s="211">
        <f>SUM('Heures et Indemnites'!$AD$29:$AE$29)</f>
        <v>0</v>
      </c>
      <c r="BV810" s="218">
        <f>SUM('Heures et Indemnites'!$AD$6:$AE$29)</f>
        <v>0</v>
      </c>
      <c r="BW810" s="211"/>
      <c r="BX810" s="218"/>
      <c r="MT810" s="369">
        <f t="shared" ref="MT810:MT838" si="1163">(COUNTA($O810:$BB810)/2)-SUM(MV810:NK810)</f>
        <v>0</v>
      </c>
      <c r="MU810" s="351">
        <f t="shared" si="1149"/>
        <v>0</v>
      </c>
      <c r="MV810" s="351">
        <f t="shared" si="1150"/>
        <v>0</v>
      </c>
      <c r="MW810" s="351"/>
      <c r="MX810" s="351">
        <f t="shared" si="1151"/>
        <v>0</v>
      </c>
      <c r="MY810" s="351"/>
      <c r="MZ810" s="351">
        <f t="shared" si="1152"/>
        <v>0</v>
      </c>
      <c r="NA810" s="351"/>
      <c r="NB810" s="351">
        <f t="shared" si="1153"/>
        <v>0</v>
      </c>
      <c r="NC810" s="351"/>
      <c r="ND810" s="351">
        <f t="shared" si="1154"/>
        <v>0</v>
      </c>
      <c r="NE810" s="351"/>
      <c r="NF810" s="351">
        <f t="shared" si="1155"/>
        <v>0</v>
      </c>
      <c r="NG810" s="351"/>
      <c r="NH810" s="351">
        <f t="shared" si="1156"/>
        <v>0</v>
      </c>
      <c r="NI810" s="351"/>
      <c r="NJ810" s="351">
        <f t="shared" si="1157"/>
        <v>0</v>
      </c>
      <c r="NK810" s="351"/>
      <c r="NL810" s="351">
        <f t="shared" ref="NL810:NL838" si="1164">(COUNTA($O810:$BB810))/2</f>
        <v>0</v>
      </c>
      <c r="NM810" s="352"/>
      <c r="NN810" s="350"/>
      <c r="NR810" s="30">
        <f t="shared" si="1158"/>
        <v>0</v>
      </c>
      <c r="NS810" s="30">
        <f t="shared" si="1159"/>
        <v>0</v>
      </c>
      <c r="NT810" s="30">
        <f t="shared" si="1160"/>
        <v>0</v>
      </c>
    </row>
    <row r="811" spans="1:384" ht="10.199999999999999" customHeight="1">
      <c r="A811" s="25"/>
      <c r="B811" s="337"/>
      <c r="C811" s="335"/>
      <c r="D811" s="15"/>
      <c r="E811" s="324" t="str">
        <f>$E$6</f>
        <v>Avec Renfort</v>
      </c>
      <c r="F811" s="324"/>
      <c r="G811" s="324"/>
      <c r="H811" s="323"/>
      <c r="I811" s="325" t="str">
        <f>Prenoms!$B$4</f>
        <v>j.do</v>
      </c>
      <c r="J811" s="326"/>
      <c r="K811" s="326"/>
      <c r="L811" s="326"/>
      <c r="M811" s="326"/>
      <c r="N811" s="65" t="str">
        <f>IF(NL811&lt;&gt;0,"",IF(Conges!AC38=0,"",Conges!AC38))</f>
        <v/>
      </c>
      <c r="O811" s="66"/>
      <c r="P811" s="67"/>
      <c r="Q811" s="67"/>
      <c r="R811" s="67"/>
      <c r="S811" s="67"/>
      <c r="T811" s="67"/>
      <c r="U811" s="67"/>
      <c r="V811" s="68"/>
      <c r="W811" s="67"/>
      <c r="X811" s="67"/>
      <c r="Y811" s="67"/>
      <c r="Z811" s="67"/>
      <c r="AA811" s="67"/>
      <c r="AB811" s="67"/>
      <c r="AC811" s="67"/>
      <c r="AD811" s="67"/>
      <c r="AE811" s="66"/>
      <c r="AF811" s="67"/>
      <c r="AG811" s="67"/>
      <c r="AH811" s="67"/>
      <c r="AI811" s="67"/>
      <c r="AJ811" s="68"/>
      <c r="AK811" s="67"/>
      <c r="AL811" s="67"/>
      <c r="AM811" s="67"/>
      <c r="AN811" s="67"/>
      <c r="AO811" s="67"/>
      <c r="AP811" s="67"/>
      <c r="AQ811" s="67"/>
      <c r="AR811" s="67"/>
      <c r="AS811" s="67"/>
      <c r="AT811" s="67"/>
      <c r="AU811" s="66"/>
      <c r="AV811" s="67"/>
      <c r="AW811" s="67"/>
      <c r="AX811" s="67"/>
      <c r="AY811" s="67"/>
      <c r="AZ811" s="67"/>
      <c r="BA811" s="67"/>
      <c r="BB811" s="68"/>
      <c r="BC811" s="69">
        <f>IF(NL811&lt;&gt;0,(IF(Conges!AC$38=0,0,3)),0)</f>
        <v>0</v>
      </c>
      <c r="BD811" s="370"/>
      <c r="BE811" s="355">
        <f>IF(OR(Conges!AC$38="A",Conges!AC$38="V"),Prenoms!L$4,NL811)</f>
        <v>0</v>
      </c>
      <c r="BF811" s="356"/>
      <c r="BG811" s="267"/>
      <c r="BH811" s="268">
        <f t="shared" si="1143"/>
        <v>0</v>
      </c>
      <c r="BI811" s="269" t="str">
        <f t="shared" si="1144"/>
        <v/>
      </c>
      <c r="BJ811" s="283">
        <v>130.83870967741933</v>
      </c>
      <c r="BK811" s="284">
        <f t="shared" si="1161"/>
        <v>-130.83870967741933</v>
      </c>
      <c r="BL811" s="285">
        <f t="shared" si="1114"/>
        <v>0</v>
      </c>
      <c r="BM811" s="285">
        <f t="shared" si="1115"/>
        <v>0</v>
      </c>
      <c r="BN811" s="285">
        <f>SUM('Heures Pointage'!$BD$29:$BE$29)</f>
        <v>0</v>
      </c>
      <c r="BO811" s="285">
        <f>SUM('Heures et Indemnites'!$BD$29:$BE$29)</f>
        <v>0</v>
      </c>
      <c r="BP811" s="286">
        <f t="shared" si="1116"/>
        <v>0</v>
      </c>
      <c r="BQ811" s="286">
        <f>'Heures Pointage'!$CB$29</f>
        <v>0</v>
      </c>
      <c r="BR811" s="287">
        <f t="shared" ref="BR811" si="1165">$BH$1056</f>
        <v>0</v>
      </c>
      <c r="BS811" s="143">
        <f>Prenoms!$C$4</f>
        <v>169</v>
      </c>
      <c r="BT811" s="146"/>
      <c r="BU811" s="210">
        <f>SUM('Heures et Indemnites'!$BD$29:$BE$29)</f>
        <v>0</v>
      </c>
      <c r="BV811" s="219">
        <f>SUM('Heures et Indemnites'!$BD$6:$BE$29)</f>
        <v>0</v>
      </c>
      <c r="BW811" s="210"/>
      <c r="BX811" s="219"/>
      <c r="MT811" s="371">
        <f t="shared" si="1163"/>
        <v>0</v>
      </c>
      <c r="MU811" s="372">
        <f t="shared" si="1149"/>
        <v>0</v>
      </c>
      <c r="MV811" s="372">
        <f t="shared" si="1150"/>
        <v>0</v>
      </c>
      <c r="MW811" s="372"/>
      <c r="MX811" s="372">
        <f t="shared" si="1151"/>
        <v>0</v>
      </c>
      <c r="MY811" s="372"/>
      <c r="MZ811" s="372">
        <f t="shared" si="1152"/>
        <v>0</v>
      </c>
      <c r="NA811" s="372"/>
      <c r="NB811" s="372">
        <f t="shared" si="1153"/>
        <v>0</v>
      </c>
      <c r="NC811" s="372"/>
      <c r="ND811" s="372">
        <f t="shared" si="1154"/>
        <v>0</v>
      </c>
      <c r="NE811" s="372"/>
      <c r="NF811" s="372">
        <f t="shared" si="1155"/>
        <v>0</v>
      </c>
      <c r="NG811" s="372"/>
      <c r="NH811" s="372">
        <f t="shared" si="1156"/>
        <v>0</v>
      </c>
      <c r="NI811" s="372"/>
      <c r="NJ811" s="372">
        <f t="shared" si="1157"/>
        <v>0</v>
      </c>
      <c r="NK811" s="372"/>
      <c r="NL811" s="372">
        <f t="shared" si="1164"/>
        <v>0</v>
      </c>
      <c r="NM811" s="373"/>
      <c r="NN811" s="350"/>
      <c r="NR811" s="30">
        <f>IF(SUM(W811:AD811)&gt;0,1,0)</f>
        <v>0</v>
      </c>
      <c r="NS811" s="30">
        <f t="shared" si="1159"/>
        <v>0</v>
      </c>
      <c r="NT811" s="30">
        <f t="shared" si="1160"/>
        <v>0</v>
      </c>
    </row>
    <row r="812" spans="1:384" ht="10.199999999999999" customHeight="1">
      <c r="A812" s="25"/>
      <c r="B812" s="337"/>
      <c r="C812" s="335"/>
      <c r="D812" s="15"/>
      <c r="E812" s="322" t="str">
        <f>IFERROR(G824*'Chiffres et fonctions'!$J$6,"CA à Produire")</f>
        <v>CA à Produire</v>
      </c>
      <c r="F812" s="322"/>
      <c r="G812" s="322"/>
      <c r="H812" s="323"/>
      <c r="I812" s="328" t="str">
        <f>Prenoms!$B$5</f>
        <v>pompeo</v>
      </c>
      <c r="J812" s="329"/>
      <c r="K812" s="329"/>
      <c r="L812" s="329"/>
      <c r="M812" s="329"/>
      <c r="N812" s="78" t="str">
        <f>IF(NL812&lt;&gt;0,"",IF(Conges!AC39=0,"",Conges!AC39))</f>
        <v/>
      </c>
      <c r="O812" s="79"/>
      <c r="P812" s="80"/>
      <c r="Q812" s="80"/>
      <c r="R812" s="80"/>
      <c r="S812" s="80"/>
      <c r="T812" s="80"/>
      <c r="U812" s="80"/>
      <c r="V812" s="81"/>
      <c r="W812" s="80"/>
      <c r="X812" s="80"/>
      <c r="Y812" s="80"/>
      <c r="Z812" s="80"/>
      <c r="AA812" s="80"/>
      <c r="AB812" s="80"/>
      <c r="AC812" s="80"/>
      <c r="AD812" s="80"/>
      <c r="AE812" s="79"/>
      <c r="AF812" s="80"/>
      <c r="AG812" s="80"/>
      <c r="AH812" s="80"/>
      <c r="AI812" s="80"/>
      <c r="AJ812" s="81"/>
      <c r="AK812" s="80"/>
      <c r="AL812" s="80"/>
      <c r="AM812" s="80"/>
      <c r="AN812" s="80"/>
      <c r="AO812" s="80"/>
      <c r="AP812" s="80"/>
      <c r="AQ812" s="80"/>
      <c r="AR812" s="80"/>
      <c r="AS812" s="80"/>
      <c r="AT812" s="80"/>
      <c r="AU812" s="79"/>
      <c r="AV812" s="80"/>
      <c r="AW812" s="80"/>
      <c r="AX812" s="80"/>
      <c r="AY812" s="80"/>
      <c r="AZ812" s="80"/>
      <c r="BA812" s="80"/>
      <c r="BB812" s="81"/>
      <c r="BC812" s="82">
        <f>IF(NL812&lt;&gt;0,(IF(Conges!AC$39=0,0,3)),0)</f>
        <v>0</v>
      </c>
      <c r="BD812" s="370"/>
      <c r="BE812" s="357">
        <f>IF(OR(Conges!AC$39="A",Conges!AC$39="V"),Prenoms!L$5,NL812)</f>
        <v>0</v>
      </c>
      <c r="BF812" s="358"/>
      <c r="BG812" s="264"/>
      <c r="BH812" s="265">
        <f t="shared" si="1143"/>
        <v>0</v>
      </c>
      <c r="BI812" s="266" t="str">
        <f t="shared" si="1144"/>
        <v/>
      </c>
      <c r="BJ812" s="278">
        <v>130.83870967741933</v>
      </c>
      <c r="BK812" s="279">
        <f t="shared" si="1161"/>
        <v>-130.83870967741933</v>
      </c>
      <c r="BL812" s="280">
        <f t="shared" si="1114"/>
        <v>0</v>
      </c>
      <c r="BM812" s="280">
        <f t="shared" si="1115"/>
        <v>0</v>
      </c>
      <c r="BN812" s="280">
        <f>SUM('Heures Pointage'!$CD$29:$CE$29)</f>
        <v>0</v>
      </c>
      <c r="BO812" s="280">
        <f>SUM('Heures et Indemnites'!$CD$29:$CE$29)</f>
        <v>0</v>
      </c>
      <c r="BP812" s="281">
        <f t="shared" si="1116"/>
        <v>0</v>
      </c>
      <c r="BQ812" s="281">
        <f>'Heures Pointage'!$DB$29</f>
        <v>0</v>
      </c>
      <c r="BR812" s="282">
        <f t="shared" ref="BR812" si="1166">$BH$1057</f>
        <v>0</v>
      </c>
      <c r="BS812" s="142">
        <f>Prenoms!$C$5</f>
        <v>169</v>
      </c>
      <c r="BT812" s="170"/>
      <c r="BU812" s="211">
        <f>SUM('Heures et Indemnites'!$CD$29:$CE$29)</f>
        <v>0</v>
      </c>
      <c r="BV812" s="218">
        <f>SUM('Heures et Indemnites'!$CD$6:$CE$29)</f>
        <v>0</v>
      </c>
      <c r="BW812" s="211"/>
      <c r="BX812" s="218"/>
      <c r="MT812" s="369">
        <f t="shared" si="1163"/>
        <v>0</v>
      </c>
      <c r="MU812" s="351">
        <f t="shared" si="1149"/>
        <v>0</v>
      </c>
      <c r="MV812" s="351">
        <f t="shared" si="1150"/>
        <v>0</v>
      </c>
      <c r="MW812" s="351"/>
      <c r="MX812" s="351">
        <f t="shared" si="1151"/>
        <v>0</v>
      </c>
      <c r="MY812" s="351"/>
      <c r="MZ812" s="351">
        <f t="shared" si="1152"/>
        <v>0</v>
      </c>
      <c r="NA812" s="351"/>
      <c r="NB812" s="351">
        <f t="shared" si="1153"/>
        <v>0</v>
      </c>
      <c r="NC812" s="351"/>
      <c r="ND812" s="351">
        <f t="shared" si="1154"/>
        <v>0</v>
      </c>
      <c r="NE812" s="351"/>
      <c r="NF812" s="351">
        <f t="shared" si="1155"/>
        <v>0</v>
      </c>
      <c r="NG812" s="351"/>
      <c r="NH812" s="351">
        <f t="shared" si="1156"/>
        <v>0</v>
      </c>
      <c r="NI812" s="351"/>
      <c r="NJ812" s="351">
        <f t="shared" si="1157"/>
        <v>0</v>
      </c>
      <c r="NK812" s="351"/>
      <c r="NL812" s="351">
        <f t="shared" si="1164"/>
        <v>0</v>
      </c>
      <c r="NM812" s="352"/>
      <c r="NN812" s="350"/>
      <c r="NR812" s="30">
        <f t="shared" si="1158"/>
        <v>0</v>
      </c>
      <c r="NS812" s="30">
        <f t="shared" si="1159"/>
        <v>0</v>
      </c>
      <c r="NT812" s="30">
        <f t="shared" si="1160"/>
        <v>0</v>
      </c>
    </row>
    <row r="813" spans="1:384" ht="10.199999999999999" customHeight="1">
      <c r="A813" s="25"/>
      <c r="B813" s="337"/>
      <c r="C813" s="335"/>
      <c r="D813" s="15"/>
      <c r="E813" s="322"/>
      <c r="F813" s="322"/>
      <c r="G813" s="322"/>
      <c r="H813" s="323"/>
      <c r="I813" s="325" t="str">
        <f>Prenoms!$B$6</f>
        <v>vaness</v>
      </c>
      <c r="J813" s="326"/>
      <c r="K813" s="326"/>
      <c r="L813" s="326"/>
      <c r="M813" s="326"/>
      <c r="N813" s="65" t="str">
        <f>IF(NL813&lt;&gt;0,"",IF(Conges!AC40=0,"",Conges!AC40))</f>
        <v/>
      </c>
      <c r="O813" s="66"/>
      <c r="P813" s="67"/>
      <c r="Q813" s="67"/>
      <c r="R813" s="67"/>
      <c r="S813" s="67"/>
      <c r="T813" s="67"/>
      <c r="U813" s="67"/>
      <c r="V813" s="68"/>
      <c r="W813" s="67"/>
      <c r="X813" s="67"/>
      <c r="Y813" s="67"/>
      <c r="Z813" s="67"/>
      <c r="AA813" s="67"/>
      <c r="AB813" s="67"/>
      <c r="AC813" s="67"/>
      <c r="AD813" s="67"/>
      <c r="AE813" s="66"/>
      <c r="AF813" s="67"/>
      <c r="AG813" s="67"/>
      <c r="AH813" s="67"/>
      <c r="AI813" s="67"/>
      <c r="AJ813" s="68"/>
      <c r="AK813" s="67"/>
      <c r="AL813" s="67"/>
      <c r="AM813" s="67"/>
      <c r="AN813" s="67"/>
      <c r="AO813" s="67"/>
      <c r="AP813" s="67"/>
      <c r="AQ813" s="67"/>
      <c r="AR813" s="67"/>
      <c r="AS813" s="67"/>
      <c r="AT813" s="67"/>
      <c r="AU813" s="66"/>
      <c r="AV813" s="67"/>
      <c r="AW813" s="67"/>
      <c r="AX813" s="67"/>
      <c r="AY813" s="67"/>
      <c r="AZ813" s="67"/>
      <c r="BA813" s="67"/>
      <c r="BB813" s="68"/>
      <c r="BC813" s="69">
        <f>IF(NL813&lt;&gt;0,(IF(Conges!AC$40=0,0,3)),0)</f>
        <v>0</v>
      </c>
      <c r="BD813" s="370"/>
      <c r="BE813" s="355">
        <f>IF(OR(Conges!AC$40="A",Conges!AC$40="V"),Prenoms!L$6,NL813)</f>
        <v>0</v>
      </c>
      <c r="BF813" s="356"/>
      <c r="BG813" s="267"/>
      <c r="BH813" s="268">
        <f t="shared" si="1143"/>
        <v>0</v>
      </c>
      <c r="BI813" s="269" t="str">
        <f t="shared" si="1144"/>
        <v/>
      </c>
      <c r="BJ813" s="283">
        <v>130.83870967741933</v>
      </c>
      <c r="BK813" s="284">
        <f t="shared" si="1161"/>
        <v>-130.83870967741933</v>
      </c>
      <c r="BL813" s="285">
        <f t="shared" si="1114"/>
        <v>0</v>
      </c>
      <c r="BM813" s="285">
        <f t="shared" si="1115"/>
        <v>0</v>
      </c>
      <c r="BN813" s="285">
        <f>SUM('Heures Pointage'!$DD$29:$DE$29)</f>
        <v>0</v>
      </c>
      <c r="BO813" s="285">
        <f>SUM('Heures et Indemnites'!$DD$29:$DE$29)</f>
        <v>0</v>
      </c>
      <c r="BP813" s="286">
        <f t="shared" si="1116"/>
        <v>0</v>
      </c>
      <c r="BQ813" s="286">
        <f>'Heures Pointage'!$EB$29</f>
        <v>0</v>
      </c>
      <c r="BR813" s="287">
        <f t="shared" ref="BR813" si="1167">$BH$1058</f>
        <v>0</v>
      </c>
      <c r="BS813" s="143">
        <f>Prenoms!$C$6</f>
        <v>169</v>
      </c>
      <c r="BT813" s="146"/>
      <c r="BU813" s="210">
        <f>SUM('Heures et Indemnites'!$DD$29:$DE$29)</f>
        <v>0</v>
      </c>
      <c r="BV813" s="219">
        <f>SUM('Heures et Indemnites'!$DD$6:$DE$29)</f>
        <v>0</v>
      </c>
      <c r="BW813" s="210"/>
      <c r="BX813" s="219"/>
      <c r="MT813" s="371">
        <f t="shared" si="1163"/>
        <v>0</v>
      </c>
      <c r="MU813" s="372">
        <f t="shared" si="1149"/>
        <v>0</v>
      </c>
      <c r="MV813" s="372">
        <f t="shared" si="1150"/>
        <v>0</v>
      </c>
      <c r="MW813" s="372"/>
      <c r="MX813" s="372">
        <f t="shared" si="1151"/>
        <v>0</v>
      </c>
      <c r="MY813" s="372"/>
      <c r="MZ813" s="372">
        <f t="shared" si="1152"/>
        <v>0</v>
      </c>
      <c r="NA813" s="372"/>
      <c r="NB813" s="372">
        <f t="shared" si="1153"/>
        <v>0</v>
      </c>
      <c r="NC813" s="372"/>
      <c r="ND813" s="372">
        <f t="shared" si="1154"/>
        <v>0</v>
      </c>
      <c r="NE813" s="372"/>
      <c r="NF813" s="372">
        <f t="shared" si="1155"/>
        <v>0</v>
      </c>
      <c r="NG813" s="372"/>
      <c r="NH813" s="372">
        <f t="shared" si="1156"/>
        <v>0</v>
      </c>
      <c r="NI813" s="372"/>
      <c r="NJ813" s="372">
        <f t="shared" si="1157"/>
        <v>0</v>
      </c>
      <c r="NK813" s="372"/>
      <c r="NL813" s="372">
        <f t="shared" si="1164"/>
        <v>0</v>
      </c>
      <c r="NM813" s="373"/>
      <c r="NN813" s="350"/>
      <c r="NR813" s="30">
        <f t="shared" si="1158"/>
        <v>0</v>
      </c>
      <c r="NS813" s="30">
        <f t="shared" si="1159"/>
        <v>0</v>
      </c>
      <c r="NT813" s="30">
        <f t="shared" si="1160"/>
        <v>0</v>
      </c>
    </row>
    <row r="814" spans="1:384" ht="10.199999999999999" customHeight="1">
      <c r="A814" s="25"/>
      <c r="B814" s="337"/>
      <c r="C814" s="335"/>
      <c r="D814" s="15"/>
      <c r="E814" s="334" t="str">
        <f>$E$9</f>
        <v>CREPIERE</v>
      </c>
      <c r="F814" s="334"/>
      <c r="G814" s="124" t="str">
        <f>IF(MT840=0,"",MT840)</f>
        <v/>
      </c>
      <c r="H814" s="323"/>
      <c r="I814" s="328" t="str">
        <f>Prenoms!$B$7</f>
        <v>seb</v>
      </c>
      <c r="J814" s="329"/>
      <c r="K814" s="329"/>
      <c r="L814" s="329"/>
      <c r="M814" s="329"/>
      <c r="N814" s="78" t="str">
        <f>IF(NL814&lt;&gt;0,"",IF(Conges!AC41=0,"",Conges!AC41))</f>
        <v/>
      </c>
      <c r="O814" s="79"/>
      <c r="P814" s="80"/>
      <c r="Q814" s="80"/>
      <c r="R814" s="80"/>
      <c r="S814" s="80"/>
      <c r="T814" s="80"/>
      <c r="U814" s="80"/>
      <c r="V814" s="81"/>
      <c r="W814" s="80"/>
      <c r="X814" s="80"/>
      <c r="Y814" s="80"/>
      <c r="Z814" s="80"/>
      <c r="AA814" s="80"/>
      <c r="AB814" s="80"/>
      <c r="AC814" s="80"/>
      <c r="AD814" s="80"/>
      <c r="AE814" s="79"/>
      <c r="AF814" s="80"/>
      <c r="AG814" s="80"/>
      <c r="AH814" s="80"/>
      <c r="AI814" s="80"/>
      <c r="AJ814" s="81"/>
      <c r="AK814" s="80"/>
      <c r="AL814" s="80"/>
      <c r="AM814" s="80"/>
      <c r="AN814" s="80"/>
      <c r="AO814" s="80"/>
      <c r="AP814" s="80"/>
      <c r="AQ814" s="80"/>
      <c r="AR814" s="80"/>
      <c r="AS814" s="80"/>
      <c r="AT814" s="80"/>
      <c r="AU814" s="79"/>
      <c r="AV814" s="80"/>
      <c r="AW814" s="80"/>
      <c r="AX814" s="80"/>
      <c r="AY814" s="80"/>
      <c r="AZ814" s="80"/>
      <c r="BA814" s="80"/>
      <c r="BB814" s="81"/>
      <c r="BC814" s="82">
        <f>IF(NL814&lt;&gt;0,(IF(Conges!AC$41=0,0,3)),0)</f>
        <v>0</v>
      </c>
      <c r="BD814" s="370"/>
      <c r="BE814" s="357">
        <f>IF(OR(Conges!AC$41="A",Conges!AC$41="V"),Prenoms!L$7,NL814)</f>
        <v>0</v>
      </c>
      <c r="BF814" s="358"/>
      <c r="BG814" s="264"/>
      <c r="BH814" s="265">
        <f t="shared" si="1143"/>
        <v>0</v>
      </c>
      <c r="BI814" s="266" t="str">
        <f t="shared" si="1144"/>
        <v/>
      </c>
      <c r="BJ814" s="278">
        <v>130.83870967741933</v>
      </c>
      <c r="BK814" s="279">
        <f t="shared" si="1161"/>
        <v>-130.83870967741933</v>
      </c>
      <c r="BL814" s="280">
        <f t="shared" si="1114"/>
        <v>0</v>
      </c>
      <c r="BM814" s="280">
        <f t="shared" si="1115"/>
        <v>0</v>
      </c>
      <c r="BN814" s="280">
        <f>SUM('Heures Pointage'!$ED$29:$EE$29)</f>
        <v>0</v>
      </c>
      <c r="BO814" s="280">
        <f>SUM('Heures et Indemnites'!$ED$29:$EE$29)</f>
        <v>0</v>
      </c>
      <c r="BP814" s="281">
        <f t="shared" si="1116"/>
        <v>0</v>
      </c>
      <c r="BQ814" s="281">
        <f>'Heures Pointage'!$FB$29</f>
        <v>0</v>
      </c>
      <c r="BR814" s="282">
        <f t="shared" ref="BR814" si="1168">$BH$1059</f>
        <v>0</v>
      </c>
      <c r="BS814" s="142">
        <f>Prenoms!$C$7</f>
        <v>169</v>
      </c>
      <c r="BT814" s="170"/>
      <c r="BU814" s="211">
        <f>SUM('Heures et Indemnites'!$ED$29:$EE$29)</f>
        <v>0</v>
      </c>
      <c r="BV814" s="218">
        <f>SUM('Heures et Indemnites'!$ED$6:$EE$29)</f>
        <v>0</v>
      </c>
      <c r="BW814" s="211"/>
      <c r="BX814" s="218"/>
      <c r="MT814" s="369">
        <f t="shared" si="1163"/>
        <v>0</v>
      </c>
      <c r="MU814" s="351">
        <f t="shared" si="1149"/>
        <v>0</v>
      </c>
      <c r="MV814" s="351">
        <f t="shared" si="1150"/>
        <v>0</v>
      </c>
      <c r="MW814" s="351"/>
      <c r="MX814" s="351">
        <f t="shared" si="1151"/>
        <v>0</v>
      </c>
      <c r="MY814" s="351"/>
      <c r="MZ814" s="351">
        <f t="shared" si="1152"/>
        <v>0</v>
      </c>
      <c r="NA814" s="351"/>
      <c r="NB814" s="351">
        <f t="shared" si="1153"/>
        <v>0</v>
      </c>
      <c r="NC814" s="351"/>
      <c r="ND814" s="351">
        <f t="shared" si="1154"/>
        <v>0</v>
      </c>
      <c r="NE814" s="351"/>
      <c r="NF814" s="351">
        <f t="shared" si="1155"/>
        <v>0</v>
      </c>
      <c r="NG814" s="351"/>
      <c r="NH814" s="351">
        <f t="shared" si="1156"/>
        <v>0</v>
      </c>
      <c r="NI814" s="351"/>
      <c r="NJ814" s="351">
        <f t="shared" si="1157"/>
        <v>0</v>
      </c>
      <c r="NK814" s="351"/>
      <c r="NL814" s="351">
        <f t="shared" si="1164"/>
        <v>0</v>
      </c>
      <c r="NM814" s="352"/>
      <c r="NN814" s="350"/>
      <c r="NR814" s="30">
        <f t="shared" si="1158"/>
        <v>0</v>
      </c>
      <c r="NS814" s="30">
        <f t="shared" si="1159"/>
        <v>0</v>
      </c>
      <c r="NT814" s="30">
        <f t="shared" si="1160"/>
        <v>0</v>
      </c>
    </row>
    <row r="815" spans="1:384" ht="10.199999999999999" customHeight="1">
      <c r="A815" s="25"/>
      <c r="B815" s="337"/>
      <c r="C815" s="335"/>
      <c r="D815" s="15"/>
      <c r="E815" s="318" t="str">
        <f>$E$10</f>
        <v>BRASSERIE</v>
      </c>
      <c r="F815" s="318"/>
      <c r="G815" s="125" t="str">
        <f>IF(MV840=0,"",MV840)</f>
        <v/>
      </c>
      <c r="H815" s="323"/>
      <c r="I815" s="325" t="str">
        <f>Prenoms!$B$8</f>
        <v>dylan</v>
      </c>
      <c r="J815" s="326"/>
      <c r="K815" s="326"/>
      <c r="L815" s="326"/>
      <c r="M815" s="326"/>
      <c r="N815" s="65" t="str">
        <f>IF(NL815&lt;&gt;0,"",IF(Conges!AC42=0,"",Conges!AC42))</f>
        <v/>
      </c>
      <c r="O815" s="66"/>
      <c r="P815" s="67"/>
      <c r="Q815" s="67"/>
      <c r="R815" s="67"/>
      <c r="S815" s="67"/>
      <c r="T815" s="67"/>
      <c r="U815" s="67"/>
      <c r="V815" s="68"/>
      <c r="W815" s="67"/>
      <c r="X815" s="67"/>
      <c r="Y815" s="67"/>
      <c r="Z815" s="67"/>
      <c r="AA815" s="67"/>
      <c r="AB815" s="67"/>
      <c r="AC815" s="67"/>
      <c r="AD815" s="67"/>
      <c r="AE815" s="66"/>
      <c r="AF815" s="67"/>
      <c r="AG815" s="67"/>
      <c r="AH815" s="67"/>
      <c r="AI815" s="67"/>
      <c r="AJ815" s="68"/>
      <c r="AK815" s="67"/>
      <c r="AL815" s="67"/>
      <c r="AM815" s="67"/>
      <c r="AN815" s="67"/>
      <c r="AO815" s="67"/>
      <c r="AP815" s="67"/>
      <c r="AQ815" s="67"/>
      <c r="AR815" s="67"/>
      <c r="AS815" s="67"/>
      <c r="AT815" s="67"/>
      <c r="AU815" s="66"/>
      <c r="AV815" s="67"/>
      <c r="AW815" s="67"/>
      <c r="AX815" s="67"/>
      <c r="AY815" s="67"/>
      <c r="AZ815" s="67"/>
      <c r="BA815" s="67"/>
      <c r="BB815" s="68"/>
      <c r="BC815" s="69">
        <f>IF(NL815&lt;&gt;0,(IF(Conges!AC$42=0,0,3)),0)</f>
        <v>0</v>
      </c>
      <c r="BD815" s="370"/>
      <c r="BE815" s="355">
        <f>IF(OR(Conges!AC$42="A",Conges!AC$42="V"),Prenoms!L$8,NL815)</f>
        <v>0</v>
      </c>
      <c r="BF815" s="356"/>
      <c r="BG815" s="267"/>
      <c r="BH815" s="268">
        <f t="shared" si="1143"/>
        <v>0</v>
      </c>
      <c r="BI815" s="269" t="str">
        <f t="shared" si="1144"/>
        <v/>
      </c>
      <c r="BJ815" s="283">
        <v>130.83870967741933</v>
      </c>
      <c r="BK815" s="284">
        <f t="shared" si="1161"/>
        <v>-130.83870967741933</v>
      </c>
      <c r="BL815" s="285">
        <f t="shared" si="1114"/>
        <v>0</v>
      </c>
      <c r="BM815" s="285">
        <f t="shared" si="1115"/>
        <v>0</v>
      </c>
      <c r="BN815" s="285">
        <f>SUM('Heures Pointage'!$FD$29:$FE$29)</f>
        <v>0</v>
      </c>
      <c r="BO815" s="285">
        <f>SUM('Heures et Indemnites'!$FD$29:$FE$29)</f>
        <v>0</v>
      </c>
      <c r="BP815" s="286">
        <f t="shared" si="1116"/>
        <v>0</v>
      </c>
      <c r="BQ815" s="286">
        <f>'Heures Pointage'!$GB$29</f>
        <v>0</v>
      </c>
      <c r="BR815" s="287">
        <f t="shared" ref="BR815" si="1169">$BH$1060</f>
        <v>0</v>
      </c>
      <c r="BS815" s="143">
        <f>Prenoms!$C$8</f>
        <v>169</v>
      </c>
      <c r="BT815" s="146"/>
      <c r="BU815" s="210">
        <f>SUM('Heures et Indemnites'!$FD$29:$FE$29)</f>
        <v>0</v>
      </c>
      <c r="BV815" s="219">
        <f>SUM('Heures et Indemnites'!$FD$6:$FE$29)</f>
        <v>0</v>
      </c>
      <c r="BW815" s="210"/>
      <c r="BX815" s="219"/>
      <c r="MT815" s="371">
        <f t="shared" si="1163"/>
        <v>0</v>
      </c>
      <c r="MU815" s="372">
        <f t="shared" si="1149"/>
        <v>0</v>
      </c>
      <c r="MV815" s="372">
        <f t="shared" si="1150"/>
        <v>0</v>
      </c>
      <c r="MW815" s="372"/>
      <c r="MX815" s="372">
        <f t="shared" si="1151"/>
        <v>0</v>
      </c>
      <c r="MY815" s="372"/>
      <c r="MZ815" s="372">
        <f t="shared" si="1152"/>
        <v>0</v>
      </c>
      <c r="NA815" s="372"/>
      <c r="NB815" s="372">
        <f t="shared" si="1153"/>
        <v>0</v>
      </c>
      <c r="NC815" s="372"/>
      <c r="ND815" s="372">
        <f t="shared" si="1154"/>
        <v>0</v>
      </c>
      <c r="NE815" s="372"/>
      <c r="NF815" s="372">
        <f t="shared" si="1155"/>
        <v>0</v>
      </c>
      <c r="NG815" s="372"/>
      <c r="NH815" s="372">
        <f t="shared" si="1156"/>
        <v>0</v>
      </c>
      <c r="NI815" s="372"/>
      <c r="NJ815" s="372">
        <f t="shared" si="1157"/>
        <v>0</v>
      </c>
      <c r="NK815" s="372"/>
      <c r="NL815" s="372">
        <f t="shared" si="1164"/>
        <v>0</v>
      </c>
      <c r="NM815" s="373"/>
      <c r="NN815" s="350"/>
      <c r="NR815" s="30">
        <f t="shared" si="1158"/>
        <v>0</v>
      </c>
      <c r="NS815" s="30">
        <f t="shared" si="1159"/>
        <v>0</v>
      </c>
      <c r="NT815" s="30">
        <f t="shared" si="1160"/>
        <v>0</v>
      </c>
    </row>
    <row r="816" spans="1:384" ht="10.199999999999999" customHeight="1">
      <c r="A816" s="25"/>
      <c r="B816" s="337"/>
      <c r="C816" s="335"/>
      <c r="D816" s="15"/>
      <c r="E816" s="327" t="str">
        <f>$E$11</f>
        <v>MEP</v>
      </c>
      <c r="F816" s="327"/>
      <c r="G816" s="126" t="str">
        <f>IF(MX840=0,"",MX840)</f>
        <v/>
      </c>
      <c r="H816" s="323"/>
      <c r="I816" s="328" t="str">
        <f>Prenoms!$B$9</f>
        <v>mamad</v>
      </c>
      <c r="J816" s="329"/>
      <c r="K816" s="329"/>
      <c r="L816" s="329"/>
      <c r="M816" s="329"/>
      <c r="N816" s="78" t="str">
        <f>IF(NL816&lt;&gt;0,"",IF(Conges!AC43=0,"",Conges!AC43))</f>
        <v/>
      </c>
      <c r="O816" s="79"/>
      <c r="P816" s="80"/>
      <c r="Q816" s="80"/>
      <c r="R816" s="80"/>
      <c r="S816" s="80"/>
      <c r="T816" s="80"/>
      <c r="U816" s="80"/>
      <c r="V816" s="81"/>
      <c r="W816" s="80"/>
      <c r="X816" s="80"/>
      <c r="Y816" s="80"/>
      <c r="Z816" s="80"/>
      <c r="AA816" s="80"/>
      <c r="AB816" s="80"/>
      <c r="AC816" s="80"/>
      <c r="AD816" s="80"/>
      <c r="AE816" s="79"/>
      <c r="AF816" s="80"/>
      <c r="AG816" s="80"/>
      <c r="AH816" s="80"/>
      <c r="AI816" s="80"/>
      <c r="AJ816" s="81"/>
      <c r="AK816" s="80"/>
      <c r="AL816" s="80"/>
      <c r="AM816" s="80"/>
      <c r="AN816" s="80"/>
      <c r="AO816" s="80"/>
      <c r="AP816" s="80"/>
      <c r="AQ816" s="80"/>
      <c r="AR816" s="80"/>
      <c r="AS816" s="80"/>
      <c r="AT816" s="80"/>
      <c r="AU816" s="79"/>
      <c r="AV816" s="80"/>
      <c r="AW816" s="80"/>
      <c r="AX816" s="80"/>
      <c r="AY816" s="80"/>
      <c r="AZ816" s="80"/>
      <c r="BA816" s="80"/>
      <c r="BB816" s="81"/>
      <c r="BC816" s="82">
        <f>IF(NL816&lt;&gt;0,(IF(Conges!AC$43=0,0,3)),0)</f>
        <v>0</v>
      </c>
      <c r="BD816" s="370"/>
      <c r="BE816" s="357">
        <f>IF(OR(Conges!AC$43="A",Conges!AC$43="V"),Prenoms!L$9,NL816)</f>
        <v>0</v>
      </c>
      <c r="BF816" s="358"/>
      <c r="BG816" s="264"/>
      <c r="BH816" s="265">
        <f t="shared" si="1143"/>
        <v>0</v>
      </c>
      <c r="BI816" s="266" t="str">
        <f t="shared" si="1144"/>
        <v/>
      </c>
      <c r="BJ816" s="278">
        <v>130.83870967741933</v>
      </c>
      <c r="BK816" s="279">
        <f t="shared" si="1161"/>
        <v>-130.83870967741933</v>
      </c>
      <c r="BL816" s="280">
        <f t="shared" si="1114"/>
        <v>0</v>
      </c>
      <c r="BM816" s="280">
        <f t="shared" si="1115"/>
        <v>0</v>
      </c>
      <c r="BN816" s="280">
        <f>SUM('Heures Pointage'!$GD$29:$GE$29)</f>
        <v>0</v>
      </c>
      <c r="BO816" s="280">
        <f>SUM('Heures et Indemnites'!$GD$29:$GE$29)</f>
        <v>0</v>
      </c>
      <c r="BP816" s="281">
        <f t="shared" si="1116"/>
        <v>0</v>
      </c>
      <c r="BQ816" s="281">
        <f>'Heures Pointage'!$HB$29</f>
        <v>0</v>
      </c>
      <c r="BR816" s="282">
        <f t="shared" ref="BR816" si="1170">$BH$1061</f>
        <v>0</v>
      </c>
      <c r="BS816" s="142">
        <f>Prenoms!$C$9</f>
        <v>169</v>
      </c>
      <c r="BT816" s="170"/>
      <c r="BU816" s="211">
        <f>SUM('Heures et Indemnites'!$GD$29:$GE$29)</f>
        <v>0</v>
      </c>
      <c r="BV816" s="218">
        <f>SUM('Heures et Indemnites'!$GD$6:$GE$29)</f>
        <v>0</v>
      </c>
      <c r="BW816" s="211"/>
      <c r="BX816" s="218"/>
      <c r="MT816" s="369">
        <f t="shared" si="1163"/>
        <v>0</v>
      </c>
      <c r="MU816" s="351">
        <f t="shared" si="1149"/>
        <v>0</v>
      </c>
      <c r="MV816" s="351">
        <f t="shared" si="1150"/>
        <v>0</v>
      </c>
      <c r="MW816" s="351"/>
      <c r="MX816" s="351">
        <f t="shared" si="1151"/>
        <v>0</v>
      </c>
      <c r="MY816" s="351"/>
      <c r="MZ816" s="351">
        <f t="shared" si="1152"/>
        <v>0</v>
      </c>
      <c r="NA816" s="351"/>
      <c r="NB816" s="351">
        <f t="shared" si="1153"/>
        <v>0</v>
      </c>
      <c r="NC816" s="351"/>
      <c r="ND816" s="351">
        <f t="shared" si="1154"/>
        <v>0</v>
      </c>
      <c r="NE816" s="351"/>
      <c r="NF816" s="351">
        <f t="shared" si="1155"/>
        <v>0</v>
      </c>
      <c r="NG816" s="351"/>
      <c r="NH816" s="351">
        <f t="shared" si="1156"/>
        <v>0</v>
      </c>
      <c r="NI816" s="351"/>
      <c r="NJ816" s="351">
        <f t="shared" si="1157"/>
        <v>0</v>
      </c>
      <c r="NK816" s="351"/>
      <c r="NL816" s="351">
        <f t="shared" si="1164"/>
        <v>0</v>
      </c>
      <c r="NM816" s="352"/>
      <c r="NN816" s="350"/>
      <c r="NR816" s="30">
        <f t="shared" si="1158"/>
        <v>0</v>
      </c>
      <c r="NS816" s="30">
        <f t="shared" si="1159"/>
        <v>0</v>
      </c>
      <c r="NT816" s="30">
        <f t="shared" si="1160"/>
        <v>0</v>
      </c>
    </row>
    <row r="817" spans="1:384" ht="10.199999999999999" customHeight="1">
      <c r="A817" s="25"/>
      <c r="B817" s="337"/>
      <c r="C817" s="335"/>
      <c r="D817" s="15"/>
      <c r="E817" s="348" t="str">
        <f>$E$12</f>
        <v>Renfort</v>
      </c>
      <c r="F817" s="348"/>
      <c r="G817" s="127" t="str">
        <f>IF(MZ840=0,"",MZ840)</f>
        <v/>
      </c>
      <c r="H817" s="323"/>
      <c r="I817" s="325" t="str">
        <f>Prenoms!$B$10</f>
        <v>erwan</v>
      </c>
      <c r="J817" s="326"/>
      <c r="K817" s="326"/>
      <c r="L817" s="326"/>
      <c r="M817" s="326"/>
      <c r="N817" s="65" t="str">
        <f>IF(NL817&lt;&gt;0,"",IF(Conges!AC44=0,"",Conges!AC44))</f>
        <v/>
      </c>
      <c r="O817" s="66"/>
      <c r="P817" s="67"/>
      <c r="Q817" s="67"/>
      <c r="R817" s="67"/>
      <c r="S817" s="67"/>
      <c r="T817" s="67"/>
      <c r="U817" s="67"/>
      <c r="V817" s="68"/>
      <c r="W817" s="67"/>
      <c r="X817" s="67"/>
      <c r="Y817" s="67"/>
      <c r="Z817" s="67"/>
      <c r="AA817" s="67"/>
      <c r="AB817" s="67"/>
      <c r="AC817" s="67"/>
      <c r="AD817" s="67"/>
      <c r="AE817" s="66"/>
      <c r="AF817" s="67"/>
      <c r="AG817" s="67"/>
      <c r="AH817" s="67"/>
      <c r="AI817" s="67"/>
      <c r="AJ817" s="68"/>
      <c r="AK817" s="67"/>
      <c r="AL817" s="67"/>
      <c r="AM817" s="67"/>
      <c r="AN817" s="67"/>
      <c r="AO817" s="67"/>
      <c r="AP817" s="67"/>
      <c r="AQ817" s="67"/>
      <c r="AR817" s="67"/>
      <c r="AS817" s="67"/>
      <c r="AT817" s="67"/>
      <c r="AU817" s="66"/>
      <c r="AV817" s="67"/>
      <c r="AW817" s="67"/>
      <c r="AX817" s="67"/>
      <c r="AY817" s="67"/>
      <c r="AZ817" s="67"/>
      <c r="BA817" s="67"/>
      <c r="BB817" s="68"/>
      <c r="BC817" s="69">
        <f>IF(NL817&lt;&gt;0,(IF(Conges!AC$44=0,0,3)),0)</f>
        <v>0</v>
      </c>
      <c r="BD817" s="370"/>
      <c r="BE817" s="355">
        <f>IF(OR(Conges!AC$44="A",Conges!AC$44="V"),Prenoms!L$10,NL817)</f>
        <v>0</v>
      </c>
      <c r="BF817" s="356"/>
      <c r="BG817" s="267"/>
      <c r="BH817" s="268">
        <f t="shared" si="1143"/>
        <v>0</v>
      </c>
      <c r="BI817" s="269" t="str">
        <f t="shared" si="1144"/>
        <v/>
      </c>
      <c r="BJ817" s="283">
        <v>130.83870967741933</v>
      </c>
      <c r="BK817" s="284">
        <f t="shared" si="1161"/>
        <v>-130.83870967741933</v>
      </c>
      <c r="BL817" s="285">
        <f t="shared" si="1114"/>
        <v>0</v>
      </c>
      <c r="BM817" s="285">
        <f t="shared" si="1115"/>
        <v>0</v>
      </c>
      <c r="BN817" s="285">
        <f>SUM('Heures Pointage'!$HD$29:$HE$29)</f>
        <v>0</v>
      </c>
      <c r="BO817" s="285">
        <f>SUM('Heures et Indemnites'!$HD$29:$HE$29)</f>
        <v>0</v>
      </c>
      <c r="BP817" s="286">
        <f t="shared" si="1116"/>
        <v>0</v>
      </c>
      <c r="BQ817" s="286">
        <f>'Heures Pointage'!$IB$29</f>
        <v>0</v>
      </c>
      <c r="BR817" s="287">
        <f t="shared" ref="BR817" si="1171">$BH$1062</f>
        <v>0</v>
      </c>
      <c r="BS817" s="143">
        <f>Prenoms!$C$10</f>
        <v>169</v>
      </c>
      <c r="BT817" s="146"/>
      <c r="BU817" s="210">
        <f>SUM('Heures et Indemnites'!$HD$29:$HE$29)</f>
        <v>0</v>
      </c>
      <c r="BV817" s="219">
        <f>SUM('Heures et Indemnites'!$HD$6:$HE$29)</f>
        <v>0</v>
      </c>
      <c r="BW817" s="210"/>
      <c r="BX817" s="219"/>
      <c r="MT817" s="371">
        <f t="shared" si="1163"/>
        <v>0</v>
      </c>
      <c r="MU817" s="372">
        <f t="shared" si="1149"/>
        <v>0</v>
      </c>
      <c r="MV817" s="372">
        <f t="shared" si="1150"/>
        <v>0</v>
      </c>
      <c r="MW817" s="372"/>
      <c r="MX817" s="372">
        <f t="shared" si="1151"/>
        <v>0</v>
      </c>
      <c r="MY817" s="372"/>
      <c r="MZ817" s="372">
        <f t="shared" si="1152"/>
        <v>0</v>
      </c>
      <c r="NA817" s="372"/>
      <c r="NB817" s="372">
        <f t="shared" si="1153"/>
        <v>0</v>
      </c>
      <c r="NC817" s="372"/>
      <c r="ND817" s="372">
        <f t="shared" si="1154"/>
        <v>0</v>
      </c>
      <c r="NE817" s="372"/>
      <c r="NF817" s="372">
        <f t="shared" si="1155"/>
        <v>0</v>
      </c>
      <c r="NG817" s="372"/>
      <c r="NH817" s="372">
        <f t="shared" si="1156"/>
        <v>0</v>
      </c>
      <c r="NI817" s="372"/>
      <c r="NJ817" s="372">
        <f t="shared" si="1157"/>
        <v>0</v>
      </c>
      <c r="NK817" s="372"/>
      <c r="NL817" s="372">
        <f t="shared" si="1164"/>
        <v>0</v>
      </c>
      <c r="NM817" s="373"/>
      <c r="NN817" s="350"/>
      <c r="NR817" s="30">
        <f t="shared" si="1158"/>
        <v>0</v>
      </c>
      <c r="NS817" s="30">
        <f t="shared" si="1159"/>
        <v>0</v>
      </c>
      <c r="NT817" s="30">
        <f t="shared" si="1160"/>
        <v>0</v>
      </c>
    </row>
    <row r="818" spans="1:384" ht="10.199999999999999" customHeight="1">
      <c r="A818" s="25"/>
      <c r="B818" s="337"/>
      <c r="C818" s="335"/>
      <c r="D818" s="15"/>
      <c r="E818" s="317" t="str">
        <f>$E$13</f>
        <v>CHEF</v>
      </c>
      <c r="F818" s="317"/>
      <c r="G818" s="128" t="str">
        <f>IF(NB840=0,"",NB840)</f>
        <v/>
      </c>
      <c r="H818" s="323"/>
      <c r="I818" s="328" t="str">
        <f>Prenoms!$B$11</f>
        <v>adrien</v>
      </c>
      <c r="J818" s="329"/>
      <c r="K818" s="329"/>
      <c r="L818" s="329"/>
      <c r="M818" s="329"/>
      <c r="N818" s="78" t="str">
        <f>IF(NL818&lt;&gt;0,"",IF(Conges!AC45=0,"",Conges!AC45))</f>
        <v/>
      </c>
      <c r="O818" s="79"/>
      <c r="P818" s="80"/>
      <c r="Q818" s="80"/>
      <c r="R818" s="80"/>
      <c r="S818" s="80"/>
      <c r="T818" s="80"/>
      <c r="U818" s="80"/>
      <c r="V818" s="81"/>
      <c r="W818" s="80"/>
      <c r="X818" s="80"/>
      <c r="Y818" s="80"/>
      <c r="Z818" s="80"/>
      <c r="AA818" s="80"/>
      <c r="AB818" s="80"/>
      <c r="AC818" s="80"/>
      <c r="AD818" s="80"/>
      <c r="AE818" s="79"/>
      <c r="AF818" s="80"/>
      <c r="AG818" s="80"/>
      <c r="AH818" s="80"/>
      <c r="AI818" s="80"/>
      <c r="AJ818" s="81"/>
      <c r="AK818" s="80"/>
      <c r="AL818" s="80"/>
      <c r="AM818" s="80"/>
      <c r="AN818" s="80"/>
      <c r="AO818" s="80"/>
      <c r="AP818" s="80"/>
      <c r="AQ818" s="80"/>
      <c r="AR818" s="80"/>
      <c r="AS818" s="80"/>
      <c r="AT818" s="80"/>
      <c r="AU818" s="79"/>
      <c r="AV818" s="80"/>
      <c r="AW818" s="80"/>
      <c r="AX818" s="80"/>
      <c r="AY818" s="80"/>
      <c r="AZ818" s="80"/>
      <c r="BA818" s="80"/>
      <c r="BB818" s="81"/>
      <c r="BC818" s="82">
        <f>IF(NL818&lt;&gt;0,(IF(Conges!AC$45=0,0,3)),0)</f>
        <v>0</v>
      </c>
      <c r="BD818" s="370"/>
      <c r="BE818" s="357">
        <f>IF(OR(Conges!AC$45="A",Conges!AC$45="V"),Prenoms!L$11,NL818)</f>
        <v>0</v>
      </c>
      <c r="BF818" s="358"/>
      <c r="BG818" s="264"/>
      <c r="BH818" s="265">
        <f t="shared" si="1143"/>
        <v>0</v>
      </c>
      <c r="BI818" s="266" t="str">
        <f t="shared" si="1144"/>
        <v/>
      </c>
      <c r="BJ818" s="278">
        <v>130.83870967741933</v>
      </c>
      <c r="BK818" s="279">
        <f t="shared" si="1161"/>
        <v>-130.83870967741933</v>
      </c>
      <c r="BL818" s="280">
        <f t="shared" si="1114"/>
        <v>0</v>
      </c>
      <c r="BM818" s="280">
        <f t="shared" si="1115"/>
        <v>0</v>
      </c>
      <c r="BN818" s="280">
        <f>SUM('Heures Pointage'!$ID$29:$IE$29)</f>
        <v>0</v>
      </c>
      <c r="BO818" s="280">
        <f>SUM('Heures et Indemnites'!$ID$29:$IE$29)</f>
        <v>0</v>
      </c>
      <c r="BP818" s="281">
        <f t="shared" si="1116"/>
        <v>0</v>
      </c>
      <c r="BQ818" s="281">
        <f>'Heures Pointage'!$JB$29</f>
        <v>0</v>
      </c>
      <c r="BR818" s="282">
        <f t="shared" ref="BR818" si="1172">$BH$1063</f>
        <v>0</v>
      </c>
      <c r="BS818" s="142">
        <f>Prenoms!$C$11</f>
        <v>169</v>
      </c>
      <c r="BT818" s="170"/>
      <c r="BU818" s="211">
        <f>SUM('Heures et Indemnites'!$ID$29:$IE$29)</f>
        <v>0</v>
      </c>
      <c r="BV818" s="218">
        <f>SUM('Heures et Indemnites'!$ID$6:$IE$29)</f>
        <v>0</v>
      </c>
      <c r="BW818" s="211"/>
      <c r="BX818" s="218"/>
      <c r="MT818" s="369">
        <f t="shared" si="1163"/>
        <v>0</v>
      </c>
      <c r="MU818" s="351">
        <f t="shared" si="1149"/>
        <v>0</v>
      </c>
      <c r="MV818" s="351">
        <f t="shared" si="1150"/>
        <v>0</v>
      </c>
      <c r="MW818" s="351"/>
      <c r="MX818" s="351">
        <f t="shared" si="1151"/>
        <v>0</v>
      </c>
      <c r="MY818" s="351"/>
      <c r="MZ818" s="351">
        <f t="shared" si="1152"/>
        <v>0</v>
      </c>
      <c r="NA818" s="351"/>
      <c r="NB818" s="351">
        <f t="shared" si="1153"/>
        <v>0</v>
      </c>
      <c r="NC818" s="351"/>
      <c r="ND818" s="351">
        <f t="shared" si="1154"/>
        <v>0</v>
      </c>
      <c r="NE818" s="351"/>
      <c r="NF818" s="351">
        <f t="shared" si="1155"/>
        <v>0</v>
      </c>
      <c r="NG818" s="351"/>
      <c r="NH818" s="351">
        <f t="shared" si="1156"/>
        <v>0</v>
      </c>
      <c r="NI818" s="351"/>
      <c r="NJ818" s="351">
        <f t="shared" si="1157"/>
        <v>0</v>
      </c>
      <c r="NK818" s="351"/>
      <c r="NL818" s="351">
        <f t="shared" si="1164"/>
        <v>0</v>
      </c>
      <c r="NM818" s="352"/>
      <c r="NN818" s="350"/>
      <c r="NR818" s="30">
        <f t="shared" si="1158"/>
        <v>0</v>
      </c>
      <c r="NS818" s="30">
        <f t="shared" si="1159"/>
        <v>0</v>
      </c>
      <c r="NT818" s="30">
        <f t="shared" si="1160"/>
        <v>0</v>
      </c>
    </row>
    <row r="819" spans="1:384" ht="10.199999999999999" customHeight="1">
      <c r="A819" s="25"/>
      <c r="B819" s="337"/>
      <c r="C819" s="335"/>
      <c r="D819" s="15"/>
      <c r="E819" s="319" t="str">
        <f>$E$14</f>
        <v>MENAGE</v>
      </c>
      <c r="F819" s="319"/>
      <c r="G819" s="129" t="str">
        <f>IF(ND840=0,"",ND840)</f>
        <v/>
      </c>
      <c r="H819" s="323"/>
      <c r="I819" s="325" t="str">
        <f>Prenoms!$B$12</f>
        <v>soren</v>
      </c>
      <c r="J819" s="326"/>
      <c r="K819" s="326"/>
      <c r="L819" s="326"/>
      <c r="M819" s="326"/>
      <c r="N819" s="65" t="str">
        <f>IF(NL819&lt;&gt;0,"",IF(Conges!AC46=0,"",Conges!AC46))</f>
        <v/>
      </c>
      <c r="O819" s="66"/>
      <c r="P819" s="67"/>
      <c r="Q819" s="67"/>
      <c r="R819" s="67"/>
      <c r="S819" s="67"/>
      <c r="T819" s="67"/>
      <c r="U819" s="67"/>
      <c r="V819" s="68"/>
      <c r="W819" s="67"/>
      <c r="X819" s="67"/>
      <c r="Y819" s="67"/>
      <c r="Z819" s="67"/>
      <c r="AA819" s="67"/>
      <c r="AB819" s="67"/>
      <c r="AC819" s="67"/>
      <c r="AD819" s="67"/>
      <c r="AE819" s="66"/>
      <c r="AF819" s="67"/>
      <c r="AG819" s="67"/>
      <c r="AH819" s="67"/>
      <c r="AI819" s="67"/>
      <c r="AJ819" s="68"/>
      <c r="AK819" s="67"/>
      <c r="AL819" s="67"/>
      <c r="AM819" s="67"/>
      <c r="AN819" s="67"/>
      <c r="AO819" s="67"/>
      <c r="AP819" s="67"/>
      <c r="AQ819" s="67"/>
      <c r="AR819" s="67"/>
      <c r="AS819" s="67"/>
      <c r="AT819" s="67"/>
      <c r="AU819" s="66"/>
      <c r="AV819" s="67"/>
      <c r="AW819" s="67"/>
      <c r="AX819" s="67"/>
      <c r="AY819" s="67"/>
      <c r="AZ819" s="67"/>
      <c r="BA819" s="67"/>
      <c r="BB819" s="68"/>
      <c r="BC819" s="69">
        <f>IF(NL819&lt;&gt;0,(IF(Conges!AC$46=0,0,3)),0)</f>
        <v>0</v>
      </c>
      <c r="BD819" s="370"/>
      <c r="BE819" s="355">
        <f>IF(OR(Conges!AC$46="A",Conges!AC$46="V"),Prenoms!L$12,NL819)</f>
        <v>0</v>
      </c>
      <c r="BF819" s="356"/>
      <c r="BG819" s="267"/>
      <c r="BH819" s="268">
        <f t="shared" si="1143"/>
        <v>0</v>
      </c>
      <c r="BI819" s="269" t="str">
        <f t="shared" si="1144"/>
        <v/>
      </c>
      <c r="BJ819" s="283">
        <v>130.83870967741933</v>
      </c>
      <c r="BK819" s="284">
        <f t="shared" si="1161"/>
        <v>-130.83870967741933</v>
      </c>
      <c r="BL819" s="285">
        <f t="shared" si="1114"/>
        <v>0</v>
      </c>
      <c r="BM819" s="285">
        <f t="shared" si="1115"/>
        <v>0</v>
      </c>
      <c r="BN819" s="285">
        <f>SUM('Heures Pointage'!$JD$29:$JE$29)</f>
        <v>0</v>
      </c>
      <c r="BO819" s="285">
        <f>SUM('Heures et Indemnites'!$JD$29:$JE$29)</f>
        <v>0</v>
      </c>
      <c r="BP819" s="286">
        <f t="shared" si="1116"/>
        <v>0</v>
      </c>
      <c r="BQ819" s="286">
        <f>'Heures Pointage'!$KB$29</f>
        <v>0</v>
      </c>
      <c r="BR819" s="287">
        <f t="shared" ref="BR819" si="1173">$BH$1064</f>
        <v>0</v>
      </c>
      <c r="BS819" s="143">
        <f>Prenoms!$C$12</f>
        <v>169</v>
      </c>
      <c r="BT819" s="146"/>
      <c r="BU819" s="210">
        <f>SUM('Heures et Indemnites'!$JD$29:$JE$29)</f>
        <v>0</v>
      </c>
      <c r="BV819" s="219">
        <f>SUM('Heures et Indemnites'!$JD$6:$JE$29)</f>
        <v>0</v>
      </c>
      <c r="BW819" s="210"/>
      <c r="BX819" s="219"/>
      <c r="MT819" s="371">
        <f t="shared" si="1163"/>
        <v>0</v>
      </c>
      <c r="MU819" s="372">
        <f t="shared" si="1149"/>
        <v>0</v>
      </c>
      <c r="MV819" s="372">
        <f t="shared" si="1150"/>
        <v>0</v>
      </c>
      <c r="MW819" s="372"/>
      <c r="MX819" s="372">
        <f t="shared" si="1151"/>
        <v>0</v>
      </c>
      <c r="MY819" s="372"/>
      <c r="MZ819" s="372">
        <f t="shared" si="1152"/>
        <v>0</v>
      </c>
      <c r="NA819" s="372"/>
      <c r="NB819" s="372">
        <f t="shared" si="1153"/>
        <v>0</v>
      </c>
      <c r="NC819" s="372"/>
      <c r="ND819" s="372">
        <f t="shared" si="1154"/>
        <v>0</v>
      </c>
      <c r="NE819" s="372"/>
      <c r="NF819" s="372">
        <f t="shared" si="1155"/>
        <v>0</v>
      </c>
      <c r="NG819" s="372"/>
      <c r="NH819" s="372">
        <f t="shared" si="1156"/>
        <v>0</v>
      </c>
      <c r="NI819" s="372"/>
      <c r="NJ819" s="372">
        <f t="shared" si="1157"/>
        <v>0</v>
      </c>
      <c r="NK819" s="372"/>
      <c r="NL819" s="372">
        <f t="shared" si="1164"/>
        <v>0</v>
      </c>
      <c r="NM819" s="373"/>
      <c r="NN819" s="350"/>
      <c r="NR819" s="30">
        <f t="shared" si="1158"/>
        <v>0</v>
      </c>
      <c r="NS819" s="30">
        <f t="shared" si="1159"/>
        <v>0</v>
      </c>
      <c r="NT819" s="30">
        <f t="shared" si="1160"/>
        <v>0</v>
      </c>
    </row>
    <row r="820" spans="1:384" ht="10.199999999999999" customHeight="1">
      <c r="A820" s="25"/>
      <c r="B820" s="337"/>
      <c r="C820" s="335"/>
      <c r="D820" s="15"/>
      <c r="E820" s="347">
        <f>$E$15</f>
        <v>0</v>
      </c>
      <c r="F820" s="347"/>
      <c r="G820" s="130" t="str">
        <f>IF(NF840=0,"",NF840)</f>
        <v/>
      </c>
      <c r="H820" s="323"/>
      <c r="I820" s="328" t="str">
        <f>Prenoms!$B$13</f>
        <v>stage 1</v>
      </c>
      <c r="J820" s="329"/>
      <c r="K820" s="329"/>
      <c r="L820" s="329"/>
      <c r="M820" s="329"/>
      <c r="N820" s="78" t="str">
        <f>IF(NL820&lt;&gt;0,"",IF(Conges!AC47=0,"",Conges!AC47))</f>
        <v/>
      </c>
      <c r="O820" s="79"/>
      <c r="P820" s="80"/>
      <c r="Q820" s="80"/>
      <c r="R820" s="80"/>
      <c r="S820" s="80"/>
      <c r="T820" s="80"/>
      <c r="U820" s="80"/>
      <c r="V820" s="81"/>
      <c r="W820" s="80"/>
      <c r="X820" s="80"/>
      <c r="Y820" s="80"/>
      <c r="Z820" s="80"/>
      <c r="AA820" s="80"/>
      <c r="AB820" s="80"/>
      <c r="AC820" s="80"/>
      <c r="AD820" s="80"/>
      <c r="AE820" s="79"/>
      <c r="AF820" s="80"/>
      <c r="AG820" s="80"/>
      <c r="AH820" s="80"/>
      <c r="AI820" s="80"/>
      <c r="AJ820" s="81"/>
      <c r="AK820" s="80"/>
      <c r="AL820" s="80"/>
      <c r="AM820" s="80"/>
      <c r="AN820" s="80"/>
      <c r="AO820" s="80"/>
      <c r="AP820" s="80"/>
      <c r="AQ820" s="80"/>
      <c r="AR820" s="80"/>
      <c r="AS820" s="80"/>
      <c r="AT820" s="80"/>
      <c r="AU820" s="79"/>
      <c r="AV820" s="80"/>
      <c r="AW820" s="80"/>
      <c r="AX820" s="80"/>
      <c r="AY820" s="80"/>
      <c r="AZ820" s="80"/>
      <c r="BA820" s="80"/>
      <c r="BB820" s="81"/>
      <c r="BC820" s="82">
        <f>IF(NL820&lt;&gt;0,(IF(Conges!AC$47=0,0,3)),0)</f>
        <v>0</v>
      </c>
      <c r="BD820" s="370"/>
      <c r="BE820" s="357">
        <f>IF(OR(Conges!AC$47="A",Conges!AC$47="V"),Prenoms!L$13,NL820)</f>
        <v>0</v>
      </c>
      <c r="BF820" s="358"/>
      <c r="BG820" s="264"/>
      <c r="BH820" s="265">
        <f t="shared" si="1143"/>
        <v>0</v>
      </c>
      <c r="BI820" s="266" t="str">
        <f t="shared" si="1144"/>
        <v/>
      </c>
      <c r="BJ820" s="278">
        <v>54.193548387096783</v>
      </c>
      <c r="BK820" s="279">
        <f t="shared" si="1161"/>
        <v>-54.193548387096783</v>
      </c>
      <c r="BL820" s="280">
        <f t="shared" si="1114"/>
        <v>0</v>
      </c>
      <c r="BM820" s="280">
        <f t="shared" si="1115"/>
        <v>0</v>
      </c>
      <c r="BN820" s="280">
        <f>SUM('Heures Pointage'!$KD$29:$KE$29)</f>
        <v>0</v>
      </c>
      <c r="BO820" s="280">
        <f>SUM('Heures et Indemnites'!$KD$29:$KE$29)</f>
        <v>0</v>
      </c>
      <c r="BP820" s="281">
        <f t="shared" si="1116"/>
        <v>0</v>
      </c>
      <c r="BQ820" s="281">
        <f>'Heures Pointage'!$LB$29</f>
        <v>0</v>
      </c>
      <c r="BR820" s="282">
        <f t="shared" ref="BR820" si="1174">$BH$1065</f>
        <v>0</v>
      </c>
      <c r="BS820" s="142">
        <f>Prenoms!$C$13</f>
        <v>70</v>
      </c>
      <c r="BT820" s="170"/>
      <c r="BU820" s="211">
        <f>SUM('Heures et Indemnites'!$KD$29:$KE$29)</f>
        <v>0</v>
      </c>
      <c r="BV820" s="218">
        <f>SUM('Heures et Indemnites'!$KD$6:$KE$29)</f>
        <v>0</v>
      </c>
      <c r="BW820" s="211"/>
      <c r="BX820" s="218"/>
      <c r="MT820" s="369">
        <f t="shared" si="1163"/>
        <v>0</v>
      </c>
      <c r="MU820" s="351">
        <f t="shared" si="1149"/>
        <v>0</v>
      </c>
      <c r="MV820" s="351">
        <f t="shared" si="1150"/>
        <v>0</v>
      </c>
      <c r="MW820" s="351"/>
      <c r="MX820" s="351">
        <f t="shared" si="1151"/>
        <v>0</v>
      </c>
      <c r="MY820" s="351"/>
      <c r="MZ820" s="351">
        <f t="shared" si="1152"/>
        <v>0</v>
      </c>
      <c r="NA820" s="351"/>
      <c r="NB820" s="351">
        <f t="shared" si="1153"/>
        <v>0</v>
      </c>
      <c r="NC820" s="351"/>
      <c r="ND820" s="351">
        <f t="shared" si="1154"/>
        <v>0</v>
      </c>
      <c r="NE820" s="351"/>
      <c r="NF820" s="351">
        <f t="shared" si="1155"/>
        <v>0</v>
      </c>
      <c r="NG820" s="351"/>
      <c r="NH820" s="351">
        <f t="shared" si="1156"/>
        <v>0</v>
      </c>
      <c r="NI820" s="351"/>
      <c r="NJ820" s="351">
        <f t="shared" si="1157"/>
        <v>0</v>
      </c>
      <c r="NK820" s="351"/>
      <c r="NL820" s="351">
        <f t="shared" si="1164"/>
        <v>0</v>
      </c>
      <c r="NM820" s="352"/>
      <c r="NN820" s="350"/>
      <c r="NR820" s="30">
        <f t="shared" si="1158"/>
        <v>0</v>
      </c>
      <c r="NS820" s="30">
        <f t="shared" si="1159"/>
        <v>0</v>
      </c>
      <c r="NT820" s="30">
        <f t="shared" si="1160"/>
        <v>0</v>
      </c>
    </row>
    <row r="821" spans="1:384" ht="10.199999999999999" customHeight="1">
      <c r="A821" s="25"/>
      <c r="B821" s="337"/>
      <c r="C821" s="335"/>
      <c r="D821" s="15"/>
      <c r="E821" s="330" t="str">
        <f>$E$16</f>
        <v>Cave</v>
      </c>
      <c r="F821" s="330"/>
      <c r="G821" s="132" t="str">
        <f>IF(NH840=0,"",NH840)</f>
        <v/>
      </c>
      <c r="H821" s="323"/>
      <c r="I821" s="325">
        <f>Prenoms!$B$14</f>
        <v>0</v>
      </c>
      <c r="J821" s="326"/>
      <c r="K821" s="326"/>
      <c r="L821" s="326"/>
      <c r="M821" s="326"/>
      <c r="N821" s="65" t="str">
        <f>IF(NL821&lt;&gt;0,"",IF(Conges!AC48=0,"",Conges!AC48))</f>
        <v/>
      </c>
      <c r="O821" s="66"/>
      <c r="P821" s="67"/>
      <c r="Q821" s="67"/>
      <c r="R821" s="67"/>
      <c r="S821" s="67"/>
      <c r="T821" s="67"/>
      <c r="U821" s="67"/>
      <c r="V821" s="68"/>
      <c r="W821" s="66"/>
      <c r="X821" s="67"/>
      <c r="Y821" s="67"/>
      <c r="Z821" s="67"/>
      <c r="AA821" s="67"/>
      <c r="AB821" s="67"/>
      <c r="AC821" s="67"/>
      <c r="AD821" s="68"/>
      <c r="AE821" s="66"/>
      <c r="AF821" s="67"/>
      <c r="AG821" s="67"/>
      <c r="AH821" s="67"/>
      <c r="AI821" s="67"/>
      <c r="AJ821" s="68"/>
      <c r="AK821" s="66"/>
      <c r="AL821" s="67"/>
      <c r="AM821" s="67"/>
      <c r="AN821" s="67"/>
      <c r="AO821" s="67"/>
      <c r="AP821" s="67"/>
      <c r="AQ821" s="67"/>
      <c r="AR821" s="67"/>
      <c r="AS821" s="67"/>
      <c r="AT821" s="68"/>
      <c r="AU821" s="66"/>
      <c r="AV821" s="67"/>
      <c r="AW821" s="67"/>
      <c r="AX821" s="67"/>
      <c r="AY821" s="67"/>
      <c r="AZ821" s="67"/>
      <c r="BA821" s="67"/>
      <c r="BB821" s="68"/>
      <c r="BC821" s="69">
        <f>IF(NL821&lt;&gt;0,(IF(Conges!AC$48=0,0,3)),0)</f>
        <v>0</v>
      </c>
      <c r="BD821" s="370"/>
      <c r="BE821" s="355">
        <f>IF(OR(Conges!AC$48="A",Conges!AC$48="V"),Prenoms!L$14,NL821)</f>
        <v>0</v>
      </c>
      <c r="BF821" s="356"/>
      <c r="BG821" s="267"/>
      <c r="BH821" s="268">
        <f t="shared" si="1143"/>
        <v>0</v>
      </c>
      <c r="BI821" s="269" t="str">
        <f t="shared" si="1144"/>
        <v/>
      </c>
      <c r="BJ821" s="283">
        <v>0</v>
      </c>
      <c r="BK821" s="284">
        <f t="shared" si="1161"/>
        <v>0</v>
      </c>
      <c r="BL821" s="285">
        <f t="shared" si="1114"/>
        <v>0</v>
      </c>
      <c r="BM821" s="285">
        <f t="shared" si="1115"/>
        <v>0</v>
      </c>
      <c r="BN821" s="285">
        <f>SUM('Heures Pointage'!$LD$29:$LE$29)</f>
        <v>0</v>
      </c>
      <c r="BO821" s="285">
        <f>SUM('Heures et Indemnites'!$LD$29:$LE$29)</f>
        <v>0</v>
      </c>
      <c r="BP821" s="286">
        <f t="shared" si="1116"/>
        <v>0</v>
      </c>
      <c r="BQ821" s="286">
        <f>'Heures Pointage'!$MB$29</f>
        <v>0</v>
      </c>
      <c r="BR821" s="287">
        <f t="shared" ref="BR821" si="1175">$BH$1066</f>
        <v>0</v>
      </c>
      <c r="BS821" s="143">
        <f>Prenoms!$C$14</f>
        <v>0</v>
      </c>
      <c r="BT821" s="146"/>
      <c r="BU821" s="210">
        <f>SUM('Heures et Indemnites'!$LD$29:$LE$29)</f>
        <v>0</v>
      </c>
      <c r="BV821" s="219">
        <f>SUM('Heures et Indemnites'!$LD$6:$LE$29)</f>
        <v>0</v>
      </c>
      <c r="BW821" s="210"/>
      <c r="BX821" s="219"/>
      <c r="MT821" s="371">
        <f t="shared" si="1163"/>
        <v>0</v>
      </c>
      <c r="MU821" s="372">
        <f t="shared" si="1149"/>
        <v>0</v>
      </c>
      <c r="MV821" s="372">
        <f t="shared" si="1150"/>
        <v>0</v>
      </c>
      <c r="MW821" s="372"/>
      <c r="MX821" s="372">
        <f t="shared" si="1151"/>
        <v>0</v>
      </c>
      <c r="MY821" s="372"/>
      <c r="MZ821" s="372">
        <f t="shared" si="1152"/>
        <v>0</v>
      </c>
      <c r="NA821" s="372"/>
      <c r="NB821" s="372">
        <f t="shared" si="1153"/>
        <v>0</v>
      </c>
      <c r="NC821" s="372"/>
      <c r="ND821" s="372">
        <f t="shared" si="1154"/>
        <v>0</v>
      </c>
      <c r="NE821" s="372"/>
      <c r="NF821" s="372">
        <f t="shared" si="1155"/>
        <v>0</v>
      </c>
      <c r="NG821" s="372"/>
      <c r="NH821" s="372">
        <f t="shared" si="1156"/>
        <v>0</v>
      </c>
      <c r="NI821" s="372"/>
      <c r="NJ821" s="372">
        <f t="shared" si="1157"/>
        <v>0</v>
      </c>
      <c r="NK821" s="372"/>
      <c r="NL821" s="372">
        <f t="shared" si="1164"/>
        <v>0</v>
      </c>
      <c r="NM821" s="373"/>
      <c r="NN821" s="350"/>
      <c r="NR821" s="30">
        <f t="shared" si="1158"/>
        <v>0</v>
      </c>
      <c r="NS821" s="30">
        <f t="shared" si="1159"/>
        <v>0</v>
      </c>
      <c r="NT821" s="30">
        <f t="shared" si="1160"/>
        <v>0</v>
      </c>
    </row>
    <row r="822" spans="1:384" ht="10.199999999999999" customHeight="1">
      <c r="A822" s="25"/>
      <c r="B822" s="337"/>
      <c r="C822" s="335"/>
      <c r="D822" s="15"/>
      <c r="E822" s="331" t="str">
        <f>$E$17</f>
        <v>STAGE</v>
      </c>
      <c r="F822" s="331"/>
      <c r="G822" s="133" t="str">
        <f>IF(NJ840=0,"",NJ840)</f>
        <v/>
      </c>
      <c r="H822" s="323"/>
      <c r="I822" s="328">
        <f>Prenoms!$B$15</f>
        <v>0</v>
      </c>
      <c r="J822" s="329"/>
      <c r="K822" s="329"/>
      <c r="L822" s="329"/>
      <c r="M822" s="329"/>
      <c r="N822" s="78" t="str">
        <f>IF(NL822&lt;&gt;0,"",IF(Conges!AC49=0,"",Conges!AC49))</f>
        <v/>
      </c>
      <c r="O822" s="79"/>
      <c r="P822" s="80"/>
      <c r="Q822" s="80"/>
      <c r="R822" s="80"/>
      <c r="S822" s="80"/>
      <c r="T822" s="80"/>
      <c r="U822" s="80"/>
      <c r="V822" s="81"/>
      <c r="W822" s="79"/>
      <c r="X822" s="80"/>
      <c r="Y822" s="80"/>
      <c r="Z822" s="80"/>
      <c r="AA822" s="80"/>
      <c r="AB822" s="80"/>
      <c r="AC822" s="80"/>
      <c r="AD822" s="81"/>
      <c r="AE822" s="79"/>
      <c r="AF822" s="80"/>
      <c r="AG822" s="80"/>
      <c r="AH822" s="80"/>
      <c r="AI822" s="80"/>
      <c r="AJ822" s="81"/>
      <c r="AK822" s="79"/>
      <c r="AL822" s="80"/>
      <c r="AM822" s="80"/>
      <c r="AN822" s="80"/>
      <c r="AO822" s="80"/>
      <c r="AP822" s="80"/>
      <c r="AQ822" s="80"/>
      <c r="AR822" s="80"/>
      <c r="AS822" s="80"/>
      <c r="AT822" s="81"/>
      <c r="AU822" s="79"/>
      <c r="AV822" s="80"/>
      <c r="AW822" s="80"/>
      <c r="AX822" s="80"/>
      <c r="AY822" s="80"/>
      <c r="AZ822" s="80"/>
      <c r="BA822" s="80"/>
      <c r="BB822" s="81"/>
      <c r="BC822" s="82">
        <f>IF(NL822&lt;&gt;0,(IF(Conges!AC$49=0,0,3)),0)</f>
        <v>0</v>
      </c>
      <c r="BD822" s="370"/>
      <c r="BE822" s="357">
        <f>IF(OR(Conges!AC$49="A",Conges!AC$49="V"),Prenoms!L$15,NL822)</f>
        <v>0</v>
      </c>
      <c r="BF822" s="358"/>
      <c r="BG822" s="264"/>
      <c r="BH822" s="265">
        <f t="shared" si="1143"/>
        <v>0</v>
      </c>
      <c r="BI822" s="266" t="str">
        <f t="shared" si="1144"/>
        <v/>
      </c>
      <c r="BJ822" s="278">
        <v>0</v>
      </c>
      <c r="BK822" s="279">
        <f t="shared" si="1161"/>
        <v>0</v>
      </c>
      <c r="BL822" s="280">
        <f t="shared" si="1114"/>
        <v>0</v>
      </c>
      <c r="BM822" s="280">
        <f t="shared" si="1115"/>
        <v>0</v>
      </c>
      <c r="BN822" s="280">
        <f>SUM('Heures Pointage'!$MD$29:$ME$29)</f>
        <v>0</v>
      </c>
      <c r="BO822" s="280">
        <f>SUM('Heures et Indemnites'!$MD$29:$ME$29)</f>
        <v>0</v>
      </c>
      <c r="BP822" s="281">
        <f t="shared" si="1116"/>
        <v>0</v>
      </c>
      <c r="BQ822" s="281">
        <f>'Heures Pointage'!$NB$29</f>
        <v>0</v>
      </c>
      <c r="BR822" s="282">
        <f t="shared" ref="BR822" si="1176">$BH$1067</f>
        <v>0</v>
      </c>
      <c r="BS822" s="142">
        <f>Prenoms!$C$15</f>
        <v>0</v>
      </c>
      <c r="BT822" s="170"/>
      <c r="BU822" s="211">
        <f>SUM('Heures et Indemnites'!$MD$29:$ME$29)</f>
        <v>0</v>
      </c>
      <c r="BV822" s="218">
        <f>SUM('Heures et Indemnites'!$MD$6:$ME$29)</f>
        <v>0</v>
      </c>
      <c r="BW822" s="211"/>
      <c r="BX822" s="218"/>
      <c r="MT822" s="369">
        <f t="shared" si="1163"/>
        <v>0</v>
      </c>
      <c r="MU822" s="351">
        <f t="shared" si="1149"/>
        <v>0</v>
      </c>
      <c r="MV822" s="351">
        <f t="shared" si="1150"/>
        <v>0</v>
      </c>
      <c r="MW822" s="351"/>
      <c r="MX822" s="351">
        <f t="shared" si="1151"/>
        <v>0</v>
      </c>
      <c r="MY822" s="351"/>
      <c r="MZ822" s="351">
        <f t="shared" si="1152"/>
        <v>0</v>
      </c>
      <c r="NA822" s="351"/>
      <c r="NB822" s="351">
        <f t="shared" si="1153"/>
        <v>0</v>
      </c>
      <c r="NC822" s="351"/>
      <c r="ND822" s="351">
        <f t="shared" si="1154"/>
        <v>0</v>
      </c>
      <c r="NE822" s="351"/>
      <c r="NF822" s="351">
        <f t="shared" si="1155"/>
        <v>0</v>
      </c>
      <c r="NG822" s="351"/>
      <c r="NH822" s="351">
        <f t="shared" si="1156"/>
        <v>0</v>
      </c>
      <c r="NI822" s="351"/>
      <c r="NJ822" s="351">
        <f t="shared" si="1157"/>
        <v>0</v>
      </c>
      <c r="NK822" s="351"/>
      <c r="NL822" s="351">
        <f t="shared" si="1164"/>
        <v>0</v>
      </c>
      <c r="NM822" s="352"/>
      <c r="NN822" s="350"/>
      <c r="NR822" s="30">
        <f t="shared" si="1158"/>
        <v>0</v>
      </c>
      <c r="NS822" s="30">
        <f t="shared" si="1159"/>
        <v>0</v>
      </c>
      <c r="NT822" s="30">
        <f t="shared" si="1160"/>
        <v>0</v>
      </c>
    </row>
    <row r="823" spans="1:384" ht="10.199999999999999" customHeight="1">
      <c r="A823" s="25"/>
      <c r="B823" s="337"/>
      <c r="C823" s="335"/>
      <c r="D823" s="15"/>
      <c r="E823" s="343" t="str">
        <f>$E$18</f>
        <v>H sans Renfort</v>
      </c>
      <c r="F823" s="343"/>
      <c r="G823" s="131" t="str">
        <f>IF(NL840-MZ840=0,"",NL840-MZ840)</f>
        <v/>
      </c>
      <c r="H823" s="323"/>
      <c r="I823" s="325">
        <f>Prenoms!$B$16</f>
        <v>0</v>
      </c>
      <c r="J823" s="326"/>
      <c r="K823" s="326"/>
      <c r="L823" s="326"/>
      <c r="M823" s="326"/>
      <c r="N823" s="65" t="str">
        <f>IF(NL823&lt;&gt;0,"",IF(Conges!AC50=0,"",Conges!AC50))</f>
        <v/>
      </c>
      <c r="O823" s="66"/>
      <c r="P823" s="67"/>
      <c r="Q823" s="67"/>
      <c r="R823" s="67"/>
      <c r="S823" s="67"/>
      <c r="T823" s="67"/>
      <c r="U823" s="67"/>
      <c r="V823" s="68"/>
      <c r="W823" s="66"/>
      <c r="X823" s="67"/>
      <c r="Y823" s="67"/>
      <c r="Z823" s="67"/>
      <c r="AA823" s="67"/>
      <c r="AB823" s="67"/>
      <c r="AC823" s="67"/>
      <c r="AD823" s="68"/>
      <c r="AE823" s="66"/>
      <c r="AF823" s="67"/>
      <c r="AG823" s="67"/>
      <c r="AH823" s="67"/>
      <c r="AI823" s="67"/>
      <c r="AJ823" s="68"/>
      <c r="AK823" s="66"/>
      <c r="AL823" s="67"/>
      <c r="AM823" s="67"/>
      <c r="AN823" s="67"/>
      <c r="AO823" s="67"/>
      <c r="AP823" s="67"/>
      <c r="AQ823" s="67"/>
      <c r="AR823" s="67"/>
      <c r="AS823" s="67"/>
      <c r="AT823" s="68"/>
      <c r="AU823" s="66"/>
      <c r="AV823" s="67"/>
      <c r="AW823" s="67"/>
      <c r="AX823" s="67"/>
      <c r="AY823" s="67"/>
      <c r="AZ823" s="67"/>
      <c r="BA823" s="67"/>
      <c r="BB823" s="68"/>
      <c r="BC823" s="69">
        <f>IF(NL823&lt;&gt;0,(IF(Conges!AC$50=0,0,3)),0)</f>
        <v>0</v>
      </c>
      <c r="BD823" s="370"/>
      <c r="BE823" s="355">
        <f>IF(OR(Conges!AC$50="A",Conges!AC$50="V"),Prenoms!L$16,NL823)</f>
        <v>0</v>
      </c>
      <c r="BF823" s="356"/>
      <c r="BG823" s="267"/>
      <c r="BH823" s="268">
        <f t="shared" si="1143"/>
        <v>0</v>
      </c>
      <c r="BI823" s="269" t="str">
        <f t="shared" si="1144"/>
        <v/>
      </c>
      <c r="BJ823" s="283">
        <v>0</v>
      </c>
      <c r="BK823" s="284">
        <f t="shared" si="1161"/>
        <v>0</v>
      </c>
      <c r="BL823" s="285">
        <f t="shared" si="1114"/>
        <v>0</v>
      </c>
      <c r="BM823" s="285">
        <f t="shared" si="1115"/>
        <v>0</v>
      </c>
      <c r="BN823" s="285">
        <f>SUM('Heures Pointage'!$ND$29:$NE$29)</f>
        <v>0</v>
      </c>
      <c r="BO823" s="285">
        <f>SUM('Heures et Indemnites'!$ND$29:$NE$29)</f>
        <v>0</v>
      </c>
      <c r="BP823" s="286">
        <f t="shared" si="1116"/>
        <v>0</v>
      </c>
      <c r="BQ823" s="286">
        <f>'Heures Pointage'!$OB$29</f>
        <v>0</v>
      </c>
      <c r="BR823" s="287">
        <f t="shared" ref="BR823" si="1177">$BH$1068</f>
        <v>0</v>
      </c>
      <c r="BS823" s="143">
        <f>Prenoms!$C$16</f>
        <v>0</v>
      </c>
      <c r="BT823" s="146"/>
      <c r="BU823" s="210">
        <f>SUM('Heures et Indemnites'!$ND$29:$NE$29)</f>
        <v>0</v>
      </c>
      <c r="BV823" s="219">
        <f>SUM('Heures et Indemnites'!$ND$6:$NE$29)</f>
        <v>0</v>
      </c>
      <c r="BW823" s="210"/>
      <c r="BX823" s="219"/>
      <c r="MT823" s="371">
        <f t="shared" si="1163"/>
        <v>0</v>
      </c>
      <c r="MU823" s="372">
        <f t="shared" si="1149"/>
        <v>0</v>
      </c>
      <c r="MV823" s="372">
        <f t="shared" si="1150"/>
        <v>0</v>
      </c>
      <c r="MW823" s="372"/>
      <c r="MX823" s="372">
        <f t="shared" si="1151"/>
        <v>0</v>
      </c>
      <c r="MY823" s="372"/>
      <c r="MZ823" s="372">
        <f t="shared" si="1152"/>
        <v>0</v>
      </c>
      <c r="NA823" s="372"/>
      <c r="NB823" s="372">
        <f t="shared" si="1153"/>
        <v>0</v>
      </c>
      <c r="NC823" s="372"/>
      <c r="ND823" s="372">
        <f t="shared" si="1154"/>
        <v>0</v>
      </c>
      <c r="NE823" s="372"/>
      <c r="NF823" s="372">
        <f t="shared" si="1155"/>
        <v>0</v>
      </c>
      <c r="NG823" s="372"/>
      <c r="NH823" s="372">
        <f t="shared" si="1156"/>
        <v>0</v>
      </c>
      <c r="NI823" s="372"/>
      <c r="NJ823" s="372">
        <f t="shared" si="1157"/>
        <v>0</v>
      </c>
      <c r="NK823" s="372"/>
      <c r="NL823" s="372">
        <f t="shared" si="1164"/>
        <v>0</v>
      </c>
      <c r="NM823" s="373"/>
      <c r="NN823" s="350"/>
      <c r="NR823" s="30">
        <f t="shared" si="1158"/>
        <v>0</v>
      </c>
      <c r="NS823" s="30">
        <f t="shared" si="1159"/>
        <v>0</v>
      </c>
      <c r="NT823" s="30">
        <f t="shared" si="1160"/>
        <v>0</v>
      </c>
    </row>
    <row r="824" spans="1:384" ht="10.199999999999999" customHeight="1">
      <c r="A824" s="25"/>
      <c r="B824" s="337"/>
      <c r="C824" s="335"/>
      <c r="D824" s="15"/>
      <c r="E824" s="343" t="str">
        <f>$E$19</f>
        <v>H avec Renfort</v>
      </c>
      <c r="F824" s="343"/>
      <c r="G824" s="131" t="str">
        <f>IF(NL840=0,"",NL840)</f>
        <v/>
      </c>
      <c r="H824" s="323"/>
      <c r="I824" s="328">
        <f>Prenoms!$B$17</f>
        <v>0</v>
      </c>
      <c r="J824" s="329"/>
      <c r="K824" s="329"/>
      <c r="L824" s="329"/>
      <c r="M824" s="329"/>
      <c r="N824" s="78" t="str">
        <f>IF(NL824&lt;&gt;0,"",IF(Conges!AC51=0,"",Conges!AC51))</f>
        <v/>
      </c>
      <c r="O824" s="79"/>
      <c r="P824" s="80"/>
      <c r="Q824" s="80"/>
      <c r="R824" s="80"/>
      <c r="S824" s="80"/>
      <c r="T824" s="80"/>
      <c r="U824" s="80"/>
      <c r="V824" s="81"/>
      <c r="W824" s="79"/>
      <c r="X824" s="80"/>
      <c r="Y824" s="80"/>
      <c r="Z824" s="80"/>
      <c r="AA824" s="80"/>
      <c r="AB824" s="80"/>
      <c r="AC824" s="80"/>
      <c r="AD824" s="81"/>
      <c r="AE824" s="79"/>
      <c r="AF824" s="80"/>
      <c r="AG824" s="80"/>
      <c r="AH824" s="80"/>
      <c r="AI824" s="80"/>
      <c r="AJ824" s="81"/>
      <c r="AK824" s="79"/>
      <c r="AL824" s="80"/>
      <c r="AM824" s="80"/>
      <c r="AN824" s="80"/>
      <c r="AO824" s="80"/>
      <c r="AP824" s="80"/>
      <c r="AQ824" s="80"/>
      <c r="AR824" s="80"/>
      <c r="AS824" s="80"/>
      <c r="AT824" s="81"/>
      <c r="AU824" s="79"/>
      <c r="AV824" s="80"/>
      <c r="AW824" s="80"/>
      <c r="AX824" s="80"/>
      <c r="AY824" s="80"/>
      <c r="AZ824" s="80"/>
      <c r="BA824" s="80"/>
      <c r="BB824" s="81"/>
      <c r="BC824" s="82">
        <f>IF(NL824&lt;&gt;0,(IF(Conges!AC$51=0,0,3)),0)</f>
        <v>0</v>
      </c>
      <c r="BD824" s="370"/>
      <c r="BE824" s="357">
        <f>IF(OR(Conges!AC$51="A",Conges!AC$51="V"),Prenoms!L$17,NL824)</f>
        <v>0</v>
      </c>
      <c r="BF824" s="358"/>
      <c r="BG824" s="264"/>
      <c r="BH824" s="265">
        <f t="shared" si="1143"/>
        <v>0</v>
      </c>
      <c r="BI824" s="266" t="str">
        <f t="shared" si="1144"/>
        <v/>
      </c>
      <c r="BJ824" s="278">
        <v>0</v>
      </c>
      <c r="BK824" s="279">
        <f t="shared" si="1161"/>
        <v>0</v>
      </c>
      <c r="BL824" s="280">
        <f t="shared" si="1114"/>
        <v>0</v>
      </c>
      <c r="BM824" s="280">
        <f t="shared" si="1115"/>
        <v>0</v>
      </c>
      <c r="BN824" s="280">
        <f>SUM('Heures Pointage'!$OD$29:$OE$29)</f>
        <v>0</v>
      </c>
      <c r="BO824" s="280">
        <f>SUM('Heures et Indemnites'!$OD$29:$OE$29)</f>
        <v>0</v>
      </c>
      <c r="BP824" s="281">
        <f t="shared" si="1116"/>
        <v>0</v>
      </c>
      <c r="BQ824" s="281">
        <f>'Heures Pointage'!$PB$29</f>
        <v>0</v>
      </c>
      <c r="BR824" s="282">
        <f t="shared" ref="BR824" si="1178">$BH$1069</f>
        <v>0</v>
      </c>
      <c r="BS824" s="142">
        <f>Prenoms!$C$17</f>
        <v>0</v>
      </c>
      <c r="BT824" s="170"/>
      <c r="BU824" s="211">
        <f>SUM('Heures et Indemnites'!$OD$29:$OE$29)</f>
        <v>0</v>
      </c>
      <c r="BV824" s="218">
        <f>SUM('Heures et Indemnites'!$OD$6:$OE$29)</f>
        <v>0</v>
      </c>
      <c r="BW824" s="211"/>
      <c r="BX824" s="218"/>
      <c r="MT824" s="369">
        <f t="shared" si="1163"/>
        <v>0</v>
      </c>
      <c r="MU824" s="351">
        <f t="shared" si="1149"/>
        <v>0</v>
      </c>
      <c r="MV824" s="351">
        <f t="shared" si="1150"/>
        <v>0</v>
      </c>
      <c r="MW824" s="351"/>
      <c r="MX824" s="351">
        <f t="shared" si="1151"/>
        <v>0</v>
      </c>
      <c r="MY824" s="351"/>
      <c r="MZ824" s="351">
        <f t="shared" si="1152"/>
        <v>0</v>
      </c>
      <c r="NA824" s="351"/>
      <c r="NB824" s="351">
        <f t="shared" si="1153"/>
        <v>0</v>
      </c>
      <c r="NC824" s="351"/>
      <c r="ND824" s="351">
        <f t="shared" si="1154"/>
        <v>0</v>
      </c>
      <c r="NE824" s="351"/>
      <c r="NF824" s="351">
        <f t="shared" si="1155"/>
        <v>0</v>
      </c>
      <c r="NG824" s="351"/>
      <c r="NH824" s="351">
        <f t="shared" si="1156"/>
        <v>0</v>
      </c>
      <c r="NI824" s="351"/>
      <c r="NJ824" s="351">
        <f t="shared" si="1157"/>
        <v>0</v>
      </c>
      <c r="NK824" s="351"/>
      <c r="NL824" s="351">
        <f t="shared" si="1164"/>
        <v>0</v>
      </c>
      <c r="NM824" s="352"/>
      <c r="NN824" s="350"/>
      <c r="NR824" s="30">
        <f t="shared" si="1158"/>
        <v>0</v>
      </c>
      <c r="NS824" s="30">
        <f t="shared" si="1159"/>
        <v>0</v>
      </c>
      <c r="NT824" s="30">
        <f t="shared" si="1160"/>
        <v>0</v>
      </c>
    </row>
    <row r="825" spans="1:384" ht="10.199999999999999" customHeight="1">
      <c r="A825" s="25"/>
      <c r="B825" s="337"/>
      <c r="C825" s="335"/>
      <c r="D825" s="15"/>
      <c r="E825" s="101"/>
      <c r="F825" s="101"/>
      <c r="G825" s="101"/>
      <c r="H825" s="323"/>
      <c r="I825" s="325">
        <f>Prenoms!$B$18</f>
        <v>0</v>
      </c>
      <c r="J825" s="326"/>
      <c r="K825" s="326"/>
      <c r="L825" s="326"/>
      <c r="M825" s="326"/>
      <c r="N825" s="65" t="str">
        <f>IF(NL825&lt;&gt;0,"",IF(Conges!AC52=0,"",Conges!AC52))</f>
        <v/>
      </c>
      <c r="O825" s="66"/>
      <c r="P825" s="67"/>
      <c r="Q825" s="67"/>
      <c r="R825" s="67"/>
      <c r="S825" s="67"/>
      <c r="T825" s="67"/>
      <c r="U825" s="67"/>
      <c r="V825" s="68"/>
      <c r="W825" s="66"/>
      <c r="X825" s="67"/>
      <c r="Y825" s="67"/>
      <c r="Z825" s="67"/>
      <c r="AA825" s="67"/>
      <c r="AB825" s="67"/>
      <c r="AC825" s="67"/>
      <c r="AD825" s="68"/>
      <c r="AE825" s="66"/>
      <c r="AF825" s="67"/>
      <c r="AG825" s="67"/>
      <c r="AH825" s="67"/>
      <c r="AI825" s="67"/>
      <c r="AJ825" s="68"/>
      <c r="AK825" s="66"/>
      <c r="AL825" s="67"/>
      <c r="AM825" s="67"/>
      <c r="AN825" s="67"/>
      <c r="AO825" s="67"/>
      <c r="AP825" s="67"/>
      <c r="AQ825" s="67"/>
      <c r="AR825" s="67"/>
      <c r="AS825" s="67"/>
      <c r="AT825" s="68"/>
      <c r="AU825" s="66"/>
      <c r="AV825" s="67"/>
      <c r="AW825" s="67"/>
      <c r="AX825" s="67"/>
      <c r="AY825" s="67"/>
      <c r="AZ825" s="67"/>
      <c r="BA825" s="67"/>
      <c r="BB825" s="68"/>
      <c r="BC825" s="69">
        <f>IF(NL825&lt;&gt;0,(IF(Conges!AC$52=0,0,3)),0)</f>
        <v>0</v>
      </c>
      <c r="BD825" s="370"/>
      <c r="BE825" s="355">
        <f>IF(OR(Conges!AC$52="A",Conges!AC$52="V"),Prenoms!L$18,NL825)</f>
        <v>0</v>
      </c>
      <c r="BF825" s="356"/>
      <c r="BG825" s="267"/>
      <c r="BH825" s="268">
        <f t="shared" si="1143"/>
        <v>0</v>
      </c>
      <c r="BI825" s="269" t="str">
        <f t="shared" si="1144"/>
        <v/>
      </c>
      <c r="BJ825" s="283">
        <v>0</v>
      </c>
      <c r="BK825" s="284">
        <f t="shared" si="1161"/>
        <v>0</v>
      </c>
      <c r="BL825" s="285">
        <f t="shared" si="1114"/>
        <v>0</v>
      </c>
      <c r="BM825" s="285">
        <f t="shared" si="1115"/>
        <v>0</v>
      </c>
      <c r="BN825" s="285">
        <f>SUM('Heures Pointage'!$PD$29:$PE$29)</f>
        <v>0</v>
      </c>
      <c r="BO825" s="285">
        <f>SUM('Heures et Indemnites'!$PD$29:$PE$29)</f>
        <v>0</v>
      </c>
      <c r="BP825" s="286">
        <f t="shared" si="1116"/>
        <v>0</v>
      </c>
      <c r="BQ825" s="286">
        <f>'Heures Pointage'!$QB$29</f>
        <v>0</v>
      </c>
      <c r="BR825" s="287">
        <f t="shared" ref="BR825" si="1179">$BH$1070</f>
        <v>0</v>
      </c>
      <c r="BS825" s="143">
        <f>Prenoms!$C$18</f>
        <v>0</v>
      </c>
      <c r="BT825" s="146"/>
      <c r="BU825" s="210">
        <f>SUM('Heures et Indemnites'!$PD$29:$PE$29)</f>
        <v>0</v>
      </c>
      <c r="BV825" s="219">
        <f>SUM('Heures et Indemnites'!$PD$6:$PE$29)</f>
        <v>0</v>
      </c>
      <c r="BW825" s="210"/>
      <c r="BX825" s="219"/>
      <c r="MT825" s="371">
        <f t="shared" si="1163"/>
        <v>0</v>
      </c>
      <c r="MU825" s="372">
        <f t="shared" ref="MU825:MU838" si="1180">(COUNTA($O825:$BB825))/2</f>
        <v>0</v>
      </c>
      <c r="MV825" s="372">
        <f t="shared" si="1150"/>
        <v>0</v>
      </c>
      <c r="MW825" s="372"/>
      <c r="MX825" s="372">
        <f t="shared" si="1151"/>
        <v>0</v>
      </c>
      <c r="MY825" s="372"/>
      <c r="MZ825" s="372">
        <f t="shared" si="1152"/>
        <v>0</v>
      </c>
      <c r="NA825" s="372"/>
      <c r="NB825" s="372">
        <f t="shared" si="1153"/>
        <v>0</v>
      </c>
      <c r="NC825" s="372"/>
      <c r="ND825" s="372">
        <f t="shared" si="1154"/>
        <v>0</v>
      </c>
      <c r="NE825" s="372"/>
      <c r="NF825" s="372">
        <f t="shared" si="1155"/>
        <v>0</v>
      </c>
      <c r="NG825" s="372"/>
      <c r="NH825" s="372">
        <f t="shared" si="1156"/>
        <v>0</v>
      </c>
      <c r="NI825" s="372"/>
      <c r="NJ825" s="372">
        <f t="shared" si="1157"/>
        <v>0</v>
      </c>
      <c r="NK825" s="372"/>
      <c r="NL825" s="372">
        <f t="shared" si="1164"/>
        <v>0</v>
      </c>
      <c r="NM825" s="373"/>
      <c r="NN825" s="350"/>
      <c r="NR825" s="30">
        <f t="shared" si="1158"/>
        <v>0</v>
      </c>
      <c r="NS825" s="30">
        <f t="shared" si="1159"/>
        <v>0</v>
      </c>
      <c r="NT825" s="30">
        <f t="shared" si="1160"/>
        <v>0</v>
      </c>
    </row>
    <row r="826" spans="1:384" ht="10.199999999999999" customHeight="1">
      <c r="A826" s="25"/>
      <c r="B826" s="337"/>
      <c r="C826" s="335"/>
      <c r="D826" s="15"/>
      <c r="E826" s="101"/>
      <c r="F826" s="101"/>
      <c r="G826" s="101"/>
      <c r="H826" s="323"/>
      <c r="I826" s="328">
        <f>Prenoms!$B$19</f>
        <v>0</v>
      </c>
      <c r="J826" s="329"/>
      <c r="K826" s="329"/>
      <c r="L826" s="329"/>
      <c r="M826" s="329"/>
      <c r="N826" s="78" t="str">
        <f>IF(NL826&lt;&gt;0,"",IF(Conges!AC53=0,"",Conges!AC53))</f>
        <v/>
      </c>
      <c r="O826" s="79"/>
      <c r="P826" s="80"/>
      <c r="Q826" s="80"/>
      <c r="R826" s="80"/>
      <c r="S826" s="80"/>
      <c r="T826" s="80"/>
      <c r="U826" s="80"/>
      <c r="V826" s="81"/>
      <c r="W826" s="79"/>
      <c r="X826" s="80"/>
      <c r="Y826" s="80"/>
      <c r="Z826" s="80"/>
      <c r="AA826" s="80"/>
      <c r="AB826" s="80"/>
      <c r="AC826" s="80"/>
      <c r="AD826" s="81"/>
      <c r="AE826" s="79"/>
      <c r="AF826" s="80"/>
      <c r="AG826" s="80"/>
      <c r="AH826" s="80"/>
      <c r="AI826" s="80"/>
      <c r="AJ826" s="81"/>
      <c r="AK826" s="79"/>
      <c r="AL826" s="80"/>
      <c r="AM826" s="80"/>
      <c r="AN826" s="80"/>
      <c r="AO826" s="80"/>
      <c r="AP826" s="80"/>
      <c r="AQ826" s="80"/>
      <c r="AR826" s="80"/>
      <c r="AS826" s="80"/>
      <c r="AT826" s="81"/>
      <c r="AU826" s="79"/>
      <c r="AV826" s="80"/>
      <c r="AW826" s="80"/>
      <c r="AX826" s="80"/>
      <c r="AY826" s="80"/>
      <c r="AZ826" s="80"/>
      <c r="BA826" s="80"/>
      <c r="BB826" s="81"/>
      <c r="BC826" s="82">
        <f>IF(NL826&lt;&gt;0,(IF(Conges!AC$53=0,0,3)),0)</f>
        <v>0</v>
      </c>
      <c r="BD826" s="370"/>
      <c r="BE826" s="357">
        <f>IF(OR(Conges!AC$53="A",Conges!AC$53="V"),Prenoms!L$19,NL826)</f>
        <v>0</v>
      </c>
      <c r="BF826" s="358"/>
      <c r="BG826" s="264"/>
      <c r="BH826" s="265">
        <f t="shared" si="1143"/>
        <v>0</v>
      </c>
      <c r="BI826" s="266" t="str">
        <f t="shared" si="1144"/>
        <v/>
      </c>
      <c r="BJ826" s="278">
        <v>0</v>
      </c>
      <c r="BK826" s="279">
        <f t="shared" si="1161"/>
        <v>0</v>
      </c>
      <c r="BL826" s="280">
        <f t="shared" si="1114"/>
        <v>0</v>
      </c>
      <c r="BM826" s="280">
        <f t="shared" si="1115"/>
        <v>0</v>
      </c>
      <c r="BN826" s="280">
        <f>SUM('Heures Pointage'!$QD$29:$QE$29)</f>
        <v>0</v>
      </c>
      <c r="BO826" s="280">
        <f>SUM('Heures et Indemnites'!$QD$29:$QE$29)</f>
        <v>0</v>
      </c>
      <c r="BP826" s="281">
        <f t="shared" si="1116"/>
        <v>0</v>
      </c>
      <c r="BQ826" s="281">
        <f>'Heures Pointage'!$RB$29</f>
        <v>0</v>
      </c>
      <c r="BR826" s="282">
        <f t="shared" ref="BR826" si="1181">$BH$1071</f>
        <v>0</v>
      </c>
      <c r="BS826" s="142">
        <f>Prenoms!$C$19</f>
        <v>0</v>
      </c>
      <c r="BT826" s="170"/>
      <c r="BU826" s="211">
        <f>SUM('Heures et Indemnites'!$QD$29:$QE$29)</f>
        <v>0</v>
      </c>
      <c r="BV826" s="218">
        <f>SUM('Heures et Indemnites'!$QD$6:$QE$29)</f>
        <v>0</v>
      </c>
      <c r="BW826" s="211"/>
      <c r="BX826" s="218"/>
      <c r="MT826" s="369">
        <f t="shared" si="1163"/>
        <v>0</v>
      </c>
      <c r="MU826" s="351">
        <f t="shared" si="1180"/>
        <v>0</v>
      </c>
      <c r="MV826" s="351">
        <f t="shared" si="1150"/>
        <v>0</v>
      </c>
      <c r="MW826" s="351"/>
      <c r="MX826" s="351">
        <f t="shared" si="1151"/>
        <v>0</v>
      </c>
      <c r="MY826" s="351"/>
      <c r="MZ826" s="351">
        <f t="shared" si="1152"/>
        <v>0</v>
      </c>
      <c r="NA826" s="351"/>
      <c r="NB826" s="351">
        <f t="shared" si="1153"/>
        <v>0</v>
      </c>
      <c r="NC826" s="351"/>
      <c r="ND826" s="351">
        <f t="shared" si="1154"/>
        <v>0</v>
      </c>
      <c r="NE826" s="351"/>
      <c r="NF826" s="351">
        <f t="shared" si="1155"/>
        <v>0</v>
      </c>
      <c r="NG826" s="351"/>
      <c r="NH826" s="351">
        <f t="shared" si="1156"/>
        <v>0</v>
      </c>
      <c r="NI826" s="351"/>
      <c r="NJ826" s="351">
        <f t="shared" si="1157"/>
        <v>0</v>
      </c>
      <c r="NK826" s="351"/>
      <c r="NL826" s="351">
        <f t="shared" si="1164"/>
        <v>0</v>
      </c>
      <c r="NM826" s="352"/>
      <c r="NN826" s="350"/>
      <c r="NR826" s="30">
        <f t="shared" si="1158"/>
        <v>0</v>
      </c>
      <c r="NS826" s="30">
        <f t="shared" si="1159"/>
        <v>0</v>
      </c>
      <c r="NT826" s="30">
        <f t="shared" si="1160"/>
        <v>0</v>
      </c>
    </row>
    <row r="827" spans="1:384" ht="10.199999999999999" customHeight="1">
      <c r="A827" s="25"/>
      <c r="B827" s="337"/>
      <c r="C827" s="335"/>
      <c r="D827" s="15"/>
      <c r="E827" s="101"/>
      <c r="F827" s="101"/>
      <c r="G827" s="101"/>
      <c r="H827" s="323"/>
      <c r="I827" s="325">
        <f>Prenoms!$B$20</f>
        <v>0</v>
      </c>
      <c r="J827" s="326"/>
      <c r="K827" s="326"/>
      <c r="L827" s="326"/>
      <c r="M827" s="326"/>
      <c r="N827" s="65" t="str">
        <f>IF(NL827&lt;&gt;0,"",IF(Conges!AC54=0,"",Conges!AC54))</f>
        <v/>
      </c>
      <c r="O827" s="66"/>
      <c r="P827" s="67"/>
      <c r="Q827" s="67"/>
      <c r="R827" s="67"/>
      <c r="S827" s="67"/>
      <c r="T827" s="67"/>
      <c r="U827" s="67"/>
      <c r="V827" s="68"/>
      <c r="W827" s="66"/>
      <c r="X827" s="67"/>
      <c r="Y827" s="67"/>
      <c r="Z827" s="67"/>
      <c r="AA827" s="67"/>
      <c r="AB827" s="67"/>
      <c r="AC827" s="67"/>
      <c r="AD827" s="68"/>
      <c r="AE827" s="66"/>
      <c r="AF827" s="67"/>
      <c r="AG827" s="67"/>
      <c r="AH827" s="67"/>
      <c r="AI827" s="67"/>
      <c r="AJ827" s="68"/>
      <c r="AK827" s="66"/>
      <c r="AL827" s="67"/>
      <c r="AM827" s="67"/>
      <c r="AN827" s="67"/>
      <c r="AO827" s="67"/>
      <c r="AP827" s="67"/>
      <c r="AQ827" s="67"/>
      <c r="AR827" s="67"/>
      <c r="AS827" s="67"/>
      <c r="AT827" s="68"/>
      <c r="AU827" s="66"/>
      <c r="AV827" s="67"/>
      <c r="AW827" s="67"/>
      <c r="AX827" s="67"/>
      <c r="AY827" s="67"/>
      <c r="AZ827" s="67"/>
      <c r="BA827" s="67"/>
      <c r="BB827" s="68"/>
      <c r="BC827" s="69">
        <f>IF(NL827&lt;&gt;0,(IF(Conges!AC$54=0,0,3)),0)</f>
        <v>0</v>
      </c>
      <c r="BD827" s="370"/>
      <c r="BE827" s="355">
        <f>IF(OR(Conges!AC$54="A",Conges!AC$54="V"),Prenoms!L$20,NL827)</f>
        <v>0</v>
      </c>
      <c r="BF827" s="356"/>
      <c r="BG827" s="267"/>
      <c r="BH827" s="268">
        <f t="shared" si="1143"/>
        <v>0</v>
      </c>
      <c r="BI827" s="269" t="str">
        <f t="shared" si="1144"/>
        <v/>
      </c>
      <c r="BJ827" s="283">
        <v>0</v>
      </c>
      <c r="BK827" s="284">
        <f t="shared" si="1161"/>
        <v>0</v>
      </c>
      <c r="BL827" s="285">
        <f t="shared" si="1114"/>
        <v>0</v>
      </c>
      <c r="BM827" s="285">
        <f t="shared" si="1115"/>
        <v>0</v>
      </c>
      <c r="BN827" s="285">
        <f>SUM('Heures Pointage'!$RD$29:$RE$29)</f>
        <v>0</v>
      </c>
      <c r="BO827" s="285">
        <f>SUM('Heures et Indemnites'!$RD$29:$RE$29)</f>
        <v>0</v>
      </c>
      <c r="BP827" s="286">
        <f t="shared" si="1116"/>
        <v>0</v>
      </c>
      <c r="BQ827" s="286">
        <f>'Heures Pointage'!$SB$29</f>
        <v>0</v>
      </c>
      <c r="BR827" s="287">
        <f t="shared" ref="BR827" si="1182">$BH$1072</f>
        <v>0</v>
      </c>
      <c r="BS827" s="143">
        <f>Prenoms!$C$20</f>
        <v>0</v>
      </c>
      <c r="BT827" s="146"/>
      <c r="BU827" s="210">
        <f>SUM('Heures et Indemnites'!$RD$29:$RE$29)</f>
        <v>0</v>
      </c>
      <c r="BV827" s="219">
        <f>SUM('Heures et Indemnites'!$RD$6:$RE$29)</f>
        <v>0</v>
      </c>
      <c r="BW827" s="210"/>
      <c r="BX827" s="219"/>
      <c r="MT827" s="371">
        <f t="shared" si="1163"/>
        <v>0</v>
      </c>
      <c r="MU827" s="372">
        <f t="shared" si="1180"/>
        <v>0</v>
      </c>
      <c r="MV827" s="372">
        <f t="shared" si="1150"/>
        <v>0</v>
      </c>
      <c r="MW827" s="372"/>
      <c r="MX827" s="372">
        <f t="shared" si="1151"/>
        <v>0</v>
      </c>
      <c r="MY827" s="372"/>
      <c r="MZ827" s="372">
        <f t="shared" si="1152"/>
        <v>0</v>
      </c>
      <c r="NA827" s="372"/>
      <c r="NB827" s="372">
        <f t="shared" si="1153"/>
        <v>0</v>
      </c>
      <c r="NC827" s="372"/>
      <c r="ND827" s="372">
        <f t="shared" si="1154"/>
        <v>0</v>
      </c>
      <c r="NE827" s="372"/>
      <c r="NF827" s="372">
        <f t="shared" si="1155"/>
        <v>0</v>
      </c>
      <c r="NG827" s="372"/>
      <c r="NH827" s="372">
        <f t="shared" si="1156"/>
        <v>0</v>
      </c>
      <c r="NI827" s="372"/>
      <c r="NJ827" s="372">
        <f t="shared" si="1157"/>
        <v>0</v>
      </c>
      <c r="NK827" s="372"/>
      <c r="NL827" s="372">
        <f t="shared" si="1164"/>
        <v>0</v>
      </c>
      <c r="NM827" s="373"/>
      <c r="NN827" s="350"/>
      <c r="NR827" s="30">
        <f t="shared" si="1158"/>
        <v>0</v>
      </c>
      <c r="NS827" s="30">
        <f t="shared" si="1159"/>
        <v>0</v>
      </c>
      <c r="NT827" s="30">
        <f t="shared" si="1160"/>
        <v>0</v>
      </c>
    </row>
    <row r="828" spans="1:384" ht="10.199999999999999" customHeight="1">
      <c r="A828" s="25"/>
      <c r="B828" s="337"/>
      <c r="C828" s="335"/>
      <c r="D828" s="15"/>
      <c r="E828" s="101"/>
      <c r="F828" s="101"/>
      <c r="G828" s="101"/>
      <c r="H828" s="323"/>
      <c r="I828" s="328">
        <f>Prenoms!$B$21</f>
        <v>0</v>
      </c>
      <c r="J828" s="329"/>
      <c r="K828" s="329"/>
      <c r="L828" s="329"/>
      <c r="M828" s="329"/>
      <c r="N828" s="78" t="str">
        <f>IF(NL828&lt;&gt;0,"",IF(Conges!AC55=0,"",Conges!AC55))</f>
        <v/>
      </c>
      <c r="O828" s="79"/>
      <c r="P828" s="80"/>
      <c r="Q828" s="80"/>
      <c r="R828" s="80"/>
      <c r="S828" s="80"/>
      <c r="T828" s="80"/>
      <c r="U828" s="80"/>
      <c r="V828" s="81"/>
      <c r="W828" s="79"/>
      <c r="X828" s="80"/>
      <c r="Y828" s="80"/>
      <c r="Z828" s="80"/>
      <c r="AA828" s="80"/>
      <c r="AB828" s="80"/>
      <c r="AC828" s="80"/>
      <c r="AD828" s="81"/>
      <c r="AE828" s="79"/>
      <c r="AF828" s="80"/>
      <c r="AG828" s="80"/>
      <c r="AH828" s="80"/>
      <c r="AI828" s="80"/>
      <c r="AJ828" s="81"/>
      <c r="AK828" s="79"/>
      <c r="AL828" s="80"/>
      <c r="AM828" s="80"/>
      <c r="AN828" s="80"/>
      <c r="AO828" s="80"/>
      <c r="AP828" s="80"/>
      <c r="AQ828" s="80"/>
      <c r="AR828" s="80"/>
      <c r="AS828" s="80"/>
      <c r="AT828" s="81"/>
      <c r="AU828" s="79"/>
      <c r="AV828" s="80"/>
      <c r="AW828" s="80"/>
      <c r="AX828" s="80"/>
      <c r="AY828" s="80"/>
      <c r="AZ828" s="80"/>
      <c r="BA828" s="80"/>
      <c r="BB828" s="81"/>
      <c r="BC828" s="82">
        <f>IF(NL828&lt;&gt;0,(IF(Conges!AC$55=0,0,3)),0)</f>
        <v>0</v>
      </c>
      <c r="BD828" s="370"/>
      <c r="BE828" s="357">
        <f>IF(OR(Conges!AC$55="A",Conges!AC$55="V"),Prenoms!L$21,NL828)</f>
        <v>0</v>
      </c>
      <c r="BF828" s="358"/>
      <c r="BG828" s="264"/>
      <c r="BH828" s="265">
        <f t="shared" si="1143"/>
        <v>0</v>
      </c>
      <c r="BI828" s="266" t="str">
        <f t="shared" si="1144"/>
        <v/>
      </c>
      <c r="BJ828" s="278">
        <v>0</v>
      </c>
      <c r="BK828" s="279">
        <f t="shared" si="1161"/>
        <v>0</v>
      </c>
      <c r="BL828" s="280">
        <f t="shared" si="1114"/>
        <v>0</v>
      </c>
      <c r="BM828" s="280">
        <f t="shared" si="1115"/>
        <v>0</v>
      </c>
      <c r="BN828" s="280">
        <f>SUM('Heures Pointage'!$SD$29:$SE$29)</f>
        <v>0</v>
      </c>
      <c r="BO828" s="280">
        <f>SUM('Heures et Indemnites'!$SD$29:$SE$29)</f>
        <v>0</v>
      </c>
      <c r="BP828" s="281">
        <f t="shared" si="1116"/>
        <v>0</v>
      </c>
      <c r="BQ828" s="281">
        <f>'Heures Pointage'!$TB$29</f>
        <v>0</v>
      </c>
      <c r="BR828" s="282">
        <f t="shared" ref="BR828" si="1183">$BH$1073</f>
        <v>0</v>
      </c>
      <c r="BS828" s="142">
        <f>Prenoms!$C$21</f>
        <v>0</v>
      </c>
      <c r="BT828" s="170"/>
      <c r="BU828" s="211">
        <f>SUM('Heures et Indemnites'!$SD$29:$SE$29)</f>
        <v>0</v>
      </c>
      <c r="BV828" s="218">
        <f>SUM('Heures et Indemnites'!$SD$6:$SE$29)</f>
        <v>0</v>
      </c>
      <c r="BW828" s="211"/>
      <c r="BX828" s="218"/>
      <c r="MT828" s="369">
        <f t="shared" si="1163"/>
        <v>0</v>
      </c>
      <c r="MU828" s="351">
        <f t="shared" si="1180"/>
        <v>0</v>
      </c>
      <c r="MV828" s="351">
        <f t="shared" si="1150"/>
        <v>0</v>
      </c>
      <c r="MW828" s="351"/>
      <c r="MX828" s="351">
        <f t="shared" si="1151"/>
        <v>0</v>
      </c>
      <c r="MY828" s="351"/>
      <c r="MZ828" s="351">
        <f t="shared" si="1152"/>
        <v>0</v>
      </c>
      <c r="NA828" s="351"/>
      <c r="NB828" s="351">
        <f t="shared" si="1153"/>
        <v>0</v>
      </c>
      <c r="NC828" s="351"/>
      <c r="ND828" s="351">
        <f t="shared" si="1154"/>
        <v>0</v>
      </c>
      <c r="NE828" s="351"/>
      <c r="NF828" s="351">
        <f t="shared" si="1155"/>
        <v>0</v>
      </c>
      <c r="NG828" s="351"/>
      <c r="NH828" s="351">
        <f t="shared" si="1156"/>
        <v>0</v>
      </c>
      <c r="NI828" s="351"/>
      <c r="NJ828" s="351">
        <f t="shared" si="1157"/>
        <v>0</v>
      </c>
      <c r="NK828" s="351"/>
      <c r="NL828" s="351">
        <f t="shared" si="1164"/>
        <v>0</v>
      </c>
      <c r="NM828" s="352"/>
      <c r="NN828" s="350"/>
      <c r="NR828" s="30">
        <f t="shared" si="1158"/>
        <v>0</v>
      </c>
      <c r="NS828" s="30">
        <f t="shared" si="1159"/>
        <v>0</v>
      </c>
      <c r="NT828" s="30">
        <f t="shared" si="1160"/>
        <v>0</v>
      </c>
    </row>
    <row r="829" spans="1:384" ht="10.199999999999999" customHeight="1">
      <c r="A829" s="25"/>
      <c r="B829" s="337"/>
      <c r="C829" s="335"/>
      <c r="D829" s="15"/>
      <c r="E829" s="101"/>
      <c r="F829" s="101"/>
      <c r="G829" s="101"/>
      <c r="H829" s="323"/>
      <c r="I829" s="325">
        <f>Prenoms!$B$22</f>
        <v>0</v>
      </c>
      <c r="J829" s="326"/>
      <c r="K829" s="326"/>
      <c r="L829" s="326"/>
      <c r="M829" s="326"/>
      <c r="N829" s="65" t="str">
        <f>IF(NL829&lt;&gt;0,"",IF(Conges!AC56=0,"",Conges!AC56))</f>
        <v/>
      </c>
      <c r="O829" s="66"/>
      <c r="P829" s="67"/>
      <c r="Q829" s="67"/>
      <c r="R829" s="67"/>
      <c r="S829" s="67"/>
      <c r="T829" s="67"/>
      <c r="U829" s="67"/>
      <c r="V829" s="68"/>
      <c r="W829" s="66"/>
      <c r="X829" s="67"/>
      <c r="Y829" s="67"/>
      <c r="Z829" s="67"/>
      <c r="AA829" s="67"/>
      <c r="AB829" s="67"/>
      <c r="AC829" s="67"/>
      <c r="AD829" s="68"/>
      <c r="AE829" s="66"/>
      <c r="AF829" s="67"/>
      <c r="AG829" s="67"/>
      <c r="AH829" s="67"/>
      <c r="AI829" s="67"/>
      <c r="AJ829" s="68"/>
      <c r="AK829" s="66"/>
      <c r="AL829" s="67"/>
      <c r="AM829" s="67"/>
      <c r="AN829" s="67"/>
      <c r="AO829" s="67"/>
      <c r="AP829" s="67"/>
      <c r="AQ829" s="67"/>
      <c r="AR829" s="67"/>
      <c r="AS829" s="67"/>
      <c r="AT829" s="68"/>
      <c r="AU829" s="66"/>
      <c r="AV829" s="67"/>
      <c r="AW829" s="67"/>
      <c r="AX829" s="67"/>
      <c r="AY829" s="67"/>
      <c r="AZ829" s="67"/>
      <c r="BA829" s="67"/>
      <c r="BB829" s="68"/>
      <c r="BC829" s="69">
        <f>IF(NL829&lt;&gt;0,(IF(Conges!AC$56=0,0,3)),0)</f>
        <v>0</v>
      </c>
      <c r="BD829" s="370"/>
      <c r="BE829" s="355">
        <f>IF(OR(Conges!AC$56="A",Conges!AC$56="V"),Prenoms!L$22,NL829)</f>
        <v>0</v>
      </c>
      <c r="BF829" s="356"/>
      <c r="BG829" s="267"/>
      <c r="BH829" s="268">
        <f t="shared" si="1143"/>
        <v>0</v>
      </c>
      <c r="BI829" s="269" t="str">
        <f t="shared" si="1144"/>
        <v/>
      </c>
      <c r="BJ829" s="283">
        <v>0</v>
      </c>
      <c r="BK829" s="284">
        <f t="shared" si="1161"/>
        <v>0</v>
      </c>
      <c r="BL829" s="285">
        <f t="shared" si="1114"/>
        <v>0</v>
      </c>
      <c r="BM829" s="285">
        <f t="shared" si="1115"/>
        <v>0</v>
      </c>
      <c r="BN829" s="285">
        <f>SUM('Heures Pointage'!$TD$29:$TE$29)</f>
        <v>0</v>
      </c>
      <c r="BO829" s="285">
        <f>SUM('Heures et Indemnites'!$TD$29:$TE$29)</f>
        <v>0</v>
      </c>
      <c r="BP829" s="286">
        <f t="shared" si="1116"/>
        <v>0</v>
      </c>
      <c r="BQ829" s="286">
        <f>'Heures Pointage'!$UB$29</f>
        <v>0</v>
      </c>
      <c r="BR829" s="287">
        <f t="shared" ref="BR829" si="1184">$BH$1074</f>
        <v>0</v>
      </c>
      <c r="BS829" s="143">
        <f>Prenoms!$C$22</f>
        <v>0</v>
      </c>
      <c r="BT829" s="146"/>
      <c r="BU829" s="210">
        <f>SUM('Heures et Indemnites'!$TD$29:$TE$29)</f>
        <v>0</v>
      </c>
      <c r="BV829" s="219">
        <f>SUM('Heures et Indemnites'!$TD$6:$TE$29)</f>
        <v>0</v>
      </c>
      <c r="BW829" s="210"/>
      <c r="BX829" s="219"/>
      <c r="MT829" s="371">
        <f t="shared" si="1163"/>
        <v>0</v>
      </c>
      <c r="MU829" s="372">
        <f t="shared" si="1180"/>
        <v>0</v>
      </c>
      <c r="MV829" s="372">
        <f t="shared" si="1150"/>
        <v>0</v>
      </c>
      <c r="MW829" s="372"/>
      <c r="MX829" s="372">
        <f t="shared" si="1151"/>
        <v>0</v>
      </c>
      <c r="MY829" s="372"/>
      <c r="MZ829" s="372">
        <f t="shared" si="1152"/>
        <v>0</v>
      </c>
      <c r="NA829" s="372"/>
      <c r="NB829" s="372">
        <f t="shared" si="1153"/>
        <v>0</v>
      </c>
      <c r="NC829" s="372"/>
      <c r="ND829" s="372">
        <f t="shared" si="1154"/>
        <v>0</v>
      </c>
      <c r="NE829" s="372"/>
      <c r="NF829" s="372">
        <f t="shared" si="1155"/>
        <v>0</v>
      </c>
      <c r="NG829" s="372"/>
      <c r="NH829" s="372">
        <f t="shared" si="1156"/>
        <v>0</v>
      </c>
      <c r="NI829" s="372"/>
      <c r="NJ829" s="372">
        <f t="shared" si="1157"/>
        <v>0</v>
      </c>
      <c r="NK829" s="372"/>
      <c r="NL829" s="372">
        <f t="shared" si="1164"/>
        <v>0</v>
      </c>
      <c r="NM829" s="373"/>
      <c r="NN829" s="350"/>
      <c r="NR829" s="30">
        <f t="shared" si="1158"/>
        <v>0</v>
      </c>
      <c r="NS829" s="30">
        <f t="shared" si="1159"/>
        <v>0</v>
      </c>
      <c r="NT829" s="30">
        <f t="shared" si="1160"/>
        <v>0</v>
      </c>
    </row>
    <row r="830" spans="1:384" ht="10.199999999999999" customHeight="1">
      <c r="A830" s="25"/>
      <c r="B830" s="337"/>
      <c r="C830" s="335"/>
      <c r="D830" s="15"/>
      <c r="E830" s="101"/>
      <c r="F830" s="101"/>
      <c r="G830" s="101"/>
      <c r="H830" s="323"/>
      <c r="I830" s="328">
        <f>Prenoms!$B$23</f>
        <v>0</v>
      </c>
      <c r="J830" s="329"/>
      <c r="K830" s="329"/>
      <c r="L830" s="329"/>
      <c r="M830" s="329"/>
      <c r="N830" s="78" t="str">
        <f>IF(NL830&lt;&gt;0,"",IF(Conges!AC57=0,"",Conges!AC57))</f>
        <v/>
      </c>
      <c r="O830" s="79"/>
      <c r="P830" s="80"/>
      <c r="Q830" s="80"/>
      <c r="R830" s="80"/>
      <c r="S830" s="80"/>
      <c r="T830" s="80"/>
      <c r="U830" s="80"/>
      <c r="V830" s="81"/>
      <c r="W830" s="79"/>
      <c r="X830" s="80"/>
      <c r="Y830" s="80"/>
      <c r="Z830" s="80"/>
      <c r="AA830" s="80"/>
      <c r="AB830" s="80"/>
      <c r="AC830" s="80"/>
      <c r="AD830" s="81"/>
      <c r="AE830" s="79"/>
      <c r="AF830" s="80"/>
      <c r="AG830" s="80"/>
      <c r="AH830" s="80"/>
      <c r="AI830" s="80"/>
      <c r="AJ830" s="81"/>
      <c r="AK830" s="79"/>
      <c r="AL830" s="80"/>
      <c r="AM830" s="80"/>
      <c r="AN830" s="80"/>
      <c r="AO830" s="80"/>
      <c r="AP830" s="80"/>
      <c r="AQ830" s="80"/>
      <c r="AR830" s="80"/>
      <c r="AS830" s="80"/>
      <c r="AT830" s="81"/>
      <c r="AU830" s="79"/>
      <c r="AV830" s="80"/>
      <c r="AW830" s="80"/>
      <c r="AX830" s="80"/>
      <c r="AY830" s="80"/>
      <c r="AZ830" s="80"/>
      <c r="BA830" s="80"/>
      <c r="BB830" s="81"/>
      <c r="BC830" s="82">
        <f>IF(NL830&lt;&gt;0,(IF(Conges!AC$57=0,0,3)),0)</f>
        <v>0</v>
      </c>
      <c r="BD830" s="370"/>
      <c r="BE830" s="357">
        <f>IF(OR(Conges!AC$57="A",Conges!AC$57="V"),Prenoms!L$23,NL830)</f>
        <v>0</v>
      </c>
      <c r="BF830" s="358"/>
      <c r="BG830" s="264"/>
      <c r="BH830" s="265">
        <f t="shared" si="1143"/>
        <v>0</v>
      </c>
      <c r="BI830" s="266" t="str">
        <f t="shared" si="1144"/>
        <v/>
      </c>
      <c r="BJ830" s="278">
        <v>0</v>
      </c>
      <c r="BK830" s="279">
        <f t="shared" si="1161"/>
        <v>0</v>
      </c>
      <c r="BL830" s="280">
        <f t="shared" si="1114"/>
        <v>0</v>
      </c>
      <c r="BM830" s="280">
        <f t="shared" si="1115"/>
        <v>0</v>
      </c>
      <c r="BN830" s="280">
        <f>SUM('Heures Pointage'!$UD$29:$UE$29)</f>
        <v>0</v>
      </c>
      <c r="BO830" s="280">
        <f>SUM('Heures et Indemnites'!$UD$29:$UE$29)</f>
        <v>0</v>
      </c>
      <c r="BP830" s="281">
        <f t="shared" si="1116"/>
        <v>0</v>
      </c>
      <c r="BQ830" s="281">
        <f>'Heures Pointage'!$VB$29</f>
        <v>0</v>
      </c>
      <c r="BR830" s="282">
        <f t="shared" ref="BR830" si="1185">$BH$1075</f>
        <v>0</v>
      </c>
      <c r="BS830" s="142">
        <f>Prenoms!$C$23</f>
        <v>0</v>
      </c>
      <c r="BT830" s="170"/>
      <c r="BU830" s="211">
        <f>SUM('Heures et Indemnites'!$UD$29:$UE$29)</f>
        <v>0</v>
      </c>
      <c r="BV830" s="218">
        <f>SUM('Heures et Indemnites'!$UD$6:$UE$29)</f>
        <v>0</v>
      </c>
      <c r="BW830" s="211"/>
      <c r="BX830" s="218"/>
      <c r="MT830" s="369">
        <f t="shared" si="1163"/>
        <v>0</v>
      </c>
      <c r="MU830" s="351">
        <f t="shared" si="1180"/>
        <v>0</v>
      </c>
      <c r="MV830" s="351">
        <f t="shared" si="1150"/>
        <v>0</v>
      </c>
      <c r="MW830" s="351"/>
      <c r="MX830" s="351">
        <f t="shared" si="1151"/>
        <v>0</v>
      </c>
      <c r="MY830" s="351"/>
      <c r="MZ830" s="351">
        <f t="shared" si="1152"/>
        <v>0</v>
      </c>
      <c r="NA830" s="351"/>
      <c r="NB830" s="351">
        <f t="shared" si="1153"/>
        <v>0</v>
      </c>
      <c r="NC830" s="351"/>
      <c r="ND830" s="351">
        <f t="shared" si="1154"/>
        <v>0</v>
      </c>
      <c r="NE830" s="351"/>
      <c r="NF830" s="351">
        <f t="shared" si="1155"/>
        <v>0</v>
      </c>
      <c r="NG830" s="351"/>
      <c r="NH830" s="351">
        <f t="shared" si="1156"/>
        <v>0</v>
      </c>
      <c r="NI830" s="351"/>
      <c r="NJ830" s="351">
        <f t="shared" si="1157"/>
        <v>0</v>
      </c>
      <c r="NK830" s="351"/>
      <c r="NL830" s="351">
        <f t="shared" si="1164"/>
        <v>0</v>
      </c>
      <c r="NM830" s="352"/>
      <c r="NN830" s="350"/>
      <c r="NR830" s="30">
        <f t="shared" si="1158"/>
        <v>0</v>
      </c>
      <c r="NS830" s="30">
        <f t="shared" si="1159"/>
        <v>0</v>
      </c>
      <c r="NT830" s="30">
        <f t="shared" si="1160"/>
        <v>0</v>
      </c>
    </row>
    <row r="831" spans="1:384" ht="10.199999999999999" customHeight="1">
      <c r="A831" s="25"/>
      <c r="B831" s="337"/>
      <c r="C831" s="335"/>
      <c r="D831" s="15"/>
      <c r="E831" s="101"/>
      <c r="F831" s="101"/>
      <c r="G831" s="101"/>
      <c r="H831" s="323"/>
      <c r="I831" s="325">
        <f>Prenoms!$B$24</f>
        <v>0</v>
      </c>
      <c r="J831" s="326"/>
      <c r="K831" s="326"/>
      <c r="L831" s="326"/>
      <c r="M831" s="326"/>
      <c r="N831" s="65" t="str">
        <f>IF(NL831&lt;&gt;0,"",IF(Conges!AC58=0,"",Conges!AC58))</f>
        <v/>
      </c>
      <c r="O831" s="66"/>
      <c r="P831" s="67"/>
      <c r="Q831" s="67"/>
      <c r="R831" s="67"/>
      <c r="S831" s="67"/>
      <c r="T831" s="67"/>
      <c r="U831" s="67"/>
      <c r="V831" s="68"/>
      <c r="W831" s="66"/>
      <c r="X831" s="67"/>
      <c r="Y831" s="67"/>
      <c r="Z831" s="67"/>
      <c r="AA831" s="67"/>
      <c r="AB831" s="67"/>
      <c r="AC831" s="67"/>
      <c r="AD831" s="68"/>
      <c r="AE831" s="66"/>
      <c r="AF831" s="67"/>
      <c r="AG831" s="67"/>
      <c r="AH831" s="67"/>
      <c r="AI831" s="67"/>
      <c r="AJ831" s="68"/>
      <c r="AK831" s="66"/>
      <c r="AL831" s="67"/>
      <c r="AM831" s="67"/>
      <c r="AN831" s="67"/>
      <c r="AO831" s="67"/>
      <c r="AP831" s="67"/>
      <c r="AQ831" s="67"/>
      <c r="AR831" s="67"/>
      <c r="AS831" s="67"/>
      <c r="AT831" s="68"/>
      <c r="AU831" s="66"/>
      <c r="AV831" s="67"/>
      <c r="AW831" s="67"/>
      <c r="AX831" s="67"/>
      <c r="AY831" s="67"/>
      <c r="AZ831" s="67"/>
      <c r="BA831" s="67"/>
      <c r="BB831" s="68"/>
      <c r="BC831" s="69">
        <f>IF(NL831&lt;&gt;0,(IF(Conges!AC$58=0,0,3)),0)</f>
        <v>0</v>
      </c>
      <c r="BD831" s="370"/>
      <c r="BE831" s="355">
        <f>IF(OR(Conges!AC$58="A",Conges!AC$58="V"),Prenoms!L$24,NL831)</f>
        <v>0</v>
      </c>
      <c r="BF831" s="356"/>
      <c r="BG831" s="267"/>
      <c r="BH831" s="268">
        <f t="shared" si="1143"/>
        <v>0</v>
      </c>
      <c r="BI831" s="269" t="str">
        <f t="shared" si="1144"/>
        <v/>
      </c>
      <c r="BJ831" s="283">
        <v>0</v>
      </c>
      <c r="BK831" s="284">
        <f t="shared" si="1161"/>
        <v>0</v>
      </c>
      <c r="BL831" s="285">
        <f t="shared" si="1114"/>
        <v>0</v>
      </c>
      <c r="BM831" s="285">
        <f t="shared" si="1115"/>
        <v>0</v>
      </c>
      <c r="BN831" s="285">
        <f>SUM('Heures Pointage'!$VD$29:$VE$29)</f>
        <v>0</v>
      </c>
      <c r="BO831" s="285">
        <f>SUM('Heures et Indemnites'!$VD$29:$VE$29)</f>
        <v>0</v>
      </c>
      <c r="BP831" s="286">
        <f t="shared" si="1116"/>
        <v>0</v>
      </c>
      <c r="BQ831" s="286">
        <f>'Heures Pointage'!$WB$29</f>
        <v>0</v>
      </c>
      <c r="BR831" s="287">
        <f t="shared" ref="BR831" si="1186">$BH$1076</f>
        <v>0</v>
      </c>
      <c r="BS831" s="143">
        <f>Prenoms!$C$24</f>
        <v>0</v>
      </c>
      <c r="BT831" s="146"/>
      <c r="BU831" s="210">
        <f>SUM('Heures et Indemnites'!$VD$29:$VE$29)</f>
        <v>0</v>
      </c>
      <c r="BV831" s="219">
        <f>SUM('Heures et Indemnites'!$VD$6:$VE$29)</f>
        <v>0</v>
      </c>
      <c r="BW831" s="210"/>
      <c r="BX831" s="219"/>
      <c r="MT831" s="371">
        <f t="shared" si="1163"/>
        <v>0</v>
      </c>
      <c r="MU831" s="372">
        <f t="shared" si="1180"/>
        <v>0</v>
      </c>
      <c r="MV831" s="372">
        <f t="shared" si="1150"/>
        <v>0</v>
      </c>
      <c r="MW831" s="372"/>
      <c r="MX831" s="372">
        <f t="shared" si="1151"/>
        <v>0</v>
      </c>
      <c r="MY831" s="372"/>
      <c r="MZ831" s="372">
        <f t="shared" si="1152"/>
        <v>0</v>
      </c>
      <c r="NA831" s="372"/>
      <c r="NB831" s="372">
        <f t="shared" si="1153"/>
        <v>0</v>
      </c>
      <c r="NC831" s="372"/>
      <c r="ND831" s="372">
        <f t="shared" si="1154"/>
        <v>0</v>
      </c>
      <c r="NE831" s="372"/>
      <c r="NF831" s="372">
        <f t="shared" si="1155"/>
        <v>0</v>
      </c>
      <c r="NG831" s="372"/>
      <c r="NH831" s="372">
        <f t="shared" si="1156"/>
        <v>0</v>
      </c>
      <c r="NI831" s="372"/>
      <c r="NJ831" s="372">
        <f t="shared" si="1157"/>
        <v>0</v>
      </c>
      <c r="NK831" s="372"/>
      <c r="NL831" s="372">
        <f t="shared" si="1164"/>
        <v>0</v>
      </c>
      <c r="NM831" s="373"/>
      <c r="NN831" s="350"/>
      <c r="NR831" s="30">
        <f t="shared" si="1158"/>
        <v>0</v>
      </c>
      <c r="NS831" s="30">
        <f t="shared" si="1159"/>
        <v>0</v>
      </c>
      <c r="NT831" s="30">
        <f t="shared" si="1160"/>
        <v>0</v>
      </c>
    </row>
    <row r="832" spans="1:384" ht="10.199999999999999" customHeight="1">
      <c r="A832" s="25"/>
      <c r="B832" s="337"/>
      <c r="C832" s="335"/>
      <c r="D832" s="15"/>
      <c r="E832" s="101"/>
      <c r="F832" s="101"/>
      <c r="G832" s="101"/>
      <c r="H832" s="323"/>
      <c r="I832" s="328">
        <f>Prenoms!$B$25</f>
        <v>0</v>
      </c>
      <c r="J832" s="329"/>
      <c r="K832" s="329"/>
      <c r="L832" s="329"/>
      <c r="M832" s="329"/>
      <c r="N832" s="78" t="str">
        <f>IF(NL832&lt;&gt;0,"",IF(Conges!AC59=0,"",Conges!AC59))</f>
        <v/>
      </c>
      <c r="O832" s="79"/>
      <c r="P832" s="80"/>
      <c r="Q832" s="80"/>
      <c r="R832" s="80"/>
      <c r="S832" s="80"/>
      <c r="T832" s="80"/>
      <c r="U832" s="80"/>
      <c r="V832" s="81"/>
      <c r="W832" s="79"/>
      <c r="X832" s="80"/>
      <c r="Y832" s="80"/>
      <c r="Z832" s="80"/>
      <c r="AA832" s="80"/>
      <c r="AB832" s="80"/>
      <c r="AC832" s="80"/>
      <c r="AD832" s="81"/>
      <c r="AE832" s="79"/>
      <c r="AF832" s="80"/>
      <c r="AG832" s="80"/>
      <c r="AH832" s="80"/>
      <c r="AI832" s="80"/>
      <c r="AJ832" s="81"/>
      <c r="AK832" s="79"/>
      <c r="AL832" s="80"/>
      <c r="AM832" s="80"/>
      <c r="AN832" s="80"/>
      <c r="AO832" s="80"/>
      <c r="AP832" s="80"/>
      <c r="AQ832" s="80"/>
      <c r="AR832" s="80"/>
      <c r="AS832" s="80"/>
      <c r="AT832" s="81"/>
      <c r="AU832" s="79"/>
      <c r="AV832" s="80"/>
      <c r="AW832" s="80"/>
      <c r="AX832" s="80"/>
      <c r="AY832" s="80"/>
      <c r="AZ832" s="80"/>
      <c r="BA832" s="80"/>
      <c r="BB832" s="81"/>
      <c r="BC832" s="82">
        <f>IF(NL832&lt;&gt;0,(IF(Conges!AC$59=0,0,3)),0)</f>
        <v>0</v>
      </c>
      <c r="BD832" s="370"/>
      <c r="BE832" s="357">
        <f>IF(OR(Conges!AC$59="A",Conges!AC$59="V"),Prenoms!L$25,NL832)</f>
        <v>0</v>
      </c>
      <c r="BF832" s="358"/>
      <c r="BG832" s="264"/>
      <c r="BH832" s="265">
        <f t="shared" si="1143"/>
        <v>0</v>
      </c>
      <c r="BI832" s="266" t="str">
        <f t="shared" si="1144"/>
        <v/>
      </c>
      <c r="BJ832" s="278">
        <v>0</v>
      </c>
      <c r="BK832" s="279">
        <f t="shared" si="1161"/>
        <v>0</v>
      </c>
      <c r="BL832" s="280">
        <f t="shared" si="1114"/>
        <v>0</v>
      </c>
      <c r="BM832" s="280">
        <f t="shared" si="1115"/>
        <v>0</v>
      </c>
      <c r="BN832" s="280">
        <f>SUM('Heures Pointage'!$WD$29:$WE$29)</f>
        <v>0</v>
      </c>
      <c r="BO832" s="280">
        <f>SUM('Heures et Indemnites'!$WD$29:$WE$29)</f>
        <v>0</v>
      </c>
      <c r="BP832" s="281">
        <f t="shared" si="1116"/>
        <v>0</v>
      </c>
      <c r="BQ832" s="281">
        <f>'Heures Pointage'!$XB$29</f>
        <v>0</v>
      </c>
      <c r="BR832" s="282">
        <f t="shared" ref="BR832" si="1187">$BH$1077</f>
        <v>0</v>
      </c>
      <c r="BS832" s="142">
        <f>Prenoms!$C$25</f>
        <v>0</v>
      </c>
      <c r="BT832" s="170"/>
      <c r="BU832" s="211">
        <f>SUM('Heures et Indemnites'!$WD$29:$WE$29)</f>
        <v>0</v>
      </c>
      <c r="BV832" s="218">
        <f>SUM('Heures et Indemnites'!$WD$6:$WE$29)</f>
        <v>0</v>
      </c>
      <c r="BW832" s="211"/>
      <c r="BX832" s="218"/>
      <c r="MT832" s="369">
        <f t="shared" si="1163"/>
        <v>0</v>
      </c>
      <c r="MU832" s="351">
        <f t="shared" si="1180"/>
        <v>0</v>
      </c>
      <c r="MV832" s="351">
        <f t="shared" si="1150"/>
        <v>0</v>
      </c>
      <c r="MW832" s="351"/>
      <c r="MX832" s="351">
        <f t="shared" si="1151"/>
        <v>0</v>
      </c>
      <c r="MY832" s="351"/>
      <c r="MZ832" s="351">
        <f t="shared" si="1152"/>
        <v>0</v>
      </c>
      <c r="NA832" s="351"/>
      <c r="NB832" s="351">
        <f t="shared" si="1153"/>
        <v>0</v>
      </c>
      <c r="NC832" s="351"/>
      <c r="ND832" s="351">
        <f t="shared" si="1154"/>
        <v>0</v>
      </c>
      <c r="NE832" s="351"/>
      <c r="NF832" s="351">
        <f t="shared" si="1155"/>
        <v>0</v>
      </c>
      <c r="NG832" s="351"/>
      <c r="NH832" s="351">
        <f t="shared" si="1156"/>
        <v>0</v>
      </c>
      <c r="NI832" s="351"/>
      <c r="NJ832" s="351">
        <f t="shared" si="1157"/>
        <v>0</v>
      </c>
      <c r="NK832" s="351"/>
      <c r="NL832" s="351">
        <f t="shared" si="1164"/>
        <v>0</v>
      </c>
      <c r="NM832" s="352"/>
      <c r="NN832" s="350"/>
      <c r="NR832" s="30">
        <f t="shared" si="1158"/>
        <v>0</v>
      </c>
      <c r="NS832" s="30">
        <f t="shared" si="1159"/>
        <v>0</v>
      </c>
      <c r="NT832" s="30">
        <f t="shared" si="1160"/>
        <v>0</v>
      </c>
    </row>
    <row r="833" spans="1:384" ht="10.199999999999999" customHeight="1">
      <c r="A833" s="25"/>
      <c r="B833" s="337"/>
      <c r="C833" s="335"/>
      <c r="D833" s="15"/>
      <c r="E833" s="101"/>
      <c r="F833" s="101"/>
      <c r="G833" s="101"/>
      <c r="H833" s="323"/>
      <c r="I833" s="325">
        <f>Prenoms!$B$26</f>
        <v>0</v>
      </c>
      <c r="J833" s="326"/>
      <c r="K833" s="326"/>
      <c r="L833" s="326"/>
      <c r="M833" s="326"/>
      <c r="N833" s="65" t="str">
        <f>IF(NL833&lt;&gt;0,"",IF(Conges!AC60=0,"",Conges!AC60))</f>
        <v/>
      </c>
      <c r="O833" s="66"/>
      <c r="P833" s="67"/>
      <c r="Q833" s="67"/>
      <c r="R833" s="67"/>
      <c r="S833" s="67"/>
      <c r="T833" s="67"/>
      <c r="U833" s="67"/>
      <c r="V833" s="68"/>
      <c r="W833" s="66"/>
      <c r="X833" s="67"/>
      <c r="Y833" s="67"/>
      <c r="Z833" s="67"/>
      <c r="AA833" s="67"/>
      <c r="AB833" s="67"/>
      <c r="AC833" s="67"/>
      <c r="AD833" s="68"/>
      <c r="AE833" s="66"/>
      <c r="AF833" s="67"/>
      <c r="AG833" s="67"/>
      <c r="AH833" s="67"/>
      <c r="AI833" s="67"/>
      <c r="AJ833" s="68"/>
      <c r="AK833" s="66"/>
      <c r="AL833" s="67"/>
      <c r="AM833" s="67"/>
      <c r="AN833" s="67"/>
      <c r="AO833" s="67"/>
      <c r="AP833" s="67"/>
      <c r="AQ833" s="67"/>
      <c r="AR833" s="67"/>
      <c r="AS833" s="67"/>
      <c r="AT833" s="68"/>
      <c r="AU833" s="66"/>
      <c r="AV833" s="67"/>
      <c r="AW833" s="67"/>
      <c r="AX833" s="67"/>
      <c r="AY833" s="67"/>
      <c r="AZ833" s="67"/>
      <c r="BA833" s="67"/>
      <c r="BB833" s="68"/>
      <c r="BC833" s="69">
        <f>IF(NL833&lt;&gt;0,(IF(Conges!AC$60=0,0,3)),0)</f>
        <v>0</v>
      </c>
      <c r="BD833" s="370"/>
      <c r="BE833" s="355">
        <f>IF(OR(Conges!AC$60="A",Conges!AC$60="V"),Prenoms!L$26,NL833)</f>
        <v>0</v>
      </c>
      <c r="BF833" s="356"/>
      <c r="BG833" s="267"/>
      <c r="BH833" s="268">
        <f t="shared" si="1143"/>
        <v>0</v>
      </c>
      <c r="BI833" s="269" t="str">
        <f t="shared" si="1144"/>
        <v/>
      </c>
      <c r="BJ833" s="283">
        <v>0</v>
      </c>
      <c r="BK833" s="284">
        <f t="shared" si="1161"/>
        <v>0</v>
      </c>
      <c r="BL833" s="285">
        <f t="shared" si="1114"/>
        <v>0</v>
      </c>
      <c r="BM833" s="285">
        <f t="shared" si="1115"/>
        <v>0</v>
      </c>
      <c r="BN833" s="285">
        <f>SUM('Heures Pointage'!$XD$29:$XE$29)</f>
        <v>0</v>
      </c>
      <c r="BO833" s="285">
        <f>SUM('Heures et Indemnites'!$XD$29:$XE$29)</f>
        <v>0</v>
      </c>
      <c r="BP833" s="286">
        <f t="shared" si="1116"/>
        <v>0</v>
      </c>
      <c r="BQ833" s="286">
        <f>'Heures Pointage'!$YB$29</f>
        <v>0</v>
      </c>
      <c r="BR833" s="287">
        <f t="shared" ref="BR833" si="1188">$BH$1078</f>
        <v>0</v>
      </c>
      <c r="BS833" s="143">
        <f>Prenoms!$C$26</f>
        <v>0</v>
      </c>
      <c r="BT833" s="146"/>
      <c r="BU833" s="210">
        <f>SUM('Heures et Indemnites'!$XD$29:$XE$29)</f>
        <v>0</v>
      </c>
      <c r="BV833" s="219">
        <f>SUM('Heures et Indemnites'!$XD$6:$XE$29)</f>
        <v>0</v>
      </c>
      <c r="BW833" s="210"/>
      <c r="BX833" s="219"/>
      <c r="MT833" s="371">
        <f t="shared" si="1163"/>
        <v>0</v>
      </c>
      <c r="MU833" s="372">
        <f t="shared" si="1180"/>
        <v>0</v>
      </c>
      <c r="MV833" s="372">
        <f t="shared" si="1150"/>
        <v>0</v>
      </c>
      <c r="MW833" s="372"/>
      <c r="MX833" s="372">
        <f t="shared" si="1151"/>
        <v>0</v>
      </c>
      <c r="MY833" s="372"/>
      <c r="MZ833" s="372">
        <f t="shared" si="1152"/>
        <v>0</v>
      </c>
      <c r="NA833" s="372"/>
      <c r="NB833" s="372">
        <f t="shared" si="1153"/>
        <v>0</v>
      </c>
      <c r="NC833" s="372"/>
      <c r="ND833" s="372">
        <f t="shared" si="1154"/>
        <v>0</v>
      </c>
      <c r="NE833" s="372"/>
      <c r="NF833" s="372">
        <f t="shared" si="1155"/>
        <v>0</v>
      </c>
      <c r="NG833" s="372"/>
      <c r="NH833" s="372">
        <f t="shared" si="1156"/>
        <v>0</v>
      </c>
      <c r="NI833" s="372"/>
      <c r="NJ833" s="372">
        <f t="shared" si="1157"/>
        <v>0</v>
      </c>
      <c r="NK833" s="372"/>
      <c r="NL833" s="372">
        <f t="shared" si="1164"/>
        <v>0</v>
      </c>
      <c r="NM833" s="373"/>
      <c r="NN833" s="350"/>
      <c r="NR833" s="30">
        <f t="shared" si="1158"/>
        <v>0</v>
      </c>
      <c r="NS833" s="30">
        <f t="shared" si="1159"/>
        <v>0</v>
      </c>
      <c r="NT833" s="30">
        <f t="shared" si="1160"/>
        <v>0</v>
      </c>
    </row>
    <row r="834" spans="1:384" ht="10.199999999999999" customHeight="1">
      <c r="A834" s="25"/>
      <c r="B834" s="337"/>
      <c r="C834" s="335"/>
      <c r="D834" s="15"/>
      <c r="E834" s="101"/>
      <c r="F834" s="101"/>
      <c r="G834" s="101"/>
      <c r="H834" s="323"/>
      <c r="I834" s="328">
        <f>Prenoms!$B$27</f>
        <v>0</v>
      </c>
      <c r="J834" s="329"/>
      <c r="K834" s="329"/>
      <c r="L834" s="329"/>
      <c r="M834" s="329"/>
      <c r="N834" s="78" t="str">
        <f>IF(NL834&lt;&gt;0,"",IF(Conges!AC61=0,"",Conges!AC61))</f>
        <v/>
      </c>
      <c r="O834" s="79"/>
      <c r="P834" s="80"/>
      <c r="Q834" s="80"/>
      <c r="R834" s="80"/>
      <c r="S834" s="80"/>
      <c r="T834" s="80"/>
      <c r="U834" s="80"/>
      <c r="V834" s="81"/>
      <c r="W834" s="79"/>
      <c r="X834" s="80"/>
      <c r="Y834" s="80"/>
      <c r="Z834" s="80"/>
      <c r="AA834" s="80"/>
      <c r="AB834" s="80"/>
      <c r="AC834" s="80"/>
      <c r="AD834" s="81"/>
      <c r="AE834" s="79"/>
      <c r="AF834" s="80"/>
      <c r="AG834" s="80"/>
      <c r="AH834" s="80"/>
      <c r="AI834" s="80"/>
      <c r="AJ834" s="81"/>
      <c r="AK834" s="79"/>
      <c r="AL834" s="80"/>
      <c r="AM834" s="80"/>
      <c r="AN834" s="80"/>
      <c r="AO834" s="80"/>
      <c r="AP834" s="80"/>
      <c r="AQ834" s="80"/>
      <c r="AR834" s="80"/>
      <c r="AS834" s="80"/>
      <c r="AT834" s="81"/>
      <c r="AU834" s="79"/>
      <c r="AV834" s="80"/>
      <c r="AW834" s="80"/>
      <c r="AX834" s="80"/>
      <c r="AY834" s="80"/>
      <c r="AZ834" s="80"/>
      <c r="BA834" s="80"/>
      <c r="BB834" s="81"/>
      <c r="BC834" s="82">
        <f>IF(NL834&lt;&gt;0,(IF(Conges!AC$61=0,0,3)),0)</f>
        <v>0</v>
      </c>
      <c r="BD834" s="370"/>
      <c r="BE834" s="357">
        <f>IF(OR(Conges!AC$61="A",Conges!AC$61="V"),Prenoms!L$27,NL834)</f>
        <v>0</v>
      </c>
      <c r="BF834" s="358"/>
      <c r="BG834" s="264"/>
      <c r="BH834" s="265">
        <f t="shared" si="1143"/>
        <v>0</v>
      </c>
      <c r="BI834" s="266" t="str">
        <f t="shared" si="1144"/>
        <v/>
      </c>
      <c r="BJ834" s="278">
        <v>0</v>
      </c>
      <c r="BK834" s="279">
        <f t="shared" si="1161"/>
        <v>0</v>
      </c>
      <c r="BL834" s="280">
        <f t="shared" si="1114"/>
        <v>0</v>
      </c>
      <c r="BM834" s="280">
        <f t="shared" si="1115"/>
        <v>0</v>
      </c>
      <c r="BN834" s="280">
        <f>SUM('Heures Pointage'!$YD$29:$YE$29)</f>
        <v>0</v>
      </c>
      <c r="BO834" s="280">
        <f>SUM('Heures et Indemnites'!$YD$29:$YE$29)</f>
        <v>0</v>
      </c>
      <c r="BP834" s="281">
        <f t="shared" si="1116"/>
        <v>0</v>
      </c>
      <c r="BQ834" s="281">
        <f>'Heures Pointage'!$ZB$29</f>
        <v>0</v>
      </c>
      <c r="BR834" s="282">
        <f t="shared" ref="BR834" si="1189">$BH$1079</f>
        <v>0</v>
      </c>
      <c r="BS834" s="142">
        <f>Prenoms!$C$27</f>
        <v>0</v>
      </c>
      <c r="BT834" s="170"/>
      <c r="BU834" s="211">
        <f>SUM('Heures et Indemnites'!$YD$29:$YE$29)</f>
        <v>0</v>
      </c>
      <c r="BV834" s="218">
        <f>SUM('Heures et Indemnites'!$YD$6:$YE$29)</f>
        <v>0</v>
      </c>
      <c r="BW834" s="211"/>
      <c r="BX834" s="218"/>
      <c r="MT834" s="369">
        <f t="shared" si="1163"/>
        <v>0</v>
      </c>
      <c r="MU834" s="351">
        <f t="shared" si="1180"/>
        <v>0</v>
      </c>
      <c r="MV834" s="351">
        <f t="shared" si="1150"/>
        <v>0</v>
      </c>
      <c r="MW834" s="351"/>
      <c r="MX834" s="351">
        <f t="shared" si="1151"/>
        <v>0</v>
      </c>
      <c r="MY834" s="351"/>
      <c r="MZ834" s="351">
        <f t="shared" si="1152"/>
        <v>0</v>
      </c>
      <c r="NA834" s="351"/>
      <c r="NB834" s="351">
        <f t="shared" si="1153"/>
        <v>0</v>
      </c>
      <c r="NC834" s="351"/>
      <c r="ND834" s="351">
        <f t="shared" si="1154"/>
        <v>0</v>
      </c>
      <c r="NE834" s="351"/>
      <c r="NF834" s="351">
        <f t="shared" si="1155"/>
        <v>0</v>
      </c>
      <c r="NG834" s="351"/>
      <c r="NH834" s="351">
        <f t="shared" si="1156"/>
        <v>0</v>
      </c>
      <c r="NI834" s="351"/>
      <c r="NJ834" s="351">
        <f t="shared" si="1157"/>
        <v>0</v>
      </c>
      <c r="NK834" s="351"/>
      <c r="NL834" s="351">
        <f t="shared" si="1164"/>
        <v>0</v>
      </c>
      <c r="NM834" s="352"/>
      <c r="NN834" s="350"/>
      <c r="NR834" s="30">
        <f t="shared" si="1158"/>
        <v>0</v>
      </c>
      <c r="NS834" s="30">
        <f t="shared" si="1159"/>
        <v>0</v>
      </c>
      <c r="NT834" s="30">
        <f t="shared" si="1160"/>
        <v>0</v>
      </c>
    </row>
    <row r="835" spans="1:384" ht="10.199999999999999" customHeight="1">
      <c r="A835" s="25"/>
      <c r="B835" s="337"/>
      <c r="C835" s="335"/>
      <c r="D835" s="15"/>
      <c r="E835" s="101"/>
      <c r="F835" s="101"/>
      <c r="G835" s="101"/>
      <c r="H835" s="323"/>
      <c r="I835" s="325">
        <f>Prenoms!$B$28</f>
        <v>0</v>
      </c>
      <c r="J835" s="326"/>
      <c r="K835" s="326"/>
      <c r="L835" s="326"/>
      <c r="M835" s="326"/>
      <c r="N835" s="65" t="str">
        <f>IF(NL835&lt;&gt;0,"",IF(Conges!AC62=0,"",Conges!AC62))</f>
        <v/>
      </c>
      <c r="O835" s="66"/>
      <c r="P835" s="67"/>
      <c r="Q835" s="67"/>
      <c r="R835" s="67"/>
      <c r="S835" s="67"/>
      <c r="T835" s="67"/>
      <c r="U835" s="67"/>
      <c r="V835" s="68"/>
      <c r="W835" s="66"/>
      <c r="X835" s="67"/>
      <c r="Y835" s="67"/>
      <c r="Z835" s="67"/>
      <c r="AA835" s="67"/>
      <c r="AB835" s="67"/>
      <c r="AC835" s="67"/>
      <c r="AD835" s="68"/>
      <c r="AE835" s="66"/>
      <c r="AF835" s="67"/>
      <c r="AG835" s="67"/>
      <c r="AH835" s="67"/>
      <c r="AI835" s="67"/>
      <c r="AJ835" s="68"/>
      <c r="AK835" s="66"/>
      <c r="AL835" s="67"/>
      <c r="AM835" s="67"/>
      <c r="AN835" s="67"/>
      <c r="AO835" s="67"/>
      <c r="AP835" s="67"/>
      <c r="AQ835" s="67"/>
      <c r="AR835" s="67"/>
      <c r="AS835" s="67"/>
      <c r="AT835" s="68"/>
      <c r="AU835" s="66"/>
      <c r="AV835" s="67"/>
      <c r="AW835" s="67"/>
      <c r="AX835" s="67"/>
      <c r="AY835" s="67"/>
      <c r="AZ835" s="67"/>
      <c r="BA835" s="67"/>
      <c r="BB835" s="68"/>
      <c r="BC835" s="69">
        <f>IF(NL835&lt;&gt;0,(IF(Conges!AC$62=0,0,3)),0)</f>
        <v>0</v>
      </c>
      <c r="BD835" s="370"/>
      <c r="BE835" s="355">
        <f>IF(OR(Conges!AC$62="A",Conges!AC$62="V"),Prenoms!L$28,NL835)</f>
        <v>0</v>
      </c>
      <c r="BF835" s="356"/>
      <c r="BG835" s="267"/>
      <c r="BH835" s="268">
        <f t="shared" si="1143"/>
        <v>0</v>
      </c>
      <c r="BI835" s="269" t="str">
        <f t="shared" si="1144"/>
        <v/>
      </c>
      <c r="BJ835" s="283">
        <v>0</v>
      </c>
      <c r="BK835" s="284">
        <f t="shared" si="1161"/>
        <v>0</v>
      </c>
      <c r="BL835" s="285">
        <f t="shared" si="1114"/>
        <v>0</v>
      </c>
      <c r="BM835" s="285">
        <f t="shared" si="1115"/>
        <v>0</v>
      </c>
      <c r="BN835" s="285">
        <f>SUM('Heures Pointage'!$ZD$29:$ZE$29)</f>
        <v>0</v>
      </c>
      <c r="BO835" s="285">
        <f>SUM('Heures et Indemnites'!$ZD$29:$ZE$29)</f>
        <v>0</v>
      </c>
      <c r="BP835" s="286">
        <f t="shared" si="1116"/>
        <v>0</v>
      </c>
      <c r="BQ835" s="286">
        <f>'Heures Pointage'!$AAB$29</f>
        <v>0</v>
      </c>
      <c r="BR835" s="287">
        <f t="shared" ref="BR835" si="1190">$BH$1080</f>
        <v>0</v>
      </c>
      <c r="BS835" s="143">
        <f>Prenoms!$C$28</f>
        <v>0</v>
      </c>
      <c r="BT835" s="146"/>
      <c r="BU835" s="210">
        <f>SUM('Heures et Indemnites'!$ZD$29:$ZE$29)</f>
        <v>0</v>
      </c>
      <c r="BV835" s="219">
        <f>SUM('Heures et Indemnites'!$ZD$6:$ZE$29)</f>
        <v>0</v>
      </c>
      <c r="BW835" s="210"/>
      <c r="BX835" s="219"/>
      <c r="MT835" s="371">
        <f t="shared" si="1163"/>
        <v>0</v>
      </c>
      <c r="MU835" s="372">
        <f t="shared" si="1180"/>
        <v>0</v>
      </c>
      <c r="MV835" s="372">
        <f t="shared" si="1150"/>
        <v>0</v>
      </c>
      <c r="MW835" s="372"/>
      <c r="MX835" s="372">
        <f t="shared" si="1151"/>
        <v>0</v>
      </c>
      <c r="MY835" s="372"/>
      <c r="MZ835" s="372">
        <f t="shared" si="1152"/>
        <v>0</v>
      </c>
      <c r="NA835" s="372"/>
      <c r="NB835" s="372">
        <f t="shared" si="1153"/>
        <v>0</v>
      </c>
      <c r="NC835" s="372"/>
      <c r="ND835" s="372">
        <f t="shared" si="1154"/>
        <v>0</v>
      </c>
      <c r="NE835" s="372"/>
      <c r="NF835" s="372">
        <f t="shared" si="1155"/>
        <v>0</v>
      </c>
      <c r="NG835" s="372"/>
      <c r="NH835" s="372">
        <f t="shared" si="1156"/>
        <v>0</v>
      </c>
      <c r="NI835" s="372"/>
      <c r="NJ835" s="372">
        <f t="shared" si="1157"/>
        <v>0</v>
      </c>
      <c r="NK835" s="372"/>
      <c r="NL835" s="372">
        <f t="shared" si="1164"/>
        <v>0</v>
      </c>
      <c r="NM835" s="373"/>
      <c r="NN835" s="350"/>
      <c r="NR835" s="30">
        <f t="shared" si="1158"/>
        <v>0</v>
      </c>
      <c r="NS835" s="30">
        <f t="shared" si="1159"/>
        <v>0</v>
      </c>
      <c r="NT835" s="30">
        <f t="shared" si="1160"/>
        <v>0</v>
      </c>
    </row>
    <row r="836" spans="1:384" ht="10.199999999999999" customHeight="1">
      <c r="A836" s="25"/>
      <c r="B836" s="337"/>
      <c r="C836" s="335"/>
      <c r="D836" s="15"/>
      <c r="E836" s="101"/>
      <c r="F836" s="101"/>
      <c r="G836" s="101"/>
      <c r="H836" s="323"/>
      <c r="I836" s="328">
        <f>Prenoms!$B$29</f>
        <v>0</v>
      </c>
      <c r="J836" s="329"/>
      <c r="K836" s="329"/>
      <c r="L836" s="329"/>
      <c r="M836" s="329"/>
      <c r="N836" s="78" t="str">
        <f>IF(NL836&lt;&gt;0,"",IF(Conges!AC63=0,"",Conges!AC63))</f>
        <v/>
      </c>
      <c r="O836" s="79"/>
      <c r="P836" s="80"/>
      <c r="Q836" s="80"/>
      <c r="R836" s="80"/>
      <c r="S836" s="80"/>
      <c r="T836" s="80"/>
      <c r="U836" s="80"/>
      <c r="V836" s="81"/>
      <c r="W836" s="79"/>
      <c r="X836" s="80"/>
      <c r="Y836" s="80"/>
      <c r="Z836" s="80"/>
      <c r="AA836" s="80"/>
      <c r="AB836" s="80"/>
      <c r="AC836" s="80"/>
      <c r="AD836" s="81"/>
      <c r="AE836" s="79"/>
      <c r="AF836" s="80"/>
      <c r="AG836" s="80"/>
      <c r="AH836" s="80"/>
      <c r="AI836" s="80"/>
      <c r="AJ836" s="81"/>
      <c r="AK836" s="79"/>
      <c r="AL836" s="80"/>
      <c r="AM836" s="80"/>
      <c r="AN836" s="80"/>
      <c r="AO836" s="80"/>
      <c r="AP836" s="80"/>
      <c r="AQ836" s="80"/>
      <c r="AR836" s="80"/>
      <c r="AS836" s="80"/>
      <c r="AT836" s="81"/>
      <c r="AU836" s="79"/>
      <c r="AV836" s="80"/>
      <c r="AW836" s="80"/>
      <c r="AX836" s="80"/>
      <c r="AY836" s="80"/>
      <c r="AZ836" s="80"/>
      <c r="BA836" s="80"/>
      <c r="BB836" s="81"/>
      <c r="BC836" s="82">
        <f>IF(NL836&lt;&gt;0,(IF(Conges!AC$63=0,0,3)),0)</f>
        <v>0</v>
      </c>
      <c r="BD836" s="370"/>
      <c r="BE836" s="357">
        <f>IF(OR(Conges!AC$63="A",Conges!AC$63="V"),Prenoms!L$29,NL836)</f>
        <v>0</v>
      </c>
      <c r="BF836" s="358"/>
      <c r="BG836" s="264"/>
      <c r="BH836" s="265">
        <f t="shared" si="1143"/>
        <v>0</v>
      </c>
      <c r="BI836" s="266" t="str">
        <f t="shared" si="1144"/>
        <v/>
      </c>
      <c r="BJ836" s="278">
        <v>0</v>
      </c>
      <c r="BK836" s="279">
        <f t="shared" si="1161"/>
        <v>0</v>
      </c>
      <c r="BL836" s="280">
        <f t="shared" si="1114"/>
        <v>0</v>
      </c>
      <c r="BM836" s="280">
        <f t="shared" si="1115"/>
        <v>0</v>
      </c>
      <c r="BN836" s="280">
        <f>SUM('Heures Pointage'!$AAD$29:$AAE$29)</f>
        <v>0</v>
      </c>
      <c r="BO836" s="280">
        <f>SUM('Heures et Indemnites'!$AAD$29:$AAE$29)</f>
        <v>0</v>
      </c>
      <c r="BP836" s="281">
        <f t="shared" si="1116"/>
        <v>0</v>
      </c>
      <c r="BQ836" s="281">
        <f>'Heures Pointage'!$ABB$29</f>
        <v>0</v>
      </c>
      <c r="BR836" s="282">
        <f t="shared" ref="BR836" si="1191">$BH$1081</f>
        <v>0</v>
      </c>
      <c r="BS836" s="142">
        <f>Prenoms!$C$29</f>
        <v>0</v>
      </c>
      <c r="BT836" s="170"/>
      <c r="BU836" s="211">
        <f>SUM('Heures et Indemnites'!$AAD$29:$AAE$29)</f>
        <v>0</v>
      </c>
      <c r="BV836" s="218">
        <f>SUM('Heures et Indemnites'!$AAD$6:$AAE$29)</f>
        <v>0</v>
      </c>
      <c r="BW836" s="211"/>
      <c r="BX836" s="218"/>
      <c r="MT836" s="369">
        <f t="shared" si="1163"/>
        <v>0</v>
      </c>
      <c r="MU836" s="351">
        <f t="shared" si="1180"/>
        <v>0</v>
      </c>
      <c r="MV836" s="351">
        <f t="shared" si="1150"/>
        <v>0</v>
      </c>
      <c r="MW836" s="351"/>
      <c r="MX836" s="351">
        <f t="shared" si="1151"/>
        <v>0</v>
      </c>
      <c r="MY836" s="351"/>
      <c r="MZ836" s="351">
        <f t="shared" si="1152"/>
        <v>0</v>
      </c>
      <c r="NA836" s="351"/>
      <c r="NB836" s="351">
        <f t="shared" si="1153"/>
        <v>0</v>
      </c>
      <c r="NC836" s="351"/>
      <c r="ND836" s="351">
        <f t="shared" si="1154"/>
        <v>0</v>
      </c>
      <c r="NE836" s="351"/>
      <c r="NF836" s="351">
        <f t="shared" si="1155"/>
        <v>0</v>
      </c>
      <c r="NG836" s="351"/>
      <c r="NH836" s="351">
        <f t="shared" si="1156"/>
        <v>0</v>
      </c>
      <c r="NI836" s="351"/>
      <c r="NJ836" s="351">
        <f t="shared" si="1157"/>
        <v>0</v>
      </c>
      <c r="NK836" s="351"/>
      <c r="NL836" s="351">
        <f t="shared" si="1164"/>
        <v>0</v>
      </c>
      <c r="NM836" s="352"/>
      <c r="NN836" s="350"/>
      <c r="NR836" s="30">
        <f t="shared" si="1158"/>
        <v>0</v>
      </c>
      <c r="NS836" s="30">
        <f t="shared" si="1159"/>
        <v>0</v>
      </c>
      <c r="NT836" s="30">
        <f t="shared" si="1160"/>
        <v>0</v>
      </c>
    </row>
    <row r="837" spans="1:384" ht="10.199999999999999" customHeight="1">
      <c r="A837" s="25"/>
      <c r="B837" s="337"/>
      <c r="C837" s="335"/>
      <c r="D837" s="15"/>
      <c r="E837" s="101"/>
      <c r="F837" s="101"/>
      <c r="G837" s="101"/>
      <c r="H837" s="323"/>
      <c r="I837" s="325">
        <f>Prenoms!$B$30</f>
        <v>0</v>
      </c>
      <c r="J837" s="326"/>
      <c r="K837" s="326"/>
      <c r="L837" s="326"/>
      <c r="M837" s="326"/>
      <c r="N837" s="65" t="str">
        <f>IF(NL837&lt;&gt;0,"",IF(Conges!AC64=0,"",Conges!AC64))</f>
        <v/>
      </c>
      <c r="O837" s="66"/>
      <c r="P837" s="67"/>
      <c r="Q837" s="67"/>
      <c r="R837" s="67"/>
      <c r="S837" s="67"/>
      <c r="T837" s="67"/>
      <c r="U837" s="67"/>
      <c r="V837" s="68"/>
      <c r="W837" s="66"/>
      <c r="X837" s="67"/>
      <c r="Y837" s="67"/>
      <c r="Z837" s="67"/>
      <c r="AA837" s="67"/>
      <c r="AB837" s="67"/>
      <c r="AC837" s="67"/>
      <c r="AD837" s="68"/>
      <c r="AE837" s="66"/>
      <c r="AF837" s="67"/>
      <c r="AG837" s="67"/>
      <c r="AH837" s="67"/>
      <c r="AI837" s="67"/>
      <c r="AJ837" s="68"/>
      <c r="AK837" s="66"/>
      <c r="AL837" s="67"/>
      <c r="AM837" s="67"/>
      <c r="AN837" s="67"/>
      <c r="AO837" s="67"/>
      <c r="AP837" s="67"/>
      <c r="AQ837" s="67"/>
      <c r="AR837" s="67"/>
      <c r="AS837" s="67"/>
      <c r="AT837" s="68"/>
      <c r="AU837" s="66"/>
      <c r="AV837" s="67"/>
      <c r="AW837" s="67"/>
      <c r="AX837" s="67"/>
      <c r="AY837" s="67"/>
      <c r="AZ837" s="67"/>
      <c r="BA837" s="67"/>
      <c r="BB837" s="68"/>
      <c r="BC837" s="69">
        <f>IF(NL837&lt;&gt;0,(IF(Conges!AC$64=0,0,3)),0)</f>
        <v>0</v>
      </c>
      <c r="BD837" s="370"/>
      <c r="BE837" s="355">
        <f>IF(OR(Conges!AC$64="A",Conges!AC$64="V"),Prenoms!L$30,NL837)</f>
        <v>0</v>
      </c>
      <c r="BF837" s="356"/>
      <c r="BG837" s="267"/>
      <c r="BH837" s="268">
        <f t="shared" si="1143"/>
        <v>0</v>
      </c>
      <c r="BI837" s="269" t="str">
        <f t="shared" si="1144"/>
        <v/>
      </c>
      <c r="BJ837" s="283">
        <v>0</v>
      </c>
      <c r="BK837" s="284">
        <f t="shared" si="1161"/>
        <v>0</v>
      </c>
      <c r="BL837" s="285">
        <f t="shared" si="1114"/>
        <v>0</v>
      </c>
      <c r="BM837" s="285">
        <f t="shared" si="1115"/>
        <v>0</v>
      </c>
      <c r="BN837" s="285">
        <f>SUM('Heures Pointage'!$ABD$29:$ABE$29)</f>
        <v>0</v>
      </c>
      <c r="BO837" s="285">
        <f>SUM('Heures et Indemnites'!$ABD$29:$ABE$29)</f>
        <v>0</v>
      </c>
      <c r="BP837" s="286">
        <f t="shared" si="1116"/>
        <v>0</v>
      </c>
      <c r="BQ837" s="286">
        <f>'Heures Pointage'!$ACB$29</f>
        <v>0</v>
      </c>
      <c r="BR837" s="287">
        <f t="shared" ref="BR837" si="1192">$BH$1082</f>
        <v>0</v>
      </c>
      <c r="BS837" s="143">
        <f>Prenoms!$C$30</f>
        <v>0</v>
      </c>
      <c r="BT837" s="146"/>
      <c r="BU837" s="210">
        <f>SUM('Heures et Indemnites'!$ABD$29:$ABE$29)</f>
        <v>0</v>
      </c>
      <c r="BV837" s="219">
        <f>SUM('Heures et Indemnites'!$ABD$6:$ABE$29)</f>
        <v>0</v>
      </c>
      <c r="BW837" s="210"/>
      <c r="BX837" s="219"/>
      <c r="MT837" s="371">
        <f t="shared" si="1163"/>
        <v>0</v>
      </c>
      <c r="MU837" s="372">
        <f t="shared" si="1180"/>
        <v>0</v>
      </c>
      <c r="MV837" s="372">
        <f t="shared" si="1150"/>
        <v>0</v>
      </c>
      <c r="MW837" s="372"/>
      <c r="MX837" s="372">
        <f t="shared" si="1151"/>
        <v>0</v>
      </c>
      <c r="MY837" s="372"/>
      <c r="MZ837" s="372">
        <f t="shared" si="1152"/>
        <v>0</v>
      </c>
      <c r="NA837" s="372"/>
      <c r="NB837" s="372">
        <f t="shared" si="1153"/>
        <v>0</v>
      </c>
      <c r="NC837" s="372"/>
      <c r="ND837" s="372">
        <f t="shared" si="1154"/>
        <v>0</v>
      </c>
      <c r="NE837" s="372"/>
      <c r="NF837" s="372">
        <f t="shared" si="1155"/>
        <v>0</v>
      </c>
      <c r="NG837" s="372"/>
      <c r="NH837" s="372">
        <f t="shared" si="1156"/>
        <v>0</v>
      </c>
      <c r="NI837" s="372"/>
      <c r="NJ837" s="372">
        <f t="shared" si="1157"/>
        <v>0</v>
      </c>
      <c r="NK837" s="372"/>
      <c r="NL837" s="372">
        <f t="shared" si="1164"/>
        <v>0</v>
      </c>
      <c r="NM837" s="373"/>
      <c r="NN837" s="350"/>
      <c r="NR837" s="30">
        <f t="shared" si="1158"/>
        <v>0</v>
      </c>
      <c r="NS837" s="30">
        <f t="shared" si="1159"/>
        <v>0</v>
      </c>
      <c r="NT837" s="30">
        <f t="shared" si="1160"/>
        <v>0</v>
      </c>
    </row>
    <row r="838" spans="1:384" ht="10.199999999999999" customHeight="1">
      <c r="A838" s="25"/>
      <c r="B838" s="337"/>
      <c r="C838" s="335"/>
      <c r="D838" s="15"/>
      <c r="E838" s="101"/>
      <c r="F838" s="101"/>
      <c r="G838" s="101"/>
      <c r="H838" s="323"/>
      <c r="I838" s="344">
        <f>Prenoms!$B$31</f>
        <v>0</v>
      </c>
      <c r="J838" s="345"/>
      <c r="K838" s="345"/>
      <c r="L838" s="345"/>
      <c r="M838" s="345"/>
      <c r="N838" s="83" t="str">
        <f>IF(NL838&lt;&gt;0,"",IF(Conges!AC65=0,"",Conges!AC65))</f>
        <v/>
      </c>
      <c r="O838" s="84"/>
      <c r="P838" s="85"/>
      <c r="Q838" s="85"/>
      <c r="R838" s="85"/>
      <c r="S838" s="85"/>
      <c r="T838" s="85"/>
      <c r="U838" s="85"/>
      <c r="V838" s="86"/>
      <c r="W838" s="84"/>
      <c r="X838" s="85"/>
      <c r="Y838" s="85"/>
      <c r="Z838" s="85"/>
      <c r="AA838" s="85"/>
      <c r="AB838" s="85"/>
      <c r="AC838" s="85"/>
      <c r="AD838" s="86"/>
      <c r="AE838" s="84"/>
      <c r="AF838" s="85"/>
      <c r="AG838" s="85"/>
      <c r="AH838" s="85"/>
      <c r="AI838" s="85"/>
      <c r="AJ838" s="86"/>
      <c r="AK838" s="84"/>
      <c r="AL838" s="85"/>
      <c r="AM838" s="85"/>
      <c r="AN838" s="85"/>
      <c r="AO838" s="85"/>
      <c r="AP838" s="85"/>
      <c r="AQ838" s="85"/>
      <c r="AR838" s="85"/>
      <c r="AS838" s="85"/>
      <c r="AT838" s="86"/>
      <c r="AU838" s="84"/>
      <c r="AV838" s="85"/>
      <c r="AW838" s="85"/>
      <c r="AX838" s="85"/>
      <c r="AY838" s="85"/>
      <c r="AZ838" s="85"/>
      <c r="BA838" s="85"/>
      <c r="BB838" s="86"/>
      <c r="BC838" s="87">
        <f>IF(NL838&lt;&gt;0,(IF(Conges!AC$65=0,0,3)),0)</f>
        <v>0</v>
      </c>
      <c r="BD838" s="370"/>
      <c r="BE838" s="365">
        <f>IF(OR(Conges!AC$65="A",Conges!AC$65="V"),Prenoms!L$31,NL838)</f>
        <v>0</v>
      </c>
      <c r="BF838" s="366"/>
      <c r="BG838" s="270"/>
      <c r="BH838" s="271">
        <f t="shared" si="1143"/>
        <v>0</v>
      </c>
      <c r="BI838" s="272" t="str">
        <f t="shared" si="1144"/>
        <v/>
      </c>
      <c r="BJ838" s="288">
        <v>0</v>
      </c>
      <c r="BK838" s="289">
        <f t="shared" si="1161"/>
        <v>0</v>
      </c>
      <c r="BL838" s="290">
        <f t="shared" si="1114"/>
        <v>0</v>
      </c>
      <c r="BM838" s="290">
        <f t="shared" si="1115"/>
        <v>0</v>
      </c>
      <c r="BN838" s="290">
        <f>SUM('Heures Pointage'!$ACD$29:$ACE$29)</f>
        <v>0</v>
      </c>
      <c r="BO838" s="290">
        <f>SUM('Heures et Indemnites'!$ACD$29:$ACE$29)</f>
        <v>0</v>
      </c>
      <c r="BP838" s="291">
        <f t="shared" si="1116"/>
        <v>0</v>
      </c>
      <c r="BQ838" s="291">
        <f>'Heures Pointage'!$ADB$29</f>
        <v>0</v>
      </c>
      <c r="BR838" s="292">
        <f t="shared" ref="BR838" si="1193">$BH$1083</f>
        <v>0</v>
      </c>
      <c r="BS838" s="144">
        <f>Prenoms!$C$31</f>
        <v>0</v>
      </c>
      <c r="BT838" s="170"/>
      <c r="BU838" s="214">
        <f>SUM('Heures et Indemnites'!$ACD$29:$ACE$29)</f>
        <v>0</v>
      </c>
      <c r="BV838" s="220">
        <f>SUM('Heures et Indemnites'!$ACD$6:$ACE$29)</f>
        <v>0</v>
      </c>
      <c r="BW838" s="214"/>
      <c r="BX838" s="220"/>
      <c r="MT838" s="375">
        <f t="shared" si="1163"/>
        <v>0</v>
      </c>
      <c r="MU838" s="367">
        <f t="shared" si="1180"/>
        <v>0</v>
      </c>
      <c r="MV838" s="367">
        <f t="shared" si="1150"/>
        <v>0</v>
      </c>
      <c r="MW838" s="367"/>
      <c r="MX838" s="367">
        <f t="shared" si="1151"/>
        <v>0</v>
      </c>
      <c r="MY838" s="367"/>
      <c r="MZ838" s="367">
        <f t="shared" si="1152"/>
        <v>0</v>
      </c>
      <c r="NA838" s="367"/>
      <c r="NB838" s="367">
        <f t="shared" si="1153"/>
        <v>0</v>
      </c>
      <c r="NC838" s="367"/>
      <c r="ND838" s="367">
        <f t="shared" si="1154"/>
        <v>0</v>
      </c>
      <c r="NE838" s="367"/>
      <c r="NF838" s="367">
        <f t="shared" si="1155"/>
        <v>0</v>
      </c>
      <c r="NG838" s="367"/>
      <c r="NH838" s="367">
        <f t="shared" si="1156"/>
        <v>0</v>
      </c>
      <c r="NI838" s="367"/>
      <c r="NJ838" s="367">
        <f t="shared" si="1157"/>
        <v>0</v>
      </c>
      <c r="NK838" s="367"/>
      <c r="NL838" s="367">
        <f t="shared" si="1164"/>
        <v>0</v>
      </c>
      <c r="NM838" s="368"/>
      <c r="NN838" s="350"/>
      <c r="NR838" s="30">
        <f t="shared" si="1158"/>
        <v>0</v>
      </c>
      <c r="NS838" s="30">
        <f t="shared" si="1159"/>
        <v>0</v>
      </c>
      <c r="NT838" s="30">
        <f t="shared" si="1160"/>
        <v>0</v>
      </c>
    </row>
    <row r="839" spans="1:384" s="14" customFormat="1" ht="10.199999999999999" customHeight="1">
      <c r="A839" s="110"/>
      <c r="B839" s="337"/>
      <c r="C839" s="335"/>
      <c r="D839" s="111"/>
      <c r="H839" s="112"/>
      <c r="I839" s="341" t="str">
        <f>I804</f>
        <v>CREPIERE</v>
      </c>
      <c r="J839" s="341"/>
      <c r="K839" s="341"/>
      <c r="L839" s="341"/>
      <c r="M839" s="341"/>
      <c r="N839" s="342"/>
      <c r="O839" s="136" t="str">
        <f>IF('Chiffres et fonctions'!$J$3=1,IF(COUNTIF(O809:O838,1)=0,IF(COUNTIF(O809:O838,4)=0,"","+"&amp;COUNTIF(O809:O838,4)),COUNTIF(O809:O838,1)&amp;IF(COUNTIF(O809:O838,4)=0,"","+"&amp;COUNTIF(O809:O838,4))),IF('Chiffres et fonctions'!$J$3=2,IF(30-(COUNTIF(O809:O838,""))-(COUNTIF(O809:O838,4))=0,"",30-(COUNTIF(O809:O838,""))-(COUNTIF(O809:O838,4))),""))</f>
        <v/>
      </c>
      <c r="P839" s="137" t="str">
        <f>IF('Chiffres et fonctions'!$J$3=1,IF(COUNTIF(P809:P838,1)=0,IF(COUNTIF(P809:P838,4)=0,"","+"&amp;COUNTIF(P809:P838,4)),COUNTIF(P809:P838,1)&amp;IF(COUNTIF(P809:P838,4)=0,"","+"&amp;COUNTIF(P809:P838,4))),IF('Chiffres et fonctions'!$J$3=2,IF(30-(COUNTIF(P809:P838,""))-(COUNTIF(P809:P838,4))=0,"",30-(COUNTIF(P809:P838,""))-(COUNTIF(P809:P838,4))),""))</f>
        <v/>
      </c>
      <c r="Q839" s="136" t="str">
        <f>IF('Chiffres et fonctions'!$J$3=1,IF(COUNTIF(Q809:Q838,1)=0,IF(COUNTIF(Q809:Q838,4)=0,"","+"&amp;COUNTIF(Q809:Q838,4)),COUNTIF(Q809:Q838,1)&amp;IF(COUNTIF(Q809:Q838,4)=0,"","+"&amp;COUNTIF(Q809:Q838,4))),IF('Chiffres et fonctions'!$J$3=2,IF(30-(COUNTIF(Q809:Q838,""))-(COUNTIF(Q809:Q838,4))=0,"",30-(COUNTIF(Q809:Q838,""))-(COUNTIF(Q809:Q838,4))),""))</f>
        <v/>
      </c>
      <c r="R839" s="137" t="str">
        <f>IF('Chiffres et fonctions'!$J$3=1,IF(COUNTIF(R809:R838,1)=0,IF(COUNTIF(R809:R838,4)=0,"","+"&amp;COUNTIF(R809:R838,4)),COUNTIF(R809:R838,1)&amp;IF(COUNTIF(R809:R838,4)=0,"","+"&amp;COUNTIF(R809:R838,4))),IF('Chiffres et fonctions'!$J$3=2,IF(30-(COUNTIF(R809:R838,""))-(COUNTIF(R809:R838,4))=0,"",30-(COUNTIF(R809:R838,""))-(COUNTIF(R809:R838,4))),""))</f>
        <v/>
      </c>
      <c r="S839" s="136" t="str">
        <f>IF('Chiffres et fonctions'!$J$3=1,IF(COUNTIF(S809:S838,1)=0,IF(COUNTIF(S809:S838,4)=0,"","+"&amp;COUNTIF(S809:S838,4)),COUNTIF(S809:S838,1)&amp;IF(COUNTIF(S809:S838,4)=0,"","+"&amp;COUNTIF(S809:S838,4))),IF('Chiffres et fonctions'!$J$3=2,IF(30-(COUNTIF(S809:S838,""))-(COUNTIF(S809:S838,4))=0,"",30-(COUNTIF(S809:S838,""))-(COUNTIF(S809:S838,4))),""))</f>
        <v/>
      </c>
      <c r="T839" s="137" t="str">
        <f>IF('Chiffres et fonctions'!$J$3=1,IF(COUNTIF(T809:T838,1)=0,IF(COUNTIF(T809:T838,4)=0,"","+"&amp;COUNTIF(T809:T838,4)),COUNTIF(T809:T838,1)&amp;IF(COUNTIF(T809:T838,4)=0,"","+"&amp;COUNTIF(T809:T838,4))),IF('Chiffres et fonctions'!$J$3=2,IF(30-(COUNTIF(T809:T838,""))-(COUNTIF(T809:T838,4))=0,"",30-(COUNTIF(T809:T838,""))-(COUNTIF(T809:T838,4))),""))</f>
        <v/>
      </c>
      <c r="U839" s="136" t="str">
        <f>IF('Chiffres et fonctions'!$J$3=1,IF(COUNTIF(U809:U838,1)=0,IF(COUNTIF(U809:U838,4)=0,"","+"&amp;COUNTIF(U809:U838,4)),COUNTIF(U809:U838,1)&amp;IF(COUNTIF(U809:U838,4)=0,"","+"&amp;COUNTIF(U809:U838,4))),IF('Chiffres et fonctions'!$J$3=2,IF(30-(COUNTIF(U809:U838,""))-(COUNTIF(U809:U838,4))=0,"",30-(COUNTIF(U809:U838,""))-(COUNTIF(U809:U838,4))),""))</f>
        <v/>
      </c>
      <c r="V839" s="137" t="str">
        <f>IF('Chiffres et fonctions'!$J$3=1,IF(COUNTIF(V809:V838,1)=0,IF(COUNTIF(V809:V838,4)=0,"","+"&amp;COUNTIF(V809:V838,4)),COUNTIF(V809:V838,1)&amp;IF(COUNTIF(V809:V838,4)=0,"","+"&amp;COUNTIF(V809:V838,4))),IF('Chiffres et fonctions'!$J$3=2,IF(30-(COUNTIF(V809:V838,""))-(COUNTIF(V809:V838,4))=0,"",30-(COUNTIF(V809:V838,""))-(COUNTIF(V809:V838,4))),""))</f>
        <v/>
      </c>
      <c r="W839" s="136" t="str">
        <f>IF('Chiffres et fonctions'!$J$3=1,IF(COUNTIF(W809:W838,1)=0,IF(COUNTIF(W809:W838,4)=0,"","+"&amp;COUNTIF(W809:W838,4)),COUNTIF(W809:W838,1)&amp;IF(COUNTIF(W809:W838,4)=0,"","+"&amp;COUNTIF(W809:W838,4))),IF('Chiffres et fonctions'!$J$3=2,IF(30-(COUNTIF(W809:W838,""))-(COUNTIF(W809:W838,4))=0,"",30-(COUNTIF(W809:W838,""))-(COUNTIF(W809:W838,4))),""))</f>
        <v/>
      </c>
      <c r="X839" s="137" t="str">
        <f>IF('Chiffres et fonctions'!$J$3=1,IF(COUNTIF(X809:X838,1)=0,IF(COUNTIF(X809:X838,4)=0,"","+"&amp;COUNTIF(X809:X838,4)),COUNTIF(X809:X838,1)&amp;IF(COUNTIF(X809:X838,4)=0,"","+"&amp;COUNTIF(X809:X838,4))),IF('Chiffres et fonctions'!$J$3=2,IF(30-(COUNTIF(X809:X838,""))-(COUNTIF(X809:X838,4))=0,"",30-(COUNTIF(X809:X838,""))-(COUNTIF(X809:X838,4))),""))</f>
        <v/>
      </c>
      <c r="Y839" s="136" t="str">
        <f>IF('Chiffres et fonctions'!$J$3=1,IF(COUNTIF(Y809:Y838,1)=0,IF(COUNTIF(Y809:Y838,4)=0,"","+"&amp;COUNTIF(Y809:Y838,4)),COUNTIF(Y809:Y838,1)&amp;IF(COUNTIF(Y809:Y838,4)=0,"","+"&amp;COUNTIF(Y809:Y838,4))),IF('Chiffres et fonctions'!$J$3=2,IF(30-(COUNTIF(Y809:Y838,""))-(COUNTIF(Y809:Y838,4))=0,"",30-(COUNTIF(Y809:Y838,""))-(COUNTIF(Y809:Y838,4))),""))</f>
        <v/>
      </c>
      <c r="Z839" s="137" t="str">
        <f>IF('Chiffres et fonctions'!$J$3=1,IF(COUNTIF(Z809:Z838,1)=0,IF(COUNTIF(Z809:Z838,4)=0,"","+"&amp;COUNTIF(Z809:Z838,4)),COUNTIF(Z809:Z838,1)&amp;IF(COUNTIF(Z809:Z838,4)=0,"","+"&amp;COUNTIF(Z809:Z838,4))),IF('Chiffres et fonctions'!$J$3=2,IF(30-(COUNTIF(Z809:Z838,""))-(COUNTIF(Z809:Z838,4))=0,"",30-(COUNTIF(Z809:Z838,""))-(COUNTIF(Z809:Z838,4))),""))</f>
        <v/>
      </c>
      <c r="AA839" s="136" t="str">
        <f>IF('Chiffres et fonctions'!$J$3=1,IF(COUNTIF(AA809:AA838,1)=0,IF(COUNTIF(AA809:AA838,4)=0,"","+"&amp;COUNTIF(AA809:AA838,4)),COUNTIF(AA809:AA838,1)&amp;IF(COUNTIF(AA809:AA838,4)=0,"","+"&amp;COUNTIF(AA809:AA838,4))),IF('Chiffres et fonctions'!$J$3=2,IF(30-(COUNTIF(AA809:AA838,""))-(COUNTIF(AA809:AA838,4))=0,"",30-(COUNTIF(AA809:AA838,""))-(COUNTIF(AA809:AA838,4))),""))</f>
        <v/>
      </c>
      <c r="AB839" s="137" t="str">
        <f>IF('Chiffres et fonctions'!$J$3=1,IF(COUNTIF(AB809:AB838,1)=0,IF(COUNTIF(AB809:AB838,4)=0,"","+"&amp;COUNTIF(AB809:AB838,4)),COUNTIF(AB809:AB838,1)&amp;IF(COUNTIF(AB809:AB838,4)=0,"","+"&amp;COUNTIF(AB809:AB838,4))),IF('Chiffres et fonctions'!$J$3=2,IF(30-(COUNTIF(AB809:AB838,""))-(COUNTIF(AB809:AB838,4))=0,"",30-(COUNTIF(AB809:AB838,""))-(COUNTIF(AB809:AB838,4))),""))</f>
        <v/>
      </c>
      <c r="AC839" s="136" t="str">
        <f>IF('Chiffres et fonctions'!$J$3=1,IF(COUNTIF(AC809:AC838,1)=0,IF(COUNTIF(AC809:AC838,4)=0,"","+"&amp;COUNTIF(AC809:AC838,4)),COUNTIF(AC809:AC838,1)&amp;IF(COUNTIF(AC809:AC838,4)=0,"","+"&amp;COUNTIF(AC809:AC838,4))),IF('Chiffres et fonctions'!$J$3=2,IF(30-(COUNTIF(AC809:AC838,""))-(COUNTIF(AC809:AC838,4))=0,"",30-(COUNTIF(AC809:AC838,""))-(COUNTIF(AC809:AC838,4))),""))</f>
        <v/>
      </c>
      <c r="AD839" s="137" t="str">
        <f>IF('Chiffres et fonctions'!$J$3=1,IF(COUNTIF(AD809:AD838,1)=0,IF(COUNTIF(AD809:AD838,4)=0,"","+"&amp;COUNTIF(AD809:AD838,4)),COUNTIF(AD809:AD838,1)&amp;IF(COUNTIF(AD809:AD838,4)=0,"","+"&amp;COUNTIF(AD809:AD838,4))),IF('Chiffres et fonctions'!$J$3=2,IF(30-(COUNTIF(AD809:AD838,""))-(COUNTIF(AD809:AD838,4))=0,"",30-(COUNTIF(AD809:AD838,""))-(COUNTIF(AD809:AD838,4))),""))</f>
        <v/>
      </c>
      <c r="AE839" s="136" t="str">
        <f>IF('Chiffres et fonctions'!$J$3=1,IF(COUNTIF(AE809:AE838,1)=0,IF(COUNTIF(AE809:AE838,4)=0,"","+"&amp;COUNTIF(AE809:AE838,4)),COUNTIF(AE809:AE838,1)&amp;IF(COUNTIF(AE809:AE838,4)=0,"","+"&amp;COUNTIF(AE809:AE838,4))),IF('Chiffres et fonctions'!$J$3=2,IF(30-(COUNTIF(AE809:AE838,""))-(COUNTIF(AE809:AE838,4))=0,"",30-(COUNTIF(AE809:AE838,""))-(COUNTIF(AE809:AE838,4))),""))</f>
        <v/>
      </c>
      <c r="AF839" s="137" t="str">
        <f>IF('Chiffres et fonctions'!$J$3=1,IF(COUNTIF(AF809:AF838,1)=0,IF(COUNTIF(AF809:AF838,4)=0,"","+"&amp;COUNTIF(AF809:AF838,4)),COUNTIF(AF809:AF838,1)&amp;IF(COUNTIF(AF809:AF838,4)=0,"","+"&amp;COUNTIF(AF809:AF838,4))),IF('Chiffres et fonctions'!$J$3=2,IF(30-(COUNTIF(AF809:AF838,""))-(COUNTIF(AF809:AF838,4))=0,"",30-(COUNTIF(AF809:AF838,""))-(COUNTIF(AF809:AF838,4))),""))</f>
        <v/>
      </c>
      <c r="AG839" s="136" t="str">
        <f>IF('Chiffres et fonctions'!$J$3=1,IF(COUNTIF(AG809:AG838,1)=0,IF(COUNTIF(AG809:AG838,4)=0,"","+"&amp;COUNTIF(AG809:AG838,4)),COUNTIF(AG809:AG838,1)&amp;IF(COUNTIF(AG809:AG838,4)=0,"","+"&amp;COUNTIF(AG809:AG838,4))),IF('Chiffres et fonctions'!$J$3=2,IF(30-(COUNTIF(AG809:AG838,""))-(COUNTIF(AG809:AG838,4))=0,"",30-(COUNTIF(AG809:AG838,""))-(COUNTIF(AG809:AG838,4))),""))</f>
        <v/>
      </c>
      <c r="AH839" s="137" t="str">
        <f>IF('Chiffres et fonctions'!$J$3=1,IF(COUNTIF(AH809:AH838,1)=0,IF(COUNTIF(AH809:AH838,4)=0,"","+"&amp;COUNTIF(AH809:AH838,4)),COUNTIF(AH809:AH838,1)&amp;IF(COUNTIF(AH809:AH838,4)=0,"","+"&amp;COUNTIF(AH809:AH838,4))),IF('Chiffres et fonctions'!$J$3=2,IF(30-(COUNTIF(AH809:AH838,""))-(COUNTIF(AH809:AH838,4))=0,"",30-(COUNTIF(AH809:AH838,""))-(COUNTIF(AH809:AH838,4))),""))</f>
        <v/>
      </c>
      <c r="AI839" s="136" t="str">
        <f>IF('Chiffres et fonctions'!$J$3=1,IF(COUNTIF(AI809:AI838,1)=0,IF(COUNTIF(AI809:AI838,4)=0,"","+"&amp;COUNTIF(AI809:AI838,4)),COUNTIF(AI809:AI838,1)&amp;IF(COUNTIF(AI809:AI838,4)=0,"","+"&amp;COUNTIF(AI809:AI838,4))),IF('Chiffres et fonctions'!$J$3=2,IF(30-(COUNTIF(AI809:AI838,""))-(COUNTIF(AI809:AI838,4))=0,"",30-(COUNTIF(AI809:AI838,""))-(COUNTIF(AI809:AI838,4))),""))</f>
        <v/>
      </c>
      <c r="AJ839" s="137" t="str">
        <f>IF('Chiffres et fonctions'!$J$3=1,IF(COUNTIF(AJ809:AJ838,1)=0,IF(COUNTIF(AJ809:AJ838,4)=0,"","+"&amp;COUNTIF(AJ809:AJ838,4)),COUNTIF(AJ809:AJ838,1)&amp;IF(COUNTIF(AJ809:AJ838,4)=0,"","+"&amp;COUNTIF(AJ809:AJ838,4))),IF('Chiffres et fonctions'!$J$3=2,IF(30-(COUNTIF(AJ809:AJ838,""))-(COUNTIF(AJ809:AJ838,4))=0,"",30-(COUNTIF(AJ809:AJ838,""))-(COUNTIF(AJ809:AJ838,4))),""))</f>
        <v/>
      </c>
      <c r="AK839" s="136" t="str">
        <f>IF('Chiffres et fonctions'!$J$3=1,IF(COUNTIF(AK809:AK838,1)=0,IF(COUNTIF(AK809:AK838,4)=0,"","+"&amp;COUNTIF(AK809:AK838,4)),COUNTIF(AK809:AK838,1)&amp;IF(COUNTIF(AK809:AK838,4)=0,"","+"&amp;COUNTIF(AK809:AK838,4))),IF('Chiffres et fonctions'!$J$3=2,IF(30-(COUNTIF(AK809:AK838,""))-(COUNTIF(AK809:AK838,4))=0,"",30-(COUNTIF(AK809:AK838,""))-(COUNTIF(AK809:AK838,4))),""))</f>
        <v/>
      </c>
      <c r="AL839" s="137" t="str">
        <f>IF('Chiffres et fonctions'!$J$3=1,IF(COUNTIF(AL809:AL838,1)=0,IF(COUNTIF(AL809:AL838,4)=0,"","+"&amp;COUNTIF(AL809:AL838,4)),COUNTIF(AL809:AL838,1)&amp;IF(COUNTIF(AL809:AL838,4)=0,"","+"&amp;COUNTIF(AL809:AL838,4))),IF('Chiffres et fonctions'!$J$3=2,IF(30-(COUNTIF(AL809:AL838,""))-(COUNTIF(AL809:AL838,4))=0,"",30-(COUNTIF(AL809:AL838,""))-(COUNTIF(AL809:AL838,4))),""))</f>
        <v/>
      </c>
      <c r="AM839" s="136" t="str">
        <f>IF('Chiffres et fonctions'!$J$3=1,IF(COUNTIF(AM809:AM838,1)=0,IF(COUNTIF(AM809:AM838,4)=0,"","+"&amp;COUNTIF(AM809:AM838,4)),COUNTIF(AM809:AM838,1)&amp;IF(COUNTIF(AM809:AM838,4)=0,"","+"&amp;COUNTIF(AM809:AM838,4))),IF('Chiffres et fonctions'!$J$3=2,IF(30-(COUNTIF(AM809:AM838,""))-(COUNTIF(AM809:AM838,4))=0,"",30-(COUNTIF(AM809:AM838,""))-(COUNTIF(AM809:AM838,4))),""))</f>
        <v/>
      </c>
      <c r="AN839" s="137" t="str">
        <f>IF('Chiffres et fonctions'!$J$3=1,IF(COUNTIF(AN809:AN838,1)=0,IF(COUNTIF(AN809:AN838,4)=0,"","+"&amp;COUNTIF(AN809:AN838,4)),COUNTIF(AN809:AN838,1)&amp;IF(COUNTIF(AN809:AN838,4)=0,"","+"&amp;COUNTIF(AN809:AN838,4))),IF('Chiffres et fonctions'!$J$3=2,IF(30-(COUNTIF(AN809:AN838,""))-(COUNTIF(AN809:AN838,4))=0,"",30-(COUNTIF(AN809:AN838,""))-(COUNTIF(AN809:AN838,4))),""))</f>
        <v/>
      </c>
      <c r="AO839" s="136" t="str">
        <f>IF('Chiffres et fonctions'!$J$3=1,IF(COUNTIF(AO809:AO838,1)=0,IF(COUNTIF(AO809:AO838,4)=0,"","+"&amp;COUNTIF(AO809:AO838,4)),COUNTIF(AO809:AO838,1)&amp;IF(COUNTIF(AO809:AO838,4)=0,"","+"&amp;COUNTIF(AO809:AO838,4))),IF('Chiffres et fonctions'!$J$3=2,IF(30-(COUNTIF(AO809:AO838,""))-(COUNTIF(AO809:AO838,4))=0,"",30-(COUNTIF(AO809:AO838,""))-(COUNTIF(AO809:AO838,4))),""))</f>
        <v/>
      </c>
      <c r="AP839" s="137" t="str">
        <f>IF('Chiffres et fonctions'!$J$3=1,IF(COUNTIF(AP809:AP838,1)=0,IF(COUNTIF(AP809:AP838,4)=0,"","+"&amp;COUNTIF(AP809:AP838,4)),COUNTIF(AP809:AP838,1)&amp;IF(COUNTIF(AP809:AP838,4)=0,"","+"&amp;COUNTIF(AP809:AP838,4))),IF('Chiffres et fonctions'!$J$3=2,IF(30-(COUNTIF(AP809:AP838,""))-(COUNTIF(AP809:AP838,4))=0,"",30-(COUNTIF(AP809:AP838,""))-(COUNTIF(AP809:AP838,4))),""))</f>
        <v/>
      </c>
      <c r="AQ839" s="136" t="str">
        <f>IF('Chiffres et fonctions'!$J$3=1,IF(COUNTIF(AQ809:AQ838,1)=0,IF(COUNTIF(AQ809:AQ838,4)=0,"","+"&amp;COUNTIF(AQ809:AQ838,4)),COUNTIF(AQ809:AQ838,1)&amp;IF(COUNTIF(AQ809:AQ838,4)=0,"","+"&amp;COUNTIF(AQ809:AQ838,4))),IF('Chiffres et fonctions'!$J$3=2,IF(30-(COUNTIF(AQ809:AQ838,""))-(COUNTIF(AQ809:AQ838,4))=0,"",30-(COUNTIF(AQ809:AQ838,""))-(COUNTIF(AQ809:AQ838,4))),""))</f>
        <v/>
      </c>
      <c r="AR839" s="137" t="str">
        <f>IF('Chiffres et fonctions'!$J$3=1,IF(COUNTIF(AR809:AR838,1)=0,IF(COUNTIF(AR809:AR838,4)=0,"","+"&amp;COUNTIF(AR809:AR838,4)),COUNTIF(AR809:AR838,1)&amp;IF(COUNTIF(AR809:AR838,4)=0,"","+"&amp;COUNTIF(AR809:AR838,4))),IF('Chiffres et fonctions'!$J$3=2,IF(30-(COUNTIF(AR809:AR838,""))-(COUNTIF(AR809:AR838,4))=0,"",30-(COUNTIF(AR809:AR838,""))-(COUNTIF(AR809:AR838,4))),""))</f>
        <v/>
      </c>
      <c r="AS839" s="136" t="str">
        <f>IF('Chiffres et fonctions'!$J$3=1,IF(COUNTIF(AS809:AS838,1)=0,IF(COUNTIF(AS809:AS838,4)=0,"","+"&amp;COUNTIF(AS809:AS838,4)),COUNTIF(AS809:AS838,1)&amp;IF(COUNTIF(AS809:AS838,4)=0,"","+"&amp;COUNTIF(AS809:AS838,4))),IF('Chiffres et fonctions'!$J$3=2,IF(30-(COUNTIF(AS809:AS838,""))-(COUNTIF(AS809:AS838,4))=0,"",30-(COUNTIF(AS809:AS838,""))-(COUNTIF(AS809:AS838,4))),""))</f>
        <v/>
      </c>
      <c r="AT839" s="137" t="str">
        <f>IF('Chiffres et fonctions'!$J$3=1,IF(COUNTIF(AT809:AT838,1)=0,IF(COUNTIF(AT809:AT838,4)=0,"","+"&amp;COUNTIF(AT809:AT838,4)),COUNTIF(AT809:AT838,1)&amp;IF(COUNTIF(AT809:AT838,4)=0,"","+"&amp;COUNTIF(AT809:AT838,4))),IF('Chiffres et fonctions'!$J$3=2,IF(30-(COUNTIF(AT809:AT838,""))-(COUNTIF(AT809:AT838,4))=0,"",30-(COUNTIF(AT809:AT838,""))-(COUNTIF(AT809:AT838,4))),""))</f>
        <v/>
      </c>
      <c r="AU839" s="136" t="str">
        <f>IF('Chiffres et fonctions'!$J$3=1,IF(COUNTIF(AU809:AU838,1)=0,IF(COUNTIF(AU809:AU838,4)=0,"","+"&amp;COUNTIF(AU809:AU838,4)),COUNTIF(AU809:AU838,1)&amp;IF(COUNTIF(AU809:AU838,4)=0,"","+"&amp;COUNTIF(AU809:AU838,4))),IF('Chiffres et fonctions'!$J$3=2,IF(30-(COUNTIF(AU809:AU838,""))-(COUNTIF(AU809:AU838,4))=0,"",30-(COUNTIF(AU809:AU838,""))-(COUNTIF(AU809:AU838,4))),""))</f>
        <v/>
      </c>
      <c r="AV839" s="137" t="str">
        <f>IF('Chiffres et fonctions'!$J$3=1,IF(COUNTIF(AV809:AV838,1)=0,IF(COUNTIF(AV809:AV838,4)=0,"","+"&amp;COUNTIF(AV809:AV838,4)),COUNTIF(AV809:AV838,1)&amp;IF(COUNTIF(AV809:AV838,4)=0,"","+"&amp;COUNTIF(AV809:AV838,4))),IF('Chiffres et fonctions'!$J$3=2,IF(30-(COUNTIF(AV809:AV838,""))-(COUNTIF(AV809:AV838,4))=0,"",30-(COUNTIF(AV809:AV838,""))-(COUNTIF(AV809:AV838,4))),""))</f>
        <v/>
      </c>
      <c r="AW839" s="136" t="str">
        <f>IF('Chiffres et fonctions'!$J$3=1,IF(COUNTIF(AW809:AW838,1)=0,IF(COUNTIF(AW809:AW838,4)=0,"","+"&amp;COUNTIF(AW809:AW838,4)),COUNTIF(AW809:AW838,1)&amp;IF(COUNTIF(AW809:AW838,4)=0,"","+"&amp;COUNTIF(AW809:AW838,4))),IF('Chiffres et fonctions'!$J$3=2,IF(30-(COUNTIF(AW809:AW838,""))-(COUNTIF(AW809:AW838,4))=0,"",30-(COUNTIF(AW809:AW838,""))-(COUNTIF(AW809:AW838,4))),""))</f>
        <v/>
      </c>
      <c r="AX839" s="137" t="str">
        <f>IF('Chiffres et fonctions'!$J$3=1,IF(COUNTIF(AX809:AX838,1)=0,IF(COUNTIF(AX809:AX838,4)=0,"","+"&amp;COUNTIF(AX809:AX838,4)),COUNTIF(AX809:AX838,1)&amp;IF(COUNTIF(AX809:AX838,4)=0,"","+"&amp;COUNTIF(AX809:AX838,4))),IF('Chiffres et fonctions'!$J$3=2,IF(30-(COUNTIF(AX809:AX838,""))-(COUNTIF(AX809:AX838,4))=0,"",30-(COUNTIF(AX809:AX838,""))-(COUNTIF(AX809:AX838,4))),""))</f>
        <v/>
      </c>
      <c r="AY839" s="136" t="str">
        <f>IF('Chiffres et fonctions'!$J$3=1,IF(COUNTIF(AY809:AY838,1)=0,IF(COUNTIF(AY809:AY838,4)=0,"","+"&amp;COUNTIF(AY809:AY838,4)),COUNTIF(AY809:AY838,1)&amp;IF(COUNTIF(AY809:AY838,4)=0,"","+"&amp;COUNTIF(AY809:AY838,4))),IF('Chiffres et fonctions'!$J$3=2,IF(30-(COUNTIF(AY809:AY838,""))-(COUNTIF(AY809:AY838,4))=0,"",30-(COUNTIF(AY809:AY838,""))-(COUNTIF(AY809:AY838,4))),""))</f>
        <v/>
      </c>
      <c r="AZ839" s="137" t="str">
        <f>IF('Chiffres et fonctions'!$J$3=1,IF(COUNTIF(AZ809:AZ838,1)=0,IF(COUNTIF(AZ809:AZ838,4)=0,"","+"&amp;COUNTIF(AZ809:AZ838,4)),COUNTIF(AZ809:AZ838,1)&amp;IF(COUNTIF(AZ809:AZ838,4)=0,"","+"&amp;COUNTIF(AZ809:AZ838,4))),IF('Chiffres et fonctions'!$J$3=2,IF(30-(COUNTIF(AZ809:AZ838,""))-(COUNTIF(AZ809:AZ838,4))=0,"",30-(COUNTIF(AZ809:AZ838,""))-(COUNTIF(AZ809:AZ838,4))),""))</f>
        <v/>
      </c>
      <c r="BA839" s="136" t="str">
        <f>IF('Chiffres et fonctions'!$J$3=1,IF(COUNTIF(BA809:BA838,1)=0,IF(COUNTIF(BA809:BA838,4)=0,"","+"&amp;COUNTIF(BA809:BA838,4)),COUNTIF(BA809:BA838,1)&amp;IF(COUNTIF(BA809:BA838,4)=0,"","+"&amp;COUNTIF(BA809:BA838,4))),IF('Chiffres et fonctions'!$J$3=2,IF(30-(COUNTIF(BA809:BA838,""))-(COUNTIF(BA809:BA838,4))=0,"",30-(COUNTIF(BA809:BA838,""))-(COUNTIF(BA809:BA838,4))),""))</f>
        <v/>
      </c>
      <c r="BB839" s="137" t="str">
        <f>IF('Chiffres et fonctions'!$J$3=1,IF(COUNTIF(BB809:BB838,1)=0,IF(COUNTIF(BB809:BB838,4)=0,"","+"&amp;COUNTIF(BB809:BB838,4)),COUNTIF(BB809:BB838,1)&amp;IF(COUNTIF(BB809:BB838,4)=0,"","+"&amp;COUNTIF(BB809:BB838,4))),IF('Chiffres et fonctions'!$J$3=2,IF(30-(COUNTIF(BB809:BB838,""))-(COUNTIF(BB809:BB838,4))=0,"",30-(COUNTIF(BB809:BB838,""))-(COUNTIF(BB809:BB838,4))),""))</f>
        <v/>
      </c>
      <c r="BC839" s="113">
        <f>SUM(BC809:BC838)</f>
        <v>0</v>
      </c>
      <c r="BD839" s="370"/>
      <c r="BE839" s="145"/>
      <c r="BF839" s="146"/>
      <c r="BG839" s="147"/>
      <c r="BH839" s="146">
        <v>0.91849999999999998</v>
      </c>
      <c r="BI839" s="146"/>
      <c r="BJ839" s="146"/>
      <c r="BK839" s="224"/>
      <c r="BL839" s="171"/>
      <c r="BM839" s="171"/>
      <c r="BN839" s="171"/>
      <c r="BO839" s="171"/>
      <c r="BP839" s="171"/>
      <c r="BQ839" s="171"/>
      <c r="BR839" s="114"/>
      <c r="BS839" s="114"/>
      <c r="BT839" s="171"/>
      <c r="BU839" s="225"/>
      <c r="BV839" s="221"/>
      <c r="BW839" s="225"/>
      <c r="BX839" s="221"/>
      <c r="BY839" s="115"/>
      <c r="BZ839" s="115"/>
      <c r="CA839" s="115"/>
      <c r="CB839" s="115"/>
      <c r="CC839" s="115"/>
      <c r="CD839" s="115"/>
      <c r="CE839" s="115"/>
      <c r="CF839" s="115"/>
      <c r="CG839" s="115"/>
      <c r="CH839" s="115"/>
      <c r="CI839" s="115"/>
      <c r="CJ839" s="115"/>
      <c r="CK839" s="115"/>
      <c r="CL839" s="115"/>
      <c r="CM839" s="115"/>
      <c r="CN839" s="115"/>
      <c r="CO839" s="115"/>
      <c r="CP839" s="115"/>
      <c r="CQ839" s="115"/>
      <c r="CR839" s="115"/>
      <c r="CS839" s="115"/>
      <c r="CT839" s="115"/>
      <c r="CU839" s="115"/>
      <c r="CV839" s="115"/>
      <c r="CW839" s="115"/>
      <c r="CX839" s="115"/>
      <c r="CY839" s="115"/>
      <c r="CZ839" s="115"/>
      <c r="DA839" s="115"/>
      <c r="DB839" s="115"/>
      <c r="DC839" s="115"/>
      <c r="DD839" s="115"/>
      <c r="DE839" s="115"/>
      <c r="DF839" s="115"/>
      <c r="DG839" s="115"/>
      <c r="DH839" s="115"/>
      <c r="DI839" s="115"/>
      <c r="DJ839" s="115"/>
      <c r="DK839" s="115"/>
      <c r="DL839" s="115"/>
      <c r="DM839" s="115"/>
      <c r="DN839" s="115"/>
      <c r="DO839" s="115"/>
      <c r="DP839" s="115"/>
      <c r="DQ839" s="115"/>
      <c r="DR839" s="115"/>
      <c r="DS839" s="115"/>
      <c r="DT839" s="115"/>
      <c r="DU839" s="115"/>
      <c r="DV839" s="115"/>
      <c r="DW839" s="115"/>
      <c r="DX839" s="115"/>
      <c r="DY839" s="115"/>
      <c r="DZ839" s="115"/>
      <c r="EA839" s="115"/>
      <c r="EB839" s="115"/>
      <c r="EC839" s="115"/>
      <c r="ED839" s="115"/>
      <c r="EE839" s="115"/>
      <c r="EF839" s="115"/>
      <c r="EG839" s="115"/>
      <c r="EH839" s="115"/>
      <c r="EI839" s="115"/>
      <c r="EJ839" s="115"/>
      <c r="EK839" s="115"/>
      <c r="EL839" s="115"/>
      <c r="EM839" s="115"/>
      <c r="EN839" s="115"/>
      <c r="EO839" s="115"/>
      <c r="EP839" s="115"/>
      <c r="EQ839" s="115"/>
      <c r="ER839" s="115"/>
      <c r="ES839" s="115"/>
      <c r="ET839" s="115"/>
      <c r="EU839" s="115"/>
      <c r="EV839" s="115"/>
      <c r="EW839" s="115"/>
      <c r="EX839" s="115"/>
      <c r="EY839" s="115"/>
      <c r="EZ839" s="115"/>
      <c r="FA839" s="115"/>
      <c r="FB839" s="115"/>
      <c r="FC839" s="115"/>
      <c r="FD839" s="115"/>
      <c r="FE839" s="115"/>
      <c r="FF839" s="115"/>
      <c r="FG839" s="115"/>
      <c r="FH839" s="115"/>
      <c r="FI839" s="115"/>
      <c r="FJ839" s="115"/>
      <c r="FK839" s="115"/>
      <c r="FL839" s="115"/>
      <c r="FM839" s="115"/>
      <c r="FN839" s="115"/>
      <c r="FO839" s="115"/>
      <c r="FP839" s="115"/>
      <c r="FQ839" s="115"/>
      <c r="FR839" s="115"/>
      <c r="FS839" s="115"/>
      <c r="FT839" s="115"/>
      <c r="FU839" s="115"/>
      <c r="FV839" s="115"/>
      <c r="FW839" s="115"/>
      <c r="FX839" s="115"/>
      <c r="FY839" s="115"/>
      <c r="FZ839" s="115"/>
      <c r="GA839" s="115"/>
      <c r="GB839" s="115"/>
      <c r="GC839" s="115"/>
      <c r="GD839" s="115"/>
      <c r="GE839" s="115"/>
      <c r="GF839" s="115"/>
      <c r="GG839" s="115"/>
      <c r="GH839" s="115"/>
      <c r="GI839" s="115"/>
      <c r="GJ839" s="115"/>
      <c r="GK839" s="115"/>
      <c r="GL839" s="115"/>
      <c r="GM839" s="115"/>
      <c r="GN839" s="115"/>
      <c r="GO839" s="115"/>
      <c r="GP839" s="115"/>
      <c r="GQ839" s="115"/>
      <c r="GR839" s="115"/>
      <c r="GS839" s="115"/>
      <c r="GT839" s="115"/>
      <c r="GU839" s="115"/>
      <c r="GV839" s="115"/>
      <c r="GW839" s="115"/>
      <c r="GX839" s="115"/>
      <c r="GY839" s="115"/>
      <c r="GZ839" s="115"/>
      <c r="HA839" s="115"/>
      <c r="HB839" s="115"/>
      <c r="HC839" s="115"/>
      <c r="HD839" s="115"/>
      <c r="HE839" s="115"/>
      <c r="HF839" s="115"/>
      <c r="HG839" s="115"/>
      <c r="HH839" s="115"/>
      <c r="HI839" s="115"/>
      <c r="HJ839" s="115"/>
      <c r="HK839" s="115"/>
      <c r="HL839" s="115"/>
      <c r="HM839" s="115"/>
      <c r="HN839" s="115"/>
      <c r="HO839" s="115"/>
      <c r="HP839" s="115"/>
      <c r="HQ839" s="115"/>
      <c r="HR839" s="115"/>
      <c r="HS839" s="115"/>
      <c r="HT839" s="115"/>
      <c r="HU839" s="115"/>
      <c r="HV839" s="115"/>
      <c r="HW839" s="115"/>
      <c r="HX839" s="115"/>
      <c r="HY839" s="115"/>
      <c r="HZ839" s="115"/>
      <c r="IA839" s="115"/>
      <c r="IB839" s="115"/>
      <c r="IC839" s="115"/>
      <c r="ID839" s="115"/>
      <c r="IE839" s="115"/>
      <c r="IF839" s="115"/>
      <c r="IG839" s="115"/>
      <c r="IH839" s="115"/>
      <c r="II839" s="115"/>
      <c r="IJ839" s="115"/>
      <c r="IK839" s="115"/>
      <c r="IL839" s="115"/>
      <c r="IM839" s="115"/>
      <c r="IN839" s="115"/>
      <c r="IO839" s="115"/>
      <c r="IP839" s="115"/>
      <c r="IQ839" s="115"/>
      <c r="IR839" s="115"/>
      <c r="IS839" s="115"/>
      <c r="IT839" s="115"/>
      <c r="IU839" s="115"/>
      <c r="IV839" s="115"/>
      <c r="IW839" s="115"/>
      <c r="IX839" s="115"/>
      <c r="IY839" s="115"/>
      <c r="IZ839" s="115"/>
      <c r="JA839" s="115"/>
      <c r="JB839" s="115"/>
      <c r="JC839" s="115"/>
      <c r="JD839" s="115"/>
      <c r="JE839" s="115"/>
      <c r="JF839" s="115"/>
      <c r="JG839" s="115"/>
      <c r="JH839" s="115"/>
      <c r="JI839" s="115"/>
      <c r="JJ839" s="115"/>
      <c r="JK839" s="115"/>
      <c r="JL839" s="115"/>
      <c r="JM839" s="115"/>
      <c r="JN839" s="115"/>
      <c r="JO839" s="115"/>
      <c r="JP839" s="115"/>
      <c r="JQ839" s="115"/>
      <c r="JR839" s="115"/>
      <c r="JS839" s="115"/>
      <c r="JT839" s="115"/>
      <c r="JU839" s="115"/>
      <c r="JV839" s="115"/>
      <c r="JW839" s="115"/>
      <c r="JX839" s="115"/>
      <c r="JY839" s="115"/>
      <c r="JZ839" s="115"/>
      <c r="KA839" s="115"/>
      <c r="KB839" s="115"/>
      <c r="KC839" s="115"/>
      <c r="KD839" s="115"/>
      <c r="KE839" s="115"/>
      <c r="KF839" s="115"/>
      <c r="KG839" s="115"/>
      <c r="KH839" s="115"/>
      <c r="KI839" s="115"/>
      <c r="KJ839" s="115"/>
      <c r="KK839" s="115"/>
      <c r="KL839" s="115"/>
      <c r="KM839" s="115"/>
      <c r="KN839" s="115"/>
      <c r="KO839" s="115"/>
      <c r="KP839" s="115"/>
      <c r="KQ839" s="115"/>
      <c r="KR839" s="115"/>
      <c r="KS839" s="115"/>
      <c r="KT839" s="115"/>
      <c r="KU839" s="115"/>
      <c r="KV839" s="115"/>
      <c r="KW839" s="115"/>
      <c r="KX839" s="115"/>
      <c r="KY839" s="115"/>
      <c r="KZ839" s="115"/>
      <c r="LA839" s="115"/>
      <c r="LB839" s="115"/>
      <c r="LC839" s="115"/>
      <c r="LD839" s="115"/>
      <c r="LE839" s="115"/>
      <c r="LF839" s="115"/>
      <c r="LG839" s="115"/>
      <c r="LH839" s="115"/>
      <c r="LI839" s="115"/>
      <c r="LJ839" s="115"/>
      <c r="LK839" s="115"/>
      <c r="LL839" s="115"/>
      <c r="LM839" s="115"/>
      <c r="LN839" s="115"/>
      <c r="LO839" s="115"/>
      <c r="LP839" s="115"/>
      <c r="LQ839" s="115"/>
      <c r="LR839" s="115"/>
      <c r="LS839" s="115"/>
      <c r="LT839" s="115"/>
      <c r="LU839" s="115"/>
      <c r="LV839" s="115"/>
      <c r="LW839" s="115"/>
      <c r="LX839" s="115"/>
      <c r="LY839" s="115"/>
      <c r="LZ839" s="115"/>
      <c r="MA839" s="115"/>
      <c r="MB839" s="115"/>
      <c r="MC839" s="115"/>
      <c r="MD839" s="115"/>
      <c r="ME839" s="115"/>
      <c r="MF839" s="115"/>
      <c r="MG839" s="115"/>
      <c r="MH839" s="115"/>
      <c r="MI839" s="115"/>
      <c r="MJ839" s="115"/>
      <c r="MK839" s="115"/>
      <c r="ML839" s="115"/>
      <c r="MM839" s="115"/>
      <c r="MN839" s="115"/>
      <c r="MO839" s="115"/>
      <c r="MP839" s="115"/>
      <c r="MQ839" s="115"/>
      <c r="MS839" s="224"/>
      <c r="MT839" s="116"/>
      <c r="MU839" s="117"/>
      <c r="MV839" s="117"/>
      <c r="MW839" s="117"/>
      <c r="MX839" s="117"/>
      <c r="MY839" s="117"/>
      <c r="MZ839" s="117"/>
      <c r="NA839" s="117"/>
      <c r="NB839" s="117"/>
      <c r="NC839" s="117"/>
      <c r="ND839" s="117"/>
      <c r="NE839" s="117"/>
      <c r="NF839" s="117"/>
      <c r="NG839" s="117"/>
      <c r="NH839" s="117"/>
      <c r="NI839" s="117"/>
      <c r="NJ839" s="117"/>
      <c r="NK839" s="117"/>
      <c r="NL839" s="117"/>
      <c r="NM839" s="118"/>
      <c r="NN839" s="350"/>
    </row>
    <row r="840" spans="1:384" s="14" customFormat="1" ht="10.199999999999999" customHeight="1" thickBot="1">
      <c r="A840" s="110"/>
      <c r="B840" s="337"/>
      <c r="C840" s="336"/>
      <c r="D840" s="119"/>
      <c r="E840" s="140"/>
      <c r="F840" s="140"/>
      <c r="G840" s="140"/>
      <c r="H840" s="120"/>
      <c r="I840" s="339" t="str">
        <f>I805</f>
        <v>BRASSERIE</v>
      </c>
      <c r="J840" s="339"/>
      <c r="K840" s="339"/>
      <c r="L840" s="339"/>
      <c r="M840" s="339"/>
      <c r="N840" s="340"/>
      <c r="O840" s="138" t="str">
        <f>IF('Chiffres et fonctions'!$J$3=1,IF(COUNTIF(O809:O838,2)=0,"",COUNTIF(O809:O838,2)),IF('Chiffres et fonctions'!$J$3=2,IF(COUNTIF(O809:O838,4)=0,"","+ "&amp;(COUNTIF(O809:O838,4))),""))</f>
        <v/>
      </c>
      <c r="P840" s="139" t="str">
        <f>IF('Chiffres et fonctions'!$J$3=1,IF(COUNTIF(P809:P838,2)=0,"",COUNTIF(P809:P838,2)),IF('Chiffres et fonctions'!$J$3=2,IF(COUNTIF(P809:P838,4)=0,"","+ "&amp;(COUNTIF(P809:P838,4))),""))</f>
        <v/>
      </c>
      <c r="Q840" s="138" t="str">
        <f>IF('Chiffres et fonctions'!$J$3=1,IF(COUNTIF(Q809:Q838,2)=0,"",COUNTIF(Q809:Q838,2)),IF('Chiffres et fonctions'!$J$3=2,IF(COUNTIF(Q809:Q838,4)=0,"","+ "&amp;(COUNTIF(Q809:Q838,4))),""))</f>
        <v/>
      </c>
      <c r="R840" s="139" t="str">
        <f>IF('Chiffres et fonctions'!$J$3=1,IF(COUNTIF(R809:R838,2)=0,"",COUNTIF(R809:R838,2)),IF('Chiffres et fonctions'!$J$3=2,IF(COUNTIF(R809:R838,4)=0,"","+ "&amp;(COUNTIF(R809:R838,4))),""))</f>
        <v/>
      </c>
      <c r="S840" s="138" t="str">
        <f>IF('Chiffres et fonctions'!$J$3=1,IF(COUNTIF(S809:S838,2)=0,"",COUNTIF(S809:S838,2)),IF('Chiffres et fonctions'!$J$3=2,IF(COUNTIF(S809:S838,4)=0,"","+ "&amp;(COUNTIF(S809:S838,4))),""))</f>
        <v/>
      </c>
      <c r="T840" s="139" t="str">
        <f>IF('Chiffres et fonctions'!$J$3=1,IF(COUNTIF(T809:T838,2)=0,"",COUNTIF(T809:T838,2)),IF('Chiffres et fonctions'!$J$3=2,IF(COUNTIF(T809:T838,4)=0,"","+ "&amp;(COUNTIF(T809:T838,4))),""))</f>
        <v/>
      </c>
      <c r="U840" s="138" t="str">
        <f>IF('Chiffres et fonctions'!$J$3=1,IF(COUNTIF(U809:U838,2)=0,"",COUNTIF(U809:U838,2)),IF('Chiffres et fonctions'!$J$3=2,IF(COUNTIF(U809:U838,4)=0,"","+ "&amp;(COUNTIF(U809:U838,4))),""))</f>
        <v/>
      </c>
      <c r="V840" s="139" t="str">
        <f>IF('Chiffres et fonctions'!$J$3=1,IF(COUNTIF(V809:V838,2)=0,"",COUNTIF(V809:V838,2)),IF('Chiffres et fonctions'!$J$3=2,IF(COUNTIF(V809:V838,4)=0,"","+ "&amp;(COUNTIF(V809:V838,4))),""))</f>
        <v/>
      </c>
      <c r="W840" s="138" t="str">
        <f>IF('Chiffres et fonctions'!$J$3=1,IF(COUNTIF(W809:W838,2)=0,"",COUNTIF(W809:W838,2)),IF('Chiffres et fonctions'!$J$3=2,IF(COUNTIF(W809:W838,4)=0,"","+ "&amp;(COUNTIF(W809:W838,4))),""))</f>
        <v/>
      </c>
      <c r="X840" s="139" t="str">
        <f>IF('Chiffres et fonctions'!$J$3=1,IF(COUNTIF(X809:X838,2)=0,"",COUNTIF(X809:X838,2)),IF('Chiffres et fonctions'!$J$3=2,IF(COUNTIF(X809:X838,4)=0,"","+ "&amp;(COUNTIF(X809:X838,4))),""))</f>
        <v/>
      </c>
      <c r="Y840" s="138" t="str">
        <f>IF('Chiffres et fonctions'!$J$3=1,IF(COUNTIF(Y809:Y838,2)=0,"",COUNTIF(Y809:Y838,2)),IF('Chiffres et fonctions'!$J$3=2,IF(COUNTIF(Y809:Y838,4)=0,"","+ "&amp;(COUNTIF(Y809:Y838,4))),""))</f>
        <v/>
      </c>
      <c r="Z840" s="139" t="str">
        <f>IF('Chiffres et fonctions'!$J$3=1,IF(COUNTIF(Z809:Z838,2)=0,"",COUNTIF(Z809:Z838,2)),IF('Chiffres et fonctions'!$J$3=2,IF(COUNTIF(Z809:Z838,4)=0,"","+ "&amp;(COUNTIF(Z809:Z838,4))),""))</f>
        <v/>
      </c>
      <c r="AA840" s="138" t="str">
        <f>IF('Chiffres et fonctions'!$J$3=1,IF(COUNTIF(AA809:AA838,2)=0,"",COUNTIF(AA809:AA838,2)),IF('Chiffres et fonctions'!$J$3=2,IF(COUNTIF(AA809:AA838,4)=0,"","+ "&amp;(COUNTIF(AA809:AA838,4))),""))</f>
        <v/>
      </c>
      <c r="AB840" s="139" t="str">
        <f>IF('Chiffres et fonctions'!$J$3=1,IF(COUNTIF(AB809:AB838,2)=0,"",COUNTIF(AB809:AB838,2)),IF('Chiffres et fonctions'!$J$3=2,IF(COUNTIF(AB809:AB838,4)=0,"","+ "&amp;(COUNTIF(AB809:AB838,4))),""))</f>
        <v/>
      </c>
      <c r="AC840" s="138" t="str">
        <f>IF('Chiffres et fonctions'!$J$3=1,IF(COUNTIF(AC809:AC838,2)=0,"",COUNTIF(AC809:AC838,2)),IF('Chiffres et fonctions'!$J$3=2,IF(COUNTIF(AC809:AC838,4)=0,"","+ "&amp;(COUNTIF(AC809:AC838,4))),""))</f>
        <v/>
      </c>
      <c r="AD840" s="139" t="str">
        <f>IF('Chiffres et fonctions'!$J$3=1,IF(COUNTIF(AD809:AD838,2)=0,"",COUNTIF(AD809:AD838,2)),IF('Chiffres et fonctions'!$J$3=2,IF(COUNTIF(AD809:AD838,4)=0,"","+ "&amp;(COUNTIF(AD809:AD838,4))),""))</f>
        <v/>
      </c>
      <c r="AE840" s="138" t="str">
        <f>IF('Chiffres et fonctions'!$J$3=1,IF(COUNTIF(AE809:AE838,2)=0,"",COUNTIF(AE809:AE838,2)),IF('Chiffres et fonctions'!$J$3=2,IF(COUNTIF(AE809:AE838,4)=0,"","+ "&amp;(COUNTIF(AE809:AE838,4))),""))</f>
        <v/>
      </c>
      <c r="AF840" s="139" t="str">
        <f>IF('Chiffres et fonctions'!$J$3=1,IF(COUNTIF(AF809:AF838,2)=0,"",COUNTIF(AF809:AF838,2)),IF('Chiffres et fonctions'!$J$3=2,IF(COUNTIF(AF809:AF838,4)=0,"","+ "&amp;(COUNTIF(AF809:AF838,4))),""))</f>
        <v/>
      </c>
      <c r="AG840" s="138" t="str">
        <f>IF('Chiffres et fonctions'!$J$3=1,IF(COUNTIF(AG809:AG838,2)=0,"",COUNTIF(AG809:AG838,2)),IF('Chiffres et fonctions'!$J$3=2,IF(COUNTIF(AG809:AG838,4)=0,"","+ "&amp;(COUNTIF(AG809:AG838,4))),""))</f>
        <v/>
      </c>
      <c r="AH840" s="139" t="str">
        <f>IF('Chiffres et fonctions'!$J$3=1,IF(COUNTIF(AH809:AH838,2)=0,"",COUNTIF(AH809:AH838,2)),IF('Chiffres et fonctions'!$J$3=2,IF(COUNTIF(AH809:AH838,4)=0,"","+ "&amp;(COUNTIF(AH809:AH838,4))),""))</f>
        <v/>
      </c>
      <c r="AI840" s="138" t="str">
        <f>IF('Chiffres et fonctions'!$J$3=1,IF(COUNTIF(AI809:AI838,2)=0,"",COUNTIF(AI809:AI838,2)),IF('Chiffres et fonctions'!$J$3=2,IF(COUNTIF(AI809:AI838,4)=0,"","+ "&amp;(COUNTIF(AI809:AI838,4))),""))</f>
        <v/>
      </c>
      <c r="AJ840" s="139" t="str">
        <f>IF('Chiffres et fonctions'!$J$3=1,IF(COUNTIF(AJ809:AJ838,2)=0,"",COUNTIF(AJ809:AJ838,2)),IF('Chiffres et fonctions'!$J$3=2,IF(COUNTIF(AJ809:AJ838,4)=0,"","+ "&amp;(COUNTIF(AJ809:AJ838,4))),""))</f>
        <v/>
      </c>
      <c r="AK840" s="138" t="str">
        <f>IF('Chiffres et fonctions'!$J$3=1,IF(COUNTIF(AK809:AK838,2)=0,"",COUNTIF(AK809:AK838,2)),IF('Chiffres et fonctions'!$J$3=2,IF(COUNTIF(AK809:AK838,4)=0,"","+ "&amp;(COUNTIF(AK809:AK838,4))),""))</f>
        <v/>
      </c>
      <c r="AL840" s="139" t="str">
        <f>IF('Chiffres et fonctions'!$J$3=1,IF(COUNTIF(AL809:AL838,2)=0,"",COUNTIF(AL809:AL838,2)),IF('Chiffres et fonctions'!$J$3=2,IF(COUNTIF(AL809:AL838,4)=0,"","+ "&amp;(COUNTIF(AL809:AL838,4))),""))</f>
        <v/>
      </c>
      <c r="AM840" s="138" t="str">
        <f>IF('Chiffres et fonctions'!$J$3=1,IF(COUNTIF(AM809:AM838,2)=0,"",COUNTIF(AM809:AM838,2)),IF('Chiffres et fonctions'!$J$3=2,IF(COUNTIF(AM809:AM838,4)=0,"","+ "&amp;(COUNTIF(AM809:AM838,4))),""))</f>
        <v/>
      </c>
      <c r="AN840" s="139" t="str">
        <f>IF('Chiffres et fonctions'!$J$3=1,IF(COUNTIF(AN809:AN838,2)=0,"",COUNTIF(AN809:AN838,2)),IF('Chiffres et fonctions'!$J$3=2,IF(COUNTIF(AN809:AN838,4)=0,"","+ "&amp;(COUNTIF(AN809:AN838,4))),""))</f>
        <v/>
      </c>
      <c r="AO840" s="138" t="str">
        <f>IF('Chiffres et fonctions'!$J$3=1,IF(COUNTIF(AO809:AO838,2)=0,"",COUNTIF(AO809:AO838,2)),IF('Chiffres et fonctions'!$J$3=2,IF(COUNTIF(AO809:AO838,4)=0,"","+ "&amp;(COUNTIF(AO809:AO838,4))),""))</f>
        <v/>
      </c>
      <c r="AP840" s="139" t="str">
        <f>IF('Chiffres et fonctions'!$J$3=1,IF(COUNTIF(AP809:AP838,2)=0,"",COUNTIF(AP809:AP838,2)),IF('Chiffres et fonctions'!$J$3=2,IF(COUNTIF(AP809:AP838,4)=0,"","+ "&amp;(COUNTIF(AP809:AP838,4))),""))</f>
        <v/>
      </c>
      <c r="AQ840" s="138" t="str">
        <f>IF('Chiffres et fonctions'!$J$3=1,IF(COUNTIF(AQ809:AQ838,2)=0,"",COUNTIF(AQ809:AQ838,2)),IF('Chiffres et fonctions'!$J$3=2,IF(COUNTIF(AQ809:AQ838,4)=0,"","+ "&amp;(COUNTIF(AQ809:AQ838,4))),""))</f>
        <v/>
      </c>
      <c r="AR840" s="139" t="str">
        <f>IF('Chiffres et fonctions'!$J$3=1,IF(COUNTIF(AR809:AR838,2)=0,"",COUNTIF(AR809:AR838,2)),IF('Chiffres et fonctions'!$J$3=2,IF(COUNTIF(AR809:AR838,4)=0,"","+ "&amp;(COUNTIF(AR809:AR838,4))),""))</f>
        <v/>
      </c>
      <c r="AS840" s="138" t="str">
        <f>IF('Chiffres et fonctions'!$J$3=1,IF(COUNTIF(AS809:AS838,2)=0,"",COUNTIF(AS809:AS838,2)),IF('Chiffres et fonctions'!$J$3=2,IF(COUNTIF(AS809:AS838,4)=0,"","+ "&amp;(COUNTIF(AS809:AS838,4))),""))</f>
        <v/>
      </c>
      <c r="AT840" s="139" t="str">
        <f>IF('Chiffres et fonctions'!$J$3=1,IF(COUNTIF(AT809:AT838,2)=0,"",COUNTIF(AT809:AT838,2)),IF('Chiffres et fonctions'!$J$3=2,IF(COUNTIF(AT809:AT838,4)=0,"","+ "&amp;(COUNTIF(AT809:AT838,4))),""))</f>
        <v/>
      </c>
      <c r="AU840" s="138" t="str">
        <f>IF('Chiffres et fonctions'!$J$3=1,IF(COUNTIF(AU809:AU838,2)=0,"",COUNTIF(AU809:AU838,2)),IF('Chiffres et fonctions'!$J$3=2,IF(COUNTIF(AU809:AU838,4)=0,"","+ "&amp;(COUNTIF(AU809:AU838,4))),""))</f>
        <v/>
      </c>
      <c r="AV840" s="139" t="str">
        <f>IF('Chiffres et fonctions'!$J$3=1,IF(COUNTIF(AV809:AV838,2)=0,"",COUNTIF(AV809:AV838,2)),IF('Chiffres et fonctions'!$J$3=2,IF(COUNTIF(AV809:AV838,4)=0,"","+ "&amp;(COUNTIF(AV809:AV838,4))),""))</f>
        <v/>
      </c>
      <c r="AW840" s="138" t="str">
        <f>IF('Chiffres et fonctions'!$J$3=1,IF(COUNTIF(AW809:AW838,2)=0,"",COUNTIF(AW809:AW838,2)),IF('Chiffres et fonctions'!$J$3=2,IF(COUNTIF(AW809:AW838,4)=0,"","+ "&amp;(COUNTIF(AW809:AW838,4))),""))</f>
        <v/>
      </c>
      <c r="AX840" s="139" t="str">
        <f>IF('Chiffres et fonctions'!$J$3=1,IF(COUNTIF(AX809:AX838,2)=0,"",COUNTIF(AX809:AX838,2)),IF('Chiffres et fonctions'!$J$3=2,IF(COUNTIF(AX809:AX838,4)=0,"","+ "&amp;(COUNTIF(AX809:AX838,4))),""))</f>
        <v/>
      </c>
      <c r="AY840" s="138" t="str">
        <f>IF('Chiffres et fonctions'!$J$3=1,IF(COUNTIF(AY809:AY838,2)=0,"",COUNTIF(AY809:AY838,2)),IF('Chiffres et fonctions'!$J$3=2,IF(COUNTIF(AY809:AY838,4)=0,"","+ "&amp;(COUNTIF(AY809:AY838,4))),""))</f>
        <v/>
      </c>
      <c r="AZ840" s="139" t="str">
        <f>IF('Chiffres et fonctions'!$J$3=1,IF(COUNTIF(AZ809:AZ838,2)=0,"",COUNTIF(AZ809:AZ838,2)),IF('Chiffres et fonctions'!$J$3=2,IF(COUNTIF(AZ809:AZ838,4)=0,"","+ "&amp;(COUNTIF(AZ809:AZ838,4))),""))</f>
        <v/>
      </c>
      <c r="BA840" s="138" t="str">
        <f>IF('Chiffres et fonctions'!$J$3=1,IF(COUNTIF(BA809:BA838,2)=0,"",COUNTIF(BA809:BA838,2)),IF('Chiffres et fonctions'!$J$3=2,IF(COUNTIF(BA809:BA838,4)=0,"","+ "&amp;(COUNTIF(BA809:BA838,4))),""))</f>
        <v/>
      </c>
      <c r="BB840" s="139" t="str">
        <f>IF('Chiffres et fonctions'!$J$3=1,IF(COUNTIF(BB809:BB838,2)=0,"",COUNTIF(BB809:BB838,2)),IF('Chiffres et fonctions'!$J$3=2,IF(COUNTIF(BB809:BB838,4)=0,"","+ "&amp;(COUNTIF(BB809:BB838,4))),""))</f>
        <v/>
      </c>
      <c r="BC840" s="121"/>
      <c r="BD840" s="370"/>
      <c r="BE840" s="148"/>
      <c r="BF840" s="149"/>
      <c r="BG840" s="150"/>
      <c r="BH840" s="149"/>
      <c r="BI840" s="149"/>
      <c r="BJ840" s="149"/>
      <c r="BK840" s="260"/>
      <c r="BL840" s="231"/>
      <c r="BM840" s="231"/>
      <c r="BN840" s="231"/>
      <c r="BO840" s="231"/>
      <c r="BP840" s="231"/>
      <c r="BQ840" s="231"/>
      <c r="BR840" s="122"/>
      <c r="BS840" s="122"/>
      <c r="BT840" s="172"/>
      <c r="BU840" s="226"/>
      <c r="BV840" s="222"/>
      <c r="BW840" s="226"/>
      <c r="BX840" s="222"/>
      <c r="BY840" s="123"/>
      <c r="BZ840" s="123"/>
      <c r="CA840" s="123"/>
      <c r="CB840" s="123"/>
      <c r="CC840" s="123"/>
      <c r="CD840" s="123"/>
      <c r="CE840" s="123"/>
      <c r="CF840" s="123"/>
      <c r="CG840" s="123"/>
      <c r="CH840" s="123"/>
      <c r="CI840" s="123"/>
      <c r="CJ840" s="123"/>
      <c r="CK840" s="123"/>
      <c r="CL840" s="123"/>
      <c r="CM840" s="123"/>
      <c r="CN840" s="123"/>
      <c r="CO840" s="123"/>
      <c r="CP840" s="123"/>
      <c r="CQ840" s="123"/>
      <c r="CR840" s="123"/>
      <c r="CS840" s="123"/>
      <c r="CT840" s="123"/>
      <c r="CU840" s="123"/>
      <c r="CV840" s="123"/>
      <c r="CW840" s="123"/>
      <c r="CX840" s="123"/>
      <c r="CY840" s="123"/>
      <c r="CZ840" s="123"/>
      <c r="DA840" s="123"/>
      <c r="DB840" s="123"/>
      <c r="DC840" s="123"/>
      <c r="DD840" s="123"/>
      <c r="DE840" s="123"/>
      <c r="DF840" s="123"/>
      <c r="DG840" s="123"/>
      <c r="DH840" s="123"/>
      <c r="DI840" s="123"/>
      <c r="DJ840" s="123"/>
      <c r="DK840" s="123"/>
      <c r="DL840" s="123"/>
      <c r="DM840" s="123"/>
      <c r="DN840" s="123"/>
      <c r="DO840" s="123"/>
      <c r="DP840" s="123"/>
      <c r="DQ840" s="123"/>
      <c r="DR840" s="123"/>
      <c r="DS840" s="123"/>
      <c r="DT840" s="123"/>
      <c r="DU840" s="123"/>
      <c r="DV840" s="123"/>
      <c r="DW840" s="123"/>
      <c r="DX840" s="123"/>
      <c r="DY840" s="123"/>
      <c r="DZ840" s="123"/>
      <c r="EA840" s="123"/>
      <c r="EB840" s="123"/>
      <c r="EC840" s="123"/>
      <c r="ED840" s="123"/>
      <c r="EE840" s="123"/>
      <c r="EF840" s="123"/>
      <c r="EG840" s="123"/>
      <c r="EH840" s="123"/>
      <c r="EI840" s="123"/>
      <c r="EJ840" s="123"/>
      <c r="EK840" s="123"/>
      <c r="EL840" s="123"/>
      <c r="EM840" s="123"/>
      <c r="EN840" s="123"/>
      <c r="EO840" s="123"/>
      <c r="EP840" s="123"/>
      <c r="EQ840" s="123"/>
      <c r="ER840" s="123"/>
      <c r="ES840" s="123"/>
      <c r="ET840" s="123"/>
      <c r="EU840" s="123"/>
      <c r="EV840" s="123"/>
      <c r="EW840" s="123"/>
      <c r="EX840" s="123"/>
      <c r="EY840" s="123"/>
      <c r="EZ840" s="123"/>
      <c r="FA840" s="123"/>
      <c r="FB840" s="123"/>
      <c r="FC840" s="123"/>
      <c r="FD840" s="123"/>
      <c r="FE840" s="123"/>
      <c r="FF840" s="123"/>
      <c r="FG840" s="123"/>
      <c r="FH840" s="123"/>
      <c r="FI840" s="123"/>
      <c r="FJ840" s="123"/>
      <c r="FK840" s="123"/>
      <c r="FL840" s="123"/>
      <c r="FM840" s="123"/>
      <c r="FN840" s="123"/>
      <c r="FO840" s="123"/>
      <c r="FP840" s="123"/>
      <c r="FQ840" s="123"/>
      <c r="FR840" s="123"/>
      <c r="FS840" s="123"/>
      <c r="FT840" s="123"/>
      <c r="FU840" s="123"/>
      <c r="FV840" s="123"/>
      <c r="FW840" s="123"/>
      <c r="FX840" s="123"/>
      <c r="FY840" s="123"/>
      <c r="FZ840" s="123"/>
      <c r="GA840" s="123"/>
      <c r="GB840" s="123"/>
      <c r="GC840" s="123"/>
      <c r="GD840" s="123"/>
      <c r="GE840" s="123"/>
      <c r="GF840" s="123"/>
      <c r="GG840" s="123"/>
      <c r="GH840" s="123"/>
      <c r="GI840" s="123"/>
      <c r="GJ840" s="123"/>
      <c r="GK840" s="123"/>
      <c r="GL840" s="123"/>
      <c r="GM840" s="123"/>
      <c r="GN840" s="123"/>
      <c r="GO840" s="123"/>
      <c r="GP840" s="123"/>
      <c r="GQ840" s="123"/>
      <c r="GR840" s="123"/>
      <c r="GS840" s="123"/>
      <c r="GT840" s="123"/>
      <c r="GU840" s="123"/>
      <c r="GV840" s="123"/>
      <c r="GW840" s="123"/>
      <c r="GX840" s="123"/>
      <c r="GY840" s="123"/>
      <c r="GZ840" s="123"/>
      <c r="HA840" s="123"/>
      <c r="HB840" s="123"/>
      <c r="HC840" s="123"/>
      <c r="HD840" s="123"/>
      <c r="HE840" s="123"/>
      <c r="HF840" s="123"/>
      <c r="HG840" s="123"/>
      <c r="HH840" s="123"/>
      <c r="HI840" s="123"/>
      <c r="HJ840" s="123"/>
      <c r="HK840" s="123"/>
      <c r="HL840" s="123"/>
      <c r="HM840" s="123"/>
      <c r="HN840" s="123"/>
      <c r="HO840" s="123"/>
      <c r="HP840" s="123"/>
      <c r="HQ840" s="123"/>
      <c r="HR840" s="123"/>
      <c r="HS840" s="123"/>
      <c r="HT840" s="123"/>
      <c r="HU840" s="123"/>
      <c r="HV840" s="123"/>
      <c r="HW840" s="123"/>
      <c r="HX840" s="123"/>
      <c r="HY840" s="123"/>
      <c r="HZ840" s="123"/>
      <c r="IA840" s="123"/>
      <c r="IB840" s="123"/>
      <c r="IC840" s="123"/>
      <c r="ID840" s="123"/>
      <c r="IE840" s="123"/>
      <c r="IF840" s="123"/>
      <c r="IG840" s="123"/>
      <c r="IH840" s="123"/>
      <c r="II840" s="123"/>
      <c r="IJ840" s="123"/>
      <c r="IK840" s="123"/>
      <c r="IL840" s="123"/>
      <c r="IM840" s="123"/>
      <c r="IN840" s="123"/>
      <c r="IO840" s="123"/>
      <c r="IP840" s="123"/>
      <c r="IQ840" s="123"/>
      <c r="IR840" s="123"/>
      <c r="IS840" s="123"/>
      <c r="IT840" s="123"/>
      <c r="IU840" s="123"/>
      <c r="IV840" s="123"/>
      <c r="IW840" s="123"/>
      <c r="IX840" s="123"/>
      <c r="IY840" s="123"/>
      <c r="IZ840" s="123"/>
      <c r="JA840" s="123"/>
      <c r="JB840" s="123"/>
      <c r="JC840" s="123"/>
      <c r="JD840" s="123"/>
      <c r="JE840" s="123"/>
      <c r="JF840" s="123"/>
      <c r="JG840" s="123"/>
      <c r="JH840" s="123"/>
      <c r="JI840" s="123"/>
      <c r="JJ840" s="123"/>
      <c r="JK840" s="123"/>
      <c r="JL840" s="123"/>
      <c r="JM840" s="123"/>
      <c r="JN840" s="123"/>
      <c r="JO840" s="123"/>
      <c r="JP840" s="123"/>
      <c r="JQ840" s="123"/>
      <c r="JR840" s="123"/>
      <c r="JS840" s="123"/>
      <c r="JT840" s="123"/>
      <c r="JU840" s="123"/>
      <c r="JV840" s="123"/>
      <c r="JW840" s="123"/>
      <c r="JX840" s="123"/>
      <c r="JY840" s="123"/>
      <c r="JZ840" s="123"/>
      <c r="KA840" s="123"/>
      <c r="KB840" s="123"/>
      <c r="KC840" s="123"/>
      <c r="KD840" s="123"/>
      <c r="KE840" s="123"/>
      <c r="KF840" s="123"/>
      <c r="KG840" s="123"/>
      <c r="KH840" s="123"/>
      <c r="KI840" s="123"/>
      <c r="KJ840" s="123"/>
      <c r="KK840" s="123"/>
      <c r="KL840" s="123"/>
      <c r="KM840" s="123"/>
      <c r="KN840" s="123"/>
      <c r="KO840" s="123"/>
      <c r="KP840" s="123"/>
      <c r="KQ840" s="123"/>
      <c r="KR840" s="123"/>
      <c r="KS840" s="123"/>
      <c r="KT840" s="123"/>
      <c r="KU840" s="123"/>
      <c r="KV840" s="123"/>
      <c r="KW840" s="123"/>
      <c r="KX840" s="123"/>
      <c r="KY840" s="123"/>
      <c r="KZ840" s="123"/>
      <c r="LA840" s="123"/>
      <c r="LB840" s="123"/>
      <c r="LC840" s="123"/>
      <c r="LD840" s="123"/>
      <c r="LE840" s="123"/>
      <c r="LF840" s="123"/>
      <c r="LG840" s="123"/>
      <c r="LH840" s="123"/>
      <c r="LI840" s="123"/>
      <c r="LJ840" s="123"/>
      <c r="LK840" s="123"/>
      <c r="LL840" s="123"/>
      <c r="LM840" s="123"/>
      <c r="LN840" s="123"/>
      <c r="LO840" s="123"/>
      <c r="LP840" s="123"/>
      <c r="LQ840" s="123"/>
      <c r="LR840" s="123"/>
      <c r="LS840" s="123"/>
      <c r="LT840" s="123"/>
      <c r="LU840" s="123"/>
      <c r="LV840" s="123"/>
      <c r="LW840" s="123"/>
      <c r="LX840" s="123"/>
      <c r="LY840" s="123"/>
      <c r="LZ840" s="123"/>
      <c r="MA840" s="123"/>
      <c r="MB840" s="123"/>
      <c r="MC840" s="123"/>
      <c r="MD840" s="123"/>
      <c r="ME840" s="123"/>
      <c r="MF840" s="123"/>
      <c r="MG840" s="123"/>
      <c r="MH840" s="123"/>
      <c r="MI840" s="123"/>
      <c r="MJ840" s="123"/>
      <c r="MK840" s="123"/>
      <c r="ML840" s="123"/>
      <c r="MM840" s="123"/>
      <c r="MN840" s="123"/>
      <c r="MO840" s="123"/>
      <c r="MP840" s="123"/>
      <c r="MQ840" s="123"/>
      <c r="MS840" s="224"/>
      <c r="MT840" s="378">
        <f>(COUNTA($O809:$BB838)/2)-SUM(MV840:NK840)</f>
        <v>0</v>
      </c>
      <c r="MU840" s="379"/>
      <c r="MV840" s="380">
        <f>SUM(MV809:MW838)</f>
        <v>0</v>
      </c>
      <c r="MW840" s="380"/>
      <c r="MX840" s="380">
        <f>SUM(MX809:MY838)</f>
        <v>0</v>
      </c>
      <c r="MY840" s="380"/>
      <c r="MZ840" s="380">
        <f>SUM(MZ809:NA838)</f>
        <v>0</v>
      </c>
      <c r="NA840" s="380"/>
      <c r="NB840" s="380">
        <f>SUM(NB809:NC838)</f>
        <v>0</v>
      </c>
      <c r="NC840" s="380"/>
      <c r="ND840" s="380">
        <f>SUM(ND809:NE838)</f>
        <v>0</v>
      </c>
      <c r="NE840" s="380"/>
      <c r="NF840" s="380">
        <f>SUM(NF809:NG838)</f>
        <v>0</v>
      </c>
      <c r="NG840" s="380"/>
      <c r="NH840" s="380">
        <f>SUM(NH809:NI838)</f>
        <v>0</v>
      </c>
      <c r="NI840" s="380"/>
      <c r="NJ840" s="380">
        <f>SUM(NJ809:NK838)</f>
        <v>0</v>
      </c>
      <c r="NK840" s="380"/>
      <c r="NL840" s="376">
        <f>SUM(NL809:NM838)</f>
        <v>0</v>
      </c>
      <c r="NM840" s="377"/>
      <c r="NN840" s="350"/>
    </row>
    <row r="841" spans="1:384" ht="10.199999999999999" customHeight="1" thickBot="1">
      <c r="B841" s="337"/>
      <c r="C841" s="44"/>
      <c r="D841" s="44"/>
      <c r="E841" s="44"/>
      <c r="F841" s="44"/>
      <c r="G841" s="44"/>
      <c r="H841" s="44"/>
      <c r="I841" s="44"/>
      <c r="J841" s="44"/>
      <c r="K841" s="44"/>
      <c r="L841" s="44"/>
      <c r="M841" s="44"/>
      <c r="N841" s="44"/>
      <c r="O841" s="44"/>
      <c r="P841" s="44"/>
      <c r="Q841" s="44"/>
      <c r="R841" s="44"/>
      <c r="S841" s="44"/>
      <c r="T841" s="44"/>
      <c r="U841" s="44"/>
      <c r="V841" s="44"/>
      <c r="W841" s="44"/>
      <c r="X841" s="44"/>
      <c r="Y841" s="44"/>
      <c r="Z841" s="44"/>
      <c r="AA841" s="44"/>
      <c r="AB841" s="44"/>
      <c r="AC841" s="44"/>
      <c r="AD841" s="44"/>
      <c r="AE841" s="44"/>
      <c r="AF841" s="44"/>
      <c r="AG841" s="44"/>
      <c r="AH841" s="44"/>
      <c r="AI841" s="44"/>
      <c r="AJ841" s="44"/>
      <c r="AK841" s="44"/>
      <c r="AL841" s="44"/>
      <c r="AM841" s="44"/>
      <c r="AN841" s="44"/>
      <c r="AO841" s="44"/>
      <c r="AP841" s="44"/>
      <c r="AQ841" s="44"/>
      <c r="AR841" s="44"/>
      <c r="AS841" s="44"/>
      <c r="AT841" s="44"/>
      <c r="AU841" s="44"/>
      <c r="AV841" s="44"/>
      <c r="AW841" s="44"/>
      <c r="AX841" s="44"/>
      <c r="AY841" s="44"/>
      <c r="AZ841" s="44"/>
      <c r="BA841" s="44"/>
      <c r="BB841" s="44"/>
      <c r="BC841" s="44"/>
      <c r="BD841" s="45"/>
      <c r="BE841" s="45"/>
      <c r="BF841" s="45"/>
      <c r="BG841" s="45"/>
      <c r="BH841" s="45"/>
      <c r="BI841" s="45"/>
      <c r="BJ841" s="45"/>
      <c r="BL841" s="45"/>
      <c r="BM841" s="45"/>
      <c r="BN841" s="45"/>
      <c r="BO841" s="45"/>
      <c r="BP841" s="45"/>
      <c r="BR841" s="45"/>
      <c r="BS841" s="44"/>
      <c r="BT841" s="45"/>
      <c r="BU841" s="223"/>
      <c r="BV841" s="223"/>
      <c r="BW841" s="223"/>
      <c r="BX841" s="223"/>
      <c r="BY841" s="169"/>
      <c r="BZ841" s="169"/>
      <c r="CA841" s="169"/>
      <c r="CB841" s="169"/>
      <c r="CC841" s="169"/>
      <c r="CD841" s="169"/>
      <c r="CE841" s="169"/>
      <c r="CF841" s="169"/>
      <c r="CG841" s="169"/>
      <c r="CH841" s="169"/>
      <c r="CI841" s="169"/>
      <c r="CJ841" s="169"/>
      <c r="CK841" s="169"/>
      <c r="CL841" s="169"/>
      <c r="CM841" s="169"/>
      <c r="CN841" s="169"/>
      <c r="CO841" s="169"/>
      <c r="CP841" s="169"/>
      <c r="CQ841" s="169"/>
      <c r="CR841" s="169"/>
      <c r="CS841" s="169"/>
      <c r="CT841" s="169"/>
      <c r="CU841" s="169"/>
      <c r="CV841" s="169"/>
      <c r="CW841" s="169"/>
      <c r="CX841" s="169"/>
      <c r="CY841" s="169"/>
      <c r="CZ841" s="169"/>
      <c r="DA841" s="169"/>
      <c r="DB841" s="169"/>
      <c r="DC841" s="169"/>
      <c r="DD841" s="169"/>
      <c r="DE841" s="169"/>
      <c r="EV841" s="338"/>
      <c r="EW841" s="338"/>
      <c r="EX841" s="338"/>
      <c r="EY841" s="338"/>
      <c r="EZ841" s="338"/>
      <c r="FA841" s="338"/>
      <c r="FB841" s="338"/>
      <c r="FC841" s="338"/>
      <c r="FD841" s="338"/>
      <c r="FE841" s="338"/>
      <c r="FF841" s="338"/>
      <c r="FG841" s="338"/>
      <c r="FH841" s="338"/>
      <c r="FI841" s="338"/>
      <c r="FJ841" s="338"/>
      <c r="FK841" s="338"/>
      <c r="FL841" s="338"/>
      <c r="FM841" s="338"/>
      <c r="FN841" s="338"/>
      <c r="FO841" s="338"/>
      <c r="FP841" s="338"/>
      <c r="FQ841" s="338"/>
      <c r="FR841" s="338"/>
      <c r="FS841" s="338"/>
      <c r="FT841" s="338"/>
      <c r="FU841" s="338"/>
      <c r="FV841" s="338"/>
      <c r="FW841" s="338"/>
      <c r="FX841" s="338"/>
      <c r="FY841" s="338"/>
      <c r="FZ841" s="338"/>
      <c r="GA841" s="338"/>
      <c r="GB841" s="338"/>
      <c r="GC841" s="338"/>
      <c r="GD841" s="338"/>
      <c r="GE841" s="338"/>
      <c r="GF841" s="338"/>
      <c r="GG841" s="338"/>
      <c r="GH841" s="338"/>
      <c r="GI841" s="338"/>
      <c r="GK841" s="338"/>
      <c r="GL841" s="338"/>
      <c r="GM841" s="338"/>
      <c r="GN841" s="338"/>
      <c r="GO841" s="338"/>
      <c r="GP841" s="338"/>
      <c r="GQ841" s="338"/>
      <c r="GR841" s="338"/>
      <c r="GS841" s="338"/>
      <c r="GT841" s="338"/>
      <c r="GU841" s="338"/>
      <c r="GV841" s="338"/>
      <c r="GW841" s="338"/>
      <c r="GX841" s="338"/>
      <c r="GY841" s="338"/>
      <c r="GZ841" s="338"/>
      <c r="HA841" s="338"/>
      <c r="HB841" s="338"/>
      <c r="HC841" s="338"/>
      <c r="HD841" s="338"/>
      <c r="HE841" s="338"/>
      <c r="HF841" s="338"/>
      <c r="HG841" s="338"/>
      <c r="HH841" s="338"/>
      <c r="HI841" s="338"/>
      <c r="HJ841" s="338"/>
      <c r="HK841" s="338"/>
      <c r="HL841" s="338"/>
      <c r="HM841" s="338"/>
      <c r="HN841" s="338"/>
      <c r="HO841" s="338"/>
      <c r="HP841" s="338"/>
      <c r="HQ841" s="338"/>
      <c r="HR841" s="338"/>
      <c r="HS841" s="338"/>
      <c r="HT841" s="338"/>
      <c r="HU841" s="338"/>
      <c r="HV841" s="338"/>
      <c r="HW841" s="338"/>
      <c r="HX841" s="338"/>
      <c r="HZ841" s="338"/>
      <c r="IA841" s="338"/>
      <c r="IB841" s="338"/>
      <c r="IC841" s="338"/>
      <c r="ID841" s="338"/>
      <c r="IE841" s="338"/>
      <c r="IF841" s="338"/>
      <c r="IG841" s="338"/>
      <c r="IH841" s="338"/>
      <c r="II841" s="338"/>
      <c r="IJ841" s="338"/>
      <c r="IK841" s="338"/>
      <c r="IL841" s="338"/>
      <c r="IM841" s="338"/>
      <c r="IN841" s="338"/>
      <c r="IO841" s="338"/>
      <c r="IP841" s="338"/>
      <c r="IQ841" s="338"/>
      <c r="IR841" s="338"/>
      <c r="IS841" s="338"/>
      <c r="IT841" s="338"/>
      <c r="IU841" s="338"/>
      <c r="IV841" s="338"/>
      <c r="IW841" s="338"/>
      <c r="IX841" s="338"/>
      <c r="IY841" s="338"/>
      <c r="IZ841" s="338"/>
      <c r="JA841" s="338"/>
      <c r="JB841" s="338"/>
      <c r="JC841" s="338"/>
      <c r="JD841" s="338"/>
      <c r="JE841" s="338"/>
      <c r="JF841" s="338"/>
      <c r="JG841" s="338"/>
      <c r="JH841" s="338"/>
      <c r="JI841" s="338"/>
      <c r="JJ841" s="338"/>
      <c r="JK841" s="338"/>
      <c r="JL841" s="338"/>
      <c r="JM841" s="338"/>
      <c r="JO841" s="338"/>
      <c r="JP841" s="338"/>
      <c r="JQ841" s="338"/>
      <c r="JR841" s="338"/>
      <c r="JS841" s="338"/>
      <c r="JT841" s="338"/>
      <c r="JU841" s="338"/>
      <c r="JV841" s="338"/>
      <c r="JW841" s="338"/>
      <c r="JX841" s="338"/>
      <c r="JY841" s="338"/>
      <c r="JZ841" s="338"/>
      <c r="KA841" s="338"/>
      <c r="KB841" s="338"/>
      <c r="KC841" s="338"/>
      <c r="KD841" s="338"/>
      <c r="KE841" s="338"/>
      <c r="KF841" s="338"/>
      <c r="KG841" s="338"/>
      <c r="KH841" s="338"/>
      <c r="KI841" s="338"/>
      <c r="KJ841" s="338"/>
      <c r="KK841" s="338"/>
      <c r="KL841" s="338"/>
      <c r="KM841" s="338"/>
      <c r="KN841" s="338"/>
      <c r="KO841" s="338"/>
      <c r="KP841" s="338"/>
      <c r="KQ841" s="338"/>
      <c r="KR841" s="338"/>
      <c r="KS841" s="338"/>
      <c r="KT841" s="338"/>
      <c r="KU841" s="338"/>
      <c r="KV841" s="338"/>
      <c r="KW841" s="338"/>
      <c r="KX841" s="338"/>
      <c r="KY841" s="338"/>
      <c r="KZ841" s="338"/>
      <c r="LA841" s="338"/>
      <c r="LB841" s="338"/>
      <c r="LD841" s="338"/>
      <c r="LE841" s="338"/>
      <c r="LF841" s="338"/>
      <c r="LG841" s="338"/>
      <c r="LH841" s="338"/>
      <c r="LI841" s="338"/>
      <c r="LJ841" s="338"/>
      <c r="LK841" s="338"/>
      <c r="LL841" s="338"/>
      <c r="LM841" s="338"/>
      <c r="LN841" s="338"/>
      <c r="LO841" s="338"/>
      <c r="LP841" s="338"/>
      <c r="LQ841" s="338"/>
      <c r="LR841" s="338"/>
      <c r="LS841" s="338"/>
      <c r="LT841" s="338"/>
      <c r="LU841" s="338"/>
      <c r="LV841" s="338"/>
      <c r="LW841" s="338"/>
      <c r="LX841" s="338"/>
      <c r="LY841" s="338"/>
      <c r="LZ841" s="338"/>
      <c r="MA841" s="338"/>
      <c r="MB841" s="338"/>
      <c r="MC841" s="338"/>
      <c r="MD841" s="338"/>
      <c r="ME841" s="338"/>
      <c r="MF841" s="338"/>
      <c r="MG841" s="338"/>
      <c r="MH841" s="338"/>
      <c r="MI841" s="338"/>
      <c r="MJ841" s="338"/>
      <c r="MK841" s="338"/>
      <c r="ML841" s="338"/>
      <c r="MM841" s="338"/>
      <c r="MN841" s="338"/>
      <c r="MO841" s="338"/>
      <c r="MP841" s="338"/>
      <c r="MQ841" s="338"/>
      <c r="MT841" s="316"/>
      <c r="MU841" s="316"/>
      <c r="MV841" s="316"/>
      <c r="MW841" s="316"/>
      <c r="MX841" s="316"/>
      <c r="MY841" s="316"/>
      <c r="MZ841" s="316"/>
      <c r="NA841" s="316"/>
      <c r="NB841" s="316"/>
      <c r="NC841" s="316"/>
      <c r="ND841" s="316"/>
      <c r="NE841" s="316"/>
      <c r="NF841" s="316"/>
      <c r="NG841" s="316"/>
      <c r="NH841" s="316"/>
      <c r="NI841" s="316"/>
      <c r="NJ841" s="316"/>
      <c r="NK841" s="316"/>
      <c r="NL841" s="316"/>
      <c r="NM841" s="316"/>
      <c r="NN841" s="350"/>
    </row>
    <row r="842" spans="1:384" ht="18" customHeight="1" thickBot="1">
      <c r="A842" s="26">
        <v>25</v>
      </c>
      <c r="B842" s="337"/>
      <c r="C842" s="320">
        <f>Conges!$B$27</f>
        <v>44920</v>
      </c>
      <c r="D842" s="321"/>
      <c r="E842" s="321"/>
      <c r="F842" s="321"/>
      <c r="G842" s="321"/>
      <c r="H842" s="321"/>
      <c r="I842" s="321"/>
      <c r="J842" s="321"/>
      <c r="K842" s="321"/>
      <c r="L842" s="321"/>
      <c r="M842" s="321"/>
      <c r="N842" s="321"/>
      <c r="O842" s="321"/>
      <c r="P842" s="321"/>
      <c r="Q842" s="321"/>
      <c r="R842" s="321"/>
      <c r="S842" s="321"/>
      <c r="T842" s="321"/>
      <c r="U842" s="321"/>
      <c r="V842" s="321"/>
      <c r="W842" s="321"/>
      <c r="X842" s="321"/>
      <c r="Y842" s="321"/>
      <c r="Z842" s="321"/>
      <c r="AA842" s="321"/>
      <c r="AB842" s="321"/>
      <c r="AC842" s="321"/>
      <c r="AD842" s="321"/>
      <c r="AE842" s="321"/>
      <c r="AF842" s="321"/>
      <c r="AG842" s="321"/>
      <c r="AH842" s="321"/>
      <c r="AI842" s="321"/>
      <c r="AJ842" s="321"/>
      <c r="AK842" s="321"/>
      <c r="AL842" s="321"/>
      <c r="AM842" s="321"/>
      <c r="AN842" s="321"/>
      <c r="AO842" s="321"/>
      <c r="AP842" s="321"/>
      <c r="AQ842" s="321"/>
      <c r="AR842" s="321"/>
      <c r="AS842" s="321"/>
      <c r="AT842" s="321"/>
      <c r="AU842" s="321"/>
      <c r="AV842" s="321"/>
      <c r="AW842" s="321"/>
      <c r="AX842" s="321"/>
      <c r="AY842" s="321"/>
      <c r="AZ842" s="321"/>
      <c r="BA842" s="321"/>
      <c r="BB842" s="321"/>
      <c r="BC842" s="321"/>
      <c r="BD842" s="370"/>
      <c r="BE842" s="359" t="s">
        <v>13</v>
      </c>
      <c r="BF842" s="360"/>
      <c r="BG842" s="363"/>
      <c r="BH842" s="353" t="s">
        <v>54</v>
      </c>
      <c r="BI842" s="353"/>
      <c r="BJ842" s="353" t="s">
        <v>46</v>
      </c>
      <c r="BK842" s="332"/>
      <c r="BL842" s="353" t="s">
        <v>69</v>
      </c>
      <c r="BM842" s="353" t="s">
        <v>70</v>
      </c>
      <c r="BN842" s="353" t="s">
        <v>73</v>
      </c>
      <c r="BO842" s="353" t="s">
        <v>74</v>
      </c>
      <c r="BP842" s="353" t="s">
        <v>71</v>
      </c>
      <c r="BQ842" s="353" t="s">
        <v>72</v>
      </c>
      <c r="BR842" s="393" t="s">
        <v>62</v>
      </c>
      <c r="BS842" s="391" t="s">
        <v>68</v>
      </c>
      <c r="BT842" s="362"/>
      <c r="BU842" s="395" t="str">
        <f>BU$2</f>
        <v>Heures Pointés Reel +ind</v>
      </c>
      <c r="BV842" s="397" t="str">
        <f>BV$2</f>
        <v>Heures Cumules Reel + ind</v>
      </c>
      <c r="BW842" s="395"/>
      <c r="BX842" s="397"/>
      <c r="BY842" s="169"/>
      <c r="BZ842" s="169"/>
      <c r="CA842" s="169"/>
      <c r="CB842" s="169"/>
      <c r="CC842" s="169"/>
      <c r="CD842" s="169"/>
      <c r="CE842" s="169"/>
      <c r="CF842" s="169"/>
      <c r="CG842" s="169"/>
      <c r="CH842" s="169"/>
      <c r="CI842" s="169"/>
      <c r="CJ842" s="169"/>
      <c r="CK842" s="169"/>
      <c r="CL842" s="169"/>
      <c r="CM842" s="169"/>
      <c r="CN842" s="169"/>
      <c r="CO842" s="169"/>
      <c r="CP842" s="169"/>
      <c r="CQ842" s="169"/>
      <c r="CR842" s="169"/>
      <c r="CS842" s="169"/>
      <c r="CT842" s="169"/>
      <c r="CU842" s="169"/>
      <c r="CV842" s="169"/>
      <c r="CW842" s="169"/>
      <c r="CX842" s="169"/>
      <c r="CY842" s="169"/>
      <c r="CZ842" s="169"/>
      <c r="DA842" s="169"/>
      <c r="DB842" s="169"/>
      <c r="DC842" s="169"/>
      <c r="DD842" s="169"/>
      <c r="DE842" s="169"/>
      <c r="EV842" s="338"/>
      <c r="EW842" s="338"/>
      <c r="EX842" s="338"/>
      <c r="EY842" s="338"/>
      <c r="EZ842" s="338"/>
      <c r="FA842" s="338"/>
      <c r="FB842" s="338"/>
      <c r="FC842" s="338"/>
      <c r="FD842" s="338"/>
      <c r="FE842" s="338"/>
      <c r="FF842" s="338"/>
      <c r="FG842" s="338"/>
      <c r="FH842" s="338"/>
      <c r="FI842" s="338"/>
      <c r="FJ842" s="338"/>
      <c r="FK842" s="338"/>
      <c r="FL842" s="338"/>
      <c r="FM842" s="338"/>
      <c r="FN842" s="338"/>
      <c r="FO842" s="338"/>
      <c r="FP842" s="338"/>
      <c r="FQ842" s="338"/>
      <c r="FR842" s="338"/>
      <c r="FS842" s="338"/>
      <c r="FT842" s="338"/>
      <c r="FU842" s="338"/>
      <c r="FV842" s="338"/>
      <c r="FW842" s="338"/>
      <c r="FX842" s="338"/>
      <c r="FY842" s="338"/>
      <c r="FZ842" s="338"/>
      <c r="GA842" s="338"/>
      <c r="GB842" s="338"/>
      <c r="GC842" s="338"/>
      <c r="GD842" s="338"/>
      <c r="GE842" s="338"/>
      <c r="GF842" s="338"/>
      <c r="GG842" s="338"/>
      <c r="GH842" s="338"/>
      <c r="GI842" s="338"/>
      <c r="GK842" s="338"/>
      <c r="GL842" s="338"/>
      <c r="GM842" s="338"/>
      <c r="GN842" s="338"/>
      <c r="GO842" s="338"/>
      <c r="GP842" s="338"/>
      <c r="GQ842" s="338"/>
      <c r="GR842" s="338"/>
      <c r="GS842" s="338"/>
      <c r="GT842" s="338"/>
      <c r="GU842" s="338"/>
      <c r="GV842" s="338"/>
      <c r="GW842" s="338"/>
      <c r="GX842" s="338"/>
      <c r="GY842" s="338"/>
      <c r="GZ842" s="338"/>
      <c r="HA842" s="338"/>
      <c r="HB842" s="338"/>
      <c r="HC842" s="338"/>
      <c r="HD842" s="338"/>
      <c r="HE842" s="338"/>
      <c r="HF842" s="338"/>
      <c r="HG842" s="338"/>
      <c r="HH842" s="338"/>
      <c r="HI842" s="338"/>
      <c r="HJ842" s="338"/>
      <c r="HK842" s="338"/>
      <c r="HL842" s="338"/>
      <c r="HM842" s="338"/>
      <c r="HN842" s="338"/>
      <c r="HO842" s="338"/>
      <c r="HP842" s="338"/>
      <c r="HQ842" s="338"/>
      <c r="HR842" s="338"/>
      <c r="HS842" s="338"/>
      <c r="HT842" s="338"/>
      <c r="HU842" s="338"/>
      <c r="HV842" s="338"/>
      <c r="HW842" s="338"/>
      <c r="HX842" s="338"/>
      <c r="HZ842" s="338"/>
      <c r="IA842" s="338"/>
      <c r="IB842" s="338"/>
      <c r="IC842" s="338"/>
      <c r="ID842" s="338"/>
      <c r="IE842" s="338"/>
      <c r="IF842" s="338"/>
      <c r="IG842" s="338"/>
      <c r="IH842" s="338"/>
      <c r="II842" s="338"/>
      <c r="IJ842" s="338"/>
      <c r="IK842" s="338"/>
      <c r="IL842" s="338"/>
      <c r="IM842" s="338"/>
      <c r="IN842" s="338"/>
      <c r="IO842" s="338"/>
      <c r="IP842" s="338"/>
      <c r="IQ842" s="338"/>
      <c r="IR842" s="338"/>
      <c r="IS842" s="338"/>
      <c r="IT842" s="338"/>
      <c r="IU842" s="338"/>
      <c r="IV842" s="338"/>
      <c r="IW842" s="338"/>
      <c r="IX842" s="338"/>
      <c r="IY842" s="338"/>
      <c r="IZ842" s="338"/>
      <c r="JA842" s="338"/>
      <c r="JB842" s="338"/>
      <c r="JC842" s="338"/>
      <c r="JD842" s="338"/>
      <c r="JE842" s="338"/>
      <c r="JF842" s="338"/>
      <c r="JG842" s="338"/>
      <c r="JH842" s="338"/>
      <c r="JI842" s="338"/>
      <c r="JJ842" s="338"/>
      <c r="JK842" s="338"/>
      <c r="JL842" s="338"/>
      <c r="JM842" s="338"/>
      <c r="JO842" s="338"/>
      <c r="JP842" s="338"/>
      <c r="JQ842" s="338"/>
      <c r="JR842" s="338"/>
      <c r="JS842" s="338"/>
      <c r="JT842" s="338"/>
      <c r="JU842" s="338"/>
      <c r="JV842" s="338"/>
      <c r="JW842" s="338"/>
      <c r="JX842" s="338"/>
      <c r="JY842" s="338"/>
      <c r="JZ842" s="338"/>
      <c r="KA842" s="338"/>
      <c r="KB842" s="338"/>
      <c r="KC842" s="338"/>
      <c r="KD842" s="338"/>
      <c r="KE842" s="338"/>
      <c r="KF842" s="338"/>
      <c r="KG842" s="338"/>
      <c r="KH842" s="338"/>
      <c r="KI842" s="338"/>
      <c r="KJ842" s="338"/>
      <c r="KK842" s="338"/>
      <c r="KL842" s="338"/>
      <c r="KM842" s="338"/>
      <c r="KN842" s="338"/>
      <c r="KO842" s="338"/>
      <c r="KP842" s="338"/>
      <c r="KQ842" s="338"/>
      <c r="KR842" s="338"/>
      <c r="KS842" s="338"/>
      <c r="KT842" s="338"/>
      <c r="KU842" s="338"/>
      <c r="KV842" s="338"/>
      <c r="KW842" s="338"/>
      <c r="KX842" s="338"/>
      <c r="KY842" s="338"/>
      <c r="KZ842" s="338"/>
      <c r="LA842" s="338"/>
      <c r="LB842" s="338"/>
      <c r="LD842" s="338"/>
      <c r="LE842" s="338"/>
      <c r="LF842" s="338"/>
      <c r="LG842" s="338"/>
      <c r="LH842" s="338"/>
      <c r="LI842" s="338"/>
      <c r="LJ842" s="338"/>
      <c r="LK842" s="338"/>
      <c r="LL842" s="338"/>
      <c r="LM842" s="338"/>
      <c r="LN842" s="338"/>
      <c r="LO842" s="338"/>
      <c r="LP842" s="338"/>
      <c r="LQ842" s="338"/>
      <c r="LR842" s="338"/>
      <c r="LS842" s="338"/>
      <c r="LT842" s="338"/>
      <c r="LU842" s="338"/>
      <c r="LV842" s="338"/>
      <c r="LW842" s="338"/>
      <c r="LX842" s="338"/>
      <c r="LY842" s="338"/>
      <c r="LZ842" s="338"/>
      <c r="MA842" s="338"/>
      <c r="MB842" s="338"/>
      <c r="MC842" s="338"/>
      <c r="MD842" s="338"/>
      <c r="ME842" s="338"/>
      <c r="MF842" s="338"/>
      <c r="MG842" s="338"/>
      <c r="MH842" s="338"/>
      <c r="MI842" s="338"/>
      <c r="MJ842" s="338"/>
      <c r="MK842" s="338"/>
      <c r="ML842" s="338"/>
      <c r="MM842" s="338"/>
      <c r="MN842" s="338"/>
      <c r="MO842" s="338"/>
      <c r="MP842" s="338"/>
      <c r="MQ842" s="338"/>
      <c r="MT842" s="381" t="s">
        <v>12</v>
      </c>
      <c r="MU842" s="381"/>
      <c r="MV842" s="381"/>
      <c r="MW842" s="381"/>
      <c r="MX842" s="381"/>
      <c r="MY842" s="381"/>
      <c r="MZ842" s="381"/>
      <c r="NA842" s="381"/>
      <c r="NB842" s="381"/>
      <c r="NC842" s="381"/>
      <c r="ND842" s="381"/>
      <c r="NE842" s="381"/>
      <c r="NF842" s="381"/>
      <c r="NG842" s="381"/>
      <c r="NH842" s="381"/>
      <c r="NI842" s="381"/>
      <c r="NJ842" s="381"/>
      <c r="NK842" s="381"/>
      <c r="NL842" s="381"/>
      <c r="NM842" s="381"/>
      <c r="NN842" s="350"/>
      <c r="NR842" s="330" t="s">
        <v>56</v>
      </c>
      <c r="NS842" s="330"/>
      <c r="NT842" s="330"/>
    </row>
    <row r="843" spans="1:384" ht="10.199999999999999" customHeight="1">
      <c r="A843" s="25"/>
      <c r="B843" s="337"/>
      <c r="C843" s="335">
        <f>C842</f>
        <v>44920</v>
      </c>
      <c r="D843" s="16"/>
      <c r="E843" s="349" t="str">
        <f>$E$3</f>
        <v>Sans Renfort</v>
      </c>
      <c r="F843" s="349"/>
      <c r="G843" s="349"/>
      <c r="H843" s="10"/>
      <c r="I843" s="10"/>
      <c r="J843" s="10"/>
      <c r="K843" s="10"/>
      <c r="L843" s="10"/>
      <c r="M843" s="10"/>
      <c r="N843" s="316">
        <v>7</v>
      </c>
      <c r="O843" s="316"/>
      <c r="P843" s="316">
        <v>8</v>
      </c>
      <c r="Q843" s="316"/>
      <c r="R843" s="316">
        <v>9</v>
      </c>
      <c r="S843" s="316"/>
      <c r="T843" s="316">
        <v>10</v>
      </c>
      <c r="U843" s="316"/>
      <c r="V843" s="316">
        <v>11</v>
      </c>
      <c r="W843" s="316"/>
      <c r="X843" s="316">
        <v>12</v>
      </c>
      <c r="Y843" s="316"/>
      <c r="Z843" s="316">
        <v>13</v>
      </c>
      <c r="AA843" s="316"/>
      <c r="AB843" s="316">
        <v>14</v>
      </c>
      <c r="AC843" s="316"/>
      <c r="AD843" s="316">
        <v>15</v>
      </c>
      <c r="AE843" s="316"/>
      <c r="AF843" s="316">
        <v>16</v>
      </c>
      <c r="AG843" s="316"/>
      <c r="AH843" s="316">
        <v>17</v>
      </c>
      <c r="AI843" s="316"/>
      <c r="AJ843" s="316">
        <v>18</v>
      </c>
      <c r="AK843" s="316"/>
      <c r="AL843" s="316">
        <v>19</v>
      </c>
      <c r="AM843" s="316"/>
      <c r="AN843" s="316">
        <v>20</v>
      </c>
      <c r="AO843" s="316"/>
      <c r="AP843" s="316">
        <v>21</v>
      </c>
      <c r="AQ843" s="316"/>
      <c r="AR843" s="316">
        <v>22</v>
      </c>
      <c r="AS843" s="316"/>
      <c r="AT843" s="316">
        <v>23</v>
      </c>
      <c r="AU843" s="316"/>
      <c r="AV843" s="316">
        <v>24</v>
      </c>
      <c r="AW843" s="316"/>
      <c r="AX843" s="316">
        <v>1</v>
      </c>
      <c r="AY843" s="316"/>
      <c r="AZ843" s="316">
        <v>2</v>
      </c>
      <c r="BA843" s="316"/>
      <c r="BB843" s="316">
        <v>3</v>
      </c>
      <c r="BC843" s="346"/>
      <c r="BD843" s="370"/>
      <c r="BE843" s="361"/>
      <c r="BF843" s="362"/>
      <c r="BG843" s="364"/>
      <c r="BH843" s="354"/>
      <c r="BI843" s="354"/>
      <c r="BJ843" s="354"/>
      <c r="BK843" s="333"/>
      <c r="BL843" s="354"/>
      <c r="BM843" s="354"/>
      <c r="BN843" s="354"/>
      <c r="BO843" s="354"/>
      <c r="BP843" s="354"/>
      <c r="BQ843" s="354"/>
      <c r="BR843" s="394"/>
      <c r="BS843" s="392"/>
      <c r="BT843" s="362"/>
      <c r="BU843" s="396"/>
      <c r="BV843" s="398"/>
      <c r="BW843" s="396"/>
      <c r="BX843" s="398"/>
      <c r="MT843" s="374">
        <v>1</v>
      </c>
      <c r="MU843" s="316"/>
      <c r="MV843" s="316">
        <v>2</v>
      </c>
      <c r="MW843" s="316"/>
      <c r="MX843" s="316">
        <v>3</v>
      </c>
      <c r="MY843" s="316"/>
      <c r="MZ843" s="316">
        <v>4</v>
      </c>
      <c r="NA843" s="316"/>
      <c r="NB843" s="316">
        <v>5</v>
      </c>
      <c r="NC843" s="316"/>
      <c r="ND843" s="316">
        <v>6</v>
      </c>
      <c r="NE843" s="316"/>
      <c r="NF843" s="316">
        <v>7</v>
      </c>
      <c r="NG843" s="316"/>
      <c r="NH843" s="316">
        <v>8</v>
      </c>
      <c r="NI843" s="316"/>
      <c r="NJ843" s="316">
        <v>9</v>
      </c>
      <c r="NK843" s="316"/>
      <c r="NL843" s="382" t="s">
        <v>12</v>
      </c>
      <c r="NM843" s="383"/>
      <c r="NN843" s="350"/>
      <c r="NR843" s="30" t="s">
        <v>57</v>
      </c>
      <c r="NS843" s="30" t="s">
        <v>58</v>
      </c>
      <c r="NT843" s="30" t="s">
        <v>59</v>
      </c>
    </row>
    <row r="844" spans="1:384" ht="10.199999999999999" customHeight="1">
      <c r="A844" s="25"/>
      <c r="B844" s="337"/>
      <c r="C844" s="335"/>
      <c r="D844" s="15"/>
      <c r="E844" s="322" t="str">
        <f>IFERROR(G858*'Chiffres et fonctions'!$J$6,"CA à Produire")</f>
        <v>CA à Produire</v>
      </c>
      <c r="F844" s="322"/>
      <c r="G844" s="322"/>
      <c r="H844" s="323">
        <f>IF(BC874&lt;&gt;0,3,0)</f>
        <v>0</v>
      </c>
      <c r="I844" s="387">
        <f>Prenoms!$B$2</f>
        <v>0</v>
      </c>
      <c r="J844" s="388"/>
      <c r="K844" s="388"/>
      <c r="L844" s="388"/>
      <c r="M844" s="388"/>
      <c r="N844" s="60" t="str">
        <f>IF(NL844&lt;&gt;0,"",IF(Conges!AD36=0,"",Conges!AD36))</f>
        <v/>
      </c>
      <c r="O844" s="61"/>
      <c r="P844" s="62"/>
      <c r="Q844" s="62"/>
      <c r="R844" s="62"/>
      <c r="S844" s="62"/>
      <c r="T844" s="62"/>
      <c r="U844" s="62"/>
      <c r="V844" s="63"/>
      <c r="W844" s="62"/>
      <c r="X844" s="62"/>
      <c r="Y844" s="62"/>
      <c r="Z844" s="62"/>
      <c r="AA844" s="62"/>
      <c r="AB844" s="62"/>
      <c r="AC844" s="62"/>
      <c r="AD844" s="62"/>
      <c r="AE844" s="61"/>
      <c r="AF844" s="62"/>
      <c r="AG844" s="62"/>
      <c r="AH844" s="62"/>
      <c r="AI844" s="62"/>
      <c r="AJ844" s="63"/>
      <c r="AK844" s="62"/>
      <c r="AL844" s="62"/>
      <c r="AM844" s="62"/>
      <c r="AN844" s="62"/>
      <c r="AO844" s="62"/>
      <c r="AP844" s="62"/>
      <c r="AQ844" s="62"/>
      <c r="AR844" s="62"/>
      <c r="AS844" s="62"/>
      <c r="AT844" s="62"/>
      <c r="AU844" s="61"/>
      <c r="AV844" s="62"/>
      <c r="AW844" s="62"/>
      <c r="AX844" s="62"/>
      <c r="AY844" s="62"/>
      <c r="AZ844" s="62"/>
      <c r="BA844" s="62"/>
      <c r="BB844" s="63"/>
      <c r="BC844" s="64">
        <f>IF(NL844&lt;&gt;0,(IF(Conges!AD$36=0,0,3)),0)</f>
        <v>0</v>
      </c>
      <c r="BD844" s="370"/>
      <c r="BE844" s="389">
        <f>IF(OR(Conges!AD$36="A",Conges!AD$36="V"),Prenoms!L$2,NL844)</f>
        <v>0</v>
      </c>
      <c r="BF844" s="390"/>
      <c r="BG844" s="261"/>
      <c r="BH844" s="262">
        <f t="shared" ref="BH844:BH873" si="1194">IF(BO844=0,BM844+BH809,BO844+BH809)</f>
        <v>0</v>
      </c>
      <c r="BI844" s="263" t="str">
        <f t="shared" ref="BI844:BI873" si="1195">IF(BO844=0,"",$BI$1)</f>
        <v/>
      </c>
      <c r="BJ844" s="273">
        <v>0</v>
      </c>
      <c r="BK844" s="274">
        <f>BH844-BJ844</f>
        <v>0</v>
      </c>
      <c r="BL844" s="275">
        <f t="shared" ref="BL844:BL907" si="1196">$NL844</f>
        <v>0</v>
      </c>
      <c r="BM844" s="275">
        <f t="shared" ref="BM844:BM907" si="1197">$BE844</f>
        <v>0</v>
      </c>
      <c r="BN844" s="275">
        <f>SUM('Heures Pointage'!$D$30:$E$30)</f>
        <v>0</v>
      </c>
      <c r="BO844" s="275">
        <f>SUM('Heures et Indemnites'!$D$30:$E$30)</f>
        <v>0</v>
      </c>
      <c r="BP844" s="276">
        <f t="shared" ref="BP844:BP907" si="1198">$NT844</f>
        <v>0</v>
      </c>
      <c r="BQ844" s="276">
        <f>'Heures Pointage'!$AB$30</f>
        <v>0</v>
      </c>
      <c r="BR844" s="277">
        <f t="shared" ref="BR844" si="1199">$BH$1054</f>
        <v>0</v>
      </c>
      <c r="BS844" s="141">
        <f>Prenoms!$C$2</f>
        <v>0</v>
      </c>
      <c r="BT844" s="146"/>
      <c r="BU844" s="212">
        <f>SUM('Heures et Indemnites'!$D$30:$E$30)</f>
        <v>0</v>
      </c>
      <c r="BV844" s="217">
        <f>SUM('Heures et Indemnites'!$D$6:$E$30)</f>
        <v>0</v>
      </c>
      <c r="BW844" s="212"/>
      <c r="BX844" s="217"/>
      <c r="MT844" s="384">
        <f>(COUNTA($O844:$BB844)/2)-SUM(MV844:NK844)</f>
        <v>0</v>
      </c>
      <c r="MU844" s="385">
        <f t="shared" ref="MU844:MU859" si="1200">(COUNTA($O844:$BB844))/2</f>
        <v>0</v>
      </c>
      <c r="MV844" s="385">
        <f t="shared" ref="MV844:MV873" si="1201">(COUNTIF($O844:$BB844,MV$3))/2</f>
        <v>0</v>
      </c>
      <c r="MW844" s="385"/>
      <c r="MX844" s="385">
        <f t="shared" ref="MX844:MX873" si="1202">(COUNTIF($O844:$BB844,MX$3))/2</f>
        <v>0</v>
      </c>
      <c r="MY844" s="385"/>
      <c r="MZ844" s="385">
        <f t="shared" ref="MZ844:MZ873" si="1203">(COUNTIF($O844:$BB844,MZ$3))/2</f>
        <v>0</v>
      </c>
      <c r="NA844" s="385"/>
      <c r="NB844" s="385">
        <f t="shared" ref="NB844:NB873" si="1204">(COUNTIF($O844:$BB844,NB$3))/2</f>
        <v>0</v>
      </c>
      <c r="NC844" s="385"/>
      <c r="ND844" s="385">
        <f t="shared" ref="ND844:ND873" si="1205">(COUNTIF($O844:$BB844,ND$3))/2</f>
        <v>0</v>
      </c>
      <c r="NE844" s="385"/>
      <c r="NF844" s="385">
        <f t="shared" ref="NF844:NF873" si="1206">(COUNTIF($O844:$BB844,NF$3))/2</f>
        <v>0</v>
      </c>
      <c r="NG844" s="385"/>
      <c r="NH844" s="385">
        <f t="shared" ref="NH844:NH873" si="1207">(COUNTIF($O844:$BB844,NH$3))/2</f>
        <v>0</v>
      </c>
      <c r="NI844" s="385"/>
      <c r="NJ844" s="385">
        <f t="shared" ref="NJ844:NJ873" si="1208">(COUNTIF($O844:$BB844,NJ$3))/2</f>
        <v>0</v>
      </c>
      <c r="NK844" s="385"/>
      <c r="NL844" s="385">
        <f>(COUNTA($O844:$BB844))/2</f>
        <v>0</v>
      </c>
      <c r="NM844" s="386"/>
      <c r="NN844" s="350"/>
      <c r="NR844" s="30">
        <f t="shared" ref="NR844:NR873" si="1209">IF(SUM(W844:AD844)&gt;0,1,0)</f>
        <v>0</v>
      </c>
      <c r="NS844" s="30">
        <f t="shared" ref="NS844:NS873" si="1210">IF(SUM(AM844:BB844)&gt;0,1,0)</f>
        <v>0</v>
      </c>
      <c r="NT844" s="30">
        <f t="shared" ref="NT844:NT873" si="1211">IF(SUM(NR844:NS844)=0,0,SUM(NR844:NS844))</f>
        <v>0</v>
      </c>
    </row>
    <row r="845" spans="1:384" ht="10.199999999999999" customHeight="1">
      <c r="A845" s="25"/>
      <c r="B845" s="337"/>
      <c r="C845" s="335"/>
      <c r="D845" s="15"/>
      <c r="E845" s="322"/>
      <c r="F845" s="322"/>
      <c r="G845" s="322"/>
      <c r="H845" s="323"/>
      <c r="I845" s="328">
        <f>Prenoms!$B$3</f>
        <v>0</v>
      </c>
      <c r="J845" s="329"/>
      <c r="K845" s="329"/>
      <c r="L845" s="329"/>
      <c r="M845" s="329"/>
      <c r="N845" s="78" t="str">
        <f>IF(NL845&lt;&gt;0,"",IF(Conges!AD37=0,"",Conges!AD37))</f>
        <v/>
      </c>
      <c r="O845" s="79"/>
      <c r="P845" s="80"/>
      <c r="Q845" s="80"/>
      <c r="R845" s="80"/>
      <c r="S845" s="80"/>
      <c r="T845" s="80"/>
      <c r="U845" s="80"/>
      <c r="V845" s="81"/>
      <c r="W845" s="80"/>
      <c r="X845" s="80"/>
      <c r="Y845" s="80"/>
      <c r="Z845" s="80"/>
      <c r="AA845" s="80"/>
      <c r="AB845" s="80"/>
      <c r="AC845" s="80"/>
      <c r="AD845" s="80"/>
      <c r="AE845" s="79"/>
      <c r="AF845" s="80"/>
      <c r="AG845" s="80"/>
      <c r="AH845" s="80"/>
      <c r="AI845" s="80"/>
      <c r="AJ845" s="81"/>
      <c r="AK845" s="80"/>
      <c r="AL845" s="80"/>
      <c r="AM845" s="80"/>
      <c r="AN845" s="80"/>
      <c r="AO845" s="80"/>
      <c r="AP845" s="80"/>
      <c r="AQ845" s="80"/>
      <c r="AR845" s="80"/>
      <c r="AS845" s="80"/>
      <c r="AT845" s="80"/>
      <c r="AU845" s="79"/>
      <c r="AV845" s="80"/>
      <c r="AW845" s="80"/>
      <c r="AX845" s="80"/>
      <c r="AY845" s="80"/>
      <c r="AZ845" s="80"/>
      <c r="BA845" s="80"/>
      <c r="BB845" s="81"/>
      <c r="BC845" s="82">
        <f>IF(NL845&lt;&gt;0,(IF(Conges!AD$37=0,0,3)),0)</f>
        <v>0</v>
      </c>
      <c r="BD845" s="370"/>
      <c r="BE845" s="357">
        <f>IF(OR(Conges!AD$37="A",Conges!AD$37="V"),Prenoms!L$3,NL845)</f>
        <v>0</v>
      </c>
      <c r="BF845" s="358"/>
      <c r="BG845" s="264"/>
      <c r="BH845" s="265">
        <f t="shared" si="1194"/>
        <v>0</v>
      </c>
      <c r="BI845" s="266" t="str">
        <f t="shared" si="1195"/>
        <v/>
      </c>
      <c r="BJ845" s="278">
        <v>0</v>
      </c>
      <c r="BK845" s="279">
        <f t="shared" ref="BK845:BK873" si="1212">BH845-BJ845</f>
        <v>0</v>
      </c>
      <c r="BL845" s="280">
        <f t="shared" si="1196"/>
        <v>0</v>
      </c>
      <c r="BM845" s="280">
        <f t="shared" si="1197"/>
        <v>0</v>
      </c>
      <c r="BN845" s="280">
        <f>SUM('Heures Pointage'!$AD$30:$AE$30)</f>
        <v>0</v>
      </c>
      <c r="BO845" s="280">
        <f>SUM('Heures et Indemnites'!$AD$30:$AE$30)</f>
        <v>0</v>
      </c>
      <c r="BP845" s="281">
        <f t="shared" si="1198"/>
        <v>0</v>
      </c>
      <c r="BQ845" s="281">
        <f>'Heures Pointage'!$BB$30</f>
        <v>0</v>
      </c>
      <c r="BR845" s="282">
        <f t="shared" ref="BR845" si="1213">$BH$1055</f>
        <v>0</v>
      </c>
      <c r="BS845" s="142">
        <f>Prenoms!$C$3</f>
        <v>0</v>
      </c>
      <c r="BT845" s="170"/>
      <c r="BU845" s="211">
        <f>SUM('Heures et Indemnites'!$AD$30:$AE$30)</f>
        <v>0</v>
      </c>
      <c r="BV845" s="218">
        <f>SUM('Heures et Indemnites'!$AD$6:$AE$30)</f>
        <v>0</v>
      </c>
      <c r="BW845" s="211"/>
      <c r="BX845" s="218"/>
      <c r="MT845" s="369">
        <f t="shared" ref="MT845:MT873" si="1214">(COUNTA($O845:$BB845)/2)-SUM(MV845:NK845)</f>
        <v>0</v>
      </c>
      <c r="MU845" s="351">
        <f t="shared" si="1200"/>
        <v>0</v>
      </c>
      <c r="MV845" s="351">
        <f t="shared" si="1201"/>
        <v>0</v>
      </c>
      <c r="MW845" s="351"/>
      <c r="MX845" s="351">
        <f t="shared" si="1202"/>
        <v>0</v>
      </c>
      <c r="MY845" s="351"/>
      <c r="MZ845" s="351">
        <f t="shared" si="1203"/>
        <v>0</v>
      </c>
      <c r="NA845" s="351"/>
      <c r="NB845" s="351">
        <f t="shared" si="1204"/>
        <v>0</v>
      </c>
      <c r="NC845" s="351"/>
      <c r="ND845" s="351">
        <f t="shared" si="1205"/>
        <v>0</v>
      </c>
      <c r="NE845" s="351"/>
      <c r="NF845" s="351">
        <f t="shared" si="1206"/>
        <v>0</v>
      </c>
      <c r="NG845" s="351"/>
      <c r="NH845" s="351">
        <f t="shared" si="1207"/>
        <v>0</v>
      </c>
      <c r="NI845" s="351"/>
      <c r="NJ845" s="351">
        <f t="shared" si="1208"/>
        <v>0</v>
      </c>
      <c r="NK845" s="351"/>
      <c r="NL845" s="351">
        <f t="shared" ref="NL845:NL873" si="1215">(COUNTA($O845:$BB845))/2</f>
        <v>0</v>
      </c>
      <c r="NM845" s="352"/>
      <c r="NN845" s="350"/>
      <c r="NR845" s="30">
        <f t="shared" si="1209"/>
        <v>0</v>
      </c>
      <c r="NS845" s="30">
        <f t="shared" si="1210"/>
        <v>0</v>
      </c>
      <c r="NT845" s="30">
        <f t="shared" si="1211"/>
        <v>0</v>
      </c>
    </row>
    <row r="846" spans="1:384" ht="10.199999999999999" customHeight="1">
      <c r="A846" s="25"/>
      <c r="B846" s="337"/>
      <c r="C846" s="335"/>
      <c r="D846" s="15"/>
      <c r="E846" s="324" t="str">
        <f>$E$6</f>
        <v>Avec Renfort</v>
      </c>
      <c r="F846" s="324"/>
      <c r="G846" s="324"/>
      <c r="H846" s="323"/>
      <c r="I846" s="325" t="str">
        <f>Prenoms!$B$4</f>
        <v>j.do</v>
      </c>
      <c r="J846" s="326"/>
      <c r="K846" s="326"/>
      <c r="L846" s="326"/>
      <c r="M846" s="326"/>
      <c r="N846" s="65" t="str">
        <f>IF(NL846&lt;&gt;0,"",IF(Conges!AD38=0,"",Conges!AD38))</f>
        <v/>
      </c>
      <c r="O846" s="66"/>
      <c r="P846" s="67"/>
      <c r="Q846" s="67"/>
      <c r="R846" s="67"/>
      <c r="S846" s="67"/>
      <c r="T846" s="67"/>
      <c r="U846" s="67"/>
      <c r="V846" s="68"/>
      <c r="W846" s="67"/>
      <c r="X846" s="67"/>
      <c r="Y846" s="67"/>
      <c r="Z846" s="67"/>
      <c r="AA846" s="67"/>
      <c r="AB846" s="67"/>
      <c r="AC846" s="67"/>
      <c r="AD846" s="67"/>
      <c r="AE846" s="66"/>
      <c r="AF846" s="67"/>
      <c r="AG846" s="67"/>
      <c r="AH846" s="67"/>
      <c r="AI846" s="67"/>
      <c r="AJ846" s="68"/>
      <c r="AK846" s="67"/>
      <c r="AL846" s="67"/>
      <c r="AM846" s="67"/>
      <c r="AN846" s="67"/>
      <c r="AO846" s="67"/>
      <c r="AP846" s="67"/>
      <c r="AQ846" s="67"/>
      <c r="AR846" s="67"/>
      <c r="AS846" s="67"/>
      <c r="AT846" s="67"/>
      <c r="AU846" s="66"/>
      <c r="AV846" s="67"/>
      <c r="AW846" s="67"/>
      <c r="AX846" s="67"/>
      <c r="AY846" s="67"/>
      <c r="AZ846" s="67"/>
      <c r="BA846" s="67"/>
      <c r="BB846" s="68"/>
      <c r="BC846" s="69">
        <f>IF(NL846&lt;&gt;0,(IF(Conges!AD$38=0,0,3)),0)</f>
        <v>0</v>
      </c>
      <c r="BD846" s="370"/>
      <c r="BE846" s="355">
        <f>IF(OR(Conges!AD$38="A",Conges!AD$38="V"),Prenoms!L$4,NL846)</f>
        <v>0</v>
      </c>
      <c r="BF846" s="356"/>
      <c r="BG846" s="267"/>
      <c r="BH846" s="268">
        <f t="shared" si="1194"/>
        <v>0</v>
      </c>
      <c r="BI846" s="269" t="str">
        <f t="shared" si="1195"/>
        <v/>
      </c>
      <c r="BJ846" s="283">
        <v>136.29032258064515</v>
      </c>
      <c r="BK846" s="284">
        <f t="shared" si="1212"/>
        <v>-136.29032258064515</v>
      </c>
      <c r="BL846" s="285">
        <f t="shared" si="1196"/>
        <v>0</v>
      </c>
      <c r="BM846" s="285">
        <f t="shared" si="1197"/>
        <v>0</v>
      </c>
      <c r="BN846" s="285">
        <f>SUM('Heures Pointage'!$BD$30:$BE$30)</f>
        <v>0</v>
      </c>
      <c r="BO846" s="285">
        <f>SUM('Heures et Indemnites'!$BD$30:$BE$30)</f>
        <v>0</v>
      </c>
      <c r="BP846" s="286">
        <f t="shared" si="1198"/>
        <v>0</v>
      </c>
      <c r="BQ846" s="286">
        <f>'Heures Pointage'!$CB$30</f>
        <v>0</v>
      </c>
      <c r="BR846" s="287">
        <f t="shared" ref="BR846" si="1216">$BH$1056</f>
        <v>0</v>
      </c>
      <c r="BS846" s="143">
        <f>Prenoms!$C$4</f>
        <v>169</v>
      </c>
      <c r="BT846" s="146"/>
      <c r="BU846" s="210">
        <f>SUM('Heures et Indemnites'!$BD$30:$BE$30)</f>
        <v>0</v>
      </c>
      <c r="BV846" s="219">
        <f>SUM('Heures et Indemnites'!$BD$6:$BE$30)</f>
        <v>0</v>
      </c>
      <c r="BW846" s="210"/>
      <c r="BX846" s="219"/>
      <c r="MT846" s="371">
        <f t="shared" si="1214"/>
        <v>0</v>
      </c>
      <c r="MU846" s="372">
        <f t="shared" si="1200"/>
        <v>0</v>
      </c>
      <c r="MV846" s="372">
        <f t="shared" si="1201"/>
        <v>0</v>
      </c>
      <c r="MW846" s="372"/>
      <c r="MX846" s="372">
        <f t="shared" si="1202"/>
        <v>0</v>
      </c>
      <c r="MY846" s="372"/>
      <c r="MZ846" s="372">
        <f t="shared" si="1203"/>
        <v>0</v>
      </c>
      <c r="NA846" s="372"/>
      <c r="NB846" s="372">
        <f t="shared" si="1204"/>
        <v>0</v>
      </c>
      <c r="NC846" s="372"/>
      <c r="ND846" s="372">
        <f t="shared" si="1205"/>
        <v>0</v>
      </c>
      <c r="NE846" s="372"/>
      <c r="NF846" s="372">
        <f t="shared" si="1206"/>
        <v>0</v>
      </c>
      <c r="NG846" s="372"/>
      <c r="NH846" s="372">
        <f t="shared" si="1207"/>
        <v>0</v>
      </c>
      <c r="NI846" s="372"/>
      <c r="NJ846" s="372">
        <f t="shared" si="1208"/>
        <v>0</v>
      </c>
      <c r="NK846" s="372"/>
      <c r="NL846" s="372">
        <f t="shared" si="1215"/>
        <v>0</v>
      </c>
      <c r="NM846" s="373"/>
      <c r="NN846" s="350"/>
      <c r="NR846" s="30">
        <f t="shared" si="1209"/>
        <v>0</v>
      </c>
      <c r="NS846" s="30">
        <f t="shared" si="1210"/>
        <v>0</v>
      </c>
      <c r="NT846" s="30">
        <f t="shared" si="1211"/>
        <v>0</v>
      </c>
    </row>
    <row r="847" spans="1:384" ht="10.199999999999999" customHeight="1">
      <c r="A847" s="25"/>
      <c r="B847" s="337"/>
      <c r="C847" s="335"/>
      <c r="D847" s="15"/>
      <c r="E847" s="322" t="str">
        <f>IFERROR(G859*'Chiffres et fonctions'!$J$6,"CA à Produire")</f>
        <v>CA à Produire</v>
      </c>
      <c r="F847" s="322"/>
      <c r="G847" s="322"/>
      <c r="H847" s="323"/>
      <c r="I847" s="328" t="str">
        <f>Prenoms!$B$5</f>
        <v>pompeo</v>
      </c>
      <c r="J847" s="329"/>
      <c r="K847" s="329"/>
      <c r="L847" s="329"/>
      <c r="M847" s="329"/>
      <c r="N847" s="78" t="str">
        <f>IF(NL847&lt;&gt;0,"",IF(Conges!AD39=0,"",Conges!AD39))</f>
        <v/>
      </c>
      <c r="O847" s="79"/>
      <c r="P847" s="80"/>
      <c r="Q847" s="80"/>
      <c r="R847" s="80"/>
      <c r="S847" s="80"/>
      <c r="T847" s="80"/>
      <c r="U847" s="80"/>
      <c r="V847" s="81"/>
      <c r="W847" s="80"/>
      <c r="X847" s="80"/>
      <c r="Y847" s="80"/>
      <c r="Z847" s="80"/>
      <c r="AA847" s="80"/>
      <c r="AB847" s="80"/>
      <c r="AC847" s="80"/>
      <c r="AD847" s="80"/>
      <c r="AE847" s="79"/>
      <c r="AF847" s="80"/>
      <c r="AG847" s="80"/>
      <c r="AH847" s="80"/>
      <c r="AI847" s="80"/>
      <c r="AJ847" s="81"/>
      <c r="AK847" s="80"/>
      <c r="AL847" s="80"/>
      <c r="AM847" s="80"/>
      <c r="AN847" s="80"/>
      <c r="AO847" s="80"/>
      <c r="AP847" s="80"/>
      <c r="AQ847" s="80"/>
      <c r="AR847" s="80"/>
      <c r="AS847" s="80"/>
      <c r="AT847" s="80"/>
      <c r="AU847" s="79"/>
      <c r="AV847" s="80"/>
      <c r="AW847" s="80"/>
      <c r="AX847" s="80"/>
      <c r="AY847" s="80"/>
      <c r="AZ847" s="80"/>
      <c r="BA847" s="80"/>
      <c r="BB847" s="81"/>
      <c r="BC847" s="82">
        <f>IF(NL847&lt;&gt;0,(IF(Conges!AD$39=0,0,3)),0)</f>
        <v>0</v>
      </c>
      <c r="BD847" s="370"/>
      <c r="BE847" s="357">
        <f>IF(OR(Conges!AD$39="A",Conges!AD$39="V"),Prenoms!L$5,NL847)</f>
        <v>0</v>
      </c>
      <c r="BF847" s="358"/>
      <c r="BG847" s="264"/>
      <c r="BH847" s="265">
        <f t="shared" si="1194"/>
        <v>0</v>
      </c>
      <c r="BI847" s="266" t="str">
        <f t="shared" si="1195"/>
        <v/>
      </c>
      <c r="BJ847" s="278">
        <v>136.29032258064515</v>
      </c>
      <c r="BK847" s="279">
        <f t="shared" si="1212"/>
        <v>-136.29032258064515</v>
      </c>
      <c r="BL847" s="280">
        <f t="shared" si="1196"/>
        <v>0</v>
      </c>
      <c r="BM847" s="280">
        <f t="shared" si="1197"/>
        <v>0</v>
      </c>
      <c r="BN847" s="280">
        <f>SUM('Heures Pointage'!$CD$30:$CE$30)</f>
        <v>0</v>
      </c>
      <c r="BO847" s="280">
        <f>SUM('Heures et Indemnites'!$CD$30:$CE$30)</f>
        <v>0</v>
      </c>
      <c r="BP847" s="281">
        <f t="shared" si="1198"/>
        <v>0</v>
      </c>
      <c r="BQ847" s="281">
        <f>'Heures Pointage'!$DB$30</f>
        <v>0</v>
      </c>
      <c r="BR847" s="282">
        <f t="shared" ref="BR847" si="1217">$BH$1057</f>
        <v>0</v>
      </c>
      <c r="BS847" s="142">
        <f>Prenoms!$C$5</f>
        <v>169</v>
      </c>
      <c r="BT847" s="170"/>
      <c r="BU847" s="211">
        <f>SUM('Heures et Indemnites'!$CD$30:$CE$30)</f>
        <v>0</v>
      </c>
      <c r="BV847" s="218">
        <f>SUM('Heures et Indemnites'!$CD$6:$CE$30)</f>
        <v>0</v>
      </c>
      <c r="BW847" s="211"/>
      <c r="BX847" s="218"/>
      <c r="MT847" s="369">
        <f t="shared" si="1214"/>
        <v>0</v>
      </c>
      <c r="MU847" s="351">
        <f t="shared" si="1200"/>
        <v>0</v>
      </c>
      <c r="MV847" s="351">
        <f t="shared" si="1201"/>
        <v>0</v>
      </c>
      <c r="MW847" s="351"/>
      <c r="MX847" s="351">
        <f t="shared" si="1202"/>
        <v>0</v>
      </c>
      <c r="MY847" s="351"/>
      <c r="MZ847" s="351">
        <f t="shared" si="1203"/>
        <v>0</v>
      </c>
      <c r="NA847" s="351"/>
      <c r="NB847" s="351">
        <f t="shared" si="1204"/>
        <v>0</v>
      </c>
      <c r="NC847" s="351"/>
      <c r="ND847" s="351">
        <f t="shared" si="1205"/>
        <v>0</v>
      </c>
      <c r="NE847" s="351"/>
      <c r="NF847" s="351">
        <f t="shared" si="1206"/>
        <v>0</v>
      </c>
      <c r="NG847" s="351"/>
      <c r="NH847" s="351">
        <f t="shared" si="1207"/>
        <v>0</v>
      </c>
      <c r="NI847" s="351"/>
      <c r="NJ847" s="351">
        <f t="shared" si="1208"/>
        <v>0</v>
      </c>
      <c r="NK847" s="351"/>
      <c r="NL847" s="351">
        <f t="shared" si="1215"/>
        <v>0</v>
      </c>
      <c r="NM847" s="352"/>
      <c r="NN847" s="350"/>
      <c r="NR847" s="30">
        <f t="shared" si="1209"/>
        <v>0</v>
      </c>
      <c r="NS847" s="30">
        <f t="shared" si="1210"/>
        <v>0</v>
      </c>
      <c r="NT847" s="30">
        <f t="shared" si="1211"/>
        <v>0</v>
      </c>
    </row>
    <row r="848" spans="1:384" ht="10.199999999999999" customHeight="1">
      <c r="A848" s="25"/>
      <c r="B848" s="337"/>
      <c r="C848" s="335"/>
      <c r="D848" s="15"/>
      <c r="E848" s="322"/>
      <c r="F848" s="322"/>
      <c r="G848" s="322"/>
      <c r="H848" s="323"/>
      <c r="I848" s="325" t="str">
        <f>Prenoms!$B$6</f>
        <v>vaness</v>
      </c>
      <c r="J848" s="326"/>
      <c r="K848" s="326"/>
      <c r="L848" s="326"/>
      <c r="M848" s="326"/>
      <c r="N848" s="65" t="str">
        <f>IF(NL848&lt;&gt;0,"",IF(Conges!AD40=0,"",Conges!AD40))</f>
        <v/>
      </c>
      <c r="O848" s="66"/>
      <c r="P848" s="67"/>
      <c r="Q848" s="67"/>
      <c r="R848" s="67"/>
      <c r="S848" s="67"/>
      <c r="T848" s="67"/>
      <c r="U848" s="67"/>
      <c r="V848" s="68"/>
      <c r="W848" s="67"/>
      <c r="X848" s="67"/>
      <c r="Y848" s="67"/>
      <c r="Z848" s="67"/>
      <c r="AA848" s="67"/>
      <c r="AB848" s="67"/>
      <c r="AC848" s="67"/>
      <c r="AD848" s="67"/>
      <c r="AE848" s="66"/>
      <c r="AF848" s="67"/>
      <c r="AG848" s="67"/>
      <c r="AH848" s="67"/>
      <c r="AI848" s="67"/>
      <c r="AJ848" s="68"/>
      <c r="AK848" s="67"/>
      <c r="AL848" s="67"/>
      <c r="AM848" s="67"/>
      <c r="AN848" s="67"/>
      <c r="AO848" s="67"/>
      <c r="AP848" s="67"/>
      <c r="AQ848" s="67"/>
      <c r="AR848" s="67"/>
      <c r="AS848" s="67"/>
      <c r="AT848" s="67"/>
      <c r="AU848" s="66"/>
      <c r="AV848" s="67"/>
      <c r="AW848" s="67"/>
      <c r="AX848" s="67"/>
      <c r="AY848" s="67"/>
      <c r="AZ848" s="67"/>
      <c r="BA848" s="67"/>
      <c r="BB848" s="68"/>
      <c r="BC848" s="69">
        <f>IF(NL848&lt;&gt;0,(IF(Conges!AD$40=0,0,3)),0)</f>
        <v>0</v>
      </c>
      <c r="BD848" s="370"/>
      <c r="BE848" s="355">
        <f>IF(OR(Conges!AD$40="A",Conges!AD$40="V"),Prenoms!L$6,NL848)</f>
        <v>0</v>
      </c>
      <c r="BF848" s="356"/>
      <c r="BG848" s="267"/>
      <c r="BH848" s="268">
        <f t="shared" si="1194"/>
        <v>0</v>
      </c>
      <c r="BI848" s="269" t="str">
        <f t="shared" si="1195"/>
        <v/>
      </c>
      <c r="BJ848" s="283">
        <v>136.29032258064515</v>
      </c>
      <c r="BK848" s="284">
        <f t="shared" si="1212"/>
        <v>-136.29032258064515</v>
      </c>
      <c r="BL848" s="285">
        <f t="shared" si="1196"/>
        <v>0</v>
      </c>
      <c r="BM848" s="285">
        <f t="shared" si="1197"/>
        <v>0</v>
      </c>
      <c r="BN848" s="285">
        <f>SUM('Heures Pointage'!$DD$30:$DE$30)</f>
        <v>0</v>
      </c>
      <c r="BO848" s="285">
        <f>SUM('Heures et Indemnites'!$DD$30:$DE$30)</f>
        <v>0</v>
      </c>
      <c r="BP848" s="286">
        <f t="shared" si="1198"/>
        <v>0</v>
      </c>
      <c r="BQ848" s="286">
        <f>'Heures Pointage'!$EB$30</f>
        <v>0</v>
      </c>
      <c r="BR848" s="287">
        <f t="shared" ref="BR848" si="1218">$BH$1058</f>
        <v>0</v>
      </c>
      <c r="BS848" s="143">
        <f>Prenoms!$C$6</f>
        <v>169</v>
      </c>
      <c r="BT848" s="146"/>
      <c r="BU848" s="210">
        <f>SUM('Heures et Indemnites'!$DD$30:$DE$30)</f>
        <v>0</v>
      </c>
      <c r="BV848" s="219">
        <f>SUM('Heures et Indemnites'!$DD$6:$DE$30)</f>
        <v>0</v>
      </c>
      <c r="BW848" s="210"/>
      <c r="BX848" s="219"/>
      <c r="MT848" s="371">
        <f t="shared" si="1214"/>
        <v>0</v>
      </c>
      <c r="MU848" s="372">
        <f t="shared" si="1200"/>
        <v>0</v>
      </c>
      <c r="MV848" s="372">
        <f t="shared" si="1201"/>
        <v>0</v>
      </c>
      <c r="MW848" s="372"/>
      <c r="MX848" s="372">
        <f t="shared" si="1202"/>
        <v>0</v>
      </c>
      <c r="MY848" s="372"/>
      <c r="MZ848" s="372">
        <f t="shared" si="1203"/>
        <v>0</v>
      </c>
      <c r="NA848" s="372"/>
      <c r="NB848" s="372">
        <f t="shared" si="1204"/>
        <v>0</v>
      </c>
      <c r="NC848" s="372"/>
      <c r="ND848" s="372">
        <f t="shared" si="1205"/>
        <v>0</v>
      </c>
      <c r="NE848" s="372"/>
      <c r="NF848" s="372">
        <f t="shared" si="1206"/>
        <v>0</v>
      </c>
      <c r="NG848" s="372"/>
      <c r="NH848" s="372">
        <f t="shared" si="1207"/>
        <v>0</v>
      </c>
      <c r="NI848" s="372"/>
      <c r="NJ848" s="372">
        <f t="shared" si="1208"/>
        <v>0</v>
      </c>
      <c r="NK848" s="372"/>
      <c r="NL848" s="372">
        <f t="shared" si="1215"/>
        <v>0</v>
      </c>
      <c r="NM848" s="373"/>
      <c r="NN848" s="350"/>
      <c r="NR848" s="30">
        <f t="shared" si="1209"/>
        <v>0</v>
      </c>
      <c r="NS848" s="30">
        <f t="shared" si="1210"/>
        <v>0</v>
      </c>
      <c r="NT848" s="30">
        <f t="shared" si="1211"/>
        <v>0</v>
      </c>
    </row>
    <row r="849" spans="1:384" ht="10.199999999999999" customHeight="1">
      <c r="A849" s="25"/>
      <c r="B849" s="337"/>
      <c r="C849" s="335"/>
      <c r="D849" s="15"/>
      <c r="E849" s="334" t="str">
        <f>$E$9</f>
        <v>CREPIERE</v>
      </c>
      <c r="F849" s="334"/>
      <c r="G849" s="124" t="str">
        <f>IF(MT875=0,"",MT875)</f>
        <v/>
      </c>
      <c r="H849" s="323"/>
      <c r="I849" s="328" t="str">
        <f>Prenoms!$B$7</f>
        <v>seb</v>
      </c>
      <c r="J849" s="329"/>
      <c r="K849" s="329"/>
      <c r="L849" s="329"/>
      <c r="M849" s="329"/>
      <c r="N849" s="78" t="str">
        <f>IF(NL849&lt;&gt;0,"",IF(Conges!AD41=0,"",Conges!AD41))</f>
        <v/>
      </c>
      <c r="O849" s="79"/>
      <c r="P849" s="80"/>
      <c r="Q849" s="80"/>
      <c r="R849" s="80"/>
      <c r="S849" s="80"/>
      <c r="T849" s="80"/>
      <c r="U849" s="80"/>
      <c r="V849" s="81"/>
      <c r="W849" s="80"/>
      <c r="X849" s="80"/>
      <c r="Y849" s="80"/>
      <c r="Z849" s="80"/>
      <c r="AA849" s="80"/>
      <c r="AB849" s="80"/>
      <c r="AC849" s="80"/>
      <c r="AD849" s="80"/>
      <c r="AE849" s="79"/>
      <c r="AF849" s="80"/>
      <c r="AG849" s="80"/>
      <c r="AH849" s="80"/>
      <c r="AI849" s="80"/>
      <c r="AJ849" s="81"/>
      <c r="AK849" s="80"/>
      <c r="AL849" s="80"/>
      <c r="AM849" s="80"/>
      <c r="AN849" s="80"/>
      <c r="AO849" s="80"/>
      <c r="AP849" s="80"/>
      <c r="AQ849" s="80"/>
      <c r="AR849" s="80"/>
      <c r="AS849" s="80"/>
      <c r="AT849" s="80"/>
      <c r="AU849" s="79"/>
      <c r="AV849" s="80"/>
      <c r="AW849" s="80"/>
      <c r="AX849" s="80"/>
      <c r="AY849" s="80"/>
      <c r="AZ849" s="80"/>
      <c r="BA849" s="80"/>
      <c r="BB849" s="81"/>
      <c r="BC849" s="82">
        <f>IF(NL849&lt;&gt;0,(IF(Conges!AD$41=0,0,3)),0)</f>
        <v>0</v>
      </c>
      <c r="BD849" s="370"/>
      <c r="BE849" s="357">
        <f>IF(OR(Conges!AD$41="A",Conges!AD$41="V"),Prenoms!L$7,NL849)</f>
        <v>0</v>
      </c>
      <c r="BF849" s="358"/>
      <c r="BG849" s="264"/>
      <c r="BH849" s="265">
        <f t="shared" si="1194"/>
        <v>0</v>
      </c>
      <c r="BI849" s="266" t="str">
        <f t="shared" si="1195"/>
        <v/>
      </c>
      <c r="BJ849" s="278">
        <v>136.29032258064515</v>
      </c>
      <c r="BK849" s="279">
        <f t="shared" si="1212"/>
        <v>-136.29032258064515</v>
      </c>
      <c r="BL849" s="280">
        <f t="shared" si="1196"/>
        <v>0</v>
      </c>
      <c r="BM849" s="280">
        <f t="shared" si="1197"/>
        <v>0</v>
      </c>
      <c r="BN849" s="280">
        <f>SUM('Heures Pointage'!$ED$30:$EE$30)</f>
        <v>0</v>
      </c>
      <c r="BO849" s="280">
        <f>SUM('Heures et Indemnites'!$ED$30:$EE$30)</f>
        <v>0</v>
      </c>
      <c r="BP849" s="281">
        <f t="shared" si="1198"/>
        <v>0</v>
      </c>
      <c r="BQ849" s="281">
        <f>'Heures Pointage'!$FB$30</f>
        <v>0</v>
      </c>
      <c r="BR849" s="282">
        <f t="shared" ref="BR849" si="1219">$BH$1059</f>
        <v>0</v>
      </c>
      <c r="BS849" s="142">
        <f>Prenoms!$C$7</f>
        <v>169</v>
      </c>
      <c r="BT849" s="170"/>
      <c r="BU849" s="211">
        <f>SUM('Heures et Indemnites'!$ED$30:$EE$30)</f>
        <v>0</v>
      </c>
      <c r="BV849" s="218">
        <f>SUM('Heures et Indemnites'!$ED$6:$EE$30)</f>
        <v>0</v>
      </c>
      <c r="BW849" s="211"/>
      <c r="BX849" s="218"/>
      <c r="MT849" s="369">
        <f t="shared" si="1214"/>
        <v>0</v>
      </c>
      <c r="MU849" s="351">
        <f t="shared" si="1200"/>
        <v>0</v>
      </c>
      <c r="MV849" s="351">
        <f t="shared" si="1201"/>
        <v>0</v>
      </c>
      <c r="MW849" s="351"/>
      <c r="MX849" s="351">
        <f t="shared" si="1202"/>
        <v>0</v>
      </c>
      <c r="MY849" s="351"/>
      <c r="MZ849" s="351">
        <f t="shared" si="1203"/>
        <v>0</v>
      </c>
      <c r="NA849" s="351"/>
      <c r="NB849" s="351">
        <f t="shared" si="1204"/>
        <v>0</v>
      </c>
      <c r="NC849" s="351"/>
      <c r="ND849" s="351">
        <f t="shared" si="1205"/>
        <v>0</v>
      </c>
      <c r="NE849" s="351"/>
      <c r="NF849" s="351">
        <f t="shared" si="1206"/>
        <v>0</v>
      </c>
      <c r="NG849" s="351"/>
      <c r="NH849" s="351">
        <f t="shared" si="1207"/>
        <v>0</v>
      </c>
      <c r="NI849" s="351"/>
      <c r="NJ849" s="351">
        <f t="shared" si="1208"/>
        <v>0</v>
      </c>
      <c r="NK849" s="351"/>
      <c r="NL849" s="351">
        <f t="shared" si="1215"/>
        <v>0</v>
      </c>
      <c r="NM849" s="352"/>
      <c r="NN849" s="350"/>
      <c r="NR849" s="30">
        <f t="shared" si="1209"/>
        <v>0</v>
      </c>
      <c r="NS849" s="30">
        <f t="shared" si="1210"/>
        <v>0</v>
      </c>
      <c r="NT849" s="30">
        <f t="shared" si="1211"/>
        <v>0</v>
      </c>
    </row>
    <row r="850" spans="1:384" ht="10.199999999999999" customHeight="1">
      <c r="A850" s="25"/>
      <c r="B850" s="337"/>
      <c r="C850" s="335"/>
      <c r="D850" s="15"/>
      <c r="E850" s="318" t="str">
        <f>$E$10</f>
        <v>BRASSERIE</v>
      </c>
      <c r="F850" s="318"/>
      <c r="G850" s="125" t="str">
        <f>IF(MV875=0,"",MV875)</f>
        <v/>
      </c>
      <c r="H850" s="323"/>
      <c r="I850" s="325" t="str">
        <f>Prenoms!$B$8</f>
        <v>dylan</v>
      </c>
      <c r="J850" s="326"/>
      <c r="K850" s="326"/>
      <c r="L850" s="326"/>
      <c r="M850" s="326"/>
      <c r="N850" s="65" t="str">
        <f>IF(NL850&lt;&gt;0,"",IF(Conges!AD42=0,"",Conges!AD42))</f>
        <v/>
      </c>
      <c r="O850" s="66"/>
      <c r="P850" s="67"/>
      <c r="Q850" s="67"/>
      <c r="R850" s="67"/>
      <c r="S850" s="67"/>
      <c r="T850" s="67"/>
      <c r="U850" s="67"/>
      <c r="V850" s="68"/>
      <c r="W850" s="67"/>
      <c r="X850" s="67"/>
      <c r="Y850" s="67"/>
      <c r="Z850" s="67"/>
      <c r="AA850" s="67"/>
      <c r="AB850" s="67"/>
      <c r="AC850" s="67"/>
      <c r="AD850" s="67"/>
      <c r="AE850" s="66"/>
      <c r="AF850" s="67"/>
      <c r="AG850" s="67"/>
      <c r="AH850" s="67"/>
      <c r="AI850" s="67"/>
      <c r="AJ850" s="68"/>
      <c r="AK850" s="67"/>
      <c r="AL850" s="67"/>
      <c r="AM850" s="67"/>
      <c r="AN850" s="67"/>
      <c r="AO850" s="67"/>
      <c r="AP850" s="67"/>
      <c r="AQ850" s="67"/>
      <c r="AR850" s="67"/>
      <c r="AS850" s="67"/>
      <c r="AT850" s="67"/>
      <c r="AU850" s="66"/>
      <c r="AV850" s="67"/>
      <c r="AW850" s="67"/>
      <c r="AX850" s="67"/>
      <c r="AY850" s="67"/>
      <c r="AZ850" s="67"/>
      <c r="BA850" s="67"/>
      <c r="BB850" s="68"/>
      <c r="BC850" s="69">
        <f>IF(NL850&lt;&gt;0,(IF(Conges!AD$42=0,0,3)),0)</f>
        <v>0</v>
      </c>
      <c r="BD850" s="370"/>
      <c r="BE850" s="355">
        <f>IF(OR(Conges!AD$42="A",Conges!AD$42="V"),Prenoms!L$8,NL850)</f>
        <v>0</v>
      </c>
      <c r="BF850" s="356"/>
      <c r="BG850" s="267"/>
      <c r="BH850" s="268">
        <f t="shared" si="1194"/>
        <v>0</v>
      </c>
      <c r="BI850" s="269" t="str">
        <f t="shared" si="1195"/>
        <v/>
      </c>
      <c r="BJ850" s="283">
        <v>136.29032258064515</v>
      </c>
      <c r="BK850" s="284">
        <f t="shared" si="1212"/>
        <v>-136.29032258064515</v>
      </c>
      <c r="BL850" s="285">
        <f t="shared" si="1196"/>
        <v>0</v>
      </c>
      <c r="BM850" s="285">
        <f t="shared" si="1197"/>
        <v>0</v>
      </c>
      <c r="BN850" s="285">
        <f>SUM('Heures Pointage'!$FD$30:$FE$30)</f>
        <v>0</v>
      </c>
      <c r="BO850" s="285">
        <f>SUM('Heures et Indemnites'!$FD$30:$FE$30)</f>
        <v>0</v>
      </c>
      <c r="BP850" s="286">
        <f t="shared" si="1198"/>
        <v>0</v>
      </c>
      <c r="BQ850" s="286">
        <f>'Heures Pointage'!$GB$30</f>
        <v>0</v>
      </c>
      <c r="BR850" s="287">
        <f t="shared" ref="BR850" si="1220">$BH$1060</f>
        <v>0</v>
      </c>
      <c r="BS850" s="143">
        <f>Prenoms!$C$8</f>
        <v>169</v>
      </c>
      <c r="BT850" s="146"/>
      <c r="BU850" s="210">
        <f>SUM('Heures et Indemnites'!$FD$30:$FE$30)</f>
        <v>0</v>
      </c>
      <c r="BV850" s="219">
        <f>SUM('Heures et Indemnites'!$FD$6:$FE$30)</f>
        <v>0</v>
      </c>
      <c r="BW850" s="210"/>
      <c r="BX850" s="219"/>
      <c r="MT850" s="371">
        <f t="shared" si="1214"/>
        <v>0</v>
      </c>
      <c r="MU850" s="372">
        <f t="shared" si="1200"/>
        <v>0</v>
      </c>
      <c r="MV850" s="372">
        <f t="shared" si="1201"/>
        <v>0</v>
      </c>
      <c r="MW850" s="372"/>
      <c r="MX850" s="372">
        <f t="shared" si="1202"/>
        <v>0</v>
      </c>
      <c r="MY850" s="372"/>
      <c r="MZ850" s="372">
        <f t="shared" si="1203"/>
        <v>0</v>
      </c>
      <c r="NA850" s="372"/>
      <c r="NB850" s="372">
        <f t="shared" si="1204"/>
        <v>0</v>
      </c>
      <c r="NC850" s="372"/>
      <c r="ND850" s="372">
        <f t="shared" si="1205"/>
        <v>0</v>
      </c>
      <c r="NE850" s="372"/>
      <c r="NF850" s="372">
        <f t="shared" si="1206"/>
        <v>0</v>
      </c>
      <c r="NG850" s="372"/>
      <c r="NH850" s="372">
        <f t="shared" si="1207"/>
        <v>0</v>
      </c>
      <c r="NI850" s="372"/>
      <c r="NJ850" s="372">
        <f t="shared" si="1208"/>
        <v>0</v>
      </c>
      <c r="NK850" s="372"/>
      <c r="NL850" s="372">
        <f t="shared" si="1215"/>
        <v>0</v>
      </c>
      <c r="NM850" s="373"/>
      <c r="NN850" s="350"/>
      <c r="NR850" s="30">
        <f t="shared" si="1209"/>
        <v>0</v>
      </c>
      <c r="NS850" s="30">
        <f t="shared" si="1210"/>
        <v>0</v>
      </c>
      <c r="NT850" s="30">
        <f t="shared" si="1211"/>
        <v>0</v>
      </c>
    </row>
    <row r="851" spans="1:384" ht="10.199999999999999" customHeight="1">
      <c r="A851" s="25"/>
      <c r="B851" s="337"/>
      <c r="C851" s="335"/>
      <c r="D851" s="15"/>
      <c r="E851" s="327" t="str">
        <f>$E$11</f>
        <v>MEP</v>
      </c>
      <c r="F851" s="327"/>
      <c r="G851" s="126" t="str">
        <f>IF(MX875=0,"",MX875)</f>
        <v/>
      </c>
      <c r="H851" s="323"/>
      <c r="I851" s="328" t="str">
        <f>Prenoms!$B$9</f>
        <v>mamad</v>
      </c>
      <c r="J851" s="329"/>
      <c r="K851" s="329"/>
      <c r="L851" s="329"/>
      <c r="M851" s="329"/>
      <c r="N851" s="78" t="str">
        <f>IF(NL851&lt;&gt;0,"",IF(Conges!AD43=0,"",Conges!AD43))</f>
        <v/>
      </c>
      <c r="O851" s="79"/>
      <c r="P851" s="80"/>
      <c r="Q851" s="80"/>
      <c r="R851" s="80"/>
      <c r="S851" s="80"/>
      <c r="T851" s="80"/>
      <c r="U851" s="80"/>
      <c r="V851" s="81"/>
      <c r="W851" s="80"/>
      <c r="X851" s="80"/>
      <c r="Y851" s="80"/>
      <c r="Z851" s="80"/>
      <c r="AA851" s="80"/>
      <c r="AB851" s="80"/>
      <c r="AC851" s="80"/>
      <c r="AD851" s="80"/>
      <c r="AE851" s="79"/>
      <c r="AF851" s="80"/>
      <c r="AG851" s="80"/>
      <c r="AH851" s="80"/>
      <c r="AI851" s="80"/>
      <c r="AJ851" s="81"/>
      <c r="AK851" s="80"/>
      <c r="AL851" s="80"/>
      <c r="AM851" s="80"/>
      <c r="AN851" s="80"/>
      <c r="AO851" s="80"/>
      <c r="AP851" s="80"/>
      <c r="AQ851" s="80"/>
      <c r="AR851" s="80"/>
      <c r="AS851" s="80"/>
      <c r="AT851" s="80"/>
      <c r="AU851" s="79"/>
      <c r="AV851" s="80"/>
      <c r="AW851" s="80"/>
      <c r="AX851" s="80"/>
      <c r="AY851" s="80"/>
      <c r="AZ851" s="80"/>
      <c r="BA851" s="80"/>
      <c r="BB851" s="81"/>
      <c r="BC851" s="82">
        <f>IF(NL851&lt;&gt;0,(IF(Conges!AD$43=0,0,3)),0)</f>
        <v>0</v>
      </c>
      <c r="BD851" s="370"/>
      <c r="BE851" s="357">
        <f>IF(OR(Conges!AD$43="A",Conges!AD$43="V"),Prenoms!L$9,NL851)</f>
        <v>0</v>
      </c>
      <c r="BF851" s="358"/>
      <c r="BG851" s="264"/>
      <c r="BH851" s="265">
        <f t="shared" si="1194"/>
        <v>0</v>
      </c>
      <c r="BI851" s="266" t="str">
        <f t="shared" si="1195"/>
        <v/>
      </c>
      <c r="BJ851" s="278">
        <v>136.29032258064515</v>
      </c>
      <c r="BK851" s="279">
        <f t="shared" si="1212"/>
        <v>-136.29032258064515</v>
      </c>
      <c r="BL851" s="280">
        <f t="shared" si="1196"/>
        <v>0</v>
      </c>
      <c r="BM851" s="280">
        <f t="shared" si="1197"/>
        <v>0</v>
      </c>
      <c r="BN851" s="280">
        <f>SUM('Heures Pointage'!$GD$30:$GE$30)</f>
        <v>0</v>
      </c>
      <c r="BO851" s="280">
        <f>SUM('Heures et Indemnites'!$GD$30:$GE$30)</f>
        <v>0</v>
      </c>
      <c r="BP851" s="281">
        <f t="shared" si="1198"/>
        <v>0</v>
      </c>
      <c r="BQ851" s="281">
        <f>'Heures Pointage'!$HB$30</f>
        <v>0</v>
      </c>
      <c r="BR851" s="282">
        <f t="shared" ref="BR851" si="1221">$BH$1061</f>
        <v>0</v>
      </c>
      <c r="BS851" s="142">
        <f>Prenoms!$C$9</f>
        <v>169</v>
      </c>
      <c r="BT851" s="170"/>
      <c r="BU851" s="211">
        <f>SUM('Heures et Indemnites'!$GD$30:$GE$30)</f>
        <v>0</v>
      </c>
      <c r="BV851" s="218">
        <f>SUM('Heures et Indemnites'!$GD$6:$GE$30)</f>
        <v>0</v>
      </c>
      <c r="BW851" s="211"/>
      <c r="BX851" s="218"/>
      <c r="MT851" s="369">
        <f t="shared" si="1214"/>
        <v>0</v>
      </c>
      <c r="MU851" s="351">
        <f t="shared" si="1200"/>
        <v>0</v>
      </c>
      <c r="MV851" s="351">
        <f t="shared" si="1201"/>
        <v>0</v>
      </c>
      <c r="MW851" s="351"/>
      <c r="MX851" s="351">
        <f t="shared" si="1202"/>
        <v>0</v>
      </c>
      <c r="MY851" s="351"/>
      <c r="MZ851" s="351">
        <f t="shared" si="1203"/>
        <v>0</v>
      </c>
      <c r="NA851" s="351"/>
      <c r="NB851" s="351">
        <f t="shared" si="1204"/>
        <v>0</v>
      </c>
      <c r="NC851" s="351"/>
      <c r="ND851" s="351">
        <f t="shared" si="1205"/>
        <v>0</v>
      </c>
      <c r="NE851" s="351"/>
      <c r="NF851" s="351">
        <f t="shared" si="1206"/>
        <v>0</v>
      </c>
      <c r="NG851" s="351"/>
      <c r="NH851" s="351">
        <f t="shared" si="1207"/>
        <v>0</v>
      </c>
      <c r="NI851" s="351"/>
      <c r="NJ851" s="351">
        <f t="shared" si="1208"/>
        <v>0</v>
      </c>
      <c r="NK851" s="351"/>
      <c r="NL851" s="351">
        <f t="shared" si="1215"/>
        <v>0</v>
      </c>
      <c r="NM851" s="352"/>
      <c r="NN851" s="350"/>
      <c r="NR851" s="30">
        <f t="shared" si="1209"/>
        <v>0</v>
      </c>
      <c r="NS851" s="30">
        <f t="shared" si="1210"/>
        <v>0</v>
      </c>
      <c r="NT851" s="30">
        <f t="shared" si="1211"/>
        <v>0</v>
      </c>
    </row>
    <row r="852" spans="1:384" ht="10.199999999999999" customHeight="1">
      <c r="A852" s="25"/>
      <c r="B852" s="337"/>
      <c r="C852" s="335"/>
      <c r="D852" s="15"/>
      <c r="E852" s="348" t="str">
        <f>$E$12</f>
        <v>Renfort</v>
      </c>
      <c r="F852" s="348"/>
      <c r="G852" s="127" t="str">
        <f>IF(MZ875=0,"",MZ875)</f>
        <v/>
      </c>
      <c r="H852" s="323"/>
      <c r="I852" s="325" t="str">
        <f>Prenoms!$B$10</f>
        <v>erwan</v>
      </c>
      <c r="J852" s="326"/>
      <c r="K852" s="326"/>
      <c r="L852" s="326"/>
      <c r="M852" s="326"/>
      <c r="N852" s="65" t="str">
        <f>IF(NL852&lt;&gt;0,"",IF(Conges!AD44=0,"",Conges!AD44))</f>
        <v/>
      </c>
      <c r="O852" s="66"/>
      <c r="P852" s="67"/>
      <c r="Q852" s="67"/>
      <c r="R852" s="67"/>
      <c r="S852" s="67"/>
      <c r="T852" s="67"/>
      <c r="U852" s="67"/>
      <c r="V852" s="68"/>
      <c r="W852" s="67"/>
      <c r="X852" s="67"/>
      <c r="Y852" s="67"/>
      <c r="Z852" s="67"/>
      <c r="AA852" s="67"/>
      <c r="AB852" s="67"/>
      <c r="AC852" s="67"/>
      <c r="AD852" s="67"/>
      <c r="AE852" s="66"/>
      <c r="AF852" s="67"/>
      <c r="AG852" s="67"/>
      <c r="AH852" s="67"/>
      <c r="AI852" s="67"/>
      <c r="AJ852" s="68"/>
      <c r="AK852" s="67"/>
      <c r="AL852" s="67"/>
      <c r="AM852" s="67"/>
      <c r="AN852" s="67"/>
      <c r="AO852" s="67"/>
      <c r="AP852" s="67"/>
      <c r="AQ852" s="67"/>
      <c r="AR852" s="67"/>
      <c r="AS852" s="67"/>
      <c r="AT852" s="67"/>
      <c r="AU852" s="66"/>
      <c r="AV852" s="67"/>
      <c r="AW852" s="67"/>
      <c r="AX852" s="67"/>
      <c r="AY852" s="67"/>
      <c r="AZ852" s="67"/>
      <c r="BA852" s="67"/>
      <c r="BB852" s="68"/>
      <c r="BC852" s="69">
        <f>IF(NL852&lt;&gt;0,(IF(Conges!AD$44=0,0,3)),0)</f>
        <v>0</v>
      </c>
      <c r="BD852" s="370"/>
      <c r="BE852" s="355">
        <f>IF(OR(Conges!AD$44="A",Conges!AD$44="V"),Prenoms!L$10,NL852)</f>
        <v>0</v>
      </c>
      <c r="BF852" s="356"/>
      <c r="BG852" s="267"/>
      <c r="BH852" s="268">
        <f t="shared" si="1194"/>
        <v>0</v>
      </c>
      <c r="BI852" s="269" t="str">
        <f t="shared" si="1195"/>
        <v/>
      </c>
      <c r="BJ852" s="283">
        <v>136.29032258064515</v>
      </c>
      <c r="BK852" s="284">
        <f t="shared" si="1212"/>
        <v>-136.29032258064515</v>
      </c>
      <c r="BL852" s="285">
        <f t="shared" si="1196"/>
        <v>0</v>
      </c>
      <c r="BM852" s="285">
        <f t="shared" si="1197"/>
        <v>0</v>
      </c>
      <c r="BN852" s="285">
        <f>SUM('Heures Pointage'!$HD$30:$HE$30)</f>
        <v>0</v>
      </c>
      <c r="BO852" s="285">
        <f>SUM('Heures et Indemnites'!$HD$30:$HE$30)</f>
        <v>0</v>
      </c>
      <c r="BP852" s="286">
        <f t="shared" si="1198"/>
        <v>0</v>
      </c>
      <c r="BQ852" s="286">
        <f>'Heures Pointage'!$IB$30</f>
        <v>0</v>
      </c>
      <c r="BR852" s="287">
        <f t="shared" ref="BR852" si="1222">$BH$1062</f>
        <v>0</v>
      </c>
      <c r="BS852" s="143">
        <f>Prenoms!$C$10</f>
        <v>169</v>
      </c>
      <c r="BT852" s="146"/>
      <c r="BU852" s="210">
        <f>SUM('Heures et Indemnites'!$HD$30:$HE$30)</f>
        <v>0</v>
      </c>
      <c r="BV852" s="219">
        <f>SUM('Heures et Indemnites'!$HD$6:$HE$30)</f>
        <v>0</v>
      </c>
      <c r="BW852" s="210"/>
      <c r="BX852" s="219"/>
      <c r="MT852" s="371">
        <f t="shared" si="1214"/>
        <v>0</v>
      </c>
      <c r="MU852" s="372">
        <f t="shared" si="1200"/>
        <v>0</v>
      </c>
      <c r="MV852" s="372">
        <f t="shared" si="1201"/>
        <v>0</v>
      </c>
      <c r="MW852" s="372"/>
      <c r="MX852" s="372">
        <f t="shared" si="1202"/>
        <v>0</v>
      </c>
      <c r="MY852" s="372"/>
      <c r="MZ852" s="372">
        <f t="shared" si="1203"/>
        <v>0</v>
      </c>
      <c r="NA852" s="372"/>
      <c r="NB852" s="372">
        <f t="shared" si="1204"/>
        <v>0</v>
      </c>
      <c r="NC852" s="372"/>
      <c r="ND852" s="372">
        <f t="shared" si="1205"/>
        <v>0</v>
      </c>
      <c r="NE852" s="372"/>
      <c r="NF852" s="372">
        <f t="shared" si="1206"/>
        <v>0</v>
      </c>
      <c r="NG852" s="372"/>
      <c r="NH852" s="372">
        <f t="shared" si="1207"/>
        <v>0</v>
      </c>
      <c r="NI852" s="372"/>
      <c r="NJ852" s="372">
        <f t="shared" si="1208"/>
        <v>0</v>
      </c>
      <c r="NK852" s="372"/>
      <c r="NL852" s="372">
        <f t="shared" si="1215"/>
        <v>0</v>
      </c>
      <c r="NM852" s="373"/>
      <c r="NN852" s="350"/>
      <c r="NR852" s="30">
        <f t="shared" si="1209"/>
        <v>0</v>
      </c>
      <c r="NS852" s="30">
        <f t="shared" si="1210"/>
        <v>0</v>
      </c>
      <c r="NT852" s="30">
        <f t="shared" si="1211"/>
        <v>0</v>
      </c>
    </row>
    <row r="853" spans="1:384" ht="10.199999999999999" customHeight="1">
      <c r="A853" s="25"/>
      <c r="B853" s="337"/>
      <c r="C853" s="335"/>
      <c r="D853" s="15"/>
      <c r="E853" s="317" t="str">
        <f>$E$13</f>
        <v>CHEF</v>
      </c>
      <c r="F853" s="317"/>
      <c r="G853" s="128" t="str">
        <f>IF(NB875=0,"",NB875)</f>
        <v/>
      </c>
      <c r="H853" s="323"/>
      <c r="I853" s="328" t="str">
        <f>Prenoms!$B$11</f>
        <v>adrien</v>
      </c>
      <c r="J853" s="329"/>
      <c r="K853" s="329"/>
      <c r="L853" s="329"/>
      <c r="M853" s="329"/>
      <c r="N853" s="78" t="str">
        <f>IF(NL853&lt;&gt;0,"",IF(Conges!AD45=0,"",Conges!AD45))</f>
        <v/>
      </c>
      <c r="O853" s="79"/>
      <c r="P853" s="80"/>
      <c r="Q853" s="80"/>
      <c r="R853" s="80"/>
      <c r="S853" s="80"/>
      <c r="T853" s="80"/>
      <c r="U853" s="80"/>
      <c r="V853" s="81"/>
      <c r="W853" s="80"/>
      <c r="X853" s="80"/>
      <c r="Y853" s="80"/>
      <c r="Z853" s="80"/>
      <c r="AA853" s="80"/>
      <c r="AB853" s="80"/>
      <c r="AC853" s="80"/>
      <c r="AD853" s="80"/>
      <c r="AE853" s="79"/>
      <c r="AF853" s="80"/>
      <c r="AG853" s="80"/>
      <c r="AH853" s="80"/>
      <c r="AI853" s="80"/>
      <c r="AJ853" s="81"/>
      <c r="AK853" s="80"/>
      <c r="AL853" s="80"/>
      <c r="AM853" s="80"/>
      <c r="AN853" s="80"/>
      <c r="AO853" s="80"/>
      <c r="AP853" s="80"/>
      <c r="AQ853" s="80"/>
      <c r="AR853" s="80"/>
      <c r="AS853" s="80"/>
      <c r="AT853" s="80"/>
      <c r="AU853" s="79"/>
      <c r="AV853" s="80"/>
      <c r="AW853" s="80"/>
      <c r="AX853" s="80"/>
      <c r="AY853" s="80"/>
      <c r="AZ853" s="80"/>
      <c r="BA853" s="80"/>
      <c r="BB853" s="81"/>
      <c r="BC853" s="82">
        <f>IF(NL853&lt;&gt;0,(IF(Conges!AD$45=0,0,3)),0)</f>
        <v>0</v>
      </c>
      <c r="BD853" s="370"/>
      <c r="BE853" s="357">
        <f>IF(OR(Conges!AD$45="A",Conges!AD$45="V"),Prenoms!L$11,NL853)</f>
        <v>0</v>
      </c>
      <c r="BF853" s="358"/>
      <c r="BG853" s="264"/>
      <c r="BH853" s="265">
        <f t="shared" si="1194"/>
        <v>0</v>
      </c>
      <c r="BI853" s="266" t="str">
        <f t="shared" si="1195"/>
        <v/>
      </c>
      <c r="BJ853" s="278">
        <v>136.29032258064515</v>
      </c>
      <c r="BK853" s="279">
        <f t="shared" si="1212"/>
        <v>-136.29032258064515</v>
      </c>
      <c r="BL853" s="280">
        <f t="shared" si="1196"/>
        <v>0</v>
      </c>
      <c r="BM853" s="280">
        <f t="shared" si="1197"/>
        <v>0</v>
      </c>
      <c r="BN853" s="280">
        <f>SUM('Heures Pointage'!$ID$30:$IE$30)</f>
        <v>0</v>
      </c>
      <c r="BO853" s="280">
        <f>SUM('Heures et Indemnites'!$ID$30:$IE$30)</f>
        <v>0</v>
      </c>
      <c r="BP853" s="281">
        <f t="shared" si="1198"/>
        <v>0</v>
      </c>
      <c r="BQ853" s="281">
        <f>'Heures Pointage'!$JB$30</f>
        <v>0</v>
      </c>
      <c r="BR853" s="282">
        <f t="shared" ref="BR853" si="1223">$BH$1063</f>
        <v>0</v>
      </c>
      <c r="BS853" s="142">
        <f>Prenoms!$C$11</f>
        <v>169</v>
      </c>
      <c r="BT853" s="170"/>
      <c r="BU853" s="211">
        <f>SUM('Heures et Indemnites'!$ID$30:$IE$30)</f>
        <v>0</v>
      </c>
      <c r="BV853" s="218">
        <f>SUM('Heures et Indemnites'!$ID$6:$IE$30)</f>
        <v>0</v>
      </c>
      <c r="BW853" s="211"/>
      <c r="BX853" s="218"/>
      <c r="MT853" s="369">
        <f t="shared" si="1214"/>
        <v>0</v>
      </c>
      <c r="MU853" s="351">
        <f t="shared" si="1200"/>
        <v>0</v>
      </c>
      <c r="MV853" s="351">
        <f t="shared" si="1201"/>
        <v>0</v>
      </c>
      <c r="MW853" s="351"/>
      <c r="MX853" s="351">
        <f t="shared" si="1202"/>
        <v>0</v>
      </c>
      <c r="MY853" s="351"/>
      <c r="MZ853" s="351">
        <f t="shared" si="1203"/>
        <v>0</v>
      </c>
      <c r="NA853" s="351"/>
      <c r="NB853" s="351">
        <f t="shared" si="1204"/>
        <v>0</v>
      </c>
      <c r="NC853" s="351"/>
      <c r="ND853" s="351">
        <f t="shared" si="1205"/>
        <v>0</v>
      </c>
      <c r="NE853" s="351"/>
      <c r="NF853" s="351">
        <f t="shared" si="1206"/>
        <v>0</v>
      </c>
      <c r="NG853" s="351"/>
      <c r="NH853" s="351">
        <f t="shared" si="1207"/>
        <v>0</v>
      </c>
      <c r="NI853" s="351"/>
      <c r="NJ853" s="351">
        <f t="shared" si="1208"/>
        <v>0</v>
      </c>
      <c r="NK853" s="351"/>
      <c r="NL853" s="351">
        <f t="shared" si="1215"/>
        <v>0</v>
      </c>
      <c r="NM853" s="352"/>
      <c r="NN853" s="350"/>
      <c r="NR853" s="30">
        <f t="shared" si="1209"/>
        <v>0</v>
      </c>
      <c r="NS853" s="30">
        <f t="shared" si="1210"/>
        <v>0</v>
      </c>
      <c r="NT853" s="30">
        <f t="shared" si="1211"/>
        <v>0</v>
      </c>
    </row>
    <row r="854" spans="1:384" ht="10.199999999999999" customHeight="1">
      <c r="A854" s="25"/>
      <c r="B854" s="337"/>
      <c r="C854" s="335"/>
      <c r="D854" s="15"/>
      <c r="E854" s="319" t="str">
        <f>$E$14</f>
        <v>MENAGE</v>
      </c>
      <c r="F854" s="319"/>
      <c r="G854" s="129" t="str">
        <f>IF(ND875=0,"",ND875)</f>
        <v/>
      </c>
      <c r="H854" s="323"/>
      <c r="I854" s="325" t="str">
        <f>Prenoms!$B$12</f>
        <v>soren</v>
      </c>
      <c r="J854" s="326"/>
      <c r="K854" s="326"/>
      <c r="L854" s="326"/>
      <c r="M854" s="326"/>
      <c r="N854" s="65" t="str">
        <f>IF(NL854&lt;&gt;0,"",IF(Conges!AD46=0,"",Conges!AD46))</f>
        <v/>
      </c>
      <c r="O854" s="66"/>
      <c r="P854" s="67"/>
      <c r="Q854" s="67"/>
      <c r="R854" s="67"/>
      <c r="S854" s="67"/>
      <c r="T854" s="67"/>
      <c r="U854" s="67"/>
      <c r="V854" s="68"/>
      <c r="W854" s="67"/>
      <c r="X854" s="67"/>
      <c r="Y854" s="67"/>
      <c r="Z854" s="67"/>
      <c r="AA854" s="67"/>
      <c r="AB854" s="67"/>
      <c r="AC854" s="67"/>
      <c r="AD854" s="67"/>
      <c r="AE854" s="66"/>
      <c r="AF854" s="67"/>
      <c r="AG854" s="67"/>
      <c r="AH854" s="67"/>
      <c r="AI854" s="67"/>
      <c r="AJ854" s="68"/>
      <c r="AK854" s="67"/>
      <c r="AL854" s="67"/>
      <c r="AM854" s="67"/>
      <c r="AN854" s="67"/>
      <c r="AO854" s="67"/>
      <c r="AP854" s="67"/>
      <c r="AQ854" s="67"/>
      <c r="AR854" s="67"/>
      <c r="AS854" s="67"/>
      <c r="AT854" s="67"/>
      <c r="AU854" s="66"/>
      <c r="AV854" s="67"/>
      <c r="AW854" s="67"/>
      <c r="AX854" s="67"/>
      <c r="AY854" s="67"/>
      <c r="AZ854" s="67"/>
      <c r="BA854" s="67"/>
      <c r="BB854" s="68"/>
      <c r="BC854" s="69">
        <f>IF(NL854&lt;&gt;0,(IF(Conges!AD$46=0,0,3)),0)</f>
        <v>0</v>
      </c>
      <c r="BD854" s="370"/>
      <c r="BE854" s="355">
        <f>IF(OR(Conges!AD$46="A",Conges!AD$46="V"),Prenoms!L$12,NL854)</f>
        <v>0</v>
      </c>
      <c r="BF854" s="356"/>
      <c r="BG854" s="267"/>
      <c r="BH854" s="268">
        <f t="shared" si="1194"/>
        <v>0</v>
      </c>
      <c r="BI854" s="269" t="str">
        <f t="shared" si="1195"/>
        <v/>
      </c>
      <c r="BJ854" s="283">
        <v>136.29032258064515</v>
      </c>
      <c r="BK854" s="284">
        <f t="shared" si="1212"/>
        <v>-136.29032258064515</v>
      </c>
      <c r="BL854" s="285">
        <f t="shared" si="1196"/>
        <v>0</v>
      </c>
      <c r="BM854" s="285">
        <f t="shared" si="1197"/>
        <v>0</v>
      </c>
      <c r="BN854" s="285">
        <f>SUM('Heures Pointage'!$JD$30:$JE$30)</f>
        <v>0</v>
      </c>
      <c r="BO854" s="285">
        <f>SUM('Heures et Indemnites'!$JD$30:$JE$30)</f>
        <v>0</v>
      </c>
      <c r="BP854" s="286">
        <f t="shared" si="1198"/>
        <v>0</v>
      </c>
      <c r="BQ854" s="286">
        <f>'Heures Pointage'!$KB$30</f>
        <v>0</v>
      </c>
      <c r="BR854" s="287">
        <f t="shared" ref="BR854" si="1224">$BH$1064</f>
        <v>0</v>
      </c>
      <c r="BS854" s="143">
        <f>Prenoms!$C$12</f>
        <v>169</v>
      </c>
      <c r="BT854" s="146"/>
      <c r="BU854" s="210">
        <f>SUM('Heures et Indemnites'!$JD$30:$JE$30)</f>
        <v>0</v>
      </c>
      <c r="BV854" s="219">
        <f>SUM('Heures et Indemnites'!$JD$6:$JE$30)</f>
        <v>0</v>
      </c>
      <c r="BW854" s="210"/>
      <c r="BX854" s="219"/>
      <c r="MT854" s="371">
        <f t="shared" si="1214"/>
        <v>0</v>
      </c>
      <c r="MU854" s="372">
        <f t="shared" si="1200"/>
        <v>0</v>
      </c>
      <c r="MV854" s="372">
        <f t="shared" si="1201"/>
        <v>0</v>
      </c>
      <c r="MW854" s="372"/>
      <c r="MX854" s="372">
        <f t="shared" si="1202"/>
        <v>0</v>
      </c>
      <c r="MY854" s="372"/>
      <c r="MZ854" s="372">
        <f t="shared" si="1203"/>
        <v>0</v>
      </c>
      <c r="NA854" s="372"/>
      <c r="NB854" s="372">
        <f t="shared" si="1204"/>
        <v>0</v>
      </c>
      <c r="NC854" s="372"/>
      <c r="ND854" s="372">
        <f t="shared" si="1205"/>
        <v>0</v>
      </c>
      <c r="NE854" s="372"/>
      <c r="NF854" s="372">
        <f t="shared" si="1206"/>
        <v>0</v>
      </c>
      <c r="NG854" s="372"/>
      <c r="NH854" s="372">
        <f t="shared" si="1207"/>
        <v>0</v>
      </c>
      <c r="NI854" s="372"/>
      <c r="NJ854" s="372">
        <f t="shared" si="1208"/>
        <v>0</v>
      </c>
      <c r="NK854" s="372"/>
      <c r="NL854" s="372">
        <f t="shared" si="1215"/>
        <v>0</v>
      </c>
      <c r="NM854" s="373"/>
      <c r="NN854" s="350"/>
      <c r="NR854" s="30">
        <f t="shared" si="1209"/>
        <v>0</v>
      </c>
      <c r="NS854" s="30">
        <f t="shared" si="1210"/>
        <v>0</v>
      </c>
      <c r="NT854" s="30">
        <f t="shared" si="1211"/>
        <v>0</v>
      </c>
    </row>
    <row r="855" spans="1:384" ht="10.199999999999999" customHeight="1">
      <c r="A855" s="25"/>
      <c r="B855" s="337"/>
      <c r="C855" s="335"/>
      <c r="D855" s="15"/>
      <c r="E855" s="347">
        <f>$E$15</f>
        <v>0</v>
      </c>
      <c r="F855" s="347"/>
      <c r="G855" s="130" t="str">
        <f>IF(NF875=0,"",NF875)</f>
        <v/>
      </c>
      <c r="H855" s="323"/>
      <c r="I855" s="328" t="str">
        <f>Prenoms!$B$13</f>
        <v>stage 1</v>
      </c>
      <c r="J855" s="329"/>
      <c r="K855" s="329"/>
      <c r="L855" s="329"/>
      <c r="M855" s="329"/>
      <c r="N855" s="78" t="str">
        <f>IF(NL855&lt;&gt;0,"",IF(Conges!AD47=0,"",Conges!AD47))</f>
        <v/>
      </c>
      <c r="O855" s="79"/>
      <c r="P855" s="80"/>
      <c r="Q855" s="80"/>
      <c r="R855" s="80"/>
      <c r="S855" s="80"/>
      <c r="T855" s="80"/>
      <c r="U855" s="80"/>
      <c r="V855" s="81"/>
      <c r="W855" s="80"/>
      <c r="X855" s="80"/>
      <c r="Y855" s="80"/>
      <c r="Z855" s="80"/>
      <c r="AA855" s="80"/>
      <c r="AB855" s="80"/>
      <c r="AC855" s="80"/>
      <c r="AD855" s="80"/>
      <c r="AE855" s="79"/>
      <c r="AF855" s="80"/>
      <c r="AG855" s="80"/>
      <c r="AH855" s="80"/>
      <c r="AI855" s="80"/>
      <c r="AJ855" s="81"/>
      <c r="AK855" s="80"/>
      <c r="AL855" s="80"/>
      <c r="AM855" s="80"/>
      <c r="AN855" s="80"/>
      <c r="AO855" s="80"/>
      <c r="AP855" s="80"/>
      <c r="AQ855" s="80"/>
      <c r="AR855" s="80"/>
      <c r="AS855" s="80"/>
      <c r="AT855" s="80"/>
      <c r="AU855" s="79"/>
      <c r="AV855" s="80"/>
      <c r="AW855" s="80"/>
      <c r="AX855" s="80"/>
      <c r="AY855" s="80"/>
      <c r="AZ855" s="80"/>
      <c r="BA855" s="80"/>
      <c r="BB855" s="81"/>
      <c r="BC855" s="82">
        <f>IF(NL855&lt;&gt;0,(IF(Conges!AD$47=0,0,3)),0)</f>
        <v>0</v>
      </c>
      <c r="BD855" s="370"/>
      <c r="BE855" s="357">
        <f>IF(OR(Conges!AD$47="A",Conges!AD$47="V"),Prenoms!L$13,NL855)</f>
        <v>0</v>
      </c>
      <c r="BF855" s="358"/>
      <c r="BG855" s="264"/>
      <c r="BH855" s="265">
        <f t="shared" si="1194"/>
        <v>0</v>
      </c>
      <c r="BI855" s="266" t="str">
        <f t="shared" si="1195"/>
        <v/>
      </c>
      <c r="BJ855" s="278">
        <v>56.451612903225815</v>
      </c>
      <c r="BK855" s="279">
        <f t="shared" si="1212"/>
        <v>-56.451612903225815</v>
      </c>
      <c r="BL855" s="280">
        <f t="shared" si="1196"/>
        <v>0</v>
      </c>
      <c r="BM855" s="280">
        <f t="shared" si="1197"/>
        <v>0</v>
      </c>
      <c r="BN855" s="280">
        <f>SUM('Heures Pointage'!$KD$30:$KE$30)</f>
        <v>0</v>
      </c>
      <c r="BO855" s="280">
        <f>SUM('Heures et Indemnites'!$KD$30:$KE$30)</f>
        <v>0</v>
      </c>
      <c r="BP855" s="281">
        <f t="shared" si="1198"/>
        <v>0</v>
      </c>
      <c r="BQ855" s="281">
        <f>'Heures Pointage'!$LB$30</f>
        <v>0</v>
      </c>
      <c r="BR855" s="282">
        <f t="shared" ref="BR855" si="1225">$BH$1065</f>
        <v>0</v>
      </c>
      <c r="BS855" s="142">
        <f>Prenoms!$C$13</f>
        <v>70</v>
      </c>
      <c r="BT855" s="170"/>
      <c r="BU855" s="211">
        <f>SUM('Heures et Indemnites'!$KD$30:$KE$30)</f>
        <v>0</v>
      </c>
      <c r="BV855" s="218">
        <f>SUM('Heures et Indemnites'!$KD$6:$KE$30)</f>
        <v>0</v>
      </c>
      <c r="BW855" s="211"/>
      <c r="BX855" s="218"/>
      <c r="MT855" s="369">
        <f t="shared" si="1214"/>
        <v>0</v>
      </c>
      <c r="MU855" s="351">
        <f t="shared" si="1200"/>
        <v>0</v>
      </c>
      <c r="MV855" s="351">
        <f t="shared" si="1201"/>
        <v>0</v>
      </c>
      <c r="MW855" s="351"/>
      <c r="MX855" s="351">
        <f t="shared" si="1202"/>
        <v>0</v>
      </c>
      <c r="MY855" s="351"/>
      <c r="MZ855" s="351">
        <f t="shared" si="1203"/>
        <v>0</v>
      </c>
      <c r="NA855" s="351"/>
      <c r="NB855" s="351">
        <f t="shared" si="1204"/>
        <v>0</v>
      </c>
      <c r="NC855" s="351"/>
      <c r="ND855" s="351">
        <f t="shared" si="1205"/>
        <v>0</v>
      </c>
      <c r="NE855" s="351"/>
      <c r="NF855" s="351">
        <f t="shared" si="1206"/>
        <v>0</v>
      </c>
      <c r="NG855" s="351"/>
      <c r="NH855" s="351">
        <f t="shared" si="1207"/>
        <v>0</v>
      </c>
      <c r="NI855" s="351"/>
      <c r="NJ855" s="351">
        <f t="shared" si="1208"/>
        <v>0</v>
      </c>
      <c r="NK855" s="351"/>
      <c r="NL855" s="351">
        <f t="shared" si="1215"/>
        <v>0</v>
      </c>
      <c r="NM855" s="352"/>
      <c r="NN855" s="350"/>
      <c r="NR855" s="30">
        <f t="shared" si="1209"/>
        <v>0</v>
      </c>
      <c r="NS855" s="30">
        <f t="shared" si="1210"/>
        <v>0</v>
      </c>
      <c r="NT855" s="30">
        <f t="shared" si="1211"/>
        <v>0</v>
      </c>
    </row>
    <row r="856" spans="1:384" ht="10.199999999999999" customHeight="1">
      <c r="A856" s="25"/>
      <c r="B856" s="337"/>
      <c r="C856" s="335"/>
      <c r="D856" s="15"/>
      <c r="E856" s="330" t="str">
        <f>$E$16</f>
        <v>Cave</v>
      </c>
      <c r="F856" s="330"/>
      <c r="G856" s="132" t="str">
        <f>IF(NH875=0,"",NH875)</f>
        <v/>
      </c>
      <c r="H856" s="323"/>
      <c r="I856" s="325">
        <f>Prenoms!$B$14</f>
        <v>0</v>
      </c>
      <c r="J856" s="326"/>
      <c r="K856" s="326"/>
      <c r="L856" s="326"/>
      <c r="M856" s="326"/>
      <c r="N856" s="65" t="str">
        <f>IF(NL856&lt;&gt;0,"",IF(Conges!AD48=0,"",Conges!AD48))</f>
        <v/>
      </c>
      <c r="O856" s="66"/>
      <c r="P856" s="67"/>
      <c r="Q856" s="67"/>
      <c r="R856" s="67"/>
      <c r="S856" s="67"/>
      <c r="T856" s="67"/>
      <c r="U856" s="67"/>
      <c r="V856" s="68"/>
      <c r="W856" s="66"/>
      <c r="X856" s="67"/>
      <c r="Y856" s="67"/>
      <c r="Z856" s="67"/>
      <c r="AA856" s="67"/>
      <c r="AB856" s="67"/>
      <c r="AC856" s="67"/>
      <c r="AD856" s="68"/>
      <c r="AE856" s="66"/>
      <c r="AF856" s="67"/>
      <c r="AG856" s="67"/>
      <c r="AH856" s="67"/>
      <c r="AI856" s="67"/>
      <c r="AJ856" s="68"/>
      <c r="AK856" s="66"/>
      <c r="AL856" s="67"/>
      <c r="AM856" s="67"/>
      <c r="AN856" s="67"/>
      <c r="AO856" s="67"/>
      <c r="AP856" s="67"/>
      <c r="AQ856" s="67"/>
      <c r="AR856" s="67"/>
      <c r="AS856" s="67"/>
      <c r="AT856" s="68"/>
      <c r="AU856" s="66"/>
      <c r="AV856" s="67"/>
      <c r="AW856" s="67"/>
      <c r="AX856" s="67"/>
      <c r="AY856" s="67"/>
      <c r="AZ856" s="67"/>
      <c r="BA856" s="67"/>
      <c r="BB856" s="68"/>
      <c r="BC856" s="69">
        <f>IF(NL856&lt;&gt;0,(IF(Conges!AD$48=0,0,3)),0)</f>
        <v>0</v>
      </c>
      <c r="BD856" s="370"/>
      <c r="BE856" s="355">
        <f>IF(OR(Conges!AD$48="A",Conges!AD$48="V"),Prenoms!L$14,NL856)</f>
        <v>0</v>
      </c>
      <c r="BF856" s="356"/>
      <c r="BG856" s="267"/>
      <c r="BH856" s="268">
        <f t="shared" si="1194"/>
        <v>0</v>
      </c>
      <c r="BI856" s="269" t="str">
        <f t="shared" si="1195"/>
        <v/>
      </c>
      <c r="BJ856" s="283">
        <v>0</v>
      </c>
      <c r="BK856" s="284">
        <f t="shared" si="1212"/>
        <v>0</v>
      </c>
      <c r="BL856" s="285">
        <f t="shared" si="1196"/>
        <v>0</v>
      </c>
      <c r="BM856" s="285">
        <f t="shared" si="1197"/>
        <v>0</v>
      </c>
      <c r="BN856" s="285">
        <f>SUM('Heures Pointage'!$LD$30:$LE$30)</f>
        <v>0</v>
      </c>
      <c r="BO856" s="285">
        <f>SUM('Heures et Indemnites'!$LD$30:$LE$30)</f>
        <v>0</v>
      </c>
      <c r="BP856" s="286">
        <f t="shared" si="1198"/>
        <v>0</v>
      </c>
      <c r="BQ856" s="286">
        <f>'Heures Pointage'!$MB$30</f>
        <v>0</v>
      </c>
      <c r="BR856" s="287">
        <f t="shared" ref="BR856" si="1226">$BH$1066</f>
        <v>0</v>
      </c>
      <c r="BS856" s="143">
        <f>Prenoms!$C$14</f>
        <v>0</v>
      </c>
      <c r="BT856" s="146"/>
      <c r="BU856" s="210">
        <f>SUM('Heures et Indemnites'!$LD$30:$LE$30)</f>
        <v>0</v>
      </c>
      <c r="BV856" s="219">
        <f>SUM('Heures et Indemnites'!$LD$6:$LE$30)</f>
        <v>0</v>
      </c>
      <c r="BW856" s="210"/>
      <c r="BX856" s="219"/>
      <c r="MT856" s="371">
        <f t="shared" si="1214"/>
        <v>0</v>
      </c>
      <c r="MU856" s="372">
        <f t="shared" si="1200"/>
        <v>0</v>
      </c>
      <c r="MV856" s="372">
        <f t="shared" si="1201"/>
        <v>0</v>
      </c>
      <c r="MW856" s="372"/>
      <c r="MX856" s="372">
        <f t="shared" si="1202"/>
        <v>0</v>
      </c>
      <c r="MY856" s="372"/>
      <c r="MZ856" s="372">
        <f t="shared" si="1203"/>
        <v>0</v>
      </c>
      <c r="NA856" s="372"/>
      <c r="NB856" s="372">
        <f t="shared" si="1204"/>
        <v>0</v>
      </c>
      <c r="NC856" s="372"/>
      <c r="ND856" s="372">
        <f t="shared" si="1205"/>
        <v>0</v>
      </c>
      <c r="NE856" s="372"/>
      <c r="NF856" s="372">
        <f t="shared" si="1206"/>
        <v>0</v>
      </c>
      <c r="NG856" s="372"/>
      <c r="NH856" s="372">
        <f t="shared" si="1207"/>
        <v>0</v>
      </c>
      <c r="NI856" s="372"/>
      <c r="NJ856" s="372">
        <f t="shared" si="1208"/>
        <v>0</v>
      </c>
      <c r="NK856" s="372"/>
      <c r="NL856" s="372">
        <f t="shared" si="1215"/>
        <v>0</v>
      </c>
      <c r="NM856" s="373"/>
      <c r="NN856" s="350"/>
      <c r="NR856" s="30">
        <f t="shared" si="1209"/>
        <v>0</v>
      </c>
      <c r="NS856" s="30">
        <f t="shared" si="1210"/>
        <v>0</v>
      </c>
      <c r="NT856" s="30">
        <f t="shared" si="1211"/>
        <v>0</v>
      </c>
    </row>
    <row r="857" spans="1:384" ht="10.199999999999999" customHeight="1">
      <c r="A857" s="25"/>
      <c r="B857" s="337"/>
      <c r="C857" s="335"/>
      <c r="D857" s="15"/>
      <c r="E857" s="331" t="str">
        <f>$E$17</f>
        <v>STAGE</v>
      </c>
      <c r="F857" s="331"/>
      <c r="G857" s="133" t="str">
        <f>IF(NJ875=0,"",NJ875)</f>
        <v/>
      </c>
      <c r="H857" s="323"/>
      <c r="I857" s="328">
        <f>Prenoms!$B$15</f>
        <v>0</v>
      </c>
      <c r="J857" s="329"/>
      <c r="K857" s="329"/>
      <c r="L857" s="329"/>
      <c r="M857" s="329"/>
      <c r="N857" s="78" t="str">
        <f>IF(NL857&lt;&gt;0,"",IF(Conges!AD49=0,"",Conges!AD49))</f>
        <v/>
      </c>
      <c r="O857" s="79"/>
      <c r="P857" s="80"/>
      <c r="Q857" s="80"/>
      <c r="R857" s="80"/>
      <c r="S857" s="80"/>
      <c r="T857" s="80"/>
      <c r="U857" s="80"/>
      <c r="V857" s="81"/>
      <c r="W857" s="79"/>
      <c r="X857" s="80"/>
      <c r="Y857" s="80"/>
      <c r="Z857" s="80"/>
      <c r="AA857" s="80"/>
      <c r="AB857" s="80"/>
      <c r="AC857" s="80"/>
      <c r="AD857" s="81"/>
      <c r="AE857" s="79"/>
      <c r="AF857" s="80"/>
      <c r="AG857" s="80"/>
      <c r="AH857" s="80"/>
      <c r="AI857" s="80"/>
      <c r="AJ857" s="81"/>
      <c r="AK857" s="79"/>
      <c r="AL857" s="80"/>
      <c r="AM857" s="80"/>
      <c r="AN857" s="80"/>
      <c r="AO857" s="80"/>
      <c r="AP857" s="80"/>
      <c r="AQ857" s="80"/>
      <c r="AR857" s="80"/>
      <c r="AS857" s="80"/>
      <c r="AT857" s="81"/>
      <c r="AU857" s="79"/>
      <c r="AV857" s="80"/>
      <c r="AW857" s="80"/>
      <c r="AX857" s="80"/>
      <c r="AY857" s="80"/>
      <c r="AZ857" s="80"/>
      <c r="BA857" s="80"/>
      <c r="BB857" s="81"/>
      <c r="BC857" s="82">
        <f>IF(NL857&lt;&gt;0,(IF(Conges!AD$49=0,0,3)),0)</f>
        <v>0</v>
      </c>
      <c r="BD857" s="370"/>
      <c r="BE857" s="357">
        <f>IF(OR(Conges!AD$49="A",Conges!AD$49="V"),Prenoms!L$15,NL857)</f>
        <v>0</v>
      </c>
      <c r="BF857" s="358"/>
      <c r="BG857" s="264"/>
      <c r="BH857" s="265">
        <f t="shared" si="1194"/>
        <v>0</v>
      </c>
      <c r="BI857" s="266" t="str">
        <f t="shared" si="1195"/>
        <v/>
      </c>
      <c r="BJ857" s="278">
        <v>0</v>
      </c>
      <c r="BK857" s="279">
        <f t="shared" si="1212"/>
        <v>0</v>
      </c>
      <c r="BL857" s="280">
        <f t="shared" si="1196"/>
        <v>0</v>
      </c>
      <c r="BM857" s="280">
        <f t="shared" si="1197"/>
        <v>0</v>
      </c>
      <c r="BN857" s="280">
        <f>SUM('Heures Pointage'!$MD$30:$ME$30)</f>
        <v>0</v>
      </c>
      <c r="BO857" s="280">
        <f>SUM('Heures et Indemnites'!$MD$30:$ME$30)</f>
        <v>0</v>
      </c>
      <c r="BP857" s="281">
        <f t="shared" si="1198"/>
        <v>0</v>
      </c>
      <c r="BQ857" s="281">
        <f>'Heures Pointage'!$NB$30</f>
        <v>0</v>
      </c>
      <c r="BR857" s="282">
        <f t="shared" ref="BR857" si="1227">$BH$1067</f>
        <v>0</v>
      </c>
      <c r="BS857" s="142">
        <f>Prenoms!$C$15</f>
        <v>0</v>
      </c>
      <c r="BT857" s="170"/>
      <c r="BU857" s="211">
        <f>SUM('Heures et Indemnites'!$MD$30:$ME$30)</f>
        <v>0</v>
      </c>
      <c r="BV857" s="218">
        <f>SUM('Heures et Indemnites'!$MD$6:$ME$30)</f>
        <v>0</v>
      </c>
      <c r="BW857" s="211"/>
      <c r="BX857" s="218"/>
      <c r="MT857" s="369">
        <f t="shared" si="1214"/>
        <v>0</v>
      </c>
      <c r="MU857" s="351">
        <f t="shared" si="1200"/>
        <v>0</v>
      </c>
      <c r="MV857" s="351">
        <f t="shared" si="1201"/>
        <v>0</v>
      </c>
      <c r="MW857" s="351"/>
      <c r="MX857" s="351">
        <f t="shared" si="1202"/>
        <v>0</v>
      </c>
      <c r="MY857" s="351"/>
      <c r="MZ857" s="351">
        <f t="shared" si="1203"/>
        <v>0</v>
      </c>
      <c r="NA857" s="351"/>
      <c r="NB857" s="351">
        <f t="shared" si="1204"/>
        <v>0</v>
      </c>
      <c r="NC857" s="351"/>
      <c r="ND857" s="351">
        <f t="shared" si="1205"/>
        <v>0</v>
      </c>
      <c r="NE857" s="351"/>
      <c r="NF857" s="351">
        <f t="shared" si="1206"/>
        <v>0</v>
      </c>
      <c r="NG857" s="351"/>
      <c r="NH857" s="351">
        <f t="shared" si="1207"/>
        <v>0</v>
      </c>
      <c r="NI857" s="351"/>
      <c r="NJ857" s="351">
        <f t="shared" si="1208"/>
        <v>0</v>
      </c>
      <c r="NK857" s="351"/>
      <c r="NL857" s="351">
        <f t="shared" si="1215"/>
        <v>0</v>
      </c>
      <c r="NM857" s="352"/>
      <c r="NN857" s="350"/>
      <c r="NR857" s="30">
        <f t="shared" si="1209"/>
        <v>0</v>
      </c>
      <c r="NS857" s="30">
        <f t="shared" si="1210"/>
        <v>0</v>
      </c>
      <c r="NT857" s="30">
        <f t="shared" si="1211"/>
        <v>0</v>
      </c>
    </row>
    <row r="858" spans="1:384" ht="10.199999999999999" customHeight="1">
      <c r="A858" s="25"/>
      <c r="B858" s="337"/>
      <c r="C858" s="335"/>
      <c r="D858" s="15"/>
      <c r="E858" s="343" t="str">
        <f>$E$18</f>
        <v>H sans Renfort</v>
      </c>
      <c r="F858" s="343"/>
      <c r="G858" s="131" t="str">
        <f>IF(NL875-MZ875=0,"",NL875-MZ875)</f>
        <v/>
      </c>
      <c r="H858" s="323"/>
      <c r="I858" s="325">
        <f>Prenoms!$B$16</f>
        <v>0</v>
      </c>
      <c r="J858" s="326"/>
      <c r="K858" s="326"/>
      <c r="L858" s="326"/>
      <c r="M858" s="326"/>
      <c r="N858" s="65" t="str">
        <f>IF(NL858&lt;&gt;0,"",IF(Conges!AD50=0,"",Conges!AD50))</f>
        <v/>
      </c>
      <c r="O858" s="66"/>
      <c r="P858" s="67"/>
      <c r="Q858" s="67"/>
      <c r="R858" s="67"/>
      <c r="S858" s="67"/>
      <c r="T858" s="67"/>
      <c r="U858" s="67"/>
      <c r="V858" s="68"/>
      <c r="W858" s="66"/>
      <c r="X858" s="67"/>
      <c r="Y858" s="67"/>
      <c r="Z858" s="67"/>
      <c r="AA858" s="67"/>
      <c r="AB858" s="67"/>
      <c r="AC858" s="67"/>
      <c r="AD858" s="68"/>
      <c r="AE858" s="66"/>
      <c r="AF858" s="67"/>
      <c r="AG858" s="67"/>
      <c r="AH858" s="67"/>
      <c r="AI858" s="67"/>
      <c r="AJ858" s="68"/>
      <c r="AK858" s="66"/>
      <c r="AL858" s="67"/>
      <c r="AM858" s="67"/>
      <c r="AN858" s="67"/>
      <c r="AO858" s="67"/>
      <c r="AP858" s="67"/>
      <c r="AQ858" s="67"/>
      <c r="AR858" s="67"/>
      <c r="AS858" s="67"/>
      <c r="AT858" s="68"/>
      <c r="AU858" s="66"/>
      <c r="AV858" s="67"/>
      <c r="AW858" s="67"/>
      <c r="AX858" s="67"/>
      <c r="AY858" s="67"/>
      <c r="AZ858" s="67"/>
      <c r="BA858" s="67"/>
      <c r="BB858" s="68"/>
      <c r="BC858" s="69">
        <f>IF(NL858&lt;&gt;0,(IF(Conges!AD$50=0,0,3)),0)</f>
        <v>0</v>
      </c>
      <c r="BD858" s="370"/>
      <c r="BE858" s="355">
        <f>IF(OR(Conges!AD$50="A",Conges!AD$50="V"),Prenoms!L$16,NL858)</f>
        <v>0</v>
      </c>
      <c r="BF858" s="356"/>
      <c r="BG858" s="267"/>
      <c r="BH858" s="268">
        <f t="shared" si="1194"/>
        <v>0</v>
      </c>
      <c r="BI858" s="269" t="str">
        <f t="shared" si="1195"/>
        <v/>
      </c>
      <c r="BJ858" s="283">
        <v>0</v>
      </c>
      <c r="BK858" s="284">
        <f t="shared" si="1212"/>
        <v>0</v>
      </c>
      <c r="BL858" s="285">
        <f t="shared" si="1196"/>
        <v>0</v>
      </c>
      <c r="BM858" s="285">
        <f t="shared" si="1197"/>
        <v>0</v>
      </c>
      <c r="BN858" s="285">
        <f>SUM('Heures Pointage'!$ND$30:$NE$30)</f>
        <v>0</v>
      </c>
      <c r="BO858" s="285">
        <f>SUM('Heures et Indemnites'!$ND$30:$NE$30)</f>
        <v>0</v>
      </c>
      <c r="BP858" s="286">
        <f t="shared" si="1198"/>
        <v>0</v>
      </c>
      <c r="BQ858" s="286">
        <f>'Heures Pointage'!$OB$30</f>
        <v>0</v>
      </c>
      <c r="BR858" s="287">
        <f t="shared" ref="BR858" si="1228">$BH$1068</f>
        <v>0</v>
      </c>
      <c r="BS858" s="143">
        <f>Prenoms!$C$16</f>
        <v>0</v>
      </c>
      <c r="BT858" s="146"/>
      <c r="BU858" s="210">
        <f>SUM('Heures et Indemnites'!$ND$30:$NE$30)</f>
        <v>0</v>
      </c>
      <c r="BV858" s="219">
        <f>SUM('Heures et Indemnites'!$ND$6:$NE$30)</f>
        <v>0</v>
      </c>
      <c r="BW858" s="210"/>
      <c r="BX858" s="219"/>
      <c r="MT858" s="371">
        <f t="shared" si="1214"/>
        <v>0</v>
      </c>
      <c r="MU858" s="372">
        <f t="shared" si="1200"/>
        <v>0</v>
      </c>
      <c r="MV858" s="372">
        <f t="shared" si="1201"/>
        <v>0</v>
      </c>
      <c r="MW858" s="372"/>
      <c r="MX858" s="372">
        <f t="shared" si="1202"/>
        <v>0</v>
      </c>
      <c r="MY858" s="372"/>
      <c r="MZ858" s="372">
        <f t="shared" si="1203"/>
        <v>0</v>
      </c>
      <c r="NA858" s="372"/>
      <c r="NB858" s="372">
        <f t="shared" si="1204"/>
        <v>0</v>
      </c>
      <c r="NC858" s="372"/>
      <c r="ND858" s="372">
        <f t="shared" si="1205"/>
        <v>0</v>
      </c>
      <c r="NE858" s="372"/>
      <c r="NF858" s="372">
        <f t="shared" si="1206"/>
        <v>0</v>
      </c>
      <c r="NG858" s="372"/>
      <c r="NH858" s="372">
        <f t="shared" si="1207"/>
        <v>0</v>
      </c>
      <c r="NI858" s="372"/>
      <c r="NJ858" s="372">
        <f t="shared" si="1208"/>
        <v>0</v>
      </c>
      <c r="NK858" s="372"/>
      <c r="NL858" s="372">
        <f t="shared" si="1215"/>
        <v>0</v>
      </c>
      <c r="NM858" s="373"/>
      <c r="NN858" s="350"/>
      <c r="NR858" s="30">
        <f t="shared" si="1209"/>
        <v>0</v>
      </c>
      <c r="NS858" s="30">
        <f t="shared" si="1210"/>
        <v>0</v>
      </c>
      <c r="NT858" s="30">
        <f t="shared" si="1211"/>
        <v>0</v>
      </c>
    </row>
    <row r="859" spans="1:384" ht="10.199999999999999" customHeight="1">
      <c r="A859" s="25"/>
      <c r="B859" s="337"/>
      <c r="C859" s="335"/>
      <c r="D859" s="15"/>
      <c r="E859" s="343" t="str">
        <f>$E$19</f>
        <v>H avec Renfort</v>
      </c>
      <c r="F859" s="343"/>
      <c r="G859" s="131" t="str">
        <f>IF(NL875=0,"",NL875)</f>
        <v/>
      </c>
      <c r="H859" s="323"/>
      <c r="I859" s="328">
        <f>Prenoms!$B$17</f>
        <v>0</v>
      </c>
      <c r="J859" s="329"/>
      <c r="K859" s="329"/>
      <c r="L859" s="329"/>
      <c r="M859" s="329"/>
      <c r="N859" s="78" t="str">
        <f>IF(NL859&lt;&gt;0,"",IF(Conges!AD51=0,"",Conges!AD51))</f>
        <v/>
      </c>
      <c r="O859" s="79"/>
      <c r="P859" s="80"/>
      <c r="Q859" s="80"/>
      <c r="R859" s="80"/>
      <c r="S859" s="80"/>
      <c r="T859" s="80"/>
      <c r="U859" s="80"/>
      <c r="V859" s="81"/>
      <c r="W859" s="79"/>
      <c r="X859" s="80"/>
      <c r="Y859" s="80"/>
      <c r="Z859" s="80"/>
      <c r="AA859" s="80"/>
      <c r="AB859" s="80"/>
      <c r="AC859" s="80"/>
      <c r="AD859" s="81"/>
      <c r="AE859" s="79"/>
      <c r="AF859" s="80"/>
      <c r="AG859" s="80"/>
      <c r="AH859" s="80"/>
      <c r="AI859" s="80"/>
      <c r="AJ859" s="81"/>
      <c r="AK859" s="79"/>
      <c r="AL859" s="80"/>
      <c r="AM859" s="80"/>
      <c r="AN859" s="80"/>
      <c r="AO859" s="80"/>
      <c r="AP859" s="80"/>
      <c r="AQ859" s="80"/>
      <c r="AR859" s="80"/>
      <c r="AS859" s="80"/>
      <c r="AT859" s="81"/>
      <c r="AU859" s="79"/>
      <c r="AV859" s="80"/>
      <c r="AW859" s="80"/>
      <c r="AX859" s="80"/>
      <c r="AY859" s="80"/>
      <c r="AZ859" s="80"/>
      <c r="BA859" s="80"/>
      <c r="BB859" s="81"/>
      <c r="BC859" s="82">
        <f>IF(NL859&lt;&gt;0,(IF(Conges!AD$51=0,0,3)),0)</f>
        <v>0</v>
      </c>
      <c r="BD859" s="370"/>
      <c r="BE859" s="357">
        <f>IF(OR(Conges!AD$51="A",Conges!AD$51="V"),Prenoms!L$17,NL859)</f>
        <v>0</v>
      </c>
      <c r="BF859" s="358"/>
      <c r="BG859" s="264"/>
      <c r="BH859" s="265">
        <f t="shared" si="1194"/>
        <v>0</v>
      </c>
      <c r="BI859" s="266" t="str">
        <f t="shared" si="1195"/>
        <v/>
      </c>
      <c r="BJ859" s="278">
        <v>0</v>
      </c>
      <c r="BK859" s="279">
        <f t="shared" si="1212"/>
        <v>0</v>
      </c>
      <c r="BL859" s="280">
        <f t="shared" si="1196"/>
        <v>0</v>
      </c>
      <c r="BM859" s="280">
        <f t="shared" si="1197"/>
        <v>0</v>
      </c>
      <c r="BN859" s="280">
        <f>SUM('Heures Pointage'!$OD$30:$OE$30)</f>
        <v>0</v>
      </c>
      <c r="BO859" s="280">
        <f>SUM('Heures et Indemnites'!$OD$30:$OE$30)</f>
        <v>0</v>
      </c>
      <c r="BP859" s="281">
        <f t="shared" si="1198"/>
        <v>0</v>
      </c>
      <c r="BQ859" s="281">
        <f>'Heures Pointage'!$PB$30</f>
        <v>0</v>
      </c>
      <c r="BR859" s="282">
        <f t="shared" ref="BR859" si="1229">$BH$1069</f>
        <v>0</v>
      </c>
      <c r="BS859" s="142">
        <f>Prenoms!$C$17</f>
        <v>0</v>
      </c>
      <c r="BT859" s="170"/>
      <c r="BU859" s="211">
        <f>SUM('Heures et Indemnites'!$OD$30:$OE$30)</f>
        <v>0</v>
      </c>
      <c r="BV859" s="218">
        <f>SUM('Heures et Indemnites'!$OD$6:$OE$30)</f>
        <v>0</v>
      </c>
      <c r="BW859" s="211"/>
      <c r="BX859" s="218"/>
      <c r="MT859" s="369">
        <f t="shared" si="1214"/>
        <v>0</v>
      </c>
      <c r="MU859" s="351">
        <f t="shared" si="1200"/>
        <v>0</v>
      </c>
      <c r="MV859" s="351">
        <f t="shared" si="1201"/>
        <v>0</v>
      </c>
      <c r="MW859" s="351"/>
      <c r="MX859" s="351">
        <f t="shared" si="1202"/>
        <v>0</v>
      </c>
      <c r="MY859" s="351"/>
      <c r="MZ859" s="351">
        <f t="shared" si="1203"/>
        <v>0</v>
      </c>
      <c r="NA859" s="351"/>
      <c r="NB859" s="351">
        <f t="shared" si="1204"/>
        <v>0</v>
      </c>
      <c r="NC859" s="351"/>
      <c r="ND859" s="351">
        <f t="shared" si="1205"/>
        <v>0</v>
      </c>
      <c r="NE859" s="351"/>
      <c r="NF859" s="351">
        <f t="shared" si="1206"/>
        <v>0</v>
      </c>
      <c r="NG859" s="351"/>
      <c r="NH859" s="351">
        <f t="shared" si="1207"/>
        <v>0</v>
      </c>
      <c r="NI859" s="351"/>
      <c r="NJ859" s="351">
        <f t="shared" si="1208"/>
        <v>0</v>
      </c>
      <c r="NK859" s="351"/>
      <c r="NL859" s="351">
        <f t="shared" si="1215"/>
        <v>0</v>
      </c>
      <c r="NM859" s="352"/>
      <c r="NN859" s="350"/>
      <c r="NR859" s="30">
        <f t="shared" si="1209"/>
        <v>0</v>
      </c>
      <c r="NS859" s="30">
        <f t="shared" si="1210"/>
        <v>0</v>
      </c>
      <c r="NT859" s="30">
        <f t="shared" si="1211"/>
        <v>0</v>
      </c>
    </row>
    <row r="860" spans="1:384" ht="10.199999999999999" customHeight="1">
      <c r="A860" s="25"/>
      <c r="B860" s="337"/>
      <c r="C860" s="335"/>
      <c r="D860" s="15"/>
      <c r="E860" s="101"/>
      <c r="F860" s="101"/>
      <c r="G860" s="101"/>
      <c r="H860" s="323"/>
      <c r="I860" s="325">
        <f>Prenoms!$B$18</f>
        <v>0</v>
      </c>
      <c r="J860" s="326"/>
      <c r="K860" s="326"/>
      <c r="L860" s="326"/>
      <c r="M860" s="326"/>
      <c r="N860" s="65" t="str">
        <f>IF(NL860&lt;&gt;0,"",IF(Conges!AD52=0,"",Conges!AD52))</f>
        <v/>
      </c>
      <c r="O860" s="66"/>
      <c r="P860" s="67"/>
      <c r="Q860" s="67"/>
      <c r="R860" s="67"/>
      <c r="S860" s="67"/>
      <c r="T860" s="67"/>
      <c r="U860" s="67"/>
      <c r="V860" s="68"/>
      <c r="W860" s="66"/>
      <c r="X860" s="67"/>
      <c r="Y860" s="67"/>
      <c r="Z860" s="67"/>
      <c r="AA860" s="67"/>
      <c r="AB860" s="67"/>
      <c r="AC860" s="67"/>
      <c r="AD860" s="68"/>
      <c r="AE860" s="66"/>
      <c r="AF860" s="67"/>
      <c r="AG860" s="67"/>
      <c r="AH860" s="67"/>
      <c r="AI860" s="67"/>
      <c r="AJ860" s="68"/>
      <c r="AK860" s="66"/>
      <c r="AL860" s="67"/>
      <c r="AM860" s="67"/>
      <c r="AN860" s="67"/>
      <c r="AO860" s="67"/>
      <c r="AP860" s="67"/>
      <c r="AQ860" s="67"/>
      <c r="AR860" s="67"/>
      <c r="AS860" s="67"/>
      <c r="AT860" s="68"/>
      <c r="AU860" s="66"/>
      <c r="AV860" s="67"/>
      <c r="AW860" s="67"/>
      <c r="AX860" s="67"/>
      <c r="AY860" s="67"/>
      <c r="AZ860" s="67"/>
      <c r="BA860" s="67"/>
      <c r="BB860" s="68"/>
      <c r="BC860" s="69">
        <f>IF(NL860&lt;&gt;0,(IF(Conges!AD$52=0,0,3)),0)</f>
        <v>0</v>
      </c>
      <c r="BD860" s="370"/>
      <c r="BE860" s="355">
        <f>IF(OR(Conges!AD$52="A",Conges!AD$52="V"),Prenoms!L$18,NL860)</f>
        <v>0</v>
      </c>
      <c r="BF860" s="356"/>
      <c r="BG860" s="267"/>
      <c r="BH860" s="268">
        <f t="shared" si="1194"/>
        <v>0</v>
      </c>
      <c r="BI860" s="269" t="str">
        <f t="shared" si="1195"/>
        <v/>
      </c>
      <c r="BJ860" s="283">
        <v>0</v>
      </c>
      <c r="BK860" s="284">
        <f t="shared" si="1212"/>
        <v>0</v>
      </c>
      <c r="BL860" s="285">
        <f t="shared" si="1196"/>
        <v>0</v>
      </c>
      <c r="BM860" s="285">
        <f t="shared" si="1197"/>
        <v>0</v>
      </c>
      <c r="BN860" s="285">
        <f>SUM('Heures Pointage'!$PD$30:$PE$30)</f>
        <v>0</v>
      </c>
      <c r="BO860" s="285">
        <f>SUM('Heures et Indemnites'!$PD$30:$PE$30)</f>
        <v>0</v>
      </c>
      <c r="BP860" s="286">
        <f t="shared" si="1198"/>
        <v>0</v>
      </c>
      <c r="BQ860" s="286">
        <f>'Heures Pointage'!$QB$30</f>
        <v>0</v>
      </c>
      <c r="BR860" s="287">
        <f t="shared" ref="BR860" si="1230">$BH$1070</f>
        <v>0</v>
      </c>
      <c r="BS860" s="143">
        <f>Prenoms!$C$18</f>
        <v>0</v>
      </c>
      <c r="BT860" s="146"/>
      <c r="BU860" s="210">
        <f>SUM('Heures et Indemnites'!$PD$30:$PE$30)</f>
        <v>0</v>
      </c>
      <c r="BV860" s="219">
        <f>SUM('Heures et Indemnites'!$PD$6:$PE$30)</f>
        <v>0</v>
      </c>
      <c r="BW860" s="210"/>
      <c r="BX860" s="219"/>
      <c r="MT860" s="371">
        <f t="shared" si="1214"/>
        <v>0</v>
      </c>
      <c r="MU860" s="372">
        <f t="shared" ref="MU860:MU873" si="1231">(COUNTA($O860:$BB860))/2</f>
        <v>0</v>
      </c>
      <c r="MV860" s="372">
        <f t="shared" si="1201"/>
        <v>0</v>
      </c>
      <c r="MW860" s="372"/>
      <c r="MX860" s="372">
        <f t="shared" si="1202"/>
        <v>0</v>
      </c>
      <c r="MY860" s="372"/>
      <c r="MZ860" s="372">
        <f t="shared" si="1203"/>
        <v>0</v>
      </c>
      <c r="NA860" s="372"/>
      <c r="NB860" s="372">
        <f t="shared" si="1204"/>
        <v>0</v>
      </c>
      <c r="NC860" s="372"/>
      <c r="ND860" s="372">
        <f t="shared" si="1205"/>
        <v>0</v>
      </c>
      <c r="NE860" s="372"/>
      <c r="NF860" s="372">
        <f t="shared" si="1206"/>
        <v>0</v>
      </c>
      <c r="NG860" s="372"/>
      <c r="NH860" s="372">
        <f t="shared" si="1207"/>
        <v>0</v>
      </c>
      <c r="NI860" s="372"/>
      <c r="NJ860" s="372">
        <f t="shared" si="1208"/>
        <v>0</v>
      </c>
      <c r="NK860" s="372"/>
      <c r="NL860" s="372">
        <f t="shared" si="1215"/>
        <v>0</v>
      </c>
      <c r="NM860" s="373"/>
      <c r="NN860" s="350"/>
      <c r="NR860" s="30">
        <f t="shared" si="1209"/>
        <v>0</v>
      </c>
      <c r="NS860" s="30">
        <f t="shared" si="1210"/>
        <v>0</v>
      </c>
      <c r="NT860" s="30">
        <f t="shared" si="1211"/>
        <v>0</v>
      </c>
    </row>
    <row r="861" spans="1:384" ht="10.199999999999999" customHeight="1">
      <c r="A861" s="25"/>
      <c r="B861" s="337"/>
      <c r="C861" s="335"/>
      <c r="D861" s="15"/>
      <c r="E861" s="101"/>
      <c r="F861" s="101"/>
      <c r="G861" s="101"/>
      <c r="H861" s="323"/>
      <c r="I861" s="328">
        <f>Prenoms!$B$19</f>
        <v>0</v>
      </c>
      <c r="J861" s="329"/>
      <c r="K861" s="329"/>
      <c r="L861" s="329"/>
      <c r="M861" s="329"/>
      <c r="N861" s="78" t="str">
        <f>IF(NL861&lt;&gt;0,"",IF(Conges!AD53=0,"",Conges!AD53))</f>
        <v/>
      </c>
      <c r="O861" s="79"/>
      <c r="P861" s="80"/>
      <c r="Q861" s="80"/>
      <c r="R861" s="80"/>
      <c r="S861" s="80"/>
      <c r="T861" s="80"/>
      <c r="U861" s="80"/>
      <c r="V861" s="81"/>
      <c r="W861" s="79"/>
      <c r="X861" s="80"/>
      <c r="Y861" s="80"/>
      <c r="Z861" s="80"/>
      <c r="AA861" s="80"/>
      <c r="AB861" s="80"/>
      <c r="AC861" s="80"/>
      <c r="AD861" s="81"/>
      <c r="AE861" s="79"/>
      <c r="AF861" s="80"/>
      <c r="AG861" s="80"/>
      <c r="AH861" s="80"/>
      <c r="AI861" s="80"/>
      <c r="AJ861" s="81"/>
      <c r="AK861" s="79"/>
      <c r="AL861" s="80"/>
      <c r="AM861" s="80"/>
      <c r="AN861" s="80"/>
      <c r="AO861" s="80"/>
      <c r="AP861" s="80"/>
      <c r="AQ861" s="80"/>
      <c r="AR861" s="80"/>
      <c r="AS861" s="80"/>
      <c r="AT861" s="81"/>
      <c r="AU861" s="79"/>
      <c r="AV861" s="80"/>
      <c r="AW861" s="80"/>
      <c r="AX861" s="80"/>
      <c r="AY861" s="80"/>
      <c r="AZ861" s="80"/>
      <c r="BA861" s="80"/>
      <c r="BB861" s="81"/>
      <c r="BC861" s="82">
        <f>IF(NL861&lt;&gt;0,(IF(Conges!AD$53=0,0,3)),0)</f>
        <v>0</v>
      </c>
      <c r="BD861" s="370"/>
      <c r="BE861" s="357">
        <f>IF(OR(Conges!AD$53="A",Conges!AD$53="V"),Prenoms!L$19,NL861)</f>
        <v>0</v>
      </c>
      <c r="BF861" s="358"/>
      <c r="BG861" s="264"/>
      <c r="BH861" s="265">
        <f t="shared" si="1194"/>
        <v>0</v>
      </c>
      <c r="BI861" s="266" t="str">
        <f t="shared" si="1195"/>
        <v/>
      </c>
      <c r="BJ861" s="278">
        <v>0</v>
      </c>
      <c r="BK861" s="279">
        <f t="shared" si="1212"/>
        <v>0</v>
      </c>
      <c r="BL861" s="280">
        <f t="shared" si="1196"/>
        <v>0</v>
      </c>
      <c r="BM861" s="280">
        <f t="shared" si="1197"/>
        <v>0</v>
      </c>
      <c r="BN861" s="280">
        <f>SUM('Heures Pointage'!$QD$30:$QE$30)</f>
        <v>0</v>
      </c>
      <c r="BO861" s="280">
        <f>SUM('Heures et Indemnites'!$QD$30:$QE$30)</f>
        <v>0</v>
      </c>
      <c r="BP861" s="281">
        <f t="shared" si="1198"/>
        <v>0</v>
      </c>
      <c r="BQ861" s="281">
        <f>'Heures Pointage'!$RB$30</f>
        <v>0</v>
      </c>
      <c r="BR861" s="282">
        <f t="shared" ref="BR861" si="1232">$BH$1071</f>
        <v>0</v>
      </c>
      <c r="BS861" s="142">
        <f>Prenoms!$C$19</f>
        <v>0</v>
      </c>
      <c r="BT861" s="170"/>
      <c r="BU861" s="211">
        <f>SUM('Heures et Indemnites'!$QD$30:$QE$30)</f>
        <v>0</v>
      </c>
      <c r="BV861" s="218">
        <f>SUM('Heures et Indemnites'!$QD$6:$QE$30)</f>
        <v>0</v>
      </c>
      <c r="BW861" s="211"/>
      <c r="BX861" s="218"/>
      <c r="MT861" s="369">
        <f t="shared" si="1214"/>
        <v>0</v>
      </c>
      <c r="MU861" s="351">
        <f t="shared" si="1231"/>
        <v>0</v>
      </c>
      <c r="MV861" s="351">
        <f t="shared" si="1201"/>
        <v>0</v>
      </c>
      <c r="MW861" s="351"/>
      <c r="MX861" s="351">
        <f t="shared" si="1202"/>
        <v>0</v>
      </c>
      <c r="MY861" s="351"/>
      <c r="MZ861" s="351">
        <f t="shared" si="1203"/>
        <v>0</v>
      </c>
      <c r="NA861" s="351"/>
      <c r="NB861" s="351">
        <f t="shared" si="1204"/>
        <v>0</v>
      </c>
      <c r="NC861" s="351"/>
      <c r="ND861" s="351">
        <f t="shared" si="1205"/>
        <v>0</v>
      </c>
      <c r="NE861" s="351"/>
      <c r="NF861" s="351">
        <f t="shared" si="1206"/>
        <v>0</v>
      </c>
      <c r="NG861" s="351"/>
      <c r="NH861" s="351">
        <f t="shared" si="1207"/>
        <v>0</v>
      </c>
      <c r="NI861" s="351"/>
      <c r="NJ861" s="351">
        <f t="shared" si="1208"/>
        <v>0</v>
      </c>
      <c r="NK861" s="351"/>
      <c r="NL861" s="351">
        <f t="shared" si="1215"/>
        <v>0</v>
      </c>
      <c r="NM861" s="352"/>
      <c r="NN861" s="350"/>
      <c r="NR861" s="30">
        <f t="shared" si="1209"/>
        <v>0</v>
      </c>
      <c r="NS861" s="30">
        <f t="shared" si="1210"/>
        <v>0</v>
      </c>
      <c r="NT861" s="30">
        <f t="shared" si="1211"/>
        <v>0</v>
      </c>
    </row>
    <row r="862" spans="1:384" ht="10.199999999999999" customHeight="1">
      <c r="A862" s="25"/>
      <c r="B862" s="337"/>
      <c r="C862" s="335"/>
      <c r="D862" s="15"/>
      <c r="E862" s="101"/>
      <c r="F862" s="101"/>
      <c r="G862" s="101"/>
      <c r="H862" s="323"/>
      <c r="I862" s="325">
        <f>Prenoms!$B$20</f>
        <v>0</v>
      </c>
      <c r="J862" s="326"/>
      <c r="K862" s="326"/>
      <c r="L862" s="326"/>
      <c r="M862" s="326"/>
      <c r="N862" s="65" t="str">
        <f>IF(NL862&lt;&gt;0,"",IF(Conges!AD54=0,"",Conges!AD54))</f>
        <v/>
      </c>
      <c r="O862" s="66"/>
      <c r="P862" s="67"/>
      <c r="Q862" s="67"/>
      <c r="R862" s="67"/>
      <c r="S862" s="67"/>
      <c r="T862" s="67"/>
      <c r="U862" s="67"/>
      <c r="V862" s="68"/>
      <c r="W862" s="66"/>
      <c r="X862" s="67"/>
      <c r="Y862" s="67"/>
      <c r="Z862" s="67"/>
      <c r="AA862" s="67"/>
      <c r="AB862" s="67"/>
      <c r="AC862" s="67"/>
      <c r="AD862" s="68"/>
      <c r="AE862" s="66"/>
      <c r="AF862" s="67"/>
      <c r="AG862" s="67"/>
      <c r="AH862" s="67"/>
      <c r="AI862" s="67"/>
      <c r="AJ862" s="68"/>
      <c r="AK862" s="66"/>
      <c r="AL862" s="67"/>
      <c r="AM862" s="67"/>
      <c r="AN862" s="67"/>
      <c r="AO862" s="67"/>
      <c r="AP862" s="67"/>
      <c r="AQ862" s="67"/>
      <c r="AR862" s="67"/>
      <c r="AS862" s="67"/>
      <c r="AT862" s="68"/>
      <c r="AU862" s="66"/>
      <c r="AV862" s="67"/>
      <c r="AW862" s="67"/>
      <c r="AX862" s="67"/>
      <c r="AY862" s="67"/>
      <c r="AZ862" s="67"/>
      <c r="BA862" s="67"/>
      <c r="BB862" s="68"/>
      <c r="BC862" s="69">
        <f>IF(NL862&lt;&gt;0,(IF(Conges!AD$54=0,0,3)),0)</f>
        <v>0</v>
      </c>
      <c r="BD862" s="370"/>
      <c r="BE862" s="355">
        <f>IF(OR(Conges!AD$54="A",Conges!AD$54="V"),Prenoms!L$20,NL862)</f>
        <v>0</v>
      </c>
      <c r="BF862" s="356"/>
      <c r="BG862" s="267"/>
      <c r="BH862" s="268">
        <f t="shared" si="1194"/>
        <v>0</v>
      </c>
      <c r="BI862" s="269" t="str">
        <f t="shared" si="1195"/>
        <v/>
      </c>
      <c r="BJ862" s="283">
        <v>0</v>
      </c>
      <c r="BK862" s="284">
        <f t="shared" si="1212"/>
        <v>0</v>
      </c>
      <c r="BL862" s="285">
        <f t="shared" si="1196"/>
        <v>0</v>
      </c>
      <c r="BM862" s="285">
        <f t="shared" si="1197"/>
        <v>0</v>
      </c>
      <c r="BN862" s="285">
        <f>SUM('Heures Pointage'!$RD$30:$RE$30)</f>
        <v>0</v>
      </c>
      <c r="BO862" s="285">
        <f>SUM('Heures et Indemnites'!$RD$30:$RE$30)</f>
        <v>0</v>
      </c>
      <c r="BP862" s="286">
        <f t="shared" si="1198"/>
        <v>0</v>
      </c>
      <c r="BQ862" s="286">
        <f>'Heures Pointage'!$SB$30</f>
        <v>0</v>
      </c>
      <c r="BR862" s="287">
        <f t="shared" ref="BR862" si="1233">$BH$1072</f>
        <v>0</v>
      </c>
      <c r="BS862" s="143">
        <f>Prenoms!$C$20</f>
        <v>0</v>
      </c>
      <c r="BT862" s="146"/>
      <c r="BU862" s="210">
        <f>SUM('Heures et Indemnites'!$RD$30:$RE$30)</f>
        <v>0</v>
      </c>
      <c r="BV862" s="219">
        <f>SUM('Heures et Indemnites'!$RD$6:$RE$30)</f>
        <v>0</v>
      </c>
      <c r="BW862" s="210"/>
      <c r="BX862" s="219"/>
      <c r="MT862" s="371">
        <f t="shared" si="1214"/>
        <v>0</v>
      </c>
      <c r="MU862" s="372">
        <f t="shared" si="1231"/>
        <v>0</v>
      </c>
      <c r="MV862" s="372">
        <f t="shared" si="1201"/>
        <v>0</v>
      </c>
      <c r="MW862" s="372"/>
      <c r="MX862" s="372">
        <f t="shared" si="1202"/>
        <v>0</v>
      </c>
      <c r="MY862" s="372"/>
      <c r="MZ862" s="372">
        <f t="shared" si="1203"/>
        <v>0</v>
      </c>
      <c r="NA862" s="372"/>
      <c r="NB862" s="372">
        <f t="shared" si="1204"/>
        <v>0</v>
      </c>
      <c r="NC862" s="372"/>
      <c r="ND862" s="372">
        <f t="shared" si="1205"/>
        <v>0</v>
      </c>
      <c r="NE862" s="372"/>
      <c r="NF862" s="372">
        <f t="shared" si="1206"/>
        <v>0</v>
      </c>
      <c r="NG862" s="372"/>
      <c r="NH862" s="372">
        <f t="shared" si="1207"/>
        <v>0</v>
      </c>
      <c r="NI862" s="372"/>
      <c r="NJ862" s="372">
        <f t="shared" si="1208"/>
        <v>0</v>
      </c>
      <c r="NK862" s="372"/>
      <c r="NL862" s="372">
        <f t="shared" si="1215"/>
        <v>0</v>
      </c>
      <c r="NM862" s="373"/>
      <c r="NN862" s="350"/>
      <c r="NR862" s="30">
        <f t="shared" si="1209"/>
        <v>0</v>
      </c>
      <c r="NS862" s="30">
        <f t="shared" si="1210"/>
        <v>0</v>
      </c>
      <c r="NT862" s="30">
        <f t="shared" si="1211"/>
        <v>0</v>
      </c>
    </row>
    <row r="863" spans="1:384" ht="10.199999999999999" customHeight="1">
      <c r="A863" s="25"/>
      <c r="B863" s="337"/>
      <c r="C863" s="335"/>
      <c r="D863" s="15"/>
      <c r="E863" s="101"/>
      <c r="F863" s="101"/>
      <c r="G863" s="101"/>
      <c r="H863" s="323"/>
      <c r="I863" s="328">
        <f>Prenoms!$B$21</f>
        <v>0</v>
      </c>
      <c r="J863" s="329"/>
      <c r="K863" s="329"/>
      <c r="L863" s="329"/>
      <c r="M863" s="329"/>
      <c r="N863" s="78" t="str">
        <f>IF(NL863&lt;&gt;0,"",IF(Conges!AD55=0,"",Conges!AD55))</f>
        <v/>
      </c>
      <c r="O863" s="79"/>
      <c r="P863" s="80"/>
      <c r="Q863" s="80"/>
      <c r="R863" s="80"/>
      <c r="S863" s="80"/>
      <c r="T863" s="80"/>
      <c r="U863" s="80"/>
      <c r="V863" s="81"/>
      <c r="W863" s="79"/>
      <c r="X863" s="80"/>
      <c r="Y863" s="80"/>
      <c r="Z863" s="80"/>
      <c r="AA863" s="80"/>
      <c r="AB863" s="80"/>
      <c r="AC863" s="80"/>
      <c r="AD863" s="81"/>
      <c r="AE863" s="79"/>
      <c r="AF863" s="80"/>
      <c r="AG863" s="80"/>
      <c r="AH863" s="80"/>
      <c r="AI863" s="80"/>
      <c r="AJ863" s="81"/>
      <c r="AK863" s="79"/>
      <c r="AL863" s="80"/>
      <c r="AM863" s="80"/>
      <c r="AN863" s="80"/>
      <c r="AO863" s="80"/>
      <c r="AP863" s="80"/>
      <c r="AQ863" s="80"/>
      <c r="AR863" s="80"/>
      <c r="AS863" s="80"/>
      <c r="AT863" s="81"/>
      <c r="AU863" s="79"/>
      <c r="AV863" s="80"/>
      <c r="AW863" s="80"/>
      <c r="AX863" s="80"/>
      <c r="AY863" s="80"/>
      <c r="AZ863" s="80"/>
      <c r="BA863" s="80"/>
      <c r="BB863" s="81"/>
      <c r="BC863" s="82">
        <f>IF(NL863&lt;&gt;0,(IF(Conges!AD$55=0,0,3)),0)</f>
        <v>0</v>
      </c>
      <c r="BD863" s="370"/>
      <c r="BE863" s="357">
        <f>IF(OR(Conges!AD$55="A",Conges!AD$55="V"),Prenoms!L$21,NL863)</f>
        <v>0</v>
      </c>
      <c r="BF863" s="358"/>
      <c r="BG863" s="264"/>
      <c r="BH863" s="265">
        <f t="shared" si="1194"/>
        <v>0</v>
      </c>
      <c r="BI863" s="266" t="str">
        <f t="shared" si="1195"/>
        <v/>
      </c>
      <c r="BJ863" s="278">
        <v>0</v>
      </c>
      <c r="BK863" s="279">
        <f t="shared" si="1212"/>
        <v>0</v>
      </c>
      <c r="BL863" s="280">
        <f t="shared" si="1196"/>
        <v>0</v>
      </c>
      <c r="BM863" s="280">
        <f t="shared" si="1197"/>
        <v>0</v>
      </c>
      <c r="BN863" s="280">
        <f>SUM('Heures Pointage'!$SD$30:$SE$30)</f>
        <v>0</v>
      </c>
      <c r="BO863" s="280">
        <f>SUM('Heures et Indemnites'!$SD$30:$SE$30)</f>
        <v>0</v>
      </c>
      <c r="BP863" s="281">
        <f t="shared" si="1198"/>
        <v>0</v>
      </c>
      <c r="BQ863" s="281">
        <f>'Heures Pointage'!$TB$30</f>
        <v>0</v>
      </c>
      <c r="BR863" s="282">
        <f t="shared" ref="BR863" si="1234">$BH$1073</f>
        <v>0</v>
      </c>
      <c r="BS863" s="142">
        <f>Prenoms!$C$21</f>
        <v>0</v>
      </c>
      <c r="BT863" s="170"/>
      <c r="BU863" s="211">
        <f>SUM('Heures et Indemnites'!$SD$30:$SE$30)</f>
        <v>0</v>
      </c>
      <c r="BV863" s="218">
        <f>SUM('Heures et Indemnites'!$SD$6:$SE$30)</f>
        <v>0</v>
      </c>
      <c r="BW863" s="211"/>
      <c r="BX863" s="218"/>
      <c r="MT863" s="369">
        <f t="shared" si="1214"/>
        <v>0</v>
      </c>
      <c r="MU863" s="351">
        <f t="shared" si="1231"/>
        <v>0</v>
      </c>
      <c r="MV863" s="351">
        <f t="shared" si="1201"/>
        <v>0</v>
      </c>
      <c r="MW863" s="351"/>
      <c r="MX863" s="351">
        <f t="shared" si="1202"/>
        <v>0</v>
      </c>
      <c r="MY863" s="351"/>
      <c r="MZ863" s="351">
        <f t="shared" si="1203"/>
        <v>0</v>
      </c>
      <c r="NA863" s="351"/>
      <c r="NB863" s="351">
        <f t="shared" si="1204"/>
        <v>0</v>
      </c>
      <c r="NC863" s="351"/>
      <c r="ND863" s="351">
        <f t="shared" si="1205"/>
        <v>0</v>
      </c>
      <c r="NE863" s="351"/>
      <c r="NF863" s="351">
        <f t="shared" si="1206"/>
        <v>0</v>
      </c>
      <c r="NG863" s="351"/>
      <c r="NH863" s="351">
        <f t="shared" si="1207"/>
        <v>0</v>
      </c>
      <c r="NI863" s="351"/>
      <c r="NJ863" s="351">
        <f t="shared" si="1208"/>
        <v>0</v>
      </c>
      <c r="NK863" s="351"/>
      <c r="NL863" s="351">
        <f t="shared" si="1215"/>
        <v>0</v>
      </c>
      <c r="NM863" s="352"/>
      <c r="NN863" s="350"/>
      <c r="NR863" s="30">
        <f t="shared" si="1209"/>
        <v>0</v>
      </c>
      <c r="NS863" s="30">
        <f t="shared" si="1210"/>
        <v>0</v>
      </c>
      <c r="NT863" s="30">
        <f t="shared" si="1211"/>
        <v>0</v>
      </c>
    </row>
    <row r="864" spans="1:384" ht="10.199999999999999" customHeight="1">
      <c r="A864" s="25"/>
      <c r="B864" s="337"/>
      <c r="C864" s="335"/>
      <c r="D864" s="15"/>
      <c r="E864" s="101"/>
      <c r="F864" s="101"/>
      <c r="G864" s="101"/>
      <c r="H864" s="323"/>
      <c r="I864" s="325">
        <f>Prenoms!$B$22</f>
        <v>0</v>
      </c>
      <c r="J864" s="326"/>
      <c r="K864" s="326"/>
      <c r="L864" s="326"/>
      <c r="M864" s="326"/>
      <c r="N864" s="65" t="str">
        <f>IF(NL864&lt;&gt;0,"",IF(Conges!AD56=0,"",Conges!AD56))</f>
        <v/>
      </c>
      <c r="O864" s="66"/>
      <c r="P864" s="67"/>
      <c r="Q864" s="67"/>
      <c r="R864" s="67"/>
      <c r="S864" s="67"/>
      <c r="T864" s="67"/>
      <c r="U864" s="67"/>
      <c r="V864" s="68"/>
      <c r="W864" s="66"/>
      <c r="X864" s="67"/>
      <c r="Y864" s="67"/>
      <c r="Z864" s="67"/>
      <c r="AA864" s="67"/>
      <c r="AB864" s="67"/>
      <c r="AC864" s="67"/>
      <c r="AD864" s="68"/>
      <c r="AE864" s="66"/>
      <c r="AF864" s="67"/>
      <c r="AG864" s="67"/>
      <c r="AH864" s="67"/>
      <c r="AI864" s="67"/>
      <c r="AJ864" s="68"/>
      <c r="AK864" s="66"/>
      <c r="AL864" s="67"/>
      <c r="AM864" s="67"/>
      <c r="AN864" s="67"/>
      <c r="AO864" s="67"/>
      <c r="AP864" s="67"/>
      <c r="AQ864" s="67"/>
      <c r="AR864" s="67"/>
      <c r="AS864" s="67"/>
      <c r="AT864" s="68"/>
      <c r="AU864" s="66"/>
      <c r="AV864" s="67"/>
      <c r="AW864" s="67"/>
      <c r="AX864" s="67"/>
      <c r="AY864" s="67"/>
      <c r="AZ864" s="67"/>
      <c r="BA864" s="67"/>
      <c r="BB864" s="68"/>
      <c r="BC864" s="69">
        <f>IF(NL864&lt;&gt;0,(IF(Conges!AD$56=0,0,3)),0)</f>
        <v>0</v>
      </c>
      <c r="BD864" s="370"/>
      <c r="BE864" s="355">
        <f>IF(OR(Conges!AD$56="A",Conges!AD$56="V"),Prenoms!L$22,NL864)</f>
        <v>0</v>
      </c>
      <c r="BF864" s="356"/>
      <c r="BG864" s="267"/>
      <c r="BH864" s="268">
        <f t="shared" si="1194"/>
        <v>0</v>
      </c>
      <c r="BI864" s="269" t="str">
        <f t="shared" si="1195"/>
        <v/>
      </c>
      <c r="BJ864" s="283">
        <v>0</v>
      </c>
      <c r="BK864" s="284">
        <f t="shared" si="1212"/>
        <v>0</v>
      </c>
      <c r="BL864" s="285">
        <f t="shared" si="1196"/>
        <v>0</v>
      </c>
      <c r="BM864" s="285">
        <f t="shared" si="1197"/>
        <v>0</v>
      </c>
      <c r="BN864" s="285">
        <f>SUM('Heures Pointage'!$TD$30:$TE$30)</f>
        <v>0</v>
      </c>
      <c r="BO864" s="285">
        <f>SUM('Heures et Indemnites'!$TD$30:$TE$30)</f>
        <v>0</v>
      </c>
      <c r="BP864" s="286">
        <f t="shared" si="1198"/>
        <v>0</v>
      </c>
      <c r="BQ864" s="286">
        <f>'Heures Pointage'!$UB$30</f>
        <v>0</v>
      </c>
      <c r="BR864" s="287">
        <f t="shared" ref="BR864" si="1235">$BH$1074</f>
        <v>0</v>
      </c>
      <c r="BS864" s="143">
        <f>Prenoms!$C$22</f>
        <v>0</v>
      </c>
      <c r="BT864" s="146"/>
      <c r="BU864" s="210">
        <f>SUM('Heures et Indemnites'!$TD$30:$TE$30)</f>
        <v>0</v>
      </c>
      <c r="BV864" s="219">
        <f>SUM('Heures et Indemnites'!$TD$6:$TE$30)</f>
        <v>0</v>
      </c>
      <c r="BW864" s="210"/>
      <c r="BX864" s="219"/>
      <c r="MT864" s="371">
        <f t="shared" si="1214"/>
        <v>0</v>
      </c>
      <c r="MU864" s="372">
        <f t="shared" si="1231"/>
        <v>0</v>
      </c>
      <c r="MV864" s="372">
        <f t="shared" si="1201"/>
        <v>0</v>
      </c>
      <c r="MW864" s="372"/>
      <c r="MX864" s="372">
        <f t="shared" si="1202"/>
        <v>0</v>
      </c>
      <c r="MY864" s="372"/>
      <c r="MZ864" s="372">
        <f t="shared" si="1203"/>
        <v>0</v>
      </c>
      <c r="NA864" s="372"/>
      <c r="NB864" s="372">
        <f t="shared" si="1204"/>
        <v>0</v>
      </c>
      <c r="NC864" s="372"/>
      <c r="ND864" s="372">
        <f t="shared" si="1205"/>
        <v>0</v>
      </c>
      <c r="NE864" s="372"/>
      <c r="NF864" s="372">
        <f t="shared" si="1206"/>
        <v>0</v>
      </c>
      <c r="NG864" s="372"/>
      <c r="NH864" s="372">
        <f t="shared" si="1207"/>
        <v>0</v>
      </c>
      <c r="NI864" s="372"/>
      <c r="NJ864" s="372">
        <f t="shared" si="1208"/>
        <v>0</v>
      </c>
      <c r="NK864" s="372"/>
      <c r="NL864" s="372">
        <f t="shared" si="1215"/>
        <v>0</v>
      </c>
      <c r="NM864" s="373"/>
      <c r="NN864" s="350"/>
      <c r="NR864" s="30">
        <f t="shared" si="1209"/>
        <v>0</v>
      </c>
      <c r="NS864" s="30">
        <f t="shared" si="1210"/>
        <v>0</v>
      </c>
      <c r="NT864" s="30">
        <f t="shared" si="1211"/>
        <v>0</v>
      </c>
    </row>
    <row r="865" spans="1:384" ht="10.199999999999999" customHeight="1">
      <c r="A865" s="25"/>
      <c r="B865" s="337"/>
      <c r="C865" s="335"/>
      <c r="D865" s="15"/>
      <c r="E865" s="101"/>
      <c r="F865" s="101"/>
      <c r="G865" s="101"/>
      <c r="H865" s="323"/>
      <c r="I865" s="328">
        <f>Prenoms!$B$23</f>
        <v>0</v>
      </c>
      <c r="J865" s="329"/>
      <c r="K865" s="329"/>
      <c r="L865" s="329"/>
      <c r="M865" s="329"/>
      <c r="N865" s="78" t="str">
        <f>IF(NL865&lt;&gt;0,"",IF(Conges!AD57=0,"",Conges!AD57))</f>
        <v/>
      </c>
      <c r="O865" s="79"/>
      <c r="P865" s="80"/>
      <c r="Q865" s="80"/>
      <c r="R865" s="80"/>
      <c r="S865" s="80"/>
      <c r="T865" s="80"/>
      <c r="U865" s="80"/>
      <c r="V865" s="81"/>
      <c r="W865" s="79"/>
      <c r="X865" s="80"/>
      <c r="Y865" s="80"/>
      <c r="Z865" s="80"/>
      <c r="AA865" s="80"/>
      <c r="AB865" s="80"/>
      <c r="AC865" s="80"/>
      <c r="AD865" s="81"/>
      <c r="AE865" s="79"/>
      <c r="AF865" s="80"/>
      <c r="AG865" s="80"/>
      <c r="AH865" s="80"/>
      <c r="AI865" s="80"/>
      <c r="AJ865" s="81"/>
      <c r="AK865" s="79"/>
      <c r="AL865" s="80"/>
      <c r="AM865" s="80"/>
      <c r="AN865" s="80"/>
      <c r="AO865" s="80"/>
      <c r="AP865" s="80"/>
      <c r="AQ865" s="80"/>
      <c r="AR865" s="80"/>
      <c r="AS865" s="80"/>
      <c r="AT865" s="81"/>
      <c r="AU865" s="79"/>
      <c r="AV865" s="80"/>
      <c r="AW865" s="80"/>
      <c r="AX865" s="80"/>
      <c r="AY865" s="80"/>
      <c r="AZ865" s="80"/>
      <c r="BA865" s="80"/>
      <c r="BB865" s="81"/>
      <c r="BC865" s="82">
        <f>IF(NL865&lt;&gt;0,(IF(Conges!AD$57=0,0,3)),0)</f>
        <v>0</v>
      </c>
      <c r="BD865" s="370"/>
      <c r="BE865" s="357">
        <f>IF(OR(Conges!AD$57="A",Conges!AD$57="V"),Prenoms!L$23,NL865)</f>
        <v>0</v>
      </c>
      <c r="BF865" s="358"/>
      <c r="BG865" s="264"/>
      <c r="BH865" s="265">
        <f t="shared" si="1194"/>
        <v>0</v>
      </c>
      <c r="BI865" s="266" t="str">
        <f t="shared" si="1195"/>
        <v/>
      </c>
      <c r="BJ865" s="278">
        <v>0</v>
      </c>
      <c r="BK865" s="279">
        <f t="shared" si="1212"/>
        <v>0</v>
      </c>
      <c r="BL865" s="280">
        <f t="shared" si="1196"/>
        <v>0</v>
      </c>
      <c r="BM865" s="280">
        <f t="shared" si="1197"/>
        <v>0</v>
      </c>
      <c r="BN865" s="280">
        <f>SUM('Heures Pointage'!$UD$30:$UE$30)</f>
        <v>0</v>
      </c>
      <c r="BO865" s="280">
        <f>SUM('Heures et Indemnites'!$UD$30:$UE$30)</f>
        <v>0</v>
      </c>
      <c r="BP865" s="281">
        <f t="shared" si="1198"/>
        <v>0</v>
      </c>
      <c r="BQ865" s="281">
        <f>'Heures Pointage'!$VB$30</f>
        <v>0</v>
      </c>
      <c r="BR865" s="282">
        <f t="shared" ref="BR865" si="1236">$BH$1075</f>
        <v>0</v>
      </c>
      <c r="BS865" s="142">
        <f>Prenoms!$C$23</f>
        <v>0</v>
      </c>
      <c r="BT865" s="170"/>
      <c r="BU865" s="211">
        <f>SUM('Heures et Indemnites'!$UD$30:$UE$30)</f>
        <v>0</v>
      </c>
      <c r="BV865" s="218">
        <f>SUM('Heures et Indemnites'!$UD$6:$UE$30)</f>
        <v>0</v>
      </c>
      <c r="BW865" s="211"/>
      <c r="BX865" s="218"/>
      <c r="MT865" s="369">
        <f t="shared" si="1214"/>
        <v>0</v>
      </c>
      <c r="MU865" s="351">
        <f t="shared" si="1231"/>
        <v>0</v>
      </c>
      <c r="MV865" s="351">
        <f t="shared" si="1201"/>
        <v>0</v>
      </c>
      <c r="MW865" s="351"/>
      <c r="MX865" s="351">
        <f t="shared" si="1202"/>
        <v>0</v>
      </c>
      <c r="MY865" s="351"/>
      <c r="MZ865" s="351">
        <f t="shared" si="1203"/>
        <v>0</v>
      </c>
      <c r="NA865" s="351"/>
      <c r="NB865" s="351">
        <f t="shared" si="1204"/>
        <v>0</v>
      </c>
      <c r="NC865" s="351"/>
      <c r="ND865" s="351">
        <f t="shared" si="1205"/>
        <v>0</v>
      </c>
      <c r="NE865" s="351"/>
      <c r="NF865" s="351">
        <f t="shared" si="1206"/>
        <v>0</v>
      </c>
      <c r="NG865" s="351"/>
      <c r="NH865" s="351">
        <f t="shared" si="1207"/>
        <v>0</v>
      </c>
      <c r="NI865" s="351"/>
      <c r="NJ865" s="351">
        <f t="shared" si="1208"/>
        <v>0</v>
      </c>
      <c r="NK865" s="351"/>
      <c r="NL865" s="351">
        <f t="shared" si="1215"/>
        <v>0</v>
      </c>
      <c r="NM865" s="352"/>
      <c r="NN865" s="350"/>
      <c r="NR865" s="30">
        <f t="shared" si="1209"/>
        <v>0</v>
      </c>
      <c r="NS865" s="30">
        <f t="shared" si="1210"/>
        <v>0</v>
      </c>
      <c r="NT865" s="30">
        <f t="shared" si="1211"/>
        <v>0</v>
      </c>
    </row>
    <row r="866" spans="1:384" ht="10.199999999999999" customHeight="1">
      <c r="A866" s="25"/>
      <c r="B866" s="337"/>
      <c r="C866" s="335"/>
      <c r="D866" s="15"/>
      <c r="E866" s="101"/>
      <c r="F866" s="101"/>
      <c r="G866" s="101"/>
      <c r="H866" s="323"/>
      <c r="I866" s="325">
        <f>Prenoms!$B$24</f>
        <v>0</v>
      </c>
      <c r="J866" s="326"/>
      <c r="K866" s="326"/>
      <c r="L866" s="326"/>
      <c r="M866" s="326"/>
      <c r="N866" s="65" t="str">
        <f>IF(NL866&lt;&gt;0,"",IF(Conges!AD58=0,"",Conges!AD58))</f>
        <v/>
      </c>
      <c r="O866" s="66"/>
      <c r="P866" s="67"/>
      <c r="Q866" s="67"/>
      <c r="R866" s="67"/>
      <c r="S866" s="67"/>
      <c r="T866" s="67"/>
      <c r="U866" s="67"/>
      <c r="V866" s="68"/>
      <c r="W866" s="66"/>
      <c r="X866" s="67"/>
      <c r="Y866" s="67"/>
      <c r="Z866" s="67"/>
      <c r="AA866" s="67"/>
      <c r="AB866" s="67"/>
      <c r="AC866" s="67"/>
      <c r="AD866" s="68"/>
      <c r="AE866" s="66"/>
      <c r="AF866" s="67"/>
      <c r="AG866" s="67"/>
      <c r="AH866" s="67"/>
      <c r="AI866" s="67"/>
      <c r="AJ866" s="68"/>
      <c r="AK866" s="66"/>
      <c r="AL866" s="67"/>
      <c r="AM866" s="67"/>
      <c r="AN866" s="67"/>
      <c r="AO866" s="67"/>
      <c r="AP866" s="67"/>
      <c r="AQ866" s="67"/>
      <c r="AR866" s="67"/>
      <c r="AS866" s="67"/>
      <c r="AT866" s="68"/>
      <c r="AU866" s="66"/>
      <c r="AV866" s="67"/>
      <c r="AW866" s="67"/>
      <c r="AX866" s="67"/>
      <c r="AY866" s="67"/>
      <c r="AZ866" s="67"/>
      <c r="BA866" s="67"/>
      <c r="BB866" s="68"/>
      <c r="BC866" s="69">
        <f>IF(NL866&lt;&gt;0,(IF(Conges!AD$58=0,0,3)),0)</f>
        <v>0</v>
      </c>
      <c r="BD866" s="370"/>
      <c r="BE866" s="355">
        <f>IF(OR(Conges!AD$58="A",Conges!AD$58="V"),Prenoms!L$24,NL866)</f>
        <v>0</v>
      </c>
      <c r="BF866" s="356"/>
      <c r="BG866" s="267"/>
      <c r="BH866" s="268">
        <f t="shared" si="1194"/>
        <v>0</v>
      </c>
      <c r="BI866" s="269" t="str">
        <f t="shared" si="1195"/>
        <v/>
      </c>
      <c r="BJ866" s="283">
        <v>0</v>
      </c>
      <c r="BK866" s="284">
        <f t="shared" si="1212"/>
        <v>0</v>
      </c>
      <c r="BL866" s="285">
        <f t="shared" si="1196"/>
        <v>0</v>
      </c>
      <c r="BM866" s="285">
        <f t="shared" si="1197"/>
        <v>0</v>
      </c>
      <c r="BN866" s="285">
        <f>SUM('Heures Pointage'!$VD$30:$VE$30)</f>
        <v>0</v>
      </c>
      <c r="BO866" s="285">
        <f>SUM('Heures et Indemnites'!$VD$30:$VE$30)</f>
        <v>0</v>
      </c>
      <c r="BP866" s="286">
        <f t="shared" si="1198"/>
        <v>0</v>
      </c>
      <c r="BQ866" s="286">
        <f>'Heures Pointage'!$WB$30</f>
        <v>0</v>
      </c>
      <c r="BR866" s="287">
        <f t="shared" ref="BR866" si="1237">$BH$1076</f>
        <v>0</v>
      </c>
      <c r="BS866" s="143">
        <f>Prenoms!$C$24</f>
        <v>0</v>
      </c>
      <c r="BT866" s="146"/>
      <c r="BU866" s="210">
        <f>SUM('Heures et Indemnites'!$VD$30:$VE$30)</f>
        <v>0</v>
      </c>
      <c r="BV866" s="219">
        <f>SUM('Heures et Indemnites'!$VD$6:$VE$30)</f>
        <v>0</v>
      </c>
      <c r="BW866" s="210"/>
      <c r="BX866" s="219"/>
      <c r="MT866" s="371">
        <f t="shared" si="1214"/>
        <v>0</v>
      </c>
      <c r="MU866" s="372">
        <f t="shared" si="1231"/>
        <v>0</v>
      </c>
      <c r="MV866" s="372">
        <f t="shared" si="1201"/>
        <v>0</v>
      </c>
      <c r="MW866" s="372"/>
      <c r="MX866" s="372">
        <f t="shared" si="1202"/>
        <v>0</v>
      </c>
      <c r="MY866" s="372"/>
      <c r="MZ866" s="372">
        <f t="shared" si="1203"/>
        <v>0</v>
      </c>
      <c r="NA866" s="372"/>
      <c r="NB866" s="372">
        <f t="shared" si="1204"/>
        <v>0</v>
      </c>
      <c r="NC866" s="372"/>
      <c r="ND866" s="372">
        <f t="shared" si="1205"/>
        <v>0</v>
      </c>
      <c r="NE866" s="372"/>
      <c r="NF866" s="372">
        <f t="shared" si="1206"/>
        <v>0</v>
      </c>
      <c r="NG866" s="372"/>
      <c r="NH866" s="372">
        <f t="shared" si="1207"/>
        <v>0</v>
      </c>
      <c r="NI866" s="372"/>
      <c r="NJ866" s="372">
        <f t="shared" si="1208"/>
        <v>0</v>
      </c>
      <c r="NK866" s="372"/>
      <c r="NL866" s="372">
        <f t="shared" si="1215"/>
        <v>0</v>
      </c>
      <c r="NM866" s="373"/>
      <c r="NN866" s="350"/>
      <c r="NR866" s="30">
        <f t="shared" si="1209"/>
        <v>0</v>
      </c>
      <c r="NS866" s="30">
        <f t="shared" si="1210"/>
        <v>0</v>
      </c>
      <c r="NT866" s="30">
        <f t="shared" si="1211"/>
        <v>0</v>
      </c>
    </row>
    <row r="867" spans="1:384" ht="10.199999999999999" customHeight="1">
      <c r="A867" s="25"/>
      <c r="B867" s="337"/>
      <c r="C867" s="335"/>
      <c r="D867" s="15"/>
      <c r="E867" s="101"/>
      <c r="F867" s="101"/>
      <c r="G867" s="101"/>
      <c r="H867" s="323"/>
      <c r="I867" s="328">
        <f>Prenoms!$B$25</f>
        <v>0</v>
      </c>
      <c r="J867" s="329"/>
      <c r="K867" s="329"/>
      <c r="L867" s="329"/>
      <c r="M867" s="329"/>
      <c r="N867" s="78" t="str">
        <f>IF(NL867&lt;&gt;0,"",IF(Conges!AD59=0,"",Conges!AD59))</f>
        <v/>
      </c>
      <c r="O867" s="79"/>
      <c r="P867" s="80"/>
      <c r="Q867" s="80"/>
      <c r="R867" s="80"/>
      <c r="S867" s="80"/>
      <c r="T867" s="80"/>
      <c r="U867" s="80"/>
      <c r="V867" s="81"/>
      <c r="W867" s="79"/>
      <c r="X867" s="80"/>
      <c r="Y867" s="80"/>
      <c r="Z867" s="80"/>
      <c r="AA867" s="80"/>
      <c r="AB867" s="80"/>
      <c r="AC867" s="80"/>
      <c r="AD867" s="81"/>
      <c r="AE867" s="79"/>
      <c r="AF867" s="80"/>
      <c r="AG867" s="80"/>
      <c r="AH867" s="80"/>
      <c r="AI867" s="80"/>
      <c r="AJ867" s="81"/>
      <c r="AK867" s="79"/>
      <c r="AL867" s="80"/>
      <c r="AM867" s="80"/>
      <c r="AN867" s="80"/>
      <c r="AO867" s="80"/>
      <c r="AP867" s="80"/>
      <c r="AQ867" s="80"/>
      <c r="AR867" s="80"/>
      <c r="AS867" s="80"/>
      <c r="AT867" s="81"/>
      <c r="AU867" s="79"/>
      <c r="AV867" s="80"/>
      <c r="AW867" s="80"/>
      <c r="AX867" s="80"/>
      <c r="AY867" s="80"/>
      <c r="AZ867" s="80"/>
      <c r="BA867" s="80"/>
      <c r="BB867" s="81"/>
      <c r="BC867" s="82">
        <f>IF(NL867&lt;&gt;0,(IF(Conges!AD$59=0,0,3)),0)</f>
        <v>0</v>
      </c>
      <c r="BD867" s="370"/>
      <c r="BE867" s="357">
        <f>IF(OR(Conges!AD$59="A",Conges!AD$59="V"),Prenoms!L$25,NL867)</f>
        <v>0</v>
      </c>
      <c r="BF867" s="358"/>
      <c r="BG867" s="264"/>
      <c r="BH867" s="265">
        <f t="shared" si="1194"/>
        <v>0</v>
      </c>
      <c r="BI867" s="266" t="str">
        <f t="shared" si="1195"/>
        <v/>
      </c>
      <c r="BJ867" s="278">
        <v>0</v>
      </c>
      <c r="BK867" s="279">
        <f t="shared" si="1212"/>
        <v>0</v>
      </c>
      <c r="BL867" s="280">
        <f t="shared" si="1196"/>
        <v>0</v>
      </c>
      <c r="BM867" s="280">
        <f t="shared" si="1197"/>
        <v>0</v>
      </c>
      <c r="BN867" s="280">
        <f>SUM('Heures Pointage'!$WD$30:$WE$30)</f>
        <v>0</v>
      </c>
      <c r="BO867" s="280">
        <f>SUM('Heures et Indemnites'!$WD$30:$WE$30)</f>
        <v>0</v>
      </c>
      <c r="BP867" s="281">
        <f t="shared" si="1198"/>
        <v>0</v>
      </c>
      <c r="BQ867" s="281">
        <f>'Heures Pointage'!$XB$30</f>
        <v>0</v>
      </c>
      <c r="BR867" s="282">
        <f t="shared" ref="BR867" si="1238">$BH$1077</f>
        <v>0</v>
      </c>
      <c r="BS867" s="142">
        <f>Prenoms!$C$25</f>
        <v>0</v>
      </c>
      <c r="BT867" s="170"/>
      <c r="BU867" s="211">
        <f>SUM('Heures et Indemnites'!$WD$30:$WE$30)</f>
        <v>0</v>
      </c>
      <c r="BV867" s="218">
        <f>SUM('Heures et Indemnites'!$WD$6:$WE$30)</f>
        <v>0</v>
      </c>
      <c r="BW867" s="211"/>
      <c r="BX867" s="218"/>
      <c r="MT867" s="369">
        <f t="shared" si="1214"/>
        <v>0</v>
      </c>
      <c r="MU867" s="351">
        <f t="shared" si="1231"/>
        <v>0</v>
      </c>
      <c r="MV867" s="351">
        <f t="shared" si="1201"/>
        <v>0</v>
      </c>
      <c r="MW867" s="351"/>
      <c r="MX867" s="351">
        <f t="shared" si="1202"/>
        <v>0</v>
      </c>
      <c r="MY867" s="351"/>
      <c r="MZ867" s="351">
        <f t="shared" si="1203"/>
        <v>0</v>
      </c>
      <c r="NA867" s="351"/>
      <c r="NB867" s="351">
        <f t="shared" si="1204"/>
        <v>0</v>
      </c>
      <c r="NC867" s="351"/>
      <c r="ND867" s="351">
        <f t="shared" si="1205"/>
        <v>0</v>
      </c>
      <c r="NE867" s="351"/>
      <c r="NF867" s="351">
        <f t="shared" si="1206"/>
        <v>0</v>
      </c>
      <c r="NG867" s="351"/>
      <c r="NH867" s="351">
        <f t="shared" si="1207"/>
        <v>0</v>
      </c>
      <c r="NI867" s="351"/>
      <c r="NJ867" s="351">
        <f t="shared" si="1208"/>
        <v>0</v>
      </c>
      <c r="NK867" s="351"/>
      <c r="NL867" s="351">
        <f t="shared" si="1215"/>
        <v>0</v>
      </c>
      <c r="NM867" s="352"/>
      <c r="NN867" s="350"/>
      <c r="NR867" s="30">
        <f t="shared" si="1209"/>
        <v>0</v>
      </c>
      <c r="NS867" s="30">
        <f t="shared" si="1210"/>
        <v>0</v>
      </c>
      <c r="NT867" s="30">
        <f t="shared" si="1211"/>
        <v>0</v>
      </c>
    </row>
    <row r="868" spans="1:384" ht="10.199999999999999" customHeight="1">
      <c r="A868" s="25"/>
      <c r="B868" s="337"/>
      <c r="C868" s="335"/>
      <c r="D868" s="15"/>
      <c r="E868" s="101"/>
      <c r="F868" s="101"/>
      <c r="G868" s="101"/>
      <c r="H868" s="323"/>
      <c r="I868" s="325">
        <f>Prenoms!$B$26</f>
        <v>0</v>
      </c>
      <c r="J868" s="326"/>
      <c r="K868" s="326"/>
      <c r="L868" s="326"/>
      <c r="M868" s="326"/>
      <c r="N868" s="65" t="str">
        <f>IF(NL868&lt;&gt;0,"",IF(Conges!AD60=0,"",Conges!AD60))</f>
        <v/>
      </c>
      <c r="O868" s="66"/>
      <c r="P868" s="67"/>
      <c r="Q868" s="67"/>
      <c r="R868" s="67"/>
      <c r="S868" s="67"/>
      <c r="T868" s="67"/>
      <c r="U868" s="67"/>
      <c r="V868" s="68"/>
      <c r="W868" s="66"/>
      <c r="X868" s="67"/>
      <c r="Y868" s="67"/>
      <c r="Z868" s="67"/>
      <c r="AA868" s="67"/>
      <c r="AB868" s="67"/>
      <c r="AC868" s="67"/>
      <c r="AD868" s="68"/>
      <c r="AE868" s="66"/>
      <c r="AF868" s="67"/>
      <c r="AG868" s="67"/>
      <c r="AH868" s="67"/>
      <c r="AI868" s="67"/>
      <c r="AJ868" s="68"/>
      <c r="AK868" s="66"/>
      <c r="AL868" s="67"/>
      <c r="AM868" s="67"/>
      <c r="AN868" s="67"/>
      <c r="AO868" s="67"/>
      <c r="AP868" s="67"/>
      <c r="AQ868" s="67"/>
      <c r="AR868" s="67"/>
      <c r="AS868" s="67"/>
      <c r="AT868" s="68"/>
      <c r="AU868" s="66"/>
      <c r="AV868" s="67"/>
      <c r="AW868" s="67"/>
      <c r="AX868" s="67"/>
      <c r="AY868" s="67"/>
      <c r="AZ868" s="67"/>
      <c r="BA868" s="67"/>
      <c r="BB868" s="68"/>
      <c r="BC868" s="69">
        <f>IF(NL868&lt;&gt;0,(IF(Conges!AD$60=0,0,3)),0)</f>
        <v>0</v>
      </c>
      <c r="BD868" s="370"/>
      <c r="BE868" s="355">
        <f>IF(OR(Conges!AD$60="A",Conges!AD$60="V"),Prenoms!L$26,NL868)</f>
        <v>0</v>
      </c>
      <c r="BF868" s="356"/>
      <c r="BG868" s="267"/>
      <c r="BH868" s="268">
        <f t="shared" si="1194"/>
        <v>0</v>
      </c>
      <c r="BI868" s="269" t="str">
        <f t="shared" si="1195"/>
        <v/>
      </c>
      <c r="BJ868" s="283">
        <v>0</v>
      </c>
      <c r="BK868" s="284">
        <f t="shared" si="1212"/>
        <v>0</v>
      </c>
      <c r="BL868" s="285">
        <f t="shared" si="1196"/>
        <v>0</v>
      </c>
      <c r="BM868" s="285">
        <f t="shared" si="1197"/>
        <v>0</v>
      </c>
      <c r="BN868" s="285">
        <f>SUM('Heures Pointage'!$XD$30:$XE$30)</f>
        <v>0</v>
      </c>
      <c r="BO868" s="285">
        <f>SUM('Heures et Indemnites'!$XD$30:$XE$30)</f>
        <v>0</v>
      </c>
      <c r="BP868" s="286">
        <f t="shared" si="1198"/>
        <v>0</v>
      </c>
      <c r="BQ868" s="286">
        <f>'Heures Pointage'!$YB$30</f>
        <v>0</v>
      </c>
      <c r="BR868" s="287">
        <f t="shared" ref="BR868" si="1239">$BH$1078</f>
        <v>0</v>
      </c>
      <c r="BS868" s="143">
        <f>Prenoms!$C$26</f>
        <v>0</v>
      </c>
      <c r="BT868" s="146"/>
      <c r="BU868" s="210">
        <f>SUM('Heures et Indemnites'!$XD$30:$XE$30)</f>
        <v>0</v>
      </c>
      <c r="BV868" s="219">
        <f>SUM('Heures et Indemnites'!$XD$6:$XE$30)</f>
        <v>0</v>
      </c>
      <c r="BW868" s="210"/>
      <c r="BX868" s="219"/>
      <c r="MT868" s="371">
        <f t="shared" si="1214"/>
        <v>0</v>
      </c>
      <c r="MU868" s="372">
        <f t="shared" si="1231"/>
        <v>0</v>
      </c>
      <c r="MV868" s="372">
        <f t="shared" si="1201"/>
        <v>0</v>
      </c>
      <c r="MW868" s="372"/>
      <c r="MX868" s="372">
        <f t="shared" si="1202"/>
        <v>0</v>
      </c>
      <c r="MY868" s="372"/>
      <c r="MZ868" s="372">
        <f t="shared" si="1203"/>
        <v>0</v>
      </c>
      <c r="NA868" s="372"/>
      <c r="NB868" s="372">
        <f t="shared" si="1204"/>
        <v>0</v>
      </c>
      <c r="NC868" s="372"/>
      <c r="ND868" s="372">
        <f t="shared" si="1205"/>
        <v>0</v>
      </c>
      <c r="NE868" s="372"/>
      <c r="NF868" s="372">
        <f t="shared" si="1206"/>
        <v>0</v>
      </c>
      <c r="NG868" s="372"/>
      <c r="NH868" s="372">
        <f t="shared" si="1207"/>
        <v>0</v>
      </c>
      <c r="NI868" s="372"/>
      <c r="NJ868" s="372">
        <f t="shared" si="1208"/>
        <v>0</v>
      </c>
      <c r="NK868" s="372"/>
      <c r="NL868" s="372">
        <f t="shared" si="1215"/>
        <v>0</v>
      </c>
      <c r="NM868" s="373"/>
      <c r="NN868" s="350"/>
      <c r="NR868" s="30">
        <f t="shared" si="1209"/>
        <v>0</v>
      </c>
      <c r="NS868" s="30">
        <f t="shared" si="1210"/>
        <v>0</v>
      </c>
      <c r="NT868" s="30">
        <f t="shared" si="1211"/>
        <v>0</v>
      </c>
    </row>
    <row r="869" spans="1:384" ht="10.199999999999999" customHeight="1">
      <c r="A869" s="25"/>
      <c r="B869" s="337"/>
      <c r="C869" s="335"/>
      <c r="D869" s="15"/>
      <c r="E869" s="101"/>
      <c r="F869" s="101"/>
      <c r="G869" s="101"/>
      <c r="H869" s="323"/>
      <c r="I869" s="328">
        <f>Prenoms!$B$27</f>
        <v>0</v>
      </c>
      <c r="J869" s="329"/>
      <c r="K869" s="329"/>
      <c r="L869" s="329"/>
      <c r="M869" s="329"/>
      <c r="N869" s="78" t="str">
        <f>IF(NL869&lt;&gt;0,"",IF(Conges!AD61=0,"",Conges!AD61))</f>
        <v/>
      </c>
      <c r="O869" s="79"/>
      <c r="P869" s="80"/>
      <c r="Q869" s="80"/>
      <c r="R869" s="80"/>
      <c r="S869" s="80"/>
      <c r="T869" s="80"/>
      <c r="U869" s="80"/>
      <c r="V869" s="81"/>
      <c r="W869" s="79"/>
      <c r="X869" s="80"/>
      <c r="Y869" s="80"/>
      <c r="Z869" s="80"/>
      <c r="AA869" s="80"/>
      <c r="AB869" s="80"/>
      <c r="AC869" s="80"/>
      <c r="AD869" s="81"/>
      <c r="AE869" s="79"/>
      <c r="AF869" s="80"/>
      <c r="AG869" s="80"/>
      <c r="AH869" s="80"/>
      <c r="AI869" s="80"/>
      <c r="AJ869" s="81"/>
      <c r="AK869" s="79"/>
      <c r="AL869" s="80"/>
      <c r="AM869" s="80"/>
      <c r="AN869" s="80"/>
      <c r="AO869" s="80"/>
      <c r="AP869" s="80"/>
      <c r="AQ869" s="80"/>
      <c r="AR869" s="80"/>
      <c r="AS869" s="80"/>
      <c r="AT869" s="81"/>
      <c r="AU869" s="79"/>
      <c r="AV869" s="80"/>
      <c r="AW869" s="80"/>
      <c r="AX869" s="80"/>
      <c r="AY869" s="80"/>
      <c r="AZ869" s="80"/>
      <c r="BA869" s="80"/>
      <c r="BB869" s="81"/>
      <c r="BC869" s="82">
        <f>IF(NL869&lt;&gt;0,(IF(Conges!AD$61=0,0,3)),0)</f>
        <v>0</v>
      </c>
      <c r="BD869" s="370"/>
      <c r="BE869" s="357">
        <f>IF(OR(Conges!AD$61="A",Conges!AD$61="V"),Prenoms!L$27,NL869)</f>
        <v>0</v>
      </c>
      <c r="BF869" s="358"/>
      <c r="BG869" s="264"/>
      <c r="BH869" s="265">
        <f t="shared" si="1194"/>
        <v>0</v>
      </c>
      <c r="BI869" s="266" t="str">
        <f t="shared" si="1195"/>
        <v/>
      </c>
      <c r="BJ869" s="278">
        <v>0</v>
      </c>
      <c r="BK869" s="279">
        <f t="shared" si="1212"/>
        <v>0</v>
      </c>
      <c r="BL869" s="280">
        <f t="shared" si="1196"/>
        <v>0</v>
      </c>
      <c r="BM869" s="280">
        <f t="shared" si="1197"/>
        <v>0</v>
      </c>
      <c r="BN869" s="280">
        <f>SUM('Heures Pointage'!$YD$30:$YE$30)</f>
        <v>0</v>
      </c>
      <c r="BO869" s="280">
        <f>SUM('Heures et Indemnites'!$YD$30:$YE$30)</f>
        <v>0</v>
      </c>
      <c r="BP869" s="281">
        <f t="shared" si="1198"/>
        <v>0</v>
      </c>
      <c r="BQ869" s="281">
        <f>'Heures Pointage'!$ZB$30</f>
        <v>0</v>
      </c>
      <c r="BR869" s="282">
        <f t="shared" ref="BR869" si="1240">$BH$1079</f>
        <v>0</v>
      </c>
      <c r="BS869" s="142">
        <f>Prenoms!$C$27</f>
        <v>0</v>
      </c>
      <c r="BT869" s="170"/>
      <c r="BU869" s="211">
        <f>SUM('Heures et Indemnites'!$YD$30:$YE$30)</f>
        <v>0</v>
      </c>
      <c r="BV869" s="218">
        <f>SUM('Heures et Indemnites'!$YD$6:$YE$30)</f>
        <v>0</v>
      </c>
      <c r="BW869" s="211"/>
      <c r="BX869" s="218"/>
      <c r="MT869" s="369">
        <f t="shared" si="1214"/>
        <v>0</v>
      </c>
      <c r="MU869" s="351">
        <f t="shared" si="1231"/>
        <v>0</v>
      </c>
      <c r="MV869" s="351">
        <f t="shared" si="1201"/>
        <v>0</v>
      </c>
      <c r="MW869" s="351"/>
      <c r="MX869" s="351">
        <f t="shared" si="1202"/>
        <v>0</v>
      </c>
      <c r="MY869" s="351"/>
      <c r="MZ869" s="351">
        <f t="shared" si="1203"/>
        <v>0</v>
      </c>
      <c r="NA869" s="351"/>
      <c r="NB869" s="351">
        <f t="shared" si="1204"/>
        <v>0</v>
      </c>
      <c r="NC869" s="351"/>
      <c r="ND869" s="351">
        <f t="shared" si="1205"/>
        <v>0</v>
      </c>
      <c r="NE869" s="351"/>
      <c r="NF869" s="351">
        <f t="shared" si="1206"/>
        <v>0</v>
      </c>
      <c r="NG869" s="351"/>
      <c r="NH869" s="351">
        <f t="shared" si="1207"/>
        <v>0</v>
      </c>
      <c r="NI869" s="351"/>
      <c r="NJ869" s="351">
        <f t="shared" si="1208"/>
        <v>0</v>
      </c>
      <c r="NK869" s="351"/>
      <c r="NL869" s="351">
        <f t="shared" si="1215"/>
        <v>0</v>
      </c>
      <c r="NM869" s="352"/>
      <c r="NN869" s="350"/>
      <c r="NR869" s="30">
        <f t="shared" si="1209"/>
        <v>0</v>
      </c>
      <c r="NS869" s="30">
        <f t="shared" si="1210"/>
        <v>0</v>
      </c>
      <c r="NT869" s="30">
        <f t="shared" si="1211"/>
        <v>0</v>
      </c>
    </row>
    <row r="870" spans="1:384" ht="10.199999999999999" customHeight="1">
      <c r="A870" s="25"/>
      <c r="B870" s="337"/>
      <c r="C870" s="335"/>
      <c r="D870" s="15"/>
      <c r="E870" s="101"/>
      <c r="F870" s="101"/>
      <c r="G870" s="101"/>
      <c r="H870" s="323"/>
      <c r="I870" s="325">
        <f>Prenoms!$B$28</f>
        <v>0</v>
      </c>
      <c r="J870" s="326"/>
      <c r="K870" s="326"/>
      <c r="L870" s="326"/>
      <c r="M870" s="326"/>
      <c r="N870" s="65" t="str">
        <f>IF(NL870&lt;&gt;0,"",IF(Conges!AD62=0,"",Conges!AD62))</f>
        <v/>
      </c>
      <c r="O870" s="66"/>
      <c r="P870" s="67"/>
      <c r="Q870" s="67"/>
      <c r="R870" s="67"/>
      <c r="S870" s="67"/>
      <c r="T870" s="67"/>
      <c r="U870" s="67"/>
      <c r="V870" s="68"/>
      <c r="W870" s="66"/>
      <c r="X870" s="67"/>
      <c r="Y870" s="67"/>
      <c r="Z870" s="67"/>
      <c r="AA870" s="67"/>
      <c r="AB870" s="67"/>
      <c r="AC870" s="67"/>
      <c r="AD870" s="68"/>
      <c r="AE870" s="66"/>
      <c r="AF870" s="67"/>
      <c r="AG870" s="67"/>
      <c r="AH870" s="67"/>
      <c r="AI870" s="67"/>
      <c r="AJ870" s="68"/>
      <c r="AK870" s="66"/>
      <c r="AL870" s="67"/>
      <c r="AM870" s="67"/>
      <c r="AN870" s="67"/>
      <c r="AO870" s="67"/>
      <c r="AP870" s="67"/>
      <c r="AQ870" s="67"/>
      <c r="AR870" s="67"/>
      <c r="AS870" s="67"/>
      <c r="AT870" s="68"/>
      <c r="AU870" s="66"/>
      <c r="AV870" s="67"/>
      <c r="AW870" s="67"/>
      <c r="AX870" s="67"/>
      <c r="AY870" s="67"/>
      <c r="AZ870" s="67"/>
      <c r="BA870" s="67"/>
      <c r="BB870" s="68"/>
      <c r="BC870" s="69">
        <f>IF(NL870&lt;&gt;0,(IF(Conges!AD$62=0,0,3)),0)</f>
        <v>0</v>
      </c>
      <c r="BD870" s="370"/>
      <c r="BE870" s="355">
        <f>IF(OR(Conges!AD$62="A",Conges!AD$62="V"),Prenoms!L$28,NL870)</f>
        <v>0</v>
      </c>
      <c r="BF870" s="356"/>
      <c r="BG870" s="267"/>
      <c r="BH870" s="268">
        <f t="shared" si="1194"/>
        <v>0</v>
      </c>
      <c r="BI870" s="269" t="str">
        <f t="shared" si="1195"/>
        <v/>
      </c>
      <c r="BJ870" s="283">
        <v>0</v>
      </c>
      <c r="BK870" s="284">
        <f t="shared" si="1212"/>
        <v>0</v>
      </c>
      <c r="BL870" s="285">
        <f t="shared" si="1196"/>
        <v>0</v>
      </c>
      <c r="BM870" s="285">
        <f t="shared" si="1197"/>
        <v>0</v>
      </c>
      <c r="BN870" s="285">
        <f>SUM('Heures Pointage'!$ZD$30:$ZE$30)</f>
        <v>0</v>
      </c>
      <c r="BO870" s="285">
        <f>SUM('Heures et Indemnites'!$ZD$30:$ZE$30)</f>
        <v>0</v>
      </c>
      <c r="BP870" s="286">
        <f t="shared" si="1198"/>
        <v>0</v>
      </c>
      <c r="BQ870" s="286">
        <f>'Heures Pointage'!$AAB$30</f>
        <v>0</v>
      </c>
      <c r="BR870" s="287">
        <f t="shared" ref="BR870" si="1241">$BH$1080</f>
        <v>0</v>
      </c>
      <c r="BS870" s="143">
        <f>Prenoms!$C$28</f>
        <v>0</v>
      </c>
      <c r="BT870" s="146"/>
      <c r="BU870" s="210">
        <f>SUM('Heures et Indemnites'!$ZD$30:$ZE$30)</f>
        <v>0</v>
      </c>
      <c r="BV870" s="219">
        <f>SUM('Heures et Indemnites'!$ZD$6:$ZE$30)</f>
        <v>0</v>
      </c>
      <c r="BW870" s="210"/>
      <c r="BX870" s="219"/>
      <c r="MT870" s="371">
        <f t="shared" si="1214"/>
        <v>0</v>
      </c>
      <c r="MU870" s="372">
        <f t="shared" si="1231"/>
        <v>0</v>
      </c>
      <c r="MV870" s="372">
        <f t="shared" si="1201"/>
        <v>0</v>
      </c>
      <c r="MW870" s="372"/>
      <c r="MX870" s="372">
        <f t="shared" si="1202"/>
        <v>0</v>
      </c>
      <c r="MY870" s="372"/>
      <c r="MZ870" s="372">
        <f t="shared" si="1203"/>
        <v>0</v>
      </c>
      <c r="NA870" s="372"/>
      <c r="NB870" s="372">
        <f t="shared" si="1204"/>
        <v>0</v>
      </c>
      <c r="NC870" s="372"/>
      <c r="ND870" s="372">
        <f t="shared" si="1205"/>
        <v>0</v>
      </c>
      <c r="NE870" s="372"/>
      <c r="NF870" s="372">
        <f t="shared" si="1206"/>
        <v>0</v>
      </c>
      <c r="NG870" s="372"/>
      <c r="NH870" s="372">
        <f t="shared" si="1207"/>
        <v>0</v>
      </c>
      <c r="NI870" s="372"/>
      <c r="NJ870" s="372">
        <f t="shared" si="1208"/>
        <v>0</v>
      </c>
      <c r="NK870" s="372"/>
      <c r="NL870" s="372">
        <f t="shared" si="1215"/>
        <v>0</v>
      </c>
      <c r="NM870" s="373"/>
      <c r="NN870" s="350"/>
      <c r="NR870" s="30">
        <f t="shared" si="1209"/>
        <v>0</v>
      </c>
      <c r="NS870" s="30">
        <f t="shared" si="1210"/>
        <v>0</v>
      </c>
      <c r="NT870" s="30">
        <f t="shared" si="1211"/>
        <v>0</v>
      </c>
    </row>
    <row r="871" spans="1:384" ht="10.199999999999999" customHeight="1">
      <c r="A871" s="25"/>
      <c r="B871" s="337"/>
      <c r="C871" s="335"/>
      <c r="D871" s="15"/>
      <c r="E871" s="101"/>
      <c r="F871" s="101"/>
      <c r="G871" s="101"/>
      <c r="H871" s="323"/>
      <c r="I871" s="328">
        <f>Prenoms!$B$29</f>
        <v>0</v>
      </c>
      <c r="J871" s="329"/>
      <c r="K871" s="329"/>
      <c r="L871" s="329"/>
      <c r="M871" s="329"/>
      <c r="N871" s="78" t="str">
        <f>IF(NL871&lt;&gt;0,"",IF(Conges!AD63=0,"",Conges!AD63))</f>
        <v/>
      </c>
      <c r="O871" s="79"/>
      <c r="P871" s="80"/>
      <c r="Q871" s="80"/>
      <c r="R871" s="80"/>
      <c r="S871" s="80"/>
      <c r="T871" s="80"/>
      <c r="U871" s="80"/>
      <c r="V871" s="81"/>
      <c r="W871" s="79"/>
      <c r="X871" s="80"/>
      <c r="Y871" s="80"/>
      <c r="Z871" s="80"/>
      <c r="AA871" s="80"/>
      <c r="AB871" s="80"/>
      <c r="AC871" s="80"/>
      <c r="AD871" s="81"/>
      <c r="AE871" s="79"/>
      <c r="AF871" s="80"/>
      <c r="AG871" s="80"/>
      <c r="AH871" s="80"/>
      <c r="AI871" s="80"/>
      <c r="AJ871" s="81"/>
      <c r="AK871" s="79"/>
      <c r="AL871" s="80"/>
      <c r="AM871" s="80"/>
      <c r="AN871" s="80"/>
      <c r="AO871" s="80"/>
      <c r="AP871" s="80"/>
      <c r="AQ871" s="80"/>
      <c r="AR871" s="80"/>
      <c r="AS871" s="80"/>
      <c r="AT871" s="81"/>
      <c r="AU871" s="79"/>
      <c r="AV871" s="80"/>
      <c r="AW871" s="80"/>
      <c r="AX871" s="80"/>
      <c r="AY871" s="80"/>
      <c r="AZ871" s="80"/>
      <c r="BA871" s="80"/>
      <c r="BB871" s="81"/>
      <c r="BC871" s="82">
        <f>IF(NL871&lt;&gt;0,(IF(Conges!AD$63=0,0,3)),0)</f>
        <v>0</v>
      </c>
      <c r="BD871" s="370"/>
      <c r="BE871" s="357">
        <f>IF(OR(Conges!AD$63="A",Conges!AD$63="V"),Prenoms!L$29,NL871)</f>
        <v>0</v>
      </c>
      <c r="BF871" s="358"/>
      <c r="BG871" s="264"/>
      <c r="BH871" s="265">
        <f t="shared" si="1194"/>
        <v>0</v>
      </c>
      <c r="BI871" s="266" t="str">
        <f t="shared" si="1195"/>
        <v/>
      </c>
      <c r="BJ871" s="278">
        <v>0</v>
      </c>
      <c r="BK871" s="279">
        <f t="shared" si="1212"/>
        <v>0</v>
      </c>
      <c r="BL871" s="280">
        <f t="shared" si="1196"/>
        <v>0</v>
      </c>
      <c r="BM871" s="280">
        <f t="shared" si="1197"/>
        <v>0</v>
      </c>
      <c r="BN871" s="280">
        <f>SUM('Heures Pointage'!$AAD$30:$AAE$30)</f>
        <v>0</v>
      </c>
      <c r="BO871" s="280">
        <f>SUM('Heures et Indemnites'!$AAD$30:$AAE$30)</f>
        <v>0</v>
      </c>
      <c r="BP871" s="281">
        <f t="shared" si="1198"/>
        <v>0</v>
      </c>
      <c r="BQ871" s="281">
        <f>'Heures Pointage'!$ABB$30</f>
        <v>0</v>
      </c>
      <c r="BR871" s="282">
        <f t="shared" ref="BR871" si="1242">$BH$1081</f>
        <v>0</v>
      </c>
      <c r="BS871" s="142">
        <f>Prenoms!$C$29</f>
        <v>0</v>
      </c>
      <c r="BT871" s="170"/>
      <c r="BU871" s="211">
        <f>SUM('Heures et Indemnites'!$AAD$30:$AAE$30)</f>
        <v>0</v>
      </c>
      <c r="BV871" s="218">
        <f>SUM('Heures et Indemnites'!$AAD$6:$AAE$30)</f>
        <v>0</v>
      </c>
      <c r="BW871" s="211"/>
      <c r="BX871" s="218"/>
      <c r="MT871" s="369">
        <f t="shared" si="1214"/>
        <v>0</v>
      </c>
      <c r="MU871" s="351">
        <f t="shared" si="1231"/>
        <v>0</v>
      </c>
      <c r="MV871" s="351">
        <f t="shared" si="1201"/>
        <v>0</v>
      </c>
      <c r="MW871" s="351"/>
      <c r="MX871" s="351">
        <f t="shared" si="1202"/>
        <v>0</v>
      </c>
      <c r="MY871" s="351"/>
      <c r="MZ871" s="351">
        <f t="shared" si="1203"/>
        <v>0</v>
      </c>
      <c r="NA871" s="351"/>
      <c r="NB871" s="351">
        <f t="shared" si="1204"/>
        <v>0</v>
      </c>
      <c r="NC871" s="351"/>
      <c r="ND871" s="351">
        <f t="shared" si="1205"/>
        <v>0</v>
      </c>
      <c r="NE871" s="351"/>
      <c r="NF871" s="351">
        <f t="shared" si="1206"/>
        <v>0</v>
      </c>
      <c r="NG871" s="351"/>
      <c r="NH871" s="351">
        <f t="shared" si="1207"/>
        <v>0</v>
      </c>
      <c r="NI871" s="351"/>
      <c r="NJ871" s="351">
        <f t="shared" si="1208"/>
        <v>0</v>
      </c>
      <c r="NK871" s="351"/>
      <c r="NL871" s="351">
        <f t="shared" si="1215"/>
        <v>0</v>
      </c>
      <c r="NM871" s="352"/>
      <c r="NN871" s="350"/>
      <c r="NR871" s="30">
        <f t="shared" si="1209"/>
        <v>0</v>
      </c>
      <c r="NS871" s="30">
        <f t="shared" si="1210"/>
        <v>0</v>
      </c>
      <c r="NT871" s="30">
        <f t="shared" si="1211"/>
        <v>0</v>
      </c>
    </row>
    <row r="872" spans="1:384" ht="10.199999999999999" customHeight="1">
      <c r="A872" s="25"/>
      <c r="B872" s="337"/>
      <c r="C872" s="335"/>
      <c r="D872" s="15"/>
      <c r="E872" s="101"/>
      <c r="F872" s="101"/>
      <c r="G872" s="101"/>
      <c r="H872" s="323"/>
      <c r="I872" s="325">
        <f>Prenoms!$B$30</f>
        <v>0</v>
      </c>
      <c r="J872" s="326"/>
      <c r="K872" s="326"/>
      <c r="L872" s="326"/>
      <c r="M872" s="326"/>
      <c r="N872" s="65" t="str">
        <f>IF(NL872&lt;&gt;0,"",IF(Conges!AD64=0,"",Conges!AD64))</f>
        <v/>
      </c>
      <c r="O872" s="66"/>
      <c r="P872" s="67"/>
      <c r="Q872" s="67"/>
      <c r="R872" s="67"/>
      <c r="S872" s="67"/>
      <c r="T872" s="67"/>
      <c r="U872" s="67"/>
      <c r="V872" s="68"/>
      <c r="W872" s="66"/>
      <c r="X872" s="67"/>
      <c r="Y872" s="67"/>
      <c r="Z872" s="67"/>
      <c r="AA872" s="67"/>
      <c r="AB872" s="67"/>
      <c r="AC872" s="67"/>
      <c r="AD872" s="68"/>
      <c r="AE872" s="66"/>
      <c r="AF872" s="67"/>
      <c r="AG872" s="67"/>
      <c r="AH872" s="67"/>
      <c r="AI872" s="67"/>
      <c r="AJ872" s="68"/>
      <c r="AK872" s="66"/>
      <c r="AL872" s="67"/>
      <c r="AM872" s="67"/>
      <c r="AN872" s="67"/>
      <c r="AO872" s="67"/>
      <c r="AP872" s="67"/>
      <c r="AQ872" s="67"/>
      <c r="AR872" s="67"/>
      <c r="AS872" s="67"/>
      <c r="AT872" s="68"/>
      <c r="AU872" s="66"/>
      <c r="AV872" s="67"/>
      <c r="AW872" s="67"/>
      <c r="AX872" s="67"/>
      <c r="AY872" s="67"/>
      <c r="AZ872" s="67"/>
      <c r="BA872" s="67"/>
      <c r="BB872" s="68"/>
      <c r="BC872" s="69">
        <f>IF(NL872&lt;&gt;0,(IF(Conges!AD$64=0,0,3)),0)</f>
        <v>0</v>
      </c>
      <c r="BD872" s="370"/>
      <c r="BE872" s="355">
        <f>IF(OR(Conges!AD$64="A",Conges!AD$64="V"),Prenoms!L$30,NL872)</f>
        <v>0</v>
      </c>
      <c r="BF872" s="356"/>
      <c r="BG872" s="267"/>
      <c r="BH872" s="268">
        <f t="shared" si="1194"/>
        <v>0</v>
      </c>
      <c r="BI872" s="269" t="str">
        <f t="shared" si="1195"/>
        <v/>
      </c>
      <c r="BJ872" s="283">
        <v>0</v>
      </c>
      <c r="BK872" s="284">
        <f t="shared" si="1212"/>
        <v>0</v>
      </c>
      <c r="BL872" s="285">
        <f t="shared" si="1196"/>
        <v>0</v>
      </c>
      <c r="BM872" s="285">
        <f t="shared" si="1197"/>
        <v>0</v>
      </c>
      <c r="BN872" s="285">
        <f>SUM('Heures Pointage'!$ABD$30:$ABE$30)</f>
        <v>0</v>
      </c>
      <c r="BO872" s="285">
        <f>SUM('Heures et Indemnites'!$ABD$30:$ABE$30)</f>
        <v>0</v>
      </c>
      <c r="BP872" s="286">
        <f t="shared" si="1198"/>
        <v>0</v>
      </c>
      <c r="BQ872" s="286">
        <f>'Heures Pointage'!$ACB$30</f>
        <v>0</v>
      </c>
      <c r="BR872" s="287">
        <f t="shared" ref="BR872" si="1243">$BH$1082</f>
        <v>0</v>
      </c>
      <c r="BS872" s="143">
        <f>Prenoms!$C$30</f>
        <v>0</v>
      </c>
      <c r="BT872" s="146"/>
      <c r="BU872" s="210">
        <f>SUM('Heures et Indemnites'!$ABD$30:$ABE$30)</f>
        <v>0</v>
      </c>
      <c r="BV872" s="219">
        <f>SUM('Heures et Indemnites'!$ABD$6:$ABE$30)</f>
        <v>0</v>
      </c>
      <c r="BW872" s="210"/>
      <c r="BX872" s="219"/>
      <c r="MT872" s="371">
        <f t="shared" si="1214"/>
        <v>0</v>
      </c>
      <c r="MU872" s="372">
        <f t="shared" si="1231"/>
        <v>0</v>
      </c>
      <c r="MV872" s="372">
        <f t="shared" si="1201"/>
        <v>0</v>
      </c>
      <c r="MW872" s="372"/>
      <c r="MX872" s="372">
        <f t="shared" si="1202"/>
        <v>0</v>
      </c>
      <c r="MY872" s="372"/>
      <c r="MZ872" s="372">
        <f t="shared" si="1203"/>
        <v>0</v>
      </c>
      <c r="NA872" s="372"/>
      <c r="NB872" s="372">
        <f t="shared" si="1204"/>
        <v>0</v>
      </c>
      <c r="NC872" s="372"/>
      <c r="ND872" s="372">
        <f t="shared" si="1205"/>
        <v>0</v>
      </c>
      <c r="NE872" s="372"/>
      <c r="NF872" s="372">
        <f t="shared" si="1206"/>
        <v>0</v>
      </c>
      <c r="NG872" s="372"/>
      <c r="NH872" s="372">
        <f t="shared" si="1207"/>
        <v>0</v>
      </c>
      <c r="NI872" s="372"/>
      <c r="NJ872" s="372">
        <f t="shared" si="1208"/>
        <v>0</v>
      </c>
      <c r="NK872" s="372"/>
      <c r="NL872" s="372">
        <f t="shared" si="1215"/>
        <v>0</v>
      </c>
      <c r="NM872" s="373"/>
      <c r="NN872" s="350"/>
      <c r="NR872" s="30">
        <f t="shared" si="1209"/>
        <v>0</v>
      </c>
      <c r="NS872" s="30">
        <f t="shared" si="1210"/>
        <v>0</v>
      </c>
      <c r="NT872" s="30">
        <f t="shared" si="1211"/>
        <v>0</v>
      </c>
    </row>
    <row r="873" spans="1:384" ht="10.199999999999999" customHeight="1">
      <c r="A873" s="25"/>
      <c r="B873" s="337"/>
      <c r="C873" s="335"/>
      <c r="D873" s="15"/>
      <c r="E873" s="101"/>
      <c r="F873" s="101"/>
      <c r="G873" s="101"/>
      <c r="H873" s="323"/>
      <c r="I873" s="344">
        <f>Prenoms!$B$31</f>
        <v>0</v>
      </c>
      <c r="J873" s="345"/>
      <c r="K873" s="345"/>
      <c r="L873" s="345"/>
      <c r="M873" s="345"/>
      <c r="N873" s="83" t="str">
        <f>IF(NL873&lt;&gt;0,"",IF(Conges!AD65=0,"",Conges!AD65))</f>
        <v/>
      </c>
      <c r="O873" s="84"/>
      <c r="P873" s="85"/>
      <c r="Q873" s="85"/>
      <c r="R873" s="85"/>
      <c r="S873" s="85"/>
      <c r="T873" s="85"/>
      <c r="U873" s="85"/>
      <c r="V873" s="86"/>
      <c r="W873" s="84"/>
      <c r="X873" s="85"/>
      <c r="Y873" s="85"/>
      <c r="Z873" s="85"/>
      <c r="AA873" s="85"/>
      <c r="AB873" s="85"/>
      <c r="AC873" s="85"/>
      <c r="AD873" s="86"/>
      <c r="AE873" s="84"/>
      <c r="AF873" s="85"/>
      <c r="AG873" s="85"/>
      <c r="AH873" s="85"/>
      <c r="AI873" s="85"/>
      <c r="AJ873" s="86"/>
      <c r="AK873" s="84"/>
      <c r="AL873" s="85"/>
      <c r="AM873" s="85"/>
      <c r="AN873" s="85"/>
      <c r="AO873" s="85"/>
      <c r="AP873" s="85"/>
      <c r="AQ873" s="85"/>
      <c r="AR873" s="85"/>
      <c r="AS873" s="85"/>
      <c r="AT873" s="86"/>
      <c r="AU873" s="84"/>
      <c r="AV873" s="85"/>
      <c r="AW873" s="85"/>
      <c r="AX873" s="85"/>
      <c r="AY873" s="85"/>
      <c r="AZ873" s="85"/>
      <c r="BA873" s="85"/>
      <c r="BB873" s="86"/>
      <c r="BC873" s="87">
        <f>IF(NL873&lt;&gt;0,(IF(Conges!AD$65=0,0,3)),0)</f>
        <v>0</v>
      </c>
      <c r="BD873" s="370"/>
      <c r="BE873" s="365">
        <f>IF(OR(Conges!AD$65="A",Conges!AD$65="V"),Prenoms!L$31,NL873)</f>
        <v>0</v>
      </c>
      <c r="BF873" s="366"/>
      <c r="BG873" s="270"/>
      <c r="BH873" s="271">
        <f t="shared" si="1194"/>
        <v>0</v>
      </c>
      <c r="BI873" s="272" t="str">
        <f t="shared" si="1195"/>
        <v/>
      </c>
      <c r="BJ873" s="288">
        <v>0</v>
      </c>
      <c r="BK873" s="289">
        <f t="shared" si="1212"/>
        <v>0</v>
      </c>
      <c r="BL873" s="290">
        <f t="shared" si="1196"/>
        <v>0</v>
      </c>
      <c r="BM873" s="290">
        <f t="shared" si="1197"/>
        <v>0</v>
      </c>
      <c r="BN873" s="290">
        <f>SUM('Heures Pointage'!$ACD$30:$ACE$30)</f>
        <v>0</v>
      </c>
      <c r="BO873" s="290">
        <f>SUM('Heures et Indemnites'!$ACD$30:$ACE$30)</f>
        <v>0</v>
      </c>
      <c r="BP873" s="291">
        <f t="shared" si="1198"/>
        <v>0</v>
      </c>
      <c r="BQ873" s="291">
        <f>'Heures Pointage'!$ADB$30</f>
        <v>0</v>
      </c>
      <c r="BR873" s="292">
        <f t="shared" ref="BR873" si="1244">$BH$1083</f>
        <v>0</v>
      </c>
      <c r="BS873" s="144">
        <f>Prenoms!$C$31</f>
        <v>0</v>
      </c>
      <c r="BT873" s="170"/>
      <c r="BU873" s="214">
        <f>SUM('Heures et Indemnites'!$ACD$30:$ACE$30)</f>
        <v>0</v>
      </c>
      <c r="BV873" s="220">
        <f>SUM('Heures et Indemnites'!$ACD$6:$ACE$30)</f>
        <v>0</v>
      </c>
      <c r="BW873" s="214"/>
      <c r="BX873" s="220"/>
      <c r="MT873" s="375">
        <f t="shared" si="1214"/>
        <v>0</v>
      </c>
      <c r="MU873" s="367">
        <f t="shared" si="1231"/>
        <v>0</v>
      </c>
      <c r="MV873" s="367">
        <f t="shared" si="1201"/>
        <v>0</v>
      </c>
      <c r="MW873" s="367"/>
      <c r="MX873" s="367">
        <f t="shared" si="1202"/>
        <v>0</v>
      </c>
      <c r="MY873" s="367"/>
      <c r="MZ873" s="367">
        <f t="shared" si="1203"/>
        <v>0</v>
      </c>
      <c r="NA873" s="367"/>
      <c r="NB873" s="367">
        <f t="shared" si="1204"/>
        <v>0</v>
      </c>
      <c r="NC873" s="367"/>
      <c r="ND873" s="367">
        <f t="shared" si="1205"/>
        <v>0</v>
      </c>
      <c r="NE873" s="367"/>
      <c r="NF873" s="367">
        <f t="shared" si="1206"/>
        <v>0</v>
      </c>
      <c r="NG873" s="367"/>
      <c r="NH873" s="367">
        <f t="shared" si="1207"/>
        <v>0</v>
      </c>
      <c r="NI873" s="367"/>
      <c r="NJ873" s="367">
        <f t="shared" si="1208"/>
        <v>0</v>
      </c>
      <c r="NK873" s="367"/>
      <c r="NL873" s="367">
        <f t="shared" si="1215"/>
        <v>0</v>
      </c>
      <c r="NM873" s="368"/>
      <c r="NN873" s="350"/>
      <c r="NR873" s="30">
        <f t="shared" si="1209"/>
        <v>0</v>
      </c>
      <c r="NS873" s="30">
        <f t="shared" si="1210"/>
        <v>0</v>
      </c>
      <c r="NT873" s="30">
        <f t="shared" si="1211"/>
        <v>0</v>
      </c>
    </row>
    <row r="874" spans="1:384" s="14" customFormat="1" ht="10.199999999999999" customHeight="1">
      <c r="A874" s="110"/>
      <c r="B874" s="337"/>
      <c r="C874" s="335"/>
      <c r="D874" s="111"/>
      <c r="H874" s="112"/>
      <c r="I874" s="341" t="str">
        <f>I839</f>
        <v>CREPIERE</v>
      </c>
      <c r="J874" s="341"/>
      <c r="K874" s="341"/>
      <c r="L874" s="341"/>
      <c r="M874" s="341"/>
      <c r="N874" s="342"/>
      <c r="O874" s="136" t="str">
        <f>IF('Chiffres et fonctions'!$J$3=1,IF(COUNTIF(O844:O873,1)=0,IF(COUNTIF(O844:O873,4)=0,"","+"&amp;COUNTIF(O844:O873,4)),COUNTIF(O844:O873,1)&amp;IF(COUNTIF(O844:O873,4)=0,"","+"&amp;COUNTIF(O844:O873,4))),IF('Chiffres et fonctions'!$J$3=2,IF(30-(COUNTIF(O844:O873,""))-(COUNTIF(O844:O873,4))=0,"",30-(COUNTIF(O844:O873,""))-(COUNTIF(O844:O873,4))),""))</f>
        <v/>
      </c>
      <c r="P874" s="137" t="str">
        <f>IF('Chiffres et fonctions'!$J$3=1,IF(COUNTIF(P844:P873,1)=0,IF(COUNTIF(P844:P873,4)=0,"","+"&amp;COUNTIF(P844:P873,4)),COUNTIF(P844:P873,1)&amp;IF(COUNTIF(P844:P873,4)=0,"","+"&amp;COUNTIF(P844:P873,4))),IF('Chiffres et fonctions'!$J$3=2,IF(30-(COUNTIF(P844:P873,""))-(COUNTIF(P844:P873,4))=0,"",30-(COUNTIF(P844:P873,""))-(COUNTIF(P844:P873,4))),""))</f>
        <v/>
      </c>
      <c r="Q874" s="136" t="str">
        <f>IF('Chiffres et fonctions'!$J$3=1,IF(COUNTIF(Q844:Q873,1)=0,IF(COUNTIF(Q844:Q873,4)=0,"","+"&amp;COUNTIF(Q844:Q873,4)),COUNTIF(Q844:Q873,1)&amp;IF(COUNTIF(Q844:Q873,4)=0,"","+"&amp;COUNTIF(Q844:Q873,4))),IF('Chiffres et fonctions'!$J$3=2,IF(30-(COUNTIF(Q844:Q873,""))-(COUNTIF(Q844:Q873,4))=0,"",30-(COUNTIF(Q844:Q873,""))-(COUNTIF(Q844:Q873,4))),""))</f>
        <v/>
      </c>
      <c r="R874" s="137" t="str">
        <f>IF('Chiffres et fonctions'!$J$3=1,IF(COUNTIF(R844:R873,1)=0,IF(COUNTIF(R844:R873,4)=0,"","+"&amp;COUNTIF(R844:R873,4)),COUNTIF(R844:R873,1)&amp;IF(COUNTIF(R844:R873,4)=0,"","+"&amp;COUNTIF(R844:R873,4))),IF('Chiffres et fonctions'!$J$3=2,IF(30-(COUNTIF(R844:R873,""))-(COUNTIF(R844:R873,4))=0,"",30-(COUNTIF(R844:R873,""))-(COUNTIF(R844:R873,4))),""))</f>
        <v/>
      </c>
      <c r="S874" s="136" t="str">
        <f>IF('Chiffres et fonctions'!$J$3=1,IF(COUNTIF(S844:S873,1)=0,IF(COUNTIF(S844:S873,4)=0,"","+"&amp;COUNTIF(S844:S873,4)),COUNTIF(S844:S873,1)&amp;IF(COUNTIF(S844:S873,4)=0,"","+"&amp;COUNTIF(S844:S873,4))),IF('Chiffres et fonctions'!$J$3=2,IF(30-(COUNTIF(S844:S873,""))-(COUNTIF(S844:S873,4))=0,"",30-(COUNTIF(S844:S873,""))-(COUNTIF(S844:S873,4))),""))</f>
        <v/>
      </c>
      <c r="T874" s="137" t="str">
        <f>IF('Chiffres et fonctions'!$J$3=1,IF(COUNTIF(T844:T873,1)=0,IF(COUNTIF(T844:T873,4)=0,"","+"&amp;COUNTIF(T844:T873,4)),COUNTIF(T844:T873,1)&amp;IF(COUNTIF(T844:T873,4)=0,"","+"&amp;COUNTIF(T844:T873,4))),IF('Chiffres et fonctions'!$J$3=2,IF(30-(COUNTIF(T844:T873,""))-(COUNTIF(T844:T873,4))=0,"",30-(COUNTIF(T844:T873,""))-(COUNTIF(T844:T873,4))),""))</f>
        <v/>
      </c>
      <c r="U874" s="136" t="str">
        <f>IF('Chiffres et fonctions'!$J$3=1,IF(COUNTIF(U844:U873,1)=0,IF(COUNTIF(U844:U873,4)=0,"","+"&amp;COUNTIF(U844:U873,4)),COUNTIF(U844:U873,1)&amp;IF(COUNTIF(U844:U873,4)=0,"","+"&amp;COUNTIF(U844:U873,4))),IF('Chiffres et fonctions'!$J$3=2,IF(30-(COUNTIF(U844:U873,""))-(COUNTIF(U844:U873,4))=0,"",30-(COUNTIF(U844:U873,""))-(COUNTIF(U844:U873,4))),""))</f>
        <v/>
      </c>
      <c r="V874" s="137" t="str">
        <f>IF('Chiffres et fonctions'!$J$3=1,IF(COUNTIF(V844:V873,1)=0,IF(COUNTIF(V844:V873,4)=0,"","+"&amp;COUNTIF(V844:V873,4)),COUNTIF(V844:V873,1)&amp;IF(COUNTIF(V844:V873,4)=0,"","+"&amp;COUNTIF(V844:V873,4))),IF('Chiffres et fonctions'!$J$3=2,IF(30-(COUNTIF(V844:V873,""))-(COUNTIF(V844:V873,4))=0,"",30-(COUNTIF(V844:V873,""))-(COUNTIF(V844:V873,4))),""))</f>
        <v/>
      </c>
      <c r="W874" s="136" t="str">
        <f>IF('Chiffres et fonctions'!$J$3=1,IF(COUNTIF(W844:W873,1)=0,IF(COUNTIF(W844:W873,4)=0,"","+"&amp;COUNTIF(W844:W873,4)),COUNTIF(W844:W873,1)&amp;IF(COUNTIF(W844:W873,4)=0,"","+"&amp;COUNTIF(W844:W873,4))),IF('Chiffres et fonctions'!$J$3=2,IF(30-(COUNTIF(W844:W873,""))-(COUNTIF(W844:W873,4))=0,"",30-(COUNTIF(W844:W873,""))-(COUNTIF(W844:W873,4))),""))</f>
        <v/>
      </c>
      <c r="X874" s="137" t="str">
        <f>IF('Chiffres et fonctions'!$J$3=1,IF(COUNTIF(X844:X873,1)=0,IF(COUNTIF(X844:X873,4)=0,"","+"&amp;COUNTIF(X844:X873,4)),COUNTIF(X844:X873,1)&amp;IF(COUNTIF(X844:X873,4)=0,"","+"&amp;COUNTIF(X844:X873,4))),IF('Chiffres et fonctions'!$J$3=2,IF(30-(COUNTIF(X844:X873,""))-(COUNTIF(X844:X873,4))=0,"",30-(COUNTIF(X844:X873,""))-(COUNTIF(X844:X873,4))),""))</f>
        <v/>
      </c>
      <c r="Y874" s="136" t="str">
        <f>IF('Chiffres et fonctions'!$J$3=1,IF(COUNTIF(Y844:Y873,1)=0,IF(COUNTIF(Y844:Y873,4)=0,"","+"&amp;COUNTIF(Y844:Y873,4)),COUNTIF(Y844:Y873,1)&amp;IF(COUNTIF(Y844:Y873,4)=0,"","+"&amp;COUNTIF(Y844:Y873,4))),IF('Chiffres et fonctions'!$J$3=2,IF(30-(COUNTIF(Y844:Y873,""))-(COUNTIF(Y844:Y873,4))=0,"",30-(COUNTIF(Y844:Y873,""))-(COUNTIF(Y844:Y873,4))),""))</f>
        <v/>
      </c>
      <c r="Z874" s="137" t="str">
        <f>IF('Chiffres et fonctions'!$J$3=1,IF(COUNTIF(Z844:Z873,1)=0,IF(COUNTIF(Z844:Z873,4)=0,"","+"&amp;COUNTIF(Z844:Z873,4)),COUNTIF(Z844:Z873,1)&amp;IF(COUNTIF(Z844:Z873,4)=0,"","+"&amp;COUNTIF(Z844:Z873,4))),IF('Chiffres et fonctions'!$J$3=2,IF(30-(COUNTIF(Z844:Z873,""))-(COUNTIF(Z844:Z873,4))=0,"",30-(COUNTIF(Z844:Z873,""))-(COUNTIF(Z844:Z873,4))),""))</f>
        <v/>
      </c>
      <c r="AA874" s="136" t="str">
        <f>IF('Chiffres et fonctions'!$J$3=1,IF(COUNTIF(AA844:AA873,1)=0,IF(COUNTIF(AA844:AA873,4)=0,"","+"&amp;COUNTIF(AA844:AA873,4)),COUNTIF(AA844:AA873,1)&amp;IF(COUNTIF(AA844:AA873,4)=0,"","+"&amp;COUNTIF(AA844:AA873,4))),IF('Chiffres et fonctions'!$J$3=2,IF(30-(COUNTIF(AA844:AA873,""))-(COUNTIF(AA844:AA873,4))=0,"",30-(COUNTIF(AA844:AA873,""))-(COUNTIF(AA844:AA873,4))),""))</f>
        <v/>
      </c>
      <c r="AB874" s="137" t="str">
        <f>IF('Chiffres et fonctions'!$J$3=1,IF(COUNTIF(AB844:AB873,1)=0,IF(COUNTIF(AB844:AB873,4)=0,"","+"&amp;COUNTIF(AB844:AB873,4)),COUNTIF(AB844:AB873,1)&amp;IF(COUNTIF(AB844:AB873,4)=0,"","+"&amp;COUNTIF(AB844:AB873,4))),IF('Chiffres et fonctions'!$J$3=2,IF(30-(COUNTIF(AB844:AB873,""))-(COUNTIF(AB844:AB873,4))=0,"",30-(COUNTIF(AB844:AB873,""))-(COUNTIF(AB844:AB873,4))),""))</f>
        <v/>
      </c>
      <c r="AC874" s="136" t="str">
        <f>IF('Chiffres et fonctions'!$J$3=1,IF(COUNTIF(AC844:AC873,1)=0,IF(COUNTIF(AC844:AC873,4)=0,"","+"&amp;COUNTIF(AC844:AC873,4)),COUNTIF(AC844:AC873,1)&amp;IF(COUNTIF(AC844:AC873,4)=0,"","+"&amp;COUNTIF(AC844:AC873,4))),IF('Chiffres et fonctions'!$J$3=2,IF(30-(COUNTIF(AC844:AC873,""))-(COUNTIF(AC844:AC873,4))=0,"",30-(COUNTIF(AC844:AC873,""))-(COUNTIF(AC844:AC873,4))),""))</f>
        <v/>
      </c>
      <c r="AD874" s="137" t="str">
        <f>IF('Chiffres et fonctions'!$J$3=1,IF(COUNTIF(AD844:AD873,1)=0,IF(COUNTIF(AD844:AD873,4)=0,"","+"&amp;COUNTIF(AD844:AD873,4)),COUNTIF(AD844:AD873,1)&amp;IF(COUNTIF(AD844:AD873,4)=0,"","+"&amp;COUNTIF(AD844:AD873,4))),IF('Chiffres et fonctions'!$J$3=2,IF(30-(COUNTIF(AD844:AD873,""))-(COUNTIF(AD844:AD873,4))=0,"",30-(COUNTIF(AD844:AD873,""))-(COUNTIF(AD844:AD873,4))),""))</f>
        <v/>
      </c>
      <c r="AE874" s="136" t="str">
        <f>IF('Chiffres et fonctions'!$J$3=1,IF(COUNTIF(AE844:AE873,1)=0,IF(COUNTIF(AE844:AE873,4)=0,"","+"&amp;COUNTIF(AE844:AE873,4)),COUNTIF(AE844:AE873,1)&amp;IF(COUNTIF(AE844:AE873,4)=0,"","+"&amp;COUNTIF(AE844:AE873,4))),IF('Chiffres et fonctions'!$J$3=2,IF(30-(COUNTIF(AE844:AE873,""))-(COUNTIF(AE844:AE873,4))=0,"",30-(COUNTIF(AE844:AE873,""))-(COUNTIF(AE844:AE873,4))),""))</f>
        <v/>
      </c>
      <c r="AF874" s="137" t="str">
        <f>IF('Chiffres et fonctions'!$J$3=1,IF(COUNTIF(AF844:AF873,1)=0,IF(COUNTIF(AF844:AF873,4)=0,"","+"&amp;COUNTIF(AF844:AF873,4)),COUNTIF(AF844:AF873,1)&amp;IF(COUNTIF(AF844:AF873,4)=0,"","+"&amp;COUNTIF(AF844:AF873,4))),IF('Chiffres et fonctions'!$J$3=2,IF(30-(COUNTIF(AF844:AF873,""))-(COUNTIF(AF844:AF873,4))=0,"",30-(COUNTIF(AF844:AF873,""))-(COUNTIF(AF844:AF873,4))),""))</f>
        <v/>
      </c>
      <c r="AG874" s="136" t="str">
        <f>IF('Chiffres et fonctions'!$J$3=1,IF(COUNTIF(AG844:AG873,1)=0,IF(COUNTIF(AG844:AG873,4)=0,"","+"&amp;COUNTIF(AG844:AG873,4)),COUNTIF(AG844:AG873,1)&amp;IF(COUNTIF(AG844:AG873,4)=0,"","+"&amp;COUNTIF(AG844:AG873,4))),IF('Chiffres et fonctions'!$J$3=2,IF(30-(COUNTIF(AG844:AG873,""))-(COUNTIF(AG844:AG873,4))=0,"",30-(COUNTIF(AG844:AG873,""))-(COUNTIF(AG844:AG873,4))),""))</f>
        <v/>
      </c>
      <c r="AH874" s="137" t="str">
        <f>IF('Chiffres et fonctions'!$J$3=1,IF(COUNTIF(AH844:AH873,1)=0,IF(COUNTIF(AH844:AH873,4)=0,"","+"&amp;COUNTIF(AH844:AH873,4)),COUNTIF(AH844:AH873,1)&amp;IF(COUNTIF(AH844:AH873,4)=0,"","+"&amp;COUNTIF(AH844:AH873,4))),IF('Chiffres et fonctions'!$J$3=2,IF(30-(COUNTIF(AH844:AH873,""))-(COUNTIF(AH844:AH873,4))=0,"",30-(COUNTIF(AH844:AH873,""))-(COUNTIF(AH844:AH873,4))),""))</f>
        <v/>
      </c>
      <c r="AI874" s="136" t="str">
        <f>IF('Chiffres et fonctions'!$J$3=1,IF(COUNTIF(AI844:AI873,1)=0,IF(COUNTIF(AI844:AI873,4)=0,"","+"&amp;COUNTIF(AI844:AI873,4)),COUNTIF(AI844:AI873,1)&amp;IF(COUNTIF(AI844:AI873,4)=0,"","+"&amp;COUNTIF(AI844:AI873,4))),IF('Chiffres et fonctions'!$J$3=2,IF(30-(COUNTIF(AI844:AI873,""))-(COUNTIF(AI844:AI873,4))=0,"",30-(COUNTIF(AI844:AI873,""))-(COUNTIF(AI844:AI873,4))),""))</f>
        <v/>
      </c>
      <c r="AJ874" s="137" t="str">
        <f>IF('Chiffres et fonctions'!$J$3=1,IF(COUNTIF(AJ844:AJ873,1)=0,IF(COUNTIF(AJ844:AJ873,4)=0,"","+"&amp;COUNTIF(AJ844:AJ873,4)),COUNTIF(AJ844:AJ873,1)&amp;IF(COUNTIF(AJ844:AJ873,4)=0,"","+"&amp;COUNTIF(AJ844:AJ873,4))),IF('Chiffres et fonctions'!$J$3=2,IF(30-(COUNTIF(AJ844:AJ873,""))-(COUNTIF(AJ844:AJ873,4))=0,"",30-(COUNTIF(AJ844:AJ873,""))-(COUNTIF(AJ844:AJ873,4))),""))</f>
        <v/>
      </c>
      <c r="AK874" s="136" t="str">
        <f>IF('Chiffres et fonctions'!$J$3=1,IF(COUNTIF(AK844:AK873,1)=0,IF(COUNTIF(AK844:AK873,4)=0,"","+"&amp;COUNTIF(AK844:AK873,4)),COUNTIF(AK844:AK873,1)&amp;IF(COUNTIF(AK844:AK873,4)=0,"","+"&amp;COUNTIF(AK844:AK873,4))),IF('Chiffres et fonctions'!$J$3=2,IF(30-(COUNTIF(AK844:AK873,""))-(COUNTIF(AK844:AK873,4))=0,"",30-(COUNTIF(AK844:AK873,""))-(COUNTIF(AK844:AK873,4))),""))</f>
        <v/>
      </c>
      <c r="AL874" s="137" t="str">
        <f>IF('Chiffres et fonctions'!$J$3=1,IF(COUNTIF(AL844:AL873,1)=0,IF(COUNTIF(AL844:AL873,4)=0,"","+"&amp;COUNTIF(AL844:AL873,4)),COUNTIF(AL844:AL873,1)&amp;IF(COUNTIF(AL844:AL873,4)=0,"","+"&amp;COUNTIF(AL844:AL873,4))),IF('Chiffres et fonctions'!$J$3=2,IF(30-(COUNTIF(AL844:AL873,""))-(COUNTIF(AL844:AL873,4))=0,"",30-(COUNTIF(AL844:AL873,""))-(COUNTIF(AL844:AL873,4))),""))</f>
        <v/>
      </c>
      <c r="AM874" s="136" t="str">
        <f>IF('Chiffres et fonctions'!$J$3=1,IF(COUNTIF(AM844:AM873,1)=0,IF(COUNTIF(AM844:AM873,4)=0,"","+"&amp;COUNTIF(AM844:AM873,4)),COUNTIF(AM844:AM873,1)&amp;IF(COUNTIF(AM844:AM873,4)=0,"","+"&amp;COUNTIF(AM844:AM873,4))),IF('Chiffres et fonctions'!$J$3=2,IF(30-(COUNTIF(AM844:AM873,""))-(COUNTIF(AM844:AM873,4))=0,"",30-(COUNTIF(AM844:AM873,""))-(COUNTIF(AM844:AM873,4))),""))</f>
        <v/>
      </c>
      <c r="AN874" s="137" t="str">
        <f>IF('Chiffres et fonctions'!$J$3=1,IF(COUNTIF(AN844:AN873,1)=0,IF(COUNTIF(AN844:AN873,4)=0,"","+"&amp;COUNTIF(AN844:AN873,4)),COUNTIF(AN844:AN873,1)&amp;IF(COUNTIF(AN844:AN873,4)=0,"","+"&amp;COUNTIF(AN844:AN873,4))),IF('Chiffres et fonctions'!$J$3=2,IF(30-(COUNTIF(AN844:AN873,""))-(COUNTIF(AN844:AN873,4))=0,"",30-(COUNTIF(AN844:AN873,""))-(COUNTIF(AN844:AN873,4))),""))</f>
        <v/>
      </c>
      <c r="AO874" s="136" t="str">
        <f>IF('Chiffres et fonctions'!$J$3=1,IF(COUNTIF(AO844:AO873,1)=0,IF(COUNTIF(AO844:AO873,4)=0,"","+"&amp;COUNTIF(AO844:AO873,4)),COUNTIF(AO844:AO873,1)&amp;IF(COUNTIF(AO844:AO873,4)=0,"","+"&amp;COUNTIF(AO844:AO873,4))),IF('Chiffres et fonctions'!$J$3=2,IF(30-(COUNTIF(AO844:AO873,""))-(COUNTIF(AO844:AO873,4))=0,"",30-(COUNTIF(AO844:AO873,""))-(COUNTIF(AO844:AO873,4))),""))</f>
        <v/>
      </c>
      <c r="AP874" s="137" t="str">
        <f>IF('Chiffres et fonctions'!$J$3=1,IF(COUNTIF(AP844:AP873,1)=0,IF(COUNTIF(AP844:AP873,4)=0,"","+"&amp;COUNTIF(AP844:AP873,4)),COUNTIF(AP844:AP873,1)&amp;IF(COUNTIF(AP844:AP873,4)=0,"","+"&amp;COUNTIF(AP844:AP873,4))),IF('Chiffres et fonctions'!$J$3=2,IF(30-(COUNTIF(AP844:AP873,""))-(COUNTIF(AP844:AP873,4))=0,"",30-(COUNTIF(AP844:AP873,""))-(COUNTIF(AP844:AP873,4))),""))</f>
        <v/>
      </c>
      <c r="AQ874" s="136" t="str">
        <f>IF('Chiffres et fonctions'!$J$3=1,IF(COUNTIF(AQ844:AQ873,1)=0,IF(COUNTIF(AQ844:AQ873,4)=0,"","+"&amp;COUNTIF(AQ844:AQ873,4)),COUNTIF(AQ844:AQ873,1)&amp;IF(COUNTIF(AQ844:AQ873,4)=0,"","+"&amp;COUNTIF(AQ844:AQ873,4))),IF('Chiffres et fonctions'!$J$3=2,IF(30-(COUNTIF(AQ844:AQ873,""))-(COUNTIF(AQ844:AQ873,4))=0,"",30-(COUNTIF(AQ844:AQ873,""))-(COUNTIF(AQ844:AQ873,4))),""))</f>
        <v/>
      </c>
      <c r="AR874" s="137" t="str">
        <f>IF('Chiffres et fonctions'!$J$3=1,IF(COUNTIF(AR844:AR873,1)=0,IF(COUNTIF(AR844:AR873,4)=0,"","+"&amp;COUNTIF(AR844:AR873,4)),COUNTIF(AR844:AR873,1)&amp;IF(COUNTIF(AR844:AR873,4)=0,"","+"&amp;COUNTIF(AR844:AR873,4))),IF('Chiffres et fonctions'!$J$3=2,IF(30-(COUNTIF(AR844:AR873,""))-(COUNTIF(AR844:AR873,4))=0,"",30-(COUNTIF(AR844:AR873,""))-(COUNTIF(AR844:AR873,4))),""))</f>
        <v/>
      </c>
      <c r="AS874" s="136" t="str">
        <f>IF('Chiffres et fonctions'!$J$3=1,IF(COUNTIF(AS844:AS873,1)=0,IF(COUNTIF(AS844:AS873,4)=0,"","+"&amp;COUNTIF(AS844:AS873,4)),COUNTIF(AS844:AS873,1)&amp;IF(COUNTIF(AS844:AS873,4)=0,"","+"&amp;COUNTIF(AS844:AS873,4))),IF('Chiffres et fonctions'!$J$3=2,IF(30-(COUNTIF(AS844:AS873,""))-(COUNTIF(AS844:AS873,4))=0,"",30-(COUNTIF(AS844:AS873,""))-(COUNTIF(AS844:AS873,4))),""))</f>
        <v/>
      </c>
      <c r="AT874" s="137" t="str">
        <f>IF('Chiffres et fonctions'!$J$3=1,IF(COUNTIF(AT844:AT873,1)=0,IF(COUNTIF(AT844:AT873,4)=0,"","+"&amp;COUNTIF(AT844:AT873,4)),COUNTIF(AT844:AT873,1)&amp;IF(COUNTIF(AT844:AT873,4)=0,"","+"&amp;COUNTIF(AT844:AT873,4))),IF('Chiffres et fonctions'!$J$3=2,IF(30-(COUNTIF(AT844:AT873,""))-(COUNTIF(AT844:AT873,4))=0,"",30-(COUNTIF(AT844:AT873,""))-(COUNTIF(AT844:AT873,4))),""))</f>
        <v/>
      </c>
      <c r="AU874" s="136" t="str">
        <f>IF('Chiffres et fonctions'!$J$3=1,IF(COUNTIF(AU844:AU873,1)=0,IF(COUNTIF(AU844:AU873,4)=0,"","+"&amp;COUNTIF(AU844:AU873,4)),COUNTIF(AU844:AU873,1)&amp;IF(COUNTIF(AU844:AU873,4)=0,"","+"&amp;COUNTIF(AU844:AU873,4))),IF('Chiffres et fonctions'!$J$3=2,IF(30-(COUNTIF(AU844:AU873,""))-(COUNTIF(AU844:AU873,4))=0,"",30-(COUNTIF(AU844:AU873,""))-(COUNTIF(AU844:AU873,4))),""))</f>
        <v/>
      </c>
      <c r="AV874" s="137" t="str">
        <f>IF('Chiffres et fonctions'!$J$3=1,IF(COUNTIF(AV844:AV873,1)=0,IF(COUNTIF(AV844:AV873,4)=0,"","+"&amp;COUNTIF(AV844:AV873,4)),COUNTIF(AV844:AV873,1)&amp;IF(COUNTIF(AV844:AV873,4)=0,"","+"&amp;COUNTIF(AV844:AV873,4))),IF('Chiffres et fonctions'!$J$3=2,IF(30-(COUNTIF(AV844:AV873,""))-(COUNTIF(AV844:AV873,4))=0,"",30-(COUNTIF(AV844:AV873,""))-(COUNTIF(AV844:AV873,4))),""))</f>
        <v/>
      </c>
      <c r="AW874" s="136" t="str">
        <f>IF('Chiffres et fonctions'!$J$3=1,IF(COUNTIF(AW844:AW873,1)=0,IF(COUNTIF(AW844:AW873,4)=0,"","+"&amp;COUNTIF(AW844:AW873,4)),COUNTIF(AW844:AW873,1)&amp;IF(COUNTIF(AW844:AW873,4)=0,"","+"&amp;COUNTIF(AW844:AW873,4))),IF('Chiffres et fonctions'!$J$3=2,IF(30-(COUNTIF(AW844:AW873,""))-(COUNTIF(AW844:AW873,4))=0,"",30-(COUNTIF(AW844:AW873,""))-(COUNTIF(AW844:AW873,4))),""))</f>
        <v/>
      </c>
      <c r="AX874" s="137" t="str">
        <f>IF('Chiffres et fonctions'!$J$3=1,IF(COUNTIF(AX844:AX873,1)=0,IF(COUNTIF(AX844:AX873,4)=0,"","+"&amp;COUNTIF(AX844:AX873,4)),COUNTIF(AX844:AX873,1)&amp;IF(COUNTIF(AX844:AX873,4)=0,"","+"&amp;COUNTIF(AX844:AX873,4))),IF('Chiffres et fonctions'!$J$3=2,IF(30-(COUNTIF(AX844:AX873,""))-(COUNTIF(AX844:AX873,4))=0,"",30-(COUNTIF(AX844:AX873,""))-(COUNTIF(AX844:AX873,4))),""))</f>
        <v/>
      </c>
      <c r="AY874" s="136" t="str">
        <f>IF('Chiffres et fonctions'!$J$3=1,IF(COUNTIF(AY844:AY873,1)=0,IF(COUNTIF(AY844:AY873,4)=0,"","+"&amp;COUNTIF(AY844:AY873,4)),COUNTIF(AY844:AY873,1)&amp;IF(COUNTIF(AY844:AY873,4)=0,"","+"&amp;COUNTIF(AY844:AY873,4))),IF('Chiffres et fonctions'!$J$3=2,IF(30-(COUNTIF(AY844:AY873,""))-(COUNTIF(AY844:AY873,4))=0,"",30-(COUNTIF(AY844:AY873,""))-(COUNTIF(AY844:AY873,4))),""))</f>
        <v/>
      </c>
      <c r="AZ874" s="137" t="str">
        <f>IF('Chiffres et fonctions'!$J$3=1,IF(COUNTIF(AZ844:AZ873,1)=0,IF(COUNTIF(AZ844:AZ873,4)=0,"","+"&amp;COUNTIF(AZ844:AZ873,4)),COUNTIF(AZ844:AZ873,1)&amp;IF(COUNTIF(AZ844:AZ873,4)=0,"","+"&amp;COUNTIF(AZ844:AZ873,4))),IF('Chiffres et fonctions'!$J$3=2,IF(30-(COUNTIF(AZ844:AZ873,""))-(COUNTIF(AZ844:AZ873,4))=0,"",30-(COUNTIF(AZ844:AZ873,""))-(COUNTIF(AZ844:AZ873,4))),""))</f>
        <v/>
      </c>
      <c r="BA874" s="136" t="str">
        <f>IF('Chiffres et fonctions'!$J$3=1,IF(COUNTIF(BA844:BA873,1)=0,IF(COUNTIF(BA844:BA873,4)=0,"","+"&amp;COUNTIF(BA844:BA873,4)),COUNTIF(BA844:BA873,1)&amp;IF(COUNTIF(BA844:BA873,4)=0,"","+"&amp;COUNTIF(BA844:BA873,4))),IF('Chiffres et fonctions'!$J$3=2,IF(30-(COUNTIF(BA844:BA873,""))-(COUNTIF(BA844:BA873,4))=0,"",30-(COUNTIF(BA844:BA873,""))-(COUNTIF(BA844:BA873,4))),""))</f>
        <v/>
      </c>
      <c r="BB874" s="137" t="str">
        <f>IF('Chiffres et fonctions'!$J$3=1,IF(COUNTIF(BB844:BB873,1)=0,IF(COUNTIF(BB844:BB873,4)=0,"","+"&amp;COUNTIF(BB844:BB873,4)),COUNTIF(BB844:BB873,1)&amp;IF(COUNTIF(BB844:BB873,4)=0,"","+"&amp;COUNTIF(BB844:BB873,4))),IF('Chiffres et fonctions'!$J$3=2,IF(30-(COUNTIF(BB844:BB873,""))-(COUNTIF(BB844:BB873,4))=0,"",30-(COUNTIF(BB844:BB873,""))-(COUNTIF(BB844:BB873,4))),""))</f>
        <v/>
      </c>
      <c r="BC874" s="113">
        <f>SUM(BC844:BC873)</f>
        <v>0</v>
      </c>
      <c r="BD874" s="370"/>
      <c r="BE874" s="145"/>
      <c r="BF874" s="146"/>
      <c r="BG874" s="147"/>
      <c r="BH874" s="146">
        <v>0.91849999999999998</v>
      </c>
      <c r="BI874" s="146"/>
      <c r="BJ874" s="146"/>
      <c r="BK874" s="224"/>
      <c r="BL874" s="171"/>
      <c r="BM874" s="171"/>
      <c r="BN874" s="171"/>
      <c r="BO874" s="171"/>
      <c r="BP874" s="171"/>
      <c r="BQ874" s="171"/>
      <c r="BR874" s="114"/>
      <c r="BS874" s="114"/>
      <c r="BT874" s="171"/>
      <c r="BU874" s="225"/>
      <c r="BV874" s="221"/>
      <c r="BW874" s="225"/>
      <c r="BX874" s="221"/>
      <c r="BY874" s="115"/>
      <c r="BZ874" s="115"/>
      <c r="CA874" s="115"/>
      <c r="CB874" s="115"/>
      <c r="CC874" s="115"/>
      <c r="CD874" s="115"/>
      <c r="CE874" s="115"/>
      <c r="CF874" s="115"/>
      <c r="CG874" s="115"/>
      <c r="CH874" s="115"/>
      <c r="CI874" s="115"/>
      <c r="CJ874" s="115"/>
      <c r="CK874" s="115"/>
      <c r="CL874" s="115"/>
      <c r="CM874" s="115"/>
      <c r="CN874" s="115"/>
      <c r="CO874" s="115"/>
      <c r="CP874" s="115"/>
      <c r="CQ874" s="115"/>
      <c r="CR874" s="115"/>
      <c r="CS874" s="115"/>
      <c r="CT874" s="115"/>
      <c r="CU874" s="115"/>
      <c r="CV874" s="115"/>
      <c r="CW874" s="115"/>
      <c r="CX874" s="115"/>
      <c r="CY874" s="115"/>
      <c r="CZ874" s="115"/>
      <c r="DA874" s="115"/>
      <c r="DB874" s="115"/>
      <c r="DC874" s="115"/>
      <c r="DD874" s="115"/>
      <c r="DE874" s="115"/>
      <c r="DF874" s="115"/>
      <c r="DG874" s="115"/>
      <c r="DH874" s="115"/>
      <c r="DI874" s="115"/>
      <c r="DJ874" s="115"/>
      <c r="DK874" s="115"/>
      <c r="DL874" s="115"/>
      <c r="DM874" s="115"/>
      <c r="DN874" s="115"/>
      <c r="DO874" s="115"/>
      <c r="DP874" s="115"/>
      <c r="DQ874" s="115"/>
      <c r="DR874" s="115"/>
      <c r="DS874" s="115"/>
      <c r="DT874" s="115"/>
      <c r="DU874" s="115"/>
      <c r="DV874" s="115"/>
      <c r="DW874" s="115"/>
      <c r="DX874" s="115"/>
      <c r="DY874" s="115"/>
      <c r="DZ874" s="115"/>
      <c r="EA874" s="115"/>
      <c r="EB874" s="115"/>
      <c r="EC874" s="115"/>
      <c r="ED874" s="115"/>
      <c r="EE874" s="115"/>
      <c r="EF874" s="115"/>
      <c r="EG874" s="115"/>
      <c r="EH874" s="115"/>
      <c r="EI874" s="115"/>
      <c r="EJ874" s="115"/>
      <c r="EK874" s="115"/>
      <c r="EL874" s="115"/>
      <c r="EM874" s="115"/>
      <c r="EN874" s="115"/>
      <c r="EO874" s="115"/>
      <c r="EP874" s="115"/>
      <c r="EQ874" s="115"/>
      <c r="ER874" s="115"/>
      <c r="ES874" s="115"/>
      <c r="ET874" s="115"/>
      <c r="EU874" s="115"/>
      <c r="EV874" s="115"/>
      <c r="EW874" s="115"/>
      <c r="EX874" s="115"/>
      <c r="EY874" s="115"/>
      <c r="EZ874" s="115"/>
      <c r="FA874" s="115"/>
      <c r="FB874" s="115"/>
      <c r="FC874" s="115"/>
      <c r="FD874" s="115"/>
      <c r="FE874" s="115"/>
      <c r="FF874" s="115"/>
      <c r="FG874" s="115"/>
      <c r="FH874" s="115"/>
      <c r="FI874" s="115"/>
      <c r="FJ874" s="115"/>
      <c r="FK874" s="115"/>
      <c r="FL874" s="115"/>
      <c r="FM874" s="115"/>
      <c r="FN874" s="115"/>
      <c r="FO874" s="115"/>
      <c r="FP874" s="115"/>
      <c r="FQ874" s="115"/>
      <c r="FR874" s="115"/>
      <c r="FS874" s="115"/>
      <c r="FT874" s="115"/>
      <c r="FU874" s="115"/>
      <c r="FV874" s="115"/>
      <c r="FW874" s="115"/>
      <c r="FX874" s="115"/>
      <c r="FY874" s="115"/>
      <c r="FZ874" s="115"/>
      <c r="GA874" s="115"/>
      <c r="GB874" s="115"/>
      <c r="GC874" s="115"/>
      <c r="GD874" s="115"/>
      <c r="GE874" s="115"/>
      <c r="GF874" s="115"/>
      <c r="GG874" s="115"/>
      <c r="GH874" s="115"/>
      <c r="GI874" s="115"/>
      <c r="GJ874" s="115"/>
      <c r="GK874" s="115"/>
      <c r="GL874" s="115"/>
      <c r="GM874" s="115"/>
      <c r="GN874" s="115"/>
      <c r="GO874" s="115"/>
      <c r="GP874" s="115"/>
      <c r="GQ874" s="115"/>
      <c r="GR874" s="115"/>
      <c r="GS874" s="115"/>
      <c r="GT874" s="115"/>
      <c r="GU874" s="115"/>
      <c r="GV874" s="115"/>
      <c r="GW874" s="115"/>
      <c r="GX874" s="115"/>
      <c r="GY874" s="115"/>
      <c r="GZ874" s="115"/>
      <c r="HA874" s="115"/>
      <c r="HB874" s="115"/>
      <c r="HC874" s="115"/>
      <c r="HD874" s="115"/>
      <c r="HE874" s="115"/>
      <c r="HF874" s="115"/>
      <c r="HG874" s="115"/>
      <c r="HH874" s="115"/>
      <c r="HI874" s="115"/>
      <c r="HJ874" s="115"/>
      <c r="HK874" s="115"/>
      <c r="HL874" s="115"/>
      <c r="HM874" s="115"/>
      <c r="HN874" s="115"/>
      <c r="HO874" s="115"/>
      <c r="HP874" s="115"/>
      <c r="HQ874" s="115"/>
      <c r="HR874" s="115"/>
      <c r="HS874" s="115"/>
      <c r="HT874" s="115"/>
      <c r="HU874" s="115"/>
      <c r="HV874" s="115"/>
      <c r="HW874" s="115"/>
      <c r="HX874" s="115"/>
      <c r="HY874" s="115"/>
      <c r="HZ874" s="115"/>
      <c r="IA874" s="115"/>
      <c r="IB874" s="115"/>
      <c r="IC874" s="115"/>
      <c r="ID874" s="115"/>
      <c r="IE874" s="115"/>
      <c r="IF874" s="115"/>
      <c r="IG874" s="115"/>
      <c r="IH874" s="115"/>
      <c r="II874" s="115"/>
      <c r="IJ874" s="115"/>
      <c r="IK874" s="115"/>
      <c r="IL874" s="115"/>
      <c r="IM874" s="115"/>
      <c r="IN874" s="115"/>
      <c r="IO874" s="115"/>
      <c r="IP874" s="115"/>
      <c r="IQ874" s="115"/>
      <c r="IR874" s="115"/>
      <c r="IS874" s="115"/>
      <c r="IT874" s="115"/>
      <c r="IU874" s="115"/>
      <c r="IV874" s="115"/>
      <c r="IW874" s="115"/>
      <c r="IX874" s="115"/>
      <c r="IY874" s="115"/>
      <c r="IZ874" s="115"/>
      <c r="JA874" s="115"/>
      <c r="JB874" s="115"/>
      <c r="JC874" s="115"/>
      <c r="JD874" s="115"/>
      <c r="JE874" s="115"/>
      <c r="JF874" s="115"/>
      <c r="JG874" s="115"/>
      <c r="JH874" s="115"/>
      <c r="JI874" s="115"/>
      <c r="JJ874" s="115"/>
      <c r="JK874" s="115"/>
      <c r="JL874" s="115"/>
      <c r="JM874" s="115"/>
      <c r="JN874" s="115"/>
      <c r="JO874" s="115"/>
      <c r="JP874" s="115"/>
      <c r="JQ874" s="115"/>
      <c r="JR874" s="115"/>
      <c r="JS874" s="115"/>
      <c r="JT874" s="115"/>
      <c r="JU874" s="115"/>
      <c r="JV874" s="115"/>
      <c r="JW874" s="115"/>
      <c r="JX874" s="115"/>
      <c r="JY874" s="115"/>
      <c r="JZ874" s="115"/>
      <c r="KA874" s="115"/>
      <c r="KB874" s="115"/>
      <c r="KC874" s="115"/>
      <c r="KD874" s="115"/>
      <c r="KE874" s="115"/>
      <c r="KF874" s="115"/>
      <c r="KG874" s="115"/>
      <c r="KH874" s="115"/>
      <c r="KI874" s="115"/>
      <c r="KJ874" s="115"/>
      <c r="KK874" s="115"/>
      <c r="KL874" s="115"/>
      <c r="KM874" s="115"/>
      <c r="KN874" s="115"/>
      <c r="KO874" s="115"/>
      <c r="KP874" s="115"/>
      <c r="KQ874" s="115"/>
      <c r="KR874" s="115"/>
      <c r="KS874" s="115"/>
      <c r="KT874" s="115"/>
      <c r="KU874" s="115"/>
      <c r="KV874" s="115"/>
      <c r="KW874" s="115"/>
      <c r="KX874" s="115"/>
      <c r="KY874" s="115"/>
      <c r="KZ874" s="115"/>
      <c r="LA874" s="115"/>
      <c r="LB874" s="115"/>
      <c r="LC874" s="115"/>
      <c r="LD874" s="115"/>
      <c r="LE874" s="115"/>
      <c r="LF874" s="115"/>
      <c r="LG874" s="115"/>
      <c r="LH874" s="115"/>
      <c r="LI874" s="115"/>
      <c r="LJ874" s="115"/>
      <c r="LK874" s="115"/>
      <c r="LL874" s="115"/>
      <c r="LM874" s="115"/>
      <c r="LN874" s="115"/>
      <c r="LO874" s="115"/>
      <c r="LP874" s="115"/>
      <c r="LQ874" s="115"/>
      <c r="LR874" s="115"/>
      <c r="LS874" s="115"/>
      <c r="LT874" s="115"/>
      <c r="LU874" s="115"/>
      <c r="LV874" s="115"/>
      <c r="LW874" s="115"/>
      <c r="LX874" s="115"/>
      <c r="LY874" s="115"/>
      <c r="LZ874" s="115"/>
      <c r="MA874" s="115"/>
      <c r="MB874" s="115"/>
      <c r="MC874" s="115"/>
      <c r="MD874" s="115"/>
      <c r="ME874" s="115"/>
      <c r="MF874" s="115"/>
      <c r="MG874" s="115"/>
      <c r="MH874" s="115"/>
      <c r="MI874" s="115"/>
      <c r="MJ874" s="115"/>
      <c r="MK874" s="115"/>
      <c r="ML874" s="115"/>
      <c r="MM874" s="115"/>
      <c r="MN874" s="115"/>
      <c r="MO874" s="115"/>
      <c r="MP874" s="115"/>
      <c r="MQ874" s="115"/>
      <c r="MS874" s="224"/>
      <c r="MT874" s="116"/>
      <c r="MU874" s="117"/>
      <c r="MV874" s="117"/>
      <c r="MW874" s="117"/>
      <c r="MX874" s="117"/>
      <c r="MY874" s="117"/>
      <c r="MZ874" s="117"/>
      <c r="NA874" s="117"/>
      <c r="NB874" s="117"/>
      <c r="NC874" s="117"/>
      <c r="ND874" s="117"/>
      <c r="NE874" s="117"/>
      <c r="NF874" s="117"/>
      <c r="NG874" s="117"/>
      <c r="NH874" s="117"/>
      <c r="NI874" s="117"/>
      <c r="NJ874" s="117"/>
      <c r="NK874" s="117"/>
      <c r="NL874" s="117"/>
      <c r="NM874" s="118"/>
      <c r="NN874" s="350"/>
    </row>
    <row r="875" spans="1:384" s="14" customFormat="1" ht="10.199999999999999" customHeight="1" thickBot="1">
      <c r="A875" s="110"/>
      <c r="B875" s="337"/>
      <c r="C875" s="336"/>
      <c r="D875" s="119"/>
      <c r="E875" s="140"/>
      <c r="F875" s="140"/>
      <c r="G875" s="140"/>
      <c r="H875" s="120"/>
      <c r="I875" s="339" t="str">
        <f>I840</f>
        <v>BRASSERIE</v>
      </c>
      <c r="J875" s="339"/>
      <c r="K875" s="339"/>
      <c r="L875" s="339"/>
      <c r="M875" s="339"/>
      <c r="N875" s="340"/>
      <c r="O875" s="138" t="str">
        <f>IF('Chiffres et fonctions'!$J$3=1,IF(COUNTIF(O844:O873,2)=0,"",COUNTIF(O844:O873,2)),IF('Chiffres et fonctions'!$J$3=2,IF(COUNTIF(O844:O873,4)=0,"","+ "&amp;(COUNTIF(O844:O873,4))),""))</f>
        <v/>
      </c>
      <c r="P875" s="139" t="str">
        <f>IF('Chiffres et fonctions'!$J$3=1,IF(COUNTIF(P844:P873,2)=0,"",COUNTIF(P844:P873,2)),IF('Chiffres et fonctions'!$J$3=2,IF(COUNTIF(P844:P873,4)=0,"","+ "&amp;(COUNTIF(P844:P873,4))),""))</f>
        <v/>
      </c>
      <c r="Q875" s="138" t="str">
        <f>IF('Chiffres et fonctions'!$J$3=1,IF(COUNTIF(Q844:Q873,2)=0,"",COUNTIF(Q844:Q873,2)),IF('Chiffres et fonctions'!$J$3=2,IF(COUNTIF(Q844:Q873,4)=0,"","+ "&amp;(COUNTIF(Q844:Q873,4))),""))</f>
        <v/>
      </c>
      <c r="R875" s="139" t="str">
        <f>IF('Chiffres et fonctions'!$J$3=1,IF(COUNTIF(R844:R873,2)=0,"",COUNTIF(R844:R873,2)),IF('Chiffres et fonctions'!$J$3=2,IF(COUNTIF(R844:R873,4)=0,"","+ "&amp;(COUNTIF(R844:R873,4))),""))</f>
        <v/>
      </c>
      <c r="S875" s="138" t="str">
        <f>IF('Chiffres et fonctions'!$J$3=1,IF(COUNTIF(S844:S873,2)=0,"",COUNTIF(S844:S873,2)),IF('Chiffres et fonctions'!$J$3=2,IF(COUNTIF(S844:S873,4)=0,"","+ "&amp;(COUNTIF(S844:S873,4))),""))</f>
        <v/>
      </c>
      <c r="T875" s="139" t="str">
        <f>IF('Chiffres et fonctions'!$J$3=1,IF(COUNTIF(T844:T873,2)=0,"",COUNTIF(T844:T873,2)),IF('Chiffres et fonctions'!$J$3=2,IF(COUNTIF(T844:T873,4)=0,"","+ "&amp;(COUNTIF(T844:T873,4))),""))</f>
        <v/>
      </c>
      <c r="U875" s="138" t="str">
        <f>IF('Chiffres et fonctions'!$J$3=1,IF(COUNTIF(U844:U873,2)=0,"",COUNTIF(U844:U873,2)),IF('Chiffres et fonctions'!$J$3=2,IF(COUNTIF(U844:U873,4)=0,"","+ "&amp;(COUNTIF(U844:U873,4))),""))</f>
        <v/>
      </c>
      <c r="V875" s="139" t="str">
        <f>IF('Chiffres et fonctions'!$J$3=1,IF(COUNTIF(V844:V873,2)=0,"",COUNTIF(V844:V873,2)),IF('Chiffres et fonctions'!$J$3=2,IF(COUNTIF(V844:V873,4)=0,"","+ "&amp;(COUNTIF(V844:V873,4))),""))</f>
        <v/>
      </c>
      <c r="W875" s="138" t="str">
        <f>IF('Chiffres et fonctions'!$J$3=1,IF(COUNTIF(W844:W873,2)=0,"",COUNTIF(W844:W873,2)),IF('Chiffres et fonctions'!$J$3=2,IF(COUNTIF(W844:W873,4)=0,"","+ "&amp;(COUNTIF(W844:W873,4))),""))</f>
        <v/>
      </c>
      <c r="X875" s="139" t="str">
        <f>IF('Chiffres et fonctions'!$J$3=1,IF(COUNTIF(X844:X873,2)=0,"",COUNTIF(X844:X873,2)),IF('Chiffres et fonctions'!$J$3=2,IF(COUNTIF(X844:X873,4)=0,"","+ "&amp;(COUNTIF(X844:X873,4))),""))</f>
        <v/>
      </c>
      <c r="Y875" s="138" t="str">
        <f>IF('Chiffres et fonctions'!$J$3=1,IF(COUNTIF(Y844:Y873,2)=0,"",COUNTIF(Y844:Y873,2)),IF('Chiffres et fonctions'!$J$3=2,IF(COUNTIF(Y844:Y873,4)=0,"","+ "&amp;(COUNTIF(Y844:Y873,4))),""))</f>
        <v/>
      </c>
      <c r="Z875" s="139" t="str">
        <f>IF('Chiffres et fonctions'!$J$3=1,IF(COUNTIF(Z844:Z873,2)=0,"",COUNTIF(Z844:Z873,2)),IF('Chiffres et fonctions'!$J$3=2,IF(COUNTIF(Z844:Z873,4)=0,"","+ "&amp;(COUNTIF(Z844:Z873,4))),""))</f>
        <v/>
      </c>
      <c r="AA875" s="138" t="str">
        <f>IF('Chiffres et fonctions'!$J$3=1,IF(COUNTIF(AA844:AA873,2)=0,"",COUNTIF(AA844:AA873,2)),IF('Chiffres et fonctions'!$J$3=2,IF(COUNTIF(AA844:AA873,4)=0,"","+ "&amp;(COUNTIF(AA844:AA873,4))),""))</f>
        <v/>
      </c>
      <c r="AB875" s="139" t="str">
        <f>IF('Chiffres et fonctions'!$J$3=1,IF(COUNTIF(AB844:AB873,2)=0,"",COUNTIF(AB844:AB873,2)),IF('Chiffres et fonctions'!$J$3=2,IF(COUNTIF(AB844:AB873,4)=0,"","+ "&amp;(COUNTIF(AB844:AB873,4))),""))</f>
        <v/>
      </c>
      <c r="AC875" s="138" t="str">
        <f>IF('Chiffres et fonctions'!$J$3=1,IF(COUNTIF(AC844:AC873,2)=0,"",COUNTIF(AC844:AC873,2)),IF('Chiffres et fonctions'!$J$3=2,IF(COUNTIF(AC844:AC873,4)=0,"","+ "&amp;(COUNTIF(AC844:AC873,4))),""))</f>
        <v/>
      </c>
      <c r="AD875" s="139" t="str">
        <f>IF('Chiffres et fonctions'!$J$3=1,IF(COUNTIF(AD844:AD873,2)=0,"",COUNTIF(AD844:AD873,2)),IF('Chiffres et fonctions'!$J$3=2,IF(COUNTIF(AD844:AD873,4)=0,"","+ "&amp;(COUNTIF(AD844:AD873,4))),""))</f>
        <v/>
      </c>
      <c r="AE875" s="138" t="str">
        <f>IF('Chiffres et fonctions'!$J$3=1,IF(COUNTIF(AE844:AE873,2)=0,"",COUNTIF(AE844:AE873,2)),IF('Chiffres et fonctions'!$J$3=2,IF(COUNTIF(AE844:AE873,4)=0,"","+ "&amp;(COUNTIF(AE844:AE873,4))),""))</f>
        <v/>
      </c>
      <c r="AF875" s="139" t="str">
        <f>IF('Chiffres et fonctions'!$J$3=1,IF(COUNTIF(AF844:AF873,2)=0,"",COUNTIF(AF844:AF873,2)),IF('Chiffres et fonctions'!$J$3=2,IF(COUNTIF(AF844:AF873,4)=0,"","+ "&amp;(COUNTIF(AF844:AF873,4))),""))</f>
        <v/>
      </c>
      <c r="AG875" s="138" t="str">
        <f>IF('Chiffres et fonctions'!$J$3=1,IF(COUNTIF(AG844:AG873,2)=0,"",COUNTIF(AG844:AG873,2)),IF('Chiffres et fonctions'!$J$3=2,IF(COUNTIF(AG844:AG873,4)=0,"","+ "&amp;(COUNTIF(AG844:AG873,4))),""))</f>
        <v/>
      </c>
      <c r="AH875" s="139" t="str">
        <f>IF('Chiffres et fonctions'!$J$3=1,IF(COUNTIF(AH844:AH873,2)=0,"",COUNTIF(AH844:AH873,2)),IF('Chiffres et fonctions'!$J$3=2,IF(COUNTIF(AH844:AH873,4)=0,"","+ "&amp;(COUNTIF(AH844:AH873,4))),""))</f>
        <v/>
      </c>
      <c r="AI875" s="138" t="str">
        <f>IF('Chiffres et fonctions'!$J$3=1,IF(COUNTIF(AI844:AI873,2)=0,"",COUNTIF(AI844:AI873,2)),IF('Chiffres et fonctions'!$J$3=2,IF(COUNTIF(AI844:AI873,4)=0,"","+ "&amp;(COUNTIF(AI844:AI873,4))),""))</f>
        <v/>
      </c>
      <c r="AJ875" s="139" t="str">
        <f>IF('Chiffres et fonctions'!$J$3=1,IF(COUNTIF(AJ844:AJ873,2)=0,"",COUNTIF(AJ844:AJ873,2)),IF('Chiffres et fonctions'!$J$3=2,IF(COUNTIF(AJ844:AJ873,4)=0,"","+ "&amp;(COUNTIF(AJ844:AJ873,4))),""))</f>
        <v/>
      </c>
      <c r="AK875" s="138" t="str">
        <f>IF('Chiffres et fonctions'!$J$3=1,IF(COUNTIF(AK844:AK873,2)=0,"",COUNTIF(AK844:AK873,2)),IF('Chiffres et fonctions'!$J$3=2,IF(COUNTIF(AK844:AK873,4)=0,"","+ "&amp;(COUNTIF(AK844:AK873,4))),""))</f>
        <v/>
      </c>
      <c r="AL875" s="139" t="str">
        <f>IF('Chiffres et fonctions'!$J$3=1,IF(COUNTIF(AL844:AL873,2)=0,"",COUNTIF(AL844:AL873,2)),IF('Chiffres et fonctions'!$J$3=2,IF(COUNTIF(AL844:AL873,4)=0,"","+ "&amp;(COUNTIF(AL844:AL873,4))),""))</f>
        <v/>
      </c>
      <c r="AM875" s="138" t="str">
        <f>IF('Chiffres et fonctions'!$J$3=1,IF(COUNTIF(AM844:AM873,2)=0,"",COUNTIF(AM844:AM873,2)),IF('Chiffres et fonctions'!$J$3=2,IF(COUNTIF(AM844:AM873,4)=0,"","+ "&amp;(COUNTIF(AM844:AM873,4))),""))</f>
        <v/>
      </c>
      <c r="AN875" s="139" t="str">
        <f>IF('Chiffres et fonctions'!$J$3=1,IF(COUNTIF(AN844:AN873,2)=0,"",COUNTIF(AN844:AN873,2)),IF('Chiffres et fonctions'!$J$3=2,IF(COUNTIF(AN844:AN873,4)=0,"","+ "&amp;(COUNTIF(AN844:AN873,4))),""))</f>
        <v/>
      </c>
      <c r="AO875" s="138" t="str">
        <f>IF('Chiffres et fonctions'!$J$3=1,IF(COUNTIF(AO844:AO873,2)=0,"",COUNTIF(AO844:AO873,2)),IF('Chiffres et fonctions'!$J$3=2,IF(COUNTIF(AO844:AO873,4)=0,"","+ "&amp;(COUNTIF(AO844:AO873,4))),""))</f>
        <v/>
      </c>
      <c r="AP875" s="139" t="str">
        <f>IF('Chiffres et fonctions'!$J$3=1,IF(COUNTIF(AP844:AP873,2)=0,"",COUNTIF(AP844:AP873,2)),IF('Chiffres et fonctions'!$J$3=2,IF(COUNTIF(AP844:AP873,4)=0,"","+ "&amp;(COUNTIF(AP844:AP873,4))),""))</f>
        <v/>
      </c>
      <c r="AQ875" s="138" t="str">
        <f>IF('Chiffres et fonctions'!$J$3=1,IF(COUNTIF(AQ844:AQ873,2)=0,"",COUNTIF(AQ844:AQ873,2)),IF('Chiffres et fonctions'!$J$3=2,IF(COUNTIF(AQ844:AQ873,4)=0,"","+ "&amp;(COUNTIF(AQ844:AQ873,4))),""))</f>
        <v/>
      </c>
      <c r="AR875" s="139" t="str">
        <f>IF('Chiffres et fonctions'!$J$3=1,IF(COUNTIF(AR844:AR873,2)=0,"",COUNTIF(AR844:AR873,2)),IF('Chiffres et fonctions'!$J$3=2,IF(COUNTIF(AR844:AR873,4)=0,"","+ "&amp;(COUNTIF(AR844:AR873,4))),""))</f>
        <v/>
      </c>
      <c r="AS875" s="138" t="str">
        <f>IF('Chiffres et fonctions'!$J$3=1,IF(COUNTIF(AS844:AS873,2)=0,"",COUNTIF(AS844:AS873,2)),IF('Chiffres et fonctions'!$J$3=2,IF(COUNTIF(AS844:AS873,4)=0,"","+ "&amp;(COUNTIF(AS844:AS873,4))),""))</f>
        <v/>
      </c>
      <c r="AT875" s="139" t="str">
        <f>IF('Chiffres et fonctions'!$J$3=1,IF(COUNTIF(AT844:AT873,2)=0,"",COUNTIF(AT844:AT873,2)),IF('Chiffres et fonctions'!$J$3=2,IF(COUNTIF(AT844:AT873,4)=0,"","+ "&amp;(COUNTIF(AT844:AT873,4))),""))</f>
        <v/>
      </c>
      <c r="AU875" s="138" t="str">
        <f>IF('Chiffres et fonctions'!$J$3=1,IF(COUNTIF(AU844:AU873,2)=0,"",COUNTIF(AU844:AU873,2)),IF('Chiffres et fonctions'!$J$3=2,IF(COUNTIF(AU844:AU873,4)=0,"","+ "&amp;(COUNTIF(AU844:AU873,4))),""))</f>
        <v/>
      </c>
      <c r="AV875" s="139" t="str">
        <f>IF('Chiffres et fonctions'!$J$3=1,IF(COUNTIF(AV844:AV873,2)=0,"",COUNTIF(AV844:AV873,2)),IF('Chiffres et fonctions'!$J$3=2,IF(COUNTIF(AV844:AV873,4)=0,"","+ "&amp;(COUNTIF(AV844:AV873,4))),""))</f>
        <v/>
      </c>
      <c r="AW875" s="138" t="str">
        <f>IF('Chiffres et fonctions'!$J$3=1,IF(COUNTIF(AW844:AW873,2)=0,"",COUNTIF(AW844:AW873,2)),IF('Chiffres et fonctions'!$J$3=2,IF(COUNTIF(AW844:AW873,4)=0,"","+ "&amp;(COUNTIF(AW844:AW873,4))),""))</f>
        <v/>
      </c>
      <c r="AX875" s="139" t="str">
        <f>IF('Chiffres et fonctions'!$J$3=1,IF(COUNTIF(AX844:AX873,2)=0,"",COUNTIF(AX844:AX873,2)),IF('Chiffres et fonctions'!$J$3=2,IF(COUNTIF(AX844:AX873,4)=0,"","+ "&amp;(COUNTIF(AX844:AX873,4))),""))</f>
        <v/>
      </c>
      <c r="AY875" s="138" t="str">
        <f>IF('Chiffres et fonctions'!$J$3=1,IF(COUNTIF(AY844:AY873,2)=0,"",COUNTIF(AY844:AY873,2)),IF('Chiffres et fonctions'!$J$3=2,IF(COUNTIF(AY844:AY873,4)=0,"","+ "&amp;(COUNTIF(AY844:AY873,4))),""))</f>
        <v/>
      </c>
      <c r="AZ875" s="139" t="str">
        <f>IF('Chiffres et fonctions'!$J$3=1,IF(COUNTIF(AZ844:AZ873,2)=0,"",COUNTIF(AZ844:AZ873,2)),IF('Chiffres et fonctions'!$J$3=2,IF(COUNTIF(AZ844:AZ873,4)=0,"","+ "&amp;(COUNTIF(AZ844:AZ873,4))),""))</f>
        <v/>
      </c>
      <c r="BA875" s="138" t="str">
        <f>IF('Chiffres et fonctions'!$J$3=1,IF(COUNTIF(BA844:BA873,2)=0,"",COUNTIF(BA844:BA873,2)),IF('Chiffres et fonctions'!$J$3=2,IF(COUNTIF(BA844:BA873,4)=0,"","+ "&amp;(COUNTIF(BA844:BA873,4))),""))</f>
        <v/>
      </c>
      <c r="BB875" s="139" t="str">
        <f>IF('Chiffres et fonctions'!$J$3=1,IF(COUNTIF(BB844:BB873,2)=0,"",COUNTIF(BB844:BB873,2)),IF('Chiffres et fonctions'!$J$3=2,IF(COUNTIF(BB844:BB873,4)=0,"","+ "&amp;(COUNTIF(BB844:BB873,4))),""))</f>
        <v/>
      </c>
      <c r="BC875" s="121"/>
      <c r="BD875" s="370"/>
      <c r="BE875" s="148"/>
      <c r="BF875" s="149"/>
      <c r="BG875" s="150"/>
      <c r="BH875" s="149"/>
      <c r="BI875" s="149"/>
      <c r="BJ875" s="149"/>
      <c r="BK875" s="260"/>
      <c r="BL875" s="231"/>
      <c r="BM875" s="231"/>
      <c r="BN875" s="231"/>
      <c r="BO875" s="231"/>
      <c r="BP875" s="231"/>
      <c r="BQ875" s="231"/>
      <c r="BR875" s="122"/>
      <c r="BS875" s="122"/>
      <c r="BT875" s="172"/>
      <c r="BU875" s="226"/>
      <c r="BV875" s="222"/>
      <c r="BW875" s="226"/>
      <c r="BX875" s="222"/>
      <c r="BY875" s="123"/>
      <c r="BZ875" s="123"/>
      <c r="CA875" s="123"/>
      <c r="CB875" s="123"/>
      <c r="CC875" s="123"/>
      <c r="CD875" s="123"/>
      <c r="CE875" s="123"/>
      <c r="CF875" s="123"/>
      <c r="CG875" s="123"/>
      <c r="CH875" s="123"/>
      <c r="CI875" s="123"/>
      <c r="CJ875" s="123"/>
      <c r="CK875" s="123"/>
      <c r="CL875" s="123"/>
      <c r="CM875" s="123"/>
      <c r="CN875" s="123"/>
      <c r="CO875" s="123"/>
      <c r="CP875" s="123"/>
      <c r="CQ875" s="123"/>
      <c r="CR875" s="123"/>
      <c r="CS875" s="123"/>
      <c r="CT875" s="123"/>
      <c r="CU875" s="123"/>
      <c r="CV875" s="123"/>
      <c r="CW875" s="123"/>
      <c r="CX875" s="123"/>
      <c r="CY875" s="123"/>
      <c r="CZ875" s="123"/>
      <c r="DA875" s="123"/>
      <c r="DB875" s="123"/>
      <c r="DC875" s="123"/>
      <c r="DD875" s="123"/>
      <c r="DE875" s="123"/>
      <c r="DF875" s="123"/>
      <c r="DG875" s="123"/>
      <c r="DH875" s="123"/>
      <c r="DI875" s="123"/>
      <c r="DJ875" s="123"/>
      <c r="DK875" s="123"/>
      <c r="DL875" s="123"/>
      <c r="DM875" s="123"/>
      <c r="DN875" s="123"/>
      <c r="DO875" s="123"/>
      <c r="DP875" s="123"/>
      <c r="DQ875" s="123"/>
      <c r="DR875" s="123"/>
      <c r="DS875" s="123"/>
      <c r="DT875" s="123"/>
      <c r="DU875" s="123"/>
      <c r="DV875" s="123"/>
      <c r="DW875" s="123"/>
      <c r="DX875" s="123"/>
      <c r="DY875" s="123"/>
      <c r="DZ875" s="123"/>
      <c r="EA875" s="123"/>
      <c r="EB875" s="123"/>
      <c r="EC875" s="123"/>
      <c r="ED875" s="123"/>
      <c r="EE875" s="123"/>
      <c r="EF875" s="123"/>
      <c r="EG875" s="123"/>
      <c r="EH875" s="123"/>
      <c r="EI875" s="123"/>
      <c r="EJ875" s="123"/>
      <c r="EK875" s="123"/>
      <c r="EL875" s="123"/>
      <c r="EM875" s="123"/>
      <c r="EN875" s="123"/>
      <c r="EO875" s="123"/>
      <c r="EP875" s="123"/>
      <c r="EQ875" s="123"/>
      <c r="ER875" s="123"/>
      <c r="ES875" s="123"/>
      <c r="ET875" s="123"/>
      <c r="EU875" s="123"/>
      <c r="EV875" s="123"/>
      <c r="EW875" s="123"/>
      <c r="EX875" s="123"/>
      <c r="EY875" s="123"/>
      <c r="EZ875" s="123"/>
      <c r="FA875" s="123"/>
      <c r="FB875" s="123"/>
      <c r="FC875" s="123"/>
      <c r="FD875" s="123"/>
      <c r="FE875" s="123"/>
      <c r="FF875" s="123"/>
      <c r="FG875" s="123"/>
      <c r="FH875" s="123"/>
      <c r="FI875" s="123"/>
      <c r="FJ875" s="123"/>
      <c r="FK875" s="123"/>
      <c r="FL875" s="123"/>
      <c r="FM875" s="123"/>
      <c r="FN875" s="123"/>
      <c r="FO875" s="123"/>
      <c r="FP875" s="123"/>
      <c r="FQ875" s="123"/>
      <c r="FR875" s="123"/>
      <c r="FS875" s="123"/>
      <c r="FT875" s="123"/>
      <c r="FU875" s="123"/>
      <c r="FV875" s="123"/>
      <c r="FW875" s="123"/>
      <c r="FX875" s="123"/>
      <c r="FY875" s="123"/>
      <c r="FZ875" s="123"/>
      <c r="GA875" s="123"/>
      <c r="GB875" s="123"/>
      <c r="GC875" s="123"/>
      <c r="GD875" s="123"/>
      <c r="GE875" s="123"/>
      <c r="GF875" s="123"/>
      <c r="GG875" s="123"/>
      <c r="GH875" s="123"/>
      <c r="GI875" s="123"/>
      <c r="GJ875" s="123"/>
      <c r="GK875" s="123"/>
      <c r="GL875" s="123"/>
      <c r="GM875" s="123"/>
      <c r="GN875" s="123"/>
      <c r="GO875" s="123"/>
      <c r="GP875" s="123"/>
      <c r="GQ875" s="123"/>
      <c r="GR875" s="123"/>
      <c r="GS875" s="123"/>
      <c r="GT875" s="123"/>
      <c r="GU875" s="123"/>
      <c r="GV875" s="123"/>
      <c r="GW875" s="123"/>
      <c r="GX875" s="123"/>
      <c r="GY875" s="123"/>
      <c r="GZ875" s="123"/>
      <c r="HA875" s="123"/>
      <c r="HB875" s="123"/>
      <c r="HC875" s="123"/>
      <c r="HD875" s="123"/>
      <c r="HE875" s="123"/>
      <c r="HF875" s="123"/>
      <c r="HG875" s="123"/>
      <c r="HH875" s="123"/>
      <c r="HI875" s="123"/>
      <c r="HJ875" s="123"/>
      <c r="HK875" s="123"/>
      <c r="HL875" s="123"/>
      <c r="HM875" s="123"/>
      <c r="HN875" s="123"/>
      <c r="HO875" s="123"/>
      <c r="HP875" s="123"/>
      <c r="HQ875" s="123"/>
      <c r="HR875" s="123"/>
      <c r="HS875" s="123"/>
      <c r="HT875" s="123"/>
      <c r="HU875" s="123"/>
      <c r="HV875" s="123"/>
      <c r="HW875" s="123"/>
      <c r="HX875" s="123"/>
      <c r="HY875" s="123"/>
      <c r="HZ875" s="123"/>
      <c r="IA875" s="123"/>
      <c r="IB875" s="123"/>
      <c r="IC875" s="123"/>
      <c r="ID875" s="123"/>
      <c r="IE875" s="123"/>
      <c r="IF875" s="123"/>
      <c r="IG875" s="123"/>
      <c r="IH875" s="123"/>
      <c r="II875" s="123"/>
      <c r="IJ875" s="123"/>
      <c r="IK875" s="123"/>
      <c r="IL875" s="123"/>
      <c r="IM875" s="123"/>
      <c r="IN875" s="123"/>
      <c r="IO875" s="123"/>
      <c r="IP875" s="123"/>
      <c r="IQ875" s="123"/>
      <c r="IR875" s="123"/>
      <c r="IS875" s="123"/>
      <c r="IT875" s="123"/>
      <c r="IU875" s="123"/>
      <c r="IV875" s="123"/>
      <c r="IW875" s="123"/>
      <c r="IX875" s="123"/>
      <c r="IY875" s="123"/>
      <c r="IZ875" s="123"/>
      <c r="JA875" s="123"/>
      <c r="JB875" s="123"/>
      <c r="JC875" s="123"/>
      <c r="JD875" s="123"/>
      <c r="JE875" s="123"/>
      <c r="JF875" s="123"/>
      <c r="JG875" s="123"/>
      <c r="JH875" s="123"/>
      <c r="JI875" s="123"/>
      <c r="JJ875" s="123"/>
      <c r="JK875" s="123"/>
      <c r="JL875" s="123"/>
      <c r="JM875" s="123"/>
      <c r="JN875" s="123"/>
      <c r="JO875" s="123"/>
      <c r="JP875" s="123"/>
      <c r="JQ875" s="123"/>
      <c r="JR875" s="123"/>
      <c r="JS875" s="123"/>
      <c r="JT875" s="123"/>
      <c r="JU875" s="123"/>
      <c r="JV875" s="123"/>
      <c r="JW875" s="123"/>
      <c r="JX875" s="123"/>
      <c r="JY875" s="123"/>
      <c r="JZ875" s="123"/>
      <c r="KA875" s="123"/>
      <c r="KB875" s="123"/>
      <c r="KC875" s="123"/>
      <c r="KD875" s="123"/>
      <c r="KE875" s="123"/>
      <c r="KF875" s="123"/>
      <c r="KG875" s="123"/>
      <c r="KH875" s="123"/>
      <c r="KI875" s="123"/>
      <c r="KJ875" s="123"/>
      <c r="KK875" s="123"/>
      <c r="KL875" s="123"/>
      <c r="KM875" s="123"/>
      <c r="KN875" s="123"/>
      <c r="KO875" s="123"/>
      <c r="KP875" s="123"/>
      <c r="KQ875" s="123"/>
      <c r="KR875" s="123"/>
      <c r="KS875" s="123"/>
      <c r="KT875" s="123"/>
      <c r="KU875" s="123"/>
      <c r="KV875" s="123"/>
      <c r="KW875" s="123"/>
      <c r="KX875" s="123"/>
      <c r="KY875" s="123"/>
      <c r="KZ875" s="123"/>
      <c r="LA875" s="123"/>
      <c r="LB875" s="123"/>
      <c r="LC875" s="123"/>
      <c r="LD875" s="123"/>
      <c r="LE875" s="123"/>
      <c r="LF875" s="123"/>
      <c r="LG875" s="123"/>
      <c r="LH875" s="123"/>
      <c r="LI875" s="123"/>
      <c r="LJ875" s="123"/>
      <c r="LK875" s="123"/>
      <c r="LL875" s="123"/>
      <c r="LM875" s="123"/>
      <c r="LN875" s="123"/>
      <c r="LO875" s="123"/>
      <c r="LP875" s="123"/>
      <c r="LQ875" s="123"/>
      <c r="LR875" s="123"/>
      <c r="LS875" s="123"/>
      <c r="LT875" s="123"/>
      <c r="LU875" s="123"/>
      <c r="LV875" s="123"/>
      <c r="LW875" s="123"/>
      <c r="LX875" s="123"/>
      <c r="LY875" s="123"/>
      <c r="LZ875" s="123"/>
      <c r="MA875" s="123"/>
      <c r="MB875" s="123"/>
      <c r="MC875" s="123"/>
      <c r="MD875" s="123"/>
      <c r="ME875" s="123"/>
      <c r="MF875" s="123"/>
      <c r="MG875" s="123"/>
      <c r="MH875" s="123"/>
      <c r="MI875" s="123"/>
      <c r="MJ875" s="123"/>
      <c r="MK875" s="123"/>
      <c r="ML875" s="123"/>
      <c r="MM875" s="123"/>
      <c r="MN875" s="123"/>
      <c r="MO875" s="123"/>
      <c r="MP875" s="123"/>
      <c r="MQ875" s="123"/>
      <c r="MS875" s="224"/>
      <c r="MT875" s="378">
        <f>(COUNTA($O844:$BB873)/2)-SUM(MV875:NK875)</f>
        <v>0</v>
      </c>
      <c r="MU875" s="379"/>
      <c r="MV875" s="380">
        <f>SUM(MV844:MW873)</f>
        <v>0</v>
      </c>
      <c r="MW875" s="380"/>
      <c r="MX875" s="380">
        <f>SUM(MX844:MY873)</f>
        <v>0</v>
      </c>
      <c r="MY875" s="380"/>
      <c r="MZ875" s="380">
        <f>SUM(MZ844:NA873)</f>
        <v>0</v>
      </c>
      <c r="NA875" s="380"/>
      <c r="NB875" s="380">
        <f>SUM(NB844:NC873)</f>
        <v>0</v>
      </c>
      <c r="NC875" s="380"/>
      <c r="ND875" s="380">
        <f>SUM(ND844:NE873)</f>
        <v>0</v>
      </c>
      <c r="NE875" s="380"/>
      <c r="NF875" s="380">
        <f>SUM(NF844:NG873)</f>
        <v>0</v>
      </c>
      <c r="NG875" s="380"/>
      <c r="NH875" s="380">
        <f>SUM(NH844:NI873)</f>
        <v>0</v>
      </c>
      <c r="NI875" s="380"/>
      <c r="NJ875" s="380">
        <f>SUM(NJ844:NK873)</f>
        <v>0</v>
      </c>
      <c r="NK875" s="380"/>
      <c r="NL875" s="376">
        <f>SUM(NL844:NM873)</f>
        <v>0</v>
      </c>
      <c r="NM875" s="377"/>
      <c r="NN875" s="350"/>
    </row>
    <row r="876" spans="1:384" ht="10.199999999999999" customHeight="1" thickBot="1">
      <c r="B876" s="337"/>
      <c r="C876" s="44"/>
      <c r="D876" s="44"/>
      <c r="E876" s="44"/>
      <c r="F876" s="44"/>
      <c r="G876" s="44"/>
      <c r="H876" s="44"/>
      <c r="I876" s="44"/>
      <c r="J876" s="44"/>
      <c r="K876" s="44"/>
      <c r="L876" s="44"/>
      <c r="M876" s="44"/>
      <c r="N876" s="44"/>
      <c r="O876" s="44"/>
      <c r="P876" s="44"/>
      <c r="Q876" s="44"/>
      <c r="R876" s="44"/>
      <c r="S876" s="44"/>
      <c r="T876" s="44"/>
      <c r="U876" s="44"/>
      <c r="V876" s="44"/>
      <c r="W876" s="44"/>
      <c r="X876" s="44"/>
      <c r="Y876" s="44"/>
      <c r="Z876" s="44"/>
      <c r="AA876" s="44"/>
      <c r="AB876" s="44"/>
      <c r="AC876" s="44"/>
      <c r="AD876" s="44"/>
      <c r="AE876" s="44"/>
      <c r="AF876" s="44"/>
      <c r="AG876" s="44"/>
      <c r="AH876" s="44"/>
      <c r="AI876" s="44"/>
      <c r="AJ876" s="44"/>
      <c r="AK876" s="44"/>
      <c r="AL876" s="44"/>
      <c r="AM876" s="44"/>
      <c r="AN876" s="44"/>
      <c r="AO876" s="44"/>
      <c r="AP876" s="44"/>
      <c r="AQ876" s="44"/>
      <c r="AR876" s="44"/>
      <c r="AS876" s="44"/>
      <c r="AT876" s="44"/>
      <c r="AU876" s="44"/>
      <c r="AV876" s="44"/>
      <c r="AW876" s="44"/>
      <c r="AX876" s="44"/>
      <c r="AY876" s="44"/>
      <c r="AZ876" s="44"/>
      <c r="BA876" s="44"/>
      <c r="BB876" s="44"/>
      <c r="BC876" s="44"/>
      <c r="BD876" s="45"/>
      <c r="BE876" s="45"/>
      <c r="BF876" s="45"/>
      <c r="BG876" s="45"/>
      <c r="BH876" s="45"/>
      <c r="BI876" s="45"/>
      <c r="BJ876" s="45"/>
      <c r="BL876" s="45"/>
      <c r="BM876" s="45"/>
      <c r="BN876" s="45"/>
      <c r="BO876" s="45"/>
      <c r="BP876" s="45"/>
      <c r="BR876" s="45"/>
      <c r="BS876" s="44"/>
      <c r="BT876" s="45"/>
      <c r="BU876" s="223"/>
      <c r="BV876" s="223"/>
      <c r="BW876" s="223"/>
      <c r="BX876" s="223"/>
      <c r="BY876" s="169"/>
      <c r="BZ876" s="169"/>
      <c r="CA876" s="169"/>
      <c r="CB876" s="169"/>
      <c r="CC876" s="169"/>
      <c r="CD876" s="169"/>
      <c r="CE876" s="169"/>
      <c r="CF876" s="169"/>
      <c r="CG876" s="169"/>
      <c r="CH876" s="169"/>
      <c r="CI876" s="169"/>
      <c r="CJ876" s="169"/>
      <c r="CK876" s="169"/>
      <c r="CL876" s="169"/>
      <c r="CM876" s="169"/>
      <c r="CN876" s="169"/>
      <c r="CO876" s="169"/>
      <c r="CP876" s="169"/>
      <c r="CQ876" s="169"/>
      <c r="CR876" s="169"/>
      <c r="CS876" s="169"/>
      <c r="CT876" s="169"/>
      <c r="CU876" s="169"/>
      <c r="CV876" s="169"/>
      <c r="CW876" s="169"/>
      <c r="CX876" s="169"/>
      <c r="CY876" s="169"/>
      <c r="CZ876" s="169"/>
      <c r="DA876" s="169"/>
      <c r="DB876" s="169"/>
      <c r="DC876" s="169"/>
      <c r="DD876" s="169"/>
      <c r="DE876" s="169"/>
      <c r="EV876" s="338"/>
      <c r="EW876" s="338"/>
      <c r="EX876" s="338"/>
      <c r="EY876" s="338"/>
      <c r="EZ876" s="338"/>
      <c r="FA876" s="338"/>
      <c r="FB876" s="338"/>
      <c r="FC876" s="338"/>
      <c r="FD876" s="338"/>
      <c r="FE876" s="338"/>
      <c r="FF876" s="338"/>
      <c r="FG876" s="338"/>
      <c r="FH876" s="338"/>
      <c r="FI876" s="338"/>
      <c r="FJ876" s="338"/>
      <c r="FK876" s="338"/>
      <c r="FL876" s="338"/>
      <c r="FM876" s="338"/>
      <c r="FN876" s="338"/>
      <c r="FO876" s="338"/>
      <c r="FP876" s="338"/>
      <c r="FQ876" s="338"/>
      <c r="FR876" s="338"/>
      <c r="FS876" s="338"/>
      <c r="FT876" s="338"/>
      <c r="FU876" s="338"/>
      <c r="FV876" s="338"/>
      <c r="FW876" s="338"/>
      <c r="FX876" s="338"/>
      <c r="FY876" s="338"/>
      <c r="FZ876" s="338"/>
      <c r="GA876" s="338"/>
      <c r="GB876" s="338"/>
      <c r="GC876" s="338"/>
      <c r="GD876" s="338"/>
      <c r="GE876" s="338"/>
      <c r="GF876" s="338"/>
      <c r="GG876" s="338"/>
      <c r="GH876" s="338"/>
      <c r="GI876" s="338"/>
      <c r="GK876" s="338"/>
      <c r="GL876" s="338"/>
      <c r="GM876" s="338"/>
      <c r="GN876" s="338"/>
      <c r="GO876" s="338"/>
      <c r="GP876" s="338"/>
      <c r="GQ876" s="338"/>
      <c r="GR876" s="338"/>
      <c r="GS876" s="338"/>
      <c r="GT876" s="338"/>
      <c r="GU876" s="338"/>
      <c r="GV876" s="338"/>
      <c r="GW876" s="338"/>
      <c r="GX876" s="338"/>
      <c r="GY876" s="338"/>
      <c r="GZ876" s="338"/>
      <c r="HA876" s="338"/>
      <c r="HB876" s="338"/>
      <c r="HC876" s="338"/>
      <c r="HD876" s="338"/>
      <c r="HE876" s="338"/>
      <c r="HF876" s="338"/>
      <c r="HG876" s="338"/>
      <c r="HH876" s="338"/>
      <c r="HI876" s="338"/>
      <c r="HJ876" s="338"/>
      <c r="HK876" s="338"/>
      <c r="HL876" s="338"/>
      <c r="HM876" s="338"/>
      <c r="HN876" s="338"/>
      <c r="HO876" s="338"/>
      <c r="HP876" s="338"/>
      <c r="HQ876" s="338"/>
      <c r="HR876" s="338"/>
      <c r="HS876" s="338"/>
      <c r="HT876" s="338"/>
      <c r="HU876" s="338"/>
      <c r="HV876" s="338"/>
      <c r="HW876" s="338"/>
      <c r="HX876" s="338"/>
      <c r="HZ876" s="338"/>
      <c r="IA876" s="338"/>
      <c r="IB876" s="338"/>
      <c r="IC876" s="338"/>
      <c r="ID876" s="338"/>
      <c r="IE876" s="338"/>
      <c r="IF876" s="338"/>
      <c r="IG876" s="338"/>
      <c r="IH876" s="338"/>
      <c r="II876" s="338"/>
      <c r="IJ876" s="338"/>
      <c r="IK876" s="338"/>
      <c r="IL876" s="338"/>
      <c r="IM876" s="338"/>
      <c r="IN876" s="338"/>
      <c r="IO876" s="338"/>
      <c r="IP876" s="338"/>
      <c r="IQ876" s="338"/>
      <c r="IR876" s="338"/>
      <c r="IS876" s="338"/>
      <c r="IT876" s="338"/>
      <c r="IU876" s="338"/>
      <c r="IV876" s="338"/>
      <c r="IW876" s="338"/>
      <c r="IX876" s="338"/>
      <c r="IY876" s="338"/>
      <c r="IZ876" s="338"/>
      <c r="JA876" s="338"/>
      <c r="JB876" s="338"/>
      <c r="JC876" s="338"/>
      <c r="JD876" s="338"/>
      <c r="JE876" s="338"/>
      <c r="JF876" s="338"/>
      <c r="JG876" s="338"/>
      <c r="JH876" s="338"/>
      <c r="JI876" s="338"/>
      <c r="JJ876" s="338"/>
      <c r="JK876" s="338"/>
      <c r="JL876" s="338"/>
      <c r="JM876" s="338"/>
      <c r="JO876" s="338"/>
      <c r="JP876" s="338"/>
      <c r="JQ876" s="338"/>
      <c r="JR876" s="338"/>
      <c r="JS876" s="338"/>
      <c r="JT876" s="338"/>
      <c r="JU876" s="338"/>
      <c r="JV876" s="338"/>
      <c r="JW876" s="338"/>
      <c r="JX876" s="338"/>
      <c r="JY876" s="338"/>
      <c r="JZ876" s="338"/>
      <c r="KA876" s="338"/>
      <c r="KB876" s="338"/>
      <c r="KC876" s="338"/>
      <c r="KD876" s="338"/>
      <c r="KE876" s="338"/>
      <c r="KF876" s="338"/>
      <c r="KG876" s="338"/>
      <c r="KH876" s="338"/>
      <c r="KI876" s="338"/>
      <c r="KJ876" s="338"/>
      <c r="KK876" s="338"/>
      <c r="KL876" s="338"/>
      <c r="KM876" s="338"/>
      <c r="KN876" s="338"/>
      <c r="KO876" s="338"/>
      <c r="KP876" s="338"/>
      <c r="KQ876" s="338"/>
      <c r="KR876" s="338"/>
      <c r="KS876" s="338"/>
      <c r="KT876" s="338"/>
      <c r="KU876" s="338"/>
      <c r="KV876" s="338"/>
      <c r="KW876" s="338"/>
      <c r="KX876" s="338"/>
      <c r="KY876" s="338"/>
      <c r="KZ876" s="338"/>
      <c r="LA876" s="338"/>
      <c r="LB876" s="338"/>
      <c r="LD876" s="338"/>
      <c r="LE876" s="338"/>
      <c r="LF876" s="338"/>
      <c r="LG876" s="338"/>
      <c r="LH876" s="338"/>
      <c r="LI876" s="338"/>
      <c r="LJ876" s="338"/>
      <c r="LK876" s="338"/>
      <c r="LL876" s="338"/>
      <c r="LM876" s="338"/>
      <c r="LN876" s="338"/>
      <c r="LO876" s="338"/>
      <c r="LP876" s="338"/>
      <c r="LQ876" s="338"/>
      <c r="LR876" s="338"/>
      <c r="LS876" s="338"/>
      <c r="LT876" s="338"/>
      <c r="LU876" s="338"/>
      <c r="LV876" s="338"/>
      <c r="LW876" s="338"/>
      <c r="LX876" s="338"/>
      <c r="LY876" s="338"/>
      <c r="LZ876" s="338"/>
      <c r="MA876" s="338"/>
      <c r="MB876" s="338"/>
      <c r="MC876" s="338"/>
      <c r="MD876" s="338"/>
      <c r="ME876" s="338"/>
      <c r="MF876" s="338"/>
      <c r="MG876" s="338"/>
      <c r="MH876" s="338"/>
      <c r="MI876" s="338"/>
      <c r="MJ876" s="338"/>
      <c r="MK876" s="338"/>
      <c r="ML876" s="338"/>
      <c r="MM876" s="338"/>
      <c r="MN876" s="338"/>
      <c r="MO876" s="338"/>
      <c r="MP876" s="338"/>
      <c r="MQ876" s="338"/>
      <c r="MT876" s="316"/>
      <c r="MU876" s="316"/>
      <c r="MV876" s="316"/>
      <c r="MW876" s="316"/>
      <c r="MX876" s="316"/>
      <c r="MY876" s="316"/>
      <c r="MZ876" s="316"/>
      <c r="NA876" s="316"/>
      <c r="NB876" s="316"/>
      <c r="NC876" s="316"/>
      <c r="ND876" s="316"/>
      <c r="NE876" s="316"/>
      <c r="NF876" s="316"/>
      <c r="NG876" s="316"/>
      <c r="NH876" s="316"/>
      <c r="NI876" s="316"/>
      <c r="NJ876" s="316"/>
      <c r="NK876" s="316"/>
      <c r="NL876" s="316"/>
      <c r="NM876" s="316"/>
      <c r="NN876" s="350"/>
    </row>
    <row r="877" spans="1:384" ht="18" customHeight="1" thickBot="1">
      <c r="A877" s="26">
        <v>26</v>
      </c>
      <c r="B877" s="337"/>
      <c r="C877" s="320">
        <f>Conges!$B$28</f>
        <v>44921</v>
      </c>
      <c r="D877" s="321"/>
      <c r="E877" s="321"/>
      <c r="F877" s="321"/>
      <c r="G877" s="321"/>
      <c r="H877" s="321"/>
      <c r="I877" s="321"/>
      <c r="J877" s="321"/>
      <c r="K877" s="321"/>
      <c r="L877" s="321"/>
      <c r="M877" s="321"/>
      <c r="N877" s="321"/>
      <c r="O877" s="321"/>
      <c r="P877" s="321"/>
      <c r="Q877" s="321"/>
      <c r="R877" s="321"/>
      <c r="S877" s="321"/>
      <c r="T877" s="321"/>
      <c r="U877" s="321"/>
      <c r="V877" s="321"/>
      <c r="W877" s="321"/>
      <c r="X877" s="321"/>
      <c r="Y877" s="321"/>
      <c r="Z877" s="321"/>
      <c r="AA877" s="321"/>
      <c r="AB877" s="321"/>
      <c r="AC877" s="321"/>
      <c r="AD877" s="321"/>
      <c r="AE877" s="321"/>
      <c r="AF877" s="321"/>
      <c r="AG877" s="321"/>
      <c r="AH877" s="321"/>
      <c r="AI877" s="321"/>
      <c r="AJ877" s="321"/>
      <c r="AK877" s="321"/>
      <c r="AL877" s="321"/>
      <c r="AM877" s="321"/>
      <c r="AN877" s="321"/>
      <c r="AO877" s="321"/>
      <c r="AP877" s="321"/>
      <c r="AQ877" s="321"/>
      <c r="AR877" s="321"/>
      <c r="AS877" s="321"/>
      <c r="AT877" s="321"/>
      <c r="AU877" s="321"/>
      <c r="AV877" s="321"/>
      <c r="AW877" s="321"/>
      <c r="AX877" s="321"/>
      <c r="AY877" s="321"/>
      <c r="AZ877" s="321"/>
      <c r="BA877" s="321"/>
      <c r="BB877" s="321"/>
      <c r="BC877" s="321"/>
      <c r="BD877" s="370"/>
      <c r="BE877" s="359" t="str">
        <f>$BE$2</f>
        <v>H / jour</v>
      </c>
      <c r="BF877" s="360"/>
      <c r="BG877" s="363"/>
      <c r="BH877" s="353" t="s">
        <v>54</v>
      </c>
      <c r="BI877" s="353"/>
      <c r="BJ877" s="353" t="str">
        <f>$BJ$2</f>
        <v>Cumul moyen iddéal</v>
      </c>
      <c r="BK877" s="332"/>
      <c r="BL877" s="353" t="s">
        <v>69</v>
      </c>
      <c r="BM877" s="353" t="s">
        <v>70</v>
      </c>
      <c r="BN877" s="353" t="s">
        <v>73</v>
      </c>
      <c r="BO877" s="353" t="s">
        <v>74</v>
      </c>
      <c r="BP877" s="353" t="s">
        <v>71</v>
      </c>
      <c r="BQ877" s="353" t="s">
        <v>72</v>
      </c>
      <c r="BR877" s="393" t="s">
        <v>62</v>
      </c>
      <c r="BS877" s="391" t="s">
        <v>68</v>
      </c>
      <c r="BT877" s="362"/>
      <c r="BU877" s="395" t="str">
        <f>BU$2</f>
        <v>Heures Pointés Reel +ind</v>
      </c>
      <c r="BV877" s="397" t="str">
        <f>BV$2</f>
        <v>Heures Cumules Reel + ind</v>
      </c>
      <c r="BW877" s="395"/>
      <c r="BX877" s="397"/>
      <c r="BY877" s="169"/>
      <c r="BZ877" s="169"/>
      <c r="CA877" s="169"/>
      <c r="CB877" s="169"/>
      <c r="CC877" s="169"/>
      <c r="CD877" s="169"/>
      <c r="CE877" s="169"/>
      <c r="CF877" s="169"/>
      <c r="CG877" s="169"/>
      <c r="CH877" s="169"/>
      <c r="CI877" s="169"/>
      <c r="CJ877" s="169"/>
      <c r="CK877" s="169"/>
      <c r="CL877" s="169"/>
      <c r="CM877" s="169"/>
      <c r="CN877" s="169"/>
      <c r="CO877" s="169"/>
      <c r="CP877" s="169"/>
      <c r="CQ877" s="169"/>
      <c r="CR877" s="169"/>
      <c r="CS877" s="169"/>
      <c r="CT877" s="169"/>
      <c r="CU877" s="169"/>
      <c r="CV877" s="169"/>
      <c r="CW877" s="169"/>
      <c r="CX877" s="169"/>
      <c r="CY877" s="169"/>
      <c r="CZ877" s="169"/>
      <c r="DA877" s="169"/>
      <c r="DB877" s="169"/>
      <c r="DC877" s="169"/>
      <c r="DD877" s="169"/>
      <c r="DE877" s="169"/>
      <c r="EV877" s="338"/>
      <c r="EW877" s="338"/>
      <c r="EX877" s="338"/>
      <c r="EY877" s="338"/>
      <c r="EZ877" s="338"/>
      <c r="FA877" s="338"/>
      <c r="FB877" s="338"/>
      <c r="FC877" s="338"/>
      <c r="FD877" s="338"/>
      <c r="FE877" s="338"/>
      <c r="FF877" s="338"/>
      <c r="FG877" s="338"/>
      <c r="FH877" s="338"/>
      <c r="FI877" s="338"/>
      <c r="FJ877" s="338"/>
      <c r="FK877" s="338"/>
      <c r="FL877" s="338"/>
      <c r="FM877" s="338"/>
      <c r="FN877" s="338"/>
      <c r="FO877" s="338"/>
      <c r="FP877" s="338"/>
      <c r="FQ877" s="338"/>
      <c r="FR877" s="338"/>
      <c r="FS877" s="338"/>
      <c r="FT877" s="338"/>
      <c r="FU877" s="338"/>
      <c r="FV877" s="338"/>
      <c r="FW877" s="338"/>
      <c r="FX877" s="338"/>
      <c r="FY877" s="338"/>
      <c r="FZ877" s="338"/>
      <c r="GA877" s="338"/>
      <c r="GB877" s="338"/>
      <c r="GC877" s="338"/>
      <c r="GD877" s="338"/>
      <c r="GE877" s="338"/>
      <c r="GF877" s="338"/>
      <c r="GG877" s="338"/>
      <c r="GH877" s="338"/>
      <c r="GI877" s="338"/>
      <c r="GK877" s="338"/>
      <c r="GL877" s="338"/>
      <c r="GM877" s="338"/>
      <c r="GN877" s="338"/>
      <c r="GO877" s="338"/>
      <c r="GP877" s="338"/>
      <c r="GQ877" s="338"/>
      <c r="GR877" s="338"/>
      <c r="GS877" s="338"/>
      <c r="GT877" s="338"/>
      <c r="GU877" s="338"/>
      <c r="GV877" s="338"/>
      <c r="GW877" s="338"/>
      <c r="GX877" s="338"/>
      <c r="GY877" s="338"/>
      <c r="GZ877" s="338"/>
      <c r="HA877" s="338"/>
      <c r="HB877" s="338"/>
      <c r="HC877" s="338"/>
      <c r="HD877" s="338"/>
      <c r="HE877" s="338"/>
      <c r="HF877" s="338"/>
      <c r="HG877" s="338"/>
      <c r="HH877" s="338"/>
      <c r="HI877" s="338"/>
      <c r="HJ877" s="338"/>
      <c r="HK877" s="338"/>
      <c r="HL877" s="338"/>
      <c r="HM877" s="338"/>
      <c r="HN877" s="338"/>
      <c r="HO877" s="338"/>
      <c r="HP877" s="338"/>
      <c r="HQ877" s="338"/>
      <c r="HR877" s="338"/>
      <c r="HS877" s="338"/>
      <c r="HT877" s="338"/>
      <c r="HU877" s="338"/>
      <c r="HV877" s="338"/>
      <c r="HW877" s="338"/>
      <c r="HX877" s="338"/>
      <c r="HZ877" s="338"/>
      <c r="IA877" s="338"/>
      <c r="IB877" s="338"/>
      <c r="IC877" s="338"/>
      <c r="ID877" s="338"/>
      <c r="IE877" s="338"/>
      <c r="IF877" s="338"/>
      <c r="IG877" s="338"/>
      <c r="IH877" s="338"/>
      <c r="II877" s="338"/>
      <c r="IJ877" s="338"/>
      <c r="IK877" s="338"/>
      <c r="IL877" s="338"/>
      <c r="IM877" s="338"/>
      <c r="IN877" s="338"/>
      <c r="IO877" s="338"/>
      <c r="IP877" s="338"/>
      <c r="IQ877" s="338"/>
      <c r="IR877" s="338"/>
      <c r="IS877" s="338"/>
      <c r="IT877" s="338"/>
      <c r="IU877" s="338"/>
      <c r="IV877" s="338"/>
      <c r="IW877" s="338"/>
      <c r="IX877" s="338"/>
      <c r="IY877" s="338"/>
      <c r="IZ877" s="338"/>
      <c r="JA877" s="338"/>
      <c r="JB877" s="338"/>
      <c r="JC877" s="338"/>
      <c r="JD877" s="338"/>
      <c r="JE877" s="338"/>
      <c r="JF877" s="338"/>
      <c r="JG877" s="338"/>
      <c r="JH877" s="338"/>
      <c r="JI877" s="338"/>
      <c r="JJ877" s="338"/>
      <c r="JK877" s="338"/>
      <c r="JL877" s="338"/>
      <c r="JM877" s="338"/>
      <c r="JO877" s="338"/>
      <c r="JP877" s="338"/>
      <c r="JQ877" s="338"/>
      <c r="JR877" s="338"/>
      <c r="JS877" s="338"/>
      <c r="JT877" s="338"/>
      <c r="JU877" s="338"/>
      <c r="JV877" s="338"/>
      <c r="JW877" s="338"/>
      <c r="JX877" s="338"/>
      <c r="JY877" s="338"/>
      <c r="JZ877" s="338"/>
      <c r="KA877" s="338"/>
      <c r="KB877" s="338"/>
      <c r="KC877" s="338"/>
      <c r="KD877" s="338"/>
      <c r="KE877" s="338"/>
      <c r="KF877" s="338"/>
      <c r="KG877" s="338"/>
      <c r="KH877" s="338"/>
      <c r="KI877" s="338"/>
      <c r="KJ877" s="338"/>
      <c r="KK877" s="338"/>
      <c r="KL877" s="338"/>
      <c r="KM877" s="338"/>
      <c r="KN877" s="338"/>
      <c r="KO877" s="338"/>
      <c r="KP877" s="338"/>
      <c r="KQ877" s="338"/>
      <c r="KR877" s="338"/>
      <c r="KS877" s="338"/>
      <c r="KT877" s="338"/>
      <c r="KU877" s="338"/>
      <c r="KV877" s="338"/>
      <c r="KW877" s="338"/>
      <c r="KX877" s="338"/>
      <c r="KY877" s="338"/>
      <c r="KZ877" s="338"/>
      <c r="LA877" s="338"/>
      <c r="LB877" s="338"/>
      <c r="LD877" s="338"/>
      <c r="LE877" s="338"/>
      <c r="LF877" s="338"/>
      <c r="LG877" s="338"/>
      <c r="LH877" s="338"/>
      <c r="LI877" s="338"/>
      <c r="LJ877" s="338"/>
      <c r="LK877" s="338"/>
      <c r="LL877" s="338"/>
      <c r="LM877" s="338"/>
      <c r="LN877" s="338"/>
      <c r="LO877" s="338"/>
      <c r="LP877" s="338"/>
      <c r="LQ877" s="338"/>
      <c r="LR877" s="338"/>
      <c r="LS877" s="338"/>
      <c r="LT877" s="338"/>
      <c r="LU877" s="338"/>
      <c r="LV877" s="338"/>
      <c r="LW877" s="338"/>
      <c r="LX877" s="338"/>
      <c r="LY877" s="338"/>
      <c r="LZ877" s="338"/>
      <c r="MA877" s="338"/>
      <c r="MB877" s="338"/>
      <c r="MC877" s="338"/>
      <c r="MD877" s="338"/>
      <c r="ME877" s="338"/>
      <c r="MF877" s="338"/>
      <c r="MG877" s="338"/>
      <c r="MH877" s="338"/>
      <c r="MI877" s="338"/>
      <c r="MJ877" s="338"/>
      <c r="MK877" s="338"/>
      <c r="ML877" s="338"/>
      <c r="MM877" s="338"/>
      <c r="MN877" s="338"/>
      <c r="MO877" s="338"/>
      <c r="MP877" s="338"/>
      <c r="MQ877" s="338"/>
      <c r="MT877" s="381" t="s">
        <v>12</v>
      </c>
      <c r="MU877" s="381"/>
      <c r="MV877" s="381"/>
      <c r="MW877" s="381"/>
      <c r="MX877" s="381"/>
      <c r="MY877" s="381"/>
      <c r="MZ877" s="381"/>
      <c r="NA877" s="381"/>
      <c r="NB877" s="381"/>
      <c r="NC877" s="381"/>
      <c r="ND877" s="381"/>
      <c r="NE877" s="381"/>
      <c r="NF877" s="381"/>
      <c r="NG877" s="381"/>
      <c r="NH877" s="381"/>
      <c r="NI877" s="381"/>
      <c r="NJ877" s="381"/>
      <c r="NK877" s="381"/>
      <c r="NL877" s="381"/>
      <c r="NM877" s="381"/>
      <c r="NN877" s="350"/>
      <c r="NR877" s="330" t="s">
        <v>56</v>
      </c>
      <c r="NS877" s="330"/>
      <c r="NT877" s="330"/>
    </row>
    <row r="878" spans="1:384" ht="10.199999999999999" customHeight="1">
      <c r="A878" s="25"/>
      <c r="B878" s="337"/>
      <c r="C878" s="335">
        <f>C877</f>
        <v>44921</v>
      </c>
      <c r="D878" s="16"/>
      <c r="E878" s="349" t="str">
        <f>$E$3</f>
        <v>Sans Renfort</v>
      </c>
      <c r="F878" s="349"/>
      <c r="G878" s="349"/>
      <c r="H878" s="10"/>
      <c r="I878" s="10"/>
      <c r="J878" s="10"/>
      <c r="K878" s="10"/>
      <c r="L878" s="10"/>
      <c r="M878" s="10"/>
      <c r="N878" s="316">
        <v>7</v>
      </c>
      <c r="O878" s="316"/>
      <c r="P878" s="316">
        <v>8</v>
      </c>
      <c r="Q878" s="316"/>
      <c r="R878" s="316">
        <v>9</v>
      </c>
      <c r="S878" s="316"/>
      <c r="T878" s="316">
        <v>10</v>
      </c>
      <c r="U878" s="316"/>
      <c r="V878" s="316">
        <v>11</v>
      </c>
      <c r="W878" s="316"/>
      <c r="X878" s="316">
        <v>12</v>
      </c>
      <c r="Y878" s="316"/>
      <c r="Z878" s="316">
        <v>13</v>
      </c>
      <c r="AA878" s="316"/>
      <c r="AB878" s="316">
        <v>14</v>
      </c>
      <c r="AC878" s="316"/>
      <c r="AD878" s="316">
        <v>15</v>
      </c>
      <c r="AE878" s="316"/>
      <c r="AF878" s="316">
        <v>16</v>
      </c>
      <c r="AG878" s="316"/>
      <c r="AH878" s="316">
        <v>17</v>
      </c>
      <c r="AI878" s="316"/>
      <c r="AJ878" s="316">
        <v>18</v>
      </c>
      <c r="AK878" s="316"/>
      <c r="AL878" s="316">
        <v>19</v>
      </c>
      <c r="AM878" s="316"/>
      <c r="AN878" s="316">
        <v>20</v>
      </c>
      <c r="AO878" s="316"/>
      <c r="AP878" s="316">
        <v>21</v>
      </c>
      <c r="AQ878" s="316"/>
      <c r="AR878" s="316">
        <v>22</v>
      </c>
      <c r="AS878" s="316"/>
      <c r="AT878" s="316">
        <v>23</v>
      </c>
      <c r="AU878" s="316"/>
      <c r="AV878" s="316">
        <v>24</v>
      </c>
      <c r="AW878" s="316"/>
      <c r="AX878" s="316">
        <v>1</v>
      </c>
      <c r="AY878" s="316"/>
      <c r="AZ878" s="316">
        <v>2</v>
      </c>
      <c r="BA878" s="316"/>
      <c r="BB878" s="316">
        <v>3</v>
      </c>
      <c r="BC878" s="346"/>
      <c r="BD878" s="370"/>
      <c r="BE878" s="361"/>
      <c r="BF878" s="362"/>
      <c r="BG878" s="364"/>
      <c r="BH878" s="354"/>
      <c r="BI878" s="354"/>
      <c r="BJ878" s="354"/>
      <c r="BK878" s="333"/>
      <c r="BL878" s="354"/>
      <c r="BM878" s="354"/>
      <c r="BN878" s="354"/>
      <c r="BO878" s="354"/>
      <c r="BP878" s="354"/>
      <c r="BQ878" s="354"/>
      <c r="BR878" s="394"/>
      <c r="BS878" s="392"/>
      <c r="BT878" s="362"/>
      <c r="BU878" s="396"/>
      <c r="BV878" s="398"/>
      <c r="BW878" s="396"/>
      <c r="BX878" s="398"/>
      <c r="MT878" s="374">
        <v>1</v>
      </c>
      <c r="MU878" s="316"/>
      <c r="MV878" s="316">
        <v>2</v>
      </c>
      <c r="MW878" s="316"/>
      <c r="MX878" s="316">
        <v>3</v>
      </c>
      <c r="MY878" s="316"/>
      <c r="MZ878" s="316">
        <v>4</v>
      </c>
      <c r="NA878" s="316"/>
      <c r="NB878" s="316">
        <v>5</v>
      </c>
      <c r="NC878" s="316"/>
      <c r="ND878" s="316">
        <v>6</v>
      </c>
      <c r="NE878" s="316"/>
      <c r="NF878" s="316">
        <v>7</v>
      </c>
      <c r="NG878" s="316"/>
      <c r="NH878" s="316">
        <v>8</v>
      </c>
      <c r="NI878" s="316"/>
      <c r="NJ878" s="316">
        <v>9</v>
      </c>
      <c r="NK878" s="316"/>
      <c r="NL878" s="382" t="s">
        <v>12</v>
      </c>
      <c r="NM878" s="383"/>
      <c r="NN878" s="350"/>
      <c r="NR878" s="30" t="s">
        <v>57</v>
      </c>
      <c r="NS878" s="30" t="s">
        <v>58</v>
      </c>
      <c r="NT878" s="30" t="s">
        <v>59</v>
      </c>
    </row>
    <row r="879" spans="1:384" ht="10.199999999999999" customHeight="1">
      <c r="A879" s="25"/>
      <c r="B879" s="337"/>
      <c r="C879" s="335"/>
      <c r="D879" s="15"/>
      <c r="E879" s="322" t="str">
        <f>IFERROR(G893*'Chiffres et fonctions'!$J$6,"CA à Produire")</f>
        <v>CA à Produire</v>
      </c>
      <c r="F879" s="322"/>
      <c r="G879" s="322"/>
      <c r="H879" s="323">
        <f>IF(BC909&lt;&gt;0,3,0)</f>
        <v>0</v>
      </c>
      <c r="I879" s="387">
        <f>Prenoms!$B$2</f>
        <v>0</v>
      </c>
      <c r="J879" s="388"/>
      <c r="K879" s="388"/>
      <c r="L879" s="388"/>
      <c r="M879" s="388"/>
      <c r="N879" s="60" t="str">
        <f>IF(NL879&lt;&gt;0,"",IF(Conges!AE36=0,"",Conges!AE36))</f>
        <v/>
      </c>
      <c r="O879" s="61"/>
      <c r="P879" s="62"/>
      <c r="Q879" s="62"/>
      <c r="R879" s="62"/>
      <c r="S879" s="62"/>
      <c r="T879" s="62"/>
      <c r="U879" s="62"/>
      <c r="V879" s="63"/>
      <c r="W879" s="62"/>
      <c r="X879" s="62"/>
      <c r="Y879" s="62"/>
      <c r="Z879" s="62"/>
      <c r="AA879" s="62"/>
      <c r="AB879" s="62"/>
      <c r="AC879" s="62"/>
      <c r="AD879" s="62"/>
      <c r="AE879" s="61"/>
      <c r="AF879" s="62"/>
      <c r="AG879" s="62"/>
      <c r="AH879" s="62"/>
      <c r="AI879" s="62"/>
      <c r="AJ879" s="63"/>
      <c r="AK879" s="62"/>
      <c r="AL879" s="62"/>
      <c r="AM879" s="62"/>
      <c r="AN879" s="62"/>
      <c r="AO879" s="62"/>
      <c r="AP879" s="62"/>
      <c r="AQ879" s="62"/>
      <c r="AR879" s="62"/>
      <c r="AS879" s="62"/>
      <c r="AT879" s="62"/>
      <c r="AU879" s="61"/>
      <c r="AV879" s="62"/>
      <c r="AW879" s="62"/>
      <c r="AX879" s="62"/>
      <c r="AY879" s="62"/>
      <c r="AZ879" s="62"/>
      <c r="BA879" s="62"/>
      <c r="BB879" s="63"/>
      <c r="BC879" s="64">
        <f>IF(NL879&lt;&gt;0,(IF(Conges!AE$36=0,0,3)),0)</f>
        <v>0</v>
      </c>
      <c r="BD879" s="370"/>
      <c r="BE879" s="389">
        <f>IF(OR(Conges!AE$36="A",Conges!AE$36="V"),Prenoms!L$2,NL879)</f>
        <v>0</v>
      </c>
      <c r="BF879" s="390"/>
      <c r="BG879" s="261"/>
      <c r="BH879" s="262">
        <f t="shared" ref="BH879:BH908" si="1245">IF(BO879=0,BM879+BH844,BO879+BH844)</f>
        <v>0</v>
      </c>
      <c r="BI879" s="263" t="str">
        <f t="shared" ref="BI879:BI908" si="1246">IF(BO879=0,"",$BI$1)</f>
        <v/>
      </c>
      <c r="BJ879" s="273">
        <v>0</v>
      </c>
      <c r="BK879" s="274">
        <f>BH879-BJ879</f>
        <v>0</v>
      </c>
      <c r="BL879" s="275">
        <f t="shared" ref="BL879" si="1247">$NL879</f>
        <v>0</v>
      </c>
      <c r="BM879" s="275">
        <f t="shared" ref="BM879" si="1248">$BE879</f>
        <v>0</v>
      </c>
      <c r="BN879" s="275">
        <f>SUM('Heures Pointage'!$D$31:$E$31)</f>
        <v>0</v>
      </c>
      <c r="BO879" s="275">
        <f>SUM('Heures et Indemnites'!$D$31:$E$31)</f>
        <v>0</v>
      </c>
      <c r="BP879" s="276">
        <f t="shared" ref="BP879" si="1249">$NT879</f>
        <v>0</v>
      </c>
      <c r="BQ879" s="276">
        <f>'Heures Pointage'!$AB$31</f>
        <v>0</v>
      </c>
      <c r="BR879" s="277">
        <f t="shared" ref="BR879" si="1250">$BH$1054</f>
        <v>0</v>
      </c>
      <c r="BS879" s="141">
        <f>Prenoms!$C$2</f>
        <v>0</v>
      </c>
      <c r="BT879" s="146"/>
      <c r="BU879" s="212">
        <f>SUM('Heures et Indemnites'!$D$31:$E$31)</f>
        <v>0</v>
      </c>
      <c r="BV879" s="217">
        <f>SUM('Heures et Indemnites'!$D$6:$E$31)</f>
        <v>0</v>
      </c>
      <c r="BW879" s="212"/>
      <c r="BX879" s="217"/>
      <c r="MT879" s="384">
        <f>(COUNTA($O879:$BB879)/2)-SUM(MV879:NK879)</f>
        <v>0</v>
      </c>
      <c r="MU879" s="385">
        <f t="shared" ref="MU879:MU894" si="1251">(COUNTA($O879:$BB879))/2</f>
        <v>0</v>
      </c>
      <c r="MV879" s="385">
        <f t="shared" ref="MV879:MV908" si="1252">(COUNTIF($O879:$BB879,MV$3))/2</f>
        <v>0</v>
      </c>
      <c r="MW879" s="385"/>
      <c r="MX879" s="385">
        <f t="shared" ref="MX879:MX908" si="1253">(COUNTIF($O879:$BB879,MX$3))/2</f>
        <v>0</v>
      </c>
      <c r="MY879" s="385"/>
      <c r="MZ879" s="385">
        <f t="shared" ref="MZ879:MZ908" si="1254">(COUNTIF($O879:$BB879,MZ$3))/2</f>
        <v>0</v>
      </c>
      <c r="NA879" s="385"/>
      <c r="NB879" s="385">
        <f t="shared" ref="NB879:NB908" si="1255">(COUNTIF($O879:$BB879,NB$3))/2</f>
        <v>0</v>
      </c>
      <c r="NC879" s="385"/>
      <c r="ND879" s="385">
        <f t="shared" ref="ND879:ND908" si="1256">(COUNTIF($O879:$BB879,ND$3))/2</f>
        <v>0</v>
      </c>
      <c r="NE879" s="385"/>
      <c r="NF879" s="385">
        <f t="shared" ref="NF879:NF908" si="1257">(COUNTIF($O879:$BB879,NF$3))/2</f>
        <v>0</v>
      </c>
      <c r="NG879" s="385"/>
      <c r="NH879" s="385">
        <f t="shared" ref="NH879:NH908" si="1258">(COUNTIF($O879:$BB879,NH$3))/2</f>
        <v>0</v>
      </c>
      <c r="NI879" s="385"/>
      <c r="NJ879" s="385">
        <f t="shared" ref="NJ879:NJ908" si="1259">(COUNTIF($O879:$BB879,NJ$3))/2</f>
        <v>0</v>
      </c>
      <c r="NK879" s="385"/>
      <c r="NL879" s="385">
        <f>(COUNTA($O879:$BB879))/2</f>
        <v>0</v>
      </c>
      <c r="NM879" s="386"/>
      <c r="NN879" s="350"/>
      <c r="NR879" s="30">
        <f t="shared" ref="NR879:NR908" si="1260">IF(SUM(W879:AD879)&gt;0,1,0)</f>
        <v>0</v>
      </c>
      <c r="NS879" s="30">
        <f t="shared" ref="NS879:NS908" si="1261">IF(SUM(AM879:BB879)&gt;0,1,0)</f>
        <v>0</v>
      </c>
      <c r="NT879" s="30">
        <f t="shared" ref="NT879:NT908" si="1262">IF(SUM(NR879:NS879)=0,0,SUM(NR879:NS879))</f>
        <v>0</v>
      </c>
    </row>
    <row r="880" spans="1:384" ht="10.199999999999999" customHeight="1">
      <c r="A880" s="25"/>
      <c r="B880" s="337"/>
      <c r="C880" s="335"/>
      <c r="D880" s="15"/>
      <c r="E880" s="322"/>
      <c r="F880" s="322"/>
      <c r="G880" s="322"/>
      <c r="H880" s="323"/>
      <c r="I880" s="328">
        <f>Prenoms!$B$3</f>
        <v>0</v>
      </c>
      <c r="J880" s="329"/>
      <c r="K880" s="329"/>
      <c r="L880" s="329"/>
      <c r="M880" s="329"/>
      <c r="N880" s="78" t="str">
        <f>IF(NL880&lt;&gt;0,"",IF(Conges!AE37=0,"",Conges!AE37))</f>
        <v/>
      </c>
      <c r="O880" s="79"/>
      <c r="P880" s="80"/>
      <c r="Q880" s="80"/>
      <c r="R880" s="80"/>
      <c r="S880" s="80"/>
      <c r="T880" s="80"/>
      <c r="U880" s="80"/>
      <c r="V880" s="81"/>
      <c r="W880" s="80"/>
      <c r="X880" s="80"/>
      <c r="Y880" s="80"/>
      <c r="Z880" s="80"/>
      <c r="AA880" s="80"/>
      <c r="AB880" s="80"/>
      <c r="AC880" s="80"/>
      <c r="AD880" s="80"/>
      <c r="AE880" s="79"/>
      <c r="AF880" s="80"/>
      <c r="AG880" s="80"/>
      <c r="AH880" s="80"/>
      <c r="AI880" s="80"/>
      <c r="AJ880" s="81"/>
      <c r="AK880" s="80"/>
      <c r="AL880" s="80"/>
      <c r="AM880" s="80"/>
      <c r="AN880" s="80"/>
      <c r="AO880" s="80"/>
      <c r="AP880" s="80"/>
      <c r="AQ880" s="80"/>
      <c r="AR880" s="80"/>
      <c r="AS880" s="80"/>
      <c r="AT880" s="80"/>
      <c r="AU880" s="79"/>
      <c r="AV880" s="80"/>
      <c r="AW880" s="80"/>
      <c r="AX880" s="80"/>
      <c r="AY880" s="80"/>
      <c r="AZ880" s="80"/>
      <c r="BA880" s="80"/>
      <c r="BB880" s="81"/>
      <c r="BC880" s="82">
        <f>IF(NL880&lt;&gt;0,(IF(Conges!AE$37=0,0,3)),0)</f>
        <v>0</v>
      </c>
      <c r="BD880" s="370"/>
      <c r="BE880" s="357">
        <f>IF(OR(Conges!AE$37="A",Conges!AE$37="V"),Prenoms!L$3,NL880)</f>
        <v>0</v>
      </c>
      <c r="BF880" s="358"/>
      <c r="BG880" s="264"/>
      <c r="BH880" s="265">
        <f t="shared" si="1245"/>
        <v>0</v>
      </c>
      <c r="BI880" s="266" t="str">
        <f t="shared" si="1246"/>
        <v/>
      </c>
      <c r="BJ880" s="278">
        <v>0</v>
      </c>
      <c r="BK880" s="279">
        <f t="shared" ref="BK880:BK908" si="1263">BH880-BJ880</f>
        <v>0</v>
      </c>
      <c r="BL880" s="280">
        <f t="shared" si="1196"/>
        <v>0</v>
      </c>
      <c r="BM880" s="280">
        <f t="shared" si="1197"/>
        <v>0</v>
      </c>
      <c r="BN880" s="280">
        <f>SUM('Heures Pointage'!$AD$31:$AE$31)</f>
        <v>0</v>
      </c>
      <c r="BO880" s="280">
        <f>SUM('Heures et Indemnites'!$AD$31:$AE$31)</f>
        <v>0</v>
      </c>
      <c r="BP880" s="281">
        <f t="shared" si="1198"/>
        <v>0</v>
      </c>
      <c r="BQ880" s="281">
        <f>'Heures Pointage'!$BB$31</f>
        <v>0</v>
      </c>
      <c r="BR880" s="282">
        <f t="shared" ref="BR880" si="1264">$BH$1055</f>
        <v>0</v>
      </c>
      <c r="BS880" s="142">
        <f>Prenoms!$C$3</f>
        <v>0</v>
      </c>
      <c r="BT880" s="170"/>
      <c r="BU880" s="211">
        <f>SUM('Heures et Indemnites'!$AD$31:$AE$31)</f>
        <v>0</v>
      </c>
      <c r="BV880" s="218">
        <f>SUM('Heures et Indemnites'!$AD$6:$AE$31)</f>
        <v>0</v>
      </c>
      <c r="BW880" s="211"/>
      <c r="BX880" s="218"/>
      <c r="MT880" s="369">
        <f t="shared" ref="MT880:MT908" si="1265">(COUNTA($O880:$BB880)/2)-SUM(MV880:NK880)</f>
        <v>0</v>
      </c>
      <c r="MU880" s="351">
        <f t="shared" si="1251"/>
        <v>0</v>
      </c>
      <c r="MV880" s="351">
        <f t="shared" si="1252"/>
        <v>0</v>
      </c>
      <c r="MW880" s="351"/>
      <c r="MX880" s="351">
        <f t="shared" si="1253"/>
        <v>0</v>
      </c>
      <c r="MY880" s="351"/>
      <c r="MZ880" s="351">
        <f t="shared" si="1254"/>
        <v>0</v>
      </c>
      <c r="NA880" s="351"/>
      <c r="NB880" s="351">
        <f t="shared" si="1255"/>
        <v>0</v>
      </c>
      <c r="NC880" s="351"/>
      <c r="ND880" s="351">
        <f t="shared" si="1256"/>
        <v>0</v>
      </c>
      <c r="NE880" s="351"/>
      <c r="NF880" s="351">
        <f t="shared" si="1257"/>
        <v>0</v>
      </c>
      <c r="NG880" s="351"/>
      <c r="NH880" s="351">
        <f t="shared" si="1258"/>
        <v>0</v>
      </c>
      <c r="NI880" s="351"/>
      <c r="NJ880" s="351">
        <f t="shared" si="1259"/>
        <v>0</v>
      </c>
      <c r="NK880" s="351"/>
      <c r="NL880" s="351">
        <f t="shared" ref="NL880:NL908" si="1266">(COUNTA($O880:$BB880))/2</f>
        <v>0</v>
      </c>
      <c r="NM880" s="352"/>
      <c r="NN880" s="350"/>
      <c r="NR880" s="30">
        <f t="shared" si="1260"/>
        <v>0</v>
      </c>
      <c r="NS880" s="30">
        <f t="shared" si="1261"/>
        <v>0</v>
      </c>
      <c r="NT880" s="30">
        <f t="shared" si="1262"/>
        <v>0</v>
      </c>
    </row>
    <row r="881" spans="1:384" ht="10.199999999999999" customHeight="1">
      <c r="A881" s="25"/>
      <c r="B881" s="337"/>
      <c r="C881" s="335"/>
      <c r="D881" s="15"/>
      <c r="E881" s="324" t="str">
        <f>$E$6</f>
        <v>Avec Renfort</v>
      </c>
      <c r="F881" s="324"/>
      <c r="G881" s="324"/>
      <c r="H881" s="323"/>
      <c r="I881" s="325" t="str">
        <f>Prenoms!$B$4</f>
        <v>j.do</v>
      </c>
      <c r="J881" s="326"/>
      <c r="K881" s="326"/>
      <c r="L881" s="326"/>
      <c r="M881" s="326"/>
      <c r="N881" s="65" t="str">
        <f>IF(NL881&lt;&gt;0,"",IF(Conges!AE38=0,"",Conges!AE38))</f>
        <v/>
      </c>
      <c r="O881" s="66"/>
      <c r="P881" s="67"/>
      <c r="Q881" s="67"/>
      <c r="R881" s="67"/>
      <c r="S881" s="67"/>
      <c r="T881" s="67"/>
      <c r="U881" s="67"/>
      <c r="V881" s="68"/>
      <c r="W881" s="67"/>
      <c r="X881" s="67"/>
      <c r="Y881" s="67"/>
      <c r="Z881" s="67"/>
      <c r="AA881" s="67"/>
      <c r="AB881" s="67"/>
      <c r="AC881" s="67"/>
      <c r="AD881" s="67"/>
      <c r="AE881" s="66"/>
      <c r="AF881" s="67"/>
      <c r="AG881" s="67"/>
      <c r="AH881" s="67"/>
      <c r="AI881" s="67"/>
      <c r="AJ881" s="68"/>
      <c r="AK881" s="67"/>
      <c r="AL881" s="67"/>
      <c r="AM881" s="67"/>
      <c r="AN881" s="67"/>
      <c r="AO881" s="67"/>
      <c r="AP881" s="67"/>
      <c r="AQ881" s="67"/>
      <c r="AR881" s="67"/>
      <c r="AS881" s="67"/>
      <c r="AT881" s="67"/>
      <c r="AU881" s="66"/>
      <c r="AV881" s="67"/>
      <c r="AW881" s="67"/>
      <c r="AX881" s="67"/>
      <c r="AY881" s="67"/>
      <c r="AZ881" s="67"/>
      <c r="BA881" s="67"/>
      <c r="BB881" s="68"/>
      <c r="BC881" s="69">
        <f>IF(NL881&lt;&gt;0,(IF(Conges!AE$38=0,0,3)),0)</f>
        <v>0</v>
      </c>
      <c r="BD881" s="370"/>
      <c r="BE881" s="355">
        <f>IF(OR(Conges!AE$38="A",Conges!AE$38="V"),Prenoms!L$4,NL881)</f>
        <v>0</v>
      </c>
      <c r="BF881" s="356"/>
      <c r="BG881" s="267"/>
      <c r="BH881" s="268">
        <f t="shared" si="1245"/>
        <v>0</v>
      </c>
      <c r="BI881" s="269" t="str">
        <f t="shared" si="1246"/>
        <v/>
      </c>
      <c r="BJ881" s="283">
        <v>141.74193548387095</v>
      </c>
      <c r="BK881" s="284">
        <f t="shared" si="1263"/>
        <v>-141.74193548387095</v>
      </c>
      <c r="BL881" s="285">
        <f t="shared" si="1196"/>
        <v>0</v>
      </c>
      <c r="BM881" s="285">
        <f t="shared" si="1197"/>
        <v>0</v>
      </c>
      <c r="BN881" s="285">
        <f>SUM('Heures Pointage'!$BD$31:$BE$31)</f>
        <v>0</v>
      </c>
      <c r="BO881" s="285">
        <f>SUM('Heures et Indemnites'!$BD$31:$BE$31)</f>
        <v>0</v>
      </c>
      <c r="BP881" s="286">
        <f t="shared" si="1198"/>
        <v>0</v>
      </c>
      <c r="BQ881" s="286">
        <f>'Heures Pointage'!$CB$31</f>
        <v>0</v>
      </c>
      <c r="BR881" s="287">
        <f t="shared" ref="BR881" si="1267">$BH$1056</f>
        <v>0</v>
      </c>
      <c r="BS881" s="143">
        <f>Prenoms!$C$4</f>
        <v>169</v>
      </c>
      <c r="BT881" s="146"/>
      <c r="BU881" s="210">
        <f>SUM('Heures et Indemnites'!$BD$31:$BE$31)</f>
        <v>0</v>
      </c>
      <c r="BV881" s="219">
        <f>SUM('Heures et Indemnites'!$BD$6:$BE$31)</f>
        <v>0</v>
      </c>
      <c r="BW881" s="210"/>
      <c r="BX881" s="219"/>
      <c r="MT881" s="371">
        <f t="shared" si="1265"/>
        <v>0</v>
      </c>
      <c r="MU881" s="372">
        <f t="shared" si="1251"/>
        <v>0</v>
      </c>
      <c r="MV881" s="372">
        <f t="shared" si="1252"/>
        <v>0</v>
      </c>
      <c r="MW881" s="372"/>
      <c r="MX881" s="372">
        <f t="shared" si="1253"/>
        <v>0</v>
      </c>
      <c r="MY881" s="372"/>
      <c r="MZ881" s="372">
        <f t="shared" si="1254"/>
        <v>0</v>
      </c>
      <c r="NA881" s="372"/>
      <c r="NB881" s="372">
        <f t="shared" si="1255"/>
        <v>0</v>
      </c>
      <c r="NC881" s="372"/>
      <c r="ND881" s="372">
        <f t="shared" si="1256"/>
        <v>0</v>
      </c>
      <c r="NE881" s="372"/>
      <c r="NF881" s="372">
        <f t="shared" si="1257"/>
        <v>0</v>
      </c>
      <c r="NG881" s="372"/>
      <c r="NH881" s="372">
        <f t="shared" si="1258"/>
        <v>0</v>
      </c>
      <c r="NI881" s="372"/>
      <c r="NJ881" s="372">
        <f t="shared" si="1259"/>
        <v>0</v>
      </c>
      <c r="NK881" s="372"/>
      <c r="NL881" s="372">
        <f t="shared" si="1266"/>
        <v>0</v>
      </c>
      <c r="NM881" s="373"/>
      <c r="NN881" s="350"/>
      <c r="NR881" s="30">
        <f t="shared" si="1260"/>
        <v>0</v>
      </c>
      <c r="NS881" s="30">
        <f t="shared" si="1261"/>
        <v>0</v>
      </c>
      <c r="NT881" s="30">
        <f t="shared" si="1262"/>
        <v>0</v>
      </c>
    </row>
    <row r="882" spans="1:384" ht="10.199999999999999" customHeight="1">
      <c r="A882" s="25"/>
      <c r="B882" s="337"/>
      <c r="C882" s="335"/>
      <c r="D882" s="15"/>
      <c r="E882" s="322" t="str">
        <f>IFERROR(G894*'Chiffres et fonctions'!$J$6,"CA à Produire")</f>
        <v>CA à Produire</v>
      </c>
      <c r="F882" s="322"/>
      <c r="G882" s="322"/>
      <c r="H882" s="323"/>
      <c r="I882" s="328" t="str">
        <f>Prenoms!$B$5</f>
        <v>pompeo</v>
      </c>
      <c r="J882" s="329"/>
      <c r="K882" s="329"/>
      <c r="L882" s="329"/>
      <c r="M882" s="329"/>
      <c r="N882" s="78" t="str">
        <f>IF(NL882&lt;&gt;0,"",IF(Conges!AE39=0,"",Conges!AE39))</f>
        <v/>
      </c>
      <c r="O882" s="79"/>
      <c r="P882" s="80"/>
      <c r="Q882" s="80"/>
      <c r="R882" s="80"/>
      <c r="S882" s="80"/>
      <c r="T882" s="80"/>
      <c r="U882" s="80"/>
      <c r="V882" s="81"/>
      <c r="W882" s="80"/>
      <c r="X882" s="80"/>
      <c r="Y882" s="80"/>
      <c r="Z882" s="80"/>
      <c r="AA882" s="80"/>
      <c r="AB882" s="80"/>
      <c r="AC882" s="80"/>
      <c r="AD882" s="80"/>
      <c r="AE882" s="79"/>
      <c r="AF882" s="80"/>
      <c r="AG882" s="80"/>
      <c r="AH882" s="80"/>
      <c r="AI882" s="80"/>
      <c r="AJ882" s="81"/>
      <c r="AK882" s="80"/>
      <c r="AL882" s="80"/>
      <c r="AM882" s="80"/>
      <c r="AN882" s="80"/>
      <c r="AO882" s="80"/>
      <c r="AP882" s="80"/>
      <c r="AQ882" s="80"/>
      <c r="AR882" s="80"/>
      <c r="AS882" s="80"/>
      <c r="AT882" s="80"/>
      <c r="AU882" s="79"/>
      <c r="AV882" s="80"/>
      <c r="AW882" s="80"/>
      <c r="AX882" s="80"/>
      <c r="AY882" s="80"/>
      <c r="AZ882" s="80"/>
      <c r="BA882" s="80"/>
      <c r="BB882" s="81"/>
      <c r="BC882" s="82">
        <f>IF(NL882&lt;&gt;0,(IF(Conges!AE$39=0,0,3)),0)</f>
        <v>0</v>
      </c>
      <c r="BD882" s="370"/>
      <c r="BE882" s="357">
        <f>IF(OR(Conges!AE$39="A",Conges!AE$39="V"),Prenoms!L$5,NL882)</f>
        <v>0</v>
      </c>
      <c r="BF882" s="358"/>
      <c r="BG882" s="264"/>
      <c r="BH882" s="265">
        <f t="shared" si="1245"/>
        <v>0</v>
      </c>
      <c r="BI882" s="266" t="str">
        <f t="shared" si="1246"/>
        <v/>
      </c>
      <c r="BJ882" s="278">
        <v>141.74193548387095</v>
      </c>
      <c r="BK882" s="279">
        <f t="shared" si="1263"/>
        <v>-141.74193548387095</v>
      </c>
      <c r="BL882" s="280">
        <f t="shared" si="1196"/>
        <v>0</v>
      </c>
      <c r="BM882" s="280">
        <f t="shared" si="1197"/>
        <v>0</v>
      </c>
      <c r="BN882" s="280">
        <f>SUM('Heures Pointage'!$CD$31:$CE$31)</f>
        <v>0</v>
      </c>
      <c r="BO882" s="280">
        <f>SUM('Heures et Indemnites'!$CD$31:$CE$31)</f>
        <v>0</v>
      </c>
      <c r="BP882" s="281">
        <f t="shared" si="1198"/>
        <v>0</v>
      </c>
      <c r="BQ882" s="281">
        <f>'Heures Pointage'!$DB$31</f>
        <v>0</v>
      </c>
      <c r="BR882" s="282">
        <f t="shared" ref="BR882" si="1268">$BH$1057</f>
        <v>0</v>
      </c>
      <c r="BS882" s="142">
        <f>Prenoms!$C$5</f>
        <v>169</v>
      </c>
      <c r="BT882" s="170"/>
      <c r="BU882" s="211">
        <f>SUM('Heures et Indemnites'!$CD$31:$CE$31)</f>
        <v>0</v>
      </c>
      <c r="BV882" s="218">
        <f>SUM('Heures et Indemnites'!$CD$6:$CE$31)</f>
        <v>0</v>
      </c>
      <c r="BW882" s="211"/>
      <c r="BX882" s="218"/>
      <c r="MT882" s="369">
        <f t="shared" si="1265"/>
        <v>0</v>
      </c>
      <c r="MU882" s="351">
        <f t="shared" si="1251"/>
        <v>0</v>
      </c>
      <c r="MV882" s="351">
        <f t="shared" si="1252"/>
        <v>0</v>
      </c>
      <c r="MW882" s="351"/>
      <c r="MX882" s="351">
        <f t="shared" si="1253"/>
        <v>0</v>
      </c>
      <c r="MY882" s="351"/>
      <c r="MZ882" s="351">
        <f t="shared" si="1254"/>
        <v>0</v>
      </c>
      <c r="NA882" s="351"/>
      <c r="NB882" s="351">
        <f t="shared" si="1255"/>
        <v>0</v>
      </c>
      <c r="NC882" s="351"/>
      <c r="ND882" s="351">
        <f t="shared" si="1256"/>
        <v>0</v>
      </c>
      <c r="NE882" s="351"/>
      <c r="NF882" s="351">
        <f t="shared" si="1257"/>
        <v>0</v>
      </c>
      <c r="NG882" s="351"/>
      <c r="NH882" s="351">
        <f t="shared" si="1258"/>
        <v>0</v>
      </c>
      <c r="NI882" s="351"/>
      <c r="NJ882" s="351">
        <f t="shared" si="1259"/>
        <v>0</v>
      </c>
      <c r="NK882" s="351"/>
      <c r="NL882" s="351">
        <f t="shared" si="1266"/>
        <v>0</v>
      </c>
      <c r="NM882" s="352"/>
      <c r="NN882" s="350"/>
      <c r="NR882" s="30">
        <f t="shared" si="1260"/>
        <v>0</v>
      </c>
      <c r="NS882" s="30">
        <f t="shared" si="1261"/>
        <v>0</v>
      </c>
      <c r="NT882" s="30">
        <f t="shared" si="1262"/>
        <v>0</v>
      </c>
    </row>
    <row r="883" spans="1:384" ht="10.199999999999999" customHeight="1">
      <c r="A883" s="25"/>
      <c r="B883" s="337"/>
      <c r="C883" s="335"/>
      <c r="D883" s="15"/>
      <c r="E883" s="322"/>
      <c r="F883" s="322"/>
      <c r="G883" s="322"/>
      <c r="H883" s="323"/>
      <c r="I883" s="325" t="str">
        <f>Prenoms!$B$6</f>
        <v>vaness</v>
      </c>
      <c r="J883" s="326"/>
      <c r="K883" s="326"/>
      <c r="L883" s="326"/>
      <c r="M883" s="326"/>
      <c r="N883" s="65" t="str">
        <f>IF(NL883&lt;&gt;0,"",IF(Conges!AE40=0,"",Conges!AE40))</f>
        <v/>
      </c>
      <c r="O883" s="66"/>
      <c r="P883" s="67"/>
      <c r="Q883" s="67"/>
      <c r="R883" s="67"/>
      <c r="S883" s="67"/>
      <c r="T883" s="67"/>
      <c r="U883" s="67"/>
      <c r="V883" s="68"/>
      <c r="W883" s="67"/>
      <c r="X883" s="67"/>
      <c r="Y883" s="67"/>
      <c r="Z883" s="67"/>
      <c r="AA883" s="67"/>
      <c r="AB883" s="67"/>
      <c r="AC883" s="67"/>
      <c r="AD883" s="67"/>
      <c r="AE883" s="66"/>
      <c r="AF883" s="67"/>
      <c r="AG883" s="67"/>
      <c r="AH883" s="67"/>
      <c r="AI883" s="67"/>
      <c r="AJ883" s="68"/>
      <c r="AK883" s="67"/>
      <c r="AL883" s="67"/>
      <c r="AM883" s="67"/>
      <c r="AN883" s="67"/>
      <c r="AO883" s="67"/>
      <c r="AP883" s="67"/>
      <c r="AQ883" s="67"/>
      <c r="AR883" s="67"/>
      <c r="AS883" s="67"/>
      <c r="AT883" s="67"/>
      <c r="AU883" s="66"/>
      <c r="AV883" s="67"/>
      <c r="AW883" s="67"/>
      <c r="AX883" s="67"/>
      <c r="AY883" s="67"/>
      <c r="AZ883" s="67"/>
      <c r="BA883" s="67"/>
      <c r="BB883" s="68"/>
      <c r="BC883" s="69">
        <f>IF(NL883&lt;&gt;0,(IF(Conges!AE$40=0,0,3)),0)</f>
        <v>0</v>
      </c>
      <c r="BD883" s="370"/>
      <c r="BE883" s="355">
        <f>IF(OR(Conges!AE$40="A",Conges!AE$40="V"),Prenoms!L$6,NL883)</f>
        <v>0</v>
      </c>
      <c r="BF883" s="356"/>
      <c r="BG883" s="267"/>
      <c r="BH883" s="268">
        <f t="shared" si="1245"/>
        <v>0</v>
      </c>
      <c r="BI883" s="269" t="str">
        <f t="shared" si="1246"/>
        <v/>
      </c>
      <c r="BJ883" s="283">
        <v>141.74193548387095</v>
      </c>
      <c r="BK883" s="284">
        <f t="shared" si="1263"/>
        <v>-141.74193548387095</v>
      </c>
      <c r="BL883" s="285">
        <f t="shared" si="1196"/>
        <v>0</v>
      </c>
      <c r="BM883" s="285">
        <f t="shared" si="1197"/>
        <v>0</v>
      </c>
      <c r="BN883" s="285">
        <f>SUM('Heures Pointage'!$DD$31:$DE$31)</f>
        <v>0</v>
      </c>
      <c r="BO883" s="285">
        <f>SUM('Heures et Indemnites'!$DD$31:$DE$31)</f>
        <v>0</v>
      </c>
      <c r="BP883" s="286">
        <f t="shared" si="1198"/>
        <v>0</v>
      </c>
      <c r="BQ883" s="286">
        <f>'Heures Pointage'!$EB$31</f>
        <v>0</v>
      </c>
      <c r="BR883" s="287">
        <f t="shared" ref="BR883" si="1269">$BH$1058</f>
        <v>0</v>
      </c>
      <c r="BS883" s="143">
        <f>Prenoms!$C$6</f>
        <v>169</v>
      </c>
      <c r="BT883" s="146"/>
      <c r="BU883" s="210">
        <f>SUM('Heures et Indemnites'!$DD$31:$DE$31)</f>
        <v>0</v>
      </c>
      <c r="BV883" s="219">
        <f>SUM('Heures et Indemnites'!$DD$6:$DE$31)</f>
        <v>0</v>
      </c>
      <c r="BW883" s="210"/>
      <c r="BX883" s="219"/>
      <c r="MT883" s="371">
        <f t="shared" si="1265"/>
        <v>0</v>
      </c>
      <c r="MU883" s="372">
        <f t="shared" si="1251"/>
        <v>0</v>
      </c>
      <c r="MV883" s="372">
        <f t="shared" si="1252"/>
        <v>0</v>
      </c>
      <c r="MW883" s="372"/>
      <c r="MX883" s="372">
        <f t="shared" si="1253"/>
        <v>0</v>
      </c>
      <c r="MY883" s="372"/>
      <c r="MZ883" s="372">
        <f t="shared" si="1254"/>
        <v>0</v>
      </c>
      <c r="NA883" s="372"/>
      <c r="NB883" s="372">
        <f t="shared" si="1255"/>
        <v>0</v>
      </c>
      <c r="NC883" s="372"/>
      <c r="ND883" s="372">
        <f t="shared" si="1256"/>
        <v>0</v>
      </c>
      <c r="NE883" s="372"/>
      <c r="NF883" s="372">
        <f t="shared" si="1257"/>
        <v>0</v>
      </c>
      <c r="NG883" s="372"/>
      <c r="NH883" s="372">
        <f t="shared" si="1258"/>
        <v>0</v>
      </c>
      <c r="NI883" s="372"/>
      <c r="NJ883" s="372">
        <f t="shared" si="1259"/>
        <v>0</v>
      </c>
      <c r="NK883" s="372"/>
      <c r="NL883" s="372">
        <f t="shared" si="1266"/>
        <v>0</v>
      </c>
      <c r="NM883" s="373"/>
      <c r="NN883" s="350"/>
      <c r="NR883" s="30">
        <f t="shared" si="1260"/>
        <v>0</v>
      </c>
      <c r="NS883" s="30">
        <f t="shared" si="1261"/>
        <v>0</v>
      </c>
      <c r="NT883" s="30">
        <f t="shared" si="1262"/>
        <v>0</v>
      </c>
    </row>
    <row r="884" spans="1:384" ht="10.199999999999999" customHeight="1">
      <c r="A884" s="25"/>
      <c r="B884" s="337"/>
      <c r="C884" s="335"/>
      <c r="D884" s="15"/>
      <c r="E884" s="334" t="str">
        <f>$E$9</f>
        <v>CREPIERE</v>
      </c>
      <c r="F884" s="334"/>
      <c r="G884" s="124" t="str">
        <f>IF(MT910=0,"",MT910)</f>
        <v/>
      </c>
      <c r="H884" s="323"/>
      <c r="I884" s="328" t="str">
        <f>Prenoms!$B$7</f>
        <v>seb</v>
      </c>
      <c r="J884" s="329"/>
      <c r="K884" s="329"/>
      <c r="L884" s="329"/>
      <c r="M884" s="329"/>
      <c r="N884" s="78" t="str">
        <f>IF(NL884&lt;&gt;0,"",IF(Conges!AE41=0,"",Conges!AE41))</f>
        <v/>
      </c>
      <c r="O884" s="79"/>
      <c r="P884" s="80"/>
      <c r="Q884" s="80"/>
      <c r="R884" s="80"/>
      <c r="S884" s="80"/>
      <c r="T884" s="80"/>
      <c r="U884" s="80"/>
      <c r="V884" s="81"/>
      <c r="W884" s="80"/>
      <c r="X884" s="80"/>
      <c r="Y884" s="80"/>
      <c r="Z884" s="80"/>
      <c r="AA884" s="80"/>
      <c r="AB884" s="80"/>
      <c r="AC884" s="80"/>
      <c r="AD884" s="80"/>
      <c r="AE884" s="79"/>
      <c r="AF884" s="80"/>
      <c r="AG884" s="80"/>
      <c r="AH884" s="80"/>
      <c r="AI884" s="80"/>
      <c r="AJ884" s="81"/>
      <c r="AK884" s="80"/>
      <c r="AL884" s="80"/>
      <c r="AM884" s="80"/>
      <c r="AN884" s="80"/>
      <c r="AO884" s="80"/>
      <c r="AP884" s="80"/>
      <c r="AQ884" s="80"/>
      <c r="AR884" s="80"/>
      <c r="AS884" s="80"/>
      <c r="AT884" s="80"/>
      <c r="AU884" s="79"/>
      <c r="AV884" s="80"/>
      <c r="AW884" s="80"/>
      <c r="AX884" s="80"/>
      <c r="AY884" s="80"/>
      <c r="AZ884" s="80"/>
      <c r="BA884" s="80"/>
      <c r="BB884" s="81"/>
      <c r="BC884" s="82">
        <f>IF(NL884&lt;&gt;0,(IF(Conges!AE$41=0,0,3)),0)</f>
        <v>0</v>
      </c>
      <c r="BD884" s="370"/>
      <c r="BE884" s="357">
        <f>IF(OR(Conges!AE$41="A",Conges!AE$41="V"),Prenoms!L$7,NL884)</f>
        <v>0</v>
      </c>
      <c r="BF884" s="358"/>
      <c r="BG884" s="264"/>
      <c r="BH884" s="265">
        <f t="shared" si="1245"/>
        <v>0</v>
      </c>
      <c r="BI884" s="266" t="str">
        <f t="shared" si="1246"/>
        <v/>
      </c>
      <c r="BJ884" s="278">
        <v>141.74193548387095</v>
      </c>
      <c r="BK884" s="279">
        <f t="shared" si="1263"/>
        <v>-141.74193548387095</v>
      </c>
      <c r="BL884" s="280">
        <f t="shared" si="1196"/>
        <v>0</v>
      </c>
      <c r="BM884" s="280">
        <f t="shared" si="1197"/>
        <v>0</v>
      </c>
      <c r="BN884" s="280">
        <f>SUM('Heures Pointage'!$ED$31:$EE$31)</f>
        <v>0</v>
      </c>
      <c r="BO884" s="280">
        <f>SUM('Heures et Indemnites'!$ED$31:$EE$31)</f>
        <v>0</v>
      </c>
      <c r="BP884" s="281">
        <f t="shared" si="1198"/>
        <v>0</v>
      </c>
      <c r="BQ884" s="281">
        <f>'Heures Pointage'!$FB$31</f>
        <v>0</v>
      </c>
      <c r="BR884" s="282">
        <f t="shared" ref="BR884" si="1270">$BH$1059</f>
        <v>0</v>
      </c>
      <c r="BS884" s="142">
        <f>Prenoms!$C$7</f>
        <v>169</v>
      </c>
      <c r="BT884" s="170"/>
      <c r="BU884" s="211">
        <f>SUM('Heures et Indemnites'!$ED$31:$EE$31)</f>
        <v>0</v>
      </c>
      <c r="BV884" s="218">
        <f>SUM('Heures et Indemnites'!$ED$6:$EE$31)</f>
        <v>0</v>
      </c>
      <c r="BW884" s="211"/>
      <c r="BX884" s="218"/>
      <c r="MT884" s="369">
        <f t="shared" si="1265"/>
        <v>0</v>
      </c>
      <c r="MU884" s="351">
        <f t="shared" si="1251"/>
        <v>0</v>
      </c>
      <c r="MV884" s="351">
        <f t="shared" si="1252"/>
        <v>0</v>
      </c>
      <c r="MW884" s="351"/>
      <c r="MX884" s="351">
        <f t="shared" si="1253"/>
        <v>0</v>
      </c>
      <c r="MY884" s="351"/>
      <c r="MZ884" s="351">
        <f t="shared" si="1254"/>
        <v>0</v>
      </c>
      <c r="NA884" s="351"/>
      <c r="NB884" s="351">
        <f t="shared" si="1255"/>
        <v>0</v>
      </c>
      <c r="NC884" s="351"/>
      <c r="ND884" s="351">
        <f t="shared" si="1256"/>
        <v>0</v>
      </c>
      <c r="NE884" s="351"/>
      <c r="NF884" s="351">
        <f t="shared" si="1257"/>
        <v>0</v>
      </c>
      <c r="NG884" s="351"/>
      <c r="NH884" s="351">
        <f t="shared" si="1258"/>
        <v>0</v>
      </c>
      <c r="NI884" s="351"/>
      <c r="NJ884" s="351">
        <f t="shared" si="1259"/>
        <v>0</v>
      </c>
      <c r="NK884" s="351"/>
      <c r="NL884" s="351">
        <f t="shared" si="1266"/>
        <v>0</v>
      </c>
      <c r="NM884" s="352"/>
      <c r="NN884" s="350"/>
      <c r="NR884" s="30">
        <f t="shared" si="1260"/>
        <v>0</v>
      </c>
      <c r="NS884" s="30">
        <f t="shared" si="1261"/>
        <v>0</v>
      </c>
      <c r="NT884" s="30">
        <f t="shared" si="1262"/>
        <v>0</v>
      </c>
    </row>
    <row r="885" spans="1:384" ht="10.199999999999999" customHeight="1">
      <c r="A885" s="25"/>
      <c r="B885" s="337"/>
      <c r="C885" s="335"/>
      <c r="D885" s="15"/>
      <c r="E885" s="318" t="str">
        <f>$E$10</f>
        <v>BRASSERIE</v>
      </c>
      <c r="F885" s="318"/>
      <c r="G885" s="125" t="str">
        <f>IF(MV910=0,"",MV910)</f>
        <v/>
      </c>
      <c r="H885" s="323"/>
      <c r="I885" s="325" t="str">
        <f>Prenoms!$B$8</f>
        <v>dylan</v>
      </c>
      <c r="J885" s="326"/>
      <c r="K885" s="326"/>
      <c r="L885" s="326"/>
      <c r="M885" s="326"/>
      <c r="N885" s="65" t="str">
        <f>IF(NL885&lt;&gt;0,"",IF(Conges!AE42=0,"",Conges!AE42))</f>
        <v/>
      </c>
      <c r="O885" s="66"/>
      <c r="P885" s="67"/>
      <c r="Q885" s="67"/>
      <c r="R885" s="67"/>
      <c r="S885" s="67"/>
      <c r="T885" s="67"/>
      <c r="U885" s="67"/>
      <c r="V885" s="68"/>
      <c r="W885" s="67"/>
      <c r="X885" s="67"/>
      <c r="Y885" s="67"/>
      <c r="Z885" s="67"/>
      <c r="AA885" s="67"/>
      <c r="AB885" s="67"/>
      <c r="AC885" s="67"/>
      <c r="AD885" s="67"/>
      <c r="AE885" s="66"/>
      <c r="AF885" s="67"/>
      <c r="AG885" s="67"/>
      <c r="AH885" s="67"/>
      <c r="AI885" s="67"/>
      <c r="AJ885" s="68"/>
      <c r="AK885" s="67"/>
      <c r="AL885" s="67"/>
      <c r="AM885" s="67"/>
      <c r="AN885" s="67"/>
      <c r="AO885" s="67"/>
      <c r="AP885" s="67"/>
      <c r="AQ885" s="67"/>
      <c r="AR885" s="67"/>
      <c r="AS885" s="67"/>
      <c r="AT885" s="67"/>
      <c r="AU885" s="66"/>
      <c r="AV885" s="67"/>
      <c r="AW885" s="67"/>
      <c r="AX885" s="67"/>
      <c r="AY885" s="67"/>
      <c r="AZ885" s="67"/>
      <c r="BA885" s="67"/>
      <c r="BB885" s="68"/>
      <c r="BC885" s="69">
        <f>IF(NL885&lt;&gt;0,(IF(Conges!AE$42=0,0,3)),0)</f>
        <v>0</v>
      </c>
      <c r="BD885" s="370"/>
      <c r="BE885" s="355">
        <f>IF(OR(Conges!AE$42="A",Conges!AE$42="V"),Prenoms!L$8,NL885)</f>
        <v>0</v>
      </c>
      <c r="BF885" s="356"/>
      <c r="BG885" s="267"/>
      <c r="BH885" s="268">
        <f t="shared" si="1245"/>
        <v>0</v>
      </c>
      <c r="BI885" s="269" t="str">
        <f t="shared" si="1246"/>
        <v/>
      </c>
      <c r="BJ885" s="283">
        <v>141.74193548387095</v>
      </c>
      <c r="BK885" s="284">
        <f t="shared" si="1263"/>
        <v>-141.74193548387095</v>
      </c>
      <c r="BL885" s="285">
        <f t="shared" si="1196"/>
        <v>0</v>
      </c>
      <c r="BM885" s="285">
        <f t="shared" si="1197"/>
        <v>0</v>
      </c>
      <c r="BN885" s="285">
        <f>SUM('Heures Pointage'!$FD$31:$FE$31)</f>
        <v>0</v>
      </c>
      <c r="BO885" s="285">
        <f>SUM('Heures et Indemnites'!$FD$31:$FE$31)</f>
        <v>0</v>
      </c>
      <c r="BP885" s="286">
        <f t="shared" si="1198"/>
        <v>0</v>
      </c>
      <c r="BQ885" s="286">
        <f>'Heures Pointage'!$GB$31</f>
        <v>0</v>
      </c>
      <c r="BR885" s="287">
        <f t="shared" ref="BR885" si="1271">$BH$1060</f>
        <v>0</v>
      </c>
      <c r="BS885" s="143">
        <f>Prenoms!$C$8</f>
        <v>169</v>
      </c>
      <c r="BT885" s="146"/>
      <c r="BU885" s="210">
        <f>SUM('Heures et Indemnites'!$FD$31:$FE$31)</f>
        <v>0</v>
      </c>
      <c r="BV885" s="219">
        <f>SUM('Heures et Indemnites'!$FD$6:$FE$31)</f>
        <v>0</v>
      </c>
      <c r="BW885" s="210"/>
      <c r="BX885" s="219"/>
      <c r="MT885" s="371">
        <f t="shared" si="1265"/>
        <v>0</v>
      </c>
      <c r="MU885" s="372">
        <f t="shared" si="1251"/>
        <v>0</v>
      </c>
      <c r="MV885" s="372">
        <f t="shared" si="1252"/>
        <v>0</v>
      </c>
      <c r="MW885" s="372"/>
      <c r="MX885" s="372">
        <f t="shared" si="1253"/>
        <v>0</v>
      </c>
      <c r="MY885" s="372"/>
      <c r="MZ885" s="372">
        <f t="shared" si="1254"/>
        <v>0</v>
      </c>
      <c r="NA885" s="372"/>
      <c r="NB885" s="372">
        <f t="shared" si="1255"/>
        <v>0</v>
      </c>
      <c r="NC885" s="372"/>
      <c r="ND885" s="372">
        <f t="shared" si="1256"/>
        <v>0</v>
      </c>
      <c r="NE885" s="372"/>
      <c r="NF885" s="372">
        <f t="shared" si="1257"/>
        <v>0</v>
      </c>
      <c r="NG885" s="372"/>
      <c r="NH885" s="372">
        <f t="shared" si="1258"/>
        <v>0</v>
      </c>
      <c r="NI885" s="372"/>
      <c r="NJ885" s="372">
        <f t="shared" si="1259"/>
        <v>0</v>
      </c>
      <c r="NK885" s="372"/>
      <c r="NL885" s="372">
        <f t="shared" si="1266"/>
        <v>0</v>
      </c>
      <c r="NM885" s="373"/>
      <c r="NN885" s="350"/>
      <c r="NR885" s="30">
        <f t="shared" si="1260"/>
        <v>0</v>
      </c>
      <c r="NS885" s="30">
        <f t="shared" si="1261"/>
        <v>0</v>
      </c>
      <c r="NT885" s="30">
        <f t="shared" si="1262"/>
        <v>0</v>
      </c>
    </row>
    <row r="886" spans="1:384" ht="10.199999999999999" customHeight="1">
      <c r="A886" s="25"/>
      <c r="B886" s="337"/>
      <c r="C886" s="335"/>
      <c r="D886" s="15"/>
      <c r="E886" s="327" t="str">
        <f>$E$11</f>
        <v>MEP</v>
      </c>
      <c r="F886" s="327"/>
      <c r="G886" s="126" t="str">
        <f>IF(MX910=0,"",MX910)</f>
        <v/>
      </c>
      <c r="H886" s="323"/>
      <c r="I886" s="328" t="str">
        <f>Prenoms!$B$9</f>
        <v>mamad</v>
      </c>
      <c r="J886" s="329"/>
      <c r="K886" s="329"/>
      <c r="L886" s="329"/>
      <c r="M886" s="329"/>
      <c r="N886" s="78" t="str">
        <f>IF(NL886&lt;&gt;0,"",IF(Conges!AE43=0,"",Conges!AE43))</f>
        <v/>
      </c>
      <c r="O886" s="79"/>
      <c r="P886" s="80"/>
      <c r="Q886" s="80"/>
      <c r="R886" s="80"/>
      <c r="S886" s="80"/>
      <c r="T886" s="80"/>
      <c r="U886" s="80"/>
      <c r="V886" s="81"/>
      <c r="W886" s="80"/>
      <c r="X886" s="80"/>
      <c r="Y886" s="80"/>
      <c r="Z886" s="80"/>
      <c r="AA886" s="80"/>
      <c r="AB886" s="80"/>
      <c r="AC886" s="80"/>
      <c r="AD886" s="80"/>
      <c r="AE886" s="79"/>
      <c r="AF886" s="80"/>
      <c r="AG886" s="80"/>
      <c r="AH886" s="80"/>
      <c r="AI886" s="80"/>
      <c r="AJ886" s="81"/>
      <c r="AK886" s="80"/>
      <c r="AL886" s="80"/>
      <c r="AM886" s="80"/>
      <c r="AN886" s="80"/>
      <c r="AO886" s="80"/>
      <c r="AP886" s="80"/>
      <c r="AQ886" s="80"/>
      <c r="AR886" s="80"/>
      <c r="AS886" s="80"/>
      <c r="AT886" s="80"/>
      <c r="AU886" s="79"/>
      <c r="AV886" s="80"/>
      <c r="AW886" s="80"/>
      <c r="AX886" s="80"/>
      <c r="AY886" s="80"/>
      <c r="AZ886" s="80"/>
      <c r="BA886" s="80"/>
      <c r="BB886" s="81"/>
      <c r="BC886" s="82">
        <f>IF(NL886&lt;&gt;0,(IF(Conges!AE$43=0,0,3)),0)</f>
        <v>0</v>
      </c>
      <c r="BD886" s="370"/>
      <c r="BE886" s="357">
        <f>IF(OR(Conges!AE$43="A",Conges!AE$43="V"),Prenoms!L$9,NL886)</f>
        <v>0</v>
      </c>
      <c r="BF886" s="358"/>
      <c r="BG886" s="264"/>
      <c r="BH886" s="265">
        <f t="shared" si="1245"/>
        <v>0</v>
      </c>
      <c r="BI886" s="266" t="str">
        <f t="shared" si="1246"/>
        <v/>
      </c>
      <c r="BJ886" s="278">
        <v>141.74193548387095</v>
      </c>
      <c r="BK886" s="279">
        <f t="shared" si="1263"/>
        <v>-141.74193548387095</v>
      </c>
      <c r="BL886" s="280">
        <f t="shared" si="1196"/>
        <v>0</v>
      </c>
      <c r="BM886" s="280">
        <f t="shared" si="1197"/>
        <v>0</v>
      </c>
      <c r="BN886" s="280">
        <f>SUM('Heures Pointage'!$GD$31:$GE$31)</f>
        <v>0</v>
      </c>
      <c r="BO886" s="280">
        <f>SUM('Heures et Indemnites'!$GD$31:$GE$31)</f>
        <v>0</v>
      </c>
      <c r="BP886" s="281">
        <f t="shared" si="1198"/>
        <v>0</v>
      </c>
      <c r="BQ886" s="281">
        <f>'Heures Pointage'!$HB$31</f>
        <v>0</v>
      </c>
      <c r="BR886" s="282">
        <f t="shared" ref="BR886" si="1272">$BH$1061</f>
        <v>0</v>
      </c>
      <c r="BS886" s="142">
        <f>Prenoms!$C$9</f>
        <v>169</v>
      </c>
      <c r="BT886" s="170"/>
      <c r="BU886" s="211">
        <f>SUM('Heures et Indemnites'!$GD$31:$GE$31)</f>
        <v>0</v>
      </c>
      <c r="BV886" s="218">
        <f>SUM('Heures et Indemnites'!$GD$6:$GE$31)</f>
        <v>0</v>
      </c>
      <c r="BW886" s="211"/>
      <c r="BX886" s="218"/>
      <c r="MT886" s="369">
        <f t="shared" si="1265"/>
        <v>0</v>
      </c>
      <c r="MU886" s="351">
        <f t="shared" si="1251"/>
        <v>0</v>
      </c>
      <c r="MV886" s="351">
        <f t="shared" si="1252"/>
        <v>0</v>
      </c>
      <c r="MW886" s="351"/>
      <c r="MX886" s="351">
        <f t="shared" si="1253"/>
        <v>0</v>
      </c>
      <c r="MY886" s="351"/>
      <c r="MZ886" s="351">
        <f t="shared" si="1254"/>
        <v>0</v>
      </c>
      <c r="NA886" s="351"/>
      <c r="NB886" s="351">
        <f t="shared" si="1255"/>
        <v>0</v>
      </c>
      <c r="NC886" s="351"/>
      <c r="ND886" s="351">
        <f t="shared" si="1256"/>
        <v>0</v>
      </c>
      <c r="NE886" s="351"/>
      <c r="NF886" s="351">
        <f t="shared" si="1257"/>
        <v>0</v>
      </c>
      <c r="NG886" s="351"/>
      <c r="NH886" s="351">
        <f t="shared" si="1258"/>
        <v>0</v>
      </c>
      <c r="NI886" s="351"/>
      <c r="NJ886" s="351">
        <f t="shared" si="1259"/>
        <v>0</v>
      </c>
      <c r="NK886" s="351"/>
      <c r="NL886" s="351">
        <f t="shared" si="1266"/>
        <v>0</v>
      </c>
      <c r="NM886" s="352"/>
      <c r="NN886" s="350"/>
      <c r="NR886" s="30">
        <f t="shared" si="1260"/>
        <v>0</v>
      </c>
      <c r="NS886" s="30">
        <f t="shared" si="1261"/>
        <v>0</v>
      </c>
      <c r="NT886" s="30">
        <f t="shared" si="1262"/>
        <v>0</v>
      </c>
    </row>
    <row r="887" spans="1:384" ht="10.199999999999999" customHeight="1">
      <c r="A887" s="25"/>
      <c r="B887" s="337"/>
      <c r="C887" s="335"/>
      <c r="D887" s="15"/>
      <c r="E887" s="348" t="str">
        <f>$E$12</f>
        <v>Renfort</v>
      </c>
      <c r="F887" s="348"/>
      <c r="G887" s="127" t="str">
        <f>IF(MZ910=0,"",MZ910)</f>
        <v/>
      </c>
      <c r="H887" s="323"/>
      <c r="I887" s="325" t="str">
        <f>Prenoms!$B$10</f>
        <v>erwan</v>
      </c>
      <c r="J887" s="326"/>
      <c r="K887" s="326"/>
      <c r="L887" s="326"/>
      <c r="M887" s="326"/>
      <c r="N887" s="65" t="str">
        <f>IF(NL887&lt;&gt;0,"",IF(Conges!AE44=0,"",Conges!AE44))</f>
        <v/>
      </c>
      <c r="O887" s="66"/>
      <c r="P887" s="67"/>
      <c r="Q887" s="67"/>
      <c r="R887" s="67"/>
      <c r="S887" s="67"/>
      <c r="T887" s="67"/>
      <c r="U887" s="67"/>
      <c r="V887" s="68"/>
      <c r="W887" s="67"/>
      <c r="X887" s="67"/>
      <c r="Y887" s="67"/>
      <c r="Z887" s="67"/>
      <c r="AA887" s="67"/>
      <c r="AB887" s="67"/>
      <c r="AC887" s="67"/>
      <c r="AD887" s="67"/>
      <c r="AE887" s="66"/>
      <c r="AF887" s="67"/>
      <c r="AG887" s="67"/>
      <c r="AH887" s="67"/>
      <c r="AI887" s="67"/>
      <c r="AJ887" s="68"/>
      <c r="AK887" s="67"/>
      <c r="AL887" s="67"/>
      <c r="AM887" s="67"/>
      <c r="AN887" s="67"/>
      <c r="AO887" s="67"/>
      <c r="AP887" s="67"/>
      <c r="AQ887" s="67"/>
      <c r="AR887" s="67"/>
      <c r="AS887" s="67"/>
      <c r="AT887" s="67"/>
      <c r="AU887" s="66"/>
      <c r="AV887" s="67"/>
      <c r="AW887" s="67"/>
      <c r="AX887" s="67"/>
      <c r="AY887" s="67"/>
      <c r="AZ887" s="67"/>
      <c r="BA887" s="67"/>
      <c r="BB887" s="68"/>
      <c r="BC887" s="69">
        <f>IF(NL887&lt;&gt;0,(IF(Conges!AE$44=0,0,3)),0)</f>
        <v>0</v>
      </c>
      <c r="BD887" s="370"/>
      <c r="BE887" s="355">
        <f>IF(OR(Conges!AE$44="A",Conges!AE$44="V"),Prenoms!L$10,NL887)</f>
        <v>0</v>
      </c>
      <c r="BF887" s="356"/>
      <c r="BG887" s="267"/>
      <c r="BH887" s="268">
        <f t="shared" si="1245"/>
        <v>0</v>
      </c>
      <c r="BI887" s="269" t="str">
        <f t="shared" si="1246"/>
        <v/>
      </c>
      <c r="BJ887" s="283">
        <v>141.74193548387095</v>
      </c>
      <c r="BK887" s="284">
        <f t="shared" si="1263"/>
        <v>-141.74193548387095</v>
      </c>
      <c r="BL887" s="285">
        <f t="shared" si="1196"/>
        <v>0</v>
      </c>
      <c r="BM887" s="285">
        <f t="shared" si="1197"/>
        <v>0</v>
      </c>
      <c r="BN887" s="285">
        <f>SUM('Heures Pointage'!$HD$31:$HE$31)</f>
        <v>0</v>
      </c>
      <c r="BO887" s="285">
        <f>SUM('Heures et Indemnites'!$HD$31:$HE$31)</f>
        <v>0</v>
      </c>
      <c r="BP887" s="286">
        <f t="shared" si="1198"/>
        <v>0</v>
      </c>
      <c r="BQ887" s="286">
        <f>'Heures Pointage'!$IB$31</f>
        <v>0</v>
      </c>
      <c r="BR887" s="287">
        <f t="shared" ref="BR887" si="1273">$BH$1062</f>
        <v>0</v>
      </c>
      <c r="BS887" s="143">
        <f>Prenoms!$C$10</f>
        <v>169</v>
      </c>
      <c r="BT887" s="146"/>
      <c r="BU887" s="210">
        <f>SUM('Heures et Indemnites'!$HD$31:$HE$31)</f>
        <v>0</v>
      </c>
      <c r="BV887" s="219">
        <f>SUM('Heures et Indemnites'!$HD$6:$HE$31)</f>
        <v>0</v>
      </c>
      <c r="BW887" s="210"/>
      <c r="BX887" s="219"/>
      <c r="MT887" s="371">
        <f t="shared" si="1265"/>
        <v>0</v>
      </c>
      <c r="MU887" s="372">
        <f t="shared" si="1251"/>
        <v>0</v>
      </c>
      <c r="MV887" s="372">
        <f t="shared" si="1252"/>
        <v>0</v>
      </c>
      <c r="MW887" s="372"/>
      <c r="MX887" s="372">
        <f t="shared" si="1253"/>
        <v>0</v>
      </c>
      <c r="MY887" s="372"/>
      <c r="MZ887" s="372">
        <f t="shared" si="1254"/>
        <v>0</v>
      </c>
      <c r="NA887" s="372"/>
      <c r="NB887" s="372">
        <f t="shared" si="1255"/>
        <v>0</v>
      </c>
      <c r="NC887" s="372"/>
      <c r="ND887" s="372">
        <f t="shared" si="1256"/>
        <v>0</v>
      </c>
      <c r="NE887" s="372"/>
      <c r="NF887" s="372">
        <f t="shared" si="1257"/>
        <v>0</v>
      </c>
      <c r="NG887" s="372"/>
      <c r="NH887" s="372">
        <f t="shared" si="1258"/>
        <v>0</v>
      </c>
      <c r="NI887" s="372"/>
      <c r="NJ887" s="372">
        <f t="shared" si="1259"/>
        <v>0</v>
      </c>
      <c r="NK887" s="372"/>
      <c r="NL887" s="372">
        <f t="shared" si="1266"/>
        <v>0</v>
      </c>
      <c r="NM887" s="373"/>
      <c r="NN887" s="350"/>
      <c r="NR887" s="30">
        <f t="shared" si="1260"/>
        <v>0</v>
      </c>
      <c r="NS887" s="30">
        <f t="shared" si="1261"/>
        <v>0</v>
      </c>
      <c r="NT887" s="30">
        <f t="shared" si="1262"/>
        <v>0</v>
      </c>
    </row>
    <row r="888" spans="1:384" ht="10.199999999999999" customHeight="1">
      <c r="A888" s="25"/>
      <c r="B888" s="337"/>
      <c r="C888" s="335"/>
      <c r="D888" s="15"/>
      <c r="E888" s="317" t="str">
        <f>$E$13</f>
        <v>CHEF</v>
      </c>
      <c r="F888" s="317"/>
      <c r="G888" s="128" t="str">
        <f>IF(NB910=0,"",NB910)</f>
        <v/>
      </c>
      <c r="H888" s="323"/>
      <c r="I888" s="328" t="str">
        <f>Prenoms!$B$11</f>
        <v>adrien</v>
      </c>
      <c r="J888" s="329"/>
      <c r="K888" s="329"/>
      <c r="L888" s="329"/>
      <c r="M888" s="329"/>
      <c r="N888" s="78" t="str">
        <f>IF(NL888&lt;&gt;0,"",IF(Conges!AE45=0,"",Conges!AE45))</f>
        <v/>
      </c>
      <c r="O888" s="79"/>
      <c r="P888" s="80"/>
      <c r="Q888" s="80"/>
      <c r="R888" s="80"/>
      <c r="S888" s="80"/>
      <c r="T888" s="80"/>
      <c r="U888" s="80"/>
      <c r="V888" s="81"/>
      <c r="W888" s="80"/>
      <c r="X888" s="80"/>
      <c r="Y888" s="80"/>
      <c r="Z888" s="80"/>
      <c r="AA888" s="80"/>
      <c r="AB888" s="80"/>
      <c r="AC888" s="80"/>
      <c r="AD888" s="80"/>
      <c r="AE888" s="79"/>
      <c r="AF888" s="80"/>
      <c r="AG888" s="80"/>
      <c r="AH888" s="80"/>
      <c r="AI888" s="80"/>
      <c r="AJ888" s="81"/>
      <c r="AK888" s="80"/>
      <c r="AL888" s="80"/>
      <c r="AM888" s="80"/>
      <c r="AN888" s="80"/>
      <c r="AO888" s="80"/>
      <c r="AP888" s="80"/>
      <c r="AQ888" s="80"/>
      <c r="AR888" s="80"/>
      <c r="AS888" s="80"/>
      <c r="AT888" s="80"/>
      <c r="AU888" s="79"/>
      <c r="AV888" s="80"/>
      <c r="AW888" s="80"/>
      <c r="AX888" s="80"/>
      <c r="AY888" s="80"/>
      <c r="AZ888" s="80"/>
      <c r="BA888" s="80"/>
      <c r="BB888" s="81"/>
      <c r="BC888" s="82">
        <f>IF(NL888&lt;&gt;0,(IF(Conges!AE$45=0,0,3)),0)</f>
        <v>0</v>
      </c>
      <c r="BD888" s="370"/>
      <c r="BE888" s="357">
        <f>IF(OR(Conges!AE$45="A",Conges!AE$45="V"),Prenoms!L$11,NL888)</f>
        <v>0</v>
      </c>
      <c r="BF888" s="358"/>
      <c r="BG888" s="264"/>
      <c r="BH888" s="265">
        <f t="shared" si="1245"/>
        <v>0</v>
      </c>
      <c r="BI888" s="266" t="str">
        <f t="shared" si="1246"/>
        <v/>
      </c>
      <c r="BJ888" s="278">
        <v>141.74193548387095</v>
      </c>
      <c r="BK888" s="279">
        <f t="shared" si="1263"/>
        <v>-141.74193548387095</v>
      </c>
      <c r="BL888" s="280">
        <f t="shared" si="1196"/>
        <v>0</v>
      </c>
      <c r="BM888" s="280">
        <f t="shared" si="1197"/>
        <v>0</v>
      </c>
      <c r="BN888" s="280">
        <f>SUM('Heures Pointage'!$ID$31:$IE$31)</f>
        <v>0</v>
      </c>
      <c r="BO888" s="280">
        <f>SUM('Heures et Indemnites'!$ID$31:$IE$31)</f>
        <v>0</v>
      </c>
      <c r="BP888" s="281">
        <f t="shared" si="1198"/>
        <v>0</v>
      </c>
      <c r="BQ888" s="281">
        <f>'Heures Pointage'!$JB$31</f>
        <v>0</v>
      </c>
      <c r="BR888" s="282">
        <f t="shared" ref="BR888" si="1274">$BH$1063</f>
        <v>0</v>
      </c>
      <c r="BS888" s="142">
        <f>Prenoms!$C$11</f>
        <v>169</v>
      </c>
      <c r="BT888" s="170"/>
      <c r="BU888" s="211">
        <f>SUM('Heures et Indemnites'!$ID$31:$IE$31)</f>
        <v>0</v>
      </c>
      <c r="BV888" s="218">
        <f>SUM('Heures et Indemnites'!$ID$6:$IE$31)</f>
        <v>0</v>
      </c>
      <c r="BW888" s="211"/>
      <c r="BX888" s="218"/>
      <c r="MT888" s="369">
        <f t="shared" si="1265"/>
        <v>0</v>
      </c>
      <c r="MU888" s="351">
        <f t="shared" si="1251"/>
        <v>0</v>
      </c>
      <c r="MV888" s="351">
        <f t="shared" si="1252"/>
        <v>0</v>
      </c>
      <c r="MW888" s="351"/>
      <c r="MX888" s="351">
        <f t="shared" si="1253"/>
        <v>0</v>
      </c>
      <c r="MY888" s="351"/>
      <c r="MZ888" s="351">
        <f t="shared" si="1254"/>
        <v>0</v>
      </c>
      <c r="NA888" s="351"/>
      <c r="NB888" s="351">
        <f t="shared" si="1255"/>
        <v>0</v>
      </c>
      <c r="NC888" s="351"/>
      <c r="ND888" s="351">
        <f t="shared" si="1256"/>
        <v>0</v>
      </c>
      <c r="NE888" s="351"/>
      <c r="NF888" s="351">
        <f t="shared" si="1257"/>
        <v>0</v>
      </c>
      <c r="NG888" s="351"/>
      <c r="NH888" s="351">
        <f t="shared" si="1258"/>
        <v>0</v>
      </c>
      <c r="NI888" s="351"/>
      <c r="NJ888" s="351">
        <f t="shared" si="1259"/>
        <v>0</v>
      </c>
      <c r="NK888" s="351"/>
      <c r="NL888" s="351">
        <f t="shared" si="1266"/>
        <v>0</v>
      </c>
      <c r="NM888" s="352"/>
      <c r="NN888" s="350"/>
      <c r="NR888" s="30">
        <f>IF(SUM(W888:AD888)&gt;0,1,0)</f>
        <v>0</v>
      </c>
      <c r="NS888" s="30">
        <f t="shared" si="1261"/>
        <v>0</v>
      </c>
      <c r="NT888" s="30">
        <f t="shared" si="1262"/>
        <v>0</v>
      </c>
    </row>
    <row r="889" spans="1:384" ht="10.199999999999999" customHeight="1">
      <c r="A889" s="25"/>
      <c r="B889" s="337"/>
      <c r="C889" s="335"/>
      <c r="D889" s="15"/>
      <c r="E889" s="319" t="str">
        <f>$E$14</f>
        <v>MENAGE</v>
      </c>
      <c r="F889" s="319"/>
      <c r="G889" s="129" t="str">
        <f>IF(ND910=0,"",ND910)</f>
        <v/>
      </c>
      <c r="H889" s="323"/>
      <c r="I889" s="325" t="str">
        <f>Prenoms!$B$12</f>
        <v>soren</v>
      </c>
      <c r="J889" s="326"/>
      <c r="K889" s="326"/>
      <c r="L889" s="326"/>
      <c r="M889" s="326"/>
      <c r="N889" s="65" t="str">
        <f>IF(NL889&lt;&gt;0,"",IF(Conges!AE46=0,"",Conges!AE46))</f>
        <v/>
      </c>
      <c r="O889" s="66"/>
      <c r="P889" s="67"/>
      <c r="Q889" s="67"/>
      <c r="R889" s="67"/>
      <c r="S889" s="67"/>
      <c r="T889" s="67"/>
      <c r="U889" s="67"/>
      <c r="V889" s="68"/>
      <c r="W889" s="67"/>
      <c r="X889" s="67"/>
      <c r="Y889" s="67"/>
      <c r="Z889" s="67"/>
      <c r="AA889" s="67"/>
      <c r="AB889" s="67"/>
      <c r="AC889" s="67"/>
      <c r="AD889" s="67"/>
      <c r="AE889" s="66"/>
      <c r="AF889" s="67"/>
      <c r="AG889" s="67"/>
      <c r="AH889" s="67"/>
      <c r="AI889" s="67"/>
      <c r="AJ889" s="68"/>
      <c r="AK889" s="67"/>
      <c r="AL889" s="67"/>
      <c r="AM889" s="67"/>
      <c r="AN889" s="67"/>
      <c r="AO889" s="67"/>
      <c r="AP889" s="67"/>
      <c r="AQ889" s="67"/>
      <c r="AR889" s="67"/>
      <c r="AS889" s="67"/>
      <c r="AT889" s="67"/>
      <c r="AU889" s="66"/>
      <c r="AV889" s="67"/>
      <c r="AW889" s="67"/>
      <c r="AX889" s="67"/>
      <c r="AY889" s="67"/>
      <c r="AZ889" s="67"/>
      <c r="BA889" s="67"/>
      <c r="BB889" s="68"/>
      <c r="BC889" s="69">
        <f>IF(NL889&lt;&gt;0,(IF(Conges!AE$46=0,0,3)),0)</f>
        <v>0</v>
      </c>
      <c r="BD889" s="370"/>
      <c r="BE889" s="355">
        <f>IF(OR(Conges!AE$46="A",Conges!AE$46="V"),Prenoms!L$12,NL889)</f>
        <v>0</v>
      </c>
      <c r="BF889" s="356"/>
      <c r="BG889" s="267"/>
      <c r="BH889" s="268">
        <f t="shared" si="1245"/>
        <v>0</v>
      </c>
      <c r="BI889" s="269" t="str">
        <f t="shared" si="1246"/>
        <v/>
      </c>
      <c r="BJ889" s="283">
        <v>141.74193548387095</v>
      </c>
      <c r="BK889" s="284">
        <f t="shared" si="1263"/>
        <v>-141.74193548387095</v>
      </c>
      <c r="BL889" s="285">
        <f t="shared" si="1196"/>
        <v>0</v>
      </c>
      <c r="BM889" s="285">
        <f t="shared" si="1197"/>
        <v>0</v>
      </c>
      <c r="BN889" s="285">
        <f>SUM('Heures Pointage'!$JD$31:$JE$31)</f>
        <v>0</v>
      </c>
      <c r="BO889" s="285">
        <f>SUM('Heures et Indemnites'!$JD$31:$JE$31)</f>
        <v>0</v>
      </c>
      <c r="BP889" s="286">
        <f t="shared" si="1198"/>
        <v>0</v>
      </c>
      <c r="BQ889" s="286">
        <f>'Heures Pointage'!$KB$31</f>
        <v>0</v>
      </c>
      <c r="BR889" s="287">
        <f t="shared" ref="BR889" si="1275">$BH$1064</f>
        <v>0</v>
      </c>
      <c r="BS889" s="143">
        <f>Prenoms!$C$12</f>
        <v>169</v>
      </c>
      <c r="BT889" s="146"/>
      <c r="BU889" s="210">
        <f>SUM('Heures et Indemnites'!$JD$31:$JE$31)</f>
        <v>0</v>
      </c>
      <c r="BV889" s="219">
        <f>SUM('Heures et Indemnites'!$JD$6:$JE$31)</f>
        <v>0</v>
      </c>
      <c r="BW889" s="210"/>
      <c r="BX889" s="219"/>
      <c r="MT889" s="371">
        <f t="shared" si="1265"/>
        <v>0</v>
      </c>
      <c r="MU889" s="372">
        <f t="shared" si="1251"/>
        <v>0</v>
      </c>
      <c r="MV889" s="372">
        <f t="shared" si="1252"/>
        <v>0</v>
      </c>
      <c r="MW889" s="372"/>
      <c r="MX889" s="372">
        <f t="shared" si="1253"/>
        <v>0</v>
      </c>
      <c r="MY889" s="372"/>
      <c r="MZ889" s="372">
        <f t="shared" si="1254"/>
        <v>0</v>
      </c>
      <c r="NA889" s="372"/>
      <c r="NB889" s="372">
        <f t="shared" si="1255"/>
        <v>0</v>
      </c>
      <c r="NC889" s="372"/>
      <c r="ND889" s="372">
        <f t="shared" si="1256"/>
        <v>0</v>
      </c>
      <c r="NE889" s="372"/>
      <c r="NF889" s="372">
        <f t="shared" si="1257"/>
        <v>0</v>
      </c>
      <c r="NG889" s="372"/>
      <c r="NH889" s="372">
        <f t="shared" si="1258"/>
        <v>0</v>
      </c>
      <c r="NI889" s="372"/>
      <c r="NJ889" s="372">
        <f t="shared" si="1259"/>
        <v>0</v>
      </c>
      <c r="NK889" s="372"/>
      <c r="NL889" s="372">
        <f t="shared" si="1266"/>
        <v>0</v>
      </c>
      <c r="NM889" s="373"/>
      <c r="NN889" s="350"/>
      <c r="NR889" s="30">
        <f t="shared" si="1260"/>
        <v>0</v>
      </c>
      <c r="NS889" s="30">
        <f t="shared" si="1261"/>
        <v>0</v>
      </c>
      <c r="NT889" s="30">
        <f t="shared" si="1262"/>
        <v>0</v>
      </c>
    </row>
    <row r="890" spans="1:384" ht="10.199999999999999" customHeight="1">
      <c r="A890" s="25"/>
      <c r="B890" s="337"/>
      <c r="C890" s="335"/>
      <c r="D890" s="15"/>
      <c r="E890" s="347">
        <f>$E$15</f>
        <v>0</v>
      </c>
      <c r="F890" s="347"/>
      <c r="G890" s="130" t="str">
        <f>IF(NF910=0,"",NF910)</f>
        <v/>
      </c>
      <c r="H890" s="323"/>
      <c r="I890" s="328" t="str">
        <f>Prenoms!$B$13</f>
        <v>stage 1</v>
      </c>
      <c r="J890" s="329"/>
      <c r="K890" s="329"/>
      <c r="L890" s="329"/>
      <c r="M890" s="329"/>
      <c r="N890" s="78" t="str">
        <f>IF(NL890&lt;&gt;0,"",IF(Conges!AE47=0,"",Conges!AE47))</f>
        <v/>
      </c>
      <c r="O890" s="79"/>
      <c r="P890" s="80"/>
      <c r="Q890" s="80"/>
      <c r="R890" s="80"/>
      <c r="S890" s="80"/>
      <c r="T890" s="80"/>
      <c r="U890" s="80"/>
      <c r="V890" s="81"/>
      <c r="W890" s="80"/>
      <c r="X890" s="80"/>
      <c r="Y890" s="80"/>
      <c r="Z890" s="80"/>
      <c r="AA890" s="80"/>
      <c r="AB890" s="80"/>
      <c r="AC890" s="80"/>
      <c r="AD890" s="80"/>
      <c r="AE890" s="79"/>
      <c r="AF890" s="80"/>
      <c r="AG890" s="80"/>
      <c r="AH890" s="80"/>
      <c r="AI890" s="80"/>
      <c r="AJ890" s="81"/>
      <c r="AK890" s="80"/>
      <c r="AL890" s="80"/>
      <c r="AM890" s="80"/>
      <c r="AN890" s="80"/>
      <c r="AO890" s="80"/>
      <c r="AP890" s="80"/>
      <c r="AQ890" s="80"/>
      <c r="AR890" s="80"/>
      <c r="AS890" s="80"/>
      <c r="AT890" s="80"/>
      <c r="AU890" s="79"/>
      <c r="AV890" s="80"/>
      <c r="AW890" s="80"/>
      <c r="AX890" s="80"/>
      <c r="AY890" s="80"/>
      <c r="AZ890" s="80"/>
      <c r="BA890" s="80"/>
      <c r="BB890" s="81"/>
      <c r="BC890" s="82">
        <f>IF(NL890&lt;&gt;0,(IF(Conges!AE$47=0,0,3)),0)</f>
        <v>0</v>
      </c>
      <c r="BD890" s="370"/>
      <c r="BE890" s="357">
        <f>IF(OR(Conges!AE$47="A",Conges!AE$47="V"),Prenoms!L$13,NL890)</f>
        <v>0</v>
      </c>
      <c r="BF890" s="358"/>
      <c r="BG890" s="264"/>
      <c r="BH890" s="265">
        <f t="shared" si="1245"/>
        <v>0</v>
      </c>
      <c r="BI890" s="266" t="str">
        <f t="shared" si="1246"/>
        <v/>
      </c>
      <c r="BJ890" s="278">
        <v>58.709677419354847</v>
      </c>
      <c r="BK890" s="279">
        <f t="shared" si="1263"/>
        <v>-58.709677419354847</v>
      </c>
      <c r="BL890" s="280">
        <f t="shared" si="1196"/>
        <v>0</v>
      </c>
      <c r="BM890" s="280">
        <f t="shared" si="1197"/>
        <v>0</v>
      </c>
      <c r="BN890" s="280">
        <f>SUM('Heures Pointage'!$KD$31:$KE$31)</f>
        <v>0</v>
      </c>
      <c r="BO890" s="280">
        <f>SUM('Heures et Indemnites'!$KD$31:$KE$31)</f>
        <v>0</v>
      </c>
      <c r="BP890" s="281">
        <f t="shared" si="1198"/>
        <v>0</v>
      </c>
      <c r="BQ890" s="281">
        <f>'Heures Pointage'!$LB$31</f>
        <v>0</v>
      </c>
      <c r="BR890" s="282">
        <f t="shared" ref="BR890" si="1276">$BH$1065</f>
        <v>0</v>
      </c>
      <c r="BS890" s="142">
        <f>Prenoms!$C$13</f>
        <v>70</v>
      </c>
      <c r="BT890" s="170"/>
      <c r="BU890" s="211">
        <f>SUM('Heures et Indemnites'!$KD$31:$KE$31)</f>
        <v>0</v>
      </c>
      <c r="BV890" s="218">
        <f>SUM('Heures et Indemnites'!$KD$6:$KE$31)</f>
        <v>0</v>
      </c>
      <c r="BW890" s="211"/>
      <c r="BX890" s="218"/>
      <c r="MT890" s="369">
        <f t="shared" si="1265"/>
        <v>0</v>
      </c>
      <c r="MU890" s="351">
        <f t="shared" si="1251"/>
        <v>0</v>
      </c>
      <c r="MV890" s="351">
        <f t="shared" si="1252"/>
        <v>0</v>
      </c>
      <c r="MW890" s="351"/>
      <c r="MX890" s="351">
        <f t="shared" si="1253"/>
        <v>0</v>
      </c>
      <c r="MY890" s="351"/>
      <c r="MZ890" s="351">
        <f t="shared" si="1254"/>
        <v>0</v>
      </c>
      <c r="NA890" s="351"/>
      <c r="NB890" s="351">
        <f t="shared" si="1255"/>
        <v>0</v>
      </c>
      <c r="NC890" s="351"/>
      <c r="ND890" s="351">
        <f t="shared" si="1256"/>
        <v>0</v>
      </c>
      <c r="NE890" s="351"/>
      <c r="NF890" s="351">
        <f t="shared" si="1257"/>
        <v>0</v>
      </c>
      <c r="NG890" s="351"/>
      <c r="NH890" s="351">
        <f t="shared" si="1258"/>
        <v>0</v>
      </c>
      <c r="NI890" s="351"/>
      <c r="NJ890" s="351">
        <f t="shared" si="1259"/>
        <v>0</v>
      </c>
      <c r="NK890" s="351"/>
      <c r="NL890" s="351">
        <f t="shared" si="1266"/>
        <v>0</v>
      </c>
      <c r="NM890" s="352"/>
      <c r="NN890" s="350"/>
      <c r="NR890" s="30">
        <f t="shared" si="1260"/>
        <v>0</v>
      </c>
      <c r="NS890" s="30">
        <f t="shared" si="1261"/>
        <v>0</v>
      </c>
      <c r="NT890" s="30">
        <f t="shared" si="1262"/>
        <v>0</v>
      </c>
    </row>
    <row r="891" spans="1:384" ht="10.199999999999999" customHeight="1">
      <c r="A891" s="25"/>
      <c r="B891" s="337"/>
      <c r="C891" s="335"/>
      <c r="D891" s="15"/>
      <c r="E891" s="330" t="str">
        <f>$E$16</f>
        <v>Cave</v>
      </c>
      <c r="F891" s="330"/>
      <c r="G891" s="132" t="str">
        <f>IF(NH910=0,"",NH910)</f>
        <v/>
      </c>
      <c r="H891" s="323"/>
      <c r="I891" s="325">
        <f>Prenoms!$B$14</f>
        <v>0</v>
      </c>
      <c r="J891" s="326"/>
      <c r="K891" s="326"/>
      <c r="L891" s="326"/>
      <c r="M891" s="326"/>
      <c r="N891" s="65" t="str">
        <f>IF(NL891&lt;&gt;0,"",IF(Conges!AE48=0,"",Conges!AE48))</f>
        <v/>
      </c>
      <c r="O891" s="66"/>
      <c r="P891" s="67"/>
      <c r="Q891" s="67"/>
      <c r="R891" s="67"/>
      <c r="S891" s="67"/>
      <c r="T891" s="67"/>
      <c r="U891" s="67"/>
      <c r="V891" s="68"/>
      <c r="W891" s="66"/>
      <c r="X891" s="67"/>
      <c r="Y891" s="67"/>
      <c r="Z891" s="67"/>
      <c r="AA891" s="67"/>
      <c r="AB891" s="67"/>
      <c r="AC891" s="67"/>
      <c r="AD891" s="68"/>
      <c r="AE891" s="66"/>
      <c r="AF891" s="67"/>
      <c r="AG891" s="67"/>
      <c r="AH891" s="67"/>
      <c r="AI891" s="67"/>
      <c r="AJ891" s="68"/>
      <c r="AK891" s="66"/>
      <c r="AL891" s="67"/>
      <c r="AM891" s="67"/>
      <c r="AN891" s="67"/>
      <c r="AO891" s="67"/>
      <c r="AP891" s="67"/>
      <c r="AQ891" s="67"/>
      <c r="AR891" s="67"/>
      <c r="AS891" s="67"/>
      <c r="AT891" s="68"/>
      <c r="AU891" s="66"/>
      <c r="AV891" s="67"/>
      <c r="AW891" s="67"/>
      <c r="AX891" s="67"/>
      <c r="AY891" s="67"/>
      <c r="AZ891" s="67"/>
      <c r="BA891" s="67"/>
      <c r="BB891" s="68"/>
      <c r="BC891" s="69">
        <f>IF(NL891&lt;&gt;0,(IF(Conges!AE$48=0,0,3)),0)</f>
        <v>0</v>
      </c>
      <c r="BD891" s="370"/>
      <c r="BE891" s="355">
        <f>IF(OR(Conges!AE$48="A",Conges!AE$48="V"),Prenoms!L$14,NL891)</f>
        <v>0</v>
      </c>
      <c r="BF891" s="356"/>
      <c r="BG891" s="267"/>
      <c r="BH891" s="268">
        <f t="shared" si="1245"/>
        <v>0</v>
      </c>
      <c r="BI891" s="269" t="str">
        <f t="shared" si="1246"/>
        <v/>
      </c>
      <c r="BJ891" s="283">
        <v>0</v>
      </c>
      <c r="BK891" s="284">
        <f t="shared" si="1263"/>
        <v>0</v>
      </c>
      <c r="BL891" s="285">
        <f t="shared" si="1196"/>
        <v>0</v>
      </c>
      <c r="BM891" s="285">
        <f t="shared" si="1197"/>
        <v>0</v>
      </c>
      <c r="BN891" s="285">
        <f>SUM('Heures Pointage'!$LD$31:$LE$31)</f>
        <v>0</v>
      </c>
      <c r="BO891" s="285">
        <f>SUM('Heures et Indemnites'!$LD$31:$LE$31)</f>
        <v>0</v>
      </c>
      <c r="BP891" s="286">
        <f t="shared" si="1198"/>
        <v>0</v>
      </c>
      <c r="BQ891" s="286">
        <f>'Heures Pointage'!$MB$31</f>
        <v>0</v>
      </c>
      <c r="BR891" s="287">
        <f t="shared" ref="BR891" si="1277">$BH$1066</f>
        <v>0</v>
      </c>
      <c r="BS891" s="143">
        <f>Prenoms!$C$14</f>
        <v>0</v>
      </c>
      <c r="BT891" s="146"/>
      <c r="BU891" s="210">
        <f>SUM('Heures et Indemnites'!$LD$31:$LE$31)</f>
        <v>0</v>
      </c>
      <c r="BV891" s="219">
        <f>SUM('Heures et Indemnites'!$LD$6:$LE$31)</f>
        <v>0</v>
      </c>
      <c r="BW891" s="210"/>
      <c r="BX891" s="219"/>
      <c r="MT891" s="371">
        <f t="shared" si="1265"/>
        <v>0</v>
      </c>
      <c r="MU891" s="372">
        <f t="shared" si="1251"/>
        <v>0</v>
      </c>
      <c r="MV891" s="372">
        <f t="shared" si="1252"/>
        <v>0</v>
      </c>
      <c r="MW891" s="372"/>
      <c r="MX891" s="372">
        <f t="shared" si="1253"/>
        <v>0</v>
      </c>
      <c r="MY891" s="372"/>
      <c r="MZ891" s="372">
        <f t="shared" si="1254"/>
        <v>0</v>
      </c>
      <c r="NA891" s="372"/>
      <c r="NB891" s="372">
        <f t="shared" si="1255"/>
        <v>0</v>
      </c>
      <c r="NC891" s="372"/>
      <c r="ND891" s="372">
        <f t="shared" si="1256"/>
        <v>0</v>
      </c>
      <c r="NE891" s="372"/>
      <c r="NF891" s="372">
        <f t="shared" si="1257"/>
        <v>0</v>
      </c>
      <c r="NG891" s="372"/>
      <c r="NH891" s="372">
        <f t="shared" si="1258"/>
        <v>0</v>
      </c>
      <c r="NI891" s="372"/>
      <c r="NJ891" s="372">
        <f t="shared" si="1259"/>
        <v>0</v>
      </c>
      <c r="NK891" s="372"/>
      <c r="NL891" s="372">
        <f t="shared" si="1266"/>
        <v>0</v>
      </c>
      <c r="NM891" s="373"/>
      <c r="NN891" s="350"/>
      <c r="NR891" s="30">
        <f t="shared" si="1260"/>
        <v>0</v>
      </c>
      <c r="NS891" s="30">
        <f t="shared" si="1261"/>
        <v>0</v>
      </c>
      <c r="NT891" s="30">
        <f t="shared" si="1262"/>
        <v>0</v>
      </c>
    </row>
    <row r="892" spans="1:384" ht="10.199999999999999" customHeight="1">
      <c r="A892" s="25"/>
      <c r="B892" s="337"/>
      <c r="C892" s="335"/>
      <c r="D892" s="15"/>
      <c r="E892" s="331" t="str">
        <f>$E$17</f>
        <v>STAGE</v>
      </c>
      <c r="F892" s="331"/>
      <c r="G892" s="133" t="str">
        <f>IF(NJ910=0,"",NJ910)</f>
        <v/>
      </c>
      <c r="H892" s="323"/>
      <c r="I892" s="328">
        <f>Prenoms!$B$15</f>
        <v>0</v>
      </c>
      <c r="J892" s="329"/>
      <c r="K892" s="329"/>
      <c r="L892" s="329"/>
      <c r="M892" s="329"/>
      <c r="N892" s="78" t="str">
        <f>IF(NL892&lt;&gt;0,"",IF(Conges!AE49=0,"",Conges!AE49))</f>
        <v/>
      </c>
      <c r="O892" s="79"/>
      <c r="P892" s="80"/>
      <c r="Q892" s="80"/>
      <c r="R892" s="80"/>
      <c r="S892" s="80"/>
      <c r="T892" s="80"/>
      <c r="U892" s="80"/>
      <c r="V892" s="81"/>
      <c r="W892" s="79"/>
      <c r="X892" s="80"/>
      <c r="Y892" s="80"/>
      <c r="Z892" s="80"/>
      <c r="AA892" s="80"/>
      <c r="AB892" s="80"/>
      <c r="AC892" s="80"/>
      <c r="AD892" s="81"/>
      <c r="AE892" s="79"/>
      <c r="AF892" s="80"/>
      <c r="AG892" s="80"/>
      <c r="AH892" s="80"/>
      <c r="AI892" s="80"/>
      <c r="AJ892" s="81"/>
      <c r="AK892" s="79"/>
      <c r="AL892" s="80"/>
      <c r="AM892" s="80"/>
      <c r="AN892" s="80"/>
      <c r="AO892" s="80"/>
      <c r="AP892" s="80"/>
      <c r="AQ892" s="80"/>
      <c r="AR892" s="80"/>
      <c r="AS892" s="80"/>
      <c r="AT892" s="81"/>
      <c r="AU892" s="79"/>
      <c r="AV892" s="80"/>
      <c r="AW892" s="80"/>
      <c r="AX892" s="80"/>
      <c r="AY892" s="80"/>
      <c r="AZ892" s="80"/>
      <c r="BA892" s="80"/>
      <c r="BB892" s="81"/>
      <c r="BC892" s="82">
        <f>IF(NL892&lt;&gt;0,(IF(Conges!AE$49=0,0,3)),0)</f>
        <v>0</v>
      </c>
      <c r="BD892" s="370"/>
      <c r="BE892" s="357">
        <f>IF(OR(Conges!AE$49="A",Conges!AE$49="V"),Prenoms!L$15,NL892)</f>
        <v>0</v>
      </c>
      <c r="BF892" s="358"/>
      <c r="BG892" s="264"/>
      <c r="BH892" s="265">
        <f t="shared" si="1245"/>
        <v>0</v>
      </c>
      <c r="BI892" s="266" t="str">
        <f t="shared" si="1246"/>
        <v/>
      </c>
      <c r="BJ892" s="278">
        <v>0</v>
      </c>
      <c r="BK892" s="279">
        <f t="shared" si="1263"/>
        <v>0</v>
      </c>
      <c r="BL892" s="280">
        <f t="shared" si="1196"/>
        <v>0</v>
      </c>
      <c r="BM892" s="280">
        <f t="shared" si="1197"/>
        <v>0</v>
      </c>
      <c r="BN892" s="280">
        <f>SUM('Heures Pointage'!$MD$31:$ME$31)</f>
        <v>0</v>
      </c>
      <c r="BO892" s="280">
        <f>SUM('Heures et Indemnites'!$MD$31:$ME$31)</f>
        <v>0</v>
      </c>
      <c r="BP892" s="281">
        <f t="shared" si="1198"/>
        <v>0</v>
      </c>
      <c r="BQ892" s="281">
        <f>'Heures Pointage'!$NB$31</f>
        <v>0</v>
      </c>
      <c r="BR892" s="282">
        <f t="shared" ref="BR892" si="1278">$BH$1067</f>
        <v>0</v>
      </c>
      <c r="BS892" s="142">
        <f>Prenoms!$C$15</f>
        <v>0</v>
      </c>
      <c r="BT892" s="170"/>
      <c r="BU892" s="211">
        <f>SUM('Heures et Indemnites'!$MD$31:$ME$31)</f>
        <v>0</v>
      </c>
      <c r="BV892" s="218">
        <f>SUM('Heures et Indemnites'!$MD$6:$ME$31)</f>
        <v>0</v>
      </c>
      <c r="BW892" s="211"/>
      <c r="BX892" s="218"/>
      <c r="MT892" s="369">
        <f t="shared" si="1265"/>
        <v>0</v>
      </c>
      <c r="MU892" s="351">
        <f t="shared" si="1251"/>
        <v>0</v>
      </c>
      <c r="MV892" s="351">
        <f t="shared" si="1252"/>
        <v>0</v>
      </c>
      <c r="MW892" s="351"/>
      <c r="MX892" s="351">
        <f t="shared" si="1253"/>
        <v>0</v>
      </c>
      <c r="MY892" s="351"/>
      <c r="MZ892" s="351">
        <f t="shared" si="1254"/>
        <v>0</v>
      </c>
      <c r="NA892" s="351"/>
      <c r="NB892" s="351">
        <f t="shared" si="1255"/>
        <v>0</v>
      </c>
      <c r="NC892" s="351"/>
      <c r="ND892" s="351">
        <f t="shared" si="1256"/>
        <v>0</v>
      </c>
      <c r="NE892" s="351"/>
      <c r="NF892" s="351">
        <f t="shared" si="1257"/>
        <v>0</v>
      </c>
      <c r="NG892" s="351"/>
      <c r="NH892" s="351">
        <f t="shared" si="1258"/>
        <v>0</v>
      </c>
      <c r="NI892" s="351"/>
      <c r="NJ892" s="351">
        <f t="shared" si="1259"/>
        <v>0</v>
      </c>
      <c r="NK892" s="351"/>
      <c r="NL892" s="351">
        <f t="shared" si="1266"/>
        <v>0</v>
      </c>
      <c r="NM892" s="352"/>
      <c r="NN892" s="350"/>
      <c r="NR892" s="30">
        <f t="shared" si="1260"/>
        <v>0</v>
      </c>
      <c r="NS892" s="30">
        <f t="shared" si="1261"/>
        <v>0</v>
      </c>
      <c r="NT892" s="30">
        <f t="shared" si="1262"/>
        <v>0</v>
      </c>
    </row>
    <row r="893" spans="1:384" ht="10.199999999999999" customHeight="1">
      <c r="A893" s="25"/>
      <c r="B893" s="337"/>
      <c r="C893" s="335"/>
      <c r="D893" s="15"/>
      <c r="E893" s="343" t="str">
        <f>$E$18</f>
        <v>H sans Renfort</v>
      </c>
      <c r="F893" s="343"/>
      <c r="G893" s="131" t="str">
        <f>IF(NL910-MZ910=0,"",NL910-MZ910)</f>
        <v/>
      </c>
      <c r="H893" s="323"/>
      <c r="I893" s="325">
        <f>Prenoms!$B$16</f>
        <v>0</v>
      </c>
      <c r="J893" s="326"/>
      <c r="K893" s="326"/>
      <c r="L893" s="326"/>
      <c r="M893" s="326"/>
      <c r="N893" s="65" t="str">
        <f>IF(NL893&lt;&gt;0,"",IF(Conges!AE50=0,"",Conges!AE50))</f>
        <v/>
      </c>
      <c r="O893" s="66"/>
      <c r="P893" s="67"/>
      <c r="Q893" s="67"/>
      <c r="R893" s="67"/>
      <c r="S893" s="67"/>
      <c r="T893" s="67"/>
      <c r="U893" s="67"/>
      <c r="V893" s="68"/>
      <c r="W893" s="66"/>
      <c r="X893" s="67"/>
      <c r="Y893" s="67"/>
      <c r="Z893" s="67"/>
      <c r="AA893" s="67"/>
      <c r="AB893" s="67"/>
      <c r="AC893" s="67"/>
      <c r="AD893" s="68"/>
      <c r="AE893" s="66"/>
      <c r="AF893" s="67"/>
      <c r="AG893" s="67"/>
      <c r="AH893" s="67"/>
      <c r="AI893" s="67"/>
      <c r="AJ893" s="68"/>
      <c r="AK893" s="66"/>
      <c r="AL893" s="67"/>
      <c r="AM893" s="67"/>
      <c r="AN893" s="67"/>
      <c r="AO893" s="67"/>
      <c r="AP893" s="67"/>
      <c r="AQ893" s="67"/>
      <c r="AR893" s="67"/>
      <c r="AS893" s="67"/>
      <c r="AT893" s="68"/>
      <c r="AU893" s="66"/>
      <c r="AV893" s="67"/>
      <c r="AW893" s="67"/>
      <c r="AX893" s="67"/>
      <c r="AY893" s="67"/>
      <c r="AZ893" s="67"/>
      <c r="BA893" s="67"/>
      <c r="BB893" s="68"/>
      <c r="BC893" s="69">
        <f>IF(NL893&lt;&gt;0,(IF(Conges!AE$50=0,0,3)),0)</f>
        <v>0</v>
      </c>
      <c r="BD893" s="370"/>
      <c r="BE893" s="355">
        <f>IF(OR(Conges!AE$50="A",Conges!AE$50="V"),Prenoms!L$16,NL893)</f>
        <v>0</v>
      </c>
      <c r="BF893" s="356"/>
      <c r="BG893" s="267"/>
      <c r="BH893" s="268">
        <f t="shared" si="1245"/>
        <v>0</v>
      </c>
      <c r="BI893" s="269" t="str">
        <f t="shared" si="1246"/>
        <v/>
      </c>
      <c r="BJ893" s="283">
        <v>0</v>
      </c>
      <c r="BK893" s="284">
        <f t="shared" si="1263"/>
        <v>0</v>
      </c>
      <c r="BL893" s="285">
        <f t="shared" si="1196"/>
        <v>0</v>
      </c>
      <c r="BM893" s="285">
        <f t="shared" si="1197"/>
        <v>0</v>
      </c>
      <c r="BN893" s="285">
        <f>SUM('Heures Pointage'!$ND$31:$NE$31)</f>
        <v>0</v>
      </c>
      <c r="BO893" s="285">
        <f>SUM('Heures et Indemnites'!$ND$31:$NE$31)</f>
        <v>0</v>
      </c>
      <c r="BP893" s="286">
        <f t="shared" si="1198"/>
        <v>0</v>
      </c>
      <c r="BQ893" s="286">
        <f>'Heures Pointage'!$OB$31</f>
        <v>0</v>
      </c>
      <c r="BR893" s="287">
        <f t="shared" ref="BR893" si="1279">$BH$1068</f>
        <v>0</v>
      </c>
      <c r="BS893" s="143">
        <f>Prenoms!$C$16</f>
        <v>0</v>
      </c>
      <c r="BT893" s="146"/>
      <c r="BU893" s="210">
        <f>SUM('Heures et Indemnites'!$ND$31:$NE$31)</f>
        <v>0</v>
      </c>
      <c r="BV893" s="219">
        <f>SUM('Heures et Indemnites'!$ND$6:$NE$31)</f>
        <v>0</v>
      </c>
      <c r="BW893" s="210"/>
      <c r="BX893" s="219"/>
      <c r="MT893" s="371">
        <f t="shared" si="1265"/>
        <v>0</v>
      </c>
      <c r="MU893" s="372">
        <f t="shared" si="1251"/>
        <v>0</v>
      </c>
      <c r="MV893" s="372">
        <f t="shared" si="1252"/>
        <v>0</v>
      </c>
      <c r="MW893" s="372"/>
      <c r="MX893" s="372">
        <f t="shared" si="1253"/>
        <v>0</v>
      </c>
      <c r="MY893" s="372"/>
      <c r="MZ893" s="372">
        <f t="shared" si="1254"/>
        <v>0</v>
      </c>
      <c r="NA893" s="372"/>
      <c r="NB893" s="372">
        <f t="shared" si="1255"/>
        <v>0</v>
      </c>
      <c r="NC893" s="372"/>
      <c r="ND893" s="372">
        <f t="shared" si="1256"/>
        <v>0</v>
      </c>
      <c r="NE893" s="372"/>
      <c r="NF893" s="372">
        <f t="shared" si="1257"/>
        <v>0</v>
      </c>
      <c r="NG893" s="372"/>
      <c r="NH893" s="372">
        <f t="shared" si="1258"/>
        <v>0</v>
      </c>
      <c r="NI893" s="372"/>
      <c r="NJ893" s="372">
        <f t="shared" si="1259"/>
        <v>0</v>
      </c>
      <c r="NK893" s="372"/>
      <c r="NL893" s="372">
        <f t="shared" si="1266"/>
        <v>0</v>
      </c>
      <c r="NM893" s="373"/>
      <c r="NN893" s="350"/>
      <c r="NR893" s="30">
        <f t="shared" si="1260"/>
        <v>0</v>
      </c>
      <c r="NS893" s="30">
        <f t="shared" si="1261"/>
        <v>0</v>
      </c>
      <c r="NT893" s="30">
        <f t="shared" si="1262"/>
        <v>0</v>
      </c>
    </row>
    <row r="894" spans="1:384" ht="10.199999999999999" customHeight="1">
      <c r="A894" s="25"/>
      <c r="B894" s="337"/>
      <c r="C894" s="335"/>
      <c r="D894" s="15"/>
      <c r="E894" s="343" t="str">
        <f>$E$19</f>
        <v>H avec Renfort</v>
      </c>
      <c r="F894" s="343"/>
      <c r="G894" s="131" t="str">
        <f>IF(NL910=0,"",NL910)</f>
        <v/>
      </c>
      <c r="H894" s="323"/>
      <c r="I894" s="328">
        <f>Prenoms!$B$17</f>
        <v>0</v>
      </c>
      <c r="J894" s="329"/>
      <c r="K894" s="329"/>
      <c r="L894" s="329"/>
      <c r="M894" s="329"/>
      <c r="N894" s="78" t="str">
        <f>IF(NL894&lt;&gt;0,"",IF(Conges!AE51=0,"",Conges!AE51))</f>
        <v/>
      </c>
      <c r="O894" s="79"/>
      <c r="P894" s="80"/>
      <c r="Q894" s="80"/>
      <c r="R894" s="80"/>
      <c r="S894" s="80"/>
      <c r="T894" s="80"/>
      <c r="U894" s="80"/>
      <c r="V894" s="81"/>
      <c r="W894" s="79"/>
      <c r="X894" s="80"/>
      <c r="Y894" s="80"/>
      <c r="Z894" s="80"/>
      <c r="AA894" s="80"/>
      <c r="AB894" s="80"/>
      <c r="AC894" s="80"/>
      <c r="AD894" s="81"/>
      <c r="AE894" s="79"/>
      <c r="AF894" s="80"/>
      <c r="AG894" s="80"/>
      <c r="AH894" s="80"/>
      <c r="AI894" s="80"/>
      <c r="AJ894" s="81"/>
      <c r="AK894" s="79"/>
      <c r="AL894" s="80"/>
      <c r="AM894" s="80"/>
      <c r="AN894" s="80"/>
      <c r="AO894" s="80"/>
      <c r="AP894" s="80"/>
      <c r="AQ894" s="80"/>
      <c r="AR894" s="80"/>
      <c r="AS894" s="80"/>
      <c r="AT894" s="81"/>
      <c r="AU894" s="79"/>
      <c r="AV894" s="80"/>
      <c r="AW894" s="80"/>
      <c r="AX894" s="80"/>
      <c r="AY894" s="80"/>
      <c r="AZ894" s="80"/>
      <c r="BA894" s="80"/>
      <c r="BB894" s="81"/>
      <c r="BC894" s="82">
        <f>IF(NL894&lt;&gt;0,(IF(Conges!AE$51=0,0,3)),0)</f>
        <v>0</v>
      </c>
      <c r="BD894" s="370"/>
      <c r="BE894" s="357">
        <f>IF(OR(Conges!AE$51="A",Conges!AE$51="V"),Prenoms!L$17,NL894)</f>
        <v>0</v>
      </c>
      <c r="BF894" s="358"/>
      <c r="BG894" s="264"/>
      <c r="BH894" s="265">
        <f t="shared" si="1245"/>
        <v>0</v>
      </c>
      <c r="BI894" s="266" t="str">
        <f t="shared" si="1246"/>
        <v/>
      </c>
      <c r="BJ894" s="278">
        <v>0</v>
      </c>
      <c r="BK894" s="279">
        <f t="shared" si="1263"/>
        <v>0</v>
      </c>
      <c r="BL894" s="280">
        <f t="shared" si="1196"/>
        <v>0</v>
      </c>
      <c r="BM894" s="280">
        <f t="shared" si="1197"/>
        <v>0</v>
      </c>
      <c r="BN894" s="280">
        <f>SUM('Heures Pointage'!$OD$31:$OE$31)</f>
        <v>0</v>
      </c>
      <c r="BO894" s="280">
        <f>SUM('Heures et Indemnites'!$OD$31:$OE$31)</f>
        <v>0</v>
      </c>
      <c r="BP894" s="281">
        <f t="shared" si="1198"/>
        <v>0</v>
      </c>
      <c r="BQ894" s="281">
        <f>'Heures Pointage'!$PB$31</f>
        <v>0</v>
      </c>
      <c r="BR894" s="282">
        <f t="shared" ref="BR894" si="1280">$BH$1069</f>
        <v>0</v>
      </c>
      <c r="BS894" s="142">
        <f>Prenoms!$C$17</f>
        <v>0</v>
      </c>
      <c r="BT894" s="170"/>
      <c r="BU894" s="211">
        <f>SUM('Heures et Indemnites'!$OD$31:$OE$31)</f>
        <v>0</v>
      </c>
      <c r="BV894" s="218">
        <f>SUM('Heures et Indemnites'!$OD$6:$OE$31)</f>
        <v>0</v>
      </c>
      <c r="BW894" s="211"/>
      <c r="BX894" s="218"/>
      <c r="MT894" s="369">
        <f t="shared" si="1265"/>
        <v>0</v>
      </c>
      <c r="MU894" s="351">
        <f t="shared" si="1251"/>
        <v>0</v>
      </c>
      <c r="MV894" s="351">
        <f t="shared" si="1252"/>
        <v>0</v>
      </c>
      <c r="MW894" s="351"/>
      <c r="MX894" s="351">
        <f t="shared" si="1253"/>
        <v>0</v>
      </c>
      <c r="MY894" s="351"/>
      <c r="MZ894" s="351">
        <f t="shared" si="1254"/>
        <v>0</v>
      </c>
      <c r="NA894" s="351"/>
      <c r="NB894" s="351">
        <f t="shared" si="1255"/>
        <v>0</v>
      </c>
      <c r="NC894" s="351"/>
      <c r="ND894" s="351">
        <f t="shared" si="1256"/>
        <v>0</v>
      </c>
      <c r="NE894" s="351"/>
      <c r="NF894" s="351">
        <f t="shared" si="1257"/>
        <v>0</v>
      </c>
      <c r="NG894" s="351"/>
      <c r="NH894" s="351">
        <f t="shared" si="1258"/>
        <v>0</v>
      </c>
      <c r="NI894" s="351"/>
      <c r="NJ894" s="351">
        <f t="shared" si="1259"/>
        <v>0</v>
      </c>
      <c r="NK894" s="351"/>
      <c r="NL894" s="351">
        <f t="shared" si="1266"/>
        <v>0</v>
      </c>
      <c r="NM894" s="352"/>
      <c r="NN894" s="350"/>
      <c r="NR894" s="30">
        <f t="shared" si="1260"/>
        <v>0</v>
      </c>
      <c r="NS894" s="30">
        <f t="shared" si="1261"/>
        <v>0</v>
      </c>
      <c r="NT894" s="30">
        <f t="shared" si="1262"/>
        <v>0</v>
      </c>
    </row>
    <row r="895" spans="1:384" ht="10.199999999999999" customHeight="1">
      <c r="A895" s="25"/>
      <c r="B895" s="337"/>
      <c r="C895" s="335"/>
      <c r="D895" s="15"/>
      <c r="E895" s="101"/>
      <c r="F895" s="101"/>
      <c r="G895" s="101"/>
      <c r="H895" s="323"/>
      <c r="I895" s="325">
        <f>Prenoms!$B$18</f>
        <v>0</v>
      </c>
      <c r="J895" s="326"/>
      <c r="K895" s="326"/>
      <c r="L895" s="326"/>
      <c r="M895" s="326"/>
      <c r="N895" s="65" t="str">
        <f>IF(NL895&lt;&gt;0,"",IF(Conges!AE52=0,"",Conges!AE52))</f>
        <v/>
      </c>
      <c r="O895" s="66"/>
      <c r="P895" s="67"/>
      <c r="Q895" s="67"/>
      <c r="R895" s="67"/>
      <c r="S895" s="67"/>
      <c r="T895" s="67"/>
      <c r="U895" s="67"/>
      <c r="V895" s="68"/>
      <c r="W895" s="66"/>
      <c r="X895" s="67"/>
      <c r="Y895" s="67"/>
      <c r="Z895" s="67"/>
      <c r="AA895" s="67"/>
      <c r="AB895" s="67"/>
      <c r="AC895" s="67"/>
      <c r="AD895" s="68"/>
      <c r="AE895" s="66"/>
      <c r="AF895" s="67"/>
      <c r="AG895" s="67"/>
      <c r="AH895" s="67"/>
      <c r="AI895" s="67"/>
      <c r="AJ895" s="68"/>
      <c r="AK895" s="66"/>
      <c r="AL895" s="67"/>
      <c r="AM895" s="67"/>
      <c r="AN895" s="67"/>
      <c r="AO895" s="67"/>
      <c r="AP895" s="67"/>
      <c r="AQ895" s="67"/>
      <c r="AR895" s="67"/>
      <c r="AS895" s="67"/>
      <c r="AT895" s="68"/>
      <c r="AU895" s="66"/>
      <c r="AV895" s="67"/>
      <c r="AW895" s="67"/>
      <c r="AX895" s="67"/>
      <c r="AY895" s="67"/>
      <c r="AZ895" s="67"/>
      <c r="BA895" s="67"/>
      <c r="BB895" s="68"/>
      <c r="BC895" s="69">
        <f>IF(NL895&lt;&gt;0,(IF(Conges!AE$52=0,0,3)),0)</f>
        <v>0</v>
      </c>
      <c r="BD895" s="370"/>
      <c r="BE895" s="355">
        <f>IF(OR(Conges!AE$52="A",Conges!AE$52="V"),Prenoms!L$18,NL895)</f>
        <v>0</v>
      </c>
      <c r="BF895" s="356"/>
      <c r="BG895" s="267"/>
      <c r="BH895" s="268">
        <f t="shared" si="1245"/>
        <v>0</v>
      </c>
      <c r="BI895" s="269" t="str">
        <f t="shared" si="1246"/>
        <v/>
      </c>
      <c r="BJ895" s="283">
        <v>0</v>
      </c>
      <c r="BK895" s="284">
        <f t="shared" si="1263"/>
        <v>0</v>
      </c>
      <c r="BL895" s="285">
        <f t="shared" si="1196"/>
        <v>0</v>
      </c>
      <c r="BM895" s="285">
        <f t="shared" si="1197"/>
        <v>0</v>
      </c>
      <c r="BN895" s="285">
        <f>SUM('Heures Pointage'!$PD$31:$PE$31)</f>
        <v>0</v>
      </c>
      <c r="BO895" s="285">
        <f>SUM('Heures et Indemnites'!$PD$31:$PE$31)</f>
        <v>0</v>
      </c>
      <c r="BP895" s="286">
        <f t="shared" si="1198"/>
        <v>0</v>
      </c>
      <c r="BQ895" s="286">
        <f>'Heures Pointage'!$QB$31</f>
        <v>0</v>
      </c>
      <c r="BR895" s="287">
        <f t="shared" ref="BR895" si="1281">$BH$1070</f>
        <v>0</v>
      </c>
      <c r="BS895" s="143">
        <f>Prenoms!$C$18</f>
        <v>0</v>
      </c>
      <c r="BT895" s="146"/>
      <c r="BU895" s="210">
        <f>SUM('Heures et Indemnites'!$PD$31:$PE$31)</f>
        <v>0</v>
      </c>
      <c r="BV895" s="219">
        <f>SUM('Heures et Indemnites'!$PD$6:$PE$31)</f>
        <v>0</v>
      </c>
      <c r="BW895" s="210"/>
      <c r="BX895" s="219"/>
      <c r="MT895" s="371">
        <f t="shared" si="1265"/>
        <v>0</v>
      </c>
      <c r="MU895" s="372">
        <f t="shared" ref="MU895:MU908" si="1282">(COUNTA($O895:$BB895))/2</f>
        <v>0</v>
      </c>
      <c r="MV895" s="372">
        <f t="shared" si="1252"/>
        <v>0</v>
      </c>
      <c r="MW895" s="372"/>
      <c r="MX895" s="372">
        <f t="shared" si="1253"/>
        <v>0</v>
      </c>
      <c r="MY895" s="372"/>
      <c r="MZ895" s="372">
        <f t="shared" si="1254"/>
        <v>0</v>
      </c>
      <c r="NA895" s="372"/>
      <c r="NB895" s="372">
        <f t="shared" si="1255"/>
        <v>0</v>
      </c>
      <c r="NC895" s="372"/>
      <c r="ND895" s="372">
        <f t="shared" si="1256"/>
        <v>0</v>
      </c>
      <c r="NE895" s="372"/>
      <c r="NF895" s="372">
        <f t="shared" si="1257"/>
        <v>0</v>
      </c>
      <c r="NG895" s="372"/>
      <c r="NH895" s="372">
        <f t="shared" si="1258"/>
        <v>0</v>
      </c>
      <c r="NI895" s="372"/>
      <c r="NJ895" s="372">
        <f t="shared" si="1259"/>
        <v>0</v>
      </c>
      <c r="NK895" s="372"/>
      <c r="NL895" s="372">
        <f t="shared" si="1266"/>
        <v>0</v>
      </c>
      <c r="NM895" s="373"/>
      <c r="NN895" s="350"/>
      <c r="NR895" s="30">
        <f t="shared" si="1260"/>
        <v>0</v>
      </c>
      <c r="NS895" s="30">
        <f t="shared" si="1261"/>
        <v>0</v>
      </c>
      <c r="NT895" s="30">
        <f t="shared" si="1262"/>
        <v>0</v>
      </c>
    </row>
    <row r="896" spans="1:384" ht="10.199999999999999" customHeight="1">
      <c r="A896" s="25"/>
      <c r="B896" s="337"/>
      <c r="C896" s="335"/>
      <c r="D896" s="15"/>
      <c r="E896" s="101"/>
      <c r="F896" s="101"/>
      <c r="G896" s="101"/>
      <c r="H896" s="323"/>
      <c r="I896" s="328">
        <f>Prenoms!$B$19</f>
        <v>0</v>
      </c>
      <c r="J896" s="329"/>
      <c r="K896" s="329"/>
      <c r="L896" s="329"/>
      <c r="M896" s="329"/>
      <c r="N896" s="78" t="str">
        <f>IF(NL896&lt;&gt;0,"",IF(Conges!AE53=0,"",Conges!AE53))</f>
        <v/>
      </c>
      <c r="O896" s="79"/>
      <c r="P896" s="80"/>
      <c r="Q896" s="80"/>
      <c r="R896" s="80"/>
      <c r="S896" s="80"/>
      <c r="T896" s="80"/>
      <c r="U896" s="80"/>
      <c r="V896" s="81"/>
      <c r="W896" s="79"/>
      <c r="X896" s="80"/>
      <c r="Y896" s="80"/>
      <c r="Z896" s="80"/>
      <c r="AA896" s="80"/>
      <c r="AB896" s="80"/>
      <c r="AC896" s="80"/>
      <c r="AD896" s="81"/>
      <c r="AE896" s="79"/>
      <c r="AF896" s="80"/>
      <c r="AG896" s="80"/>
      <c r="AH896" s="80"/>
      <c r="AI896" s="80"/>
      <c r="AJ896" s="81"/>
      <c r="AK896" s="79"/>
      <c r="AL896" s="80"/>
      <c r="AM896" s="80"/>
      <c r="AN896" s="80"/>
      <c r="AO896" s="80"/>
      <c r="AP896" s="80"/>
      <c r="AQ896" s="80"/>
      <c r="AR896" s="80"/>
      <c r="AS896" s="80"/>
      <c r="AT896" s="81"/>
      <c r="AU896" s="79"/>
      <c r="AV896" s="80"/>
      <c r="AW896" s="80"/>
      <c r="AX896" s="80"/>
      <c r="AY896" s="80"/>
      <c r="AZ896" s="80"/>
      <c r="BA896" s="80"/>
      <c r="BB896" s="81"/>
      <c r="BC896" s="82">
        <f>IF(NL896&lt;&gt;0,(IF(Conges!AE$53=0,0,3)),0)</f>
        <v>0</v>
      </c>
      <c r="BD896" s="370"/>
      <c r="BE896" s="357">
        <f>IF(OR(Conges!AE$53="A",Conges!AE$53="V"),Prenoms!L$19,NL896)</f>
        <v>0</v>
      </c>
      <c r="BF896" s="358"/>
      <c r="BG896" s="264"/>
      <c r="BH896" s="265">
        <f t="shared" si="1245"/>
        <v>0</v>
      </c>
      <c r="BI896" s="266" t="str">
        <f t="shared" si="1246"/>
        <v/>
      </c>
      <c r="BJ896" s="278">
        <v>0</v>
      </c>
      <c r="BK896" s="279">
        <f t="shared" si="1263"/>
        <v>0</v>
      </c>
      <c r="BL896" s="280">
        <f t="shared" si="1196"/>
        <v>0</v>
      </c>
      <c r="BM896" s="280">
        <f t="shared" si="1197"/>
        <v>0</v>
      </c>
      <c r="BN896" s="280">
        <f>SUM('Heures Pointage'!$QD$31:$QE$31)</f>
        <v>0</v>
      </c>
      <c r="BO896" s="280">
        <f>SUM('Heures et Indemnites'!$QD$31:$QE$31)</f>
        <v>0</v>
      </c>
      <c r="BP896" s="281">
        <f t="shared" si="1198"/>
        <v>0</v>
      </c>
      <c r="BQ896" s="281">
        <f>'Heures Pointage'!$RB$31</f>
        <v>0</v>
      </c>
      <c r="BR896" s="282">
        <f t="shared" ref="BR896" si="1283">$BH$1071</f>
        <v>0</v>
      </c>
      <c r="BS896" s="142">
        <f>Prenoms!$C$19</f>
        <v>0</v>
      </c>
      <c r="BT896" s="170"/>
      <c r="BU896" s="211">
        <f>SUM('Heures et Indemnites'!$QD$31:$QE$31)</f>
        <v>0</v>
      </c>
      <c r="BV896" s="218">
        <f>SUM('Heures et Indemnites'!$QD$6:$QE$31)</f>
        <v>0</v>
      </c>
      <c r="BW896" s="211"/>
      <c r="BX896" s="218"/>
      <c r="MT896" s="369">
        <f t="shared" si="1265"/>
        <v>0</v>
      </c>
      <c r="MU896" s="351">
        <f t="shared" si="1282"/>
        <v>0</v>
      </c>
      <c r="MV896" s="351">
        <f t="shared" si="1252"/>
        <v>0</v>
      </c>
      <c r="MW896" s="351"/>
      <c r="MX896" s="351">
        <f t="shared" si="1253"/>
        <v>0</v>
      </c>
      <c r="MY896" s="351"/>
      <c r="MZ896" s="351">
        <f t="shared" si="1254"/>
        <v>0</v>
      </c>
      <c r="NA896" s="351"/>
      <c r="NB896" s="351">
        <f t="shared" si="1255"/>
        <v>0</v>
      </c>
      <c r="NC896" s="351"/>
      <c r="ND896" s="351">
        <f t="shared" si="1256"/>
        <v>0</v>
      </c>
      <c r="NE896" s="351"/>
      <c r="NF896" s="351">
        <f t="shared" si="1257"/>
        <v>0</v>
      </c>
      <c r="NG896" s="351"/>
      <c r="NH896" s="351">
        <f t="shared" si="1258"/>
        <v>0</v>
      </c>
      <c r="NI896" s="351"/>
      <c r="NJ896" s="351">
        <f t="shared" si="1259"/>
        <v>0</v>
      </c>
      <c r="NK896" s="351"/>
      <c r="NL896" s="351">
        <f t="shared" si="1266"/>
        <v>0</v>
      </c>
      <c r="NM896" s="352"/>
      <c r="NN896" s="350"/>
      <c r="NR896" s="30">
        <f t="shared" si="1260"/>
        <v>0</v>
      </c>
      <c r="NS896" s="30">
        <f t="shared" si="1261"/>
        <v>0</v>
      </c>
      <c r="NT896" s="30">
        <f t="shared" si="1262"/>
        <v>0</v>
      </c>
    </row>
    <row r="897" spans="1:384" ht="10.199999999999999" customHeight="1">
      <c r="A897" s="25"/>
      <c r="B897" s="337"/>
      <c r="C897" s="335"/>
      <c r="D897" s="15"/>
      <c r="E897" s="101"/>
      <c r="F897" s="101"/>
      <c r="G897" s="101"/>
      <c r="H897" s="323"/>
      <c r="I897" s="325">
        <f>Prenoms!$B$20</f>
        <v>0</v>
      </c>
      <c r="J897" s="326"/>
      <c r="K897" s="326"/>
      <c r="L897" s="326"/>
      <c r="M897" s="326"/>
      <c r="N897" s="65" t="str">
        <f>IF(NL897&lt;&gt;0,"",IF(Conges!AE54=0,"",Conges!AE54))</f>
        <v/>
      </c>
      <c r="O897" s="66"/>
      <c r="P897" s="67"/>
      <c r="Q897" s="67"/>
      <c r="R897" s="67"/>
      <c r="S897" s="67"/>
      <c r="T897" s="67"/>
      <c r="U897" s="67"/>
      <c r="V897" s="68"/>
      <c r="W897" s="66"/>
      <c r="X897" s="67"/>
      <c r="Y897" s="67"/>
      <c r="Z897" s="67"/>
      <c r="AA897" s="67"/>
      <c r="AB897" s="67"/>
      <c r="AC897" s="67"/>
      <c r="AD897" s="68"/>
      <c r="AE897" s="66"/>
      <c r="AF897" s="67"/>
      <c r="AG897" s="67"/>
      <c r="AH897" s="67"/>
      <c r="AI897" s="67"/>
      <c r="AJ897" s="68"/>
      <c r="AK897" s="66"/>
      <c r="AL897" s="67"/>
      <c r="AM897" s="67"/>
      <c r="AN897" s="67"/>
      <c r="AO897" s="67"/>
      <c r="AP897" s="67"/>
      <c r="AQ897" s="67"/>
      <c r="AR897" s="67"/>
      <c r="AS897" s="67"/>
      <c r="AT897" s="68"/>
      <c r="AU897" s="66"/>
      <c r="AV897" s="67"/>
      <c r="AW897" s="67"/>
      <c r="AX897" s="67"/>
      <c r="AY897" s="67"/>
      <c r="AZ897" s="67"/>
      <c r="BA897" s="67"/>
      <c r="BB897" s="68"/>
      <c r="BC897" s="69">
        <f>IF(NL897&lt;&gt;0,(IF(Conges!AE$54=0,0,3)),0)</f>
        <v>0</v>
      </c>
      <c r="BD897" s="370"/>
      <c r="BE897" s="355">
        <f>IF(OR(Conges!AE$54="A",Conges!AE$54="V"),Prenoms!L$20,NL897)</f>
        <v>0</v>
      </c>
      <c r="BF897" s="356"/>
      <c r="BG897" s="267"/>
      <c r="BH897" s="268">
        <f t="shared" si="1245"/>
        <v>0</v>
      </c>
      <c r="BI897" s="269" t="str">
        <f t="shared" si="1246"/>
        <v/>
      </c>
      <c r="BJ897" s="283">
        <v>0</v>
      </c>
      <c r="BK897" s="284">
        <f t="shared" si="1263"/>
        <v>0</v>
      </c>
      <c r="BL897" s="285">
        <f t="shared" si="1196"/>
        <v>0</v>
      </c>
      <c r="BM897" s="285">
        <f t="shared" si="1197"/>
        <v>0</v>
      </c>
      <c r="BN897" s="285">
        <f>SUM('Heures Pointage'!$RD$31:$RE$31)</f>
        <v>0</v>
      </c>
      <c r="BO897" s="285">
        <f>SUM('Heures et Indemnites'!$RD$31:$RE$31)</f>
        <v>0</v>
      </c>
      <c r="BP897" s="286">
        <f t="shared" si="1198"/>
        <v>0</v>
      </c>
      <c r="BQ897" s="286">
        <f>'Heures Pointage'!$SB$31</f>
        <v>0</v>
      </c>
      <c r="BR897" s="287">
        <f t="shared" ref="BR897" si="1284">$BH$1072</f>
        <v>0</v>
      </c>
      <c r="BS897" s="143">
        <f>Prenoms!$C$20</f>
        <v>0</v>
      </c>
      <c r="BT897" s="146"/>
      <c r="BU897" s="210">
        <f>SUM('Heures et Indemnites'!$RD$31:$RE$31)</f>
        <v>0</v>
      </c>
      <c r="BV897" s="219">
        <f>SUM('Heures et Indemnites'!$RD$6:$RE$31)</f>
        <v>0</v>
      </c>
      <c r="BW897" s="210"/>
      <c r="BX897" s="219"/>
      <c r="MT897" s="371">
        <f t="shared" si="1265"/>
        <v>0</v>
      </c>
      <c r="MU897" s="372">
        <f t="shared" si="1282"/>
        <v>0</v>
      </c>
      <c r="MV897" s="372">
        <f t="shared" si="1252"/>
        <v>0</v>
      </c>
      <c r="MW897" s="372"/>
      <c r="MX897" s="372">
        <f t="shared" si="1253"/>
        <v>0</v>
      </c>
      <c r="MY897" s="372"/>
      <c r="MZ897" s="372">
        <f t="shared" si="1254"/>
        <v>0</v>
      </c>
      <c r="NA897" s="372"/>
      <c r="NB897" s="372">
        <f t="shared" si="1255"/>
        <v>0</v>
      </c>
      <c r="NC897" s="372"/>
      <c r="ND897" s="372">
        <f t="shared" si="1256"/>
        <v>0</v>
      </c>
      <c r="NE897" s="372"/>
      <c r="NF897" s="372">
        <f t="shared" si="1257"/>
        <v>0</v>
      </c>
      <c r="NG897" s="372"/>
      <c r="NH897" s="372">
        <f t="shared" si="1258"/>
        <v>0</v>
      </c>
      <c r="NI897" s="372"/>
      <c r="NJ897" s="372">
        <f t="shared" si="1259"/>
        <v>0</v>
      </c>
      <c r="NK897" s="372"/>
      <c r="NL897" s="372">
        <f t="shared" si="1266"/>
        <v>0</v>
      </c>
      <c r="NM897" s="373"/>
      <c r="NN897" s="350"/>
      <c r="NR897" s="30">
        <f t="shared" si="1260"/>
        <v>0</v>
      </c>
      <c r="NS897" s="30">
        <f t="shared" si="1261"/>
        <v>0</v>
      </c>
      <c r="NT897" s="30">
        <f t="shared" si="1262"/>
        <v>0</v>
      </c>
    </row>
    <row r="898" spans="1:384" ht="10.199999999999999" customHeight="1">
      <c r="A898" s="25"/>
      <c r="B898" s="337"/>
      <c r="C898" s="335"/>
      <c r="D898" s="15"/>
      <c r="E898" s="101"/>
      <c r="F898" s="101"/>
      <c r="G898" s="101"/>
      <c r="H898" s="323"/>
      <c r="I898" s="328">
        <f>Prenoms!$B$21</f>
        <v>0</v>
      </c>
      <c r="J898" s="329"/>
      <c r="K898" s="329"/>
      <c r="L898" s="329"/>
      <c r="M898" s="329"/>
      <c r="N898" s="78" t="str">
        <f>IF(NL898&lt;&gt;0,"",IF(Conges!AE55=0,"",Conges!AE55))</f>
        <v/>
      </c>
      <c r="O898" s="79"/>
      <c r="P898" s="80"/>
      <c r="Q898" s="80"/>
      <c r="R898" s="80"/>
      <c r="S898" s="80"/>
      <c r="T898" s="80"/>
      <c r="U898" s="80"/>
      <c r="V898" s="81"/>
      <c r="W898" s="79"/>
      <c r="X898" s="80"/>
      <c r="Y898" s="80"/>
      <c r="Z898" s="80"/>
      <c r="AA898" s="80"/>
      <c r="AB898" s="80"/>
      <c r="AC898" s="80"/>
      <c r="AD898" s="81"/>
      <c r="AE898" s="79"/>
      <c r="AF898" s="80"/>
      <c r="AG898" s="80"/>
      <c r="AH898" s="80"/>
      <c r="AI898" s="80"/>
      <c r="AJ898" s="81"/>
      <c r="AK898" s="79"/>
      <c r="AL898" s="80"/>
      <c r="AM898" s="80"/>
      <c r="AN898" s="80"/>
      <c r="AO898" s="80"/>
      <c r="AP898" s="80"/>
      <c r="AQ898" s="80"/>
      <c r="AR898" s="80"/>
      <c r="AS898" s="80"/>
      <c r="AT898" s="81"/>
      <c r="AU898" s="79"/>
      <c r="AV898" s="80"/>
      <c r="AW898" s="80"/>
      <c r="AX898" s="80"/>
      <c r="AY898" s="80"/>
      <c r="AZ898" s="80"/>
      <c r="BA898" s="80"/>
      <c r="BB898" s="81"/>
      <c r="BC898" s="82">
        <f>IF(NL898&lt;&gt;0,(IF(Conges!AE$55=0,0,3)),0)</f>
        <v>0</v>
      </c>
      <c r="BD898" s="370"/>
      <c r="BE898" s="357">
        <f>IF(OR(Conges!AE$55="A",Conges!AE$55="V"),Prenoms!L$21,NL898)</f>
        <v>0</v>
      </c>
      <c r="BF898" s="358"/>
      <c r="BG898" s="264"/>
      <c r="BH898" s="265">
        <f t="shared" si="1245"/>
        <v>0</v>
      </c>
      <c r="BI898" s="266" t="str">
        <f t="shared" si="1246"/>
        <v/>
      </c>
      <c r="BJ898" s="278">
        <v>0</v>
      </c>
      <c r="BK898" s="279">
        <f t="shared" si="1263"/>
        <v>0</v>
      </c>
      <c r="BL898" s="280">
        <f t="shared" si="1196"/>
        <v>0</v>
      </c>
      <c r="BM898" s="280">
        <f t="shared" si="1197"/>
        <v>0</v>
      </c>
      <c r="BN898" s="280">
        <f>SUM('Heures Pointage'!$SD$31:$SE$31)</f>
        <v>0</v>
      </c>
      <c r="BO898" s="280">
        <f>SUM('Heures et Indemnites'!$SD$31:$SE$31)</f>
        <v>0</v>
      </c>
      <c r="BP898" s="281">
        <f t="shared" si="1198"/>
        <v>0</v>
      </c>
      <c r="BQ898" s="281">
        <f>'Heures Pointage'!$TB$31</f>
        <v>0</v>
      </c>
      <c r="BR898" s="282">
        <f t="shared" ref="BR898" si="1285">$BH$1073</f>
        <v>0</v>
      </c>
      <c r="BS898" s="142">
        <f>Prenoms!$C$21</f>
        <v>0</v>
      </c>
      <c r="BT898" s="170"/>
      <c r="BU898" s="211">
        <f>SUM('Heures et Indemnites'!$SD$31:$SE$31)</f>
        <v>0</v>
      </c>
      <c r="BV898" s="218">
        <f>SUM('Heures et Indemnites'!$SD$6:$SE$31)</f>
        <v>0</v>
      </c>
      <c r="BW898" s="211"/>
      <c r="BX898" s="218"/>
      <c r="MT898" s="369">
        <f t="shared" si="1265"/>
        <v>0</v>
      </c>
      <c r="MU898" s="351">
        <f t="shared" si="1282"/>
        <v>0</v>
      </c>
      <c r="MV898" s="351">
        <f t="shared" si="1252"/>
        <v>0</v>
      </c>
      <c r="MW898" s="351"/>
      <c r="MX898" s="351">
        <f t="shared" si="1253"/>
        <v>0</v>
      </c>
      <c r="MY898" s="351"/>
      <c r="MZ898" s="351">
        <f t="shared" si="1254"/>
        <v>0</v>
      </c>
      <c r="NA898" s="351"/>
      <c r="NB898" s="351">
        <f t="shared" si="1255"/>
        <v>0</v>
      </c>
      <c r="NC898" s="351"/>
      <c r="ND898" s="351">
        <f t="shared" si="1256"/>
        <v>0</v>
      </c>
      <c r="NE898" s="351"/>
      <c r="NF898" s="351">
        <f t="shared" si="1257"/>
        <v>0</v>
      </c>
      <c r="NG898" s="351"/>
      <c r="NH898" s="351">
        <f t="shared" si="1258"/>
        <v>0</v>
      </c>
      <c r="NI898" s="351"/>
      <c r="NJ898" s="351">
        <f t="shared" si="1259"/>
        <v>0</v>
      </c>
      <c r="NK898" s="351"/>
      <c r="NL898" s="351">
        <f t="shared" si="1266"/>
        <v>0</v>
      </c>
      <c r="NM898" s="352"/>
      <c r="NN898" s="350"/>
      <c r="NR898" s="30">
        <f t="shared" si="1260"/>
        <v>0</v>
      </c>
      <c r="NS898" s="30">
        <f t="shared" si="1261"/>
        <v>0</v>
      </c>
      <c r="NT898" s="30">
        <f t="shared" si="1262"/>
        <v>0</v>
      </c>
    </row>
    <row r="899" spans="1:384" ht="10.199999999999999" customHeight="1">
      <c r="A899" s="25"/>
      <c r="B899" s="337"/>
      <c r="C899" s="335"/>
      <c r="D899" s="15"/>
      <c r="E899" s="101"/>
      <c r="F899" s="101"/>
      <c r="G899" s="101"/>
      <c r="H899" s="323"/>
      <c r="I899" s="325">
        <f>Prenoms!$B$22</f>
        <v>0</v>
      </c>
      <c r="J899" s="326"/>
      <c r="K899" s="326"/>
      <c r="L899" s="326"/>
      <c r="M899" s="326"/>
      <c r="N899" s="65" t="str">
        <f>IF(NL899&lt;&gt;0,"",IF(Conges!AE56=0,"",Conges!AE56))</f>
        <v/>
      </c>
      <c r="O899" s="66"/>
      <c r="P899" s="67"/>
      <c r="Q899" s="67"/>
      <c r="R899" s="67"/>
      <c r="S899" s="67"/>
      <c r="T899" s="67"/>
      <c r="U899" s="67"/>
      <c r="V899" s="68"/>
      <c r="W899" s="66"/>
      <c r="X899" s="67"/>
      <c r="Y899" s="67"/>
      <c r="Z899" s="67"/>
      <c r="AA899" s="67"/>
      <c r="AB899" s="67"/>
      <c r="AC899" s="67"/>
      <c r="AD899" s="68"/>
      <c r="AE899" s="66"/>
      <c r="AF899" s="67"/>
      <c r="AG899" s="67"/>
      <c r="AH899" s="67"/>
      <c r="AI899" s="67"/>
      <c r="AJ899" s="68"/>
      <c r="AK899" s="66"/>
      <c r="AL899" s="67"/>
      <c r="AM899" s="67"/>
      <c r="AN899" s="67"/>
      <c r="AO899" s="67"/>
      <c r="AP899" s="67"/>
      <c r="AQ899" s="67"/>
      <c r="AR899" s="67"/>
      <c r="AS899" s="67"/>
      <c r="AT899" s="68"/>
      <c r="AU899" s="66"/>
      <c r="AV899" s="67"/>
      <c r="AW899" s="67"/>
      <c r="AX899" s="67"/>
      <c r="AY899" s="67"/>
      <c r="AZ899" s="67"/>
      <c r="BA899" s="67"/>
      <c r="BB899" s="68"/>
      <c r="BC899" s="69">
        <f>IF(NL899&lt;&gt;0,(IF(Conges!AE$56=0,0,3)),0)</f>
        <v>0</v>
      </c>
      <c r="BD899" s="370"/>
      <c r="BE899" s="355">
        <f>IF(OR(Conges!AE$56="A",Conges!AE$56="V"),Prenoms!L$22,NL899)</f>
        <v>0</v>
      </c>
      <c r="BF899" s="356"/>
      <c r="BG899" s="267"/>
      <c r="BH899" s="268">
        <f t="shared" si="1245"/>
        <v>0</v>
      </c>
      <c r="BI899" s="269" t="str">
        <f t="shared" si="1246"/>
        <v/>
      </c>
      <c r="BJ899" s="283">
        <v>0</v>
      </c>
      <c r="BK899" s="284">
        <f t="shared" si="1263"/>
        <v>0</v>
      </c>
      <c r="BL899" s="285">
        <f t="shared" si="1196"/>
        <v>0</v>
      </c>
      <c r="BM899" s="285">
        <f t="shared" si="1197"/>
        <v>0</v>
      </c>
      <c r="BN899" s="285">
        <f>SUM('Heures Pointage'!$TD$31:$TE$31)</f>
        <v>0</v>
      </c>
      <c r="BO899" s="285">
        <f>SUM('Heures et Indemnites'!$TD$31:$TE$31)</f>
        <v>0</v>
      </c>
      <c r="BP899" s="286">
        <f t="shared" si="1198"/>
        <v>0</v>
      </c>
      <c r="BQ899" s="286">
        <f>'Heures Pointage'!$UB$31</f>
        <v>0</v>
      </c>
      <c r="BR899" s="287">
        <f t="shared" ref="BR899" si="1286">$BH$1074</f>
        <v>0</v>
      </c>
      <c r="BS899" s="143">
        <f>Prenoms!$C$22</f>
        <v>0</v>
      </c>
      <c r="BT899" s="146"/>
      <c r="BU899" s="210">
        <f>SUM('Heures et Indemnites'!$TD$31:$TE$31)</f>
        <v>0</v>
      </c>
      <c r="BV899" s="219">
        <f>SUM('Heures et Indemnites'!$TD$6:$TE$31)</f>
        <v>0</v>
      </c>
      <c r="BW899" s="210"/>
      <c r="BX899" s="219"/>
      <c r="MT899" s="371">
        <f t="shared" si="1265"/>
        <v>0</v>
      </c>
      <c r="MU899" s="372">
        <f t="shared" si="1282"/>
        <v>0</v>
      </c>
      <c r="MV899" s="372">
        <f t="shared" si="1252"/>
        <v>0</v>
      </c>
      <c r="MW899" s="372"/>
      <c r="MX899" s="372">
        <f t="shared" si="1253"/>
        <v>0</v>
      </c>
      <c r="MY899" s="372"/>
      <c r="MZ899" s="372">
        <f t="shared" si="1254"/>
        <v>0</v>
      </c>
      <c r="NA899" s="372"/>
      <c r="NB899" s="372">
        <f t="shared" si="1255"/>
        <v>0</v>
      </c>
      <c r="NC899" s="372"/>
      <c r="ND899" s="372">
        <f t="shared" si="1256"/>
        <v>0</v>
      </c>
      <c r="NE899" s="372"/>
      <c r="NF899" s="372">
        <f t="shared" si="1257"/>
        <v>0</v>
      </c>
      <c r="NG899" s="372"/>
      <c r="NH899" s="372">
        <f t="shared" si="1258"/>
        <v>0</v>
      </c>
      <c r="NI899" s="372"/>
      <c r="NJ899" s="372">
        <f t="shared" si="1259"/>
        <v>0</v>
      </c>
      <c r="NK899" s="372"/>
      <c r="NL899" s="372">
        <f t="shared" si="1266"/>
        <v>0</v>
      </c>
      <c r="NM899" s="373"/>
      <c r="NN899" s="350"/>
      <c r="NR899" s="30">
        <f t="shared" si="1260"/>
        <v>0</v>
      </c>
      <c r="NS899" s="30">
        <f t="shared" si="1261"/>
        <v>0</v>
      </c>
      <c r="NT899" s="30">
        <f t="shared" si="1262"/>
        <v>0</v>
      </c>
    </row>
    <row r="900" spans="1:384" ht="10.199999999999999" customHeight="1">
      <c r="A900" s="25"/>
      <c r="B900" s="337"/>
      <c r="C900" s="335"/>
      <c r="D900" s="15"/>
      <c r="E900" s="101"/>
      <c r="F900" s="101"/>
      <c r="G900" s="101"/>
      <c r="H900" s="323"/>
      <c r="I900" s="328">
        <f>Prenoms!$B$23</f>
        <v>0</v>
      </c>
      <c r="J900" s="329"/>
      <c r="K900" s="329"/>
      <c r="L900" s="329"/>
      <c r="M900" s="329"/>
      <c r="N900" s="78" t="str">
        <f>IF(NL900&lt;&gt;0,"",IF(Conges!AE57=0,"",Conges!AE57))</f>
        <v/>
      </c>
      <c r="O900" s="79"/>
      <c r="P900" s="80"/>
      <c r="Q900" s="80"/>
      <c r="R900" s="80"/>
      <c r="S900" s="80"/>
      <c r="T900" s="80"/>
      <c r="U900" s="80"/>
      <c r="V900" s="81"/>
      <c r="W900" s="79"/>
      <c r="X900" s="80"/>
      <c r="Y900" s="80"/>
      <c r="Z900" s="80"/>
      <c r="AA900" s="80"/>
      <c r="AB900" s="80"/>
      <c r="AC900" s="80"/>
      <c r="AD900" s="81"/>
      <c r="AE900" s="79"/>
      <c r="AF900" s="80"/>
      <c r="AG900" s="80"/>
      <c r="AH900" s="80"/>
      <c r="AI900" s="80"/>
      <c r="AJ900" s="81"/>
      <c r="AK900" s="79"/>
      <c r="AL900" s="80"/>
      <c r="AM900" s="80"/>
      <c r="AN900" s="80"/>
      <c r="AO900" s="80"/>
      <c r="AP900" s="80"/>
      <c r="AQ900" s="80"/>
      <c r="AR900" s="80"/>
      <c r="AS900" s="80"/>
      <c r="AT900" s="81"/>
      <c r="AU900" s="79"/>
      <c r="AV900" s="80"/>
      <c r="AW900" s="80"/>
      <c r="AX900" s="80"/>
      <c r="AY900" s="80"/>
      <c r="AZ900" s="80"/>
      <c r="BA900" s="80"/>
      <c r="BB900" s="81"/>
      <c r="BC900" s="82">
        <f>IF(NL900&lt;&gt;0,(IF(Conges!AE$57=0,0,3)),0)</f>
        <v>0</v>
      </c>
      <c r="BD900" s="370"/>
      <c r="BE900" s="357">
        <f>IF(OR(Conges!AE$57="A",Conges!AE$57="V"),Prenoms!L$23,NL900)</f>
        <v>0</v>
      </c>
      <c r="BF900" s="358"/>
      <c r="BG900" s="264"/>
      <c r="BH900" s="265">
        <f t="shared" si="1245"/>
        <v>0</v>
      </c>
      <c r="BI900" s="266" t="str">
        <f t="shared" si="1246"/>
        <v/>
      </c>
      <c r="BJ900" s="278">
        <v>0</v>
      </c>
      <c r="BK900" s="279">
        <f t="shared" si="1263"/>
        <v>0</v>
      </c>
      <c r="BL900" s="280">
        <f t="shared" si="1196"/>
        <v>0</v>
      </c>
      <c r="BM900" s="280">
        <f t="shared" si="1197"/>
        <v>0</v>
      </c>
      <c r="BN900" s="280">
        <f>SUM('Heures Pointage'!$UD$31:$UE$31)</f>
        <v>0</v>
      </c>
      <c r="BO900" s="280">
        <f>SUM('Heures et Indemnites'!$UD$31:$UE$31)</f>
        <v>0</v>
      </c>
      <c r="BP900" s="281">
        <f t="shared" si="1198"/>
        <v>0</v>
      </c>
      <c r="BQ900" s="281">
        <f>'Heures Pointage'!$VB$31</f>
        <v>0</v>
      </c>
      <c r="BR900" s="282">
        <f t="shared" ref="BR900" si="1287">$BH$1075</f>
        <v>0</v>
      </c>
      <c r="BS900" s="142">
        <f>Prenoms!$C$23</f>
        <v>0</v>
      </c>
      <c r="BT900" s="170"/>
      <c r="BU900" s="211">
        <f>SUM('Heures et Indemnites'!$UD$31:$UE$31)</f>
        <v>0</v>
      </c>
      <c r="BV900" s="218">
        <f>SUM('Heures et Indemnites'!$UD$6:$UE$31)</f>
        <v>0</v>
      </c>
      <c r="BW900" s="211"/>
      <c r="BX900" s="218"/>
      <c r="MT900" s="369">
        <f t="shared" si="1265"/>
        <v>0</v>
      </c>
      <c r="MU900" s="351">
        <f t="shared" si="1282"/>
        <v>0</v>
      </c>
      <c r="MV900" s="351">
        <f t="shared" si="1252"/>
        <v>0</v>
      </c>
      <c r="MW900" s="351"/>
      <c r="MX900" s="351">
        <f t="shared" si="1253"/>
        <v>0</v>
      </c>
      <c r="MY900" s="351"/>
      <c r="MZ900" s="351">
        <f t="shared" si="1254"/>
        <v>0</v>
      </c>
      <c r="NA900" s="351"/>
      <c r="NB900" s="351">
        <f t="shared" si="1255"/>
        <v>0</v>
      </c>
      <c r="NC900" s="351"/>
      <c r="ND900" s="351">
        <f t="shared" si="1256"/>
        <v>0</v>
      </c>
      <c r="NE900" s="351"/>
      <c r="NF900" s="351">
        <f t="shared" si="1257"/>
        <v>0</v>
      </c>
      <c r="NG900" s="351"/>
      <c r="NH900" s="351">
        <f t="shared" si="1258"/>
        <v>0</v>
      </c>
      <c r="NI900" s="351"/>
      <c r="NJ900" s="351">
        <f t="shared" si="1259"/>
        <v>0</v>
      </c>
      <c r="NK900" s="351"/>
      <c r="NL900" s="351">
        <f t="shared" si="1266"/>
        <v>0</v>
      </c>
      <c r="NM900" s="352"/>
      <c r="NN900" s="350"/>
      <c r="NR900" s="30">
        <f t="shared" si="1260"/>
        <v>0</v>
      </c>
      <c r="NS900" s="30">
        <f t="shared" si="1261"/>
        <v>0</v>
      </c>
      <c r="NT900" s="30">
        <f t="shared" si="1262"/>
        <v>0</v>
      </c>
    </row>
    <row r="901" spans="1:384" ht="10.199999999999999" customHeight="1">
      <c r="A901" s="25"/>
      <c r="B901" s="337"/>
      <c r="C901" s="335"/>
      <c r="D901" s="15"/>
      <c r="E901" s="101"/>
      <c r="F901" s="101"/>
      <c r="G901" s="101"/>
      <c r="H901" s="323"/>
      <c r="I901" s="325">
        <f>Prenoms!$B$24</f>
        <v>0</v>
      </c>
      <c r="J901" s="326"/>
      <c r="K901" s="326"/>
      <c r="L901" s="326"/>
      <c r="M901" s="326"/>
      <c r="N901" s="65" t="str">
        <f>IF(NL901&lt;&gt;0,"",IF(Conges!AE58=0,"",Conges!AE58))</f>
        <v/>
      </c>
      <c r="O901" s="66"/>
      <c r="P901" s="67"/>
      <c r="Q901" s="67"/>
      <c r="R901" s="67"/>
      <c r="S901" s="67"/>
      <c r="T901" s="67"/>
      <c r="U901" s="67"/>
      <c r="V901" s="68"/>
      <c r="W901" s="66"/>
      <c r="X901" s="67"/>
      <c r="Y901" s="67"/>
      <c r="Z901" s="67"/>
      <c r="AA901" s="67"/>
      <c r="AB901" s="67"/>
      <c r="AC901" s="67"/>
      <c r="AD901" s="68"/>
      <c r="AE901" s="66"/>
      <c r="AF901" s="67"/>
      <c r="AG901" s="67"/>
      <c r="AH901" s="67"/>
      <c r="AI901" s="67"/>
      <c r="AJ901" s="68"/>
      <c r="AK901" s="66"/>
      <c r="AL901" s="67"/>
      <c r="AM901" s="67"/>
      <c r="AN901" s="67"/>
      <c r="AO901" s="67"/>
      <c r="AP901" s="67"/>
      <c r="AQ901" s="67"/>
      <c r="AR901" s="67"/>
      <c r="AS901" s="67"/>
      <c r="AT901" s="68"/>
      <c r="AU901" s="66"/>
      <c r="AV901" s="67"/>
      <c r="AW901" s="67"/>
      <c r="AX901" s="67"/>
      <c r="AY901" s="67"/>
      <c r="AZ901" s="67"/>
      <c r="BA901" s="67"/>
      <c r="BB901" s="68"/>
      <c r="BC901" s="69">
        <f>IF(NL901&lt;&gt;0,(IF(Conges!AE$58=0,0,3)),0)</f>
        <v>0</v>
      </c>
      <c r="BD901" s="370"/>
      <c r="BE901" s="355">
        <f>IF(OR(Conges!AE$58="A",Conges!AE$58="V"),Prenoms!L$24,NL901)</f>
        <v>0</v>
      </c>
      <c r="BF901" s="356"/>
      <c r="BG901" s="267"/>
      <c r="BH901" s="268">
        <f t="shared" si="1245"/>
        <v>0</v>
      </c>
      <c r="BI901" s="269" t="str">
        <f t="shared" si="1246"/>
        <v/>
      </c>
      <c r="BJ901" s="283">
        <v>0</v>
      </c>
      <c r="BK901" s="284">
        <f t="shared" si="1263"/>
        <v>0</v>
      </c>
      <c r="BL901" s="285">
        <f t="shared" si="1196"/>
        <v>0</v>
      </c>
      <c r="BM901" s="285">
        <f t="shared" si="1197"/>
        <v>0</v>
      </c>
      <c r="BN901" s="285">
        <f>SUM('Heures Pointage'!$VD$31:$VE$31)</f>
        <v>0</v>
      </c>
      <c r="BO901" s="285">
        <f>SUM('Heures et Indemnites'!$VD$31:$VE$31)</f>
        <v>0</v>
      </c>
      <c r="BP901" s="286">
        <f t="shared" si="1198"/>
        <v>0</v>
      </c>
      <c r="BQ901" s="286">
        <f>'Heures Pointage'!$WB$31</f>
        <v>0</v>
      </c>
      <c r="BR901" s="287">
        <f t="shared" ref="BR901" si="1288">$BH$1076</f>
        <v>0</v>
      </c>
      <c r="BS901" s="143">
        <f>Prenoms!$C$24</f>
        <v>0</v>
      </c>
      <c r="BT901" s="146"/>
      <c r="BU901" s="210">
        <f>SUM('Heures et Indemnites'!$VD$31:$VE$31)</f>
        <v>0</v>
      </c>
      <c r="BV901" s="219">
        <f>SUM('Heures et Indemnites'!$VD$6:$VE$31)</f>
        <v>0</v>
      </c>
      <c r="BW901" s="210"/>
      <c r="BX901" s="219"/>
      <c r="MT901" s="371">
        <f t="shared" si="1265"/>
        <v>0</v>
      </c>
      <c r="MU901" s="372">
        <f t="shared" si="1282"/>
        <v>0</v>
      </c>
      <c r="MV901" s="372">
        <f t="shared" si="1252"/>
        <v>0</v>
      </c>
      <c r="MW901" s="372"/>
      <c r="MX901" s="372">
        <f t="shared" si="1253"/>
        <v>0</v>
      </c>
      <c r="MY901" s="372"/>
      <c r="MZ901" s="372">
        <f t="shared" si="1254"/>
        <v>0</v>
      </c>
      <c r="NA901" s="372"/>
      <c r="NB901" s="372">
        <f t="shared" si="1255"/>
        <v>0</v>
      </c>
      <c r="NC901" s="372"/>
      <c r="ND901" s="372">
        <f t="shared" si="1256"/>
        <v>0</v>
      </c>
      <c r="NE901" s="372"/>
      <c r="NF901" s="372">
        <f t="shared" si="1257"/>
        <v>0</v>
      </c>
      <c r="NG901" s="372"/>
      <c r="NH901" s="372">
        <f t="shared" si="1258"/>
        <v>0</v>
      </c>
      <c r="NI901" s="372"/>
      <c r="NJ901" s="372">
        <f t="shared" si="1259"/>
        <v>0</v>
      </c>
      <c r="NK901" s="372"/>
      <c r="NL901" s="372">
        <f t="shared" si="1266"/>
        <v>0</v>
      </c>
      <c r="NM901" s="373"/>
      <c r="NN901" s="350"/>
      <c r="NR901" s="30">
        <f t="shared" si="1260"/>
        <v>0</v>
      </c>
      <c r="NS901" s="30">
        <f t="shared" si="1261"/>
        <v>0</v>
      </c>
      <c r="NT901" s="30">
        <f t="shared" si="1262"/>
        <v>0</v>
      </c>
    </row>
    <row r="902" spans="1:384" ht="10.199999999999999" customHeight="1">
      <c r="A902" s="25"/>
      <c r="B902" s="337"/>
      <c r="C902" s="335"/>
      <c r="D902" s="15"/>
      <c r="E902" s="101"/>
      <c r="F902" s="101"/>
      <c r="G902" s="101"/>
      <c r="H902" s="323"/>
      <c r="I902" s="328">
        <f>Prenoms!$B$25</f>
        <v>0</v>
      </c>
      <c r="J902" s="329"/>
      <c r="K902" s="329"/>
      <c r="L902" s="329"/>
      <c r="M902" s="329"/>
      <c r="N902" s="78" t="str">
        <f>IF(NL902&lt;&gt;0,"",IF(Conges!AE59=0,"",Conges!AE59))</f>
        <v/>
      </c>
      <c r="O902" s="79"/>
      <c r="P902" s="80"/>
      <c r="Q902" s="80"/>
      <c r="R902" s="80"/>
      <c r="S902" s="80"/>
      <c r="T902" s="80"/>
      <c r="U902" s="80"/>
      <c r="V902" s="81"/>
      <c r="W902" s="79"/>
      <c r="X902" s="80"/>
      <c r="Y902" s="80"/>
      <c r="Z902" s="80"/>
      <c r="AA902" s="80"/>
      <c r="AB902" s="80"/>
      <c r="AC902" s="80"/>
      <c r="AD902" s="81"/>
      <c r="AE902" s="79"/>
      <c r="AF902" s="80"/>
      <c r="AG902" s="80"/>
      <c r="AH902" s="80"/>
      <c r="AI902" s="80"/>
      <c r="AJ902" s="81"/>
      <c r="AK902" s="79"/>
      <c r="AL902" s="80"/>
      <c r="AM902" s="80"/>
      <c r="AN902" s="80"/>
      <c r="AO902" s="80"/>
      <c r="AP902" s="80"/>
      <c r="AQ902" s="80"/>
      <c r="AR902" s="80"/>
      <c r="AS902" s="80"/>
      <c r="AT902" s="81"/>
      <c r="AU902" s="79"/>
      <c r="AV902" s="80"/>
      <c r="AW902" s="80"/>
      <c r="AX902" s="80"/>
      <c r="AY902" s="80"/>
      <c r="AZ902" s="80"/>
      <c r="BA902" s="80"/>
      <c r="BB902" s="81"/>
      <c r="BC902" s="82">
        <f>IF(NL902&lt;&gt;0,(IF(Conges!AE$59=0,0,3)),0)</f>
        <v>0</v>
      </c>
      <c r="BD902" s="370"/>
      <c r="BE902" s="357">
        <f>IF(OR(Conges!AE$59="A",Conges!AE$59="V"),Prenoms!L$25,NL902)</f>
        <v>0</v>
      </c>
      <c r="BF902" s="358"/>
      <c r="BG902" s="264"/>
      <c r="BH902" s="265">
        <f t="shared" si="1245"/>
        <v>0</v>
      </c>
      <c r="BI902" s="266" t="str">
        <f t="shared" si="1246"/>
        <v/>
      </c>
      <c r="BJ902" s="278">
        <v>0</v>
      </c>
      <c r="BK902" s="279">
        <f t="shared" si="1263"/>
        <v>0</v>
      </c>
      <c r="BL902" s="280">
        <f t="shared" si="1196"/>
        <v>0</v>
      </c>
      <c r="BM902" s="280">
        <f t="shared" si="1197"/>
        <v>0</v>
      </c>
      <c r="BN902" s="280">
        <f>SUM('Heures Pointage'!$WD$31:$WE$31)</f>
        <v>0</v>
      </c>
      <c r="BO902" s="280">
        <f>SUM('Heures et Indemnites'!$WD$31:$WE$31)</f>
        <v>0</v>
      </c>
      <c r="BP902" s="281">
        <f t="shared" si="1198"/>
        <v>0</v>
      </c>
      <c r="BQ902" s="281">
        <f>'Heures Pointage'!$XB$31</f>
        <v>0</v>
      </c>
      <c r="BR902" s="282">
        <f t="shared" ref="BR902" si="1289">$BH$1077</f>
        <v>0</v>
      </c>
      <c r="BS902" s="142">
        <f>Prenoms!$C$25</f>
        <v>0</v>
      </c>
      <c r="BT902" s="170"/>
      <c r="BU902" s="211">
        <f>SUM('Heures et Indemnites'!$WD$31:$WE$31)</f>
        <v>0</v>
      </c>
      <c r="BV902" s="218">
        <f>SUM('Heures et Indemnites'!$WD$6:$WE$31)</f>
        <v>0</v>
      </c>
      <c r="BW902" s="211"/>
      <c r="BX902" s="218"/>
      <c r="MT902" s="369">
        <f t="shared" si="1265"/>
        <v>0</v>
      </c>
      <c r="MU902" s="351">
        <f t="shared" si="1282"/>
        <v>0</v>
      </c>
      <c r="MV902" s="351">
        <f t="shared" si="1252"/>
        <v>0</v>
      </c>
      <c r="MW902" s="351"/>
      <c r="MX902" s="351">
        <f t="shared" si="1253"/>
        <v>0</v>
      </c>
      <c r="MY902" s="351"/>
      <c r="MZ902" s="351">
        <f t="shared" si="1254"/>
        <v>0</v>
      </c>
      <c r="NA902" s="351"/>
      <c r="NB902" s="351">
        <f t="shared" si="1255"/>
        <v>0</v>
      </c>
      <c r="NC902" s="351"/>
      <c r="ND902" s="351">
        <f t="shared" si="1256"/>
        <v>0</v>
      </c>
      <c r="NE902" s="351"/>
      <c r="NF902" s="351">
        <f t="shared" si="1257"/>
        <v>0</v>
      </c>
      <c r="NG902" s="351"/>
      <c r="NH902" s="351">
        <f t="shared" si="1258"/>
        <v>0</v>
      </c>
      <c r="NI902" s="351"/>
      <c r="NJ902" s="351">
        <f t="shared" si="1259"/>
        <v>0</v>
      </c>
      <c r="NK902" s="351"/>
      <c r="NL902" s="351">
        <f t="shared" si="1266"/>
        <v>0</v>
      </c>
      <c r="NM902" s="352"/>
      <c r="NN902" s="350"/>
      <c r="NR902" s="30">
        <f t="shared" si="1260"/>
        <v>0</v>
      </c>
      <c r="NS902" s="30">
        <f t="shared" si="1261"/>
        <v>0</v>
      </c>
      <c r="NT902" s="30">
        <f t="shared" si="1262"/>
        <v>0</v>
      </c>
    </row>
    <row r="903" spans="1:384" ht="10.199999999999999" customHeight="1">
      <c r="A903" s="25"/>
      <c r="B903" s="337"/>
      <c r="C903" s="335"/>
      <c r="D903" s="15"/>
      <c r="E903" s="101"/>
      <c r="F903" s="101"/>
      <c r="G903" s="101"/>
      <c r="H903" s="323"/>
      <c r="I903" s="325">
        <f>Prenoms!$B$26</f>
        <v>0</v>
      </c>
      <c r="J903" s="326"/>
      <c r="K903" s="326"/>
      <c r="L903" s="326"/>
      <c r="M903" s="326"/>
      <c r="N903" s="65" t="str">
        <f>IF(NL903&lt;&gt;0,"",IF(Conges!AE60=0,"",Conges!AE60))</f>
        <v/>
      </c>
      <c r="O903" s="66"/>
      <c r="P903" s="67"/>
      <c r="Q903" s="67"/>
      <c r="R903" s="67"/>
      <c r="S903" s="67"/>
      <c r="T903" s="67"/>
      <c r="U903" s="67"/>
      <c r="V903" s="68"/>
      <c r="W903" s="66"/>
      <c r="X903" s="67"/>
      <c r="Y903" s="67"/>
      <c r="Z903" s="67"/>
      <c r="AA903" s="67"/>
      <c r="AB903" s="67"/>
      <c r="AC903" s="67"/>
      <c r="AD903" s="68"/>
      <c r="AE903" s="66"/>
      <c r="AF903" s="67"/>
      <c r="AG903" s="67"/>
      <c r="AH903" s="67"/>
      <c r="AI903" s="67"/>
      <c r="AJ903" s="68"/>
      <c r="AK903" s="66"/>
      <c r="AL903" s="67"/>
      <c r="AM903" s="67"/>
      <c r="AN903" s="67"/>
      <c r="AO903" s="67"/>
      <c r="AP903" s="67"/>
      <c r="AQ903" s="67"/>
      <c r="AR903" s="67"/>
      <c r="AS903" s="67"/>
      <c r="AT903" s="68"/>
      <c r="AU903" s="66"/>
      <c r="AV903" s="67"/>
      <c r="AW903" s="67"/>
      <c r="AX903" s="67"/>
      <c r="AY903" s="67"/>
      <c r="AZ903" s="67"/>
      <c r="BA903" s="67"/>
      <c r="BB903" s="68"/>
      <c r="BC903" s="69">
        <f>IF(NL903&lt;&gt;0,(IF(Conges!AE$60=0,0,3)),0)</f>
        <v>0</v>
      </c>
      <c r="BD903" s="370"/>
      <c r="BE903" s="355">
        <f>IF(OR(Conges!AE$60="A",Conges!AE$60="V"),Prenoms!L$26,NL903)</f>
        <v>0</v>
      </c>
      <c r="BF903" s="356"/>
      <c r="BG903" s="267"/>
      <c r="BH903" s="268">
        <f t="shared" si="1245"/>
        <v>0</v>
      </c>
      <c r="BI903" s="269" t="str">
        <f t="shared" si="1246"/>
        <v/>
      </c>
      <c r="BJ903" s="283">
        <v>0</v>
      </c>
      <c r="BK903" s="284">
        <f t="shared" si="1263"/>
        <v>0</v>
      </c>
      <c r="BL903" s="285">
        <f t="shared" si="1196"/>
        <v>0</v>
      </c>
      <c r="BM903" s="285">
        <f t="shared" si="1197"/>
        <v>0</v>
      </c>
      <c r="BN903" s="285">
        <f>SUM('Heures Pointage'!$XD$31:$XE$31)</f>
        <v>0</v>
      </c>
      <c r="BO903" s="285">
        <f>SUM('Heures et Indemnites'!$XD$31:$XE$31)</f>
        <v>0</v>
      </c>
      <c r="BP903" s="286">
        <f t="shared" si="1198"/>
        <v>0</v>
      </c>
      <c r="BQ903" s="286">
        <f>'Heures Pointage'!$YB$31</f>
        <v>0</v>
      </c>
      <c r="BR903" s="287">
        <f t="shared" ref="BR903" si="1290">$BH$1078</f>
        <v>0</v>
      </c>
      <c r="BS903" s="143">
        <f>Prenoms!$C$26</f>
        <v>0</v>
      </c>
      <c r="BT903" s="146"/>
      <c r="BU903" s="210">
        <f>SUM('Heures et Indemnites'!$XD$31:$XE$31)</f>
        <v>0</v>
      </c>
      <c r="BV903" s="219">
        <f>SUM('Heures et Indemnites'!$XD$6:$XE$31)</f>
        <v>0</v>
      </c>
      <c r="BW903" s="210"/>
      <c r="BX903" s="219"/>
      <c r="MT903" s="371">
        <f t="shared" si="1265"/>
        <v>0</v>
      </c>
      <c r="MU903" s="372">
        <f t="shared" si="1282"/>
        <v>0</v>
      </c>
      <c r="MV903" s="372">
        <f t="shared" si="1252"/>
        <v>0</v>
      </c>
      <c r="MW903" s="372"/>
      <c r="MX903" s="372">
        <f t="shared" si="1253"/>
        <v>0</v>
      </c>
      <c r="MY903" s="372"/>
      <c r="MZ903" s="372">
        <f t="shared" si="1254"/>
        <v>0</v>
      </c>
      <c r="NA903" s="372"/>
      <c r="NB903" s="372">
        <f t="shared" si="1255"/>
        <v>0</v>
      </c>
      <c r="NC903" s="372"/>
      <c r="ND903" s="372">
        <f t="shared" si="1256"/>
        <v>0</v>
      </c>
      <c r="NE903" s="372"/>
      <c r="NF903" s="372">
        <f t="shared" si="1257"/>
        <v>0</v>
      </c>
      <c r="NG903" s="372"/>
      <c r="NH903" s="372">
        <f t="shared" si="1258"/>
        <v>0</v>
      </c>
      <c r="NI903" s="372"/>
      <c r="NJ903" s="372">
        <f t="shared" si="1259"/>
        <v>0</v>
      </c>
      <c r="NK903" s="372"/>
      <c r="NL903" s="372">
        <f t="shared" si="1266"/>
        <v>0</v>
      </c>
      <c r="NM903" s="373"/>
      <c r="NN903" s="350"/>
      <c r="NR903" s="30">
        <f t="shared" si="1260"/>
        <v>0</v>
      </c>
      <c r="NS903" s="30">
        <f t="shared" si="1261"/>
        <v>0</v>
      </c>
      <c r="NT903" s="30">
        <f t="shared" si="1262"/>
        <v>0</v>
      </c>
    </row>
    <row r="904" spans="1:384" ht="10.199999999999999" customHeight="1">
      <c r="A904" s="25"/>
      <c r="B904" s="337"/>
      <c r="C904" s="335"/>
      <c r="D904" s="15"/>
      <c r="E904" s="101"/>
      <c r="F904" s="101"/>
      <c r="G904" s="101"/>
      <c r="H904" s="323"/>
      <c r="I904" s="328">
        <f>Prenoms!$B$27</f>
        <v>0</v>
      </c>
      <c r="J904" s="329"/>
      <c r="K904" s="329"/>
      <c r="L904" s="329"/>
      <c r="M904" s="329"/>
      <c r="N904" s="78" t="str">
        <f>IF(NL904&lt;&gt;0,"",IF(Conges!AE61=0,"",Conges!AE61))</f>
        <v/>
      </c>
      <c r="O904" s="79"/>
      <c r="P904" s="80"/>
      <c r="Q904" s="80"/>
      <c r="R904" s="80"/>
      <c r="S904" s="80"/>
      <c r="T904" s="80"/>
      <c r="U904" s="80"/>
      <c r="V904" s="81"/>
      <c r="W904" s="79"/>
      <c r="X904" s="80"/>
      <c r="Y904" s="80"/>
      <c r="Z904" s="80"/>
      <c r="AA904" s="80"/>
      <c r="AB904" s="80"/>
      <c r="AC904" s="80"/>
      <c r="AD904" s="81"/>
      <c r="AE904" s="79"/>
      <c r="AF904" s="80"/>
      <c r="AG904" s="80"/>
      <c r="AH904" s="80"/>
      <c r="AI904" s="80"/>
      <c r="AJ904" s="81"/>
      <c r="AK904" s="79"/>
      <c r="AL904" s="80"/>
      <c r="AM904" s="80"/>
      <c r="AN904" s="80"/>
      <c r="AO904" s="80"/>
      <c r="AP904" s="80"/>
      <c r="AQ904" s="80"/>
      <c r="AR904" s="80"/>
      <c r="AS904" s="80"/>
      <c r="AT904" s="81"/>
      <c r="AU904" s="79"/>
      <c r="AV904" s="80"/>
      <c r="AW904" s="80"/>
      <c r="AX904" s="80"/>
      <c r="AY904" s="80"/>
      <c r="AZ904" s="80"/>
      <c r="BA904" s="80"/>
      <c r="BB904" s="81"/>
      <c r="BC904" s="82">
        <f>IF(NL904&lt;&gt;0,(IF(Conges!AE$61=0,0,3)),0)</f>
        <v>0</v>
      </c>
      <c r="BD904" s="370"/>
      <c r="BE904" s="357">
        <f>IF(OR(Conges!AE$61="A",Conges!AE$61="V"),Prenoms!L$27,NL904)</f>
        <v>0</v>
      </c>
      <c r="BF904" s="358"/>
      <c r="BG904" s="264"/>
      <c r="BH904" s="265">
        <f t="shared" si="1245"/>
        <v>0</v>
      </c>
      <c r="BI904" s="266" t="str">
        <f t="shared" si="1246"/>
        <v/>
      </c>
      <c r="BJ904" s="278">
        <v>0</v>
      </c>
      <c r="BK904" s="279">
        <f t="shared" si="1263"/>
        <v>0</v>
      </c>
      <c r="BL904" s="280">
        <f t="shared" si="1196"/>
        <v>0</v>
      </c>
      <c r="BM904" s="280">
        <f t="shared" si="1197"/>
        <v>0</v>
      </c>
      <c r="BN904" s="280">
        <f>SUM('Heures Pointage'!$YD$31:$YE$31)</f>
        <v>0</v>
      </c>
      <c r="BO904" s="280">
        <f>SUM('Heures et Indemnites'!$YD$31:$YE$31)</f>
        <v>0</v>
      </c>
      <c r="BP904" s="281">
        <f t="shared" si="1198"/>
        <v>0</v>
      </c>
      <c r="BQ904" s="281">
        <f>'Heures Pointage'!$ZB$31</f>
        <v>0</v>
      </c>
      <c r="BR904" s="282">
        <f t="shared" ref="BR904" si="1291">$BH$1079</f>
        <v>0</v>
      </c>
      <c r="BS904" s="142">
        <f>Prenoms!$C$27</f>
        <v>0</v>
      </c>
      <c r="BT904" s="170"/>
      <c r="BU904" s="211">
        <f>SUM('Heures et Indemnites'!$YD$31:$YE$31)</f>
        <v>0</v>
      </c>
      <c r="BV904" s="218">
        <f>SUM('Heures et Indemnites'!$YD$6:$YE$31)</f>
        <v>0</v>
      </c>
      <c r="BW904" s="211"/>
      <c r="BX904" s="218"/>
      <c r="MT904" s="369">
        <f t="shared" si="1265"/>
        <v>0</v>
      </c>
      <c r="MU904" s="351">
        <f t="shared" si="1282"/>
        <v>0</v>
      </c>
      <c r="MV904" s="351">
        <f t="shared" si="1252"/>
        <v>0</v>
      </c>
      <c r="MW904" s="351"/>
      <c r="MX904" s="351">
        <f t="shared" si="1253"/>
        <v>0</v>
      </c>
      <c r="MY904" s="351"/>
      <c r="MZ904" s="351">
        <f t="shared" si="1254"/>
        <v>0</v>
      </c>
      <c r="NA904" s="351"/>
      <c r="NB904" s="351">
        <f t="shared" si="1255"/>
        <v>0</v>
      </c>
      <c r="NC904" s="351"/>
      <c r="ND904" s="351">
        <f t="shared" si="1256"/>
        <v>0</v>
      </c>
      <c r="NE904" s="351"/>
      <c r="NF904" s="351">
        <f t="shared" si="1257"/>
        <v>0</v>
      </c>
      <c r="NG904" s="351"/>
      <c r="NH904" s="351">
        <f t="shared" si="1258"/>
        <v>0</v>
      </c>
      <c r="NI904" s="351"/>
      <c r="NJ904" s="351">
        <f t="shared" si="1259"/>
        <v>0</v>
      </c>
      <c r="NK904" s="351"/>
      <c r="NL904" s="351">
        <f t="shared" si="1266"/>
        <v>0</v>
      </c>
      <c r="NM904" s="352"/>
      <c r="NN904" s="350"/>
      <c r="NR904" s="30">
        <f t="shared" si="1260"/>
        <v>0</v>
      </c>
      <c r="NS904" s="30">
        <f t="shared" si="1261"/>
        <v>0</v>
      </c>
      <c r="NT904" s="30">
        <f t="shared" si="1262"/>
        <v>0</v>
      </c>
    </row>
    <row r="905" spans="1:384" ht="10.199999999999999" customHeight="1">
      <c r="A905" s="25"/>
      <c r="B905" s="337"/>
      <c r="C905" s="335"/>
      <c r="D905" s="15"/>
      <c r="E905" s="101"/>
      <c r="F905" s="101"/>
      <c r="G905" s="101"/>
      <c r="H905" s="323"/>
      <c r="I905" s="325">
        <f>Prenoms!$B$28</f>
        <v>0</v>
      </c>
      <c r="J905" s="326"/>
      <c r="K905" s="326"/>
      <c r="L905" s="326"/>
      <c r="M905" s="326"/>
      <c r="N905" s="65" t="str">
        <f>IF(NL905&lt;&gt;0,"",IF(Conges!AE62=0,"",Conges!AE62))</f>
        <v/>
      </c>
      <c r="O905" s="66"/>
      <c r="P905" s="67"/>
      <c r="Q905" s="67"/>
      <c r="R905" s="67"/>
      <c r="S905" s="67"/>
      <c r="T905" s="67"/>
      <c r="U905" s="67"/>
      <c r="V905" s="68"/>
      <c r="W905" s="66"/>
      <c r="X905" s="67"/>
      <c r="Y905" s="67"/>
      <c r="Z905" s="67"/>
      <c r="AA905" s="67"/>
      <c r="AB905" s="67"/>
      <c r="AC905" s="67"/>
      <c r="AD905" s="68"/>
      <c r="AE905" s="66"/>
      <c r="AF905" s="67"/>
      <c r="AG905" s="67"/>
      <c r="AH905" s="67"/>
      <c r="AI905" s="67"/>
      <c r="AJ905" s="68"/>
      <c r="AK905" s="66"/>
      <c r="AL905" s="67"/>
      <c r="AM905" s="67"/>
      <c r="AN905" s="67"/>
      <c r="AO905" s="67"/>
      <c r="AP905" s="67"/>
      <c r="AQ905" s="67"/>
      <c r="AR905" s="67"/>
      <c r="AS905" s="67"/>
      <c r="AT905" s="68"/>
      <c r="AU905" s="66"/>
      <c r="AV905" s="67"/>
      <c r="AW905" s="67"/>
      <c r="AX905" s="67"/>
      <c r="AY905" s="67"/>
      <c r="AZ905" s="67"/>
      <c r="BA905" s="67"/>
      <c r="BB905" s="68"/>
      <c r="BC905" s="69">
        <f>IF(NL905&lt;&gt;0,(IF(Conges!AE$62=0,0,3)),0)</f>
        <v>0</v>
      </c>
      <c r="BD905" s="370"/>
      <c r="BE905" s="355">
        <f>IF(OR(Conges!AE$62="A",Conges!AE$62="V"),Prenoms!L$28,NL905)</f>
        <v>0</v>
      </c>
      <c r="BF905" s="356"/>
      <c r="BG905" s="267"/>
      <c r="BH905" s="268">
        <f t="shared" si="1245"/>
        <v>0</v>
      </c>
      <c r="BI905" s="269" t="str">
        <f t="shared" si="1246"/>
        <v/>
      </c>
      <c r="BJ905" s="283">
        <v>0</v>
      </c>
      <c r="BK905" s="284">
        <f t="shared" si="1263"/>
        <v>0</v>
      </c>
      <c r="BL905" s="285">
        <f t="shared" si="1196"/>
        <v>0</v>
      </c>
      <c r="BM905" s="285">
        <f t="shared" si="1197"/>
        <v>0</v>
      </c>
      <c r="BN905" s="285">
        <f>SUM('Heures Pointage'!$ZD$31:$ZE$31)</f>
        <v>0</v>
      </c>
      <c r="BO905" s="285">
        <f>SUM('Heures et Indemnites'!$ZD$31:$ZE$31)</f>
        <v>0</v>
      </c>
      <c r="BP905" s="286">
        <f t="shared" si="1198"/>
        <v>0</v>
      </c>
      <c r="BQ905" s="286">
        <f>'Heures Pointage'!$AAB$31</f>
        <v>0</v>
      </c>
      <c r="BR905" s="287">
        <f t="shared" ref="BR905" si="1292">$BH$1080</f>
        <v>0</v>
      </c>
      <c r="BS905" s="143">
        <f>Prenoms!$C$28</f>
        <v>0</v>
      </c>
      <c r="BT905" s="146"/>
      <c r="BU905" s="210">
        <f>SUM('Heures et Indemnites'!$ZD$31:$ZE$31)</f>
        <v>0</v>
      </c>
      <c r="BV905" s="219">
        <f>SUM('Heures et Indemnites'!$ZD$6:$ZE$31)</f>
        <v>0</v>
      </c>
      <c r="BW905" s="210"/>
      <c r="BX905" s="219"/>
      <c r="MT905" s="371">
        <f t="shared" si="1265"/>
        <v>0</v>
      </c>
      <c r="MU905" s="372">
        <f t="shared" si="1282"/>
        <v>0</v>
      </c>
      <c r="MV905" s="372">
        <f t="shared" si="1252"/>
        <v>0</v>
      </c>
      <c r="MW905" s="372"/>
      <c r="MX905" s="372">
        <f t="shared" si="1253"/>
        <v>0</v>
      </c>
      <c r="MY905" s="372"/>
      <c r="MZ905" s="372">
        <f t="shared" si="1254"/>
        <v>0</v>
      </c>
      <c r="NA905" s="372"/>
      <c r="NB905" s="372">
        <f t="shared" si="1255"/>
        <v>0</v>
      </c>
      <c r="NC905" s="372"/>
      <c r="ND905" s="372">
        <f t="shared" si="1256"/>
        <v>0</v>
      </c>
      <c r="NE905" s="372"/>
      <c r="NF905" s="372">
        <f t="shared" si="1257"/>
        <v>0</v>
      </c>
      <c r="NG905" s="372"/>
      <c r="NH905" s="372">
        <f t="shared" si="1258"/>
        <v>0</v>
      </c>
      <c r="NI905" s="372"/>
      <c r="NJ905" s="372">
        <f t="shared" si="1259"/>
        <v>0</v>
      </c>
      <c r="NK905" s="372"/>
      <c r="NL905" s="372">
        <f t="shared" si="1266"/>
        <v>0</v>
      </c>
      <c r="NM905" s="373"/>
      <c r="NN905" s="350"/>
      <c r="NR905" s="30">
        <f t="shared" si="1260"/>
        <v>0</v>
      </c>
      <c r="NS905" s="30">
        <f t="shared" si="1261"/>
        <v>0</v>
      </c>
      <c r="NT905" s="30">
        <f t="shared" si="1262"/>
        <v>0</v>
      </c>
    </row>
    <row r="906" spans="1:384" ht="10.199999999999999" customHeight="1">
      <c r="A906" s="25"/>
      <c r="B906" s="337"/>
      <c r="C906" s="335"/>
      <c r="D906" s="15"/>
      <c r="E906" s="101"/>
      <c r="F906" s="101"/>
      <c r="G906" s="101"/>
      <c r="H906" s="323"/>
      <c r="I906" s="328">
        <f>Prenoms!$B$29</f>
        <v>0</v>
      </c>
      <c r="J906" s="329"/>
      <c r="K906" s="329"/>
      <c r="L906" s="329"/>
      <c r="M906" s="329"/>
      <c r="N906" s="78" t="str">
        <f>IF(NL906&lt;&gt;0,"",IF(Conges!AE63=0,"",Conges!AE63))</f>
        <v/>
      </c>
      <c r="O906" s="79"/>
      <c r="P906" s="80"/>
      <c r="Q906" s="80"/>
      <c r="R906" s="80"/>
      <c r="S906" s="80"/>
      <c r="T906" s="80"/>
      <c r="U906" s="80"/>
      <c r="V906" s="81"/>
      <c r="W906" s="79"/>
      <c r="X906" s="80"/>
      <c r="Y906" s="80"/>
      <c r="Z906" s="80"/>
      <c r="AA906" s="80"/>
      <c r="AB906" s="80"/>
      <c r="AC906" s="80"/>
      <c r="AD906" s="81"/>
      <c r="AE906" s="79"/>
      <c r="AF906" s="80"/>
      <c r="AG906" s="80"/>
      <c r="AH906" s="80"/>
      <c r="AI906" s="80"/>
      <c r="AJ906" s="81"/>
      <c r="AK906" s="79"/>
      <c r="AL906" s="80"/>
      <c r="AM906" s="80"/>
      <c r="AN906" s="80"/>
      <c r="AO906" s="80"/>
      <c r="AP906" s="80"/>
      <c r="AQ906" s="80"/>
      <c r="AR906" s="80"/>
      <c r="AS906" s="80"/>
      <c r="AT906" s="81"/>
      <c r="AU906" s="79"/>
      <c r="AV906" s="80"/>
      <c r="AW906" s="80"/>
      <c r="AX906" s="80"/>
      <c r="AY906" s="80"/>
      <c r="AZ906" s="80"/>
      <c r="BA906" s="80"/>
      <c r="BB906" s="81"/>
      <c r="BC906" s="82">
        <f>IF(NL906&lt;&gt;0,(IF(Conges!AE$63=0,0,3)),0)</f>
        <v>0</v>
      </c>
      <c r="BD906" s="370"/>
      <c r="BE906" s="357">
        <f>IF(OR(Conges!AE$63="A",Conges!AE$63="V"),Prenoms!L$29,NL906)</f>
        <v>0</v>
      </c>
      <c r="BF906" s="358"/>
      <c r="BG906" s="264"/>
      <c r="BH906" s="265">
        <f t="shared" si="1245"/>
        <v>0</v>
      </c>
      <c r="BI906" s="266" t="str">
        <f t="shared" si="1246"/>
        <v/>
      </c>
      <c r="BJ906" s="278">
        <v>0</v>
      </c>
      <c r="BK906" s="279">
        <f t="shared" si="1263"/>
        <v>0</v>
      </c>
      <c r="BL906" s="280">
        <f t="shared" si="1196"/>
        <v>0</v>
      </c>
      <c r="BM906" s="280">
        <f t="shared" si="1197"/>
        <v>0</v>
      </c>
      <c r="BN906" s="280">
        <f>SUM('Heures Pointage'!$AAD$31:$AAE$31)</f>
        <v>0</v>
      </c>
      <c r="BO906" s="280">
        <f>SUM('Heures et Indemnites'!$AAD$31:$AAE$31)</f>
        <v>0</v>
      </c>
      <c r="BP906" s="281">
        <f t="shared" si="1198"/>
        <v>0</v>
      </c>
      <c r="BQ906" s="281">
        <f>'Heures Pointage'!$ABB$31</f>
        <v>0</v>
      </c>
      <c r="BR906" s="282">
        <f t="shared" ref="BR906" si="1293">$BH$1081</f>
        <v>0</v>
      </c>
      <c r="BS906" s="142">
        <f>Prenoms!$C$29</f>
        <v>0</v>
      </c>
      <c r="BT906" s="170"/>
      <c r="BU906" s="211">
        <f>SUM('Heures et Indemnites'!$AAD$31:$AAE$31)</f>
        <v>0</v>
      </c>
      <c r="BV906" s="218">
        <f>SUM('Heures et Indemnites'!$AAD$6:$AAE$31)</f>
        <v>0</v>
      </c>
      <c r="BW906" s="211"/>
      <c r="BX906" s="218"/>
      <c r="MT906" s="369">
        <f t="shared" si="1265"/>
        <v>0</v>
      </c>
      <c r="MU906" s="351">
        <f t="shared" si="1282"/>
        <v>0</v>
      </c>
      <c r="MV906" s="351">
        <f t="shared" si="1252"/>
        <v>0</v>
      </c>
      <c r="MW906" s="351"/>
      <c r="MX906" s="351">
        <f t="shared" si="1253"/>
        <v>0</v>
      </c>
      <c r="MY906" s="351"/>
      <c r="MZ906" s="351">
        <f t="shared" si="1254"/>
        <v>0</v>
      </c>
      <c r="NA906" s="351"/>
      <c r="NB906" s="351">
        <f t="shared" si="1255"/>
        <v>0</v>
      </c>
      <c r="NC906" s="351"/>
      <c r="ND906" s="351">
        <f t="shared" si="1256"/>
        <v>0</v>
      </c>
      <c r="NE906" s="351"/>
      <c r="NF906" s="351">
        <f t="shared" si="1257"/>
        <v>0</v>
      </c>
      <c r="NG906" s="351"/>
      <c r="NH906" s="351">
        <f t="shared" si="1258"/>
        <v>0</v>
      </c>
      <c r="NI906" s="351"/>
      <c r="NJ906" s="351">
        <f t="shared" si="1259"/>
        <v>0</v>
      </c>
      <c r="NK906" s="351"/>
      <c r="NL906" s="351">
        <f t="shared" si="1266"/>
        <v>0</v>
      </c>
      <c r="NM906" s="352"/>
      <c r="NN906" s="350"/>
      <c r="NR906" s="30">
        <f t="shared" si="1260"/>
        <v>0</v>
      </c>
      <c r="NS906" s="30">
        <f t="shared" si="1261"/>
        <v>0</v>
      </c>
      <c r="NT906" s="30">
        <f t="shared" si="1262"/>
        <v>0</v>
      </c>
    </row>
    <row r="907" spans="1:384" ht="10.199999999999999" customHeight="1">
      <c r="A907" s="25"/>
      <c r="B907" s="337"/>
      <c r="C907" s="335"/>
      <c r="D907" s="15"/>
      <c r="E907" s="101"/>
      <c r="F907" s="101"/>
      <c r="G907" s="101"/>
      <c r="H907" s="323"/>
      <c r="I907" s="325">
        <f>Prenoms!$B$30</f>
        <v>0</v>
      </c>
      <c r="J907" s="326"/>
      <c r="K907" s="326"/>
      <c r="L907" s="326"/>
      <c r="M907" s="326"/>
      <c r="N907" s="65" t="str">
        <f>IF(NL907&lt;&gt;0,"",IF(Conges!AE64=0,"",Conges!AE64))</f>
        <v/>
      </c>
      <c r="O907" s="66"/>
      <c r="P907" s="67"/>
      <c r="Q907" s="67"/>
      <c r="R907" s="67"/>
      <c r="S907" s="67"/>
      <c r="T907" s="67"/>
      <c r="U907" s="67"/>
      <c r="V907" s="68"/>
      <c r="W907" s="66"/>
      <c r="X907" s="67"/>
      <c r="Y907" s="67"/>
      <c r="Z907" s="67"/>
      <c r="AA907" s="67"/>
      <c r="AB907" s="67"/>
      <c r="AC907" s="67"/>
      <c r="AD907" s="68"/>
      <c r="AE907" s="66"/>
      <c r="AF907" s="67"/>
      <c r="AG907" s="67"/>
      <c r="AH907" s="67"/>
      <c r="AI907" s="67"/>
      <c r="AJ907" s="68"/>
      <c r="AK907" s="66"/>
      <c r="AL907" s="67"/>
      <c r="AM907" s="67"/>
      <c r="AN907" s="67"/>
      <c r="AO907" s="67"/>
      <c r="AP907" s="67"/>
      <c r="AQ907" s="67"/>
      <c r="AR907" s="67"/>
      <c r="AS907" s="67"/>
      <c r="AT907" s="68"/>
      <c r="AU907" s="66"/>
      <c r="AV907" s="67"/>
      <c r="AW907" s="67"/>
      <c r="AX907" s="67"/>
      <c r="AY907" s="67"/>
      <c r="AZ907" s="67"/>
      <c r="BA907" s="67"/>
      <c r="BB907" s="68"/>
      <c r="BC907" s="69">
        <f>IF(NL907&lt;&gt;0,(IF(Conges!AE$64=0,0,3)),0)</f>
        <v>0</v>
      </c>
      <c r="BD907" s="370"/>
      <c r="BE907" s="355">
        <f>IF(OR(Conges!AE$64="A",Conges!AE$64="V"),Prenoms!L$30,NL907)</f>
        <v>0</v>
      </c>
      <c r="BF907" s="356"/>
      <c r="BG907" s="267"/>
      <c r="BH907" s="268">
        <f t="shared" si="1245"/>
        <v>0</v>
      </c>
      <c r="BI907" s="269" t="str">
        <f t="shared" si="1246"/>
        <v/>
      </c>
      <c r="BJ907" s="283">
        <v>0</v>
      </c>
      <c r="BK907" s="284">
        <f t="shared" si="1263"/>
        <v>0</v>
      </c>
      <c r="BL907" s="285">
        <f t="shared" si="1196"/>
        <v>0</v>
      </c>
      <c r="BM907" s="285">
        <f t="shared" si="1197"/>
        <v>0</v>
      </c>
      <c r="BN907" s="285">
        <f>SUM('Heures Pointage'!$ABD$31:$ABE$31)</f>
        <v>0</v>
      </c>
      <c r="BO907" s="285">
        <f>SUM('Heures et Indemnites'!$ABD$31:$ABE$31)</f>
        <v>0</v>
      </c>
      <c r="BP907" s="286">
        <f t="shared" si="1198"/>
        <v>0</v>
      </c>
      <c r="BQ907" s="286">
        <f>'Heures Pointage'!$ACB$31</f>
        <v>0</v>
      </c>
      <c r="BR907" s="287">
        <f t="shared" ref="BR907" si="1294">$BH$1082</f>
        <v>0</v>
      </c>
      <c r="BS907" s="143">
        <f>Prenoms!$C$30</f>
        <v>0</v>
      </c>
      <c r="BT907" s="146"/>
      <c r="BU907" s="210">
        <f>SUM('Heures et Indemnites'!$ABD$31:$ABE$31)</f>
        <v>0</v>
      </c>
      <c r="BV907" s="219">
        <f>SUM('Heures et Indemnites'!$ABD$6:$ABE$31)</f>
        <v>0</v>
      </c>
      <c r="BW907" s="210"/>
      <c r="BX907" s="219"/>
      <c r="MT907" s="371">
        <f t="shared" si="1265"/>
        <v>0</v>
      </c>
      <c r="MU907" s="372">
        <f t="shared" si="1282"/>
        <v>0</v>
      </c>
      <c r="MV907" s="372">
        <f t="shared" si="1252"/>
        <v>0</v>
      </c>
      <c r="MW907" s="372"/>
      <c r="MX907" s="372">
        <f t="shared" si="1253"/>
        <v>0</v>
      </c>
      <c r="MY907" s="372"/>
      <c r="MZ907" s="372">
        <f t="shared" si="1254"/>
        <v>0</v>
      </c>
      <c r="NA907" s="372"/>
      <c r="NB907" s="372">
        <f t="shared" si="1255"/>
        <v>0</v>
      </c>
      <c r="NC907" s="372"/>
      <c r="ND907" s="372">
        <f t="shared" si="1256"/>
        <v>0</v>
      </c>
      <c r="NE907" s="372"/>
      <c r="NF907" s="372">
        <f t="shared" si="1257"/>
        <v>0</v>
      </c>
      <c r="NG907" s="372"/>
      <c r="NH907" s="372">
        <f t="shared" si="1258"/>
        <v>0</v>
      </c>
      <c r="NI907" s="372"/>
      <c r="NJ907" s="372">
        <f t="shared" si="1259"/>
        <v>0</v>
      </c>
      <c r="NK907" s="372"/>
      <c r="NL907" s="372">
        <f t="shared" si="1266"/>
        <v>0</v>
      </c>
      <c r="NM907" s="373"/>
      <c r="NN907" s="350"/>
      <c r="NR907" s="30">
        <f t="shared" si="1260"/>
        <v>0</v>
      </c>
      <c r="NS907" s="30">
        <f t="shared" si="1261"/>
        <v>0</v>
      </c>
      <c r="NT907" s="30">
        <f t="shared" si="1262"/>
        <v>0</v>
      </c>
    </row>
    <row r="908" spans="1:384" ht="10.199999999999999" customHeight="1">
      <c r="A908" s="25"/>
      <c r="B908" s="337"/>
      <c r="C908" s="335"/>
      <c r="D908" s="15"/>
      <c r="E908" s="101"/>
      <c r="F908" s="101"/>
      <c r="G908" s="101"/>
      <c r="H908" s="323"/>
      <c r="I908" s="344">
        <f>Prenoms!$B$31</f>
        <v>0</v>
      </c>
      <c r="J908" s="345"/>
      <c r="K908" s="345"/>
      <c r="L908" s="345"/>
      <c r="M908" s="345"/>
      <c r="N908" s="83" t="str">
        <f>IF(NL908&lt;&gt;0,"",IF(Conges!AE65=0,"",Conges!AE65))</f>
        <v/>
      </c>
      <c r="O908" s="84"/>
      <c r="P908" s="85"/>
      <c r="Q908" s="85"/>
      <c r="R908" s="85"/>
      <c r="S908" s="85"/>
      <c r="T908" s="85"/>
      <c r="U908" s="85"/>
      <c r="V908" s="86"/>
      <c r="W908" s="84"/>
      <c r="X908" s="85"/>
      <c r="Y908" s="85"/>
      <c r="Z908" s="85"/>
      <c r="AA908" s="85"/>
      <c r="AB908" s="85"/>
      <c r="AC908" s="85"/>
      <c r="AD908" s="86"/>
      <c r="AE908" s="84"/>
      <c r="AF908" s="85"/>
      <c r="AG908" s="85"/>
      <c r="AH908" s="85"/>
      <c r="AI908" s="85"/>
      <c r="AJ908" s="86"/>
      <c r="AK908" s="84"/>
      <c r="AL908" s="85"/>
      <c r="AM908" s="85"/>
      <c r="AN908" s="85"/>
      <c r="AO908" s="85"/>
      <c r="AP908" s="85"/>
      <c r="AQ908" s="85"/>
      <c r="AR908" s="85"/>
      <c r="AS908" s="85"/>
      <c r="AT908" s="86"/>
      <c r="AU908" s="84"/>
      <c r="AV908" s="85"/>
      <c r="AW908" s="85"/>
      <c r="AX908" s="85"/>
      <c r="AY908" s="85"/>
      <c r="AZ908" s="85"/>
      <c r="BA908" s="85"/>
      <c r="BB908" s="86"/>
      <c r="BC908" s="87">
        <f>IF(NL908&lt;&gt;0,(IF(Conges!AE$65=0,0,3)),0)</f>
        <v>0</v>
      </c>
      <c r="BD908" s="370"/>
      <c r="BE908" s="365">
        <f>IF(OR(Conges!AE$65="A",Conges!AE$65="V"),Prenoms!L$31,NL908)</f>
        <v>0</v>
      </c>
      <c r="BF908" s="366"/>
      <c r="BG908" s="270"/>
      <c r="BH908" s="271">
        <f t="shared" si="1245"/>
        <v>0</v>
      </c>
      <c r="BI908" s="272" t="str">
        <f t="shared" si="1246"/>
        <v/>
      </c>
      <c r="BJ908" s="288">
        <v>0</v>
      </c>
      <c r="BK908" s="289">
        <f t="shared" si="1263"/>
        <v>0</v>
      </c>
      <c r="BL908" s="290">
        <f t="shared" ref="BL908:BL971" si="1295">$NL908</f>
        <v>0</v>
      </c>
      <c r="BM908" s="290">
        <f t="shared" ref="BM908:BM971" si="1296">$BE908</f>
        <v>0</v>
      </c>
      <c r="BN908" s="290">
        <f>SUM('Heures Pointage'!$ACD$31:$ACE$31)</f>
        <v>0</v>
      </c>
      <c r="BO908" s="290">
        <f>SUM('Heures et Indemnites'!$ACD$31:$ACE$31)</f>
        <v>0</v>
      </c>
      <c r="BP908" s="291">
        <f t="shared" ref="BP908:BP971" si="1297">$NT908</f>
        <v>0</v>
      </c>
      <c r="BQ908" s="291">
        <f>'Heures Pointage'!$ADB$31</f>
        <v>0</v>
      </c>
      <c r="BR908" s="292">
        <f t="shared" ref="BR908" si="1298">$BH$1083</f>
        <v>0</v>
      </c>
      <c r="BS908" s="144">
        <f>Prenoms!$C$31</f>
        <v>0</v>
      </c>
      <c r="BT908" s="170"/>
      <c r="BU908" s="214">
        <f>SUM('Heures et Indemnites'!$ACD$31:$ACE$31)</f>
        <v>0</v>
      </c>
      <c r="BV908" s="220">
        <f>SUM('Heures et Indemnites'!$ACD$6:$ACE$31)</f>
        <v>0</v>
      </c>
      <c r="BW908" s="214"/>
      <c r="BX908" s="220"/>
      <c r="MT908" s="375">
        <f t="shared" si="1265"/>
        <v>0</v>
      </c>
      <c r="MU908" s="367">
        <f t="shared" si="1282"/>
        <v>0</v>
      </c>
      <c r="MV908" s="367">
        <f t="shared" si="1252"/>
        <v>0</v>
      </c>
      <c r="MW908" s="367"/>
      <c r="MX908" s="367">
        <f t="shared" si="1253"/>
        <v>0</v>
      </c>
      <c r="MY908" s="367"/>
      <c r="MZ908" s="367">
        <f t="shared" si="1254"/>
        <v>0</v>
      </c>
      <c r="NA908" s="367"/>
      <c r="NB908" s="367">
        <f t="shared" si="1255"/>
        <v>0</v>
      </c>
      <c r="NC908" s="367"/>
      <c r="ND908" s="367">
        <f t="shared" si="1256"/>
        <v>0</v>
      </c>
      <c r="NE908" s="367"/>
      <c r="NF908" s="367">
        <f t="shared" si="1257"/>
        <v>0</v>
      </c>
      <c r="NG908" s="367"/>
      <c r="NH908" s="367">
        <f t="shared" si="1258"/>
        <v>0</v>
      </c>
      <c r="NI908" s="367"/>
      <c r="NJ908" s="367">
        <f t="shared" si="1259"/>
        <v>0</v>
      </c>
      <c r="NK908" s="367"/>
      <c r="NL908" s="367">
        <f t="shared" si="1266"/>
        <v>0</v>
      </c>
      <c r="NM908" s="368"/>
      <c r="NN908" s="350"/>
      <c r="NR908" s="30">
        <f t="shared" si="1260"/>
        <v>0</v>
      </c>
      <c r="NS908" s="30">
        <f t="shared" si="1261"/>
        <v>0</v>
      </c>
      <c r="NT908" s="30">
        <f t="shared" si="1262"/>
        <v>0</v>
      </c>
    </row>
    <row r="909" spans="1:384" s="14" customFormat="1" ht="10.199999999999999" customHeight="1">
      <c r="A909" s="110"/>
      <c r="B909" s="337"/>
      <c r="C909" s="335"/>
      <c r="D909" s="111"/>
      <c r="H909" s="112"/>
      <c r="I909" s="341" t="str">
        <f>I874</f>
        <v>CREPIERE</v>
      </c>
      <c r="J909" s="341"/>
      <c r="K909" s="341"/>
      <c r="L909" s="341"/>
      <c r="M909" s="341"/>
      <c r="N909" s="342"/>
      <c r="O909" s="136" t="str">
        <f>IF('Chiffres et fonctions'!$J$3=1,IF(COUNTIF(O879:O908,1)=0,IF(COUNTIF(O879:O908,4)=0,"","+"&amp;COUNTIF(O879:O908,4)),COUNTIF(O879:O908,1)&amp;IF(COUNTIF(O879:O908,4)=0,"","+"&amp;COUNTIF(O879:O908,4))),IF('Chiffres et fonctions'!$J$3=2,IF(30-(COUNTIF(O879:O908,""))-(COUNTIF(O879:O908,4))=0,"",30-(COUNTIF(O879:O908,""))-(COUNTIF(O879:O908,4))),""))</f>
        <v/>
      </c>
      <c r="P909" s="137" t="str">
        <f>IF('Chiffres et fonctions'!$J$3=1,IF(COUNTIF(P879:P908,1)=0,IF(COUNTIF(P879:P908,4)=0,"","+"&amp;COUNTIF(P879:P908,4)),COUNTIF(P879:P908,1)&amp;IF(COUNTIF(P879:P908,4)=0,"","+"&amp;COUNTIF(P879:P908,4))),IF('Chiffres et fonctions'!$J$3=2,IF(30-(COUNTIF(P879:P908,""))-(COUNTIF(P879:P908,4))=0,"",30-(COUNTIF(P879:P908,""))-(COUNTIF(P879:P908,4))),""))</f>
        <v/>
      </c>
      <c r="Q909" s="136" t="str">
        <f>IF('Chiffres et fonctions'!$J$3=1,IF(COUNTIF(Q879:Q908,1)=0,IF(COUNTIF(Q879:Q908,4)=0,"","+"&amp;COUNTIF(Q879:Q908,4)),COUNTIF(Q879:Q908,1)&amp;IF(COUNTIF(Q879:Q908,4)=0,"","+"&amp;COUNTIF(Q879:Q908,4))),IF('Chiffres et fonctions'!$J$3=2,IF(30-(COUNTIF(Q879:Q908,""))-(COUNTIF(Q879:Q908,4))=0,"",30-(COUNTIF(Q879:Q908,""))-(COUNTIF(Q879:Q908,4))),""))</f>
        <v/>
      </c>
      <c r="R909" s="137" t="str">
        <f>IF('Chiffres et fonctions'!$J$3=1,IF(COUNTIF(R879:R908,1)=0,IF(COUNTIF(R879:R908,4)=0,"","+"&amp;COUNTIF(R879:R908,4)),COUNTIF(R879:R908,1)&amp;IF(COUNTIF(R879:R908,4)=0,"","+"&amp;COUNTIF(R879:R908,4))),IF('Chiffres et fonctions'!$J$3=2,IF(30-(COUNTIF(R879:R908,""))-(COUNTIF(R879:R908,4))=0,"",30-(COUNTIF(R879:R908,""))-(COUNTIF(R879:R908,4))),""))</f>
        <v/>
      </c>
      <c r="S909" s="136" t="str">
        <f>IF('Chiffres et fonctions'!$J$3=1,IF(COUNTIF(S879:S908,1)=0,IF(COUNTIF(S879:S908,4)=0,"","+"&amp;COUNTIF(S879:S908,4)),COUNTIF(S879:S908,1)&amp;IF(COUNTIF(S879:S908,4)=0,"","+"&amp;COUNTIF(S879:S908,4))),IF('Chiffres et fonctions'!$J$3=2,IF(30-(COUNTIF(S879:S908,""))-(COUNTIF(S879:S908,4))=0,"",30-(COUNTIF(S879:S908,""))-(COUNTIF(S879:S908,4))),""))</f>
        <v/>
      </c>
      <c r="T909" s="137" t="str">
        <f>IF('Chiffres et fonctions'!$J$3=1,IF(COUNTIF(T879:T908,1)=0,IF(COUNTIF(T879:T908,4)=0,"","+"&amp;COUNTIF(T879:T908,4)),COUNTIF(T879:T908,1)&amp;IF(COUNTIF(T879:T908,4)=0,"","+"&amp;COUNTIF(T879:T908,4))),IF('Chiffres et fonctions'!$J$3=2,IF(30-(COUNTIF(T879:T908,""))-(COUNTIF(T879:T908,4))=0,"",30-(COUNTIF(T879:T908,""))-(COUNTIF(T879:T908,4))),""))</f>
        <v/>
      </c>
      <c r="U909" s="136" t="str">
        <f>IF('Chiffres et fonctions'!$J$3=1,IF(COUNTIF(U879:U908,1)=0,IF(COUNTIF(U879:U908,4)=0,"","+"&amp;COUNTIF(U879:U908,4)),COUNTIF(U879:U908,1)&amp;IF(COUNTIF(U879:U908,4)=0,"","+"&amp;COUNTIF(U879:U908,4))),IF('Chiffres et fonctions'!$J$3=2,IF(30-(COUNTIF(U879:U908,""))-(COUNTIF(U879:U908,4))=0,"",30-(COUNTIF(U879:U908,""))-(COUNTIF(U879:U908,4))),""))</f>
        <v/>
      </c>
      <c r="V909" s="137" t="str">
        <f>IF('Chiffres et fonctions'!$J$3=1,IF(COUNTIF(V879:V908,1)=0,IF(COUNTIF(V879:V908,4)=0,"","+"&amp;COUNTIF(V879:V908,4)),COUNTIF(V879:V908,1)&amp;IF(COUNTIF(V879:V908,4)=0,"","+"&amp;COUNTIF(V879:V908,4))),IF('Chiffres et fonctions'!$J$3=2,IF(30-(COUNTIF(V879:V908,""))-(COUNTIF(V879:V908,4))=0,"",30-(COUNTIF(V879:V908,""))-(COUNTIF(V879:V908,4))),""))</f>
        <v/>
      </c>
      <c r="W909" s="136" t="str">
        <f>IF('Chiffres et fonctions'!$J$3=1,IF(COUNTIF(W879:W908,1)=0,IF(COUNTIF(W879:W908,4)=0,"","+"&amp;COUNTIF(W879:W908,4)),COUNTIF(W879:W908,1)&amp;IF(COUNTIF(W879:W908,4)=0,"","+"&amp;COUNTIF(W879:W908,4))),IF('Chiffres et fonctions'!$J$3=2,IF(30-(COUNTIF(W879:W908,""))-(COUNTIF(W879:W908,4))=0,"",30-(COUNTIF(W879:W908,""))-(COUNTIF(W879:W908,4))),""))</f>
        <v/>
      </c>
      <c r="X909" s="137" t="str">
        <f>IF('Chiffres et fonctions'!$J$3=1,IF(COUNTIF(X879:X908,1)=0,IF(COUNTIF(X879:X908,4)=0,"","+"&amp;COUNTIF(X879:X908,4)),COUNTIF(X879:X908,1)&amp;IF(COUNTIF(X879:X908,4)=0,"","+"&amp;COUNTIF(X879:X908,4))),IF('Chiffres et fonctions'!$J$3=2,IF(30-(COUNTIF(X879:X908,""))-(COUNTIF(X879:X908,4))=0,"",30-(COUNTIF(X879:X908,""))-(COUNTIF(X879:X908,4))),""))</f>
        <v/>
      </c>
      <c r="Y909" s="136" t="str">
        <f>IF('Chiffres et fonctions'!$J$3=1,IF(COUNTIF(Y879:Y908,1)=0,IF(COUNTIF(Y879:Y908,4)=0,"","+"&amp;COUNTIF(Y879:Y908,4)),COUNTIF(Y879:Y908,1)&amp;IF(COUNTIF(Y879:Y908,4)=0,"","+"&amp;COUNTIF(Y879:Y908,4))),IF('Chiffres et fonctions'!$J$3=2,IF(30-(COUNTIF(Y879:Y908,""))-(COUNTIF(Y879:Y908,4))=0,"",30-(COUNTIF(Y879:Y908,""))-(COUNTIF(Y879:Y908,4))),""))</f>
        <v/>
      </c>
      <c r="Z909" s="137" t="str">
        <f>IF('Chiffres et fonctions'!$J$3=1,IF(COUNTIF(Z879:Z908,1)=0,IF(COUNTIF(Z879:Z908,4)=0,"","+"&amp;COUNTIF(Z879:Z908,4)),COUNTIF(Z879:Z908,1)&amp;IF(COUNTIF(Z879:Z908,4)=0,"","+"&amp;COUNTIF(Z879:Z908,4))),IF('Chiffres et fonctions'!$J$3=2,IF(30-(COUNTIF(Z879:Z908,""))-(COUNTIF(Z879:Z908,4))=0,"",30-(COUNTIF(Z879:Z908,""))-(COUNTIF(Z879:Z908,4))),""))</f>
        <v/>
      </c>
      <c r="AA909" s="136" t="str">
        <f>IF('Chiffres et fonctions'!$J$3=1,IF(COUNTIF(AA879:AA908,1)=0,IF(COUNTIF(AA879:AA908,4)=0,"","+"&amp;COUNTIF(AA879:AA908,4)),COUNTIF(AA879:AA908,1)&amp;IF(COUNTIF(AA879:AA908,4)=0,"","+"&amp;COUNTIF(AA879:AA908,4))),IF('Chiffres et fonctions'!$J$3=2,IF(30-(COUNTIF(AA879:AA908,""))-(COUNTIF(AA879:AA908,4))=0,"",30-(COUNTIF(AA879:AA908,""))-(COUNTIF(AA879:AA908,4))),""))</f>
        <v/>
      </c>
      <c r="AB909" s="137" t="str">
        <f>IF('Chiffres et fonctions'!$J$3=1,IF(COUNTIF(AB879:AB908,1)=0,IF(COUNTIF(AB879:AB908,4)=0,"","+"&amp;COUNTIF(AB879:AB908,4)),COUNTIF(AB879:AB908,1)&amp;IF(COUNTIF(AB879:AB908,4)=0,"","+"&amp;COUNTIF(AB879:AB908,4))),IF('Chiffres et fonctions'!$J$3=2,IF(30-(COUNTIF(AB879:AB908,""))-(COUNTIF(AB879:AB908,4))=0,"",30-(COUNTIF(AB879:AB908,""))-(COUNTIF(AB879:AB908,4))),""))</f>
        <v/>
      </c>
      <c r="AC909" s="136" t="str">
        <f>IF('Chiffres et fonctions'!$J$3=1,IF(COUNTIF(AC879:AC908,1)=0,IF(COUNTIF(AC879:AC908,4)=0,"","+"&amp;COUNTIF(AC879:AC908,4)),COUNTIF(AC879:AC908,1)&amp;IF(COUNTIF(AC879:AC908,4)=0,"","+"&amp;COUNTIF(AC879:AC908,4))),IF('Chiffres et fonctions'!$J$3=2,IF(30-(COUNTIF(AC879:AC908,""))-(COUNTIF(AC879:AC908,4))=0,"",30-(COUNTIF(AC879:AC908,""))-(COUNTIF(AC879:AC908,4))),""))</f>
        <v/>
      </c>
      <c r="AD909" s="137" t="str">
        <f>IF('Chiffres et fonctions'!$J$3=1,IF(COUNTIF(AD879:AD908,1)=0,IF(COUNTIF(AD879:AD908,4)=0,"","+"&amp;COUNTIF(AD879:AD908,4)),COUNTIF(AD879:AD908,1)&amp;IF(COUNTIF(AD879:AD908,4)=0,"","+"&amp;COUNTIF(AD879:AD908,4))),IF('Chiffres et fonctions'!$J$3=2,IF(30-(COUNTIF(AD879:AD908,""))-(COUNTIF(AD879:AD908,4))=0,"",30-(COUNTIF(AD879:AD908,""))-(COUNTIF(AD879:AD908,4))),""))</f>
        <v/>
      </c>
      <c r="AE909" s="136" t="str">
        <f>IF('Chiffres et fonctions'!$J$3=1,IF(COUNTIF(AE879:AE908,1)=0,IF(COUNTIF(AE879:AE908,4)=0,"","+"&amp;COUNTIF(AE879:AE908,4)),COUNTIF(AE879:AE908,1)&amp;IF(COUNTIF(AE879:AE908,4)=0,"","+"&amp;COUNTIF(AE879:AE908,4))),IF('Chiffres et fonctions'!$J$3=2,IF(30-(COUNTIF(AE879:AE908,""))-(COUNTIF(AE879:AE908,4))=0,"",30-(COUNTIF(AE879:AE908,""))-(COUNTIF(AE879:AE908,4))),""))</f>
        <v/>
      </c>
      <c r="AF909" s="137" t="str">
        <f>IF('Chiffres et fonctions'!$J$3=1,IF(COUNTIF(AF879:AF908,1)=0,IF(COUNTIF(AF879:AF908,4)=0,"","+"&amp;COUNTIF(AF879:AF908,4)),COUNTIF(AF879:AF908,1)&amp;IF(COUNTIF(AF879:AF908,4)=0,"","+"&amp;COUNTIF(AF879:AF908,4))),IF('Chiffres et fonctions'!$J$3=2,IF(30-(COUNTIF(AF879:AF908,""))-(COUNTIF(AF879:AF908,4))=0,"",30-(COUNTIF(AF879:AF908,""))-(COUNTIF(AF879:AF908,4))),""))</f>
        <v/>
      </c>
      <c r="AG909" s="136" t="str">
        <f>IF('Chiffres et fonctions'!$J$3=1,IF(COUNTIF(AG879:AG908,1)=0,IF(COUNTIF(AG879:AG908,4)=0,"","+"&amp;COUNTIF(AG879:AG908,4)),COUNTIF(AG879:AG908,1)&amp;IF(COUNTIF(AG879:AG908,4)=0,"","+"&amp;COUNTIF(AG879:AG908,4))),IF('Chiffres et fonctions'!$J$3=2,IF(30-(COUNTIF(AG879:AG908,""))-(COUNTIF(AG879:AG908,4))=0,"",30-(COUNTIF(AG879:AG908,""))-(COUNTIF(AG879:AG908,4))),""))</f>
        <v/>
      </c>
      <c r="AH909" s="137" t="str">
        <f>IF('Chiffres et fonctions'!$J$3=1,IF(COUNTIF(AH879:AH908,1)=0,IF(COUNTIF(AH879:AH908,4)=0,"","+"&amp;COUNTIF(AH879:AH908,4)),COUNTIF(AH879:AH908,1)&amp;IF(COUNTIF(AH879:AH908,4)=0,"","+"&amp;COUNTIF(AH879:AH908,4))),IF('Chiffres et fonctions'!$J$3=2,IF(30-(COUNTIF(AH879:AH908,""))-(COUNTIF(AH879:AH908,4))=0,"",30-(COUNTIF(AH879:AH908,""))-(COUNTIF(AH879:AH908,4))),""))</f>
        <v/>
      </c>
      <c r="AI909" s="136" t="str">
        <f>IF('Chiffres et fonctions'!$J$3=1,IF(COUNTIF(AI879:AI908,1)=0,IF(COUNTIF(AI879:AI908,4)=0,"","+"&amp;COUNTIF(AI879:AI908,4)),COUNTIF(AI879:AI908,1)&amp;IF(COUNTIF(AI879:AI908,4)=0,"","+"&amp;COUNTIF(AI879:AI908,4))),IF('Chiffres et fonctions'!$J$3=2,IF(30-(COUNTIF(AI879:AI908,""))-(COUNTIF(AI879:AI908,4))=0,"",30-(COUNTIF(AI879:AI908,""))-(COUNTIF(AI879:AI908,4))),""))</f>
        <v/>
      </c>
      <c r="AJ909" s="137" t="str">
        <f>IF('Chiffres et fonctions'!$J$3=1,IF(COUNTIF(AJ879:AJ908,1)=0,IF(COUNTIF(AJ879:AJ908,4)=0,"","+"&amp;COUNTIF(AJ879:AJ908,4)),COUNTIF(AJ879:AJ908,1)&amp;IF(COUNTIF(AJ879:AJ908,4)=0,"","+"&amp;COUNTIF(AJ879:AJ908,4))),IF('Chiffres et fonctions'!$J$3=2,IF(30-(COUNTIF(AJ879:AJ908,""))-(COUNTIF(AJ879:AJ908,4))=0,"",30-(COUNTIF(AJ879:AJ908,""))-(COUNTIF(AJ879:AJ908,4))),""))</f>
        <v/>
      </c>
      <c r="AK909" s="136" t="str">
        <f>IF('Chiffres et fonctions'!$J$3=1,IF(COUNTIF(AK879:AK908,1)=0,IF(COUNTIF(AK879:AK908,4)=0,"","+"&amp;COUNTIF(AK879:AK908,4)),COUNTIF(AK879:AK908,1)&amp;IF(COUNTIF(AK879:AK908,4)=0,"","+"&amp;COUNTIF(AK879:AK908,4))),IF('Chiffres et fonctions'!$J$3=2,IF(30-(COUNTIF(AK879:AK908,""))-(COUNTIF(AK879:AK908,4))=0,"",30-(COUNTIF(AK879:AK908,""))-(COUNTIF(AK879:AK908,4))),""))</f>
        <v/>
      </c>
      <c r="AL909" s="137" t="str">
        <f>IF('Chiffres et fonctions'!$J$3=1,IF(COUNTIF(AL879:AL908,1)=0,IF(COUNTIF(AL879:AL908,4)=0,"","+"&amp;COUNTIF(AL879:AL908,4)),COUNTIF(AL879:AL908,1)&amp;IF(COUNTIF(AL879:AL908,4)=0,"","+"&amp;COUNTIF(AL879:AL908,4))),IF('Chiffres et fonctions'!$J$3=2,IF(30-(COUNTIF(AL879:AL908,""))-(COUNTIF(AL879:AL908,4))=0,"",30-(COUNTIF(AL879:AL908,""))-(COUNTIF(AL879:AL908,4))),""))</f>
        <v/>
      </c>
      <c r="AM909" s="136" t="str">
        <f>IF('Chiffres et fonctions'!$J$3=1,IF(COUNTIF(AM879:AM908,1)=0,IF(COUNTIF(AM879:AM908,4)=0,"","+"&amp;COUNTIF(AM879:AM908,4)),COUNTIF(AM879:AM908,1)&amp;IF(COUNTIF(AM879:AM908,4)=0,"","+"&amp;COUNTIF(AM879:AM908,4))),IF('Chiffres et fonctions'!$J$3=2,IF(30-(COUNTIF(AM879:AM908,""))-(COUNTIF(AM879:AM908,4))=0,"",30-(COUNTIF(AM879:AM908,""))-(COUNTIF(AM879:AM908,4))),""))</f>
        <v/>
      </c>
      <c r="AN909" s="137" t="str">
        <f>IF('Chiffres et fonctions'!$J$3=1,IF(COUNTIF(AN879:AN908,1)=0,IF(COUNTIF(AN879:AN908,4)=0,"","+"&amp;COUNTIF(AN879:AN908,4)),COUNTIF(AN879:AN908,1)&amp;IF(COUNTIF(AN879:AN908,4)=0,"","+"&amp;COUNTIF(AN879:AN908,4))),IF('Chiffres et fonctions'!$J$3=2,IF(30-(COUNTIF(AN879:AN908,""))-(COUNTIF(AN879:AN908,4))=0,"",30-(COUNTIF(AN879:AN908,""))-(COUNTIF(AN879:AN908,4))),""))</f>
        <v/>
      </c>
      <c r="AO909" s="136" t="str">
        <f>IF('Chiffres et fonctions'!$J$3=1,IF(COUNTIF(AO879:AO908,1)=0,IF(COUNTIF(AO879:AO908,4)=0,"","+"&amp;COUNTIF(AO879:AO908,4)),COUNTIF(AO879:AO908,1)&amp;IF(COUNTIF(AO879:AO908,4)=0,"","+"&amp;COUNTIF(AO879:AO908,4))),IF('Chiffres et fonctions'!$J$3=2,IF(30-(COUNTIF(AO879:AO908,""))-(COUNTIF(AO879:AO908,4))=0,"",30-(COUNTIF(AO879:AO908,""))-(COUNTIF(AO879:AO908,4))),""))</f>
        <v/>
      </c>
      <c r="AP909" s="137" t="str">
        <f>IF('Chiffres et fonctions'!$J$3=1,IF(COUNTIF(AP879:AP908,1)=0,IF(COUNTIF(AP879:AP908,4)=0,"","+"&amp;COUNTIF(AP879:AP908,4)),COUNTIF(AP879:AP908,1)&amp;IF(COUNTIF(AP879:AP908,4)=0,"","+"&amp;COUNTIF(AP879:AP908,4))),IF('Chiffres et fonctions'!$J$3=2,IF(30-(COUNTIF(AP879:AP908,""))-(COUNTIF(AP879:AP908,4))=0,"",30-(COUNTIF(AP879:AP908,""))-(COUNTIF(AP879:AP908,4))),""))</f>
        <v/>
      </c>
      <c r="AQ909" s="136" t="str">
        <f>IF('Chiffres et fonctions'!$J$3=1,IF(COUNTIF(AQ879:AQ908,1)=0,IF(COUNTIF(AQ879:AQ908,4)=0,"","+"&amp;COUNTIF(AQ879:AQ908,4)),COUNTIF(AQ879:AQ908,1)&amp;IF(COUNTIF(AQ879:AQ908,4)=0,"","+"&amp;COUNTIF(AQ879:AQ908,4))),IF('Chiffres et fonctions'!$J$3=2,IF(30-(COUNTIF(AQ879:AQ908,""))-(COUNTIF(AQ879:AQ908,4))=0,"",30-(COUNTIF(AQ879:AQ908,""))-(COUNTIF(AQ879:AQ908,4))),""))</f>
        <v/>
      </c>
      <c r="AR909" s="137" t="str">
        <f>IF('Chiffres et fonctions'!$J$3=1,IF(COUNTIF(AR879:AR908,1)=0,IF(COUNTIF(AR879:AR908,4)=0,"","+"&amp;COUNTIF(AR879:AR908,4)),COUNTIF(AR879:AR908,1)&amp;IF(COUNTIF(AR879:AR908,4)=0,"","+"&amp;COUNTIF(AR879:AR908,4))),IF('Chiffres et fonctions'!$J$3=2,IF(30-(COUNTIF(AR879:AR908,""))-(COUNTIF(AR879:AR908,4))=0,"",30-(COUNTIF(AR879:AR908,""))-(COUNTIF(AR879:AR908,4))),""))</f>
        <v/>
      </c>
      <c r="AS909" s="136" t="str">
        <f>IF('Chiffres et fonctions'!$J$3=1,IF(COUNTIF(AS879:AS908,1)=0,IF(COUNTIF(AS879:AS908,4)=0,"","+"&amp;COUNTIF(AS879:AS908,4)),COUNTIF(AS879:AS908,1)&amp;IF(COUNTIF(AS879:AS908,4)=0,"","+"&amp;COUNTIF(AS879:AS908,4))),IF('Chiffres et fonctions'!$J$3=2,IF(30-(COUNTIF(AS879:AS908,""))-(COUNTIF(AS879:AS908,4))=0,"",30-(COUNTIF(AS879:AS908,""))-(COUNTIF(AS879:AS908,4))),""))</f>
        <v/>
      </c>
      <c r="AT909" s="137" t="str">
        <f>IF('Chiffres et fonctions'!$J$3=1,IF(COUNTIF(AT879:AT908,1)=0,IF(COUNTIF(AT879:AT908,4)=0,"","+"&amp;COUNTIF(AT879:AT908,4)),COUNTIF(AT879:AT908,1)&amp;IF(COUNTIF(AT879:AT908,4)=0,"","+"&amp;COUNTIF(AT879:AT908,4))),IF('Chiffres et fonctions'!$J$3=2,IF(30-(COUNTIF(AT879:AT908,""))-(COUNTIF(AT879:AT908,4))=0,"",30-(COUNTIF(AT879:AT908,""))-(COUNTIF(AT879:AT908,4))),""))</f>
        <v/>
      </c>
      <c r="AU909" s="136" t="str">
        <f>IF('Chiffres et fonctions'!$J$3=1,IF(COUNTIF(AU879:AU908,1)=0,IF(COUNTIF(AU879:AU908,4)=0,"","+"&amp;COUNTIF(AU879:AU908,4)),COUNTIF(AU879:AU908,1)&amp;IF(COUNTIF(AU879:AU908,4)=0,"","+"&amp;COUNTIF(AU879:AU908,4))),IF('Chiffres et fonctions'!$J$3=2,IF(30-(COUNTIF(AU879:AU908,""))-(COUNTIF(AU879:AU908,4))=0,"",30-(COUNTIF(AU879:AU908,""))-(COUNTIF(AU879:AU908,4))),""))</f>
        <v/>
      </c>
      <c r="AV909" s="137" t="str">
        <f>IF('Chiffres et fonctions'!$J$3=1,IF(COUNTIF(AV879:AV908,1)=0,IF(COUNTIF(AV879:AV908,4)=0,"","+"&amp;COUNTIF(AV879:AV908,4)),COUNTIF(AV879:AV908,1)&amp;IF(COUNTIF(AV879:AV908,4)=0,"","+"&amp;COUNTIF(AV879:AV908,4))),IF('Chiffres et fonctions'!$J$3=2,IF(30-(COUNTIF(AV879:AV908,""))-(COUNTIF(AV879:AV908,4))=0,"",30-(COUNTIF(AV879:AV908,""))-(COUNTIF(AV879:AV908,4))),""))</f>
        <v/>
      </c>
      <c r="AW909" s="136" t="str">
        <f>IF('Chiffres et fonctions'!$J$3=1,IF(COUNTIF(AW879:AW908,1)=0,IF(COUNTIF(AW879:AW908,4)=0,"","+"&amp;COUNTIF(AW879:AW908,4)),COUNTIF(AW879:AW908,1)&amp;IF(COUNTIF(AW879:AW908,4)=0,"","+"&amp;COUNTIF(AW879:AW908,4))),IF('Chiffres et fonctions'!$J$3=2,IF(30-(COUNTIF(AW879:AW908,""))-(COUNTIF(AW879:AW908,4))=0,"",30-(COUNTIF(AW879:AW908,""))-(COUNTIF(AW879:AW908,4))),""))</f>
        <v/>
      </c>
      <c r="AX909" s="137" t="str">
        <f>IF('Chiffres et fonctions'!$J$3=1,IF(COUNTIF(AX879:AX908,1)=0,IF(COUNTIF(AX879:AX908,4)=0,"","+"&amp;COUNTIF(AX879:AX908,4)),COUNTIF(AX879:AX908,1)&amp;IF(COUNTIF(AX879:AX908,4)=0,"","+"&amp;COUNTIF(AX879:AX908,4))),IF('Chiffres et fonctions'!$J$3=2,IF(30-(COUNTIF(AX879:AX908,""))-(COUNTIF(AX879:AX908,4))=0,"",30-(COUNTIF(AX879:AX908,""))-(COUNTIF(AX879:AX908,4))),""))</f>
        <v/>
      </c>
      <c r="AY909" s="136" t="str">
        <f>IF('Chiffres et fonctions'!$J$3=1,IF(COUNTIF(AY879:AY908,1)=0,IF(COUNTIF(AY879:AY908,4)=0,"","+"&amp;COUNTIF(AY879:AY908,4)),COUNTIF(AY879:AY908,1)&amp;IF(COUNTIF(AY879:AY908,4)=0,"","+"&amp;COUNTIF(AY879:AY908,4))),IF('Chiffres et fonctions'!$J$3=2,IF(30-(COUNTIF(AY879:AY908,""))-(COUNTIF(AY879:AY908,4))=0,"",30-(COUNTIF(AY879:AY908,""))-(COUNTIF(AY879:AY908,4))),""))</f>
        <v/>
      </c>
      <c r="AZ909" s="137" t="str">
        <f>IF('Chiffres et fonctions'!$J$3=1,IF(COUNTIF(AZ879:AZ908,1)=0,IF(COUNTIF(AZ879:AZ908,4)=0,"","+"&amp;COUNTIF(AZ879:AZ908,4)),COUNTIF(AZ879:AZ908,1)&amp;IF(COUNTIF(AZ879:AZ908,4)=0,"","+"&amp;COUNTIF(AZ879:AZ908,4))),IF('Chiffres et fonctions'!$J$3=2,IF(30-(COUNTIF(AZ879:AZ908,""))-(COUNTIF(AZ879:AZ908,4))=0,"",30-(COUNTIF(AZ879:AZ908,""))-(COUNTIF(AZ879:AZ908,4))),""))</f>
        <v/>
      </c>
      <c r="BA909" s="136" t="str">
        <f>IF('Chiffres et fonctions'!$J$3=1,IF(COUNTIF(BA879:BA908,1)=0,IF(COUNTIF(BA879:BA908,4)=0,"","+"&amp;COUNTIF(BA879:BA908,4)),COUNTIF(BA879:BA908,1)&amp;IF(COUNTIF(BA879:BA908,4)=0,"","+"&amp;COUNTIF(BA879:BA908,4))),IF('Chiffres et fonctions'!$J$3=2,IF(30-(COUNTIF(BA879:BA908,""))-(COUNTIF(BA879:BA908,4))=0,"",30-(COUNTIF(BA879:BA908,""))-(COUNTIF(BA879:BA908,4))),""))</f>
        <v/>
      </c>
      <c r="BB909" s="137" t="str">
        <f>IF('Chiffres et fonctions'!$J$3=1,IF(COUNTIF(BB879:BB908,1)=0,IF(COUNTIF(BB879:BB908,4)=0,"","+"&amp;COUNTIF(BB879:BB908,4)),COUNTIF(BB879:BB908,1)&amp;IF(COUNTIF(BB879:BB908,4)=0,"","+"&amp;COUNTIF(BB879:BB908,4))),IF('Chiffres et fonctions'!$J$3=2,IF(30-(COUNTIF(BB879:BB908,""))-(COUNTIF(BB879:BB908,4))=0,"",30-(COUNTIF(BB879:BB908,""))-(COUNTIF(BB879:BB908,4))),""))</f>
        <v/>
      </c>
      <c r="BC909" s="113">
        <f>SUM(BC879:BC908)</f>
        <v>0</v>
      </c>
      <c r="BD909" s="370"/>
      <c r="BE909" s="145"/>
      <c r="BF909" s="146"/>
      <c r="BG909" s="147"/>
      <c r="BH909" s="146">
        <v>0.91849999999999998</v>
      </c>
      <c r="BI909" s="146"/>
      <c r="BJ909" s="146"/>
      <c r="BK909" s="224"/>
      <c r="BL909" s="171"/>
      <c r="BM909" s="171"/>
      <c r="BN909" s="171"/>
      <c r="BO909" s="171"/>
      <c r="BP909" s="171"/>
      <c r="BQ909" s="171"/>
      <c r="BR909" s="114"/>
      <c r="BS909" s="114"/>
      <c r="BT909" s="171"/>
      <c r="BU909" s="225"/>
      <c r="BV909" s="221"/>
      <c r="BW909" s="225"/>
      <c r="BX909" s="221"/>
      <c r="BY909" s="115"/>
      <c r="BZ909" s="115"/>
      <c r="CA909" s="115"/>
      <c r="CB909" s="115"/>
      <c r="CC909" s="115"/>
      <c r="CD909" s="115"/>
      <c r="CE909" s="115"/>
      <c r="CF909" s="115"/>
      <c r="CG909" s="115"/>
      <c r="CH909" s="115"/>
      <c r="CI909" s="115"/>
      <c r="CJ909" s="115"/>
      <c r="CK909" s="115"/>
      <c r="CL909" s="115"/>
      <c r="CM909" s="115"/>
      <c r="CN909" s="115"/>
      <c r="CO909" s="115"/>
      <c r="CP909" s="115"/>
      <c r="CQ909" s="115"/>
      <c r="CR909" s="115"/>
      <c r="CS909" s="115"/>
      <c r="CT909" s="115"/>
      <c r="CU909" s="115"/>
      <c r="CV909" s="115"/>
      <c r="CW909" s="115"/>
      <c r="CX909" s="115"/>
      <c r="CY909" s="115"/>
      <c r="CZ909" s="115"/>
      <c r="DA909" s="115"/>
      <c r="DB909" s="115"/>
      <c r="DC909" s="115"/>
      <c r="DD909" s="115"/>
      <c r="DE909" s="115"/>
      <c r="DF909" s="115"/>
      <c r="DG909" s="115"/>
      <c r="DH909" s="115"/>
      <c r="DI909" s="115"/>
      <c r="DJ909" s="115"/>
      <c r="DK909" s="115"/>
      <c r="DL909" s="115"/>
      <c r="DM909" s="115"/>
      <c r="DN909" s="115"/>
      <c r="DO909" s="115"/>
      <c r="DP909" s="115"/>
      <c r="DQ909" s="115"/>
      <c r="DR909" s="115"/>
      <c r="DS909" s="115"/>
      <c r="DT909" s="115"/>
      <c r="DU909" s="115"/>
      <c r="DV909" s="115"/>
      <c r="DW909" s="115"/>
      <c r="DX909" s="115"/>
      <c r="DY909" s="115"/>
      <c r="DZ909" s="115"/>
      <c r="EA909" s="115"/>
      <c r="EB909" s="115"/>
      <c r="EC909" s="115"/>
      <c r="ED909" s="115"/>
      <c r="EE909" s="115"/>
      <c r="EF909" s="115"/>
      <c r="EG909" s="115"/>
      <c r="EH909" s="115"/>
      <c r="EI909" s="115"/>
      <c r="EJ909" s="115"/>
      <c r="EK909" s="115"/>
      <c r="EL909" s="115"/>
      <c r="EM909" s="115"/>
      <c r="EN909" s="115"/>
      <c r="EO909" s="115"/>
      <c r="EP909" s="115"/>
      <c r="EQ909" s="115"/>
      <c r="ER909" s="115"/>
      <c r="ES909" s="115"/>
      <c r="ET909" s="115"/>
      <c r="EU909" s="115"/>
      <c r="EV909" s="115"/>
      <c r="EW909" s="115"/>
      <c r="EX909" s="115"/>
      <c r="EY909" s="115"/>
      <c r="EZ909" s="115"/>
      <c r="FA909" s="115"/>
      <c r="FB909" s="115"/>
      <c r="FC909" s="115"/>
      <c r="FD909" s="115"/>
      <c r="FE909" s="115"/>
      <c r="FF909" s="115"/>
      <c r="FG909" s="115"/>
      <c r="FH909" s="115"/>
      <c r="FI909" s="115"/>
      <c r="FJ909" s="115"/>
      <c r="FK909" s="115"/>
      <c r="FL909" s="115"/>
      <c r="FM909" s="115"/>
      <c r="FN909" s="115"/>
      <c r="FO909" s="115"/>
      <c r="FP909" s="115"/>
      <c r="FQ909" s="115"/>
      <c r="FR909" s="115"/>
      <c r="FS909" s="115"/>
      <c r="FT909" s="115"/>
      <c r="FU909" s="115"/>
      <c r="FV909" s="115"/>
      <c r="FW909" s="115"/>
      <c r="FX909" s="115"/>
      <c r="FY909" s="115"/>
      <c r="FZ909" s="115"/>
      <c r="GA909" s="115"/>
      <c r="GB909" s="115"/>
      <c r="GC909" s="115"/>
      <c r="GD909" s="115"/>
      <c r="GE909" s="115"/>
      <c r="GF909" s="115"/>
      <c r="GG909" s="115"/>
      <c r="GH909" s="115"/>
      <c r="GI909" s="115"/>
      <c r="GJ909" s="115"/>
      <c r="GK909" s="115"/>
      <c r="GL909" s="115"/>
      <c r="GM909" s="115"/>
      <c r="GN909" s="115"/>
      <c r="GO909" s="115"/>
      <c r="GP909" s="115"/>
      <c r="GQ909" s="115"/>
      <c r="GR909" s="115"/>
      <c r="GS909" s="115"/>
      <c r="GT909" s="115"/>
      <c r="GU909" s="115"/>
      <c r="GV909" s="115"/>
      <c r="GW909" s="115"/>
      <c r="GX909" s="115"/>
      <c r="GY909" s="115"/>
      <c r="GZ909" s="115"/>
      <c r="HA909" s="115"/>
      <c r="HB909" s="115"/>
      <c r="HC909" s="115"/>
      <c r="HD909" s="115"/>
      <c r="HE909" s="115"/>
      <c r="HF909" s="115"/>
      <c r="HG909" s="115"/>
      <c r="HH909" s="115"/>
      <c r="HI909" s="115"/>
      <c r="HJ909" s="115"/>
      <c r="HK909" s="115"/>
      <c r="HL909" s="115"/>
      <c r="HM909" s="115"/>
      <c r="HN909" s="115"/>
      <c r="HO909" s="115"/>
      <c r="HP909" s="115"/>
      <c r="HQ909" s="115"/>
      <c r="HR909" s="115"/>
      <c r="HS909" s="115"/>
      <c r="HT909" s="115"/>
      <c r="HU909" s="115"/>
      <c r="HV909" s="115"/>
      <c r="HW909" s="115"/>
      <c r="HX909" s="115"/>
      <c r="HY909" s="115"/>
      <c r="HZ909" s="115"/>
      <c r="IA909" s="115"/>
      <c r="IB909" s="115"/>
      <c r="IC909" s="115"/>
      <c r="ID909" s="115"/>
      <c r="IE909" s="115"/>
      <c r="IF909" s="115"/>
      <c r="IG909" s="115"/>
      <c r="IH909" s="115"/>
      <c r="II909" s="115"/>
      <c r="IJ909" s="115"/>
      <c r="IK909" s="115"/>
      <c r="IL909" s="115"/>
      <c r="IM909" s="115"/>
      <c r="IN909" s="115"/>
      <c r="IO909" s="115"/>
      <c r="IP909" s="115"/>
      <c r="IQ909" s="115"/>
      <c r="IR909" s="115"/>
      <c r="IS909" s="115"/>
      <c r="IT909" s="115"/>
      <c r="IU909" s="115"/>
      <c r="IV909" s="115"/>
      <c r="IW909" s="115"/>
      <c r="IX909" s="115"/>
      <c r="IY909" s="115"/>
      <c r="IZ909" s="115"/>
      <c r="JA909" s="115"/>
      <c r="JB909" s="115"/>
      <c r="JC909" s="115"/>
      <c r="JD909" s="115"/>
      <c r="JE909" s="115"/>
      <c r="JF909" s="115"/>
      <c r="JG909" s="115"/>
      <c r="JH909" s="115"/>
      <c r="JI909" s="115"/>
      <c r="JJ909" s="115"/>
      <c r="JK909" s="115"/>
      <c r="JL909" s="115"/>
      <c r="JM909" s="115"/>
      <c r="JN909" s="115"/>
      <c r="JO909" s="115"/>
      <c r="JP909" s="115"/>
      <c r="JQ909" s="115"/>
      <c r="JR909" s="115"/>
      <c r="JS909" s="115"/>
      <c r="JT909" s="115"/>
      <c r="JU909" s="115"/>
      <c r="JV909" s="115"/>
      <c r="JW909" s="115"/>
      <c r="JX909" s="115"/>
      <c r="JY909" s="115"/>
      <c r="JZ909" s="115"/>
      <c r="KA909" s="115"/>
      <c r="KB909" s="115"/>
      <c r="KC909" s="115"/>
      <c r="KD909" s="115"/>
      <c r="KE909" s="115"/>
      <c r="KF909" s="115"/>
      <c r="KG909" s="115"/>
      <c r="KH909" s="115"/>
      <c r="KI909" s="115"/>
      <c r="KJ909" s="115"/>
      <c r="KK909" s="115"/>
      <c r="KL909" s="115"/>
      <c r="KM909" s="115"/>
      <c r="KN909" s="115"/>
      <c r="KO909" s="115"/>
      <c r="KP909" s="115"/>
      <c r="KQ909" s="115"/>
      <c r="KR909" s="115"/>
      <c r="KS909" s="115"/>
      <c r="KT909" s="115"/>
      <c r="KU909" s="115"/>
      <c r="KV909" s="115"/>
      <c r="KW909" s="115"/>
      <c r="KX909" s="115"/>
      <c r="KY909" s="115"/>
      <c r="KZ909" s="115"/>
      <c r="LA909" s="115"/>
      <c r="LB909" s="115"/>
      <c r="LC909" s="115"/>
      <c r="LD909" s="115"/>
      <c r="LE909" s="115"/>
      <c r="LF909" s="115"/>
      <c r="LG909" s="115"/>
      <c r="LH909" s="115"/>
      <c r="LI909" s="115"/>
      <c r="LJ909" s="115"/>
      <c r="LK909" s="115"/>
      <c r="LL909" s="115"/>
      <c r="LM909" s="115"/>
      <c r="LN909" s="115"/>
      <c r="LO909" s="115"/>
      <c r="LP909" s="115"/>
      <c r="LQ909" s="115"/>
      <c r="LR909" s="115"/>
      <c r="LS909" s="115"/>
      <c r="LT909" s="115"/>
      <c r="LU909" s="115"/>
      <c r="LV909" s="115"/>
      <c r="LW909" s="115"/>
      <c r="LX909" s="115"/>
      <c r="LY909" s="115"/>
      <c r="LZ909" s="115"/>
      <c r="MA909" s="115"/>
      <c r="MB909" s="115"/>
      <c r="MC909" s="115"/>
      <c r="MD909" s="115"/>
      <c r="ME909" s="115"/>
      <c r="MF909" s="115"/>
      <c r="MG909" s="115"/>
      <c r="MH909" s="115"/>
      <c r="MI909" s="115"/>
      <c r="MJ909" s="115"/>
      <c r="MK909" s="115"/>
      <c r="ML909" s="115"/>
      <c r="MM909" s="115"/>
      <c r="MN909" s="115"/>
      <c r="MO909" s="115"/>
      <c r="MP909" s="115"/>
      <c r="MQ909" s="115"/>
      <c r="MS909" s="224"/>
      <c r="MT909" s="116"/>
      <c r="MU909" s="117"/>
      <c r="MV909" s="117"/>
      <c r="MW909" s="117"/>
      <c r="MX909" s="117"/>
      <c r="MY909" s="117"/>
      <c r="MZ909" s="117"/>
      <c r="NA909" s="117"/>
      <c r="NB909" s="117"/>
      <c r="NC909" s="117"/>
      <c r="ND909" s="117"/>
      <c r="NE909" s="117"/>
      <c r="NF909" s="117"/>
      <c r="NG909" s="117"/>
      <c r="NH909" s="117"/>
      <c r="NI909" s="117"/>
      <c r="NJ909" s="117"/>
      <c r="NK909" s="117"/>
      <c r="NL909" s="117"/>
      <c r="NM909" s="118"/>
      <c r="NN909" s="350"/>
    </row>
    <row r="910" spans="1:384" s="14" customFormat="1" ht="10.199999999999999" customHeight="1" thickBot="1">
      <c r="A910" s="110"/>
      <c r="B910" s="337"/>
      <c r="C910" s="336"/>
      <c r="D910" s="119"/>
      <c r="E910" s="140"/>
      <c r="F910" s="140"/>
      <c r="G910" s="140"/>
      <c r="H910" s="120"/>
      <c r="I910" s="339" t="str">
        <f>I875</f>
        <v>BRASSERIE</v>
      </c>
      <c r="J910" s="339"/>
      <c r="K910" s="339"/>
      <c r="L910" s="339"/>
      <c r="M910" s="339"/>
      <c r="N910" s="340"/>
      <c r="O910" s="138" t="str">
        <f>IF('Chiffres et fonctions'!$J$3=1,IF(COUNTIF(O879:O908,2)=0,"",COUNTIF(O879:O908,2)),IF('Chiffres et fonctions'!$J$3=2,IF(COUNTIF(O879:O908,4)=0,"","+ "&amp;(COUNTIF(O879:O908,4))),""))</f>
        <v/>
      </c>
      <c r="P910" s="139" t="str">
        <f>IF('Chiffres et fonctions'!$J$3=1,IF(COUNTIF(P879:P908,2)=0,"",COUNTIF(P879:P908,2)),IF('Chiffres et fonctions'!$J$3=2,IF(COUNTIF(P879:P908,4)=0,"","+ "&amp;(COUNTIF(P879:P908,4))),""))</f>
        <v/>
      </c>
      <c r="Q910" s="138" t="str">
        <f>IF('Chiffres et fonctions'!$J$3=1,IF(COUNTIF(Q879:Q908,2)=0,"",COUNTIF(Q879:Q908,2)),IF('Chiffres et fonctions'!$J$3=2,IF(COUNTIF(Q879:Q908,4)=0,"","+ "&amp;(COUNTIF(Q879:Q908,4))),""))</f>
        <v/>
      </c>
      <c r="R910" s="139" t="str">
        <f>IF('Chiffres et fonctions'!$J$3=1,IF(COUNTIF(R879:R908,2)=0,"",COUNTIF(R879:R908,2)),IF('Chiffres et fonctions'!$J$3=2,IF(COUNTIF(R879:R908,4)=0,"","+ "&amp;(COUNTIF(R879:R908,4))),""))</f>
        <v/>
      </c>
      <c r="S910" s="138" t="str">
        <f>IF('Chiffres et fonctions'!$J$3=1,IF(COUNTIF(S879:S908,2)=0,"",COUNTIF(S879:S908,2)),IF('Chiffres et fonctions'!$J$3=2,IF(COUNTIF(S879:S908,4)=0,"","+ "&amp;(COUNTIF(S879:S908,4))),""))</f>
        <v/>
      </c>
      <c r="T910" s="139" t="str">
        <f>IF('Chiffres et fonctions'!$J$3=1,IF(COUNTIF(T879:T908,2)=0,"",COUNTIF(T879:T908,2)),IF('Chiffres et fonctions'!$J$3=2,IF(COUNTIF(T879:T908,4)=0,"","+ "&amp;(COUNTIF(T879:T908,4))),""))</f>
        <v/>
      </c>
      <c r="U910" s="138" t="str">
        <f>IF('Chiffres et fonctions'!$J$3=1,IF(COUNTIF(U879:U908,2)=0,"",COUNTIF(U879:U908,2)),IF('Chiffres et fonctions'!$J$3=2,IF(COUNTIF(U879:U908,4)=0,"","+ "&amp;(COUNTIF(U879:U908,4))),""))</f>
        <v/>
      </c>
      <c r="V910" s="139" t="str">
        <f>IF('Chiffres et fonctions'!$J$3=1,IF(COUNTIF(V879:V908,2)=0,"",COUNTIF(V879:V908,2)),IF('Chiffres et fonctions'!$J$3=2,IF(COUNTIF(V879:V908,4)=0,"","+ "&amp;(COUNTIF(V879:V908,4))),""))</f>
        <v/>
      </c>
      <c r="W910" s="138" t="str">
        <f>IF('Chiffres et fonctions'!$J$3=1,IF(COUNTIF(W879:W908,2)=0,"",COUNTIF(W879:W908,2)),IF('Chiffres et fonctions'!$J$3=2,IF(COUNTIF(W879:W908,4)=0,"","+ "&amp;(COUNTIF(W879:W908,4))),""))</f>
        <v/>
      </c>
      <c r="X910" s="139" t="str">
        <f>IF('Chiffres et fonctions'!$J$3=1,IF(COUNTIF(X879:X908,2)=0,"",COUNTIF(X879:X908,2)),IF('Chiffres et fonctions'!$J$3=2,IF(COUNTIF(X879:X908,4)=0,"","+ "&amp;(COUNTIF(X879:X908,4))),""))</f>
        <v/>
      </c>
      <c r="Y910" s="138" t="str">
        <f>IF('Chiffres et fonctions'!$J$3=1,IF(COUNTIF(Y879:Y908,2)=0,"",COUNTIF(Y879:Y908,2)),IF('Chiffres et fonctions'!$J$3=2,IF(COUNTIF(Y879:Y908,4)=0,"","+ "&amp;(COUNTIF(Y879:Y908,4))),""))</f>
        <v/>
      </c>
      <c r="Z910" s="139" t="str">
        <f>IF('Chiffres et fonctions'!$J$3=1,IF(COUNTIF(Z879:Z908,2)=0,"",COUNTIF(Z879:Z908,2)),IF('Chiffres et fonctions'!$J$3=2,IF(COUNTIF(Z879:Z908,4)=0,"","+ "&amp;(COUNTIF(Z879:Z908,4))),""))</f>
        <v/>
      </c>
      <c r="AA910" s="138" t="str">
        <f>IF('Chiffres et fonctions'!$J$3=1,IF(COUNTIF(AA879:AA908,2)=0,"",COUNTIF(AA879:AA908,2)),IF('Chiffres et fonctions'!$J$3=2,IF(COUNTIF(AA879:AA908,4)=0,"","+ "&amp;(COUNTIF(AA879:AA908,4))),""))</f>
        <v/>
      </c>
      <c r="AB910" s="139" t="str">
        <f>IF('Chiffres et fonctions'!$J$3=1,IF(COUNTIF(AB879:AB908,2)=0,"",COUNTIF(AB879:AB908,2)),IF('Chiffres et fonctions'!$J$3=2,IF(COUNTIF(AB879:AB908,4)=0,"","+ "&amp;(COUNTIF(AB879:AB908,4))),""))</f>
        <v/>
      </c>
      <c r="AC910" s="138" t="str">
        <f>IF('Chiffres et fonctions'!$J$3=1,IF(COUNTIF(AC879:AC908,2)=0,"",COUNTIF(AC879:AC908,2)),IF('Chiffres et fonctions'!$J$3=2,IF(COUNTIF(AC879:AC908,4)=0,"","+ "&amp;(COUNTIF(AC879:AC908,4))),""))</f>
        <v/>
      </c>
      <c r="AD910" s="139" t="str">
        <f>IF('Chiffres et fonctions'!$J$3=1,IF(COUNTIF(AD879:AD908,2)=0,"",COUNTIF(AD879:AD908,2)),IF('Chiffres et fonctions'!$J$3=2,IF(COUNTIF(AD879:AD908,4)=0,"","+ "&amp;(COUNTIF(AD879:AD908,4))),""))</f>
        <v/>
      </c>
      <c r="AE910" s="138" t="str">
        <f>IF('Chiffres et fonctions'!$J$3=1,IF(COUNTIF(AE879:AE908,2)=0,"",COUNTIF(AE879:AE908,2)),IF('Chiffres et fonctions'!$J$3=2,IF(COUNTIF(AE879:AE908,4)=0,"","+ "&amp;(COUNTIF(AE879:AE908,4))),""))</f>
        <v/>
      </c>
      <c r="AF910" s="139" t="str">
        <f>IF('Chiffres et fonctions'!$J$3=1,IF(COUNTIF(AF879:AF908,2)=0,"",COUNTIF(AF879:AF908,2)),IF('Chiffres et fonctions'!$J$3=2,IF(COUNTIF(AF879:AF908,4)=0,"","+ "&amp;(COUNTIF(AF879:AF908,4))),""))</f>
        <v/>
      </c>
      <c r="AG910" s="138" t="str">
        <f>IF('Chiffres et fonctions'!$J$3=1,IF(COUNTIF(AG879:AG908,2)=0,"",COUNTIF(AG879:AG908,2)),IF('Chiffres et fonctions'!$J$3=2,IF(COUNTIF(AG879:AG908,4)=0,"","+ "&amp;(COUNTIF(AG879:AG908,4))),""))</f>
        <v/>
      </c>
      <c r="AH910" s="139" t="str">
        <f>IF('Chiffres et fonctions'!$J$3=1,IF(COUNTIF(AH879:AH908,2)=0,"",COUNTIF(AH879:AH908,2)),IF('Chiffres et fonctions'!$J$3=2,IF(COUNTIF(AH879:AH908,4)=0,"","+ "&amp;(COUNTIF(AH879:AH908,4))),""))</f>
        <v/>
      </c>
      <c r="AI910" s="138" t="str">
        <f>IF('Chiffres et fonctions'!$J$3=1,IF(COUNTIF(AI879:AI908,2)=0,"",COUNTIF(AI879:AI908,2)),IF('Chiffres et fonctions'!$J$3=2,IF(COUNTIF(AI879:AI908,4)=0,"","+ "&amp;(COUNTIF(AI879:AI908,4))),""))</f>
        <v/>
      </c>
      <c r="AJ910" s="139" t="str">
        <f>IF('Chiffres et fonctions'!$J$3=1,IF(COUNTIF(AJ879:AJ908,2)=0,"",COUNTIF(AJ879:AJ908,2)),IF('Chiffres et fonctions'!$J$3=2,IF(COUNTIF(AJ879:AJ908,4)=0,"","+ "&amp;(COUNTIF(AJ879:AJ908,4))),""))</f>
        <v/>
      </c>
      <c r="AK910" s="138" t="str">
        <f>IF('Chiffres et fonctions'!$J$3=1,IF(COUNTIF(AK879:AK908,2)=0,"",COUNTIF(AK879:AK908,2)),IF('Chiffres et fonctions'!$J$3=2,IF(COUNTIF(AK879:AK908,4)=0,"","+ "&amp;(COUNTIF(AK879:AK908,4))),""))</f>
        <v/>
      </c>
      <c r="AL910" s="139" t="str">
        <f>IF('Chiffres et fonctions'!$J$3=1,IF(COUNTIF(AL879:AL908,2)=0,"",COUNTIF(AL879:AL908,2)),IF('Chiffres et fonctions'!$J$3=2,IF(COUNTIF(AL879:AL908,4)=0,"","+ "&amp;(COUNTIF(AL879:AL908,4))),""))</f>
        <v/>
      </c>
      <c r="AM910" s="138" t="str">
        <f>IF('Chiffres et fonctions'!$J$3=1,IF(COUNTIF(AM879:AM908,2)=0,"",COUNTIF(AM879:AM908,2)),IF('Chiffres et fonctions'!$J$3=2,IF(COUNTIF(AM879:AM908,4)=0,"","+ "&amp;(COUNTIF(AM879:AM908,4))),""))</f>
        <v/>
      </c>
      <c r="AN910" s="139" t="str">
        <f>IF('Chiffres et fonctions'!$J$3=1,IF(COUNTIF(AN879:AN908,2)=0,"",COUNTIF(AN879:AN908,2)),IF('Chiffres et fonctions'!$J$3=2,IF(COUNTIF(AN879:AN908,4)=0,"","+ "&amp;(COUNTIF(AN879:AN908,4))),""))</f>
        <v/>
      </c>
      <c r="AO910" s="138" t="str">
        <f>IF('Chiffres et fonctions'!$J$3=1,IF(COUNTIF(AO879:AO908,2)=0,"",COUNTIF(AO879:AO908,2)),IF('Chiffres et fonctions'!$J$3=2,IF(COUNTIF(AO879:AO908,4)=0,"","+ "&amp;(COUNTIF(AO879:AO908,4))),""))</f>
        <v/>
      </c>
      <c r="AP910" s="139" t="str">
        <f>IF('Chiffres et fonctions'!$J$3=1,IF(COUNTIF(AP879:AP908,2)=0,"",COUNTIF(AP879:AP908,2)),IF('Chiffres et fonctions'!$J$3=2,IF(COUNTIF(AP879:AP908,4)=0,"","+ "&amp;(COUNTIF(AP879:AP908,4))),""))</f>
        <v/>
      </c>
      <c r="AQ910" s="138" t="str">
        <f>IF('Chiffres et fonctions'!$J$3=1,IF(COUNTIF(AQ879:AQ908,2)=0,"",COUNTIF(AQ879:AQ908,2)),IF('Chiffres et fonctions'!$J$3=2,IF(COUNTIF(AQ879:AQ908,4)=0,"","+ "&amp;(COUNTIF(AQ879:AQ908,4))),""))</f>
        <v/>
      </c>
      <c r="AR910" s="139" t="str">
        <f>IF('Chiffres et fonctions'!$J$3=1,IF(COUNTIF(AR879:AR908,2)=0,"",COUNTIF(AR879:AR908,2)),IF('Chiffres et fonctions'!$J$3=2,IF(COUNTIF(AR879:AR908,4)=0,"","+ "&amp;(COUNTIF(AR879:AR908,4))),""))</f>
        <v/>
      </c>
      <c r="AS910" s="138" t="str">
        <f>IF('Chiffres et fonctions'!$J$3=1,IF(COUNTIF(AS879:AS908,2)=0,"",COUNTIF(AS879:AS908,2)),IF('Chiffres et fonctions'!$J$3=2,IF(COUNTIF(AS879:AS908,4)=0,"","+ "&amp;(COUNTIF(AS879:AS908,4))),""))</f>
        <v/>
      </c>
      <c r="AT910" s="139" t="str">
        <f>IF('Chiffres et fonctions'!$J$3=1,IF(COUNTIF(AT879:AT908,2)=0,"",COUNTIF(AT879:AT908,2)),IF('Chiffres et fonctions'!$J$3=2,IF(COUNTIF(AT879:AT908,4)=0,"","+ "&amp;(COUNTIF(AT879:AT908,4))),""))</f>
        <v/>
      </c>
      <c r="AU910" s="138" t="str">
        <f>IF('Chiffres et fonctions'!$J$3=1,IF(COUNTIF(AU879:AU908,2)=0,"",COUNTIF(AU879:AU908,2)),IF('Chiffres et fonctions'!$J$3=2,IF(COUNTIF(AU879:AU908,4)=0,"","+ "&amp;(COUNTIF(AU879:AU908,4))),""))</f>
        <v/>
      </c>
      <c r="AV910" s="139" t="str">
        <f>IF('Chiffres et fonctions'!$J$3=1,IF(COUNTIF(AV879:AV908,2)=0,"",COUNTIF(AV879:AV908,2)),IF('Chiffres et fonctions'!$J$3=2,IF(COUNTIF(AV879:AV908,4)=0,"","+ "&amp;(COUNTIF(AV879:AV908,4))),""))</f>
        <v/>
      </c>
      <c r="AW910" s="138" t="str">
        <f>IF('Chiffres et fonctions'!$J$3=1,IF(COUNTIF(AW879:AW908,2)=0,"",COUNTIF(AW879:AW908,2)),IF('Chiffres et fonctions'!$J$3=2,IF(COUNTIF(AW879:AW908,4)=0,"","+ "&amp;(COUNTIF(AW879:AW908,4))),""))</f>
        <v/>
      </c>
      <c r="AX910" s="139" t="str">
        <f>IF('Chiffres et fonctions'!$J$3=1,IF(COUNTIF(AX879:AX908,2)=0,"",COUNTIF(AX879:AX908,2)),IF('Chiffres et fonctions'!$J$3=2,IF(COUNTIF(AX879:AX908,4)=0,"","+ "&amp;(COUNTIF(AX879:AX908,4))),""))</f>
        <v/>
      </c>
      <c r="AY910" s="138" t="str">
        <f>IF('Chiffres et fonctions'!$J$3=1,IF(COUNTIF(AY879:AY908,2)=0,"",COUNTIF(AY879:AY908,2)),IF('Chiffres et fonctions'!$J$3=2,IF(COUNTIF(AY879:AY908,4)=0,"","+ "&amp;(COUNTIF(AY879:AY908,4))),""))</f>
        <v/>
      </c>
      <c r="AZ910" s="139" t="str">
        <f>IF('Chiffres et fonctions'!$J$3=1,IF(COUNTIF(AZ879:AZ908,2)=0,"",COUNTIF(AZ879:AZ908,2)),IF('Chiffres et fonctions'!$J$3=2,IF(COUNTIF(AZ879:AZ908,4)=0,"","+ "&amp;(COUNTIF(AZ879:AZ908,4))),""))</f>
        <v/>
      </c>
      <c r="BA910" s="138" t="str">
        <f>IF('Chiffres et fonctions'!$J$3=1,IF(COUNTIF(BA879:BA908,2)=0,"",COUNTIF(BA879:BA908,2)),IF('Chiffres et fonctions'!$J$3=2,IF(COUNTIF(BA879:BA908,4)=0,"","+ "&amp;(COUNTIF(BA879:BA908,4))),""))</f>
        <v/>
      </c>
      <c r="BB910" s="139" t="str">
        <f>IF('Chiffres et fonctions'!$J$3=1,IF(COUNTIF(BB879:BB908,2)=0,"",COUNTIF(BB879:BB908,2)),IF('Chiffres et fonctions'!$J$3=2,IF(COUNTIF(BB879:BB908,4)=0,"","+ "&amp;(COUNTIF(BB879:BB908,4))),""))</f>
        <v/>
      </c>
      <c r="BC910" s="121"/>
      <c r="BD910" s="370"/>
      <c r="BE910" s="148"/>
      <c r="BF910" s="149"/>
      <c r="BG910" s="150"/>
      <c r="BH910" s="149"/>
      <c r="BI910" s="149"/>
      <c r="BJ910" s="149"/>
      <c r="BK910" s="260"/>
      <c r="BL910" s="231"/>
      <c r="BM910" s="231"/>
      <c r="BN910" s="231"/>
      <c r="BO910" s="231"/>
      <c r="BP910" s="231"/>
      <c r="BQ910" s="231"/>
      <c r="BR910" s="122"/>
      <c r="BS910" s="122"/>
      <c r="BT910" s="172"/>
      <c r="BU910" s="226"/>
      <c r="BV910" s="222"/>
      <c r="BW910" s="226"/>
      <c r="BX910" s="222"/>
      <c r="BY910" s="123"/>
      <c r="BZ910" s="123"/>
      <c r="CA910" s="123"/>
      <c r="CB910" s="123"/>
      <c r="CC910" s="123"/>
      <c r="CD910" s="123"/>
      <c r="CE910" s="123"/>
      <c r="CF910" s="123"/>
      <c r="CG910" s="123"/>
      <c r="CH910" s="123"/>
      <c r="CI910" s="123"/>
      <c r="CJ910" s="123"/>
      <c r="CK910" s="123"/>
      <c r="CL910" s="123"/>
      <c r="CM910" s="123"/>
      <c r="CN910" s="123"/>
      <c r="CO910" s="123"/>
      <c r="CP910" s="123"/>
      <c r="CQ910" s="123"/>
      <c r="CR910" s="123"/>
      <c r="CS910" s="123"/>
      <c r="CT910" s="123"/>
      <c r="CU910" s="123"/>
      <c r="CV910" s="123"/>
      <c r="CW910" s="123"/>
      <c r="CX910" s="123"/>
      <c r="CY910" s="123"/>
      <c r="CZ910" s="123"/>
      <c r="DA910" s="123"/>
      <c r="DB910" s="123"/>
      <c r="DC910" s="123"/>
      <c r="DD910" s="123"/>
      <c r="DE910" s="123"/>
      <c r="DF910" s="123"/>
      <c r="DG910" s="123"/>
      <c r="DH910" s="123"/>
      <c r="DI910" s="123"/>
      <c r="DJ910" s="123"/>
      <c r="DK910" s="123"/>
      <c r="DL910" s="123"/>
      <c r="DM910" s="123"/>
      <c r="DN910" s="123"/>
      <c r="DO910" s="123"/>
      <c r="DP910" s="123"/>
      <c r="DQ910" s="123"/>
      <c r="DR910" s="123"/>
      <c r="DS910" s="123"/>
      <c r="DT910" s="123"/>
      <c r="DU910" s="123"/>
      <c r="DV910" s="123"/>
      <c r="DW910" s="123"/>
      <c r="DX910" s="123"/>
      <c r="DY910" s="123"/>
      <c r="DZ910" s="123"/>
      <c r="EA910" s="123"/>
      <c r="EB910" s="123"/>
      <c r="EC910" s="123"/>
      <c r="ED910" s="123"/>
      <c r="EE910" s="123"/>
      <c r="EF910" s="123"/>
      <c r="EG910" s="123"/>
      <c r="EH910" s="123"/>
      <c r="EI910" s="123"/>
      <c r="EJ910" s="123"/>
      <c r="EK910" s="123"/>
      <c r="EL910" s="123"/>
      <c r="EM910" s="123"/>
      <c r="EN910" s="123"/>
      <c r="EO910" s="123"/>
      <c r="EP910" s="123"/>
      <c r="EQ910" s="123"/>
      <c r="ER910" s="123"/>
      <c r="ES910" s="123"/>
      <c r="ET910" s="123"/>
      <c r="EU910" s="123"/>
      <c r="EV910" s="123"/>
      <c r="EW910" s="123"/>
      <c r="EX910" s="123"/>
      <c r="EY910" s="123"/>
      <c r="EZ910" s="123"/>
      <c r="FA910" s="123"/>
      <c r="FB910" s="123"/>
      <c r="FC910" s="123"/>
      <c r="FD910" s="123"/>
      <c r="FE910" s="123"/>
      <c r="FF910" s="123"/>
      <c r="FG910" s="123"/>
      <c r="FH910" s="123"/>
      <c r="FI910" s="123"/>
      <c r="FJ910" s="123"/>
      <c r="FK910" s="123"/>
      <c r="FL910" s="123"/>
      <c r="FM910" s="123"/>
      <c r="FN910" s="123"/>
      <c r="FO910" s="123"/>
      <c r="FP910" s="123"/>
      <c r="FQ910" s="123"/>
      <c r="FR910" s="123"/>
      <c r="FS910" s="123"/>
      <c r="FT910" s="123"/>
      <c r="FU910" s="123"/>
      <c r="FV910" s="123"/>
      <c r="FW910" s="123"/>
      <c r="FX910" s="123"/>
      <c r="FY910" s="123"/>
      <c r="FZ910" s="123"/>
      <c r="GA910" s="123"/>
      <c r="GB910" s="123"/>
      <c r="GC910" s="123"/>
      <c r="GD910" s="123"/>
      <c r="GE910" s="123"/>
      <c r="GF910" s="123"/>
      <c r="GG910" s="123"/>
      <c r="GH910" s="123"/>
      <c r="GI910" s="123"/>
      <c r="GJ910" s="123"/>
      <c r="GK910" s="123"/>
      <c r="GL910" s="123"/>
      <c r="GM910" s="123"/>
      <c r="GN910" s="123"/>
      <c r="GO910" s="123"/>
      <c r="GP910" s="123"/>
      <c r="GQ910" s="123"/>
      <c r="GR910" s="123"/>
      <c r="GS910" s="123"/>
      <c r="GT910" s="123"/>
      <c r="GU910" s="123"/>
      <c r="GV910" s="123"/>
      <c r="GW910" s="123"/>
      <c r="GX910" s="123"/>
      <c r="GY910" s="123"/>
      <c r="GZ910" s="123"/>
      <c r="HA910" s="123"/>
      <c r="HB910" s="123"/>
      <c r="HC910" s="123"/>
      <c r="HD910" s="123"/>
      <c r="HE910" s="123"/>
      <c r="HF910" s="123"/>
      <c r="HG910" s="123"/>
      <c r="HH910" s="123"/>
      <c r="HI910" s="123"/>
      <c r="HJ910" s="123"/>
      <c r="HK910" s="123"/>
      <c r="HL910" s="123"/>
      <c r="HM910" s="123"/>
      <c r="HN910" s="123"/>
      <c r="HO910" s="123"/>
      <c r="HP910" s="123"/>
      <c r="HQ910" s="123"/>
      <c r="HR910" s="123"/>
      <c r="HS910" s="123"/>
      <c r="HT910" s="123"/>
      <c r="HU910" s="123"/>
      <c r="HV910" s="123"/>
      <c r="HW910" s="123"/>
      <c r="HX910" s="123"/>
      <c r="HY910" s="123"/>
      <c r="HZ910" s="123"/>
      <c r="IA910" s="123"/>
      <c r="IB910" s="123"/>
      <c r="IC910" s="123"/>
      <c r="ID910" s="123"/>
      <c r="IE910" s="123"/>
      <c r="IF910" s="123"/>
      <c r="IG910" s="123"/>
      <c r="IH910" s="123"/>
      <c r="II910" s="123"/>
      <c r="IJ910" s="123"/>
      <c r="IK910" s="123"/>
      <c r="IL910" s="123"/>
      <c r="IM910" s="123"/>
      <c r="IN910" s="123"/>
      <c r="IO910" s="123"/>
      <c r="IP910" s="123"/>
      <c r="IQ910" s="123"/>
      <c r="IR910" s="123"/>
      <c r="IS910" s="123"/>
      <c r="IT910" s="123"/>
      <c r="IU910" s="123"/>
      <c r="IV910" s="123"/>
      <c r="IW910" s="123"/>
      <c r="IX910" s="123"/>
      <c r="IY910" s="123"/>
      <c r="IZ910" s="123"/>
      <c r="JA910" s="123"/>
      <c r="JB910" s="123"/>
      <c r="JC910" s="123"/>
      <c r="JD910" s="123"/>
      <c r="JE910" s="123"/>
      <c r="JF910" s="123"/>
      <c r="JG910" s="123"/>
      <c r="JH910" s="123"/>
      <c r="JI910" s="123"/>
      <c r="JJ910" s="123"/>
      <c r="JK910" s="123"/>
      <c r="JL910" s="123"/>
      <c r="JM910" s="123"/>
      <c r="JN910" s="123"/>
      <c r="JO910" s="123"/>
      <c r="JP910" s="123"/>
      <c r="JQ910" s="123"/>
      <c r="JR910" s="123"/>
      <c r="JS910" s="123"/>
      <c r="JT910" s="123"/>
      <c r="JU910" s="123"/>
      <c r="JV910" s="123"/>
      <c r="JW910" s="123"/>
      <c r="JX910" s="123"/>
      <c r="JY910" s="123"/>
      <c r="JZ910" s="123"/>
      <c r="KA910" s="123"/>
      <c r="KB910" s="123"/>
      <c r="KC910" s="123"/>
      <c r="KD910" s="123"/>
      <c r="KE910" s="123"/>
      <c r="KF910" s="123"/>
      <c r="KG910" s="123"/>
      <c r="KH910" s="123"/>
      <c r="KI910" s="123"/>
      <c r="KJ910" s="123"/>
      <c r="KK910" s="123"/>
      <c r="KL910" s="123"/>
      <c r="KM910" s="123"/>
      <c r="KN910" s="123"/>
      <c r="KO910" s="123"/>
      <c r="KP910" s="123"/>
      <c r="KQ910" s="123"/>
      <c r="KR910" s="123"/>
      <c r="KS910" s="123"/>
      <c r="KT910" s="123"/>
      <c r="KU910" s="123"/>
      <c r="KV910" s="123"/>
      <c r="KW910" s="123"/>
      <c r="KX910" s="123"/>
      <c r="KY910" s="123"/>
      <c r="KZ910" s="123"/>
      <c r="LA910" s="123"/>
      <c r="LB910" s="123"/>
      <c r="LC910" s="123"/>
      <c r="LD910" s="123"/>
      <c r="LE910" s="123"/>
      <c r="LF910" s="123"/>
      <c r="LG910" s="123"/>
      <c r="LH910" s="123"/>
      <c r="LI910" s="123"/>
      <c r="LJ910" s="123"/>
      <c r="LK910" s="123"/>
      <c r="LL910" s="123"/>
      <c r="LM910" s="123"/>
      <c r="LN910" s="123"/>
      <c r="LO910" s="123"/>
      <c r="LP910" s="123"/>
      <c r="LQ910" s="123"/>
      <c r="LR910" s="123"/>
      <c r="LS910" s="123"/>
      <c r="LT910" s="123"/>
      <c r="LU910" s="123"/>
      <c r="LV910" s="123"/>
      <c r="LW910" s="123"/>
      <c r="LX910" s="123"/>
      <c r="LY910" s="123"/>
      <c r="LZ910" s="123"/>
      <c r="MA910" s="123"/>
      <c r="MB910" s="123"/>
      <c r="MC910" s="123"/>
      <c r="MD910" s="123"/>
      <c r="ME910" s="123"/>
      <c r="MF910" s="123"/>
      <c r="MG910" s="123"/>
      <c r="MH910" s="123"/>
      <c r="MI910" s="123"/>
      <c r="MJ910" s="123"/>
      <c r="MK910" s="123"/>
      <c r="ML910" s="123"/>
      <c r="MM910" s="123"/>
      <c r="MN910" s="123"/>
      <c r="MO910" s="123"/>
      <c r="MP910" s="123"/>
      <c r="MQ910" s="123"/>
      <c r="MS910" s="224"/>
      <c r="MT910" s="378">
        <f>(COUNTA($O879:$BB908)/2)-SUM(MV910:NK910)</f>
        <v>0</v>
      </c>
      <c r="MU910" s="379"/>
      <c r="MV910" s="380">
        <f>SUM(MV879:MW908)</f>
        <v>0</v>
      </c>
      <c r="MW910" s="380"/>
      <c r="MX910" s="380">
        <f>SUM(MX879:MY908)</f>
        <v>0</v>
      </c>
      <c r="MY910" s="380"/>
      <c r="MZ910" s="380">
        <f>SUM(MZ879:NA908)</f>
        <v>0</v>
      </c>
      <c r="NA910" s="380"/>
      <c r="NB910" s="380">
        <f>SUM(NB879:NC908)</f>
        <v>0</v>
      </c>
      <c r="NC910" s="380"/>
      <c r="ND910" s="380">
        <f>SUM(ND879:NE908)</f>
        <v>0</v>
      </c>
      <c r="NE910" s="380"/>
      <c r="NF910" s="380">
        <f>SUM(NF879:NG908)</f>
        <v>0</v>
      </c>
      <c r="NG910" s="380"/>
      <c r="NH910" s="380">
        <f>SUM(NH879:NI908)</f>
        <v>0</v>
      </c>
      <c r="NI910" s="380"/>
      <c r="NJ910" s="380">
        <f>SUM(NJ879:NK908)</f>
        <v>0</v>
      </c>
      <c r="NK910" s="380"/>
      <c r="NL910" s="376">
        <f>SUM(NL879:NM908)</f>
        <v>0</v>
      </c>
      <c r="NM910" s="377"/>
      <c r="NN910" s="350"/>
    </row>
    <row r="911" spans="1:384" ht="10.199999999999999" customHeight="1" thickBot="1">
      <c r="B911" s="337"/>
      <c r="C911" s="44"/>
      <c r="D911" s="44"/>
      <c r="E911" s="44"/>
      <c r="F911" s="44"/>
      <c r="G911" s="44"/>
      <c r="H911" s="44"/>
      <c r="I911" s="44"/>
      <c r="J911" s="44"/>
      <c r="K911" s="44"/>
      <c r="L911" s="44"/>
      <c r="M911" s="44"/>
      <c r="N911" s="44"/>
      <c r="O911" s="44"/>
      <c r="P911" s="44"/>
      <c r="Q911" s="44"/>
      <c r="R911" s="44"/>
      <c r="S911" s="44"/>
      <c r="T911" s="44"/>
      <c r="U911" s="44"/>
      <c r="V911" s="44"/>
      <c r="W911" s="44"/>
      <c r="X911" s="44"/>
      <c r="Y911" s="44"/>
      <c r="Z911" s="44"/>
      <c r="AA911" s="44"/>
      <c r="AB911" s="44"/>
      <c r="AC911" s="44"/>
      <c r="AD911" s="44"/>
      <c r="AE911" s="44"/>
      <c r="AF911" s="44"/>
      <c r="AG911" s="44"/>
      <c r="AH911" s="44"/>
      <c r="AI911" s="44"/>
      <c r="AJ911" s="44"/>
      <c r="AK911" s="44"/>
      <c r="AL911" s="44"/>
      <c r="AM911" s="44"/>
      <c r="AN911" s="44"/>
      <c r="AO911" s="44"/>
      <c r="AP911" s="44"/>
      <c r="AQ911" s="44"/>
      <c r="AR911" s="44"/>
      <c r="AS911" s="44"/>
      <c r="AT911" s="44"/>
      <c r="AU911" s="44"/>
      <c r="AV911" s="44"/>
      <c r="AW911" s="44"/>
      <c r="AX911" s="44"/>
      <c r="AY911" s="44"/>
      <c r="AZ911" s="44"/>
      <c r="BA911" s="44"/>
      <c r="BB911" s="44"/>
      <c r="BC911" s="44"/>
      <c r="BD911" s="45"/>
      <c r="BE911" s="45"/>
      <c r="BF911" s="45"/>
      <c r="BG911" s="45"/>
      <c r="BH911" s="45"/>
      <c r="BI911" s="45"/>
      <c r="BJ911" s="45"/>
      <c r="BL911" s="45"/>
      <c r="BM911" s="45"/>
      <c r="BN911" s="45"/>
      <c r="BO911" s="45"/>
      <c r="BP911" s="45"/>
      <c r="BR911" s="45"/>
      <c r="BS911" s="44"/>
      <c r="BT911" s="45"/>
      <c r="BU911" s="223"/>
      <c r="BV911" s="223"/>
      <c r="BW911" s="223"/>
      <c r="BX911" s="223"/>
      <c r="BY911" s="169"/>
      <c r="BZ911" s="169"/>
      <c r="CA911" s="169"/>
      <c r="CB911" s="169"/>
      <c r="CC911" s="169"/>
      <c r="CD911" s="169"/>
      <c r="CE911" s="169"/>
      <c r="CF911" s="169"/>
      <c r="CG911" s="169"/>
      <c r="CH911" s="169"/>
      <c r="CI911" s="169"/>
      <c r="CJ911" s="169"/>
      <c r="CK911" s="169"/>
      <c r="CL911" s="169"/>
      <c r="CM911" s="169"/>
      <c r="CN911" s="169"/>
      <c r="CO911" s="169"/>
      <c r="CP911" s="169"/>
      <c r="CQ911" s="169"/>
      <c r="CR911" s="169"/>
      <c r="CS911" s="169"/>
      <c r="CT911" s="169"/>
      <c r="CU911" s="169"/>
      <c r="CV911" s="169"/>
      <c r="CW911" s="169"/>
      <c r="CX911" s="169"/>
      <c r="CY911" s="169"/>
      <c r="CZ911" s="169"/>
      <c r="DA911" s="169"/>
      <c r="DB911" s="169"/>
      <c r="DC911" s="169"/>
      <c r="DD911" s="169"/>
      <c r="DE911" s="169"/>
      <c r="EV911" s="338"/>
      <c r="EW911" s="338"/>
      <c r="EX911" s="338"/>
      <c r="EY911" s="338"/>
      <c r="EZ911" s="338"/>
      <c r="FA911" s="338"/>
      <c r="FB911" s="338"/>
      <c r="FC911" s="338"/>
      <c r="FD911" s="338"/>
      <c r="FE911" s="338"/>
      <c r="FF911" s="338"/>
      <c r="FG911" s="338"/>
      <c r="FH911" s="338"/>
      <c r="FI911" s="338"/>
      <c r="FJ911" s="338"/>
      <c r="FK911" s="338"/>
      <c r="FL911" s="338"/>
      <c r="FM911" s="338"/>
      <c r="FN911" s="338"/>
      <c r="FO911" s="338"/>
      <c r="FP911" s="338"/>
      <c r="FQ911" s="338"/>
      <c r="FR911" s="338"/>
      <c r="FS911" s="338"/>
      <c r="FT911" s="338"/>
      <c r="FU911" s="338"/>
      <c r="FV911" s="338"/>
      <c r="FW911" s="338"/>
      <c r="FX911" s="338"/>
      <c r="FY911" s="338"/>
      <c r="FZ911" s="338"/>
      <c r="GA911" s="338"/>
      <c r="GB911" s="338"/>
      <c r="GC911" s="338"/>
      <c r="GD911" s="338"/>
      <c r="GE911" s="338"/>
      <c r="GF911" s="338"/>
      <c r="GG911" s="338"/>
      <c r="GH911" s="338"/>
      <c r="GI911" s="338"/>
      <c r="GK911" s="338"/>
      <c r="GL911" s="338"/>
      <c r="GM911" s="338"/>
      <c r="GN911" s="338"/>
      <c r="GO911" s="338"/>
      <c r="GP911" s="338"/>
      <c r="GQ911" s="338"/>
      <c r="GR911" s="338"/>
      <c r="GS911" s="338"/>
      <c r="GT911" s="338"/>
      <c r="GU911" s="338"/>
      <c r="GV911" s="338"/>
      <c r="GW911" s="338"/>
      <c r="GX911" s="338"/>
      <c r="GY911" s="338"/>
      <c r="GZ911" s="338"/>
      <c r="HA911" s="338"/>
      <c r="HB911" s="338"/>
      <c r="HC911" s="338"/>
      <c r="HD911" s="338"/>
      <c r="HE911" s="338"/>
      <c r="HF911" s="338"/>
      <c r="HG911" s="338"/>
      <c r="HH911" s="338"/>
      <c r="HI911" s="338"/>
      <c r="HJ911" s="338"/>
      <c r="HK911" s="338"/>
      <c r="HL911" s="338"/>
      <c r="HM911" s="338"/>
      <c r="HN911" s="338"/>
      <c r="HO911" s="338"/>
      <c r="HP911" s="338"/>
      <c r="HQ911" s="338"/>
      <c r="HR911" s="338"/>
      <c r="HS911" s="338"/>
      <c r="HT911" s="338"/>
      <c r="HU911" s="338"/>
      <c r="HV911" s="338"/>
      <c r="HW911" s="338"/>
      <c r="HX911" s="338"/>
      <c r="HZ911" s="338"/>
      <c r="IA911" s="338"/>
      <c r="IB911" s="338"/>
      <c r="IC911" s="338"/>
      <c r="ID911" s="338"/>
      <c r="IE911" s="338"/>
      <c r="IF911" s="338"/>
      <c r="IG911" s="338"/>
      <c r="IH911" s="338"/>
      <c r="II911" s="338"/>
      <c r="IJ911" s="338"/>
      <c r="IK911" s="338"/>
      <c r="IL911" s="338"/>
      <c r="IM911" s="338"/>
      <c r="IN911" s="338"/>
      <c r="IO911" s="338"/>
      <c r="IP911" s="338"/>
      <c r="IQ911" s="338"/>
      <c r="IR911" s="338"/>
      <c r="IS911" s="338"/>
      <c r="IT911" s="338"/>
      <c r="IU911" s="338"/>
      <c r="IV911" s="338"/>
      <c r="IW911" s="338"/>
      <c r="IX911" s="338"/>
      <c r="IY911" s="338"/>
      <c r="IZ911" s="338"/>
      <c r="JA911" s="338"/>
      <c r="JB911" s="338"/>
      <c r="JC911" s="338"/>
      <c r="JD911" s="338"/>
      <c r="JE911" s="338"/>
      <c r="JF911" s="338"/>
      <c r="JG911" s="338"/>
      <c r="JH911" s="338"/>
      <c r="JI911" s="338"/>
      <c r="JJ911" s="338"/>
      <c r="JK911" s="338"/>
      <c r="JL911" s="338"/>
      <c r="JM911" s="338"/>
      <c r="JO911" s="338"/>
      <c r="JP911" s="338"/>
      <c r="JQ911" s="338"/>
      <c r="JR911" s="338"/>
      <c r="JS911" s="338"/>
      <c r="JT911" s="338"/>
      <c r="JU911" s="338"/>
      <c r="JV911" s="338"/>
      <c r="JW911" s="338"/>
      <c r="JX911" s="338"/>
      <c r="JY911" s="338"/>
      <c r="JZ911" s="338"/>
      <c r="KA911" s="338"/>
      <c r="KB911" s="338"/>
      <c r="KC911" s="338"/>
      <c r="KD911" s="338"/>
      <c r="KE911" s="338"/>
      <c r="KF911" s="338"/>
      <c r="KG911" s="338"/>
      <c r="KH911" s="338"/>
      <c r="KI911" s="338"/>
      <c r="KJ911" s="338"/>
      <c r="KK911" s="338"/>
      <c r="KL911" s="338"/>
      <c r="KM911" s="338"/>
      <c r="KN911" s="338"/>
      <c r="KO911" s="338"/>
      <c r="KP911" s="338"/>
      <c r="KQ911" s="338"/>
      <c r="KR911" s="338"/>
      <c r="KS911" s="338"/>
      <c r="KT911" s="338"/>
      <c r="KU911" s="338"/>
      <c r="KV911" s="338"/>
      <c r="KW911" s="338"/>
      <c r="KX911" s="338"/>
      <c r="KY911" s="338"/>
      <c r="KZ911" s="338"/>
      <c r="LA911" s="338"/>
      <c r="LB911" s="338"/>
      <c r="LD911" s="338"/>
      <c r="LE911" s="338"/>
      <c r="LF911" s="338"/>
      <c r="LG911" s="338"/>
      <c r="LH911" s="338"/>
      <c r="LI911" s="338"/>
      <c r="LJ911" s="338"/>
      <c r="LK911" s="338"/>
      <c r="LL911" s="338"/>
      <c r="LM911" s="338"/>
      <c r="LN911" s="338"/>
      <c r="LO911" s="338"/>
      <c r="LP911" s="338"/>
      <c r="LQ911" s="338"/>
      <c r="LR911" s="338"/>
      <c r="LS911" s="338"/>
      <c r="LT911" s="338"/>
      <c r="LU911" s="338"/>
      <c r="LV911" s="338"/>
      <c r="LW911" s="338"/>
      <c r="LX911" s="338"/>
      <c r="LY911" s="338"/>
      <c r="LZ911" s="338"/>
      <c r="MA911" s="338"/>
      <c r="MB911" s="338"/>
      <c r="MC911" s="338"/>
      <c r="MD911" s="338"/>
      <c r="ME911" s="338"/>
      <c r="MF911" s="338"/>
      <c r="MG911" s="338"/>
      <c r="MH911" s="338"/>
      <c r="MI911" s="338"/>
      <c r="MJ911" s="338"/>
      <c r="MK911" s="338"/>
      <c r="ML911" s="338"/>
      <c r="MM911" s="338"/>
      <c r="MN911" s="338"/>
      <c r="MO911" s="338"/>
      <c r="MP911" s="338"/>
      <c r="MQ911" s="338"/>
      <c r="MT911" s="316"/>
      <c r="MU911" s="316"/>
      <c r="MV911" s="316"/>
      <c r="MW911" s="316"/>
      <c r="MX911" s="316"/>
      <c r="MY911" s="316"/>
      <c r="MZ911" s="316"/>
      <c r="NA911" s="316"/>
      <c r="NB911" s="316"/>
      <c r="NC911" s="316"/>
      <c r="ND911" s="316"/>
      <c r="NE911" s="316"/>
      <c r="NF911" s="316"/>
      <c r="NG911" s="316"/>
      <c r="NH911" s="316"/>
      <c r="NI911" s="316"/>
      <c r="NJ911" s="316"/>
      <c r="NK911" s="316"/>
      <c r="NL911" s="316"/>
      <c r="NM911" s="316"/>
      <c r="NN911" s="350"/>
    </row>
    <row r="912" spans="1:384" ht="18" customHeight="1" thickBot="1">
      <c r="A912" s="26">
        <v>27</v>
      </c>
      <c r="B912" s="337"/>
      <c r="C912" s="320">
        <f>Conges!$B$29</f>
        <v>44922</v>
      </c>
      <c r="D912" s="321"/>
      <c r="E912" s="321"/>
      <c r="F912" s="321"/>
      <c r="G912" s="321"/>
      <c r="H912" s="321"/>
      <c r="I912" s="321"/>
      <c r="J912" s="321"/>
      <c r="K912" s="321"/>
      <c r="L912" s="321"/>
      <c r="M912" s="321"/>
      <c r="N912" s="321"/>
      <c r="O912" s="321"/>
      <c r="P912" s="321"/>
      <c r="Q912" s="321"/>
      <c r="R912" s="321"/>
      <c r="S912" s="321"/>
      <c r="T912" s="321"/>
      <c r="U912" s="321"/>
      <c r="V912" s="321"/>
      <c r="W912" s="321"/>
      <c r="X912" s="321"/>
      <c r="Y912" s="321"/>
      <c r="Z912" s="321"/>
      <c r="AA912" s="321"/>
      <c r="AB912" s="321"/>
      <c r="AC912" s="321"/>
      <c r="AD912" s="321"/>
      <c r="AE912" s="321"/>
      <c r="AF912" s="321"/>
      <c r="AG912" s="321"/>
      <c r="AH912" s="321"/>
      <c r="AI912" s="321"/>
      <c r="AJ912" s="321"/>
      <c r="AK912" s="321"/>
      <c r="AL912" s="321"/>
      <c r="AM912" s="321"/>
      <c r="AN912" s="321"/>
      <c r="AO912" s="321"/>
      <c r="AP912" s="321"/>
      <c r="AQ912" s="321"/>
      <c r="AR912" s="321"/>
      <c r="AS912" s="321"/>
      <c r="AT912" s="321"/>
      <c r="AU912" s="321"/>
      <c r="AV912" s="321"/>
      <c r="AW912" s="321"/>
      <c r="AX912" s="321"/>
      <c r="AY912" s="321"/>
      <c r="AZ912" s="321"/>
      <c r="BA912" s="321"/>
      <c r="BB912" s="321"/>
      <c r="BC912" s="321"/>
      <c r="BD912" s="370"/>
      <c r="BE912" s="359" t="s">
        <v>13</v>
      </c>
      <c r="BF912" s="360"/>
      <c r="BG912" s="363"/>
      <c r="BH912" s="353" t="s">
        <v>54</v>
      </c>
      <c r="BI912" s="353"/>
      <c r="BJ912" s="353" t="s">
        <v>46</v>
      </c>
      <c r="BK912" s="332"/>
      <c r="BL912" s="353" t="s">
        <v>69</v>
      </c>
      <c r="BM912" s="353" t="s">
        <v>70</v>
      </c>
      <c r="BN912" s="353" t="s">
        <v>73</v>
      </c>
      <c r="BO912" s="353" t="s">
        <v>74</v>
      </c>
      <c r="BP912" s="353" t="s">
        <v>71</v>
      </c>
      <c r="BQ912" s="353" t="s">
        <v>72</v>
      </c>
      <c r="BR912" s="393" t="s">
        <v>62</v>
      </c>
      <c r="BS912" s="391" t="s">
        <v>68</v>
      </c>
      <c r="BT912" s="362"/>
      <c r="BU912" s="395" t="str">
        <f>BU$2</f>
        <v>Heures Pointés Reel +ind</v>
      </c>
      <c r="BV912" s="397" t="str">
        <f>BV$2</f>
        <v>Heures Cumules Reel + ind</v>
      </c>
      <c r="BW912" s="395"/>
      <c r="BX912" s="397"/>
      <c r="BY912" s="169"/>
      <c r="BZ912" s="169"/>
      <c r="CA912" s="169"/>
      <c r="CB912" s="169"/>
      <c r="CC912" s="169"/>
      <c r="CD912" s="169"/>
      <c r="CE912" s="169"/>
      <c r="CF912" s="169"/>
      <c r="CG912" s="169"/>
      <c r="CH912" s="169"/>
      <c r="CI912" s="169"/>
      <c r="CJ912" s="169"/>
      <c r="CK912" s="169"/>
      <c r="CL912" s="169"/>
      <c r="CM912" s="169"/>
      <c r="CN912" s="169"/>
      <c r="CO912" s="169"/>
      <c r="CP912" s="169"/>
      <c r="CQ912" s="169"/>
      <c r="CR912" s="169"/>
      <c r="CS912" s="169"/>
      <c r="CT912" s="169"/>
      <c r="CU912" s="169"/>
      <c r="CV912" s="169"/>
      <c r="CW912" s="169"/>
      <c r="CX912" s="169"/>
      <c r="CY912" s="169"/>
      <c r="CZ912" s="169"/>
      <c r="DA912" s="169"/>
      <c r="DB912" s="169"/>
      <c r="DC912" s="169"/>
      <c r="DD912" s="169"/>
      <c r="DE912" s="169"/>
      <c r="EV912" s="338"/>
      <c r="EW912" s="338"/>
      <c r="EX912" s="338"/>
      <c r="EY912" s="338"/>
      <c r="EZ912" s="338"/>
      <c r="FA912" s="338"/>
      <c r="FB912" s="338"/>
      <c r="FC912" s="338"/>
      <c r="FD912" s="338"/>
      <c r="FE912" s="338"/>
      <c r="FF912" s="338"/>
      <c r="FG912" s="338"/>
      <c r="FH912" s="338"/>
      <c r="FI912" s="338"/>
      <c r="FJ912" s="338"/>
      <c r="FK912" s="338"/>
      <c r="FL912" s="338"/>
      <c r="FM912" s="338"/>
      <c r="FN912" s="338"/>
      <c r="FO912" s="338"/>
      <c r="FP912" s="338"/>
      <c r="FQ912" s="338"/>
      <c r="FR912" s="338"/>
      <c r="FS912" s="338"/>
      <c r="FT912" s="338"/>
      <c r="FU912" s="338"/>
      <c r="FV912" s="338"/>
      <c r="FW912" s="338"/>
      <c r="FX912" s="338"/>
      <c r="FY912" s="338"/>
      <c r="FZ912" s="338"/>
      <c r="GA912" s="338"/>
      <c r="GB912" s="338"/>
      <c r="GC912" s="338"/>
      <c r="GD912" s="338"/>
      <c r="GE912" s="338"/>
      <c r="GF912" s="338"/>
      <c r="GG912" s="338"/>
      <c r="GH912" s="338"/>
      <c r="GI912" s="338"/>
      <c r="GK912" s="338"/>
      <c r="GL912" s="338"/>
      <c r="GM912" s="338"/>
      <c r="GN912" s="338"/>
      <c r="GO912" s="338"/>
      <c r="GP912" s="338"/>
      <c r="GQ912" s="338"/>
      <c r="GR912" s="338"/>
      <c r="GS912" s="338"/>
      <c r="GT912" s="338"/>
      <c r="GU912" s="338"/>
      <c r="GV912" s="338"/>
      <c r="GW912" s="338"/>
      <c r="GX912" s="338"/>
      <c r="GY912" s="338"/>
      <c r="GZ912" s="338"/>
      <c r="HA912" s="338"/>
      <c r="HB912" s="338"/>
      <c r="HC912" s="338"/>
      <c r="HD912" s="338"/>
      <c r="HE912" s="338"/>
      <c r="HF912" s="338"/>
      <c r="HG912" s="338"/>
      <c r="HH912" s="338"/>
      <c r="HI912" s="338"/>
      <c r="HJ912" s="338"/>
      <c r="HK912" s="338"/>
      <c r="HL912" s="338"/>
      <c r="HM912" s="338"/>
      <c r="HN912" s="338"/>
      <c r="HO912" s="338"/>
      <c r="HP912" s="338"/>
      <c r="HQ912" s="338"/>
      <c r="HR912" s="338"/>
      <c r="HS912" s="338"/>
      <c r="HT912" s="338"/>
      <c r="HU912" s="338"/>
      <c r="HV912" s="338"/>
      <c r="HW912" s="338"/>
      <c r="HX912" s="338"/>
      <c r="HZ912" s="338"/>
      <c r="IA912" s="338"/>
      <c r="IB912" s="338"/>
      <c r="IC912" s="338"/>
      <c r="ID912" s="338"/>
      <c r="IE912" s="338"/>
      <c r="IF912" s="338"/>
      <c r="IG912" s="338"/>
      <c r="IH912" s="338"/>
      <c r="II912" s="338"/>
      <c r="IJ912" s="338"/>
      <c r="IK912" s="338"/>
      <c r="IL912" s="338"/>
      <c r="IM912" s="338"/>
      <c r="IN912" s="338"/>
      <c r="IO912" s="338"/>
      <c r="IP912" s="338"/>
      <c r="IQ912" s="338"/>
      <c r="IR912" s="338"/>
      <c r="IS912" s="338"/>
      <c r="IT912" s="338"/>
      <c r="IU912" s="338"/>
      <c r="IV912" s="338"/>
      <c r="IW912" s="338"/>
      <c r="IX912" s="338"/>
      <c r="IY912" s="338"/>
      <c r="IZ912" s="338"/>
      <c r="JA912" s="338"/>
      <c r="JB912" s="338"/>
      <c r="JC912" s="338"/>
      <c r="JD912" s="338"/>
      <c r="JE912" s="338"/>
      <c r="JF912" s="338"/>
      <c r="JG912" s="338"/>
      <c r="JH912" s="338"/>
      <c r="JI912" s="338"/>
      <c r="JJ912" s="338"/>
      <c r="JK912" s="338"/>
      <c r="JL912" s="338"/>
      <c r="JM912" s="338"/>
      <c r="JO912" s="338"/>
      <c r="JP912" s="338"/>
      <c r="JQ912" s="338"/>
      <c r="JR912" s="338"/>
      <c r="JS912" s="338"/>
      <c r="JT912" s="338"/>
      <c r="JU912" s="338"/>
      <c r="JV912" s="338"/>
      <c r="JW912" s="338"/>
      <c r="JX912" s="338"/>
      <c r="JY912" s="338"/>
      <c r="JZ912" s="338"/>
      <c r="KA912" s="338"/>
      <c r="KB912" s="338"/>
      <c r="KC912" s="338"/>
      <c r="KD912" s="338"/>
      <c r="KE912" s="338"/>
      <c r="KF912" s="338"/>
      <c r="KG912" s="338"/>
      <c r="KH912" s="338"/>
      <c r="KI912" s="338"/>
      <c r="KJ912" s="338"/>
      <c r="KK912" s="338"/>
      <c r="KL912" s="338"/>
      <c r="KM912" s="338"/>
      <c r="KN912" s="338"/>
      <c r="KO912" s="338"/>
      <c r="KP912" s="338"/>
      <c r="KQ912" s="338"/>
      <c r="KR912" s="338"/>
      <c r="KS912" s="338"/>
      <c r="KT912" s="338"/>
      <c r="KU912" s="338"/>
      <c r="KV912" s="338"/>
      <c r="KW912" s="338"/>
      <c r="KX912" s="338"/>
      <c r="KY912" s="338"/>
      <c r="KZ912" s="338"/>
      <c r="LA912" s="338"/>
      <c r="LB912" s="338"/>
      <c r="LD912" s="338"/>
      <c r="LE912" s="338"/>
      <c r="LF912" s="338"/>
      <c r="LG912" s="338"/>
      <c r="LH912" s="338"/>
      <c r="LI912" s="338"/>
      <c r="LJ912" s="338"/>
      <c r="LK912" s="338"/>
      <c r="LL912" s="338"/>
      <c r="LM912" s="338"/>
      <c r="LN912" s="338"/>
      <c r="LO912" s="338"/>
      <c r="LP912" s="338"/>
      <c r="LQ912" s="338"/>
      <c r="LR912" s="338"/>
      <c r="LS912" s="338"/>
      <c r="LT912" s="338"/>
      <c r="LU912" s="338"/>
      <c r="LV912" s="338"/>
      <c r="LW912" s="338"/>
      <c r="LX912" s="338"/>
      <c r="LY912" s="338"/>
      <c r="LZ912" s="338"/>
      <c r="MA912" s="338"/>
      <c r="MB912" s="338"/>
      <c r="MC912" s="338"/>
      <c r="MD912" s="338"/>
      <c r="ME912" s="338"/>
      <c r="MF912" s="338"/>
      <c r="MG912" s="338"/>
      <c r="MH912" s="338"/>
      <c r="MI912" s="338"/>
      <c r="MJ912" s="338"/>
      <c r="MK912" s="338"/>
      <c r="ML912" s="338"/>
      <c r="MM912" s="338"/>
      <c r="MN912" s="338"/>
      <c r="MO912" s="338"/>
      <c r="MP912" s="338"/>
      <c r="MQ912" s="338"/>
      <c r="MT912" s="381" t="s">
        <v>12</v>
      </c>
      <c r="MU912" s="381"/>
      <c r="MV912" s="381"/>
      <c r="MW912" s="381"/>
      <c r="MX912" s="381"/>
      <c r="MY912" s="381"/>
      <c r="MZ912" s="381"/>
      <c r="NA912" s="381"/>
      <c r="NB912" s="381"/>
      <c r="NC912" s="381"/>
      <c r="ND912" s="381"/>
      <c r="NE912" s="381"/>
      <c r="NF912" s="381"/>
      <c r="NG912" s="381"/>
      <c r="NH912" s="381"/>
      <c r="NI912" s="381"/>
      <c r="NJ912" s="381"/>
      <c r="NK912" s="381"/>
      <c r="NL912" s="381"/>
      <c r="NM912" s="381"/>
      <c r="NN912" s="350"/>
      <c r="NR912" s="330" t="s">
        <v>56</v>
      </c>
      <c r="NS912" s="330"/>
      <c r="NT912" s="330"/>
    </row>
    <row r="913" spans="1:384" ht="10.199999999999999" customHeight="1">
      <c r="A913" s="25"/>
      <c r="B913" s="337"/>
      <c r="C913" s="335">
        <f>C912</f>
        <v>44922</v>
      </c>
      <c r="D913" s="16"/>
      <c r="E913" s="349" t="str">
        <f>$E$3</f>
        <v>Sans Renfort</v>
      </c>
      <c r="F913" s="349"/>
      <c r="G913" s="349"/>
      <c r="H913" s="10"/>
      <c r="I913" s="10"/>
      <c r="J913" s="10"/>
      <c r="K913" s="10"/>
      <c r="L913" s="10"/>
      <c r="M913" s="10"/>
      <c r="N913" s="316">
        <v>7</v>
      </c>
      <c r="O913" s="316"/>
      <c r="P913" s="316">
        <v>8</v>
      </c>
      <c r="Q913" s="316"/>
      <c r="R913" s="316">
        <v>9</v>
      </c>
      <c r="S913" s="316"/>
      <c r="T913" s="316">
        <v>10</v>
      </c>
      <c r="U913" s="316"/>
      <c r="V913" s="316">
        <v>11</v>
      </c>
      <c r="W913" s="316"/>
      <c r="X913" s="316">
        <v>12</v>
      </c>
      <c r="Y913" s="316"/>
      <c r="Z913" s="316">
        <v>13</v>
      </c>
      <c r="AA913" s="316"/>
      <c r="AB913" s="316">
        <v>14</v>
      </c>
      <c r="AC913" s="316"/>
      <c r="AD913" s="316">
        <v>15</v>
      </c>
      <c r="AE913" s="316"/>
      <c r="AF913" s="316">
        <v>16</v>
      </c>
      <c r="AG913" s="316"/>
      <c r="AH913" s="316">
        <v>17</v>
      </c>
      <c r="AI913" s="316"/>
      <c r="AJ913" s="316">
        <v>18</v>
      </c>
      <c r="AK913" s="316"/>
      <c r="AL913" s="316">
        <v>19</v>
      </c>
      <c r="AM913" s="316"/>
      <c r="AN913" s="316">
        <v>20</v>
      </c>
      <c r="AO913" s="316"/>
      <c r="AP913" s="316">
        <v>21</v>
      </c>
      <c r="AQ913" s="316"/>
      <c r="AR913" s="316">
        <v>22</v>
      </c>
      <c r="AS913" s="316"/>
      <c r="AT913" s="316">
        <v>23</v>
      </c>
      <c r="AU913" s="316"/>
      <c r="AV913" s="316">
        <v>24</v>
      </c>
      <c r="AW913" s="316"/>
      <c r="AX913" s="316">
        <v>1</v>
      </c>
      <c r="AY913" s="316"/>
      <c r="AZ913" s="316">
        <v>2</v>
      </c>
      <c r="BA913" s="316"/>
      <c r="BB913" s="316">
        <v>3</v>
      </c>
      <c r="BC913" s="346"/>
      <c r="BD913" s="370"/>
      <c r="BE913" s="361"/>
      <c r="BF913" s="362"/>
      <c r="BG913" s="364"/>
      <c r="BH913" s="354"/>
      <c r="BI913" s="354"/>
      <c r="BJ913" s="354"/>
      <c r="BK913" s="333"/>
      <c r="BL913" s="354"/>
      <c r="BM913" s="354"/>
      <c r="BN913" s="354"/>
      <c r="BO913" s="354"/>
      <c r="BP913" s="354"/>
      <c r="BQ913" s="354"/>
      <c r="BR913" s="394"/>
      <c r="BS913" s="392"/>
      <c r="BT913" s="362"/>
      <c r="BU913" s="396"/>
      <c r="BV913" s="398"/>
      <c r="BW913" s="396"/>
      <c r="BX913" s="398"/>
      <c r="MT913" s="374">
        <v>1</v>
      </c>
      <c r="MU913" s="316"/>
      <c r="MV913" s="316">
        <v>2</v>
      </c>
      <c r="MW913" s="316"/>
      <c r="MX913" s="316">
        <v>3</v>
      </c>
      <c r="MY913" s="316"/>
      <c r="MZ913" s="316">
        <v>4</v>
      </c>
      <c r="NA913" s="316"/>
      <c r="NB913" s="316">
        <v>5</v>
      </c>
      <c r="NC913" s="316"/>
      <c r="ND913" s="316">
        <v>6</v>
      </c>
      <c r="NE913" s="316"/>
      <c r="NF913" s="316">
        <v>7</v>
      </c>
      <c r="NG913" s="316"/>
      <c r="NH913" s="316">
        <v>8</v>
      </c>
      <c r="NI913" s="316"/>
      <c r="NJ913" s="316">
        <v>9</v>
      </c>
      <c r="NK913" s="316"/>
      <c r="NL913" s="382" t="s">
        <v>12</v>
      </c>
      <c r="NM913" s="383"/>
      <c r="NN913" s="350"/>
      <c r="NR913" s="30" t="s">
        <v>57</v>
      </c>
      <c r="NS913" s="30" t="s">
        <v>58</v>
      </c>
      <c r="NT913" s="30" t="s">
        <v>59</v>
      </c>
    </row>
    <row r="914" spans="1:384" ht="10.199999999999999" customHeight="1">
      <c r="A914" s="25"/>
      <c r="B914" s="337"/>
      <c r="C914" s="335"/>
      <c r="D914" s="15"/>
      <c r="E914" s="322" t="str">
        <f>IFERROR(G928*'Chiffres et fonctions'!$J$6,"CA à Produire")</f>
        <v>CA à Produire</v>
      </c>
      <c r="F914" s="322"/>
      <c r="G914" s="322"/>
      <c r="H914" s="323">
        <f>IF(BC944&lt;&gt;0,3,0)</f>
        <v>0</v>
      </c>
      <c r="I914" s="387">
        <f>Prenoms!$B$2</f>
        <v>0</v>
      </c>
      <c r="J914" s="388"/>
      <c r="K914" s="388"/>
      <c r="L914" s="388"/>
      <c r="M914" s="388"/>
      <c r="N914" s="60" t="str">
        <f>IF(NL914&lt;&gt;0,"",IF(Conges!AF36=0,"",Conges!AF36))</f>
        <v/>
      </c>
      <c r="O914" s="61"/>
      <c r="P914" s="62"/>
      <c r="Q914" s="62"/>
      <c r="R914" s="62"/>
      <c r="S914" s="62"/>
      <c r="T914" s="62"/>
      <c r="U914" s="62"/>
      <c r="V914" s="63"/>
      <c r="W914" s="62"/>
      <c r="X914" s="62"/>
      <c r="Y914" s="62"/>
      <c r="Z914" s="62"/>
      <c r="AA914" s="62"/>
      <c r="AB914" s="62"/>
      <c r="AC914" s="62"/>
      <c r="AD914" s="62"/>
      <c r="AE914" s="61"/>
      <c r="AF914" s="62"/>
      <c r="AG914" s="62"/>
      <c r="AH914" s="62"/>
      <c r="AI914" s="62"/>
      <c r="AJ914" s="63"/>
      <c r="AK914" s="62"/>
      <c r="AL914" s="62"/>
      <c r="AM914" s="62"/>
      <c r="AN914" s="62"/>
      <c r="AO914" s="62"/>
      <c r="AP914" s="62"/>
      <c r="AQ914" s="62"/>
      <c r="AR914" s="62"/>
      <c r="AS914" s="62"/>
      <c r="AT914" s="62"/>
      <c r="AU914" s="61"/>
      <c r="AV914" s="62"/>
      <c r="AW914" s="62"/>
      <c r="AX914" s="62"/>
      <c r="AY914" s="62"/>
      <c r="AZ914" s="62"/>
      <c r="BA914" s="62"/>
      <c r="BB914" s="63"/>
      <c r="BC914" s="64">
        <f>IF(NL914&lt;&gt;0,(IF(Conges!AF$36=0,0,3)),0)</f>
        <v>0</v>
      </c>
      <c r="BD914" s="370"/>
      <c r="BE914" s="389">
        <f>IF(OR(Conges!AF$36="A",Conges!AF$36="V"),Prenoms!L$2,NL914)</f>
        <v>0</v>
      </c>
      <c r="BF914" s="390"/>
      <c r="BG914" s="261"/>
      <c r="BH914" s="262">
        <f t="shared" ref="BH914:BH943" si="1299">IF(BO914=0,BM914+BH879,BO914+BH879)</f>
        <v>0</v>
      </c>
      <c r="BI914" s="263" t="str">
        <f t="shared" ref="BI914:BI943" si="1300">IF(BO914=0,"",$BI$1)</f>
        <v/>
      </c>
      <c r="BJ914" s="273">
        <v>0</v>
      </c>
      <c r="BK914" s="274">
        <f>BH914-BJ914</f>
        <v>0</v>
      </c>
      <c r="BL914" s="275">
        <f t="shared" ref="BL914" si="1301">$NL914</f>
        <v>0</v>
      </c>
      <c r="BM914" s="275">
        <f t="shared" ref="BM914" si="1302">$BE914</f>
        <v>0</v>
      </c>
      <c r="BN914" s="275">
        <f>SUM('Heures Pointage'!$D$32:$E$32)</f>
        <v>0</v>
      </c>
      <c r="BO914" s="275">
        <f>SUM('Heures et Indemnites'!$D$32:$E$32)</f>
        <v>0</v>
      </c>
      <c r="BP914" s="276">
        <f t="shared" ref="BP914" si="1303">$NT914</f>
        <v>0</v>
      </c>
      <c r="BQ914" s="276">
        <f>'Heures Pointage'!$AB$32</f>
        <v>0</v>
      </c>
      <c r="BR914" s="277">
        <f t="shared" ref="BR914" si="1304">$BH$1054</f>
        <v>0</v>
      </c>
      <c r="BS914" s="141">
        <f>Prenoms!$C$2</f>
        <v>0</v>
      </c>
      <c r="BT914" s="146"/>
      <c r="BU914" s="212">
        <f>SUM('Heures et Indemnites'!$D$32:$E$32)</f>
        <v>0</v>
      </c>
      <c r="BV914" s="217">
        <f>SUM('Heures et Indemnites'!$D$6:$E$32)</f>
        <v>0</v>
      </c>
      <c r="BW914" s="212"/>
      <c r="BX914" s="217"/>
      <c r="MT914" s="384">
        <f>(COUNTA($O914:$BB914)/2)-SUM(MV914:NK914)</f>
        <v>0</v>
      </c>
      <c r="MU914" s="385">
        <f t="shared" ref="MU914:MU929" si="1305">(COUNTA($O914:$BB914))/2</f>
        <v>0</v>
      </c>
      <c r="MV914" s="385">
        <f t="shared" ref="MV914:MV943" si="1306">(COUNTIF($O914:$BB914,MV$3))/2</f>
        <v>0</v>
      </c>
      <c r="MW914" s="385"/>
      <c r="MX914" s="385">
        <f t="shared" ref="MX914:MX943" si="1307">(COUNTIF($O914:$BB914,MX$3))/2</f>
        <v>0</v>
      </c>
      <c r="MY914" s="385"/>
      <c r="MZ914" s="385">
        <f t="shared" ref="MZ914:MZ943" si="1308">(COUNTIF($O914:$BB914,MZ$3))/2</f>
        <v>0</v>
      </c>
      <c r="NA914" s="385"/>
      <c r="NB914" s="385">
        <f t="shared" ref="NB914:NB943" si="1309">(COUNTIF($O914:$BB914,NB$3))/2</f>
        <v>0</v>
      </c>
      <c r="NC914" s="385"/>
      <c r="ND914" s="385">
        <f t="shared" ref="ND914:ND943" si="1310">(COUNTIF($O914:$BB914,ND$3))/2</f>
        <v>0</v>
      </c>
      <c r="NE914" s="385"/>
      <c r="NF914" s="385">
        <f t="shared" ref="NF914:NF943" si="1311">(COUNTIF($O914:$BB914,NF$3))/2</f>
        <v>0</v>
      </c>
      <c r="NG914" s="385"/>
      <c r="NH914" s="385">
        <f t="shared" ref="NH914:NH943" si="1312">(COUNTIF($O914:$BB914,NH$3))/2</f>
        <v>0</v>
      </c>
      <c r="NI914" s="385"/>
      <c r="NJ914" s="385">
        <f t="shared" ref="NJ914:NJ943" si="1313">(COUNTIF($O914:$BB914,NJ$3))/2</f>
        <v>0</v>
      </c>
      <c r="NK914" s="385"/>
      <c r="NL914" s="385">
        <f>(COUNTA($O914:$BB914))/2</f>
        <v>0</v>
      </c>
      <c r="NM914" s="386"/>
      <c r="NN914" s="350"/>
      <c r="NR914" s="30">
        <f t="shared" ref="NR914:NR943" si="1314">IF(SUM(W914:AD914)&gt;0,1,0)</f>
        <v>0</v>
      </c>
      <c r="NS914" s="30">
        <f t="shared" ref="NS914:NS943" si="1315">IF(SUM(AM914:BB914)&gt;0,1,0)</f>
        <v>0</v>
      </c>
      <c r="NT914" s="30">
        <f t="shared" ref="NT914:NT943" si="1316">IF(SUM(NR914:NS914)=0,0,SUM(NR914:NS914))</f>
        <v>0</v>
      </c>
    </row>
    <row r="915" spans="1:384" ht="10.199999999999999" customHeight="1">
      <c r="A915" s="25"/>
      <c r="B915" s="337"/>
      <c r="C915" s="335"/>
      <c r="D915" s="15"/>
      <c r="E915" s="322"/>
      <c r="F915" s="322"/>
      <c r="G915" s="322"/>
      <c r="H915" s="323"/>
      <c r="I915" s="328">
        <f>Prenoms!$B$3</f>
        <v>0</v>
      </c>
      <c r="J915" s="329"/>
      <c r="K915" s="329"/>
      <c r="L915" s="329"/>
      <c r="M915" s="329"/>
      <c r="N915" s="78" t="str">
        <f>IF(NL915&lt;&gt;0,"",IF(Conges!AF37=0,"",Conges!AF37))</f>
        <v/>
      </c>
      <c r="O915" s="79"/>
      <c r="P915" s="80"/>
      <c r="Q915" s="80"/>
      <c r="R915" s="80"/>
      <c r="S915" s="80"/>
      <c r="T915" s="80"/>
      <c r="U915" s="80"/>
      <c r="V915" s="81"/>
      <c r="W915" s="80"/>
      <c r="X915" s="80"/>
      <c r="Y915" s="80"/>
      <c r="Z915" s="80"/>
      <c r="AA915" s="80"/>
      <c r="AB915" s="80"/>
      <c r="AC915" s="80"/>
      <c r="AD915" s="80"/>
      <c r="AE915" s="79"/>
      <c r="AF915" s="80"/>
      <c r="AG915" s="80"/>
      <c r="AH915" s="80"/>
      <c r="AI915" s="80"/>
      <c r="AJ915" s="81"/>
      <c r="AK915" s="80"/>
      <c r="AL915" s="80"/>
      <c r="AM915" s="80"/>
      <c r="AN915" s="80"/>
      <c r="AO915" s="80"/>
      <c r="AP915" s="80"/>
      <c r="AQ915" s="80"/>
      <c r="AR915" s="80"/>
      <c r="AS915" s="80"/>
      <c r="AT915" s="80"/>
      <c r="AU915" s="79"/>
      <c r="AV915" s="80"/>
      <c r="AW915" s="80"/>
      <c r="AX915" s="80"/>
      <c r="AY915" s="80"/>
      <c r="AZ915" s="80"/>
      <c r="BA915" s="80"/>
      <c r="BB915" s="81"/>
      <c r="BC915" s="82">
        <f>IF(NL915&lt;&gt;0,(IF(Conges!AF$37=0,0,3)),0)</f>
        <v>0</v>
      </c>
      <c r="BD915" s="370"/>
      <c r="BE915" s="357">
        <f>IF(OR(Conges!AF$37="A",Conges!AF$37="V"),Prenoms!L$3,NL915)</f>
        <v>0</v>
      </c>
      <c r="BF915" s="358"/>
      <c r="BG915" s="264"/>
      <c r="BH915" s="265">
        <f t="shared" si="1299"/>
        <v>0</v>
      </c>
      <c r="BI915" s="266" t="str">
        <f t="shared" si="1300"/>
        <v/>
      </c>
      <c r="BJ915" s="278">
        <v>0</v>
      </c>
      <c r="BK915" s="279">
        <f t="shared" ref="BK915:BK943" si="1317">BH915-BJ915</f>
        <v>0</v>
      </c>
      <c r="BL915" s="280">
        <f t="shared" si="1295"/>
        <v>0</v>
      </c>
      <c r="BM915" s="280">
        <f t="shared" si="1296"/>
        <v>0</v>
      </c>
      <c r="BN915" s="280">
        <f>SUM('Heures Pointage'!$AD$32:$AE$32)</f>
        <v>0</v>
      </c>
      <c r="BO915" s="280">
        <f>SUM('Heures et Indemnites'!$AD$32:$AE$32)</f>
        <v>0</v>
      </c>
      <c r="BP915" s="281">
        <f t="shared" si="1297"/>
        <v>0</v>
      </c>
      <c r="BQ915" s="281">
        <f>'Heures Pointage'!$BB$32</f>
        <v>0</v>
      </c>
      <c r="BR915" s="282">
        <f t="shared" ref="BR915" si="1318">$BH$1055</f>
        <v>0</v>
      </c>
      <c r="BS915" s="142">
        <f>Prenoms!$C$3</f>
        <v>0</v>
      </c>
      <c r="BT915" s="170"/>
      <c r="BU915" s="211">
        <f>SUM('Heures et Indemnites'!$AD$32:$AE$32)</f>
        <v>0</v>
      </c>
      <c r="BV915" s="218">
        <f>SUM('Heures et Indemnites'!$AD$6:$AE$32)</f>
        <v>0</v>
      </c>
      <c r="BW915" s="211"/>
      <c r="BX915" s="218"/>
      <c r="MT915" s="369">
        <f t="shared" ref="MT915:MT943" si="1319">(COUNTA($O915:$BB915)/2)-SUM(MV915:NK915)</f>
        <v>0</v>
      </c>
      <c r="MU915" s="351">
        <f t="shared" si="1305"/>
        <v>0</v>
      </c>
      <c r="MV915" s="351">
        <f t="shared" si="1306"/>
        <v>0</v>
      </c>
      <c r="MW915" s="351"/>
      <c r="MX915" s="351">
        <f t="shared" si="1307"/>
        <v>0</v>
      </c>
      <c r="MY915" s="351"/>
      <c r="MZ915" s="351">
        <f t="shared" si="1308"/>
        <v>0</v>
      </c>
      <c r="NA915" s="351"/>
      <c r="NB915" s="351">
        <f t="shared" si="1309"/>
        <v>0</v>
      </c>
      <c r="NC915" s="351"/>
      <c r="ND915" s="351">
        <f t="shared" si="1310"/>
        <v>0</v>
      </c>
      <c r="NE915" s="351"/>
      <c r="NF915" s="351">
        <f t="shared" si="1311"/>
        <v>0</v>
      </c>
      <c r="NG915" s="351"/>
      <c r="NH915" s="351">
        <f t="shared" si="1312"/>
        <v>0</v>
      </c>
      <c r="NI915" s="351"/>
      <c r="NJ915" s="351">
        <f t="shared" si="1313"/>
        <v>0</v>
      </c>
      <c r="NK915" s="351"/>
      <c r="NL915" s="351">
        <f t="shared" ref="NL915:NL943" si="1320">(COUNTA($O915:$BB915))/2</f>
        <v>0</v>
      </c>
      <c r="NM915" s="352"/>
      <c r="NN915" s="350"/>
      <c r="NR915" s="30">
        <f t="shared" si="1314"/>
        <v>0</v>
      </c>
      <c r="NS915" s="30">
        <f t="shared" si="1315"/>
        <v>0</v>
      </c>
      <c r="NT915" s="30">
        <f t="shared" si="1316"/>
        <v>0</v>
      </c>
    </row>
    <row r="916" spans="1:384" ht="10.199999999999999" customHeight="1">
      <c r="A916" s="25"/>
      <c r="B916" s="337"/>
      <c r="C916" s="335"/>
      <c r="D916" s="15"/>
      <c r="E916" s="324" t="str">
        <f>$E$6</f>
        <v>Avec Renfort</v>
      </c>
      <c r="F916" s="324"/>
      <c r="G916" s="324"/>
      <c r="H916" s="323"/>
      <c r="I916" s="325" t="str">
        <f>Prenoms!$B$4</f>
        <v>j.do</v>
      </c>
      <c r="J916" s="326"/>
      <c r="K916" s="326"/>
      <c r="L916" s="326"/>
      <c r="M916" s="326"/>
      <c r="N916" s="65" t="str">
        <f>IF(NL916&lt;&gt;0,"",IF(Conges!AF38=0,"",Conges!AF38))</f>
        <v/>
      </c>
      <c r="O916" s="66"/>
      <c r="P916" s="67"/>
      <c r="Q916" s="67"/>
      <c r="R916" s="67"/>
      <c r="S916" s="67"/>
      <c r="T916" s="67"/>
      <c r="U916" s="67"/>
      <c r="V916" s="68"/>
      <c r="W916" s="67"/>
      <c r="X916" s="67"/>
      <c r="Y916" s="67"/>
      <c r="Z916" s="67"/>
      <c r="AA916" s="67"/>
      <c r="AB916" s="67"/>
      <c r="AC916" s="67"/>
      <c r="AD916" s="67"/>
      <c r="AE916" s="66"/>
      <c r="AF916" s="67"/>
      <c r="AG916" s="67"/>
      <c r="AH916" s="67"/>
      <c r="AI916" s="67"/>
      <c r="AJ916" s="68"/>
      <c r="AK916" s="67"/>
      <c r="AL916" s="67"/>
      <c r="AM916" s="67"/>
      <c r="AN916" s="67"/>
      <c r="AO916" s="67"/>
      <c r="AP916" s="67"/>
      <c r="AQ916" s="67"/>
      <c r="AR916" s="67"/>
      <c r="AS916" s="67"/>
      <c r="AT916" s="67"/>
      <c r="AU916" s="66"/>
      <c r="AV916" s="67"/>
      <c r="AW916" s="67"/>
      <c r="AX916" s="67"/>
      <c r="AY916" s="67"/>
      <c r="AZ916" s="67"/>
      <c r="BA916" s="67"/>
      <c r="BB916" s="68"/>
      <c r="BC916" s="69">
        <f>IF(NL916&lt;&gt;0,(IF(Conges!AF$38=0,0,3)),0)</f>
        <v>0</v>
      </c>
      <c r="BD916" s="370"/>
      <c r="BE916" s="355">
        <f>IF(OR(Conges!AF$38="A",Conges!AF$38="V"),Prenoms!L$4,NL916)</f>
        <v>0</v>
      </c>
      <c r="BF916" s="356"/>
      <c r="BG916" s="267"/>
      <c r="BH916" s="268">
        <f t="shared" si="1299"/>
        <v>0</v>
      </c>
      <c r="BI916" s="269" t="str">
        <f t="shared" si="1300"/>
        <v/>
      </c>
      <c r="BJ916" s="283">
        <v>147.19354838709677</v>
      </c>
      <c r="BK916" s="284">
        <f t="shared" si="1317"/>
        <v>-147.19354838709677</v>
      </c>
      <c r="BL916" s="285">
        <f t="shared" si="1295"/>
        <v>0</v>
      </c>
      <c r="BM916" s="285">
        <f t="shared" si="1296"/>
        <v>0</v>
      </c>
      <c r="BN916" s="285">
        <f>SUM('Heures Pointage'!$BD$32:$BE$32)</f>
        <v>0</v>
      </c>
      <c r="BO916" s="285">
        <f>SUM('Heures et Indemnites'!$BD$32:$BE$32)</f>
        <v>0</v>
      </c>
      <c r="BP916" s="286">
        <f t="shared" si="1297"/>
        <v>0</v>
      </c>
      <c r="BQ916" s="286">
        <f>'Heures Pointage'!$CB$32</f>
        <v>0</v>
      </c>
      <c r="BR916" s="287">
        <f t="shared" ref="BR916" si="1321">$BH$1056</f>
        <v>0</v>
      </c>
      <c r="BS916" s="143">
        <f>Prenoms!$C$4</f>
        <v>169</v>
      </c>
      <c r="BT916" s="146"/>
      <c r="BU916" s="210">
        <f>SUM('Heures et Indemnites'!$BD$32:$BE$32)</f>
        <v>0</v>
      </c>
      <c r="BV916" s="219">
        <f>SUM('Heures et Indemnites'!$BD$6:$BE$32)</f>
        <v>0</v>
      </c>
      <c r="BW916" s="210"/>
      <c r="BX916" s="219"/>
      <c r="MT916" s="371">
        <f t="shared" si="1319"/>
        <v>0</v>
      </c>
      <c r="MU916" s="372">
        <f t="shared" si="1305"/>
        <v>0</v>
      </c>
      <c r="MV916" s="372">
        <f t="shared" si="1306"/>
        <v>0</v>
      </c>
      <c r="MW916" s="372"/>
      <c r="MX916" s="372">
        <f t="shared" si="1307"/>
        <v>0</v>
      </c>
      <c r="MY916" s="372"/>
      <c r="MZ916" s="372">
        <f t="shared" si="1308"/>
        <v>0</v>
      </c>
      <c r="NA916" s="372"/>
      <c r="NB916" s="372">
        <f t="shared" si="1309"/>
        <v>0</v>
      </c>
      <c r="NC916" s="372"/>
      <c r="ND916" s="372">
        <f t="shared" si="1310"/>
        <v>0</v>
      </c>
      <c r="NE916" s="372"/>
      <c r="NF916" s="372">
        <f t="shared" si="1311"/>
        <v>0</v>
      </c>
      <c r="NG916" s="372"/>
      <c r="NH916" s="372">
        <f t="shared" si="1312"/>
        <v>0</v>
      </c>
      <c r="NI916" s="372"/>
      <c r="NJ916" s="372">
        <f t="shared" si="1313"/>
        <v>0</v>
      </c>
      <c r="NK916" s="372"/>
      <c r="NL916" s="372">
        <f t="shared" si="1320"/>
        <v>0</v>
      </c>
      <c r="NM916" s="373"/>
      <c r="NN916" s="350"/>
      <c r="NR916" s="30">
        <f t="shared" si="1314"/>
        <v>0</v>
      </c>
      <c r="NS916" s="30">
        <f t="shared" si="1315"/>
        <v>0</v>
      </c>
      <c r="NT916" s="30">
        <f t="shared" si="1316"/>
        <v>0</v>
      </c>
    </row>
    <row r="917" spans="1:384" ht="10.199999999999999" customHeight="1">
      <c r="A917" s="25"/>
      <c r="B917" s="337"/>
      <c r="C917" s="335"/>
      <c r="D917" s="15"/>
      <c r="E917" s="322" t="str">
        <f>IFERROR(G929*'Chiffres et fonctions'!$J$6,"CA à Produire")</f>
        <v>CA à Produire</v>
      </c>
      <c r="F917" s="322"/>
      <c r="G917" s="322"/>
      <c r="H917" s="323"/>
      <c r="I917" s="328" t="str">
        <f>Prenoms!$B$5</f>
        <v>pompeo</v>
      </c>
      <c r="J917" s="329"/>
      <c r="K917" s="329"/>
      <c r="L917" s="329"/>
      <c r="M917" s="329"/>
      <c r="N917" s="78" t="str">
        <f>IF(NL917&lt;&gt;0,"",IF(Conges!AF39=0,"",Conges!AF39))</f>
        <v/>
      </c>
      <c r="O917" s="79"/>
      <c r="P917" s="80"/>
      <c r="Q917" s="80"/>
      <c r="R917" s="80"/>
      <c r="S917" s="80"/>
      <c r="T917" s="80"/>
      <c r="U917" s="80"/>
      <c r="V917" s="81"/>
      <c r="W917" s="80"/>
      <c r="X917" s="80"/>
      <c r="Y917" s="80"/>
      <c r="Z917" s="80"/>
      <c r="AA917" s="80"/>
      <c r="AB917" s="80"/>
      <c r="AC917" s="80"/>
      <c r="AD917" s="80"/>
      <c r="AE917" s="79"/>
      <c r="AF917" s="80"/>
      <c r="AG917" s="80"/>
      <c r="AH917" s="80"/>
      <c r="AI917" s="80"/>
      <c r="AJ917" s="81"/>
      <c r="AK917" s="80"/>
      <c r="AL917" s="80"/>
      <c r="AM917" s="80"/>
      <c r="AN917" s="80"/>
      <c r="AO917" s="80"/>
      <c r="AP917" s="80"/>
      <c r="AQ917" s="80"/>
      <c r="AR917" s="80"/>
      <c r="AS917" s="80"/>
      <c r="AT917" s="80"/>
      <c r="AU917" s="79"/>
      <c r="AV917" s="80"/>
      <c r="AW917" s="80"/>
      <c r="AX917" s="80"/>
      <c r="AY917" s="80"/>
      <c r="AZ917" s="80"/>
      <c r="BA917" s="80"/>
      <c r="BB917" s="81"/>
      <c r="BC917" s="82">
        <f>IF(NL917&lt;&gt;0,(IF(Conges!AF$39=0,0,3)),0)</f>
        <v>0</v>
      </c>
      <c r="BD917" s="370"/>
      <c r="BE917" s="357">
        <f>IF(OR(Conges!AF$39="A",Conges!AF$39="V"),Prenoms!L$5,NL917)</f>
        <v>0</v>
      </c>
      <c r="BF917" s="358"/>
      <c r="BG917" s="264"/>
      <c r="BH917" s="265">
        <f t="shared" si="1299"/>
        <v>0</v>
      </c>
      <c r="BI917" s="266" t="str">
        <f t="shared" si="1300"/>
        <v/>
      </c>
      <c r="BJ917" s="278">
        <v>147.19354838709677</v>
      </c>
      <c r="BK917" s="279">
        <f t="shared" si="1317"/>
        <v>-147.19354838709677</v>
      </c>
      <c r="BL917" s="280">
        <f t="shared" si="1295"/>
        <v>0</v>
      </c>
      <c r="BM917" s="280">
        <f t="shared" si="1296"/>
        <v>0</v>
      </c>
      <c r="BN917" s="280">
        <f>SUM('Heures Pointage'!$CD$32:$CE$32)</f>
        <v>0</v>
      </c>
      <c r="BO917" s="280">
        <f>SUM('Heures et Indemnites'!$CD$32:$CE$32)</f>
        <v>0</v>
      </c>
      <c r="BP917" s="281">
        <f t="shared" si="1297"/>
        <v>0</v>
      </c>
      <c r="BQ917" s="281">
        <f>'Heures Pointage'!$DB$32</f>
        <v>0</v>
      </c>
      <c r="BR917" s="282">
        <f t="shared" ref="BR917" si="1322">$BH$1057</f>
        <v>0</v>
      </c>
      <c r="BS917" s="142">
        <f>Prenoms!$C$5</f>
        <v>169</v>
      </c>
      <c r="BT917" s="170"/>
      <c r="BU917" s="211">
        <f>SUM('Heures et Indemnites'!$CD$32:$CE$32)</f>
        <v>0</v>
      </c>
      <c r="BV917" s="218">
        <f>SUM('Heures et Indemnites'!$CD$6:$CE$32)</f>
        <v>0</v>
      </c>
      <c r="BW917" s="211"/>
      <c r="BX917" s="218"/>
      <c r="MT917" s="369">
        <f t="shared" si="1319"/>
        <v>0</v>
      </c>
      <c r="MU917" s="351">
        <f t="shared" si="1305"/>
        <v>0</v>
      </c>
      <c r="MV917" s="351">
        <f t="shared" si="1306"/>
        <v>0</v>
      </c>
      <c r="MW917" s="351"/>
      <c r="MX917" s="351">
        <f t="shared" si="1307"/>
        <v>0</v>
      </c>
      <c r="MY917" s="351"/>
      <c r="MZ917" s="351">
        <f t="shared" si="1308"/>
        <v>0</v>
      </c>
      <c r="NA917" s="351"/>
      <c r="NB917" s="351">
        <f t="shared" si="1309"/>
        <v>0</v>
      </c>
      <c r="NC917" s="351"/>
      <c r="ND917" s="351">
        <f t="shared" si="1310"/>
        <v>0</v>
      </c>
      <c r="NE917" s="351"/>
      <c r="NF917" s="351">
        <f t="shared" si="1311"/>
        <v>0</v>
      </c>
      <c r="NG917" s="351"/>
      <c r="NH917" s="351">
        <f t="shared" si="1312"/>
        <v>0</v>
      </c>
      <c r="NI917" s="351"/>
      <c r="NJ917" s="351">
        <f t="shared" si="1313"/>
        <v>0</v>
      </c>
      <c r="NK917" s="351"/>
      <c r="NL917" s="351">
        <f t="shared" si="1320"/>
        <v>0</v>
      </c>
      <c r="NM917" s="352"/>
      <c r="NN917" s="350"/>
      <c r="NR917" s="30">
        <f t="shared" si="1314"/>
        <v>0</v>
      </c>
      <c r="NS917" s="30">
        <f t="shared" si="1315"/>
        <v>0</v>
      </c>
      <c r="NT917" s="30">
        <f t="shared" si="1316"/>
        <v>0</v>
      </c>
    </row>
    <row r="918" spans="1:384" ht="10.199999999999999" customHeight="1">
      <c r="A918" s="25"/>
      <c r="B918" s="337"/>
      <c r="C918" s="335"/>
      <c r="D918" s="15"/>
      <c r="E918" s="322"/>
      <c r="F918" s="322"/>
      <c r="G918" s="322"/>
      <c r="H918" s="323"/>
      <c r="I918" s="325" t="str">
        <f>Prenoms!$B$6</f>
        <v>vaness</v>
      </c>
      <c r="J918" s="326"/>
      <c r="K918" s="326"/>
      <c r="L918" s="326"/>
      <c r="M918" s="326"/>
      <c r="N918" s="65" t="str">
        <f>IF(NL918&lt;&gt;0,"",IF(Conges!AF40=0,"",Conges!AF40))</f>
        <v/>
      </c>
      <c r="O918" s="66"/>
      <c r="P918" s="67"/>
      <c r="Q918" s="67"/>
      <c r="R918" s="67"/>
      <c r="S918" s="67"/>
      <c r="T918" s="67"/>
      <c r="U918" s="67"/>
      <c r="V918" s="68"/>
      <c r="W918" s="67"/>
      <c r="X918" s="67"/>
      <c r="Y918" s="67"/>
      <c r="Z918" s="67"/>
      <c r="AA918" s="67"/>
      <c r="AB918" s="67"/>
      <c r="AC918" s="67"/>
      <c r="AD918" s="67"/>
      <c r="AE918" s="66"/>
      <c r="AF918" s="67"/>
      <c r="AG918" s="67"/>
      <c r="AH918" s="67"/>
      <c r="AI918" s="67"/>
      <c r="AJ918" s="68"/>
      <c r="AK918" s="67"/>
      <c r="AL918" s="67"/>
      <c r="AM918" s="67"/>
      <c r="AN918" s="67"/>
      <c r="AO918" s="67"/>
      <c r="AP918" s="67"/>
      <c r="AQ918" s="67"/>
      <c r="AR918" s="67"/>
      <c r="AS918" s="67"/>
      <c r="AT918" s="67"/>
      <c r="AU918" s="66"/>
      <c r="AV918" s="67"/>
      <c r="AW918" s="67"/>
      <c r="AX918" s="67"/>
      <c r="AY918" s="67"/>
      <c r="AZ918" s="67"/>
      <c r="BA918" s="67"/>
      <c r="BB918" s="68"/>
      <c r="BC918" s="69">
        <f>IF(NL918&lt;&gt;0,(IF(Conges!AF$40=0,0,3)),0)</f>
        <v>0</v>
      </c>
      <c r="BD918" s="370"/>
      <c r="BE918" s="355">
        <f>IF(OR(Conges!AF$40="A",Conges!AF$40="V"),Prenoms!L$6,NL918)</f>
        <v>0</v>
      </c>
      <c r="BF918" s="356"/>
      <c r="BG918" s="267"/>
      <c r="BH918" s="268">
        <f t="shared" si="1299"/>
        <v>0</v>
      </c>
      <c r="BI918" s="269" t="str">
        <f t="shared" si="1300"/>
        <v/>
      </c>
      <c r="BJ918" s="283">
        <v>147.19354838709677</v>
      </c>
      <c r="BK918" s="284">
        <f t="shared" si="1317"/>
        <v>-147.19354838709677</v>
      </c>
      <c r="BL918" s="285">
        <f t="shared" si="1295"/>
        <v>0</v>
      </c>
      <c r="BM918" s="285">
        <f t="shared" si="1296"/>
        <v>0</v>
      </c>
      <c r="BN918" s="285">
        <f>SUM('Heures Pointage'!$DD$32:$DE$32)</f>
        <v>0</v>
      </c>
      <c r="BO918" s="285">
        <f>SUM('Heures et Indemnites'!$DD$32:$DE$32)</f>
        <v>0</v>
      </c>
      <c r="BP918" s="286">
        <f t="shared" si="1297"/>
        <v>0</v>
      </c>
      <c r="BQ918" s="286">
        <f>'Heures Pointage'!$EB$32</f>
        <v>0</v>
      </c>
      <c r="BR918" s="287">
        <f t="shared" ref="BR918" si="1323">$BH$1058</f>
        <v>0</v>
      </c>
      <c r="BS918" s="143">
        <f>Prenoms!$C$6</f>
        <v>169</v>
      </c>
      <c r="BT918" s="146"/>
      <c r="BU918" s="210">
        <f>SUM('Heures et Indemnites'!$DD$32:$DE$32)</f>
        <v>0</v>
      </c>
      <c r="BV918" s="219">
        <f>SUM('Heures et Indemnites'!$DD$6:$DE$32)</f>
        <v>0</v>
      </c>
      <c r="BW918" s="210"/>
      <c r="BX918" s="219"/>
      <c r="MT918" s="371">
        <f t="shared" si="1319"/>
        <v>0</v>
      </c>
      <c r="MU918" s="372">
        <f t="shared" si="1305"/>
        <v>0</v>
      </c>
      <c r="MV918" s="372">
        <f t="shared" si="1306"/>
        <v>0</v>
      </c>
      <c r="MW918" s="372"/>
      <c r="MX918" s="372">
        <f t="shared" si="1307"/>
        <v>0</v>
      </c>
      <c r="MY918" s="372"/>
      <c r="MZ918" s="372">
        <f t="shared" si="1308"/>
        <v>0</v>
      </c>
      <c r="NA918" s="372"/>
      <c r="NB918" s="372">
        <f t="shared" si="1309"/>
        <v>0</v>
      </c>
      <c r="NC918" s="372"/>
      <c r="ND918" s="372">
        <f t="shared" si="1310"/>
        <v>0</v>
      </c>
      <c r="NE918" s="372"/>
      <c r="NF918" s="372">
        <f t="shared" si="1311"/>
        <v>0</v>
      </c>
      <c r="NG918" s="372"/>
      <c r="NH918" s="372">
        <f t="shared" si="1312"/>
        <v>0</v>
      </c>
      <c r="NI918" s="372"/>
      <c r="NJ918" s="372">
        <f t="shared" si="1313"/>
        <v>0</v>
      </c>
      <c r="NK918" s="372"/>
      <c r="NL918" s="372">
        <f t="shared" si="1320"/>
        <v>0</v>
      </c>
      <c r="NM918" s="373"/>
      <c r="NN918" s="350"/>
      <c r="NR918" s="30">
        <f t="shared" si="1314"/>
        <v>0</v>
      </c>
      <c r="NS918" s="30">
        <f t="shared" si="1315"/>
        <v>0</v>
      </c>
      <c r="NT918" s="30">
        <f t="shared" si="1316"/>
        <v>0</v>
      </c>
    </row>
    <row r="919" spans="1:384" ht="10.199999999999999" customHeight="1">
      <c r="A919" s="25"/>
      <c r="B919" s="337"/>
      <c r="C919" s="335"/>
      <c r="D919" s="15"/>
      <c r="E919" s="334" t="str">
        <f>$E$9</f>
        <v>CREPIERE</v>
      </c>
      <c r="F919" s="334"/>
      <c r="G919" s="124" t="str">
        <f>IF(MT945=0,"",MT945)</f>
        <v/>
      </c>
      <c r="H919" s="323"/>
      <c r="I919" s="328" t="str">
        <f>Prenoms!$B$7</f>
        <v>seb</v>
      </c>
      <c r="J919" s="329"/>
      <c r="K919" s="329"/>
      <c r="L919" s="329"/>
      <c r="M919" s="329"/>
      <c r="N919" s="78" t="str">
        <f>IF(NL919&lt;&gt;0,"",IF(Conges!AF41=0,"",Conges!AF41))</f>
        <v/>
      </c>
      <c r="O919" s="79"/>
      <c r="P919" s="80"/>
      <c r="Q919" s="80"/>
      <c r="R919" s="80"/>
      <c r="S919" s="80"/>
      <c r="T919" s="80"/>
      <c r="U919" s="80"/>
      <c r="V919" s="81"/>
      <c r="W919" s="80"/>
      <c r="X919" s="80"/>
      <c r="Y919" s="80"/>
      <c r="Z919" s="80"/>
      <c r="AA919" s="80"/>
      <c r="AB919" s="80"/>
      <c r="AC919" s="80"/>
      <c r="AD919" s="80"/>
      <c r="AE919" s="80"/>
      <c r="AF919" s="80"/>
      <c r="AG919" s="80"/>
      <c r="AH919" s="80"/>
      <c r="AI919" s="80"/>
      <c r="AJ919" s="81"/>
      <c r="AK919" s="80"/>
      <c r="AL919" s="80"/>
      <c r="AM919" s="80"/>
      <c r="AN919" s="80"/>
      <c r="AO919" s="80"/>
      <c r="AP919" s="80"/>
      <c r="AQ919" s="80"/>
      <c r="AR919" s="80"/>
      <c r="AS919" s="80"/>
      <c r="AT919" s="80"/>
      <c r="AU919" s="79"/>
      <c r="AV919" s="80"/>
      <c r="AW919" s="80"/>
      <c r="AX919" s="80"/>
      <c r="AY919" s="80"/>
      <c r="AZ919" s="80"/>
      <c r="BA919" s="80"/>
      <c r="BB919" s="81"/>
      <c r="BC919" s="82">
        <f>IF(NL919&lt;&gt;0,(IF(Conges!AF$41=0,0,3)),0)</f>
        <v>0</v>
      </c>
      <c r="BD919" s="370"/>
      <c r="BE919" s="357">
        <f>IF(OR(Conges!AF$41="A",Conges!AF$41="V"),Prenoms!L$7,NL919)</f>
        <v>0</v>
      </c>
      <c r="BF919" s="358"/>
      <c r="BG919" s="264"/>
      <c r="BH919" s="265">
        <f t="shared" si="1299"/>
        <v>0</v>
      </c>
      <c r="BI919" s="266" t="str">
        <f t="shared" si="1300"/>
        <v/>
      </c>
      <c r="BJ919" s="278">
        <v>147.19354838709677</v>
      </c>
      <c r="BK919" s="279">
        <f t="shared" si="1317"/>
        <v>-147.19354838709677</v>
      </c>
      <c r="BL919" s="280">
        <f t="shared" si="1295"/>
        <v>0</v>
      </c>
      <c r="BM919" s="280">
        <f t="shared" si="1296"/>
        <v>0</v>
      </c>
      <c r="BN919" s="280">
        <f>SUM('Heures Pointage'!$ED$32:$EE$32)</f>
        <v>0</v>
      </c>
      <c r="BO919" s="280">
        <f>SUM('Heures et Indemnites'!$ED$32:$EE$32)</f>
        <v>0</v>
      </c>
      <c r="BP919" s="281">
        <f t="shared" si="1297"/>
        <v>0</v>
      </c>
      <c r="BQ919" s="281">
        <f>'Heures Pointage'!$FB$32</f>
        <v>0</v>
      </c>
      <c r="BR919" s="282">
        <f t="shared" ref="BR919" si="1324">$BH$1059</f>
        <v>0</v>
      </c>
      <c r="BS919" s="142">
        <f>Prenoms!$C$7</f>
        <v>169</v>
      </c>
      <c r="BT919" s="170"/>
      <c r="BU919" s="211">
        <f>SUM('Heures et Indemnites'!$ED$32:$EE$32)</f>
        <v>0</v>
      </c>
      <c r="BV919" s="218">
        <f>SUM('Heures et Indemnites'!$ED$6:$EE$32)</f>
        <v>0</v>
      </c>
      <c r="BW919" s="211"/>
      <c r="BX919" s="218"/>
      <c r="MT919" s="369">
        <f t="shared" si="1319"/>
        <v>0</v>
      </c>
      <c r="MU919" s="351">
        <f t="shared" si="1305"/>
        <v>0</v>
      </c>
      <c r="MV919" s="351">
        <f t="shared" si="1306"/>
        <v>0</v>
      </c>
      <c r="MW919" s="351"/>
      <c r="MX919" s="351">
        <f t="shared" si="1307"/>
        <v>0</v>
      </c>
      <c r="MY919" s="351"/>
      <c r="MZ919" s="351">
        <f t="shared" si="1308"/>
        <v>0</v>
      </c>
      <c r="NA919" s="351"/>
      <c r="NB919" s="351">
        <f t="shared" si="1309"/>
        <v>0</v>
      </c>
      <c r="NC919" s="351"/>
      <c r="ND919" s="351">
        <f t="shared" si="1310"/>
        <v>0</v>
      </c>
      <c r="NE919" s="351"/>
      <c r="NF919" s="351">
        <f t="shared" si="1311"/>
        <v>0</v>
      </c>
      <c r="NG919" s="351"/>
      <c r="NH919" s="351">
        <f t="shared" si="1312"/>
        <v>0</v>
      </c>
      <c r="NI919" s="351"/>
      <c r="NJ919" s="351">
        <f t="shared" si="1313"/>
        <v>0</v>
      </c>
      <c r="NK919" s="351"/>
      <c r="NL919" s="351">
        <f t="shared" si="1320"/>
        <v>0</v>
      </c>
      <c r="NM919" s="352"/>
      <c r="NN919" s="350"/>
      <c r="NR919" s="30">
        <f>IF(SUM(W919:AD919)&gt;0,1,0)</f>
        <v>0</v>
      </c>
      <c r="NS919" s="30">
        <f t="shared" si="1315"/>
        <v>0</v>
      </c>
      <c r="NT919" s="30">
        <f t="shared" si="1316"/>
        <v>0</v>
      </c>
    </row>
    <row r="920" spans="1:384" ht="10.199999999999999" customHeight="1">
      <c r="A920" s="25"/>
      <c r="B920" s="337"/>
      <c r="C920" s="335"/>
      <c r="D920" s="15"/>
      <c r="E920" s="318" t="str">
        <f>$E$10</f>
        <v>BRASSERIE</v>
      </c>
      <c r="F920" s="318"/>
      <c r="G920" s="125" t="str">
        <f>IF(MV945=0,"",MV945)</f>
        <v/>
      </c>
      <c r="H920" s="323"/>
      <c r="I920" s="325" t="str">
        <f>Prenoms!$B$8</f>
        <v>dylan</v>
      </c>
      <c r="J920" s="326"/>
      <c r="K920" s="326"/>
      <c r="L920" s="326"/>
      <c r="M920" s="326"/>
      <c r="N920" s="65" t="str">
        <f>IF(NL920&lt;&gt;0,"",IF(Conges!AF42=0,"",Conges!AF42))</f>
        <v/>
      </c>
      <c r="O920" s="66"/>
      <c r="P920" s="67"/>
      <c r="Q920" s="67"/>
      <c r="R920" s="67"/>
      <c r="S920" s="67"/>
      <c r="T920" s="67"/>
      <c r="U920" s="67"/>
      <c r="V920" s="68"/>
      <c r="W920" s="67"/>
      <c r="X920" s="67"/>
      <c r="Y920" s="67"/>
      <c r="Z920" s="67"/>
      <c r="AA920" s="67"/>
      <c r="AB920" s="67"/>
      <c r="AC920" s="67"/>
      <c r="AD920" s="67"/>
      <c r="AE920" s="66"/>
      <c r="AF920" s="67"/>
      <c r="AG920" s="67"/>
      <c r="AH920" s="67"/>
      <c r="AI920" s="67"/>
      <c r="AJ920" s="68"/>
      <c r="AK920" s="67"/>
      <c r="AL920" s="67"/>
      <c r="AM920" s="67"/>
      <c r="AN920" s="67"/>
      <c r="AO920" s="67"/>
      <c r="AP920" s="67"/>
      <c r="AQ920" s="67"/>
      <c r="AR920" s="67"/>
      <c r="AS920" s="67"/>
      <c r="AT920" s="67"/>
      <c r="AU920" s="66"/>
      <c r="AV920" s="67"/>
      <c r="AW920" s="67"/>
      <c r="AX920" s="67"/>
      <c r="AY920" s="67"/>
      <c r="AZ920" s="67"/>
      <c r="BA920" s="67"/>
      <c r="BB920" s="68"/>
      <c r="BC920" s="69">
        <f>IF(NL920&lt;&gt;0,(IF(Conges!AF$42=0,0,3)),0)</f>
        <v>0</v>
      </c>
      <c r="BD920" s="370"/>
      <c r="BE920" s="355">
        <f>IF(OR(Conges!AF$42="A",Conges!AF$42="V"),Prenoms!L$8,NL920)</f>
        <v>0</v>
      </c>
      <c r="BF920" s="356"/>
      <c r="BG920" s="267"/>
      <c r="BH920" s="268">
        <f t="shared" si="1299"/>
        <v>0</v>
      </c>
      <c r="BI920" s="269" t="str">
        <f t="shared" si="1300"/>
        <v/>
      </c>
      <c r="BJ920" s="283">
        <v>147.19354838709677</v>
      </c>
      <c r="BK920" s="284">
        <f t="shared" si="1317"/>
        <v>-147.19354838709677</v>
      </c>
      <c r="BL920" s="285">
        <f t="shared" si="1295"/>
        <v>0</v>
      </c>
      <c r="BM920" s="285">
        <f t="shared" si="1296"/>
        <v>0</v>
      </c>
      <c r="BN920" s="285">
        <f>SUM('Heures Pointage'!$FD$32:$FE$32)</f>
        <v>0</v>
      </c>
      <c r="BO920" s="285">
        <f>SUM('Heures et Indemnites'!$FD$32:$FE$32)</f>
        <v>0</v>
      </c>
      <c r="BP920" s="286">
        <f t="shared" si="1297"/>
        <v>0</v>
      </c>
      <c r="BQ920" s="286">
        <f>'Heures Pointage'!$GB$32</f>
        <v>0</v>
      </c>
      <c r="BR920" s="287">
        <f t="shared" ref="BR920" si="1325">$BH$1060</f>
        <v>0</v>
      </c>
      <c r="BS920" s="143">
        <f>Prenoms!$C$8</f>
        <v>169</v>
      </c>
      <c r="BT920" s="146"/>
      <c r="BU920" s="210">
        <f>SUM('Heures et Indemnites'!$FD$32:$FE$32)</f>
        <v>0</v>
      </c>
      <c r="BV920" s="219">
        <f>SUM('Heures et Indemnites'!$FD$6:$FE$32)</f>
        <v>0</v>
      </c>
      <c r="BW920" s="210"/>
      <c r="BX920" s="219"/>
      <c r="MT920" s="371">
        <f t="shared" si="1319"/>
        <v>0</v>
      </c>
      <c r="MU920" s="372">
        <f t="shared" si="1305"/>
        <v>0</v>
      </c>
      <c r="MV920" s="372">
        <f t="shared" si="1306"/>
        <v>0</v>
      </c>
      <c r="MW920" s="372"/>
      <c r="MX920" s="372">
        <f t="shared" si="1307"/>
        <v>0</v>
      </c>
      <c r="MY920" s="372"/>
      <c r="MZ920" s="372">
        <f t="shared" si="1308"/>
        <v>0</v>
      </c>
      <c r="NA920" s="372"/>
      <c r="NB920" s="372">
        <f t="shared" si="1309"/>
        <v>0</v>
      </c>
      <c r="NC920" s="372"/>
      <c r="ND920" s="372">
        <f t="shared" si="1310"/>
        <v>0</v>
      </c>
      <c r="NE920" s="372"/>
      <c r="NF920" s="372">
        <f t="shared" si="1311"/>
        <v>0</v>
      </c>
      <c r="NG920" s="372"/>
      <c r="NH920" s="372">
        <f t="shared" si="1312"/>
        <v>0</v>
      </c>
      <c r="NI920" s="372"/>
      <c r="NJ920" s="372">
        <f t="shared" si="1313"/>
        <v>0</v>
      </c>
      <c r="NK920" s="372"/>
      <c r="NL920" s="372">
        <f t="shared" si="1320"/>
        <v>0</v>
      </c>
      <c r="NM920" s="373"/>
      <c r="NN920" s="350"/>
      <c r="NR920" s="30">
        <f t="shared" si="1314"/>
        <v>0</v>
      </c>
      <c r="NS920" s="30">
        <f t="shared" si="1315"/>
        <v>0</v>
      </c>
      <c r="NT920" s="30">
        <f t="shared" si="1316"/>
        <v>0</v>
      </c>
    </row>
    <row r="921" spans="1:384" ht="10.199999999999999" customHeight="1">
      <c r="A921" s="25"/>
      <c r="B921" s="337"/>
      <c r="C921" s="335"/>
      <c r="D921" s="15"/>
      <c r="E921" s="327" t="str">
        <f>$E$11</f>
        <v>MEP</v>
      </c>
      <c r="F921" s="327"/>
      <c r="G921" s="126" t="str">
        <f>IF(MX945=0,"",MX945)</f>
        <v/>
      </c>
      <c r="H921" s="323"/>
      <c r="I921" s="328" t="str">
        <f>Prenoms!$B$9</f>
        <v>mamad</v>
      </c>
      <c r="J921" s="329"/>
      <c r="K921" s="329"/>
      <c r="L921" s="329"/>
      <c r="M921" s="329"/>
      <c r="N921" s="78" t="str">
        <f>IF(NL921&lt;&gt;0,"",IF(Conges!AF43=0,"",Conges!AF43))</f>
        <v/>
      </c>
      <c r="O921" s="79"/>
      <c r="P921" s="80"/>
      <c r="Q921" s="80"/>
      <c r="R921" s="80"/>
      <c r="S921" s="80"/>
      <c r="T921" s="80"/>
      <c r="U921" s="80"/>
      <c r="V921" s="81"/>
      <c r="W921" s="80"/>
      <c r="X921" s="80"/>
      <c r="Y921" s="80"/>
      <c r="Z921" s="80"/>
      <c r="AA921" s="80"/>
      <c r="AB921" s="80"/>
      <c r="AC921" s="80"/>
      <c r="AD921" s="80"/>
      <c r="AE921" s="79"/>
      <c r="AF921" s="80"/>
      <c r="AG921" s="80"/>
      <c r="AH921" s="80"/>
      <c r="AI921" s="80"/>
      <c r="AJ921" s="81"/>
      <c r="AK921" s="80"/>
      <c r="AL921" s="80"/>
      <c r="AM921" s="80"/>
      <c r="AN921" s="80"/>
      <c r="AO921" s="80"/>
      <c r="AP921" s="80"/>
      <c r="AQ921" s="80"/>
      <c r="AR921" s="80"/>
      <c r="AS921" s="80"/>
      <c r="AT921" s="80"/>
      <c r="AU921" s="79"/>
      <c r="AV921" s="80"/>
      <c r="AW921" s="80"/>
      <c r="AX921" s="80"/>
      <c r="AY921" s="80"/>
      <c r="AZ921" s="80"/>
      <c r="BA921" s="80"/>
      <c r="BB921" s="81"/>
      <c r="BC921" s="82">
        <f>IF(NL921&lt;&gt;0,(IF(Conges!AF$43=0,0,3)),0)</f>
        <v>0</v>
      </c>
      <c r="BD921" s="370"/>
      <c r="BE921" s="357">
        <f>IF(OR(Conges!AF$43="A",Conges!AF$43="V"),Prenoms!L$9,NL921)</f>
        <v>0</v>
      </c>
      <c r="BF921" s="358"/>
      <c r="BG921" s="264"/>
      <c r="BH921" s="265">
        <f t="shared" si="1299"/>
        <v>0</v>
      </c>
      <c r="BI921" s="266" t="str">
        <f t="shared" si="1300"/>
        <v/>
      </c>
      <c r="BJ921" s="278">
        <v>147.19354838709677</v>
      </c>
      <c r="BK921" s="279">
        <f t="shared" si="1317"/>
        <v>-147.19354838709677</v>
      </c>
      <c r="BL921" s="280">
        <f t="shared" si="1295"/>
        <v>0</v>
      </c>
      <c r="BM921" s="280">
        <f t="shared" si="1296"/>
        <v>0</v>
      </c>
      <c r="BN921" s="280">
        <f>SUM('Heures Pointage'!$GD$32:$GE$32)</f>
        <v>0</v>
      </c>
      <c r="BO921" s="280">
        <f>SUM('Heures et Indemnites'!$GD$32:$GE$32)</f>
        <v>0</v>
      </c>
      <c r="BP921" s="281">
        <f t="shared" si="1297"/>
        <v>0</v>
      </c>
      <c r="BQ921" s="281">
        <f>'Heures Pointage'!$HB$32</f>
        <v>0</v>
      </c>
      <c r="BR921" s="282">
        <f t="shared" ref="BR921" si="1326">$BH$1061</f>
        <v>0</v>
      </c>
      <c r="BS921" s="142">
        <f>Prenoms!$C$9</f>
        <v>169</v>
      </c>
      <c r="BT921" s="170"/>
      <c r="BU921" s="211">
        <f>SUM('Heures et Indemnites'!$GD$32:$GE$32)</f>
        <v>0</v>
      </c>
      <c r="BV921" s="218">
        <f>SUM('Heures et Indemnites'!$GD$6:$GE$32)</f>
        <v>0</v>
      </c>
      <c r="BW921" s="211"/>
      <c r="BX921" s="218"/>
      <c r="MT921" s="369">
        <f t="shared" si="1319"/>
        <v>0</v>
      </c>
      <c r="MU921" s="351">
        <f t="shared" si="1305"/>
        <v>0</v>
      </c>
      <c r="MV921" s="351">
        <f t="shared" si="1306"/>
        <v>0</v>
      </c>
      <c r="MW921" s="351"/>
      <c r="MX921" s="351">
        <f t="shared" si="1307"/>
        <v>0</v>
      </c>
      <c r="MY921" s="351"/>
      <c r="MZ921" s="351">
        <f t="shared" si="1308"/>
        <v>0</v>
      </c>
      <c r="NA921" s="351"/>
      <c r="NB921" s="351">
        <f t="shared" si="1309"/>
        <v>0</v>
      </c>
      <c r="NC921" s="351"/>
      <c r="ND921" s="351">
        <f t="shared" si="1310"/>
        <v>0</v>
      </c>
      <c r="NE921" s="351"/>
      <c r="NF921" s="351">
        <f t="shared" si="1311"/>
        <v>0</v>
      </c>
      <c r="NG921" s="351"/>
      <c r="NH921" s="351">
        <f t="shared" si="1312"/>
        <v>0</v>
      </c>
      <c r="NI921" s="351"/>
      <c r="NJ921" s="351">
        <f t="shared" si="1313"/>
        <v>0</v>
      </c>
      <c r="NK921" s="351"/>
      <c r="NL921" s="351">
        <f t="shared" si="1320"/>
        <v>0</v>
      </c>
      <c r="NM921" s="352"/>
      <c r="NN921" s="350"/>
      <c r="NR921" s="30">
        <f t="shared" si="1314"/>
        <v>0</v>
      </c>
      <c r="NS921" s="30">
        <f t="shared" si="1315"/>
        <v>0</v>
      </c>
      <c r="NT921" s="30">
        <f t="shared" si="1316"/>
        <v>0</v>
      </c>
    </row>
    <row r="922" spans="1:384" ht="10.199999999999999" customHeight="1">
      <c r="A922" s="25"/>
      <c r="B922" s="337"/>
      <c r="C922" s="335"/>
      <c r="D922" s="15"/>
      <c r="E922" s="348" t="str">
        <f>$E$12</f>
        <v>Renfort</v>
      </c>
      <c r="F922" s="348"/>
      <c r="G922" s="127" t="str">
        <f>IF(MZ945=0,"",MZ945)</f>
        <v/>
      </c>
      <c r="H922" s="323"/>
      <c r="I922" s="325" t="str">
        <f>Prenoms!$B$10</f>
        <v>erwan</v>
      </c>
      <c r="J922" s="326"/>
      <c r="K922" s="326"/>
      <c r="L922" s="326"/>
      <c r="M922" s="326"/>
      <c r="N922" s="65" t="str">
        <f>IF(NL922&lt;&gt;0,"",IF(Conges!AF44=0,"",Conges!AF44))</f>
        <v/>
      </c>
      <c r="O922" s="66"/>
      <c r="P922" s="67"/>
      <c r="Q922" s="67"/>
      <c r="R922" s="67"/>
      <c r="S922" s="67"/>
      <c r="T922" s="67"/>
      <c r="U922" s="67"/>
      <c r="V922" s="68"/>
      <c r="W922" s="67"/>
      <c r="X922" s="67"/>
      <c r="Y922" s="67"/>
      <c r="Z922" s="67"/>
      <c r="AA922" s="67"/>
      <c r="AB922" s="67"/>
      <c r="AC922" s="67"/>
      <c r="AD922" s="67"/>
      <c r="AE922" s="66"/>
      <c r="AF922" s="67"/>
      <c r="AG922" s="67"/>
      <c r="AH922" s="67"/>
      <c r="AI922" s="67"/>
      <c r="AJ922" s="68"/>
      <c r="AK922" s="67"/>
      <c r="AL922" s="67"/>
      <c r="AM922" s="67"/>
      <c r="AN922" s="67"/>
      <c r="AO922" s="67"/>
      <c r="AP922" s="67"/>
      <c r="AQ922" s="67"/>
      <c r="AR922" s="67"/>
      <c r="AS922" s="67"/>
      <c r="AT922" s="67"/>
      <c r="AU922" s="66"/>
      <c r="AV922" s="67"/>
      <c r="AW922" s="67"/>
      <c r="AX922" s="67"/>
      <c r="AY922" s="67"/>
      <c r="AZ922" s="67"/>
      <c r="BA922" s="67"/>
      <c r="BB922" s="68"/>
      <c r="BC922" s="69">
        <f>IF(NL922&lt;&gt;0,(IF(Conges!AF$44=0,0,3)),0)</f>
        <v>0</v>
      </c>
      <c r="BD922" s="370"/>
      <c r="BE922" s="355">
        <f>IF(OR(Conges!AF$44="A",Conges!AF$44="V"),Prenoms!L$10,NL922)</f>
        <v>0</v>
      </c>
      <c r="BF922" s="356"/>
      <c r="BG922" s="267"/>
      <c r="BH922" s="268">
        <f t="shared" si="1299"/>
        <v>0</v>
      </c>
      <c r="BI922" s="269" t="str">
        <f t="shared" si="1300"/>
        <v/>
      </c>
      <c r="BJ922" s="283">
        <v>147.19354838709677</v>
      </c>
      <c r="BK922" s="284">
        <f t="shared" si="1317"/>
        <v>-147.19354838709677</v>
      </c>
      <c r="BL922" s="285">
        <f t="shared" si="1295"/>
        <v>0</v>
      </c>
      <c r="BM922" s="285">
        <f t="shared" si="1296"/>
        <v>0</v>
      </c>
      <c r="BN922" s="285">
        <f>SUM('Heures Pointage'!$HD$32:$HE$32)</f>
        <v>0</v>
      </c>
      <c r="BO922" s="285">
        <f>SUM('Heures et Indemnites'!$HD$32:$HE$32)</f>
        <v>0</v>
      </c>
      <c r="BP922" s="286">
        <f t="shared" si="1297"/>
        <v>0</v>
      </c>
      <c r="BQ922" s="286">
        <f>'Heures Pointage'!$IB$32</f>
        <v>0</v>
      </c>
      <c r="BR922" s="287">
        <f t="shared" ref="BR922" si="1327">$BH$1062</f>
        <v>0</v>
      </c>
      <c r="BS922" s="143">
        <f>Prenoms!$C$10</f>
        <v>169</v>
      </c>
      <c r="BT922" s="146"/>
      <c r="BU922" s="210">
        <f>SUM('Heures et Indemnites'!$HD$32:$HE$32)</f>
        <v>0</v>
      </c>
      <c r="BV922" s="219">
        <f>SUM('Heures et Indemnites'!$HD$6:$HE$32)</f>
        <v>0</v>
      </c>
      <c r="BW922" s="210"/>
      <c r="BX922" s="219"/>
      <c r="MT922" s="371">
        <f t="shared" si="1319"/>
        <v>0</v>
      </c>
      <c r="MU922" s="372">
        <f t="shared" si="1305"/>
        <v>0</v>
      </c>
      <c r="MV922" s="372">
        <f t="shared" si="1306"/>
        <v>0</v>
      </c>
      <c r="MW922" s="372"/>
      <c r="MX922" s="372">
        <f t="shared" si="1307"/>
        <v>0</v>
      </c>
      <c r="MY922" s="372"/>
      <c r="MZ922" s="372">
        <f t="shared" si="1308"/>
        <v>0</v>
      </c>
      <c r="NA922" s="372"/>
      <c r="NB922" s="372">
        <f t="shared" si="1309"/>
        <v>0</v>
      </c>
      <c r="NC922" s="372"/>
      <c r="ND922" s="372">
        <f t="shared" si="1310"/>
        <v>0</v>
      </c>
      <c r="NE922" s="372"/>
      <c r="NF922" s="372">
        <f t="shared" si="1311"/>
        <v>0</v>
      </c>
      <c r="NG922" s="372"/>
      <c r="NH922" s="372">
        <f t="shared" si="1312"/>
        <v>0</v>
      </c>
      <c r="NI922" s="372"/>
      <c r="NJ922" s="372">
        <f t="shared" si="1313"/>
        <v>0</v>
      </c>
      <c r="NK922" s="372"/>
      <c r="NL922" s="372">
        <f t="shared" si="1320"/>
        <v>0</v>
      </c>
      <c r="NM922" s="373"/>
      <c r="NN922" s="350"/>
      <c r="NR922" s="30">
        <f t="shared" si="1314"/>
        <v>0</v>
      </c>
      <c r="NS922" s="30">
        <f t="shared" si="1315"/>
        <v>0</v>
      </c>
      <c r="NT922" s="30">
        <f t="shared" si="1316"/>
        <v>0</v>
      </c>
    </row>
    <row r="923" spans="1:384" ht="10.199999999999999" customHeight="1">
      <c r="A923" s="25"/>
      <c r="B923" s="337"/>
      <c r="C923" s="335"/>
      <c r="D923" s="15"/>
      <c r="E923" s="317" t="str">
        <f>$E$13</f>
        <v>CHEF</v>
      </c>
      <c r="F923" s="317"/>
      <c r="G923" s="128" t="str">
        <f>IF(NB945=0,"",NB945)</f>
        <v/>
      </c>
      <c r="H923" s="323"/>
      <c r="I923" s="328" t="str">
        <f>Prenoms!$B$11</f>
        <v>adrien</v>
      </c>
      <c r="J923" s="329"/>
      <c r="K923" s="329"/>
      <c r="L923" s="329"/>
      <c r="M923" s="329"/>
      <c r="N923" s="78" t="str">
        <f>IF(NL923&lt;&gt;0,"",IF(Conges!AF45=0,"",Conges!AF45))</f>
        <v/>
      </c>
      <c r="O923" s="79"/>
      <c r="P923" s="80"/>
      <c r="Q923" s="80"/>
      <c r="R923" s="80"/>
      <c r="S923" s="80"/>
      <c r="T923" s="80"/>
      <c r="U923" s="80"/>
      <c r="V923" s="81"/>
      <c r="W923" s="80"/>
      <c r="X923" s="80"/>
      <c r="Y923" s="80"/>
      <c r="Z923" s="80"/>
      <c r="AA923" s="80"/>
      <c r="AB923" s="80"/>
      <c r="AC923" s="80"/>
      <c r="AD923" s="80"/>
      <c r="AE923" s="79"/>
      <c r="AF923" s="80"/>
      <c r="AG923" s="80"/>
      <c r="AH923" s="80"/>
      <c r="AI923" s="80"/>
      <c r="AJ923" s="81"/>
      <c r="AK923" s="80"/>
      <c r="AL923" s="80"/>
      <c r="AM923" s="80"/>
      <c r="AN923" s="80"/>
      <c r="AO923" s="80"/>
      <c r="AP923" s="80"/>
      <c r="AQ923" s="80"/>
      <c r="AR923" s="80"/>
      <c r="AS923" s="80"/>
      <c r="AT923" s="80"/>
      <c r="AU923" s="79"/>
      <c r="AV923" s="80"/>
      <c r="AW923" s="80"/>
      <c r="AX923" s="80"/>
      <c r="AY923" s="80"/>
      <c r="AZ923" s="80"/>
      <c r="BA923" s="80"/>
      <c r="BB923" s="81"/>
      <c r="BC923" s="82">
        <f>IF(NL923&lt;&gt;0,(IF(Conges!AF$45=0,0,3)),0)</f>
        <v>0</v>
      </c>
      <c r="BD923" s="370"/>
      <c r="BE923" s="357">
        <f>IF(OR(Conges!AF$45="A",Conges!AF$45="V"),Prenoms!L$11,NL923)</f>
        <v>0</v>
      </c>
      <c r="BF923" s="358"/>
      <c r="BG923" s="264"/>
      <c r="BH923" s="265">
        <f t="shared" si="1299"/>
        <v>0</v>
      </c>
      <c r="BI923" s="266" t="str">
        <f t="shared" si="1300"/>
        <v/>
      </c>
      <c r="BJ923" s="278">
        <v>147.19354838709677</v>
      </c>
      <c r="BK923" s="279">
        <f t="shared" si="1317"/>
        <v>-147.19354838709677</v>
      </c>
      <c r="BL923" s="280">
        <f t="shared" si="1295"/>
        <v>0</v>
      </c>
      <c r="BM923" s="280">
        <f t="shared" si="1296"/>
        <v>0</v>
      </c>
      <c r="BN923" s="280">
        <f>SUM('Heures Pointage'!$ID$32:$IE$32)</f>
        <v>0</v>
      </c>
      <c r="BO923" s="280">
        <f>SUM('Heures et Indemnites'!$ID$32:$IE$32)</f>
        <v>0</v>
      </c>
      <c r="BP923" s="281">
        <f t="shared" si="1297"/>
        <v>0</v>
      </c>
      <c r="BQ923" s="281">
        <f>'Heures Pointage'!$JB$32</f>
        <v>0</v>
      </c>
      <c r="BR923" s="282">
        <f t="shared" ref="BR923" si="1328">$BH$1063</f>
        <v>0</v>
      </c>
      <c r="BS923" s="142">
        <f>Prenoms!$C$11</f>
        <v>169</v>
      </c>
      <c r="BT923" s="170"/>
      <c r="BU923" s="211">
        <f>SUM('Heures et Indemnites'!$ID$32:$IE$32)</f>
        <v>0</v>
      </c>
      <c r="BV923" s="218">
        <f>SUM('Heures et Indemnites'!$ID$6:$IE$32)</f>
        <v>0</v>
      </c>
      <c r="BW923" s="211"/>
      <c r="BX923" s="218"/>
      <c r="MT923" s="369">
        <f t="shared" si="1319"/>
        <v>0</v>
      </c>
      <c r="MU923" s="351">
        <f t="shared" si="1305"/>
        <v>0</v>
      </c>
      <c r="MV923" s="351">
        <f t="shared" si="1306"/>
        <v>0</v>
      </c>
      <c r="MW923" s="351"/>
      <c r="MX923" s="351">
        <f t="shared" si="1307"/>
        <v>0</v>
      </c>
      <c r="MY923" s="351"/>
      <c r="MZ923" s="351">
        <f t="shared" si="1308"/>
        <v>0</v>
      </c>
      <c r="NA923" s="351"/>
      <c r="NB923" s="351">
        <f t="shared" si="1309"/>
        <v>0</v>
      </c>
      <c r="NC923" s="351"/>
      <c r="ND923" s="351">
        <f t="shared" si="1310"/>
        <v>0</v>
      </c>
      <c r="NE923" s="351"/>
      <c r="NF923" s="351">
        <f t="shared" si="1311"/>
        <v>0</v>
      </c>
      <c r="NG923" s="351"/>
      <c r="NH923" s="351">
        <f t="shared" si="1312"/>
        <v>0</v>
      </c>
      <c r="NI923" s="351"/>
      <c r="NJ923" s="351">
        <f t="shared" si="1313"/>
        <v>0</v>
      </c>
      <c r="NK923" s="351"/>
      <c r="NL923" s="351">
        <f t="shared" si="1320"/>
        <v>0</v>
      </c>
      <c r="NM923" s="352"/>
      <c r="NN923" s="350"/>
      <c r="NR923" s="30">
        <f t="shared" si="1314"/>
        <v>0</v>
      </c>
      <c r="NS923" s="30">
        <f t="shared" si="1315"/>
        <v>0</v>
      </c>
      <c r="NT923" s="30">
        <f t="shared" si="1316"/>
        <v>0</v>
      </c>
    </row>
    <row r="924" spans="1:384" ht="10.199999999999999" customHeight="1">
      <c r="A924" s="25"/>
      <c r="B924" s="337"/>
      <c r="C924" s="335"/>
      <c r="D924" s="15"/>
      <c r="E924" s="319" t="str">
        <f>$E$14</f>
        <v>MENAGE</v>
      </c>
      <c r="F924" s="319"/>
      <c r="G924" s="129" t="str">
        <f>IF(ND945=0,"",ND945)</f>
        <v/>
      </c>
      <c r="H924" s="323"/>
      <c r="I924" s="325" t="str">
        <f>Prenoms!$B$12</f>
        <v>soren</v>
      </c>
      <c r="J924" s="326"/>
      <c r="K924" s="326"/>
      <c r="L924" s="326"/>
      <c r="M924" s="326"/>
      <c r="N924" s="65" t="str">
        <f>IF(NL924&lt;&gt;0,"",IF(Conges!AF46=0,"",Conges!AF46))</f>
        <v/>
      </c>
      <c r="O924" s="66"/>
      <c r="P924" s="67"/>
      <c r="Q924" s="67"/>
      <c r="R924" s="67"/>
      <c r="S924" s="67"/>
      <c r="T924" s="67"/>
      <c r="U924" s="67"/>
      <c r="V924" s="68"/>
      <c r="W924" s="67"/>
      <c r="X924" s="67"/>
      <c r="Y924" s="67"/>
      <c r="Z924" s="67"/>
      <c r="AA924" s="67"/>
      <c r="AB924" s="67"/>
      <c r="AC924" s="67"/>
      <c r="AD924" s="67"/>
      <c r="AE924" s="66"/>
      <c r="AF924" s="67"/>
      <c r="AG924" s="67"/>
      <c r="AH924" s="67"/>
      <c r="AI924" s="67"/>
      <c r="AJ924" s="68"/>
      <c r="AK924" s="67"/>
      <c r="AL924" s="67"/>
      <c r="AM924" s="67"/>
      <c r="AN924" s="67"/>
      <c r="AO924" s="67"/>
      <c r="AP924" s="67"/>
      <c r="AQ924" s="67"/>
      <c r="AR924" s="67"/>
      <c r="AS924" s="67"/>
      <c r="AT924" s="67"/>
      <c r="AU924" s="66"/>
      <c r="AV924" s="67"/>
      <c r="AW924" s="67"/>
      <c r="AX924" s="67"/>
      <c r="AY924" s="67"/>
      <c r="AZ924" s="67"/>
      <c r="BA924" s="67"/>
      <c r="BB924" s="68"/>
      <c r="BC924" s="69">
        <f>IF(NL924&lt;&gt;0,(IF(Conges!AF$46=0,0,3)),0)</f>
        <v>0</v>
      </c>
      <c r="BD924" s="370"/>
      <c r="BE924" s="355">
        <f>IF(OR(Conges!AF$46="A",Conges!AF$46="V"),Prenoms!L$12,NL924)</f>
        <v>0</v>
      </c>
      <c r="BF924" s="356"/>
      <c r="BG924" s="267"/>
      <c r="BH924" s="268">
        <f t="shared" si="1299"/>
        <v>0</v>
      </c>
      <c r="BI924" s="269" t="str">
        <f t="shared" si="1300"/>
        <v/>
      </c>
      <c r="BJ924" s="283">
        <v>147.19354838709677</v>
      </c>
      <c r="BK924" s="284">
        <f t="shared" si="1317"/>
        <v>-147.19354838709677</v>
      </c>
      <c r="BL924" s="285">
        <f t="shared" si="1295"/>
        <v>0</v>
      </c>
      <c r="BM924" s="285">
        <f t="shared" si="1296"/>
        <v>0</v>
      </c>
      <c r="BN924" s="285">
        <f>SUM('Heures Pointage'!$JD$32:$JE$32)</f>
        <v>0</v>
      </c>
      <c r="BO924" s="285">
        <f>SUM('Heures et Indemnites'!$JD$32:$JE$32)</f>
        <v>0</v>
      </c>
      <c r="BP924" s="286">
        <f t="shared" si="1297"/>
        <v>0</v>
      </c>
      <c r="BQ924" s="286">
        <f>'Heures Pointage'!$KB$32</f>
        <v>0</v>
      </c>
      <c r="BR924" s="287">
        <f t="shared" ref="BR924" si="1329">$BH$1064</f>
        <v>0</v>
      </c>
      <c r="BS924" s="143">
        <f>Prenoms!$C$12</f>
        <v>169</v>
      </c>
      <c r="BT924" s="146"/>
      <c r="BU924" s="210">
        <f>SUM('Heures et Indemnites'!$JD$32:$JE$32)</f>
        <v>0</v>
      </c>
      <c r="BV924" s="219">
        <f>SUM('Heures et Indemnites'!$JD$6:$JE$32)</f>
        <v>0</v>
      </c>
      <c r="BW924" s="210"/>
      <c r="BX924" s="219"/>
      <c r="MT924" s="371">
        <f t="shared" si="1319"/>
        <v>0</v>
      </c>
      <c r="MU924" s="372">
        <f t="shared" si="1305"/>
        <v>0</v>
      </c>
      <c r="MV924" s="372">
        <f t="shared" si="1306"/>
        <v>0</v>
      </c>
      <c r="MW924" s="372"/>
      <c r="MX924" s="372">
        <f t="shared" si="1307"/>
        <v>0</v>
      </c>
      <c r="MY924" s="372"/>
      <c r="MZ924" s="372">
        <f t="shared" si="1308"/>
        <v>0</v>
      </c>
      <c r="NA924" s="372"/>
      <c r="NB924" s="372">
        <f t="shared" si="1309"/>
        <v>0</v>
      </c>
      <c r="NC924" s="372"/>
      <c r="ND924" s="372">
        <f t="shared" si="1310"/>
        <v>0</v>
      </c>
      <c r="NE924" s="372"/>
      <c r="NF924" s="372">
        <f t="shared" si="1311"/>
        <v>0</v>
      </c>
      <c r="NG924" s="372"/>
      <c r="NH924" s="372">
        <f t="shared" si="1312"/>
        <v>0</v>
      </c>
      <c r="NI924" s="372"/>
      <c r="NJ924" s="372">
        <f t="shared" si="1313"/>
        <v>0</v>
      </c>
      <c r="NK924" s="372"/>
      <c r="NL924" s="372">
        <f t="shared" si="1320"/>
        <v>0</v>
      </c>
      <c r="NM924" s="373"/>
      <c r="NN924" s="350"/>
      <c r="NR924" s="30">
        <f t="shared" si="1314"/>
        <v>0</v>
      </c>
      <c r="NS924" s="30">
        <f t="shared" si="1315"/>
        <v>0</v>
      </c>
      <c r="NT924" s="30">
        <f t="shared" si="1316"/>
        <v>0</v>
      </c>
    </row>
    <row r="925" spans="1:384" ht="10.199999999999999" customHeight="1">
      <c r="A925" s="25"/>
      <c r="B925" s="337"/>
      <c r="C925" s="335"/>
      <c r="D925" s="15"/>
      <c r="E925" s="347">
        <f>$E$15</f>
        <v>0</v>
      </c>
      <c r="F925" s="347"/>
      <c r="G925" s="130" t="str">
        <f>IF(NF945=0,"",NF945)</f>
        <v/>
      </c>
      <c r="H925" s="323"/>
      <c r="I925" s="328" t="str">
        <f>Prenoms!$B$13</f>
        <v>stage 1</v>
      </c>
      <c r="J925" s="329"/>
      <c r="K925" s="329"/>
      <c r="L925" s="329"/>
      <c r="M925" s="329"/>
      <c r="N925" s="78" t="str">
        <f>IF(NL925&lt;&gt;0,"",IF(Conges!AF47=0,"",Conges!AF47))</f>
        <v/>
      </c>
      <c r="O925" s="79"/>
      <c r="P925" s="80"/>
      <c r="Q925" s="80"/>
      <c r="R925" s="80"/>
      <c r="S925" s="80"/>
      <c r="T925" s="80"/>
      <c r="U925" s="80"/>
      <c r="V925" s="81"/>
      <c r="W925" s="80"/>
      <c r="X925" s="80"/>
      <c r="Y925" s="80"/>
      <c r="Z925" s="80"/>
      <c r="AA925" s="80"/>
      <c r="AB925" s="80"/>
      <c r="AC925" s="80"/>
      <c r="AD925" s="80"/>
      <c r="AE925" s="79"/>
      <c r="AF925" s="80"/>
      <c r="AG925" s="80"/>
      <c r="AH925" s="80"/>
      <c r="AI925" s="80"/>
      <c r="AJ925" s="81"/>
      <c r="AK925" s="80"/>
      <c r="AL925" s="80"/>
      <c r="AM925" s="80"/>
      <c r="AN925" s="80"/>
      <c r="AO925" s="80"/>
      <c r="AP925" s="80"/>
      <c r="AQ925" s="80"/>
      <c r="AR925" s="80"/>
      <c r="AS925" s="80"/>
      <c r="AT925" s="80"/>
      <c r="AU925" s="79"/>
      <c r="AV925" s="80"/>
      <c r="AW925" s="80"/>
      <c r="AX925" s="80"/>
      <c r="AY925" s="80"/>
      <c r="AZ925" s="80"/>
      <c r="BA925" s="80"/>
      <c r="BB925" s="81"/>
      <c r="BC925" s="82">
        <f>IF(NL925&lt;&gt;0,(IF(Conges!AF$47=0,0,3)),0)</f>
        <v>0</v>
      </c>
      <c r="BD925" s="370"/>
      <c r="BE925" s="357">
        <f>IF(OR(Conges!AF$47="A",Conges!AF$47="V"),Prenoms!L$13,NL925)</f>
        <v>0</v>
      </c>
      <c r="BF925" s="358"/>
      <c r="BG925" s="264"/>
      <c r="BH925" s="265">
        <f t="shared" si="1299"/>
        <v>0</v>
      </c>
      <c r="BI925" s="266" t="str">
        <f t="shared" si="1300"/>
        <v/>
      </c>
      <c r="BJ925" s="278">
        <v>60.967741935483879</v>
      </c>
      <c r="BK925" s="279">
        <f t="shared" si="1317"/>
        <v>-60.967741935483879</v>
      </c>
      <c r="BL925" s="280">
        <f t="shared" si="1295"/>
        <v>0</v>
      </c>
      <c r="BM925" s="280">
        <f t="shared" si="1296"/>
        <v>0</v>
      </c>
      <c r="BN925" s="280">
        <f>SUM('Heures Pointage'!$KD$32:$KE$32)</f>
        <v>0</v>
      </c>
      <c r="BO925" s="280">
        <f>SUM('Heures et Indemnites'!$KD$32:$KE$32)</f>
        <v>0</v>
      </c>
      <c r="BP925" s="281">
        <f t="shared" si="1297"/>
        <v>0</v>
      </c>
      <c r="BQ925" s="281">
        <f>'Heures Pointage'!$LB$32</f>
        <v>0</v>
      </c>
      <c r="BR925" s="282">
        <f t="shared" ref="BR925" si="1330">$BH$1065</f>
        <v>0</v>
      </c>
      <c r="BS925" s="142">
        <f>Prenoms!$C$13</f>
        <v>70</v>
      </c>
      <c r="BT925" s="170"/>
      <c r="BU925" s="211">
        <f>SUM('Heures et Indemnites'!$KD$32:$KE$32)</f>
        <v>0</v>
      </c>
      <c r="BV925" s="218">
        <f>SUM('Heures et Indemnites'!$KD$6:$KE$32)</f>
        <v>0</v>
      </c>
      <c r="BW925" s="211"/>
      <c r="BX925" s="218"/>
      <c r="MT925" s="369">
        <f t="shared" si="1319"/>
        <v>0</v>
      </c>
      <c r="MU925" s="351">
        <f t="shared" si="1305"/>
        <v>0</v>
      </c>
      <c r="MV925" s="351">
        <f t="shared" si="1306"/>
        <v>0</v>
      </c>
      <c r="MW925" s="351"/>
      <c r="MX925" s="351">
        <f t="shared" si="1307"/>
        <v>0</v>
      </c>
      <c r="MY925" s="351"/>
      <c r="MZ925" s="351">
        <f t="shared" si="1308"/>
        <v>0</v>
      </c>
      <c r="NA925" s="351"/>
      <c r="NB925" s="351">
        <f t="shared" si="1309"/>
        <v>0</v>
      </c>
      <c r="NC925" s="351"/>
      <c r="ND925" s="351">
        <f t="shared" si="1310"/>
        <v>0</v>
      </c>
      <c r="NE925" s="351"/>
      <c r="NF925" s="351">
        <f t="shared" si="1311"/>
        <v>0</v>
      </c>
      <c r="NG925" s="351"/>
      <c r="NH925" s="351">
        <f t="shared" si="1312"/>
        <v>0</v>
      </c>
      <c r="NI925" s="351"/>
      <c r="NJ925" s="351">
        <f t="shared" si="1313"/>
        <v>0</v>
      </c>
      <c r="NK925" s="351"/>
      <c r="NL925" s="351">
        <f t="shared" si="1320"/>
        <v>0</v>
      </c>
      <c r="NM925" s="352"/>
      <c r="NN925" s="350"/>
      <c r="NR925" s="30">
        <f t="shared" si="1314"/>
        <v>0</v>
      </c>
      <c r="NS925" s="30">
        <f t="shared" si="1315"/>
        <v>0</v>
      </c>
      <c r="NT925" s="30">
        <f t="shared" si="1316"/>
        <v>0</v>
      </c>
    </row>
    <row r="926" spans="1:384" ht="10.199999999999999" customHeight="1">
      <c r="A926" s="25"/>
      <c r="B926" s="337"/>
      <c r="C926" s="335"/>
      <c r="D926" s="15"/>
      <c r="E926" s="330" t="str">
        <f>$E$16</f>
        <v>Cave</v>
      </c>
      <c r="F926" s="330"/>
      <c r="G926" s="132" t="str">
        <f>IF(NH945=0,"",NH945)</f>
        <v/>
      </c>
      <c r="H926" s="323"/>
      <c r="I926" s="325">
        <f>Prenoms!$B$14</f>
        <v>0</v>
      </c>
      <c r="J926" s="326"/>
      <c r="K926" s="326"/>
      <c r="L926" s="326"/>
      <c r="M926" s="326"/>
      <c r="N926" s="65" t="str">
        <f>IF(NL926&lt;&gt;0,"",IF(Conges!AF48=0,"",Conges!AF48))</f>
        <v/>
      </c>
      <c r="O926" s="66"/>
      <c r="P926" s="67"/>
      <c r="Q926" s="67"/>
      <c r="R926" s="67"/>
      <c r="S926" s="67"/>
      <c r="T926" s="67"/>
      <c r="U926" s="67"/>
      <c r="V926" s="68"/>
      <c r="W926" s="66"/>
      <c r="X926" s="67"/>
      <c r="Y926" s="67"/>
      <c r="Z926" s="67"/>
      <c r="AA926" s="67"/>
      <c r="AB926" s="67"/>
      <c r="AC926" s="67"/>
      <c r="AD926" s="68"/>
      <c r="AE926" s="66"/>
      <c r="AF926" s="67"/>
      <c r="AG926" s="67"/>
      <c r="AH926" s="67"/>
      <c r="AI926" s="67"/>
      <c r="AJ926" s="68"/>
      <c r="AK926" s="66"/>
      <c r="AL926" s="67"/>
      <c r="AM926" s="67"/>
      <c r="AN926" s="67"/>
      <c r="AO926" s="67"/>
      <c r="AP926" s="67"/>
      <c r="AQ926" s="67"/>
      <c r="AR926" s="67"/>
      <c r="AS926" s="67"/>
      <c r="AT926" s="68"/>
      <c r="AU926" s="66"/>
      <c r="AV926" s="67"/>
      <c r="AW926" s="67"/>
      <c r="AX926" s="67"/>
      <c r="AY926" s="67"/>
      <c r="AZ926" s="67"/>
      <c r="BA926" s="67"/>
      <c r="BB926" s="68"/>
      <c r="BC926" s="69">
        <f>IF(NL926&lt;&gt;0,(IF(Conges!AF$48=0,0,3)),0)</f>
        <v>0</v>
      </c>
      <c r="BD926" s="370"/>
      <c r="BE926" s="355">
        <f>IF(OR(Conges!AF$48="A",Conges!AF$48="V"),Prenoms!L$14,NL926)</f>
        <v>0</v>
      </c>
      <c r="BF926" s="356"/>
      <c r="BG926" s="267"/>
      <c r="BH926" s="268">
        <f t="shared" si="1299"/>
        <v>0</v>
      </c>
      <c r="BI926" s="269" t="str">
        <f t="shared" si="1300"/>
        <v/>
      </c>
      <c r="BJ926" s="283">
        <v>0</v>
      </c>
      <c r="BK926" s="284">
        <f t="shared" si="1317"/>
        <v>0</v>
      </c>
      <c r="BL926" s="285">
        <f t="shared" si="1295"/>
        <v>0</v>
      </c>
      <c r="BM926" s="285">
        <f t="shared" si="1296"/>
        <v>0</v>
      </c>
      <c r="BN926" s="285">
        <f>SUM('Heures Pointage'!$LD$32:$LE$32)</f>
        <v>0</v>
      </c>
      <c r="BO926" s="285">
        <f>SUM('Heures et Indemnites'!$LD$32:$LE$32)</f>
        <v>0</v>
      </c>
      <c r="BP926" s="286">
        <f t="shared" si="1297"/>
        <v>0</v>
      </c>
      <c r="BQ926" s="286">
        <f>'Heures Pointage'!$MB$32</f>
        <v>0</v>
      </c>
      <c r="BR926" s="287">
        <f t="shared" ref="BR926" si="1331">$BH$1066</f>
        <v>0</v>
      </c>
      <c r="BS926" s="143">
        <f>Prenoms!$C$14</f>
        <v>0</v>
      </c>
      <c r="BT926" s="146"/>
      <c r="BU926" s="210">
        <f>SUM('Heures et Indemnites'!$LD$32:$LE$32)</f>
        <v>0</v>
      </c>
      <c r="BV926" s="219">
        <f>SUM('Heures et Indemnites'!$LD$6:$LE$32)</f>
        <v>0</v>
      </c>
      <c r="BW926" s="210"/>
      <c r="BX926" s="219"/>
      <c r="MT926" s="371">
        <f t="shared" si="1319"/>
        <v>0</v>
      </c>
      <c r="MU926" s="372">
        <f t="shared" si="1305"/>
        <v>0</v>
      </c>
      <c r="MV926" s="372">
        <f t="shared" si="1306"/>
        <v>0</v>
      </c>
      <c r="MW926" s="372"/>
      <c r="MX926" s="372">
        <f t="shared" si="1307"/>
        <v>0</v>
      </c>
      <c r="MY926" s="372"/>
      <c r="MZ926" s="372">
        <f t="shared" si="1308"/>
        <v>0</v>
      </c>
      <c r="NA926" s="372"/>
      <c r="NB926" s="372">
        <f t="shared" si="1309"/>
        <v>0</v>
      </c>
      <c r="NC926" s="372"/>
      <c r="ND926" s="372">
        <f t="shared" si="1310"/>
        <v>0</v>
      </c>
      <c r="NE926" s="372"/>
      <c r="NF926" s="372">
        <f t="shared" si="1311"/>
        <v>0</v>
      </c>
      <c r="NG926" s="372"/>
      <c r="NH926" s="372">
        <f t="shared" si="1312"/>
        <v>0</v>
      </c>
      <c r="NI926" s="372"/>
      <c r="NJ926" s="372">
        <f t="shared" si="1313"/>
        <v>0</v>
      </c>
      <c r="NK926" s="372"/>
      <c r="NL926" s="372">
        <f t="shared" si="1320"/>
        <v>0</v>
      </c>
      <c r="NM926" s="373"/>
      <c r="NN926" s="350"/>
      <c r="NR926" s="30">
        <f t="shared" si="1314"/>
        <v>0</v>
      </c>
      <c r="NS926" s="30">
        <f t="shared" si="1315"/>
        <v>0</v>
      </c>
      <c r="NT926" s="30">
        <f t="shared" si="1316"/>
        <v>0</v>
      </c>
    </row>
    <row r="927" spans="1:384" ht="10.199999999999999" customHeight="1">
      <c r="A927" s="25"/>
      <c r="B927" s="337"/>
      <c r="C927" s="335"/>
      <c r="D927" s="15"/>
      <c r="E927" s="331" t="str">
        <f>$E$17</f>
        <v>STAGE</v>
      </c>
      <c r="F927" s="331"/>
      <c r="G927" s="133" t="str">
        <f>IF(NJ945=0,"",NJ945)</f>
        <v/>
      </c>
      <c r="H927" s="323"/>
      <c r="I927" s="328">
        <f>Prenoms!$B$15</f>
        <v>0</v>
      </c>
      <c r="J927" s="329"/>
      <c r="K927" s="329"/>
      <c r="L927" s="329"/>
      <c r="M927" s="329"/>
      <c r="N927" s="78" t="str">
        <f>IF(NL927&lt;&gt;0,"",IF(Conges!AF49=0,"",Conges!AF49))</f>
        <v/>
      </c>
      <c r="O927" s="79"/>
      <c r="P927" s="80"/>
      <c r="Q927" s="80"/>
      <c r="R927" s="80"/>
      <c r="S927" s="80"/>
      <c r="T927" s="80"/>
      <c r="U927" s="80"/>
      <c r="V927" s="81"/>
      <c r="W927" s="79"/>
      <c r="X927" s="80"/>
      <c r="Y927" s="80"/>
      <c r="Z927" s="80"/>
      <c r="AA927" s="80"/>
      <c r="AB927" s="80"/>
      <c r="AC927" s="80"/>
      <c r="AD927" s="81"/>
      <c r="AE927" s="79"/>
      <c r="AF927" s="80"/>
      <c r="AG927" s="80"/>
      <c r="AH927" s="80"/>
      <c r="AI927" s="80"/>
      <c r="AJ927" s="81"/>
      <c r="AK927" s="79"/>
      <c r="AL927" s="80"/>
      <c r="AM927" s="80"/>
      <c r="AN927" s="80"/>
      <c r="AO927" s="80"/>
      <c r="AP927" s="80"/>
      <c r="AQ927" s="80"/>
      <c r="AR927" s="80"/>
      <c r="AS927" s="80"/>
      <c r="AT927" s="81"/>
      <c r="AU927" s="79"/>
      <c r="AV927" s="80"/>
      <c r="AW927" s="80"/>
      <c r="AX927" s="80"/>
      <c r="AY927" s="80"/>
      <c r="AZ927" s="80"/>
      <c r="BA927" s="80"/>
      <c r="BB927" s="81"/>
      <c r="BC927" s="82">
        <f>IF(NL927&lt;&gt;0,(IF(Conges!AF$49=0,0,3)),0)</f>
        <v>0</v>
      </c>
      <c r="BD927" s="370"/>
      <c r="BE927" s="357">
        <f>IF(OR(Conges!AF$49="A",Conges!AF$49="V"),Prenoms!L$15,NL927)</f>
        <v>0</v>
      </c>
      <c r="BF927" s="358"/>
      <c r="BG927" s="264"/>
      <c r="BH927" s="265">
        <f t="shared" si="1299"/>
        <v>0</v>
      </c>
      <c r="BI927" s="266" t="str">
        <f t="shared" si="1300"/>
        <v/>
      </c>
      <c r="BJ927" s="278">
        <v>0</v>
      </c>
      <c r="BK927" s="279">
        <f t="shared" si="1317"/>
        <v>0</v>
      </c>
      <c r="BL927" s="280">
        <f t="shared" si="1295"/>
        <v>0</v>
      </c>
      <c r="BM927" s="280">
        <f t="shared" si="1296"/>
        <v>0</v>
      </c>
      <c r="BN927" s="280">
        <f>SUM('Heures Pointage'!$MD$32:$ME$32)</f>
        <v>0</v>
      </c>
      <c r="BO927" s="280">
        <f>SUM('Heures et Indemnites'!$MD$32:$ME$32)</f>
        <v>0</v>
      </c>
      <c r="BP927" s="281">
        <f t="shared" si="1297"/>
        <v>0</v>
      </c>
      <c r="BQ927" s="281">
        <f>'Heures Pointage'!$NB$32</f>
        <v>0</v>
      </c>
      <c r="BR927" s="282">
        <f t="shared" ref="BR927" si="1332">$BH$1067</f>
        <v>0</v>
      </c>
      <c r="BS927" s="142">
        <f>Prenoms!$C$15</f>
        <v>0</v>
      </c>
      <c r="BT927" s="170"/>
      <c r="BU927" s="211">
        <f>SUM('Heures et Indemnites'!$MD$32:$ME$32)</f>
        <v>0</v>
      </c>
      <c r="BV927" s="218">
        <f>SUM('Heures et Indemnites'!$MD$6:$ME$32)</f>
        <v>0</v>
      </c>
      <c r="BW927" s="211"/>
      <c r="BX927" s="218"/>
      <c r="MT927" s="369">
        <f t="shared" si="1319"/>
        <v>0</v>
      </c>
      <c r="MU927" s="351">
        <f t="shared" si="1305"/>
        <v>0</v>
      </c>
      <c r="MV927" s="351">
        <f t="shared" si="1306"/>
        <v>0</v>
      </c>
      <c r="MW927" s="351"/>
      <c r="MX927" s="351">
        <f t="shared" si="1307"/>
        <v>0</v>
      </c>
      <c r="MY927" s="351"/>
      <c r="MZ927" s="351">
        <f t="shared" si="1308"/>
        <v>0</v>
      </c>
      <c r="NA927" s="351"/>
      <c r="NB927" s="351">
        <f t="shared" si="1309"/>
        <v>0</v>
      </c>
      <c r="NC927" s="351"/>
      <c r="ND927" s="351">
        <f t="shared" si="1310"/>
        <v>0</v>
      </c>
      <c r="NE927" s="351"/>
      <c r="NF927" s="351">
        <f t="shared" si="1311"/>
        <v>0</v>
      </c>
      <c r="NG927" s="351"/>
      <c r="NH927" s="351">
        <f t="shared" si="1312"/>
        <v>0</v>
      </c>
      <c r="NI927" s="351"/>
      <c r="NJ927" s="351">
        <f t="shared" si="1313"/>
        <v>0</v>
      </c>
      <c r="NK927" s="351"/>
      <c r="NL927" s="351">
        <f t="shared" si="1320"/>
        <v>0</v>
      </c>
      <c r="NM927" s="352"/>
      <c r="NN927" s="350"/>
      <c r="NR927" s="30">
        <f t="shared" si="1314"/>
        <v>0</v>
      </c>
      <c r="NS927" s="30">
        <f t="shared" si="1315"/>
        <v>0</v>
      </c>
      <c r="NT927" s="30">
        <f t="shared" si="1316"/>
        <v>0</v>
      </c>
    </row>
    <row r="928" spans="1:384" ht="10.199999999999999" customHeight="1">
      <c r="A928" s="25"/>
      <c r="B928" s="337"/>
      <c r="C928" s="335"/>
      <c r="D928" s="15"/>
      <c r="E928" s="343" t="str">
        <f>$E$18</f>
        <v>H sans Renfort</v>
      </c>
      <c r="F928" s="343"/>
      <c r="G928" s="131" t="str">
        <f>IF(NL945-MZ945=0,"",NL945-MZ945)</f>
        <v/>
      </c>
      <c r="H928" s="323"/>
      <c r="I928" s="325">
        <f>Prenoms!$B$16</f>
        <v>0</v>
      </c>
      <c r="J928" s="326"/>
      <c r="K928" s="326"/>
      <c r="L928" s="326"/>
      <c r="M928" s="326"/>
      <c r="N928" s="65" t="str">
        <f>IF(NL928&lt;&gt;0,"",IF(Conges!AF50=0,"",Conges!AF50))</f>
        <v/>
      </c>
      <c r="O928" s="66"/>
      <c r="P928" s="67"/>
      <c r="Q928" s="67"/>
      <c r="R928" s="67"/>
      <c r="S928" s="67"/>
      <c r="T928" s="67"/>
      <c r="U928" s="67"/>
      <c r="V928" s="68"/>
      <c r="W928" s="66"/>
      <c r="X928" s="67"/>
      <c r="Y928" s="67"/>
      <c r="Z928" s="67"/>
      <c r="AA928" s="67"/>
      <c r="AB928" s="67"/>
      <c r="AC928" s="67"/>
      <c r="AD928" s="68"/>
      <c r="AE928" s="66"/>
      <c r="AF928" s="67"/>
      <c r="AG928" s="67"/>
      <c r="AH928" s="67"/>
      <c r="AI928" s="67"/>
      <c r="AJ928" s="68"/>
      <c r="AK928" s="66"/>
      <c r="AL928" s="67"/>
      <c r="AM928" s="67"/>
      <c r="AN928" s="67"/>
      <c r="AO928" s="67"/>
      <c r="AP928" s="67"/>
      <c r="AQ928" s="67"/>
      <c r="AR928" s="67"/>
      <c r="AS928" s="67"/>
      <c r="AT928" s="68"/>
      <c r="AU928" s="66"/>
      <c r="AV928" s="67"/>
      <c r="AW928" s="67"/>
      <c r="AX928" s="67"/>
      <c r="AY928" s="67"/>
      <c r="AZ928" s="67"/>
      <c r="BA928" s="67"/>
      <c r="BB928" s="68"/>
      <c r="BC928" s="69">
        <f>IF(NL928&lt;&gt;0,(IF(Conges!AF$50=0,0,3)),0)</f>
        <v>0</v>
      </c>
      <c r="BD928" s="370"/>
      <c r="BE928" s="355">
        <f>IF(OR(Conges!AF$50="A",Conges!AF$50="V"),Prenoms!L$16,NL928)</f>
        <v>0</v>
      </c>
      <c r="BF928" s="356"/>
      <c r="BG928" s="267"/>
      <c r="BH928" s="268">
        <f t="shared" si="1299"/>
        <v>0</v>
      </c>
      <c r="BI928" s="269" t="str">
        <f t="shared" si="1300"/>
        <v/>
      </c>
      <c r="BJ928" s="283">
        <v>0</v>
      </c>
      <c r="BK928" s="284">
        <f t="shared" si="1317"/>
        <v>0</v>
      </c>
      <c r="BL928" s="285">
        <f t="shared" si="1295"/>
        <v>0</v>
      </c>
      <c r="BM928" s="285">
        <f t="shared" si="1296"/>
        <v>0</v>
      </c>
      <c r="BN928" s="285">
        <f>SUM('Heures Pointage'!$ND$32:$NE$32)</f>
        <v>0</v>
      </c>
      <c r="BO928" s="285">
        <f>SUM('Heures et Indemnites'!$ND$32:$NE$32)</f>
        <v>0</v>
      </c>
      <c r="BP928" s="286">
        <f t="shared" si="1297"/>
        <v>0</v>
      </c>
      <c r="BQ928" s="286">
        <f>'Heures Pointage'!$OB$32</f>
        <v>0</v>
      </c>
      <c r="BR928" s="287">
        <f t="shared" ref="BR928" si="1333">$BH$1068</f>
        <v>0</v>
      </c>
      <c r="BS928" s="143">
        <f>Prenoms!$C$16</f>
        <v>0</v>
      </c>
      <c r="BT928" s="146"/>
      <c r="BU928" s="210">
        <f>SUM('Heures et Indemnites'!$ND$32:$NE$32)</f>
        <v>0</v>
      </c>
      <c r="BV928" s="219">
        <f>SUM('Heures et Indemnites'!$ND$6:$NE$32)</f>
        <v>0</v>
      </c>
      <c r="BW928" s="210"/>
      <c r="BX928" s="219"/>
      <c r="MT928" s="371">
        <f t="shared" si="1319"/>
        <v>0</v>
      </c>
      <c r="MU928" s="372">
        <f t="shared" si="1305"/>
        <v>0</v>
      </c>
      <c r="MV928" s="372">
        <f t="shared" si="1306"/>
        <v>0</v>
      </c>
      <c r="MW928" s="372"/>
      <c r="MX928" s="372">
        <f t="shared" si="1307"/>
        <v>0</v>
      </c>
      <c r="MY928" s="372"/>
      <c r="MZ928" s="372">
        <f t="shared" si="1308"/>
        <v>0</v>
      </c>
      <c r="NA928" s="372"/>
      <c r="NB928" s="372">
        <f t="shared" si="1309"/>
        <v>0</v>
      </c>
      <c r="NC928" s="372"/>
      <c r="ND928" s="372">
        <f t="shared" si="1310"/>
        <v>0</v>
      </c>
      <c r="NE928" s="372"/>
      <c r="NF928" s="372">
        <f t="shared" si="1311"/>
        <v>0</v>
      </c>
      <c r="NG928" s="372"/>
      <c r="NH928" s="372">
        <f t="shared" si="1312"/>
        <v>0</v>
      </c>
      <c r="NI928" s="372"/>
      <c r="NJ928" s="372">
        <f t="shared" si="1313"/>
        <v>0</v>
      </c>
      <c r="NK928" s="372"/>
      <c r="NL928" s="372">
        <f t="shared" si="1320"/>
        <v>0</v>
      </c>
      <c r="NM928" s="373"/>
      <c r="NN928" s="350"/>
      <c r="NR928" s="30">
        <f t="shared" si="1314"/>
        <v>0</v>
      </c>
      <c r="NS928" s="30">
        <f t="shared" si="1315"/>
        <v>0</v>
      </c>
      <c r="NT928" s="30">
        <f t="shared" si="1316"/>
        <v>0</v>
      </c>
    </row>
    <row r="929" spans="1:384" ht="10.199999999999999" customHeight="1">
      <c r="A929" s="25"/>
      <c r="B929" s="337"/>
      <c r="C929" s="335"/>
      <c r="D929" s="15"/>
      <c r="E929" s="343" t="str">
        <f>$E$19</f>
        <v>H avec Renfort</v>
      </c>
      <c r="F929" s="343"/>
      <c r="G929" s="131" t="str">
        <f>IF(NL945=0,"",NL945)</f>
        <v/>
      </c>
      <c r="H929" s="323"/>
      <c r="I929" s="328">
        <f>Prenoms!$B$17</f>
        <v>0</v>
      </c>
      <c r="J929" s="329"/>
      <c r="K929" s="329"/>
      <c r="L929" s="329"/>
      <c r="M929" s="329"/>
      <c r="N929" s="78" t="str">
        <f>IF(NL929&lt;&gt;0,"",IF(Conges!AF51=0,"",Conges!AF51))</f>
        <v/>
      </c>
      <c r="O929" s="79"/>
      <c r="P929" s="80"/>
      <c r="Q929" s="80"/>
      <c r="R929" s="80"/>
      <c r="S929" s="80"/>
      <c r="T929" s="80"/>
      <c r="U929" s="80"/>
      <c r="V929" s="81"/>
      <c r="W929" s="79"/>
      <c r="X929" s="80"/>
      <c r="Y929" s="80"/>
      <c r="Z929" s="80"/>
      <c r="AA929" s="80"/>
      <c r="AB929" s="80"/>
      <c r="AC929" s="80"/>
      <c r="AD929" s="81"/>
      <c r="AE929" s="79"/>
      <c r="AF929" s="80"/>
      <c r="AG929" s="80"/>
      <c r="AH929" s="80"/>
      <c r="AI929" s="80"/>
      <c r="AJ929" s="81"/>
      <c r="AK929" s="79"/>
      <c r="AL929" s="80"/>
      <c r="AM929" s="80"/>
      <c r="AN929" s="80"/>
      <c r="AO929" s="80"/>
      <c r="AP929" s="80"/>
      <c r="AQ929" s="80"/>
      <c r="AR929" s="80"/>
      <c r="AS929" s="80"/>
      <c r="AT929" s="81"/>
      <c r="AU929" s="79"/>
      <c r="AV929" s="80"/>
      <c r="AW929" s="80"/>
      <c r="AX929" s="80"/>
      <c r="AY929" s="80"/>
      <c r="AZ929" s="80"/>
      <c r="BA929" s="80"/>
      <c r="BB929" s="81"/>
      <c r="BC929" s="82">
        <f>IF(NL929&lt;&gt;0,(IF(Conges!AF$51=0,0,3)),0)</f>
        <v>0</v>
      </c>
      <c r="BD929" s="370"/>
      <c r="BE929" s="357">
        <f>IF(OR(Conges!AF$51="A",Conges!AF$51="V"),Prenoms!L$17,NL929)</f>
        <v>0</v>
      </c>
      <c r="BF929" s="358"/>
      <c r="BG929" s="264"/>
      <c r="BH929" s="265">
        <f t="shared" si="1299"/>
        <v>0</v>
      </c>
      <c r="BI929" s="266" t="str">
        <f t="shared" si="1300"/>
        <v/>
      </c>
      <c r="BJ929" s="278">
        <v>0</v>
      </c>
      <c r="BK929" s="279">
        <f t="shared" si="1317"/>
        <v>0</v>
      </c>
      <c r="BL929" s="280">
        <f t="shared" si="1295"/>
        <v>0</v>
      </c>
      <c r="BM929" s="280">
        <f t="shared" si="1296"/>
        <v>0</v>
      </c>
      <c r="BN929" s="280">
        <f>SUM('Heures Pointage'!$OD$32:$OE$32)</f>
        <v>0</v>
      </c>
      <c r="BO929" s="280">
        <f>SUM('Heures et Indemnites'!$OD$32:$OE$32)</f>
        <v>0</v>
      </c>
      <c r="BP929" s="281">
        <f t="shared" si="1297"/>
        <v>0</v>
      </c>
      <c r="BQ929" s="281">
        <f>'Heures Pointage'!$PB$32</f>
        <v>0</v>
      </c>
      <c r="BR929" s="282">
        <f t="shared" ref="BR929" si="1334">$BH$1069</f>
        <v>0</v>
      </c>
      <c r="BS929" s="142">
        <f>Prenoms!$C$17</f>
        <v>0</v>
      </c>
      <c r="BT929" s="170"/>
      <c r="BU929" s="211">
        <f>SUM('Heures et Indemnites'!$OD$32:$OE$32)</f>
        <v>0</v>
      </c>
      <c r="BV929" s="218">
        <f>SUM('Heures et Indemnites'!$OD$6:$OE$32)</f>
        <v>0</v>
      </c>
      <c r="BW929" s="211"/>
      <c r="BX929" s="218"/>
      <c r="MT929" s="369">
        <f t="shared" si="1319"/>
        <v>0</v>
      </c>
      <c r="MU929" s="351">
        <f t="shared" si="1305"/>
        <v>0</v>
      </c>
      <c r="MV929" s="351">
        <f t="shared" si="1306"/>
        <v>0</v>
      </c>
      <c r="MW929" s="351"/>
      <c r="MX929" s="351">
        <f t="shared" si="1307"/>
        <v>0</v>
      </c>
      <c r="MY929" s="351"/>
      <c r="MZ929" s="351">
        <f t="shared" si="1308"/>
        <v>0</v>
      </c>
      <c r="NA929" s="351"/>
      <c r="NB929" s="351">
        <f t="shared" si="1309"/>
        <v>0</v>
      </c>
      <c r="NC929" s="351"/>
      <c r="ND929" s="351">
        <f t="shared" si="1310"/>
        <v>0</v>
      </c>
      <c r="NE929" s="351"/>
      <c r="NF929" s="351">
        <f t="shared" si="1311"/>
        <v>0</v>
      </c>
      <c r="NG929" s="351"/>
      <c r="NH929" s="351">
        <f t="shared" si="1312"/>
        <v>0</v>
      </c>
      <c r="NI929" s="351"/>
      <c r="NJ929" s="351">
        <f t="shared" si="1313"/>
        <v>0</v>
      </c>
      <c r="NK929" s="351"/>
      <c r="NL929" s="351">
        <f t="shared" si="1320"/>
        <v>0</v>
      </c>
      <c r="NM929" s="352"/>
      <c r="NN929" s="350"/>
      <c r="NR929" s="30">
        <f t="shared" si="1314"/>
        <v>0</v>
      </c>
      <c r="NS929" s="30">
        <f t="shared" si="1315"/>
        <v>0</v>
      </c>
      <c r="NT929" s="30">
        <f t="shared" si="1316"/>
        <v>0</v>
      </c>
    </row>
    <row r="930" spans="1:384" ht="10.199999999999999" customHeight="1">
      <c r="A930" s="25"/>
      <c r="B930" s="337"/>
      <c r="C930" s="335"/>
      <c r="D930" s="15"/>
      <c r="E930" s="101"/>
      <c r="F930" s="101"/>
      <c r="G930" s="101"/>
      <c r="H930" s="323"/>
      <c r="I930" s="325">
        <f>Prenoms!$B$18</f>
        <v>0</v>
      </c>
      <c r="J930" s="326"/>
      <c r="K930" s="326"/>
      <c r="L930" s="326"/>
      <c r="M930" s="326"/>
      <c r="N930" s="65" t="str">
        <f>IF(NL930&lt;&gt;0,"",IF(Conges!AF52=0,"",Conges!AF52))</f>
        <v/>
      </c>
      <c r="O930" s="66"/>
      <c r="P930" s="67"/>
      <c r="Q930" s="67"/>
      <c r="R930" s="67"/>
      <c r="S930" s="67"/>
      <c r="T930" s="67"/>
      <c r="U930" s="67"/>
      <c r="V930" s="68"/>
      <c r="W930" s="66"/>
      <c r="X930" s="67"/>
      <c r="Y930" s="67"/>
      <c r="Z930" s="67"/>
      <c r="AA930" s="67"/>
      <c r="AB930" s="67"/>
      <c r="AC930" s="67"/>
      <c r="AD930" s="68"/>
      <c r="AE930" s="66"/>
      <c r="AF930" s="67"/>
      <c r="AG930" s="67"/>
      <c r="AH930" s="67"/>
      <c r="AI930" s="67"/>
      <c r="AJ930" s="68"/>
      <c r="AK930" s="66"/>
      <c r="AL930" s="67"/>
      <c r="AM930" s="67"/>
      <c r="AN930" s="67"/>
      <c r="AO930" s="67"/>
      <c r="AP930" s="67"/>
      <c r="AQ930" s="67"/>
      <c r="AR930" s="67"/>
      <c r="AS930" s="67"/>
      <c r="AT930" s="68"/>
      <c r="AU930" s="66"/>
      <c r="AV930" s="67"/>
      <c r="AW930" s="67"/>
      <c r="AX930" s="67"/>
      <c r="AY930" s="67"/>
      <c r="AZ930" s="67"/>
      <c r="BA930" s="67"/>
      <c r="BB930" s="68"/>
      <c r="BC930" s="69">
        <f>IF(NL930&lt;&gt;0,(IF(Conges!AF$52=0,0,3)),0)</f>
        <v>0</v>
      </c>
      <c r="BD930" s="370"/>
      <c r="BE930" s="355">
        <f>IF(OR(Conges!AF$52="A",Conges!AF$52="V"),Prenoms!L$18,NL930)</f>
        <v>0</v>
      </c>
      <c r="BF930" s="356"/>
      <c r="BG930" s="267"/>
      <c r="BH930" s="268">
        <f t="shared" si="1299"/>
        <v>0</v>
      </c>
      <c r="BI930" s="269" t="str">
        <f t="shared" si="1300"/>
        <v/>
      </c>
      <c r="BJ930" s="283">
        <v>0</v>
      </c>
      <c r="BK930" s="284">
        <f t="shared" si="1317"/>
        <v>0</v>
      </c>
      <c r="BL930" s="285">
        <f t="shared" si="1295"/>
        <v>0</v>
      </c>
      <c r="BM930" s="285">
        <f t="shared" si="1296"/>
        <v>0</v>
      </c>
      <c r="BN930" s="285">
        <f>SUM('Heures Pointage'!$PD$32:$PE$32)</f>
        <v>0</v>
      </c>
      <c r="BO930" s="285">
        <f>SUM('Heures et Indemnites'!$PD$32:$PE$32)</f>
        <v>0</v>
      </c>
      <c r="BP930" s="286">
        <f t="shared" si="1297"/>
        <v>0</v>
      </c>
      <c r="BQ930" s="286">
        <f>'Heures Pointage'!$QB$32</f>
        <v>0</v>
      </c>
      <c r="BR930" s="287">
        <f t="shared" ref="BR930" si="1335">$BH$1070</f>
        <v>0</v>
      </c>
      <c r="BS930" s="143">
        <f>Prenoms!$C$18</f>
        <v>0</v>
      </c>
      <c r="BT930" s="146"/>
      <c r="BU930" s="210">
        <f>SUM('Heures et Indemnites'!$PD$32:$PE$32)</f>
        <v>0</v>
      </c>
      <c r="BV930" s="219">
        <f>SUM('Heures et Indemnites'!$PD$6:$PE$32)</f>
        <v>0</v>
      </c>
      <c r="BW930" s="210"/>
      <c r="BX930" s="219"/>
      <c r="MT930" s="371">
        <f t="shared" si="1319"/>
        <v>0</v>
      </c>
      <c r="MU930" s="372">
        <f t="shared" ref="MU930:MU943" si="1336">(COUNTA($O930:$BB930))/2</f>
        <v>0</v>
      </c>
      <c r="MV930" s="372">
        <f t="shared" si="1306"/>
        <v>0</v>
      </c>
      <c r="MW930" s="372"/>
      <c r="MX930" s="372">
        <f t="shared" si="1307"/>
        <v>0</v>
      </c>
      <c r="MY930" s="372"/>
      <c r="MZ930" s="372">
        <f t="shared" si="1308"/>
        <v>0</v>
      </c>
      <c r="NA930" s="372"/>
      <c r="NB930" s="372">
        <f t="shared" si="1309"/>
        <v>0</v>
      </c>
      <c r="NC930" s="372"/>
      <c r="ND930" s="372">
        <f t="shared" si="1310"/>
        <v>0</v>
      </c>
      <c r="NE930" s="372"/>
      <c r="NF930" s="372">
        <f t="shared" si="1311"/>
        <v>0</v>
      </c>
      <c r="NG930" s="372"/>
      <c r="NH930" s="372">
        <f t="shared" si="1312"/>
        <v>0</v>
      </c>
      <c r="NI930" s="372"/>
      <c r="NJ930" s="372">
        <f t="shared" si="1313"/>
        <v>0</v>
      </c>
      <c r="NK930" s="372"/>
      <c r="NL930" s="372">
        <f t="shared" si="1320"/>
        <v>0</v>
      </c>
      <c r="NM930" s="373"/>
      <c r="NN930" s="350"/>
      <c r="NR930" s="30">
        <f t="shared" si="1314"/>
        <v>0</v>
      </c>
      <c r="NS930" s="30">
        <f t="shared" si="1315"/>
        <v>0</v>
      </c>
      <c r="NT930" s="30">
        <f t="shared" si="1316"/>
        <v>0</v>
      </c>
    </row>
    <row r="931" spans="1:384" ht="10.199999999999999" customHeight="1">
      <c r="A931" s="25"/>
      <c r="B931" s="337"/>
      <c r="C931" s="335"/>
      <c r="D931" s="15"/>
      <c r="E931" s="101"/>
      <c r="F931" s="101"/>
      <c r="G931" s="101"/>
      <c r="H931" s="323"/>
      <c r="I931" s="328">
        <f>Prenoms!$B$19</f>
        <v>0</v>
      </c>
      <c r="J931" s="329"/>
      <c r="K931" s="329"/>
      <c r="L931" s="329"/>
      <c r="M931" s="329"/>
      <c r="N931" s="78" t="str">
        <f>IF(NL931&lt;&gt;0,"",IF(Conges!AF53=0,"",Conges!AF53))</f>
        <v/>
      </c>
      <c r="O931" s="79"/>
      <c r="P931" s="80"/>
      <c r="Q931" s="80"/>
      <c r="R931" s="80"/>
      <c r="S931" s="80"/>
      <c r="T931" s="80"/>
      <c r="U931" s="80"/>
      <c r="V931" s="81"/>
      <c r="W931" s="79"/>
      <c r="X931" s="80"/>
      <c r="Y931" s="80"/>
      <c r="Z931" s="80"/>
      <c r="AA931" s="80"/>
      <c r="AB931" s="80"/>
      <c r="AC931" s="80"/>
      <c r="AD931" s="81"/>
      <c r="AE931" s="79"/>
      <c r="AF931" s="80"/>
      <c r="AG931" s="80"/>
      <c r="AH931" s="80"/>
      <c r="AI931" s="80"/>
      <c r="AJ931" s="81"/>
      <c r="AK931" s="79"/>
      <c r="AL931" s="80"/>
      <c r="AM931" s="80"/>
      <c r="AN931" s="80"/>
      <c r="AO931" s="80"/>
      <c r="AP931" s="80"/>
      <c r="AQ931" s="80"/>
      <c r="AR931" s="80"/>
      <c r="AS931" s="80"/>
      <c r="AT931" s="81"/>
      <c r="AU931" s="79"/>
      <c r="AV931" s="80"/>
      <c r="AW931" s="80"/>
      <c r="AX931" s="80"/>
      <c r="AY931" s="80"/>
      <c r="AZ931" s="80"/>
      <c r="BA931" s="80"/>
      <c r="BB931" s="81"/>
      <c r="BC931" s="82">
        <f>IF(NL931&lt;&gt;0,(IF(Conges!AF$53=0,0,3)),0)</f>
        <v>0</v>
      </c>
      <c r="BD931" s="370"/>
      <c r="BE931" s="357">
        <f>IF(OR(Conges!AF$53="A",Conges!AF$53="V"),Prenoms!L$19,NL931)</f>
        <v>0</v>
      </c>
      <c r="BF931" s="358"/>
      <c r="BG931" s="264"/>
      <c r="BH931" s="265">
        <f t="shared" si="1299"/>
        <v>0</v>
      </c>
      <c r="BI931" s="266" t="str">
        <f t="shared" si="1300"/>
        <v/>
      </c>
      <c r="BJ931" s="278">
        <v>0</v>
      </c>
      <c r="BK931" s="279">
        <f t="shared" si="1317"/>
        <v>0</v>
      </c>
      <c r="BL931" s="280">
        <f t="shared" si="1295"/>
        <v>0</v>
      </c>
      <c r="BM931" s="280">
        <f t="shared" si="1296"/>
        <v>0</v>
      </c>
      <c r="BN931" s="280">
        <f>SUM('Heures Pointage'!$QD$32:$QE$32)</f>
        <v>0</v>
      </c>
      <c r="BO931" s="280">
        <f>SUM('Heures et Indemnites'!$QD$32:$QE$32)</f>
        <v>0</v>
      </c>
      <c r="BP931" s="281">
        <f t="shared" si="1297"/>
        <v>0</v>
      </c>
      <c r="BQ931" s="281">
        <f>'Heures Pointage'!$RB$32</f>
        <v>0</v>
      </c>
      <c r="BR931" s="282">
        <f t="shared" ref="BR931" si="1337">$BH$1071</f>
        <v>0</v>
      </c>
      <c r="BS931" s="142">
        <f>Prenoms!$C$19</f>
        <v>0</v>
      </c>
      <c r="BT931" s="170"/>
      <c r="BU931" s="211">
        <f>SUM('Heures et Indemnites'!$QD$32:$QE$32)</f>
        <v>0</v>
      </c>
      <c r="BV931" s="218">
        <f>SUM('Heures et Indemnites'!$QD$6:$QE$32)</f>
        <v>0</v>
      </c>
      <c r="BW931" s="211"/>
      <c r="BX931" s="218"/>
      <c r="MT931" s="369">
        <f t="shared" si="1319"/>
        <v>0</v>
      </c>
      <c r="MU931" s="351">
        <f t="shared" si="1336"/>
        <v>0</v>
      </c>
      <c r="MV931" s="351">
        <f t="shared" si="1306"/>
        <v>0</v>
      </c>
      <c r="MW931" s="351"/>
      <c r="MX931" s="351">
        <f t="shared" si="1307"/>
        <v>0</v>
      </c>
      <c r="MY931" s="351"/>
      <c r="MZ931" s="351">
        <f t="shared" si="1308"/>
        <v>0</v>
      </c>
      <c r="NA931" s="351"/>
      <c r="NB931" s="351">
        <f t="shared" si="1309"/>
        <v>0</v>
      </c>
      <c r="NC931" s="351"/>
      <c r="ND931" s="351">
        <f t="shared" si="1310"/>
        <v>0</v>
      </c>
      <c r="NE931" s="351"/>
      <c r="NF931" s="351">
        <f t="shared" si="1311"/>
        <v>0</v>
      </c>
      <c r="NG931" s="351"/>
      <c r="NH931" s="351">
        <f t="shared" si="1312"/>
        <v>0</v>
      </c>
      <c r="NI931" s="351"/>
      <c r="NJ931" s="351">
        <f t="shared" si="1313"/>
        <v>0</v>
      </c>
      <c r="NK931" s="351"/>
      <c r="NL931" s="351">
        <f t="shared" si="1320"/>
        <v>0</v>
      </c>
      <c r="NM931" s="352"/>
      <c r="NN931" s="350"/>
      <c r="NR931" s="30">
        <f t="shared" si="1314"/>
        <v>0</v>
      </c>
      <c r="NS931" s="30">
        <f t="shared" si="1315"/>
        <v>0</v>
      </c>
      <c r="NT931" s="30">
        <f t="shared" si="1316"/>
        <v>0</v>
      </c>
    </row>
    <row r="932" spans="1:384" ht="10.199999999999999" customHeight="1">
      <c r="A932" s="25"/>
      <c r="B932" s="337"/>
      <c r="C932" s="335"/>
      <c r="D932" s="15"/>
      <c r="E932" s="101"/>
      <c r="F932" s="101"/>
      <c r="G932" s="101"/>
      <c r="H932" s="323"/>
      <c r="I932" s="325">
        <f>Prenoms!$B$20</f>
        <v>0</v>
      </c>
      <c r="J932" s="326"/>
      <c r="K932" s="326"/>
      <c r="L932" s="326"/>
      <c r="M932" s="326"/>
      <c r="N932" s="65" t="str">
        <f>IF(NL932&lt;&gt;0,"",IF(Conges!AF54=0,"",Conges!AF54))</f>
        <v/>
      </c>
      <c r="O932" s="66"/>
      <c r="P932" s="67"/>
      <c r="Q932" s="67"/>
      <c r="R932" s="67"/>
      <c r="S932" s="67"/>
      <c r="T932" s="67"/>
      <c r="U932" s="67"/>
      <c r="V932" s="68"/>
      <c r="W932" s="66"/>
      <c r="X932" s="67"/>
      <c r="Y932" s="67"/>
      <c r="Z932" s="67"/>
      <c r="AA932" s="67"/>
      <c r="AB932" s="67"/>
      <c r="AC932" s="67"/>
      <c r="AD932" s="68"/>
      <c r="AE932" s="66"/>
      <c r="AF932" s="67"/>
      <c r="AG932" s="67"/>
      <c r="AH932" s="67"/>
      <c r="AI932" s="67"/>
      <c r="AJ932" s="68"/>
      <c r="AK932" s="66"/>
      <c r="AL932" s="67"/>
      <c r="AM932" s="67"/>
      <c r="AN932" s="67"/>
      <c r="AO932" s="67"/>
      <c r="AP932" s="67"/>
      <c r="AQ932" s="67"/>
      <c r="AR932" s="67"/>
      <c r="AS932" s="67"/>
      <c r="AT932" s="68"/>
      <c r="AU932" s="66"/>
      <c r="AV932" s="67"/>
      <c r="AW932" s="67"/>
      <c r="AX932" s="67"/>
      <c r="AY932" s="67"/>
      <c r="AZ932" s="67"/>
      <c r="BA932" s="67"/>
      <c r="BB932" s="68"/>
      <c r="BC932" s="69">
        <f>IF(NL932&lt;&gt;0,(IF(Conges!AF$54=0,0,3)),0)</f>
        <v>0</v>
      </c>
      <c r="BD932" s="370"/>
      <c r="BE932" s="355">
        <f>IF(OR(Conges!AF$54="A",Conges!AF$54="V"),Prenoms!L$20,NL932)</f>
        <v>0</v>
      </c>
      <c r="BF932" s="356"/>
      <c r="BG932" s="267"/>
      <c r="BH932" s="268">
        <f t="shared" si="1299"/>
        <v>0</v>
      </c>
      <c r="BI932" s="269" t="str">
        <f t="shared" si="1300"/>
        <v/>
      </c>
      <c r="BJ932" s="283">
        <v>0</v>
      </c>
      <c r="BK932" s="284">
        <f t="shared" si="1317"/>
        <v>0</v>
      </c>
      <c r="BL932" s="285">
        <f t="shared" si="1295"/>
        <v>0</v>
      </c>
      <c r="BM932" s="285">
        <f t="shared" si="1296"/>
        <v>0</v>
      </c>
      <c r="BN932" s="285">
        <f>SUM('Heures Pointage'!$RD$32:$RE$32)</f>
        <v>0</v>
      </c>
      <c r="BO932" s="285">
        <f>SUM('Heures et Indemnites'!$RD$32:$RE$32)</f>
        <v>0</v>
      </c>
      <c r="BP932" s="286">
        <f t="shared" si="1297"/>
        <v>0</v>
      </c>
      <c r="BQ932" s="286">
        <f>'Heures Pointage'!$SB$32</f>
        <v>0</v>
      </c>
      <c r="BR932" s="287">
        <f t="shared" ref="BR932" si="1338">$BH$1072</f>
        <v>0</v>
      </c>
      <c r="BS932" s="143">
        <f>Prenoms!$C$20</f>
        <v>0</v>
      </c>
      <c r="BT932" s="146"/>
      <c r="BU932" s="210">
        <f>SUM('Heures et Indemnites'!$RD$32:$RE$32)</f>
        <v>0</v>
      </c>
      <c r="BV932" s="219">
        <f>SUM('Heures et Indemnites'!$RD$6:$RE$32)</f>
        <v>0</v>
      </c>
      <c r="BW932" s="210"/>
      <c r="BX932" s="219"/>
      <c r="MT932" s="371">
        <f t="shared" si="1319"/>
        <v>0</v>
      </c>
      <c r="MU932" s="372">
        <f t="shared" si="1336"/>
        <v>0</v>
      </c>
      <c r="MV932" s="372">
        <f t="shared" si="1306"/>
        <v>0</v>
      </c>
      <c r="MW932" s="372"/>
      <c r="MX932" s="372">
        <f t="shared" si="1307"/>
        <v>0</v>
      </c>
      <c r="MY932" s="372"/>
      <c r="MZ932" s="372">
        <f t="shared" si="1308"/>
        <v>0</v>
      </c>
      <c r="NA932" s="372"/>
      <c r="NB932" s="372">
        <f t="shared" si="1309"/>
        <v>0</v>
      </c>
      <c r="NC932" s="372"/>
      <c r="ND932" s="372">
        <f t="shared" si="1310"/>
        <v>0</v>
      </c>
      <c r="NE932" s="372"/>
      <c r="NF932" s="372">
        <f t="shared" si="1311"/>
        <v>0</v>
      </c>
      <c r="NG932" s="372"/>
      <c r="NH932" s="372">
        <f t="shared" si="1312"/>
        <v>0</v>
      </c>
      <c r="NI932" s="372"/>
      <c r="NJ932" s="372">
        <f t="shared" si="1313"/>
        <v>0</v>
      </c>
      <c r="NK932" s="372"/>
      <c r="NL932" s="372">
        <f t="shared" si="1320"/>
        <v>0</v>
      </c>
      <c r="NM932" s="373"/>
      <c r="NN932" s="350"/>
      <c r="NR932" s="30">
        <f t="shared" si="1314"/>
        <v>0</v>
      </c>
      <c r="NS932" s="30">
        <f t="shared" si="1315"/>
        <v>0</v>
      </c>
      <c r="NT932" s="30">
        <f t="shared" si="1316"/>
        <v>0</v>
      </c>
    </row>
    <row r="933" spans="1:384" ht="10.199999999999999" customHeight="1">
      <c r="A933" s="25"/>
      <c r="B933" s="337"/>
      <c r="C933" s="335"/>
      <c r="D933" s="15"/>
      <c r="E933" s="101"/>
      <c r="F933" s="101"/>
      <c r="G933" s="101"/>
      <c r="H933" s="323"/>
      <c r="I933" s="328">
        <f>Prenoms!$B$21</f>
        <v>0</v>
      </c>
      <c r="J933" s="329"/>
      <c r="K933" s="329"/>
      <c r="L933" s="329"/>
      <c r="M933" s="329"/>
      <c r="N933" s="78" t="str">
        <f>IF(NL933&lt;&gt;0,"",IF(Conges!AF55=0,"",Conges!AF55))</f>
        <v/>
      </c>
      <c r="O933" s="79"/>
      <c r="P933" s="80"/>
      <c r="Q933" s="80"/>
      <c r="R933" s="80"/>
      <c r="S933" s="80"/>
      <c r="T933" s="80"/>
      <c r="U933" s="80"/>
      <c r="V933" s="81"/>
      <c r="W933" s="79"/>
      <c r="X933" s="80"/>
      <c r="Y933" s="80"/>
      <c r="Z933" s="80"/>
      <c r="AA933" s="80"/>
      <c r="AB933" s="80"/>
      <c r="AC933" s="80"/>
      <c r="AD933" s="81"/>
      <c r="AE933" s="79"/>
      <c r="AF933" s="80"/>
      <c r="AG933" s="80"/>
      <c r="AH933" s="80"/>
      <c r="AI933" s="80"/>
      <c r="AJ933" s="81"/>
      <c r="AK933" s="79"/>
      <c r="AL933" s="80"/>
      <c r="AM933" s="80"/>
      <c r="AN933" s="80"/>
      <c r="AO933" s="80"/>
      <c r="AP933" s="80"/>
      <c r="AQ933" s="80"/>
      <c r="AR933" s="80"/>
      <c r="AS933" s="80"/>
      <c r="AT933" s="81"/>
      <c r="AU933" s="79"/>
      <c r="AV933" s="80"/>
      <c r="AW933" s="80"/>
      <c r="AX933" s="80"/>
      <c r="AY933" s="80"/>
      <c r="AZ933" s="80"/>
      <c r="BA933" s="80"/>
      <c r="BB933" s="81"/>
      <c r="BC933" s="82">
        <f>IF(NL933&lt;&gt;0,(IF(Conges!AF$55=0,0,3)),0)</f>
        <v>0</v>
      </c>
      <c r="BD933" s="370"/>
      <c r="BE933" s="357">
        <f>IF(OR(Conges!AF$55="A",Conges!AF$55="V"),Prenoms!L$21,NL933)</f>
        <v>0</v>
      </c>
      <c r="BF933" s="358"/>
      <c r="BG933" s="264"/>
      <c r="BH933" s="265">
        <f t="shared" si="1299"/>
        <v>0</v>
      </c>
      <c r="BI933" s="266" t="str">
        <f t="shared" si="1300"/>
        <v/>
      </c>
      <c r="BJ933" s="278">
        <v>0</v>
      </c>
      <c r="BK933" s="279">
        <f t="shared" si="1317"/>
        <v>0</v>
      </c>
      <c r="BL933" s="280">
        <f t="shared" si="1295"/>
        <v>0</v>
      </c>
      <c r="BM933" s="280">
        <f t="shared" si="1296"/>
        <v>0</v>
      </c>
      <c r="BN933" s="280">
        <f>SUM('Heures Pointage'!$SD$32:$SE$32)</f>
        <v>0</v>
      </c>
      <c r="BO933" s="280">
        <f>SUM('Heures et Indemnites'!$SD$32:$SE$32)</f>
        <v>0</v>
      </c>
      <c r="BP933" s="281">
        <f t="shared" si="1297"/>
        <v>0</v>
      </c>
      <c r="BQ933" s="281">
        <f>'Heures Pointage'!$TB$32</f>
        <v>0</v>
      </c>
      <c r="BR933" s="282">
        <f t="shared" ref="BR933" si="1339">$BH$1073</f>
        <v>0</v>
      </c>
      <c r="BS933" s="142">
        <f>Prenoms!$C$21</f>
        <v>0</v>
      </c>
      <c r="BT933" s="170"/>
      <c r="BU933" s="211">
        <f>SUM('Heures et Indemnites'!$SD$32:$SE$32)</f>
        <v>0</v>
      </c>
      <c r="BV933" s="218">
        <f>SUM('Heures et Indemnites'!$SD$6:$SE$32)</f>
        <v>0</v>
      </c>
      <c r="BW933" s="211"/>
      <c r="BX933" s="218"/>
      <c r="MT933" s="369">
        <f t="shared" si="1319"/>
        <v>0</v>
      </c>
      <c r="MU933" s="351">
        <f t="shared" si="1336"/>
        <v>0</v>
      </c>
      <c r="MV933" s="351">
        <f t="shared" si="1306"/>
        <v>0</v>
      </c>
      <c r="MW933" s="351"/>
      <c r="MX933" s="351">
        <f t="shared" si="1307"/>
        <v>0</v>
      </c>
      <c r="MY933" s="351"/>
      <c r="MZ933" s="351">
        <f t="shared" si="1308"/>
        <v>0</v>
      </c>
      <c r="NA933" s="351"/>
      <c r="NB933" s="351">
        <f t="shared" si="1309"/>
        <v>0</v>
      </c>
      <c r="NC933" s="351"/>
      <c r="ND933" s="351">
        <f t="shared" si="1310"/>
        <v>0</v>
      </c>
      <c r="NE933" s="351"/>
      <c r="NF933" s="351">
        <f t="shared" si="1311"/>
        <v>0</v>
      </c>
      <c r="NG933" s="351"/>
      <c r="NH933" s="351">
        <f t="shared" si="1312"/>
        <v>0</v>
      </c>
      <c r="NI933" s="351"/>
      <c r="NJ933" s="351">
        <f t="shared" si="1313"/>
        <v>0</v>
      </c>
      <c r="NK933" s="351"/>
      <c r="NL933" s="351">
        <f t="shared" si="1320"/>
        <v>0</v>
      </c>
      <c r="NM933" s="352"/>
      <c r="NN933" s="350"/>
      <c r="NR933" s="30">
        <f t="shared" si="1314"/>
        <v>0</v>
      </c>
      <c r="NS933" s="30">
        <f t="shared" si="1315"/>
        <v>0</v>
      </c>
      <c r="NT933" s="30">
        <f t="shared" si="1316"/>
        <v>0</v>
      </c>
    </row>
    <row r="934" spans="1:384" ht="10.199999999999999" customHeight="1">
      <c r="A934" s="25"/>
      <c r="B934" s="337"/>
      <c r="C934" s="335"/>
      <c r="D934" s="15"/>
      <c r="E934" s="101"/>
      <c r="F934" s="101"/>
      <c r="G934" s="101"/>
      <c r="H934" s="323"/>
      <c r="I934" s="325">
        <f>Prenoms!$B$22</f>
        <v>0</v>
      </c>
      <c r="J934" s="326"/>
      <c r="K934" s="326"/>
      <c r="L934" s="326"/>
      <c r="M934" s="326"/>
      <c r="N934" s="65" t="str">
        <f>IF(NL934&lt;&gt;0,"",IF(Conges!AF56=0,"",Conges!AF56))</f>
        <v/>
      </c>
      <c r="O934" s="66"/>
      <c r="P934" s="67"/>
      <c r="Q934" s="67"/>
      <c r="R934" s="67"/>
      <c r="S934" s="67"/>
      <c r="T934" s="67"/>
      <c r="U934" s="67"/>
      <c r="V934" s="68"/>
      <c r="W934" s="66"/>
      <c r="X934" s="67"/>
      <c r="Y934" s="67"/>
      <c r="Z934" s="67"/>
      <c r="AA934" s="67"/>
      <c r="AB934" s="67"/>
      <c r="AC934" s="67"/>
      <c r="AD934" s="68"/>
      <c r="AE934" s="66"/>
      <c r="AF934" s="67"/>
      <c r="AG934" s="67"/>
      <c r="AH934" s="67"/>
      <c r="AI934" s="67"/>
      <c r="AJ934" s="68"/>
      <c r="AK934" s="66"/>
      <c r="AL934" s="67"/>
      <c r="AM934" s="67"/>
      <c r="AN934" s="67"/>
      <c r="AO934" s="67"/>
      <c r="AP934" s="67"/>
      <c r="AQ934" s="67"/>
      <c r="AR934" s="67"/>
      <c r="AS934" s="67"/>
      <c r="AT934" s="68"/>
      <c r="AU934" s="66"/>
      <c r="AV934" s="67"/>
      <c r="AW934" s="67"/>
      <c r="AX934" s="67"/>
      <c r="AY934" s="67"/>
      <c r="AZ934" s="67"/>
      <c r="BA934" s="67"/>
      <c r="BB934" s="68"/>
      <c r="BC934" s="69">
        <f>IF(NL934&lt;&gt;0,(IF(Conges!AF$56=0,0,3)),0)</f>
        <v>0</v>
      </c>
      <c r="BD934" s="370"/>
      <c r="BE934" s="355">
        <f>IF(OR(Conges!AF$56="A",Conges!AF$56="V"),Prenoms!L$22,NL934)</f>
        <v>0</v>
      </c>
      <c r="BF934" s="356"/>
      <c r="BG934" s="267"/>
      <c r="BH934" s="268">
        <f t="shared" si="1299"/>
        <v>0</v>
      </c>
      <c r="BI934" s="269" t="str">
        <f t="shared" si="1300"/>
        <v/>
      </c>
      <c r="BJ934" s="283">
        <v>0</v>
      </c>
      <c r="BK934" s="284">
        <f t="shared" si="1317"/>
        <v>0</v>
      </c>
      <c r="BL934" s="285">
        <f t="shared" si="1295"/>
        <v>0</v>
      </c>
      <c r="BM934" s="285">
        <f t="shared" si="1296"/>
        <v>0</v>
      </c>
      <c r="BN934" s="285">
        <f>SUM('Heures Pointage'!$TD$32:$TE$32)</f>
        <v>0</v>
      </c>
      <c r="BO934" s="285">
        <f>SUM('Heures et Indemnites'!$TD$32:$TE$32)</f>
        <v>0</v>
      </c>
      <c r="BP934" s="286">
        <f t="shared" si="1297"/>
        <v>0</v>
      </c>
      <c r="BQ934" s="286">
        <f>'Heures Pointage'!$UB$32</f>
        <v>0</v>
      </c>
      <c r="BR934" s="287">
        <f t="shared" ref="BR934" si="1340">$BH$1074</f>
        <v>0</v>
      </c>
      <c r="BS934" s="143">
        <f>Prenoms!$C$22</f>
        <v>0</v>
      </c>
      <c r="BT934" s="146"/>
      <c r="BU934" s="210">
        <f>SUM('Heures et Indemnites'!$TD$32:$TE$32)</f>
        <v>0</v>
      </c>
      <c r="BV934" s="219">
        <f>SUM('Heures et Indemnites'!$TD$6:$TE$32)</f>
        <v>0</v>
      </c>
      <c r="BW934" s="210"/>
      <c r="BX934" s="219"/>
      <c r="MT934" s="371">
        <f t="shared" si="1319"/>
        <v>0</v>
      </c>
      <c r="MU934" s="372">
        <f t="shared" si="1336"/>
        <v>0</v>
      </c>
      <c r="MV934" s="372">
        <f t="shared" si="1306"/>
        <v>0</v>
      </c>
      <c r="MW934" s="372"/>
      <c r="MX934" s="372">
        <f t="shared" si="1307"/>
        <v>0</v>
      </c>
      <c r="MY934" s="372"/>
      <c r="MZ934" s="372">
        <f t="shared" si="1308"/>
        <v>0</v>
      </c>
      <c r="NA934" s="372"/>
      <c r="NB934" s="372">
        <f t="shared" si="1309"/>
        <v>0</v>
      </c>
      <c r="NC934" s="372"/>
      <c r="ND934" s="372">
        <f t="shared" si="1310"/>
        <v>0</v>
      </c>
      <c r="NE934" s="372"/>
      <c r="NF934" s="372">
        <f t="shared" si="1311"/>
        <v>0</v>
      </c>
      <c r="NG934" s="372"/>
      <c r="NH934" s="372">
        <f t="shared" si="1312"/>
        <v>0</v>
      </c>
      <c r="NI934" s="372"/>
      <c r="NJ934" s="372">
        <f t="shared" si="1313"/>
        <v>0</v>
      </c>
      <c r="NK934" s="372"/>
      <c r="NL934" s="372">
        <f t="shared" si="1320"/>
        <v>0</v>
      </c>
      <c r="NM934" s="373"/>
      <c r="NN934" s="350"/>
      <c r="NR934" s="30">
        <f t="shared" si="1314"/>
        <v>0</v>
      </c>
      <c r="NS934" s="30">
        <f t="shared" si="1315"/>
        <v>0</v>
      </c>
      <c r="NT934" s="30">
        <f t="shared" si="1316"/>
        <v>0</v>
      </c>
    </row>
    <row r="935" spans="1:384" ht="10.199999999999999" customHeight="1">
      <c r="A935" s="25"/>
      <c r="B935" s="337"/>
      <c r="C935" s="335"/>
      <c r="D935" s="15"/>
      <c r="E935" s="101"/>
      <c r="F935" s="101"/>
      <c r="G935" s="101"/>
      <c r="H935" s="323"/>
      <c r="I935" s="328">
        <f>Prenoms!$B$23</f>
        <v>0</v>
      </c>
      <c r="J935" s="329"/>
      <c r="K935" s="329"/>
      <c r="L935" s="329"/>
      <c r="M935" s="329"/>
      <c r="N935" s="78" t="str">
        <f>IF(NL935&lt;&gt;0,"",IF(Conges!AF57=0,"",Conges!AF57))</f>
        <v/>
      </c>
      <c r="O935" s="79"/>
      <c r="P935" s="80"/>
      <c r="Q935" s="80"/>
      <c r="R935" s="80"/>
      <c r="S935" s="80"/>
      <c r="T935" s="80"/>
      <c r="U935" s="80"/>
      <c r="V935" s="81"/>
      <c r="W935" s="79"/>
      <c r="X935" s="80"/>
      <c r="Y935" s="80"/>
      <c r="Z935" s="80"/>
      <c r="AA935" s="80"/>
      <c r="AB935" s="80"/>
      <c r="AC935" s="80"/>
      <c r="AD935" s="81"/>
      <c r="AE935" s="79"/>
      <c r="AF935" s="80"/>
      <c r="AG935" s="80"/>
      <c r="AH935" s="80"/>
      <c r="AI935" s="80"/>
      <c r="AJ935" s="81"/>
      <c r="AK935" s="79"/>
      <c r="AL935" s="80"/>
      <c r="AM935" s="80"/>
      <c r="AN935" s="80"/>
      <c r="AO935" s="80"/>
      <c r="AP935" s="80"/>
      <c r="AQ935" s="80"/>
      <c r="AR935" s="80"/>
      <c r="AS935" s="80"/>
      <c r="AT935" s="81"/>
      <c r="AU935" s="79"/>
      <c r="AV935" s="80"/>
      <c r="AW935" s="80"/>
      <c r="AX935" s="80"/>
      <c r="AY935" s="80"/>
      <c r="AZ935" s="80"/>
      <c r="BA935" s="80"/>
      <c r="BB935" s="81"/>
      <c r="BC935" s="82">
        <f>IF(NL935&lt;&gt;0,(IF(Conges!AF$57=0,0,3)),0)</f>
        <v>0</v>
      </c>
      <c r="BD935" s="370"/>
      <c r="BE935" s="357">
        <f>IF(OR(Conges!AF$57="A",Conges!AF$57="V"),Prenoms!L$23,NL935)</f>
        <v>0</v>
      </c>
      <c r="BF935" s="358"/>
      <c r="BG935" s="264"/>
      <c r="BH935" s="265">
        <f t="shared" si="1299"/>
        <v>0</v>
      </c>
      <c r="BI935" s="266" t="str">
        <f t="shared" si="1300"/>
        <v/>
      </c>
      <c r="BJ935" s="278">
        <v>0</v>
      </c>
      <c r="BK935" s="279">
        <f t="shared" si="1317"/>
        <v>0</v>
      </c>
      <c r="BL935" s="280">
        <f t="shared" si="1295"/>
        <v>0</v>
      </c>
      <c r="BM935" s="280">
        <f t="shared" si="1296"/>
        <v>0</v>
      </c>
      <c r="BN935" s="280">
        <f>SUM('Heures Pointage'!$UD$32:$UE$32)</f>
        <v>0</v>
      </c>
      <c r="BO935" s="280">
        <f>SUM('Heures et Indemnites'!$UD$32:$UE$32)</f>
        <v>0</v>
      </c>
      <c r="BP935" s="281">
        <f t="shared" si="1297"/>
        <v>0</v>
      </c>
      <c r="BQ935" s="281">
        <f>'Heures Pointage'!$VB$32</f>
        <v>0</v>
      </c>
      <c r="BR935" s="282">
        <f t="shared" ref="BR935" si="1341">$BH$1075</f>
        <v>0</v>
      </c>
      <c r="BS935" s="142">
        <f>Prenoms!$C$23</f>
        <v>0</v>
      </c>
      <c r="BT935" s="170"/>
      <c r="BU935" s="211">
        <f>SUM('Heures et Indemnites'!$UD$32:$UE$32)</f>
        <v>0</v>
      </c>
      <c r="BV935" s="218">
        <f>SUM('Heures et Indemnites'!$UD$6:$UE$32)</f>
        <v>0</v>
      </c>
      <c r="BW935" s="211"/>
      <c r="BX935" s="218"/>
      <c r="MT935" s="369">
        <f t="shared" si="1319"/>
        <v>0</v>
      </c>
      <c r="MU935" s="351">
        <f t="shared" si="1336"/>
        <v>0</v>
      </c>
      <c r="MV935" s="351">
        <f t="shared" si="1306"/>
        <v>0</v>
      </c>
      <c r="MW935" s="351"/>
      <c r="MX935" s="351">
        <f t="shared" si="1307"/>
        <v>0</v>
      </c>
      <c r="MY935" s="351"/>
      <c r="MZ935" s="351">
        <f t="shared" si="1308"/>
        <v>0</v>
      </c>
      <c r="NA935" s="351"/>
      <c r="NB935" s="351">
        <f t="shared" si="1309"/>
        <v>0</v>
      </c>
      <c r="NC935" s="351"/>
      <c r="ND935" s="351">
        <f t="shared" si="1310"/>
        <v>0</v>
      </c>
      <c r="NE935" s="351"/>
      <c r="NF935" s="351">
        <f t="shared" si="1311"/>
        <v>0</v>
      </c>
      <c r="NG935" s="351"/>
      <c r="NH935" s="351">
        <f t="shared" si="1312"/>
        <v>0</v>
      </c>
      <c r="NI935" s="351"/>
      <c r="NJ935" s="351">
        <f t="shared" si="1313"/>
        <v>0</v>
      </c>
      <c r="NK935" s="351"/>
      <c r="NL935" s="351">
        <f t="shared" si="1320"/>
        <v>0</v>
      </c>
      <c r="NM935" s="352"/>
      <c r="NN935" s="350"/>
      <c r="NR935" s="30">
        <f t="shared" si="1314"/>
        <v>0</v>
      </c>
      <c r="NS935" s="30">
        <f t="shared" si="1315"/>
        <v>0</v>
      </c>
      <c r="NT935" s="30">
        <f t="shared" si="1316"/>
        <v>0</v>
      </c>
    </row>
    <row r="936" spans="1:384" ht="10.199999999999999" customHeight="1">
      <c r="A936" s="25"/>
      <c r="B936" s="337"/>
      <c r="C936" s="335"/>
      <c r="D936" s="15"/>
      <c r="E936" s="101"/>
      <c r="F936" s="101"/>
      <c r="G936" s="101"/>
      <c r="H936" s="323"/>
      <c r="I936" s="325">
        <f>Prenoms!$B$24</f>
        <v>0</v>
      </c>
      <c r="J936" s="326"/>
      <c r="K936" s="326"/>
      <c r="L936" s="326"/>
      <c r="M936" s="326"/>
      <c r="N936" s="65" t="str">
        <f>IF(NL936&lt;&gt;0,"",IF(Conges!AF58=0,"",Conges!AF58))</f>
        <v/>
      </c>
      <c r="O936" s="66"/>
      <c r="P936" s="67"/>
      <c r="Q936" s="67"/>
      <c r="R936" s="67"/>
      <c r="S936" s="67"/>
      <c r="T936" s="67"/>
      <c r="U936" s="67"/>
      <c r="V936" s="68"/>
      <c r="W936" s="66"/>
      <c r="X936" s="67"/>
      <c r="Y936" s="67"/>
      <c r="Z936" s="67"/>
      <c r="AA936" s="67"/>
      <c r="AB936" s="67"/>
      <c r="AC936" s="67"/>
      <c r="AD936" s="68"/>
      <c r="AE936" s="66"/>
      <c r="AF936" s="67"/>
      <c r="AG936" s="67"/>
      <c r="AH936" s="67"/>
      <c r="AI936" s="67"/>
      <c r="AJ936" s="68"/>
      <c r="AK936" s="66"/>
      <c r="AL936" s="67"/>
      <c r="AM936" s="67"/>
      <c r="AN936" s="67"/>
      <c r="AO936" s="67"/>
      <c r="AP936" s="67"/>
      <c r="AQ936" s="67"/>
      <c r="AR936" s="67"/>
      <c r="AS936" s="67"/>
      <c r="AT936" s="68"/>
      <c r="AU936" s="66"/>
      <c r="AV936" s="67"/>
      <c r="AW936" s="67"/>
      <c r="AX936" s="67"/>
      <c r="AY936" s="67"/>
      <c r="AZ936" s="67"/>
      <c r="BA936" s="67"/>
      <c r="BB936" s="68"/>
      <c r="BC936" s="69">
        <f>IF(NL936&lt;&gt;0,(IF(Conges!AF$58=0,0,3)),0)</f>
        <v>0</v>
      </c>
      <c r="BD936" s="370"/>
      <c r="BE936" s="355">
        <f>IF(OR(Conges!AF$58="A",Conges!AF$58="V"),Prenoms!L$24,NL936)</f>
        <v>0</v>
      </c>
      <c r="BF936" s="356"/>
      <c r="BG936" s="267"/>
      <c r="BH936" s="268">
        <f t="shared" si="1299"/>
        <v>0</v>
      </c>
      <c r="BI936" s="269" t="str">
        <f t="shared" si="1300"/>
        <v/>
      </c>
      <c r="BJ936" s="283">
        <v>0</v>
      </c>
      <c r="BK936" s="284">
        <f t="shared" si="1317"/>
        <v>0</v>
      </c>
      <c r="BL936" s="285">
        <f t="shared" si="1295"/>
        <v>0</v>
      </c>
      <c r="BM936" s="285">
        <f t="shared" si="1296"/>
        <v>0</v>
      </c>
      <c r="BN936" s="285">
        <f>SUM('Heures Pointage'!$VD$32:$VE$32)</f>
        <v>0</v>
      </c>
      <c r="BO936" s="285">
        <f>SUM('Heures et Indemnites'!$VD$32:$VE$32)</f>
        <v>0</v>
      </c>
      <c r="BP936" s="286">
        <f t="shared" si="1297"/>
        <v>0</v>
      </c>
      <c r="BQ936" s="286">
        <f>'Heures Pointage'!$WB$32</f>
        <v>0</v>
      </c>
      <c r="BR936" s="287">
        <f t="shared" ref="BR936" si="1342">$BH$1076</f>
        <v>0</v>
      </c>
      <c r="BS936" s="143">
        <f>Prenoms!$C$24</f>
        <v>0</v>
      </c>
      <c r="BT936" s="146"/>
      <c r="BU936" s="210">
        <f>SUM('Heures et Indemnites'!$VD$32:$VE$32)</f>
        <v>0</v>
      </c>
      <c r="BV936" s="219">
        <f>SUM('Heures et Indemnites'!$VD$6:$VE$32)</f>
        <v>0</v>
      </c>
      <c r="BW936" s="210"/>
      <c r="BX936" s="219"/>
      <c r="MT936" s="371">
        <f t="shared" si="1319"/>
        <v>0</v>
      </c>
      <c r="MU936" s="372">
        <f t="shared" si="1336"/>
        <v>0</v>
      </c>
      <c r="MV936" s="372">
        <f t="shared" si="1306"/>
        <v>0</v>
      </c>
      <c r="MW936" s="372"/>
      <c r="MX936" s="372">
        <f t="shared" si="1307"/>
        <v>0</v>
      </c>
      <c r="MY936" s="372"/>
      <c r="MZ936" s="372">
        <f t="shared" si="1308"/>
        <v>0</v>
      </c>
      <c r="NA936" s="372"/>
      <c r="NB936" s="372">
        <f t="shared" si="1309"/>
        <v>0</v>
      </c>
      <c r="NC936" s="372"/>
      <c r="ND936" s="372">
        <f t="shared" si="1310"/>
        <v>0</v>
      </c>
      <c r="NE936" s="372"/>
      <c r="NF936" s="372">
        <f t="shared" si="1311"/>
        <v>0</v>
      </c>
      <c r="NG936" s="372"/>
      <c r="NH936" s="372">
        <f t="shared" si="1312"/>
        <v>0</v>
      </c>
      <c r="NI936" s="372"/>
      <c r="NJ936" s="372">
        <f t="shared" si="1313"/>
        <v>0</v>
      </c>
      <c r="NK936" s="372"/>
      <c r="NL936" s="372">
        <f t="shared" si="1320"/>
        <v>0</v>
      </c>
      <c r="NM936" s="373"/>
      <c r="NN936" s="350"/>
      <c r="NR936" s="30">
        <f t="shared" si="1314"/>
        <v>0</v>
      </c>
      <c r="NS936" s="30">
        <f t="shared" si="1315"/>
        <v>0</v>
      </c>
      <c r="NT936" s="30">
        <f t="shared" si="1316"/>
        <v>0</v>
      </c>
    </row>
    <row r="937" spans="1:384" ht="10.199999999999999" customHeight="1">
      <c r="A937" s="25"/>
      <c r="B937" s="337"/>
      <c r="C937" s="335"/>
      <c r="D937" s="15"/>
      <c r="E937" s="101"/>
      <c r="F937" s="101"/>
      <c r="G937" s="101"/>
      <c r="H937" s="323"/>
      <c r="I937" s="328">
        <f>Prenoms!$B$25</f>
        <v>0</v>
      </c>
      <c r="J937" s="329"/>
      <c r="K937" s="329"/>
      <c r="L937" s="329"/>
      <c r="M937" s="329"/>
      <c r="N937" s="78" t="str">
        <f>IF(NL937&lt;&gt;0,"",IF(Conges!AF59=0,"",Conges!AF59))</f>
        <v/>
      </c>
      <c r="O937" s="79"/>
      <c r="P937" s="80"/>
      <c r="Q937" s="80"/>
      <c r="R937" s="80"/>
      <c r="S937" s="80"/>
      <c r="T937" s="80"/>
      <c r="U937" s="80"/>
      <c r="V937" s="81"/>
      <c r="W937" s="79"/>
      <c r="X937" s="80"/>
      <c r="Y937" s="80"/>
      <c r="Z937" s="80"/>
      <c r="AA937" s="80"/>
      <c r="AB937" s="80"/>
      <c r="AC937" s="80"/>
      <c r="AD937" s="81"/>
      <c r="AE937" s="79"/>
      <c r="AF937" s="80"/>
      <c r="AG937" s="80"/>
      <c r="AH937" s="80"/>
      <c r="AI937" s="80"/>
      <c r="AJ937" s="81"/>
      <c r="AK937" s="79"/>
      <c r="AL937" s="80"/>
      <c r="AM937" s="80"/>
      <c r="AN937" s="80"/>
      <c r="AO937" s="80"/>
      <c r="AP937" s="80"/>
      <c r="AQ937" s="80"/>
      <c r="AR937" s="80"/>
      <c r="AS937" s="80"/>
      <c r="AT937" s="81"/>
      <c r="AU937" s="79"/>
      <c r="AV937" s="80"/>
      <c r="AW937" s="80"/>
      <c r="AX937" s="80"/>
      <c r="AY937" s="80"/>
      <c r="AZ937" s="80"/>
      <c r="BA937" s="80"/>
      <c r="BB937" s="81"/>
      <c r="BC937" s="82">
        <f>IF(NL937&lt;&gt;0,(IF(Conges!AF$59=0,0,3)),0)</f>
        <v>0</v>
      </c>
      <c r="BD937" s="370"/>
      <c r="BE937" s="357">
        <f>IF(OR(Conges!AF$59="A",Conges!AF$59="V"),Prenoms!L$25,NL937)</f>
        <v>0</v>
      </c>
      <c r="BF937" s="358"/>
      <c r="BG937" s="264"/>
      <c r="BH937" s="265">
        <f t="shared" si="1299"/>
        <v>0</v>
      </c>
      <c r="BI937" s="266" t="str">
        <f t="shared" si="1300"/>
        <v/>
      </c>
      <c r="BJ937" s="278">
        <v>0</v>
      </c>
      <c r="BK937" s="279">
        <f t="shared" si="1317"/>
        <v>0</v>
      </c>
      <c r="BL937" s="280">
        <f t="shared" si="1295"/>
        <v>0</v>
      </c>
      <c r="BM937" s="280">
        <f t="shared" si="1296"/>
        <v>0</v>
      </c>
      <c r="BN937" s="280">
        <f>SUM('Heures Pointage'!$WD$32:$WE$32)</f>
        <v>0</v>
      </c>
      <c r="BO937" s="280">
        <f>SUM('Heures et Indemnites'!$WD$32:$WE$32)</f>
        <v>0</v>
      </c>
      <c r="BP937" s="281">
        <f t="shared" si="1297"/>
        <v>0</v>
      </c>
      <c r="BQ937" s="281">
        <f>'Heures Pointage'!$XB$32</f>
        <v>0</v>
      </c>
      <c r="BR937" s="282">
        <f t="shared" ref="BR937" si="1343">$BH$1077</f>
        <v>0</v>
      </c>
      <c r="BS937" s="142">
        <f>Prenoms!$C$25</f>
        <v>0</v>
      </c>
      <c r="BT937" s="170"/>
      <c r="BU937" s="211">
        <f>SUM('Heures et Indemnites'!$WD$32:$WE$32)</f>
        <v>0</v>
      </c>
      <c r="BV937" s="218">
        <f>SUM('Heures et Indemnites'!$WD$6:$WE$32)</f>
        <v>0</v>
      </c>
      <c r="BW937" s="211"/>
      <c r="BX937" s="218"/>
      <c r="MT937" s="369">
        <f t="shared" si="1319"/>
        <v>0</v>
      </c>
      <c r="MU937" s="351">
        <f t="shared" si="1336"/>
        <v>0</v>
      </c>
      <c r="MV937" s="351">
        <f t="shared" si="1306"/>
        <v>0</v>
      </c>
      <c r="MW937" s="351"/>
      <c r="MX937" s="351">
        <f t="shared" si="1307"/>
        <v>0</v>
      </c>
      <c r="MY937" s="351"/>
      <c r="MZ937" s="351">
        <f t="shared" si="1308"/>
        <v>0</v>
      </c>
      <c r="NA937" s="351"/>
      <c r="NB937" s="351">
        <f t="shared" si="1309"/>
        <v>0</v>
      </c>
      <c r="NC937" s="351"/>
      <c r="ND937" s="351">
        <f t="shared" si="1310"/>
        <v>0</v>
      </c>
      <c r="NE937" s="351"/>
      <c r="NF937" s="351">
        <f t="shared" si="1311"/>
        <v>0</v>
      </c>
      <c r="NG937" s="351"/>
      <c r="NH937" s="351">
        <f t="shared" si="1312"/>
        <v>0</v>
      </c>
      <c r="NI937" s="351"/>
      <c r="NJ937" s="351">
        <f t="shared" si="1313"/>
        <v>0</v>
      </c>
      <c r="NK937" s="351"/>
      <c r="NL937" s="351">
        <f t="shared" si="1320"/>
        <v>0</v>
      </c>
      <c r="NM937" s="352"/>
      <c r="NN937" s="350"/>
      <c r="NR937" s="30">
        <f t="shared" si="1314"/>
        <v>0</v>
      </c>
      <c r="NS937" s="30">
        <f t="shared" si="1315"/>
        <v>0</v>
      </c>
      <c r="NT937" s="30">
        <f t="shared" si="1316"/>
        <v>0</v>
      </c>
    </row>
    <row r="938" spans="1:384" ht="10.199999999999999" customHeight="1">
      <c r="A938" s="25"/>
      <c r="B938" s="337"/>
      <c r="C938" s="335"/>
      <c r="D938" s="15"/>
      <c r="E938" s="101"/>
      <c r="F938" s="101"/>
      <c r="G938" s="101"/>
      <c r="H938" s="323"/>
      <c r="I938" s="325">
        <f>Prenoms!$B$26</f>
        <v>0</v>
      </c>
      <c r="J938" s="326"/>
      <c r="K938" s="326"/>
      <c r="L938" s="326"/>
      <c r="M938" s="326"/>
      <c r="N938" s="65" t="str">
        <f>IF(NL938&lt;&gt;0,"",IF(Conges!AF60=0,"",Conges!AF60))</f>
        <v/>
      </c>
      <c r="O938" s="66"/>
      <c r="P938" s="67"/>
      <c r="Q938" s="67"/>
      <c r="R938" s="67"/>
      <c r="S938" s="67"/>
      <c r="T938" s="67"/>
      <c r="U938" s="67"/>
      <c r="V938" s="68"/>
      <c r="W938" s="66"/>
      <c r="X938" s="67"/>
      <c r="Y938" s="67"/>
      <c r="Z938" s="67"/>
      <c r="AA938" s="67"/>
      <c r="AB938" s="67"/>
      <c r="AC938" s="67"/>
      <c r="AD938" s="68"/>
      <c r="AE938" s="66"/>
      <c r="AF938" s="67"/>
      <c r="AG938" s="67"/>
      <c r="AH938" s="67"/>
      <c r="AI938" s="67"/>
      <c r="AJ938" s="68"/>
      <c r="AK938" s="66"/>
      <c r="AL938" s="67"/>
      <c r="AM938" s="67"/>
      <c r="AN938" s="67"/>
      <c r="AO938" s="67"/>
      <c r="AP938" s="67"/>
      <c r="AQ938" s="67"/>
      <c r="AR938" s="67"/>
      <c r="AS938" s="67"/>
      <c r="AT938" s="68"/>
      <c r="AU938" s="66"/>
      <c r="AV938" s="67"/>
      <c r="AW938" s="67"/>
      <c r="AX938" s="67"/>
      <c r="AY938" s="67"/>
      <c r="AZ938" s="67"/>
      <c r="BA938" s="67"/>
      <c r="BB938" s="68"/>
      <c r="BC938" s="69">
        <f>IF(NL938&lt;&gt;0,(IF(Conges!AF$60=0,0,3)),0)</f>
        <v>0</v>
      </c>
      <c r="BD938" s="370"/>
      <c r="BE938" s="355">
        <f>IF(OR(Conges!AF$60="A",Conges!AF$60="V"),Prenoms!L$26,NL938)</f>
        <v>0</v>
      </c>
      <c r="BF938" s="356"/>
      <c r="BG938" s="267"/>
      <c r="BH938" s="268">
        <f t="shared" si="1299"/>
        <v>0</v>
      </c>
      <c r="BI938" s="269" t="str">
        <f t="shared" si="1300"/>
        <v/>
      </c>
      <c r="BJ938" s="283">
        <v>0</v>
      </c>
      <c r="BK938" s="284">
        <f t="shared" si="1317"/>
        <v>0</v>
      </c>
      <c r="BL938" s="285">
        <f t="shared" si="1295"/>
        <v>0</v>
      </c>
      <c r="BM938" s="285">
        <f t="shared" si="1296"/>
        <v>0</v>
      </c>
      <c r="BN938" s="285">
        <f>SUM('Heures Pointage'!$XD$32:$XE$32)</f>
        <v>0</v>
      </c>
      <c r="BO938" s="285">
        <f>SUM('Heures et Indemnites'!$XD$32:$XE$32)</f>
        <v>0</v>
      </c>
      <c r="BP938" s="286">
        <f t="shared" si="1297"/>
        <v>0</v>
      </c>
      <c r="BQ938" s="286">
        <f>'Heures Pointage'!$YB$32</f>
        <v>0</v>
      </c>
      <c r="BR938" s="287">
        <f t="shared" ref="BR938" si="1344">$BH$1078</f>
        <v>0</v>
      </c>
      <c r="BS938" s="143">
        <f>Prenoms!$C$26</f>
        <v>0</v>
      </c>
      <c r="BT938" s="146"/>
      <c r="BU938" s="210">
        <f>SUM('Heures et Indemnites'!$XD$32:$XE$32)</f>
        <v>0</v>
      </c>
      <c r="BV938" s="219">
        <f>SUM('Heures et Indemnites'!$XD$6:$XE$32)</f>
        <v>0</v>
      </c>
      <c r="BW938" s="210"/>
      <c r="BX938" s="219"/>
      <c r="MT938" s="371">
        <f t="shared" si="1319"/>
        <v>0</v>
      </c>
      <c r="MU938" s="372">
        <f t="shared" si="1336"/>
        <v>0</v>
      </c>
      <c r="MV938" s="372">
        <f t="shared" si="1306"/>
        <v>0</v>
      </c>
      <c r="MW938" s="372"/>
      <c r="MX938" s="372">
        <f t="shared" si="1307"/>
        <v>0</v>
      </c>
      <c r="MY938" s="372"/>
      <c r="MZ938" s="372">
        <f t="shared" si="1308"/>
        <v>0</v>
      </c>
      <c r="NA938" s="372"/>
      <c r="NB938" s="372">
        <f t="shared" si="1309"/>
        <v>0</v>
      </c>
      <c r="NC938" s="372"/>
      <c r="ND938" s="372">
        <f t="shared" si="1310"/>
        <v>0</v>
      </c>
      <c r="NE938" s="372"/>
      <c r="NF938" s="372">
        <f t="shared" si="1311"/>
        <v>0</v>
      </c>
      <c r="NG938" s="372"/>
      <c r="NH938" s="372">
        <f t="shared" si="1312"/>
        <v>0</v>
      </c>
      <c r="NI938" s="372"/>
      <c r="NJ938" s="372">
        <f t="shared" si="1313"/>
        <v>0</v>
      </c>
      <c r="NK938" s="372"/>
      <c r="NL938" s="372">
        <f t="shared" si="1320"/>
        <v>0</v>
      </c>
      <c r="NM938" s="373"/>
      <c r="NN938" s="350"/>
      <c r="NR938" s="30">
        <f t="shared" si="1314"/>
        <v>0</v>
      </c>
      <c r="NS938" s="30">
        <f t="shared" si="1315"/>
        <v>0</v>
      </c>
      <c r="NT938" s="30">
        <f t="shared" si="1316"/>
        <v>0</v>
      </c>
    </row>
    <row r="939" spans="1:384" ht="10.199999999999999" customHeight="1">
      <c r="A939" s="25"/>
      <c r="B939" s="337"/>
      <c r="C939" s="335"/>
      <c r="D939" s="15"/>
      <c r="E939" s="101"/>
      <c r="F939" s="101"/>
      <c r="G939" s="101"/>
      <c r="H939" s="323"/>
      <c r="I939" s="328">
        <f>Prenoms!$B$27</f>
        <v>0</v>
      </c>
      <c r="J939" s="329"/>
      <c r="K939" s="329"/>
      <c r="L939" s="329"/>
      <c r="M939" s="329"/>
      <c r="N939" s="78" t="str">
        <f>IF(NL939&lt;&gt;0,"",IF(Conges!AF61=0,"",Conges!AF61))</f>
        <v/>
      </c>
      <c r="O939" s="79"/>
      <c r="P939" s="80"/>
      <c r="Q939" s="80"/>
      <c r="R939" s="80"/>
      <c r="S939" s="80"/>
      <c r="T939" s="80"/>
      <c r="U939" s="80"/>
      <c r="V939" s="81"/>
      <c r="W939" s="79"/>
      <c r="X939" s="80"/>
      <c r="Y939" s="80"/>
      <c r="Z939" s="80"/>
      <c r="AA939" s="80"/>
      <c r="AB939" s="80"/>
      <c r="AC939" s="80"/>
      <c r="AD939" s="81"/>
      <c r="AE939" s="79"/>
      <c r="AF939" s="80"/>
      <c r="AG939" s="80"/>
      <c r="AH939" s="80"/>
      <c r="AI939" s="80"/>
      <c r="AJ939" s="81"/>
      <c r="AK939" s="79"/>
      <c r="AL939" s="80"/>
      <c r="AM939" s="80"/>
      <c r="AN939" s="80"/>
      <c r="AO939" s="80"/>
      <c r="AP939" s="80"/>
      <c r="AQ939" s="80"/>
      <c r="AR939" s="80"/>
      <c r="AS939" s="80"/>
      <c r="AT939" s="81"/>
      <c r="AU939" s="79"/>
      <c r="AV939" s="80"/>
      <c r="AW939" s="80"/>
      <c r="AX939" s="80"/>
      <c r="AY939" s="80"/>
      <c r="AZ939" s="80"/>
      <c r="BA939" s="80"/>
      <c r="BB939" s="81"/>
      <c r="BC939" s="82">
        <f>IF(NL939&lt;&gt;0,(IF(Conges!AF$61=0,0,3)),0)</f>
        <v>0</v>
      </c>
      <c r="BD939" s="370"/>
      <c r="BE939" s="357">
        <f>IF(OR(Conges!AF$61="A",Conges!AF$61="V"),Prenoms!L$27,NL939)</f>
        <v>0</v>
      </c>
      <c r="BF939" s="358"/>
      <c r="BG939" s="264"/>
      <c r="BH939" s="265">
        <f t="shared" si="1299"/>
        <v>0</v>
      </c>
      <c r="BI939" s="266" t="str">
        <f t="shared" si="1300"/>
        <v/>
      </c>
      <c r="BJ939" s="278">
        <v>0</v>
      </c>
      <c r="BK939" s="279">
        <f t="shared" si="1317"/>
        <v>0</v>
      </c>
      <c r="BL939" s="280">
        <f t="shared" si="1295"/>
        <v>0</v>
      </c>
      <c r="BM939" s="280">
        <f t="shared" si="1296"/>
        <v>0</v>
      </c>
      <c r="BN939" s="280">
        <f>SUM('Heures Pointage'!$YD$32:$YE$32)</f>
        <v>0</v>
      </c>
      <c r="BO939" s="280">
        <f>SUM('Heures et Indemnites'!$YD$32:$YE$32)</f>
        <v>0</v>
      </c>
      <c r="BP939" s="281">
        <f t="shared" si="1297"/>
        <v>0</v>
      </c>
      <c r="BQ939" s="281">
        <f>'Heures Pointage'!$ZB$32</f>
        <v>0</v>
      </c>
      <c r="BR939" s="282">
        <f t="shared" ref="BR939" si="1345">$BH$1079</f>
        <v>0</v>
      </c>
      <c r="BS939" s="142">
        <f>Prenoms!$C$27</f>
        <v>0</v>
      </c>
      <c r="BT939" s="170"/>
      <c r="BU939" s="211">
        <f>SUM('Heures et Indemnites'!$YD$32:$YE$32)</f>
        <v>0</v>
      </c>
      <c r="BV939" s="218">
        <f>SUM('Heures et Indemnites'!$YD$6:$YE$32)</f>
        <v>0</v>
      </c>
      <c r="BW939" s="211"/>
      <c r="BX939" s="218"/>
      <c r="MT939" s="369">
        <f t="shared" si="1319"/>
        <v>0</v>
      </c>
      <c r="MU939" s="351">
        <f t="shared" si="1336"/>
        <v>0</v>
      </c>
      <c r="MV939" s="351">
        <f t="shared" si="1306"/>
        <v>0</v>
      </c>
      <c r="MW939" s="351"/>
      <c r="MX939" s="351">
        <f t="shared" si="1307"/>
        <v>0</v>
      </c>
      <c r="MY939" s="351"/>
      <c r="MZ939" s="351">
        <f t="shared" si="1308"/>
        <v>0</v>
      </c>
      <c r="NA939" s="351"/>
      <c r="NB939" s="351">
        <f t="shared" si="1309"/>
        <v>0</v>
      </c>
      <c r="NC939" s="351"/>
      <c r="ND939" s="351">
        <f t="shared" si="1310"/>
        <v>0</v>
      </c>
      <c r="NE939" s="351"/>
      <c r="NF939" s="351">
        <f t="shared" si="1311"/>
        <v>0</v>
      </c>
      <c r="NG939" s="351"/>
      <c r="NH939" s="351">
        <f t="shared" si="1312"/>
        <v>0</v>
      </c>
      <c r="NI939" s="351"/>
      <c r="NJ939" s="351">
        <f t="shared" si="1313"/>
        <v>0</v>
      </c>
      <c r="NK939" s="351"/>
      <c r="NL939" s="351">
        <f t="shared" si="1320"/>
        <v>0</v>
      </c>
      <c r="NM939" s="352"/>
      <c r="NN939" s="350"/>
      <c r="NR939" s="30">
        <f t="shared" si="1314"/>
        <v>0</v>
      </c>
      <c r="NS939" s="30">
        <f t="shared" si="1315"/>
        <v>0</v>
      </c>
      <c r="NT939" s="30">
        <f t="shared" si="1316"/>
        <v>0</v>
      </c>
    </row>
    <row r="940" spans="1:384" ht="10.199999999999999" customHeight="1">
      <c r="A940" s="25"/>
      <c r="B940" s="337"/>
      <c r="C940" s="335"/>
      <c r="D940" s="15"/>
      <c r="E940" s="101"/>
      <c r="F940" s="101"/>
      <c r="G940" s="101"/>
      <c r="H940" s="323"/>
      <c r="I940" s="325">
        <f>Prenoms!$B$28</f>
        <v>0</v>
      </c>
      <c r="J940" s="326"/>
      <c r="K940" s="326"/>
      <c r="L940" s="326"/>
      <c r="M940" s="326"/>
      <c r="N940" s="65" t="str">
        <f>IF(NL940&lt;&gt;0,"",IF(Conges!AF62=0,"",Conges!AF62))</f>
        <v/>
      </c>
      <c r="O940" s="66"/>
      <c r="P940" s="67"/>
      <c r="Q940" s="67"/>
      <c r="R940" s="67"/>
      <c r="S940" s="67"/>
      <c r="T940" s="67"/>
      <c r="U940" s="67"/>
      <c r="V940" s="68"/>
      <c r="W940" s="66"/>
      <c r="X940" s="67"/>
      <c r="Y940" s="67"/>
      <c r="Z940" s="67"/>
      <c r="AA940" s="67"/>
      <c r="AB940" s="67"/>
      <c r="AC940" s="67"/>
      <c r="AD940" s="68"/>
      <c r="AE940" s="66"/>
      <c r="AF940" s="67"/>
      <c r="AG940" s="67"/>
      <c r="AH940" s="67"/>
      <c r="AI940" s="67"/>
      <c r="AJ940" s="68"/>
      <c r="AK940" s="66"/>
      <c r="AL940" s="67"/>
      <c r="AM940" s="67"/>
      <c r="AN940" s="67"/>
      <c r="AO940" s="67"/>
      <c r="AP940" s="67"/>
      <c r="AQ940" s="67"/>
      <c r="AR940" s="67"/>
      <c r="AS940" s="67"/>
      <c r="AT940" s="68"/>
      <c r="AU940" s="66"/>
      <c r="AV940" s="67"/>
      <c r="AW940" s="67"/>
      <c r="AX940" s="67"/>
      <c r="AY940" s="67"/>
      <c r="AZ940" s="67"/>
      <c r="BA940" s="67"/>
      <c r="BB940" s="68"/>
      <c r="BC940" s="69">
        <f>IF(NL940&lt;&gt;0,(IF(Conges!AF$62=0,0,3)),0)</f>
        <v>0</v>
      </c>
      <c r="BD940" s="370"/>
      <c r="BE940" s="355">
        <f>IF(OR(Conges!AF$62="A",Conges!AF$62="V"),Prenoms!L$28,NL940)</f>
        <v>0</v>
      </c>
      <c r="BF940" s="356"/>
      <c r="BG940" s="267"/>
      <c r="BH940" s="268">
        <f t="shared" si="1299"/>
        <v>0</v>
      </c>
      <c r="BI940" s="269" t="str">
        <f t="shared" si="1300"/>
        <v/>
      </c>
      <c r="BJ940" s="283">
        <v>0</v>
      </c>
      <c r="BK940" s="284">
        <f t="shared" si="1317"/>
        <v>0</v>
      </c>
      <c r="BL940" s="285">
        <f t="shared" si="1295"/>
        <v>0</v>
      </c>
      <c r="BM940" s="285">
        <f t="shared" si="1296"/>
        <v>0</v>
      </c>
      <c r="BN940" s="285">
        <f>SUM('Heures Pointage'!$ZD$32:$ZE$32)</f>
        <v>0</v>
      </c>
      <c r="BO940" s="285">
        <f>SUM('Heures et Indemnites'!$ZD$32:$ZE$32)</f>
        <v>0</v>
      </c>
      <c r="BP940" s="286">
        <f t="shared" si="1297"/>
        <v>0</v>
      </c>
      <c r="BQ940" s="286">
        <f>'Heures Pointage'!$AAB$32</f>
        <v>0</v>
      </c>
      <c r="BR940" s="287">
        <f t="shared" ref="BR940" si="1346">$BH$1080</f>
        <v>0</v>
      </c>
      <c r="BS940" s="143">
        <f>Prenoms!$C$28</f>
        <v>0</v>
      </c>
      <c r="BT940" s="146"/>
      <c r="BU940" s="210">
        <f>SUM('Heures et Indemnites'!$ZD$32:$ZE$32)</f>
        <v>0</v>
      </c>
      <c r="BV940" s="219">
        <f>SUM('Heures et Indemnites'!$ZD$6:$ZE$32)</f>
        <v>0</v>
      </c>
      <c r="BW940" s="210"/>
      <c r="BX940" s="219"/>
      <c r="MT940" s="371">
        <f t="shared" si="1319"/>
        <v>0</v>
      </c>
      <c r="MU940" s="372">
        <f t="shared" si="1336"/>
        <v>0</v>
      </c>
      <c r="MV940" s="372">
        <f t="shared" si="1306"/>
        <v>0</v>
      </c>
      <c r="MW940" s="372"/>
      <c r="MX940" s="372">
        <f t="shared" si="1307"/>
        <v>0</v>
      </c>
      <c r="MY940" s="372"/>
      <c r="MZ940" s="372">
        <f t="shared" si="1308"/>
        <v>0</v>
      </c>
      <c r="NA940" s="372"/>
      <c r="NB940" s="372">
        <f t="shared" si="1309"/>
        <v>0</v>
      </c>
      <c r="NC940" s="372"/>
      <c r="ND940" s="372">
        <f t="shared" si="1310"/>
        <v>0</v>
      </c>
      <c r="NE940" s="372"/>
      <c r="NF940" s="372">
        <f t="shared" si="1311"/>
        <v>0</v>
      </c>
      <c r="NG940" s="372"/>
      <c r="NH940" s="372">
        <f t="shared" si="1312"/>
        <v>0</v>
      </c>
      <c r="NI940" s="372"/>
      <c r="NJ940" s="372">
        <f t="shared" si="1313"/>
        <v>0</v>
      </c>
      <c r="NK940" s="372"/>
      <c r="NL940" s="372">
        <f t="shared" si="1320"/>
        <v>0</v>
      </c>
      <c r="NM940" s="373"/>
      <c r="NN940" s="350"/>
      <c r="NR940" s="30">
        <f t="shared" si="1314"/>
        <v>0</v>
      </c>
      <c r="NS940" s="30">
        <f t="shared" si="1315"/>
        <v>0</v>
      </c>
      <c r="NT940" s="30">
        <f t="shared" si="1316"/>
        <v>0</v>
      </c>
    </row>
    <row r="941" spans="1:384" ht="10.199999999999999" customHeight="1">
      <c r="A941" s="25"/>
      <c r="B941" s="337"/>
      <c r="C941" s="335"/>
      <c r="D941" s="15"/>
      <c r="E941" s="101"/>
      <c r="F941" s="101"/>
      <c r="G941" s="101"/>
      <c r="H941" s="323"/>
      <c r="I941" s="328">
        <f>Prenoms!$B$29</f>
        <v>0</v>
      </c>
      <c r="J941" s="329"/>
      <c r="K941" s="329"/>
      <c r="L941" s="329"/>
      <c r="M941" s="329"/>
      <c r="N941" s="78" t="str">
        <f>IF(NL941&lt;&gt;0,"",IF(Conges!AF63=0,"",Conges!AF63))</f>
        <v/>
      </c>
      <c r="O941" s="79"/>
      <c r="P941" s="80"/>
      <c r="Q941" s="80"/>
      <c r="R941" s="80"/>
      <c r="S941" s="80"/>
      <c r="T941" s="80"/>
      <c r="U941" s="80"/>
      <c r="V941" s="81"/>
      <c r="W941" s="79"/>
      <c r="X941" s="80"/>
      <c r="Y941" s="80"/>
      <c r="Z941" s="80"/>
      <c r="AA941" s="80"/>
      <c r="AB941" s="80"/>
      <c r="AC941" s="80"/>
      <c r="AD941" s="81"/>
      <c r="AE941" s="79"/>
      <c r="AF941" s="80"/>
      <c r="AG941" s="80"/>
      <c r="AH941" s="80"/>
      <c r="AI941" s="80"/>
      <c r="AJ941" s="81"/>
      <c r="AK941" s="79"/>
      <c r="AL941" s="80"/>
      <c r="AM941" s="80"/>
      <c r="AN941" s="80"/>
      <c r="AO941" s="80"/>
      <c r="AP941" s="80"/>
      <c r="AQ941" s="80"/>
      <c r="AR941" s="80"/>
      <c r="AS941" s="80"/>
      <c r="AT941" s="81"/>
      <c r="AU941" s="79"/>
      <c r="AV941" s="80"/>
      <c r="AW941" s="80"/>
      <c r="AX941" s="80"/>
      <c r="AY941" s="80"/>
      <c r="AZ941" s="80"/>
      <c r="BA941" s="80"/>
      <c r="BB941" s="81"/>
      <c r="BC941" s="82">
        <f>IF(NL941&lt;&gt;0,(IF(Conges!AF$63=0,0,3)),0)</f>
        <v>0</v>
      </c>
      <c r="BD941" s="370"/>
      <c r="BE941" s="357">
        <f>IF(OR(Conges!AF$63="A",Conges!AF$63="V"),Prenoms!L$29,NL941)</f>
        <v>0</v>
      </c>
      <c r="BF941" s="358"/>
      <c r="BG941" s="264"/>
      <c r="BH941" s="265">
        <f t="shared" si="1299"/>
        <v>0</v>
      </c>
      <c r="BI941" s="266" t="str">
        <f t="shared" si="1300"/>
        <v/>
      </c>
      <c r="BJ941" s="278">
        <v>0</v>
      </c>
      <c r="BK941" s="279">
        <f t="shared" si="1317"/>
        <v>0</v>
      </c>
      <c r="BL941" s="280">
        <f t="shared" si="1295"/>
        <v>0</v>
      </c>
      <c r="BM941" s="280">
        <f t="shared" si="1296"/>
        <v>0</v>
      </c>
      <c r="BN941" s="280">
        <f>SUM('Heures Pointage'!$AAD$32:$AAE$32)</f>
        <v>0</v>
      </c>
      <c r="BO941" s="280">
        <f>SUM('Heures et Indemnites'!$AAD$32:$AAE$32)</f>
        <v>0</v>
      </c>
      <c r="BP941" s="281">
        <f t="shared" si="1297"/>
        <v>0</v>
      </c>
      <c r="BQ941" s="281">
        <f>'Heures Pointage'!$ABB$32</f>
        <v>0</v>
      </c>
      <c r="BR941" s="282">
        <f t="shared" ref="BR941" si="1347">$BH$1081</f>
        <v>0</v>
      </c>
      <c r="BS941" s="142">
        <f>Prenoms!$C$29</f>
        <v>0</v>
      </c>
      <c r="BT941" s="170"/>
      <c r="BU941" s="211">
        <f>SUM('Heures et Indemnites'!$AAD$32:$AAE$32)</f>
        <v>0</v>
      </c>
      <c r="BV941" s="218">
        <f>SUM('Heures et Indemnites'!$AAD$6:$AAE$32)</f>
        <v>0</v>
      </c>
      <c r="BW941" s="211"/>
      <c r="BX941" s="218"/>
      <c r="MT941" s="369">
        <f t="shared" si="1319"/>
        <v>0</v>
      </c>
      <c r="MU941" s="351">
        <f t="shared" si="1336"/>
        <v>0</v>
      </c>
      <c r="MV941" s="351">
        <f t="shared" si="1306"/>
        <v>0</v>
      </c>
      <c r="MW941" s="351"/>
      <c r="MX941" s="351">
        <f t="shared" si="1307"/>
        <v>0</v>
      </c>
      <c r="MY941" s="351"/>
      <c r="MZ941" s="351">
        <f t="shared" si="1308"/>
        <v>0</v>
      </c>
      <c r="NA941" s="351"/>
      <c r="NB941" s="351">
        <f t="shared" si="1309"/>
        <v>0</v>
      </c>
      <c r="NC941" s="351"/>
      <c r="ND941" s="351">
        <f t="shared" si="1310"/>
        <v>0</v>
      </c>
      <c r="NE941" s="351"/>
      <c r="NF941" s="351">
        <f t="shared" si="1311"/>
        <v>0</v>
      </c>
      <c r="NG941" s="351"/>
      <c r="NH941" s="351">
        <f t="shared" si="1312"/>
        <v>0</v>
      </c>
      <c r="NI941" s="351"/>
      <c r="NJ941" s="351">
        <f t="shared" si="1313"/>
        <v>0</v>
      </c>
      <c r="NK941" s="351"/>
      <c r="NL941" s="351">
        <f t="shared" si="1320"/>
        <v>0</v>
      </c>
      <c r="NM941" s="352"/>
      <c r="NN941" s="350"/>
      <c r="NR941" s="30">
        <f t="shared" si="1314"/>
        <v>0</v>
      </c>
      <c r="NS941" s="30">
        <f t="shared" si="1315"/>
        <v>0</v>
      </c>
      <c r="NT941" s="30">
        <f t="shared" si="1316"/>
        <v>0</v>
      </c>
    </row>
    <row r="942" spans="1:384" ht="10.199999999999999" customHeight="1">
      <c r="A942" s="25"/>
      <c r="B942" s="337"/>
      <c r="C942" s="335"/>
      <c r="D942" s="15"/>
      <c r="E942" s="101"/>
      <c r="F942" s="101"/>
      <c r="G942" s="101"/>
      <c r="H942" s="323"/>
      <c r="I942" s="325">
        <f>Prenoms!$B$30</f>
        <v>0</v>
      </c>
      <c r="J942" s="326"/>
      <c r="K942" s="326"/>
      <c r="L942" s="326"/>
      <c r="M942" s="326"/>
      <c r="N942" s="65" t="str">
        <f>IF(NL942&lt;&gt;0,"",IF(Conges!AF64=0,"",Conges!AF64))</f>
        <v/>
      </c>
      <c r="O942" s="66"/>
      <c r="P942" s="67"/>
      <c r="Q942" s="67"/>
      <c r="R942" s="67"/>
      <c r="S942" s="67"/>
      <c r="T942" s="67"/>
      <c r="U942" s="67"/>
      <c r="V942" s="68"/>
      <c r="W942" s="66"/>
      <c r="X942" s="67"/>
      <c r="Y942" s="67"/>
      <c r="Z942" s="67"/>
      <c r="AA942" s="67"/>
      <c r="AB942" s="67"/>
      <c r="AC942" s="67"/>
      <c r="AD942" s="68"/>
      <c r="AE942" s="66"/>
      <c r="AF942" s="67"/>
      <c r="AG942" s="67"/>
      <c r="AH942" s="67"/>
      <c r="AI942" s="67"/>
      <c r="AJ942" s="68"/>
      <c r="AK942" s="66"/>
      <c r="AL942" s="67"/>
      <c r="AM942" s="67"/>
      <c r="AN942" s="67"/>
      <c r="AO942" s="67"/>
      <c r="AP942" s="67"/>
      <c r="AQ942" s="67"/>
      <c r="AR942" s="67"/>
      <c r="AS942" s="67"/>
      <c r="AT942" s="68"/>
      <c r="AU942" s="66"/>
      <c r="AV942" s="67"/>
      <c r="AW942" s="67"/>
      <c r="AX942" s="67"/>
      <c r="AY942" s="67"/>
      <c r="AZ942" s="67"/>
      <c r="BA942" s="67"/>
      <c r="BB942" s="68"/>
      <c r="BC942" s="69">
        <f>IF(NL942&lt;&gt;0,(IF(Conges!AF$64=0,0,3)),0)</f>
        <v>0</v>
      </c>
      <c r="BD942" s="370"/>
      <c r="BE942" s="355">
        <f>IF(OR(Conges!AF$64="A",Conges!AF$64="V"),Prenoms!L$30,NL942)</f>
        <v>0</v>
      </c>
      <c r="BF942" s="356"/>
      <c r="BG942" s="267"/>
      <c r="BH942" s="268">
        <f t="shared" si="1299"/>
        <v>0</v>
      </c>
      <c r="BI942" s="269" t="str">
        <f t="shared" si="1300"/>
        <v/>
      </c>
      <c r="BJ942" s="283">
        <v>0</v>
      </c>
      <c r="BK942" s="284">
        <f t="shared" si="1317"/>
        <v>0</v>
      </c>
      <c r="BL942" s="285">
        <f t="shared" si="1295"/>
        <v>0</v>
      </c>
      <c r="BM942" s="285">
        <f t="shared" si="1296"/>
        <v>0</v>
      </c>
      <c r="BN942" s="285">
        <f>SUM('Heures Pointage'!$ABD$32:$ABE$32)</f>
        <v>0</v>
      </c>
      <c r="BO942" s="285">
        <f>SUM('Heures et Indemnites'!$ABD$32:$ABE$32)</f>
        <v>0</v>
      </c>
      <c r="BP942" s="286">
        <f t="shared" si="1297"/>
        <v>0</v>
      </c>
      <c r="BQ942" s="286">
        <f>'Heures Pointage'!$ACB$32</f>
        <v>0</v>
      </c>
      <c r="BR942" s="287">
        <f t="shared" ref="BR942" si="1348">$BH$1082</f>
        <v>0</v>
      </c>
      <c r="BS942" s="143">
        <f>Prenoms!$C$30</f>
        <v>0</v>
      </c>
      <c r="BT942" s="146"/>
      <c r="BU942" s="210">
        <f>SUM('Heures et Indemnites'!$ABD$32:$ABE$32)</f>
        <v>0</v>
      </c>
      <c r="BV942" s="219">
        <f>SUM('Heures et Indemnites'!$ABD$6:$ABE$32)</f>
        <v>0</v>
      </c>
      <c r="BW942" s="210"/>
      <c r="BX942" s="219"/>
      <c r="MT942" s="371">
        <f t="shared" si="1319"/>
        <v>0</v>
      </c>
      <c r="MU942" s="372">
        <f t="shared" si="1336"/>
        <v>0</v>
      </c>
      <c r="MV942" s="372">
        <f t="shared" si="1306"/>
        <v>0</v>
      </c>
      <c r="MW942" s="372"/>
      <c r="MX942" s="372">
        <f t="shared" si="1307"/>
        <v>0</v>
      </c>
      <c r="MY942" s="372"/>
      <c r="MZ942" s="372">
        <f t="shared" si="1308"/>
        <v>0</v>
      </c>
      <c r="NA942" s="372"/>
      <c r="NB942" s="372">
        <f t="shared" si="1309"/>
        <v>0</v>
      </c>
      <c r="NC942" s="372"/>
      <c r="ND942" s="372">
        <f t="shared" si="1310"/>
        <v>0</v>
      </c>
      <c r="NE942" s="372"/>
      <c r="NF942" s="372">
        <f t="shared" si="1311"/>
        <v>0</v>
      </c>
      <c r="NG942" s="372"/>
      <c r="NH942" s="372">
        <f t="shared" si="1312"/>
        <v>0</v>
      </c>
      <c r="NI942" s="372"/>
      <c r="NJ942" s="372">
        <f t="shared" si="1313"/>
        <v>0</v>
      </c>
      <c r="NK942" s="372"/>
      <c r="NL942" s="372">
        <f t="shared" si="1320"/>
        <v>0</v>
      </c>
      <c r="NM942" s="373"/>
      <c r="NN942" s="350"/>
      <c r="NR942" s="30">
        <f t="shared" si="1314"/>
        <v>0</v>
      </c>
      <c r="NS942" s="30">
        <f t="shared" si="1315"/>
        <v>0</v>
      </c>
      <c r="NT942" s="30">
        <f t="shared" si="1316"/>
        <v>0</v>
      </c>
    </row>
    <row r="943" spans="1:384" ht="10.199999999999999" customHeight="1">
      <c r="A943" s="25"/>
      <c r="B943" s="337"/>
      <c r="C943" s="335"/>
      <c r="D943" s="15"/>
      <c r="E943" s="101"/>
      <c r="F943" s="101"/>
      <c r="G943" s="101"/>
      <c r="H943" s="323"/>
      <c r="I943" s="344">
        <f>Prenoms!$B$31</f>
        <v>0</v>
      </c>
      <c r="J943" s="345"/>
      <c r="K943" s="345"/>
      <c r="L943" s="345"/>
      <c r="M943" s="345"/>
      <c r="N943" s="83" t="str">
        <f>IF(NL943&lt;&gt;0,"",IF(Conges!AF65=0,"",Conges!AF65))</f>
        <v/>
      </c>
      <c r="O943" s="84"/>
      <c r="P943" s="85"/>
      <c r="Q943" s="85"/>
      <c r="R943" s="85"/>
      <c r="S943" s="85"/>
      <c r="T943" s="85"/>
      <c r="U943" s="85"/>
      <c r="V943" s="86"/>
      <c r="W943" s="84"/>
      <c r="X943" s="85"/>
      <c r="Y943" s="85"/>
      <c r="Z943" s="85"/>
      <c r="AA943" s="85"/>
      <c r="AB943" s="85"/>
      <c r="AC943" s="85"/>
      <c r="AD943" s="86"/>
      <c r="AE943" s="84"/>
      <c r="AF943" s="85"/>
      <c r="AG943" s="85"/>
      <c r="AH943" s="85"/>
      <c r="AI943" s="85"/>
      <c r="AJ943" s="86"/>
      <c r="AK943" s="84"/>
      <c r="AL943" s="85"/>
      <c r="AM943" s="85"/>
      <c r="AN943" s="85"/>
      <c r="AO943" s="85"/>
      <c r="AP943" s="85"/>
      <c r="AQ943" s="85"/>
      <c r="AR943" s="85"/>
      <c r="AS943" s="85"/>
      <c r="AT943" s="86"/>
      <c r="AU943" s="84"/>
      <c r="AV943" s="85"/>
      <c r="AW943" s="85"/>
      <c r="AX943" s="85"/>
      <c r="AY943" s="85"/>
      <c r="AZ943" s="85"/>
      <c r="BA943" s="85"/>
      <c r="BB943" s="86"/>
      <c r="BC943" s="87">
        <f>IF(NL943&lt;&gt;0,(IF(Conges!AF$65=0,0,3)),0)</f>
        <v>0</v>
      </c>
      <c r="BD943" s="370"/>
      <c r="BE943" s="365">
        <f>IF(OR(Conges!AF$65="A",Conges!AF$65="V"),Prenoms!L$31,NL943)</f>
        <v>0</v>
      </c>
      <c r="BF943" s="366"/>
      <c r="BG943" s="270"/>
      <c r="BH943" s="271">
        <f t="shared" si="1299"/>
        <v>0</v>
      </c>
      <c r="BI943" s="272" t="str">
        <f t="shared" si="1300"/>
        <v/>
      </c>
      <c r="BJ943" s="288">
        <v>0</v>
      </c>
      <c r="BK943" s="289">
        <f t="shared" si="1317"/>
        <v>0</v>
      </c>
      <c r="BL943" s="290">
        <f t="shared" si="1295"/>
        <v>0</v>
      </c>
      <c r="BM943" s="290">
        <f t="shared" si="1296"/>
        <v>0</v>
      </c>
      <c r="BN943" s="290">
        <f>SUM('Heures Pointage'!$ACD$32:$ACE$32)</f>
        <v>0</v>
      </c>
      <c r="BO943" s="290">
        <f>SUM('Heures et Indemnites'!$ACD$32:$ACE$32)</f>
        <v>0</v>
      </c>
      <c r="BP943" s="291">
        <f t="shared" si="1297"/>
        <v>0</v>
      </c>
      <c r="BQ943" s="291">
        <f>'Heures Pointage'!$ADB$32</f>
        <v>0</v>
      </c>
      <c r="BR943" s="292">
        <f t="shared" ref="BR943" si="1349">$BH$1083</f>
        <v>0</v>
      </c>
      <c r="BS943" s="144">
        <f>Prenoms!$C$31</f>
        <v>0</v>
      </c>
      <c r="BT943" s="170"/>
      <c r="BU943" s="214">
        <f>SUM('Heures et Indemnites'!$ACD$32:$ACE$32)</f>
        <v>0</v>
      </c>
      <c r="BV943" s="220">
        <f>SUM('Heures et Indemnites'!$ACD$6:$ACE$32)</f>
        <v>0</v>
      </c>
      <c r="BW943" s="214"/>
      <c r="BX943" s="220"/>
      <c r="MT943" s="375">
        <f t="shared" si="1319"/>
        <v>0</v>
      </c>
      <c r="MU943" s="367">
        <f t="shared" si="1336"/>
        <v>0</v>
      </c>
      <c r="MV943" s="367">
        <f t="shared" si="1306"/>
        <v>0</v>
      </c>
      <c r="MW943" s="367"/>
      <c r="MX943" s="367">
        <f t="shared" si="1307"/>
        <v>0</v>
      </c>
      <c r="MY943" s="367"/>
      <c r="MZ943" s="367">
        <f t="shared" si="1308"/>
        <v>0</v>
      </c>
      <c r="NA943" s="367"/>
      <c r="NB943" s="367">
        <f t="shared" si="1309"/>
        <v>0</v>
      </c>
      <c r="NC943" s="367"/>
      <c r="ND943" s="367">
        <f t="shared" si="1310"/>
        <v>0</v>
      </c>
      <c r="NE943" s="367"/>
      <c r="NF943" s="367">
        <f t="shared" si="1311"/>
        <v>0</v>
      </c>
      <c r="NG943" s="367"/>
      <c r="NH943" s="367">
        <f t="shared" si="1312"/>
        <v>0</v>
      </c>
      <c r="NI943" s="367"/>
      <c r="NJ943" s="367">
        <f t="shared" si="1313"/>
        <v>0</v>
      </c>
      <c r="NK943" s="367"/>
      <c r="NL943" s="367">
        <f t="shared" si="1320"/>
        <v>0</v>
      </c>
      <c r="NM943" s="368"/>
      <c r="NN943" s="350"/>
      <c r="NR943" s="30">
        <f t="shared" si="1314"/>
        <v>0</v>
      </c>
      <c r="NS943" s="30">
        <f t="shared" si="1315"/>
        <v>0</v>
      </c>
      <c r="NT943" s="30">
        <f t="shared" si="1316"/>
        <v>0</v>
      </c>
    </row>
    <row r="944" spans="1:384" s="14" customFormat="1" ht="10.199999999999999" customHeight="1">
      <c r="A944" s="110"/>
      <c r="B944" s="337"/>
      <c r="C944" s="335"/>
      <c r="D944" s="111"/>
      <c r="H944" s="112"/>
      <c r="I944" s="341" t="str">
        <f>I909</f>
        <v>CREPIERE</v>
      </c>
      <c r="J944" s="341"/>
      <c r="K944" s="341"/>
      <c r="L944" s="341"/>
      <c r="M944" s="341"/>
      <c r="N944" s="342"/>
      <c r="O944" s="136" t="str">
        <f>IF('Chiffres et fonctions'!$J$3=1,IF(COUNTIF(O914:O943,1)=0,IF(COUNTIF(O914:O943,4)=0,"","+"&amp;COUNTIF(O914:O943,4)),COUNTIF(O914:O943,1)&amp;IF(COUNTIF(O914:O943,4)=0,"","+"&amp;COUNTIF(O914:O943,4))),IF('Chiffres et fonctions'!$J$3=2,IF(30-(COUNTIF(O914:O943,""))-(COUNTIF(O914:O943,4))=0,"",30-(COUNTIF(O914:O943,""))-(COUNTIF(O914:O943,4))),""))</f>
        <v/>
      </c>
      <c r="P944" s="137" t="str">
        <f>IF('Chiffres et fonctions'!$J$3=1,IF(COUNTIF(P914:P943,1)=0,IF(COUNTIF(P914:P943,4)=0,"","+"&amp;COUNTIF(P914:P943,4)),COUNTIF(P914:P943,1)&amp;IF(COUNTIF(P914:P943,4)=0,"","+"&amp;COUNTIF(P914:P943,4))),IF('Chiffres et fonctions'!$J$3=2,IF(30-(COUNTIF(P914:P943,""))-(COUNTIF(P914:P943,4))=0,"",30-(COUNTIF(P914:P943,""))-(COUNTIF(P914:P943,4))),""))</f>
        <v/>
      </c>
      <c r="Q944" s="136" t="str">
        <f>IF('Chiffres et fonctions'!$J$3=1,IF(COUNTIF(Q914:Q943,1)=0,IF(COUNTIF(Q914:Q943,4)=0,"","+"&amp;COUNTIF(Q914:Q943,4)),COUNTIF(Q914:Q943,1)&amp;IF(COUNTIF(Q914:Q943,4)=0,"","+"&amp;COUNTIF(Q914:Q943,4))),IF('Chiffres et fonctions'!$J$3=2,IF(30-(COUNTIF(Q914:Q943,""))-(COUNTIF(Q914:Q943,4))=0,"",30-(COUNTIF(Q914:Q943,""))-(COUNTIF(Q914:Q943,4))),""))</f>
        <v/>
      </c>
      <c r="R944" s="137" t="str">
        <f>IF('Chiffres et fonctions'!$J$3=1,IF(COUNTIF(R914:R943,1)=0,IF(COUNTIF(R914:R943,4)=0,"","+"&amp;COUNTIF(R914:R943,4)),COUNTIF(R914:R943,1)&amp;IF(COUNTIF(R914:R943,4)=0,"","+"&amp;COUNTIF(R914:R943,4))),IF('Chiffres et fonctions'!$J$3=2,IF(30-(COUNTIF(R914:R943,""))-(COUNTIF(R914:R943,4))=0,"",30-(COUNTIF(R914:R943,""))-(COUNTIF(R914:R943,4))),""))</f>
        <v/>
      </c>
      <c r="S944" s="136" t="str">
        <f>IF('Chiffres et fonctions'!$J$3=1,IF(COUNTIF(S914:S943,1)=0,IF(COUNTIF(S914:S943,4)=0,"","+"&amp;COUNTIF(S914:S943,4)),COUNTIF(S914:S943,1)&amp;IF(COUNTIF(S914:S943,4)=0,"","+"&amp;COUNTIF(S914:S943,4))),IF('Chiffres et fonctions'!$J$3=2,IF(30-(COUNTIF(S914:S943,""))-(COUNTIF(S914:S943,4))=0,"",30-(COUNTIF(S914:S943,""))-(COUNTIF(S914:S943,4))),""))</f>
        <v/>
      </c>
      <c r="T944" s="137" t="str">
        <f>IF('Chiffres et fonctions'!$J$3=1,IF(COUNTIF(T914:T943,1)=0,IF(COUNTIF(T914:T943,4)=0,"","+"&amp;COUNTIF(T914:T943,4)),COUNTIF(T914:T943,1)&amp;IF(COUNTIF(T914:T943,4)=0,"","+"&amp;COUNTIF(T914:T943,4))),IF('Chiffres et fonctions'!$J$3=2,IF(30-(COUNTIF(T914:T943,""))-(COUNTIF(T914:T943,4))=0,"",30-(COUNTIF(T914:T943,""))-(COUNTIF(T914:T943,4))),""))</f>
        <v/>
      </c>
      <c r="U944" s="136" t="str">
        <f>IF('Chiffres et fonctions'!$J$3=1,IF(COUNTIF(U914:U943,1)=0,IF(COUNTIF(U914:U943,4)=0,"","+"&amp;COUNTIF(U914:U943,4)),COUNTIF(U914:U943,1)&amp;IF(COUNTIF(U914:U943,4)=0,"","+"&amp;COUNTIF(U914:U943,4))),IF('Chiffres et fonctions'!$J$3=2,IF(30-(COUNTIF(U914:U943,""))-(COUNTIF(U914:U943,4))=0,"",30-(COUNTIF(U914:U943,""))-(COUNTIF(U914:U943,4))),""))</f>
        <v/>
      </c>
      <c r="V944" s="137" t="str">
        <f>IF('Chiffres et fonctions'!$J$3=1,IF(COUNTIF(V914:V943,1)=0,IF(COUNTIF(V914:V943,4)=0,"","+"&amp;COUNTIF(V914:V943,4)),COUNTIF(V914:V943,1)&amp;IF(COUNTIF(V914:V943,4)=0,"","+"&amp;COUNTIF(V914:V943,4))),IF('Chiffres et fonctions'!$J$3=2,IF(30-(COUNTIF(V914:V943,""))-(COUNTIF(V914:V943,4))=0,"",30-(COUNTIF(V914:V943,""))-(COUNTIF(V914:V943,4))),""))</f>
        <v/>
      </c>
      <c r="W944" s="136" t="str">
        <f>IF('Chiffres et fonctions'!$J$3=1,IF(COUNTIF(W914:W943,1)=0,IF(COUNTIF(W914:W943,4)=0,"","+"&amp;COUNTIF(W914:W943,4)),COUNTIF(W914:W943,1)&amp;IF(COUNTIF(W914:W943,4)=0,"","+"&amp;COUNTIF(W914:W943,4))),IF('Chiffres et fonctions'!$J$3=2,IF(30-(COUNTIF(W914:W943,""))-(COUNTIF(W914:W943,4))=0,"",30-(COUNTIF(W914:W943,""))-(COUNTIF(W914:W943,4))),""))</f>
        <v/>
      </c>
      <c r="X944" s="137" t="str">
        <f>IF('Chiffres et fonctions'!$J$3=1,IF(COUNTIF(X914:X943,1)=0,IF(COUNTIF(X914:X943,4)=0,"","+"&amp;COUNTIF(X914:X943,4)),COUNTIF(X914:X943,1)&amp;IF(COUNTIF(X914:X943,4)=0,"","+"&amp;COUNTIF(X914:X943,4))),IF('Chiffres et fonctions'!$J$3=2,IF(30-(COUNTIF(X914:X943,""))-(COUNTIF(X914:X943,4))=0,"",30-(COUNTIF(X914:X943,""))-(COUNTIF(X914:X943,4))),""))</f>
        <v/>
      </c>
      <c r="Y944" s="136" t="str">
        <f>IF('Chiffres et fonctions'!$J$3=1,IF(COUNTIF(Y914:Y943,1)=0,IF(COUNTIF(Y914:Y943,4)=0,"","+"&amp;COUNTIF(Y914:Y943,4)),COUNTIF(Y914:Y943,1)&amp;IF(COUNTIF(Y914:Y943,4)=0,"","+"&amp;COUNTIF(Y914:Y943,4))),IF('Chiffres et fonctions'!$J$3=2,IF(30-(COUNTIF(Y914:Y943,""))-(COUNTIF(Y914:Y943,4))=0,"",30-(COUNTIF(Y914:Y943,""))-(COUNTIF(Y914:Y943,4))),""))</f>
        <v/>
      </c>
      <c r="Z944" s="137" t="str">
        <f>IF('Chiffres et fonctions'!$J$3=1,IF(COUNTIF(Z914:Z943,1)=0,IF(COUNTIF(Z914:Z943,4)=0,"","+"&amp;COUNTIF(Z914:Z943,4)),COUNTIF(Z914:Z943,1)&amp;IF(COUNTIF(Z914:Z943,4)=0,"","+"&amp;COUNTIF(Z914:Z943,4))),IF('Chiffres et fonctions'!$J$3=2,IF(30-(COUNTIF(Z914:Z943,""))-(COUNTIF(Z914:Z943,4))=0,"",30-(COUNTIF(Z914:Z943,""))-(COUNTIF(Z914:Z943,4))),""))</f>
        <v/>
      </c>
      <c r="AA944" s="136" t="str">
        <f>IF('Chiffres et fonctions'!$J$3=1,IF(COUNTIF(AA914:AA943,1)=0,IF(COUNTIF(AA914:AA943,4)=0,"","+"&amp;COUNTIF(AA914:AA943,4)),COUNTIF(AA914:AA943,1)&amp;IF(COUNTIF(AA914:AA943,4)=0,"","+"&amp;COUNTIF(AA914:AA943,4))),IF('Chiffres et fonctions'!$J$3=2,IF(30-(COUNTIF(AA914:AA943,""))-(COUNTIF(AA914:AA943,4))=0,"",30-(COUNTIF(AA914:AA943,""))-(COUNTIF(AA914:AA943,4))),""))</f>
        <v/>
      </c>
      <c r="AB944" s="137" t="str">
        <f>IF('Chiffres et fonctions'!$J$3=1,IF(COUNTIF(AB914:AB943,1)=0,IF(COUNTIF(AB914:AB943,4)=0,"","+"&amp;COUNTIF(AB914:AB943,4)),COUNTIF(AB914:AB943,1)&amp;IF(COUNTIF(AB914:AB943,4)=0,"","+"&amp;COUNTIF(AB914:AB943,4))),IF('Chiffres et fonctions'!$J$3=2,IF(30-(COUNTIF(AB914:AB943,""))-(COUNTIF(AB914:AB943,4))=0,"",30-(COUNTIF(AB914:AB943,""))-(COUNTIF(AB914:AB943,4))),""))</f>
        <v/>
      </c>
      <c r="AC944" s="136" t="str">
        <f>IF('Chiffres et fonctions'!$J$3=1,IF(COUNTIF(AC914:AC943,1)=0,IF(COUNTIF(AC914:AC943,4)=0,"","+"&amp;COUNTIF(AC914:AC943,4)),COUNTIF(AC914:AC943,1)&amp;IF(COUNTIF(AC914:AC943,4)=0,"","+"&amp;COUNTIF(AC914:AC943,4))),IF('Chiffres et fonctions'!$J$3=2,IF(30-(COUNTIF(AC914:AC943,""))-(COUNTIF(AC914:AC943,4))=0,"",30-(COUNTIF(AC914:AC943,""))-(COUNTIF(AC914:AC943,4))),""))</f>
        <v/>
      </c>
      <c r="AD944" s="137" t="str">
        <f>IF('Chiffres et fonctions'!$J$3=1,IF(COUNTIF(AD914:AD943,1)=0,IF(COUNTIF(AD914:AD943,4)=0,"","+"&amp;COUNTIF(AD914:AD943,4)),COUNTIF(AD914:AD943,1)&amp;IF(COUNTIF(AD914:AD943,4)=0,"","+"&amp;COUNTIF(AD914:AD943,4))),IF('Chiffres et fonctions'!$J$3=2,IF(30-(COUNTIF(AD914:AD943,""))-(COUNTIF(AD914:AD943,4))=0,"",30-(COUNTIF(AD914:AD943,""))-(COUNTIF(AD914:AD943,4))),""))</f>
        <v/>
      </c>
      <c r="AE944" s="136" t="str">
        <f>IF('Chiffres et fonctions'!$J$3=1,IF(COUNTIF(AE914:AE943,1)=0,IF(COUNTIF(AE914:AE943,4)=0,"","+"&amp;COUNTIF(AE914:AE943,4)),COUNTIF(AE914:AE943,1)&amp;IF(COUNTIF(AE914:AE943,4)=0,"","+"&amp;COUNTIF(AE914:AE943,4))),IF('Chiffres et fonctions'!$J$3=2,IF(30-(COUNTIF(AE914:AE943,""))-(COUNTIF(AE914:AE943,4))=0,"",30-(COUNTIF(AE914:AE943,""))-(COUNTIF(AE914:AE943,4))),""))</f>
        <v/>
      </c>
      <c r="AF944" s="137" t="str">
        <f>IF('Chiffres et fonctions'!$J$3=1,IF(COUNTIF(AF914:AF943,1)=0,IF(COUNTIF(AF914:AF943,4)=0,"","+"&amp;COUNTIF(AF914:AF943,4)),COUNTIF(AF914:AF943,1)&amp;IF(COUNTIF(AF914:AF943,4)=0,"","+"&amp;COUNTIF(AF914:AF943,4))),IF('Chiffres et fonctions'!$J$3=2,IF(30-(COUNTIF(AF914:AF943,""))-(COUNTIF(AF914:AF943,4))=0,"",30-(COUNTIF(AF914:AF943,""))-(COUNTIF(AF914:AF943,4))),""))</f>
        <v/>
      </c>
      <c r="AG944" s="136" t="str">
        <f>IF('Chiffres et fonctions'!$J$3=1,IF(COUNTIF(AG914:AG943,1)=0,IF(COUNTIF(AG914:AG943,4)=0,"","+"&amp;COUNTIF(AG914:AG943,4)),COUNTIF(AG914:AG943,1)&amp;IF(COUNTIF(AG914:AG943,4)=0,"","+"&amp;COUNTIF(AG914:AG943,4))),IF('Chiffres et fonctions'!$J$3=2,IF(30-(COUNTIF(AG914:AG943,""))-(COUNTIF(AG914:AG943,4))=0,"",30-(COUNTIF(AG914:AG943,""))-(COUNTIF(AG914:AG943,4))),""))</f>
        <v/>
      </c>
      <c r="AH944" s="137" t="str">
        <f>IF('Chiffres et fonctions'!$J$3=1,IF(COUNTIF(AH914:AH943,1)=0,IF(COUNTIF(AH914:AH943,4)=0,"","+"&amp;COUNTIF(AH914:AH943,4)),COUNTIF(AH914:AH943,1)&amp;IF(COUNTIF(AH914:AH943,4)=0,"","+"&amp;COUNTIF(AH914:AH943,4))),IF('Chiffres et fonctions'!$J$3=2,IF(30-(COUNTIF(AH914:AH943,""))-(COUNTIF(AH914:AH943,4))=0,"",30-(COUNTIF(AH914:AH943,""))-(COUNTIF(AH914:AH943,4))),""))</f>
        <v/>
      </c>
      <c r="AI944" s="136" t="str">
        <f>IF('Chiffres et fonctions'!$J$3=1,IF(COUNTIF(AI914:AI943,1)=0,IF(COUNTIF(AI914:AI943,4)=0,"","+"&amp;COUNTIF(AI914:AI943,4)),COUNTIF(AI914:AI943,1)&amp;IF(COUNTIF(AI914:AI943,4)=0,"","+"&amp;COUNTIF(AI914:AI943,4))),IF('Chiffres et fonctions'!$J$3=2,IF(30-(COUNTIF(AI914:AI943,""))-(COUNTIF(AI914:AI943,4))=0,"",30-(COUNTIF(AI914:AI943,""))-(COUNTIF(AI914:AI943,4))),""))</f>
        <v/>
      </c>
      <c r="AJ944" s="137" t="str">
        <f>IF('Chiffres et fonctions'!$J$3=1,IF(COUNTIF(AJ914:AJ943,1)=0,IF(COUNTIF(AJ914:AJ943,4)=0,"","+"&amp;COUNTIF(AJ914:AJ943,4)),COUNTIF(AJ914:AJ943,1)&amp;IF(COUNTIF(AJ914:AJ943,4)=0,"","+"&amp;COUNTIF(AJ914:AJ943,4))),IF('Chiffres et fonctions'!$J$3=2,IF(30-(COUNTIF(AJ914:AJ943,""))-(COUNTIF(AJ914:AJ943,4))=0,"",30-(COUNTIF(AJ914:AJ943,""))-(COUNTIF(AJ914:AJ943,4))),""))</f>
        <v/>
      </c>
      <c r="AK944" s="136" t="str">
        <f>IF('Chiffres et fonctions'!$J$3=1,IF(COUNTIF(AK914:AK943,1)=0,IF(COUNTIF(AK914:AK943,4)=0,"","+"&amp;COUNTIF(AK914:AK943,4)),COUNTIF(AK914:AK943,1)&amp;IF(COUNTIF(AK914:AK943,4)=0,"","+"&amp;COUNTIF(AK914:AK943,4))),IF('Chiffres et fonctions'!$J$3=2,IF(30-(COUNTIF(AK914:AK943,""))-(COUNTIF(AK914:AK943,4))=0,"",30-(COUNTIF(AK914:AK943,""))-(COUNTIF(AK914:AK943,4))),""))</f>
        <v/>
      </c>
      <c r="AL944" s="137" t="str">
        <f>IF('Chiffres et fonctions'!$J$3=1,IF(COUNTIF(AL914:AL943,1)=0,IF(COUNTIF(AL914:AL943,4)=0,"","+"&amp;COUNTIF(AL914:AL943,4)),COUNTIF(AL914:AL943,1)&amp;IF(COUNTIF(AL914:AL943,4)=0,"","+"&amp;COUNTIF(AL914:AL943,4))),IF('Chiffres et fonctions'!$J$3=2,IF(30-(COUNTIF(AL914:AL943,""))-(COUNTIF(AL914:AL943,4))=0,"",30-(COUNTIF(AL914:AL943,""))-(COUNTIF(AL914:AL943,4))),""))</f>
        <v/>
      </c>
      <c r="AM944" s="136" t="str">
        <f>IF('Chiffres et fonctions'!$J$3=1,IF(COUNTIF(AM914:AM943,1)=0,IF(COUNTIF(AM914:AM943,4)=0,"","+"&amp;COUNTIF(AM914:AM943,4)),COUNTIF(AM914:AM943,1)&amp;IF(COUNTIF(AM914:AM943,4)=0,"","+"&amp;COUNTIF(AM914:AM943,4))),IF('Chiffres et fonctions'!$J$3=2,IF(30-(COUNTIF(AM914:AM943,""))-(COUNTIF(AM914:AM943,4))=0,"",30-(COUNTIF(AM914:AM943,""))-(COUNTIF(AM914:AM943,4))),""))</f>
        <v/>
      </c>
      <c r="AN944" s="137" t="str">
        <f>IF('Chiffres et fonctions'!$J$3=1,IF(COUNTIF(AN914:AN943,1)=0,IF(COUNTIF(AN914:AN943,4)=0,"","+"&amp;COUNTIF(AN914:AN943,4)),COUNTIF(AN914:AN943,1)&amp;IF(COUNTIF(AN914:AN943,4)=0,"","+"&amp;COUNTIF(AN914:AN943,4))),IF('Chiffres et fonctions'!$J$3=2,IF(30-(COUNTIF(AN914:AN943,""))-(COUNTIF(AN914:AN943,4))=0,"",30-(COUNTIF(AN914:AN943,""))-(COUNTIF(AN914:AN943,4))),""))</f>
        <v/>
      </c>
      <c r="AO944" s="136" t="str">
        <f>IF('Chiffres et fonctions'!$J$3=1,IF(COUNTIF(AO914:AO943,1)=0,IF(COUNTIF(AO914:AO943,4)=0,"","+"&amp;COUNTIF(AO914:AO943,4)),COUNTIF(AO914:AO943,1)&amp;IF(COUNTIF(AO914:AO943,4)=0,"","+"&amp;COUNTIF(AO914:AO943,4))),IF('Chiffres et fonctions'!$J$3=2,IF(30-(COUNTIF(AO914:AO943,""))-(COUNTIF(AO914:AO943,4))=0,"",30-(COUNTIF(AO914:AO943,""))-(COUNTIF(AO914:AO943,4))),""))</f>
        <v/>
      </c>
      <c r="AP944" s="137" t="str">
        <f>IF('Chiffres et fonctions'!$J$3=1,IF(COUNTIF(AP914:AP943,1)=0,IF(COUNTIF(AP914:AP943,4)=0,"","+"&amp;COUNTIF(AP914:AP943,4)),COUNTIF(AP914:AP943,1)&amp;IF(COUNTIF(AP914:AP943,4)=0,"","+"&amp;COUNTIF(AP914:AP943,4))),IF('Chiffres et fonctions'!$J$3=2,IF(30-(COUNTIF(AP914:AP943,""))-(COUNTIF(AP914:AP943,4))=0,"",30-(COUNTIF(AP914:AP943,""))-(COUNTIF(AP914:AP943,4))),""))</f>
        <v/>
      </c>
      <c r="AQ944" s="136" t="str">
        <f>IF('Chiffres et fonctions'!$J$3=1,IF(COUNTIF(AQ914:AQ943,1)=0,IF(COUNTIF(AQ914:AQ943,4)=0,"","+"&amp;COUNTIF(AQ914:AQ943,4)),COUNTIF(AQ914:AQ943,1)&amp;IF(COUNTIF(AQ914:AQ943,4)=0,"","+"&amp;COUNTIF(AQ914:AQ943,4))),IF('Chiffres et fonctions'!$J$3=2,IF(30-(COUNTIF(AQ914:AQ943,""))-(COUNTIF(AQ914:AQ943,4))=0,"",30-(COUNTIF(AQ914:AQ943,""))-(COUNTIF(AQ914:AQ943,4))),""))</f>
        <v/>
      </c>
      <c r="AR944" s="137" t="str">
        <f>IF('Chiffres et fonctions'!$J$3=1,IF(COUNTIF(AR914:AR943,1)=0,IF(COUNTIF(AR914:AR943,4)=0,"","+"&amp;COUNTIF(AR914:AR943,4)),COUNTIF(AR914:AR943,1)&amp;IF(COUNTIF(AR914:AR943,4)=0,"","+"&amp;COUNTIF(AR914:AR943,4))),IF('Chiffres et fonctions'!$J$3=2,IF(30-(COUNTIF(AR914:AR943,""))-(COUNTIF(AR914:AR943,4))=0,"",30-(COUNTIF(AR914:AR943,""))-(COUNTIF(AR914:AR943,4))),""))</f>
        <v/>
      </c>
      <c r="AS944" s="136" t="str">
        <f>IF('Chiffres et fonctions'!$J$3=1,IF(COUNTIF(AS914:AS943,1)=0,IF(COUNTIF(AS914:AS943,4)=0,"","+"&amp;COUNTIF(AS914:AS943,4)),COUNTIF(AS914:AS943,1)&amp;IF(COUNTIF(AS914:AS943,4)=0,"","+"&amp;COUNTIF(AS914:AS943,4))),IF('Chiffres et fonctions'!$J$3=2,IF(30-(COUNTIF(AS914:AS943,""))-(COUNTIF(AS914:AS943,4))=0,"",30-(COUNTIF(AS914:AS943,""))-(COUNTIF(AS914:AS943,4))),""))</f>
        <v/>
      </c>
      <c r="AT944" s="137" t="str">
        <f>IF('Chiffres et fonctions'!$J$3=1,IF(COUNTIF(AT914:AT943,1)=0,IF(COUNTIF(AT914:AT943,4)=0,"","+"&amp;COUNTIF(AT914:AT943,4)),COUNTIF(AT914:AT943,1)&amp;IF(COUNTIF(AT914:AT943,4)=0,"","+"&amp;COUNTIF(AT914:AT943,4))),IF('Chiffres et fonctions'!$J$3=2,IF(30-(COUNTIF(AT914:AT943,""))-(COUNTIF(AT914:AT943,4))=0,"",30-(COUNTIF(AT914:AT943,""))-(COUNTIF(AT914:AT943,4))),""))</f>
        <v/>
      </c>
      <c r="AU944" s="136" t="str">
        <f>IF('Chiffres et fonctions'!$J$3=1,IF(COUNTIF(AU914:AU943,1)=0,IF(COUNTIF(AU914:AU943,4)=0,"","+"&amp;COUNTIF(AU914:AU943,4)),COUNTIF(AU914:AU943,1)&amp;IF(COUNTIF(AU914:AU943,4)=0,"","+"&amp;COUNTIF(AU914:AU943,4))),IF('Chiffres et fonctions'!$J$3=2,IF(30-(COUNTIF(AU914:AU943,""))-(COUNTIF(AU914:AU943,4))=0,"",30-(COUNTIF(AU914:AU943,""))-(COUNTIF(AU914:AU943,4))),""))</f>
        <v/>
      </c>
      <c r="AV944" s="137" t="str">
        <f>IF('Chiffres et fonctions'!$J$3=1,IF(COUNTIF(AV914:AV943,1)=0,IF(COUNTIF(AV914:AV943,4)=0,"","+"&amp;COUNTIF(AV914:AV943,4)),COUNTIF(AV914:AV943,1)&amp;IF(COUNTIF(AV914:AV943,4)=0,"","+"&amp;COUNTIF(AV914:AV943,4))),IF('Chiffres et fonctions'!$J$3=2,IF(30-(COUNTIF(AV914:AV943,""))-(COUNTIF(AV914:AV943,4))=0,"",30-(COUNTIF(AV914:AV943,""))-(COUNTIF(AV914:AV943,4))),""))</f>
        <v/>
      </c>
      <c r="AW944" s="136" t="str">
        <f>IF('Chiffres et fonctions'!$J$3=1,IF(COUNTIF(AW914:AW943,1)=0,IF(COUNTIF(AW914:AW943,4)=0,"","+"&amp;COUNTIF(AW914:AW943,4)),COUNTIF(AW914:AW943,1)&amp;IF(COUNTIF(AW914:AW943,4)=0,"","+"&amp;COUNTIF(AW914:AW943,4))),IF('Chiffres et fonctions'!$J$3=2,IF(30-(COUNTIF(AW914:AW943,""))-(COUNTIF(AW914:AW943,4))=0,"",30-(COUNTIF(AW914:AW943,""))-(COUNTIF(AW914:AW943,4))),""))</f>
        <v/>
      </c>
      <c r="AX944" s="137" t="str">
        <f>IF('Chiffres et fonctions'!$J$3=1,IF(COUNTIF(AX914:AX943,1)=0,IF(COUNTIF(AX914:AX943,4)=0,"","+"&amp;COUNTIF(AX914:AX943,4)),COUNTIF(AX914:AX943,1)&amp;IF(COUNTIF(AX914:AX943,4)=0,"","+"&amp;COUNTIF(AX914:AX943,4))),IF('Chiffres et fonctions'!$J$3=2,IF(30-(COUNTIF(AX914:AX943,""))-(COUNTIF(AX914:AX943,4))=0,"",30-(COUNTIF(AX914:AX943,""))-(COUNTIF(AX914:AX943,4))),""))</f>
        <v/>
      </c>
      <c r="AY944" s="136" t="str">
        <f>IF('Chiffres et fonctions'!$J$3=1,IF(COUNTIF(AY914:AY943,1)=0,IF(COUNTIF(AY914:AY943,4)=0,"","+"&amp;COUNTIF(AY914:AY943,4)),COUNTIF(AY914:AY943,1)&amp;IF(COUNTIF(AY914:AY943,4)=0,"","+"&amp;COUNTIF(AY914:AY943,4))),IF('Chiffres et fonctions'!$J$3=2,IF(30-(COUNTIF(AY914:AY943,""))-(COUNTIF(AY914:AY943,4))=0,"",30-(COUNTIF(AY914:AY943,""))-(COUNTIF(AY914:AY943,4))),""))</f>
        <v/>
      </c>
      <c r="AZ944" s="137" t="str">
        <f>IF('Chiffres et fonctions'!$J$3=1,IF(COUNTIF(AZ914:AZ943,1)=0,IF(COUNTIF(AZ914:AZ943,4)=0,"","+"&amp;COUNTIF(AZ914:AZ943,4)),COUNTIF(AZ914:AZ943,1)&amp;IF(COUNTIF(AZ914:AZ943,4)=0,"","+"&amp;COUNTIF(AZ914:AZ943,4))),IF('Chiffres et fonctions'!$J$3=2,IF(30-(COUNTIF(AZ914:AZ943,""))-(COUNTIF(AZ914:AZ943,4))=0,"",30-(COUNTIF(AZ914:AZ943,""))-(COUNTIF(AZ914:AZ943,4))),""))</f>
        <v/>
      </c>
      <c r="BA944" s="136" t="str">
        <f>IF('Chiffres et fonctions'!$J$3=1,IF(COUNTIF(BA914:BA943,1)=0,IF(COUNTIF(BA914:BA943,4)=0,"","+"&amp;COUNTIF(BA914:BA943,4)),COUNTIF(BA914:BA943,1)&amp;IF(COUNTIF(BA914:BA943,4)=0,"","+"&amp;COUNTIF(BA914:BA943,4))),IF('Chiffres et fonctions'!$J$3=2,IF(30-(COUNTIF(BA914:BA943,""))-(COUNTIF(BA914:BA943,4))=0,"",30-(COUNTIF(BA914:BA943,""))-(COUNTIF(BA914:BA943,4))),""))</f>
        <v/>
      </c>
      <c r="BB944" s="137" t="str">
        <f>IF('Chiffres et fonctions'!$J$3=1,IF(COUNTIF(BB914:BB943,1)=0,IF(COUNTIF(BB914:BB943,4)=0,"","+"&amp;COUNTIF(BB914:BB943,4)),COUNTIF(BB914:BB943,1)&amp;IF(COUNTIF(BB914:BB943,4)=0,"","+"&amp;COUNTIF(BB914:BB943,4))),IF('Chiffres et fonctions'!$J$3=2,IF(30-(COUNTIF(BB914:BB943,""))-(COUNTIF(BB914:BB943,4))=0,"",30-(COUNTIF(BB914:BB943,""))-(COUNTIF(BB914:BB943,4))),""))</f>
        <v/>
      </c>
      <c r="BC944" s="113">
        <f>SUM(BC914:BC943)</f>
        <v>0</v>
      </c>
      <c r="BD944" s="370"/>
      <c r="BE944" s="145"/>
      <c r="BF944" s="146"/>
      <c r="BG944" s="147"/>
      <c r="BH944" s="146">
        <v>0.91849999999999998</v>
      </c>
      <c r="BI944" s="146"/>
      <c r="BJ944" s="146"/>
      <c r="BK944" s="224"/>
      <c r="BL944" s="171"/>
      <c r="BM944" s="171"/>
      <c r="BN944" s="171"/>
      <c r="BO944" s="171"/>
      <c r="BP944" s="171"/>
      <c r="BQ944" s="171"/>
      <c r="BR944" s="114"/>
      <c r="BS944" s="114"/>
      <c r="BT944" s="171"/>
      <c r="BU944" s="225"/>
      <c r="BV944" s="221"/>
      <c r="BW944" s="225"/>
      <c r="BX944" s="221"/>
      <c r="BY944" s="115"/>
      <c r="BZ944" s="115"/>
      <c r="CA944" s="115"/>
      <c r="CB944" s="115"/>
      <c r="CC944" s="115"/>
      <c r="CD944" s="115"/>
      <c r="CE944" s="115"/>
      <c r="CF944" s="115"/>
      <c r="CG944" s="115"/>
      <c r="CH944" s="115"/>
      <c r="CI944" s="115"/>
      <c r="CJ944" s="115"/>
      <c r="CK944" s="115"/>
      <c r="CL944" s="115"/>
      <c r="CM944" s="115"/>
      <c r="CN944" s="115"/>
      <c r="CO944" s="115"/>
      <c r="CP944" s="115"/>
      <c r="CQ944" s="115"/>
      <c r="CR944" s="115"/>
      <c r="CS944" s="115"/>
      <c r="CT944" s="115"/>
      <c r="CU944" s="115"/>
      <c r="CV944" s="115"/>
      <c r="CW944" s="115"/>
      <c r="CX944" s="115"/>
      <c r="CY944" s="115"/>
      <c r="CZ944" s="115"/>
      <c r="DA944" s="115"/>
      <c r="DB944" s="115"/>
      <c r="DC944" s="115"/>
      <c r="DD944" s="115"/>
      <c r="DE944" s="115"/>
      <c r="DF944" s="115"/>
      <c r="DG944" s="115"/>
      <c r="DH944" s="115"/>
      <c r="DI944" s="115"/>
      <c r="DJ944" s="115"/>
      <c r="DK944" s="115"/>
      <c r="DL944" s="115"/>
      <c r="DM944" s="115"/>
      <c r="DN944" s="115"/>
      <c r="DO944" s="115"/>
      <c r="DP944" s="115"/>
      <c r="DQ944" s="115"/>
      <c r="DR944" s="115"/>
      <c r="DS944" s="115"/>
      <c r="DT944" s="115"/>
      <c r="DU944" s="115"/>
      <c r="DV944" s="115"/>
      <c r="DW944" s="115"/>
      <c r="DX944" s="115"/>
      <c r="DY944" s="115"/>
      <c r="DZ944" s="115"/>
      <c r="EA944" s="115"/>
      <c r="EB944" s="115"/>
      <c r="EC944" s="115"/>
      <c r="ED944" s="115"/>
      <c r="EE944" s="115"/>
      <c r="EF944" s="115"/>
      <c r="EG944" s="115"/>
      <c r="EH944" s="115"/>
      <c r="EI944" s="115"/>
      <c r="EJ944" s="115"/>
      <c r="EK944" s="115"/>
      <c r="EL944" s="115"/>
      <c r="EM944" s="115"/>
      <c r="EN944" s="115"/>
      <c r="EO944" s="115"/>
      <c r="EP944" s="115"/>
      <c r="EQ944" s="115"/>
      <c r="ER944" s="115"/>
      <c r="ES944" s="115"/>
      <c r="ET944" s="115"/>
      <c r="EU944" s="115"/>
      <c r="EV944" s="115"/>
      <c r="EW944" s="115"/>
      <c r="EX944" s="115"/>
      <c r="EY944" s="115"/>
      <c r="EZ944" s="115"/>
      <c r="FA944" s="115"/>
      <c r="FB944" s="115"/>
      <c r="FC944" s="115"/>
      <c r="FD944" s="115"/>
      <c r="FE944" s="115"/>
      <c r="FF944" s="115"/>
      <c r="FG944" s="115"/>
      <c r="FH944" s="115"/>
      <c r="FI944" s="115"/>
      <c r="FJ944" s="115"/>
      <c r="FK944" s="115"/>
      <c r="FL944" s="115"/>
      <c r="FM944" s="115"/>
      <c r="FN944" s="115"/>
      <c r="FO944" s="115"/>
      <c r="FP944" s="115"/>
      <c r="FQ944" s="115"/>
      <c r="FR944" s="115"/>
      <c r="FS944" s="115"/>
      <c r="FT944" s="115"/>
      <c r="FU944" s="115"/>
      <c r="FV944" s="115"/>
      <c r="FW944" s="115"/>
      <c r="FX944" s="115"/>
      <c r="FY944" s="115"/>
      <c r="FZ944" s="115"/>
      <c r="GA944" s="115"/>
      <c r="GB944" s="115"/>
      <c r="GC944" s="115"/>
      <c r="GD944" s="115"/>
      <c r="GE944" s="115"/>
      <c r="GF944" s="115"/>
      <c r="GG944" s="115"/>
      <c r="GH944" s="115"/>
      <c r="GI944" s="115"/>
      <c r="GJ944" s="115"/>
      <c r="GK944" s="115"/>
      <c r="GL944" s="115"/>
      <c r="GM944" s="115"/>
      <c r="GN944" s="115"/>
      <c r="GO944" s="115"/>
      <c r="GP944" s="115"/>
      <c r="GQ944" s="115"/>
      <c r="GR944" s="115"/>
      <c r="GS944" s="115"/>
      <c r="GT944" s="115"/>
      <c r="GU944" s="115"/>
      <c r="GV944" s="115"/>
      <c r="GW944" s="115"/>
      <c r="GX944" s="115"/>
      <c r="GY944" s="115"/>
      <c r="GZ944" s="115"/>
      <c r="HA944" s="115"/>
      <c r="HB944" s="115"/>
      <c r="HC944" s="115"/>
      <c r="HD944" s="115"/>
      <c r="HE944" s="115"/>
      <c r="HF944" s="115"/>
      <c r="HG944" s="115"/>
      <c r="HH944" s="115"/>
      <c r="HI944" s="115"/>
      <c r="HJ944" s="115"/>
      <c r="HK944" s="115"/>
      <c r="HL944" s="115"/>
      <c r="HM944" s="115"/>
      <c r="HN944" s="115"/>
      <c r="HO944" s="115"/>
      <c r="HP944" s="115"/>
      <c r="HQ944" s="115"/>
      <c r="HR944" s="115"/>
      <c r="HS944" s="115"/>
      <c r="HT944" s="115"/>
      <c r="HU944" s="115"/>
      <c r="HV944" s="115"/>
      <c r="HW944" s="115"/>
      <c r="HX944" s="115"/>
      <c r="HY944" s="115"/>
      <c r="HZ944" s="115"/>
      <c r="IA944" s="115"/>
      <c r="IB944" s="115"/>
      <c r="IC944" s="115"/>
      <c r="ID944" s="115"/>
      <c r="IE944" s="115"/>
      <c r="IF944" s="115"/>
      <c r="IG944" s="115"/>
      <c r="IH944" s="115"/>
      <c r="II944" s="115"/>
      <c r="IJ944" s="115"/>
      <c r="IK944" s="115"/>
      <c r="IL944" s="115"/>
      <c r="IM944" s="115"/>
      <c r="IN944" s="115"/>
      <c r="IO944" s="115"/>
      <c r="IP944" s="115"/>
      <c r="IQ944" s="115"/>
      <c r="IR944" s="115"/>
      <c r="IS944" s="115"/>
      <c r="IT944" s="115"/>
      <c r="IU944" s="115"/>
      <c r="IV944" s="115"/>
      <c r="IW944" s="115"/>
      <c r="IX944" s="115"/>
      <c r="IY944" s="115"/>
      <c r="IZ944" s="115"/>
      <c r="JA944" s="115"/>
      <c r="JB944" s="115"/>
      <c r="JC944" s="115"/>
      <c r="JD944" s="115"/>
      <c r="JE944" s="115"/>
      <c r="JF944" s="115"/>
      <c r="JG944" s="115"/>
      <c r="JH944" s="115"/>
      <c r="JI944" s="115"/>
      <c r="JJ944" s="115"/>
      <c r="JK944" s="115"/>
      <c r="JL944" s="115"/>
      <c r="JM944" s="115"/>
      <c r="JN944" s="115"/>
      <c r="JO944" s="115"/>
      <c r="JP944" s="115"/>
      <c r="JQ944" s="115"/>
      <c r="JR944" s="115"/>
      <c r="JS944" s="115"/>
      <c r="JT944" s="115"/>
      <c r="JU944" s="115"/>
      <c r="JV944" s="115"/>
      <c r="JW944" s="115"/>
      <c r="JX944" s="115"/>
      <c r="JY944" s="115"/>
      <c r="JZ944" s="115"/>
      <c r="KA944" s="115"/>
      <c r="KB944" s="115"/>
      <c r="KC944" s="115"/>
      <c r="KD944" s="115"/>
      <c r="KE944" s="115"/>
      <c r="KF944" s="115"/>
      <c r="KG944" s="115"/>
      <c r="KH944" s="115"/>
      <c r="KI944" s="115"/>
      <c r="KJ944" s="115"/>
      <c r="KK944" s="115"/>
      <c r="KL944" s="115"/>
      <c r="KM944" s="115"/>
      <c r="KN944" s="115"/>
      <c r="KO944" s="115"/>
      <c r="KP944" s="115"/>
      <c r="KQ944" s="115"/>
      <c r="KR944" s="115"/>
      <c r="KS944" s="115"/>
      <c r="KT944" s="115"/>
      <c r="KU944" s="115"/>
      <c r="KV944" s="115"/>
      <c r="KW944" s="115"/>
      <c r="KX944" s="115"/>
      <c r="KY944" s="115"/>
      <c r="KZ944" s="115"/>
      <c r="LA944" s="115"/>
      <c r="LB944" s="115"/>
      <c r="LC944" s="115"/>
      <c r="LD944" s="115"/>
      <c r="LE944" s="115"/>
      <c r="LF944" s="115"/>
      <c r="LG944" s="115"/>
      <c r="LH944" s="115"/>
      <c r="LI944" s="115"/>
      <c r="LJ944" s="115"/>
      <c r="LK944" s="115"/>
      <c r="LL944" s="115"/>
      <c r="LM944" s="115"/>
      <c r="LN944" s="115"/>
      <c r="LO944" s="115"/>
      <c r="LP944" s="115"/>
      <c r="LQ944" s="115"/>
      <c r="LR944" s="115"/>
      <c r="LS944" s="115"/>
      <c r="LT944" s="115"/>
      <c r="LU944" s="115"/>
      <c r="LV944" s="115"/>
      <c r="LW944" s="115"/>
      <c r="LX944" s="115"/>
      <c r="LY944" s="115"/>
      <c r="LZ944" s="115"/>
      <c r="MA944" s="115"/>
      <c r="MB944" s="115"/>
      <c r="MC944" s="115"/>
      <c r="MD944" s="115"/>
      <c r="ME944" s="115"/>
      <c r="MF944" s="115"/>
      <c r="MG944" s="115"/>
      <c r="MH944" s="115"/>
      <c r="MI944" s="115"/>
      <c r="MJ944" s="115"/>
      <c r="MK944" s="115"/>
      <c r="ML944" s="115"/>
      <c r="MM944" s="115"/>
      <c r="MN944" s="115"/>
      <c r="MO944" s="115"/>
      <c r="MP944" s="115"/>
      <c r="MQ944" s="115"/>
      <c r="MS944" s="224"/>
      <c r="MT944" s="116"/>
      <c r="MU944" s="117"/>
      <c r="MV944" s="117"/>
      <c r="MW944" s="117"/>
      <c r="MX944" s="117"/>
      <c r="MY944" s="117"/>
      <c r="MZ944" s="117"/>
      <c r="NA944" s="117"/>
      <c r="NB944" s="117"/>
      <c r="NC944" s="117"/>
      <c r="ND944" s="117"/>
      <c r="NE944" s="117"/>
      <c r="NF944" s="117"/>
      <c r="NG944" s="117"/>
      <c r="NH944" s="117"/>
      <c r="NI944" s="117"/>
      <c r="NJ944" s="117"/>
      <c r="NK944" s="117"/>
      <c r="NL944" s="117"/>
      <c r="NM944" s="118"/>
      <c r="NN944" s="350"/>
    </row>
    <row r="945" spans="1:384" s="14" customFormat="1" ht="10.199999999999999" customHeight="1" thickBot="1">
      <c r="A945" s="110"/>
      <c r="B945" s="337"/>
      <c r="C945" s="336"/>
      <c r="D945" s="119"/>
      <c r="E945" s="140"/>
      <c r="F945" s="140"/>
      <c r="G945" s="140"/>
      <c r="H945" s="120"/>
      <c r="I945" s="339" t="str">
        <f>I910</f>
        <v>BRASSERIE</v>
      </c>
      <c r="J945" s="339"/>
      <c r="K945" s="339"/>
      <c r="L945" s="339"/>
      <c r="M945" s="339"/>
      <c r="N945" s="340"/>
      <c r="O945" s="138" t="str">
        <f>IF('Chiffres et fonctions'!$J$3=1,IF(COUNTIF(O914:O943,2)=0,"",COUNTIF(O914:O943,2)),IF('Chiffres et fonctions'!$J$3=2,IF(COUNTIF(O914:O943,4)=0,"","+ "&amp;(COUNTIF(O914:O943,4))),""))</f>
        <v/>
      </c>
      <c r="P945" s="139" t="str">
        <f>IF('Chiffres et fonctions'!$J$3=1,IF(COUNTIF(P914:P943,2)=0,"",COUNTIF(P914:P943,2)),IF('Chiffres et fonctions'!$J$3=2,IF(COUNTIF(P914:P943,4)=0,"","+ "&amp;(COUNTIF(P914:P943,4))),""))</f>
        <v/>
      </c>
      <c r="Q945" s="138" t="str">
        <f>IF('Chiffres et fonctions'!$J$3=1,IF(COUNTIF(Q914:Q943,2)=0,"",COUNTIF(Q914:Q943,2)),IF('Chiffres et fonctions'!$J$3=2,IF(COUNTIF(Q914:Q943,4)=0,"","+ "&amp;(COUNTIF(Q914:Q943,4))),""))</f>
        <v/>
      </c>
      <c r="R945" s="139" t="str">
        <f>IF('Chiffres et fonctions'!$J$3=1,IF(COUNTIF(R914:R943,2)=0,"",COUNTIF(R914:R943,2)),IF('Chiffres et fonctions'!$J$3=2,IF(COUNTIF(R914:R943,4)=0,"","+ "&amp;(COUNTIF(R914:R943,4))),""))</f>
        <v/>
      </c>
      <c r="S945" s="138" t="str">
        <f>IF('Chiffres et fonctions'!$J$3=1,IF(COUNTIF(S914:S943,2)=0,"",COUNTIF(S914:S943,2)),IF('Chiffres et fonctions'!$J$3=2,IF(COUNTIF(S914:S943,4)=0,"","+ "&amp;(COUNTIF(S914:S943,4))),""))</f>
        <v/>
      </c>
      <c r="T945" s="139" t="str">
        <f>IF('Chiffres et fonctions'!$J$3=1,IF(COUNTIF(T914:T943,2)=0,"",COUNTIF(T914:T943,2)),IF('Chiffres et fonctions'!$J$3=2,IF(COUNTIF(T914:T943,4)=0,"","+ "&amp;(COUNTIF(T914:T943,4))),""))</f>
        <v/>
      </c>
      <c r="U945" s="138" t="str">
        <f>IF('Chiffres et fonctions'!$J$3=1,IF(COUNTIF(U914:U943,2)=0,"",COUNTIF(U914:U943,2)),IF('Chiffres et fonctions'!$J$3=2,IF(COUNTIF(U914:U943,4)=0,"","+ "&amp;(COUNTIF(U914:U943,4))),""))</f>
        <v/>
      </c>
      <c r="V945" s="139" t="str">
        <f>IF('Chiffres et fonctions'!$J$3=1,IF(COUNTIF(V914:V943,2)=0,"",COUNTIF(V914:V943,2)),IF('Chiffres et fonctions'!$J$3=2,IF(COUNTIF(V914:V943,4)=0,"","+ "&amp;(COUNTIF(V914:V943,4))),""))</f>
        <v/>
      </c>
      <c r="W945" s="138" t="str">
        <f>IF('Chiffres et fonctions'!$J$3=1,IF(COUNTIF(W914:W943,2)=0,"",COUNTIF(W914:W943,2)),IF('Chiffres et fonctions'!$J$3=2,IF(COUNTIF(W914:W943,4)=0,"","+ "&amp;(COUNTIF(W914:W943,4))),""))</f>
        <v/>
      </c>
      <c r="X945" s="139" t="str">
        <f>IF('Chiffres et fonctions'!$J$3=1,IF(COUNTIF(X914:X943,2)=0,"",COUNTIF(X914:X943,2)),IF('Chiffres et fonctions'!$J$3=2,IF(COUNTIF(X914:X943,4)=0,"","+ "&amp;(COUNTIF(X914:X943,4))),""))</f>
        <v/>
      </c>
      <c r="Y945" s="138" t="str">
        <f>IF('Chiffres et fonctions'!$J$3=1,IF(COUNTIF(Y914:Y943,2)=0,"",COUNTIF(Y914:Y943,2)),IF('Chiffres et fonctions'!$J$3=2,IF(COUNTIF(Y914:Y943,4)=0,"","+ "&amp;(COUNTIF(Y914:Y943,4))),""))</f>
        <v/>
      </c>
      <c r="Z945" s="139" t="str">
        <f>IF('Chiffres et fonctions'!$J$3=1,IF(COUNTIF(Z914:Z943,2)=0,"",COUNTIF(Z914:Z943,2)),IF('Chiffres et fonctions'!$J$3=2,IF(COUNTIF(Z914:Z943,4)=0,"","+ "&amp;(COUNTIF(Z914:Z943,4))),""))</f>
        <v/>
      </c>
      <c r="AA945" s="138" t="str">
        <f>IF('Chiffres et fonctions'!$J$3=1,IF(COUNTIF(AA914:AA943,2)=0,"",COUNTIF(AA914:AA943,2)),IF('Chiffres et fonctions'!$J$3=2,IF(COUNTIF(AA914:AA943,4)=0,"","+ "&amp;(COUNTIF(AA914:AA943,4))),""))</f>
        <v/>
      </c>
      <c r="AB945" s="139" t="str">
        <f>IF('Chiffres et fonctions'!$J$3=1,IF(COUNTIF(AB914:AB943,2)=0,"",COUNTIF(AB914:AB943,2)),IF('Chiffres et fonctions'!$J$3=2,IF(COUNTIF(AB914:AB943,4)=0,"","+ "&amp;(COUNTIF(AB914:AB943,4))),""))</f>
        <v/>
      </c>
      <c r="AC945" s="138" t="str">
        <f>IF('Chiffres et fonctions'!$J$3=1,IF(COUNTIF(AC914:AC943,2)=0,"",COUNTIF(AC914:AC943,2)),IF('Chiffres et fonctions'!$J$3=2,IF(COUNTIF(AC914:AC943,4)=0,"","+ "&amp;(COUNTIF(AC914:AC943,4))),""))</f>
        <v/>
      </c>
      <c r="AD945" s="139" t="str">
        <f>IF('Chiffres et fonctions'!$J$3=1,IF(COUNTIF(AD914:AD943,2)=0,"",COUNTIF(AD914:AD943,2)),IF('Chiffres et fonctions'!$J$3=2,IF(COUNTIF(AD914:AD943,4)=0,"","+ "&amp;(COUNTIF(AD914:AD943,4))),""))</f>
        <v/>
      </c>
      <c r="AE945" s="138" t="str">
        <f>IF('Chiffres et fonctions'!$J$3=1,IF(COUNTIF(AE914:AE943,2)=0,"",COUNTIF(AE914:AE943,2)),IF('Chiffres et fonctions'!$J$3=2,IF(COUNTIF(AE914:AE943,4)=0,"","+ "&amp;(COUNTIF(AE914:AE943,4))),""))</f>
        <v/>
      </c>
      <c r="AF945" s="139" t="str">
        <f>IF('Chiffres et fonctions'!$J$3=1,IF(COUNTIF(AF914:AF943,2)=0,"",COUNTIF(AF914:AF943,2)),IF('Chiffres et fonctions'!$J$3=2,IF(COUNTIF(AF914:AF943,4)=0,"","+ "&amp;(COUNTIF(AF914:AF943,4))),""))</f>
        <v/>
      </c>
      <c r="AG945" s="138" t="str">
        <f>IF('Chiffres et fonctions'!$J$3=1,IF(COUNTIF(AG914:AG943,2)=0,"",COUNTIF(AG914:AG943,2)),IF('Chiffres et fonctions'!$J$3=2,IF(COUNTIF(AG914:AG943,4)=0,"","+ "&amp;(COUNTIF(AG914:AG943,4))),""))</f>
        <v/>
      </c>
      <c r="AH945" s="139" t="str">
        <f>IF('Chiffres et fonctions'!$J$3=1,IF(COUNTIF(AH914:AH943,2)=0,"",COUNTIF(AH914:AH943,2)),IF('Chiffres et fonctions'!$J$3=2,IF(COUNTIF(AH914:AH943,4)=0,"","+ "&amp;(COUNTIF(AH914:AH943,4))),""))</f>
        <v/>
      </c>
      <c r="AI945" s="138" t="str">
        <f>IF('Chiffres et fonctions'!$J$3=1,IF(COUNTIF(AI914:AI943,2)=0,"",COUNTIF(AI914:AI943,2)),IF('Chiffres et fonctions'!$J$3=2,IF(COUNTIF(AI914:AI943,4)=0,"","+ "&amp;(COUNTIF(AI914:AI943,4))),""))</f>
        <v/>
      </c>
      <c r="AJ945" s="139" t="str">
        <f>IF('Chiffres et fonctions'!$J$3=1,IF(COUNTIF(AJ914:AJ943,2)=0,"",COUNTIF(AJ914:AJ943,2)),IF('Chiffres et fonctions'!$J$3=2,IF(COUNTIF(AJ914:AJ943,4)=0,"","+ "&amp;(COUNTIF(AJ914:AJ943,4))),""))</f>
        <v/>
      </c>
      <c r="AK945" s="138" t="str">
        <f>IF('Chiffres et fonctions'!$J$3=1,IF(COUNTIF(AK914:AK943,2)=0,"",COUNTIF(AK914:AK943,2)),IF('Chiffres et fonctions'!$J$3=2,IF(COUNTIF(AK914:AK943,4)=0,"","+ "&amp;(COUNTIF(AK914:AK943,4))),""))</f>
        <v/>
      </c>
      <c r="AL945" s="139" t="str">
        <f>IF('Chiffres et fonctions'!$J$3=1,IF(COUNTIF(AL914:AL943,2)=0,"",COUNTIF(AL914:AL943,2)),IF('Chiffres et fonctions'!$J$3=2,IF(COUNTIF(AL914:AL943,4)=0,"","+ "&amp;(COUNTIF(AL914:AL943,4))),""))</f>
        <v/>
      </c>
      <c r="AM945" s="138" t="str">
        <f>IF('Chiffres et fonctions'!$J$3=1,IF(COUNTIF(AM914:AM943,2)=0,"",COUNTIF(AM914:AM943,2)),IF('Chiffres et fonctions'!$J$3=2,IF(COUNTIF(AM914:AM943,4)=0,"","+ "&amp;(COUNTIF(AM914:AM943,4))),""))</f>
        <v/>
      </c>
      <c r="AN945" s="139" t="str">
        <f>IF('Chiffres et fonctions'!$J$3=1,IF(COUNTIF(AN914:AN943,2)=0,"",COUNTIF(AN914:AN943,2)),IF('Chiffres et fonctions'!$J$3=2,IF(COUNTIF(AN914:AN943,4)=0,"","+ "&amp;(COUNTIF(AN914:AN943,4))),""))</f>
        <v/>
      </c>
      <c r="AO945" s="138" t="str">
        <f>IF('Chiffres et fonctions'!$J$3=1,IF(COUNTIF(AO914:AO943,2)=0,"",COUNTIF(AO914:AO943,2)),IF('Chiffres et fonctions'!$J$3=2,IF(COUNTIF(AO914:AO943,4)=0,"","+ "&amp;(COUNTIF(AO914:AO943,4))),""))</f>
        <v/>
      </c>
      <c r="AP945" s="139" t="str">
        <f>IF('Chiffres et fonctions'!$J$3=1,IF(COUNTIF(AP914:AP943,2)=0,"",COUNTIF(AP914:AP943,2)),IF('Chiffres et fonctions'!$J$3=2,IF(COUNTIF(AP914:AP943,4)=0,"","+ "&amp;(COUNTIF(AP914:AP943,4))),""))</f>
        <v/>
      </c>
      <c r="AQ945" s="138" t="str">
        <f>IF('Chiffres et fonctions'!$J$3=1,IF(COUNTIF(AQ914:AQ943,2)=0,"",COUNTIF(AQ914:AQ943,2)),IF('Chiffres et fonctions'!$J$3=2,IF(COUNTIF(AQ914:AQ943,4)=0,"","+ "&amp;(COUNTIF(AQ914:AQ943,4))),""))</f>
        <v/>
      </c>
      <c r="AR945" s="139" t="str">
        <f>IF('Chiffres et fonctions'!$J$3=1,IF(COUNTIF(AR914:AR943,2)=0,"",COUNTIF(AR914:AR943,2)),IF('Chiffres et fonctions'!$J$3=2,IF(COUNTIF(AR914:AR943,4)=0,"","+ "&amp;(COUNTIF(AR914:AR943,4))),""))</f>
        <v/>
      </c>
      <c r="AS945" s="138" t="str">
        <f>IF('Chiffres et fonctions'!$J$3=1,IF(COUNTIF(AS914:AS943,2)=0,"",COUNTIF(AS914:AS943,2)),IF('Chiffres et fonctions'!$J$3=2,IF(COUNTIF(AS914:AS943,4)=0,"","+ "&amp;(COUNTIF(AS914:AS943,4))),""))</f>
        <v/>
      </c>
      <c r="AT945" s="139" t="str">
        <f>IF('Chiffres et fonctions'!$J$3=1,IF(COUNTIF(AT914:AT943,2)=0,"",COUNTIF(AT914:AT943,2)),IF('Chiffres et fonctions'!$J$3=2,IF(COUNTIF(AT914:AT943,4)=0,"","+ "&amp;(COUNTIF(AT914:AT943,4))),""))</f>
        <v/>
      </c>
      <c r="AU945" s="138" t="str">
        <f>IF('Chiffres et fonctions'!$J$3=1,IF(COUNTIF(AU914:AU943,2)=0,"",COUNTIF(AU914:AU943,2)),IF('Chiffres et fonctions'!$J$3=2,IF(COUNTIF(AU914:AU943,4)=0,"","+ "&amp;(COUNTIF(AU914:AU943,4))),""))</f>
        <v/>
      </c>
      <c r="AV945" s="139" t="str">
        <f>IF('Chiffres et fonctions'!$J$3=1,IF(COUNTIF(AV914:AV943,2)=0,"",COUNTIF(AV914:AV943,2)),IF('Chiffres et fonctions'!$J$3=2,IF(COUNTIF(AV914:AV943,4)=0,"","+ "&amp;(COUNTIF(AV914:AV943,4))),""))</f>
        <v/>
      </c>
      <c r="AW945" s="138" t="str">
        <f>IF('Chiffres et fonctions'!$J$3=1,IF(COUNTIF(AW914:AW943,2)=0,"",COUNTIF(AW914:AW943,2)),IF('Chiffres et fonctions'!$J$3=2,IF(COUNTIF(AW914:AW943,4)=0,"","+ "&amp;(COUNTIF(AW914:AW943,4))),""))</f>
        <v/>
      </c>
      <c r="AX945" s="139" t="str">
        <f>IF('Chiffres et fonctions'!$J$3=1,IF(COUNTIF(AX914:AX943,2)=0,"",COUNTIF(AX914:AX943,2)),IF('Chiffres et fonctions'!$J$3=2,IF(COUNTIF(AX914:AX943,4)=0,"","+ "&amp;(COUNTIF(AX914:AX943,4))),""))</f>
        <v/>
      </c>
      <c r="AY945" s="138" t="str">
        <f>IF('Chiffres et fonctions'!$J$3=1,IF(COUNTIF(AY914:AY943,2)=0,"",COUNTIF(AY914:AY943,2)),IF('Chiffres et fonctions'!$J$3=2,IF(COUNTIF(AY914:AY943,4)=0,"","+ "&amp;(COUNTIF(AY914:AY943,4))),""))</f>
        <v/>
      </c>
      <c r="AZ945" s="139" t="str">
        <f>IF('Chiffres et fonctions'!$J$3=1,IF(COUNTIF(AZ914:AZ943,2)=0,"",COUNTIF(AZ914:AZ943,2)),IF('Chiffres et fonctions'!$J$3=2,IF(COUNTIF(AZ914:AZ943,4)=0,"","+ "&amp;(COUNTIF(AZ914:AZ943,4))),""))</f>
        <v/>
      </c>
      <c r="BA945" s="138" t="str">
        <f>IF('Chiffres et fonctions'!$J$3=1,IF(COUNTIF(BA914:BA943,2)=0,"",COUNTIF(BA914:BA943,2)),IF('Chiffres et fonctions'!$J$3=2,IF(COUNTIF(BA914:BA943,4)=0,"","+ "&amp;(COUNTIF(BA914:BA943,4))),""))</f>
        <v/>
      </c>
      <c r="BB945" s="139" t="str">
        <f>IF('Chiffres et fonctions'!$J$3=1,IF(COUNTIF(BB914:BB943,2)=0,"",COUNTIF(BB914:BB943,2)),IF('Chiffres et fonctions'!$J$3=2,IF(COUNTIF(BB914:BB943,4)=0,"","+ "&amp;(COUNTIF(BB914:BB943,4))),""))</f>
        <v/>
      </c>
      <c r="BC945" s="121"/>
      <c r="BD945" s="370"/>
      <c r="BE945" s="148"/>
      <c r="BF945" s="149"/>
      <c r="BG945" s="150"/>
      <c r="BH945" s="149"/>
      <c r="BI945" s="149"/>
      <c r="BJ945" s="149"/>
      <c r="BK945" s="260"/>
      <c r="BL945" s="231"/>
      <c r="BM945" s="231"/>
      <c r="BN945" s="231"/>
      <c r="BO945" s="231"/>
      <c r="BP945" s="231"/>
      <c r="BQ945" s="231"/>
      <c r="BR945" s="122"/>
      <c r="BS945" s="122"/>
      <c r="BT945" s="172"/>
      <c r="BU945" s="226"/>
      <c r="BV945" s="222"/>
      <c r="BW945" s="226"/>
      <c r="BX945" s="222"/>
      <c r="BY945" s="123"/>
      <c r="BZ945" s="123"/>
      <c r="CA945" s="123"/>
      <c r="CB945" s="123"/>
      <c r="CC945" s="123"/>
      <c r="CD945" s="123"/>
      <c r="CE945" s="123"/>
      <c r="CF945" s="123"/>
      <c r="CG945" s="123"/>
      <c r="CH945" s="123"/>
      <c r="CI945" s="123"/>
      <c r="CJ945" s="123"/>
      <c r="CK945" s="123"/>
      <c r="CL945" s="123"/>
      <c r="CM945" s="123"/>
      <c r="CN945" s="123"/>
      <c r="CO945" s="123"/>
      <c r="CP945" s="123"/>
      <c r="CQ945" s="123"/>
      <c r="CR945" s="123"/>
      <c r="CS945" s="123"/>
      <c r="CT945" s="123"/>
      <c r="CU945" s="123"/>
      <c r="CV945" s="123"/>
      <c r="CW945" s="123"/>
      <c r="CX945" s="123"/>
      <c r="CY945" s="123"/>
      <c r="CZ945" s="123"/>
      <c r="DA945" s="123"/>
      <c r="DB945" s="123"/>
      <c r="DC945" s="123"/>
      <c r="DD945" s="123"/>
      <c r="DE945" s="123"/>
      <c r="DF945" s="123"/>
      <c r="DG945" s="123"/>
      <c r="DH945" s="123"/>
      <c r="DI945" s="123"/>
      <c r="DJ945" s="123"/>
      <c r="DK945" s="123"/>
      <c r="DL945" s="123"/>
      <c r="DM945" s="123"/>
      <c r="DN945" s="123"/>
      <c r="DO945" s="123"/>
      <c r="DP945" s="123"/>
      <c r="DQ945" s="123"/>
      <c r="DR945" s="123"/>
      <c r="DS945" s="123"/>
      <c r="DT945" s="123"/>
      <c r="DU945" s="123"/>
      <c r="DV945" s="123"/>
      <c r="DW945" s="123"/>
      <c r="DX945" s="123"/>
      <c r="DY945" s="123"/>
      <c r="DZ945" s="123"/>
      <c r="EA945" s="123"/>
      <c r="EB945" s="123"/>
      <c r="EC945" s="123"/>
      <c r="ED945" s="123"/>
      <c r="EE945" s="123"/>
      <c r="EF945" s="123"/>
      <c r="EG945" s="123"/>
      <c r="EH945" s="123"/>
      <c r="EI945" s="123"/>
      <c r="EJ945" s="123"/>
      <c r="EK945" s="123"/>
      <c r="EL945" s="123"/>
      <c r="EM945" s="123"/>
      <c r="EN945" s="123"/>
      <c r="EO945" s="123"/>
      <c r="EP945" s="123"/>
      <c r="EQ945" s="123"/>
      <c r="ER945" s="123"/>
      <c r="ES945" s="123"/>
      <c r="ET945" s="123"/>
      <c r="EU945" s="123"/>
      <c r="EV945" s="123"/>
      <c r="EW945" s="123"/>
      <c r="EX945" s="123"/>
      <c r="EY945" s="123"/>
      <c r="EZ945" s="123"/>
      <c r="FA945" s="123"/>
      <c r="FB945" s="123"/>
      <c r="FC945" s="123"/>
      <c r="FD945" s="123"/>
      <c r="FE945" s="123"/>
      <c r="FF945" s="123"/>
      <c r="FG945" s="123"/>
      <c r="FH945" s="123"/>
      <c r="FI945" s="123"/>
      <c r="FJ945" s="123"/>
      <c r="FK945" s="123"/>
      <c r="FL945" s="123"/>
      <c r="FM945" s="123"/>
      <c r="FN945" s="123"/>
      <c r="FO945" s="123"/>
      <c r="FP945" s="123"/>
      <c r="FQ945" s="123"/>
      <c r="FR945" s="123"/>
      <c r="FS945" s="123"/>
      <c r="FT945" s="123"/>
      <c r="FU945" s="123"/>
      <c r="FV945" s="123"/>
      <c r="FW945" s="123"/>
      <c r="FX945" s="123"/>
      <c r="FY945" s="123"/>
      <c r="FZ945" s="123"/>
      <c r="GA945" s="123"/>
      <c r="GB945" s="123"/>
      <c r="GC945" s="123"/>
      <c r="GD945" s="123"/>
      <c r="GE945" s="123"/>
      <c r="GF945" s="123"/>
      <c r="GG945" s="123"/>
      <c r="GH945" s="123"/>
      <c r="GI945" s="123"/>
      <c r="GJ945" s="123"/>
      <c r="GK945" s="123"/>
      <c r="GL945" s="123"/>
      <c r="GM945" s="123"/>
      <c r="GN945" s="123"/>
      <c r="GO945" s="123"/>
      <c r="GP945" s="123"/>
      <c r="GQ945" s="123"/>
      <c r="GR945" s="123"/>
      <c r="GS945" s="123"/>
      <c r="GT945" s="123"/>
      <c r="GU945" s="123"/>
      <c r="GV945" s="123"/>
      <c r="GW945" s="123"/>
      <c r="GX945" s="123"/>
      <c r="GY945" s="123"/>
      <c r="GZ945" s="123"/>
      <c r="HA945" s="123"/>
      <c r="HB945" s="123"/>
      <c r="HC945" s="123"/>
      <c r="HD945" s="123"/>
      <c r="HE945" s="123"/>
      <c r="HF945" s="123"/>
      <c r="HG945" s="123"/>
      <c r="HH945" s="123"/>
      <c r="HI945" s="123"/>
      <c r="HJ945" s="123"/>
      <c r="HK945" s="123"/>
      <c r="HL945" s="123"/>
      <c r="HM945" s="123"/>
      <c r="HN945" s="123"/>
      <c r="HO945" s="123"/>
      <c r="HP945" s="123"/>
      <c r="HQ945" s="123"/>
      <c r="HR945" s="123"/>
      <c r="HS945" s="123"/>
      <c r="HT945" s="123"/>
      <c r="HU945" s="123"/>
      <c r="HV945" s="123"/>
      <c r="HW945" s="123"/>
      <c r="HX945" s="123"/>
      <c r="HY945" s="123"/>
      <c r="HZ945" s="123"/>
      <c r="IA945" s="123"/>
      <c r="IB945" s="123"/>
      <c r="IC945" s="123"/>
      <c r="ID945" s="123"/>
      <c r="IE945" s="123"/>
      <c r="IF945" s="123"/>
      <c r="IG945" s="123"/>
      <c r="IH945" s="123"/>
      <c r="II945" s="123"/>
      <c r="IJ945" s="123"/>
      <c r="IK945" s="123"/>
      <c r="IL945" s="123"/>
      <c r="IM945" s="123"/>
      <c r="IN945" s="123"/>
      <c r="IO945" s="123"/>
      <c r="IP945" s="123"/>
      <c r="IQ945" s="123"/>
      <c r="IR945" s="123"/>
      <c r="IS945" s="123"/>
      <c r="IT945" s="123"/>
      <c r="IU945" s="123"/>
      <c r="IV945" s="123"/>
      <c r="IW945" s="123"/>
      <c r="IX945" s="123"/>
      <c r="IY945" s="123"/>
      <c r="IZ945" s="123"/>
      <c r="JA945" s="123"/>
      <c r="JB945" s="123"/>
      <c r="JC945" s="123"/>
      <c r="JD945" s="123"/>
      <c r="JE945" s="123"/>
      <c r="JF945" s="123"/>
      <c r="JG945" s="123"/>
      <c r="JH945" s="123"/>
      <c r="JI945" s="123"/>
      <c r="JJ945" s="123"/>
      <c r="JK945" s="123"/>
      <c r="JL945" s="123"/>
      <c r="JM945" s="123"/>
      <c r="JN945" s="123"/>
      <c r="JO945" s="123"/>
      <c r="JP945" s="123"/>
      <c r="JQ945" s="123"/>
      <c r="JR945" s="123"/>
      <c r="JS945" s="123"/>
      <c r="JT945" s="123"/>
      <c r="JU945" s="123"/>
      <c r="JV945" s="123"/>
      <c r="JW945" s="123"/>
      <c r="JX945" s="123"/>
      <c r="JY945" s="123"/>
      <c r="JZ945" s="123"/>
      <c r="KA945" s="123"/>
      <c r="KB945" s="123"/>
      <c r="KC945" s="123"/>
      <c r="KD945" s="123"/>
      <c r="KE945" s="123"/>
      <c r="KF945" s="123"/>
      <c r="KG945" s="123"/>
      <c r="KH945" s="123"/>
      <c r="KI945" s="123"/>
      <c r="KJ945" s="123"/>
      <c r="KK945" s="123"/>
      <c r="KL945" s="123"/>
      <c r="KM945" s="123"/>
      <c r="KN945" s="123"/>
      <c r="KO945" s="123"/>
      <c r="KP945" s="123"/>
      <c r="KQ945" s="123"/>
      <c r="KR945" s="123"/>
      <c r="KS945" s="123"/>
      <c r="KT945" s="123"/>
      <c r="KU945" s="123"/>
      <c r="KV945" s="123"/>
      <c r="KW945" s="123"/>
      <c r="KX945" s="123"/>
      <c r="KY945" s="123"/>
      <c r="KZ945" s="123"/>
      <c r="LA945" s="123"/>
      <c r="LB945" s="123"/>
      <c r="LC945" s="123"/>
      <c r="LD945" s="123"/>
      <c r="LE945" s="123"/>
      <c r="LF945" s="123"/>
      <c r="LG945" s="123"/>
      <c r="LH945" s="123"/>
      <c r="LI945" s="123"/>
      <c r="LJ945" s="123"/>
      <c r="LK945" s="123"/>
      <c r="LL945" s="123"/>
      <c r="LM945" s="123"/>
      <c r="LN945" s="123"/>
      <c r="LO945" s="123"/>
      <c r="LP945" s="123"/>
      <c r="LQ945" s="123"/>
      <c r="LR945" s="123"/>
      <c r="LS945" s="123"/>
      <c r="LT945" s="123"/>
      <c r="LU945" s="123"/>
      <c r="LV945" s="123"/>
      <c r="LW945" s="123"/>
      <c r="LX945" s="123"/>
      <c r="LY945" s="123"/>
      <c r="LZ945" s="123"/>
      <c r="MA945" s="123"/>
      <c r="MB945" s="123"/>
      <c r="MC945" s="123"/>
      <c r="MD945" s="123"/>
      <c r="ME945" s="123"/>
      <c r="MF945" s="123"/>
      <c r="MG945" s="123"/>
      <c r="MH945" s="123"/>
      <c r="MI945" s="123"/>
      <c r="MJ945" s="123"/>
      <c r="MK945" s="123"/>
      <c r="ML945" s="123"/>
      <c r="MM945" s="123"/>
      <c r="MN945" s="123"/>
      <c r="MO945" s="123"/>
      <c r="MP945" s="123"/>
      <c r="MQ945" s="123"/>
      <c r="MS945" s="224"/>
      <c r="MT945" s="378">
        <f>(COUNTA($O914:$BB943)/2)-SUM(MV945:NK945)</f>
        <v>0</v>
      </c>
      <c r="MU945" s="379"/>
      <c r="MV945" s="380">
        <f>SUM(MV914:MW943)</f>
        <v>0</v>
      </c>
      <c r="MW945" s="380"/>
      <c r="MX945" s="380">
        <f>SUM(MX914:MY943)</f>
        <v>0</v>
      </c>
      <c r="MY945" s="380"/>
      <c r="MZ945" s="380">
        <f>SUM(MZ914:NA943)</f>
        <v>0</v>
      </c>
      <c r="NA945" s="380"/>
      <c r="NB945" s="380">
        <f>SUM(NB914:NC943)</f>
        <v>0</v>
      </c>
      <c r="NC945" s="380"/>
      <c r="ND945" s="380">
        <f>SUM(ND914:NE943)</f>
        <v>0</v>
      </c>
      <c r="NE945" s="380"/>
      <c r="NF945" s="380">
        <f>SUM(NF914:NG943)</f>
        <v>0</v>
      </c>
      <c r="NG945" s="380"/>
      <c r="NH945" s="380">
        <f>SUM(NH914:NI943)</f>
        <v>0</v>
      </c>
      <c r="NI945" s="380"/>
      <c r="NJ945" s="380">
        <f>SUM(NJ914:NK943)</f>
        <v>0</v>
      </c>
      <c r="NK945" s="380"/>
      <c r="NL945" s="376">
        <f>SUM(NL914:NM943)</f>
        <v>0</v>
      </c>
      <c r="NM945" s="377"/>
      <c r="NN945" s="350"/>
    </row>
    <row r="946" spans="1:384" ht="10.199999999999999" customHeight="1" thickBot="1">
      <c r="B946" s="337"/>
      <c r="C946" s="44"/>
      <c r="D946" s="44"/>
      <c r="E946" s="44"/>
      <c r="F946" s="44"/>
      <c r="G946" s="44"/>
      <c r="H946" s="44"/>
      <c r="I946" s="44"/>
      <c r="J946" s="44"/>
      <c r="K946" s="44"/>
      <c r="L946" s="44"/>
      <c r="M946" s="44"/>
      <c r="N946" s="44"/>
      <c r="O946" s="44"/>
      <c r="P946" s="44"/>
      <c r="Q946" s="44"/>
      <c r="R946" s="44"/>
      <c r="S946" s="44"/>
      <c r="T946" s="44"/>
      <c r="U946" s="44"/>
      <c r="V946" s="44"/>
      <c r="W946" s="44"/>
      <c r="X946" s="44"/>
      <c r="Y946" s="44"/>
      <c r="Z946" s="44"/>
      <c r="AA946" s="44"/>
      <c r="AB946" s="44"/>
      <c r="AC946" s="44"/>
      <c r="AD946" s="44"/>
      <c r="AE946" s="44"/>
      <c r="AF946" s="44"/>
      <c r="AG946" s="44"/>
      <c r="AH946" s="44"/>
      <c r="AI946" s="44"/>
      <c r="AJ946" s="44"/>
      <c r="AK946" s="44"/>
      <c r="AL946" s="44"/>
      <c r="AM946" s="44"/>
      <c r="AN946" s="44"/>
      <c r="AO946" s="44"/>
      <c r="AP946" s="44"/>
      <c r="AQ946" s="44"/>
      <c r="AR946" s="44"/>
      <c r="AS946" s="44"/>
      <c r="AT946" s="44"/>
      <c r="AU946" s="44"/>
      <c r="AV946" s="44"/>
      <c r="AW946" s="44"/>
      <c r="AX946" s="44"/>
      <c r="AY946" s="44"/>
      <c r="AZ946" s="44"/>
      <c r="BA946" s="44"/>
      <c r="BB946" s="44"/>
      <c r="BC946" s="44"/>
      <c r="BD946" s="45"/>
      <c r="BE946" s="45"/>
      <c r="BF946" s="45"/>
      <c r="BG946" s="45"/>
      <c r="BH946" s="45"/>
      <c r="BI946" s="45"/>
      <c r="BJ946" s="45"/>
      <c r="BL946" s="45"/>
      <c r="BM946" s="45"/>
      <c r="BN946" s="45"/>
      <c r="BO946" s="45"/>
      <c r="BP946" s="45"/>
      <c r="BR946" s="45"/>
      <c r="BS946" s="44"/>
      <c r="BT946" s="45"/>
      <c r="BU946" s="223"/>
      <c r="BV946" s="223"/>
      <c r="BW946" s="223"/>
      <c r="BX946" s="223"/>
      <c r="BY946" s="169"/>
      <c r="BZ946" s="169"/>
      <c r="CA946" s="169"/>
      <c r="CB946" s="169"/>
      <c r="CC946" s="169"/>
      <c r="CD946" s="169"/>
      <c r="CE946" s="169"/>
      <c r="CF946" s="169"/>
      <c r="CG946" s="169"/>
      <c r="CH946" s="169"/>
      <c r="CI946" s="169"/>
      <c r="CJ946" s="169"/>
      <c r="CK946" s="169"/>
      <c r="CL946" s="169"/>
      <c r="CM946" s="169"/>
      <c r="CN946" s="169"/>
      <c r="CO946" s="169"/>
      <c r="CP946" s="169"/>
      <c r="CQ946" s="169"/>
      <c r="CR946" s="169"/>
      <c r="CS946" s="169"/>
      <c r="CT946" s="169"/>
      <c r="CU946" s="169"/>
      <c r="CV946" s="169"/>
      <c r="CW946" s="169"/>
      <c r="CX946" s="169"/>
      <c r="CY946" s="169"/>
      <c r="CZ946" s="169"/>
      <c r="DA946" s="169"/>
      <c r="DB946" s="169"/>
      <c r="DC946" s="169"/>
      <c r="DD946" s="169"/>
      <c r="DE946" s="169"/>
      <c r="EV946" s="338"/>
      <c r="EW946" s="338"/>
      <c r="EX946" s="338"/>
      <c r="EY946" s="338"/>
      <c r="EZ946" s="338"/>
      <c r="FA946" s="338"/>
      <c r="FB946" s="338"/>
      <c r="FC946" s="338"/>
      <c r="FD946" s="338"/>
      <c r="FE946" s="338"/>
      <c r="FF946" s="338"/>
      <c r="FG946" s="338"/>
      <c r="FH946" s="338"/>
      <c r="FI946" s="338"/>
      <c r="FJ946" s="338"/>
      <c r="FK946" s="338"/>
      <c r="FL946" s="338"/>
      <c r="FM946" s="338"/>
      <c r="FN946" s="338"/>
      <c r="FO946" s="338"/>
      <c r="FP946" s="338"/>
      <c r="FQ946" s="338"/>
      <c r="FR946" s="338"/>
      <c r="FS946" s="338"/>
      <c r="FT946" s="338"/>
      <c r="FU946" s="338"/>
      <c r="FV946" s="338"/>
      <c r="FW946" s="338"/>
      <c r="FX946" s="338"/>
      <c r="FY946" s="338"/>
      <c r="FZ946" s="338"/>
      <c r="GA946" s="338"/>
      <c r="GB946" s="338"/>
      <c r="GC946" s="338"/>
      <c r="GD946" s="338"/>
      <c r="GE946" s="338"/>
      <c r="GF946" s="338"/>
      <c r="GG946" s="338"/>
      <c r="GH946" s="338"/>
      <c r="GI946" s="338"/>
      <c r="GK946" s="338"/>
      <c r="GL946" s="338"/>
      <c r="GM946" s="338"/>
      <c r="GN946" s="338"/>
      <c r="GO946" s="338"/>
      <c r="GP946" s="338"/>
      <c r="GQ946" s="338"/>
      <c r="GR946" s="338"/>
      <c r="GS946" s="338"/>
      <c r="GT946" s="338"/>
      <c r="GU946" s="338"/>
      <c r="GV946" s="338"/>
      <c r="GW946" s="338"/>
      <c r="GX946" s="338"/>
      <c r="GY946" s="338"/>
      <c r="GZ946" s="338"/>
      <c r="HA946" s="338"/>
      <c r="HB946" s="338"/>
      <c r="HC946" s="338"/>
      <c r="HD946" s="338"/>
      <c r="HE946" s="338"/>
      <c r="HF946" s="338"/>
      <c r="HG946" s="338"/>
      <c r="HH946" s="338"/>
      <c r="HI946" s="338"/>
      <c r="HJ946" s="338"/>
      <c r="HK946" s="338"/>
      <c r="HL946" s="338"/>
      <c r="HM946" s="338"/>
      <c r="HN946" s="338"/>
      <c r="HO946" s="338"/>
      <c r="HP946" s="338"/>
      <c r="HQ946" s="338"/>
      <c r="HR946" s="338"/>
      <c r="HS946" s="338"/>
      <c r="HT946" s="338"/>
      <c r="HU946" s="338"/>
      <c r="HV946" s="338"/>
      <c r="HW946" s="338"/>
      <c r="HX946" s="338"/>
      <c r="HZ946" s="338"/>
      <c r="IA946" s="338"/>
      <c r="IB946" s="338"/>
      <c r="IC946" s="338"/>
      <c r="ID946" s="338"/>
      <c r="IE946" s="338"/>
      <c r="IF946" s="338"/>
      <c r="IG946" s="338"/>
      <c r="IH946" s="338"/>
      <c r="II946" s="338"/>
      <c r="IJ946" s="338"/>
      <c r="IK946" s="338"/>
      <c r="IL946" s="338"/>
      <c r="IM946" s="338"/>
      <c r="IN946" s="338"/>
      <c r="IO946" s="338"/>
      <c r="IP946" s="338"/>
      <c r="IQ946" s="338"/>
      <c r="IR946" s="338"/>
      <c r="IS946" s="338"/>
      <c r="IT946" s="338"/>
      <c r="IU946" s="338"/>
      <c r="IV946" s="338"/>
      <c r="IW946" s="338"/>
      <c r="IX946" s="338"/>
      <c r="IY946" s="338"/>
      <c r="IZ946" s="338"/>
      <c r="JA946" s="338"/>
      <c r="JB946" s="338"/>
      <c r="JC946" s="338"/>
      <c r="JD946" s="338"/>
      <c r="JE946" s="338"/>
      <c r="JF946" s="338"/>
      <c r="JG946" s="338"/>
      <c r="JH946" s="338"/>
      <c r="JI946" s="338"/>
      <c r="JJ946" s="338"/>
      <c r="JK946" s="338"/>
      <c r="JL946" s="338"/>
      <c r="JM946" s="338"/>
      <c r="JO946" s="338"/>
      <c r="JP946" s="338"/>
      <c r="JQ946" s="338"/>
      <c r="JR946" s="338"/>
      <c r="JS946" s="338"/>
      <c r="JT946" s="338"/>
      <c r="JU946" s="338"/>
      <c r="JV946" s="338"/>
      <c r="JW946" s="338"/>
      <c r="JX946" s="338"/>
      <c r="JY946" s="338"/>
      <c r="JZ946" s="338"/>
      <c r="KA946" s="338"/>
      <c r="KB946" s="338"/>
      <c r="KC946" s="338"/>
      <c r="KD946" s="338"/>
      <c r="KE946" s="338"/>
      <c r="KF946" s="338"/>
      <c r="KG946" s="338"/>
      <c r="KH946" s="338"/>
      <c r="KI946" s="338"/>
      <c r="KJ946" s="338"/>
      <c r="KK946" s="338"/>
      <c r="KL946" s="338"/>
      <c r="KM946" s="338"/>
      <c r="KN946" s="338"/>
      <c r="KO946" s="338"/>
      <c r="KP946" s="338"/>
      <c r="KQ946" s="338"/>
      <c r="KR946" s="338"/>
      <c r="KS946" s="338"/>
      <c r="KT946" s="338"/>
      <c r="KU946" s="338"/>
      <c r="KV946" s="338"/>
      <c r="KW946" s="338"/>
      <c r="KX946" s="338"/>
      <c r="KY946" s="338"/>
      <c r="KZ946" s="338"/>
      <c r="LA946" s="338"/>
      <c r="LB946" s="338"/>
      <c r="LD946" s="338"/>
      <c r="LE946" s="338"/>
      <c r="LF946" s="338"/>
      <c r="LG946" s="338"/>
      <c r="LH946" s="338"/>
      <c r="LI946" s="338"/>
      <c r="LJ946" s="338"/>
      <c r="LK946" s="338"/>
      <c r="LL946" s="338"/>
      <c r="LM946" s="338"/>
      <c r="LN946" s="338"/>
      <c r="LO946" s="338"/>
      <c r="LP946" s="338"/>
      <c r="LQ946" s="338"/>
      <c r="LR946" s="338"/>
      <c r="LS946" s="338"/>
      <c r="LT946" s="338"/>
      <c r="LU946" s="338"/>
      <c r="LV946" s="338"/>
      <c r="LW946" s="338"/>
      <c r="LX946" s="338"/>
      <c r="LY946" s="338"/>
      <c r="LZ946" s="338"/>
      <c r="MA946" s="338"/>
      <c r="MB946" s="338"/>
      <c r="MC946" s="338"/>
      <c r="MD946" s="338"/>
      <c r="ME946" s="338"/>
      <c r="MF946" s="338"/>
      <c r="MG946" s="338"/>
      <c r="MH946" s="338"/>
      <c r="MI946" s="338"/>
      <c r="MJ946" s="338"/>
      <c r="MK946" s="338"/>
      <c r="ML946" s="338"/>
      <c r="MM946" s="338"/>
      <c r="MN946" s="338"/>
      <c r="MO946" s="338"/>
      <c r="MP946" s="338"/>
      <c r="MQ946" s="338"/>
      <c r="MT946" s="316"/>
      <c r="MU946" s="316"/>
      <c r="MV946" s="316"/>
      <c r="MW946" s="316"/>
      <c r="MX946" s="316"/>
      <c r="MY946" s="316"/>
      <c r="MZ946" s="316"/>
      <c r="NA946" s="316"/>
      <c r="NB946" s="316"/>
      <c r="NC946" s="316"/>
      <c r="ND946" s="316"/>
      <c r="NE946" s="316"/>
      <c r="NF946" s="316"/>
      <c r="NG946" s="316"/>
      <c r="NH946" s="316"/>
      <c r="NI946" s="316"/>
      <c r="NJ946" s="316"/>
      <c r="NK946" s="316"/>
      <c r="NL946" s="316"/>
      <c r="NM946" s="316"/>
      <c r="NN946" s="350"/>
    </row>
    <row r="947" spans="1:384" ht="18" customHeight="1" thickBot="1">
      <c r="A947" s="26">
        <v>28</v>
      </c>
      <c r="B947" s="337"/>
      <c r="C947" s="320">
        <f>Conges!$B$30</f>
        <v>44923</v>
      </c>
      <c r="D947" s="321"/>
      <c r="E947" s="321"/>
      <c r="F947" s="321"/>
      <c r="G947" s="321"/>
      <c r="H947" s="321"/>
      <c r="I947" s="321"/>
      <c r="J947" s="321"/>
      <c r="K947" s="321"/>
      <c r="L947" s="321"/>
      <c r="M947" s="321"/>
      <c r="N947" s="321"/>
      <c r="O947" s="321"/>
      <c r="P947" s="321"/>
      <c r="Q947" s="321"/>
      <c r="R947" s="321"/>
      <c r="S947" s="321"/>
      <c r="T947" s="321"/>
      <c r="U947" s="321"/>
      <c r="V947" s="321"/>
      <c r="W947" s="321"/>
      <c r="X947" s="321"/>
      <c r="Y947" s="321"/>
      <c r="Z947" s="321"/>
      <c r="AA947" s="321"/>
      <c r="AB947" s="321"/>
      <c r="AC947" s="321"/>
      <c r="AD947" s="321"/>
      <c r="AE947" s="321"/>
      <c r="AF947" s="321"/>
      <c r="AG947" s="321"/>
      <c r="AH947" s="321"/>
      <c r="AI947" s="321"/>
      <c r="AJ947" s="321"/>
      <c r="AK947" s="321"/>
      <c r="AL947" s="321"/>
      <c r="AM947" s="321"/>
      <c r="AN947" s="321"/>
      <c r="AO947" s="321"/>
      <c r="AP947" s="321"/>
      <c r="AQ947" s="321"/>
      <c r="AR947" s="321"/>
      <c r="AS947" s="321"/>
      <c r="AT947" s="321"/>
      <c r="AU947" s="321"/>
      <c r="AV947" s="321"/>
      <c r="AW947" s="321"/>
      <c r="AX947" s="321"/>
      <c r="AY947" s="321"/>
      <c r="AZ947" s="321"/>
      <c r="BA947" s="321"/>
      <c r="BB947" s="321"/>
      <c r="BC947" s="321"/>
      <c r="BD947" s="370"/>
      <c r="BE947" s="359" t="str">
        <f>$BE$2</f>
        <v>H / jour</v>
      </c>
      <c r="BF947" s="360"/>
      <c r="BG947" s="363"/>
      <c r="BH947" s="353" t="s">
        <v>54</v>
      </c>
      <c r="BI947" s="353"/>
      <c r="BJ947" s="353" t="str">
        <f>$BJ$2</f>
        <v>Cumul moyen iddéal</v>
      </c>
      <c r="BK947" s="332"/>
      <c r="BL947" s="353" t="s">
        <v>69</v>
      </c>
      <c r="BM947" s="353" t="s">
        <v>70</v>
      </c>
      <c r="BN947" s="353" t="s">
        <v>73</v>
      </c>
      <c r="BO947" s="353" t="s">
        <v>74</v>
      </c>
      <c r="BP947" s="353" t="s">
        <v>71</v>
      </c>
      <c r="BQ947" s="353" t="s">
        <v>72</v>
      </c>
      <c r="BR947" s="393" t="s">
        <v>62</v>
      </c>
      <c r="BS947" s="391" t="s">
        <v>68</v>
      </c>
      <c r="BT947" s="362"/>
      <c r="BU947" s="395" t="str">
        <f>BU$2</f>
        <v>Heures Pointés Reel +ind</v>
      </c>
      <c r="BV947" s="397" t="str">
        <f>BV$2</f>
        <v>Heures Cumules Reel + ind</v>
      </c>
      <c r="BW947" s="395"/>
      <c r="BX947" s="397"/>
      <c r="BY947" s="169"/>
      <c r="BZ947" s="169"/>
      <c r="CA947" s="169"/>
      <c r="CB947" s="169"/>
      <c r="CC947" s="169"/>
      <c r="CD947" s="169"/>
      <c r="CE947" s="169"/>
      <c r="CF947" s="169"/>
      <c r="CG947" s="169"/>
      <c r="CH947" s="169"/>
      <c r="CI947" s="169"/>
      <c r="CJ947" s="169"/>
      <c r="CK947" s="169"/>
      <c r="CL947" s="169"/>
      <c r="CM947" s="169"/>
      <c r="CN947" s="169"/>
      <c r="CO947" s="169"/>
      <c r="CP947" s="169"/>
      <c r="CQ947" s="169"/>
      <c r="CR947" s="169"/>
      <c r="CS947" s="169"/>
      <c r="CT947" s="169"/>
      <c r="CU947" s="169"/>
      <c r="CV947" s="169"/>
      <c r="CW947" s="169"/>
      <c r="CX947" s="169"/>
      <c r="CY947" s="169"/>
      <c r="CZ947" s="169"/>
      <c r="DA947" s="169"/>
      <c r="DB947" s="169"/>
      <c r="DC947" s="169"/>
      <c r="DD947" s="169"/>
      <c r="DE947" s="169"/>
      <c r="EV947" s="338"/>
      <c r="EW947" s="338"/>
      <c r="EX947" s="338"/>
      <c r="EY947" s="338"/>
      <c r="EZ947" s="338"/>
      <c r="FA947" s="338"/>
      <c r="FB947" s="338"/>
      <c r="FC947" s="338"/>
      <c r="FD947" s="338"/>
      <c r="FE947" s="338"/>
      <c r="FF947" s="338"/>
      <c r="FG947" s="338"/>
      <c r="FH947" s="338"/>
      <c r="FI947" s="338"/>
      <c r="FJ947" s="338"/>
      <c r="FK947" s="338"/>
      <c r="FL947" s="338"/>
      <c r="FM947" s="338"/>
      <c r="FN947" s="338"/>
      <c r="FO947" s="338"/>
      <c r="FP947" s="338"/>
      <c r="FQ947" s="338"/>
      <c r="FR947" s="338"/>
      <c r="FS947" s="338"/>
      <c r="FT947" s="338"/>
      <c r="FU947" s="338"/>
      <c r="FV947" s="338"/>
      <c r="FW947" s="338"/>
      <c r="FX947" s="338"/>
      <c r="FY947" s="338"/>
      <c r="FZ947" s="338"/>
      <c r="GA947" s="338"/>
      <c r="GB947" s="338"/>
      <c r="GC947" s="338"/>
      <c r="GD947" s="338"/>
      <c r="GE947" s="338"/>
      <c r="GF947" s="338"/>
      <c r="GG947" s="338"/>
      <c r="GH947" s="338"/>
      <c r="GI947" s="338"/>
      <c r="GK947" s="338"/>
      <c r="GL947" s="338"/>
      <c r="GM947" s="338"/>
      <c r="GN947" s="338"/>
      <c r="GO947" s="338"/>
      <c r="GP947" s="338"/>
      <c r="GQ947" s="338"/>
      <c r="GR947" s="338"/>
      <c r="GS947" s="338"/>
      <c r="GT947" s="338"/>
      <c r="GU947" s="338"/>
      <c r="GV947" s="338"/>
      <c r="GW947" s="338"/>
      <c r="GX947" s="338"/>
      <c r="GY947" s="338"/>
      <c r="GZ947" s="338"/>
      <c r="HA947" s="338"/>
      <c r="HB947" s="338"/>
      <c r="HC947" s="338"/>
      <c r="HD947" s="338"/>
      <c r="HE947" s="338"/>
      <c r="HF947" s="338"/>
      <c r="HG947" s="338"/>
      <c r="HH947" s="338"/>
      <c r="HI947" s="338"/>
      <c r="HJ947" s="338"/>
      <c r="HK947" s="338"/>
      <c r="HL947" s="338"/>
      <c r="HM947" s="338"/>
      <c r="HN947" s="338"/>
      <c r="HO947" s="338"/>
      <c r="HP947" s="338"/>
      <c r="HQ947" s="338"/>
      <c r="HR947" s="338"/>
      <c r="HS947" s="338"/>
      <c r="HT947" s="338"/>
      <c r="HU947" s="338"/>
      <c r="HV947" s="338"/>
      <c r="HW947" s="338"/>
      <c r="HX947" s="338"/>
      <c r="HZ947" s="338"/>
      <c r="IA947" s="338"/>
      <c r="IB947" s="338"/>
      <c r="IC947" s="338"/>
      <c r="ID947" s="338"/>
      <c r="IE947" s="338"/>
      <c r="IF947" s="338"/>
      <c r="IG947" s="338"/>
      <c r="IH947" s="338"/>
      <c r="II947" s="338"/>
      <c r="IJ947" s="338"/>
      <c r="IK947" s="338"/>
      <c r="IL947" s="338"/>
      <c r="IM947" s="338"/>
      <c r="IN947" s="338"/>
      <c r="IO947" s="338"/>
      <c r="IP947" s="338"/>
      <c r="IQ947" s="338"/>
      <c r="IR947" s="338"/>
      <c r="IS947" s="338"/>
      <c r="IT947" s="338"/>
      <c r="IU947" s="338"/>
      <c r="IV947" s="338"/>
      <c r="IW947" s="338"/>
      <c r="IX947" s="338"/>
      <c r="IY947" s="338"/>
      <c r="IZ947" s="338"/>
      <c r="JA947" s="338"/>
      <c r="JB947" s="338"/>
      <c r="JC947" s="338"/>
      <c r="JD947" s="338"/>
      <c r="JE947" s="338"/>
      <c r="JF947" s="338"/>
      <c r="JG947" s="338"/>
      <c r="JH947" s="338"/>
      <c r="JI947" s="338"/>
      <c r="JJ947" s="338"/>
      <c r="JK947" s="338"/>
      <c r="JL947" s="338"/>
      <c r="JM947" s="338"/>
      <c r="JO947" s="338"/>
      <c r="JP947" s="338"/>
      <c r="JQ947" s="338"/>
      <c r="JR947" s="338"/>
      <c r="JS947" s="338"/>
      <c r="JT947" s="338"/>
      <c r="JU947" s="338"/>
      <c r="JV947" s="338"/>
      <c r="JW947" s="338"/>
      <c r="JX947" s="338"/>
      <c r="JY947" s="338"/>
      <c r="JZ947" s="338"/>
      <c r="KA947" s="338"/>
      <c r="KB947" s="338"/>
      <c r="KC947" s="338"/>
      <c r="KD947" s="338"/>
      <c r="KE947" s="338"/>
      <c r="KF947" s="338"/>
      <c r="KG947" s="338"/>
      <c r="KH947" s="338"/>
      <c r="KI947" s="338"/>
      <c r="KJ947" s="338"/>
      <c r="KK947" s="338"/>
      <c r="KL947" s="338"/>
      <c r="KM947" s="338"/>
      <c r="KN947" s="338"/>
      <c r="KO947" s="338"/>
      <c r="KP947" s="338"/>
      <c r="KQ947" s="338"/>
      <c r="KR947" s="338"/>
      <c r="KS947" s="338"/>
      <c r="KT947" s="338"/>
      <c r="KU947" s="338"/>
      <c r="KV947" s="338"/>
      <c r="KW947" s="338"/>
      <c r="KX947" s="338"/>
      <c r="KY947" s="338"/>
      <c r="KZ947" s="338"/>
      <c r="LA947" s="338"/>
      <c r="LB947" s="338"/>
      <c r="LD947" s="338"/>
      <c r="LE947" s="338"/>
      <c r="LF947" s="338"/>
      <c r="LG947" s="338"/>
      <c r="LH947" s="338"/>
      <c r="LI947" s="338"/>
      <c r="LJ947" s="338"/>
      <c r="LK947" s="338"/>
      <c r="LL947" s="338"/>
      <c r="LM947" s="338"/>
      <c r="LN947" s="338"/>
      <c r="LO947" s="338"/>
      <c r="LP947" s="338"/>
      <c r="LQ947" s="338"/>
      <c r="LR947" s="338"/>
      <c r="LS947" s="338"/>
      <c r="LT947" s="338"/>
      <c r="LU947" s="338"/>
      <c r="LV947" s="338"/>
      <c r="LW947" s="338"/>
      <c r="LX947" s="338"/>
      <c r="LY947" s="338"/>
      <c r="LZ947" s="338"/>
      <c r="MA947" s="338"/>
      <c r="MB947" s="338"/>
      <c r="MC947" s="338"/>
      <c r="MD947" s="338"/>
      <c r="ME947" s="338"/>
      <c r="MF947" s="338"/>
      <c r="MG947" s="338"/>
      <c r="MH947" s="338"/>
      <c r="MI947" s="338"/>
      <c r="MJ947" s="338"/>
      <c r="MK947" s="338"/>
      <c r="ML947" s="338"/>
      <c r="MM947" s="338"/>
      <c r="MN947" s="338"/>
      <c r="MO947" s="338"/>
      <c r="MP947" s="338"/>
      <c r="MQ947" s="338"/>
      <c r="MT947" s="381" t="s">
        <v>12</v>
      </c>
      <c r="MU947" s="381"/>
      <c r="MV947" s="381"/>
      <c r="MW947" s="381"/>
      <c r="MX947" s="381"/>
      <c r="MY947" s="381"/>
      <c r="MZ947" s="381"/>
      <c r="NA947" s="381"/>
      <c r="NB947" s="381"/>
      <c r="NC947" s="381"/>
      <c r="ND947" s="381"/>
      <c r="NE947" s="381"/>
      <c r="NF947" s="381"/>
      <c r="NG947" s="381"/>
      <c r="NH947" s="381"/>
      <c r="NI947" s="381"/>
      <c r="NJ947" s="381"/>
      <c r="NK947" s="381"/>
      <c r="NL947" s="381"/>
      <c r="NM947" s="381"/>
      <c r="NN947" s="350"/>
      <c r="NR947" s="330" t="s">
        <v>56</v>
      </c>
      <c r="NS947" s="330"/>
      <c r="NT947" s="330"/>
    </row>
    <row r="948" spans="1:384" ht="10.199999999999999" customHeight="1">
      <c r="A948" s="25"/>
      <c r="B948" s="337"/>
      <c r="C948" s="335">
        <f>C947</f>
        <v>44923</v>
      </c>
      <c r="D948" s="16"/>
      <c r="E948" s="349" t="str">
        <f>$E$3</f>
        <v>Sans Renfort</v>
      </c>
      <c r="F948" s="349"/>
      <c r="G948" s="349"/>
      <c r="H948" s="10"/>
      <c r="I948" s="10"/>
      <c r="J948" s="10"/>
      <c r="K948" s="10"/>
      <c r="L948" s="10"/>
      <c r="M948" s="10"/>
      <c r="N948" s="316">
        <v>7</v>
      </c>
      <c r="O948" s="316"/>
      <c r="P948" s="316">
        <v>8</v>
      </c>
      <c r="Q948" s="316"/>
      <c r="R948" s="316">
        <v>9</v>
      </c>
      <c r="S948" s="316"/>
      <c r="T948" s="316">
        <v>10</v>
      </c>
      <c r="U948" s="316"/>
      <c r="V948" s="316">
        <v>11</v>
      </c>
      <c r="W948" s="316"/>
      <c r="X948" s="316">
        <v>12</v>
      </c>
      <c r="Y948" s="316"/>
      <c r="Z948" s="316">
        <v>13</v>
      </c>
      <c r="AA948" s="316"/>
      <c r="AB948" s="316">
        <v>14</v>
      </c>
      <c r="AC948" s="316"/>
      <c r="AD948" s="316">
        <v>15</v>
      </c>
      <c r="AE948" s="316"/>
      <c r="AF948" s="316">
        <v>16</v>
      </c>
      <c r="AG948" s="316"/>
      <c r="AH948" s="316">
        <v>17</v>
      </c>
      <c r="AI948" s="316"/>
      <c r="AJ948" s="316">
        <v>18</v>
      </c>
      <c r="AK948" s="316"/>
      <c r="AL948" s="316">
        <v>19</v>
      </c>
      <c r="AM948" s="316"/>
      <c r="AN948" s="316">
        <v>20</v>
      </c>
      <c r="AO948" s="316"/>
      <c r="AP948" s="316">
        <v>21</v>
      </c>
      <c r="AQ948" s="316"/>
      <c r="AR948" s="316">
        <v>22</v>
      </c>
      <c r="AS948" s="316"/>
      <c r="AT948" s="316">
        <v>23</v>
      </c>
      <c r="AU948" s="316"/>
      <c r="AV948" s="316">
        <v>24</v>
      </c>
      <c r="AW948" s="316"/>
      <c r="AX948" s="316">
        <v>1</v>
      </c>
      <c r="AY948" s="316"/>
      <c r="AZ948" s="316">
        <v>2</v>
      </c>
      <c r="BA948" s="316"/>
      <c r="BB948" s="316">
        <v>3</v>
      </c>
      <c r="BC948" s="346"/>
      <c r="BD948" s="370"/>
      <c r="BE948" s="361"/>
      <c r="BF948" s="362"/>
      <c r="BG948" s="364"/>
      <c r="BH948" s="354"/>
      <c r="BI948" s="354"/>
      <c r="BJ948" s="354"/>
      <c r="BK948" s="333"/>
      <c r="BL948" s="354"/>
      <c r="BM948" s="354"/>
      <c r="BN948" s="354"/>
      <c r="BO948" s="354"/>
      <c r="BP948" s="354"/>
      <c r="BQ948" s="354"/>
      <c r="BR948" s="394"/>
      <c r="BS948" s="392"/>
      <c r="BT948" s="362"/>
      <c r="BU948" s="396"/>
      <c r="BV948" s="398"/>
      <c r="BW948" s="396"/>
      <c r="BX948" s="398"/>
      <c r="MT948" s="374">
        <v>1</v>
      </c>
      <c r="MU948" s="316"/>
      <c r="MV948" s="316">
        <v>2</v>
      </c>
      <c r="MW948" s="316"/>
      <c r="MX948" s="316">
        <v>3</v>
      </c>
      <c r="MY948" s="316"/>
      <c r="MZ948" s="316">
        <v>4</v>
      </c>
      <c r="NA948" s="316"/>
      <c r="NB948" s="316">
        <v>5</v>
      </c>
      <c r="NC948" s="316"/>
      <c r="ND948" s="316">
        <v>6</v>
      </c>
      <c r="NE948" s="316"/>
      <c r="NF948" s="316">
        <v>7</v>
      </c>
      <c r="NG948" s="316"/>
      <c r="NH948" s="316">
        <v>8</v>
      </c>
      <c r="NI948" s="316"/>
      <c r="NJ948" s="316">
        <v>9</v>
      </c>
      <c r="NK948" s="316"/>
      <c r="NL948" s="382" t="s">
        <v>12</v>
      </c>
      <c r="NM948" s="383"/>
      <c r="NN948" s="350"/>
      <c r="NR948" s="30" t="s">
        <v>57</v>
      </c>
      <c r="NS948" s="30" t="s">
        <v>58</v>
      </c>
      <c r="NT948" s="30" t="s">
        <v>59</v>
      </c>
    </row>
    <row r="949" spans="1:384" ht="10.199999999999999" customHeight="1">
      <c r="A949" s="25"/>
      <c r="B949" s="337"/>
      <c r="C949" s="335"/>
      <c r="D949" s="15"/>
      <c r="E949" s="322" t="str">
        <f>IFERROR(G963*'Chiffres et fonctions'!$J$6,"CA à Produire")</f>
        <v>CA à Produire</v>
      </c>
      <c r="F949" s="322"/>
      <c r="G949" s="322"/>
      <c r="H949" s="323">
        <f>IF(BC979&lt;&gt;0,3,0)</f>
        <v>0</v>
      </c>
      <c r="I949" s="387">
        <f>Prenoms!$B$2</f>
        <v>0</v>
      </c>
      <c r="J949" s="388"/>
      <c r="K949" s="388"/>
      <c r="L949" s="388"/>
      <c r="M949" s="388"/>
      <c r="N949" s="60" t="str">
        <f>IF(NL949&lt;&gt;0,"",IF(Conges!AG36=0,"",Conges!AG36))</f>
        <v/>
      </c>
      <c r="O949" s="61"/>
      <c r="P949" s="62"/>
      <c r="Q949" s="62"/>
      <c r="R949" s="62"/>
      <c r="S949" s="62"/>
      <c r="T949" s="62"/>
      <c r="U949" s="62"/>
      <c r="V949" s="63"/>
      <c r="W949" s="62"/>
      <c r="X949" s="62"/>
      <c r="Y949" s="62"/>
      <c r="Z949" s="62"/>
      <c r="AA949" s="62"/>
      <c r="AB949" s="62"/>
      <c r="AC949" s="62"/>
      <c r="AD949" s="62"/>
      <c r="AE949" s="61"/>
      <c r="AF949" s="62"/>
      <c r="AG949" s="62"/>
      <c r="AH949" s="62"/>
      <c r="AI949" s="62"/>
      <c r="AJ949" s="63"/>
      <c r="AK949" s="62"/>
      <c r="AL949" s="62"/>
      <c r="AM949" s="62"/>
      <c r="AN949" s="62"/>
      <c r="AO949" s="62"/>
      <c r="AP949" s="62"/>
      <c r="AQ949" s="62"/>
      <c r="AR949" s="62"/>
      <c r="AS949" s="62"/>
      <c r="AT949" s="62"/>
      <c r="AU949" s="61"/>
      <c r="AV949" s="62"/>
      <c r="AW949" s="62"/>
      <c r="AX949" s="62"/>
      <c r="AY949" s="62"/>
      <c r="AZ949" s="62"/>
      <c r="BA949" s="62"/>
      <c r="BB949" s="63"/>
      <c r="BC949" s="64">
        <f>IF(NL949&lt;&gt;0,(IF(Conges!AG$36=0,0,3)),0)</f>
        <v>0</v>
      </c>
      <c r="BD949" s="370"/>
      <c r="BE949" s="389">
        <f>IF(OR(Conges!AG$36="A",Conges!AG$36="V"),Prenoms!L$2,NL949)</f>
        <v>0</v>
      </c>
      <c r="BF949" s="390"/>
      <c r="BG949" s="261"/>
      <c r="BH949" s="262">
        <f t="shared" ref="BH949:BH978" si="1350">IF(BO949=0,BM949+BH914,BO949+BH914)</f>
        <v>0</v>
      </c>
      <c r="BI949" s="263" t="str">
        <f t="shared" ref="BI949:BI978" si="1351">IF(BO949=0,"",$BI$1)</f>
        <v/>
      </c>
      <c r="BJ949" s="273">
        <v>0</v>
      </c>
      <c r="BK949" s="274">
        <f>BH949-BJ949</f>
        <v>0</v>
      </c>
      <c r="BL949" s="275">
        <f t="shared" ref="BL949" si="1352">$NL949</f>
        <v>0</v>
      </c>
      <c r="BM949" s="275">
        <f t="shared" ref="BM949" si="1353">$BE949</f>
        <v>0</v>
      </c>
      <c r="BN949" s="275">
        <f>SUM('Heures Pointage'!$D$33:$E$33)</f>
        <v>0</v>
      </c>
      <c r="BO949" s="275">
        <f>SUM('Heures et Indemnites'!$D$33:$E$33)</f>
        <v>0</v>
      </c>
      <c r="BP949" s="276">
        <f t="shared" ref="BP949" si="1354">$NT949</f>
        <v>0</v>
      </c>
      <c r="BQ949" s="276">
        <f>'Heures Pointage'!$AB$33</f>
        <v>0</v>
      </c>
      <c r="BR949" s="277">
        <f t="shared" ref="BR949" si="1355">$BH$1054</f>
        <v>0</v>
      </c>
      <c r="BS949" s="141">
        <f>Prenoms!$C$2</f>
        <v>0</v>
      </c>
      <c r="BT949" s="146"/>
      <c r="BU949" s="212">
        <f>SUM('Heures et Indemnites'!$D$33:$E$33)</f>
        <v>0</v>
      </c>
      <c r="BV949" s="217">
        <f>SUM('Heures et Indemnites'!$D$6:$E$33)</f>
        <v>0</v>
      </c>
      <c r="BW949" s="212"/>
      <c r="BX949" s="217"/>
      <c r="MT949" s="384">
        <f>(COUNTA($O949:$BB949)/2)-SUM(MV949:NK949)</f>
        <v>0</v>
      </c>
      <c r="MU949" s="385">
        <f t="shared" ref="MU949:MU964" si="1356">(COUNTA($O949:$BB949))/2</f>
        <v>0</v>
      </c>
      <c r="MV949" s="385">
        <f t="shared" ref="MV949:MV978" si="1357">(COUNTIF($O949:$BB949,MV$3))/2</f>
        <v>0</v>
      </c>
      <c r="MW949" s="385"/>
      <c r="MX949" s="385">
        <f t="shared" ref="MX949:MX978" si="1358">(COUNTIF($O949:$BB949,MX$3))/2</f>
        <v>0</v>
      </c>
      <c r="MY949" s="385"/>
      <c r="MZ949" s="385">
        <f t="shared" ref="MZ949:MZ978" si="1359">(COUNTIF($O949:$BB949,MZ$3))/2</f>
        <v>0</v>
      </c>
      <c r="NA949" s="385"/>
      <c r="NB949" s="385">
        <f t="shared" ref="NB949:NB978" si="1360">(COUNTIF($O949:$BB949,NB$3))/2</f>
        <v>0</v>
      </c>
      <c r="NC949" s="385"/>
      <c r="ND949" s="385">
        <f t="shared" ref="ND949:ND978" si="1361">(COUNTIF($O949:$BB949,ND$3))/2</f>
        <v>0</v>
      </c>
      <c r="NE949" s="385"/>
      <c r="NF949" s="385">
        <f t="shared" ref="NF949:NF978" si="1362">(COUNTIF($O949:$BB949,NF$3))/2</f>
        <v>0</v>
      </c>
      <c r="NG949" s="385"/>
      <c r="NH949" s="385">
        <f t="shared" ref="NH949:NH978" si="1363">(COUNTIF($O949:$BB949,NH$3))/2</f>
        <v>0</v>
      </c>
      <c r="NI949" s="385"/>
      <c r="NJ949" s="385">
        <f t="shared" ref="NJ949:NJ978" si="1364">(COUNTIF($O949:$BB949,NJ$3))/2</f>
        <v>0</v>
      </c>
      <c r="NK949" s="385"/>
      <c r="NL949" s="385">
        <f>(COUNTA($O949:$BB949))/2</f>
        <v>0</v>
      </c>
      <c r="NM949" s="386"/>
      <c r="NN949" s="350"/>
      <c r="NR949" s="30">
        <f t="shared" ref="NR949:NR978" si="1365">IF(SUM(W949:AD949)&gt;0,1,0)</f>
        <v>0</v>
      </c>
      <c r="NS949" s="30">
        <f t="shared" ref="NS949:NS978" si="1366">IF(SUM(AM949:BB949)&gt;0,1,0)</f>
        <v>0</v>
      </c>
      <c r="NT949" s="30">
        <f t="shared" ref="NT949:NT978" si="1367">IF(SUM(NR949:NS949)=0,0,SUM(NR949:NS949))</f>
        <v>0</v>
      </c>
    </row>
    <row r="950" spans="1:384" ht="10.199999999999999" customHeight="1">
      <c r="A950" s="25"/>
      <c r="B950" s="337"/>
      <c r="C950" s="335"/>
      <c r="D950" s="15"/>
      <c r="E950" s="322"/>
      <c r="F950" s="322"/>
      <c r="G950" s="322"/>
      <c r="H950" s="323"/>
      <c r="I950" s="328">
        <f>Prenoms!$B$3</f>
        <v>0</v>
      </c>
      <c r="J950" s="329"/>
      <c r="K950" s="329"/>
      <c r="L950" s="329"/>
      <c r="M950" s="329"/>
      <c r="N950" s="78" t="str">
        <f>IF(NL950&lt;&gt;0,"",IF(Conges!AG37=0,"",Conges!AG37))</f>
        <v/>
      </c>
      <c r="O950" s="79"/>
      <c r="P950" s="80"/>
      <c r="Q950" s="80"/>
      <c r="R950" s="80"/>
      <c r="S950" s="80"/>
      <c r="T950" s="80"/>
      <c r="U950" s="80"/>
      <c r="V950" s="81"/>
      <c r="W950" s="80"/>
      <c r="X950" s="80"/>
      <c r="Y950" s="80"/>
      <c r="Z950" s="80"/>
      <c r="AA950" s="80"/>
      <c r="AB950" s="80"/>
      <c r="AC950" s="80"/>
      <c r="AD950" s="80"/>
      <c r="AE950" s="79"/>
      <c r="AF950" s="80"/>
      <c r="AG950" s="80"/>
      <c r="AH950" s="80"/>
      <c r="AI950" s="80"/>
      <c r="AJ950" s="81"/>
      <c r="AK950" s="80"/>
      <c r="AL950" s="80"/>
      <c r="AM950" s="80"/>
      <c r="AN950" s="80"/>
      <c r="AO950" s="80"/>
      <c r="AP950" s="80"/>
      <c r="AQ950" s="80"/>
      <c r="AR950" s="80"/>
      <c r="AS950" s="80"/>
      <c r="AT950" s="80"/>
      <c r="AU950" s="79"/>
      <c r="AV950" s="80"/>
      <c r="AW950" s="80"/>
      <c r="AX950" s="80"/>
      <c r="AY950" s="80"/>
      <c r="AZ950" s="80"/>
      <c r="BA950" s="80"/>
      <c r="BB950" s="81"/>
      <c r="BC950" s="82">
        <f>IF(NL950&lt;&gt;0,(IF(Conges!AG$37=0,0,3)),0)</f>
        <v>0</v>
      </c>
      <c r="BD950" s="370"/>
      <c r="BE950" s="357">
        <f>IF(OR(Conges!AG$37="A",Conges!AG$37="V"),Prenoms!L$3,NL950)</f>
        <v>0</v>
      </c>
      <c r="BF950" s="358"/>
      <c r="BG950" s="264"/>
      <c r="BH950" s="265">
        <f t="shared" si="1350"/>
        <v>0</v>
      </c>
      <c r="BI950" s="266" t="str">
        <f t="shared" si="1351"/>
        <v/>
      </c>
      <c r="BJ950" s="278">
        <v>0</v>
      </c>
      <c r="BK950" s="279">
        <f t="shared" ref="BK950:BK978" si="1368">BH950-BJ950</f>
        <v>0</v>
      </c>
      <c r="BL950" s="280">
        <f t="shared" si="1295"/>
        <v>0</v>
      </c>
      <c r="BM950" s="280">
        <f t="shared" si="1296"/>
        <v>0</v>
      </c>
      <c r="BN950" s="280">
        <f>SUM('Heures Pointage'!$AD$33:$AE$33)</f>
        <v>0</v>
      </c>
      <c r="BO950" s="280">
        <f>SUM('Heures et Indemnites'!$AD$33:$AE$33)</f>
        <v>0</v>
      </c>
      <c r="BP950" s="281">
        <f t="shared" si="1297"/>
        <v>0</v>
      </c>
      <c r="BQ950" s="281">
        <f>'Heures Pointage'!$BB$33</f>
        <v>0</v>
      </c>
      <c r="BR950" s="282">
        <f t="shared" ref="BR950" si="1369">$BH$1055</f>
        <v>0</v>
      </c>
      <c r="BS950" s="142">
        <f>Prenoms!$C$3</f>
        <v>0</v>
      </c>
      <c r="BT950" s="170"/>
      <c r="BU950" s="211">
        <f>SUM('Heures et Indemnites'!$AD$33:$AE$33)</f>
        <v>0</v>
      </c>
      <c r="BV950" s="218">
        <f>SUM('Heures et Indemnites'!$AD$6:$AE$33)</f>
        <v>0</v>
      </c>
      <c r="BW950" s="211"/>
      <c r="BX950" s="218"/>
      <c r="MT950" s="369">
        <f t="shared" ref="MT950:MT978" si="1370">(COUNTA($O950:$BB950)/2)-SUM(MV950:NK950)</f>
        <v>0</v>
      </c>
      <c r="MU950" s="351">
        <f t="shared" si="1356"/>
        <v>0</v>
      </c>
      <c r="MV950" s="351">
        <f t="shared" si="1357"/>
        <v>0</v>
      </c>
      <c r="MW950" s="351"/>
      <c r="MX950" s="351">
        <f t="shared" si="1358"/>
        <v>0</v>
      </c>
      <c r="MY950" s="351"/>
      <c r="MZ950" s="351">
        <f t="shared" si="1359"/>
        <v>0</v>
      </c>
      <c r="NA950" s="351"/>
      <c r="NB950" s="351">
        <f t="shared" si="1360"/>
        <v>0</v>
      </c>
      <c r="NC950" s="351"/>
      <c r="ND950" s="351">
        <f t="shared" si="1361"/>
        <v>0</v>
      </c>
      <c r="NE950" s="351"/>
      <c r="NF950" s="351">
        <f t="shared" si="1362"/>
        <v>0</v>
      </c>
      <c r="NG950" s="351"/>
      <c r="NH950" s="351">
        <f t="shared" si="1363"/>
        <v>0</v>
      </c>
      <c r="NI950" s="351"/>
      <c r="NJ950" s="351">
        <f t="shared" si="1364"/>
        <v>0</v>
      </c>
      <c r="NK950" s="351"/>
      <c r="NL950" s="351">
        <f t="shared" ref="NL950:NL978" si="1371">(COUNTA($O950:$BB950))/2</f>
        <v>0</v>
      </c>
      <c r="NM950" s="352"/>
      <c r="NN950" s="350"/>
      <c r="NR950" s="30">
        <f t="shared" si="1365"/>
        <v>0</v>
      </c>
      <c r="NS950" s="30">
        <f t="shared" si="1366"/>
        <v>0</v>
      </c>
      <c r="NT950" s="30">
        <f t="shared" si="1367"/>
        <v>0</v>
      </c>
    </row>
    <row r="951" spans="1:384" ht="10.199999999999999" customHeight="1">
      <c r="A951" s="25"/>
      <c r="B951" s="337"/>
      <c r="C951" s="335"/>
      <c r="D951" s="15"/>
      <c r="E951" s="324" t="str">
        <f>$E$6</f>
        <v>Avec Renfort</v>
      </c>
      <c r="F951" s="324"/>
      <c r="G951" s="324"/>
      <c r="H951" s="323"/>
      <c r="I951" s="325" t="str">
        <f>Prenoms!$B$4</f>
        <v>j.do</v>
      </c>
      <c r="J951" s="326"/>
      <c r="K951" s="326"/>
      <c r="L951" s="326"/>
      <c r="M951" s="326"/>
      <c r="N951" s="65" t="str">
        <f>IF(NL951&lt;&gt;0,"",IF(Conges!AG38=0,"",Conges!AG38))</f>
        <v/>
      </c>
      <c r="O951" s="66"/>
      <c r="P951" s="67"/>
      <c r="Q951" s="67"/>
      <c r="R951" s="67"/>
      <c r="S951" s="67"/>
      <c r="T951" s="67"/>
      <c r="U951" s="67"/>
      <c r="V951" s="68"/>
      <c r="W951" s="67"/>
      <c r="X951" s="67"/>
      <c r="Y951" s="67"/>
      <c r="Z951" s="67"/>
      <c r="AA951" s="67"/>
      <c r="AB951" s="67"/>
      <c r="AC951" s="67"/>
      <c r="AD951" s="67"/>
      <c r="AE951" s="66"/>
      <c r="AF951" s="67"/>
      <c r="AG951" s="67"/>
      <c r="AH951" s="67"/>
      <c r="AI951" s="67"/>
      <c r="AJ951" s="68"/>
      <c r="AK951" s="67"/>
      <c r="AL951" s="67"/>
      <c r="AM951" s="67"/>
      <c r="AN951" s="67"/>
      <c r="AO951" s="67"/>
      <c r="AP951" s="67"/>
      <c r="AQ951" s="67"/>
      <c r="AR951" s="67"/>
      <c r="AS951" s="67"/>
      <c r="AT951" s="67"/>
      <c r="AU951" s="66"/>
      <c r="AV951" s="67"/>
      <c r="AW951" s="67"/>
      <c r="AX951" s="67"/>
      <c r="AY951" s="67"/>
      <c r="AZ951" s="67"/>
      <c r="BA951" s="67"/>
      <c r="BB951" s="68"/>
      <c r="BC951" s="69">
        <f>IF(NL951&lt;&gt;0,(IF(Conges!AG$38=0,0,3)),0)</f>
        <v>0</v>
      </c>
      <c r="BD951" s="370"/>
      <c r="BE951" s="355">
        <f>IF(OR(Conges!AG$38="A",Conges!AG$38="V"),Prenoms!L$4,NL951)</f>
        <v>0</v>
      </c>
      <c r="BF951" s="356"/>
      <c r="BG951" s="267"/>
      <c r="BH951" s="268">
        <f t="shared" si="1350"/>
        <v>0</v>
      </c>
      <c r="BI951" s="269" t="str">
        <f t="shared" si="1351"/>
        <v/>
      </c>
      <c r="BJ951" s="283">
        <v>152.64516129032256</v>
      </c>
      <c r="BK951" s="284">
        <f t="shared" si="1368"/>
        <v>-152.64516129032256</v>
      </c>
      <c r="BL951" s="285">
        <f t="shared" si="1295"/>
        <v>0</v>
      </c>
      <c r="BM951" s="285">
        <f t="shared" si="1296"/>
        <v>0</v>
      </c>
      <c r="BN951" s="285">
        <f>SUM('Heures Pointage'!$BD$33:$BE$33)</f>
        <v>0</v>
      </c>
      <c r="BO951" s="285">
        <f>SUM('Heures et Indemnites'!$BD$33:$BE$33)</f>
        <v>0</v>
      </c>
      <c r="BP951" s="286">
        <f t="shared" si="1297"/>
        <v>0</v>
      </c>
      <c r="BQ951" s="286">
        <f>'Heures Pointage'!$CB$33</f>
        <v>0</v>
      </c>
      <c r="BR951" s="287">
        <f t="shared" ref="BR951" si="1372">$BH$1056</f>
        <v>0</v>
      </c>
      <c r="BS951" s="143">
        <f>Prenoms!$C$4</f>
        <v>169</v>
      </c>
      <c r="BT951" s="146"/>
      <c r="BU951" s="210">
        <f>SUM('Heures et Indemnites'!$BD$33:$BE$33)</f>
        <v>0</v>
      </c>
      <c r="BV951" s="219">
        <f>SUM('Heures et Indemnites'!$BD$6:$BE$33)</f>
        <v>0</v>
      </c>
      <c r="BW951" s="210"/>
      <c r="BX951" s="219"/>
      <c r="MT951" s="371">
        <f t="shared" si="1370"/>
        <v>0</v>
      </c>
      <c r="MU951" s="372">
        <f t="shared" si="1356"/>
        <v>0</v>
      </c>
      <c r="MV951" s="372">
        <f t="shared" si="1357"/>
        <v>0</v>
      </c>
      <c r="MW951" s="372"/>
      <c r="MX951" s="372">
        <f t="shared" si="1358"/>
        <v>0</v>
      </c>
      <c r="MY951" s="372"/>
      <c r="MZ951" s="372">
        <f t="shared" si="1359"/>
        <v>0</v>
      </c>
      <c r="NA951" s="372"/>
      <c r="NB951" s="372">
        <f t="shared" si="1360"/>
        <v>0</v>
      </c>
      <c r="NC951" s="372"/>
      <c r="ND951" s="372">
        <f t="shared" si="1361"/>
        <v>0</v>
      </c>
      <c r="NE951" s="372"/>
      <c r="NF951" s="372">
        <f t="shared" si="1362"/>
        <v>0</v>
      </c>
      <c r="NG951" s="372"/>
      <c r="NH951" s="372">
        <f t="shared" si="1363"/>
        <v>0</v>
      </c>
      <c r="NI951" s="372"/>
      <c r="NJ951" s="372">
        <f t="shared" si="1364"/>
        <v>0</v>
      </c>
      <c r="NK951" s="372"/>
      <c r="NL951" s="372">
        <f t="shared" si="1371"/>
        <v>0</v>
      </c>
      <c r="NM951" s="373"/>
      <c r="NN951" s="350"/>
      <c r="NR951" s="30">
        <f t="shared" si="1365"/>
        <v>0</v>
      </c>
      <c r="NS951" s="30">
        <f t="shared" si="1366"/>
        <v>0</v>
      </c>
      <c r="NT951" s="30">
        <f t="shared" si="1367"/>
        <v>0</v>
      </c>
    </row>
    <row r="952" spans="1:384" ht="10.199999999999999" customHeight="1">
      <c r="A952" s="25"/>
      <c r="B952" s="337"/>
      <c r="C952" s="335"/>
      <c r="D952" s="15"/>
      <c r="E952" s="322" t="str">
        <f>IFERROR(G964*'Chiffres et fonctions'!$J$6,"CA à Produire")</f>
        <v>CA à Produire</v>
      </c>
      <c r="F952" s="322"/>
      <c r="G952" s="322"/>
      <c r="H952" s="323"/>
      <c r="I952" s="328" t="str">
        <f>Prenoms!$B$5</f>
        <v>pompeo</v>
      </c>
      <c r="J952" s="329"/>
      <c r="K952" s="329"/>
      <c r="L952" s="329"/>
      <c r="M952" s="329"/>
      <c r="N952" s="78" t="str">
        <f>IF(NL952&lt;&gt;0,"",IF(Conges!AG39=0,"",Conges!AG39))</f>
        <v/>
      </c>
      <c r="O952" s="79"/>
      <c r="P952" s="80"/>
      <c r="Q952" s="80"/>
      <c r="R952" s="80"/>
      <c r="S952" s="80"/>
      <c r="T952" s="80"/>
      <c r="U952" s="80"/>
      <c r="V952" s="81"/>
      <c r="W952" s="80"/>
      <c r="X952" s="80"/>
      <c r="Y952" s="80"/>
      <c r="Z952" s="80"/>
      <c r="AA952" s="80"/>
      <c r="AB952" s="80"/>
      <c r="AC952" s="80"/>
      <c r="AD952" s="80"/>
      <c r="AE952" s="79"/>
      <c r="AF952" s="80"/>
      <c r="AG952" s="80"/>
      <c r="AH952" s="80"/>
      <c r="AI952" s="80"/>
      <c r="AJ952" s="81"/>
      <c r="AK952" s="80"/>
      <c r="AL952" s="80"/>
      <c r="AM952" s="80"/>
      <c r="AN952" s="80"/>
      <c r="AO952" s="80"/>
      <c r="AP952" s="80"/>
      <c r="AQ952" s="80"/>
      <c r="AR952" s="80"/>
      <c r="AS952" s="80"/>
      <c r="AT952" s="80"/>
      <c r="AU952" s="79"/>
      <c r="AV952" s="80"/>
      <c r="AW952" s="80"/>
      <c r="AX952" s="80"/>
      <c r="AY952" s="80"/>
      <c r="AZ952" s="80"/>
      <c r="BA952" s="80"/>
      <c r="BB952" s="81"/>
      <c r="BC952" s="82">
        <f>IF(NL952&lt;&gt;0,(IF(Conges!AG$39=0,0,3)),0)</f>
        <v>0</v>
      </c>
      <c r="BD952" s="370"/>
      <c r="BE952" s="357">
        <f>IF(OR(Conges!AG$39="A",Conges!AG$39="V"),Prenoms!L$5,NL952)</f>
        <v>0</v>
      </c>
      <c r="BF952" s="358"/>
      <c r="BG952" s="264"/>
      <c r="BH952" s="265">
        <f t="shared" si="1350"/>
        <v>0</v>
      </c>
      <c r="BI952" s="266" t="str">
        <f t="shared" si="1351"/>
        <v/>
      </c>
      <c r="BJ952" s="278">
        <v>152.64516129032256</v>
      </c>
      <c r="BK952" s="279">
        <f t="shared" si="1368"/>
        <v>-152.64516129032256</v>
      </c>
      <c r="BL952" s="280">
        <f t="shared" si="1295"/>
        <v>0</v>
      </c>
      <c r="BM952" s="280">
        <f t="shared" si="1296"/>
        <v>0</v>
      </c>
      <c r="BN952" s="280">
        <f>SUM('Heures Pointage'!$CD$33:$CE$33)</f>
        <v>0</v>
      </c>
      <c r="BO952" s="280">
        <f>SUM('Heures et Indemnites'!$CD$33:$CE$33)</f>
        <v>0</v>
      </c>
      <c r="BP952" s="281">
        <f t="shared" si="1297"/>
        <v>0</v>
      </c>
      <c r="BQ952" s="281">
        <f>'Heures Pointage'!$DB$33</f>
        <v>0</v>
      </c>
      <c r="BR952" s="282">
        <f t="shared" ref="BR952" si="1373">$BH$1057</f>
        <v>0</v>
      </c>
      <c r="BS952" s="142">
        <f>Prenoms!$C$5</f>
        <v>169</v>
      </c>
      <c r="BT952" s="170"/>
      <c r="BU952" s="211">
        <f>SUM('Heures et Indemnites'!$CD$33:$CE$33)</f>
        <v>0</v>
      </c>
      <c r="BV952" s="218">
        <f>SUM('Heures et Indemnites'!$CD$6:$CE$33)</f>
        <v>0</v>
      </c>
      <c r="BW952" s="211"/>
      <c r="BX952" s="218"/>
      <c r="MT952" s="369">
        <f t="shared" si="1370"/>
        <v>0</v>
      </c>
      <c r="MU952" s="351">
        <f t="shared" si="1356"/>
        <v>0</v>
      </c>
      <c r="MV952" s="351">
        <f t="shared" si="1357"/>
        <v>0</v>
      </c>
      <c r="MW952" s="351"/>
      <c r="MX952" s="351">
        <f t="shared" si="1358"/>
        <v>0</v>
      </c>
      <c r="MY952" s="351"/>
      <c r="MZ952" s="351">
        <f t="shared" si="1359"/>
        <v>0</v>
      </c>
      <c r="NA952" s="351"/>
      <c r="NB952" s="351">
        <f t="shared" si="1360"/>
        <v>0</v>
      </c>
      <c r="NC952" s="351"/>
      <c r="ND952" s="351">
        <f t="shared" si="1361"/>
        <v>0</v>
      </c>
      <c r="NE952" s="351"/>
      <c r="NF952" s="351">
        <f t="shared" si="1362"/>
        <v>0</v>
      </c>
      <c r="NG952" s="351"/>
      <c r="NH952" s="351">
        <f t="shared" si="1363"/>
        <v>0</v>
      </c>
      <c r="NI952" s="351"/>
      <c r="NJ952" s="351">
        <f t="shared" si="1364"/>
        <v>0</v>
      </c>
      <c r="NK952" s="351"/>
      <c r="NL952" s="351">
        <f t="shared" si="1371"/>
        <v>0</v>
      </c>
      <c r="NM952" s="352"/>
      <c r="NN952" s="350"/>
      <c r="NR952" s="30">
        <f t="shared" si="1365"/>
        <v>0</v>
      </c>
      <c r="NS952" s="30">
        <f t="shared" si="1366"/>
        <v>0</v>
      </c>
      <c r="NT952" s="30">
        <f t="shared" si="1367"/>
        <v>0</v>
      </c>
    </row>
    <row r="953" spans="1:384" ht="10.199999999999999" customHeight="1">
      <c r="A953" s="25"/>
      <c r="B953" s="337"/>
      <c r="C953" s="335"/>
      <c r="D953" s="15"/>
      <c r="E953" s="322"/>
      <c r="F953" s="322"/>
      <c r="G953" s="322"/>
      <c r="H953" s="323"/>
      <c r="I953" s="325" t="str">
        <f>Prenoms!$B$6</f>
        <v>vaness</v>
      </c>
      <c r="J953" s="326"/>
      <c r="K953" s="326"/>
      <c r="L953" s="326"/>
      <c r="M953" s="326"/>
      <c r="N953" s="65" t="str">
        <f>IF(NL953&lt;&gt;0,"",IF(Conges!AG40=0,"",Conges!AG40))</f>
        <v/>
      </c>
      <c r="O953" s="66"/>
      <c r="P953" s="67"/>
      <c r="Q953" s="67"/>
      <c r="R953" s="67"/>
      <c r="S953" s="67"/>
      <c r="T953" s="67"/>
      <c r="U953" s="67"/>
      <c r="V953" s="68"/>
      <c r="W953" s="67"/>
      <c r="X953" s="67"/>
      <c r="Y953" s="67"/>
      <c r="Z953" s="67"/>
      <c r="AA953" s="67"/>
      <c r="AB953" s="67"/>
      <c r="AC953" s="67"/>
      <c r="AD953" s="67"/>
      <c r="AE953" s="66"/>
      <c r="AF953" s="67"/>
      <c r="AG953" s="67"/>
      <c r="AH953" s="67"/>
      <c r="AI953" s="67"/>
      <c r="AJ953" s="68"/>
      <c r="AK953" s="67"/>
      <c r="AL953" s="67"/>
      <c r="AM953" s="67"/>
      <c r="AN953" s="67"/>
      <c r="AO953" s="67"/>
      <c r="AP953" s="67"/>
      <c r="AQ953" s="67"/>
      <c r="AR953" s="67"/>
      <c r="AS953" s="67"/>
      <c r="AT953" s="67"/>
      <c r="AU953" s="66"/>
      <c r="AV953" s="67"/>
      <c r="AW953" s="67"/>
      <c r="AX953" s="67"/>
      <c r="AY953" s="67"/>
      <c r="AZ953" s="67"/>
      <c r="BA953" s="67"/>
      <c r="BB953" s="68"/>
      <c r="BC953" s="69">
        <f>IF(NL953&lt;&gt;0,(IF(Conges!AG$40=0,0,3)),0)</f>
        <v>0</v>
      </c>
      <c r="BD953" s="370"/>
      <c r="BE953" s="355">
        <f>IF(OR(Conges!AG$40="A",Conges!AG$40="V"),Prenoms!L$6,NL953)</f>
        <v>0</v>
      </c>
      <c r="BF953" s="356"/>
      <c r="BG953" s="267"/>
      <c r="BH953" s="268">
        <f t="shared" si="1350"/>
        <v>0</v>
      </c>
      <c r="BI953" s="269" t="str">
        <f t="shared" si="1351"/>
        <v/>
      </c>
      <c r="BJ953" s="283">
        <v>152.64516129032256</v>
      </c>
      <c r="BK953" s="284">
        <f t="shared" si="1368"/>
        <v>-152.64516129032256</v>
      </c>
      <c r="BL953" s="285">
        <f t="shared" si="1295"/>
        <v>0</v>
      </c>
      <c r="BM953" s="285">
        <f t="shared" si="1296"/>
        <v>0</v>
      </c>
      <c r="BN953" s="285">
        <f>SUM('Heures Pointage'!$DD$33:$DE$33)</f>
        <v>0</v>
      </c>
      <c r="BO953" s="285">
        <f>SUM('Heures et Indemnites'!$DD$33:$DE$33)</f>
        <v>0</v>
      </c>
      <c r="BP953" s="286">
        <f t="shared" si="1297"/>
        <v>0</v>
      </c>
      <c r="BQ953" s="286">
        <f>'Heures Pointage'!$EB$33</f>
        <v>0</v>
      </c>
      <c r="BR953" s="287">
        <f t="shared" ref="BR953" si="1374">$BH$1058</f>
        <v>0</v>
      </c>
      <c r="BS953" s="143">
        <f>Prenoms!$C$6</f>
        <v>169</v>
      </c>
      <c r="BT953" s="146"/>
      <c r="BU953" s="210">
        <f>SUM('Heures et Indemnites'!$DD$33:$DE$33)</f>
        <v>0</v>
      </c>
      <c r="BV953" s="219">
        <f>SUM('Heures et Indemnites'!$DD$6:$DE$33)</f>
        <v>0</v>
      </c>
      <c r="BW953" s="210"/>
      <c r="BX953" s="219"/>
      <c r="MT953" s="371">
        <f t="shared" si="1370"/>
        <v>0</v>
      </c>
      <c r="MU953" s="372">
        <f t="shared" si="1356"/>
        <v>0</v>
      </c>
      <c r="MV953" s="372">
        <f t="shared" si="1357"/>
        <v>0</v>
      </c>
      <c r="MW953" s="372"/>
      <c r="MX953" s="372">
        <f t="shared" si="1358"/>
        <v>0</v>
      </c>
      <c r="MY953" s="372"/>
      <c r="MZ953" s="372">
        <f t="shared" si="1359"/>
        <v>0</v>
      </c>
      <c r="NA953" s="372"/>
      <c r="NB953" s="372">
        <f t="shared" si="1360"/>
        <v>0</v>
      </c>
      <c r="NC953" s="372"/>
      <c r="ND953" s="372">
        <f t="shared" si="1361"/>
        <v>0</v>
      </c>
      <c r="NE953" s="372"/>
      <c r="NF953" s="372">
        <f t="shared" si="1362"/>
        <v>0</v>
      </c>
      <c r="NG953" s="372"/>
      <c r="NH953" s="372">
        <f t="shared" si="1363"/>
        <v>0</v>
      </c>
      <c r="NI953" s="372"/>
      <c r="NJ953" s="372">
        <f t="shared" si="1364"/>
        <v>0</v>
      </c>
      <c r="NK953" s="372"/>
      <c r="NL953" s="372">
        <f t="shared" si="1371"/>
        <v>0</v>
      </c>
      <c r="NM953" s="373"/>
      <c r="NN953" s="350"/>
      <c r="NR953" s="30">
        <f t="shared" si="1365"/>
        <v>0</v>
      </c>
      <c r="NS953" s="30">
        <f t="shared" si="1366"/>
        <v>0</v>
      </c>
      <c r="NT953" s="30">
        <f t="shared" si="1367"/>
        <v>0</v>
      </c>
    </row>
    <row r="954" spans="1:384" ht="10.199999999999999" customHeight="1">
      <c r="A954" s="25"/>
      <c r="B954" s="337"/>
      <c r="C954" s="335"/>
      <c r="D954" s="15"/>
      <c r="E954" s="334" t="str">
        <f>$E$9</f>
        <v>CREPIERE</v>
      </c>
      <c r="F954" s="334"/>
      <c r="G954" s="124" t="str">
        <f>IF(MT980=0,"",MT980)</f>
        <v/>
      </c>
      <c r="H954" s="323"/>
      <c r="I954" s="328" t="str">
        <f>Prenoms!$B$7</f>
        <v>seb</v>
      </c>
      <c r="J954" s="329"/>
      <c r="K954" s="329"/>
      <c r="L954" s="329"/>
      <c r="M954" s="329"/>
      <c r="N954" s="78" t="str">
        <f>IF(NL954&lt;&gt;0,"",IF(Conges!AG41=0,"",Conges!AG41))</f>
        <v/>
      </c>
      <c r="O954" s="79"/>
      <c r="P954" s="80"/>
      <c r="Q954" s="80"/>
      <c r="R954" s="80"/>
      <c r="S954" s="80"/>
      <c r="T954" s="80"/>
      <c r="U954" s="80"/>
      <c r="V954" s="81"/>
      <c r="W954" s="80"/>
      <c r="X954" s="80"/>
      <c r="Y954" s="80"/>
      <c r="Z954" s="80"/>
      <c r="AA954" s="80"/>
      <c r="AB954" s="80"/>
      <c r="AC954" s="80"/>
      <c r="AD954" s="80"/>
      <c r="AE954" s="79"/>
      <c r="AF954" s="80"/>
      <c r="AG954" s="80"/>
      <c r="AH954" s="80"/>
      <c r="AI954" s="80"/>
      <c r="AJ954" s="81"/>
      <c r="AK954" s="80"/>
      <c r="AL954" s="80"/>
      <c r="AM954" s="80"/>
      <c r="AN954" s="80"/>
      <c r="AO954" s="80"/>
      <c r="AP954" s="80"/>
      <c r="AQ954" s="80"/>
      <c r="AR954" s="80"/>
      <c r="AS954" s="80"/>
      <c r="AT954" s="80"/>
      <c r="AU954" s="79"/>
      <c r="AV954" s="80"/>
      <c r="AW954" s="80"/>
      <c r="AX954" s="80"/>
      <c r="AY954" s="80"/>
      <c r="AZ954" s="80"/>
      <c r="BA954" s="80"/>
      <c r="BB954" s="81"/>
      <c r="BC954" s="82">
        <f>IF(NL954&lt;&gt;0,(IF(Conges!AG$41=0,0,3)),0)</f>
        <v>0</v>
      </c>
      <c r="BD954" s="370"/>
      <c r="BE954" s="357">
        <f>IF(OR(Conges!AG$41="A",Conges!AG$41="V"),Prenoms!L$7,NL954)</f>
        <v>0</v>
      </c>
      <c r="BF954" s="358"/>
      <c r="BG954" s="264"/>
      <c r="BH954" s="265">
        <f t="shared" si="1350"/>
        <v>0</v>
      </c>
      <c r="BI954" s="266" t="str">
        <f t="shared" si="1351"/>
        <v/>
      </c>
      <c r="BJ954" s="278">
        <v>152.64516129032256</v>
      </c>
      <c r="BK954" s="279">
        <f t="shared" si="1368"/>
        <v>-152.64516129032256</v>
      </c>
      <c r="BL954" s="280">
        <f t="shared" si="1295"/>
        <v>0</v>
      </c>
      <c r="BM954" s="280">
        <f t="shared" si="1296"/>
        <v>0</v>
      </c>
      <c r="BN954" s="280">
        <f>SUM('Heures Pointage'!$ED$33:$EE$33)</f>
        <v>0</v>
      </c>
      <c r="BO954" s="280">
        <f>SUM('Heures et Indemnites'!$ED$33:$EE$33)</f>
        <v>0</v>
      </c>
      <c r="BP954" s="281">
        <f t="shared" si="1297"/>
        <v>0</v>
      </c>
      <c r="BQ954" s="281">
        <f>'Heures Pointage'!$FB$33</f>
        <v>0</v>
      </c>
      <c r="BR954" s="282">
        <f t="shared" ref="BR954" si="1375">$BH$1059</f>
        <v>0</v>
      </c>
      <c r="BS954" s="142">
        <f>Prenoms!$C$7</f>
        <v>169</v>
      </c>
      <c r="BT954" s="170"/>
      <c r="BU954" s="211">
        <f>SUM('Heures et Indemnites'!$ED$33:$EE$33)</f>
        <v>0</v>
      </c>
      <c r="BV954" s="218">
        <f>SUM('Heures et Indemnites'!$ED$6:$EE$33)</f>
        <v>0</v>
      </c>
      <c r="BW954" s="211"/>
      <c r="BX954" s="218"/>
      <c r="MT954" s="369">
        <f t="shared" si="1370"/>
        <v>0</v>
      </c>
      <c r="MU954" s="351">
        <f t="shared" si="1356"/>
        <v>0</v>
      </c>
      <c r="MV954" s="351">
        <f t="shared" si="1357"/>
        <v>0</v>
      </c>
      <c r="MW954" s="351"/>
      <c r="MX954" s="351">
        <f t="shared" si="1358"/>
        <v>0</v>
      </c>
      <c r="MY954" s="351"/>
      <c r="MZ954" s="351">
        <f t="shared" si="1359"/>
        <v>0</v>
      </c>
      <c r="NA954" s="351"/>
      <c r="NB954" s="351">
        <f t="shared" si="1360"/>
        <v>0</v>
      </c>
      <c r="NC954" s="351"/>
      <c r="ND954" s="351">
        <f t="shared" si="1361"/>
        <v>0</v>
      </c>
      <c r="NE954" s="351"/>
      <c r="NF954" s="351">
        <f t="shared" si="1362"/>
        <v>0</v>
      </c>
      <c r="NG954" s="351"/>
      <c r="NH954" s="351">
        <f t="shared" si="1363"/>
        <v>0</v>
      </c>
      <c r="NI954" s="351"/>
      <c r="NJ954" s="351">
        <f t="shared" si="1364"/>
        <v>0</v>
      </c>
      <c r="NK954" s="351"/>
      <c r="NL954" s="351">
        <f t="shared" si="1371"/>
        <v>0</v>
      </c>
      <c r="NM954" s="352"/>
      <c r="NN954" s="350"/>
      <c r="NR954" s="30">
        <f t="shared" si="1365"/>
        <v>0</v>
      </c>
      <c r="NS954" s="30">
        <f t="shared" si="1366"/>
        <v>0</v>
      </c>
      <c r="NT954" s="30">
        <f t="shared" si="1367"/>
        <v>0</v>
      </c>
    </row>
    <row r="955" spans="1:384" ht="10.199999999999999" customHeight="1">
      <c r="A955" s="25"/>
      <c r="B955" s="337"/>
      <c r="C955" s="335"/>
      <c r="D955" s="15"/>
      <c r="E955" s="318" t="str">
        <f>$E$10</f>
        <v>BRASSERIE</v>
      </c>
      <c r="F955" s="318"/>
      <c r="G955" s="125" t="str">
        <f>IF(MV980=0,"",MV980)</f>
        <v/>
      </c>
      <c r="H955" s="323"/>
      <c r="I955" s="325" t="str">
        <f>Prenoms!$B$8</f>
        <v>dylan</v>
      </c>
      <c r="J955" s="326"/>
      <c r="K955" s="326"/>
      <c r="L955" s="326"/>
      <c r="M955" s="326"/>
      <c r="N955" s="65" t="str">
        <f>IF(NL955&lt;&gt;0,"",IF(Conges!AG42=0,"",Conges!AG42))</f>
        <v/>
      </c>
      <c r="O955" s="66"/>
      <c r="P955" s="67"/>
      <c r="Q955" s="67"/>
      <c r="R955" s="67"/>
      <c r="S955" s="67"/>
      <c r="T955" s="67"/>
      <c r="U955" s="67"/>
      <c r="V955" s="68"/>
      <c r="W955" s="67"/>
      <c r="X955" s="67"/>
      <c r="Y955" s="67"/>
      <c r="Z955" s="67"/>
      <c r="AA955" s="67"/>
      <c r="AB955" s="67"/>
      <c r="AC955" s="67"/>
      <c r="AD955" s="67"/>
      <c r="AE955" s="66"/>
      <c r="AF955" s="67"/>
      <c r="AG955" s="67"/>
      <c r="AH955" s="67"/>
      <c r="AI955" s="67"/>
      <c r="AJ955" s="68"/>
      <c r="AK955" s="67"/>
      <c r="AL955" s="67"/>
      <c r="AM955" s="67"/>
      <c r="AN955" s="67"/>
      <c r="AO955" s="67"/>
      <c r="AP955" s="67"/>
      <c r="AQ955" s="67"/>
      <c r="AR955" s="67"/>
      <c r="AS955" s="67"/>
      <c r="AT955" s="67"/>
      <c r="AU955" s="66"/>
      <c r="AV955" s="67"/>
      <c r="AW955" s="67"/>
      <c r="AX955" s="67"/>
      <c r="AY955" s="67"/>
      <c r="AZ955" s="67"/>
      <c r="BA955" s="67"/>
      <c r="BB955" s="68"/>
      <c r="BC955" s="69">
        <f>IF(NL955&lt;&gt;0,(IF(Conges!AG$42=0,0,3)),0)</f>
        <v>0</v>
      </c>
      <c r="BD955" s="370"/>
      <c r="BE955" s="355">
        <f>IF(OR(Conges!AG$42="A",Conges!AG$42="V"),Prenoms!L$8,NL955)</f>
        <v>0</v>
      </c>
      <c r="BF955" s="356"/>
      <c r="BG955" s="267"/>
      <c r="BH955" s="268">
        <f t="shared" si="1350"/>
        <v>0</v>
      </c>
      <c r="BI955" s="269" t="str">
        <f t="shared" si="1351"/>
        <v/>
      </c>
      <c r="BJ955" s="283">
        <v>152.64516129032256</v>
      </c>
      <c r="BK955" s="284">
        <f t="shared" si="1368"/>
        <v>-152.64516129032256</v>
      </c>
      <c r="BL955" s="285">
        <f t="shared" si="1295"/>
        <v>0</v>
      </c>
      <c r="BM955" s="285">
        <f t="shared" si="1296"/>
        <v>0</v>
      </c>
      <c r="BN955" s="285">
        <f>SUM('Heures Pointage'!$FD$33:$FE$33)</f>
        <v>0</v>
      </c>
      <c r="BO955" s="285">
        <f>SUM('Heures et Indemnites'!$FD$33:$FE$33)</f>
        <v>0</v>
      </c>
      <c r="BP955" s="286">
        <f t="shared" si="1297"/>
        <v>0</v>
      </c>
      <c r="BQ955" s="286">
        <f>'Heures Pointage'!$GB$33</f>
        <v>0</v>
      </c>
      <c r="BR955" s="287">
        <f t="shared" ref="BR955" si="1376">$BH$1060</f>
        <v>0</v>
      </c>
      <c r="BS955" s="143">
        <f>Prenoms!$C$8</f>
        <v>169</v>
      </c>
      <c r="BT955" s="146"/>
      <c r="BU955" s="210">
        <f>SUM('Heures et Indemnites'!$FD$33:$FE$33)</f>
        <v>0</v>
      </c>
      <c r="BV955" s="219">
        <f>SUM('Heures et Indemnites'!$FD$6:$FE$33)</f>
        <v>0</v>
      </c>
      <c r="BW955" s="210"/>
      <c r="BX955" s="219"/>
      <c r="MT955" s="371">
        <f t="shared" si="1370"/>
        <v>0</v>
      </c>
      <c r="MU955" s="372">
        <f t="shared" si="1356"/>
        <v>0</v>
      </c>
      <c r="MV955" s="372">
        <f t="shared" si="1357"/>
        <v>0</v>
      </c>
      <c r="MW955" s="372"/>
      <c r="MX955" s="372">
        <f t="shared" si="1358"/>
        <v>0</v>
      </c>
      <c r="MY955" s="372"/>
      <c r="MZ955" s="372">
        <f t="shared" si="1359"/>
        <v>0</v>
      </c>
      <c r="NA955" s="372"/>
      <c r="NB955" s="372">
        <f t="shared" si="1360"/>
        <v>0</v>
      </c>
      <c r="NC955" s="372"/>
      <c r="ND955" s="372">
        <f t="shared" si="1361"/>
        <v>0</v>
      </c>
      <c r="NE955" s="372"/>
      <c r="NF955" s="372">
        <f t="shared" si="1362"/>
        <v>0</v>
      </c>
      <c r="NG955" s="372"/>
      <c r="NH955" s="372">
        <f t="shared" si="1363"/>
        <v>0</v>
      </c>
      <c r="NI955" s="372"/>
      <c r="NJ955" s="372">
        <f t="shared" si="1364"/>
        <v>0</v>
      </c>
      <c r="NK955" s="372"/>
      <c r="NL955" s="372">
        <f t="shared" si="1371"/>
        <v>0</v>
      </c>
      <c r="NM955" s="373"/>
      <c r="NN955" s="350"/>
      <c r="NR955" s="30">
        <f t="shared" si="1365"/>
        <v>0</v>
      </c>
      <c r="NS955" s="30">
        <f t="shared" si="1366"/>
        <v>0</v>
      </c>
      <c r="NT955" s="30">
        <f t="shared" si="1367"/>
        <v>0</v>
      </c>
    </row>
    <row r="956" spans="1:384" ht="10.199999999999999" customHeight="1">
      <c r="A956" s="25"/>
      <c r="B956" s="337"/>
      <c r="C956" s="335"/>
      <c r="D956" s="15"/>
      <c r="E956" s="327" t="str">
        <f>$E$11</f>
        <v>MEP</v>
      </c>
      <c r="F956" s="327"/>
      <c r="G956" s="126" t="str">
        <f>IF(MX980=0,"",MX980)</f>
        <v/>
      </c>
      <c r="H956" s="323"/>
      <c r="I956" s="328" t="str">
        <f>Prenoms!$B$9</f>
        <v>mamad</v>
      </c>
      <c r="J956" s="329"/>
      <c r="K956" s="329"/>
      <c r="L956" s="329"/>
      <c r="M956" s="329"/>
      <c r="N956" s="78" t="str">
        <f>IF(NL956&lt;&gt;0,"",IF(Conges!AG43=0,"",Conges!AG43))</f>
        <v/>
      </c>
      <c r="O956" s="79"/>
      <c r="P956" s="80"/>
      <c r="Q956" s="80"/>
      <c r="R956" s="80"/>
      <c r="S956" s="80"/>
      <c r="T956" s="80"/>
      <c r="U956" s="80"/>
      <c r="V956" s="81"/>
      <c r="W956" s="80"/>
      <c r="X956" s="80"/>
      <c r="Y956" s="80"/>
      <c r="Z956" s="80"/>
      <c r="AA956" s="80"/>
      <c r="AB956" s="80"/>
      <c r="AC956" s="80"/>
      <c r="AD956" s="80"/>
      <c r="AE956" s="79"/>
      <c r="AF956" s="80"/>
      <c r="AG956" s="80"/>
      <c r="AH956" s="80"/>
      <c r="AI956" s="80"/>
      <c r="AJ956" s="81"/>
      <c r="AK956" s="80"/>
      <c r="AL956" s="80"/>
      <c r="AM956" s="80"/>
      <c r="AN956" s="80"/>
      <c r="AO956" s="80"/>
      <c r="AP956" s="80"/>
      <c r="AQ956" s="80"/>
      <c r="AR956" s="80"/>
      <c r="AS956" s="80"/>
      <c r="AT956" s="80"/>
      <c r="AU956" s="79"/>
      <c r="AV956" s="80"/>
      <c r="AW956" s="80"/>
      <c r="AX956" s="80"/>
      <c r="AY956" s="80"/>
      <c r="AZ956" s="80"/>
      <c r="BA956" s="80"/>
      <c r="BB956" s="81"/>
      <c r="BC956" s="82">
        <f>IF(NL956&lt;&gt;0,(IF(Conges!AG$43=0,0,3)),0)</f>
        <v>0</v>
      </c>
      <c r="BD956" s="370"/>
      <c r="BE956" s="357">
        <f>IF(OR(Conges!AG$43="A",Conges!AG$43="V"),Prenoms!L$9,NL956)</f>
        <v>0</v>
      </c>
      <c r="BF956" s="358"/>
      <c r="BG956" s="264"/>
      <c r="BH956" s="265">
        <f t="shared" si="1350"/>
        <v>0</v>
      </c>
      <c r="BI956" s="266" t="str">
        <f t="shared" si="1351"/>
        <v/>
      </c>
      <c r="BJ956" s="278">
        <v>152.64516129032256</v>
      </c>
      <c r="BK956" s="279">
        <f t="shared" si="1368"/>
        <v>-152.64516129032256</v>
      </c>
      <c r="BL956" s="280">
        <f t="shared" si="1295"/>
        <v>0</v>
      </c>
      <c r="BM956" s="280">
        <f t="shared" si="1296"/>
        <v>0</v>
      </c>
      <c r="BN956" s="280">
        <f>SUM('Heures Pointage'!$GD$33:$GE$33)</f>
        <v>0</v>
      </c>
      <c r="BO956" s="280">
        <f>SUM('Heures et Indemnites'!$GD$33:$GE$33)</f>
        <v>0</v>
      </c>
      <c r="BP956" s="281">
        <f t="shared" si="1297"/>
        <v>0</v>
      </c>
      <c r="BQ956" s="281">
        <f>'Heures Pointage'!$HB$33</f>
        <v>0</v>
      </c>
      <c r="BR956" s="282">
        <f t="shared" ref="BR956" si="1377">$BH$1061</f>
        <v>0</v>
      </c>
      <c r="BS956" s="142">
        <f>Prenoms!$C$9</f>
        <v>169</v>
      </c>
      <c r="BT956" s="170"/>
      <c r="BU956" s="211">
        <f>SUM('Heures et Indemnites'!$GD$33:$GE$33)</f>
        <v>0</v>
      </c>
      <c r="BV956" s="218">
        <f>SUM('Heures et Indemnites'!$GD$6:$GE$33)</f>
        <v>0</v>
      </c>
      <c r="BW956" s="211"/>
      <c r="BX956" s="218"/>
      <c r="MT956" s="369">
        <f t="shared" si="1370"/>
        <v>0</v>
      </c>
      <c r="MU956" s="351">
        <f t="shared" si="1356"/>
        <v>0</v>
      </c>
      <c r="MV956" s="351">
        <f t="shared" si="1357"/>
        <v>0</v>
      </c>
      <c r="MW956" s="351"/>
      <c r="MX956" s="351">
        <f t="shared" si="1358"/>
        <v>0</v>
      </c>
      <c r="MY956" s="351"/>
      <c r="MZ956" s="351">
        <f t="shared" si="1359"/>
        <v>0</v>
      </c>
      <c r="NA956" s="351"/>
      <c r="NB956" s="351">
        <f t="shared" si="1360"/>
        <v>0</v>
      </c>
      <c r="NC956" s="351"/>
      <c r="ND956" s="351">
        <f t="shared" si="1361"/>
        <v>0</v>
      </c>
      <c r="NE956" s="351"/>
      <c r="NF956" s="351">
        <f t="shared" si="1362"/>
        <v>0</v>
      </c>
      <c r="NG956" s="351"/>
      <c r="NH956" s="351">
        <f t="shared" si="1363"/>
        <v>0</v>
      </c>
      <c r="NI956" s="351"/>
      <c r="NJ956" s="351">
        <f t="shared" si="1364"/>
        <v>0</v>
      </c>
      <c r="NK956" s="351"/>
      <c r="NL956" s="351">
        <f t="shared" si="1371"/>
        <v>0</v>
      </c>
      <c r="NM956" s="352"/>
      <c r="NN956" s="350"/>
      <c r="NR956" s="30">
        <f t="shared" si="1365"/>
        <v>0</v>
      </c>
      <c r="NS956" s="30">
        <f t="shared" si="1366"/>
        <v>0</v>
      </c>
      <c r="NT956" s="30">
        <f t="shared" si="1367"/>
        <v>0</v>
      </c>
    </row>
    <row r="957" spans="1:384" ht="10.199999999999999" customHeight="1">
      <c r="A957" s="25"/>
      <c r="B957" s="337"/>
      <c r="C957" s="335"/>
      <c r="D957" s="15"/>
      <c r="E957" s="348" t="str">
        <f>$E$12</f>
        <v>Renfort</v>
      </c>
      <c r="F957" s="348"/>
      <c r="G957" s="127" t="str">
        <f>IF(MZ980=0,"",MZ980)</f>
        <v/>
      </c>
      <c r="H957" s="323"/>
      <c r="I957" s="325" t="str">
        <f>Prenoms!$B$10</f>
        <v>erwan</v>
      </c>
      <c r="J957" s="326"/>
      <c r="K957" s="326"/>
      <c r="L957" s="326"/>
      <c r="M957" s="326"/>
      <c r="N957" s="65" t="str">
        <f>IF(NL957&lt;&gt;0,"",IF(Conges!AG44=0,"",Conges!AG44))</f>
        <v/>
      </c>
      <c r="O957" s="66"/>
      <c r="P957" s="67"/>
      <c r="Q957" s="67"/>
      <c r="R957" s="67"/>
      <c r="S957" s="67"/>
      <c r="T957" s="67"/>
      <c r="U957" s="67"/>
      <c r="V957" s="68"/>
      <c r="W957" s="67"/>
      <c r="X957" s="67"/>
      <c r="Y957" s="67"/>
      <c r="Z957" s="67"/>
      <c r="AA957" s="67"/>
      <c r="AB957" s="67"/>
      <c r="AC957" s="67"/>
      <c r="AD957" s="67"/>
      <c r="AE957" s="66"/>
      <c r="AF957" s="67"/>
      <c r="AG957" s="67"/>
      <c r="AH957" s="67"/>
      <c r="AI957" s="67"/>
      <c r="AJ957" s="68"/>
      <c r="AK957" s="67"/>
      <c r="AL957" s="67"/>
      <c r="AM957" s="67"/>
      <c r="AN957" s="67"/>
      <c r="AO957" s="67"/>
      <c r="AP957" s="67"/>
      <c r="AQ957" s="67"/>
      <c r="AR957" s="67"/>
      <c r="AS957" s="67"/>
      <c r="AT957" s="67"/>
      <c r="AU957" s="66"/>
      <c r="AV957" s="67"/>
      <c r="AW957" s="67"/>
      <c r="AX957" s="67"/>
      <c r="AY957" s="67"/>
      <c r="AZ957" s="67"/>
      <c r="BA957" s="67"/>
      <c r="BB957" s="68"/>
      <c r="BC957" s="69">
        <f>IF(NL957&lt;&gt;0,(IF(Conges!AG$44=0,0,3)),0)</f>
        <v>0</v>
      </c>
      <c r="BD957" s="370"/>
      <c r="BE957" s="355">
        <f>IF(OR(Conges!AG$44="A",Conges!AG$44="V"),Prenoms!L$10,NL957)</f>
        <v>0</v>
      </c>
      <c r="BF957" s="356"/>
      <c r="BG957" s="267"/>
      <c r="BH957" s="268">
        <f t="shared" si="1350"/>
        <v>0</v>
      </c>
      <c r="BI957" s="269" t="str">
        <f t="shared" si="1351"/>
        <v/>
      </c>
      <c r="BJ957" s="283">
        <v>152.64516129032256</v>
      </c>
      <c r="BK957" s="284">
        <f t="shared" si="1368"/>
        <v>-152.64516129032256</v>
      </c>
      <c r="BL957" s="285">
        <f t="shared" si="1295"/>
        <v>0</v>
      </c>
      <c r="BM957" s="285">
        <f t="shared" si="1296"/>
        <v>0</v>
      </c>
      <c r="BN957" s="285">
        <f>SUM('Heures Pointage'!$HD$33:$HE$33)</f>
        <v>0</v>
      </c>
      <c r="BO957" s="285">
        <f>SUM('Heures et Indemnites'!$HD$33:$HE$33)</f>
        <v>0</v>
      </c>
      <c r="BP957" s="286">
        <f t="shared" si="1297"/>
        <v>0</v>
      </c>
      <c r="BQ957" s="286">
        <f>'Heures Pointage'!$IB$33</f>
        <v>0</v>
      </c>
      <c r="BR957" s="287">
        <f t="shared" ref="BR957" si="1378">$BH$1062</f>
        <v>0</v>
      </c>
      <c r="BS957" s="143">
        <f>Prenoms!$C$10</f>
        <v>169</v>
      </c>
      <c r="BT957" s="146"/>
      <c r="BU957" s="210">
        <f>SUM('Heures et Indemnites'!$HD$33:$HE$33)</f>
        <v>0</v>
      </c>
      <c r="BV957" s="219">
        <f>SUM('Heures et Indemnites'!$HD$6:$HE$33)</f>
        <v>0</v>
      </c>
      <c r="BW957" s="210"/>
      <c r="BX957" s="219"/>
      <c r="MT957" s="371">
        <f t="shared" si="1370"/>
        <v>0</v>
      </c>
      <c r="MU957" s="372">
        <f t="shared" si="1356"/>
        <v>0</v>
      </c>
      <c r="MV957" s="372">
        <f t="shared" si="1357"/>
        <v>0</v>
      </c>
      <c r="MW957" s="372"/>
      <c r="MX957" s="372">
        <f t="shared" si="1358"/>
        <v>0</v>
      </c>
      <c r="MY957" s="372"/>
      <c r="MZ957" s="372">
        <f t="shared" si="1359"/>
        <v>0</v>
      </c>
      <c r="NA957" s="372"/>
      <c r="NB957" s="372">
        <f t="shared" si="1360"/>
        <v>0</v>
      </c>
      <c r="NC957" s="372"/>
      <c r="ND957" s="372">
        <f t="shared" si="1361"/>
        <v>0</v>
      </c>
      <c r="NE957" s="372"/>
      <c r="NF957" s="372">
        <f t="shared" si="1362"/>
        <v>0</v>
      </c>
      <c r="NG957" s="372"/>
      <c r="NH957" s="372">
        <f t="shared" si="1363"/>
        <v>0</v>
      </c>
      <c r="NI957" s="372"/>
      <c r="NJ957" s="372">
        <f t="shared" si="1364"/>
        <v>0</v>
      </c>
      <c r="NK957" s="372"/>
      <c r="NL957" s="372">
        <f t="shared" si="1371"/>
        <v>0</v>
      </c>
      <c r="NM957" s="373"/>
      <c r="NN957" s="350"/>
      <c r="NR957" s="30">
        <f t="shared" si="1365"/>
        <v>0</v>
      </c>
      <c r="NS957" s="30">
        <f t="shared" si="1366"/>
        <v>0</v>
      </c>
      <c r="NT957" s="30">
        <f t="shared" si="1367"/>
        <v>0</v>
      </c>
    </row>
    <row r="958" spans="1:384" ht="10.199999999999999" customHeight="1">
      <c r="A958" s="25"/>
      <c r="B958" s="337"/>
      <c r="C958" s="335"/>
      <c r="D958" s="15"/>
      <c r="E958" s="317" t="str">
        <f>$E$13</f>
        <v>CHEF</v>
      </c>
      <c r="F958" s="317"/>
      <c r="G958" s="128" t="str">
        <f>IF(NB980=0,"",NB980)</f>
        <v/>
      </c>
      <c r="H958" s="323"/>
      <c r="I958" s="328" t="str">
        <f>Prenoms!$B$11</f>
        <v>adrien</v>
      </c>
      <c r="J958" s="329"/>
      <c r="K958" s="329"/>
      <c r="L958" s="329"/>
      <c r="M958" s="329"/>
      <c r="N958" s="78" t="str">
        <f>IF(NL958&lt;&gt;0,"",IF(Conges!AG45=0,"",Conges!AG45))</f>
        <v/>
      </c>
      <c r="O958" s="79"/>
      <c r="P958" s="80"/>
      <c r="Q958" s="80"/>
      <c r="R958" s="80"/>
      <c r="S958" s="80"/>
      <c r="T958" s="80"/>
      <c r="U958" s="80"/>
      <c r="V958" s="81"/>
      <c r="W958" s="80"/>
      <c r="X958" s="80"/>
      <c r="Y958" s="80"/>
      <c r="Z958" s="80"/>
      <c r="AA958" s="80"/>
      <c r="AB958" s="80"/>
      <c r="AC958" s="80"/>
      <c r="AD958" s="80"/>
      <c r="AE958" s="79"/>
      <c r="AF958" s="80"/>
      <c r="AG958" s="80"/>
      <c r="AH958" s="80"/>
      <c r="AI958" s="80"/>
      <c r="AJ958" s="81"/>
      <c r="AK958" s="80"/>
      <c r="AL958" s="80"/>
      <c r="AM958" s="80"/>
      <c r="AN958" s="80"/>
      <c r="AO958" s="80"/>
      <c r="AP958" s="80"/>
      <c r="AQ958" s="80"/>
      <c r="AR958" s="80"/>
      <c r="AS958" s="80"/>
      <c r="AT958" s="80"/>
      <c r="AU958" s="79"/>
      <c r="AV958" s="80"/>
      <c r="AW958" s="80"/>
      <c r="AX958" s="80"/>
      <c r="AY958" s="80"/>
      <c r="AZ958" s="80"/>
      <c r="BA958" s="80"/>
      <c r="BB958" s="81"/>
      <c r="BC958" s="82">
        <f>IF(NL958&lt;&gt;0,(IF(Conges!AG$45=0,0,3)),0)</f>
        <v>0</v>
      </c>
      <c r="BD958" s="370"/>
      <c r="BE958" s="357">
        <f>IF(OR(Conges!AG$45="A",Conges!AG$45="V"),Prenoms!L$11,NL958)</f>
        <v>0</v>
      </c>
      <c r="BF958" s="358"/>
      <c r="BG958" s="264"/>
      <c r="BH958" s="265">
        <f t="shared" si="1350"/>
        <v>0</v>
      </c>
      <c r="BI958" s="266" t="str">
        <f t="shared" si="1351"/>
        <v/>
      </c>
      <c r="BJ958" s="278">
        <v>152.64516129032256</v>
      </c>
      <c r="BK958" s="279">
        <f t="shared" si="1368"/>
        <v>-152.64516129032256</v>
      </c>
      <c r="BL958" s="280">
        <f t="shared" si="1295"/>
        <v>0</v>
      </c>
      <c r="BM958" s="280">
        <f t="shared" si="1296"/>
        <v>0</v>
      </c>
      <c r="BN958" s="280">
        <f>SUM('Heures Pointage'!$ID$33:$IE$33)</f>
        <v>0</v>
      </c>
      <c r="BO958" s="280">
        <f>SUM('Heures et Indemnites'!$ID$33:$IE$33)</f>
        <v>0</v>
      </c>
      <c r="BP958" s="281">
        <f t="shared" si="1297"/>
        <v>0</v>
      </c>
      <c r="BQ958" s="281">
        <f>'Heures Pointage'!$JB$33</f>
        <v>0</v>
      </c>
      <c r="BR958" s="282">
        <f t="shared" ref="BR958" si="1379">$BH$1063</f>
        <v>0</v>
      </c>
      <c r="BS958" s="142">
        <f>Prenoms!$C$11</f>
        <v>169</v>
      </c>
      <c r="BT958" s="170"/>
      <c r="BU958" s="211">
        <f>SUM('Heures et Indemnites'!$ID$33:$IE$33)</f>
        <v>0</v>
      </c>
      <c r="BV958" s="218">
        <f>SUM('Heures et Indemnites'!$ID$6:$IE$33)</f>
        <v>0</v>
      </c>
      <c r="BW958" s="211"/>
      <c r="BX958" s="218"/>
      <c r="MT958" s="369">
        <f t="shared" si="1370"/>
        <v>0</v>
      </c>
      <c r="MU958" s="351">
        <f t="shared" si="1356"/>
        <v>0</v>
      </c>
      <c r="MV958" s="351">
        <f t="shared" si="1357"/>
        <v>0</v>
      </c>
      <c r="MW958" s="351"/>
      <c r="MX958" s="351">
        <f t="shared" si="1358"/>
        <v>0</v>
      </c>
      <c r="MY958" s="351"/>
      <c r="MZ958" s="351">
        <f t="shared" si="1359"/>
        <v>0</v>
      </c>
      <c r="NA958" s="351"/>
      <c r="NB958" s="351">
        <f t="shared" si="1360"/>
        <v>0</v>
      </c>
      <c r="NC958" s="351"/>
      <c r="ND958" s="351">
        <f t="shared" si="1361"/>
        <v>0</v>
      </c>
      <c r="NE958" s="351"/>
      <c r="NF958" s="351">
        <f t="shared" si="1362"/>
        <v>0</v>
      </c>
      <c r="NG958" s="351"/>
      <c r="NH958" s="351">
        <f t="shared" si="1363"/>
        <v>0</v>
      </c>
      <c r="NI958" s="351"/>
      <c r="NJ958" s="351">
        <f t="shared" si="1364"/>
        <v>0</v>
      </c>
      <c r="NK958" s="351"/>
      <c r="NL958" s="351">
        <f t="shared" si="1371"/>
        <v>0</v>
      </c>
      <c r="NM958" s="352"/>
      <c r="NN958" s="350"/>
      <c r="NR958" s="30">
        <f t="shared" si="1365"/>
        <v>0</v>
      </c>
      <c r="NS958" s="30">
        <f t="shared" si="1366"/>
        <v>0</v>
      </c>
      <c r="NT958" s="30">
        <f t="shared" si="1367"/>
        <v>0</v>
      </c>
    </row>
    <row r="959" spans="1:384" ht="10.199999999999999" customHeight="1">
      <c r="A959" s="25"/>
      <c r="B959" s="337"/>
      <c r="C959" s="335"/>
      <c r="D959" s="15"/>
      <c r="E959" s="319" t="str">
        <f>$E$14</f>
        <v>MENAGE</v>
      </c>
      <c r="F959" s="319"/>
      <c r="G959" s="129" t="str">
        <f>IF(ND980=0,"",ND980)</f>
        <v/>
      </c>
      <c r="H959" s="323"/>
      <c r="I959" s="325" t="str">
        <f>Prenoms!$B$12</f>
        <v>soren</v>
      </c>
      <c r="J959" s="326"/>
      <c r="K959" s="326"/>
      <c r="L959" s="326"/>
      <c r="M959" s="326"/>
      <c r="N959" s="65" t="str">
        <f>IF(NL959&lt;&gt;0,"",IF(Conges!AG46=0,"",Conges!AG46))</f>
        <v/>
      </c>
      <c r="O959" s="66"/>
      <c r="P959" s="67"/>
      <c r="Q959" s="67"/>
      <c r="R959" s="67"/>
      <c r="S959" s="67"/>
      <c r="T959" s="67"/>
      <c r="U959" s="67"/>
      <c r="V959" s="68"/>
      <c r="W959" s="67"/>
      <c r="X959" s="67"/>
      <c r="Y959" s="67"/>
      <c r="Z959" s="67"/>
      <c r="AA959" s="67"/>
      <c r="AB959" s="67"/>
      <c r="AC959" s="67"/>
      <c r="AD959" s="67"/>
      <c r="AE959" s="66"/>
      <c r="AF959" s="67"/>
      <c r="AG959" s="67"/>
      <c r="AH959" s="67"/>
      <c r="AI959" s="67"/>
      <c r="AJ959" s="68"/>
      <c r="AK959" s="67"/>
      <c r="AL959" s="67"/>
      <c r="AM959" s="67"/>
      <c r="AN959" s="67"/>
      <c r="AO959" s="67"/>
      <c r="AP959" s="67"/>
      <c r="AQ959" s="67"/>
      <c r="AR959" s="67"/>
      <c r="AS959" s="67"/>
      <c r="AT959" s="67"/>
      <c r="AU959" s="66"/>
      <c r="AV959" s="67"/>
      <c r="AW959" s="67"/>
      <c r="AX959" s="67"/>
      <c r="AY959" s="67"/>
      <c r="AZ959" s="67"/>
      <c r="BA959" s="67"/>
      <c r="BB959" s="68"/>
      <c r="BC959" s="69">
        <f>IF(NL959&lt;&gt;0,(IF(Conges!AG$46=0,0,3)),0)</f>
        <v>0</v>
      </c>
      <c r="BD959" s="370"/>
      <c r="BE959" s="355">
        <f>IF(OR(Conges!AG$46="A",Conges!AG$46="V"),Prenoms!L$12,NL959)</f>
        <v>0</v>
      </c>
      <c r="BF959" s="356"/>
      <c r="BG959" s="267"/>
      <c r="BH959" s="268">
        <f t="shared" si="1350"/>
        <v>0</v>
      </c>
      <c r="BI959" s="269" t="str">
        <f t="shared" si="1351"/>
        <v/>
      </c>
      <c r="BJ959" s="283">
        <v>152.64516129032256</v>
      </c>
      <c r="BK959" s="284">
        <f t="shared" si="1368"/>
        <v>-152.64516129032256</v>
      </c>
      <c r="BL959" s="285">
        <f t="shared" si="1295"/>
        <v>0</v>
      </c>
      <c r="BM959" s="285">
        <f t="shared" si="1296"/>
        <v>0</v>
      </c>
      <c r="BN959" s="285">
        <f>SUM('Heures Pointage'!$JD$33:$JE$33)</f>
        <v>0</v>
      </c>
      <c r="BO959" s="285">
        <f>SUM('Heures et Indemnites'!$JD$33:$JE$33)</f>
        <v>0</v>
      </c>
      <c r="BP959" s="286">
        <f t="shared" si="1297"/>
        <v>0</v>
      </c>
      <c r="BQ959" s="286">
        <f>'Heures Pointage'!$KB$33</f>
        <v>0</v>
      </c>
      <c r="BR959" s="287">
        <f t="shared" ref="BR959" si="1380">$BH$1064</f>
        <v>0</v>
      </c>
      <c r="BS959" s="143">
        <f>Prenoms!$C$12</f>
        <v>169</v>
      </c>
      <c r="BT959" s="146"/>
      <c r="BU959" s="210">
        <f>SUM('Heures et Indemnites'!$JD$33:$JE$33)</f>
        <v>0</v>
      </c>
      <c r="BV959" s="219">
        <f>SUM('Heures et Indemnites'!$JD$6:$JE$33)</f>
        <v>0</v>
      </c>
      <c r="BW959" s="210"/>
      <c r="BX959" s="219"/>
      <c r="MT959" s="371">
        <f t="shared" si="1370"/>
        <v>0</v>
      </c>
      <c r="MU959" s="372">
        <f t="shared" si="1356"/>
        <v>0</v>
      </c>
      <c r="MV959" s="372">
        <f t="shared" si="1357"/>
        <v>0</v>
      </c>
      <c r="MW959" s="372"/>
      <c r="MX959" s="372">
        <f t="shared" si="1358"/>
        <v>0</v>
      </c>
      <c r="MY959" s="372"/>
      <c r="MZ959" s="372">
        <f t="shared" si="1359"/>
        <v>0</v>
      </c>
      <c r="NA959" s="372"/>
      <c r="NB959" s="372">
        <f t="shared" si="1360"/>
        <v>0</v>
      </c>
      <c r="NC959" s="372"/>
      <c r="ND959" s="372">
        <f t="shared" si="1361"/>
        <v>0</v>
      </c>
      <c r="NE959" s="372"/>
      <c r="NF959" s="372">
        <f t="shared" si="1362"/>
        <v>0</v>
      </c>
      <c r="NG959" s="372"/>
      <c r="NH959" s="372">
        <f t="shared" si="1363"/>
        <v>0</v>
      </c>
      <c r="NI959" s="372"/>
      <c r="NJ959" s="372">
        <f t="shared" si="1364"/>
        <v>0</v>
      </c>
      <c r="NK959" s="372"/>
      <c r="NL959" s="372">
        <f t="shared" si="1371"/>
        <v>0</v>
      </c>
      <c r="NM959" s="373"/>
      <c r="NN959" s="350"/>
      <c r="NR959" s="30">
        <f t="shared" si="1365"/>
        <v>0</v>
      </c>
      <c r="NS959" s="30">
        <f t="shared" si="1366"/>
        <v>0</v>
      </c>
      <c r="NT959" s="30">
        <f t="shared" si="1367"/>
        <v>0</v>
      </c>
    </row>
    <row r="960" spans="1:384" ht="10.199999999999999" customHeight="1">
      <c r="A960" s="25"/>
      <c r="B960" s="337"/>
      <c r="C960" s="335"/>
      <c r="D960" s="15"/>
      <c r="E960" s="347">
        <f>$E$15</f>
        <v>0</v>
      </c>
      <c r="F960" s="347"/>
      <c r="G960" s="130" t="str">
        <f>IF(NF980=0,"",NF980)</f>
        <v/>
      </c>
      <c r="H960" s="323"/>
      <c r="I960" s="328" t="str">
        <f>Prenoms!$B$13</f>
        <v>stage 1</v>
      </c>
      <c r="J960" s="329"/>
      <c r="K960" s="329"/>
      <c r="L960" s="329"/>
      <c r="M960" s="329"/>
      <c r="N960" s="78" t="str">
        <f>IF(NL960&lt;&gt;0,"",IF(Conges!AG47=0,"",Conges!AG47))</f>
        <v/>
      </c>
      <c r="O960" s="79"/>
      <c r="P960" s="80"/>
      <c r="Q960" s="80"/>
      <c r="R960" s="80"/>
      <c r="S960" s="80"/>
      <c r="T960" s="80"/>
      <c r="U960" s="80"/>
      <c r="V960" s="81"/>
      <c r="W960" s="80"/>
      <c r="X960" s="80"/>
      <c r="Y960" s="80"/>
      <c r="Z960" s="80"/>
      <c r="AA960" s="80"/>
      <c r="AB960" s="80"/>
      <c r="AC960" s="80"/>
      <c r="AD960" s="80"/>
      <c r="AE960" s="79"/>
      <c r="AF960" s="80"/>
      <c r="AG960" s="80"/>
      <c r="AH960" s="80"/>
      <c r="AI960" s="80"/>
      <c r="AJ960" s="81"/>
      <c r="AK960" s="80"/>
      <c r="AL960" s="80"/>
      <c r="AM960" s="80"/>
      <c r="AN960" s="80"/>
      <c r="AO960" s="80"/>
      <c r="AP960" s="80"/>
      <c r="AQ960" s="80"/>
      <c r="AR960" s="80"/>
      <c r="AS960" s="80"/>
      <c r="AT960" s="80"/>
      <c r="AU960" s="79"/>
      <c r="AV960" s="80"/>
      <c r="AW960" s="80"/>
      <c r="AX960" s="80"/>
      <c r="AY960" s="80"/>
      <c r="AZ960" s="80"/>
      <c r="BA960" s="80"/>
      <c r="BB960" s="81"/>
      <c r="BC960" s="82">
        <f>IF(NL960&lt;&gt;0,(IF(Conges!AG$47=0,0,3)),0)</f>
        <v>0</v>
      </c>
      <c r="BD960" s="370"/>
      <c r="BE960" s="357">
        <f>IF(OR(Conges!AG$47="A",Conges!AG$47="V"),Prenoms!L$13,NL960)</f>
        <v>0</v>
      </c>
      <c r="BF960" s="358"/>
      <c r="BG960" s="264"/>
      <c r="BH960" s="265">
        <f t="shared" si="1350"/>
        <v>0</v>
      </c>
      <c r="BI960" s="266" t="str">
        <f t="shared" si="1351"/>
        <v/>
      </c>
      <c r="BJ960" s="278">
        <v>63.225806451612911</v>
      </c>
      <c r="BK960" s="279">
        <f t="shared" si="1368"/>
        <v>-63.225806451612911</v>
      </c>
      <c r="BL960" s="280">
        <f t="shared" si="1295"/>
        <v>0</v>
      </c>
      <c r="BM960" s="280">
        <f t="shared" si="1296"/>
        <v>0</v>
      </c>
      <c r="BN960" s="280">
        <f>SUM('Heures Pointage'!$KD$33:$KE$33)</f>
        <v>0</v>
      </c>
      <c r="BO960" s="280">
        <f>SUM('Heures et Indemnites'!$KD$33:$KE$33)</f>
        <v>0</v>
      </c>
      <c r="BP960" s="281">
        <f t="shared" si="1297"/>
        <v>0</v>
      </c>
      <c r="BQ960" s="281">
        <f>'Heures Pointage'!$LB$33</f>
        <v>0</v>
      </c>
      <c r="BR960" s="282">
        <f t="shared" ref="BR960" si="1381">$BH$1065</f>
        <v>0</v>
      </c>
      <c r="BS960" s="142">
        <f>Prenoms!$C$13</f>
        <v>70</v>
      </c>
      <c r="BT960" s="170"/>
      <c r="BU960" s="211">
        <f>SUM('Heures et Indemnites'!$KD$33:$KE$33)</f>
        <v>0</v>
      </c>
      <c r="BV960" s="218">
        <f>SUM('Heures et Indemnites'!$KD$6:$KE$33)</f>
        <v>0</v>
      </c>
      <c r="BW960" s="211"/>
      <c r="BX960" s="218"/>
      <c r="MT960" s="369">
        <f t="shared" si="1370"/>
        <v>0</v>
      </c>
      <c r="MU960" s="351">
        <f t="shared" si="1356"/>
        <v>0</v>
      </c>
      <c r="MV960" s="351">
        <f t="shared" si="1357"/>
        <v>0</v>
      </c>
      <c r="MW960" s="351"/>
      <c r="MX960" s="351">
        <f t="shared" si="1358"/>
        <v>0</v>
      </c>
      <c r="MY960" s="351"/>
      <c r="MZ960" s="351">
        <f t="shared" si="1359"/>
        <v>0</v>
      </c>
      <c r="NA960" s="351"/>
      <c r="NB960" s="351">
        <f t="shared" si="1360"/>
        <v>0</v>
      </c>
      <c r="NC960" s="351"/>
      <c r="ND960" s="351">
        <f t="shared" si="1361"/>
        <v>0</v>
      </c>
      <c r="NE960" s="351"/>
      <c r="NF960" s="351">
        <f t="shared" si="1362"/>
        <v>0</v>
      </c>
      <c r="NG960" s="351"/>
      <c r="NH960" s="351">
        <f t="shared" si="1363"/>
        <v>0</v>
      </c>
      <c r="NI960" s="351"/>
      <c r="NJ960" s="351">
        <f t="shared" si="1364"/>
        <v>0</v>
      </c>
      <c r="NK960" s="351"/>
      <c r="NL960" s="351">
        <f t="shared" si="1371"/>
        <v>0</v>
      </c>
      <c r="NM960" s="352"/>
      <c r="NN960" s="350"/>
      <c r="NR960" s="30">
        <f t="shared" si="1365"/>
        <v>0</v>
      </c>
      <c r="NS960" s="30">
        <f t="shared" si="1366"/>
        <v>0</v>
      </c>
      <c r="NT960" s="30">
        <f t="shared" si="1367"/>
        <v>0</v>
      </c>
    </row>
    <row r="961" spans="1:384" ht="10.199999999999999" customHeight="1">
      <c r="A961" s="25"/>
      <c r="B961" s="337"/>
      <c r="C961" s="335"/>
      <c r="D961" s="15"/>
      <c r="E961" s="330" t="str">
        <f>$E$16</f>
        <v>Cave</v>
      </c>
      <c r="F961" s="330"/>
      <c r="G961" s="132" t="str">
        <f>IF(NH980=0,"",NH980)</f>
        <v/>
      </c>
      <c r="H961" s="323"/>
      <c r="I961" s="325">
        <f>Prenoms!$B$14</f>
        <v>0</v>
      </c>
      <c r="J961" s="326"/>
      <c r="K961" s="326"/>
      <c r="L961" s="326"/>
      <c r="M961" s="326"/>
      <c r="N961" s="65" t="str">
        <f>IF(NL961&lt;&gt;0,"",IF(Conges!AG48=0,"",Conges!AG48))</f>
        <v/>
      </c>
      <c r="O961" s="66"/>
      <c r="P961" s="67"/>
      <c r="Q961" s="67"/>
      <c r="R961" s="67"/>
      <c r="S961" s="67"/>
      <c r="T961" s="67"/>
      <c r="U961" s="67"/>
      <c r="V961" s="68"/>
      <c r="W961" s="66"/>
      <c r="X961" s="67"/>
      <c r="Y961" s="67"/>
      <c r="Z961" s="67"/>
      <c r="AA961" s="67"/>
      <c r="AB961" s="67"/>
      <c r="AC961" s="67"/>
      <c r="AD961" s="68"/>
      <c r="AE961" s="66"/>
      <c r="AF961" s="67"/>
      <c r="AG961" s="67"/>
      <c r="AH961" s="67"/>
      <c r="AI961" s="67"/>
      <c r="AJ961" s="68"/>
      <c r="AK961" s="66"/>
      <c r="AL961" s="67"/>
      <c r="AM961" s="67"/>
      <c r="AN961" s="67"/>
      <c r="AO961" s="67"/>
      <c r="AP961" s="67"/>
      <c r="AQ961" s="67"/>
      <c r="AR961" s="67"/>
      <c r="AS961" s="67"/>
      <c r="AT961" s="68"/>
      <c r="AU961" s="66"/>
      <c r="AV961" s="67"/>
      <c r="AW961" s="67"/>
      <c r="AX961" s="67"/>
      <c r="AY961" s="67"/>
      <c r="AZ961" s="67"/>
      <c r="BA961" s="67"/>
      <c r="BB961" s="68"/>
      <c r="BC961" s="69">
        <f>IF(NL961&lt;&gt;0,(IF(Conges!AG$48=0,0,3)),0)</f>
        <v>0</v>
      </c>
      <c r="BD961" s="370"/>
      <c r="BE961" s="355">
        <f>IF(OR(Conges!AG$48="A",Conges!AG$48="V"),Prenoms!L$14,NL961)</f>
        <v>0</v>
      </c>
      <c r="BF961" s="356"/>
      <c r="BG961" s="267"/>
      <c r="BH961" s="268">
        <f t="shared" si="1350"/>
        <v>0</v>
      </c>
      <c r="BI961" s="269" t="str">
        <f t="shared" si="1351"/>
        <v/>
      </c>
      <c r="BJ961" s="283">
        <v>0</v>
      </c>
      <c r="BK961" s="284">
        <f t="shared" si="1368"/>
        <v>0</v>
      </c>
      <c r="BL961" s="285">
        <f t="shared" si="1295"/>
        <v>0</v>
      </c>
      <c r="BM961" s="285">
        <f t="shared" si="1296"/>
        <v>0</v>
      </c>
      <c r="BN961" s="285">
        <f>SUM('Heures Pointage'!$LD$33:$LE$33)</f>
        <v>0</v>
      </c>
      <c r="BO961" s="285">
        <f>SUM('Heures et Indemnites'!$LD$33:$LE$33)</f>
        <v>0</v>
      </c>
      <c r="BP961" s="286">
        <f t="shared" si="1297"/>
        <v>0</v>
      </c>
      <c r="BQ961" s="286">
        <f>'Heures Pointage'!$MB$33</f>
        <v>0</v>
      </c>
      <c r="BR961" s="287">
        <f t="shared" ref="BR961" si="1382">$BH$1066</f>
        <v>0</v>
      </c>
      <c r="BS961" s="143">
        <f>Prenoms!$C$14</f>
        <v>0</v>
      </c>
      <c r="BT961" s="146"/>
      <c r="BU961" s="210">
        <f>SUM('Heures et Indemnites'!$LD$33:$LE$33)</f>
        <v>0</v>
      </c>
      <c r="BV961" s="219">
        <f>SUM('Heures et Indemnites'!$LD$6:$LE$33)</f>
        <v>0</v>
      </c>
      <c r="BW961" s="210"/>
      <c r="BX961" s="219"/>
      <c r="MT961" s="371">
        <f t="shared" si="1370"/>
        <v>0</v>
      </c>
      <c r="MU961" s="372">
        <f t="shared" si="1356"/>
        <v>0</v>
      </c>
      <c r="MV961" s="372">
        <f t="shared" si="1357"/>
        <v>0</v>
      </c>
      <c r="MW961" s="372"/>
      <c r="MX961" s="372">
        <f t="shared" si="1358"/>
        <v>0</v>
      </c>
      <c r="MY961" s="372"/>
      <c r="MZ961" s="372">
        <f t="shared" si="1359"/>
        <v>0</v>
      </c>
      <c r="NA961" s="372"/>
      <c r="NB961" s="372">
        <f t="shared" si="1360"/>
        <v>0</v>
      </c>
      <c r="NC961" s="372"/>
      <c r="ND961" s="372">
        <f t="shared" si="1361"/>
        <v>0</v>
      </c>
      <c r="NE961" s="372"/>
      <c r="NF961" s="372">
        <f t="shared" si="1362"/>
        <v>0</v>
      </c>
      <c r="NG961" s="372"/>
      <c r="NH961" s="372">
        <f t="shared" si="1363"/>
        <v>0</v>
      </c>
      <c r="NI961" s="372"/>
      <c r="NJ961" s="372">
        <f t="shared" si="1364"/>
        <v>0</v>
      </c>
      <c r="NK961" s="372"/>
      <c r="NL961" s="372">
        <f t="shared" si="1371"/>
        <v>0</v>
      </c>
      <c r="NM961" s="373"/>
      <c r="NN961" s="350"/>
      <c r="NR961" s="30">
        <f t="shared" si="1365"/>
        <v>0</v>
      </c>
      <c r="NS961" s="30">
        <f t="shared" si="1366"/>
        <v>0</v>
      </c>
      <c r="NT961" s="30">
        <f t="shared" si="1367"/>
        <v>0</v>
      </c>
    </row>
    <row r="962" spans="1:384" ht="10.199999999999999" customHeight="1">
      <c r="A962" s="25"/>
      <c r="B962" s="337"/>
      <c r="C962" s="335"/>
      <c r="D962" s="15"/>
      <c r="E962" s="331" t="str">
        <f>$E$17</f>
        <v>STAGE</v>
      </c>
      <c r="F962" s="331"/>
      <c r="G962" s="133" t="str">
        <f>IF(NJ980=0,"",NJ980)</f>
        <v/>
      </c>
      <c r="H962" s="323"/>
      <c r="I962" s="328">
        <f>Prenoms!$B$15</f>
        <v>0</v>
      </c>
      <c r="J962" s="329"/>
      <c r="K962" s="329"/>
      <c r="L962" s="329"/>
      <c r="M962" s="329"/>
      <c r="N962" s="78" t="str">
        <f>IF(NL962&lt;&gt;0,"",IF(Conges!AG49=0,"",Conges!AG49))</f>
        <v/>
      </c>
      <c r="O962" s="79"/>
      <c r="P962" s="80"/>
      <c r="Q962" s="80"/>
      <c r="R962" s="80"/>
      <c r="S962" s="80"/>
      <c r="T962" s="80"/>
      <c r="U962" s="80"/>
      <c r="V962" s="81"/>
      <c r="W962" s="79"/>
      <c r="X962" s="80"/>
      <c r="Y962" s="80"/>
      <c r="Z962" s="80"/>
      <c r="AA962" s="80"/>
      <c r="AB962" s="80"/>
      <c r="AC962" s="80"/>
      <c r="AD962" s="81"/>
      <c r="AE962" s="79"/>
      <c r="AF962" s="80"/>
      <c r="AG962" s="80"/>
      <c r="AH962" s="80"/>
      <c r="AI962" s="80"/>
      <c r="AJ962" s="81"/>
      <c r="AK962" s="79"/>
      <c r="AL962" s="80"/>
      <c r="AM962" s="80"/>
      <c r="AN962" s="80"/>
      <c r="AO962" s="80"/>
      <c r="AP962" s="80"/>
      <c r="AQ962" s="80"/>
      <c r="AR962" s="80"/>
      <c r="AS962" s="80"/>
      <c r="AT962" s="81"/>
      <c r="AU962" s="79"/>
      <c r="AV962" s="80"/>
      <c r="AW962" s="80"/>
      <c r="AX962" s="80"/>
      <c r="AY962" s="80"/>
      <c r="AZ962" s="80"/>
      <c r="BA962" s="80"/>
      <c r="BB962" s="81"/>
      <c r="BC962" s="82">
        <f>IF(NL962&lt;&gt;0,(IF(Conges!AG$49=0,0,3)),0)</f>
        <v>0</v>
      </c>
      <c r="BD962" s="370"/>
      <c r="BE962" s="357">
        <f>IF(OR(Conges!AG$49="A",Conges!AG$49="V"),Prenoms!L$15,NL962)</f>
        <v>0</v>
      </c>
      <c r="BF962" s="358"/>
      <c r="BG962" s="264"/>
      <c r="BH962" s="265">
        <f t="shared" si="1350"/>
        <v>0</v>
      </c>
      <c r="BI962" s="266" t="str">
        <f t="shared" si="1351"/>
        <v/>
      </c>
      <c r="BJ962" s="278">
        <v>0</v>
      </c>
      <c r="BK962" s="279">
        <f t="shared" si="1368"/>
        <v>0</v>
      </c>
      <c r="BL962" s="280">
        <f t="shared" si="1295"/>
        <v>0</v>
      </c>
      <c r="BM962" s="280">
        <f t="shared" si="1296"/>
        <v>0</v>
      </c>
      <c r="BN962" s="280">
        <f>SUM('Heures Pointage'!$MD$33:$ME$33)</f>
        <v>0</v>
      </c>
      <c r="BO962" s="280">
        <f>SUM('Heures et Indemnites'!$MD$33:$ME$33)</f>
        <v>0</v>
      </c>
      <c r="BP962" s="281">
        <f t="shared" si="1297"/>
        <v>0</v>
      </c>
      <c r="BQ962" s="281">
        <f>'Heures Pointage'!$NB$33</f>
        <v>0</v>
      </c>
      <c r="BR962" s="282">
        <f t="shared" ref="BR962" si="1383">$BH$1067</f>
        <v>0</v>
      </c>
      <c r="BS962" s="142">
        <f>Prenoms!$C$15</f>
        <v>0</v>
      </c>
      <c r="BT962" s="170"/>
      <c r="BU962" s="211">
        <f>SUM('Heures et Indemnites'!$MD$33:$ME$33)</f>
        <v>0</v>
      </c>
      <c r="BV962" s="218">
        <f>SUM('Heures et Indemnites'!$MD$6:$ME$33)</f>
        <v>0</v>
      </c>
      <c r="BW962" s="211"/>
      <c r="BX962" s="218"/>
      <c r="MT962" s="369">
        <f t="shared" si="1370"/>
        <v>0</v>
      </c>
      <c r="MU962" s="351">
        <f t="shared" si="1356"/>
        <v>0</v>
      </c>
      <c r="MV962" s="351">
        <f t="shared" si="1357"/>
        <v>0</v>
      </c>
      <c r="MW962" s="351"/>
      <c r="MX962" s="351">
        <f t="shared" si="1358"/>
        <v>0</v>
      </c>
      <c r="MY962" s="351"/>
      <c r="MZ962" s="351">
        <f t="shared" si="1359"/>
        <v>0</v>
      </c>
      <c r="NA962" s="351"/>
      <c r="NB962" s="351">
        <f t="shared" si="1360"/>
        <v>0</v>
      </c>
      <c r="NC962" s="351"/>
      <c r="ND962" s="351">
        <f t="shared" si="1361"/>
        <v>0</v>
      </c>
      <c r="NE962" s="351"/>
      <c r="NF962" s="351">
        <f t="shared" si="1362"/>
        <v>0</v>
      </c>
      <c r="NG962" s="351"/>
      <c r="NH962" s="351">
        <f t="shared" si="1363"/>
        <v>0</v>
      </c>
      <c r="NI962" s="351"/>
      <c r="NJ962" s="351">
        <f t="shared" si="1364"/>
        <v>0</v>
      </c>
      <c r="NK962" s="351"/>
      <c r="NL962" s="351">
        <f t="shared" si="1371"/>
        <v>0</v>
      </c>
      <c r="NM962" s="352"/>
      <c r="NN962" s="350"/>
      <c r="NR962" s="30">
        <f t="shared" si="1365"/>
        <v>0</v>
      </c>
      <c r="NS962" s="30">
        <f t="shared" si="1366"/>
        <v>0</v>
      </c>
      <c r="NT962" s="30">
        <f t="shared" si="1367"/>
        <v>0</v>
      </c>
    </row>
    <row r="963" spans="1:384" ht="10.199999999999999" customHeight="1">
      <c r="A963" s="25"/>
      <c r="B963" s="337"/>
      <c r="C963" s="335"/>
      <c r="D963" s="15"/>
      <c r="E963" s="343" t="str">
        <f>$E$18</f>
        <v>H sans Renfort</v>
      </c>
      <c r="F963" s="343"/>
      <c r="G963" s="131" t="str">
        <f>IF(NL980-MZ980=0,"",NL980-MZ980)</f>
        <v/>
      </c>
      <c r="H963" s="323"/>
      <c r="I963" s="325">
        <f>Prenoms!$B$16</f>
        <v>0</v>
      </c>
      <c r="J963" s="326"/>
      <c r="K963" s="326"/>
      <c r="L963" s="326"/>
      <c r="M963" s="326"/>
      <c r="N963" s="65" t="str">
        <f>IF(NL963&lt;&gt;0,"",IF(Conges!AG50=0,"",Conges!AG50))</f>
        <v/>
      </c>
      <c r="O963" s="66"/>
      <c r="P963" s="67"/>
      <c r="Q963" s="67"/>
      <c r="R963" s="67"/>
      <c r="S963" s="67"/>
      <c r="T963" s="67"/>
      <c r="U963" s="67"/>
      <c r="V963" s="68"/>
      <c r="W963" s="66"/>
      <c r="X963" s="67"/>
      <c r="Y963" s="67"/>
      <c r="Z963" s="67"/>
      <c r="AA963" s="67"/>
      <c r="AB963" s="67"/>
      <c r="AC963" s="67"/>
      <c r="AD963" s="68"/>
      <c r="AE963" s="66"/>
      <c r="AF963" s="67"/>
      <c r="AG963" s="67"/>
      <c r="AH963" s="67"/>
      <c r="AI963" s="67"/>
      <c r="AJ963" s="68"/>
      <c r="AK963" s="66"/>
      <c r="AL963" s="67"/>
      <c r="AM963" s="67"/>
      <c r="AN963" s="67"/>
      <c r="AO963" s="67"/>
      <c r="AP963" s="67"/>
      <c r="AQ963" s="67"/>
      <c r="AR963" s="67"/>
      <c r="AS963" s="67"/>
      <c r="AT963" s="68"/>
      <c r="AU963" s="66"/>
      <c r="AV963" s="67"/>
      <c r="AW963" s="67"/>
      <c r="AX963" s="67"/>
      <c r="AY963" s="67"/>
      <c r="AZ963" s="67"/>
      <c r="BA963" s="67"/>
      <c r="BB963" s="68"/>
      <c r="BC963" s="69">
        <f>IF(NL963&lt;&gt;0,(IF(Conges!AG$50=0,0,3)),0)</f>
        <v>0</v>
      </c>
      <c r="BD963" s="370"/>
      <c r="BE963" s="355">
        <f>IF(OR(Conges!AG$50="A",Conges!AG$50="V"),Prenoms!L$16,NL963)</f>
        <v>0</v>
      </c>
      <c r="BF963" s="356"/>
      <c r="BG963" s="267"/>
      <c r="BH963" s="268">
        <f t="shared" si="1350"/>
        <v>0</v>
      </c>
      <c r="BI963" s="269" t="str">
        <f t="shared" si="1351"/>
        <v/>
      </c>
      <c r="BJ963" s="283">
        <v>0</v>
      </c>
      <c r="BK963" s="284">
        <f t="shared" si="1368"/>
        <v>0</v>
      </c>
      <c r="BL963" s="285">
        <f t="shared" si="1295"/>
        <v>0</v>
      </c>
      <c r="BM963" s="285">
        <f t="shared" si="1296"/>
        <v>0</v>
      </c>
      <c r="BN963" s="285">
        <f>SUM('Heures Pointage'!$ND$33:$NE$33)</f>
        <v>0</v>
      </c>
      <c r="BO963" s="285">
        <f>SUM('Heures et Indemnites'!$ND$33:$NE$33)</f>
        <v>0</v>
      </c>
      <c r="BP963" s="286">
        <f t="shared" si="1297"/>
        <v>0</v>
      </c>
      <c r="BQ963" s="286">
        <f>'Heures Pointage'!$OB$33</f>
        <v>0</v>
      </c>
      <c r="BR963" s="287">
        <f t="shared" ref="BR963" si="1384">$BH$1068</f>
        <v>0</v>
      </c>
      <c r="BS963" s="143">
        <f>Prenoms!$C$16</f>
        <v>0</v>
      </c>
      <c r="BT963" s="146"/>
      <c r="BU963" s="210">
        <f>SUM('Heures et Indemnites'!$ND$33:$NE$33)</f>
        <v>0</v>
      </c>
      <c r="BV963" s="219">
        <f>SUM('Heures et Indemnites'!$ND$6:$NE$33)</f>
        <v>0</v>
      </c>
      <c r="BW963" s="210"/>
      <c r="BX963" s="219"/>
      <c r="MT963" s="371">
        <f t="shared" si="1370"/>
        <v>0</v>
      </c>
      <c r="MU963" s="372">
        <f t="shared" si="1356"/>
        <v>0</v>
      </c>
      <c r="MV963" s="372">
        <f t="shared" si="1357"/>
        <v>0</v>
      </c>
      <c r="MW963" s="372"/>
      <c r="MX963" s="372">
        <f t="shared" si="1358"/>
        <v>0</v>
      </c>
      <c r="MY963" s="372"/>
      <c r="MZ963" s="372">
        <f t="shared" si="1359"/>
        <v>0</v>
      </c>
      <c r="NA963" s="372"/>
      <c r="NB963" s="372">
        <f t="shared" si="1360"/>
        <v>0</v>
      </c>
      <c r="NC963" s="372"/>
      <c r="ND963" s="372">
        <f t="shared" si="1361"/>
        <v>0</v>
      </c>
      <c r="NE963" s="372"/>
      <c r="NF963" s="372">
        <f t="shared" si="1362"/>
        <v>0</v>
      </c>
      <c r="NG963" s="372"/>
      <c r="NH963" s="372">
        <f t="shared" si="1363"/>
        <v>0</v>
      </c>
      <c r="NI963" s="372"/>
      <c r="NJ963" s="372">
        <f t="shared" si="1364"/>
        <v>0</v>
      </c>
      <c r="NK963" s="372"/>
      <c r="NL963" s="372">
        <f t="shared" si="1371"/>
        <v>0</v>
      </c>
      <c r="NM963" s="373"/>
      <c r="NN963" s="350"/>
      <c r="NR963" s="30">
        <f t="shared" si="1365"/>
        <v>0</v>
      </c>
      <c r="NS963" s="30">
        <f t="shared" si="1366"/>
        <v>0</v>
      </c>
      <c r="NT963" s="30">
        <f t="shared" si="1367"/>
        <v>0</v>
      </c>
    </row>
    <row r="964" spans="1:384" ht="10.199999999999999" customHeight="1">
      <c r="A964" s="25"/>
      <c r="B964" s="337"/>
      <c r="C964" s="335"/>
      <c r="D964" s="15"/>
      <c r="E964" s="343" t="str">
        <f>$E$19</f>
        <v>H avec Renfort</v>
      </c>
      <c r="F964" s="343"/>
      <c r="G964" s="131" t="str">
        <f>IF(NL980=0,"",NL980)</f>
        <v/>
      </c>
      <c r="H964" s="323"/>
      <c r="I964" s="328">
        <f>Prenoms!$B$17</f>
        <v>0</v>
      </c>
      <c r="J964" s="329"/>
      <c r="K964" s="329"/>
      <c r="L964" s="329"/>
      <c r="M964" s="329"/>
      <c r="N964" s="78" t="str">
        <f>IF(NL964&lt;&gt;0,"",IF(Conges!AG51=0,"",Conges!AG51))</f>
        <v/>
      </c>
      <c r="O964" s="79"/>
      <c r="P964" s="80"/>
      <c r="Q964" s="80"/>
      <c r="R964" s="80"/>
      <c r="S964" s="80"/>
      <c r="T964" s="80"/>
      <c r="U964" s="80"/>
      <c r="V964" s="81"/>
      <c r="W964" s="79"/>
      <c r="X964" s="80"/>
      <c r="Y964" s="80"/>
      <c r="Z964" s="80"/>
      <c r="AA964" s="80"/>
      <c r="AB964" s="80"/>
      <c r="AC964" s="80"/>
      <c r="AD964" s="81"/>
      <c r="AE964" s="79"/>
      <c r="AF964" s="80"/>
      <c r="AG964" s="80"/>
      <c r="AH964" s="80"/>
      <c r="AI964" s="80"/>
      <c r="AJ964" s="81"/>
      <c r="AK964" s="79"/>
      <c r="AL964" s="80"/>
      <c r="AM964" s="80"/>
      <c r="AN964" s="80"/>
      <c r="AO964" s="80"/>
      <c r="AP964" s="80"/>
      <c r="AQ964" s="80"/>
      <c r="AR964" s="80"/>
      <c r="AS964" s="80"/>
      <c r="AT964" s="81"/>
      <c r="AU964" s="79"/>
      <c r="AV964" s="80"/>
      <c r="AW964" s="80"/>
      <c r="AX964" s="80"/>
      <c r="AY964" s="80"/>
      <c r="AZ964" s="80"/>
      <c r="BA964" s="80"/>
      <c r="BB964" s="81"/>
      <c r="BC964" s="82">
        <f>IF(NL964&lt;&gt;0,(IF(Conges!AG$51=0,0,3)),0)</f>
        <v>0</v>
      </c>
      <c r="BD964" s="370"/>
      <c r="BE964" s="357">
        <f>IF(OR(Conges!AG$51="A",Conges!AG$51="V"),Prenoms!L$17,NL964)</f>
        <v>0</v>
      </c>
      <c r="BF964" s="358"/>
      <c r="BG964" s="264"/>
      <c r="BH964" s="265">
        <f t="shared" si="1350"/>
        <v>0</v>
      </c>
      <c r="BI964" s="266" t="str">
        <f t="shared" si="1351"/>
        <v/>
      </c>
      <c r="BJ964" s="278">
        <v>0</v>
      </c>
      <c r="BK964" s="279">
        <f t="shared" si="1368"/>
        <v>0</v>
      </c>
      <c r="BL964" s="280">
        <f t="shared" si="1295"/>
        <v>0</v>
      </c>
      <c r="BM964" s="280">
        <f t="shared" si="1296"/>
        <v>0</v>
      </c>
      <c r="BN964" s="280">
        <f>SUM('Heures Pointage'!$OD$33:$OE$33)</f>
        <v>0</v>
      </c>
      <c r="BO964" s="280">
        <f>SUM('Heures et Indemnites'!$OD$33:$OE$33)</f>
        <v>0</v>
      </c>
      <c r="BP964" s="281">
        <f t="shared" si="1297"/>
        <v>0</v>
      </c>
      <c r="BQ964" s="281">
        <f>'Heures Pointage'!$PB$33</f>
        <v>0</v>
      </c>
      <c r="BR964" s="282">
        <f t="shared" ref="BR964" si="1385">$BH$1069</f>
        <v>0</v>
      </c>
      <c r="BS964" s="142">
        <f>Prenoms!$C$17</f>
        <v>0</v>
      </c>
      <c r="BT964" s="170"/>
      <c r="BU964" s="211">
        <f>SUM('Heures et Indemnites'!$OD$33:$OE$33)</f>
        <v>0</v>
      </c>
      <c r="BV964" s="218">
        <f>SUM('Heures et Indemnites'!$OD$6:$OE$33)</f>
        <v>0</v>
      </c>
      <c r="BW964" s="211"/>
      <c r="BX964" s="218"/>
      <c r="MT964" s="369">
        <f t="shared" si="1370"/>
        <v>0</v>
      </c>
      <c r="MU964" s="351">
        <f t="shared" si="1356"/>
        <v>0</v>
      </c>
      <c r="MV964" s="351">
        <f t="shared" si="1357"/>
        <v>0</v>
      </c>
      <c r="MW964" s="351"/>
      <c r="MX964" s="351">
        <f t="shared" si="1358"/>
        <v>0</v>
      </c>
      <c r="MY964" s="351"/>
      <c r="MZ964" s="351">
        <f t="shared" si="1359"/>
        <v>0</v>
      </c>
      <c r="NA964" s="351"/>
      <c r="NB964" s="351">
        <f t="shared" si="1360"/>
        <v>0</v>
      </c>
      <c r="NC964" s="351"/>
      <c r="ND964" s="351">
        <f t="shared" si="1361"/>
        <v>0</v>
      </c>
      <c r="NE964" s="351"/>
      <c r="NF964" s="351">
        <f t="shared" si="1362"/>
        <v>0</v>
      </c>
      <c r="NG964" s="351"/>
      <c r="NH964" s="351">
        <f t="shared" si="1363"/>
        <v>0</v>
      </c>
      <c r="NI964" s="351"/>
      <c r="NJ964" s="351">
        <f t="shared" si="1364"/>
        <v>0</v>
      </c>
      <c r="NK964" s="351"/>
      <c r="NL964" s="351">
        <f t="shared" si="1371"/>
        <v>0</v>
      </c>
      <c r="NM964" s="352"/>
      <c r="NN964" s="350"/>
      <c r="NR964" s="30">
        <f t="shared" si="1365"/>
        <v>0</v>
      </c>
      <c r="NS964" s="30">
        <f t="shared" si="1366"/>
        <v>0</v>
      </c>
      <c r="NT964" s="30">
        <f t="shared" si="1367"/>
        <v>0</v>
      </c>
    </row>
    <row r="965" spans="1:384" ht="10.199999999999999" customHeight="1">
      <c r="A965" s="25"/>
      <c r="B965" s="337"/>
      <c r="C965" s="335"/>
      <c r="D965" s="15"/>
      <c r="E965" s="101"/>
      <c r="F965" s="101"/>
      <c r="G965" s="101"/>
      <c r="H965" s="323"/>
      <c r="I965" s="325">
        <f>Prenoms!$B$18</f>
        <v>0</v>
      </c>
      <c r="J965" s="326"/>
      <c r="K965" s="326"/>
      <c r="L965" s="326"/>
      <c r="M965" s="326"/>
      <c r="N965" s="65" t="str">
        <f>IF(NL965&lt;&gt;0,"",IF(Conges!AG52=0,"",Conges!AG52))</f>
        <v/>
      </c>
      <c r="O965" s="66"/>
      <c r="P965" s="67"/>
      <c r="Q965" s="67"/>
      <c r="R965" s="67"/>
      <c r="S965" s="67"/>
      <c r="T965" s="67"/>
      <c r="U965" s="67"/>
      <c r="V965" s="68"/>
      <c r="W965" s="66"/>
      <c r="X965" s="67"/>
      <c r="Y965" s="67"/>
      <c r="Z965" s="67"/>
      <c r="AA965" s="67"/>
      <c r="AB965" s="67"/>
      <c r="AC965" s="67"/>
      <c r="AD965" s="68"/>
      <c r="AE965" s="66"/>
      <c r="AF965" s="67"/>
      <c r="AG965" s="67"/>
      <c r="AH965" s="67"/>
      <c r="AI965" s="67"/>
      <c r="AJ965" s="68"/>
      <c r="AK965" s="66"/>
      <c r="AL965" s="67"/>
      <c r="AM965" s="67"/>
      <c r="AN965" s="67"/>
      <c r="AO965" s="67"/>
      <c r="AP965" s="67"/>
      <c r="AQ965" s="67"/>
      <c r="AR965" s="67"/>
      <c r="AS965" s="67"/>
      <c r="AT965" s="68"/>
      <c r="AU965" s="66"/>
      <c r="AV965" s="67"/>
      <c r="AW965" s="67"/>
      <c r="AX965" s="67"/>
      <c r="AY965" s="67"/>
      <c r="AZ965" s="67"/>
      <c r="BA965" s="67"/>
      <c r="BB965" s="68"/>
      <c r="BC965" s="69">
        <f>IF(NL965&lt;&gt;0,(IF(Conges!AG$52=0,0,3)),0)</f>
        <v>0</v>
      </c>
      <c r="BD965" s="370"/>
      <c r="BE965" s="355">
        <f>IF(OR(Conges!AG$52="A",Conges!AG$52="V"),Prenoms!L$18,NL965)</f>
        <v>0</v>
      </c>
      <c r="BF965" s="356"/>
      <c r="BG965" s="267"/>
      <c r="BH965" s="268">
        <f t="shared" si="1350"/>
        <v>0</v>
      </c>
      <c r="BI965" s="269" t="str">
        <f t="shared" si="1351"/>
        <v/>
      </c>
      <c r="BJ965" s="283">
        <v>0</v>
      </c>
      <c r="BK965" s="284">
        <f t="shared" si="1368"/>
        <v>0</v>
      </c>
      <c r="BL965" s="285">
        <f t="shared" si="1295"/>
        <v>0</v>
      </c>
      <c r="BM965" s="285">
        <f t="shared" si="1296"/>
        <v>0</v>
      </c>
      <c r="BN965" s="285">
        <f>SUM('Heures Pointage'!$PD$33:$PE$33)</f>
        <v>0</v>
      </c>
      <c r="BO965" s="285">
        <f>SUM('Heures et Indemnites'!$PD$33:$PE$33)</f>
        <v>0</v>
      </c>
      <c r="BP965" s="286">
        <f t="shared" si="1297"/>
        <v>0</v>
      </c>
      <c r="BQ965" s="286">
        <f>'Heures Pointage'!$QB$33</f>
        <v>0</v>
      </c>
      <c r="BR965" s="287">
        <f t="shared" ref="BR965" si="1386">$BH$1070</f>
        <v>0</v>
      </c>
      <c r="BS965" s="143">
        <f>Prenoms!$C$18</f>
        <v>0</v>
      </c>
      <c r="BT965" s="146"/>
      <c r="BU965" s="210">
        <f>SUM('Heures et Indemnites'!$PD$33:$PE$33)</f>
        <v>0</v>
      </c>
      <c r="BV965" s="219">
        <f>SUM('Heures et Indemnites'!$PD$6:$PE$33)</f>
        <v>0</v>
      </c>
      <c r="BW965" s="210"/>
      <c r="BX965" s="219"/>
      <c r="MT965" s="371">
        <f t="shared" si="1370"/>
        <v>0</v>
      </c>
      <c r="MU965" s="372">
        <f t="shared" ref="MU965:MU978" si="1387">(COUNTA($O965:$BB965))/2</f>
        <v>0</v>
      </c>
      <c r="MV965" s="372">
        <f t="shared" si="1357"/>
        <v>0</v>
      </c>
      <c r="MW965" s="372"/>
      <c r="MX965" s="372">
        <f t="shared" si="1358"/>
        <v>0</v>
      </c>
      <c r="MY965" s="372"/>
      <c r="MZ965" s="372">
        <f t="shared" si="1359"/>
        <v>0</v>
      </c>
      <c r="NA965" s="372"/>
      <c r="NB965" s="372">
        <f t="shared" si="1360"/>
        <v>0</v>
      </c>
      <c r="NC965" s="372"/>
      <c r="ND965" s="372">
        <f t="shared" si="1361"/>
        <v>0</v>
      </c>
      <c r="NE965" s="372"/>
      <c r="NF965" s="372">
        <f t="shared" si="1362"/>
        <v>0</v>
      </c>
      <c r="NG965" s="372"/>
      <c r="NH965" s="372">
        <f t="shared" si="1363"/>
        <v>0</v>
      </c>
      <c r="NI965" s="372"/>
      <c r="NJ965" s="372">
        <f t="shared" si="1364"/>
        <v>0</v>
      </c>
      <c r="NK965" s="372"/>
      <c r="NL965" s="372">
        <f t="shared" si="1371"/>
        <v>0</v>
      </c>
      <c r="NM965" s="373"/>
      <c r="NN965" s="350"/>
      <c r="NR965" s="30">
        <f t="shared" si="1365"/>
        <v>0</v>
      </c>
      <c r="NS965" s="30">
        <f t="shared" si="1366"/>
        <v>0</v>
      </c>
      <c r="NT965" s="30">
        <f t="shared" si="1367"/>
        <v>0</v>
      </c>
    </row>
    <row r="966" spans="1:384" ht="10.199999999999999" customHeight="1">
      <c r="A966" s="25"/>
      <c r="B966" s="337"/>
      <c r="C966" s="335"/>
      <c r="D966" s="15"/>
      <c r="E966" s="101"/>
      <c r="F966" s="101"/>
      <c r="G966" s="101"/>
      <c r="H966" s="323"/>
      <c r="I966" s="328">
        <f>Prenoms!$B$19</f>
        <v>0</v>
      </c>
      <c r="J966" s="329"/>
      <c r="K966" s="329"/>
      <c r="L966" s="329"/>
      <c r="M966" s="329"/>
      <c r="N966" s="78" t="str">
        <f>IF(NL966&lt;&gt;0,"",IF(Conges!AG53=0,"",Conges!AG53))</f>
        <v/>
      </c>
      <c r="O966" s="79"/>
      <c r="P966" s="80"/>
      <c r="Q966" s="80"/>
      <c r="R966" s="80"/>
      <c r="S966" s="80"/>
      <c r="T966" s="80"/>
      <c r="U966" s="80"/>
      <c r="V966" s="81"/>
      <c r="W966" s="79"/>
      <c r="X966" s="80"/>
      <c r="Y966" s="80"/>
      <c r="Z966" s="80"/>
      <c r="AA966" s="80"/>
      <c r="AB966" s="80"/>
      <c r="AC966" s="80"/>
      <c r="AD966" s="81"/>
      <c r="AE966" s="79"/>
      <c r="AF966" s="80"/>
      <c r="AG966" s="80"/>
      <c r="AH966" s="80"/>
      <c r="AI966" s="80"/>
      <c r="AJ966" s="81"/>
      <c r="AK966" s="79"/>
      <c r="AL966" s="80"/>
      <c r="AM966" s="80"/>
      <c r="AN966" s="80"/>
      <c r="AO966" s="80"/>
      <c r="AP966" s="80"/>
      <c r="AQ966" s="80"/>
      <c r="AR966" s="80"/>
      <c r="AS966" s="80"/>
      <c r="AT966" s="81"/>
      <c r="AU966" s="79"/>
      <c r="AV966" s="80"/>
      <c r="AW966" s="80"/>
      <c r="AX966" s="80"/>
      <c r="AY966" s="80"/>
      <c r="AZ966" s="80"/>
      <c r="BA966" s="80"/>
      <c r="BB966" s="81"/>
      <c r="BC966" s="82">
        <f>IF(NL966&lt;&gt;0,(IF(Conges!AG$53=0,0,3)),0)</f>
        <v>0</v>
      </c>
      <c r="BD966" s="370"/>
      <c r="BE966" s="357">
        <f>IF(OR(Conges!AG$53="A",Conges!AG$53="V"),Prenoms!L$19,NL966)</f>
        <v>0</v>
      </c>
      <c r="BF966" s="358"/>
      <c r="BG966" s="264"/>
      <c r="BH966" s="265">
        <f t="shared" si="1350"/>
        <v>0</v>
      </c>
      <c r="BI966" s="266" t="str">
        <f t="shared" si="1351"/>
        <v/>
      </c>
      <c r="BJ966" s="278">
        <v>0</v>
      </c>
      <c r="BK966" s="279">
        <f t="shared" si="1368"/>
        <v>0</v>
      </c>
      <c r="BL966" s="280">
        <f t="shared" si="1295"/>
        <v>0</v>
      </c>
      <c r="BM966" s="280">
        <f t="shared" si="1296"/>
        <v>0</v>
      </c>
      <c r="BN966" s="280">
        <f>SUM('Heures Pointage'!$QD$33:$QE$33)</f>
        <v>0</v>
      </c>
      <c r="BO966" s="280">
        <f>SUM('Heures et Indemnites'!$QD$33:$QE$33)</f>
        <v>0</v>
      </c>
      <c r="BP966" s="281">
        <f t="shared" si="1297"/>
        <v>0</v>
      </c>
      <c r="BQ966" s="281">
        <f>'Heures Pointage'!$RB$33</f>
        <v>0</v>
      </c>
      <c r="BR966" s="282">
        <f t="shared" ref="BR966" si="1388">$BH$1071</f>
        <v>0</v>
      </c>
      <c r="BS966" s="142">
        <f>Prenoms!$C$19</f>
        <v>0</v>
      </c>
      <c r="BT966" s="170"/>
      <c r="BU966" s="211">
        <f>SUM('Heures et Indemnites'!$QD$33:$QE$33)</f>
        <v>0</v>
      </c>
      <c r="BV966" s="218">
        <f>SUM('Heures et Indemnites'!$QD$6:$QE$33)</f>
        <v>0</v>
      </c>
      <c r="BW966" s="211"/>
      <c r="BX966" s="218"/>
      <c r="MT966" s="369">
        <f t="shared" si="1370"/>
        <v>0</v>
      </c>
      <c r="MU966" s="351">
        <f t="shared" si="1387"/>
        <v>0</v>
      </c>
      <c r="MV966" s="351">
        <f t="shared" si="1357"/>
        <v>0</v>
      </c>
      <c r="MW966" s="351"/>
      <c r="MX966" s="351">
        <f t="shared" si="1358"/>
        <v>0</v>
      </c>
      <c r="MY966" s="351"/>
      <c r="MZ966" s="351">
        <f t="shared" si="1359"/>
        <v>0</v>
      </c>
      <c r="NA966" s="351"/>
      <c r="NB966" s="351">
        <f t="shared" si="1360"/>
        <v>0</v>
      </c>
      <c r="NC966" s="351"/>
      <c r="ND966" s="351">
        <f t="shared" si="1361"/>
        <v>0</v>
      </c>
      <c r="NE966" s="351"/>
      <c r="NF966" s="351">
        <f t="shared" si="1362"/>
        <v>0</v>
      </c>
      <c r="NG966" s="351"/>
      <c r="NH966" s="351">
        <f t="shared" si="1363"/>
        <v>0</v>
      </c>
      <c r="NI966" s="351"/>
      <c r="NJ966" s="351">
        <f t="shared" si="1364"/>
        <v>0</v>
      </c>
      <c r="NK966" s="351"/>
      <c r="NL966" s="351">
        <f t="shared" si="1371"/>
        <v>0</v>
      </c>
      <c r="NM966" s="352"/>
      <c r="NN966" s="350"/>
      <c r="NR966" s="30">
        <f t="shared" si="1365"/>
        <v>0</v>
      </c>
      <c r="NS966" s="30">
        <f t="shared" si="1366"/>
        <v>0</v>
      </c>
      <c r="NT966" s="30">
        <f t="shared" si="1367"/>
        <v>0</v>
      </c>
    </row>
    <row r="967" spans="1:384" ht="10.199999999999999" customHeight="1">
      <c r="A967" s="25"/>
      <c r="B967" s="337"/>
      <c r="C967" s="335"/>
      <c r="D967" s="15"/>
      <c r="E967" s="101"/>
      <c r="F967" s="101"/>
      <c r="G967" s="101"/>
      <c r="H967" s="323"/>
      <c r="I967" s="325">
        <f>Prenoms!$B$20</f>
        <v>0</v>
      </c>
      <c r="J967" s="326"/>
      <c r="K967" s="326"/>
      <c r="L967" s="326"/>
      <c r="M967" s="326"/>
      <c r="N967" s="65" t="str">
        <f>IF(NL967&lt;&gt;0,"",IF(Conges!AG54=0,"",Conges!AG54))</f>
        <v/>
      </c>
      <c r="O967" s="66"/>
      <c r="P967" s="67"/>
      <c r="Q967" s="67"/>
      <c r="R967" s="67"/>
      <c r="S967" s="67"/>
      <c r="T967" s="67"/>
      <c r="U967" s="67"/>
      <c r="V967" s="68"/>
      <c r="W967" s="66"/>
      <c r="X967" s="67"/>
      <c r="Y967" s="67"/>
      <c r="Z967" s="67"/>
      <c r="AA967" s="67"/>
      <c r="AB967" s="67"/>
      <c r="AC967" s="67"/>
      <c r="AD967" s="68"/>
      <c r="AE967" s="66"/>
      <c r="AF967" s="67"/>
      <c r="AG967" s="67"/>
      <c r="AH967" s="67"/>
      <c r="AI967" s="67"/>
      <c r="AJ967" s="68"/>
      <c r="AK967" s="66"/>
      <c r="AL967" s="67"/>
      <c r="AM967" s="67"/>
      <c r="AN967" s="67"/>
      <c r="AO967" s="67"/>
      <c r="AP967" s="67"/>
      <c r="AQ967" s="67"/>
      <c r="AR967" s="67"/>
      <c r="AS967" s="67"/>
      <c r="AT967" s="68"/>
      <c r="AU967" s="66"/>
      <c r="AV967" s="67"/>
      <c r="AW967" s="67"/>
      <c r="AX967" s="67"/>
      <c r="AY967" s="67"/>
      <c r="AZ967" s="67"/>
      <c r="BA967" s="67"/>
      <c r="BB967" s="68"/>
      <c r="BC967" s="69">
        <f>IF(NL967&lt;&gt;0,(IF(Conges!AG$54=0,0,3)),0)</f>
        <v>0</v>
      </c>
      <c r="BD967" s="370"/>
      <c r="BE967" s="355">
        <f>IF(OR(Conges!AG$54="A",Conges!AG$54="V"),Prenoms!L$20,NL967)</f>
        <v>0</v>
      </c>
      <c r="BF967" s="356"/>
      <c r="BG967" s="267"/>
      <c r="BH967" s="268">
        <f t="shared" si="1350"/>
        <v>0</v>
      </c>
      <c r="BI967" s="269" t="str">
        <f t="shared" si="1351"/>
        <v/>
      </c>
      <c r="BJ967" s="283">
        <v>0</v>
      </c>
      <c r="BK967" s="284">
        <f t="shared" si="1368"/>
        <v>0</v>
      </c>
      <c r="BL967" s="285">
        <f t="shared" si="1295"/>
        <v>0</v>
      </c>
      <c r="BM967" s="285">
        <f t="shared" si="1296"/>
        <v>0</v>
      </c>
      <c r="BN967" s="285">
        <f>SUM('Heures Pointage'!$RD$33:$RE$33)</f>
        <v>0</v>
      </c>
      <c r="BO967" s="285">
        <f>SUM('Heures et Indemnites'!$RD$33:$RE$33)</f>
        <v>0</v>
      </c>
      <c r="BP967" s="286">
        <f t="shared" si="1297"/>
        <v>0</v>
      </c>
      <c r="BQ967" s="286">
        <f>'Heures Pointage'!$SB$33</f>
        <v>0</v>
      </c>
      <c r="BR967" s="287">
        <f t="shared" ref="BR967" si="1389">$BH$1072</f>
        <v>0</v>
      </c>
      <c r="BS967" s="143">
        <f>Prenoms!$C$20</f>
        <v>0</v>
      </c>
      <c r="BT967" s="146"/>
      <c r="BU967" s="210">
        <f>SUM('Heures et Indemnites'!$RD$33:$RE$33)</f>
        <v>0</v>
      </c>
      <c r="BV967" s="219">
        <f>SUM('Heures et Indemnites'!$RD$6:$RE$33)</f>
        <v>0</v>
      </c>
      <c r="BW967" s="210"/>
      <c r="BX967" s="219"/>
      <c r="MT967" s="371">
        <f t="shared" si="1370"/>
        <v>0</v>
      </c>
      <c r="MU967" s="372">
        <f t="shared" si="1387"/>
        <v>0</v>
      </c>
      <c r="MV967" s="372">
        <f t="shared" si="1357"/>
        <v>0</v>
      </c>
      <c r="MW967" s="372"/>
      <c r="MX967" s="372">
        <f t="shared" si="1358"/>
        <v>0</v>
      </c>
      <c r="MY967" s="372"/>
      <c r="MZ967" s="372">
        <f t="shared" si="1359"/>
        <v>0</v>
      </c>
      <c r="NA967" s="372"/>
      <c r="NB967" s="372">
        <f t="shared" si="1360"/>
        <v>0</v>
      </c>
      <c r="NC967" s="372"/>
      <c r="ND967" s="372">
        <f t="shared" si="1361"/>
        <v>0</v>
      </c>
      <c r="NE967" s="372"/>
      <c r="NF967" s="372">
        <f t="shared" si="1362"/>
        <v>0</v>
      </c>
      <c r="NG967" s="372"/>
      <c r="NH967" s="372">
        <f t="shared" si="1363"/>
        <v>0</v>
      </c>
      <c r="NI967" s="372"/>
      <c r="NJ967" s="372">
        <f t="shared" si="1364"/>
        <v>0</v>
      </c>
      <c r="NK967" s="372"/>
      <c r="NL967" s="372">
        <f t="shared" si="1371"/>
        <v>0</v>
      </c>
      <c r="NM967" s="373"/>
      <c r="NN967" s="350"/>
      <c r="NR967" s="30">
        <f t="shared" si="1365"/>
        <v>0</v>
      </c>
      <c r="NS967" s="30">
        <f t="shared" si="1366"/>
        <v>0</v>
      </c>
      <c r="NT967" s="30">
        <f t="shared" si="1367"/>
        <v>0</v>
      </c>
    </row>
    <row r="968" spans="1:384" ht="10.199999999999999" customHeight="1">
      <c r="A968" s="25"/>
      <c r="B968" s="337"/>
      <c r="C968" s="335"/>
      <c r="D968" s="15"/>
      <c r="E968" s="101"/>
      <c r="F968" s="101"/>
      <c r="G968" s="101"/>
      <c r="H968" s="323"/>
      <c r="I968" s="328">
        <f>Prenoms!$B$21</f>
        <v>0</v>
      </c>
      <c r="J968" s="329"/>
      <c r="K968" s="329"/>
      <c r="L968" s="329"/>
      <c r="M968" s="329"/>
      <c r="N968" s="78" t="str">
        <f>IF(NL968&lt;&gt;0,"",IF(Conges!AG55=0,"",Conges!AG55))</f>
        <v/>
      </c>
      <c r="O968" s="79"/>
      <c r="P968" s="80"/>
      <c r="Q968" s="80"/>
      <c r="R968" s="80"/>
      <c r="S968" s="80"/>
      <c r="T968" s="80"/>
      <c r="U968" s="80"/>
      <c r="V968" s="81"/>
      <c r="W968" s="79"/>
      <c r="X968" s="80"/>
      <c r="Y968" s="80"/>
      <c r="Z968" s="80"/>
      <c r="AA968" s="80"/>
      <c r="AB968" s="80"/>
      <c r="AC968" s="80"/>
      <c r="AD968" s="81"/>
      <c r="AE968" s="79"/>
      <c r="AF968" s="80"/>
      <c r="AG968" s="80"/>
      <c r="AH968" s="80"/>
      <c r="AI968" s="80"/>
      <c r="AJ968" s="81"/>
      <c r="AK968" s="79"/>
      <c r="AL968" s="80"/>
      <c r="AM968" s="80"/>
      <c r="AN968" s="80"/>
      <c r="AO968" s="80"/>
      <c r="AP968" s="80"/>
      <c r="AQ968" s="80"/>
      <c r="AR968" s="80"/>
      <c r="AS968" s="80"/>
      <c r="AT968" s="81"/>
      <c r="AU968" s="79"/>
      <c r="AV968" s="80"/>
      <c r="AW968" s="80"/>
      <c r="AX968" s="80"/>
      <c r="AY968" s="80"/>
      <c r="AZ968" s="80"/>
      <c r="BA968" s="80"/>
      <c r="BB968" s="81"/>
      <c r="BC968" s="82">
        <f>IF(NL968&lt;&gt;0,(IF(Conges!AG$55=0,0,3)),0)</f>
        <v>0</v>
      </c>
      <c r="BD968" s="370"/>
      <c r="BE968" s="357">
        <f>IF(OR(Conges!AG$55="A",Conges!AG$55="V"),Prenoms!L$21,NL968)</f>
        <v>0</v>
      </c>
      <c r="BF968" s="358"/>
      <c r="BG968" s="264"/>
      <c r="BH968" s="265">
        <f t="shared" si="1350"/>
        <v>0</v>
      </c>
      <c r="BI968" s="266" t="str">
        <f t="shared" si="1351"/>
        <v/>
      </c>
      <c r="BJ968" s="278">
        <v>0</v>
      </c>
      <c r="BK968" s="279">
        <f t="shared" si="1368"/>
        <v>0</v>
      </c>
      <c r="BL968" s="280">
        <f t="shared" si="1295"/>
        <v>0</v>
      </c>
      <c r="BM968" s="280">
        <f t="shared" si="1296"/>
        <v>0</v>
      </c>
      <c r="BN968" s="280">
        <f>SUM('Heures Pointage'!$SD$33:$SE$33)</f>
        <v>0</v>
      </c>
      <c r="BO968" s="280">
        <f>SUM('Heures et Indemnites'!$SD$33:$SE$33)</f>
        <v>0</v>
      </c>
      <c r="BP968" s="281">
        <f t="shared" si="1297"/>
        <v>0</v>
      </c>
      <c r="BQ968" s="281">
        <f>'Heures Pointage'!$TB$33</f>
        <v>0</v>
      </c>
      <c r="BR968" s="282">
        <f t="shared" ref="BR968" si="1390">$BH$1073</f>
        <v>0</v>
      </c>
      <c r="BS968" s="142">
        <f>Prenoms!$C$21</f>
        <v>0</v>
      </c>
      <c r="BT968" s="170"/>
      <c r="BU968" s="211">
        <f>SUM('Heures et Indemnites'!$SD$33:$SE$33)</f>
        <v>0</v>
      </c>
      <c r="BV968" s="218">
        <f>SUM('Heures et Indemnites'!$SD$6:$SE$33)</f>
        <v>0</v>
      </c>
      <c r="BW968" s="211"/>
      <c r="BX968" s="218"/>
      <c r="MT968" s="369">
        <f t="shared" si="1370"/>
        <v>0</v>
      </c>
      <c r="MU968" s="351">
        <f t="shared" si="1387"/>
        <v>0</v>
      </c>
      <c r="MV968" s="351">
        <f t="shared" si="1357"/>
        <v>0</v>
      </c>
      <c r="MW968" s="351"/>
      <c r="MX968" s="351">
        <f t="shared" si="1358"/>
        <v>0</v>
      </c>
      <c r="MY968" s="351"/>
      <c r="MZ968" s="351">
        <f t="shared" si="1359"/>
        <v>0</v>
      </c>
      <c r="NA968" s="351"/>
      <c r="NB968" s="351">
        <f t="shared" si="1360"/>
        <v>0</v>
      </c>
      <c r="NC968" s="351"/>
      <c r="ND968" s="351">
        <f t="shared" si="1361"/>
        <v>0</v>
      </c>
      <c r="NE968" s="351"/>
      <c r="NF968" s="351">
        <f t="shared" si="1362"/>
        <v>0</v>
      </c>
      <c r="NG968" s="351"/>
      <c r="NH968" s="351">
        <f t="shared" si="1363"/>
        <v>0</v>
      </c>
      <c r="NI968" s="351"/>
      <c r="NJ968" s="351">
        <f t="shared" si="1364"/>
        <v>0</v>
      </c>
      <c r="NK968" s="351"/>
      <c r="NL968" s="351">
        <f t="shared" si="1371"/>
        <v>0</v>
      </c>
      <c r="NM968" s="352"/>
      <c r="NN968" s="350"/>
      <c r="NR968" s="30">
        <f t="shared" si="1365"/>
        <v>0</v>
      </c>
      <c r="NS968" s="30">
        <f t="shared" si="1366"/>
        <v>0</v>
      </c>
      <c r="NT968" s="30">
        <f t="shared" si="1367"/>
        <v>0</v>
      </c>
    </row>
    <row r="969" spans="1:384" ht="10.199999999999999" customHeight="1">
      <c r="A969" s="25"/>
      <c r="B969" s="337"/>
      <c r="C969" s="335"/>
      <c r="D969" s="15"/>
      <c r="E969" s="101"/>
      <c r="F969" s="101"/>
      <c r="G969" s="101"/>
      <c r="H969" s="323"/>
      <c r="I969" s="325">
        <f>Prenoms!$B$22</f>
        <v>0</v>
      </c>
      <c r="J969" s="326"/>
      <c r="K969" s="326"/>
      <c r="L969" s="326"/>
      <c r="M969" s="326"/>
      <c r="N969" s="65" t="str">
        <f>IF(NL969&lt;&gt;0,"",IF(Conges!AG56=0,"",Conges!AG56))</f>
        <v/>
      </c>
      <c r="O969" s="66"/>
      <c r="P969" s="67"/>
      <c r="Q969" s="67"/>
      <c r="R969" s="67"/>
      <c r="S969" s="67"/>
      <c r="T969" s="67"/>
      <c r="U969" s="67"/>
      <c r="V969" s="68"/>
      <c r="W969" s="66"/>
      <c r="X969" s="67"/>
      <c r="Y969" s="67"/>
      <c r="Z969" s="67"/>
      <c r="AA969" s="67"/>
      <c r="AB969" s="67"/>
      <c r="AC969" s="67"/>
      <c r="AD969" s="68"/>
      <c r="AE969" s="66"/>
      <c r="AF969" s="67"/>
      <c r="AG969" s="67"/>
      <c r="AH969" s="67"/>
      <c r="AI969" s="67"/>
      <c r="AJ969" s="68"/>
      <c r="AK969" s="66"/>
      <c r="AL969" s="67"/>
      <c r="AM969" s="67"/>
      <c r="AN969" s="67"/>
      <c r="AO969" s="67"/>
      <c r="AP969" s="67"/>
      <c r="AQ969" s="67"/>
      <c r="AR969" s="67"/>
      <c r="AS969" s="67"/>
      <c r="AT969" s="68"/>
      <c r="AU969" s="66"/>
      <c r="AV969" s="67"/>
      <c r="AW969" s="67"/>
      <c r="AX969" s="67"/>
      <c r="AY969" s="67"/>
      <c r="AZ969" s="67"/>
      <c r="BA969" s="67"/>
      <c r="BB969" s="68"/>
      <c r="BC969" s="69">
        <f>IF(NL969&lt;&gt;0,(IF(Conges!AG$56=0,0,3)),0)</f>
        <v>0</v>
      </c>
      <c r="BD969" s="370"/>
      <c r="BE969" s="355">
        <f>IF(OR(Conges!AG$56="A",Conges!AG$56="V"),Prenoms!L$22,NL969)</f>
        <v>0</v>
      </c>
      <c r="BF969" s="356"/>
      <c r="BG969" s="267"/>
      <c r="BH969" s="268">
        <f t="shared" si="1350"/>
        <v>0</v>
      </c>
      <c r="BI969" s="269" t="str">
        <f t="shared" si="1351"/>
        <v/>
      </c>
      <c r="BJ969" s="283">
        <v>0</v>
      </c>
      <c r="BK969" s="284">
        <f t="shared" si="1368"/>
        <v>0</v>
      </c>
      <c r="BL969" s="285">
        <f t="shared" si="1295"/>
        <v>0</v>
      </c>
      <c r="BM969" s="285">
        <f t="shared" si="1296"/>
        <v>0</v>
      </c>
      <c r="BN969" s="285">
        <f>SUM('Heures Pointage'!$TD$33:$TE$33)</f>
        <v>0</v>
      </c>
      <c r="BO969" s="285">
        <f>SUM('Heures et Indemnites'!$TD$33:$TE$33)</f>
        <v>0</v>
      </c>
      <c r="BP969" s="286">
        <f t="shared" si="1297"/>
        <v>0</v>
      </c>
      <c r="BQ969" s="286">
        <f>'Heures Pointage'!$UB$33</f>
        <v>0</v>
      </c>
      <c r="BR969" s="287">
        <f t="shared" ref="BR969" si="1391">$BH$1074</f>
        <v>0</v>
      </c>
      <c r="BS969" s="143">
        <f>Prenoms!$C$22</f>
        <v>0</v>
      </c>
      <c r="BT969" s="146"/>
      <c r="BU969" s="210">
        <f>SUM('Heures et Indemnites'!$TD$33:$TE$33)</f>
        <v>0</v>
      </c>
      <c r="BV969" s="219">
        <f>SUM('Heures et Indemnites'!$TD$6:$TE$33)</f>
        <v>0</v>
      </c>
      <c r="BW969" s="210"/>
      <c r="BX969" s="219"/>
      <c r="MT969" s="371">
        <f t="shared" si="1370"/>
        <v>0</v>
      </c>
      <c r="MU969" s="372">
        <f t="shared" si="1387"/>
        <v>0</v>
      </c>
      <c r="MV969" s="372">
        <f t="shared" si="1357"/>
        <v>0</v>
      </c>
      <c r="MW969" s="372"/>
      <c r="MX969" s="372">
        <f t="shared" si="1358"/>
        <v>0</v>
      </c>
      <c r="MY969" s="372"/>
      <c r="MZ969" s="372">
        <f t="shared" si="1359"/>
        <v>0</v>
      </c>
      <c r="NA969" s="372"/>
      <c r="NB969" s="372">
        <f t="shared" si="1360"/>
        <v>0</v>
      </c>
      <c r="NC969" s="372"/>
      <c r="ND969" s="372">
        <f t="shared" si="1361"/>
        <v>0</v>
      </c>
      <c r="NE969" s="372"/>
      <c r="NF969" s="372">
        <f t="shared" si="1362"/>
        <v>0</v>
      </c>
      <c r="NG969" s="372"/>
      <c r="NH969" s="372">
        <f t="shared" si="1363"/>
        <v>0</v>
      </c>
      <c r="NI969" s="372"/>
      <c r="NJ969" s="372">
        <f t="shared" si="1364"/>
        <v>0</v>
      </c>
      <c r="NK969" s="372"/>
      <c r="NL969" s="372">
        <f t="shared" si="1371"/>
        <v>0</v>
      </c>
      <c r="NM969" s="373"/>
      <c r="NN969" s="350"/>
      <c r="NR969" s="30">
        <f t="shared" si="1365"/>
        <v>0</v>
      </c>
      <c r="NS969" s="30">
        <f t="shared" si="1366"/>
        <v>0</v>
      </c>
      <c r="NT969" s="30">
        <f t="shared" si="1367"/>
        <v>0</v>
      </c>
    </row>
    <row r="970" spans="1:384" ht="10.199999999999999" customHeight="1">
      <c r="A970" s="25"/>
      <c r="B970" s="337"/>
      <c r="C970" s="335"/>
      <c r="D970" s="15"/>
      <c r="E970" s="101"/>
      <c r="F970" s="101"/>
      <c r="G970" s="101"/>
      <c r="H970" s="323"/>
      <c r="I970" s="328">
        <f>Prenoms!$B$23</f>
        <v>0</v>
      </c>
      <c r="J970" s="329"/>
      <c r="K970" s="329"/>
      <c r="L970" s="329"/>
      <c r="M970" s="329"/>
      <c r="N970" s="78" t="str">
        <f>IF(NL970&lt;&gt;0,"",IF(Conges!AG57=0,"",Conges!AG57))</f>
        <v/>
      </c>
      <c r="O970" s="79"/>
      <c r="P970" s="80"/>
      <c r="Q970" s="80"/>
      <c r="R970" s="80"/>
      <c r="S970" s="80"/>
      <c r="T970" s="80"/>
      <c r="U970" s="80"/>
      <c r="V970" s="81"/>
      <c r="W970" s="79"/>
      <c r="X970" s="80"/>
      <c r="Y970" s="80"/>
      <c r="Z970" s="80"/>
      <c r="AA970" s="80"/>
      <c r="AB970" s="80"/>
      <c r="AC970" s="80"/>
      <c r="AD970" s="81"/>
      <c r="AE970" s="79"/>
      <c r="AF970" s="80"/>
      <c r="AG970" s="80"/>
      <c r="AH970" s="80"/>
      <c r="AI970" s="80"/>
      <c r="AJ970" s="81"/>
      <c r="AK970" s="79"/>
      <c r="AL970" s="80"/>
      <c r="AM970" s="80"/>
      <c r="AN970" s="80"/>
      <c r="AO970" s="80"/>
      <c r="AP970" s="80"/>
      <c r="AQ970" s="80"/>
      <c r="AR970" s="80"/>
      <c r="AS970" s="80"/>
      <c r="AT970" s="81"/>
      <c r="AU970" s="79"/>
      <c r="AV970" s="80"/>
      <c r="AW970" s="80"/>
      <c r="AX970" s="80"/>
      <c r="AY970" s="80"/>
      <c r="AZ970" s="80"/>
      <c r="BA970" s="80"/>
      <c r="BB970" s="81"/>
      <c r="BC970" s="82">
        <f>IF(NL970&lt;&gt;0,(IF(Conges!AG$57=0,0,3)),0)</f>
        <v>0</v>
      </c>
      <c r="BD970" s="370"/>
      <c r="BE970" s="357">
        <f>IF(OR(Conges!AG$57="A",Conges!AG$57="V"),Prenoms!L$23,NL970)</f>
        <v>0</v>
      </c>
      <c r="BF970" s="358"/>
      <c r="BG970" s="264"/>
      <c r="BH970" s="265">
        <f t="shared" si="1350"/>
        <v>0</v>
      </c>
      <c r="BI970" s="266" t="str">
        <f t="shared" si="1351"/>
        <v/>
      </c>
      <c r="BJ970" s="278">
        <v>0</v>
      </c>
      <c r="BK970" s="279">
        <f t="shared" si="1368"/>
        <v>0</v>
      </c>
      <c r="BL970" s="280">
        <f t="shared" si="1295"/>
        <v>0</v>
      </c>
      <c r="BM970" s="280">
        <f t="shared" si="1296"/>
        <v>0</v>
      </c>
      <c r="BN970" s="280">
        <f>SUM('Heures Pointage'!$UD$33:$UE$33)</f>
        <v>0</v>
      </c>
      <c r="BO970" s="280">
        <f>SUM('Heures et Indemnites'!$UD$33:$UE$33)</f>
        <v>0</v>
      </c>
      <c r="BP970" s="281">
        <f t="shared" si="1297"/>
        <v>0</v>
      </c>
      <c r="BQ970" s="281">
        <f>'Heures Pointage'!$VB$33</f>
        <v>0</v>
      </c>
      <c r="BR970" s="282">
        <f t="shared" ref="BR970" si="1392">$BH$1075</f>
        <v>0</v>
      </c>
      <c r="BS970" s="142">
        <f>Prenoms!$C$23</f>
        <v>0</v>
      </c>
      <c r="BT970" s="170"/>
      <c r="BU970" s="211">
        <f>SUM('Heures et Indemnites'!$UD$33:$UE$33)</f>
        <v>0</v>
      </c>
      <c r="BV970" s="218">
        <f>SUM('Heures et Indemnites'!$UD$6:$UE$33)</f>
        <v>0</v>
      </c>
      <c r="BW970" s="211"/>
      <c r="BX970" s="218"/>
      <c r="MT970" s="369">
        <f t="shared" si="1370"/>
        <v>0</v>
      </c>
      <c r="MU970" s="351">
        <f t="shared" si="1387"/>
        <v>0</v>
      </c>
      <c r="MV970" s="351">
        <f t="shared" si="1357"/>
        <v>0</v>
      </c>
      <c r="MW970" s="351"/>
      <c r="MX970" s="351">
        <f t="shared" si="1358"/>
        <v>0</v>
      </c>
      <c r="MY970" s="351"/>
      <c r="MZ970" s="351">
        <f t="shared" si="1359"/>
        <v>0</v>
      </c>
      <c r="NA970" s="351"/>
      <c r="NB970" s="351">
        <f t="shared" si="1360"/>
        <v>0</v>
      </c>
      <c r="NC970" s="351"/>
      <c r="ND970" s="351">
        <f t="shared" si="1361"/>
        <v>0</v>
      </c>
      <c r="NE970" s="351"/>
      <c r="NF970" s="351">
        <f t="shared" si="1362"/>
        <v>0</v>
      </c>
      <c r="NG970" s="351"/>
      <c r="NH970" s="351">
        <f t="shared" si="1363"/>
        <v>0</v>
      </c>
      <c r="NI970" s="351"/>
      <c r="NJ970" s="351">
        <f t="shared" si="1364"/>
        <v>0</v>
      </c>
      <c r="NK970" s="351"/>
      <c r="NL970" s="351">
        <f t="shared" si="1371"/>
        <v>0</v>
      </c>
      <c r="NM970" s="352"/>
      <c r="NN970" s="350"/>
      <c r="NR970" s="30">
        <f t="shared" si="1365"/>
        <v>0</v>
      </c>
      <c r="NS970" s="30">
        <f t="shared" si="1366"/>
        <v>0</v>
      </c>
      <c r="NT970" s="30">
        <f t="shared" si="1367"/>
        <v>0</v>
      </c>
    </row>
    <row r="971" spans="1:384" ht="10.199999999999999" customHeight="1">
      <c r="A971" s="25"/>
      <c r="B971" s="337"/>
      <c r="C971" s="335"/>
      <c r="D971" s="15"/>
      <c r="E971" s="101"/>
      <c r="F971" s="101"/>
      <c r="G971" s="101"/>
      <c r="H971" s="323"/>
      <c r="I971" s="325">
        <f>Prenoms!$B$24</f>
        <v>0</v>
      </c>
      <c r="J971" s="326"/>
      <c r="K971" s="326"/>
      <c r="L971" s="326"/>
      <c r="M971" s="326"/>
      <c r="N971" s="65" t="str">
        <f>IF(NL971&lt;&gt;0,"",IF(Conges!AG58=0,"",Conges!AG58))</f>
        <v/>
      </c>
      <c r="O971" s="66"/>
      <c r="P971" s="67"/>
      <c r="Q971" s="67"/>
      <c r="R971" s="67"/>
      <c r="S971" s="67"/>
      <c r="T971" s="67"/>
      <c r="U971" s="67"/>
      <c r="V971" s="68"/>
      <c r="W971" s="66"/>
      <c r="X971" s="67"/>
      <c r="Y971" s="67"/>
      <c r="Z971" s="67"/>
      <c r="AA971" s="67"/>
      <c r="AB971" s="67"/>
      <c r="AC971" s="67"/>
      <c r="AD971" s="68"/>
      <c r="AE971" s="66"/>
      <c r="AF971" s="67"/>
      <c r="AG971" s="67"/>
      <c r="AH971" s="67"/>
      <c r="AI971" s="67"/>
      <c r="AJ971" s="68"/>
      <c r="AK971" s="66"/>
      <c r="AL971" s="67"/>
      <c r="AM971" s="67"/>
      <c r="AN971" s="67"/>
      <c r="AO971" s="67"/>
      <c r="AP971" s="67"/>
      <c r="AQ971" s="67"/>
      <c r="AR971" s="67"/>
      <c r="AS971" s="67"/>
      <c r="AT971" s="68"/>
      <c r="AU971" s="66"/>
      <c r="AV971" s="67"/>
      <c r="AW971" s="67"/>
      <c r="AX971" s="67"/>
      <c r="AY971" s="67"/>
      <c r="AZ971" s="67"/>
      <c r="BA971" s="67"/>
      <c r="BB971" s="68"/>
      <c r="BC971" s="69">
        <f>IF(NL971&lt;&gt;0,(IF(Conges!AG$58=0,0,3)),0)</f>
        <v>0</v>
      </c>
      <c r="BD971" s="370"/>
      <c r="BE971" s="355">
        <f>IF(OR(Conges!AG$58="A",Conges!AG$58="V"),Prenoms!L$24,NL971)</f>
        <v>0</v>
      </c>
      <c r="BF971" s="356"/>
      <c r="BG971" s="267"/>
      <c r="BH971" s="268">
        <f t="shared" si="1350"/>
        <v>0</v>
      </c>
      <c r="BI971" s="269" t="str">
        <f t="shared" si="1351"/>
        <v/>
      </c>
      <c r="BJ971" s="283">
        <v>0</v>
      </c>
      <c r="BK971" s="284">
        <f t="shared" si="1368"/>
        <v>0</v>
      </c>
      <c r="BL971" s="285">
        <f t="shared" si="1295"/>
        <v>0</v>
      </c>
      <c r="BM971" s="285">
        <f t="shared" si="1296"/>
        <v>0</v>
      </c>
      <c r="BN971" s="285">
        <f>SUM('Heures Pointage'!$VD$33:$VE$33)</f>
        <v>0</v>
      </c>
      <c r="BO971" s="285">
        <f>SUM('Heures et Indemnites'!$VD$33:$VE$33)</f>
        <v>0</v>
      </c>
      <c r="BP971" s="286">
        <f t="shared" si="1297"/>
        <v>0</v>
      </c>
      <c r="BQ971" s="286">
        <f>'Heures Pointage'!$WB$33</f>
        <v>0</v>
      </c>
      <c r="BR971" s="287">
        <f t="shared" ref="BR971" si="1393">$BH$1076</f>
        <v>0</v>
      </c>
      <c r="BS971" s="143">
        <f>Prenoms!$C$24</f>
        <v>0</v>
      </c>
      <c r="BT971" s="146"/>
      <c r="BU971" s="210">
        <f>SUM('Heures et Indemnites'!$VD$33:$VE$33)</f>
        <v>0</v>
      </c>
      <c r="BV971" s="219">
        <f>SUM('Heures et Indemnites'!$VD$6:$VE$33)</f>
        <v>0</v>
      </c>
      <c r="BW971" s="210"/>
      <c r="BX971" s="219"/>
      <c r="MT971" s="371">
        <f t="shared" si="1370"/>
        <v>0</v>
      </c>
      <c r="MU971" s="372">
        <f t="shared" si="1387"/>
        <v>0</v>
      </c>
      <c r="MV971" s="372">
        <f t="shared" si="1357"/>
        <v>0</v>
      </c>
      <c r="MW971" s="372"/>
      <c r="MX971" s="372">
        <f t="shared" si="1358"/>
        <v>0</v>
      </c>
      <c r="MY971" s="372"/>
      <c r="MZ971" s="372">
        <f t="shared" si="1359"/>
        <v>0</v>
      </c>
      <c r="NA971" s="372"/>
      <c r="NB971" s="372">
        <f t="shared" si="1360"/>
        <v>0</v>
      </c>
      <c r="NC971" s="372"/>
      <c r="ND971" s="372">
        <f t="shared" si="1361"/>
        <v>0</v>
      </c>
      <c r="NE971" s="372"/>
      <c r="NF971" s="372">
        <f t="shared" si="1362"/>
        <v>0</v>
      </c>
      <c r="NG971" s="372"/>
      <c r="NH971" s="372">
        <f t="shared" si="1363"/>
        <v>0</v>
      </c>
      <c r="NI971" s="372"/>
      <c r="NJ971" s="372">
        <f t="shared" si="1364"/>
        <v>0</v>
      </c>
      <c r="NK971" s="372"/>
      <c r="NL971" s="372">
        <f t="shared" si="1371"/>
        <v>0</v>
      </c>
      <c r="NM971" s="373"/>
      <c r="NN971" s="350"/>
      <c r="NR971" s="30">
        <f t="shared" si="1365"/>
        <v>0</v>
      </c>
      <c r="NS971" s="30">
        <f t="shared" si="1366"/>
        <v>0</v>
      </c>
      <c r="NT971" s="30">
        <f t="shared" si="1367"/>
        <v>0</v>
      </c>
    </row>
    <row r="972" spans="1:384" ht="10.199999999999999" customHeight="1">
      <c r="A972" s="25"/>
      <c r="B972" s="337"/>
      <c r="C972" s="335"/>
      <c r="D972" s="15"/>
      <c r="E972" s="101"/>
      <c r="F972" s="101"/>
      <c r="G972" s="101"/>
      <c r="H972" s="323"/>
      <c r="I972" s="328">
        <f>Prenoms!$B$25</f>
        <v>0</v>
      </c>
      <c r="J972" s="329"/>
      <c r="K972" s="329"/>
      <c r="L972" s="329"/>
      <c r="M972" s="329"/>
      <c r="N972" s="78" t="str">
        <f>IF(NL972&lt;&gt;0,"",IF(Conges!AG59=0,"",Conges!AG59))</f>
        <v/>
      </c>
      <c r="O972" s="79"/>
      <c r="P972" s="80"/>
      <c r="Q972" s="80"/>
      <c r="R972" s="80"/>
      <c r="S972" s="80"/>
      <c r="T972" s="80"/>
      <c r="U972" s="80"/>
      <c r="V972" s="81"/>
      <c r="W972" s="79"/>
      <c r="X972" s="80"/>
      <c r="Y972" s="80"/>
      <c r="Z972" s="80"/>
      <c r="AA972" s="80"/>
      <c r="AB972" s="80"/>
      <c r="AC972" s="80"/>
      <c r="AD972" s="81"/>
      <c r="AE972" s="79"/>
      <c r="AF972" s="80"/>
      <c r="AG972" s="80"/>
      <c r="AH972" s="80"/>
      <c r="AI972" s="80"/>
      <c r="AJ972" s="81"/>
      <c r="AK972" s="79"/>
      <c r="AL972" s="80"/>
      <c r="AM972" s="80"/>
      <c r="AN972" s="80"/>
      <c r="AO972" s="80"/>
      <c r="AP972" s="80"/>
      <c r="AQ972" s="80"/>
      <c r="AR972" s="80"/>
      <c r="AS972" s="80"/>
      <c r="AT972" s="81"/>
      <c r="AU972" s="79"/>
      <c r="AV972" s="80"/>
      <c r="AW972" s="80"/>
      <c r="AX972" s="80"/>
      <c r="AY972" s="80"/>
      <c r="AZ972" s="80"/>
      <c r="BA972" s="80"/>
      <c r="BB972" s="81"/>
      <c r="BC972" s="82">
        <f>IF(NL972&lt;&gt;0,(IF(Conges!AG$59=0,0,3)),0)</f>
        <v>0</v>
      </c>
      <c r="BD972" s="370"/>
      <c r="BE972" s="357">
        <f>IF(OR(Conges!AG$59="A",Conges!AG$59="V"),Prenoms!L$25,NL972)</f>
        <v>0</v>
      </c>
      <c r="BF972" s="358"/>
      <c r="BG972" s="264"/>
      <c r="BH972" s="265">
        <f t="shared" si="1350"/>
        <v>0</v>
      </c>
      <c r="BI972" s="266" t="str">
        <f t="shared" si="1351"/>
        <v/>
      </c>
      <c r="BJ972" s="278">
        <v>0</v>
      </c>
      <c r="BK972" s="279">
        <f t="shared" si="1368"/>
        <v>0</v>
      </c>
      <c r="BL972" s="280">
        <f t="shared" ref="BL972:BL1035" si="1394">$NL972</f>
        <v>0</v>
      </c>
      <c r="BM972" s="280">
        <f t="shared" ref="BM972:BM1035" si="1395">$BE972</f>
        <v>0</v>
      </c>
      <c r="BN972" s="280">
        <f>SUM('Heures Pointage'!$WD$33:$WE$33)</f>
        <v>0</v>
      </c>
      <c r="BO972" s="280">
        <f>SUM('Heures et Indemnites'!$WD$33:$WE$33)</f>
        <v>0</v>
      </c>
      <c r="BP972" s="281">
        <f t="shared" ref="BP972:BP1035" si="1396">$NT972</f>
        <v>0</v>
      </c>
      <c r="BQ972" s="281">
        <f>'Heures Pointage'!$XB$33</f>
        <v>0</v>
      </c>
      <c r="BR972" s="282">
        <f t="shared" ref="BR972" si="1397">$BH$1077</f>
        <v>0</v>
      </c>
      <c r="BS972" s="142">
        <f>Prenoms!$C$25</f>
        <v>0</v>
      </c>
      <c r="BT972" s="170"/>
      <c r="BU972" s="211">
        <f>SUM('Heures et Indemnites'!$WD$33:$WE$33)</f>
        <v>0</v>
      </c>
      <c r="BV972" s="218">
        <f>SUM('Heures et Indemnites'!$WD$6:$WE$33)</f>
        <v>0</v>
      </c>
      <c r="BW972" s="211"/>
      <c r="BX972" s="218"/>
      <c r="MT972" s="369">
        <f t="shared" si="1370"/>
        <v>0</v>
      </c>
      <c r="MU972" s="351">
        <f t="shared" si="1387"/>
        <v>0</v>
      </c>
      <c r="MV972" s="351">
        <f t="shared" si="1357"/>
        <v>0</v>
      </c>
      <c r="MW972" s="351"/>
      <c r="MX972" s="351">
        <f t="shared" si="1358"/>
        <v>0</v>
      </c>
      <c r="MY972" s="351"/>
      <c r="MZ972" s="351">
        <f t="shared" si="1359"/>
        <v>0</v>
      </c>
      <c r="NA972" s="351"/>
      <c r="NB972" s="351">
        <f t="shared" si="1360"/>
        <v>0</v>
      </c>
      <c r="NC972" s="351"/>
      <c r="ND972" s="351">
        <f t="shared" si="1361"/>
        <v>0</v>
      </c>
      <c r="NE972" s="351"/>
      <c r="NF972" s="351">
        <f t="shared" si="1362"/>
        <v>0</v>
      </c>
      <c r="NG972" s="351"/>
      <c r="NH972" s="351">
        <f t="shared" si="1363"/>
        <v>0</v>
      </c>
      <c r="NI972" s="351"/>
      <c r="NJ972" s="351">
        <f t="shared" si="1364"/>
        <v>0</v>
      </c>
      <c r="NK972" s="351"/>
      <c r="NL972" s="351">
        <f t="shared" si="1371"/>
        <v>0</v>
      </c>
      <c r="NM972" s="352"/>
      <c r="NN972" s="350"/>
      <c r="NR972" s="30">
        <f t="shared" si="1365"/>
        <v>0</v>
      </c>
      <c r="NS972" s="30">
        <f t="shared" si="1366"/>
        <v>0</v>
      </c>
      <c r="NT972" s="30">
        <f t="shared" si="1367"/>
        <v>0</v>
      </c>
    </row>
    <row r="973" spans="1:384" ht="10.199999999999999" customHeight="1">
      <c r="A973" s="25"/>
      <c r="B973" s="337"/>
      <c r="C973" s="335"/>
      <c r="D973" s="15"/>
      <c r="E973" s="101"/>
      <c r="F973" s="101"/>
      <c r="G973" s="101"/>
      <c r="H973" s="323"/>
      <c r="I973" s="325">
        <f>Prenoms!$B$26</f>
        <v>0</v>
      </c>
      <c r="J973" s="326"/>
      <c r="K973" s="326"/>
      <c r="L973" s="326"/>
      <c r="M973" s="326"/>
      <c r="N973" s="65" t="str">
        <f>IF(NL973&lt;&gt;0,"",IF(Conges!AG60=0,"",Conges!AG60))</f>
        <v/>
      </c>
      <c r="O973" s="66"/>
      <c r="P973" s="67"/>
      <c r="Q973" s="67"/>
      <c r="R973" s="67"/>
      <c r="S973" s="67"/>
      <c r="T973" s="67"/>
      <c r="U973" s="67"/>
      <c r="V973" s="68"/>
      <c r="W973" s="66"/>
      <c r="X973" s="67"/>
      <c r="Y973" s="67"/>
      <c r="Z973" s="67"/>
      <c r="AA973" s="67"/>
      <c r="AB973" s="67"/>
      <c r="AC973" s="67"/>
      <c r="AD973" s="68"/>
      <c r="AE973" s="66"/>
      <c r="AF973" s="67"/>
      <c r="AG973" s="67"/>
      <c r="AH973" s="67"/>
      <c r="AI973" s="67"/>
      <c r="AJ973" s="68"/>
      <c r="AK973" s="66"/>
      <c r="AL973" s="67"/>
      <c r="AM973" s="67"/>
      <c r="AN973" s="67"/>
      <c r="AO973" s="67"/>
      <c r="AP973" s="67"/>
      <c r="AQ973" s="67"/>
      <c r="AR973" s="67"/>
      <c r="AS973" s="67"/>
      <c r="AT973" s="68"/>
      <c r="AU973" s="66"/>
      <c r="AV973" s="67"/>
      <c r="AW973" s="67"/>
      <c r="AX973" s="67"/>
      <c r="AY973" s="67"/>
      <c r="AZ973" s="67"/>
      <c r="BA973" s="67"/>
      <c r="BB973" s="68"/>
      <c r="BC973" s="69">
        <f>IF(NL973&lt;&gt;0,(IF(Conges!AG$60=0,0,3)),0)</f>
        <v>0</v>
      </c>
      <c r="BD973" s="370"/>
      <c r="BE973" s="355">
        <f>IF(OR(Conges!AG$60="A",Conges!AG$60="V"),Prenoms!L$26,NL973)</f>
        <v>0</v>
      </c>
      <c r="BF973" s="356"/>
      <c r="BG973" s="267"/>
      <c r="BH973" s="268">
        <f t="shared" si="1350"/>
        <v>0</v>
      </c>
      <c r="BI973" s="269" t="str">
        <f t="shared" si="1351"/>
        <v/>
      </c>
      <c r="BJ973" s="283">
        <v>0</v>
      </c>
      <c r="BK973" s="284">
        <f t="shared" si="1368"/>
        <v>0</v>
      </c>
      <c r="BL973" s="285">
        <f t="shared" si="1394"/>
        <v>0</v>
      </c>
      <c r="BM973" s="285">
        <f t="shared" si="1395"/>
        <v>0</v>
      </c>
      <c r="BN973" s="285">
        <f>SUM('Heures Pointage'!$XD$33:$XE$33)</f>
        <v>0</v>
      </c>
      <c r="BO973" s="285">
        <f>SUM('Heures et Indemnites'!$XD$33:$XE$33)</f>
        <v>0</v>
      </c>
      <c r="BP973" s="286">
        <f t="shared" si="1396"/>
        <v>0</v>
      </c>
      <c r="BQ973" s="286">
        <f>'Heures Pointage'!$YB$33</f>
        <v>0</v>
      </c>
      <c r="BR973" s="287">
        <f t="shared" ref="BR973" si="1398">$BH$1078</f>
        <v>0</v>
      </c>
      <c r="BS973" s="143">
        <f>Prenoms!$C$26</f>
        <v>0</v>
      </c>
      <c r="BT973" s="146"/>
      <c r="BU973" s="210">
        <f>SUM('Heures et Indemnites'!$XD$33:$XE$33)</f>
        <v>0</v>
      </c>
      <c r="BV973" s="219">
        <f>SUM('Heures et Indemnites'!$XD$6:$XE$33)</f>
        <v>0</v>
      </c>
      <c r="BW973" s="210"/>
      <c r="BX973" s="219"/>
      <c r="MT973" s="371">
        <f t="shared" si="1370"/>
        <v>0</v>
      </c>
      <c r="MU973" s="372">
        <f t="shared" si="1387"/>
        <v>0</v>
      </c>
      <c r="MV973" s="372">
        <f t="shared" si="1357"/>
        <v>0</v>
      </c>
      <c r="MW973" s="372"/>
      <c r="MX973" s="372">
        <f t="shared" si="1358"/>
        <v>0</v>
      </c>
      <c r="MY973" s="372"/>
      <c r="MZ973" s="372">
        <f t="shared" si="1359"/>
        <v>0</v>
      </c>
      <c r="NA973" s="372"/>
      <c r="NB973" s="372">
        <f t="shared" si="1360"/>
        <v>0</v>
      </c>
      <c r="NC973" s="372"/>
      <c r="ND973" s="372">
        <f t="shared" si="1361"/>
        <v>0</v>
      </c>
      <c r="NE973" s="372"/>
      <c r="NF973" s="372">
        <f t="shared" si="1362"/>
        <v>0</v>
      </c>
      <c r="NG973" s="372"/>
      <c r="NH973" s="372">
        <f t="shared" si="1363"/>
        <v>0</v>
      </c>
      <c r="NI973" s="372"/>
      <c r="NJ973" s="372">
        <f t="shared" si="1364"/>
        <v>0</v>
      </c>
      <c r="NK973" s="372"/>
      <c r="NL973" s="372">
        <f t="shared" si="1371"/>
        <v>0</v>
      </c>
      <c r="NM973" s="373"/>
      <c r="NN973" s="350"/>
      <c r="NR973" s="30">
        <f t="shared" si="1365"/>
        <v>0</v>
      </c>
      <c r="NS973" s="30">
        <f t="shared" si="1366"/>
        <v>0</v>
      </c>
      <c r="NT973" s="30">
        <f t="shared" si="1367"/>
        <v>0</v>
      </c>
    </row>
    <row r="974" spans="1:384" ht="10.199999999999999" customHeight="1">
      <c r="A974" s="25"/>
      <c r="B974" s="337"/>
      <c r="C974" s="335"/>
      <c r="D974" s="15"/>
      <c r="E974" s="101"/>
      <c r="F974" s="101"/>
      <c r="G974" s="101"/>
      <c r="H974" s="323"/>
      <c r="I974" s="328">
        <f>Prenoms!$B$27</f>
        <v>0</v>
      </c>
      <c r="J974" s="329"/>
      <c r="K974" s="329"/>
      <c r="L974" s="329"/>
      <c r="M974" s="329"/>
      <c r="N974" s="78" t="str">
        <f>IF(NL974&lt;&gt;0,"",IF(Conges!AG61=0,"",Conges!AG61))</f>
        <v/>
      </c>
      <c r="O974" s="79"/>
      <c r="P974" s="80"/>
      <c r="Q974" s="80"/>
      <c r="R974" s="80"/>
      <c r="S974" s="80"/>
      <c r="T974" s="80"/>
      <c r="U974" s="80"/>
      <c r="V974" s="81"/>
      <c r="W974" s="79"/>
      <c r="X974" s="80"/>
      <c r="Y974" s="80"/>
      <c r="Z974" s="80"/>
      <c r="AA974" s="80"/>
      <c r="AB974" s="80"/>
      <c r="AC974" s="80"/>
      <c r="AD974" s="81"/>
      <c r="AE974" s="79"/>
      <c r="AF974" s="80"/>
      <c r="AG974" s="80"/>
      <c r="AH974" s="80"/>
      <c r="AI974" s="80"/>
      <c r="AJ974" s="81"/>
      <c r="AK974" s="79"/>
      <c r="AL974" s="80"/>
      <c r="AM974" s="80"/>
      <c r="AN974" s="80"/>
      <c r="AO974" s="80"/>
      <c r="AP974" s="80"/>
      <c r="AQ974" s="80"/>
      <c r="AR974" s="80"/>
      <c r="AS974" s="80"/>
      <c r="AT974" s="81"/>
      <c r="AU974" s="79"/>
      <c r="AV974" s="80"/>
      <c r="AW974" s="80"/>
      <c r="AX974" s="80"/>
      <c r="AY974" s="80"/>
      <c r="AZ974" s="80"/>
      <c r="BA974" s="80"/>
      <c r="BB974" s="81"/>
      <c r="BC974" s="82">
        <f>IF(NL974&lt;&gt;0,(IF(Conges!AG$61=0,0,3)),0)</f>
        <v>0</v>
      </c>
      <c r="BD974" s="370"/>
      <c r="BE974" s="357">
        <f>IF(OR(Conges!AG$61="A",Conges!AG$61="V"),Prenoms!L$27,NL974)</f>
        <v>0</v>
      </c>
      <c r="BF974" s="358"/>
      <c r="BG974" s="264"/>
      <c r="BH974" s="265">
        <f t="shared" si="1350"/>
        <v>0</v>
      </c>
      <c r="BI974" s="266" t="str">
        <f t="shared" si="1351"/>
        <v/>
      </c>
      <c r="BJ974" s="278">
        <v>0</v>
      </c>
      <c r="BK974" s="279">
        <f t="shared" si="1368"/>
        <v>0</v>
      </c>
      <c r="BL974" s="280">
        <f t="shared" si="1394"/>
        <v>0</v>
      </c>
      <c r="BM974" s="280">
        <f t="shared" si="1395"/>
        <v>0</v>
      </c>
      <c r="BN974" s="280">
        <f>SUM('Heures Pointage'!$YD$33:$YE$33)</f>
        <v>0</v>
      </c>
      <c r="BO974" s="280">
        <f>SUM('Heures et Indemnites'!$YD$33:$YE$33)</f>
        <v>0</v>
      </c>
      <c r="BP974" s="281">
        <f t="shared" si="1396"/>
        <v>0</v>
      </c>
      <c r="BQ974" s="281">
        <f>'Heures Pointage'!$ZB$33</f>
        <v>0</v>
      </c>
      <c r="BR974" s="282">
        <f t="shared" ref="BR974" si="1399">$BH$1079</f>
        <v>0</v>
      </c>
      <c r="BS974" s="142">
        <f>Prenoms!$C$27</f>
        <v>0</v>
      </c>
      <c r="BT974" s="170"/>
      <c r="BU974" s="211">
        <f>SUM('Heures et Indemnites'!$YD$33:$YE$33)</f>
        <v>0</v>
      </c>
      <c r="BV974" s="218">
        <f>SUM('Heures et Indemnites'!$YD$6:$YE$33)</f>
        <v>0</v>
      </c>
      <c r="BW974" s="211"/>
      <c r="BX974" s="218"/>
      <c r="MT974" s="369">
        <f t="shared" si="1370"/>
        <v>0</v>
      </c>
      <c r="MU974" s="351">
        <f t="shared" si="1387"/>
        <v>0</v>
      </c>
      <c r="MV974" s="351">
        <f t="shared" si="1357"/>
        <v>0</v>
      </c>
      <c r="MW974" s="351"/>
      <c r="MX974" s="351">
        <f t="shared" si="1358"/>
        <v>0</v>
      </c>
      <c r="MY974" s="351"/>
      <c r="MZ974" s="351">
        <f t="shared" si="1359"/>
        <v>0</v>
      </c>
      <c r="NA974" s="351"/>
      <c r="NB974" s="351">
        <f t="shared" si="1360"/>
        <v>0</v>
      </c>
      <c r="NC974" s="351"/>
      <c r="ND974" s="351">
        <f t="shared" si="1361"/>
        <v>0</v>
      </c>
      <c r="NE974" s="351"/>
      <c r="NF974" s="351">
        <f t="shared" si="1362"/>
        <v>0</v>
      </c>
      <c r="NG974" s="351"/>
      <c r="NH974" s="351">
        <f t="shared" si="1363"/>
        <v>0</v>
      </c>
      <c r="NI974" s="351"/>
      <c r="NJ974" s="351">
        <f t="shared" si="1364"/>
        <v>0</v>
      </c>
      <c r="NK974" s="351"/>
      <c r="NL974" s="351">
        <f t="shared" si="1371"/>
        <v>0</v>
      </c>
      <c r="NM974" s="352"/>
      <c r="NN974" s="350"/>
      <c r="NR974" s="30">
        <f t="shared" si="1365"/>
        <v>0</v>
      </c>
      <c r="NS974" s="30">
        <f t="shared" si="1366"/>
        <v>0</v>
      </c>
      <c r="NT974" s="30">
        <f t="shared" si="1367"/>
        <v>0</v>
      </c>
    </row>
    <row r="975" spans="1:384" ht="10.199999999999999" customHeight="1">
      <c r="A975" s="25"/>
      <c r="B975" s="337"/>
      <c r="C975" s="335"/>
      <c r="D975" s="15"/>
      <c r="E975" s="101"/>
      <c r="F975" s="101"/>
      <c r="G975" s="101"/>
      <c r="H975" s="323"/>
      <c r="I975" s="325">
        <f>Prenoms!$B$28</f>
        <v>0</v>
      </c>
      <c r="J975" s="326"/>
      <c r="K975" s="326"/>
      <c r="L975" s="326"/>
      <c r="M975" s="326"/>
      <c r="N975" s="65" t="str">
        <f>IF(NL975&lt;&gt;0,"",IF(Conges!AG62=0,"",Conges!AG62))</f>
        <v/>
      </c>
      <c r="O975" s="66"/>
      <c r="P975" s="67"/>
      <c r="Q975" s="67"/>
      <c r="R975" s="67"/>
      <c r="S975" s="67"/>
      <c r="T975" s="67"/>
      <c r="U975" s="67"/>
      <c r="V975" s="68"/>
      <c r="W975" s="66"/>
      <c r="X975" s="67"/>
      <c r="Y975" s="67"/>
      <c r="Z975" s="67"/>
      <c r="AA975" s="67"/>
      <c r="AB975" s="67"/>
      <c r="AC975" s="67"/>
      <c r="AD975" s="68"/>
      <c r="AE975" s="66"/>
      <c r="AF975" s="67"/>
      <c r="AG975" s="67"/>
      <c r="AH975" s="67"/>
      <c r="AI975" s="67"/>
      <c r="AJ975" s="68"/>
      <c r="AK975" s="66"/>
      <c r="AL975" s="67"/>
      <c r="AM975" s="67"/>
      <c r="AN975" s="67"/>
      <c r="AO975" s="67"/>
      <c r="AP975" s="67"/>
      <c r="AQ975" s="67"/>
      <c r="AR975" s="67"/>
      <c r="AS975" s="67"/>
      <c r="AT975" s="68"/>
      <c r="AU975" s="66"/>
      <c r="AV975" s="67"/>
      <c r="AW975" s="67"/>
      <c r="AX975" s="67"/>
      <c r="AY975" s="67"/>
      <c r="AZ975" s="67"/>
      <c r="BA975" s="67"/>
      <c r="BB975" s="68"/>
      <c r="BC975" s="69">
        <f>IF(NL975&lt;&gt;0,(IF(Conges!AG$62=0,0,3)),0)</f>
        <v>0</v>
      </c>
      <c r="BD975" s="370"/>
      <c r="BE975" s="355">
        <f>IF(OR(Conges!AG$62="A",Conges!AG$62="V"),Prenoms!L$28,NL975)</f>
        <v>0</v>
      </c>
      <c r="BF975" s="356"/>
      <c r="BG975" s="267"/>
      <c r="BH975" s="268">
        <f t="shared" si="1350"/>
        <v>0</v>
      </c>
      <c r="BI975" s="269" t="str">
        <f t="shared" si="1351"/>
        <v/>
      </c>
      <c r="BJ975" s="283">
        <v>0</v>
      </c>
      <c r="BK975" s="284">
        <f t="shared" si="1368"/>
        <v>0</v>
      </c>
      <c r="BL975" s="285">
        <f t="shared" si="1394"/>
        <v>0</v>
      </c>
      <c r="BM975" s="285">
        <f t="shared" si="1395"/>
        <v>0</v>
      </c>
      <c r="BN975" s="285">
        <f>SUM('Heures Pointage'!$ZD$33:$ZE$33)</f>
        <v>0</v>
      </c>
      <c r="BO975" s="285">
        <f>SUM('Heures et Indemnites'!$ZD$33:$ZE$33)</f>
        <v>0</v>
      </c>
      <c r="BP975" s="286">
        <f t="shared" si="1396"/>
        <v>0</v>
      </c>
      <c r="BQ975" s="286">
        <f>'Heures Pointage'!$AAB$33</f>
        <v>0</v>
      </c>
      <c r="BR975" s="287">
        <f t="shared" ref="BR975" si="1400">$BH$1080</f>
        <v>0</v>
      </c>
      <c r="BS975" s="143">
        <f>Prenoms!$C$28</f>
        <v>0</v>
      </c>
      <c r="BT975" s="146"/>
      <c r="BU975" s="210">
        <f>SUM('Heures et Indemnites'!$ZD$33:$ZE$33)</f>
        <v>0</v>
      </c>
      <c r="BV975" s="219">
        <f>SUM('Heures et Indemnites'!$ZD$6:$ZE$33)</f>
        <v>0</v>
      </c>
      <c r="BW975" s="210"/>
      <c r="BX975" s="219"/>
      <c r="MT975" s="371">
        <f t="shared" si="1370"/>
        <v>0</v>
      </c>
      <c r="MU975" s="372">
        <f t="shared" si="1387"/>
        <v>0</v>
      </c>
      <c r="MV975" s="372">
        <f t="shared" si="1357"/>
        <v>0</v>
      </c>
      <c r="MW975" s="372"/>
      <c r="MX975" s="372">
        <f t="shared" si="1358"/>
        <v>0</v>
      </c>
      <c r="MY975" s="372"/>
      <c r="MZ975" s="372">
        <f t="shared" si="1359"/>
        <v>0</v>
      </c>
      <c r="NA975" s="372"/>
      <c r="NB975" s="372">
        <f t="shared" si="1360"/>
        <v>0</v>
      </c>
      <c r="NC975" s="372"/>
      <c r="ND975" s="372">
        <f t="shared" si="1361"/>
        <v>0</v>
      </c>
      <c r="NE975" s="372"/>
      <c r="NF975" s="372">
        <f t="shared" si="1362"/>
        <v>0</v>
      </c>
      <c r="NG975" s="372"/>
      <c r="NH975" s="372">
        <f t="shared" si="1363"/>
        <v>0</v>
      </c>
      <c r="NI975" s="372"/>
      <c r="NJ975" s="372">
        <f t="shared" si="1364"/>
        <v>0</v>
      </c>
      <c r="NK975" s="372"/>
      <c r="NL975" s="372">
        <f t="shared" si="1371"/>
        <v>0</v>
      </c>
      <c r="NM975" s="373"/>
      <c r="NN975" s="350"/>
      <c r="NR975" s="30">
        <f t="shared" si="1365"/>
        <v>0</v>
      </c>
      <c r="NS975" s="30">
        <f t="shared" si="1366"/>
        <v>0</v>
      </c>
      <c r="NT975" s="30">
        <f t="shared" si="1367"/>
        <v>0</v>
      </c>
    </row>
    <row r="976" spans="1:384" ht="10.199999999999999" customHeight="1">
      <c r="A976" s="25"/>
      <c r="B976" s="337"/>
      <c r="C976" s="335"/>
      <c r="D976" s="15"/>
      <c r="E976" s="101"/>
      <c r="F976" s="101"/>
      <c r="G976" s="101"/>
      <c r="H976" s="323"/>
      <c r="I976" s="328">
        <f>Prenoms!$B$29</f>
        <v>0</v>
      </c>
      <c r="J976" s="329"/>
      <c r="K976" s="329"/>
      <c r="L976" s="329"/>
      <c r="M976" s="329"/>
      <c r="N976" s="78" t="str">
        <f>IF(NL976&lt;&gt;0,"",IF(Conges!AG63=0,"",Conges!AG63))</f>
        <v/>
      </c>
      <c r="O976" s="79"/>
      <c r="P976" s="80"/>
      <c r="Q976" s="80"/>
      <c r="R976" s="80"/>
      <c r="S976" s="80"/>
      <c r="T976" s="80"/>
      <c r="U976" s="80"/>
      <c r="V976" s="81"/>
      <c r="W976" s="79"/>
      <c r="X976" s="80"/>
      <c r="Y976" s="80"/>
      <c r="Z976" s="80"/>
      <c r="AA976" s="80"/>
      <c r="AB976" s="80"/>
      <c r="AC976" s="80"/>
      <c r="AD976" s="81"/>
      <c r="AE976" s="79"/>
      <c r="AF976" s="80"/>
      <c r="AG976" s="80"/>
      <c r="AH976" s="80"/>
      <c r="AI976" s="80"/>
      <c r="AJ976" s="81"/>
      <c r="AK976" s="79"/>
      <c r="AL976" s="80"/>
      <c r="AM976" s="80"/>
      <c r="AN976" s="80"/>
      <c r="AO976" s="80"/>
      <c r="AP976" s="80"/>
      <c r="AQ976" s="80"/>
      <c r="AR976" s="80"/>
      <c r="AS976" s="80"/>
      <c r="AT976" s="81"/>
      <c r="AU976" s="79"/>
      <c r="AV976" s="80"/>
      <c r="AW976" s="80"/>
      <c r="AX976" s="80"/>
      <c r="AY976" s="80"/>
      <c r="AZ976" s="80"/>
      <c r="BA976" s="80"/>
      <c r="BB976" s="81"/>
      <c r="BC976" s="82">
        <f>IF(NL976&lt;&gt;0,(IF(Conges!AG$63=0,0,3)),0)</f>
        <v>0</v>
      </c>
      <c r="BD976" s="370"/>
      <c r="BE976" s="357">
        <f>IF(OR(Conges!AG$63="A",Conges!AG$63="V"),Prenoms!L$29,NL976)</f>
        <v>0</v>
      </c>
      <c r="BF976" s="358"/>
      <c r="BG976" s="264"/>
      <c r="BH976" s="265">
        <f t="shared" si="1350"/>
        <v>0</v>
      </c>
      <c r="BI976" s="266" t="str">
        <f t="shared" si="1351"/>
        <v/>
      </c>
      <c r="BJ976" s="278">
        <v>0</v>
      </c>
      <c r="BK976" s="279">
        <f t="shared" si="1368"/>
        <v>0</v>
      </c>
      <c r="BL976" s="280">
        <f t="shared" si="1394"/>
        <v>0</v>
      </c>
      <c r="BM976" s="280">
        <f t="shared" si="1395"/>
        <v>0</v>
      </c>
      <c r="BN976" s="280">
        <f>SUM('Heures Pointage'!$AAD$33:$AAE$33)</f>
        <v>0</v>
      </c>
      <c r="BO976" s="280">
        <f>SUM('Heures et Indemnites'!$AAD$33:$AAE$33)</f>
        <v>0</v>
      </c>
      <c r="BP976" s="281">
        <f t="shared" si="1396"/>
        <v>0</v>
      </c>
      <c r="BQ976" s="281">
        <f>'Heures Pointage'!$ABB$33</f>
        <v>0</v>
      </c>
      <c r="BR976" s="282">
        <f t="shared" ref="BR976" si="1401">$BH$1081</f>
        <v>0</v>
      </c>
      <c r="BS976" s="142">
        <f>Prenoms!$C$29</f>
        <v>0</v>
      </c>
      <c r="BT976" s="170"/>
      <c r="BU976" s="211">
        <f>SUM('Heures et Indemnites'!$AAD$33:$AAE$33)</f>
        <v>0</v>
      </c>
      <c r="BV976" s="218">
        <f>SUM('Heures et Indemnites'!$AAD$6:$AAE$33)</f>
        <v>0</v>
      </c>
      <c r="BW976" s="211"/>
      <c r="BX976" s="218"/>
      <c r="MT976" s="369">
        <f t="shared" si="1370"/>
        <v>0</v>
      </c>
      <c r="MU976" s="351">
        <f t="shared" si="1387"/>
        <v>0</v>
      </c>
      <c r="MV976" s="351">
        <f t="shared" si="1357"/>
        <v>0</v>
      </c>
      <c r="MW976" s="351"/>
      <c r="MX976" s="351">
        <f t="shared" si="1358"/>
        <v>0</v>
      </c>
      <c r="MY976" s="351"/>
      <c r="MZ976" s="351">
        <f t="shared" si="1359"/>
        <v>0</v>
      </c>
      <c r="NA976" s="351"/>
      <c r="NB976" s="351">
        <f t="shared" si="1360"/>
        <v>0</v>
      </c>
      <c r="NC976" s="351"/>
      <c r="ND976" s="351">
        <f t="shared" si="1361"/>
        <v>0</v>
      </c>
      <c r="NE976" s="351"/>
      <c r="NF976" s="351">
        <f t="shared" si="1362"/>
        <v>0</v>
      </c>
      <c r="NG976" s="351"/>
      <c r="NH976" s="351">
        <f t="shared" si="1363"/>
        <v>0</v>
      </c>
      <c r="NI976" s="351"/>
      <c r="NJ976" s="351">
        <f t="shared" si="1364"/>
        <v>0</v>
      </c>
      <c r="NK976" s="351"/>
      <c r="NL976" s="351">
        <f t="shared" si="1371"/>
        <v>0</v>
      </c>
      <c r="NM976" s="352"/>
      <c r="NN976" s="350"/>
      <c r="NR976" s="30">
        <f t="shared" si="1365"/>
        <v>0</v>
      </c>
      <c r="NS976" s="30">
        <f t="shared" si="1366"/>
        <v>0</v>
      </c>
      <c r="NT976" s="30">
        <f t="shared" si="1367"/>
        <v>0</v>
      </c>
    </row>
    <row r="977" spans="1:384" ht="10.199999999999999" customHeight="1">
      <c r="A977" s="25"/>
      <c r="B977" s="337"/>
      <c r="C977" s="335"/>
      <c r="D977" s="15"/>
      <c r="E977" s="101"/>
      <c r="F977" s="101"/>
      <c r="G977" s="101"/>
      <c r="H977" s="323"/>
      <c r="I977" s="325">
        <f>Prenoms!$B$30</f>
        <v>0</v>
      </c>
      <c r="J977" s="326"/>
      <c r="K977" s="326"/>
      <c r="L977" s="326"/>
      <c r="M977" s="326"/>
      <c r="N977" s="65" t="str">
        <f>IF(NL977&lt;&gt;0,"",IF(Conges!AG64=0,"",Conges!AG64))</f>
        <v/>
      </c>
      <c r="O977" s="66"/>
      <c r="P977" s="67"/>
      <c r="Q977" s="67"/>
      <c r="R977" s="67"/>
      <c r="S977" s="67"/>
      <c r="T977" s="67"/>
      <c r="U977" s="67"/>
      <c r="V977" s="68"/>
      <c r="W977" s="66"/>
      <c r="X977" s="67"/>
      <c r="Y977" s="67"/>
      <c r="Z977" s="67"/>
      <c r="AA977" s="67"/>
      <c r="AB977" s="67"/>
      <c r="AC977" s="67"/>
      <c r="AD977" s="68"/>
      <c r="AE977" s="66"/>
      <c r="AF977" s="67"/>
      <c r="AG977" s="67"/>
      <c r="AH977" s="67"/>
      <c r="AI977" s="67"/>
      <c r="AJ977" s="68"/>
      <c r="AK977" s="66"/>
      <c r="AL977" s="67"/>
      <c r="AM977" s="67"/>
      <c r="AN977" s="67"/>
      <c r="AO977" s="67"/>
      <c r="AP977" s="67"/>
      <c r="AQ977" s="67"/>
      <c r="AR977" s="67"/>
      <c r="AS977" s="67"/>
      <c r="AT977" s="68"/>
      <c r="AU977" s="66"/>
      <c r="AV977" s="67"/>
      <c r="AW977" s="67"/>
      <c r="AX977" s="67"/>
      <c r="AY977" s="67"/>
      <c r="AZ977" s="67"/>
      <c r="BA977" s="67"/>
      <c r="BB977" s="68"/>
      <c r="BC977" s="69">
        <f>IF(NL977&lt;&gt;0,(IF(Conges!AG$64=0,0,3)),0)</f>
        <v>0</v>
      </c>
      <c r="BD977" s="370"/>
      <c r="BE977" s="355">
        <f>IF(OR(Conges!AG$64="A",Conges!AG$64="V"),Prenoms!L$30,NL977)</f>
        <v>0</v>
      </c>
      <c r="BF977" s="356"/>
      <c r="BG977" s="267"/>
      <c r="BH977" s="268">
        <f t="shared" si="1350"/>
        <v>0</v>
      </c>
      <c r="BI977" s="269" t="str">
        <f t="shared" si="1351"/>
        <v/>
      </c>
      <c r="BJ977" s="283">
        <v>0</v>
      </c>
      <c r="BK977" s="284">
        <f t="shared" si="1368"/>
        <v>0</v>
      </c>
      <c r="BL977" s="285">
        <f t="shared" si="1394"/>
        <v>0</v>
      </c>
      <c r="BM977" s="285">
        <f t="shared" si="1395"/>
        <v>0</v>
      </c>
      <c r="BN977" s="285">
        <f>SUM('Heures Pointage'!$ABD$33:$ABE$33)</f>
        <v>0</v>
      </c>
      <c r="BO977" s="285">
        <f>SUM('Heures et Indemnites'!$ABD$33:$ABE$33)</f>
        <v>0</v>
      </c>
      <c r="BP977" s="286">
        <f t="shared" si="1396"/>
        <v>0</v>
      </c>
      <c r="BQ977" s="286">
        <f>'Heures Pointage'!$ACB$33</f>
        <v>0</v>
      </c>
      <c r="BR977" s="287">
        <f t="shared" ref="BR977" si="1402">$BH$1082</f>
        <v>0</v>
      </c>
      <c r="BS977" s="143">
        <f>Prenoms!$C$30</f>
        <v>0</v>
      </c>
      <c r="BT977" s="146"/>
      <c r="BU977" s="210">
        <f>SUM('Heures et Indemnites'!$ABD$33:$ABE$33)</f>
        <v>0</v>
      </c>
      <c r="BV977" s="219">
        <f>SUM('Heures et Indemnites'!$ABD$6:$ABE$33)</f>
        <v>0</v>
      </c>
      <c r="BW977" s="210"/>
      <c r="BX977" s="219"/>
      <c r="MT977" s="371">
        <f t="shared" si="1370"/>
        <v>0</v>
      </c>
      <c r="MU977" s="372">
        <f t="shared" si="1387"/>
        <v>0</v>
      </c>
      <c r="MV977" s="372">
        <f t="shared" si="1357"/>
        <v>0</v>
      </c>
      <c r="MW977" s="372"/>
      <c r="MX977" s="372">
        <f t="shared" si="1358"/>
        <v>0</v>
      </c>
      <c r="MY977" s="372"/>
      <c r="MZ977" s="372">
        <f t="shared" si="1359"/>
        <v>0</v>
      </c>
      <c r="NA977" s="372"/>
      <c r="NB977" s="372">
        <f t="shared" si="1360"/>
        <v>0</v>
      </c>
      <c r="NC977" s="372"/>
      <c r="ND977" s="372">
        <f t="shared" si="1361"/>
        <v>0</v>
      </c>
      <c r="NE977" s="372"/>
      <c r="NF977" s="372">
        <f t="shared" si="1362"/>
        <v>0</v>
      </c>
      <c r="NG977" s="372"/>
      <c r="NH977" s="372">
        <f t="shared" si="1363"/>
        <v>0</v>
      </c>
      <c r="NI977" s="372"/>
      <c r="NJ977" s="372">
        <f t="shared" si="1364"/>
        <v>0</v>
      </c>
      <c r="NK977" s="372"/>
      <c r="NL977" s="372">
        <f t="shared" si="1371"/>
        <v>0</v>
      </c>
      <c r="NM977" s="373"/>
      <c r="NN977" s="350"/>
      <c r="NR977" s="30">
        <f t="shared" si="1365"/>
        <v>0</v>
      </c>
      <c r="NS977" s="30">
        <f t="shared" si="1366"/>
        <v>0</v>
      </c>
      <c r="NT977" s="30">
        <f t="shared" si="1367"/>
        <v>0</v>
      </c>
    </row>
    <row r="978" spans="1:384" ht="10.199999999999999" customHeight="1">
      <c r="A978" s="25"/>
      <c r="B978" s="337"/>
      <c r="C978" s="335"/>
      <c r="D978" s="15"/>
      <c r="E978" s="101"/>
      <c r="F978" s="101"/>
      <c r="G978" s="101"/>
      <c r="H978" s="323"/>
      <c r="I978" s="344">
        <f>Prenoms!$B$31</f>
        <v>0</v>
      </c>
      <c r="J978" s="345"/>
      <c r="K978" s="345"/>
      <c r="L978" s="345"/>
      <c r="M978" s="345"/>
      <c r="N978" s="83" t="str">
        <f>IF(NL978&lt;&gt;0,"",IF(Conges!AG65=0,"",Conges!AG65))</f>
        <v/>
      </c>
      <c r="O978" s="84"/>
      <c r="P978" s="85"/>
      <c r="Q978" s="85"/>
      <c r="R978" s="85"/>
      <c r="S978" s="85"/>
      <c r="T978" s="85"/>
      <c r="U978" s="85"/>
      <c r="V978" s="86"/>
      <c r="W978" s="84"/>
      <c r="X978" s="85"/>
      <c r="Y978" s="85"/>
      <c r="Z978" s="85"/>
      <c r="AA978" s="85"/>
      <c r="AB978" s="85"/>
      <c r="AC978" s="85"/>
      <c r="AD978" s="86"/>
      <c r="AE978" s="84"/>
      <c r="AF978" s="85"/>
      <c r="AG978" s="85"/>
      <c r="AH978" s="85"/>
      <c r="AI978" s="85"/>
      <c r="AJ978" s="86"/>
      <c r="AK978" s="84"/>
      <c r="AL978" s="85"/>
      <c r="AM978" s="85"/>
      <c r="AN978" s="85"/>
      <c r="AO978" s="85"/>
      <c r="AP978" s="85"/>
      <c r="AQ978" s="85"/>
      <c r="AR978" s="85"/>
      <c r="AS978" s="85"/>
      <c r="AT978" s="86"/>
      <c r="AU978" s="84"/>
      <c r="AV978" s="85"/>
      <c r="AW978" s="85"/>
      <c r="AX978" s="85"/>
      <c r="AY978" s="85"/>
      <c r="AZ978" s="85"/>
      <c r="BA978" s="85"/>
      <c r="BB978" s="86"/>
      <c r="BC978" s="87">
        <f>IF(NL978&lt;&gt;0,(IF(Conges!AG$65=0,0,3)),0)</f>
        <v>0</v>
      </c>
      <c r="BD978" s="370"/>
      <c r="BE978" s="365">
        <f>IF(OR(Conges!AG$65="A",Conges!AG$65="V"),Prenoms!L$31,NL978)</f>
        <v>0</v>
      </c>
      <c r="BF978" s="366"/>
      <c r="BG978" s="270"/>
      <c r="BH978" s="271">
        <f t="shared" si="1350"/>
        <v>0</v>
      </c>
      <c r="BI978" s="272" t="str">
        <f t="shared" si="1351"/>
        <v/>
      </c>
      <c r="BJ978" s="288">
        <v>0</v>
      </c>
      <c r="BK978" s="289">
        <f t="shared" si="1368"/>
        <v>0</v>
      </c>
      <c r="BL978" s="290">
        <f t="shared" si="1394"/>
        <v>0</v>
      </c>
      <c r="BM978" s="290">
        <f t="shared" si="1395"/>
        <v>0</v>
      </c>
      <c r="BN978" s="290">
        <f>SUM('Heures Pointage'!$ACD$33:$ACE$33)</f>
        <v>0</v>
      </c>
      <c r="BO978" s="290">
        <f>SUM('Heures et Indemnites'!$ACD$33:$ACE$33)</f>
        <v>0</v>
      </c>
      <c r="BP978" s="291">
        <f t="shared" si="1396"/>
        <v>0</v>
      </c>
      <c r="BQ978" s="291">
        <f>'Heures Pointage'!$ADB$33</f>
        <v>0</v>
      </c>
      <c r="BR978" s="292">
        <f t="shared" ref="BR978" si="1403">$BH$1083</f>
        <v>0</v>
      </c>
      <c r="BS978" s="144">
        <f>Prenoms!$C$31</f>
        <v>0</v>
      </c>
      <c r="BT978" s="170"/>
      <c r="BU978" s="214">
        <f>SUM('Heures et Indemnites'!$ACD$33:$ACE$33)</f>
        <v>0</v>
      </c>
      <c r="BV978" s="220">
        <f>SUM('Heures et Indemnites'!$ACD$6:$ACE$33)</f>
        <v>0</v>
      </c>
      <c r="BW978" s="214"/>
      <c r="BX978" s="220"/>
      <c r="MT978" s="375">
        <f t="shared" si="1370"/>
        <v>0</v>
      </c>
      <c r="MU978" s="367">
        <f t="shared" si="1387"/>
        <v>0</v>
      </c>
      <c r="MV978" s="367">
        <f t="shared" si="1357"/>
        <v>0</v>
      </c>
      <c r="MW978" s="367"/>
      <c r="MX978" s="367">
        <f t="shared" si="1358"/>
        <v>0</v>
      </c>
      <c r="MY978" s="367"/>
      <c r="MZ978" s="367">
        <f t="shared" si="1359"/>
        <v>0</v>
      </c>
      <c r="NA978" s="367"/>
      <c r="NB978" s="367">
        <f t="shared" si="1360"/>
        <v>0</v>
      </c>
      <c r="NC978" s="367"/>
      <c r="ND978" s="367">
        <f t="shared" si="1361"/>
        <v>0</v>
      </c>
      <c r="NE978" s="367"/>
      <c r="NF978" s="367">
        <f t="shared" si="1362"/>
        <v>0</v>
      </c>
      <c r="NG978" s="367"/>
      <c r="NH978" s="367">
        <f t="shared" si="1363"/>
        <v>0</v>
      </c>
      <c r="NI978" s="367"/>
      <c r="NJ978" s="367">
        <f t="shared" si="1364"/>
        <v>0</v>
      </c>
      <c r="NK978" s="367"/>
      <c r="NL978" s="367">
        <f t="shared" si="1371"/>
        <v>0</v>
      </c>
      <c r="NM978" s="368"/>
      <c r="NN978" s="350"/>
      <c r="NR978" s="30">
        <f t="shared" si="1365"/>
        <v>0</v>
      </c>
      <c r="NS978" s="30">
        <f t="shared" si="1366"/>
        <v>0</v>
      </c>
      <c r="NT978" s="30">
        <f t="shared" si="1367"/>
        <v>0</v>
      </c>
    </row>
    <row r="979" spans="1:384" s="14" customFormat="1" ht="10.199999999999999" customHeight="1">
      <c r="A979" s="110"/>
      <c r="B979" s="337"/>
      <c r="C979" s="335"/>
      <c r="D979" s="111"/>
      <c r="H979" s="112"/>
      <c r="I979" s="341" t="str">
        <f>I944</f>
        <v>CREPIERE</v>
      </c>
      <c r="J979" s="341"/>
      <c r="K979" s="341"/>
      <c r="L979" s="341"/>
      <c r="M979" s="341"/>
      <c r="N979" s="342"/>
      <c r="O979" s="136" t="str">
        <f>IF('Chiffres et fonctions'!$J$3=1,IF(COUNTIF(O949:O978,1)=0,IF(COUNTIF(O949:O978,4)=0,"","+"&amp;COUNTIF(O949:O978,4)),COUNTIF(O949:O978,1)&amp;IF(COUNTIF(O949:O978,4)=0,"","+"&amp;COUNTIF(O949:O978,4))),IF('Chiffres et fonctions'!$J$3=2,IF(30-(COUNTIF(O949:O978,""))-(COUNTIF(O949:O978,4))=0,"",30-(COUNTIF(O949:O978,""))-(COUNTIF(O949:O978,4))),""))</f>
        <v/>
      </c>
      <c r="P979" s="137" t="str">
        <f>IF('Chiffres et fonctions'!$J$3=1,IF(COUNTIF(P949:P978,1)=0,IF(COUNTIF(P949:P978,4)=0,"","+"&amp;COUNTIF(P949:P978,4)),COUNTIF(P949:P978,1)&amp;IF(COUNTIF(P949:P978,4)=0,"","+"&amp;COUNTIF(P949:P978,4))),IF('Chiffres et fonctions'!$J$3=2,IF(30-(COUNTIF(P949:P978,""))-(COUNTIF(P949:P978,4))=0,"",30-(COUNTIF(P949:P978,""))-(COUNTIF(P949:P978,4))),""))</f>
        <v/>
      </c>
      <c r="Q979" s="136" t="str">
        <f>IF('Chiffres et fonctions'!$J$3=1,IF(COUNTIF(Q949:Q978,1)=0,IF(COUNTIF(Q949:Q978,4)=0,"","+"&amp;COUNTIF(Q949:Q978,4)),COUNTIF(Q949:Q978,1)&amp;IF(COUNTIF(Q949:Q978,4)=0,"","+"&amp;COUNTIF(Q949:Q978,4))),IF('Chiffres et fonctions'!$J$3=2,IF(30-(COUNTIF(Q949:Q978,""))-(COUNTIF(Q949:Q978,4))=0,"",30-(COUNTIF(Q949:Q978,""))-(COUNTIF(Q949:Q978,4))),""))</f>
        <v/>
      </c>
      <c r="R979" s="137" t="str">
        <f>IF('Chiffres et fonctions'!$J$3=1,IF(COUNTIF(R949:R978,1)=0,IF(COUNTIF(R949:R978,4)=0,"","+"&amp;COUNTIF(R949:R978,4)),COUNTIF(R949:R978,1)&amp;IF(COUNTIF(R949:R978,4)=0,"","+"&amp;COUNTIF(R949:R978,4))),IF('Chiffres et fonctions'!$J$3=2,IF(30-(COUNTIF(R949:R978,""))-(COUNTIF(R949:R978,4))=0,"",30-(COUNTIF(R949:R978,""))-(COUNTIF(R949:R978,4))),""))</f>
        <v/>
      </c>
      <c r="S979" s="136" t="str">
        <f>IF('Chiffres et fonctions'!$J$3=1,IF(COUNTIF(S949:S978,1)=0,IF(COUNTIF(S949:S978,4)=0,"","+"&amp;COUNTIF(S949:S978,4)),COUNTIF(S949:S978,1)&amp;IF(COUNTIF(S949:S978,4)=0,"","+"&amp;COUNTIF(S949:S978,4))),IF('Chiffres et fonctions'!$J$3=2,IF(30-(COUNTIF(S949:S978,""))-(COUNTIF(S949:S978,4))=0,"",30-(COUNTIF(S949:S978,""))-(COUNTIF(S949:S978,4))),""))</f>
        <v/>
      </c>
      <c r="T979" s="137" t="str">
        <f>IF('Chiffres et fonctions'!$J$3=1,IF(COUNTIF(T949:T978,1)=0,IF(COUNTIF(T949:T978,4)=0,"","+"&amp;COUNTIF(T949:T978,4)),COUNTIF(T949:T978,1)&amp;IF(COUNTIF(T949:T978,4)=0,"","+"&amp;COUNTIF(T949:T978,4))),IF('Chiffres et fonctions'!$J$3=2,IF(30-(COUNTIF(T949:T978,""))-(COUNTIF(T949:T978,4))=0,"",30-(COUNTIF(T949:T978,""))-(COUNTIF(T949:T978,4))),""))</f>
        <v/>
      </c>
      <c r="U979" s="136" t="str">
        <f>IF('Chiffres et fonctions'!$J$3=1,IF(COUNTIF(U949:U978,1)=0,IF(COUNTIF(U949:U978,4)=0,"","+"&amp;COUNTIF(U949:U978,4)),COUNTIF(U949:U978,1)&amp;IF(COUNTIF(U949:U978,4)=0,"","+"&amp;COUNTIF(U949:U978,4))),IF('Chiffres et fonctions'!$J$3=2,IF(30-(COUNTIF(U949:U978,""))-(COUNTIF(U949:U978,4))=0,"",30-(COUNTIF(U949:U978,""))-(COUNTIF(U949:U978,4))),""))</f>
        <v/>
      </c>
      <c r="V979" s="137" t="str">
        <f>IF('Chiffres et fonctions'!$J$3=1,IF(COUNTIF(V949:V978,1)=0,IF(COUNTIF(V949:V978,4)=0,"","+"&amp;COUNTIF(V949:V978,4)),COUNTIF(V949:V978,1)&amp;IF(COUNTIF(V949:V978,4)=0,"","+"&amp;COUNTIF(V949:V978,4))),IF('Chiffres et fonctions'!$J$3=2,IF(30-(COUNTIF(V949:V978,""))-(COUNTIF(V949:V978,4))=0,"",30-(COUNTIF(V949:V978,""))-(COUNTIF(V949:V978,4))),""))</f>
        <v/>
      </c>
      <c r="W979" s="136" t="str">
        <f>IF('Chiffres et fonctions'!$J$3=1,IF(COUNTIF(W949:W978,1)=0,IF(COUNTIF(W949:W978,4)=0,"","+"&amp;COUNTIF(W949:W978,4)),COUNTIF(W949:W978,1)&amp;IF(COUNTIF(W949:W978,4)=0,"","+"&amp;COUNTIF(W949:W978,4))),IF('Chiffres et fonctions'!$J$3=2,IF(30-(COUNTIF(W949:W978,""))-(COUNTIF(W949:W978,4))=0,"",30-(COUNTIF(W949:W978,""))-(COUNTIF(W949:W978,4))),""))</f>
        <v/>
      </c>
      <c r="X979" s="137" t="str">
        <f>IF('Chiffres et fonctions'!$J$3=1,IF(COUNTIF(X949:X978,1)=0,IF(COUNTIF(X949:X978,4)=0,"","+"&amp;COUNTIF(X949:X978,4)),COUNTIF(X949:X978,1)&amp;IF(COUNTIF(X949:X978,4)=0,"","+"&amp;COUNTIF(X949:X978,4))),IF('Chiffres et fonctions'!$J$3=2,IF(30-(COUNTIF(X949:X978,""))-(COUNTIF(X949:X978,4))=0,"",30-(COUNTIF(X949:X978,""))-(COUNTIF(X949:X978,4))),""))</f>
        <v/>
      </c>
      <c r="Y979" s="136" t="str">
        <f>IF('Chiffres et fonctions'!$J$3=1,IF(COUNTIF(Y949:Y978,1)=0,IF(COUNTIF(Y949:Y978,4)=0,"","+"&amp;COUNTIF(Y949:Y978,4)),COUNTIF(Y949:Y978,1)&amp;IF(COUNTIF(Y949:Y978,4)=0,"","+"&amp;COUNTIF(Y949:Y978,4))),IF('Chiffres et fonctions'!$J$3=2,IF(30-(COUNTIF(Y949:Y978,""))-(COUNTIF(Y949:Y978,4))=0,"",30-(COUNTIF(Y949:Y978,""))-(COUNTIF(Y949:Y978,4))),""))</f>
        <v/>
      </c>
      <c r="Z979" s="137" t="str">
        <f>IF('Chiffres et fonctions'!$J$3=1,IF(COUNTIF(Z949:Z978,1)=0,IF(COUNTIF(Z949:Z978,4)=0,"","+"&amp;COUNTIF(Z949:Z978,4)),COUNTIF(Z949:Z978,1)&amp;IF(COUNTIF(Z949:Z978,4)=0,"","+"&amp;COUNTIF(Z949:Z978,4))),IF('Chiffres et fonctions'!$J$3=2,IF(30-(COUNTIF(Z949:Z978,""))-(COUNTIF(Z949:Z978,4))=0,"",30-(COUNTIF(Z949:Z978,""))-(COUNTIF(Z949:Z978,4))),""))</f>
        <v/>
      </c>
      <c r="AA979" s="136" t="str">
        <f>IF('Chiffres et fonctions'!$J$3=1,IF(COUNTIF(AA949:AA978,1)=0,IF(COUNTIF(AA949:AA978,4)=0,"","+"&amp;COUNTIF(AA949:AA978,4)),COUNTIF(AA949:AA978,1)&amp;IF(COUNTIF(AA949:AA978,4)=0,"","+"&amp;COUNTIF(AA949:AA978,4))),IF('Chiffres et fonctions'!$J$3=2,IF(30-(COUNTIF(AA949:AA978,""))-(COUNTIF(AA949:AA978,4))=0,"",30-(COUNTIF(AA949:AA978,""))-(COUNTIF(AA949:AA978,4))),""))</f>
        <v/>
      </c>
      <c r="AB979" s="137" t="str">
        <f>IF('Chiffres et fonctions'!$J$3=1,IF(COUNTIF(AB949:AB978,1)=0,IF(COUNTIF(AB949:AB978,4)=0,"","+"&amp;COUNTIF(AB949:AB978,4)),COUNTIF(AB949:AB978,1)&amp;IF(COUNTIF(AB949:AB978,4)=0,"","+"&amp;COUNTIF(AB949:AB978,4))),IF('Chiffres et fonctions'!$J$3=2,IF(30-(COUNTIF(AB949:AB978,""))-(COUNTIF(AB949:AB978,4))=0,"",30-(COUNTIF(AB949:AB978,""))-(COUNTIF(AB949:AB978,4))),""))</f>
        <v/>
      </c>
      <c r="AC979" s="136" t="str">
        <f>IF('Chiffres et fonctions'!$J$3=1,IF(COUNTIF(AC949:AC978,1)=0,IF(COUNTIF(AC949:AC978,4)=0,"","+"&amp;COUNTIF(AC949:AC978,4)),COUNTIF(AC949:AC978,1)&amp;IF(COUNTIF(AC949:AC978,4)=0,"","+"&amp;COUNTIF(AC949:AC978,4))),IF('Chiffres et fonctions'!$J$3=2,IF(30-(COUNTIF(AC949:AC978,""))-(COUNTIF(AC949:AC978,4))=0,"",30-(COUNTIF(AC949:AC978,""))-(COUNTIF(AC949:AC978,4))),""))</f>
        <v/>
      </c>
      <c r="AD979" s="137" t="str">
        <f>IF('Chiffres et fonctions'!$J$3=1,IF(COUNTIF(AD949:AD978,1)=0,IF(COUNTIF(AD949:AD978,4)=0,"","+"&amp;COUNTIF(AD949:AD978,4)),COUNTIF(AD949:AD978,1)&amp;IF(COUNTIF(AD949:AD978,4)=0,"","+"&amp;COUNTIF(AD949:AD978,4))),IF('Chiffres et fonctions'!$J$3=2,IF(30-(COUNTIF(AD949:AD978,""))-(COUNTIF(AD949:AD978,4))=0,"",30-(COUNTIF(AD949:AD978,""))-(COUNTIF(AD949:AD978,4))),""))</f>
        <v/>
      </c>
      <c r="AE979" s="136" t="str">
        <f>IF('Chiffres et fonctions'!$J$3=1,IF(COUNTIF(AE949:AE978,1)=0,IF(COUNTIF(AE949:AE978,4)=0,"","+"&amp;COUNTIF(AE949:AE978,4)),COUNTIF(AE949:AE978,1)&amp;IF(COUNTIF(AE949:AE978,4)=0,"","+"&amp;COUNTIF(AE949:AE978,4))),IF('Chiffres et fonctions'!$J$3=2,IF(30-(COUNTIF(AE949:AE978,""))-(COUNTIF(AE949:AE978,4))=0,"",30-(COUNTIF(AE949:AE978,""))-(COUNTIF(AE949:AE978,4))),""))</f>
        <v/>
      </c>
      <c r="AF979" s="137" t="str">
        <f>IF('Chiffres et fonctions'!$J$3=1,IF(COUNTIF(AF949:AF978,1)=0,IF(COUNTIF(AF949:AF978,4)=0,"","+"&amp;COUNTIF(AF949:AF978,4)),COUNTIF(AF949:AF978,1)&amp;IF(COUNTIF(AF949:AF978,4)=0,"","+"&amp;COUNTIF(AF949:AF978,4))),IF('Chiffres et fonctions'!$J$3=2,IF(30-(COUNTIF(AF949:AF978,""))-(COUNTIF(AF949:AF978,4))=0,"",30-(COUNTIF(AF949:AF978,""))-(COUNTIF(AF949:AF978,4))),""))</f>
        <v/>
      </c>
      <c r="AG979" s="136" t="str">
        <f>IF('Chiffres et fonctions'!$J$3=1,IF(COUNTIF(AG949:AG978,1)=0,IF(COUNTIF(AG949:AG978,4)=0,"","+"&amp;COUNTIF(AG949:AG978,4)),COUNTIF(AG949:AG978,1)&amp;IF(COUNTIF(AG949:AG978,4)=0,"","+"&amp;COUNTIF(AG949:AG978,4))),IF('Chiffres et fonctions'!$J$3=2,IF(30-(COUNTIF(AG949:AG978,""))-(COUNTIF(AG949:AG978,4))=0,"",30-(COUNTIF(AG949:AG978,""))-(COUNTIF(AG949:AG978,4))),""))</f>
        <v/>
      </c>
      <c r="AH979" s="137" t="str">
        <f>IF('Chiffres et fonctions'!$J$3=1,IF(COUNTIF(AH949:AH978,1)=0,IF(COUNTIF(AH949:AH978,4)=0,"","+"&amp;COUNTIF(AH949:AH978,4)),COUNTIF(AH949:AH978,1)&amp;IF(COUNTIF(AH949:AH978,4)=0,"","+"&amp;COUNTIF(AH949:AH978,4))),IF('Chiffres et fonctions'!$J$3=2,IF(30-(COUNTIF(AH949:AH978,""))-(COUNTIF(AH949:AH978,4))=0,"",30-(COUNTIF(AH949:AH978,""))-(COUNTIF(AH949:AH978,4))),""))</f>
        <v/>
      </c>
      <c r="AI979" s="136" t="str">
        <f>IF('Chiffres et fonctions'!$J$3=1,IF(COUNTIF(AI949:AI978,1)=0,IF(COUNTIF(AI949:AI978,4)=0,"","+"&amp;COUNTIF(AI949:AI978,4)),COUNTIF(AI949:AI978,1)&amp;IF(COUNTIF(AI949:AI978,4)=0,"","+"&amp;COUNTIF(AI949:AI978,4))),IF('Chiffres et fonctions'!$J$3=2,IF(30-(COUNTIF(AI949:AI978,""))-(COUNTIF(AI949:AI978,4))=0,"",30-(COUNTIF(AI949:AI978,""))-(COUNTIF(AI949:AI978,4))),""))</f>
        <v/>
      </c>
      <c r="AJ979" s="137" t="str">
        <f>IF('Chiffres et fonctions'!$J$3=1,IF(COUNTIF(AJ949:AJ978,1)=0,IF(COUNTIF(AJ949:AJ978,4)=0,"","+"&amp;COUNTIF(AJ949:AJ978,4)),COUNTIF(AJ949:AJ978,1)&amp;IF(COUNTIF(AJ949:AJ978,4)=0,"","+"&amp;COUNTIF(AJ949:AJ978,4))),IF('Chiffres et fonctions'!$J$3=2,IF(30-(COUNTIF(AJ949:AJ978,""))-(COUNTIF(AJ949:AJ978,4))=0,"",30-(COUNTIF(AJ949:AJ978,""))-(COUNTIF(AJ949:AJ978,4))),""))</f>
        <v/>
      </c>
      <c r="AK979" s="136" t="str">
        <f>IF('Chiffres et fonctions'!$J$3=1,IF(COUNTIF(AK949:AK978,1)=0,IF(COUNTIF(AK949:AK978,4)=0,"","+"&amp;COUNTIF(AK949:AK978,4)),COUNTIF(AK949:AK978,1)&amp;IF(COUNTIF(AK949:AK978,4)=0,"","+"&amp;COUNTIF(AK949:AK978,4))),IF('Chiffres et fonctions'!$J$3=2,IF(30-(COUNTIF(AK949:AK978,""))-(COUNTIF(AK949:AK978,4))=0,"",30-(COUNTIF(AK949:AK978,""))-(COUNTIF(AK949:AK978,4))),""))</f>
        <v/>
      </c>
      <c r="AL979" s="137" t="str">
        <f>IF('Chiffres et fonctions'!$J$3=1,IF(COUNTIF(AL949:AL978,1)=0,IF(COUNTIF(AL949:AL978,4)=0,"","+"&amp;COUNTIF(AL949:AL978,4)),COUNTIF(AL949:AL978,1)&amp;IF(COUNTIF(AL949:AL978,4)=0,"","+"&amp;COUNTIF(AL949:AL978,4))),IF('Chiffres et fonctions'!$J$3=2,IF(30-(COUNTIF(AL949:AL978,""))-(COUNTIF(AL949:AL978,4))=0,"",30-(COUNTIF(AL949:AL978,""))-(COUNTIF(AL949:AL978,4))),""))</f>
        <v/>
      </c>
      <c r="AM979" s="136" t="str">
        <f>IF('Chiffres et fonctions'!$J$3=1,IF(COUNTIF(AM949:AM978,1)=0,IF(COUNTIF(AM949:AM978,4)=0,"","+"&amp;COUNTIF(AM949:AM978,4)),COUNTIF(AM949:AM978,1)&amp;IF(COUNTIF(AM949:AM978,4)=0,"","+"&amp;COUNTIF(AM949:AM978,4))),IF('Chiffres et fonctions'!$J$3=2,IF(30-(COUNTIF(AM949:AM978,""))-(COUNTIF(AM949:AM978,4))=0,"",30-(COUNTIF(AM949:AM978,""))-(COUNTIF(AM949:AM978,4))),""))</f>
        <v/>
      </c>
      <c r="AN979" s="137" t="str">
        <f>IF('Chiffres et fonctions'!$J$3=1,IF(COUNTIF(AN949:AN978,1)=0,IF(COUNTIF(AN949:AN978,4)=0,"","+"&amp;COUNTIF(AN949:AN978,4)),COUNTIF(AN949:AN978,1)&amp;IF(COUNTIF(AN949:AN978,4)=0,"","+"&amp;COUNTIF(AN949:AN978,4))),IF('Chiffres et fonctions'!$J$3=2,IF(30-(COUNTIF(AN949:AN978,""))-(COUNTIF(AN949:AN978,4))=0,"",30-(COUNTIF(AN949:AN978,""))-(COUNTIF(AN949:AN978,4))),""))</f>
        <v/>
      </c>
      <c r="AO979" s="136" t="str">
        <f>IF('Chiffres et fonctions'!$J$3=1,IF(COUNTIF(AO949:AO978,1)=0,IF(COUNTIF(AO949:AO978,4)=0,"","+"&amp;COUNTIF(AO949:AO978,4)),COUNTIF(AO949:AO978,1)&amp;IF(COUNTIF(AO949:AO978,4)=0,"","+"&amp;COUNTIF(AO949:AO978,4))),IF('Chiffres et fonctions'!$J$3=2,IF(30-(COUNTIF(AO949:AO978,""))-(COUNTIF(AO949:AO978,4))=0,"",30-(COUNTIF(AO949:AO978,""))-(COUNTIF(AO949:AO978,4))),""))</f>
        <v/>
      </c>
      <c r="AP979" s="137" t="str">
        <f>IF('Chiffres et fonctions'!$J$3=1,IF(COUNTIF(AP949:AP978,1)=0,IF(COUNTIF(AP949:AP978,4)=0,"","+"&amp;COUNTIF(AP949:AP978,4)),COUNTIF(AP949:AP978,1)&amp;IF(COUNTIF(AP949:AP978,4)=0,"","+"&amp;COUNTIF(AP949:AP978,4))),IF('Chiffres et fonctions'!$J$3=2,IF(30-(COUNTIF(AP949:AP978,""))-(COUNTIF(AP949:AP978,4))=0,"",30-(COUNTIF(AP949:AP978,""))-(COUNTIF(AP949:AP978,4))),""))</f>
        <v/>
      </c>
      <c r="AQ979" s="136" t="str">
        <f>IF('Chiffres et fonctions'!$J$3=1,IF(COUNTIF(AQ949:AQ978,1)=0,IF(COUNTIF(AQ949:AQ978,4)=0,"","+"&amp;COUNTIF(AQ949:AQ978,4)),COUNTIF(AQ949:AQ978,1)&amp;IF(COUNTIF(AQ949:AQ978,4)=0,"","+"&amp;COUNTIF(AQ949:AQ978,4))),IF('Chiffres et fonctions'!$J$3=2,IF(30-(COUNTIF(AQ949:AQ978,""))-(COUNTIF(AQ949:AQ978,4))=0,"",30-(COUNTIF(AQ949:AQ978,""))-(COUNTIF(AQ949:AQ978,4))),""))</f>
        <v/>
      </c>
      <c r="AR979" s="137" t="str">
        <f>IF('Chiffres et fonctions'!$J$3=1,IF(COUNTIF(AR949:AR978,1)=0,IF(COUNTIF(AR949:AR978,4)=0,"","+"&amp;COUNTIF(AR949:AR978,4)),COUNTIF(AR949:AR978,1)&amp;IF(COUNTIF(AR949:AR978,4)=0,"","+"&amp;COUNTIF(AR949:AR978,4))),IF('Chiffres et fonctions'!$J$3=2,IF(30-(COUNTIF(AR949:AR978,""))-(COUNTIF(AR949:AR978,4))=0,"",30-(COUNTIF(AR949:AR978,""))-(COUNTIF(AR949:AR978,4))),""))</f>
        <v/>
      </c>
      <c r="AS979" s="136" t="str">
        <f>IF('Chiffres et fonctions'!$J$3=1,IF(COUNTIF(AS949:AS978,1)=0,IF(COUNTIF(AS949:AS978,4)=0,"","+"&amp;COUNTIF(AS949:AS978,4)),COUNTIF(AS949:AS978,1)&amp;IF(COUNTIF(AS949:AS978,4)=0,"","+"&amp;COUNTIF(AS949:AS978,4))),IF('Chiffres et fonctions'!$J$3=2,IF(30-(COUNTIF(AS949:AS978,""))-(COUNTIF(AS949:AS978,4))=0,"",30-(COUNTIF(AS949:AS978,""))-(COUNTIF(AS949:AS978,4))),""))</f>
        <v/>
      </c>
      <c r="AT979" s="137" t="str">
        <f>IF('Chiffres et fonctions'!$J$3=1,IF(COUNTIF(AT949:AT978,1)=0,IF(COUNTIF(AT949:AT978,4)=0,"","+"&amp;COUNTIF(AT949:AT978,4)),COUNTIF(AT949:AT978,1)&amp;IF(COUNTIF(AT949:AT978,4)=0,"","+"&amp;COUNTIF(AT949:AT978,4))),IF('Chiffres et fonctions'!$J$3=2,IF(30-(COUNTIF(AT949:AT978,""))-(COUNTIF(AT949:AT978,4))=0,"",30-(COUNTIF(AT949:AT978,""))-(COUNTIF(AT949:AT978,4))),""))</f>
        <v/>
      </c>
      <c r="AU979" s="136" t="str">
        <f>IF('Chiffres et fonctions'!$J$3=1,IF(COUNTIF(AU949:AU978,1)=0,IF(COUNTIF(AU949:AU978,4)=0,"","+"&amp;COUNTIF(AU949:AU978,4)),COUNTIF(AU949:AU978,1)&amp;IF(COUNTIF(AU949:AU978,4)=0,"","+"&amp;COUNTIF(AU949:AU978,4))),IF('Chiffres et fonctions'!$J$3=2,IF(30-(COUNTIF(AU949:AU978,""))-(COUNTIF(AU949:AU978,4))=0,"",30-(COUNTIF(AU949:AU978,""))-(COUNTIF(AU949:AU978,4))),""))</f>
        <v/>
      </c>
      <c r="AV979" s="137" t="str">
        <f>IF('Chiffres et fonctions'!$J$3=1,IF(COUNTIF(AV949:AV978,1)=0,IF(COUNTIF(AV949:AV978,4)=0,"","+"&amp;COUNTIF(AV949:AV978,4)),COUNTIF(AV949:AV978,1)&amp;IF(COUNTIF(AV949:AV978,4)=0,"","+"&amp;COUNTIF(AV949:AV978,4))),IF('Chiffres et fonctions'!$J$3=2,IF(30-(COUNTIF(AV949:AV978,""))-(COUNTIF(AV949:AV978,4))=0,"",30-(COUNTIF(AV949:AV978,""))-(COUNTIF(AV949:AV978,4))),""))</f>
        <v/>
      </c>
      <c r="AW979" s="136" t="str">
        <f>IF('Chiffres et fonctions'!$J$3=1,IF(COUNTIF(AW949:AW978,1)=0,IF(COUNTIF(AW949:AW978,4)=0,"","+"&amp;COUNTIF(AW949:AW978,4)),COUNTIF(AW949:AW978,1)&amp;IF(COUNTIF(AW949:AW978,4)=0,"","+"&amp;COUNTIF(AW949:AW978,4))),IF('Chiffres et fonctions'!$J$3=2,IF(30-(COUNTIF(AW949:AW978,""))-(COUNTIF(AW949:AW978,4))=0,"",30-(COUNTIF(AW949:AW978,""))-(COUNTIF(AW949:AW978,4))),""))</f>
        <v/>
      </c>
      <c r="AX979" s="137" t="str">
        <f>IF('Chiffres et fonctions'!$J$3=1,IF(COUNTIF(AX949:AX978,1)=0,IF(COUNTIF(AX949:AX978,4)=0,"","+"&amp;COUNTIF(AX949:AX978,4)),COUNTIF(AX949:AX978,1)&amp;IF(COUNTIF(AX949:AX978,4)=0,"","+"&amp;COUNTIF(AX949:AX978,4))),IF('Chiffres et fonctions'!$J$3=2,IF(30-(COUNTIF(AX949:AX978,""))-(COUNTIF(AX949:AX978,4))=0,"",30-(COUNTIF(AX949:AX978,""))-(COUNTIF(AX949:AX978,4))),""))</f>
        <v/>
      </c>
      <c r="AY979" s="136" t="str">
        <f>IF('Chiffres et fonctions'!$J$3=1,IF(COUNTIF(AY949:AY978,1)=0,IF(COUNTIF(AY949:AY978,4)=0,"","+"&amp;COUNTIF(AY949:AY978,4)),COUNTIF(AY949:AY978,1)&amp;IF(COUNTIF(AY949:AY978,4)=0,"","+"&amp;COUNTIF(AY949:AY978,4))),IF('Chiffres et fonctions'!$J$3=2,IF(30-(COUNTIF(AY949:AY978,""))-(COUNTIF(AY949:AY978,4))=0,"",30-(COUNTIF(AY949:AY978,""))-(COUNTIF(AY949:AY978,4))),""))</f>
        <v/>
      </c>
      <c r="AZ979" s="137" t="str">
        <f>IF('Chiffres et fonctions'!$J$3=1,IF(COUNTIF(AZ949:AZ978,1)=0,IF(COUNTIF(AZ949:AZ978,4)=0,"","+"&amp;COUNTIF(AZ949:AZ978,4)),COUNTIF(AZ949:AZ978,1)&amp;IF(COUNTIF(AZ949:AZ978,4)=0,"","+"&amp;COUNTIF(AZ949:AZ978,4))),IF('Chiffres et fonctions'!$J$3=2,IF(30-(COUNTIF(AZ949:AZ978,""))-(COUNTIF(AZ949:AZ978,4))=0,"",30-(COUNTIF(AZ949:AZ978,""))-(COUNTIF(AZ949:AZ978,4))),""))</f>
        <v/>
      </c>
      <c r="BA979" s="136" t="str">
        <f>IF('Chiffres et fonctions'!$J$3=1,IF(COUNTIF(BA949:BA978,1)=0,IF(COUNTIF(BA949:BA978,4)=0,"","+"&amp;COUNTIF(BA949:BA978,4)),COUNTIF(BA949:BA978,1)&amp;IF(COUNTIF(BA949:BA978,4)=0,"","+"&amp;COUNTIF(BA949:BA978,4))),IF('Chiffres et fonctions'!$J$3=2,IF(30-(COUNTIF(BA949:BA978,""))-(COUNTIF(BA949:BA978,4))=0,"",30-(COUNTIF(BA949:BA978,""))-(COUNTIF(BA949:BA978,4))),""))</f>
        <v/>
      </c>
      <c r="BB979" s="137" t="str">
        <f>IF('Chiffres et fonctions'!$J$3=1,IF(COUNTIF(BB949:BB978,1)=0,IF(COUNTIF(BB949:BB978,4)=0,"","+"&amp;COUNTIF(BB949:BB978,4)),COUNTIF(BB949:BB978,1)&amp;IF(COUNTIF(BB949:BB978,4)=0,"","+"&amp;COUNTIF(BB949:BB978,4))),IF('Chiffres et fonctions'!$J$3=2,IF(30-(COUNTIF(BB949:BB978,""))-(COUNTIF(BB949:BB978,4))=0,"",30-(COUNTIF(BB949:BB978,""))-(COUNTIF(BB949:BB978,4))),""))</f>
        <v/>
      </c>
      <c r="BC979" s="113">
        <f>SUM(BC949:BC978)</f>
        <v>0</v>
      </c>
      <c r="BD979" s="370"/>
      <c r="BE979" s="145"/>
      <c r="BF979" s="146"/>
      <c r="BG979" s="147"/>
      <c r="BH979" s="146">
        <v>0.91849999999999998</v>
      </c>
      <c r="BI979" s="146"/>
      <c r="BJ979" s="146"/>
      <c r="BK979" s="224"/>
      <c r="BL979" s="171"/>
      <c r="BM979" s="171"/>
      <c r="BN979" s="171"/>
      <c r="BO979" s="171"/>
      <c r="BP979" s="171"/>
      <c r="BQ979" s="171"/>
      <c r="BR979" s="114"/>
      <c r="BS979" s="114"/>
      <c r="BT979" s="171"/>
      <c r="BU979" s="225"/>
      <c r="BV979" s="221"/>
      <c r="BW979" s="225"/>
      <c r="BX979" s="221"/>
      <c r="BY979" s="115"/>
      <c r="BZ979" s="115"/>
      <c r="CA979" s="115"/>
      <c r="CB979" s="115"/>
      <c r="CC979" s="115"/>
      <c r="CD979" s="115"/>
      <c r="CE979" s="115"/>
      <c r="CF979" s="115"/>
      <c r="CG979" s="115"/>
      <c r="CH979" s="115"/>
      <c r="CI979" s="115"/>
      <c r="CJ979" s="115"/>
      <c r="CK979" s="115"/>
      <c r="CL979" s="115"/>
      <c r="CM979" s="115"/>
      <c r="CN979" s="115"/>
      <c r="CO979" s="115"/>
      <c r="CP979" s="115"/>
      <c r="CQ979" s="115"/>
      <c r="CR979" s="115"/>
      <c r="CS979" s="115"/>
      <c r="CT979" s="115"/>
      <c r="CU979" s="115"/>
      <c r="CV979" s="115"/>
      <c r="CW979" s="115"/>
      <c r="CX979" s="115"/>
      <c r="CY979" s="115"/>
      <c r="CZ979" s="115"/>
      <c r="DA979" s="115"/>
      <c r="DB979" s="115"/>
      <c r="DC979" s="115"/>
      <c r="DD979" s="115"/>
      <c r="DE979" s="115"/>
      <c r="DF979" s="115"/>
      <c r="DG979" s="115"/>
      <c r="DH979" s="115"/>
      <c r="DI979" s="115"/>
      <c r="DJ979" s="115"/>
      <c r="DK979" s="115"/>
      <c r="DL979" s="115"/>
      <c r="DM979" s="115"/>
      <c r="DN979" s="115"/>
      <c r="DO979" s="115"/>
      <c r="DP979" s="115"/>
      <c r="DQ979" s="115"/>
      <c r="DR979" s="115"/>
      <c r="DS979" s="115"/>
      <c r="DT979" s="115"/>
      <c r="DU979" s="115"/>
      <c r="DV979" s="115"/>
      <c r="DW979" s="115"/>
      <c r="DX979" s="115"/>
      <c r="DY979" s="115"/>
      <c r="DZ979" s="115"/>
      <c r="EA979" s="115"/>
      <c r="EB979" s="115"/>
      <c r="EC979" s="115"/>
      <c r="ED979" s="115"/>
      <c r="EE979" s="115"/>
      <c r="EF979" s="115"/>
      <c r="EG979" s="115"/>
      <c r="EH979" s="115"/>
      <c r="EI979" s="115"/>
      <c r="EJ979" s="115"/>
      <c r="EK979" s="115"/>
      <c r="EL979" s="115"/>
      <c r="EM979" s="115"/>
      <c r="EN979" s="115"/>
      <c r="EO979" s="115"/>
      <c r="EP979" s="115"/>
      <c r="EQ979" s="115"/>
      <c r="ER979" s="115"/>
      <c r="ES979" s="115"/>
      <c r="ET979" s="115"/>
      <c r="EU979" s="115"/>
      <c r="EV979" s="115"/>
      <c r="EW979" s="115"/>
      <c r="EX979" s="115"/>
      <c r="EY979" s="115"/>
      <c r="EZ979" s="115"/>
      <c r="FA979" s="115"/>
      <c r="FB979" s="115"/>
      <c r="FC979" s="115"/>
      <c r="FD979" s="115"/>
      <c r="FE979" s="115"/>
      <c r="FF979" s="115"/>
      <c r="FG979" s="115"/>
      <c r="FH979" s="115"/>
      <c r="FI979" s="115"/>
      <c r="FJ979" s="115"/>
      <c r="FK979" s="115"/>
      <c r="FL979" s="115"/>
      <c r="FM979" s="115"/>
      <c r="FN979" s="115"/>
      <c r="FO979" s="115"/>
      <c r="FP979" s="115"/>
      <c r="FQ979" s="115"/>
      <c r="FR979" s="115"/>
      <c r="FS979" s="115"/>
      <c r="FT979" s="115"/>
      <c r="FU979" s="115"/>
      <c r="FV979" s="115"/>
      <c r="FW979" s="115"/>
      <c r="FX979" s="115"/>
      <c r="FY979" s="115"/>
      <c r="FZ979" s="115"/>
      <c r="GA979" s="115"/>
      <c r="GB979" s="115"/>
      <c r="GC979" s="115"/>
      <c r="GD979" s="115"/>
      <c r="GE979" s="115"/>
      <c r="GF979" s="115"/>
      <c r="GG979" s="115"/>
      <c r="GH979" s="115"/>
      <c r="GI979" s="115"/>
      <c r="GJ979" s="115"/>
      <c r="GK979" s="115"/>
      <c r="GL979" s="115"/>
      <c r="GM979" s="115"/>
      <c r="GN979" s="115"/>
      <c r="GO979" s="115"/>
      <c r="GP979" s="115"/>
      <c r="GQ979" s="115"/>
      <c r="GR979" s="115"/>
      <c r="GS979" s="115"/>
      <c r="GT979" s="115"/>
      <c r="GU979" s="115"/>
      <c r="GV979" s="115"/>
      <c r="GW979" s="115"/>
      <c r="GX979" s="115"/>
      <c r="GY979" s="115"/>
      <c r="GZ979" s="115"/>
      <c r="HA979" s="115"/>
      <c r="HB979" s="115"/>
      <c r="HC979" s="115"/>
      <c r="HD979" s="115"/>
      <c r="HE979" s="115"/>
      <c r="HF979" s="115"/>
      <c r="HG979" s="115"/>
      <c r="HH979" s="115"/>
      <c r="HI979" s="115"/>
      <c r="HJ979" s="115"/>
      <c r="HK979" s="115"/>
      <c r="HL979" s="115"/>
      <c r="HM979" s="115"/>
      <c r="HN979" s="115"/>
      <c r="HO979" s="115"/>
      <c r="HP979" s="115"/>
      <c r="HQ979" s="115"/>
      <c r="HR979" s="115"/>
      <c r="HS979" s="115"/>
      <c r="HT979" s="115"/>
      <c r="HU979" s="115"/>
      <c r="HV979" s="115"/>
      <c r="HW979" s="115"/>
      <c r="HX979" s="115"/>
      <c r="HY979" s="115"/>
      <c r="HZ979" s="115"/>
      <c r="IA979" s="115"/>
      <c r="IB979" s="115"/>
      <c r="IC979" s="115"/>
      <c r="ID979" s="115"/>
      <c r="IE979" s="115"/>
      <c r="IF979" s="115"/>
      <c r="IG979" s="115"/>
      <c r="IH979" s="115"/>
      <c r="II979" s="115"/>
      <c r="IJ979" s="115"/>
      <c r="IK979" s="115"/>
      <c r="IL979" s="115"/>
      <c r="IM979" s="115"/>
      <c r="IN979" s="115"/>
      <c r="IO979" s="115"/>
      <c r="IP979" s="115"/>
      <c r="IQ979" s="115"/>
      <c r="IR979" s="115"/>
      <c r="IS979" s="115"/>
      <c r="IT979" s="115"/>
      <c r="IU979" s="115"/>
      <c r="IV979" s="115"/>
      <c r="IW979" s="115"/>
      <c r="IX979" s="115"/>
      <c r="IY979" s="115"/>
      <c r="IZ979" s="115"/>
      <c r="JA979" s="115"/>
      <c r="JB979" s="115"/>
      <c r="JC979" s="115"/>
      <c r="JD979" s="115"/>
      <c r="JE979" s="115"/>
      <c r="JF979" s="115"/>
      <c r="JG979" s="115"/>
      <c r="JH979" s="115"/>
      <c r="JI979" s="115"/>
      <c r="JJ979" s="115"/>
      <c r="JK979" s="115"/>
      <c r="JL979" s="115"/>
      <c r="JM979" s="115"/>
      <c r="JN979" s="115"/>
      <c r="JO979" s="115"/>
      <c r="JP979" s="115"/>
      <c r="JQ979" s="115"/>
      <c r="JR979" s="115"/>
      <c r="JS979" s="115"/>
      <c r="JT979" s="115"/>
      <c r="JU979" s="115"/>
      <c r="JV979" s="115"/>
      <c r="JW979" s="115"/>
      <c r="JX979" s="115"/>
      <c r="JY979" s="115"/>
      <c r="JZ979" s="115"/>
      <c r="KA979" s="115"/>
      <c r="KB979" s="115"/>
      <c r="KC979" s="115"/>
      <c r="KD979" s="115"/>
      <c r="KE979" s="115"/>
      <c r="KF979" s="115"/>
      <c r="KG979" s="115"/>
      <c r="KH979" s="115"/>
      <c r="KI979" s="115"/>
      <c r="KJ979" s="115"/>
      <c r="KK979" s="115"/>
      <c r="KL979" s="115"/>
      <c r="KM979" s="115"/>
      <c r="KN979" s="115"/>
      <c r="KO979" s="115"/>
      <c r="KP979" s="115"/>
      <c r="KQ979" s="115"/>
      <c r="KR979" s="115"/>
      <c r="KS979" s="115"/>
      <c r="KT979" s="115"/>
      <c r="KU979" s="115"/>
      <c r="KV979" s="115"/>
      <c r="KW979" s="115"/>
      <c r="KX979" s="115"/>
      <c r="KY979" s="115"/>
      <c r="KZ979" s="115"/>
      <c r="LA979" s="115"/>
      <c r="LB979" s="115"/>
      <c r="LC979" s="115"/>
      <c r="LD979" s="115"/>
      <c r="LE979" s="115"/>
      <c r="LF979" s="115"/>
      <c r="LG979" s="115"/>
      <c r="LH979" s="115"/>
      <c r="LI979" s="115"/>
      <c r="LJ979" s="115"/>
      <c r="LK979" s="115"/>
      <c r="LL979" s="115"/>
      <c r="LM979" s="115"/>
      <c r="LN979" s="115"/>
      <c r="LO979" s="115"/>
      <c r="LP979" s="115"/>
      <c r="LQ979" s="115"/>
      <c r="LR979" s="115"/>
      <c r="LS979" s="115"/>
      <c r="LT979" s="115"/>
      <c r="LU979" s="115"/>
      <c r="LV979" s="115"/>
      <c r="LW979" s="115"/>
      <c r="LX979" s="115"/>
      <c r="LY979" s="115"/>
      <c r="LZ979" s="115"/>
      <c r="MA979" s="115"/>
      <c r="MB979" s="115"/>
      <c r="MC979" s="115"/>
      <c r="MD979" s="115"/>
      <c r="ME979" s="115"/>
      <c r="MF979" s="115"/>
      <c r="MG979" s="115"/>
      <c r="MH979" s="115"/>
      <c r="MI979" s="115"/>
      <c r="MJ979" s="115"/>
      <c r="MK979" s="115"/>
      <c r="ML979" s="115"/>
      <c r="MM979" s="115"/>
      <c r="MN979" s="115"/>
      <c r="MO979" s="115"/>
      <c r="MP979" s="115"/>
      <c r="MQ979" s="115"/>
      <c r="MS979" s="224"/>
      <c r="MT979" s="116"/>
      <c r="MU979" s="117"/>
      <c r="MV979" s="117"/>
      <c r="MW979" s="117"/>
      <c r="MX979" s="117"/>
      <c r="MY979" s="117"/>
      <c r="MZ979" s="117"/>
      <c r="NA979" s="117"/>
      <c r="NB979" s="117"/>
      <c r="NC979" s="117"/>
      <c r="ND979" s="117"/>
      <c r="NE979" s="117"/>
      <c r="NF979" s="117"/>
      <c r="NG979" s="117"/>
      <c r="NH979" s="117"/>
      <c r="NI979" s="117"/>
      <c r="NJ979" s="117"/>
      <c r="NK979" s="117"/>
      <c r="NL979" s="117"/>
      <c r="NM979" s="118"/>
      <c r="NN979" s="350"/>
    </row>
    <row r="980" spans="1:384" s="14" customFormat="1" ht="10.199999999999999" customHeight="1" thickBot="1">
      <c r="A980" s="110"/>
      <c r="B980" s="337"/>
      <c r="C980" s="336"/>
      <c r="D980" s="119"/>
      <c r="E980" s="140"/>
      <c r="F980" s="140"/>
      <c r="G980" s="140"/>
      <c r="H980" s="120"/>
      <c r="I980" s="339" t="str">
        <f>I945</f>
        <v>BRASSERIE</v>
      </c>
      <c r="J980" s="339"/>
      <c r="K980" s="339"/>
      <c r="L980" s="339"/>
      <c r="M980" s="339"/>
      <c r="N980" s="340"/>
      <c r="O980" s="138" t="str">
        <f>IF('Chiffres et fonctions'!$J$3=1,IF(COUNTIF(O949:O978,2)=0,"",COUNTIF(O949:O978,2)),IF('Chiffres et fonctions'!$J$3=2,IF(COUNTIF(O949:O978,4)=0,"","+ "&amp;(COUNTIF(O949:O978,4))),""))</f>
        <v/>
      </c>
      <c r="P980" s="139" t="str">
        <f>IF('Chiffres et fonctions'!$J$3=1,IF(COUNTIF(P949:P978,2)=0,"",COUNTIF(P949:P978,2)),IF('Chiffres et fonctions'!$J$3=2,IF(COUNTIF(P949:P978,4)=0,"","+ "&amp;(COUNTIF(P949:P978,4))),""))</f>
        <v/>
      </c>
      <c r="Q980" s="138" t="str">
        <f>IF('Chiffres et fonctions'!$J$3=1,IF(COUNTIF(Q949:Q978,2)=0,"",COUNTIF(Q949:Q978,2)),IF('Chiffres et fonctions'!$J$3=2,IF(COUNTIF(Q949:Q978,4)=0,"","+ "&amp;(COUNTIF(Q949:Q978,4))),""))</f>
        <v/>
      </c>
      <c r="R980" s="139" t="str">
        <f>IF('Chiffres et fonctions'!$J$3=1,IF(COUNTIF(R949:R978,2)=0,"",COUNTIF(R949:R978,2)),IF('Chiffres et fonctions'!$J$3=2,IF(COUNTIF(R949:R978,4)=0,"","+ "&amp;(COUNTIF(R949:R978,4))),""))</f>
        <v/>
      </c>
      <c r="S980" s="138" t="str">
        <f>IF('Chiffres et fonctions'!$J$3=1,IF(COUNTIF(S949:S978,2)=0,"",COUNTIF(S949:S978,2)),IF('Chiffres et fonctions'!$J$3=2,IF(COUNTIF(S949:S978,4)=0,"","+ "&amp;(COUNTIF(S949:S978,4))),""))</f>
        <v/>
      </c>
      <c r="T980" s="139" t="str">
        <f>IF('Chiffres et fonctions'!$J$3=1,IF(COUNTIF(T949:T978,2)=0,"",COUNTIF(T949:T978,2)),IF('Chiffres et fonctions'!$J$3=2,IF(COUNTIF(T949:T978,4)=0,"","+ "&amp;(COUNTIF(T949:T978,4))),""))</f>
        <v/>
      </c>
      <c r="U980" s="138" t="str">
        <f>IF('Chiffres et fonctions'!$J$3=1,IF(COUNTIF(U949:U978,2)=0,"",COUNTIF(U949:U978,2)),IF('Chiffres et fonctions'!$J$3=2,IF(COUNTIF(U949:U978,4)=0,"","+ "&amp;(COUNTIF(U949:U978,4))),""))</f>
        <v/>
      </c>
      <c r="V980" s="139" t="str">
        <f>IF('Chiffres et fonctions'!$J$3=1,IF(COUNTIF(V949:V978,2)=0,"",COUNTIF(V949:V978,2)),IF('Chiffres et fonctions'!$J$3=2,IF(COUNTIF(V949:V978,4)=0,"","+ "&amp;(COUNTIF(V949:V978,4))),""))</f>
        <v/>
      </c>
      <c r="W980" s="138" t="str">
        <f>IF('Chiffres et fonctions'!$J$3=1,IF(COUNTIF(W949:W978,2)=0,"",COUNTIF(W949:W978,2)),IF('Chiffres et fonctions'!$J$3=2,IF(COUNTIF(W949:W978,4)=0,"","+ "&amp;(COUNTIF(W949:W978,4))),""))</f>
        <v/>
      </c>
      <c r="X980" s="139" t="str">
        <f>IF('Chiffres et fonctions'!$J$3=1,IF(COUNTIF(X949:X978,2)=0,"",COUNTIF(X949:X978,2)),IF('Chiffres et fonctions'!$J$3=2,IF(COUNTIF(X949:X978,4)=0,"","+ "&amp;(COUNTIF(X949:X978,4))),""))</f>
        <v/>
      </c>
      <c r="Y980" s="138" t="str">
        <f>IF('Chiffres et fonctions'!$J$3=1,IF(COUNTIF(Y949:Y978,2)=0,"",COUNTIF(Y949:Y978,2)),IF('Chiffres et fonctions'!$J$3=2,IF(COUNTIF(Y949:Y978,4)=0,"","+ "&amp;(COUNTIF(Y949:Y978,4))),""))</f>
        <v/>
      </c>
      <c r="Z980" s="139" t="str">
        <f>IF('Chiffres et fonctions'!$J$3=1,IF(COUNTIF(Z949:Z978,2)=0,"",COUNTIF(Z949:Z978,2)),IF('Chiffres et fonctions'!$J$3=2,IF(COUNTIF(Z949:Z978,4)=0,"","+ "&amp;(COUNTIF(Z949:Z978,4))),""))</f>
        <v/>
      </c>
      <c r="AA980" s="138" t="str">
        <f>IF('Chiffres et fonctions'!$J$3=1,IF(COUNTIF(AA949:AA978,2)=0,"",COUNTIF(AA949:AA978,2)),IF('Chiffres et fonctions'!$J$3=2,IF(COUNTIF(AA949:AA978,4)=0,"","+ "&amp;(COUNTIF(AA949:AA978,4))),""))</f>
        <v/>
      </c>
      <c r="AB980" s="139" t="str">
        <f>IF('Chiffres et fonctions'!$J$3=1,IF(COUNTIF(AB949:AB978,2)=0,"",COUNTIF(AB949:AB978,2)),IF('Chiffres et fonctions'!$J$3=2,IF(COUNTIF(AB949:AB978,4)=0,"","+ "&amp;(COUNTIF(AB949:AB978,4))),""))</f>
        <v/>
      </c>
      <c r="AC980" s="138" t="str">
        <f>IF('Chiffres et fonctions'!$J$3=1,IF(COUNTIF(AC949:AC978,2)=0,"",COUNTIF(AC949:AC978,2)),IF('Chiffres et fonctions'!$J$3=2,IF(COUNTIF(AC949:AC978,4)=0,"","+ "&amp;(COUNTIF(AC949:AC978,4))),""))</f>
        <v/>
      </c>
      <c r="AD980" s="139" t="str">
        <f>IF('Chiffres et fonctions'!$J$3=1,IF(COUNTIF(AD949:AD978,2)=0,"",COUNTIF(AD949:AD978,2)),IF('Chiffres et fonctions'!$J$3=2,IF(COUNTIF(AD949:AD978,4)=0,"","+ "&amp;(COUNTIF(AD949:AD978,4))),""))</f>
        <v/>
      </c>
      <c r="AE980" s="138" t="str">
        <f>IF('Chiffres et fonctions'!$J$3=1,IF(COUNTIF(AE949:AE978,2)=0,"",COUNTIF(AE949:AE978,2)),IF('Chiffres et fonctions'!$J$3=2,IF(COUNTIF(AE949:AE978,4)=0,"","+ "&amp;(COUNTIF(AE949:AE978,4))),""))</f>
        <v/>
      </c>
      <c r="AF980" s="139" t="str">
        <f>IF('Chiffres et fonctions'!$J$3=1,IF(COUNTIF(AF949:AF978,2)=0,"",COUNTIF(AF949:AF978,2)),IF('Chiffres et fonctions'!$J$3=2,IF(COUNTIF(AF949:AF978,4)=0,"","+ "&amp;(COUNTIF(AF949:AF978,4))),""))</f>
        <v/>
      </c>
      <c r="AG980" s="138" t="str">
        <f>IF('Chiffres et fonctions'!$J$3=1,IF(COUNTIF(AG949:AG978,2)=0,"",COUNTIF(AG949:AG978,2)),IF('Chiffres et fonctions'!$J$3=2,IF(COUNTIF(AG949:AG978,4)=0,"","+ "&amp;(COUNTIF(AG949:AG978,4))),""))</f>
        <v/>
      </c>
      <c r="AH980" s="139" t="str">
        <f>IF('Chiffres et fonctions'!$J$3=1,IF(COUNTIF(AH949:AH978,2)=0,"",COUNTIF(AH949:AH978,2)),IF('Chiffres et fonctions'!$J$3=2,IF(COUNTIF(AH949:AH978,4)=0,"","+ "&amp;(COUNTIF(AH949:AH978,4))),""))</f>
        <v/>
      </c>
      <c r="AI980" s="138" t="str">
        <f>IF('Chiffres et fonctions'!$J$3=1,IF(COUNTIF(AI949:AI978,2)=0,"",COUNTIF(AI949:AI978,2)),IF('Chiffres et fonctions'!$J$3=2,IF(COUNTIF(AI949:AI978,4)=0,"","+ "&amp;(COUNTIF(AI949:AI978,4))),""))</f>
        <v/>
      </c>
      <c r="AJ980" s="139" t="str">
        <f>IF('Chiffres et fonctions'!$J$3=1,IF(COUNTIF(AJ949:AJ978,2)=0,"",COUNTIF(AJ949:AJ978,2)),IF('Chiffres et fonctions'!$J$3=2,IF(COUNTIF(AJ949:AJ978,4)=0,"","+ "&amp;(COUNTIF(AJ949:AJ978,4))),""))</f>
        <v/>
      </c>
      <c r="AK980" s="138" t="str">
        <f>IF('Chiffres et fonctions'!$J$3=1,IF(COUNTIF(AK949:AK978,2)=0,"",COUNTIF(AK949:AK978,2)),IF('Chiffres et fonctions'!$J$3=2,IF(COUNTIF(AK949:AK978,4)=0,"","+ "&amp;(COUNTIF(AK949:AK978,4))),""))</f>
        <v/>
      </c>
      <c r="AL980" s="139" t="str">
        <f>IF('Chiffres et fonctions'!$J$3=1,IF(COUNTIF(AL949:AL978,2)=0,"",COUNTIF(AL949:AL978,2)),IF('Chiffres et fonctions'!$J$3=2,IF(COUNTIF(AL949:AL978,4)=0,"","+ "&amp;(COUNTIF(AL949:AL978,4))),""))</f>
        <v/>
      </c>
      <c r="AM980" s="138" t="str">
        <f>IF('Chiffres et fonctions'!$J$3=1,IF(COUNTIF(AM949:AM978,2)=0,"",COUNTIF(AM949:AM978,2)),IF('Chiffres et fonctions'!$J$3=2,IF(COUNTIF(AM949:AM978,4)=0,"","+ "&amp;(COUNTIF(AM949:AM978,4))),""))</f>
        <v/>
      </c>
      <c r="AN980" s="139" t="str">
        <f>IF('Chiffres et fonctions'!$J$3=1,IF(COUNTIF(AN949:AN978,2)=0,"",COUNTIF(AN949:AN978,2)),IF('Chiffres et fonctions'!$J$3=2,IF(COUNTIF(AN949:AN978,4)=0,"","+ "&amp;(COUNTIF(AN949:AN978,4))),""))</f>
        <v/>
      </c>
      <c r="AO980" s="138" t="str">
        <f>IF('Chiffres et fonctions'!$J$3=1,IF(COUNTIF(AO949:AO978,2)=0,"",COUNTIF(AO949:AO978,2)),IF('Chiffres et fonctions'!$J$3=2,IF(COUNTIF(AO949:AO978,4)=0,"","+ "&amp;(COUNTIF(AO949:AO978,4))),""))</f>
        <v/>
      </c>
      <c r="AP980" s="139" t="str">
        <f>IF('Chiffres et fonctions'!$J$3=1,IF(COUNTIF(AP949:AP978,2)=0,"",COUNTIF(AP949:AP978,2)),IF('Chiffres et fonctions'!$J$3=2,IF(COUNTIF(AP949:AP978,4)=0,"","+ "&amp;(COUNTIF(AP949:AP978,4))),""))</f>
        <v/>
      </c>
      <c r="AQ980" s="138" t="str">
        <f>IF('Chiffres et fonctions'!$J$3=1,IF(COUNTIF(AQ949:AQ978,2)=0,"",COUNTIF(AQ949:AQ978,2)),IF('Chiffres et fonctions'!$J$3=2,IF(COUNTIF(AQ949:AQ978,4)=0,"","+ "&amp;(COUNTIF(AQ949:AQ978,4))),""))</f>
        <v/>
      </c>
      <c r="AR980" s="139" t="str">
        <f>IF('Chiffres et fonctions'!$J$3=1,IF(COUNTIF(AR949:AR978,2)=0,"",COUNTIF(AR949:AR978,2)),IF('Chiffres et fonctions'!$J$3=2,IF(COUNTIF(AR949:AR978,4)=0,"","+ "&amp;(COUNTIF(AR949:AR978,4))),""))</f>
        <v/>
      </c>
      <c r="AS980" s="138" t="str">
        <f>IF('Chiffres et fonctions'!$J$3=1,IF(COUNTIF(AS949:AS978,2)=0,"",COUNTIF(AS949:AS978,2)),IF('Chiffres et fonctions'!$J$3=2,IF(COUNTIF(AS949:AS978,4)=0,"","+ "&amp;(COUNTIF(AS949:AS978,4))),""))</f>
        <v/>
      </c>
      <c r="AT980" s="139" t="str">
        <f>IF('Chiffres et fonctions'!$J$3=1,IF(COUNTIF(AT949:AT978,2)=0,"",COUNTIF(AT949:AT978,2)),IF('Chiffres et fonctions'!$J$3=2,IF(COUNTIF(AT949:AT978,4)=0,"","+ "&amp;(COUNTIF(AT949:AT978,4))),""))</f>
        <v/>
      </c>
      <c r="AU980" s="138" t="str">
        <f>IF('Chiffres et fonctions'!$J$3=1,IF(COUNTIF(AU949:AU978,2)=0,"",COUNTIF(AU949:AU978,2)),IF('Chiffres et fonctions'!$J$3=2,IF(COUNTIF(AU949:AU978,4)=0,"","+ "&amp;(COUNTIF(AU949:AU978,4))),""))</f>
        <v/>
      </c>
      <c r="AV980" s="139" t="str">
        <f>IF('Chiffres et fonctions'!$J$3=1,IF(COUNTIF(AV949:AV978,2)=0,"",COUNTIF(AV949:AV978,2)),IF('Chiffres et fonctions'!$J$3=2,IF(COUNTIF(AV949:AV978,4)=0,"","+ "&amp;(COUNTIF(AV949:AV978,4))),""))</f>
        <v/>
      </c>
      <c r="AW980" s="138" t="str">
        <f>IF('Chiffres et fonctions'!$J$3=1,IF(COUNTIF(AW949:AW978,2)=0,"",COUNTIF(AW949:AW978,2)),IF('Chiffres et fonctions'!$J$3=2,IF(COUNTIF(AW949:AW978,4)=0,"","+ "&amp;(COUNTIF(AW949:AW978,4))),""))</f>
        <v/>
      </c>
      <c r="AX980" s="139" t="str">
        <f>IF('Chiffres et fonctions'!$J$3=1,IF(COUNTIF(AX949:AX978,2)=0,"",COUNTIF(AX949:AX978,2)),IF('Chiffres et fonctions'!$J$3=2,IF(COUNTIF(AX949:AX978,4)=0,"","+ "&amp;(COUNTIF(AX949:AX978,4))),""))</f>
        <v/>
      </c>
      <c r="AY980" s="138" t="str">
        <f>IF('Chiffres et fonctions'!$J$3=1,IF(COUNTIF(AY949:AY978,2)=0,"",COUNTIF(AY949:AY978,2)),IF('Chiffres et fonctions'!$J$3=2,IF(COUNTIF(AY949:AY978,4)=0,"","+ "&amp;(COUNTIF(AY949:AY978,4))),""))</f>
        <v/>
      </c>
      <c r="AZ980" s="139" t="str">
        <f>IF('Chiffres et fonctions'!$J$3=1,IF(COUNTIF(AZ949:AZ978,2)=0,"",COUNTIF(AZ949:AZ978,2)),IF('Chiffres et fonctions'!$J$3=2,IF(COUNTIF(AZ949:AZ978,4)=0,"","+ "&amp;(COUNTIF(AZ949:AZ978,4))),""))</f>
        <v/>
      </c>
      <c r="BA980" s="138" t="str">
        <f>IF('Chiffres et fonctions'!$J$3=1,IF(COUNTIF(BA949:BA978,2)=0,"",COUNTIF(BA949:BA978,2)),IF('Chiffres et fonctions'!$J$3=2,IF(COUNTIF(BA949:BA978,4)=0,"","+ "&amp;(COUNTIF(BA949:BA978,4))),""))</f>
        <v/>
      </c>
      <c r="BB980" s="139" t="str">
        <f>IF('Chiffres et fonctions'!$J$3=1,IF(COUNTIF(BB949:BB978,2)=0,"",COUNTIF(BB949:BB978,2)),IF('Chiffres et fonctions'!$J$3=2,IF(COUNTIF(BB949:BB978,4)=0,"","+ "&amp;(COUNTIF(BB949:BB978,4))),""))</f>
        <v/>
      </c>
      <c r="BC980" s="121"/>
      <c r="BD980" s="370"/>
      <c r="BE980" s="148"/>
      <c r="BF980" s="149"/>
      <c r="BG980" s="150"/>
      <c r="BH980" s="149"/>
      <c r="BI980" s="149"/>
      <c r="BJ980" s="149"/>
      <c r="BK980" s="260"/>
      <c r="BL980" s="231"/>
      <c r="BM980" s="231"/>
      <c r="BN980" s="231"/>
      <c r="BO980" s="231"/>
      <c r="BP980" s="231"/>
      <c r="BQ980" s="231"/>
      <c r="BR980" s="122"/>
      <c r="BS980" s="122"/>
      <c r="BT980" s="172"/>
      <c r="BU980" s="226"/>
      <c r="BV980" s="222"/>
      <c r="BW980" s="226"/>
      <c r="BX980" s="222"/>
      <c r="BY980" s="123"/>
      <c r="BZ980" s="123"/>
      <c r="CA980" s="123"/>
      <c r="CB980" s="123"/>
      <c r="CC980" s="123"/>
      <c r="CD980" s="123"/>
      <c r="CE980" s="123"/>
      <c r="CF980" s="123"/>
      <c r="CG980" s="123"/>
      <c r="CH980" s="123"/>
      <c r="CI980" s="123"/>
      <c r="CJ980" s="123"/>
      <c r="CK980" s="123"/>
      <c r="CL980" s="123"/>
      <c r="CM980" s="123"/>
      <c r="CN980" s="123"/>
      <c r="CO980" s="123"/>
      <c r="CP980" s="123"/>
      <c r="CQ980" s="123"/>
      <c r="CR980" s="123"/>
      <c r="CS980" s="123"/>
      <c r="CT980" s="123"/>
      <c r="CU980" s="123"/>
      <c r="CV980" s="123"/>
      <c r="CW980" s="123"/>
      <c r="CX980" s="123"/>
      <c r="CY980" s="123"/>
      <c r="CZ980" s="123"/>
      <c r="DA980" s="123"/>
      <c r="DB980" s="123"/>
      <c r="DC980" s="123"/>
      <c r="DD980" s="123"/>
      <c r="DE980" s="123"/>
      <c r="DF980" s="123"/>
      <c r="DG980" s="123"/>
      <c r="DH980" s="123"/>
      <c r="DI980" s="123"/>
      <c r="DJ980" s="123"/>
      <c r="DK980" s="123"/>
      <c r="DL980" s="123"/>
      <c r="DM980" s="123"/>
      <c r="DN980" s="123"/>
      <c r="DO980" s="123"/>
      <c r="DP980" s="123"/>
      <c r="DQ980" s="123"/>
      <c r="DR980" s="123"/>
      <c r="DS980" s="123"/>
      <c r="DT980" s="123"/>
      <c r="DU980" s="123"/>
      <c r="DV980" s="123"/>
      <c r="DW980" s="123"/>
      <c r="DX980" s="123"/>
      <c r="DY980" s="123"/>
      <c r="DZ980" s="123"/>
      <c r="EA980" s="123"/>
      <c r="EB980" s="123"/>
      <c r="EC980" s="123"/>
      <c r="ED980" s="123"/>
      <c r="EE980" s="123"/>
      <c r="EF980" s="123"/>
      <c r="EG980" s="123"/>
      <c r="EH980" s="123"/>
      <c r="EI980" s="123"/>
      <c r="EJ980" s="123"/>
      <c r="EK980" s="123"/>
      <c r="EL980" s="123"/>
      <c r="EM980" s="123"/>
      <c r="EN980" s="123"/>
      <c r="EO980" s="123"/>
      <c r="EP980" s="123"/>
      <c r="EQ980" s="123"/>
      <c r="ER980" s="123"/>
      <c r="ES980" s="123"/>
      <c r="ET980" s="123"/>
      <c r="EU980" s="123"/>
      <c r="EV980" s="123"/>
      <c r="EW980" s="123"/>
      <c r="EX980" s="123"/>
      <c r="EY980" s="123"/>
      <c r="EZ980" s="123"/>
      <c r="FA980" s="123"/>
      <c r="FB980" s="123"/>
      <c r="FC980" s="123"/>
      <c r="FD980" s="123"/>
      <c r="FE980" s="123"/>
      <c r="FF980" s="123"/>
      <c r="FG980" s="123"/>
      <c r="FH980" s="123"/>
      <c r="FI980" s="123"/>
      <c r="FJ980" s="123"/>
      <c r="FK980" s="123"/>
      <c r="FL980" s="123"/>
      <c r="FM980" s="123"/>
      <c r="FN980" s="123"/>
      <c r="FO980" s="123"/>
      <c r="FP980" s="123"/>
      <c r="FQ980" s="123"/>
      <c r="FR980" s="123"/>
      <c r="FS980" s="123"/>
      <c r="FT980" s="123"/>
      <c r="FU980" s="123"/>
      <c r="FV980" s="123"/>
      <c r="FW980" s="123"/>
      <c r="FX980" s="123"/>
      <c r="FY980" s="123"/>
      <c r="FZ980" s="123"/>
      <c r="GA980" s="123"/>
      <c r="GB980" s="123"/>
      <c r="GC980" s="123"/>
      <c r="GD980" s="123"/>
      <c r="GE980" s="123"/>
      <c r="GF980" s="123"/>
      <c r="GG980" s="123"/>
      <c r="GH980" s="123"/>
      <c r="GI980" s="123"/>
      <c r="GJ980" s="123"/>
      <c r="GK980" s="123"/>
      <c r="GL980" s="123"/>
      <c r="GM980" s="123"/>
      <c r="GN980" s="123"/>
      <c r="GO980" s="123"/>
      <c r="GP980" s="123"/>
      <c r="GQ980" s="123"/>
      <c r="GR980" s="123"/>
      <c r="GS980" s="123"/>
      <c r="GT980" s="123"/>
      <c r="GU980" s="123"/>
      <c r="GV980" s="123"/>
      <c r="GW980" s="123"/>
      <c r="GX980" s="123"/>
      <c r="GY980" s="123"/>
      <c r="GZ980" s="123"/>
      <c r="HA980" s="123"/>
      <c r="HB980" s="123"/>
      <c r="HC980" s="123"/>
      <c r="HD980" s="123"/>
      <c r="HE980" s="123"/>
      <c r="HF980" s="123"/>
      <c r="HG980" s="123"/>
      <c r="HH980" s="123"/>
      <c r="HI980" s="123"/>
      <c r="HJ980" s="123"/>
      <c r="HK980" s="123"/>
      <c r="HL980" s="123"/>
      <c r="HM980" s="123"/>
      <c r="HN980" s="123"/>
      <c r="HO980" s="123"/>
      <c r="HP980" s="123"/>
      <c r="HQ980" s="123"/>
      <c r="HR980" s="123"/>
      <c r="HS980" s="123"/>
      <c r="HT980" s="123"/>
      <c r="HU980" s="123"/>
      <c r="HV980" s="123"/>
      <c r="HW980" s="123"/>
      <c r="HX980" s="123"/>
      <c r="HY980" s="123"/>
      <c r="HZ980" s="123"/>
      <c r="IA980" s="123"/>
      <c r="IB980" s="123"/>
      <c r="IC980" s="123"/>
      <c r="ID980" s="123"/>
      <c r="IE980" s="123"/>
      <c r="IF980" s="123"/>
      <c r="IG980" s="123"/>
      <c r="IH980" s="123"/>
      <c r="II980" s="123"/>
      <c r="IJ980" s="123"/>
      <c r="IK980" s="123"/>
      <c r="IL980" s="123"/>
      <c r="IM980" s="123"/>
      <c r="IN980" s="123"/>
      <c r="IO980" s="123"/>
      <c r="IP980" s="123"/>
      <c r="IQ980" s="123"/>
      <c r="IR980" s="123"/>
      <c r="IS980" s="123"/>
      <c r="IT980" s="123"/>
      <c r="IU980" s="123"/>
      <c r="IV980" s="123"/>
      <c r="IW980" s="123"/>
      <c r="IX980" s="123"/>
      <c r="IY980" s="123"/>
      <c r="IZ980" s="123"/>
      <c r="JA980" s="123"/>
      <c r="JB980" s="123"/>
      <c r="JC980" s="123"/>
      <c r="JD980" s="123"/>
      <c r="JE980" s="123"/>
      <c r="JF980" s="123"/>
      <c r="JG980" s="123"/>
      <c r="JH980" s="123"/>
      <c r="JI980" s="123"/>
      <c r="JJ980" s="123"/>
      <c r="JK980" s="123"/>
      <c r="JL980" s="123"/>
      <c r="JM980" s="123"/>
      <c r="JN980" s="123"/>
      <c r="JO980" s="123"/>
      <c r="JP980" s="123"/>
      <c r="JQ980" s="123"/>
      <c r="JR980" s="123"/>
      <c r="JS980" s="123"/>
      <c r="JT980" s="123"/>
      <c r="JU980" s="123"/>
      <c r="JV980" s="123"/>
      <c r="JW980" s="123"/>
      <c r="JX980" s="123"/>
      <c r="JY980" s="123"/>
      <c r="JZ980" s="123"/>
      <c r="KA980" s="123"/>
      <c r="KB980" s="123"/>
      <c r="KC980" s="123"/>
      <c r="KD980" s="123"/>
      <c r="KE980" s="123"/>
      <c r="KF980" s="123"/>
      <c r="KG980" s="123"/>
      <c r="KH980" s="123"/>
      <c r="KI980" s="123"/>
      <c r="KJ980" s="123"/>
      <c r="KK980" s="123"/>
      <c r="KL980" s="123"/>
      <c r="KM980" s="123"/>
      <c r="KN980" s="123"/>
      <c r="KO980" s="123"/>
      <c r="KP980" s="123"/>
      <c r="KQ980" s="123"/>
      <c r="KR980" s="123"/>
      <c r="KS980" s="123"/>
      <c r="KT980" s="123"/>
      <c r="KU980" s="123"/>
      <c r="KV980" s="123"/>
      <c r="KW980" s="123"/>
      <c r="KX980" s="123"/>
      <c r="KY980" s="123"/>
      <c r="KZ980" s="123"/>
      <c r="LA980" s="123"/>
      <c r="LB980" s="123"/>
      <c r="LC980" s="123"/>
      <c r="LD980" s="123"/>
      <c r="LE980" s="123"/>
      <c r="LF980" s="123"/>
      <c r="LG980" s="123"/>
      <c r="LH980" s="123"/>
      <c r="LI980" s="123"/>
      <c r="LJ980" s="123"/>
      <c r="LK980" s="123"/>
      <c r="LL980" s="123"/>
      <c r="LM980" s="123"/>
      <c r="LN980" s="123"/>
      <c r="LO980" s="123"/>
      <c r="LP980" s="123"/>
      <c r="LQ980" s="123"/>
      <c r="LR980" s="123"/>
      <c r="LS980" s="123"/>
      <c r="LT980" s="123"/>
      <c r="LU980" s="123"/>
      <c r="LV980" s="123"/>
      <c r="LW980" s="123"/>
      <c r="LX980" s="123"/>
      <c r="LY980" s="123"/>
      <c r="LZ980" s="123"/>
      <c r="MA980" s="123"/>
      <c r="MB980" s="123"/>
      <c r="MC980" s="123"/>
      <c r="MD980" s="123"/>
      <c r="ME980" s="123"/>
      <c r="MF980" s="123"/>
      <c r="MG980" s="123"/>
      <c r="MH980" s="123"/>
      <c r="MI980" s="123"/>
      <c r="MJ980" s="123"/>
      <c r="MK980" s="123"/>
      <c r="ML980" s="123"/>
      <c r="MM980" s="123"/>
      <c r="MN980" s="123"/>
      <c r="MO980" s="123"/>
      <c r="MP980" s="123"/>
      <c r="MQ980" s="123"/>
      <c r="MS980" s="224"/>
      <c r="MT980" s="378">
        <f>(COUNTA($O949:$BB978)/2)-SUM(MV980:NK980)</f>
        <v>0</v>
      </c>
      <c r="MU980" s="379"/>
      <c r="MV980" s="380">
        <f>SUM(MV949:MW978)</f>
        <v>0</v>
      </c>
      <c r="MW980" s="380"/>
      <c r="MX980" s="380">
        <f>SUM(MX949:MY978)</f>
        <v>0</v>
      </c>
      <c r="MY980" s="380"/>
      <c r="MZ980" s="380">
        <f>SUM(MZ949:NA978)</f>
        <v>0</v>
      </c>
      <c r="NA980" s="380"/>
      <c r="NB980" s="380">
        <f>SUM(NB949:NC978)</f>
        <v>0</v>
      </c>
      <c r="NC980" s="380"/>
      <c r="ND980" s="380">
        <f>SUM(ND949:NE978)</f>
        <v>0</v>
      </c>
      <c r="NE980" s="380"/>
      <c r="NF980" s="380">
        <f>SUM(NF949:NG978)</f>
        <v>0</v>
      </c>
      <c r="NG980" s="380"/>
      <c r="NH980" s="380">
        <f>SUM(NH949:NI978)</f>
        <v>0</v>
      </c>
      <c r="NI980" s="380"/>
      <c r="NJ980" s="380">
        <f>SUM(NJ949:NK978)</f>
        <v>0</v>
      </c>
      <c r="NK980" s="380"/>
      <c r="NL980" s="376">
        <f>SUM(NL949:NM978)</f>
        <v>0</v>
      </c>
      <c r="NM980" s="377"/>
      <c r="NN980" s="350"/>
    </row>
    <row r="981" spans="1:384" ht="10.199999999999999" customHeight="1" thickBot="1">
      <c r="B981" s="337"/>
      <c r="C981" s="44"/>
      <c r="D981" s="44"/>
      <c r="E981" s="44"/>
      <c r="F981" s="44"/>
      <c r="G981" s="44"/>
      <c r="H981" s="44"/>
      <c r="I981" s="44"/>
      <c r="J981" s="44"/>
      <c r="K981" s="44"/>
      <c r="L981" s="44"/>
      <c r="M981" s="44"/>
      <c r="N981" s="44"/>
      <c r="O981" s="44"/>
      <c r="P981" s="44"/>
      <c r="Q981" s="44"/>
      <c r="R981" s="44"/>
      <c r="S981" s="44"/>
      <c r="T981" s="44"/>
      <c r="U981" s="44"/>
      <c r="V981" s="44"/>
      <c r="W981" s="44"/>
      <c r="X981" s="44"/>
      <c r="Y981" s="44"/>
      <c r="Z981" s="44"/>
      <c r="AA981" s="44"/>
      <c r="AB981" s="44"/>
      <c r="AC981" s="44"/>
      <c r="AD981" s="44"/>
      <c r="AE981" s="44"/>
      <c r="AF981" s="44"/>
      <c r="AG981" s="44"/>
      <c r="AH981" s="44"/>
      <c r="AI981" s="44"/>
      <c r="AJ981" s="44"/>
      <c r="AK981" s="44"/>
      <c r="AL981" s="44"/>
      <c r="AM981" s="44"/>
      <c r="AN981" s="44"/>
      <c r="AO981" s="44"/>
      <c r="AP981" s="44"/>
      <c r="AQ981" s="44"/>
      <c r="AR981" s="44"/>
      <c r="AS981" s="44"/>
      <c r="AT981" s="44"/>
      <c r="AU981" s="44"/>
      <c r="AV981" s="44"/>
      <c r="AW981" s="44"/>
      <c r="AX981" s="44"/>
      <c r="AY981" s="44"/>
      <c r="AZ981" s="44"/>
      <c r="BA981" s="44"/>
      <c r="BB981" s="44"/>
      <c r="BC981" s="44"/>
      <c r="BD981" s="45"/>
      <c r="BE981" s="45"/>
      <c r="BF981" s="45"/>
      <c r="BG981" s="45"/>
      <c r="BH981" s="45"/>
      <c r="BI981" s="45"/>
      <c r="BJ981" s="45"/>
      <c r="BL981" s="45"/>
      <c r="BM981" s="45"/>
      <c r="BN981" s="45"/>
      <c r="BO981" s="45"/>
      <c r="BP981" s="45"/>
      <c r="BR981" s="45"/>
      <c r="BS981" s="44"/>
      <c r="BT981" s="45"/>
      <c r="BU981" s="223"/>
      <c r="BV981" s="223"/>
      <c r="BW981" s="223"/>
      <c r="BX981" s="223"/>
      <c r="BY981" s="169"/>
      <c r="BZ981" s="169"/>
      <c r="CA981" s="169"/>
      <c r="CB981" s="169"/>
      <c r="CC981" s="169"/>
      <c r="CD981" s="169"/>
      <c r="CE981" s="169"/>
      <c r="CF981" s="169"/>
      <c r="CG981" s="169"/>
      <c r="CH981" s="169"/>
      <c r="CI981" s="169"/>
      <c r="CJ981" s="169"/>
      <c r="CK981" s="169"/>
      <c r="CL981" s="169"/>
      <c r="CM981" s="169"/>
      <c r="CN981" s="169"/>
      <c r="CO981" s="169"/>
      <c r="CP981" s="169"/>
      <c r="CQ981" s="169"/>
      <c r="CR981" s="169"/>
      <c r="CS981" s="169"/>
      <c r="CT981" s="169"/>
      <c r="CU981" s="169"/>
      <c r="CV981" s="169"/>
      <c r="CW981" s="169"/>
      <c r="CX981" s="169"/>
      <c r="CY981" s="169"/>
      <c r="CZ981" s="169"/>
      <c r="DA981" s="169"/>
      <c r="DB981" s="169"/>
      <c r="DC981" s="169"/>
      <c r="DD981" s="169"/>
      <c r="DE981" s="169"/>
      <c r="EV981" s="338"/>
      <c r="EW981" s="338"/>
      <c r="EX981" s="338"/>
      <c r="EY981" s="338"/>
      <c r="EZ981" s="338"/>
      <c r="FA981" s="338"/>
      <c r="FB981" s="338"/>
      <c r="FC981" s="338"/>
      <c r="FD981" s="338"/>
      <c r="FE981" s="338"/>
      <c r="FF981" s="338"/>
      <c r="FG981" s="338"/>
      <c r="FH981" s="338"/>
      <c r="FI981" s="338"/>
      <c r="FJ981" s="338"/>
      <c r="FK981" s="338"/>
      <c r="FL981" s="338"/>
      <c r="FM981" s="338"/>
      <c r="FN981" s="338"/>
      <c r="FO981" s="338"/>
      <c r="FP981" s="338"/>
      <c r="FQ981" s="338"/>
      <c r="FR981" s="338"/>
      <c r="FS981" s="338"/>
      <c r="FT981" s="338"/>
      <c r="FU981" s="338"/>
      <c r="FV981" s="338"/>
      <c r="FW981" s="338"/>
      <c r="FX981" s="338"/>
      <c r="FY981" s="338"/>
      <c r="FZ981" s="338"/>
      <c r="GA981" s="338"/>
      <c r="GB981" s="338"/>
      <c r="GC981" s="338"/>
      <c r="GD981" s="338"/>
      <c r="GE981" s="338"/>
      <c r="GF981" s="338"/>
      <c r="GG981" s="338"/>
      <c r="GH981" s="338"/>
      <c r="GI981" s="338"/>
      <c r="GK981" s="338"/>
      <c r="GL981" s="338"/>
      <c r="GM981" s="338"/>
      <c r="GN981" s="338"/>
      <c r="GO981" s="338"/>
      <c r="GP981" s="338"/>
      <c r="GQ981" s="338"/>
      <c r="GR981" s="338"/>
      <c r="GS981" s="338"/>
      <c r="GT981" s="338"/>
      <c r="GU981" s="338"/>
      <c r="GV981" s="338"/>
      <c r="GW981" s="338"/>
      <c r="GX981" s="338"/>
      <c r="GY981" s="338"/>
      <c r="GZ981" s="338"/>
      <c r="HA981" s="338"/>
      <c r="HB981" s="338"/>
      <c r="HC981" s="338"/>
      <c r="HD981" s="338"/>
      <c r="HE981" s="338"/>
      <c r="HF981" s="338"/>
      <c r="HG981" s="338"/>
      <c r="HH981" s="338"/>
      <c r="HI981" s="338"/>
      <c r="HJ981" s="338"/>
      <c r="HK981" s="338"/>
      <c r="HL981" s="338"/>
      <c r="HM981" s="338"/>
      <c r="HN981" s="338"/>
      <c r="HO981" s="338"/>
      <c r="HP981" s="338"/>
      <c r="HQ981" s="338"/>
      <c r="HR981" s="338"/>
      <c r="HS981" s="338"/>
      <c r="HT981" s="338"/>
      <c r="HU981" s="338"/>
      <c r="HV981" s="338"/>
      <c r="HW981" s="338"/>
      <c r="HX981" s="338"/>
      <c r="HZ981" s="338"/>
      <c r="IA981" s="338"/>
      <c r="IB981" s="338"/>
      <c r="IC981" s="338"/>
      <c r="ID981" s="338"/>
      <c r="IE981" s="338"/>
      <c r="IF981" s="338"/>
      <c r="IG981" s="338"/>
      <c r="IH981" s="338"/>
      <c r="II981" s="338"/>
      <c r="IJ981" s="338"/>
      <c r="IK981" s="338"/>
      <c r="IL981" s="338"/>
      <c r="IM981" s="338"/>
      <c r="IN981" s="338"/>
      <c r="IO981" s="338"/>
      <c r="IP981" s="338"/>
      <c r="IQ981" s="338"/>
      <c r="IR981" s="338"/>
      <c r="IS981" s="338"/>
      <c r="IT981" s="338"/>
      <c r="IU981" s="338"/>
      <c r="IV981" s="338"/>
      <c r="IW981" s="338"/>
      <c r="IX981" s="338"/>
      <c r="IY981" s="338"/>
      <c r="IZ981" s="338"/>
      <c r="JA981" s="338"/>
      <c r="JB981" s="338"/>
      <c r="JC981" s="338"/>
      <c r="JD981" s="338"/>
      <c r="JE981" s="338"/>
      <c r="JF981" s="338"/>
      <c r="JG981" s="338"/>
      <c r="JH981" s="338"/>
      <c r="JI981" s="338"/>
      <c r="JJ981" s="338"/>
      <c r="JK981" s="338"/>
      <c r="JL981" s="338"/>
      <c r="JM981" s="338"/>
      <c r="JO981" s="338"/>
      <c r="JP981" s="338"/>
      <c r="JQ981" s="338"/>
      <c r="JR981" s="338"/>
      <c r="JS981" s="338"/>
      <c r="JT981" s="338"/>
      <c r="JU981" s="338"/>
      <c r="JV981" s="338"/>
      <c r="JW981" s="338"/>
      <c r="JX981" s="338"/>
      <c r="JY981" s="338"/>
      <c r="JZ981" s="338"/>
      <c r="KA981" s="338"/>
      <c r="KB981" s="338"/>
      <c r="KC981" s="338"/>
      <c r="KD981" s="338"/>
      <c r="KE981" s="338"/>
      <c r="KF981" s="338"/>
      <c r="KG981" s="338"/>
      <c r="KH981" s="338"/>
      <c r="KI981" s="338"/>
      <c r="KJ981" s="338"/>
      <c r="KK981" s="338"/>
      <c r="KL981" s="338"/>
      <c r="KM981" s="338"/>
      <c r="KN981" s="338"/>
      <c r="KO981" s="338"/>
      <c r="KP981" s="338"/>
      <c r="KQ981" s="338"/>
      <c r="KR981" s="338"/>
      <c r="KS981" s="338"/>
      <c r="KT981" s="338"/>
      <c r="KU981" s="338"/>
      <c r="KV981" s="338"/>
      <c r="KW981" s="338"/>
      <c r="KX981" s="338"/>
      <c r="KY981" s="338"/>
      <c r="KZ981" s="338"/>
      <c r="LA981" s="338"/>
      <c r="LB981" s="338"/>
      <c r="LD981" s="338"/>
      <c r="LE981" s="338"/>
      <c r="LF981" s="338"/>
      <c r="LG981" s="338"/>
      <c r="LH981" s="338"/>
      <c r="LI981" s="338"/>
      <c r="LJ981" s="338"/>
      <c r="LK981" s="338"/>
      <c r="LL981" s="338"/>
      <c r="LM981" s="338"/>
      <c r="LN981" s="338"/>
      <c r="LO981" s="338"/>
      <c r="LP981" s="338"/>
      <c r="LQ981" s="338"/>
      <c r="LR981" s="338"/>
      <c r="LS981" s="338"/>
      <c r="LT981" s="338"/>
      <c r="LU981" s="338"/>
      <c r="LV981" s="338"/>
      <c r="LW981" s="338"/>
      <c r="LX981" s="338"/>
      <c r="LY981" s="338"/>
      <c r="LZ981" s="338"/>
      <c r="MA981" s="338"/>
      <c r="MB981" s="338"/>
      <c r="MC981" s="338"/>
      <c r="MD981" s="338"/>
      <c r="ME981" s="338"/>
      <c r="MF981" s="338"/>
      <c r="MG981" s="338"/>
      <c r="MH981" s="338"/>
      <c r="MI981" s="338"/>
      <c r="MJ981" s="338"/>
      <c r="MK981" s="338"/>
      <c r="ML981" s="338"/>
      <c r="MM981" s="338"/>
      <c r="MN981" s="338"/>
      <c r="MO981" s="338"/>
      <c r="MP981" s="338"/>
      <c r="MQ981" s="338"/>
      <c r="MT981" s="316"/>
      <c r="MU981" s="316"/>
      <c r="MV981" s="316"/>
      <c r="MW981" s="316"/>
      <c r="MX981" s="316"/>
      <c r="MY981" s="316"/>
      <c r="MZ981" s="316"/>
      <c r="NA981" s="316"/>
      <c r="NB981" s="316"/>
      <c r="NC981" s="316"/>
      <c r="ND981" s="316"/>
      <c r="NE981" s="316"/>
      <c r="NF981" s="316"/>
      <c r="NG981" s="316"/>
      <c r="NH981" s="316"/>
      <c r="NI981" s="316"/>
      <c r="NJ981" s="316"/>
      <c r="NK981" s="316"/>
      <c r="NL981" s="316"/>
      <c r="NM981" s="316"/>
      <c r="NN981" s="350"/>
    </row>
    <row r="982" spans="1:384" ht="18" customHeight="1" thickBot="1">
      <c r="A982" s="26">
        <v>29</v>
      </c>
      <c r="B982" s="337"/>
      <c r="C982" s="320">
        <f>Conges!$B$31</f>
        <v>44924</v>
      </c>
      <c r="D982" s="321"/>
      <c r="E982" s="321"/>
      <c r="F982" s="321"/>
      <c r="G982" s="321"/>
      <c r="H982" s="321"/>
      <c r="I982" s="321"/>
      <c r="J982" s="321"/>
      <c r="K982" s="321"/>
      <c r="L982" s="321"/>
      <c r="M982" s="321"/>
      <c r="N982" s="321"/>
      <c r="O982" s="321"/>
      <c r="P982" s="321"/>
      <c r="Q982" s="321"/>
      <c r="R982" s="321"/>
      <c r="S982" s="321"/>
      <c r="T982" s="321"/>
      <c r="U982" s="321"/>
      <c r="V982" s="321"/>
      <c r="W982" s="321"/>
      <c r="X982" s="321"/>
      <c r="Y982" s="321"/>
      <c r="Z982" s="321"/>
      <c r="AA982" s="321"/>
      <c r="AB982" s="321"/>
      <c r="AC982" s="321"/>
      <c r="AD982" s="321"/>
      <c r="AE982" s="321"/>
      <c r="AF982" s="321"/>
      <c r="AG982" s="321"/>
      <c r="AH982" s="321"/>
      <c r="AI982" s="321"/>
      <c r="AJ982" s="321"/>
      <c r="AK982" s="321"/>
      <c r="AL982" s="321"/>
      <c r="AM982" s="321"/>
      <c r="AN982" s="321"/>
      <c r="AO982" s="321"/>
      <c r="AP982" s="321"/>
      <c r="AQ982" s="321"/>
      <c r="AR982" s="321"/>
      <c r="AS982" s="321"/>
      <c r="AT982" s="321"/>
      <c r="AU982" s="321"/>
      <c r="AV982" s="321"/>
      <c r="AW982" s="321"/>
      <c r="AX982" s="321"/>
      <c r="AY982" s="321"/>
      <c r="AZ982" s="321"/>
      <c r="BA982" s="321"/>
      <c r="BB982" s="321"/>
      <c r="BC982" s="321"/>
      <c r="BD982" s="370"/>
      <c r="BE982" s="359" t="s">
        <v>13</v>
      </c>
      <c r="BF982" s="360"/>
      <c r="BG982" s="363"/>
      <c r="BH982" s="353" t="s">
        <v>54</v>
      </c>
      <c r="BI982" s="353"/>
      <c r="BJ982" s="353" t="s">
        <v>46</v>
      </c>
      <c r="BK982" s="332"/>
      <c r="BL982" s="353" t="s">
        <v>69</v>
      </c>
      <c r="BM982" s="353" t="s">
        <v>70</v>
      </c>
      <c r="BN982" s="353" t="s">
        <v>73</v>
      </c>
      <c r="BO982" s="353" t="s">
        <v>74</v>
      </c>
      <c r="BP982" s="353" t="s">
        <v>71</v>
      </c>
      <c r="BQ982" s="353" t="s">
        <v>72</v>
      </c>
      <c r="BR982" s="393" t="s">
        <v>62</v>
      </c>
      <c r="BS982" s="391" t="s">
        <v>68</v>
      </c>
      <c r="BT982" s="362"/>
      <c r="BU982" s="395" t="str">
        <f>BU$2</f>
        <v>Heures Pointés Reel +ind</v>
      </c>
      <c r="BV982" s="397" t="str">
        <f>BV$2</f>
        <v>Heures Cumules Reel + ind</v>
      </c>
      <c r="BW982" s="395"/>
      <c r="BX982" s="397"/>
      <c r="BY982" s="169"/>
      <c r="BZ982" s="169"/>
      <c r="CA982" s="169"/>
      <c r="CB982" s="169"/>
      <c r="CC982" s="169"/>
      <c r="CD982" s="169"/>
      <c r="CE982" s="169"/>
      <c r="CF982" s="169"/>
      <c r="CG982" s="169"/>
      <c r="CH982" s="169"/>
      <c r="CI982" s="169"/>
      <c r="CJ982" s="169"/>
      <c r="CK982" s="169"/>
      <c r="CL982" s="169"/>
      <c r="CM982" s="169"/>
      <c r="CN982" s="169"/>
      <c r="CO982" s="169"/>
      <c r="CP982" s="169"/>
      <c r="CQ982" s="169"/>
      <c r="CR982" s="169"/>
      <c r="CS982" s="169"/>
      <c r="CT982" s="169"/>
      <c r="CU982" s="169"/>
      <c r="CV982" s="169"/>
      <c r="CW982" s="169"/>
      <c r="CX982" s="169"/>
      <c r="CY982" s="169"/>
      <c r="CZ982" s="169"/>
      <c r="DA982" s="169"/>
      <c r="DB982" s="169"/>
      <c r="DC982" s="169"/>
      <c r="DD982" s="169"/>
      <c r="DE982" s="169"/>
      <c r="EV982" s="338"/>
      <c r="EW982" s="338"/>
      <c r="EX982" s="338"/>
      <c r="EY982" s="338"/>
      <c r="EZ982" s="338"/>
      <c r="FA982" s="338"/>
      <c r="FB982" s="338"/>
      <c r="FC982" s="338"/>
      <c r="FD982" s="338"/>
      <c r="FE982" s="338"/>
      <c r="FF982" s="338"/>
      <c r="FG982" s="338"/>
      <c r="FH982" s="338"/>
      <c r="FI982" s="338"/>
      <c r="FJ982" s="338"/>
      <c r="FK982" s="338"/>
      <c r="FL982" s="338"/>
      <c r="FM982" s="338"/>
      <c r="FN982" s="338"/>
      <c r="FO982" s="338"/>
      <c r="FP982" s="338"/>
      <c r="FQ982" s="338"/>
      <c r="FR982" s="338"/>
      <c r="FS982" s="338"/>
      <c r="FT982" s="338"/>
      <c r="FU982" s="338"/>
      <c r="FV982" s="338"/>
      <c r="FW982" s="338"/>
      <c r="FX982" s="338"/>
      <c r="FY982" s="338"/>
      <c r="FZ982" s="338"/>
      <c r="GA982" s="338"/>
      <c r="GB982" s="338"/>
      <c r="GC982" s="338"/>
      <c r="GD982" s="338"/>
      <c r="GE982" s="338"/>
      <c r="GF982" s="338"/>
      <c r="GG982" s="338"/>
      <c r="GH982" s="338"/>
      <c r="GI982" s="338"/>
      <c r="GK982" s="338"/>
      <c r="GL982" s="338"/>
      <c r="GM982" s="338"/>
      <c r="GN982" s="338"/>
      <c r="GO982" s="338"/>
      <c r="GP982" s="338"/>
      <c r="GQ982" s="338"/>
      <c r="GR982" s="338"/>
      <c r="GS982" s="338"/>
      <c r="GT982" s="338"/>
      <c r="GU982" s="338"/>
      <c r="GV982" s="338"/>
      <c r="GW982" s="338"/>
      <c r="GX982" s="338"/>
      <c r="GY982" s="338"/>
      <c r="GZ982" s="338"/>
      <c r="HA982" s="338"/>
      <c r="HB982" s="338"/>
      <c r="HC982" s="338"/>
      <c r="HD982" s="338"/>
      <c r="HE982" s="338"/>
      <c r="HF982" s="338"/>
      <c r="HG982" s="338"/>
      <c r="HH982" s="338"/>
      <c r="HI982" s="338"/>
      <c r="HJ982" s="338"/>
      <c r="HK982" s="338"/>
      <c r="HL982" s="338"/>
      <c r="HM982" s="338"/>
      <c r="HN982" s="338"/>
      <c r="HO982" s="338"/>
      <c r="HP982" s="338"/>
      <c r="HQ982" s="338"/>
      <c r="HR982" s="338"/>
      <c r="HS982" s="338"/>
      <c r="HT982" s="338"/>
      <c r="HU982" s="338"/>
      <c r="HV982" s="338"/>
      <c r="HW982" s="338"/>
      <c r="HX982" s="338"/>
      <c r="HZ982" s="338"/>
      <c r="IA982" s="338"/>
      <c r="IB982" s="338"/>
      <c r="IC982" s="338"/>
      <c r="ID982" s="338"/>
      <c r="IE982" s="338"/>
      <c r="IF982" s="338"/>
      <c r="IG982" s="338"/>
      <c r="IH982" s="338"/>
      <c r="II982" s="338"/>
      <c r="IJ982" s="338"/>
      <c r="IK982" s="338"/>
      <c r="IL982" s="338"/>
      <c r="IM982" s="338"/>
      <c r="IN982" s="338"/>
      <c r="IO982" s="338"/>
      <c r="IP982" s="338"/>
      <c r="IQ982" s="338"/>
      <c r="IR982" s="338"/>
      <c r="IS982" s="338"/>
      <c r="IT982" s="338"/>
      <c r="IU982" s="338"/>
      <c r="IV982" s="338"/>
      <c r="IW982" s="338"/>
      <c r="IX982" s="338"/>
      <c r="IY982" s="338"/>
      <c r="IZ982" s="338"/>
      <c r="JA982" s="338"/>
      <c r="JB982" s="338"/>
      <c r="JC982" s="338"/>
      <c r="JD982" s="338"/>
      <c r="JE982" s="338"/>
      <c r="JF982" s="338"/>
      <c r="JG982" s="338"/>
      <c r="JH982" s="338"/>
      <c r="JI982" s="338"/>
      <c r="JJ982" s="338"/>
      <c r="JK982" s="338"/>
      <c r="JL982" s="338"/>
      <c r="JM982" s="338"/>
      <c r="JO982" s="338"/>
      <c r="JP982" s="338"/>
      <c r="JQ982" s="338"/>
      <c r="JR982" s="338"/>
      <c r="JS982" s="338"/>
      <c r="JT982" s="338"/>
      <c r="JU982" s="338"/>
      <c r="JV982" s="338"/>
      <c r="JW982" s="338"/>
      <c r="JX982" s="338"/>
      <c r="JY982" s="338"/>
      <c r="JZ982" s="338"/>
      <c r="KA982" s="338"/>
      <c r="KB982" s="338"/>
      <c r="KC982" s="338"/>
      <c r="KD982" s="338"/>
      <c r="KE982" s="338"/>
      <c r="KF982" s="338"/>
      <c r="KG982" s="338"/>
      <c r="KH982" s="338"/>
      <c r="KI982" s="338"/>
      <c r="KJ982" s="338"/>
      <c r="KK982" s="338"/>
      <c r="KL982" s="338"/>
      <c r="KM982" s="338"/>
      <c r="KN982" s="338"/>
      <c r="KO982" s="338"/>
      <c r="KP982" s="338"/>
      <c r="KQ982" s="338"/>
      <c r="KR982" s="338"/>
      <c r="KS982" s="338"/>
      <c r="KT982" s="338"/>
      <c r="KU982" s="338"/>
      <c r="KV982" s="338"/>
      <c r="KW982" s="338"/>
      <c r="KX982" s="338"/>
      <c r="KY982" s="338"/>
      <c r="KZ982" s="338"/>
      <c r="LA982" s="338"/>
      <c r="LB982" s="338"/>
      <c r="LD982" s="338"/>
      <c r="LE982" s="338"/>
      <c r="LF982" s="338"/>
      <c r="LG982" s="338"/>
      <c r="LH982" s="338"/>
      <c r="LI982" s="338"/>
      <c r="LJ982" s="338"/>
      <c r="LK982" s="338"/>
      <c r="LL982" s="338"/>
      <c r="LM982" s="338"/>
      <c r="LN982" s="338"/>
      <c r="LO982" s="338"/>
      <c r="LP982" s="338"/>
      <c r="LQ982" s="338"/>
      <c r="LR982" s="338"/>
      <c r="LS982" s="338"/>
      <c r="LT982" s="338"/>
      <c r="LU982" s="338"/>
      <c r="LV982" s="338"/>
      <c r="LW982" s="338"/>
      <c r="LX982" s="338"/>
      <c r="LY982" s="338"/>
      <c r="LZ982" s="338"/>
      <c r="MA982" s="338"/>
      <c r="MB982" s="338"/>
      <c r="MC982" s="338"/>
      <c r="MD982" s="338"/>
      <c r="ME982" s="338"/>
      <c r="MF982" s="338"/>
      <c r="MG982" s="338"/>
      <c r="MH982" s="338"/>
      <c r="MI982" s="338"/>
      <c r="MJ982" s="338"/>
      <c r="MK982" s="338"/>
      <c r="ML982" s="338"/>
      <c r="MM982" s="338"/>
      <c r="MN982" s="338"/>
      <c r="MO982" s="338"/>
      <c r="MP982" s="338"/>
      <c r="MQ982" s="338"/>
      <c r="MT982" s="381" t="s">
        <v>12</v>
      </c>
      <c r="MU982" s="381"/>
      <c r="MV982" s="381"/>
      <c r="MW982" s="381"/>
      <c r="MX982" s="381"/>
      <c r="MY982" s="381"/>
      <c r="MZ982" s="381"/>
      <c r="NA982" s="381"/>
      <c r="NB982" s="381"/>
      <c r="NC982" s="381"/>
      <c r="ND982" s="381"/>
      <c r="NE982" s="381"/>
      <c r="NF982" s="381"/>
      <c r="NG982" s="381"/>
      <c r="NH982" s="381"/>
      <c r="NI982" s="381"/>
      <c r="NJ982" s="381"/>
      <c r="NK982" s="381"/>
      <c r="NL982" s="381"/>
      <c r="NM982" s="381"/>
      <c r="NN982" s="350"/>
      <c r="NR982" s="330" t="s">
        <v>56</v>
      </c>
      <c r="NS982" s="330"/>
      <c r="NT982" s="330"/>
    </row>
    <row r="983" spans="1:384" ht="10.199999999999999" customHeight="1">
      <c r="A983" s="25"/>
      <c r="B983" s="337"/>
      <c r="C983" s="335">
        <f>C982</f>
        <v>44924</v>
      </c>
      <c r="D983" s="16"/>
      <c r="E983" s="349" t="str">
        <f>$E$3</f>
        <v>Sans Renfort</v>
      </c>
      <c r="F983" s="349"/>
      <c r="G983" s="349"/>
      <c r="H983" s="10"/>
      <c r="I983" s="10"/>
      <c r="J983" s="10"/>
      <c r="K983" s="10"/>
      <c r="L983" s="10"/>
      <c r="M983" s="10"/>
      <c r="N983" s="316">
        <v>7</v>
      </c>
      <c r="O983" s="316"/>
      <c r="P983" s="316">
        <v>8</v>
      </c>
      <c r="Q983" s="316"/>
      <c r="R983" s="316">
        <v>9</v>
      </c>
      <c r="S983" s="316"/>
      <c r="T983" s="316">
        <v>10</v>
      </c>
      <c r="U983" s="316"/>
      <c r="V983" s="316">
        <v>11</v>
      </c>
      <c r="W983" s="316"/>
      <c r="X983" s="316">
        <v>12</v>
      </c>
      <c r="Y983" s="316"/>
      <c r="Z983" s="316">
        <v>13</v>
      </c>
      <c r="AA983" s="316"/>
      <c r="AB983" s="316">
        <v>14</v>
      </c>
      <c r="AC983" s="316"/>
      <c r="AD983" s="316">
        <v>15</v>
      </c>
      <c r="AE983" s="316"/>
      <c r="AF983" s="316">
        <v>16</v>
      </c>
      <c r="AG983" s="316"/>
      <c r="AH983" s="316">
        <v>17</v>
      </c>
      <c r="AI983" s="316"/>
      <c r="AJ983" s="316">
        <v>18</v>
      </c>
      <c r="AK983" s="316"/>
      <c r="AL983" s="316">
        <v>19</v>
      </c>
      <c r="AM983" s="316"/>
      <c r="AN983" s="316">
        <v>20</v>
      </c>
      <c r="AO983" s="316"/>
      <c r="AP983" s="316">
        <v>21</v>
      </c>
      <c r="AQ983" s="316"/>
      <c r="AR983" s="316">
        <v>22</v>
      </c>
      <c r="AS983" s="316"/>
      <c r="AT983" s="316">
        <v>23</v>
      </c>
      <c r="AU983" s="316"/>
      <c r="AV983" s="316">
        <v>24</v>
      </c>
      <c r="AW983" s="316"/>
      <c r="AX983" s="316">
        <v>1</v>
      </c>
      <c r="AY983" s="316"/>
      <c r="AZ983" s="316">
        <v>2</v>
      </c>
      <c r="BA983" s="316"/>
      <c r="BB983" s="316">
        <v>3</v>
      </c>
      <c r="BC983" s="346"/>
      <c r="BD983" s="370"/>
      <c r="BE983" s="361"/>
      <c r="BF983" s="362"/>
      <c r="BG983" s="364"/>
      <c r="BH983" s="354"/>
      <c r="BI983" s="354"/>
      <c r="BJ983" s="354"/>
      <c r="BK983" s="333"/>
      <c r="BL983" s="354"/>
      <c r="BM983" s="354"/>
      <c r="BN983" s="354"/>
      <c r="BO983" s="354"/>
      <c r="BP983" s="354"/>
      <c r="BQ983" s="354"/>
      <c r="BR983" s="394"/>
      <c r="BS983" s="392"/>
      <c r="BT983" s="362"/>
      <c r="BU983" s="396"/>
      <c r="BV983" s="398"/>
      <c r="BW983" s="396"/>
      <c r="BX983" s="398"/>
      <c r="MT983" s="374">
        <v>1</v>
      </c>
      <c r="MU983" s="316"/>
      <c r="MV983" s="316">
        <v>2</v>
      </c>
      <c r="MW983" s="316"/>
      <c r="MX983" s="316">
        <v>3</v>
      </c>
      <c r="MY983" s="316"/>
      <c r="MZ983" s="316">
        <v>4</v>
      </c>
      <c r="NA983" s="316"/>
      <c r="NB983" s="316">
        <v>5</v>
      </c>
      <c r="NC983" s="316"/>
      <c r="ND983" s="316">
        <v>6</v>
      </c>
      <c r="NE983" s="316"/>
      <c r="NF983" s="316">
        <v>7</v>
      </c>
      <c r="NG983" s="316"/>
      <c r="NH983" s="316">
        <v>8</v>
      </c>
      <c r="NI983" s="316"/>
      <c r="NJ983" s="316">
        <v>9</v>
      </c>
      <c r="NK983" s="316"/>
      <c r="NL983" s="382" t="s">
        <v>12</v>
      </c>
      <c r="NM983" s="383"/>
      <c r="NN983" s="350"/>
      <c r="NR983" s="30" t="s">
        <v>57</v>
      </c>
      <c r="NS983" s="30" t="s">
        <v>58</v>
      </c>
      <c r="NT983" s="30" t="s">
        <v>59</v>
      </c>
    </row>
    <row r="984" spans="1:384" ht="10.199999999999999" customHeight="1">
      <c r="A984" s="25"/>
      <c r="B984" s="337"/>
      <c r="C984" s="335"/>
      <c r="D984" s="15"/>
      <c r="E984" s="322" t="str">
        <f>IFERROR(G998*'Chiffres et fonctions'!$J$6,"CA à Produire")</f>
        <v>CA à Produire</v>
      </c>
      <c r="F984" s="322"/>
      <c r="G984" s="322"/>
      <c r="H984" s="323">
        <f>IF(BC1014&lt;&gt;0,3,0)</f>
        <v>0</v>
      </c>
      <c r="I984" s="387">
        <f>Prenoms!$B$2</f>
        <v>0</v>
      </c>
      <c r="J984" s="388"/>
      <c r="K984" s="388"/>
      <c r="L984" s="388"/>
      <c r="M984" s="388"/>
      <c r="N984" s="60" t="str">
        <f>IF(NL984&lt;&gt;0,"",IF(Conges!AH36=0,"",Conges!AH36))</f>
        <v/>
      </c>
      <c r="O984" s="61"/>
      <c r="P984" s="62"/>
      <c r="Q984" s="62"/>
      <c r="R984" s="62"/>
      <c r="S984" s="62"/>
      <c r="T984" s="62"/>
      <c r="U984" s="62"/>
      <c r="V984" s="63"/>
      <c r="W984" s="62"/>
      <c r="X984" s="62"/>
      <c r="Y984" s="62"/>
      <c r="Z984" s="62"/>
      <c r="AA984" s="62"/>
      <c r="AB984" s="62"/>
      <c r="AC984" s="62"/>
      <c r="AD984" s="62"/>
      <c r="AE984" s="61"/>
      <c r="AF984" s="62"/>
      <c r="AG984" s="62"/>
      <c r="AH984" s="62"/>
      <c r="AI984" s="62"/>
      <c r="AJ984" s="63"/>
      <c r="AK984" s="62"/>
      <c r="AL984" s="62"/>
      <c r="AM984" s="62"/>
      <c r="AN984" s="62"/>
      <c r="AO984" s="62"/>
      <c r="AP984" s="62"/>
      <c r="AQ984" s="62"/>
      <c r="AR984" s="62"/>
      <c r="AS984" s="62"/>
      <c r="AT984" s="62"/>
      <c r="AU984" s="61"/>
      <c r="AV984" s="62"/>
      <c r="AW984" s="62"/>
      <c r="AX984" s="62"/>
      <c r="AY984" s="62"/>
      <c r="AZ984" s="62"/>
      <c r="BA984" s="62"/>
      <c r="BB984" s="63"/>
      <c r="BC984" s="64">
        <f>IF(NL984&lt;&gt;0,(IF(Conges!AH$36=0,0,3)),0)</f>
        <v>0</v>
      </c>
      <c r="BD984" s="370"/>
      <c r="BE984" s="389">
        <f>IF(OR(Conges!AH$36="A",Conges!AH$36="V"),Prenoms!L$2,NL984)</f>
        <v>0</v>
      </c>
      <c r="BF984" s="390"/>
      <c r="BG984" s="261"/>
      <c r="BH984" s="262">
        <f t="shared" ref="BH984:BH1013" si="1404">IF(BO984=0,BM984+BH949,BO984+BH949)</f>
        <v>0</v>
      </c>
      <c r="BI984" s="263" t="str">
        <f t="shared" ref="BI984:BI1013" si="1405">IF(BO984=0,"",$BI$1)</f>
        <v/>
      </c>
      <c r="BJ984" s="273">
        <v>0</v>
      </c>
      <c r="BK984" s="274">
        <f>BH984-BJ984</f>
        <v>0</v>
      </c>
      <c r="BL984" s="275">
        <f t="shared" ref="BL984" si="1406">$NL984</f>
        <v>0</v>
      </c>
      <c r="BM984" s="275">
        <f t="shared" ref="BM984" si="1407">$BE984</f>
        <v>0</v>
      </c>
      <c r="BN984" s="275">
        <f>SUM('Heures Pointage'!$D$34:$E$34)</f>
        <v>0</v>
      </c>
      <c r="BO984" s="275">
        <f>SUM('Heures et Indemnites'!$D$34:$E$34)</f>
        <v>0</v>
      </c>
      <c r="BP984" s="276">
        <f t="shared" ref="BP984" si="1408">$NT984</f>
        <v>0</v>
      </c>
      <c r="BQ984" s="276">
        <f>'Heures Pointage'!$AB$34</f>
        <v>0</v>
      </c>
      <c r="BR984" s="277">
        <f t="shared" ref="BR984" si="1409">$BH$1054</f>
        <v>0</v>
      </c>
      <c r="BS984" s="141">
        <f>Prenoms!$C$2</f>
        <v>0</v>
      </c>
      <c r="BT984" s="146"/>
      <c r="BU984" s="212">
        <f>SUM('Heures et Indemnites'!$D$34:$E$34)</f>
        <v>0</v>
      </c>
      <c r="BV984" s="217">
        <f>SUM('Heures et Indemnites'!$D$6:$E$34)</f>
        <v>0</v>
      </c>
      <c r="BW984" s="212"/>
      <c r="BX984" s="217"/>
      <c r="MT984" s="384">
        <f>(COUNTA($O984:$BB984)/2)-SUM(MV984:NK984)</f>
        <v>0</v>
      </c>
      <c r="MU984" s="385">
        <f t="shared" ref="MU984:MU999" si="1410">(COUNTA($O984:$BB984))/2</f>
        <v>0</v>
      </c>
      <c r="MV984" s="385">
        <f t="shared" ref="MV984:MV1013" si="1411">(COUNTIF($O984:$BB984,MV$3))/2</f>
        <v>0</v>
      </c>
      <c r="MW984" s="385"/>
      <c r="MX984" s="385">
        <f t="shared" ref="MX984:MX1013" si="1412">(COUNTIF($O984:$BB984,MX$3))/2</f>
        <v>0</v>
      </c>
      <c r="MY984" s="385"/>
      <c r="MZ984" s="385">
        <f t="shared" ref="MZ984:MZ1013" si="1413">(COUNTIF($O984:$BB984,MZ$3))/2</f>
        <v>0</v>
      </c>
      <c r="NA984" s="385"/>
      <c r="NB984" s="385">
        <f t="shared" ref="NB984:NB1013" si="1414">(COUNTIF($O984:$BB984,NB$3))/2</f>
        <v>0</v>
      </c>
      <c r="NC984" s="385"/>
      <c r="ND984" s="385">
        <f t="shared" ref="ND984:ND1013" si="1415">(COUNTIF($O984:$BB984,ND$3))/2</f>
        <v>0</v>
      </c>
      <c r="NE984" s="385"/>
      <c r="NF984" s="385">
        <f t="shared" ref="NF984:NF1013" si="1416">(COUNTIF($O984:$BB984,NF$3))/2</f>
        <v>0</v>
      </c>
      <c r="NG984" s="385"/>
      <c r="NH984" s="385">
        <f t="shared" ref="NH984:NH1013" si="1417">(COUNTIF($O984:$BB984,NH$3))/2</f>
        <v>0</v>
      </c>
      <c r="NI984" s="385"/>
      <c r="NJ984" s="385">
        <f t="shared" ref="NJ984:NJ1013" si="1418">(COUNTIF($O984:$BB984,NJ$3))/2</f>
        <v>0</v>
      </c>
      <c r="NK984" s="385"/>
      <c r="NL984" s="385">
        <f>(COUNTA($O984:$BB984))/2</f>
        <v>0</v>
      </c>
      <c r="NM984" s="386"/>
      <c r="NN984" s="350"/>
      <c r="NR984" s="30">
        <f t="shared" ref="NR984:NR1013" si="1419">IF(SUM(W984:AD984)&gt;0,1,0)</f>
        <v>0</v>
      </c>
      <c r="NS984" s="30">
        <f t="shared" ref="NS984:NS1013" si="1420">IF(SUM(AM984:BB984)&gt;0,1,0)</f>
        <v>0</v>
      </c>
      <c r="NT984" s="30">
        <f t="shared" ref="NT984:NT1013" si="1421">IF(SUM(NR984:NS984)=0,0,SUM(NR984:NS984))</f>
        <v>0</v>
      </c>
    </row>
    <row r="985" spans="1:384" ht="10.199999999999999" customHeight="1">
      <c r="A985" s="25"/>
      <c r="B985" s="337"/>
      <c r="C985" s="335"/>
      <c r="D985" s="15"/>
      <c r="E985" s="322"/>
      <c r="F985" s="322"/>
      <c r="G985" s="322"/>
      <c r="H985" s="323"/>
      <c r="I985" s="328">
        <f>Prenoms!$B$3</f>
        <v>0</v>
      </c>
      <c r="J985" s="329"/>
      <c r="K985" s="329"/>
      <c r="L985" s="329"/>
      <c r="M985" s="329"/>
      <c r="N985" s="78" t="str">
        <f>IF(NL985&lt;&gt;0,"",IF(Conges!AH37=0,"",Conges!AH37))</f>
        <v/>
      </c>
      <c r="O985" s="79"/>
      <c r="P985" s="80"/>
      <c r="Q985" s="80"/>
      <c r="R985" s="80"/>
      <c r="S985" s="80"/>
      <c r="T985" s="80"/>
      <c r="U985" s="80"/>
      <c r="V985" s="81"/>
      <c r="W985" s="80"/>
      <c r="X985" s="80"/>
      <c r="Y985" s="80"/>
      <c r="Z985" s="80"/>
      <c r="AA985" s="80"/>
      <c r="AB985" s="80"/>
      <c r="AC985" s="80"/>
      <c r="AD985" s="80"/>
      <c r="AE985" s="79"/>
      <c r="AF985" s="80"/>
      <c r="AG985" s="80"/>
      <c r="AH985" s="80"/>
      <c r="AI985" s="80"/>
      <c r="AJ985" s="81"/>
      <c r="AK985" s="80"/>
      <c r="AL985" s="80"/>
      <c r="AM985" s="80"/>
      <c r="AN985" s="80"/>
      <c r="AO985" s="80"/>
      <c r="AP985" s="80"/>
      <c r="AQ985" s="80"/>
      <c r="AR985" s="80"/>
      <c r="AS985" s="80"/>
      <c r="AT985" s="80"/>
      <c r="AU985" s="79"/>
      <c r="AV985" s="80"/>
      <c r="AW985" s="80"/>
      <c r="AX985" s="80"/>
      <c r="AY985" s="80"/>
      <c r="AZ985" s="80"/>
      <c r="BA985" s="80"/>
      <c r="BB985" s="81"/>
      <c r="BC985" s="82">
        <f>IF(NL985&lt;&gt;0,(IF(Conges!AH$37=0,0,3)),0)</f>
        <v>0</v>
      </c>
      <c r="BD985" s="370"/>
      <c r="BE985" s="357">
        <f>IF(OR(Conges!AH$37="A",Conges!AH$37="V"),Prenoms!L$3,NL985)</f>
        <v>0</v>
      </c>
      <c r="BF985" s="358"/>
      <c r="BG985" s="264"/>
      <c r="BH985" s="265">
        <f t="shared" si="1404"/>
        <v>0</v>
      </c>
      <c r="BI985" s="266" t="str">
        <f t="shared" si="1405"/>
        <v/>
      </c>
      <c r="BJ985" s="278">
        <v>0</v>
      </c>
      <c r="BK985" s="279">
        <f t="shared" ref="BK985:BK1013" si="1422">BH985-BJ985</f>
        <v>0</v>
      </c>
      <c r="BL985" s="280">
        <f t="shared" si="1394"/>
        <v>0</v>
      </c>
      <c r="BM985" s="280">
        <f t="shared" si="1395"/>
        <v>0</v>
      </c>
      <c r="BN985" s="280">
        <f>SUM('Heures Pointage'!$AD$34:$AE$34)</f>
        <v>0</v>
      </c>
      <c r="BO985" s="280">
        <f>SUM('Heures et Indemnites'!$AD$34:$AE$34)</f>
        <v>0</v>
      </c>
      <c r="BP985" s="281">
        <f t="shared" si="1396"/>
        <v>0</v>
      </c>
      <c r="BQ985" s="281">
        <f>'Heures Pointage'!$BB$34</f>
        <v>0</v>
      </c>
      <c r="BR985" s="282">
        <f t="shared" ref="BR985" si="1423">$BH$1055</f>
        <v>0</v>
      </c>
      <c r="BS985" s="142">
        <f>Prenoms!$C$3</f>
        <v>0</v>
      </c>
      <c r="BT985" s="170"/>
      <c r="BU985" s="211">
        <f>SUM('Heures et Indemnites'!$AD$34:$AE$34)</f>
        <v>0</v>
      </c>
      <c r="BV985" s="218">
        <f>SUM('Heures et Indemnites'!$AD$6:$AE$34)</f>
        <v>0</v>
      </c>
      <c r="BW985" s="211"/>
      <c r="BX985" s="218"/>
      <c r="MT985" s="369">
        <f t="shared" ref="MT985:MT1013" si="1424">(COUNTA($O985:$BB985)/2)-SUM(MV985:NK985)</f>
        <v>0</v>
      </c>
      <c r="MU985" s="351">
        <f t="shared" si="1410"/>
        <v>0</v>
      </c>
      <c r="MV985" s="351">
        <f t="shared" si="1411"/>
        <v>0</v>
      </c>
      <c r="MW985" s="351"/>
      <c r="MX985" s="351">
        <f t="shared" si="1412"/>
        <v>0</v>
      </c>
      <c r="MY985" s="351"/>
      <c r="MZ985" s="351">
        <f t="shared" si="1413"/>
        <v>0</v>
      </c>
      <c r="NA985" s="351"/>
      <c r="NB985" s="351">
        <f t="shared" si="1414"/>
        <v>0</v>
      </c>
      <c r="NC985" s="351"/>
      <c r="ND985" s="351">
        <f t="shared" si="1415"/>
        <v>0</v>
      </c>
      <c r="NE985" s="351"/>
      <c r="NF985" s="351">
        <f t="shared" si="1416"/>
        <v>0</v>
      </c>
      <c r="NG985" s="351"/>
      <c r="NH985" s="351">
        <f t="shared" si="1417"/>
        <v>0</v>
      </c>
      <c r="NI985" s="351"/>
      <c r="NJ985" s="351">
        <f t="shared" si="1418"/>
        <v>0</v>
      </c>
      <c r="NK985" s="351"/>
      <c r="NL985" s="351">
        <f t="shared" ref="NL985:NL1013" si="1425">(COUNTA($O985:$BB985))/2</f>
        <v>0</v>
      </c>
      <c r="NM985" s="352"/>
      <c r="NN985" s="350"/>
      <c r="NR985" s="30">
        <f t="shared" si="1419"/>
        <v>0</v>
      </c>
      <c r="NS985" s="30">
        <f t="shared" si="1420"/>
        <v>0</v>
      </c>
      <c r="NT985" s="30">
        <f t="shared" si="1421"/>
        <v>0</v>
      </c>
    </row>
    <row r="986" spans="1:384" ht="10.199999999999999" customHeight="1">
      <c r="A986" s="25"/>
      <c r="B986" s="337"/>
      <c r="C986" s="335"/>
      <c r="D986" s="15"/>
      <c r="E986" s="324" t="str">
        <f>$E$6</f>
        <v>Avec Renfort</v>
      </c>
      <c r="F986" s="324"/>
      <c r="G986" s="324"/>
      <c r="H986" s="323"/>
      <c r="I986" s="325" t="str">
        <f>Prenoms!$B$4</f>
        <v>j.do</v>
      </c>
      <c r="J986" s="326"/>
      <c r="K986" s="326"/>
      <c r="L986" s="326"/>
      <c r="M986" s="326"/>
      <c r="N986" s="65" t="str">
        <f>IF(NL986&lt;&gt;0,"",IF(Conges!AH38=0,"",Conges!AH38))</f>
        <v/>
      </c>
      <c r="O986" s="66"/>
      <c r="P986" s="67"/>
      <c r="Q986" s="67"/>
      <c r="R986" s="67"/>
      <c r="S986" s="67"/>
      <c r="T986" s="67"/>
      <c r="U986" s="67"/>
      <c r="V986" s="68"/>
      <c r="W986" s="67"/>
      <c r="X986" s="67"/>
      <c r="Y986" s="67"/>
      <c r="Z986" s="67"/>
      <c r="AA986" s="67"/>
      <c r="AB986" s="67"/>
      <c r="AC986" s="67"/>
      <c r="AD986" s="67"/>
      <c r="AE986" s="66"/>
      <c r="AF986" s="67"/>
      <c r="AG986" s="67"/>
      <c r="AH986" s="67"/>
      <c r="AI986" s="67"/>
      <c r="AJ986" s="68"/>
      <c r="AK986" s="67"/>
      <c r="AL986" s="67"/>
      <c r="AM986" s="67"/>
      <c r="AN986" s="67"/>
      <c r="AO986" s="67"/>
      <c r="AP986" s="67"/>
      <c r="AQ986" s="67"/>
      <c r="AR986" s="67"/>
      <c r="AS986" s="67"/>
      <c r="AT986" s="67"/>
      <c r="AU986" s="66"/>
      <c r="AV986" s="67"/>
      <c r="AW986" s="67"/>
      <c r="AX986" s="67"/>
      <c r="AY986" s="67"/>
      <c r="AZ986" s="67"/>
      <c r="BA986" s="67"/>
      <c r="BB986" s="68"/>
      <c r="BC986" s="69">
        <f>IF(NL986&lt;&gt;0,(IF(Conges!AH$38=0,0,3)),0)</f>
        <v>0</v>
      </c>
      <c r="BD986" s="370"/>
      <c r="BE986" s="355">
        <f>IF(OR(Conges!AH$38="A",Conges!AH$38="V"),Prenoms!L$4,NL986)</f>
        <v>0</v>
      </c>
      <c r="BF986" s="356"/>
      <c r="BG986" s="267"/>
      <c r="BH986" s="268">
        <f t="shared" si="1404"/>
        <v>0</v>
      </c>
      <c r="BI986" s="269" t="str">
        <f t="shared" si="1405"/>
        <v/>
      </c>
      <c r="BJ986" s="283">
        <v>158.09677419354838</v>
      </c>
      <c r="BK986" s="284">
        <f t="shared" si="1422"/>
        <v>-158.09677419354838</v>
      </c>
      <c r="BL986" s="285">
        <f t="shared" si="1394"/>
        <v>0</v>
      </c>
      <c r="BM986" s="285">
        <f t="shared" si="1395"/>
        <v>0</v>
      </c>
      <c r="BN986" s="285">
        <f>SUM('Heures Pointage'!$BD$34:$BE$34)</f>
        <v>0</v>
      </c>
      <c r="BO986" s="285">
        <f>SUM('Heures et Indemnites'!$BD$34:$BE$34)</f>
        <v>0</v>
      </c>
      <c r="BP986" s="286">
        <f t="shared" si="1396"/>
        <v>0</v>
      </c>
      <c r="BQ986" s="286">
        <f>'Heures Pointage'!$CB$34</f>
        <v>0</v>
      </c>
      <c r="BR986" s="287">
        <f t="shared" ref="BR986" si="1426">$BH$1056</f>
        <v>0</v>
      </c>
      <c r="BS986" s="143">
        <f>Prenoms!$C$4</f>
        <v>169</v>
      </c>
      <c r="BT986" s="146"/>
      <c r="BU986" s="210">
        <f>SUM('Heures et Indemnites'!$BD$34:$BE$34)</f>
        <v>0</v>
      </c>
      <c r="BV986" s="219">
        <f>SUM('Heures et Indemnites'!$BD$6:$BE$34)</f>
        <v>0</v>
      </c>
      <c r="BW986" s="210"/>
      <c r="BX986" s="219"/>
      <c r="MT986" s="371">
        <f t="shared" si="1424"/>
        <v>0</v>
      </c>
      <c r="MU986" s="372">
        <f t="shared" si="1410"/>
        <v>0</v>
      </c>
      <c r="MV986" s="372">
        <f t="shared" si="1411"/>
        <v>0</v>
      </c>
      <c r="MW986" s="372"/>
      <c r="MX986" s="372">
        <f t="shared" si="1412"/>
        <v>0</v>
      </c>
      <c r="MY986" s="372"/>
      <c r="MZ986" s="372">
        <f t="shared" si="1413"/>
        <v>0</v>
      </c>
      <c r="NA986" s="372"/>
      <c r="NB986" s="372">
        <f t="shared" si="1414"/>
        <v>0</v>
      </c>
      <c r="NC986" s="372"/>
      <c r="ND986" s="372">
        <f t="shared" si="1415"/>
        <v>0</v>
      </c>
      <c r="NE986" s="372"/>
      <c r="NF986" s="372">
        <f t="shared" si="1416"/>
        <v>0</v>
      </c>
      <c r="NG986" s="372"/>
      <c r="NH986" s="372">
        <f t="shared" si="1417"/>
        <v>0</v>
      </c>
      <c r="NI986" s="372"/>
      <c r="NJ986" s="372">
        <f t="shared" si="1418"/>
        <v>0</v>
      </c>
      <c r="NK986" s="372"/>
      <c r="NL986" s="372">
        <f t="shared" si="1425"/>
        <v>0</v>
      </c>
      <c r="NM986" s="373"/>
      <c r="NN986" s="350"/>
      <c r="NR986" s="30">
        <f t="shared" si="1419"/>
        <v>0</v>
      </c>
      <c r="NS986" s="30">
        <f t="shared" si="1420"/>
        <v>0</v>
      </c>
      <c r="NT986" s="30">
        <f t="shared" si="1421"/>
        <v>0</v>
      </c>
    </row>
    <row r="987" spans="1:384" ht="10.199999999999999" customHeight="1">
      <c r="A987" s="25"/>
      <c r="B987" s="337"/>
      <c r="C987" s="335"/>
      <c r="D987" s="15"/>
      <c r="E987" s="322" t="str">
        <f>IFERROR(G999*'Chiffres et fonctions'!$J$6,"CA à Produire")</f>
        <v>CA à Produire</v>
      </c>
      <c r="F987" s="322"/>
      <c r="G987" s="322"/>
      <c r="H987" s="323"/>
      <c r="I987" s="328" t="str">
        <f>Prenoms!$B$5</f>
        <v>pompeo</v>
      </c>
      <c r="J987" s="329"/>
      <c r="K987" s="329"/>
      <c r="L987" s="329"/>
      <c r="M987" s="329"/>
      <c r="N987" s="78" t="str">
        <f>IF(NL987&lt;&gt;0,"",IF(Conges!AH39=0,"",Conges!AH39))</f>
        <v/>
      </c>
      <c r="O987" s="79"/>
      <c r="P987" s="80"/>
      <c r="Q987" s="80"/>
      <c r="R987" s="80"/>
      <c r="S987" s="80"/>
      <c r="T987" s="80"/>
      <c r="U987" s="80"/>
      <c r="V987" s="81"/>
      <c r="W987" s="80"/>
      <c r="X987" s="80"/>
      <c r="Y987" s="80"/>
      <c r="Z987" s="80"/>
      <c r="AA987" s="80"/>
      <c r="AB987" s="80"/>
      <c r="AC987" s="80"/>
      <c r="AD987" s="80"/>
      <c r="AE987" s="79"/>
      <c r="AF987" s="80"/>
      <c r="AG987" s="80"/>
      <c r="AH987" s="80"/>
      <c r="AI987" s="80"/>
      <c r="AJ987" s="81"/>
      <c r="AK987" s="80"/>
      <c r="AL987" s="80"/>
      <c r="AM987" s="80"/>
      <c r="AN987" s="80"/>
      <c r="AO987" s="80"/>
      <c r="AP987" s="80"/>
      <c r="AQ987" s="80"/>
      <c r="AR987" s="80"/>
      <c r="AS987" s="80"/>
      <c r="AT987" s="80"/>
      <c r="AU987" s="79"/>
      <c r="AV987" s="80"/>
      <c r="AW987" s="80"/>
      <c r="AX987" s="80"/>
      <c r="AY987" s="80"/>
      <c r="AZ987" s="80"/>
      <c r="BA987" s="80"/>
      <c r="BB987" s="81"/>
      <c r="BC987" s="82">
        <f>IF(NL987&lt;&gt;0,(IF(Conges!AH$39=0,0,3)),0)</f>
        <v>0</v>
      </c>
      <c r="BD987" s="370"/>
      <c r="BE987" s="357">
        <f>IF(OR(Conges!AH$39="A",Conges!AH$39="V"),Prenoms!L$5,NL987)</f>
        <v>0</v>
      </c>
      <c r="BF987" s="358"/>
      <c r="BG987" s="264"/>
      <c r="BH987" s="265">
        <f t="shared" si="1404"/>
        <v>0</v>
      </c>
      <c r="BI987" s="266" t="str">
        <f t="shared" si="1405"/>
        <v/>
      </c>
      <c r="BJ987" s="278">
        <v>158.09677419354838</v>
      </c>
      <c r="BK987" s="279">
        <f t="shared" si="1422"/>
        <v>-158.09677419354838</v>
      </c>
      <c r="BL987" s="280">
        <f t="shared" si="1394"/>
        <v>0</v>
      </c>
      <c r="BM987" s="280">
        <f t="shared" si="1395"/>
        <v>0</v>
      </c>
      <c r="BN987" s="280">
        <f>SUM('Heures Pointage'!$CD$34:$CE$34)</f>
        <v>0</v>
      </c>
      <c r="BO987" s="280">
        <f>SUM('Heures et Indemnites'!$CD$34:$CE$34)</f>
        <v>0</v>
      </c>
      <c r="BP987" s="281">
        <f t="shared" si="1396"/>
        <v>0</v>
      </c>
      <c r="BQ987" s="281">
        <f>'Heures Pointage'!$DB$34</f>
        <v>0</v>
      </c>
      <c r="BR987" s="282">
        <f t="shared" ref="BR987" si="1427">$BH$1057</f>
        <v>0</v>
      </c>
      <c r="BS987" s="142">
        <f>Prenoms!$C$5</f>
        <v>169</v>
      </c>
      <c r="BT987" s="170"/>
      <c r="BU987" s="211">
        <f>SUM('Heures et Indemnites'!$CD$34:$CE$34)</f>
        <v>0</v>
      </c>
      <c r="BV987" s="218">
        <f>SUM('Heures et Indemnites'!$CD$6:$CE$34)</f>
        <v>0</v>
      </c>
      <c r="BW987" s="211"/>
      <c r="BX987" s="218"/>
      <c r="MT987" s="369">
        <f t="shared" si="1424"/>
        <v>0</v>
      </c>
      <c r="MU987" s="351">
        <f t="shared" si="1410"/>
        <v>0</v>
      </c>
      <c r="MV987" s="351">
        <f t="shared" si="1411"/>
        <v>0</v>
      </c>
      <c r="MW987" s="351"/>
      <c r="MX987" s="351">
        <f t="shared" si="1412"/>
        <v>0</v>
      </c>
      <c r="MY987" s="351"/>
      <c r="MZ987" s="351">
        <f t="shared" si="1413"/>
        <v>0</v>
      </c>
      <c r="NA987" s="351"/>
      <c r="NB987" s="351">
        <f t="shared" si="1414"/>
        <v>0</v>
      </c>
      <c r="NC987" s="351"/>
      <c r="ND987" s="351">
        <f t="shared" si="1415"/>
        <v>0</v>
      </c>
      <c r="NE987" s="351"/>
      <c r="NF987" s="351">
        <f t="shared" si="1416"/>
        <v>0</v>
      </c>
      <c r="NG987" s="351"/>
      <c r="NH987" s="351">
        <f t="shared" si="1417"/>
        <v>0</v>
      </c>
      <c r="NI987" s="351"/>
      <c r="NJ987" s="351">
        <f t="shared" si="1418"/>
        <v>0</v>
      </c>
      <c r="NK987" s="351"/>
      <c r="NL987" s="351">
        <f t="shared" si="1425"/>
        <v>0</v>
      </c>
      <c r="NM987" s="352"/>
      <c r="NN987" s="350"/>
      <c r="NR987" s="30">
        <f t="shared" si="1419"/>
        <v>0</v>
      </c>
      <c r="NS987" s="30">
        <f t="shared" si="1420"/>
        <v>0</v>
      </c>
      <c r="NT987" s="30">
        <f t="shared" si="1421"/>
        <v>0</v>
      </c>
    </row>
    <row r="988" spans="1:384" ht="10.199999999999999" customHeight="1">
      <c r="A988" s="25"/>
      <c r="B988" s="337"/>
      <c r="C988" s="335"/>
      <c r="D988" s="15"/>
      <c r="E988" s="322"/>
      <c r="F988" s="322"/>
      <c r="G988" s="322"/>
      <c r="H988" s="323"/>
      <c r="I988" s="325" t="str">
        <f>Prenoms!$B$6</f>
        <v>vaness</v>
      </c>
      <c r="J988" s="326"/>
      <c r="K988" s="326"/>
      <c r="L988" s="326"/>
      <c r="M988" s="326"/>
      <c r="N988" s="65" t="str">
        <f>IF(NL988&lt;&gt;0,"",IF(Conges!AH40=0,"",Conges!AH40))</f>
        <v/>
      </c>
      <c r="O988" s="66"/>
      <c r="P988" s="67"/>
      <c r="Q988" s="67"/>
      <c r="R988" s="67"/>
      <c r="S988" s="67"/>
      <c r="T988" s="67"/>
      <c r="U988" s="67"/>
      <c r="V988" s="68"/>
      <c r="W988" s="67"/>
      <c r="X988" s="67"/>
      <c r="Y988" s="67"/>
      <c r="Z988" s="67"/>
      <c r="AA988" s="67"/>
      <c r="AB988" s="67"/>
      <c r="AC988" s="67"/>
      <c r="AD988" s="67"/>
      <c r="AE988" s="66"/>
      <c r="AF988" s="67"/>
      <c r="AG988" s="67"/>
      <c r="AH988" s="67"/>
      <c r="AI988" s="67"/>
      <c r="AJ988" s="68"/>
      <c r="AK988" s="67"/>
      <c r="AL988" s="67"/>
      <c r="AM988" s="67"/>
      <c r="AN988" s="67"/>
      <c r="AO988" s="67"/>
      <c r="AP988" s="67"/>
      <c r="AQ988" s="67"/>
      <c r="AR988" s="67"/>
      <c r="AS988" s="67"/>
      <c r="AT988" s="67"/>
      <c r="AU988" s="66"/>
      <c r="AV988" s="67"/>
      <c r="AW988" s="67"/>
      <c r="AX988" s="67"/>
      <c r="AY988" s="67"/>
      <c r="AZ988" s="67"/>
      <c r="BA988" s="67"/>
      <c r="BB988" s="68"/>
      <c r="BC988" s="69">
        <f>IF(NL988&lt;&gt;0,(IF(Conges!AH$40=0,0,3)),0)</f>
        <v>0</v>
      </c>
      <c r="BD988" s="370"/>
      <c r="BE988" s="355">
        <f>IF(OR(Conges!AH$40="A",Conges!AH$40="V"),Prenoms!L$6,NL988)</f>
        <v>0</v>
      </c>
      <c r="BF988" s="356"/>
      <c r="BG988" s="267"/>
      <c r="BH988" s="268">
        <f t="shared" si="1404"/>
        <v>0</v>
      </c>
      <c r="BI988" s="269" t="str">
        <f t="shared" si="1405"/>
        <v/>
      </c>
      <c r="BJ988" s="283">
        <v>158.09677419354838</v>
      </c>
      <c r="BK988" s="284">
        <f t="shared" si="1422"/>
        <v>-158.09677419354838</v>
      </c>
      <c r="BL988" s="285">
        <f t="shared" si="1394"/>
        <v>0</v>
      </c>
      <c r="BM988" s="285">
        <f t="shared" si="1395"/>
        <v>0</v>
      </c>
      <c r="BN988" s="285">
        <f>SUM('Heures Pointage'!$DD$34:$DE$34)</f>
        <v>0</v>
      </c>
      <c r="BO988" s="285">
        <f>SUM('Heures et Indemnites'!$DD$34:$DE$34)</f>
        <v>0</v>
      </c>
      <c r="BP988" s="286">
        <f t="shared" si="1396"/>
        <v>0</v>
      </c>
      <c r="BQ988" s="286">
        <f>'Heures Pointage'!$EB$34</f>
        <v>0</v>
      </c>
      <c r="BR988" s="287">
        <f t="shared" ref="BR988" si="1428">$BH$1058</f>
        <v>0</v>
      </c>
      <c r="BS988" s="143">
        <f>Prenoms!$C$6</f>
        <v>169</v>
      </c>
      <c r="BT988" s="146"/>
      <c r="BU988" s="210">
        <f>SUM('Heures et Indemnites'!$DD$34:$DE$34)</f>
        <v>0</v>
      </c>
      <c r="BV988" s="219">
        <f>SUM('Heures et Indemnites'!$DD$6:$DE$34)</f>
        <v>0</v>
      </c>
      <c r="BW988" s="210"/>
      <c r="BX988" s="219"/>
      <c r="MT988" s="371">
        <f t="shared" si="1424"/>
        <v>0</v>
      </c>
      <c r="MU988" s="372">
        <f t="shared" si="1410"/>
        <v>0</v>
      </c>
      <c r="MV988" s="372">
        <f t="shared" si="1411"/>
        <v>0</v>
      </c>
      <c r="MW988" s="372"/>
      <c r="MX988" s="372">
        <f t="shared" si="1412"/>
        <v>0</v>
      </c>
      <c r="MY988" s="372"/>
      <c r="MZ988" s="372">
        <f t="shared" si="1413"/>
        <v>0</v>
      </c>
      <c r="NA988" s="372"/>
      <c r="NB988" s="372">
        <f t="shared" si="1414"/>
        <v>0</v>
      </c>
      <c r="NC988" s="372"/>
      <c r="ND988" s="372">
        <f t="shared" si="1415"/>
        <v>0</v>
      </c>
      <c r="NE988" s="372"/>
      <c r="NF988" s="372">
        <f t="shared" si="1416"/>
        <v>0</v>
      </c>
      <c r="NG988" s="372"/>
      <c r="NH988" s="372">
        <f t="shared" si="1417"/>
        <v>0</v>
      </c>
      <c r="NI988" s="372"/>
      <c r="NJ988" s="372">
        <f t="shared" si="1418"/>
        <v>0</v>
      </c>
      <c r="NK988" s="372"/>
      <c r="NL988" s="372">
        <f t="shared" si="1425"/>
        <v>0</v>
      </c>
      <c r="NM988" s="373"/>
      <c r="NN988" s="350"/>
      <c r="NR988" s="30">
        <f t="shared" si="1419"/>
        <v>0</v>
      </c>
      <c r="NS988" s="30">
        <f t="shared" si="1420"/>
        <v>0</v>
      </c>
      <c r="NT988" s="30">
        <f t="shared" si="1421"/>
        <v>0</v>
      </c>
    </row>
    <row r="989" spans="1:384" ht="10.199999999999999" customHeight="1">
      <c r="A989" s="25"/>
      <c r="B989" s="337"/>
      <c r="C989" s="335"/>
      <c r="D989" s="15"/>
      <c r="E989" s="334" t="str">
        <f>$E$9</f>
        <v>CREPIERE</v>
      </c>
      <c r="F989" s="334"/>
      <c r="G989" s="124" t="str">
        <f>IF(MT1015=0,"",MT1015)</f>
        <v/>
      </c>
      <c r="H989" s="323"/>
      <c r="I989" s="328" t="str">
        <f>Prenoms!$B$7</f>
        <v>seb</v>
      </c>
      <c r="J989" s="329"/>
      <c r="K989" s="329"/>
      <c r="L989" s="329"/>
      <c r="M989" s="329"/>
      <c r="N989" s="78" t="str">
        <f>IF(NL989&lt;&gt;0,"",IF(Conges!AH41=0,"",Conges!AH41))</f>
        <v/>
      </c>
      <c r="O989" s="79"/>
      <c r="P989" s="80"/>
      <c r="Q989" s="80"/>
      <c r="R989" s="80"/>
      <c r="S989" s="80"/>
      <c r="T989" s="80"/>
      <c r="U989" s="80"/>
      <c r="V989" s="81"/>
      <c r="W989" s="80"/>
      <c r="X989" s="80"/>
      <c r="Y989" s="80"/>
      <c r="Z989" s="80"/>
      <c r="AA989" s="80"/>
      <c r="AB989" s="80"/>
      <c r="AC989" s="80"/>
      <c r="AD989" s="80"/>
      <c r="AE989" s="79"/>
      <c r="AF989" s="80"/>
      <c r="AG989" s="80"/>
      <c r="AH989" s="80"/>
      <c r="AI989" s="80"/>
      <c r="AJ989" s="81"/>
      <c r="AK989" s="80"/>
      <c r="AL989" s="80"/>
      <c r="AM989" s="80"/>
      <c r="AN989" s="80"/>
      <c r="AO989" s="80"/>
      <c r="AP989" s="80"/>
      <c r="AQ989" s="80"/>
      <c r="AR989" s="80"/>
      <c r="AS989" s="80"/>
      <c r="AT989" s="80"/>
      <c r="AU989" s="79"/>
      <c r="AV989" s="80"/>
      <c r="AW989" s="80"/>
      <c r="AX989" s="80"/>
      <c r="AY989" s="80"/>
      <c r="AZ989" s="80"/>
      <c r="BA989" s="80"/>
      <c r="BB989" s="81"/>
      <c r="BC989" s="82">
        <f>IF(NL989&lt;&gt;0,(IF(Conges!AH$41=0,0,3)),0)</f>
        <v>0</v>
      </c>
      <c r="BD989" s="370"/>
      <c r="BE989" s="357">
        <f>IF(OR(Conges!AH$41="A",Conges!AH$41="V"),Prenoms!L$7,NL989)</f>
        <v>0</v>
      </c>
      <c r="BF989" s="358"/>
      <c r="BG989" s="264"/>
      <c r="BH989" s="265">
        <f t="shared" si="1404"/>
        <v>0</v>
      </c>
      <c r="BI989" s="266" t="str">
        <f t="shared" si="1405"/>
        <v/>
      </c>
      <c r="BJ989" s="278">
        <v>158.09677419354838</v>
      </c>
      <c r="BK989" s="279">
        <f t="shared" si="1422"/>
        <v>-158.09677419354838</v>
      </c>
      <c r="BL989" s="280">
        <f t="shared" si="1394"/>
        <v>0</v>
      </c>
      <c r="BM989" s="280">
        <f t="shared" si="1395"/>
        <v>0</v>
      </c>
      <c r="BN989" s="280">
        <f>SUM('Heures Pointage'!$ED$34:$EE$34)</f>
        <v>0</v>
      </c>
      <c r="BO989" s="280">
        <f>SUM('Heures et Indemnites'!$ED$34:$EE$34)</f>
        <v>0</v>
      </c>
      <c r="BP989" s="281">
        <f t="shared" si="1396"/>
        <v>0</v>
      </c>
      <c r="BQ989" s="281">
        <f>'Heures Pointage'!$FB$34</f>
        <v>0</v>
      </c>
      <c r="BR989" s="282">
        <f t="shared" ref="BR989" si="1429">$BH$1059</f>
        <v>0</v>
      </c>
      <c r="BS989" s="142">
        <f>Prenoms!$C$7</f>
        <v>169</v>
      </c>
      <c r="BT989" s="170"/>
      <c r="BU989" s="211">
        <f>SUM('Heures et Indemnites'!$ED$34:$EE$34)</f>
        <v>0</v>
      </c>
      <c r="BV989" s="218">
        <f>SUM('Heures et Indemnites'!$ED$6:$EE$34)</f>
        <v>0</v>
      </c>
      <c r="BW989" s="211"/>
      <c r="BX989" s="218"/>
      <c r="MT989" s="369">
        <f t="shared" si="1424"/>
        <v>0</v>
      </c>
      <c r="MU989" s="351">
        <f t="shared" si="1410"/>
        <v>0</v>
      </c>
      <c r="MV989" s="351">
        <f t="shared" si="1411"/>
        <v>0</v>
      </c>
      <c r="MW989" s="351"/>
      <c r="MX989" s="351">
        <f t="shared" si="1412"/>
        <v>0</v>
      </c>
      <c r="MY989" s="351"/>
      <c r="MZ989" s="351">
        <f t="shared" si="1413"/>
        <v>0</v>
      </c>
      <c r="NA989" s="351"/>
      <c r="NB989" s="351">
        <f t="shared" si="1414"/>
        <v>0</v>
      </c>
      <c r="NC989" s="351"/>
      <c r="ND989" s="351">
        <f t="shared" si="1415"/>
        <v>0</v>
      </c>
      <c r="NE989" s="351"/>
      <c r="NF989" s="351">
        <f t="shared" si="1416"/>
        <v>0</v>
      </c>
      <c r="NG989" s="351"/>
      <c r="NH989" s="351">
        <f t="shared" si="1417"/>
        <v>0</v>
      </c>
      <c r="NI989" s="351"/>
      <c r="NJ989" s="351">
        <f t="shared" si="1418"/>
        <v>0</v>
      </c>
      <c r="NK989" s="351"/>
      <c r="NL989" s="351">
        <f t="shared" si="1425"/>
        <v>0</v>
      </c>
      <c r="NM989" s="352"/>
      <c r="NN989" s="350"/>
      <c r="NR989" s="30">
        <f t="shared" si="1419"/>
        <v>0</v>
      </c>
      <c r="NS989" s="30">
        <f t="shared" si="1420"/>
        <v>0</v>
      </c>
      <c r="NT989" s="30">
        <f t="shared" si="1421"/>
        <v>0</v>
      </c>
    </row>
    <row r="990" spans="1:384" ht="10.199999999999999" customHeight="1">
      <c r="A990" s="25"/>
      <c r="B990" s="337"/>
      <c r="C990" s="335"/>
      <c r="D990" s="15"/>
      <c r="E990" s="318" t="str">
        <f>$E$10</f>
        <v>BRASSERIE</v>
      </c>
      <c r="F990" s="318"/>
      <c r="G990" s="125" t="str">
        <f>IF(MV1015=0,"",MV1015)</f>
        <v/>
      </c>
      <c r="H990" s="323"/>
      <c r="I990" s="325" t="str">
        <f>Prenoms!$B$8</f>
        <v>dylan</v>
      </c>
      <c r="J990" s="326"/>
      <c r="K990" s="326"/>
      <c r="L990" s="326"/>
      <c r="M990" s="326"/>
      <c r="N990" s="65" t="str">
        <f>IF(NL990&lt;&gt;0,"",IF(Conges!AH42=0,"",Conges!AH42))</f>
        <v/>
      </c>
      <c r="O990" s="66"/>
      <c r="P990" s="67"/>
      <c r="Q990" s="67"/>
      <c r="R990" s="67"/>
      <c r="S990" s="67"/>
      <c r="T990" s="67"/>
      <c r="U990" s="67"/>
      <c r="V990" s="68"/>
      <c r="W990" s="67"/>
      <c r="X990" s="67"/>
      <c r="Y990" s="67"/>
      <c r="Z990" s="67"/>
      <c r="AA990" s="67"/>
      <c r="AB990" s="67"/>
      <c r="AC990" s="67"/>
      <c r="AD990" s="67"/>
      <c r="AE990" s="66"/>
      <c r="AF990" s="67"/>
      <c r="AG990" s="67"/>
      <c r="AH990" s="67"/>
      <c r="AI990" s="67"/>
      <c r="AJ990" s="68"/>
      <c r="AK990" s="67"/>
      <c r="AL990" s="67"/>
      <c r="AM990" s="67"/>
      <c r="AN990" s="67"/>
      <c r="AO990" s="67"/>
      <c r="AP990" s="67"/>
      <c r="AQ990" s="67"/>
      <c r="AR990" s="67"/>
      <c r="AS990" s="67"/>
      <c r="AT990" s="67"/>
      <c r="AU990" s="66"/>
      <c r="AV990" s="67"/>
      <c r="AW990" s="67"/>
      <c r="AX990" s="67"/>
      <c r="AY990" s="67"/>
      <c r="AZ990" s="67"/>
      <c r="BA990" s="67"/>
      <c r="BB990" s="68"/>
      <c r="BC990" s="69">
        <f>IF(NL990&lt;&gt;0,(IF(Conges!AH$42=0,0,3)),0)</f>
        <v>0</v>
      </c>
      <c r="BD990" s="370"/>
      <c r="BE990" s="355">
        <f>IF(OR(Conges!AH$42="A",Conges!AH$42="V"),Prenoms!L$8,NL990)</f>
        <v>0</v>
      </c>
      <c r="BF990" s="356"/>
      <c r="BG990" s="267"/>
      <c r="BH990" s="268">
        <f t="shared" si="1404"/>
        <v>0</v>
      </c>
      <c r="BI990" s="269" t="str">
        <f t="shared" si="1405"/>
        <v/>
      </c>
      <c r="BJ990" s="283">
        <v>158.09677419354838</v>
      </c>
      <c r="BK990" s="284">
        <f t="shared" si="1422"/>
        <v>-158.09677419354838</v>
      </c>
      <c r="BL990" s="285">
        <f t="shared" si="1394"/>
        <v>0</v>
      </c>
      <c r="BM990" s="285">
        <f t="shared" si="1395"/>
        <v>0</v>
      </c>
      <c r="BN990" s="285">
        <f>SUM('Heures Pointage'!$FD$34:$FE$34)</f>
        <v>0</v>
      </c>
      <c r="BO990" s="285">
        <f>SUM('Heures et Indemnites'!$FD$34:$FE$34)</f>
        <v>0</v>
      </c>
      <c r="BP990" s="286">
        <f t="shared" si="1396"/>
        <v>0</v>
      </c>
      <c r="BQ990" s="286">
        <f>'Heures Pointage'!$GB$34</f>
        <v>0</v>
      </c>
      <c r="BR990" s="287">
        <f t="shared" ref="BR990" si="1430">$BH$1060</f>
        <v>0</v>
      </c>
      <c r="BS990" s="143">
        <f>Prenoms!$C$8</f>
        <v>169</v>
      </c>
      <c r="BT990" s="146"/>
      <c r="BU990" s="210">
        <f>SUM('Heures et Indemnites'!$FD$34:$FE$34)</f>
        <v>0</v>
      </c>
      <c r="BV990" s="219">
        <f>SUM('Heures et Indemnites'!$FD$6:$FE$34)</f>
        <v>0</v>
      </c>
      <c r="BW990" s="210"/>
      <c r="BX990" s="219"/>
      <c r="MT990" s="371">
        <f t="shared" si="1424"/>
        <v>0</v>
      </c>
      <c r="MU990" s="372">
        <f t="shared" si="1410"/>
        <v>0</v>
      </c>
      <c r="MV990" s="372">
        <f t="shared" si="1411"/>
        <v>0</v>
      </c>
      <c r="MW990" s="372"/>
      <c r="MX990" s="372">
        <f t="shared" si="1412"/>
        <v>0</v>
      </c>
      <c r="MY990" s="372"/>
      <c r="MZ990" s="372">
        <f t="shared" si="1413"/>
        <v>0</v>
      </c>
      <c r="NA990" s="372"/>
      <c r="NB990" s="372">
        <f t="shared" si="1414"/>
        <v>0</v>
      </c>
      <c r="NC990" s="372"/>
      <c r="ND990" s="372">
        <f t="shared" si="1415"/>
        <v>0</v>
      </c>
      <c r="NE990" s="372"/>
      <c r="NF990" s="372">
        <f t="shared" si="1416"/>
        <v>0</v>
      </c>
      <c r="NG990" s="372"/>
      <c r="NH990" s="372">
        <f t="shared" si="1417"/>
        <v>0</v>
      </c>
      <c r="NI990" s="372"/>
      <c r="NJ990" s="372">
        <f t="shared" si="1418"/>
        <v>0</v>
      </c>
      <c r="NK990" s="372"/>
      <c r="NL990" s="372">
        <f t="shared" si="1425"/>
        <v>0</v>
      </c>
      <c r="NM990" s="373"/>
      <c r="NN990" s="350"/>
      <c r="NR990" s="30">
        <f t="shared" si="1419"/>
        <v>0</v>
      </c>
      <c r="NS990" s="30">
        <f t="shared" si="1420"/>
        <v>0</v>
      </c>
      <c r="NT990" s="30">
        <f t="shared" si="1421"/>
        <v>0</v>
      </c>
    </row>
    <row r="991" spans="1:384" ht="10.199999999999999" customHeight="1">
      <c r="A991" s="25"/>
      <c r="B991" s="337"/>
      <c r="C991" s="335"/>
      <c r="D991" s="15"/>
      <c r="E991" s="327" t="str">
        <f>$E$11</f>
        <v>MEP</v>
      </c>
      <c r="F991" s="327"/>
      <c r="G991" s="126" t="str">
        <f>IF(MX1015=0,"",MX1015)</f>
        <v/>
      </c>
      <c r="H991" s="323"/>
      <c r="I991" s="328" t="str">
        <f>Prenoms!$B$9</f>
        <v>mamad</v>
      </c>
      <c r="J991" s="329"/>
      <c r="K991" s="329"/>
      <c r="L991" s="329"/>
      <c r="M991" s="329"/>
      <c r="N991" s="78" t="str">
        <f>IF(NL991&lt;&gt;0,"",IF(Conges!AH43=0,"",Conges!AH43))</f>
        <v/>
      </c>
      <c r="O991" s="79"/>
      <c r="P991" s="80"/>
      <c r="Q991" s="80"/>
      <c r="R991" s="80"/>
      <c r="S991" s="80"/>
      <c r="T991" s="80"/>
      <c r="U991" s="80"/>
      <c r="V991" s="81"/>
      <c r="W991" s="80"/>
      <c r="X991" s="80"/>
      <c r="Y991" s="80"/>
      <c r="Z991" s="80"/>
      <c r="AA991" s="80"/>
      <c r="AB991" s="80"/>
      <c r="AC991" s="80"/>
      <c r="AD991" s="80"/>
      <c r="AE991" s="79"/>
      <c r="AF991" s="80"/>
      <c r="AG991" s="80"/>
      <c r="AH991" s="80"/>
      <c r="AI991" s="80"/>
      <c r="AJ991" s="81"/>
      <c r="AK991" s="80"/>
      <c r="AL991" s="80"/>
      <c r="AM991" s="80"/>
      <c r="AN991" s="80"/>
      <c r="AO991" s="80"/>
      <c r="AP991" s="80"/>
      <c r="AQ991" s="80"/>
      <c r="AR991" s="80"/>
      <c r="AS991" s="80"/>
      <c r="AT991" s="80"/>
      <c r="AU991" s="79"/>
      <c r="AV991" s="80"/>
      <c r="AW991" s="80"/>
      <c r="AX991" s="80"/>
      <c r="AY991" s="80"/>
      <c r="AZ991" s="80"/>
      <c r="BA991" s="80"/>
      <c r="BB991" s="81"/>
      <c r="BC991" s="82">
        <f>IF(NL991&lt;&gt;0,(IF(Conges!AH$43=0,0,3)),0)</f>
        <v>0</v>
      </c>
      <c r="BD991" s="370"/>
      <c r="BE991" s="357">
        <f>IF(OR(Conges!AH$43="A",Conges!AH$43="V"),Prenoms!L$9,NL991)</f>
        <v>0</v>
      </c>
      <c r="BF991" s="358"/>
      <c r="BG991" s="264"/>
      <c r="BH991" s="265">
        <f t="shared" si="1404"/>
        <v>0</v>
      </c>
      <c r="BI991" s="266" t="str">
        <f t="shared" si="1405"/>
        <v/>
      </c>
      <c r="BJ991" s="278">
        <v>158.09677419354838</v>
      </c>
      <c r="BK991" s="279">
        <f t="shared" si="1422"/>
        <v>-158.09677419354838</v>
      </c>
      <c r="BL991" s="280">
        <f t="shared" si="1394"/>
        <v>0</v>
      </c>
      <c r="BM991" s="280">
        <f t="shared" si="1395"/>
        <v>0</v>
      </c>
      <c r="BN991" s="280">
        <f>SUM('Heures Pointage'!$GD$34:$GE$34)</f>
        <v>0</v>
      </c>
      <c r="BO991" s="280">
        <f>SUM('Heures et Indemnites'!$GD$34:$GE$34)</f>
        <v>0</v>
      </c>
      <c r="BP991" s="281">
        <f t="shared" si="1396"/>
        <v>0</v>
      </c>
      <c r="BQ991" s="281">
        <f>'Heures Pointage'!$HB$34</f>
        <v>0</v>
      </c>
      <c r="BR991" s="282">
        <f t="shared" ref="BR991" si="1431">$BH$1061</f>
        <v>0</v>
      </c>
      <c r="BS991" s="142">
        <f>Prenoms!$C$9</f>
        <v>169</v>
      </c>
      <c r="BT991" s="170"/>
      <c r="BU991" s="211">
        <f>SUM('Heures et Indemnites'!$GD$34:$GE$34)</f>
        <v>0</v>
      </c>
      <c r="BV991" s="218">
        <f>SUM('Heures et Indemnites'!$GD$6:$GE$34)</f>
        <v>0</v>
      </c>
      <c r="BW991" s="211"/>
      <c r="BX991" s="218"/>
      <c r="MT991" s="369">
        <f t="shared" si="1424"/>
        <v>0</v>
      </c>
      <c r="MU991" s="351">
        <f t="shared" si="1410"/>
        <v>0</v>
      </c>
      <c r="MV991" s="351">
        <f t="shared" si="1411"/>
        <v>0</v>
      </c>
      <c r="MW991" s="351"/>
      <c r="MX991" s="351">
        <f t="shared" si="1412"/>
        <v>0</v>
      </c>
      <c r="MY991" s="351"/>
      <c r="MZ991" s="351">
        <f t="shared" si="1413"/>
        <v>0</v>
      </c>
      <c r="NA991" s="351"/>
      <c r="NB991" s="351">
        <f t="shared" si="1414"/>
        <v>0</v>
      </c>
      <c r="NC991" s="351"/>
      <c r="ND991" s="351">
        <f t="shared" si="1415"/>
        <v>0</v>
      </c>
      <c r="NE991" s="351"/>
      <c r="NF991" s="351">
        <f t="shared" si="1416"/>
        <v>0</v>
      </c>
      <c r="NG991" s="351"/>
      <c r="NH991" s="351">
        <f t="shared" si="1417"/>
        <v>0</v>
      </c>
      <c r="NI991" s="351"/>
      <c r="NJ991" s="351">
        <f t="shared" si="1418"/>
        <v>0</v>
      </c>
      <c r="NK991" s="351"/>
      <c r="NL991" s="351">
        <f t="shared" si="1425"/>
        <v>0</v>
      </c>
      <c r="NM991" s="352"/>
      <c r="NN991" s="350"/>
      <c r="NR991" s="30">
        <f t="shared" si="1419"/>
        <v>0</v>
      </c>
      <c r="NS991" s="30">
        <f t="shared" si="1420"/>
        <v>0</v>
      </c>
      <c r="NT991" s="30">
        <f t="shared" si="1421"/>
        <v>0</v>
      </c>
    </row>
    <row r="992" spans="1:384" ht="10.199999999999999" customHeight="1">
      <c r="A992" s="25"/>
      <c r="B992" s="337"/>
      <c r="C992" s="335"/>
      <c r="D992" s="15"/>
      <c r="E992" s="348" t="str">
        <f>$E$12</f>
        <v>Renfort</v>
      </c>
      <c r="F992" s="348"/>
      <c r="G992" s="127" t="str">
        <f>IF(MZ1015=0,"",MZ1015)</f>
        <v/>
      </c>
      <c r="H992" s="323"/>
      <c r="I992" s="325" t="str">
        <f>Prenoms!$B$10</f>
        <v>erwan</v>
      </c>
      <c r="J992" s="326"/>
      <c r="K992" s="326"/>
      <c r="L992" s="326"/>
      <c r="M992" s="326"/>
      <c r="N992" s="65" t="str">
        <f>IF(NL992&lt;&gt;0,"",IF(Conges!AH44=0,"",Conges!AH44))</f>
        <v/>
      </c>
      <c r="O992" s="66"/>
      <c r="P992" s="67"/>
      <c r="Q992" s="67"/>
      <c r="R992" s="67"/>
      <c r="S992" s="67"/>
      <c r="T992" s="67"/>
      <c r="U992" s="67"/>
      <c r="V992" s="68"/>
      <c r="W992" s="67"/>
      <c r="X992" s="67"/>
      <c r="Y992" s="67"/>
      <c r="Z992" s="67"/>
      <c r="AA992" s="67"/>
      <c r="AB992" s="67"/>
      <c r="AC992" s="67"/>
      <c r="AD992" s="67"/>
      <c r="AE992" s="66"/>
      <c r="AF992" s="67"/>
      <c r="AG992" s="67"/>
      <c r="AH992" s="67"/>
      <c r="AI992" s="67"/>
      <c r="AJ992" s="68"/>
      <c r="AK992" s="67"/>
      <c r="AL992" s="67"/>
      <c r="AM992" s="67"/>
      <c r="AN992" s="67"/>
      <c r="AO992" s="67"/>
      <c r="AP992" s="67"/>
      <c r="AQ992" s="67"/>
      <c r="AR992" s="67"/>
      <c r="AS992" s="67"/>
      <c r="AT992" s="67"/>
      <c r="AU992" s="66"/>
      <c r="AV992" s="67"/>
      <c r="AW992" s="67"/>
      <c r="AX992" s="67"/>
      <c r="AY992" s="67"/>
      <c r="AZ992" s="67"/>
      <c r="BA992" s="67"/>
      <c r="BB992" s="68"/>
      <c r="BC992" s="69">
        <f>IF(NL992&lt;&gt;0,(IF(Conges!AH$44=0,0,3)),0)</f>
        <v>0</v>
      </c>
      <c r="BD992" s="370"/>
      <c r="BE992" s="355">
        <f>IF(OR(Conges!AH$44="A",Conges!AH$44="V"),Prenoms!L$10,NL992)</f>
        <v>0</v>
      </c>
      <c r="BF992" s="356"/>
      <c r="BG992" s="267"/>
      <c r="BH992" s="268">
        <f t="shared" si="1404"/>
        <v>0</v>
      </c>
      <c r="BI992" s="269" t="str">
        <f t="shared" si="1405"/>
        <v/>
      </c>
      <c r="BJ992" s="283">
        <v>158.09677419354838</v>
      </c>
      <c r="BK992" s="284">
        <f t="shared" si="1422"/>
        <v>-158.09677419354838</v>
      </c>
      <c r="BL992" s="285">
        <f t="shared" si="1394"/>
        <v>0</v>
      </c>
      <c r="BM992" s="285">
        <f t="shared" si="1395"/>
        <v>0</v>
      </c>
      <c r="BN992" s="285">
        <f>SUM('Heures Pointage'!$HD$34:$HE$34)</f>
        <v>0</v>
      </c>
      <c r="BO992" s="285">
        <f>SUM('Heures et Indemnites'!$HD$34:$HE$34)</f>
        <v>0</v>
      </c>
      <c r="BP992" s="286">
        <f t="shared" si="1396"/>
        <v>0</v>
      </c>
      <c r="BQ992" s="286">
        <f>'Heures Pointage'!$IB$34</f>
        <v>0</v>
      </c>
      <c r="BR992" s="287">
        <f t="shared" ref="BR992" si="1432">$BH$1062</f>
        <v>0</v>
      </c>
      <c r="BS992" s="143">
        <f>Prenoms!$C$10</f>
        <v>169</v>
      </c>
      <c r="BT992" s="146"/>
      <c r="BU992" s="210">
        <f>SUM('Heures et Indemnites'!$HD$34:$HE$34)</f>
        <v>0</v>
      </c>
      <c r="BV992" s="219">
        <f>SUM('Heures et Indemnites'!$HD$6:$HE$34)</f>
        <v>0</v>
      </c>
      <c r="BW992" s="210"/>
      <c r="BX992" s="219"/>
      <c r="MT992" s="371">
        <f t="shared" si="1424"/>
        <v>0</v>
      </c>
      <c r="MU992" s="372">
        <f t="shared" si="1410"/>
        <v>0</v>
      </c>
      <c r="MV992" s="372">
        <f t="shared" si="1411"/>
        <v>0</v>
      </c>
      <c r="MW992" s="372"/>
      <c r="MX992" s="372">
        <f t="shared" si="1412"/>
        <v>0</v>
      </c>
      <c r="MY992" s="372"/>
      <c r="MZ992" s="372">
        <f t="shared" si="1413"/>
        <v>0</v>
      </c>
      <c r="NA992" s="372"/>
      <c r="NB992" s="372">
        <f t="shared" si="1414"/>
        <v>0</v>
      </c>
      <c r="NC992" s="372"/>
      <c r="ND992" s="372">
        <f t="shared" si="1415"/>
        <v>0</v>
      </c>
      <c r="NE992" s="372"/>
      <c r="NF992" s="372">
        <f t="shared" si="1416"/>
        <v>0</v>
      </c>
      <c r="NG992" s="372"/>
      <c r="NH992" s="372">
        <f t="shared" si="1417"/>
        <v>0</v>
      </c>
      <c r="NI992" s="372"/>
      <c r="NJ992" s="372">
        <f t="shared" si="1418"/>
        <v>0</v>
      </c>
      <c r="NK992" s="372"/>
      <c r="NL992" s="372">
        <f t="shared" si="1425"/>
        <v>0</v>
      </c>
      <c r="NM992" s="373"/>
      <c r="NN992" s="350"/>
      <c r="NR992" s="30">
        <f t="shared" si="1419"/>
        <v>0</v>
      </c>
      <c r="NS992" s="30">
        <f t="shared" si="1420"/>
        <v>0</v>
      </c>
      <c r="NT992" s="30">
        <f t="shared" si="1421"/>
        <v>0</v>
      </c>
    </row>
    <row r="993" spans="1:384" ht="10.199999999999999" customHeight="1">
      <c r="A993" s="25"/>
      <c r="B993" s="337"/>
      <c r="C993" s="335"/>
      <c r="D993" s="15"/>
      <c r="E993" s="317" t="str">
        <f>$E$13</f>
        <v>CHEF</v>
      </c>
      <c r="F993" s="317"/>
      <c r="G993" s="128" t="str">
        <f>IF(NB1015=0,"",NB1015)</f>
        <v/>
      </c>
      <c r="H993" s="323"/>
      <c r="I993" s="328" t="str">
        <f>Prenoms!$B$11</f>
        <v>adrien</v>
      </c>
      <c r="J993" s="329"/>
      <c r="K993" s="329"/>
      <c r="L993" s="329"/>
      <c r="M993" s="329"/>
      <c r="N993" s="78" t="str">
        <f>IF(NL993&lt;&gt;0,"",IF(Conges!AH45=0,"",Conges!AH45))</f>
        <v/>
      </c>
      <c r="O993" s="79"/>
      <c r="P993" s="80"/>
      <c r="Q993" s="80"/>
      <c r="R993" s="80"/>
      <c r="S993" s="80"/>
      <c r="T993" s="80"/>
      <c r="U993" s="80"/>
      <c r="V993" s="81"/>
      <c r="W993" s="80"/>
      <c r="X993" s="80"/>
      <c r="Y993" s="80"/>
      <c r="Z993" s="80"/>
      <c r="AA993" s="80"/>
      <c r="AB993" s="80"/>
      <c r="AC993" s="80"/>
      <c r="AD993" s="80"/>
      <c r="AE993" s="79"/>
      <c r="AF993" s="80"/>
      <c r="AG993" s="80"/>
      <c r="AH993" s="80"/>
      <c r="AI993" s="80"/>
      <c r="AJ993" s="81"/>
      <c r="AK993" s="80"/>
      <c r="AL993" s="80"/>
      <c r="AM993" s="80"/>
      <c r="AN993" s="80"/>
      <c r="AO993" s="80"/>
      <c r="AP993" s="80"/>
      <c r="AQ993" s="80"/>
      <c r="AR993" s="80"/>
      <c r="AS993" s="80"/>
      <c r="AT993" s="80"/>
      <c r="AU993" s="79"/>
      <c r="AV993" s="80"/>
      <c r="AW993" s="80"/>
      <c r="AX993" s="80"/>
      <c r="AY993" s="80"/>
      <c r="AZ993" s="80"/>
      <c r="BA993" s="80"/>
      <c r="BB993" s="81"/>
      <c r="BC993" s="82">
        <f>IF(NL993&lt;&gt;0,(IF(Conges!AH$45=0,0,3)),0)</f>
        <v>0</v>
      </c>
      <c r="BD993" s="370"/>
      <c r="BE993" s="357">
        <f>IF(OR(Conges!AH$45="A",Conges!AH$45="V"),Prenoms!L$11,NL993)</f>
        <v>0</v>
      </c>
      <c r="BF993" s="358"/>
      <c r="BG993" s="264"/>
      <c r="BH993" s="265">
        <f t="shared" si="1404"/>
        <v>0</v>
      </c>
      <c r="BI993" s="266" t="str">
        <f t="shared" si="1405"/>
        <v/>
      </c>
      <c r="BJ993" s="278">
        <v>158.09677419354838</v>
      </c>
      <c r="BK993" s="279">
        <f t="shared" si="1422"/>
        <v>-158.09677419354838</v>
      </c>
      <c r="BL993" s="280">
        <f t="shared" si="1394"/>
        <v>0</v>
      </c>
      <c r="BM993" s="280">
        <f t="shared" si="1395"/>
        <v>0</v>
      </c>
      <c r="BN993" s="280">
        <f>SUM('Heures Pointage'!$ID$34:$IE$34)</f>
        <v>0</v>
      </c>
      <c r="BO993" s="280">
        <f>SUM('Heures et Indemnites'!$ID$34:$IE$34)</f>
        <v>0</v>
      </c>
      <c r="BP993" s="281">
        <f t="shared" si="1396"/>
        <v>0</v>
      </c>
      <c r="BQ993" s="281">
        <f>'Heures Pointage'!$JB$34</f>
        <v>0</v>
      </c>
      <c r="BR993" s="282">
        <f t="shared" ref="BR993" si="1433">$BH$1063</f>
        <v>0</v>
      </c>
      <c r="BS993" s="142">
        <f>Prenoms!$C$11</f>
        <v>169</v>
      </c>
      <c r="BT993" s="170"/>
      <c r="BU993" s="211">
        <f>SUM('Heures et Indemnites'!$ID$34:$IE$34)</f>
        <v>0</v>
      </c>
      <c r="BV993" s="218">
        <f>SUM('Heures et Indemnites'!$ID$6:$IE$34)</f>
        <v>0</v>
      </c>
      <c r="BW993" s="211"/>
      <c r="BX993" s="218"/>
      <c r="MT993" s="369">
        <f t="shared" si="1424"/>
        <v>0</v>
      </c>
      <c r="MU993" s="351">
        <f t="shared" si="1410"/>
        <v>0</v>
      </c>
      <c r="MV993" s="351">
        <f t="shared" si="1411"/>
        <v>0</v>
      </c>
      <c r="MW993" s="351"/>
      <c r="MX993" s="351">
        <f t="shared" si="1412"/>
        <v>0</v>
      </c>
      <c r="MY993" s="351"/>
      <c r="MZ993" s="351">
        <f t="shared" si="1413"/>
        <v>0</v>
      </c>
      <c r="NA993" s="351"/>
      <c r="NB993" s="351">
        <f t="shared" si="1414"/>
        <v>0</v>
      </c>
      <c r="NC993" s="351"/>
      <c r="ND993" s="351">
        <f t="shared" si="1415"/>
        <v>0</v>
      </c>
      <c r="NE993" s="351"/>
      <c r="NF993" s="351">
        <f t="shared" si="1416"/>
        <v>0</v>
      </c>
      <c r="NG993" s="351"/>
      <c r="NH993" s="351">
        <f t="shared" si="1417"/>
        <v>0</v>
      </c>
      <c r="NI993" s="351"/>
      <c r="NJ993" s="351">
        <f t="shared" si="1418"/>
        <v>0</v>
      </c>
      <c r="NK993" s="351"/>
      <c r="NL993" s="351">
        <f t="shared" si="1425"/>
        <v>0</v>
      </c>
      <c r="NM993" s="352"/>
      <c r="NN993" s="350"/>
      <c r="NR993" s="30">
        <f t="shared" si="1419"/>
        <v>0</v>
      </c>
      <c r="NS993" s="30">
        <f t="shared" si="1420"/>
        <v>0</v>
      </c>
      <c r="NT993" s="30">
        <f t="shared" si="1421"/>
        <v>0</v>
      </c>
    </row>
    <row r="994" spans="1:384" ht="10.199999999999999" customHeight="1">
      <c r="A994" s="25"/>
      <c r="B994" s="337"/>
      <c r="C994" s="335"/>
      <c r="D994" s="15"/>
      <c r="E994" s="319" t="str">
        <f>$E$14</f>
        <v>MENAGE</v>
      </c>
      <c r="F994" s="319"/>
      <c r="G994" s="129" t="str">
        <f>IF(ND1015=0,"",ND1015)</f>
        <v/>
      </c>
      <c r="H994" s="323"/>
      <c r="I994" s="325" t="str">
        <f>Prenoms!$B$12</f>
        <v>soren</v>
      </c>
      <c r="J994" s="326"/>
      <c r="K994" s="326"/>
      <c r="L994" s="326"/>
      <c r="M994" s="326"/>
      <c r="N994" s="65" t="str">
        <f>IF(NL994&lt;&gt;0,"",IF(Conges!AH46=0,"",Conges!AH46))</f>
        <v/>
      </c>
      <c r="O994" s="66"/>
      <c r="P994" s="67"/>
      <c r="Q994" s="67"/>
      <c r="R994" s="67"/>
      <c r="S994" s="67"/>
      <c r="T994" s="67"/>
      <c r="U994" s="67"/>
      <c r="V994" s="68"/>
      <c r="W994" s="67"/>
      <c r="X994" s="67"/>
      <c r="Y994" s="67"/>
      <c r="Z994" s="67"/>
      <c r="AA994" s="67"/>
      <c r="AB994" s="67"/>
      <c r="AC994" s="67"/>
      <c r="AD994" s="67"/>
      <c r="AE994" s="66"/>
      <c r="AF994" s="67"/>
      <c r="AG994" s="67"/>
      <c r="AH994" s="67"/>
      <c r="AI994" s="67"/>
      <c r="AJ994" s="68"/>
      <c r="AK994" s="67"/>
      <c r="AL994" s="67"/>
      <c r="AM994" s="67"/>
      <c r="AN994" s="67"/>
      <c r="AO994" s="67"/>
      <c r="AP994" s="67"/>
      <c r="AQ994" s="67"/>
      <c r="AR994" s="67"/>
      <c r="AS994" s="67"/>
      <c r="AT994" s="67"/>
      <c r="AU994" s="66"/>
      <c r="AV994" s="67"/>
      <c r="AW994" s="67"/>
      <c r="AX994" s="67"/>
      <c r="AY994" s="67"/>
      <c r="AZ994" s="67"/>
      <c r="BA994" s="67"/>
      <c r="BB994" s="68"/>
      <c r="BC994" s="69">
        <f>IF(NL994&lt;&gt;0,(IF(Conges!AH$46=0,0,3)),0)</f>
        <v>0</v>
      </c>
      <c r="BD994" s="370"/>
      <c r="BE994" s="355">
        <f>IF(OR(Conges!AH$46="A",Conges!AH$46="V"),Prenoms!L$12,NL994)</f>
        <v>0</v>
      </c>
      <c r="BF994" s="356"/>
      <c r="BG994" s="267"/>
      <c r="BH994" s="268">
        <f t="shared" si="1404"/>
        <v>0</v>
      </c>
      <c r="BI994" s="269" t="str">
        <f t="shared" si="1405"/>
        <v/>
      </c>
      <c r="BJ994" s="283">
        <v>158.09677419354838</v>
      </c>
      <c r="BK994" s="284">
        <f t="shared" si="1422"/>
        <v>-158.09677419354838</v>
      </c>
      <c r="BL994" s="285">
        <f t="shared" si="1394"/>
        <v>0</v>
      </c>
      <c r="BM994" s="285">
        <f t="shared" si="1395"/>
        <v>0</v>
      </c>
      <c r="BN994" s="285">
        <f>SUM('Heures Pointage'!$JD$34:$JE$34)</f>
        <v>0</v>
      </c>
      <c r="BO994" s="285">
        <f>SUM('Heures et Indemnites'!$JD$34:$JE$34)</f>
        <v>0</v>
      </c>
      <c r="BP994" s="286">
        <f t="shared" si="1396"/>
        <v>0</v>
      </c>
      <c r="BQ994" s="286">
        <f>'Heures Pointage'!$KB$34</f>
        <v>0</v>
      </c>
      <c r="BR994" s="287">
        <f t="shared" ref="BR994" si="1434">$BH$1064</f>
        <v>0</v>
      </c>
      <c r="BS994" s="143">
        <f>Prenoms!$C$12</f>
        <v>169</v>
      </c>
      <c r="BT994" s="146"/>
      <c r="BU994" s="210">
        <f>SUM('Heures et Indemnites'!$JD$34:$JE$34)</f>
        <v>0</v>
      </c>
      <c r="BV994" s="219">
        <f>SUM('Heures et Indemnites'!$JD$6:$JE$34)</f>
        <v>0</v>
      </c>
      <c r="BW994" s="210"/>
      <c r="BX994" s="219"/>
      <c r="MT994" s="371">
        <f t="shared" si="1424"/>
        <v>0</v>
      </c>
      <c r="MU994" s="372">
        <f t="shared" si="1410"/>
        <v>0</v>
      </c>
      <c r="MV994" s="372">
        <f t="shared" si="1411"/>
        <v>0</v>
      </c>
      <c r="MW994" s="372"/>
      <c r="MX994" s="372">
        <f t="shared" si="1412"/>
        <v>0</v>
      </c>
      <c r="MY994" s="372"/>
      <c r="MZ994" s="372">
        <f t="shared" si="1413"/>
        <v>0</v>
      </c>
      <c r="NA994" s="372"/>
      <c r="NB994" s="372">
        <f t="shared" si="1414"/>
        <v>0</v>
      </c>
      <c r="NC994" s="372"/>
      <c r="ND994" s="372">
        <f t="shared" si="1415"/>
        <v>0</v>
      </c>
      <c r="NE994" s="372"/>
      <c r="NF994" s="372">
        <f t="shared" si="1416"/>
        <v>0</v>
      </c>
      <c r="NG994" s="372"/>
      <c r="NH994" s="372">
        <f t="shared" si="1417"/>
        <v>0</v>
      </c>
      <c r="NI994" s="372"/>
      <c r="NJ994" s="372">
        <f t="shared" si="1418"/>
        <v>0</v>
      </c>
      <c r="NK994" s="372"/>
      <c r="NL994" s="372">
        <f t="shared" si="1425"/>
        <v>0</v>
      </c>
      <c r="NM994" s="373"/>
      <c r="NN994" s="350"/>
      <c r="NR994" s="30">
        <f t="shared" si="1419"/>
        <v>0</v>
      </c>
      <c r="NS994" s="30">
        <f t="shared" si="1420"/>
        <v>0</v>
      </c>
      <c r="NT994" s="30">
        <f t="shared" si="1421"/>
        <v>0</v>
      </c>
    </row>
    <row r="995" spans="1:384" ht="10.199999999999999" customHeight="1">
      <c r="A995" s="25"/>
      <c r="B995" s="337"/>
      <c r="C995" s="335"/>
      <c r="D995" s="15"/>
      <c r="E995" s="347">
        <f>$E$15</f>
        <v>0</v>
      </c>
      <c r="F995" s="347"/>
      <c r="G995" s="130" t="str">
        <f>IF(NF1015=0,"",NF1015)</f>
        <v/>
      </c>
      <c r="H995" s="323"/>
      <c r="I995" s="328" t="str">
        <f>Prenoms!$B$13</f>
        <v>stage 1</v>
      </c>
      <c r="J995" s="329"/>
      <c r="K995" s="329"/>
      <c r="L995" s="329"/>
      <c r="M995" s="329"/>
      <c r="N995" s="78" t="str">
        <f>IF(NL995&lt;&gt;0,"",IF(Conges!AH47=0,"",Conges!AH47))</f>
        <v/>
      </c>
      <c r="O995" s="79"/>
      <c r="P995" s="80"/>
      <c r="Q995" s="80"/>
      <c r="R995" s="80"/>
      <c r="S995" s="80"/>
      <c r="T995" s="80"/>
      <c r="U995" s="80"/>
      <c r="V995" s="81"/>
      <c r="W995" s="80"/>
      <c r="X995" s="80"/>
      <c r="Y995" s="80"/>
      <c r="Z995" s="80"/>
      <c r="AA995" s="80"/>
      <c r="AB995" s="80"/>
      <c r="AC995" s="80"/>
      <c r="AD995" s="80"/>
      <c r="AE995" s="79"/>
      <c r="AF995" s="80"/>
      <c r="AG995" s="80"/>
      <c r="AH995" s="80"/>
      <c r="AI995" s="80"/>
      <c r="AJ995" s="81"/>
      <c r="AK995" s="80"/>
      <c r="AL995" s="80"/>
      <c r="AM995" s="80"/>
      <c r="AN995" s="80"/>
      <c r="AO995" s="80"/>
      <c r="AP995" s="80"/>
      <c r="AQ995" s="80"/>
      <c r="AR995" s="80"/>
      <c r="AS995" s="80"/>
      <c r="AT995" s="80"/>
      <c r="AU995" s="79"/>
      <c r="AV995" s="80"/>
      <c r="AW995" s="80"/>
      <c r="AX995" s="80"/>
      <c r="AY995" s="80"/>
      <c r="AZ995" s="80"/>
      <c r="BA995" s="80"/>
      <c r="BB995" s="81"/>
      <c r="BC995" s="82">
        <f>IF(NL995&lt;&gt;0,(IF(Conges!AH$47=0,0,3)),0)</f>
        <v>0</v>
      </c>
      <c r="BD995" s="370"/>
      <c r="BE995" s="357">
        <f>IF(OR(Conges!AH$47="A",Conges!AH$47="V"),Prenoms!L$13,NL995)</f>
        <v>0</v>
      </c>
      <c r="BF995" s="358"/>
      <c r="BG995" s="264"/>
      <c r="BH995" s="265">
        <f t="shared" si="1404"/>
        <v>0</v>
      </c>
      <c r="BI995" s="266" t="str">
        <f t="shared" si="1405"/>
        <v/>
      </c>
      <c r="BJ995" s="278">
        <v>65.483870967741936</v>
      </c>
      <c r="BK995" s="279">
        <f t="shared" si="1422"/>
        <v>-65.483870967741936</v>
      </c>
      <c r="BL995" s="280">
        <f t="shared" si="1394"/>
        <v>0</v>
      </c>
      <c r="BM995" s="280">
        <f t="shared" si="1395"/>
        <v>0</v>
      </c>
      <c r="BN995" s="280">
        <f>SUM('Heures Pointage'!$KD$34:$KE$34)</f>
        <v>0</v>
      </c>
      <c r="BO995" s="280">
        <f>SUM('Heures et Indemnites'!$KD$34:$KE$34)</f>
        <v>0</v>
      </c>
      <c r="BP995" s="281">
        <f t="shared" si="1396"/>
        <v>0</v>
      </c>
      <c r="BQ995" s="281">
        <f>'Heures Pointage'!$LB$34</f>
        <v>0</v>
      </c>
      <c r="BR995" s="282">
        <f t="shared" ref="BR995" si="1435">$BH$1065</f>
        <v>0</v>
      </c>
      <c r="BS995" s="142">
        <f>Prenoms!$C$13</f>
        <v>70</v>
      </c>
      <c r="BT995" s="170"/>
      <c r="BU995" s="211">
        <f>SUM('Heures et Indemnites'!$KD$34:$KE$34)</f>
        <v>0</v>
      </c>
      <c r="BV995" s="218">
        <f>SUM('Heures et Indemnites'!$KD$6:$KE$34)</f>
        <v>0</v>
      </c>
      <c r="BW995" s="211"/>
      <c r="BX995" s="218"/>
      <c r="MT995" s="369">
        <f t="shared" si="1424"/>
        <v>0</v>
      </c>
      <c r="MU995" s="351">
        <f t="shared" si="1410"/>
        <v>0</v>
      </c>
      <c r="MV995" s="351">
        <f t="shared" si="1411"/>
        <v>0</v>
      </c>
      <c r="MW995" s="351"/>
      <c r="MX995" s="351">
        <f t="shared" si="1412"/>
        <v>0</v>
      </c>
      <c r="MY995" s="351"/>
      <c r="MZ995" s="351">
        <f t="shared" si="1413"/>
        <v>0</v>
      </c>
      <c r="NA995" s="351"/>
      <c r="NB995" s="351">
        <f t="shared" si="1414"/>
        <v>0</v>
      </c>
      <c r="NC995" s="351"/>
      <c r="ND995" s="351">
        <f t="shared" si="1415"/>
        <v>0</v>
      </c>
      <c r="NE995" s="351"/>
      <c r="NF995" s="351">
        <f t="shared" si="1416"/>
        <v>0</v>
      </c>
      <c r="NG995" s="351"/>
      <c r="NH995" s="351">
        <f t="shared" si="1417"/>
        <v>0</v>
      </c>
      <c r="NI995" s="351"/>
      <c r="NJ995" s="351">
        <f t="shared" si="1418"/>
        <v>0</v>
      </c>
      <c r="NK995" s="351"/>
      <c r="NL995" s="351">
        <f t="shared" si="1425"/>
        <v>0</v>
      </c>
      <c r="NM995" s="352"/>
      <c r="NN995" s="350"/>
      <c r="NR995" s="30">
        <f t="shared" si="1419"/>
        <v>0</v>
      </c>
      <c r="NS995" s="30">
        <f t="shared" si="1420"/>
        <v>0</v>
      </c>
      <c r="NT995" s="30">
        <f t="shared" si="1421"/>
        <v>0</v>
      </c>
    </row>
    <row r="996" spans="1:384" ht="10.199999999999999" customHeight="1">
      <c r="A996" s="25"/>
      <c r="B996" s="337"/>
      <c r="C996" s="335"/>
      <c r="D996" s="15"/>
      <c r="E996" s="330" t="str">
        <f>$E$16</f>
        <v>Cave</v>
      </c>
      <c r="F996" s="330"/>
      <c r="G996" s="132" t="str">
        <f>IF(NH1015=0,"",NH1015)</f>
        <v/>
      </c>
      <c r="H996" s="323"/>
      <c r="I996" s="325">
        <f>Prenoms!$B$14</f>
        <v>0</v>
      </c>
      <c r="J996" s="326"/>
      <c r="K996" s="326"/>
      <c r="L996" s="326"/>
      <c r="M996" s="326"/>
      <c r="N996" s="65" t="str">
        <f>IF(NL996&lt;&gt;0,"",IF(Conges!AH48=0,"",Conges!AH48))</f>
        <v/>
      </c>
      <c r="O996" s="66"/>
      <c r="P996" s="67"/>
      <c r="Q996" s="67"/>
      <c r="R996" s="67"/>
      <c r="S996" s="67"/>
      <c r="T996" s="67"/>
      <c r="U996" s="67"/>
      <c r="V996" s="68"/>
      <c r="W996" s="66"/>
      <c r="X996" s="67"/>
      <c r="Y996" s="67"/>
      <c r="Z996" s="67"/>
      <c r="AA996" s="67"/>
      <c r="AB996" s="67"/>
      <c r="AC996" s="67"/>
      <c r="AD996" s="68"/>
      <c r="AE996" s="66"/>
      <c r="AF996" s="67"/>
      <c r="AG996" s="67"/>
      <c r="AH996" s="67"/>
      <c r="AI996" s="67"/>
      <c r="AJ996" s="68"/>
      <c r="AK996" s="66"/>
      <c r="AL996" s="67"/>
      <c r="AM996" s="67"/>
      <c r="AN996" s="67"/>
      <c r="AO996" s="67"/>
      <c r="AP996" s="67"/>
      <c r="AQ996" s="67"/>
      <c r="AR996" s="67"/>
      <c r="AS996" s="67"/>
      <c r="AT996" s="68"/>
      <c r="AU996" s="66"/>
      <c r="AV996" s="67"/>
      <c r="AW996" s="67"/>
      <c r="AX996" s="67"/>
      <c r="AY996" s="67"/>
      <c r="AZ996" s="67"/>
      <c r="BA996" s="67"/>
      <c r="BB996" s="68"/>
      <c r="BC996" s="69">
        <f>IF(NL996&lt;&gt;0,(IF(Conges!AH$48=0,0,3)),0)</f>
        <v>0</v>
      </c>
      <c r="BD996" s="370"/>
      <c r="BE996" s="355">
        <f>IF(OR(Conges!AH$48="A",Conges!AH$48="V"),Prenoms!L$14,NL996)</f>
        <v>0</v>
      </c>
      <c r="BF996" s="356"/>
      <c r="BG996" s="267"/>
      <c r="BH996" s="268">
        <f t="shared" si="1404"/>
        <v>0</v>
      </c>
      <c r="BI996" s="269" t="str">
        <f t="shared" si="1405"/>
        <v/>
      </c>
      <c r="BJ996" s="283">
        <v>0</v>
      </c>
      <c r="BK996" s="284">
        <f t="shared" si="1422"/>
        <v>0</v>
      </c>
      <c r="BL996" s="285">
        <f t="shared" si="1394"/>
        <v>0</v>
      </c>
      <c r="BM996" s="285">
        <f t="shared" si="1395"/>
        <v>0</v>
      </c>
      <c r="BN996" s="285">
        <f>SUM('Heures Pointage'!$LD$34:$LE$34)</f>
        <v>0</v>
      </c>
      <c r="BO996" s="285">
        <f>SUM('Heures et Indemnites'!$LD$34:$LE$34)</f>
        <v>0</v>
      </c>
      <c r="BP996" s="286">
        <f t="shared" si="1396"/>
        <v>0</v>
      </c>
      <c r="BQ996" s="286">
        <f>'Heures Pointage'!$MB$34</f>
        <v>0</v>
      </c>
      <c r="BR996" s="287">
        <f t="shared" ref="BR996" si="1436">$BH$1066</f>
        <v>0</v>
      </c>
      <c r="BS996" s="143">
        <f>Prenoms!$C$14</f>
        <v>0</v>
      </c>
      <c r="BT996" s="146"/>
      <c r="BU996" s="210">
        <f>SUM('Heures et Indemnites'!$LD$34:$LE$34)</f>
        <v>0</v>
      </c>
      <c r="BV996" s="219">
        <f>SUM('Heures et Indemnites'!$LD$6:$LE$34)</f>
        <v>0</v>
      </c>
      <c r="BW996" s="210"/>
      <c r="BX996" s="219"/>
      <c r="MT996" s="371">
        <f t="shared" si="1424"/>
        <v>0</v>
      </c>
      <c r="MU996" s="372">
        <f t="shared" si="1410"/>
        <v>0</v>
      </c>
      <c r="MV996" s="372">
        <f t="shared" si="1411"/>
        <v>0</v>
      </c>
      <c r="MW996" s="372"/>
      <c r="MX996" s="372">
        <f t="shared" si="1412"/>
        <v>0</v>
      </c>
      <c r="MY996" s="372"/>
      <c r="MZ996" s="372">
        <f t="shared" si="1413"/>
        <v>0</v>
      </c>
      <c r="NA996" s="372"/>
      <c r="NB996" s="372">
        <f t="shared" si="1414"/>
        <v>0</v>
      </c>
      <c r="NC996" s="372"/>
      <c r="ND996" s="372">
        <f t="shared" si="1415"/>
        <v>0</v>
      </c>
      <c r="NE996" s="372"/>
      <c r="NF996" s="372">
        <f t="shared" si="1416"/>
        <v>0</v>
      </c>
      <c r="NG996" s="372"/>
      <c r="NH996" s="372">
        <f t="shared" si="1417"/>
        <v>0</v>
      </c>
      <c r="NI996" s="372"/>
      <c r="NJ996" s="372">
        <f t="shared" si="1418"/>
        <v>0</v>
      </c>
      <c r="NK996" s="372"/>
      <c r="NL996" s="372">
        <f t="shared" si="1425"/>
        <v>0</v>
      </c>
      <c r="NM996" s="373"/>
      <c r="NN996" s="350"/>
      <c r="NR996" s="30">
        <f t="shared" si="1419"/>
        <v>0</v>
      </c>
      <c r="NS996" s="30">
        <f t="shared" si="1420"/>
        <v>0</v>
      </c>
      <c r="NT996" s="30">
        <f t="shared" si="1421"/>
        <v>0</v>
      </c>
    </row>
    <row r="997" spans="1:384" ht="10.199999999999999" customHeight="1">
      <c r="A997" s="25"/>
      <c r="B997" s="337"/>
      <c r="C997" s="335"/>
      <c r="D997" s="15"/>
      <c r="E997" s="331" t="str">
        <f>$E$17</f>
        <v>STAGE</v>
      </c>
      <c r="F997" s="331"/>
      <c r="G997" s="133" t="str">
        <f>IF(NJ1015=0,"",NJ1015)</f>
        <v/>
      </c>
      <c r="H997" s="323"/>
      <c r="I997" s="328">
        <f>Prenoms!$B$15</f>
        <v>0</v>
      </c>
      <c r="J997" s="329"/>
      <c r="K997" s="329"/>
      <c r="L997" s="329"/>
      <c r="M997" s="329"/>
      <c r="N997" s="78" t="str">
        <f>IF(NL997&lt;&gt;0,"",IF(Conges!AH49=0,"",Conges!AH49))</f>
        <v/>
      </c>
      <c r="O997" s="79"/>
      <c r="P997" s="80"/>
      <c r="Q997" s="80"/>
      <c r="R997" s="80"/>
      <c r="S997" s="80"/>
      <c r="T997" s="80"/>
      <c r="U997" s="80"/>
      <c r="V997" s="81"/>
      <c r="W997" s="79"/>
      <c r="X997" s="80"/>
      <c r="Y997" s="80"/>
      <c r="Z997" s="80"/>
      <c r="AA997" s="80"/>
      <c r="AB997" s="80"/>
      <c r="AC997" s="80"/>
      <c r="AD997" s="81"/>
      <c r="AE997" s="79"/>
      <c r="AF997" s="80"/>
      <c r="AG997" s="80"/>
      <c r="AH997" s="80"/>
      <c r="AI997" s="80"/>
      <c r="AJ997" s="81"/>
      <c r="AK997" s="79"/>
      <c r="AL997" s="80"/>
      <c r="AM997" s="80"/>
      <c r="AN997" s="80"/>
      <c r="AO997" s="80"/>
      <c r="AP997" s="80"/>
      <c r="AQ997" s="80"/>
      <c r="AR997" s="80"/>
      <c r="AS997" s="80"/>
      <c r="AT997" s="81"/>
      <c r="AU997" s="79"/>
      <c r="AV997" s="80"/>
      <c r="AW997" s="80"/>
      <c r="AX997" s="80"/>
      <c r="AY997" s="80"/>
      <c r="AZ997" s="80"/>
      <c r="BA997" s="80"/>
      <c r="BB997" s="81"/>
      <c r="BC997" s="82">
        <f>IF(NL997&lt;&gt;0,(IF(Conges!AH$49=0,0,3)),0)</f>
        <v>0</v>
      </c>
      <c r="BD997" s="370"/>
      <c r="BE997" s="357">
        <f>IF(OR(Conges!AH$49="A",Conges!AH$49="V"),Prenoms!L$15,NL997)</f>
        <v>0</v>
      </c>
      <c r="BF997" s="358"/>
      <c r="BG997" s="264"/>
      <c r="BH997" s="265">
        <f t="shared" si="1404"/>
        <v>0</v>
      </c>
      <c r="BI997" s="266" t="str">
        <f t="shared" si="1405"/>
        <v/>
      </c>
      <c r="BJ997" s="278">
        <v>0</v>
      </c>
      <c r="BK997" s="279">
        <f t="shared" si="1422"/>
        <v>0</v>
      </c>
      <c r="BL997" s="280">
        <f t="shared" si="1394"/>
        <v>0</v>
      </c>
      <c r="BM997" s="280">
        <f t="shared" si="1395"/>
        <v>0</v>
      </c>
      <c r="BN997" s="280">
        <f>SUM('Heures Pointage'!$MD$34:$ME$34)</f>
        <v>0</v>
      </c>
      <c r="BO997" s="280">
        <f>SUM('Heures et Indemnites'!$MD$34:$ME$34)</f>
        <v>0</v>
      </c>
      <c r="BP997" s="281">
        <f t="shared" si="1396"/>
        <v>0</v>
      </c>
      <c r="BQ997" s="281">
        <f>'Heures Pointage'!$NB$34</f>
        <v>0</v>
      </c>
      <c r="BR997" s="282">
        <f t="shared" ref="BR997" si="1437">$BH$1067</f>
        <v>0</v>
      </c>
      <c r="BS997" s="142">
        <f>Prenoms!$C$15</f>
        <v>0</v>
      </c>
      <c r="BT997" s="170"/>
      <c r="BU997" s="211">
        <f>SUM('Heures et Indemnites'!$MD$34:$ME$34)</f>
        <v>0</v>
      </c>
      <c r="BV997" s="218">
        <f>SUM('Heures et Indemnites'!$MD$6:$ME$34)</f>
        <v>0</v>
      </c>
      <c r="BW997" s="211"/>
      <c r="BX997" s="218"/>
      <c r="MT997" s="369">
        <f t="shared" si="1424"/>
        <v>0</v>
      </c>
      <c r="MU997" s="351">
        <f t="shared" si="1410"/>
        <v>0</v>
      </c>
      <c r="MV997" s="351">
        <f t="shared" si="1411"/>
        <v>0</v>
      </c>
      <c r="MW997" s="351"/>
      <c r="MX997" s="351">
        <f t="shared" si="1412"/>
        <v>0</v>
      </c>
      <c r="MY997" s="351"/>
      <c r="MZ997" s="351">
        <f t="shared" si="1413"/>
        <v>0</v>
      </c>
      <c r="NA997" s="351"/>
      <c r="NB997" s="351">
        <f t="shared" si="1414"/>
        <v>0</v>
      </c>
      <c r="NC997" s="351"/>
      <c r="ND997" s="351">
        <f t="shared" si="1415"/>
        <v>0</v>
      </c>
      <c r="NE997" s="351"/>
      <c r="NF997" s="351">
        <f t="shared" si="1416"/>
        <v>0</v>
      </c>
      <c r="NG997" s="351"/>
      <c r="NH997" s="351">
        <f t="shared" si="1417"/>
        <v>0</v>
      </c>
      <c r="NI997" s="351"/>
      <c r="NJ997" s="351">
        <f t="shared" si="1418"/>
        <v>0</v>
      </c>
      <c r="NK997" s="351"/>
      <c r="NL997" s="351">
        <f t="shared" si="1425"/>
        <v>0</v>
      </c>
      <c r="NM997" s="352"/>
      <c r="NN997" s="350"/>
      <c r="NR997" s="30">
        <f t="shared" si="1419"/>
        <v>0</v>
      </c>
      <c r="NS997" s="30">
        <f t="shared" si="1420"/>
        <v>0</v>
      </c>
      <c r="NT997" s="30">
        <f t="shared" si="1421"/>
        <v>0</v>
      </c>
    </row>
    <row r="998" spans="1:384" ht="10.199999999999999" customHeight="1">
      <c r="A998" s="25"/>
      <c r="B998" s="337"/>
      <c r="C998" s="335"/>
      <c r="D998" s="15"/>
      <c r="E998" s="343" t="str">
        <f>$E$18</f>
        <v>H sans Renfort</v>
      </c>
      <c r="F998" s="343"/>
      <c r="G998" s="131" t="str">
        <f>IF(NL1015-MZ1015=0,"",NL1015-MZ1015)</f>
        <v/>
      </c>
      <c r="H998" s="323"/>
      <c r="I998" s="325">
        <f>Prenoms!$B$16</f>
        <v>0</v>
      </c>
      <c r="J998" s="326"/>
      <c r="K998" s="326"/>
      <c r="L998" s="326"/>
      <c r="M998" s="326"/>
      <c r="N998" s="65" t="str">
        <f>IF(NL998&lt;&gt;0,"",IF(Conges!AH50=0,"",Conges!AH50))</f>
        <v/>
      </c>
      <c r="O998" s="66"/>
      <c r="P998" s="67"/>
      <c r="Q998" s="67"/>
      <c r="R998" s="67"/>
      <c r="S998" s="67"/>
      <c r="T998" s="67"/>
      <c r="U998" s="67"/>
      <c r="V998" s="68"/>
      <c r="W998" s="66"/>
      <c r="X998" s="67"/>
      <c r="Y998" s="67"/>
      <c r="Z998" s="67"/>
      <c r="AA998" s="67"/>
      <c r="AB998" s="67"/>
      <c r="AC998" s="67"/>
      <c r="AD998" s="68"/>
      <c r="AE998" s="66"/>
      <c r="AF998" s="67"/>
      <c r="AG998" s="67"/>
      <c r="AH998" s="67"/>
      <c r="AI998" s="67"/>
      <c r="AJ998" s="68"/>
      <c r="AK998" s="66"/>
      <c r="AL998" s="67"/>
      <c r="AM998" s="67"/>
      <c r="AN998" s="67"/>
      <c r="AO998" s="67"/>
      <c r="AP998" s="67"/>
      <c r="AQ998" s="67"/>
      <c r="AR998" s="67"/>
      <c r="AS998" s="67"/>
      <c r="AT998" s="68"/>
      <c r="AU998" s="66"/>
      <c r="AV998" s="67"/>
      <c r="AW998" s="67"/>
      <c r="AX998" s="67"/>
      <c r="AY998" s="67"/>
      <c r="AZ998" s="67"/>
      <c r="BA998" s="67"/>
      <c r="BB998" s="68"/>
      <c r="BC998" s="69">
        <f>IF(NL998&lt;&gt;0,(IF(Conges!AH$50=0,0,3)),0)</f>
        <v>0</v>
      </c>
      <c r="BD998" s="370"/>
      <c r="BE998" s="355">
        <f>IF(OR(Conges!AH$50="A",Conges!AH$50="V"),Prenoms!L$16,NL998)</f>
        <v>0</v>
      </c>
      <c r="BF998" s="356"/>
      <c r="BG998" s="267"/>
      <c r="BH998" s="268">
        <f t="shared" si="1404"/>
        <v>0</v>
      </c>
      <c r="BI998" s="269" t="str">
        <f t="shared" si="1405"/>
        <v/>
      </c>
      <c r="BJ998" s="283">
        <v>0</v>
      </c>
      <c r="BK998" s="284">
        <f t="shared" si="1422"/>
        <v>0</v>
      </c>
      <c r="BL998" s="285">
        <f t="shared" si="1394"/>
        <v>0</v>
      </c>
      <c r="BM998" s="285">
        <f t="shared" si="1395"/>
        <v>0</v>
      </c>
      <c r="BN998" s="285">
        <f>SUM('Heures Pointage'!$ND$34:$NE$34)</f>
        <v>0</v>
      </c>
      <c r="BO998" s="285">
        <f>SUM('Heures et Indemnites'!$ND$34:$NE$34)</f>
        <v>0</v>
      </c>
      <c r="BP998" s="286">
        <f t="shared" si="1396"/>
        <v>0</v>
      </c>
      <c r="BQ998" s="286">
        <f>'Heures Pointage'!$OB$34</f>
        <v>0</v>
      </c>
      <c r="BR998" s="287">
        <f t="shared" ref="BR998" si="1438">$BH$1068</f>
        <v>0</v>
      </c>
      <c r="BS998" s="143">
        <f>Prenoms!$C$16</f>
        <v>0</v>
      </c>
      <c r="BT998" s="146"/>
      <c r="BU998" s="210">
        <f>SUM('Heures et Indemnites'!$ND$34:$NE$34)</f>
        <v>0</v>
      </c>
      <c r="BV998" s="219">
        <f>SUM('Heures et Indemnites'!$ND$6:$NE$34)</f>
        <v>0</v>
      </c>
      <c r="BW998" s="210"/>
      <c r="BX998" s="219"/>
      <c r="MT998" s="371">
        <f t="shared" si="1424"/>
        <v>0</v>
      </c>
      <c r="MU998" s="372">
        <f t="shared" si="1410"/>
        <v>0</v>
      </c>
      <c r="MV998" s="372">
        <f t="shared" si="1411"/>
        <v>0</v>
      </c>
      <c r="MW998" s="372"/>
      <c r="MX998" s="372">
        <f t="shared" si="1412"/>
        <v>0</v>
      </c>
      <c r="MY998" s="372"/>
      <c r="MZ998" s="372">
        <f t="shared" si="1413"/>
        <v>0</v>
      </c>
      <c r="NA998" s="372"/>
      <c r="NB998" s="372">
        <f t="shared" si="1414"/>
        <v>0</v>
      </c>
      <c r="NC998" s="372"/>
      <c r="ND998" s="372">
        <f t="shared" si="1415"/>
        <v>0</v>
      </c>
      <c r="NE998" s="372"/>
      <c r="NF998" s="372">
        <f t="shared" si="1416"/>
        <v>0</v>
      </c>
      <c r="NG998" s="372"/>
      <c r="NH998" s="372">
        <f t="shared" si="1417"/>
        <v>0</v>
      </c>
      <c r="NI998" s="372"/>
      <c r="NJ998" s="372">
        <f t="shared" si="1418"/>
        <v>0</v>
      </c>
      <c r="NK998" s="372"/>
      <c r="NL998" s="372">
        <f t="shared" si="1425"/>
        <v>0</v>
      </c>
      <c r="NM998" s="373"/>
      <c r="NN998" s="350"/>
      <c r="NR998" s="30">
        <f t="shared" si="1419"/>
        <v>0</v>
      </c>
      <c r="NS998" s="30">
        <f t="shared" si="1420"/>
        <v>0</v>
      </c>
      <c r="NT998" s="30">
        <f t="shared" si="1421"/>
        <v>0</v>
      </c>
    </row>
    <row r="999" spans="1:384" ht="10.199999999999999" customHeight="1">
      <c r="A999" s="25"/>
      <c r="B999" s="337"/>
      <c r="C999" s="335"/>
      <c r="D999" s="15"/>
      <c r="E999" s="343" t="str">
        <f>$E$19</f>
        <v>H avec Renfort</v>
      </c>
      <c r="F999" s="343"/>
      <c r="G999" s="131" t="str">
        <f>IF(NL1015=0,"",NL1015)</f>
        <v/>
      </c>
      <c r="H999" s="323"/>
      <c r="I999" s="328">
        <f>Prenoms!$B$17</f>
        <v>0</v>
      </c>
      <c r="J999" s="329"/>
      <c r="K999" s="329"/>
      <c r="L999" s="329"/>
      <c r="M999" s="329"/>
      <c r="N999" s="78" t="str">
        <f>IF(NL999&lt;&gt;0,"",IF(Conges!AH51=0,"",Conges!AH51))</f>
        <v/>
      </c>
      <c r="O999" s="79"/>
      <c r="P999" s="80"/>
      <c r="Q999" s="80"/>
      <c r="R999" s="80"/>
      <c r="S999" s="80"/>
      <c r="T999" s="80"/>
      <c r="U999" s="80"/>
      <c r="V999" s="81"/>
      <c r="W999" s="79"/>
      <c r="X999" s="80"/>
      <c r="Y999" s="80"/>
      <c r="Z999" s="80"/>
      <c r="AA999" s="80"/>
      <c r="AB999" s="80"/>
      <c r="AC999" s="80"/>
      <c r="AD999" s="81"/>
      <c r="AE999" s="79"/>
      <c r="AF999" s="80"/>
      <c r="AG999" s="80"/>
      <c r="AH999" s="80"/>
      <c r="AI999" s="80"/>
      <c r="AJ999" s="81"/>
      <c r="AK999" s="79"/>
      <c r="AL999" s="80"/>
      <c r="AM999" s="80"/>
      <c r="AN999" s="80"/>
      <c r="AO999" s="80"/>
      <c r="AP999" s="80"/>
      <c r="AQ999" s="80"/>
      <c r="AR999" s="80"/>
      <c r="AS999" s="80"/>
      <c r="AT999" s="81"/>
      <c r="AU999" s="79"/>
      <c r="AV999" s="80"/>
      <c r="AW999" s="80"/>
      <c r="AX999" s="80"/>
      <c r="AY999" s="80"/>
      <c r="AZ999" s="80"/>
      <c r="BA999" s="80"/>
      <c r="BB999" s="81"/>
      <c r="BC999" s="82">
        <f>IF(NL999&lt;&gt;0,(IF(Conges!AH$51=0,0,3)),0)</f>
        <v>0</v>
      </c>
      <c r="BD999" s="370"/>
      <c r="BE999" s="357">
        <f>IF(OR(Conges!AH$51="A",Conges!AH$51="V"),Prenoms!L$17,NL999)</f>
        <v>0</v>
      </c>
      <c r="BF999" s="358"/>
      <c r="BG999" s="264"/>
      <c r="BH999" s="265">
        <f t="shared" si="1404"/>
        <v>0</v>
      </c>
      <c r="BI999" s="266" t="str">
        <f t="shared" si="1405"/>
        <v/>
      </c>
      <c r="BJ999" s="278">
        <v>0</v>
      </c>
      <c r="BK999" s="279">
        <f t="shared" si="1422"/>
        <v>0</v>
      </c>
      <c r="BL999" s="280">
        <f t="shared" si="1394"/>
        <v>0</v>
      </c>
      <c r="BM999" s="280">
        <f t="shared" si="1395"/>
        <v>0</v>
      </c>
      <c r="BN999" s="280">
        <f>SUM('Heures Pointage'!$OD$34:$OE$34)</f>
        <v>0</v>
      </c>
      <c r="BO999" s="280">
        <f>SUM('Heures et Indemnites'!$OD$34:$OE$34)</f>
        <v>0</v>
      </c>
      <c r="BP999" s="281">
        <f t="shared" si="1396"/>
        <v>0</v>
      </c>
      <c r="BQ999" s="281">
        <f>'Heures Pointage'!$PB$34</f>
        <v>0</v>
      </c>
      <c r="BR999" s="282">
        <f t="shared" ref="BR999" si="1439">$BH$1069</f>
        <v>0</v>
      </c>
      <c r="BS999" s="142">
        <f>Prenoms!$C$17</f>
        <v>0</v>
      </c>
      <c r="BT999" s="170"/>
      <c r="BU999" s="211">
        <f>SUM('Heures et Indemnites'!$OD$34:$OE$34)</f>
        <v>0</v>
      </c>
      <c r="BV999" s="218">
        <f>SUM('Heures et Indemnites'!$OD$6:$OE$34)</f>
        <v>0</v>
      </c>
      <c r="BW999" s="211"/>
      <c r="BX999" s="218"/>
      <c r="MT999" s="369">
        <f t="shared" si="1424"/>
        <v>0</v>
      </c>
      <c r="MU999" s="351">
        <f t="shared" si="1410"/>
        <v>0</v>
      </c>
      <c r="MV999" s="351">
        <f t="shared" si="1411"/>
        <v>0</v>
      </c>
      <c r="MW999" s="351"/>
      <c r="MX999" s="351">
        <f t="shared" si="1412"/>
        <v>0</v>
      </c>
      <c r="MY999" s="351"/>
      <c r="MZ999" s="351">
        <f t="shared" si="1413"/>
        <v>0</v>
      </c>
      <c r="NA999" s="351"/>
      <c r="NB999" s="351">
        <f t="shared" si="1414"/>
        <v>0</v>
      </c>
      <c r="NC999" s="351"/>
      <c r="ND999" s="351">
        <f t="shared" si="1415"/>
        <v>0</v>
      </c>
      <c r="NE999" s="351"/>
      <c r="NF999" s="351">
        <f t="shared" si="1416"/>
        <v>0</v>
      </c>
      <c r="NG999" s="351"/>
      <c r="NH999" s="351">
        <f t="shared" si="1417"/>
        <v>0</v>
      </c>
      <c r="NI999" s="351"/>
      <c r="NJ999" s="351">
        <f t="shared" si="1418"/>
        <v>0</v>
      </c>
      <c r="NK999" s="351"/>
      <c r="NL999" s="351">
        <f t="shared" si="1425"/>
        <v>0</v>
      </c>
      <c r="NM999" s="352"/>
      <c r="NN999" s="350"/>
      <c r="NR999" s="30">
        <f t="shared" si="1419"/>
        <v>0</v>
      </c>
      <c r="NS999" s="30">
        <f t="shared" si="1420"/>
        <v>0</v>
      </c>
      <c r="NT999" s="30">
        <f t="shared" si="1421"/>
        <v>0</v>
      </c>
    </row>
    <row r="1000" spans="1:384" ht="10.199999999999999" customHeight="1">
      <c r="A1000" s="25"/>
      <c r="B1000" s="337"/>
      <c r="C1000" s="335"/>
      <c r="D1000" s="15"/>
      <c r="E1000" s="101"/>
      <c r="F1000" s="101"/>
      <c r="G1000" s="101"/>
      <c r="H1000" s="323"/>
      <c r="I1000" s="325">
        <f>Prenoms!$B$18</f>
        <v>0</v>
      </c>
      <c r="J1000" s="326"/>
      <c r="K1000" s="326"/>
      <c r="L1000" s="326"/>
      <c r="M1000" s="326"/>
      <c r="N1000" s="65" t="str">
        <f>IF(NL1000&lt;&gt;0,"",IF(Conges!AH52=0,"",Conges!AH52))</f>
        <v/>
      </c>
      <c r="O1000" s="66"/>
      <c r="P1000" s="67"/>
      <c r="Q1000" s="67"/>
      <c r="R1000" s="67"/>
      <c r="S1000" s="67"/>
      <c r="T1000" s="67"/>
      <c r="U1000" s="67"/>
      <c r="V1000" s="68"/>
      <c r="W1000" s="66"/>
      <c r="X1000" s="67"/>
      <c r="Y1000" s="67"/>
      <c r="Z1000" s="67"/>
      <c r="AA1000" s="67"/>
      <c r="AB1000" s="67"/>
      <c r="AC1000" s="67"/>
      <c r="AD1000" s="68"/>
      <c r="AE1000" s="66"/>
      <c r="AF1000" s="67"/>
      <c r="AG1000" s="67"/>
      <c r="AH1000" s="67"/>
      <c r="AI1000" s="67"/>
      <c r="AJ1000" s="68"/>
      <c r="AK1000" s="66"/>
      <c r="AL1000" s="67"/>
      <c r="AM1000" s="67"/>
      <c r="AN1000" s="67"/>
      <c r="AO1000" s="67"/>
      <c r="AP1000" s="67"/>
      <c r="AQ1000" s="67"/>
      <c r="AR1000" s="67"/>
      <c r="AS1000" s="67"/>
      <c r="AT1000" s="68"/>
      <c r="AU1000" s="66"/>
      <c r="AV1000" s="67"/>
      <c r="AW1000" s="67"/>
      <c r="AX1000" s="67"/>
      <c r="AY1000" s="67"/>
      <c r="AZ1000" s="67"/>
      <c r="BA1000" s="67"/>
      <c r="BB1000" s="68"/>
      <c r="BC1000" s="69">
        <f>IF(NL1000&lt;&gt;0,(IF(Conges!AH$52=0,0,3)),0)</f>
        <v>0</v>
      </c>
      <c r="BD1000" s="370"/>
      <c r="BE1000" s="355">
        <f>IF(OR(Conges!AH$52="A",Conges!AH$52="V"),Prenoms!L$18,NL1000)</f>
        <v>0</v>
      </c>
      <c r="BF1000" s="356"/>
      <c r="BG1000" s="267"/>
      <c r="BH1000" s="268">
        <f t="shared" si="1404"/>
        <v>0</v>
      </c>
      <c r="BI1000" s="269" t="str">
        <f t="shared" si="1405"/>
        <v/>
      </c>
      <c r="BJ1000" s="283">
        <v>0</v>
      </c>
      <c r="BK1000" s="284">
        <f t="shared" si="1422"/>
        <v>0</v>
      </c>
      <c r="BL1000" s="285">
        <f t="shared" si="1394"/>
        <v>0</v>
      </c>
      <c r="BM1000" s="285">
        <f t="shared" si="1395"/>
        <v>0</v>
      </c>
      <c r="BN1000" s="285">
        <f>SUM('Heures Pointage'!$PD$34:$PE$34)</f>
        <v>0</v>
      </c>
      <c r="BO1000" s="285">
        <f>SUM('Heures et Indemnites'!$PD$34:$PE$34)</f>
        <v>0</v>
      </c>
      <c r="BP1000" s="286">
        <f t="shared" si="1396"/>
        <v>0</v>
      </c>
      <c r="BQ1000" s="286">
        <f>'Heures Pointage'!$QB$34</f>
        <v>0</v>
      </c>
      <c r="BR1000" s="287">
        <f t="shared" ref="BR1000" si="1440">$BH$1070</f>
        <v>0</v>
      </c>
      <c r="BS1000" s="143">
        <f>Prenoms!$C$18</f>
        <v>0</v>
      </c>
      <c r="BT1000" s="146"/>
      <c r="BU1000" s="210">
        <f>SUM('Heures et Indemnites'!$PD$34:$PE$34)</f>
        <v>0</v>
      </c>
      <c r="BV1000" s="219">
        <f>SUM('Heures et Indemnites'!$PD$6:$PE$34)</f>
        <v>0</v>
      </c>
      <c r="BW1000" s="210"/>
      <c r="BX1000" s="219"/>
      <c r="MT1000" s="371">
        <f t="shared" si="1424"/>
        <v>0</v>
      </c>
      <c r="MU1000" s="372">
        <f t="shared" ref="MU1000:MU1013" si="1441">(COUNTA($O1000:$BB1000))/2</f>
        <v>0</v>
      </c>
      <c r="MV1000" s="372">
        <f t="shared" si="1411"/>
        <v>0</v>
      </c>
      <c r="MW1000" s="372"/>
      <c r="MX1000" s="372">
        <f t="shared" si="1412"/>
        <v>0</v>
      </c>
      <c r="MY1000" s="372"/>
      <c r="MZ1000" s="372">
        <f t="shared" si="1413"/>
        <v>0</v>
      </c>
      <c r="NA1000" s="372"/>
      <c r="NB1000" s="372">
        <f t="shared" si="1414"/>
        <v>0</v>
      </c>
      <c r="NC1000" s="372"/>
      <c r="ND1000" s="372">
        <f t="shared" si="1415"/>
        <v>0</v>
      </c>
      <c r="NE1000" s="372"/>
      <c r="NF1000" s="372">
        <f t="shared" si="1416"/>
        <v>0</v>
      </c>
      <c r="NG1000" s="372"/>
      <c r="NH1000" s="372">
        <f t="shared" si="1417"/>
        <v>0</v>
      </c>
      <c r="NI1000" s="372"/>
      <c r="NJ1000" s="372">
        <f t="shared" si="1418"/>
        <v>0</v>
      </c>
      <c r="NK1000" s="372"/>
      <c r="NL1000" s="372">
        <f t="shared" si="1425"/>
        <v>0</v>
      </c>
      <c r="NM1000" s="373"/>
      <c r="NN1000" s="350"/>
      <c r="NR1000" s="30">
        <f t="shared" si="1419"/>
        <v>0</v>
      </c>
      <c r="NS1000" s="30">
        <f t="shared" si="1420"/>
        <v>0</v>
      </c>
      <c r="NT1000" s="30">
        <f t="shared" si="1421"/>
        <v>0</v>
      </c>
    </row>
    <row r="1001" spans="1:384" ht="10.199999999999999" customHeight="1">
      <c r="A1001" s="25"/>
      <c r="B1001" s="337"/>
      <c r="C1001" s="335"/>
      <c r="D1001" s="15"/>
      <c r="E1001" s="101"/>
      <c r="F1001" s="101"/>
      <c r="G1001" s="101"/>
      <c r="H1001" s="323"/>
      <c r="I1001" s="328">
        <f>Prenoms!$B$19</f>
        <v>0</v>
      </c>
      <c r="J1001" s="329"/>
      <c r="K1001" s="329"/>
      <c r="L1001" s="329"/>
      <c r="M1001" s="329"/>
      <c r="N1001" s="78" t="str">
        <f>IF(NL1001&lt;&gt;0,"",IF(Conges!AH53=0,"",Conges!AH53))</f>
        <v/>
      </c>
      <c r="O1001" s="79"/>
      <c r="P1001" s="80"/>
      <c r="Q1001" s="80"/>
      <c r="R1001" s="80"/>
      <c r="S1001" s="80"/>
      <c r="T1001" s="80"/>
      <c r="U1001" s="80"/>
      <c r="V1001" s="81"/>
      <c r="W1001" s="79"/>
      <c r="X1001" s="80"/>
      <c r="Y1001" s="80"/>
      <c r="Z1001" s="80"/>
      <c r="AA1001" s="80"/>
      <c r="AB1001" s="80"/>
      <c r="AC1001" s="80"/>
      <c r="AD1001" s="81"/>
      <c r="AE1001" s="79"/>
      <c r="AF1001" s="80"/>
      <c r="AG1001" s="80"/>
      <c r="AH1001" s="80"/>
      <c r="AI1001" s="80"/>
      <c r="AJ1001" s="81"/>
      <c r="AK1001" s="79"/>
      <c r="AL1001" s="80"/>
      <c r="AM1001" s="80"/>
      <c r="AN1001" s="80"/>
      <c r="AO1001" s="80"/>
      <c r="AP1001" s="80"/>
      <c r="AQ1001" s="80"/>
      <c r="AR1001" s="80"/>
      <c r="AS1001" s="80"/>
      <c r="AT1001" s="81"/>
      <c r="AU1001" s="79"/>
      <c r="AV1001" s="80"/>
      <c r="AW1001" s="80"/>
      <c r="AX1001" s="80"/>
      <c r="AY1001" s="80"/>
      <c r="AZ1001" s="80"/>
      <c r="BA1001" s="80"/>
      <c r="BB1001" s="81"/>
      <c r="BC1001" s="82">
        <f>IF(NL1001&lt;&gt;0,(IF(Conges!AH$53=0,0,3)),0)</f>
        <v>0</v>
      </c>
      <c r="BD1001" s="370"/>
      <c r="BE1001" s="357">
        <f>IF(OR(Conges!AH$53="A",Conges!AH$53="V"),Prenoms!L$19,NL1001)</f>
        <v>0</v>
      </c>
      <c r="BF1001" s="358"/>
      <c r="BG1001" s="264"/>
      <c r="BH1001" s="265">
        <f t="shared" si="1404"/>
        <v>0</v>
      </c>
      <c r="BI1001" s="266" t="str">
        <f t="shared" si="1405"/>
        <v/>
      </c>
      <c r="BJ1001" s="278">
        <v>0</v>
      </c>
      <c r="BK1001" s="279">
        <f t="shared" si="1422"/>
        <v>0</v>
      </c>
      <c r="BL1001" s="280">
        <f t="shared" si="1394"/>
        <v>0</v>
      </c>
      <c r="BM1001" s="280">
        <f t="shared" si="1395"/>
        <v>0</v>
      </c>
      <c r="BN1001" s="280">
        <f>SUM('Heures Pointage'!$QD$34:$QE$34)</f>
        <v>0</v>
      </c>
      <c r="BO1001" s="280">
        <f>SUM('Heures et Indemnites'!$QD$34:$QE$34)</f>
        <v>0</v>
      </c>
      <c r="BP1001" s="281">
        <f t="shared" si="1396"/>
        <v>0</v>
      </c>
      <c r="BQ1001" s="281">
        <f>'Heures Pointage'!$RB$34</f>
        <v>0</v>
      </c>
      <c r="BR1001" s="282">
        <f t="shared" ref="BR1001" si="1442">$BH$1071</f>
        <v>0</v>
      </c>
      <c r="BS1001" s="142">
        <f>Prenoms!$C$19</f>
        <v>0</v>
      </c>
      <c r="BT1001" s="170"/>
      <c r="BU1001" s="211">
        <f>SUM('Heures et Indemnites'!$QD$34:$QE$34)</f>
        <v>0</v>
      </c>
      <c r="BV1001" s="218">
        <f>SUM('Heures et Indemnites'!$QD$6:$QE$34)</f>
        <v>0</v>
      </c>
      <c r="BW1001" s="211"/>
      <c r="BX1001" s="218"/>
      <c r="MT1001" s="369">
        <f t="shared" si="1424"/>
        <v>0</v>
      </c>
      <c r="MU1001" s="351">
        <f t="shared" si="1441"/>
        <v>0</v>
      </c>
      <c r="MV1001" s="351">
        <f t="shared" si="1411"/>
        <v>0</v>
      </c>
      <c r="MW1001" s="351"/>
      <c r="MX1001" s="351">
        <f t="shared" si="1412"/>
        <v>0</v>
      </c>
      <c r="MY1001" s="351"/>
      <c r="MZ1001" s="351">
        <f t="shared" si="1413"/>
        <v>0</v>
      </c>
      <c r="NA1001" s="351"/>
      <c r="NB1001" s="351">
        <f t="shared" si="1414"/>
        <v>0</v>
      </c>
      <c r="NC1001" s="351"/>
      <c r="ND1001" s="351">
        <f t="shared" si="1415"/>
        <v>0</v>
      </c>
      <c r="NE1001" s="351"/>
      <c r="NF1001" s="351">
        <f t="shared" si="1416"/>
        <v>0</v>
      </c>
      <c r="NG1001" s="351"/>
      <c r="NH1001" s="351">
        <f t="shared" si="1417"/>
        <v>0</v>
      </c>
      <c r="NI1001" s="351"/>
      <c r="NJ1001" s="351">
        <f t="shared" si="1418"/>
        <v>0</v>
      </c>
      <c r="NK1001" s="351"/>
      <c r="NL1001" s="351">
        <f t="shared" si="1425"/>
        <v>0</v>
      </c>
      <c r="NM1001" s="352"/>
      <c r="NN1001" s="350"/>
      <c r="NR1001" s="30">
        <f t="shared" si="1419"/>
        <v>0</v>
      </c>
      <c r="NS1001" s="30">
        <f t="shared" si="1420"/>
        <v>0</v>
      </c>
      <c r="NT1001" s="30">
        <f t="shared" si="1421"/>
        <v>0</v>
      </c>
    </row>
    <row r="1002" spans="1:384" ht="10.199999999999999" customHeight="1">
      <c r="A1002" s="25"/>
      <c r="B1002" s="337"/>
      <c r="C1002" s="335"/>
      <c r="D1002" s="15"/>
      <c r="E1002" s="101"/>
      <c r="F1002" s="101"/>
      <c r="G1002" s="101"/>
      <c r="H1002" s="323"/>
      <c r="I1002" s="325">
        <f>Prenoms!$B$20</f>
        <v>0</v>
      </c>
      <c r="J1002" s="326"/>
      <c r="K1002" s="326"/>
      <c r="L1002" s="326"/>
      <c r="M1002" s="326"/>
      <c r="N1002" s="65" t="str">
        <f>IF(NL1002&lt;&gt;0,"",IF(Conges!AH54=0,"",Conges!AH54))</f>
        <v/>
      </c>
      <c r="O1002" s="66"/>
      <c r="P1002" s="67"/>
      <c r="Q1002" s="67"/>
      <c r="R1002" s="67"/>
      <c r="S1002" s="67"/>
      <c r="T1002" s="67"/>
      <c r="U1002" s="67"/>
      <c r="V1002" s="68"/>
      <c r="W1002" s="66"/>
      <c r="X1002" s="67"/>
      <c r="Y1002" s="67"/>
      <c r="Z1002" s="67"/>
      <c r="AA1002" s="67"/>
      <c r="AB1002" s="67"/>
      <c r="AC1002" s="67"/>
      <c r="AD1002" s="68"/>
      <c r="AE1002" s="66"/>
      <c r="AF1002" s="67"/>
      <c r="AG1002" s="67"/>
      <c r="AH1002" s="67"/>
      <c r="AI1002" s="67"/>
      <c r="AJ1002" s="68"/>
      <c r="AK1002" s="66"/>
      <c r="AL1002" s="67"/>
      <c r="AM1002" s="67"/>
      <c r="AN1002" s="67"/>
      <c r="AO1002" s="67"/>
      <c r="AP1002" s="67"/>
      <c r="AQ1002" s="67"/>
      <c r="AR1002" s="67"/>
      <c r="AS1002" s="67"/>
      <c r="AT1002" s="68"/>
      <c r="AU1002" s="66"/>
      <c r="AV1002" s="67"/>
      <c r="AW1002" s="67"/>
      <c r="AX1002" s="67"/>
      <c r="AY1002" s="67"/>
      <c r="AZ1002" s="67"/>
      <c r="BA1002" s="67"/>
      <c r="BB1002" s="68"/>
      <c r="BC1002" s="69">
        <f>IF(NL1002&lt;&gt;0,(IF(Conges!AH$54=0,0,3)),0)</f>
        <v>0</v>
      </c>
      <c r="BD1002" s="370"/>
      <c r="BE1002" s="355">
        <f>IF(OR(Conges!AH$54="A",Conges!AH$54="V"),Prenoms!L$20,NL1002)</f>
        <v>0</v>
      </c>
      <c r="BF1002" s="356"/>
      <c r="BG1002" s="267"/>
      <c r="BH1002" s="268">
        <f t="shared" si="1404"/>
        <v>0</v>
      </c>
      <c r="BI1002" s="269" t="str">
        <f t="shared" si="1405"/>
        <v/>
      </c>
      <c r="BJ1002" s="283">
        <v>0</v>
      </c>
      <c r="BK1002" s="284">
        <f t="shared" si="1422"/>
        <v>0</v>
      </c>
      <c r="BL1002" s="285">
        <f t="shared" si="1394"/>
        <v>0</v>
      </c>
      <c r="BM1002" s="285">
        <f t="shared" si="1395"/>
        <v>0</v>
      </c>
      <c r="BN1002" s="285">
        <f>SUM('Heures Pointage'!$RD$34:$RE$34)</f>
        <v>0</v>
      </c>
      <c r="BO1002" s="285">
        <f>SUM('Heures et Indemnites'!$RD$34:$RE$34)</f>
        <v>0</v>
      </c>
      <c r="BP1002" s="286">
        <f t="shared" si="1396"/>
        <v>0</v>
      </c>
      <c r="BQ1002" s="286">
        <f>'Heures Pointage'!$SB$34</f>
        <v>0</v>
      </c>
      <c r="BR1002" s="287">
        <f t="shared" ref="BR1002" si="1443">$BH$1072</f>
        <v>0</v>
      </c>
      <c r="BS1002" s="143">
        <f>Prenoms!$C$20</f>
        <v>0</v>
      </c>
      <c r="BT1002" s="146"/>
      <c r="BU1002" s="210">
        <f>SUM('Heures et Indemnites'!$RD$34:$RE$34)</f>
        <v>0</v>
      </c>
      <c r="BV1002" s="219">
        <f>SUM('Heures et Indemnites'!$RD$6:$RE$34)</f>
        <v>0</v>
      </c>
      <c r="BW1002" s="210"/>
      <c r="BX1002" s="219"/>
      <c r="MT1002" s="371">
        <f t="shared" si="1424"/>
        <v>0</v>
      </c>
      <c r="MU1002" s="372">
        <f t="shared" si="1441"/>
        <v>0</v>
      </c>
      <c r="MV1002" s="372">
        <f t="shared" si="1411"/>
        <v>0</v>
      </c>
      <c r="MW1002" s="372"/>
      <c r="MX1002" s="372">
        <f t="shared" si="1412"/>
        <v>0</v>
      </c>
      <c r="MY1002" s="372"/>
      <c r="MZ1002" s="372">
        <f t="shared" si="1413"/>
        <v>0</v>
      </c>
      <c r="NA1002" s="372"/>
      <c r="NB1002" s="372">
        <f t="shared" si="1414"/>
        <v>0</v>
      </c>
      <c r="NC1002" s="372"/>
      <c r="ND1002" s="372">
        <f t="shared" si="1415"/>
        <v>0</v>
      </c>
      <c r="NE1002" s="372"/>
      <c r="NF1002" s="372">
        <f t="shared" si="1416"/>
        <v>0</v>
      </c>
      <c r="NG1002" s="372"/>
      <c r="NH1002" s="372">
        <f t="shared" si="1417"/>
        <v>0</v>
      </c>
      <c r="NI1002" s="372"/>
      <c r="NJ1002" s="372">
        <f t="shared" si="1418"/>
        <v>0</v>
      </c>
      <c r="NK1002" s="372"/>
      <c r="NL1002" s="372">
        <f t="shared" si="1425"/>
        <v>0</v>
      </c>
      <c r="NM1002" s="373"/>
      <c r="NN1002" s="350"/>
      <c r="NR1002" s="30">
        <f t="shared" si="1419"/>
        <v>0</v>
      </c>
      <c r="NS1002" s="30">
        <f t="shared" si="1420"/>
        <v>0</v>
      </c>
      <c r="NT1002" s="30">
        <f t="shared" si="1421"/>
        <v>0</v>
      </c>
    </row>
    <row r="1003" spans="1:384" ht="10.199999999999999" customHeight="1">
      <c r="A1003" s="25"/>
      <c r="B1003" s="337"/>
      <c r="C1003" s="335"/>
      <c r="D1003" s="15"/>
      <c r="E1003" s="101"/>
      <c r="F1003" s="101"/>
      <c r="G1003" s="101"/>
      <c r="H1003" s="323"/>
      <c r="I1003" s="328">
        <f>Prenoms!$B$21</f>
        <v>0</v>
      </c>
      <c r="J1003" s="329"/>
      <c r="K1003" s="329"/>
      <c r="L1003" s="329"/>
      <c r="M1003" s="329"/>
      <c r="N1003" s="78" t="str">
        <f>IF(NL1003&lt;&gt;0,"",IF(Conges!AH55=0,"",Conges!AH55))</f>
        <v/>
      </c>
      <c r="O1003" s="79"/>
      <c r="P1003" s="80"/>
      <c r="Q1003" s="80"/>
      <c r="R1003" s="80"/>
      <c r="S1003" s="80"/>
      <c r="T1003" s="80"/>
      <c r="U1003" s="80"/>
      <c r="V1003" s="81"/>
      <c r="W1003" s="79"/>
      <c r="X1003" s="80"/>
      <c r="Y1003" s="80"/>
      <c r="Z1003" s="80"/>
      <c r="AA1003" s="80"/>
      <c r="AB1003" s="80"/>
      <c r="AC1003" s="80"/>
      <c r="AD1003" s="81"/>
      <c r="AE1003" s="79"/>
      <c r="AF1003" s="80"/>
      <c r="AG1003" s="80"/>
      <c r="AH1003" s="80"/>
      <c r="AI1003" s="80"/>
      <c r="AJ1003" s="81"/>
      <c r="AK1003" s="79"/>
      <c r="AL1003" s="80"/>
      <c r="AM1003" s="80"/>
      <c r="AN1003" s="80"/>
      <c r="AO1003" s="80"/>
      <c r="AP1003" s="80"/>
      <c r="AQ1003" s="80"/>
      <c r="AR1003" s="80"/>
      <c r="AS1003" s="80"/>
      <c r="AT1003" s="81"/>
      <c r="AU1003" s="79"/>
      <c r="AV1003" s="80"/>
      <c r="AW1003" s="80"/>
      <c r="AX1003" s="80"/>
      <c r="AY1003" s="80"/>
      <c r="AZ1003" s="80"/>
      <c r="BA1003" s="80"/>
      <c r="BB1003" s="81"/>
      <c r="BC1003" s="82">
        <f>IF(NL1003&lt;&gt;0,(IF(Conges!AH$55=0,0,3)),0)</f>
        <v>0</v>
      </c>
      <c r="BD1003" s="370"/>
      <c r="BE1003" s="357">
        <f>IF(OR(Conges!AH$55="A",Conges!AH$55="V"),Prenoms!L$21,NL1003)</f>
        <v>0</v>
      </c>
      <c r="BF1003" s="358"/>
      <c r="BG1003" s="264"/>
      <c r="BH1003" s="265">
        <f t="shared" si="1404"/>
        <v>0</v>
      </c>
      <c r="BI1003" s="266" t="str">
        <f t="shared" si="1405"/>
        <v/>
      </c>
      <c r="BJ1003" s="278">
        <v>0</v>
      </c>
      <c r="BK1003" s="279">
        <f t="shared" si="1422"/>
        <v>0</v>
      </c>
      <c r="BL1003" s="280">
        <f t="shared" si="1394"/>
        <v>0</v>
      </c>
      <c r="BM1003" s="280">
        <f t="shared" si="1395"/>
        <v>0</v>
      </c>
      <c r="BN1003" s="280">
        <f>SUM('Heures Pointage'!$SD$34:$SE$34)</f>
        <v>0</v>
      </c>
      <c r="BO1003" s="280">
        <f>SUM('Heures et Indemnites'!$SD$34:$SE$34)</f>
        <v>0</v>
      </c>
      <c r="BP1003" s="281">
        <f t="shared" si="1396"/>
        <v>0</v>
      </c>
      <c r="BQ1003" s="281">
        <f>'Heures Pointage'!$TB$34</f>
        <v>0</v>
      </c>
      <c r="BR1003" s="282">
        <f t="shared" ref="BR1003" si="1444">$BH$1073</f>
        <v>0</v>
      </c>
      <c r="BS1003" s="142">
        <f>Prenoms!$C$21</f>
        <v>0</v>
      </c>
      <c r="BT1003" s="170"/>
      <c r="BU1003" s="211">
        <f>SUM('Heures et Indemnites'!$SD$34:$SE$34)</f>
        <v>0</v>
      </c>
      <c r="BV1003" s="218">
        <f>SUM('Heures et Indemnites'!$SD$6:$SE$34)</f>
        <v>0</v>
      </c>
      <c r="BW1003" s="211"/>
      <c r="BX1003" s="218"/>
      <c r="MT1003" s="369">
        <f t="shared" si="1424"/>
        <v>0</v>
      </c>
      <c r="MU1003" s="351">
        <f t="shared" si="1441"/>
        <v>0</v>
      </c>
      <c r="MV1003" s="351">
        <f t="shared" si="1411"/>
        <v>0</v>
      </c>
      <c r="MW1003" s="351"/>
      <c r="MX1003" s="351">
        <f t="shared" si="1412"/>
        <v>0</v>
      </c>
      <c r="MY1003" s="351"/>
      <c r="MZ1003" s="351">
        <f t="shared" si="1413"/>
        <v>0</v>
      </c>
      <c r="NA1003" s="351"/>
      <c r="NB1003" s="351">
        <f t="shared" si="1414"/>
        <v>0</v>
      </c>
      <c r="NC1003" s="351"/>
      <c r="ND1003" s="351">
        <f t="shared" si="1415"/>
        <v>0</v>
      </c>
      <c r="NE1003" s="351"/>
      <c r="NF1003" s="351">
        <f t="shared" si="1416"/>
        <v>0</v>
      </c>
      <c r="NG1003" s="351"/>
      <c r="NH1003" s="351">
        <f t="shared" si="1417"/>
        <v>0</v>
      </c>
      <c r="NI1003" s="351"/>
      <c r="NJ1003" s="351">
        <f t="shared" si="1418"/>
        <v>0</v>
      </c>
      <c r="NK1003" s="351"/>
      <c r="NL1003" s="351">
        <f t="shared" si="1425"/>
        <v>0</v>
      </c>
      <c r="NM1003" s="352"/>
      <c r="NN1003" s="350"/>
      <c r="NR1003" s="30">
        <f t="shared" si="1419"/>
        <v>0</v>
      </c>
      <c r="NS1003" s="30">
        <f t="shared" si="1420"/>
        <v>0</v>
      </c>
      <c r="NT1003" s="30">
        <f t="shared" si="1421"/>
        <v>0</v>
      </c>
    </row>
    <row r="1004" spans="1:384" ht="10.199999999999999" customHeight="1">
      <c r="A1004" s="25"/>
      <c r="B1004" s="337"/>
      <c r="C1004" s="335"/>
      <c r="D1004" s="15"/>
      <c r="E1004" s="101"/>
      <c r="F1004" s="101"/>
      <c r="G1004" s="101"/>
      <c r="H1004" s="323"/>
      <c r="I1004" s="325">
        <f>Prenoms!$B$22</f>
        <v>0</v>
      </c>
      <c r="J1004" s="326"/>
      <c r="K1004" s="326"/>
      <c r="L1004" s="326"/>
      <c r="M1004" s="326"/>
      <c r="N1004" s="65" t="str">
        <f>IF(NL1004&lt;&gt;0,"",IF(Conges!AH56=0,"",Conges!AH56))</f>
        <v/>
      </c>
      <c r="O1004" s="66"/>
      <c r="P1004" s="67"/>
      <c r="Q1004" s="67"/>
      <c r="R1004" s="67"/>
      <c r="S1004" s="67"/>
      <c r="T1004" s="67"/>
      <c r="U1004" s="67"/>
      <c r="V1004" s="68"/>
      <c r="W1004" s="66"/>
      <c r="X1004" s="67"/>
      <c r="Y1004" s="67"/>
      <c r="Z1004" s="67"/>
      <c r="AA1004" s="67"/>
      <c r="AB1004" s="67"/>
      <c r="AC1004" s="67"/>
      <c r="AD1004" s="68"/>
      <c r="AE1004" s="66"/>
      <c r="AF1004" s="67"/>
      <c r="AG1004" s="67"/>
      <c r="AH1004" s="67"/>
      <c r="AI1004" s="67"/>
      <c r="AJ1004" s="68"/>
      <c r="AK1004" s="66"/>
      <c r="AL1004" s="67"/>
      <c r="AM1004" s="67"/>
      <c r="AN1004" s="67"/>
      <c r="AO1004" s="67"/>
      <c r="AP1004" s="67"/>
      <c r="AQ1004" s="67"/>
      <c r="AR1004" s="67"/>
      <c r="AS1004" s="67"/>
      <c r="AT1004" s="68"/>
      <c r="AU1004" s="66"/>
      <c r="AV1004" s="67"/>
      <c r="AW1004" s="67"/>
      <c r="AX1004" s="67"/>
      <c r="AY1004" s="67"/>
      <c r="AZ1004" s="67"/>
      <c r="BA1004" s="67"/>
      <c r="BB1004" s="68"/>
      <c r="BC1004" s="69">
        <f>IF(NL1004&lt;&gt;0,(IF(Conges!AH$56=0,0,3)),0)</f>
        <v>0</v>
      </c>
      <c r="BD1004" s="370"/>
      <c r="BE1004" s="355">
        <f>IF(OR(Conges!AH$56="A",Conges!AH$56="V"),Prenoms!L$22,NL1004)</f>
        <v>0</v>
      </c>
      <c r="BF1004" s="356"/>
      <c r="BG1004" s="267"/>
      <c r="BH1004" s="268">
        <f t="shared" si="1404"/>
        <v>0</v>
      </c>
      <c r="BI1004" s="269" t="str">
        <f t="shared" si="1405"/>
        <v/>
      </c>
      <c r="BJ1004" s="283">
        <v>0</v>
      </c>
      <c r="BK1004" s="284">
        <f t="shared" si="1422"/>
        <v>0</v>
      </c>
      <c r="BL1004" s="285">
        <f t="shared" si="1394"/>
        <v>0</v>
      </c>
      <c r="BM1004" s="285">
        <f t="shared" si="1395"/>
        <v>0</v>
      </c>
      <c r="BN1004" s="285">
        <f>SUM('Heures Pointage'!$TD$34:$TE$34)</f>
        <v>0</v>
      </c>
      <c r="BO1004" s="285">
        <f>SUM('Heures et Indemnites'!$TD$34:$TE$34)</f>
        <v>0</v>
      </c>
      <c r="BP1004" s="286">
        <f t="shared" si="1396"/>
        <v>0</v>
      </c>
      <c r="BQ1004" s="286">
        <f>'Heures Pointage'!$UB$34</f>
        <v>0</v>
      </c>
      <c r="BR1004" s="287">
        <f t="shared" ref="BR1004" si="1445">$BH$1074</f>
        <v>0</v>
      </c>
      <c r="BS1004" s="143">
        <f>Prenoms!$C$22</f>
        <v>0</v>
      </c>
      <c r="BT1004" s="146"/>
      <c r="BU1004" s="210">
        <f>SUM('Heures et Indemnites'!$TD$34:$TE$34)</f>
        <v>0</v>
      </c>
      <c r="BV1004" s="219">
        <f>SUM('Heures et Indemnites'!$TD$6:$TE$34)</f>
        <v>0</v>
      </c>
      <c r="BW1004" s="210"/>
      <c r="BX1004" s="219"/>
      <c r="MT1004" s="371">
        <f t="shared" si="1424"/>
        <v>0</v>
      </c>
      <c r="MU1004" s="372">
        <f t="shared" si="1441"/>
        <v>0</v>
      </c>
      <c r="MV1004" s="372">
        <f t="shared" si="1411"/>
        <v>0</v>
      </c>
      <c r="MW1004" s="372"/>
      <c r="MX1004" s="372">
        <f t="shared" si="1412"/>
        <v>0</v>
      </c>
      <c r="MY1004" s="372"/>
      <c r="MZ1004" s="372">
        <f t="shared" si="1413"/>
        <v>0</v>
      </c>
      <c r="NA1004" s="372"/>
      <c r="NB1004" s="372">
        <f t="shared" si="1414"/>
        <v>0</v>
      </c>
      <c r="NC1004" s="372"/>
      <c r="ND1004" s="372">
        <f t="shared" si="1415"/>
        <v>0</v>
      </c>
      <c r="NE1004" s="372"/>
      <c r="NF1004" s="372">
        <f t="shared" si="1416"/>
        <v>0</v>
      </c>
      <c r="NG1004" s="372"/>
      <c r="NH1004" s="372">
        <f t="shared" si="1417"/>
        <v>0</v>
      </c>
      <c r="NI1004" s="372"/>
      <c r="NJ1004" s="372">
        <f t="shared" si="1418"/>
        <v>0</v>
      </c>
      <c r="NK1004" s="372"/>
      <c r="NL1004" s="372">
        <f t="shared" si="1425"/>
        <v>0</v>
      </c>
      <c r="NM1004" s="373"/>
      <c r="NN1004" s="350"/>
      <c r="NR1004" s="30">
        <f t="shared" si="1419"/>
        <v>0</v>
      </c>
      <c r="NS1004" s="30">
        <f t="shared" si="1420"/>
        <v>0</v>
      </c>
      <c r="NT1004" s="30">
        <f t="shared" si="1421"/>
        <v>0</v>
      </c>
    </row>
    <row r="1005" spans="1:384" ht="10.199999999999999" customHeight="1">
      <c r="A1005" s="25"/>
      <c r="B1005" s="337"/>
      <c r="C1005" s="335"/>
      <c r="D1005" s="15"/>
      <c r="E1005" s="101"/>
      <c r="F1005" s="101"/>
      <c r="G1005" s="101"/>
      <c r="H1005" s="323"/>
      <c r="I1005" s="328">
        <f>Prenoms!$B$23</f>
        <v>0</v>
      </c>
      <c r="J1005" s="329"/>
      <c r="K1005" s="329"/>
      <c r="L1005" s="329"/>
      <c r="M1005" s="329"/>
      <c r="N1005" s="78" t="str">
        <f>IF(NL1005&lt;&gt;0,"",IF(Conges!AH57=0,"",Conges!AH57))</f>
        <v/>
      </c>
      <c r="O1005" s="79"/>
      <c r="P1005" s="80"/>
      <c r="Q1005" s="80"/>
      <c r="R1005" s="80"/>
      <c r="S1005" s="80"/>
      <c r="T1005" s="80"/>
      <c r="U1005" s="80"/>
      <c r="V1005" s="81"/>
      <c r="W1005" s="79"/>
      <c r="X1005" s="80"/>
      <c r="Y1005" s="80"/>
      <c r="Z1005" s="80"/>
      <c r="AA1005" s="80"/>
      <c r="AB1005" s="80"/>
      <c r="AC1005" s="80"/>
      <c r="AD1005" s="81"/>
      <c r="AE1005" s="79"/>
      <c r="AF1005" s="80"/>
      <c r="AG1005" s="80"/>
      <c r="AH1005" s="80"/>
      <c r="AI1005" s="80"/>
      <c r="AJ1005" s="81"/>
      <c r="AK1005" s="79"/>
      <c r="AL1005" s="80"/>
      <c r="AM1005" s="80"/>
      <c r="AN1005" s="80"/>
      <c r="AO1005" s="80"/>
      <c r="AP1005" s="80"/>
      <c r="AQ1005" s="80"/>
      <c r="AR1005" s="80"/>
      <c r="AS1005" s="80"/>
      <c r="AT1005" s="81"/>
      <c r="AU1005" s="79"/>
      <c r="AV1005" s="80"/>
      <c r="AW1005" s="80"/>
      <c r="AX1005" s="80"/>
      <c r="AY1005" s="80"/>
      <c r="AZ1005" s="80"/>
      <c r="BA1005" s="80"/>
      <c r="BB1005" s="81"/>
      <c r="BC1005" s="82">
        <f>IF(NL1005&lt;&gt;0,(IF(Conges!AH$57=0,0,3)),0)</f>
        <v>0</v>
      </c>
      <c r="BD1005" s="370"/>
      <c r="BE1005" s="357">
        <f>IF(OR(Conges!AH$57="A",Conges!AH$57="V"),Prenoms!L$23,NL1005)</f>
        <v>0</v>
      </c>
      <c r="BF1005" s="358"/>
      <c r="BG1005" s="264"/>
      <c r="BH1005" s="265">
        <f t="shared" si="1404"/>
        <v>0</v>
      </c>
      <c r="BI1005" s="266" t="str">
        <f t="shared" si="1405"/>
        <v/>
      </c>
      <c r="BJ1005" s="278">
        <v>0</v>
      </c>
      <c r="BK1005" s="279">
        <f t="shared" si="1422"/>
        <v>0</v>
      </c>
      <c r="BL1005" s="280">
        <f t="shared" si="1394"/>
        <v>0</v>
      </c>
      <c r="BM1005" s="280">
        <f t="shared" si="1395"/>
        <v>0</v>
      </c>
      <c r="BN1005" s="280">
        <f>SUM('Heures Pointage'!$UD$34:$UE$34)</f>
        <v>0</v>
      </c>
      <c r="BO1005" s="280">
        <f>SUM('Heures et Indemnites'!$UD$34:$UE$34)</f>
        <v>0</v>
      </c>
      <c r="BP1005" s="281">
        <f t="shared" si="1396"/>
        <v>0</v>
      </c>
      <c r="BQ1005" s="281">
        <f>'Heures Pointage'!$VB$34</f>
        <v>0</v>
      </c>
      <c r="BR1005" s="282">
        <f t="shared" ref="BR1005" si="1446">$BH$1075</f>
        <v>0</v>
      </c>
      <c r="BS1005" s="142">
        <f>Prenoms!$C$23</f>
        <v>0</v>
      </c>
      <c r="BT1005" s="170"/>
      <c r="BU1005" s="211">
        <f>SUM('Heures et Indemnites'!$UD$34:$UE$34)</f>
        <v>0</v>
      </c>
      <c r="BV1005" s="218">
        <f>SUM('Heures et Indemnites'!$UD$6:$UE$34)</f>
        <v>0</v>
      </c>
      <c r="BW1005" s="211"/>
      <c r="BX1005" s="218"/>
      <c r="MT1005" s="369">
        <f t="shared" si="1424"/>
        <v>0</v>
      </c>
      <c r="MU1005" s="351">
        <f t="shared" si="1441"/>
        <v>0</v>
      </c>
      <c r="MV1005" s="351">
        <f t="shared" si="1411"/>
        <v>0</v>
      </c>
      <c r="MW1005" s="351"/>
      <c r="MX1005" s="351">
        <f t="shared" si="1412"/>
        <v>0</v>
      </c>
      <c r="MY1005" s="351"/>
      <c r="MZ1005" s="351">
        <f t="shared" si="1413"/>
        <v>0</v>
      </c>
      <c r="NA1005" s="351"/>
      <c r="NB1005" s="351">
        <f t="shared" si="1414"/>
        <v>0</v>
      </c>
      <c r="NC1005" s="351"/>
      <c r="ND1005" s="351">
        <f t="shared" si="1415"/>
        <v>0</v>
      </c>
      <c r="NE1005" s="351"/>
      <c r="NF1005" s="351">
        <f t="shared" si="1416"/>
        <v>0</v>
      </c>
      <c r="NG1005" s="351"/>
      <c r="NH1005" s="351">
        <f t="shared" si="1417"/>
        <v>0</v>
      </c>
      <c r="NI1005" s="351"/>
      <c r="NJ1005" s="351">
        <f t="shared" si="1418"/>
        <v>0</v>
      </c>
      <c r="NK1005" s="351"/>
      <c r="NL1005" s="351">
        <f t="shared" si="1425"/>
        <v>0</v>
      </c>
      <c r="NM1005" s="352"/>
      <c r="NN1005" s="350"/>
      <c r="NR1005" s="30">
        <f t="shared" si="1419"/>
        <v>0</v>
      </c>
      <c r="NS1005" s="30">
        <f t="shared" si="1420"/>
        <v>0</v>
      </c>
      <c r="NT1005" s="30">
        <f t="shared" si="1421"/>
        <v>0</v>
      </c>
    </row>
    <row r="1006" spans="1:384" ht="10.199999999999999" customHeight="1">
      <c r="A1006" s="25"/>
      <c r="B1006" s="337"/>
      <c r="C1006" s="335"/>
      <c r="D1006" s="15"/>
      <c r="E1006" s="101"/>
      <c r="F1006" s="101"/>
      <c r="G1006" s="101"/>
      <c r="H1006" s="323"/>
      <c r="I1006" s="325">
        <f>Prenoms!$B$24</f>
        <v>0</v>
      </c>
      <c r="J1006" s="326"/>
      <c r="K1006" s="326"/>
      <c r="L1006" s="326"/>
      <c r="M1006" s="326"/>
      <c r="N1006" s="65" t="str">
        <f>IF(NL1006&lt;&gt;0,"",IF(Conges!AH58=0,"",Conges!AH58))</f>
        <v/>
      </c>
      <c r="O1006" s="66"/>
      <c r="P1006" s="67"/>
      <c r="Q1006" s="67"/>
      <c r="R1006" s="67"/>
      <c r="S1006" s="67"/>
      <c r="T1006" s="67"/>
      <c r="U1006" s="67"/>
      <c r="V1006" s="68"/>
      <c r="W1006" s="66"/>
      <c r="X1006" s="67"/>
      <c r="Y1006" s="67"/>
      <c r="Z1006" s="67"/>
      <c r="AA1006" s="67"/>
      <c r="AB1006" s="67"/>
      <c r="AC1006" s="67"/>
      <c r="AD1006" s="68"/>
      <c r="AE1006" s="66"/>
      <c r="AF1006" s="67"/>
      <c r="AG1006" s="67"/>
      <c r="AH1006" s="67"/>
      <c r="AI1006" s="67"/>
      <c r="AJ1006" s="68"/>
      <c r="AK1006" s="66"/>
      <c r="AL1006" s="67"/>
      <c r="AM1006" s="67"/>
      <c r="AN1006" s="67"/>
      <c r="AO1006" s="67"/>
      <c r="AP1006" s="67"/>
      <c r="AQ1006" s="67"/>
      <c r="AR1006" s="67"/>
      <c r="AS1006" s="67"/>
      <c r="AT1006" s="68"/>
      <c r="AU1006" s="66"/>
      <c r="AV1006" s="67"/>
      <c r="AW1006" s="67"/>
      <c r="AX1006" s="67"/>
      <c r="AY1006" s="67"/>
      <c r="AZ1006" s="67"/>
      <c r="BA1006" s="67"/>
      <c r="BB1006" s="68"/>
      <c r="BC1006" s="69">
        <f>IF(NL1006&lt;&gt;0,(IF(Conges!AH$58=0,0,3)),0)</f>
        <v>0</v>
      </c>
      <c r="BD1006" s="370"/>
      <c r="BE1006" s="355">
        <f>IF(OR(Conges!AH$58="A",Conges!AH$58="V"),Prenoms!L$24,NL1006)</f>
        <v>0</v>
      </c>
      <c r="BF1006" s="356"/>
      <c r="BG1006" s="267"/>
      <c r="BH1006" s="268">
        <f t="shared" si="1404"/>
        <v>0</v>
      </c>
      <c r="BI1006" s="269" t="str">
        <f t="shared" si="1405"/>
        <v/>
      </c>
      <c r="BJ1006" s="283">
        <v>0</v>
      </c>
      <c r="BK1006" s="284">
        <f t="shared" si="1422"/>
        <v>0</v>
      </c>
      <c r="BL1006" s="285">
        <f t="shared" si="1394"/>
        <v>0</v>
      </c>
      <c r="BM1006" s="285">
        <f t="shared" si="1395"/>
        <v>0</v>
      </c>
      <c r="BN1006" s="285">
        <f>SUM('Heures Pointage'!$VD$34:$VE$34)</f>
        <v>0</v>
      </c>
      <c r="BO1006" s="285">
        <f>SUM('Heures et Indemnites'!$VD$34:$VE$34)</f>
        <v>0</v>
      </c>
      <c r="BP1006" s="286">
        <f t="shared" si="1396"/>
        <v>0</v>
      </c>
      <c r="BQ1006" s="286">
        <f>'Heures Pointage'!$WB$34</f>
        <v>0</v>
      </c>
      <c r="BR1006" s="287">
        <f t="shared" ref="BR1006" si="1447">$BH$1076</f>
        <v>0</v>
      </c>
      <c r="BS1006" s="143">
        <f>Prenoms!$C$24</f>
        <v>0</v>
      </c>
      <c r="BT1006" s="146"/>
      <c r="BU1006" s="210">
        <f>SUM('Heures et Indemnites'!$VD$34:$VE$34)</f>
        <v>0</v>
      </c>
      <c r="BV1006" s="219">
        <f>SUM('Heures et Indemnites'!$VD$6:$VE$34)</f>
        <v>0</v>
      </c>
      <c r="BW1006" s="210"/>
      <c r="BX1006" s="219"/>
      <c r="MT1006" s="371">
        <f t="shared" si="1424"/>
        <v>0</v>
      </c>
      <c r="MU1006" s="372">
        <f t="shared" si="1441"/>
        <v>0</v>
      </c>
      <c r="MV1006" s="372">
        <f t="shared" si="1411"/>
        <v>0</v>
      </c>
      <c r="MW1006" s="372"/>
      <c r="MX1006" s="372">
        <f t="shared" si="1412"/>
        <v>0</v>
      </c>
      <c r="MY1006" s="372"/>
      <c r="MZ1006" s="372">
        <f t="shared" si="1413"/>
        <v>0</v>
      </c>
      <c r="NA1006" s="372"/>
      <c r="NB1006" s="372">
        <f t="shared" si="1414"/>
        <v>0</v>
      </c>
      <c r="NC1006" s="372"/>
      <c r="ND1006" s="372">
        <f t="shared" si="1415"/>
        <v>0</v>
      </c>
      <c r="NE1006" s="372"/>
      <c r="NF1006" s="372">
        <f t="shared" si="1416"/>
        <v>0</v>
      </c>
      <c r="NG1006" s="372"/>
      <c r="NH1006" s="372">
        <f t="shared" si="1417"/>
        <v>0</v>
      </c>
      <c r="NI1006" s="372"/>
      <c r="NJ1006" s="372">
        <f t="shared" si="1418"/>
        <v>0</v>
      </c>
      <c r="NK1006" s="372"/>
      <c r="NL1006" s="372">
        <f t="shared" si="1425"/>
        <v>0</v>
      </c>
      <c r="NM1006" s="373"/>
      <c r="NN1006" s="350"/>
      <c r="NR1006" s="30">
        <f t="shared" si="1419"/>
        <v>0</v>
      </c>
      <c r="NS1006" s="30">
        <f t="shared" si="1420"/>
        <v>0</v>
      </c>
      <c r="NT1006" s="30">
        <f t="shared" si="1421"/>
        <v>0</v>
      </c>
    </row>
    <row r="1007" spans="1:384" ht="10.199999999999999" customHeight="1">
      <c r="A1007" s="25"/>
      <c r="B1007" s="337"/>
      <c r="C1007" s="335"/>
      <c r="D1007" s="15"/>
      <c r="E1007" s="101"/>
      <c r="F1007" s="101"/>
      <c r="G1007" s="101"/>
      <c r="H1007" s="323"/>
      <c r="I1007" s="328">
        <f>Prenoms!$B$25</f>
        <v>0</v>
      </c>
      <c r="J1007" s="329"/>
      <c r="K1007" s="329"/>
      <c r="L1007" s="329"/>
      <c r="M1007" s="329"/>
      <c r="N1007" s="78" t="str">
        <f>IF(NL1007&lt;&gt;0,"",IF(Conges!AH59=0,"",Conges!AH59))</f>
        <v/>
      </c>
      <c r="O1007" s="79"/>
      <c r="P1007" s="80"/>
      <c r="Q1007" s="80"/>
      <c r="R1007" s="80"/>
      <c r="S1007" s="80"/>
      <c r="T1007" s="80"/>
      <c r="U1007" s="80"/>
      <c r="V1007" s="81"/>
      <c r="W1007" s="79"/>
      <c r="X1007" s="80"/>
      <c r="Y1007" s="80"/>
      <c r="Z1007" s="80"/>
      <c r="AA1007" s="80"/>
      <c r="AB1007" s="80"/>
      <c r="AC1007" s="80"/>
      <c r="AD1007" s="81"/>
      <c r="AE1007" s="79"/>
      <c r="AF1007" s="80"/>
      <c r="AG1007" s="80"/>
      <c r="AH1007" s="80"/>
      <c r="AI1007" s="80"/>
      <c r="AJ1007" s="81"/>
      <c r="AK1007" s="79"/>
      <c r="AL1007" s="80"/>
      <c r="AM1007" s="80"/>
      <c r="AN1007" s="80"/>
      <c r="AO1007" s="80"/>
      <c r="AP1007" s="80"/>
      <c r="AQ1007" s="80"/>
      <c r="AR1007" s="80"/>
      <c r="AS1007" s="80"/>
      <c r="AT1007" s="81"/>
      <c r="AU1007" s="79"/>
      <c r="AV1007" s="80"/>
      <c r="AW1007" s="80"/>
      <c r="AX1007" s="80"/>
      <c r="AY1007" s="80"/>
      <c r="AZ1007" s="80"/>
      <c r="BA1007" s="80"/>
      <c r="BB1007" s="81"/>
      <c r="BC1007" s="82">
        <f>IF(NL1007&lt;&gt;0,(IF(Conges!AH$59=0,0,3)),0)</f>
        <v>0</v>
      </c>
      <c r="BD1007" s="370"/>
      <c r="BE1007" s="357">
        <f>IF(OR(Conges!AH$59="A",Conges!AH$59="V"),Prenoms!L$25,NL1007)</f>
        <v>0</v>
      </c>
      <c r="BF1007" s="358"/>
      <c r="BG1007" s="264"/>
      <c r="BH1007" s="265">
        <f t="shared" si="1404"/>
        <v>0</v>
      </c>
      <c r="BI1007" s="266" t="str">
        <f t="shared" si="1405"/>
        <v/>
      </c>
      <c r="BJ1007" s="278">
        <v>0</v>
      </c>
      <c r="BK1007" s="279">
        <f t="shared" si="1422"/>
        <v>0</v>
      </c>
      <c r="BL1007" s="280">
        <f t="shared" si="1394"/>
        <v>0</v>
      </c>
      <c r="BM1007" s="280">
        <f t="shared" si="1395"/>
        <v>0</v>
      </c>
      <c r="BN1007" s="280">
        <f>SUM('Heures Pointage'!$WD$34:$WE$34)</f>
        <v>0</v>
      </c>
      <c r="BO1007" s="280">
        <f>SUM('Heures et Indemnites'!$WD$34:$WE$34)</f>
        <v>0</v>
      </c>
      <c r="BP1007" s="281">
        <f t="shared" si="1396"/>
        <v>0</v>
      </c>
      <c r="BQ1007" s="281">
        <f>'Heures Pointage'!$XB$34</f>
        <v>0</v>
      </c>
      <c r="BR1007" s="282">
        <f t="shared" ref="BR1007" si="1448">$BH$1077</f>
        <v>0</v>
      </c>
      <c r="BS1007" s="142">
        <f>Prenoms!$C$25</f>
        <v>0</v>
      </c>
      <c r="BT1007" s="170"/>
      <c r="BU1007" s="211">
        <f>SUM('Heures et Indemnites'!$WD$34:$WE$34)</f>
        <v>0</v>
      </c>
      <c r="BV1007" s="218">
        <f>SUM('Heures et Indemnites'!$WD$6:$WE$34)</f>
        <v>0</v>
      </c>
      <c r="BW1007" s="211"/>
      <c r="BX1007" s="218"/>
      <c r="MT1007" s="369">
        <f t="shared" si="1424"/>
        <v>0</v>
      </c>
      <c r="MU1007" s="351">
        <f t="shared" si="1441"/>
        <v>0</v>
      </c>
      <c r="MV1007" s="351">
        <f t="shared" si="1411"/>
        <v>0</v>
      </c>
      <c r="MW1007" s="351"/>
      <c r="MX1007" s="351">
        <f t="shared" si="1412"/>
        <v>0</v>
      </c>
      <c r="MY1007" s="351"/>
      <c r="MZ1007" s="351">
        <f t="shared" si="1413"/>
        <v>0</v>
      </c>
      <c r="NA1007" s="351"/>
      <c r="NB1007" s="351">
        <f t="shared" si="1414"/>
        <v>0</v>
      </c>
      <c r="NC1007" s="351"/>
      <c r="ND1007" s="351">
        <f t="shared" si="1415"/>
        <v>0</v>
      </c>
      <c r="NE1007" s="351"/>
      <c r="NF1007" s="351">
        <f t="shared" si="1416"/>
        <v>0</v>
      </c>
      <c r="NG1007" s="351"/>
      <c r="NH1007" s="351">
        <f t="shared" si="1417"/>
        <v>0</v>
      </c>
      <c r="NI1007" s="351"/>
      <c r="NJ1007" s="351">
        <f t="shared" si="1418"/>
        <v>0</v>
      </c>
      <c r="NK1007" s="351"/>
      <c r="NL1007" s="351">
        <f t="shared" si="1425"/>
        <v>0</v>
      </c>
      <c r="NM1007" s="352"/>
      <c r="NN1007" s="350"/>
      <c r="NR1007" s="30">
        <f t="shared" si="1419"/>
        <v>0</v>
      </c>
      <c r="NS1007" s="30">
        <f t="shared" si="1420"/>
        <v>0</v>
      </c>
      <c r="NT1007" s="30">
        <f t="shared" si="1421"/>
        <v>0</v>
      </c>
    </row>
    <row r="1008" spans="1:384" ht="10.199999999999999" customHeight="1">
      <c r="A1008" s="25"/>
      <c r="B1008" s="337"/>
      <c r="C1008" s="335"/>
      <c r="D1008" s="15"/>
      <c r="E1008" s="101"/>
      <c r="F1008" s="101"/>
      <c r="G1008" s="101"/>
      <c r="H1008" s="323"/>
      <c r="I1008" s="325">
        <f>Prenoms!$B$26</f>
        <v>0</v>
      </c>
      <c r="J1008" s="326"/>
      <c r="K1008" s="326"/>
      <c r="L1008" s="326"/>
      <c r="M1008" s="326"/>
      <c r="N1008" s="65" t="str">
        <f>IF(NL1008&lt;&gt;0,"",IF(Conges!AH60=0,"",Conges!AH60))</f>
        <v/>
      </c>
      <c r="O1008" s="66"/>
      <c r="P1008" s="67"/>
      <c r="Q1008" s="67"/>
      <c r="R1008" s="67"/>
      <c r="S1008" s="67"/>
      <c r="T1008" s="67"/>
      <c r="U1008" s="67"/>
      <c r="V1008" s="68"/>
      <c r="W1008" s="66"/>
      <c r="X1008" s="67"/>
      <c r="Y1008" s="67"/>
      <c r="Z1008" s="67"/>
      <c r="AA1008" s="67"/>
      <c r="AB1008" s="67"/>
      <c r="AC1008" s="67"/>
      <c r="AD1008" s="68"/>
      <c r="AE1008" s="66"/>
      <c r="AF1008" s="67"/>
      <c r="AG1008" s="67"/>
      <c r="AH1008" s="67"/>
      <c r="AI1008" s="67"/>
      <c r="AJ1008" s="68"/>
      <c r="AK1008" s="66"/>
      <c r="AL1008" s="67"/>
      <c r="AM1008" s="67"/>
      <c r="AN1008" s="67"/>
      <c r="AO1008" s="67"/>
      <c r="AP1008" s="67"/>
      <c r="AQ1008" s="67"/>
      <c r="AR1008" s="67"/>
      <c r="AS1008" s="67"/>
      <c r="AT1008" s="68"/>
      <c r="AU1008" s="66"/>
      <c r="AV1008" s="67"/>
      <c r="AW1008" s="67"/>
      <c r="AX1008" s="67"/>
      <c r="AY1008" s="67"/>
      <c r="AZ1008" s="67"/>
      <c r="BA1008" s="67"/>
      <c r="BB1008" s="68"/>
      <c r="BC1008" s="69">
        <f>IF(NL1008&lt;&gt;0,(IF(Conges!AH$60=0,0,3)),0)</f>
        <v>0</v>
      </c>
      <c r="BD1008" s="370"/>
      <c r="BE1008" s="355">
        <f>IF(OR(Conges!AH$60="A",Conges!AH$60="V"),Prenoms!L$26,NL1008)</f>
        <v>0</v>
      </c>
      <c r="BF1008" s="356"/>
      <c r="BG1008" s="267"/>
      <c r="BH1008" s="268">
        <f t="shared" si="1404"/>
        <v>0</v>
      </c>
      <c r="BI1008" s="269" t="str">
        <f t="shared" si="1405"/>
        <v/>
      </c>
      <c r="BJ1008" s="283">
        <v>0</v>
      </c>
      <c r="BK1008" s="284">
        <f t="shared" si="1422"/>
        <v>0</v>
      </c>
      <c r="BL1008" s="285">
        <f t="shared" si="1394"/>
        <v>0</v>
      </c>
      <c r="BM1008" s="285">
        <f t="shared" si="1395"/>
        <v>0</v>
      </c>
      <c r="BN1008" s="285">
        <f>SUM('Heures Pointage'!$XD$34:$XE$34)</f>
        <v>0</v>
      </c>
      <c r="BO1008" s="285">
        <f>SUM('Heures et Indemnites'!$XD$34:$XE$34)</f>
        <v>0</v>
      </c>
      <c r="BP1008" s="286">
        <f t="shared" si="1396"/>
        <v>0</v>
      </c>
      <c r="BQ1008" s="286">
        <f>'Heures Pointage'!$YB$34</f>
        <v>0</v>
      </c>
      <c r="BR1008" s="287">
        <f t="shared" ref="BR1008" si="1449">$BH$1078</f>
        <v>0</v>
      </c>
      <c r="BS1008" s="143">
        <f>Prenoms!$C$26</f>
        <v>0</v>
      </c>
      <c r="BT1008" s="146"/>
      <c r="BU1008" s="210">
        <f>SUM('Heures et Indemnites'!$XD$34:$XE$34)</f>
        <v>0</v>
      </c>
      <c r="BV1008" s="219">
        <f>SUM('Heures et Indemnites'!$XD$6:$XE$34)</f>
        <v>0</v>
      </c>
      <c r="BW1008" s="210"/>
      <c r="BX1008" s="219"/>
      <c r="MT1008" s="371">
        <f t="shared" si="1424"/>
        <v>0</v>
      </c>
      <c r="MU1008" s="372">
        <f t="shared" si="1441"/>
        <v>0</v>
      </c>
      <c r="MV1008" s="372">
        <f t="shared" si="1411"/>
        <v>0</v>
      </c>
      <c r="MW1008" s="372"/>
      <c r="MX1008" s="372">
        <f t="shared" si="1412"/>
        <v>0</v>
      </c>
      <c r="MY1008" s="372"/>
      <c r="MZ1008" s="372">
        <f t="shared" si="1413"/>
        <v>0</v>
      </c>
      <c r="NA1008" s="372"/>
      <c r="NB1008" s="372">
        <f t="shared" si="1414"/>
        <v>0</v>
      </c>
      <c r="NC1008" s="372"/>
      <c r="ND1008" s="372">
        <f t="shared" si="1415"/>
        <v>0</v>
      </c>
      <c r="NE1008" s="372"/>
      <c r="NF1008" s="372">
        <f t="shared" si="1416"/>
        <v>0</v>
      </c>
      <c r="NG1008" s="372"/>
      <c r="NH1008" s="372">
        <f t="shared" si="1417"/>
        <v>0</v>
      </c>
      <c r="NI1008" s="372"/>
      <c r="NJ1008" s="372">
        <f t="shared" si="1418"/>
        <v>0</v>
      </c>
      <c r="NK1008" s="372"/>
      <c r="NL1008" s="372">
        <f t="shared" si="1425"/>
        <v>0</v>
      </c>
      <c r="NM1008" s="373"/>
      <c r="NN1008" s="350"/>
      <c r="NR1008" s="30">
        <f t="shared" si="1419"/>
        <v>0</v>
      </c>
      <c r="NS1008" s="30">
        <f t="shared" si="1420"/>
        <v>0</v>
      </c>
      <c r="NT1008" s="30">
        <f t="shared" si="1421"/>
        <v>0</v>
      </c>
    </row>
    <row r="1009" spans="1:384" ht="10.199999999999999" customHeight="1">
      <c r="A1009" s="25"/>
      <c r="B1009" s="337"/>
      <c r="C1009" s="335"/>
      <c r="D1009" s="15"/>
      <c r="E1009" s="101"/>
      <c r="F1009" s="101"/>
      <c r="G1009" s="101"/>
      <c r="H1009" s="323"/>
      <c r="I1009" s="328">
        <f>Prenoms!$B$27</f>
        <v>0</v>
      </c>
      <c r="J1009" s="329"/>
      <c r="K1009" s="329"/>
      <c r="L1009" s="329"/>
      <c r="M1009" s="329"/>
      <c r="N1009" s="78" t="str">
        <f>IF(NL1009&lt;&gt;0,"",IF(Conges!AH61=0,"",Conges!AH61))</f>
        <v/>
      </c>
      <c r="O1009" s="79"/>
      <c r="P1009" s="80"/>
      <c r="Q1009" s="80"/>
      <c r="R1009" s="80"/>
      <c r="S1009" s="80"/>
      <c r="T1009" s="80"/>
      <c r="U1009" s="80"/>
      <c r="V1009" s="81"/>
      <c r="W1009" s="79"/>
      <c r="X1009" s="80"/>
      <c r="Y1009" s="80"/>
      <c r="Z1009" s="80"/>
      <c r="AA1009" s="80"/>
      <c r="AB1009" s="80"/>
      <c r="AC1009" s="80"/>
      <c r="AD1009" s="81"/>
      <c r="AE1009" s="79"/>
      <c r="AF1009" s="80"/>
      <c r="AG1009" s="80"/>
      <c r="AH1009" s="80"/>
      <c r="AI1009" s="80"/>
      <c r="AJ1009" s="81"/>
      <c r="AK1009" s="79"/>
      <c r="AL1009" s="80"/>
      <c r="AM1009" s="80"/>
      <c r="AN1009" s="80"/>
      <c r="AO1009" s="80"/>
      <c r="AP1009" s="80"/>
      <c r="AQ1009" s="80"/>
      <c r="AR1009" s="80"/>
      <c r="AS1009" s="80"/>
      <c r="AT1009" s="81"/>
      <c r="AU1009" s="79"/>
      <c r="AV1009" s="80"/>
      <c r="AW1009" s="80"/>
      <c r="AX1009" s="80"/>
      <c r="AY1009" s="80"/>
      <c r="AZ1009" s="80"/>
      <c r="BA1009" s="80"/>
      <c r="BB1009" s="81"/>
      <c r="BC1009" s="82">
        <f>IF(NL1009&lt;&gt;0,(IF(Conges!AH$61=0,0,3)),0)</f>
        <v>0</v>
      </c>
      <c r="BD1009" s="370"/>
      <c r="BE1009" s="357">
        <f>IF(OR(Conges!AH$61="A",Conges!AH$61="V"),Prenoms!L$27,NL1009)</f>
        <v>0</v>
      </c>
      <c r="BF1009" s="358"/>
      <c r="BG1009" s="264"/>
      <c r="BH1009" s="265">
        <f t="shared" si="1404"/>
        <v>0</v>
      </c>
      <c r="BI1009" s="266" t="str">
        <f t="shared" si="1405"/>
        <v/>
      </c>
      <c r="BJ1009" s="278">
        <v>0</v>
      </c>
      <c r="BK1009" s="279">
        <f t="shared" si="1422"/>
        <v>0</v>
      </c>
      <c r="BL1009" s="280">
        <f t="shared" si="1394"/>
        <v>0</v>
      </c>
      <c r="BM1009" s="280">
        <f t="shared" si="1395"/>
        <v>0</v>
      </c>
      <c r="BN1009" s="280">
        <f>SUM('Heures Pointage'!$YD$34:$YE$34)</f>
        <v>0</v>
      </c>
      <c r="BO1009" s="280">
        <f>SUM('Heures et Indemnites'!$YD$34:$YE$34)</f>
        <v>0</v>
      </c>
      <c r="BP1009" s="281">
        <f t="shared" si="1396"/>
        <v>0</v>
      </c>
      <c r="BQ1009" s="281">
        <f>'Heures Pointage'!$ZB$34</f>
        <v>0</v>
      </c>
      <c r="BR1009" s="282">
        <f t="shared" ref="BR1009" si="1450">$BH$1079</f>
        <v>0</v>
      </c>
      <c r="BS1009" s="142">
        <f>Prenoms!$C$27</f>
        <v>0</v>
      </c>
      <c r="BT1009" s="170"/>
      <c r="BU1009" s="211">
        <f>SUM('Heures et Indemnites'!$YD$34:$YE$34)</f>
        <v>0</v>
      </c>
      <c r="BV1009" s="218">
        <f>SUM('Heures et Indemnites'!$YD$6:$YE$34)</f>
        <v>0</v>
      </c>
      <c r="BW1009" s="211"/>
      <c r="BX1009" s="218"/>
      <c r="MT1009" s="369">
        <f t="shared" si="1424"/>
        <v>0</v>
      </c>
      <c r="MU1009" s="351">
        <f t="shared" si="1441"/>
        <v>0</v>
      </c>
      <c r="MV1009" s="351">
        <f t="shared" si="1411"/>
        <v>0</v>
      </c>
      <c r="MW1009" s="351"/>
      <c r="MX1009" s="351">
        <f t="shared" si="1412"/>
        <v>0</v>
      </c>
      <c r="MY1009" s="351"/>
      <c r="MZ1009" s="351">
        <f t="shared" si="1413"/>
        <v>0</v>
      </c>
      <c r="NA1009" s="351"/>
      <c r="NB1009" s="351">
        <f t="shared" si="1414"/>
        <v>0</v>
      </c>
      <c r="NC1009" s="351"/>
      <c r="ND1009" s="351">
        <f t="shared" si="1415"/>
        <v>0</v>
      </c>
      <c r="NE1009" s="351"/>
      <c r="NF1009" s="351">
        <f t="shared" si="1416"/>
        <v>0</v>
      </c>
      <c r="NG1009" s="351"/>
      <c r="NH1009" s="351">
        <f t="shared" si="1417"/>
        <v>0</v>
      </c>
      <c r="NI1009" s="351"/>
      <c r="NJ1009" s="351">
        <f t="shared" si="1418"/>
        <v>0</v>
      </c>
      <c r="NK1009" s="351"/>
      <c r="NL1009" s="351">
        <f t="shared" si="1425"/>
        <v>0</v>
      </c>
      <c r="NM1009" s="352"/>
      <c r="NN1009" s="350"/>
      <c r="NR1009" s="30">
        <f t="shared" si="1419"/>
        <v>0</v>
      </c>
      <c r="NS1009" s="30">
        <f t="shared" si="1420"/>
        <v>0</v>
      </c>
      <c r="NT1009" s="30">
        <f t="shared" si="1421"/>
        <v>0</v>
      </c>
    </row>
    <row r="1010" spans="1:384" ht="10.199999999999999" customHeight="1">
      <c r="A1010" s="25"/>
      <c r="B1010" s="337"/>
      <c r="C1010" s="335"/>
      <c r="D1010" s="15"/>
      <c r="E1010" s="101"/>
      <c r="F1010" s="101"/>
      <c r="G1010" s="101"/>
      <c r="H1010" s="323"/>
      <c r="I1010" s="325">
        <f>Prenoms!$B$28</f>
        <v>0</v>
      </c>
      <c r="J1010" s="326"/>
      <c r="K1010" s="326"/>
      <c r="L1010" s="326"/>
      <c r="M1010" s="326"/>
      <c r="N1010" s="65" t="str">
        <f>IF(NL1010&lt;&gt;0,"",IF(Conges!AH62=0,"",Conges!AH62))</f>
        <v/>
      </c>
      <c r="O1010" s="66"/>
      <c r="P1010" s="67"/>
      <c r="Q1010" s="67"/>
      <c r="R1010" s="67"/>
      <c r="S1010" s="67"/>
      <c r="T1010" s="67"/>
      <c r="U1010" s="67"/>
      <c r="V1010" s="68"/>
      <c r="W1010" s="66"/>
      <c r="X1010" s="67"/>
      <c r="Y1010" s="67"/>
      <c r="Z1010" s="67"/>
      <c r="AA1010" s="67"/>
      <c r="AB1010" s="67"/>
      <c r="AC1010" s="67"/>
      <c r="AD1010" s="68"/>
      <c r="AE1010" s="66"/>
      <c r="AF1010" s="67"/>
      <c r="AG1010" s="67"/>
      <c r="AH1010" s="67"/>
      <c r="AI1010" s="67"/>
      <c r="AJ1010" s="68"/>
      <c r="AK1010" s="66"/>
      <c r="AL1010" s="67"/>
      <c r="AM1010" s="67"/>
      <c r="AN1010" s="67"/>
      <c r="AO1010" s="67"/>
      <c r="AP1010" s="67"/>
      <c r="AQ1010" s="67"/>
      <c r="AR1010" s="67"/>
      <c r="AS1010" s="67"/>
      <c r="AT1010" s="68"/>
      <c r="AU1010" s="66"/>
      <c r="AV1010" s="67"/>
      <c r="AW1010" s="67"/>
      <c r="AX1010" s="67"/>
      <c r="AY1010" s="67"/>
      <c r="AZ1010" s="67"/>
      <c r="BA1010" s="67"/>
      <c r="BB1010" s="68"/>
      <c r="BC1010" s="69">
        <f>IF(NL1010&lt;&gt;0,(IF(Conges!AH$62=0,0,3)),0)</f>
        <v>0</v>
      </c>
      <c r="BD1010" s="370"/>
      <c r="BE1010" s="355">
        <f>IF(OR(Conges!AH$62="A",Conges!AH$62="V"),Prenoms!L$28,NL1010)</f>
        <v>0</v>
      </c>
      <c r="BF1010" s="356"/>
      <c r="BG1010" s="267"/>
      <c r="BH1010" s="268">
        <f t="shared" si="1404"/>
        <v>0</v>
      </c>
      <c r="BI1010" s="269" t="str">
        <f t="shared" si="1405"/>
        <v/>
      </c>
      <c r="BJ1010" s="283">
        <v>0</v>
      </c>
      <c r="BK1010" s="284">
        <f t="shared" si="1422"/>
        <v>0</v>
      </c>
      <c r="BL1010" s="285">
        <f t="shared" si="1394"/>
        <v>0</v>
      </c>
      <c r="BM1010" s="285">
        <f t="shared" si="1395"/>
        <v>0</v>
      </c>
      <c r="BN1010" s="285">
        <f>SUM('Heures Pointage'!$ZD$34:$ZE$34)</f>
        <v>0</v>
      </c>
      <c r="BO1010" s="285">
        <f>SUM('Heures et Indemnites'!$ZD$34:$ZE$34)</f>
        <v>0</v>
      </c>
      <c r="BP1010" s="286">
        <f t="shared" si="1396"/>
        <v>0</v>
      </c>
      <c r="BQ1010" s="286">
        <f>'Heures Pointage'!$AAB$34</f>
        <v>0</v>
      </c>
      <c r="BR1010" s="287">
        <f t="shared" ref="BR1010" si="1451">$BH$1080</f>
        <v>0</v>
      </c>
      <c r="BS1010" s="143">
        <f>Prenoms!$C$28</f>
        <v>0</v>
      </c>
      <c r="BT1010" s="146"/>
      <c r="BU1010" s="210">
        <f>SUM('Heures et Indemnites'!$ZD$34:$ZE$34)</f>
        <v>0</v>
      </c>
      <c r="BV1010" s="219">
        <f>SUM('Heures et Indemnites'!$ZD$6:$ZE$34)</f>
        <v>0</v>
      </c>
      <c r="BW1010" s="210"/>
      <c r="BX1010" s="219"/>
      <c r="MT1010" s="371">
        <f t="shared" si="1424"/>
        <v>0</v>
      </c>
      <c r="MU1010" s="372">
        <f t="shared" si="1441"/>
        <v>0</v>
      </c>
      <c r="MV1010" s="372">
        <f t="shared" si="1411"/>
        <v>0</v>
      </c>
      <c r="MW1010" s="372"/>
      <c r="MX1010" s="372">
        <f t="shared" si="1412"/>
        <v>0</v>
      </c>
      <c r="MY1010" s="372"/>
      <c r="MZ1010" s="372">
        <f t="shared" si="1413"/>
        <v>0</v>
      </c>
      <c r="NA1010" s="372"/>
      <c r="NB1010" s="372">
        <f t="shared" si="1414"/>
        <v>0</v>
      </c>
      <c r="NC1010" s="372"/>
      <c r="ND1010" s="372">
        <f t="shared" si="1415"/>
        <v>0</v>
      </c>
      <c r="NE1010" s="372"/>
      <c r="NF1010" s="372">
        <f t="shared" si="1416"/>
        <v>0</v>
      </c>
      <c r="NG1010" s="372"/>
      <c r="NH1010" s="372">
        <f t="shared" si="1417"/>
        <v>0</v>
      </c>
      <c r="NI1010" s="372"/>
      <c r="NJ1010" s="372">
        <f t="shared" si="1418"/>
        <v>0</v>
      </c>
      <c r="NK1010" s="372"/>
      <c r="NL1010" s="372">
        <f t="shared" si="1425"/>
        <v>0</v>
      </c>
      <c r="NM1010" s="373"/>
      <c r="NN1010" s="350"/>
      <c r="NR1010" s="30">
        <f t="shared" si="1419"/>
        <v>0</v>
      </c>
      <c r="NS1010" s="30">
        <f t="shared" si="1420"/>
        <v>0</v>
      </c>
      <c r="NT1010" s="30">
        <f t="shared" si="1421"/>
        <v>0</v>
      </c>
    </row>
    <row r="1011" spans="1:384" ht="10.199999999999999" customHeight="1">
      <c r="A1011" s="25"/>
      <c r="B1011" s="337"/>
      <c r="C1011" s="335"/>
      <c r="D1011" s="15"/>
      <c r="E1011" s="101"/>
      <c r="F1011" s="101"/>
      <c r="G1011" s="101"/>
      <c r="H1011" s="323"/>
      <c r="I1011" s="328">
        <f>Prenoms!$B$29</f>
        <v>0</v>
      </c>
      <c r="J1011" s="329"/>
      <c r="K1011" s="329"/>
      <c r="L1011" s="329"/>
      <c r="M1011" s="329"/>
      <c r="N1011" s="78" t="str">
        <f>IF(NL1011&lt;&gt;0,"",IF(Conges!AH63=0,"",Conges!AH63))</f>
        <v/>
      </c>
      <c r="O1011" s="79"/>
      <c r="P1011" s="80"/>
      <c r="Q1011" s="80"/>
      <c r="R1011" s="80"/>
      <c r="S1011" s="80"/>
      <c r="T1011" s="80"/>
      <c r="U1011" s="80"/>
      <c r="V1011" s="81"/>
      <c r="W1011" s="79"/>
      <c r="X1011" s="80"/>
      <c r="Y1011" s="80"/>
      <c r="Z1011" s="80"/>
      <c r="AA1011" s="80"/>
      <c r="AB1011" s="80"/>
      <c r="AC1011" s="80"/>
      <c r="AD1011" s="81"/>
      <c r="AE1011" s="79"/>
      <c r="AF1011" s="80"/>
      <c r="AG1011" s="80"/>
      <c r="AH1011" s="80"/>
      <c r="AI1011" s="80"/>
      <c r="AJ1011" s="81"/>
      <c r="AK1011" s="79"/>
      <c r="AL1011" s="80"/>
      <c r="AM1011" s="80"/>
      <c r="AN1011" s="80"/>
      <c r="AO1011" s="80"/>
      <c r="AP1011" s="80"/>
      <c r="AQ1011" s="80"/>
      <c r="AR1011" s="80"/>
      <c r="AS1011" s="80"/>
      <c r="AT1011" s="81"/>
      <c r="AU1011" s="79"/>
      <c r="AV1011" s="80"/>
      <c r="AW1011" s="80"/>
      <c r="AX1011" s="80"/>
      <c r="AY1011" s="80"/>
      <c r="AZ1011" s="80"/>
      <c r="BA1011" s="80"/>
      <c r="BB1011" s="81"/>
      <c r="BC1011" s="82">
        <f>IF(NL1011&lt;&gt;0,(IF(Conges!AH$63=0,0,3)),0)</f>
        <v>0</v>
      </c>
      <c r="BD1011" s="370"/>
      <c r="BE1011" s="357">
        <f>IF(OR(Conges!AH$63="A",Conges!AH$63="V"),Prenoms!L$29,NL1011)</f>
        <v>0</v>
      </c>
      <c r="BF1011" s="358"/>
      <c r="BG1011" s="264"/>
      <c r="BH1011" s="265">
        <f t="shared" si="1404"/>
        <v>0</v>
      </c>
      <c r="BI1011" s="266" t="str">
        <f t="shared" si="1405"/>
        <v/>
      </c>
      <c r="BJ1011" s="278">
        <v>0</v>
      </c>
      <c r="BK1011" s="279">
        <f t="shared" si="1422"/>
        <v>0</v>
      </c>
      <c r="BL1011" s="280">
        <f t="shared" si="1394"/>
        <v>0</v>
      </c>
      <c r="BM1011" s="280">
        <f t="shared" si="1395"/>
        <v>0</v>
      </c>
      <c r="BN1011" s="280">
        <f>SUM('Heures Pointage'!$AAD$34:$AAE$34)</f>
        <v>0</v>
      </c>
      <c r="BO1011" s="280">
        <f>SUM('Heures et Indemnites'!$AAD$34:$AAE$34)</f>
        <v>0</v>
      </c>
      <c r="BP1011" s="281">
        <f t="shared" si="1396"/>
        <v>0</v>
      </c>
      <c r="BQ1011" s="281">
        <f>'Heures Pointage'!$ABB$34</f>
        <v>0</v>
      </c>
      <c r="BR1011" s="282">
        <f t="shared" ref="BR1011" si="1452">$BH$1081</f>
        <v>0</v>
      </c>
      <c r="BS1011" s="142">
        <f>Prenoms!$C$29</f>
        <v>0</v>
      </c>
      <c r="BT1011" s="170"/>
      <c r="BU1011" s="211">
        <f>SUM('Heures et Indemnites'!$AAD$34:$AAE$34)</f>
        <v>0</v>
      </c>
      <c r="BV1011" s="218">
        <f>SUM('Heures et Indemnites'!$AAD$6:$AAE$34)</f>
        <v>0</v>
      </c>
      <c r="BW1011" s="211"/>
      <c r="BX1011" s="218"/>
      <c r="MT1011" s="369">
        <f t="shared" si="1424"/>
        <v>0</v>
      </c>
      <c r="MU1011" s="351">
        <f t="shared" si="1441"/>
        <v>0</v>
      </c>
      <c r="MV1011" s="351">
        <f t="shared" si="1411"/>
        <v>0</v>
      </c>
      <c r="MW1011" s="351"/>
      <c r="MX1011" s="351">
        <f t="shared" si="1412"/>
        <v>0</v>
      </c>
      <c r="MY1011" s="351"/>
      <c r="MZ1011" s="351">
        <f t="shared" si="1413"/>
        <v>0</v>
      </c>
      <c r="NA1011" s="351"/>
      <c r="NB1011" s="351">
        <f t="shared" si="1414"/>
        <v>0</v>
      </c>
      <c r="NC1011" s="351"/>
      <c r="ND1011" s="351">
        <f t="shared" si="1415"/>
        <v>0</v>
      </c>
      <c r="NE1011" s="351"/>
      <c r="NF1011" s="351">
        <f t="shared" si="1416"/>
        <v>0</v>
      </c>
      <c r="NG1011" s="351"/>
      <c r="NH1011" s="351">
        <f t="shared" si="1417"/>
        <v>0</v>
      </c>
      <c r="NI1011" s="351"/>
      <c r="NJ1011" s="351">
        <f t="shared" si="1418"/>
        <v>0</v>
      </c>
      <c r="NK1011" s="351"/>
      <c r="NL1011" s="351">
        <f t="shared" si="1425"/>
        <v>0</v>
      </c>
      <c r="NM1011" s="352"/>
      <c r="NN1011" s="350"/>
      <c r="NR1011" s="30">
        <f t="shared" si="1419"/>
        <v>0</v>
      </c>
      <c r="NS1011" s="30">
        <f t="shared" si="1420"/>
        <v>0</v>
      </c>
      <c r="NT1011" s="30">
        <f t="shared" si="1421"/>
        <v>0</v>
      </c>
    </row>
    <row r="1012" spans="1:384" ht="10.199999999999999" customHeight="1">
      <c r="A1012" s="25"/>
      <c r="B1012" s="337"/>
      <c r="C1012" s="335"/>
      <c r="D1012" s="15"/>
      <c r="E1012" s="101"/>
      <c r="F1012" s="101"/>
      <c r="G1012" s="101"/>
      <c r="H1012" s="323"/>
      <c r="I1012" s="325">
        <f>Prenoms!$B$30</f>
        <v>0</v>
      </c>
      <c r="J1012" s="326"/>
      <c r="K1012" s="326"/>
      <c r="L1012" s="326"/>
      <c r="M1012" s="326"/>
      <c r="N1012" s="65" t="str">
        <f>IF(NL1012&lt;&gt;0,"",IF(Conges!AH64=0,"",Conges!AH64))</f>
        <v/>
      </c>
      <c r="O1012" s="66"/>
      <c r="P1012" s="67"/>
      <c r="Q1012" s="67"/>
      <c r="R1012" s="67"/>
      <c r="S1012" s="67"/>
      <c r="T1012" s="67"/>
      <c r="U1012" s="67"/>
      <c r="V1012" s="68"/>
      <c r="W1012" s="66"/>
      <c r="X1012" s="67"/>
      <c r="Y1012" s="67"/>
      <c r="Z1012" s="67"/>
      <c r="AA1012" s="67"/>
      <c r="AB1012" s="67"/>
      <c r="AC1012" s="67"/>
      <c r="AD1012" s="68"/>
      <c r="AE1012" s="66"/>
      <c r="AF1012" s="67"/>
      <c r="AG1012" s="67"/>
      <c r="AH1012" s="67"/>
      <c r="AI1012" s="67"/>
      <c r="AJ1012" s="68"/>
      <c r="AK1012" s="66"/>
      <c r="AL1012" s="67"/>
      <c r="AM1012" s="67"/>
      <c r="AN1012" s="67"/>
      <c r="AO1012" s="67"/>
      <c r="AP1012" s="67"/>
      <c r="AQ1012" s="67"/>
      <c r="AR1012" s="67"/>
      <c r="AS1012" s="67"/>
      <c r="AT1012" s="68"/>
      <c r="AU1012" s="66"/>
      <c r="AV1012" s="67"/>
      <c r="AW1012" s="67"/>
      <c r="AX1012" s="67"/>
      <c r="AY1012" s="67"/>
      <c r="AZ1012" s="67"/>
      <c r="BA1012" s="67"/>
      <c r="BB1012" s="68"/>
      <c r="BC1012" s="69">
        <f>IF(NL1012&lt;&gt;0,(IF(Conges!AH$64=0,0,3)),0)</f>
        <v>0</v>
      </c>
      <c r="BD1012" s="370"/>
      <c r="BE1012" s="355">
        <f>IF(OR(Conges!AH$64="A",Conges!AH$64="V"),Prenoms!L$30,NL1012)</f>
        <v>0</v>
      </c>
      <c r="BF1012" s="356"/>
      <c r="BG1012" s="267"/>
      <c r="BH1012" s="268">
        <f t="shared" si="1404"/>
        <v>0</v>
      </c>
      <c r="BI1012" s="269" t="str">
        <f t="shared" si="1405"/>
        <v/>
      </c>
      <c r="BJ1012" s="283">
        <v>0</v>
      </c>
      <c r="BK1012" s="284">
        <f t="shared" si="1422"/>
        <v>0</v>
      </c>
      <c r="BL1012" s="285">
        <f t="shared" si="1394"/>
        <v>0</v>
      </c>
      <c r="BM1012" s="285">
        <f t="shared" si="1395"/>
        <v>0</v>
      </c>
      <c r="BN1012" s="285">
        <f>SUM('Heures Pointage'!$ABD$34:$ABE$34)</f>
        <v>0</v>
      </c>
      <c r="BO1012" s="285">
        <f>SUM('Heures et Indemnites'!$ABD$34:$ABE$34)</f>
        <v>0</v>
      </c>
      <c r="BP1012" s="286">
        <f t="shared" si="1396"/>
        <v>0</v>
      </c>
      <c r="BQ1012" s="286">
        <f>'Heures Pointage'!$ACB$34</f>
        <v>0</v>
      </c>
      <c r="BR1012" s="287">
        <f t="shared" ref="BR1012" si="1453">$BH$1082</f>
        <v>0</v>
      </c>
      <c r="BS1012" s="143">
        <f>Prenoms!$C$30</f>
        <v>0</v>
      </c>
      <c r="BT1012" s="146"/>
      <c r="BU1012" s="210">
        <f>SUM('Heures et Indemnites'!$ABD$34:$ABE$34)</f>
        <v>0</v>
      </c>
      <c r="BV1012" s="219">
        <f>SUM('Heures et Indemnites'!$ABD$6:$ABE$34)</f>
        <v>0</v>
      </c>
      <c r="BW1012" s="210"/>
      <c r="BX1012" s="219"/>
      <c r="MT1012" s="371">
        <f t="shared" si="1424"/>
        <v>0</v>
      </c>
      <c r="MU1012" s="372">
        <f t="shared" si="1441"/>
        <v>0</v>
      </c>
      <c r="MV1012" s="372">
        <f t="shared" si="1411"/>
        <v>0</v>
      </c>
      <c r="MW1012" s="372"/>
      <c r="MX1012" s="372">
        <f t="shared" si="1412"/>
        <v>0</v>
      </c>
      <c r="MY1012" s="372"/>
      <c r="MZ1012" s="372">
        <f t="shared" si="1413"/>
        <v>0</v>
      </c>
      <c r="NA1012" s="372"/>
      <c r="NB1012" s="372">
        <f t="shared" si="1414"/>
        <v>0</v>
      </c>
      <c r="NC1012" s="372"/>
      <c r="ND1012" s="372">
        <f t="shared" si="1415"/>
        <v>0</v>
      </c>
      <c r="NE1012" s="372"/>
      <c r="NF1012" s="372">
        <f t="shared" si="1416"/>
        <v>0</v>
      </c>
      <c r="NG1012" s="372"/>
      <c r="NH1012" s="372">
        <f t="shared" si="1417"/>
        <v>0</v>
      </c>
      <c r="NI1012" s="372"/>
      <c r="NJ1012" s="372">
        <f t="shared" si="1418"/>
        <v>0</v>
      </c>
      <c r="NK1012" s="372"/>
      <c r="NL1012" s="372">
        <f t="shared" si="1425"/>
        <v>0</v>
      </c>
      <c r="NM1012" s="373"/>
      <c r="NN1012" s="350"/>
      <c r="NR1012" s="30">
        <f t="shared" si="1419"/>
        <v>0</v>
      </c>
      <c r="NS1012" s="30">
        <f t="shared" si="1420"/>
        <v>0</v>
      </c>
      <c r="NT1012" s="30">
        <f t="shared" si="1421"/>
        <v>0</v>
      </c>
    </row>
    <row r="1013" spans="1:384" ht="10.199999999999999" customHeight="1">
      <c r="A1013" s="25"/>
      <c r="B1013" s="337"/>
      <c r="C1013" s="335"/>
      <c r="D1013" s="15"/>
      <c r="E1013" s="101"/>
      <c r="F1013" s="101"/>
      <c r="G1013" s="101"/>
      <c r="H1013" s="323"/>
      <c r="I1013" s="344">
        <f>Prenoms!$B$31</f>
        <v>0</v>
      </c>
      <c r="J1013" s="345"/>
      <c r="K1013" s="345"/>
      <c r="L1013" s="345"/>
      <c r="M1013" s="345"/>
      <c r="N1013" s="83" t="str">
        <f>IF(NL1013&lt;&gt;0,"",IF(Conges!AH65=0,"",Conges!AH65))</f>
        <v/>
      </c>
      <c r="O1013" s="84"/>
      <c r="P1013" s="85"/>
      <c r="Q1013" s="85"/>
      <c r="R1013" s="85"/>
      <c r="S1013" s="85"/>
      <c r="T1013" s="85"/>
      <c r="U1013" s="85"/>
      <c r="V1013" s="86"/>
      <c r="W1013" s="84"/>
      <c r="X1013" s="85"/>
      <c r="Y1013" s="85"/>
      <c r="Z1013" s="85"/>
      <c r="AA1013" s="85"/>
      <c r="AB1013" s="85"/>
      <c r="AC1013" s="85"/>
      <c r="AD1013" s="86"/>
      <c r="AE1013" s="84"/>
      <c r="AF1013" s="85"/>
      <c r="AG1013" s="85"/>
      <c r="AH1013" s="85"/>
      <c r="AI1013" s="85"/>
      <c r="AJ1013" s="86"/>
      <c r="AK1013" s="84"/>
      <c r="AL1013" s="85"/>
      <c r="AM1013" s="85"/>
      <c r="AN1013" s="85"/>
      <c r="AO1013" s="85"/>
      <c r="AP1013" s="85"/>
      <c r="AQ1013" s="85"/>
      <c r="AR1013" s="85"/>
      <c r="AS1013" s="85"/>
      <c r="AT1013" s="86"/>
      <c r="AU1013" s="84"/>
      <c r="AV1013" s="85"/>
      <c r="AW1013" s="85"/>
      <c r="AX1013" s="85"/>
      <c r="AY1013" s="85"/>
      <c r="AZ1013" s="85"/>
      <c r="BA1013" s="85"/>
      <c r="BB1013" s="86"/>
      <c r="BC1013" s="87">
        <f>IF(NL1013&lt;&gt;0,(IF(Conges!AH$65=0,0,3)),0)</f>
        <v>0</v>
      </c>
      <c r="BD1013" s="370"/>
      <c r="BE1013" s="365">
        <f>IF(OR(Conges!AH$65="A",Conges!AH$65="V"),Prenoms!L$31,NL1013)</f>
        <v>0</v>
      </c>
      <c r="BF1013" s="366"/>
      <c r="BG1013" s="270"/>
      <c r="BH1013" s="271">
        <f t="shared" si="1404"/>
        <v>0</v>
      </c>
      <c r="BI1013" s="272" t="str">
        <f t="shared" si="1405"/>
        <v/>
      </c>
      <c r="BJ1013" s="288">
        <v>0</v>
      </c>
      <c r="BK1013" s="289">
        <f t="shared" si="1422"/>
        <v>0</v>
      </c>
      <c r="BL1013" s="290">
        <f t="shared" si="1394"/>
        <v>0</v>
      </c>
      <c r="BM1013" s="290">
        <f t="shared" si="1395"/>
        <v>0</v>
      </c>
      <c r="BN1013" s="290">
        <f>SUM('Heures Pointage'!$ACD$34:$ACE$34)</f>
        <v>0</v>
      </c>
      <c r="BO1013" s="290">
        <f>SUM('Heures et Indemnites'!$ACD$34:$ACE$34)</f>
        <v>0</v>
      </c>
      <c r="BP1013" s="291">
        <f t="shared" si="1396"/>
        <v>0</v>
      </c>
      <c r="BQ1013" s="291">
        <f>'Heures Pointage'!$ADB$34</f>
        <v>0</v>
      </c>
      <c r="BR1013" s="292">
        <f t="shared" ref="BR1013" si="1454">$BH$1083</f>
        <v>0</v>
      </c>
      <c r="BS1013" s="144">
        <f>Prenoms!$C$31</f>
        <v>0</v>
      </c>
      <c r="BT1013" s="170"/>
      <c r="BU1013" s="214">
        <f>SUM('Heures et Indemnites'!$ACD$34:$ACE$34)</f>
        <v>0</v>
      </c>
      <c r="BV1013" s="220">
        <f>SUM('Heures et Indemnites'!$ACD$6:$ACE$34)</f>
        <v>0</v>
      </c>
      <c r="BW1013" s="214"/>
      <c r="BX1013" s="220"/>
      <c r="MT1013" s="375">
        <f t="shared" si="1424"/>
        <v>0</v>
      </c>
      <c r="MU1013" s="367">
        <f t="shared" si="1441"/>
        <v>0</v>
      </c>
      <c r="MV1013" s="367">
        <f t="shared" si="1411"/>
        <v>0</v>
      </c>
      <c r="MW1013" s="367"/>
      <c r="MX1013" s="367">
        <f t="shared" si="1412"/>
        <v>0</v>
      </c>
      <c r="MY1013" s="367"/>
      <c r="MZ1013" s="367">
        <f t="shared" si="1413"/>
        <v>0</v>
      </c>
      <c r="NA1013" s="367"/>
      <c r="NB1013" s="367">
        <f t="shared" si="1414"/>
        <v>0</v>
      </c>
      <c r="NC1013" s="367"/>
      <c r="ND1013" s="367">
        <f t="shared" si="1415"/>
        <v>0</v>
      </c>
      <c r="NE1013" s="367"/>
      <c r="NF1013" s="367">
        <f t="shared" si="1416"/>
        <v>0</v>
      </c>
      <c r="NG1013" s="367"/>
      <c r="NH1013" s="367">
        <f t="shared" si="1417"/>
        <v>0</v>
      </c>
      <c r="NI1013" s="367"/>
      <c r="NJ1013" s="367">
        <f t="shared" si="1418"/>
        <v>0</v>
      </c>
      <c r="NK1013" s="367"/>
      <c r="NL1013" s="367">
        <f t="shared" si="1425"/>
        <v>0</v>
      </c>
      <c r="NM1013" s="368"/>
      <c r="NN1013" s="350"/>
      <c r="NR1013" s="30">
        <f t="shared" si="1419"/>
        <v>0</v>
      </c>
      <c r="NS1013" s="30">
        <f t="shared" si="1420"/>
        <v>0</v>
      </c>
      <c r="NT1013" s="30">
        <f t="shared" si="1421"/>
        <v>0</v>
      </c>
    </row>
    <row r="1014" spans="1:384" s="14" customFormat="1" ht="10.199999999999999" customHeight="1">
      <c r="A1014" s="110"/>
      <c r="B1014" s="337"/>
      <c r="C1014" s="335"/>
      <c r="D1014" s="111"/>
      <c r="H1014" s="112"/>
      <c r="I1014" s="341" t="str">
        <f>I979</f>
        <v>CREPIERE</v>
      </c>
      <c r="J1014" s="341"/>
      <c r="K1014" s="341"/>
      <c r="L1014" s="341"/>
      <c r="M1014" s="341"/>
      <c r="N1014" s="342"/>
      <c r="O1014" s="136" t="str">
        <f>IF('Chiffres et fonctions'!$J$3=1,IF(COUNTIF(O984:O1013,1)=0,IF(COUNTIF(O984:O1013,4)=0,"","+"&amp;COUNTIF(O984:O1013,4)),COUNTIF(O984:O1013,1)&amp;IF(COUNTIF(O984:O1013,4)=0,"","+"&amp;COUNTIF(O984:O1013,4))),IF('Chiffres et fonctions'!$J$3=2,IF(30-(COUNTIF(O984:O1013,""))-(COUNTIF(O984:O1013,4))=0,"",30-(COUNTIF(O984:O1013,""))-(COUNTIF(O984:O1013,4))),""))</f>
        <v/>
      </c>
      <c r="P1014" s="137" t="str">
        <f>IF('Chiffres et fonctions'!$J$3=1,IF(COUNTIF(P984:P1013,1)=0,IF(COUNTIF(P984:P1013,4)=0,"","+"&amp;COUNTIF(P984:P1013,4)),COUNTIF(P984:P1013,1)&amp;IF(COUNTIF(P984:P1013,4)=0,"","+"&amp;COUNTIF(P984:P1013,4))),IF('Chiffres et fonctions'!$J$3=2,IF(30-(COUNTIF(P984:P1013,""))-(COUNTIF(P984:P1013,4))=0,"",30-(COUNTIF(P984:P1013,""))-(COUNTIF(P984:P1013,4))),""))</f>
        <v/>
      </c>
      <c r="Q1014" s="136" t="str">
        <f>IF('Chiffres et fonctions'!$J$3=1,IF(COUNTIF(Q984:Q1013,1)=0,IF(COUNTIF(Q984:Q1013,4)=0,"","+"&amp;COUNTIF(Q984:Q1013,4)),COUNTIF(Q984:Q1013,1)&amp;IF(COUNTIF(Q984:Q1013,4)=0,"","+"&amp;COUNTIF(Q984:Q1013,4))),IF('Chiffres et fonctions'!$J$3=2,IF(30-(COUNTIF(Q984:Q1013,""))-(COUNTIF(Q984:Q1013,4))=0,"",30-(COUNTIF(Q984:Q1013,""))-(COUNTIF(Q984:Q1013,4))),""))</f>
        <v/>
      </c>
      <c r="R1014" s="137" t="str">
        <f>IF('Chiffres et fonctions'!$J$3=1,IF(COUNTIF(R984:R1013,1)=0,IF(COUNTIF(R984:R1013,4)=0,"","+"&amp;COUNTIF(R984:R1013,4)),COUNTIF(R984:R1013,1)&amp;IF(COUNTIF(R984:R1013,4)=0,"","+"&amp;COUNTIF(R984:R1013,4))),IF('Chiffres et fonctions'!$J$3=2,IF(30-(COUNTIF(R984:R1013,""))-(COUNTIF(R984:R1013,4))=0,"",30-(COUNTIF(R984:R1013,""))-(COUNTIF(R984:R1013,4))),""))</f>
        <v/>
      </c>
      <c r="S1014" s="136" t="str">
        <f>IF('Chiffres et fonctions'!$J$3=1,IF(COUNTIF(S984:S1013,1)=0,IF(COUNTIF(S984:S1013,4)=0,"","+"&amp;COUNTIF(S984:S1013,4)),COUNTIF(S984:S1013,1)&amp;IF(COUNTIF(S984:S1013,4)=0,"","+"&amp;COUNTIF(S984:S1013,4))),IF('Chiffres et fonctions'!$J$3=2,IF(30-(COUNTIF(S984:S1013,""))-(COUNTIF(S984:S1013,4))=0,"",30-(COUNTIF(S984:S1013,""))-(COUNTIF(S984:S1013,4))),""))</f>
        <v/>
      </c>
      <c r="T1014" s="137" t="str">
        <f>IF('Chiffres et fonctions'!$J$3=1,IF(COUNTIF(T984:T1013,1)=0,IF(COUNTIF(T984:T1013,4)=0,"","+"&amp;COUNTIF(T984:T1013,4)),COUNTIF(T984:T1013,1)&amp;IF(COUNTIF(T984:T1013,4)=0,"","+"&amp;COUNTIF(T984:T1013,4))),IF('Chiffres et fonctions'!$J$3=2,IF(30-(COUNTIF(T984:T1013,""))-(COUNTIF(T984:T1013,4))=0,"",30-(COUNTIF(T984:T1013,""))-(COUNTIF(T984:T1013,4))),""))</f>
        <v/>
      </c>
      <c r="U1014" s="136" t="str">
        <f>IF('Chiffres et fonctions'!$J$3=1,IF(COUNTIF(U984:U1013,1)=0,IF(COUNTIF(U984:U1013,4)=0,"","+"&amp;COUNTIF(U984:U1013,4)),COUNTIF(U984:U1013,1)&amp;IF(COUNTIF(U984:U1013,4)=0,"","+"&amp;COUNTIF(U984:U1013,4))),IF('Chiffres et fonctions'!$J$3=2,IF(30-(COUNTIF(U984:U1013,""))-(COUNTIF(U984:U1013,4))=0,"",30-(COUNTIF(U984:U1013,""))-(COUNTIF(U984:U1013,4))),""))</f>
        <v/>
      </c>
      <c r="V1014" s="137" t="str">
        <f>IF('Chiffres et fonctions'!$J$3=1,IF(COUNTIF(V984:V1013,1)=0,IF(COUNTIF(V984:V1013,4)=0,"","+"&amp;COUNTIF(V984:V1013,4)),COUNTIF(V984:V1013,1)&amp;IF(COUNTIF(V984:V1013,4)=0,"","+"&amp;COUNTIF(V984:V1013,4))),IF('Chiffres et fonctions'!$J$3=2,IF(30-(COUNTIF(V984:V1013,""))-(COUNTIF(V984:V1013,4))=0,"",30-(COUNTIF(V984:V1013,""))-(COUNTIF(V984:V1013,4))),""))</f>
        <v/>
      </c>
      <c r="W1014" s="136" t="str">
        <f>IF('Chiffres et fonctions'!$J$3=1,IF(COUNTIF(W984:W1013,1)=0,IF(COUNTIF(W984:W1013,4)=0,"","+"&amp;COUNTIF(W984:W1013,4)),COUNTIF(W984:W1013,1)&amp;IF(COUNTIF(W984:W1013,4)=0,"","+"&amp;COUNTIF(W984:W1013,4))),IF('Chiffres et fonctions'!$J$3=2,IF(30-(COUNTIF(W984:W1013,""))-(COUNTIF(W984:W1013,4))=0,"",30-(COUNTIF(W984:W1013,""))-(COUNTIF(W984:W1013,4))),""))</f>
        <v/>
      </c>
      <c r="X1014" s="137" t="str">
        <f>IF('Chiffres et fonctions'!$J$3=1,IF(COUNTIF(X984:X1013,1)=0,IF(COUNTIF(X984:X1013,4)=0,"","+"&amp;COUNTIF(X984:X1013,4)),COUNTIF(X984:X1013,1)&amp;IF(COUNTIF(X984:X1013,4)=0,"","+"&amp;COUNTIF(X984:X1013,4))),IF('Chiffres et fonctions'!$J$3=2,IF(30-(COUNTIF(X984:X1013,""))-(COUNTIF(X984:X1013,4))=0,"",30-(COUNTIF(X984:X1013,""))-(COUNTIF(X984:X1013,4))),""))</f>
        <v/>
      </c>
      <c r="Y1014" s="136" t="str">
        <f>IF('Chiffres et fonctions'!$J$3=1,IF(COUNTIF(Y984:Y1013,1)=0,IF(COUNTIF(Y984:Y1013,4)=0,"","+"&amp;COUNTIF(Y984:Y1013,4)),COUNTIF(Y984:Y1013,1)&amp;IF(COUNTIF(Y984:Y1013,4)=0,"","+"&amp;COUNTIF(Y984:Y1013,4))),IF('Chiffres et fonctions'!$J$3=2,IF(30-(COUNTIF(Y984:Y1013,""))-(COUNTIF(Y984:Y1013,4))=0,"",30-(COUNTIF(Y984:Y1013,""))-(COUNTIF(Y984:Y1013,4))),""))</f>
        <v/>
      </c>
      <c r="Z1014" s="137" t="str">
        <f>IF('Chiffres et fonctions'!$J$3=1,IF(COUNTIF(Z984:Z1013,1)=0,IF(COUNTIF(Z984:Z1013,4)=0,"","+"&amp;COUNTIF(Z984:Z1013,4)),COUNTIF(Z984:Z1013,1)&amp;IF(COUNTIF(Z984:Z1013,4)=0,"","+"&amp;COUNTIF(Z984:Z1013,4))),IF('Chiffres et fonctions'!$J$3=2,IF(30-(COUNTIF(Z984:Z1013,""))-(COUNTIF(Z984:Z1013,4))=0,"",30-(COUNTIF(Z984:Z1013,""))-(COUNTIF(Z984:Z1013,4))),""))</f>
        <v/>
      </c>
      <c r="AA1014" s="136" t="str">
        <f>IF('Chiffres et fonctions'!$J$3=1,IF(COUNTIF(AA984:AA1013,1)=0,IF(COUNTIF(AA984:AA1013,4)=0,"","+"&amp;COUNTIF(AA984:AA1013,4)),COUNTIF(AA984:AA1013,1)&amp;IF(COUNTIF(AA984:AA1013,4)=0,"","+"&amp;COUNTIF(AA984:AA1013,4))),IF('Chiffres et fonctions'!$J$3=2,IF(30-(COUNTIF(AA984:AA1013,""))-(COUNTIF(AA984:AA1013,4))=0,"",30-(COUNTIF(AA984:AA1013,""))-(COUNTIF(AA984:AA1013,4))),""))</f>
        <v/>
      </c>
      <c r="AB1014" s="137" t="str">
        <f>IF('Chiffres et fonctions'!$J$3=1,IF(COUNTIF(AB984:AB1013,1)=0,IF(COUNTIF(AB984:AB1013,4)=0,"","+"&amp;COUNTIF(AB984:AB1013,4)),COUNTIF(AB984:AB1013,1)&amp;IF(COUNTIF(AB984:AB1013,4)=0,"","+"&amp;COUNTIF(AB984:AB1013,4))),IF('Chiffres et fonctions'!$J$3=2,IF(30-(COUNTIF(AB984:AB1013,""))-(COUNTIF(AB984:AB1013,4))=0,"",30-(COUNTIF(AB984:AB1013,""))-(COUNTIF(AB984:AB1013,4))),""))</f>
        <v/>
      </c>
      <c r="AC1014" s="136" t="str">
        <f>IF('Chiffres et fonctions'!$J$3=1,IF(COUNTIF(AC984:AC1013,1)=0,IF(COUNTIF(AC984:AC1013,4)=0,"","+"&amp;COUNTIF(AC984:AC1013,4)),COUNTIF(AC984:AC1013,1)&amp;IF(COUNTIF(AC984:AC1013,4)=0,"","+"&amp;COUNTIF(AC984:AC1013,4))),IF('Chiffres et fonctions'!$J$3=2,IF(30-(COUNTIF(AC984:AC1013,""))-(COUNTIF(AC984:AC1013,4))=0,"",30-(COUNTIF(AC984:AC1013,""))-(COUNTIF(AC984:AC1013,4))),""))</f>
        <v/>
      </c>
      <c r="AD1014" s="137" t="str">
        <f>IF('Chiffres et fonctions'!$J$3=1,IF(COUNTIF(AD984:AD1013,1)=0,IF(COUNTIF(AD984:AD1013,4)=0,"","+"&amp;COUNTIF(AD984:AD1013,4)),COUNTIF(AD984:AD1013,1)&amp;IF(COUNTIF(AD984:AD1013,4)=0,"","+"&amp;COUNTIF(AD984:AD1013,4))),IF('Chiffres et fonctions'!$J$3=2,IF(30-(COUNTIF(AD984:AD1013,""))-(COUNTIF(AD984:AD1013,4))=0,"",30-(COUNTIF(AD984:AD1013,""))-(COUNTIF(AD984:AD1013,4))),""))</f>
        <v/>
      </c>
      <c r="AE1014" s="136" t="str">
        <f>IF('Chiffres et fonctions'!$J$3=1,IF(COUNTIF(AE984:AE1013,1)=0,IF(COUNTIF(AE984:AE1013,4)=0,"","+"&amp;COUNTIF(AE984:AE1013,4)),COUNTIF(AE984:AE1013,1)&amp;IF(COUNTIF(AE984:AE1013,4)=0,"","+"&amp;COUNTIF(AE984:AE1013,4))),IF('Chiffres et fonctions'!$J$3=2,IF(30-(COUNTIF(AE984:AE1013,""))-(COUNTIF(AE984:AE1013,4))=0,"",30-(COUNTIF(AE984:AE1013,""))-(COUNTIF(AE984:AE1013,4))),""))</f>
        <v/>
      </c>
      <c r="AF1014" s="137" t="str">
        <f>IF('Chiffres et fonctions'!$J$3=1,IF(COUNTIF(AF984:AF1013,1)=0,IF(COUNTIF(AF984:AF1013,4)=0,"","+"&amp;COUNTIF(AF984:AF1013,4)),COUNTIF(AF984:AF1013,1)&amp;IF(COUNTIF(AF984:AF1013,4)=0,"","+"&amp;COUNTIF(AF984:AF1013,4))),IF('Chiffres et fonctions'!$J$3=2,IF(30-(COUNTIF(AF984:AF1013,""))-(COUNTIF(AF984:AF1013,4))=0,"",30-(COUNTIF(AF984:AF1013,""))-(COUNTIF(AF984:AF1013,4))),""))</f>
        <v/>
      </c>
      <c r="AG1014" s="136" t="str">
        <f>IF('Chiffres et fonctions'!$J$3=1,IF(COUNTIF(AG984:AG1013,1)=0,IF(COUNTIF(AG984:AG1013,4)=0,"","+"&amp;COUNTIF(AG984:AG1013,4)),COUNTIF(AG984:AG1013,1)&amp;IF(COUNTIF(AG984:AG1013,4)=0,"","+"&amp;COUNTIF(AG984:AG1013,4))),IF('Chiffres et fonctions'!$J$3=2,IF(30-(COUNTIF(AG984:AG1013,""))-(COUNTIF(AG984:AG1013,4))=0,"",30-(COUNTIF(AG984:AG1013,""))-(COUNTIF(AG984:AG1013,4))),""))</f>
        <v/>
      </c>
      <c r="AH1014" s="137" t="str">
        <f>IF('Chiffres et fonctions'!$J$3=1,IF(COUNTIF(AH984:AH1013,1)=0,IF(COUNTIF(AH984:AH1013,4)=0,"","+"&amp;COUNTIF(AH984:AH1013,4)),COUNTIF(AH984:AH1013,1)&amp;IF(COUNTIF(AH984:AH1013,4)=0,"","+"&amp;COUNTIF(AH984:AH1013,4))),IF('Chiffres et fonctions'!$J$3=2,IF(30-(COUNTIF(AH984:AH1013,""))-(COUNTIF(AH984:AH1013,4))=0,"",30-(COUNTIF(AH984:AH1013,""))-(COUNTIF(AH984:AH1013,4))),""))</f>
        <v/>
      </c>
      <c r="AI1014" s="136" t="str">
        <f>IF('Chiffres et fonctions'!$J$3=1,IF(COUNTIF(AI984:AI1013,1)=0,IF(COUNTIF(AI984:AI1013,4)=0,"","+"&amp;COUNTIF(AI984:AI1013,4)),COUNTIF(AI984:AI1013,1)&amp;IF(COUNTIF(AI984:AI1013,4)=0,"","+"&amp;COUNTIF(AI984:AI1013,4))),IF('Chiffres et fonctions'!$J$3=2,IF(30-(COUNTIF(AI984:AI1013,""))-(COUNTIF(AI984:AI1013,4))=0,"",30-(COUNTIF(AI984:AI1013,""))-(COUNTIF(AI984:AI1013,4))),""))</f>
        <v/>
      </c>
      <c r="AJ1014" s="137" t="str">
        <f>IF('Chiffres et fonctions'!$J$3=1,IF(COUNTIF(AJ984:AJ1013,1)=0,IF(COUNTIF(AJ984:AJ1013,4)=0,"","+"&amp;COUNTIF(AJ984:AJ1013,4)),COUNTIF(AJ984:AJ1013,1)&amp;IF(COUNTIF(AJ984:AJ1013,4)=0,"","+"&amp;COUNTIF(AJ984:AJ1013,4))),IF('Chiffres et fonctions'!$J$3=2,IF(30-(COUNTIF(AJ984:AJ1013,""))-(COUNTIF(AJ984:AJ1013,4))=0,"",30-(COUNTIF(AJ984:AJ1013,""))-(COUNTIF(AJ984:AJ1013,4))),""))</f>
        <v/>
      </c>
      <c r="AK1014" s="136" t="str">
        <f>IF('Chiffres et fonctions'!$J$3=1,IF(COUNTIF(AK984:AK1013,1)=0,IF(COUNTIF(AK984:AK1013,4)=0,"","+"&amp;COUNTIF(AK984:AK1013,4)),COUNTIF(AK984:AK1013,1)&amp;IF(COUNTIF(AK984:AK1013,4)=0,"","+"&amp;COUNTIF(AK984:AK1013,4))),IF('Chiffres et fonctions'!$J$3=2,IF(30-(COUNTIF(AK984:AK1013,""))-(COUNTIF(AK984:AK1013,4))=0,"",30-(COUNTIF(AK984:AK1013,""))-(COUNTIF(AK984:AK1013,4))),""))</f>
        <v/>
      </c>
      <c r="AL1014" s="137" t="str">
        <f>IF('Chiffres et fonctions'!$J$3=1,IF(COUNTIF(AL984:AL1013,1)=0,IF(COUNTIF(AL984:AL1013,4)=0,"","+"&amp;COUNTIF(AL984:AL1013,4)),COUNTIF(AL984:AL1013,1)&amp;IF(COUNTIF(AL984:AL1013,4)=0,"","+"&amp;COUNTIF(AL984:AL1013,4))),IF('Chiffres et fonctions'!$J$3=2,IF(30-(COUNTIF(AL984:AL1013,""))-(COUNTIF(AL984:AL1013,4))=0,"",30-(COUNTIF(AL984:AL1013,""))-(COUNTIF(AL984:AL1013,4))),""))</f>
        <v/>
      </c>
      <c r="AM1014" s="136" t="str">
        <f>IF('Chiffres et fonctions'!$J$3=1,IF(COUNTIF(AM984:AM1013,1)=0,IF(COUNTIF(AM984:AM1013,4)=0,"","+"&amp;COUNTIF(AM984:AM1013,4)),COUNTIF(AM984:AM1013,1)&amp;IF(COUNTIF(AM984:AM1013,4)=0,"","+"&amp;COUNTIF(AM984:AM1013,4))),IF('Chiffres et fonctions'!$J$3=2,IF(30-(COUNTIF(AM984:AM1013,""))-(COUNTIF(AM984:AM1013,4))=0,"",30-(COUNTIF(AM984:AM1013,""))-(COUNTIF(AM984:AM1013,4))),""))</f>
        <v/>
      </c>
      <c r="AN1014" s="137" t="str">
        <f>IF('Chiffres et fonctions'!$J$3=1,IF(COUNTIF(AN984:AN1013,1)=0,IF(COUNTIF(AN984:AN1013,4)=0,"","+"&amp;COUNTIF(AN984:AN1013,4)),COUNTIF(AN984:AN1013,1)&amp;IF(COUNTIF(AN984:AN1013,4)=0,"","+"&amp;COUNTIF(AN984:AN1013,4))),IF('Chiffres et fonctions'!$J$3=2,IF(30-(COUNTIF(AN984:AN1013,""))-(COUNTIF(AN984:AN1013,4))=0,"",30-(COUNTIF(AN984:AN1013,""))-(COUNTIF(AN984:AN1013,4))),""))</f>
        <v/>
      </c>
      <c r="AO1014" s="136" t="str">
        <f>IF('Chiffres et fonctions'!$J$3=1,IF(COUNTIF(AO984:AO1013,1)=0,IF(COUNTIF(AO984:AO1013,4)=0,"","+"&amp;COUNTIF(AO984:AO1013,4)),COUNTIF(AO984:AO1013,1)&amp;IF(COUNTIF(AO984:AO1013,4)=0,"","+"&amp;COUNTIF(AO984:AO1013,4))),IF('Chiffres et fonctions'!$J$3=2,IF(30-(COUNTIF(AO984:AO1013,""))-(COUNTIF(AO984:AO1013,4))=0,"",30-(COUNTIF(AO984:AO1013,""))-(COUNTIF(AO984:AO1013,4))),""))</f>
        <v/>
      </c>
      <c r="AP1014" s="137" t="str">
        <f>IF('Chiffres et fonctions'!$J$3=1,IF(COUNTIF(AP984:AP1013,1)=0,IF(COUNTIF(AP984:AP1013,4)=0,"","+"&amp;COUNTIF(AP984:AP1013,4)),COUNTIF(AP984:AP1013,1)&amp;IF(COUNTIF(AP984:AP1013,4)=0,"","+"&amp;COUNTIF(AP984:AP1013,4))),IF('Chiffres et fonctions'!$J$3=2,IF(30-(COUNTIF(AP984:AP1013,""))-(COUNTIF(AP984:AP1013,4))=0,"",30-(COUNTIF(AP984:AP1013,""))-(COUNTIF(AP984:AP1013,4))),""))</f>
        <v/>
      </c>
      <c r="AQ1014" s="136" t="str">
        <f>IF('Chiffres et fonctions'!$J$3=1,IF(COUNTIF(AQ984:AQ1013,1)=0,IF(COUNTIF(AQ984:AQ1013,4)=0,"","+"&amp;COUNTIF(AQ984:AQ1013,4)),COUNTIF(AQ984:AQ1013,1)&amp;IF(COUNTIF(AQ984:AQ1013,4)=0,"","+"&amp;COUNTIF(AQ984:AQ1013,4))),IF('Chiffres et fonctions'!$J$3=2,IF(30-(COUNTIF(AQ984:AQ1013,""))-(COUNTIF(AQ984:AQ1013,4))=0,"",30-(COUNTIF(AQ984:AQ1013,""))-(COUNTIF(AQ984:AQ1013,4))),""))</f>
        <v/>
      </c>
      <c r="AR1014" s="137" t="str">
        <f>IF('Chiffres et fonctions'!$J$3=1,IF(COUNTIF(AR984:AR1013,1)=0,IF(COUNTIF(AR984:AR1013,4)=0,"","+"&amp;COUNTIF(AR984:AR1013,4)),COUNTIF(AR984:AR1013,1)&amp;IF(COUNTIF(AR984:AR1013,4)=0,"","+"&amp;COUNTIF(AR984:AR1013,4))),IF('Chiffres et fonctions'!$J$3=2,IF(30-(COUNTIF(AR984:AR1013,""))-(COUNTIF(AR984:AR1013,4))=0,"",30-(COUNTIF(AR984:AR1013,""))-(COUNTIF(AR984:AR1013,4))),""))</f>
        <v/>
      </c>
      <c r="AS1014" s="136" t="str">
        <f>IF('Chiffres et fonctions'!$J$3=1,IF(COUNTIF(AS984:AS1013,1)=0,IF(COUNTIF(AS984:AS1013,4)=0,"","+"&amp;COUNTIF(AS984:AS1013,4)),COUNTIF(AS984:AS1013,1)&amp;IF(COUNTIF(AS984:AS1013,4)=0,"","+"&amp;COUNTIF(AS984:AS1013,4))),IF('Chiffres et fonctions'!$J$3=2,IF(30-(COUNTIF(AS984:AS1013,""))-(COUNTIF(AS984:AS1013,4))=0,"",30-(COUNTIF(AS984:AS1013,""))-(COUNTIF(AS984:AS1013,4))),""))</f>
        <v/>
      </c>
      <c r="AT1014" s="137" t="str">
        <f>IF('Chiffres et fonctions'!$J$3=1,IF(COUNTIF(AT984:AT1013,1)=0,IF(COUNTIF(AT984:AT1013,4)=0,"","+"&amp;COUNTIF(AT984:AT1013,4)),COUNTIF(AT984:AT1013,1)&amp;IF(COUNTIF(AT984:AT1013,4)=0,"","+"&amp;COUNTIF(AT984:AT1013,4))),IF('Chiffres et fonctions'!$J$3=2,IF(30-(COUNTIF(AT984:AT1013,""))-(COUNTIF(AT984:AT1013,4))=0,"",30-(COUNTIF(AT984:AT1013,""))-(COUNTIF(AT984:AT1013,4))),""))</f>
        <v/>
      </c>
      <c r="AU1014" s="136" t="str">
        <f>IF('Chiffres et fonctions'!$J$3=1,IF(COUNTIF(AU984:AU1013,1)=0,IF(COUNTIF(AU984:AU1013,4)=0,"","+"&amp;COUNTIF(AU984:AU1013,4)),COUNTIF(AU984:AU1013,1)&amp;IF(COUNTIF(AU984:AU1013,4)=0,"","+"&amp;COUNTIF(AU984:AU1013,4))),IF('Chiffres et fonctions'!$J$3=2,IF(30-(COUNTIF(AU984:AU1013,""))-(COUNTIF(AU984:AU1013,4))=0,"",30-(COUNTIF(AU984:AU1013,""))-(COUNTIF(AU984:AU1013,4))),""))</f>
        <v/>
      </c>
      <c r="AV1014" s="137" t="str">
        <f>IF('Chiffres et fonctions'!$J$3=1,IF(COUNTIF(AV984:AV1013,1)=0,IF(COUNTIF(AV984:AV1013,4)=0,"","+"&amp;COUNTIF(AV984:AV1013,4)),COUNTIF(AV984:AV1013,1)&amp;IF(COUNTIF(AV984:AV1013,4)=0,"","+"&amp;COUNTIF(AV984:AV1013,4))),IF('Chiffres et fonctions'!$J$3=2,IF(30-(COUNTIF(AV984:AV1013,""))-(COUNTIF(AV984:AV1013,4))=0,"",30-(COUNTIF(AV984:AV1013,""))-(COUNTIF(AV984:AV1013,4))),""))</f>
        <v/>
      </c>
      <c r="AW1014" s="136" t="str">
        <f>IF('Chiffres et fonctions'!$J$3=1,IF(COUNTIF(AW984:AW1013,1)=0,IF(COUNTIF(AW984:AW1013,4)=0,"","+"&amp;COUNTIF(AW984:AW1013,4)),COUNTIF(AW984:AW1013,1)&amp;IF(COUNTIF(AW984:AW1013,4)=0,"","+"&amp;COUNTIF(AW984:AW1013,4))),IF('Chiffres et fonctions'!$J$3=2,IF(30-(COUNTIF(AW984:AW1013,""))-(COUNTIF(AW984:AW1013,4))=0,"",30-(COUNTIF(AW984:AW1013,""))-(COUNTIF(AW984:AW1013,4))),""))</f>
        <v/>
      </c>
      <c r="AX1014" s="137" t="str">
        <f>IF('Chiffres et fonctions'!$J$3=1,IF(COUNTIF(AX984:AX1013,1)=0,IF(COUNTIF(AX984:AX1013,4)=0,"","+"&amp;COUNTIF(AX984:AX1013,4)),COUNTIF(AX984:AX1013,1)&amp;IF(COUNTIF(AX984:AX1013,4)=0,"","+"&amp;COUNTIF(AX984:AX1013,4))),IF('Chiffres et fonctions'!$J$3=2,IF(30-(COUNTIF(AX984:AX1013,""))-(COUNTIF(AX984:AX1013,4))=0,"",30-(COUNTIF(AX984:AX1013,""))-(COUNTIF(AX984:AX1013,4))),""))</f>
        <v/>
      </c>
      <c r="AY1014" s="136" t="str">
        <f>IF('Chiffres et fonctions'!$J$3=1,IF(COUNTIF(AY984:AY1013,1)=0,IF(COUNTIF(AY984:AY1013,4)=0,"","+"&amp;COUNTIF(AY984:AY1013,4)),COUNTIF(AY984:AY1013,1)&amp;IF(COUNTIF(AY984:AY1013,4)=0,"","+"&amp;COUNTIF(AY984:AY1013,4))),IF('Chiffres et fonctions'!$J$3=2,IF(30-(COUNTIF(AY984:AY1013,""))-(COUNTIF(AY984:AY1013,4))=0,"",30-(COUNTIF(AY984:AY1013,""))-(COUNTIF(AY984:AY1013,4))),""))</f>
        <v/>
      </c>
      <c r="AZ1014" s="137" t="str">
        <f>IF('Chiffres et fonctions'!$J$3=1,IF(COUNTIF(AZ984:AZ1013,1)=0,IF(COUNTIF(AZ984:AZ1013,4)=0,"","+"&amp;COUNTIF(AZ984:AZ1013,4)),COUNTIF(AZ984:AZ1013,1)&amp;IF(COUNTIF(AZ984:AZ1013,4)=0,"","+"&amp;COUNTIF(AZ984:AZ1013,4))),IF('Chiffres et fonctions'!$J$3=2,IF(30-(COUNTIF(AZ984:AZ1013,""))-(COUNTIF(AZ984:AZ1013,4))=0,"",30-(COUNTIF(AZ984:AZ1013,""))-(COUNTIF(AZ984:AZ1013,4))),""))</f>
        <v/>
      </c>
      <c r="BA1014" s="136" t="str">
        <f>IF('Chiffres et fonctions'!$J$3=1,IF(COUNTIF(BA984:BA1013,1)=0,IF(COUNTIF(BA984:BA1013,4)=0,"","+"&amp;COUNTIF(BA984:BA1013,4)),COUNTIF(BA984:BA1013,1)&amp;IF(COUNTIF(BA984:BA1013,4)=0,"","+"&amp;COUNTIF(BA984:BA1013,4))),IF('Chiffres et fonctions'!$J$3=2,IF(30-(COUNTIF(BA984:BA1013,""))-(COUNTIF(BA984:BA1013,4))=0,"",30-(COUNTIF(BA984:BA1013,""))-(COUNTIF(BA984:BA1013,4))),""))</f>
        <v/>
      </c>
      <c r="BB1014" s="137" t="str">
        <f>IF('Chiffres et fonctions'!$J$3=1,IF(COUNTIF(BB984:BB1013,1)=0,IF(COUNTIF(BB984:BB1013,4)=0,"","+"&amp;COUNTIF(BB984:BB1013,4)),COUNTIF(BB984:BB1013,1)&amp;IF(COUNTIF(BB984:BB1013,4)=0,"","+"&amp;COUNTIF(BB984:BB1013,4))),IF('Chiffres et fonctions'!$J$3=2,IF(30-(COUNTIF(BB984:BB1013,""))-(COUNTIF(BB984:BB1013,4))=0,"",30-(COUNTIF(BB984:BB1013,""))-(COUNTIF(BB984:BB1013,4))),""))</f>
        <v/>
      </c>
      <c r="BC1014" s="113">
        <f>SUM(BC984:BC1013)</f>
        <v>0</v>
      </c>
      <c r="BD1014" s="370"/>
      <c r="BE1014" s="145"/>
      <c r="BF1014" s="146"/>
      <c r="BG1014" s="147"/>
      <c r="BH1014" s="146">
        <v>0.91849999999999998</v>
      </c>
      <c r="BI1014" s="146"/>
      <c r="BJ1014" s="146"/>
      <c r="BK1014" s="224"/>
      <c r="BL1014" s="171"/>
      <c r="BM1014" s="171"/>
      <c r="BN1014" s="171"/>
      <c r="BO1014" s="171"/>
      <c r="BP1014" s="171"/>
      <c r="BQ1014" s="171"/>
      <c r="BR1014" s="114"/>
      <c r="BS1014" s="114"/>
      <c r="BT1014" s="171"/>
      <c r="BU1014" s="225"/>
      <c r="BV1014" s="221"/>
      <c r="BW1014" s="225"/>
      <c r="BX1014" s="221"/>
      <c r="BY1014" s="115"/>
      <c r="BZ1014" s="115"/>
      <c r="CA1014" s="115"/>
      <c r="CB1014" s="115"/>
      <c r="CC1014" s="115"/>
      <c r="CD1014" s="115"/>
      <c r="CE1014" s="115"/>
      <c r="CF1014" s="115"/>
      <c r="CG1014" s="115"/>
      <c r="CH1014" s="115"/>
      <c r="CI1014" s="115"/>
      <c r="CJ1014" s="115"/>
      <c r="CK1014" s="115"/>
      <c r="CL1014" s="115"/>
      <c r="CM1014" s="115"/>
      <c r="CN1014" s="115"/>
      <c r="CO1014" s="115"/>
      <c r="CP1014" s="115"/>
      <c r="CQ1014" s="115"/>
      <c r="CR1014" s="115"/>
      <c r="CS1014" s="115"/>
      <c r="CT1014" s="115"/>
      <c r="CU1014" s="115"/>
      <c r="CV1014" s="115"/>
      <c r="CW1014" s="115"/>
      <c r="CX1014" s="115"/>
      <c r="CY1014" s="115"/>
      <c r="CZ1014" s="115"/>
      <c r="DA1014" s="115"/>
      <c r="DB1014" s="115"/>
      <c r="DC1014" s="115"/>
      <c r="DD1014" s="115"/>
      <c r="DE1014" s="115"/>
      <c r="DF1014" s="115"/>
      <c r="DG1014" s="115"/>
      <c r="DH1014" s="115"/>
      <c r="DI1014" s="115"/>
      <c r="DJ1014" s="115"/>
      <c r="DK1014" s="115"/>
      <c r="DL1014" s="115"/>
      <c r="DM1014" s="115"/>
      <c r="DN1014" s="115"/>
      <c r="DO1014" s="115"/>
      <c r="DP1014" s="115"/>
      <c r="DQ1014" s="115"/>
      <c r="DR1014" s="115"/>
      <c r="DS1014" s="115"/>
      <c r="DT1014" s="115"/>
      <c r="DU1014" s="115"/>
      <c r="DV1014" s="115"/>
      <c r="DW1014" s="115"/>
      <c r="DX1014" s="115"/>
      <c r="DY1014" s="115"/>
      <c r="DZ1014" s="115"/>
      <c r="EA1014" s="115"/>
      <c r="EB1014" s="115"/>
      <c r="EC1014" s="115"/>
      <c r="ED1014" s="115"/>
      <c r="EE1014" s="115"/>
      <c r="EF1014" s="115"/>
      <c r="EG1014" s="115"/>
      <c r="EH1014" s="115"/>
      <c r="EI1014" s="115"/>
      <c r="EJ1014" s="115"/>
      <c r="EK1014" s="115"/>
      <c r="EL1014" s="115"/>
      <c r="EM1014" s="115"/>
      <c r="EN1014" s="115"/>
      <c r="EO1014" s="115"/>
      <c r="EP1014" s="115"/>
      <c r="EQ1014" s="115"/>
      <c r="ER1014" s="115"/>
      <c r="ES1014" s="115"/>
      <c r="ET1014" s="115"/>
      <c r="EU1014" s="115"/>
      <c r="EV1014" s="115"/>
      <c r="EW1014" s="115"/>
      <c r="EX1014" s="115"/>
      <c r="EY1014" s="115"/>
      <c r="EZ1014" s="115"/>
      <c r="FA1014" s="115"/>
      <c r="FB1014" s="115"/>
      <c r="FC1014" s="115"/>
      <c r="FD1014" s="115"/>
      <c r="FE1014" s="115"/>
      <c r="FF1014" s="115"/>
      <c r="FG1014" s="115"/>
      <c r="FH1014" s="115"/>
      <c r="FI1014" s="115"/>
      <c r="FJ1014" s="115"/>
      <c r="FK1014" s="115"/>
      <c r="FL1014" s="115"/>
      <c r="FM1014" s="115"/>
      <c r="FN1014" s="115"/>
      <c r="FO1014" s="115"/>
      <c r="FP1014" s="115"/>
      <c r="FQ1014" s="115"/>
      <c r="FR1014" s="115"/>
      <c r="FS1014" s="115"/>
      <c r="FT1014" s="115"/>
      <c r="FU1014" s="115"/>
      <c r="FV1014" s="115"/>
      <c r="FW1014" s="115"/>
      <c r="FX1014" s="115"/>
      <c r="FY1014" s="115"/>
      <c r="FZ1014" s="115"/>
      <c r="GA1014" s="115"/>
      <c r="GB1014" s="115"/>
      <c r="GC1014" s="115"/>
      <c r="GD1014" s="115"/>
      <c r="GE1014" s="115"/>
      <c r="GF1014" s="115"/>
      <c r="GG1014" s="115"/>
      <c r="GH1014" s="115"/>
      <c r="GI1014" s="115"/>
      <c r="GJ1014" s="115"/>
      <c r="GK1014" s="115"/>
      <c r="GL1014" s="115"/>
      <c r="GM1014" s="115"/>
      <c r="GN1014" s="115"/>
      <c r="GO1014" s="115"/>
      <c r="GP1014" s="115"/>
      <c r="GQ1014" s="115"/>
      <c r="GR1014" s="115"/>
      <c r="GS1014" s="115"/>
      <c r="GT1014" s="115"/>
      <c r="GU1014" s="115"/>
      <c r="GV1014" s="115"/>
      <c r="GW1014" s="115"/>
      <c r="GX1014" s="115"/>
      <c r="GY1014" s="115"/>
      <c r="GZ1014" s="115"/>
      <c r="HA1014" s="115"/>
      <c r="HB1014" s="115"/>
      <c r="HC1014" s="115"/>
      <c r="HD1014" s="115"/>
      <c r="HE1014" s="115"/>
      <c r="HF1014" s="115"/>
      <c r="HG1014" s="115"/>
      <c r="HH1014" s="115"/>
      <c r="HI1014" s="115"/>
      <c r="HJ1014" s="115"/>
      <c r="HK1014" s="115"/>
      <c r="HL1014" s="115"/>
      <c r="HM1014" s="115"/>
      <c r="HN1014" s="115"/>
      <c r="HO1014" s="115"/>
      <c r="HP1014" s="115"/>
      <c r="HQ1014" s="115"/>
      <c r="HR1014" s="115"/>
      <c r="HS1014" s="115"/>
      <c r="HT1014" s="115"/>
      <c r="HU1014" s="115"/>
      <c r="HV1014" s="115"/>
      <c r="HW1014" s="115"/>
      <c r="HX1014" s="115"/>
      <c r="HY1014" s="115"/>
      <c r="HZ1014" s="115"/>
      <c r="IA1014" s="115"/>
      <c r="IB1014" s="115"/>
      <c r="IC1014" s="115"/>
      <c r="ID1014" s="115"/>
      <c r="IE1014" s="115"/>
      <c r="IF1014" s="115"/>
      <c r="IG1014" s="115"/>
      <c r="IH1014" s="115"/>
      <c r="II1014" s="115"/>
      <c r="IJ1014" s="115"/>
      <c r="IK1014" s="115"/>
      <c r="IL1014" s="115"/>
      <c r="IM1014" s="115"/>
      <c r="IN1014" s="115"/>
      <c r="IO1014" s="115"/>
      <c r="IP1014" s="115"/>
      <c r="IQ1014" s="115"/>
      <c r="IR1014" s="115"/>
      <c r="IS1014" s="115"/>
      <c r="IT1014" s="115"/>
      <c r="IU1014" s="115"/>
      <c r="IV1014" s="115"/>
      <c r="IW1014" s="115"/>
      <c r="IX1014" s="115"/>
      <c r="IY1014" s="115"/>
      <c r="IZ1014" s="115"/>
      <c r="JA1014" s="115"/>
      <c r="JB1014" s="115"/>
      <c r="JC1014" s="115"/>
      <c r="JD1014" s="115"/>
      <c r="JE1014" s="115"/>
      <c r="JF1014" s="115"/>
      <c r="JG1014" s="115"/>
      <c r="JH1014" s="115"/>
      <c r="JI1014" s="115"/>
      <c r="JJ1014" s="115"/>
      <c r="JK1014" s="115"/>
      <c r="JL1014" s="115"/>
      <c r="JM1014" s="115"/>
      <c r="JN1014" s="115"/>
      <c r="JO1014" s="115"/>
      <c r="JP1014" s="115"/>
      <c r="JQ1014" s="115"/>
      <c r="JR1014" s="115"/>
      <c r="JS1014" s="115"/>
      <c r="JT1014" s="115"/>
      <c r="JU1014" s="115"/>
      <c r="JV1014" s="115"/>
      <c r="JW1014" s="115"/>
      <c r="JX1014" s="115"/>
      <c r="JY1014" s="115"/>
      <c r="JZ1014" s="115"/>
      <c r="KA1014" s="115"/>
      <c r="KB1014" s="115"/>
      <c r="KC1014" s="115"/>
      <c r="KD1014" s="115"/>
      <c r="KE1014" s="115"/>
      <c r="KF1014" s="115"/>
      <c r="KG1014" s="115"/>
      <c r="KH1014" s="115"/>
      <c r="KI1014" s="115"/>
      <c r="KJ1014" s="115"/>
      <c r="KK1014" s="115"/>
      <c r="KL1014" s="115"/>
      <c r="KM1014" s="115"/>
      <c r="KN1014" s="115"/>
      <c r="KO1014" s="115"/>
      <c r="KP1014" s="115"/>
      <c r="KQ1014" s="115"/>
      <c r="KR1014" s="115"/>
      <c r="KS1014" s="115"/>
      <c r="KT1014" s="115"/>
      <c r="KU1014" s="115"/>
      <c r="KV1014" s="115"/>
      <c r="KW1014" s="115"/>
      <c r="KX1014" s="115"/>
      <c r="KY1014" s="115"/>
      <c r="KZ1014" s="115"/>
      <c r="LA1014" s="115"/>
      <c r="LB1014" s="115"/>
      <c r="LC1014" s="115"/>
      <c r="LD1014" s="115"/>
      <c r="LE1014" s="115"/>
      <c r="LF1014" s="115"/>
      <c r="LG1014" s="115"/>
      <c r="LH1014" s="115"/>
      <c r="LI1014" s="115"/>
      <c r="LJ1014" s="115"/>
      <c r="LK1014" s="115"/>
      <c r="LL1014" s="115"/>
      <c r="LM1014" s="115"/>
      <c r="LN1014" s="115"/>
      <c r="LO1014" s="115"/>
      <c r="LP1014" s="115"/>
      <c r="LQ1014" s="115"/>
      <c r="LR1014" s="115"/>
      <c r="LS1014" s="115"/>
      <c r="LT1014" s="115"/>
      <c r="LU1014" s="115"/>
      <c r="LV1014" s="115"/>
      <c r="LW1014" s="115"/>
      <c r="LX1014" s="115"/>
      <c r="LY1014" s="115"/>
      <c r="LZ1014" s="115"/>
      <c r="MA1014" s="115"/>
      <c r="MB1014" s="115"/>
      <c r="MC1014" s="115"/>
      <c r="MD1014" s="115"/>
      <c r="ME1014" s="115"/>
      <c r="MF1014" s="115"/>
      <c r="MG1014" s="115"/>
      <c r="MH1014" s="115"/>
      <c r="MI1014" s="115"/>
      <c r="MJ1014" s="115"/>
      <c r="MK1014" s="115"/>
      <c r="ML1014" s="115"/>
      <c r="MM1014" s="115"/>
      <c r="MN1014" s="115"/>
      <c r="MO1014" s="115"/>
      <c r="MP1014" s="115"/>
      <c r="MQ1014" s="115"/>
      <c r="MS1014" s="224"/>
      <c r="MT1014" s="116"/>
      <c r="MU1014" s="117"/>
      <c r="MV1014" s="117"/>
      <c r="MW1014" s="117"/>
      <c r="MX1014" s="117"/>
      <c r="MY1014" s="117"/>
      <c r="MZ1014" s="117"/>
      <c r="NA1014" s="117"/>
      <c r="NB1014" s="117"/>
      <c r="NC1014" s="117"/>
      <c r="ND1014" s="117"/>
      <c r="NE1014" s="117"/>
      <c r="NF1014" s="117"/>
      <c r="NG1014" s="117"/>
      <c r="NH1014" s="117"/>
      <c r="NI1014" s="117"/>
      <c r="NJ1014" s="117"/>
      <c r="NK1014" s="117"/>
      <c r="NL1014" s="117"/>
      <c r="NM1014" s="118"/>
      <c r="NN1014" s="350"/>
    </row>
    <row r="1015" spans="1:384" s="14" customFormat="1" ht="10.199999999999999" customHeight="1" thickBot="1">
      <c r="A1015" s="110"/>
      <c r="B1015" s="337"/>
      <c r="C1015" s="336"/>
      <c r="D1015" s="119"/>
      <c r="E1015" s="140"/>
      <c r="F1015" s="140"/>
      <c r="G1015" s="140"/>
      <c r="H1015" s="120"/>
      <c r="I1015" s="339" t="str">
        <f>I980</f>
        <v>BRASSERIE</v>
      </c>
      <c r="J1015" s="339"/>
      <c r="K1015" s="339"/>
      <c r="L1015" s="339"/>
      <c r="M1015" s="339"/>
      <c r="N1015" s="340"/>
      <c r="O1015" s="138" t="str">
        <f>IF('Chiffres et fonctions'!$J$3=1,IF(COUNTIF(O984:O1013,2)=0,"",COUNTIF(O984:O1013,2)),IF('Chiffres et fonctions'!$J$3=2,IF(COUNTIF(O984:O1013,4)=0,"","+ "&amp;(COUNTIF(O984:O1013,4))),""))</f>
        <v/>
      </c>
      <c r="P1015" s="139" t="str">
        <f>IF('Chiffres et fonctions'!$J$3=1,IF(COUNTIF(P984:P1013,2)=0,"",COUNTIF(P984:P1013,2)),IF('Chiffres et fonctions'!$J$3=2,IF(COUNTIF(P984:P1013,4)=0,"","+ "&amp;(COUNTIF(P984:P1013,4))),""))</f>
        <v/>
      </c>
      <c r="Q1015" s="138" t="str">
        <f>IF('Chiffres et fonctions'!$J$3=1,IF(COUNTIF(Q984:Q1013,2)=0,"",COUNTIF(Q984:Q1013,2)),IF('Chiffres et fonctions'!$J$3=2,IF(COUNTIF(Q984:Q1013,4)=0,"","+ "&amp;(COUNTIF(Q984:Q1013,4))),""))</f>
        <v/>
      </c>
      <c r="R1015" s="139" t="str">
        <f>IF('Chiffres et fonctions'!$J$3=1,IF(COUNTIF(R984:R1013,2)=0,"",COUNTIF(R984:R1013,2)),IF('Chiffres et fonctions'!$J$3=2,IF(COUNTIF(R984:R1013,4)=0,"","+ "&amp;(COUNTIF(R984:R1013,4))),""))</f>
        <v/>
      </c>
      <c r="S1015" s="138" t="str">
        <f>IF('Chiffres et fonctions'!$J$3=1,IF(COUNTIF(S984:S1013,2)=0,"",COUNTIF(S984:S1013,2)),IF('Chiffres et fonctions'!$J$3=2,IF(COUNTIF(S984:S1013,4)=0,"","+ "&amp;(COUNTIF(S984:S1013,4))),""))</f>
        <v/>
      </c>
      <c r="T1015" s="139" t="str">
        <f>IF('Chiffres et fonctions'!$J$3=1,IF(COUNTIF(T984:T1013,2)=0,"",COUNTIF(T984:T1013,2)),IF('Chiffres et fonctions'!$J$3=2,IF(COUNTIF(T984:T1013,4)=0,"","+ "&amp;(COUNTIF(T984:T1013,4))),""))</f>
        <v/>
      </c>
      <c r="U1015" s="138" t="str">
        <f>IF('Chiffres et fonctions'!$J$3=1,IF(COUNTIF(U984:U1013,2)=0,"",COUNTIF(U984:U1013,2)),IF('Chiffres et fonctions'!$J$3=2,IF(COUNTIF(U984:U1013,4)=0,"","+ "&amp;(COUNTIF(U984:U1013,4))),""))</f>
        <v/>
      </c>
      <c r="V1015" s="139" t="str">
        <f>IF('Chiffres et fonctions'!$J$3=1,IF(COUNTIF(V984:V1013,2)=0,"",COUNTIF(V984:V1013,2)),IF('Chiffres et fonctions'!$J$3=2,IF(COUNTIF(V984:V1013,4)=0,"","+ "&amp;(COUNTIF(V984:V1013,4))),""))</f>
        <v/>
      </c>
      <c r="W1015" s="138" t="str">
        <f>IF('Chiffres et fonctions'!$J$3=1,IF(COUNTIF(W984:W1013,2)=0,"",COUNTIF(W984:W1013,2)),IF('Chiffres et fonctions'!$J$3=2,IF(COUNTIF(W984:W1013,4)=0,"","+ "&amp;(COUNTIF(W984:W1013,4))),""))</f>
        <v/>
      </c>
      <c r="X1015" s="139" t="str">
        <f>IF('Chiffres et fonctions'!$J$3=1,IF(COUNTIF(X984:X1013,2)=0,"",COUNTIF(X984:X1013,2)),IF('Chiffres et fonctions'!$J$3=2,IF(COUNTIF(X984:X1013,4)=0,"","+ "&amp;(COUNTIF(X984:X1013,4))),""))</f>
        <v/>
      </c>
      <c r="Y1015" s="138" t="str">
        <f>IF('Chiffres et fonctions'!$J$3=1,IF(COUNTIF(Y984:Y1013,2)=0,"",COUNTIF(Y984:Y1013,2)),IF('Chiffres et fonctions'!$J$3=2,IF(COUNTIF(Y984:Y1013,4)=0,"","+ "&amp;(COUNTIF(Y984:Y1013,4))),""))</f>
        <v/>
      </c>
      <c r="Z1015" s="139" t="str">
        <f>IF('Chiffres et fonctions'!$J$3=1,IF(COUNTIF(Z984:Z1013,2)=0,"",COUNTIF(Z984:Z1013,2)),IF('Chiffres et fonctions'!$J$3=2,IF(COUNTIF(Z984:Z1013,4)=0,"","+ "&amp;(COUNTIF(Z984:Z1013,4))),""))</f>
        <v/>
      </c>
      <c r="AA1015" s="138" t="str">
        <f>IF('Chiffres et fonctions'!$J$3=1,IF(COUNTIF(AA984:AA1013,2)=0,"",COUNTIF(AA984:AA1013,2)),IF('Chiffres et fonctions'!$J$3=2,IF(COUNTIF(AA984:AA1013,4)=0,"","+ "&amp;(COUNTIF(AA984:AA1013,4))),""))</f>
        <v/>
      </c>
      <c r="AB1015" s="139" t="str">
        <f>IF('Chiffres et fonctions'!$J$3=1,IF(COUNTIF(AB984:AB1013,2)=0,"",COUNTIF(AB984:AB1013,2)),IF('Chiffres et fonctions'!$J$3=2,IF(COUNTIF(AB984:AB1013,4)=0,"","+ "&amp;(COUNTIF(AB984:AB1013,4))),""))</f>
        <v/>
      </c>
      <c r="AC1015" s="138" t="str">
        <f>IF('Chiffres et fonctions'!$J$3=1,IF(COUNTIF(AC984:AC1013,2)=0,"",COUNTIF(AC984:AC1013,2)),IF('Chiffres et fonctions'!$J$3=2,IF(COUNTIF(AC984:AC1013,4)=0,"","+ "&amp;(COUNTIF(AC984:AC1013,4))),""))</f>
        <v/>
      </c>
      <c r="AD1015" s="139" t="str">
        <f>IF('Chiffres et fonctions'!$J$3=1,IF(COUNTIF(AD984:AD1013,2)=0,"",COUNTIF(AD984:AD1013,2)),IF('Chiffres et fonctions'!$J$3=2,IF(COUNTIF(AD984:AD1013,4)=0,"","+ "&amp;(COUNTIF(AD984:AD1013,4))),""))</f>
        <v/>
      </c>
      <c r="AE1015" s="138" t="str">
        <f>IF('Chiffres et fonctions'!$J$3=1,IF(COUNTIF(AE984:AE1013,2)=0,"",COUNTIF(AE984:AE1013,2)),IF('Chiffres et fonctions'!$J$3=2,IF(COUNTIF(AE984:AE1013,4)=0,"","+ "&amp;(COUNTIF(AE984:AE1013,4))),""))</f>
        <v/>
      </c>
      <c r="AF1015" s="139" t="str">
        <f>IF('Chiffres et fonctions'!$J$3=1,IF(COUNTIF(AF984:AF1013,2)=0,"",COUNTIF(AF984:AF1013,2)),IF('Chiffres et fonctions'!$J$3=2,IF(COUNTIF(AF984:AF1013,4)=0,"","+ "&amp;(COUNTIF(AF984:AF1013,4))),""))</f>
        <v/>
      </c>
      <c r="AG1015" s="138" t="str">
        <f>IF('Chiffres et fonctions'!$J$3=1,IF(COUNTIF(AG984:AG1013,2)=0,"",COUNTIF(AG984:AG1013,2)),IF('Chiffres et fonctions'!$J$3=2,IF(COUNTIF(AG984:AG1013,4)=0,"","+ "&amp;(COUNTIF(AG984:AG1013,4))),""))</f>
        <v/>
      </c>
      <c r="AH1015" s="139" t="str">
        <f>IF('Chiffres et fonctions'!$J$3=1,IF(COUNTIF(AH984:AH1013,2)=0,"",COUNTIF(AH984:AH1013,2)),IF('Chiffres et fonctions'!$J$3=2,IF(COUNTIF(AH984:AH1013,4)=0,"","+ "&amp;(COUNTIF(AH984:AH1013,4))),""))</f>
        <v/>
      </c>
      <c r="AI1015" s="138" t="str">
        <f>IF('Chiffres et fonctions'!$J$3=1,IF(COUNTIF(AI984:AI1013,2)=0,"",COUNTIF(AI984:AI1013,2)),IF('Chiffres et fonctions'!$J$3=2,IF(COUNTIF(AI984:AI1013,4)=0,"","+ "&amp;(COUNTIF(AI984:AI1013,4))),""))</f>
        <v/>
      </c>
      <c r="AJ1015" s="139" t="str">
        <f>IF('Chiffres et fonctions'!$J$3=1,IF(COUNTIF(AJ984:AJ1013,2)=0,"",COUNTIF(AJ984:AJ1013,2)),IF('Chiffres et fonctions'!$J$3=2,IF(COUNTIF(AJ984:AJ1013,4)=0,"","+ "&amp;(COUNTIF(AJ984:AJ1013,4))),""))</f>
        <v/>
      </c>
      <c r="AK1015" s="138" t="str">
        <f>IF('Chiffres et fonctions'!$J$3=1,IF(COUNTIF(AK984:AK1013,2)=0,"",COUNTIF(AK984:AK1013,2)),IF('Chiffres et fonctions'!$J$3=2,IF(COUNTIF(AK984:AK1013,4)=0,"","+ "&amp;(COUNTIF(AK984:AK1013,4))),""))</f>
        <v/>
      </c>
      <c r="AL1015" s="139" t="str">
        <f>IF('Chiffres et fonctions'!$J$3=1,IF(COUNTIF(AL984:AL1013,2)=0,"",COUNTIF(AL984:AL1013,2)),IF('Chiffres et fonctions'!$J$3=2,IF(COUNTIF(AL984:AL1013,4)=0,"","+ "&amp;(COUNTIF(AL984:AL1013,4))),""))</f>
        <v/>
      </c>
      <c r="AM1015" s="138" t="str">
        <f>IF('Chiffres et fonctions'!$J$3=1,IF(COUNTIF(AM984:AM1013,2)=0,"",COUNTIF(AM984:AM1013,2)),IF('Chiffres et fonctions'!$J$3=2,IF(COUNTIF(AM984:AM1013,4)=0,"","+ "&amp;(COUNTIF(AM984:AM1013,4))),""))</f>
        <v/>
      </c>
      <c r="AN1015" s="139" t="str">
        <f>IF('Chiffres et fonctions'!$J$3=1,IF(COUNTIF(AN984:AN1013,2)=0,"",COUNTIF(AN984:AN1013,2)),IF('Chiffres et fonctions'!$J$3=2,IF(COUNTIF(AN984:AN1013,4)=0,"","+ "&amp;(COUNTIF(AN984:AN1013,4))),""))</f>
        <v/>
      </c>
      <c r="AO1015" s="138" t="str">
        <f>IF('Chiffres et fonctions'!$J$3=1,IF(COUNTIF(AO984:AO1013,2)=0,"",COUNTIF(AO984:AO1013,2)),IF('Chiffres et fonctions'!$J$3=2,IF(COUNTIF(AO984:AO1013,4)=0,"","+ "&amp;(COUNTIF(AO984:AO1013,4))),""))</f>
        <v/>
      </c>
      <c r="AP1015" s="139" t="str">
        <f>IF('Chiffres et fonctions'!$J$3=1,IF(COUNTIF(AP984:AP1013,2)=0,"",COUNTIF(AP984:AP1013,2)),IF('Chiffres et fonctions'!$J$3=2,IF(COUNTIF(AP984:AP1013,4)=0,"","+ "&amp;(COUNTIF(AP984:AP1013,4))),""))</f>
        <v/>
      </c>
      <c r="AQ1015" s="138" t="str">
        <f>IF('Chiffres et fonctions'!$J$3=1,IF(COUNTIF(AQ984:AQ1013,2)=0,"",COUNTIF(AQ984:AQ1013,2)),IF('Chiffres et fonctions'!$J$3=2,IF(COUNTIF(AQ984:AQ1013,4)=0,"","+ "&amp;(COUNTIF(AQ984:AQ1013,4))),""))</f>
        <v/>
      </c>
      <c r="AR1015" s="139" t="str">
        <f>IF('Chiffres et fonctions'!$J$3=1,IF(COUNTIF(AR984:AR1013,2)=0,"",COUNTIF(AR984:AR1013,2)),IF('Chiffres et fonctions'!$J$3=2,IF(COUNTIF(AR984:AR1013,4)=0,"","+ "&amp;(COUNTIF(AR984:AR1013,4))),""))</f>
        <v/>
      </c>
      <c r="AS1015" s="138" t="str">
        <f>IF('Chiffres et fonctions'!$J$3=1,IF(COUNTIF(AS984:AS1013,2)=0,"",COUNTIF(AS984:AS1013,2)),IF('Chiffres et fonctions'!$J$3=2,IF(COUNTIF(AS984:AS1013,4)=0,"","+ "&amp;(COUNTIF(AS984:AS1013,4))),""))</f>
        <v/>
      </c>
      <c r="AT1015" s="139" t="str">
        <f>IF('Chiffres et fonctions'!$J$3=1,IF(COUNTIF(AT984:AT1013,2)=0,"",COUNTIF(AT984:AT1013,2)),IF('Chiffres et fonctions'!$J$3=2,IF(COUNTIF(AT984:AT1013,4)=0,"","+ "&amp;(COUNTIF(AT984:AT1013,4))),""))</f>
        <v/>
      </c>
      <c r="AU1015" s="138" t="str">
        <f>IF('Chiffres et fonctions'!$J$3=1,IF(COUNTIF(AU984:AU1013,2)=0,"",COUNTIF(AU984:AU1013,2)),IF('Chiffres et fonctions'!$J$3=2,IF(COUNTIF(AU984:AU1013,4)=0,"","+ "&amp;(COUNTIF(AU984:AU1013,4))),""))</f>
        <v/>
      </c>
      <c r="AV1015" s="139" t="str">
        <f>IF('Chiffres et fonctions'!$J$3=1,IF(COUNTIF(AV984:AV1013,2)=0,"",COUNTIF(AV984:AV1013,2)),IF('Chiffres et fonctions'!$J$3=2,IF(COUNTIF(AV984:AV1013,4)=0,"","+ "&amp;(COUNTIF(AV984:AV1013,4))),""))</f>
        <v/>
      </c>
      <c r="AW1015" s="138" t="str">
        <f>IF('Chiffres et fonctions'!$J$3=1,IF(COUNTIF(AW984:AW1013,2)=0,"",COUNTIF(AW984:AW1013,2)),IF('Chiffres et fonctions'!$J$3=2,IF(COUNTIF(AW984:AW1013,4)=0,"","+ "&amp;(COUNTIF(AW984:AW1013,4))),""))</f>
        <v/>
      </c>
      <c r="AX1015" s="139" t="str">
        <f>IF('Chiffres et fonctions'!$J$3=1,IF(COUNTIF(AX984:AX1013,2)=0,"",COUNTIF(AX984:AX1013,2)),IF('Chiffres et fonctions'!$J$3=2,IF(COUNTIF(AX984:AX1013,4)=0,"","+ "&amp;(COUNTIF(AX984:AX1013,4))),""))</f>
        <v/>
      </c>
      <c r="AY1015" s="138" t="str">
        <f>IF('Chiffres et fonctions'!$J$3=1,IF(COUNTIF(AY984:AY1013,2)=0,"",COUNTIF(AY984:AY1013,2)),IF('Chiffres et fonctions'!$J$3=2,IF(COUNTIF(AY984:AY1013,4)=0,"","+ "&amp;(COUNTIF(AY984:AY1013,4))),""))</f>
        <v/>
      </c>
      <c r="AZ1015" s="139" t="str">
        <f>IF('Chiffres et fonctions'!$J$3=1,IF(COUNTIF(AZ984:AZ1013,2)=0,"",COUNTIF(AZ984:AZ1013,2)),IF('Chiffres et fonctions'!$J$3=2,IF(COUNTIF(AZ984:AZ1013,4)=0,"","+ "&amp;(COUNTIF(AZ984:AZ1013,4))),""))</f>
        <v/>
      </c>
      <c r="BA1015" s="138" t="str">
        <f>IF('Chiffres et fonctions'!$J$3=1,IF(COUNTIF(BA984:BA1013,2)=0,"",COUNTIF(BA984:BA1013,2)),IF('Chiffres et fonctions'!$J$3=2,IF(COUNTIF(BA984:BA1013,4)=0,"","+ "&amp;(COUNTIF(BA984:BA1013,4))),""))</f>
        <v/>
      </c>
      <c r="BB1015" s="139" t="str">
        <f>IF('Chiffres et fonctions'!$J$3=1,IF(COUNTIF(BB984:BB1013,2)=0,"",COUNTIF(BB984:BB1013,2)),IF('Chiffres et fonctions'!$J$3=2,IF(COUNTIF(BB984:BB1013,4)=0,"","+ "&amp;(COUNTIF(BB984:BB1013,4))),""))</f>
        <v/>
      </c>
      <c r="BC1015" s="121"/>
      <c r="BD1015" s="370"/>
      <c r="BE1015" s="148"/>
      <c r="BF1015" s="149"/>
      <c r="BG1015" s="150"/>
      <c r="BH1015" s="149"/>
      <c r="BI1015" s="149"/>
      <c r="BJ1015" s="149"/>
      <c r="BK1015" s="260"/>
      <c r="BL1015" s="231"/>
      <c r="BM1015" s="231"/>
      <c r="BN1015" s="231"/>
      <c r="BO1015" s="231"/>
      <c r="BP1015" s="231"/>
      <c r="BQ1015" s="231"/>
      <c r="BR1015" s="122"/>
      <c r="BS1015" s="122"/>
      <c r="BT1015" s="172"/>
      <c r="BU1015" s="226"/>
      <c r="BV1015" s="222"/>
      <c r="BW1015" s="226"/>
      <c r="BX1015" s="222"/>
      <c r="BY1015" s="123"/>
      <c r="BZ1015" s="123"/>
      <c r="CA1015" s="123"/>
      <c r="CB1015" s="123"/>
      <c r="CC1015" s="123"/>
      <c r="CD1015" s="123"/>
      <c r="CE1015" s="123"/>
      <c r="CF1015" s="123"/>
      <c r="CG1015" s="123"/>
      <c r="CH1015" s="123"/>
      <c r="CI1015" s="123"/>
      <c r="CJ1015" s="123"/>
      <c r="CK1015" s="123"/>
      <c r="CL1015" s="123"/>
      <c r="CM1015" s="123"/>
      <c r="CN1015" s="123"/>
      <c r="CO1015" s="123"/>
      <c r="CP1015" s="123"/>
      <c r="CQ1015" s="123"/>
      <c r="CR1015" s="123"/>
      <c r="CS1015" s="123"/>
      <c r="CT1015" s="123"/>
      <c r="CU1015" s="123"/>
      <c r="CV1015" s="123"/>
      <c r="CW1015" s="123"/>
      <c r="CX1015" s="123"/>
      <c r="CY1015" s="123"/>
      <c r="CZ1015" s="123"/>
      <c r="DA1015" s="123"/>
      <c r="DB1015" s="123"/>
      <c r="DC1015" s="123"/>
      <c r="DD1015" s="123"/>
      <c r="DE1015" s="123"/>
      <c r="DF1015" s="123"/>
      <c r="DG1015" s="123"/>
      <c r="DH1015" s="123"/>
      <c r="DI1015" s="123"/>
      <c r="DJ1015" s="123"/>
      <c r="DK1015" s="123"/>
      <c r="DL1015" s="123"/>
      <c r="DM1015" s="123"/>
      <c r="DN1015" s="123"/>
      <c r="DO1015" s="123"/>
      <c r="DP1015" s="123"/>
      <c r="DQ1015" s="123"/>
      <c r="DR1015" s="123"/>
      <c r="DS1015" s="123"/>
      <c r="DT1015" s="123"/>
      <c r="DU1015" s="123"/>
      <c r="DV1015" s="123"/>
      <c r="DW1015" s="123"/>
      <c r="DX1015" s="123"/>
      <c r="DY1015" s="123"/>
      <c r="DZ1015" s="123"/>
      <c r="EA1015" s="123"/>
      <c r="EB1015" s="123"/>
      <c r="EC1015" s="123"/>
      <c r="ED1015" s="123"/>
      <c r="EE1015" s="123"/>
      <c r="EF1015" s="123"/>
      <c r="EG1015" s="123"/>
      <c r="EH1015" s="123"/>
      <c r="EI1015" s="123"/>
      <c r="EJ1015" s="123"/>
      <c r="EK1015" s="123"/>
      <c r="EL1015" s="123"/>
      <c r="EM1015" s="123"/>
      <c r="EN1015" s="123"/>
      <c r="EO1015" s="123"/>
      <c r="EP1015" s="123"/>
      <c r="EQ1015" s="123"/>
      <c r="ER1015" s="123"/>
      <c r="ES1015" s="123"/>
      <c r="ET1015" s="123"/>
      <c r="EU1015" s="123"/>
      <c r="EV1015" s="123"/>
      <c r="EW1015" s="123"/>
      <c r="EX1015" s="123"/>
      <c r="EY1015" s="123"/>
      <c r="EZ1015" s="123"/>
      <c r="FA1015" s="123"/>
      <c r="FB1015" s="123"/>
      <c r="FC1015" s="123"/>
      <c r="FD1015" s="123"/>
      <c r="FE1015" s="123"/>
      <c r="FF1015" s="123"/>
      <c r="FG1015" s="123"/>
      <c r="FH1015" s="123"/>
      <c r="FI1015" s="123"/>
      <c r="FJ1015" s="123"/>
      <c r="FK1015" s="123"/>
      <c r="FL1015" s="123"/>
      <c r="FM1015" s="123"/>
      <c r="FN1015" s="123"/>
      <c r="FO1015" s="123"/>
      <c r="FP1015" s="123"/>
      <c r="FQ1015" s="123"/>
      <c r="FR1015" s="123"/>
      <c r="FS1015" s="123"/>
      <c r="FT1015" s="123"/>
      <c r="FU1015" s="123"/>
      <c r="FV1015" s="123"/>
      <c r="FW1015" s="123"/>
      <c r="FX1015" s="123"/>
      <c r="FY1015" s="123"/>
      <c r="FZ1015" s="123"/>
      <c r="GA1015" s="123"/>
      <c r="GB1015" s="123"/>
      <c r="GC1015" s="123"/>
      <c r="GD1015" s="123"/>
      <c r="GE1015" s="123"/>
      <c r="GF1015" s="123"/>
      <c r="GG1015" s="123"/>
      <c r="GH1015" s="123"/>
      <c r="GI1015" s="123"/>
      <c r="GJ1015" s="123"/>
      <c r="GK1015" s="123"/>
      <c r="GL1015" s="123"/>
      <c r="GM1015" s="123"/>
      <c r="GN1015" s="123"/>
      <c r="GO1015" s="123"/>
      <c r="GP1015" s="123"/>
      <c r="GQ1015" s="123"/>
      <c r="GR1015" s="123"/>
      <c r="GS1015" s="123"/>
      <c r="GT1015" s="123"/>
      <c r="GU1015" s="123"/>
      <c r="GV1015" s="123"/>
      <c r="GW1015" s="123"/>
      <c r="GX1015" s="123"/>
      <c r="GY1015" s="123"/>
      <c r="GZ1015" s="123"/>
      <c r="HA1015" s="123"/>
      <c r="HB1015" s="123"/>
      <c r="HC1015" s="123"/>
      <c r="HD1015" s="123"/>
      <c r="HE1015" s="123"/>
      <c r="HF1015" s="123"/>
      <c r="HG1015" s="123"/>
      <c r="HH1015" s="123"/>
      <c r="HI1015" s="123"/>
      <c r="HJ1015" s="123"/>
      <c r="HK1015" s="123"/>
      <c r="HL1015" s="123"/>
      <c r="HM1015" s="123"/>
      <c r="HN1015" s="123"/>
      <c r="HO1015" s="123"/>
      <c r="HP1015" s="123"/>
      <c r="HQ1015" s="123"/>
      <c r="HR1015" s="123"/>
      <c r="HS1015" s="123"/>
      <c r="HT1015" s="123"/>
      <c r="HU1015" s="123"/>
      <c r="HV1015" s="123"/>
      <c r="HW1015" s="123"/>
      <c r="HX1015" s="123"/>
      <c r="HY1015" s="123"/>
      <c r="HZ1015" s="123"/>
      <c r="IA1015" s="123"/>
      <c r="IB1015" s="123"/>
      <c r="IC1015" s="123"/>
      <c r="ID1015" s="123"/>
      <c r="IE1015" s="123"/>
      <c r="IF1015" s="123"/>
      <c r="IG1015" s="123"/>
      <c r="IH1015" s="123"/>
      <c r="II1015" s="123"/>
      <c r="IJ1015" s="123"/>
      <c r="IK1015" s="123"/>
      <c r="IL1015" s="123"/>
      <c r="IM1015" s="123"/>
      <c r="IN1015" s="123"/>
      <c r="IO1015" s="123"/>
      <c r="IP1015" s="123"/>
      <c r="IQ1015" s="123"/>
      <c r="IR1015" s="123"/>
      <c r="IS1015" s="123"/>
      <c r="IT1015" s="123"/>
      <c r="IU1015" s="123"/>
      <c r="IV1015" s="123"/>
      <c r="IW1015" s="123"/>
      <c r="IX1015" s="123"/>
      <c r="IY1015" s="123"/>
      <c r="IZ1015" s="123"/>
      <c r="JA1015" s="123"/>
      <c r="JB1015" s="123"/>
      <c r="JC1015" s="123"/>
      <c r="JD1015" s="123"/>
      <c r="JE1015" s="123"/>
      <c r="JF1015" s="123"/>
      <c r="JG1015" s="123"/>
      <c r="JH1015" s="123"/>
      <c r="JI1015" s="123"/>
      <c r="JJ1015" s="123"/>
      <c r="JK1015" s="123"/>
      <c r="JL1015" s="123"/>
      <c r="JM1015" s="123"/>
      <c r="JN1015" s="123"/>
      <c r="JO1015" s="123"/>
      <c r="JP1015" s="123"/>
      <c r="JQ1015" s="123"/>
      <c r="JR1015" s="123"/>
      <c r="JS1015" s="123"/>
      <c r="JT1015" s="123"/>
      <c r="JU1015" s="123"/>
      <c r="JV1015" s="123"/>
      <c r="JW1015" s="123"/>
      <c r="JX1015" s="123"/>
      <c r="JY1015" s="123"/>
      <c r="JZ1015" s="123"/>
      <c r="KA1015" s="123"/>
      <c r="KB1015" s="123"/>
      <c r="KC1015" s="123"/>
      <c r="KD1015" s="123"/>
      <c r="KE1015" s="123"/>
      <c r="KF1015" s="123"/>
      <c r="KG1015" s="123"/>
      <c r="KH1015" s="123"/>
      <c r="KI1015" s="123"/>
      <c r="KJ1015" s="123"/>
      <c r="KK1015" s="123"/>
      <c r="KL1015" s="123"/>
      <c r="KM1015" s="123"/>
      <c r="KN1015" s="123"/>
      <c r="KO1015" s="123"/>
      <c r="KP1015" s="123"/>
      <c r="KQ1015" s="123"/>
      <c r="KR1015" s="123"/>
      <c r="KS1015" s="123"/>
      <c r="KT1015" s="123"/>
      <c r="KU1015" s="123"/>
      <c r="KV1015" s="123"/>
      <c r="KW1015" s="123"/>
      <c r="KX1015" s="123"/>
      <c r="KY1015" s="123"/>
      <c r="KZ1015" s="123"/>
      <c r="LA1015" s="123"/>
      <c r="LB1015" s="123"/>
      <c r="LC1015" s="123"/>
      <c r="LD1015" s="123"/>
      <c r="LE1015" s="123"/>
      <c r="LF1015" s="123"/>
      <c r="LG1015" s="123"/>
      <c r="LH1015" s="123"/>
      <c r="LI1015" s="123"/>
      <c r="LJ1015" s="123"/>
      <c r="LK1015" s="123"/>
      <c r="LL1015" s="123"/>
      <c r="LM1015" s="123"/>
      <c r="LN1015" s="123"/>
      <c r="LO1015" s="123"/>
      <c r="LP1015" s="123"/>
      <c r="LQ1015" s="123"/>
      <c r="LR1015" s="123"/>
      <c r="LS1015" s="123"/>
      <c r="LT1015" s="123"/>
      <c r="LU1015" s="123"/>
      <c r="LV1015" s="123"/>
      <c r="LW1015" s="123"/>
      <c r="LX1015" s="123"/>
      <c r="LY1015" s="123"/>
      <c r="LZ1015" s="123"/>
      <c r="MA1015" s="123"/>
      <c r="MB1015" s="123"/>
      <c r="MC1015" s="123"/>
      <c r="MD1015" s="123"/>
      <c r="ME1015" s="123"/>
      <c r="MF1015" s="123"/>
      <c r="MG1015" s="123"/>
      <c r="MH1015" s="123"/>
      <c r="MI1015" s="123"/>
      <c r="MJ1015" s="123"/>
      <c r="MK1015" s="123"/>
      <c r="ML1015" s="123"/>
      <c r="MM1015" s="123"/>
      <c r="MN1015" s="123"/>
      <c r="MO1015" s="123"/>
      <c r="MP1015" s="123"/>
      <c r="MQ1015" s="123"/>
      <c r="MS1015" s="224"/>
      <c r="MT1015" s="378">
        <f>(COUNTA($O984:$BB1013)/2)-SUM(MV1015:NK1015)</f>
        <v>0</v>
      </c>
      <c r="MU1015" s="379"/>
      <c r="MV1015" s="380">
        <f>SUM(MV984:MW1013)</f>
        <v>0</v>
      </c>
      <c r="MW1015" s="380"/>
      <c r="MX1015" s="380">
        <f>SUM(MX984:MY1013)</f>
        <v>0</v>
      </c>
      <c r="MY1015" s="380"/>
      <c r="MZ1015" s="380">
        <f>SUM(MZ984:NA1013)</f>
        <v>0</v>
      </c>
      <c r="NA1015" s="380"/>
      <c r="NB1015" s="380">
        <f>SUM(NB984:NC1013)</f>
        <v>0</v>
      </c>
      <c r="NC1015" s="380"/>
      <c r="ND1015" s="380">
        <f>SUM(ND984:NE1013)</f>
        <v>0</v>
      </c>
      <c r="NE1015" s="380"/>
      <c r="NF1015" s="380">
        <f>SUM(NF984:NG1013)</f>
        <v>0</v>
      </c>
      <c r="NG1015" s="380"/>
      <c r="NH1015" s="380">
        <f>SUM(NH984:NI1013)</f>
        <v>0</v>
      </c>
      <c r="NI1015" s="380"/>
      <c r="NJ1015" s="380">
        <f>SUM(NJ984:NK1013)</f>
        <v>0</v>
      </c>
      <c r="NK1015" s="380"/>
      <c r="NL1015" s="376">
        <f>SUM(NL984:NM1013)</f>
        <v>0</v>
      </c>
      <c r="NM1015" s="377"/>
      <c r="NN1015" s="350"/>
    </row>
    <row r="1016" spans="1:384" ht="10.199999999999999" customHeight="1" thickBot="1">
      <c r="B1016" s="337"/>
      <c r="C1016" s="44"/>
      <c r="D1016" s="44"/>
      <c r="E1016" s="44"/>
      <c r="F1016" s="44"/>
      <c r="G1016" s="44"/>
      <c r="H1016" s="44"/>
      <c r="I1016" s="44"/>
      <c r="J1016" s="44"/>
      <c r="K1016" s="44"/>
      <c r="L1016" s="44"/>
      <c r="M1016" s="44"/>
      <c r="N1016" s="44"/>
      <c r="O1016" s="44"/>
      <c r="P1016" s="44"/>
      <c r="Q1016" s="44"/>
      <c r="R1016" s="44"/>
      <c r="S1016" s="44"/>
      <c r="T1016" s="44"/>
      <c r="U1016" s="44"/>
      <c r="V1016" s="44"/>
      <c r="W1016" s="44"/>
      <c r="X1016" s="44"/>
      <c r="Y1016" s="44"/>
      <c r="Z1016" s="44"/>
      <c r="AA1016" s="44"/>
      <c r="AB1016" s="44"/>
      <c r="AC1016" s="44"/>
      <c r="AD1016" s="44"/>
      <c r="AE1016" s="44"/>
      <c r="AF1016" s="44"/>
      <c r="AG1016" s="44"/>
      <c r="AH1016" s="44"/>
      <c r="AI1016" s="44"/>
      <c r="AJ1016" s="44"/>
      <c r="AK1016" s="44"/>
      <c r="AL1016" s="44"/>
      <c r="AM1016" s="44"/>
      <c r="AN1016" s="44"/>
      <c r="AO1016" s="44"/>
      <c r="AP1016" s="44"/>
      <c r="AQ1016" s="44"/>
      <c r="AR1016" s="44"/>
      <c r="AS1016" s="44"/>
      <c r="AT1016" s="44"/>
      <c r="AU1016" s="44"/>
      <c r="AV1016" s="44"/>
      <c r="AW1016" s="44"/>
      <c r="AX1016" s="44"/>
      <c r="AY1016" s="44"/>
      <c r="AZ1016" s="44"/>
      <c r="BA1016" s="44"/>
      <c r="BB1016" s="44"/>
      <c r="BC1016" s="44"/>
      <c r="BD1016" s="45"/>
      <c r="BE1016" s="45"/>
      <c r="BF1016" s="45"/>
      <c r="BG1016" s="45"/>
      <c r="BH1016" s="45"/>
      <c r="BI1016" s="45"/>
      <c r="BJ1016" s="45"/>
      <c r="BL1016" s="45"/>
      <c r="BM1016" s="45"/>
      <c r="BN1016" s="45"/>
      <c r="BO1016" s="45"/>
      <c r="BP1016" s="45"/>
      <c r="BR1016" s="45"/>
      <c r="BS1016" s="44"/>
      <c r="BT1016" s="45"/>
      <c r="BU1016" s="223"/>
      <c r="BV1016" s="223"/>
      <c r="BW1016" s="223"/>
      <c r="BX1016" s="223"/>
      <c r="BY1016" s="169"/>
      <c r="BZ1016" s="169"/>
      <c r="CA1016" s="169"/>
      <c r="CB1016" s="169"/>
      <c r="CC1016" s="169"/>
      <c r="CD1016" s="169"/>
      <c r="CE1016" s="169"/>
      <c r="CF1016" s="169"/>
      <c r="CG1016" s="169"/>
      <c r="CH1016" s="169"/>
      <c r="CI1016" s="169"/>
      <c r="CJ1016" s="169"/>
      <c r="CK1016" s="169"/>
      <c r="CL1016" s="169"/>
      <c r="CM1016" s="169"/>
      <c r="CN1016" s="169"/>
      <c r="CO1016" s="169"/>
      <c r="CP1016" s="169"/>
      <c r="CQ1016" s="169"/>
      <c r="CR1016" s="169"/>
      <c r="CS1016" s="169"/>
      <c r="CT1016" s="169"/>
      <c r="CU1016" s="169"/>
      <c r="CV1016" s="169"/>
      <c r="CW1016" s="169"/>
      <c r="CX1016" s="169"/>
      <c r="CY1016" s="169"/>
      <c r="CZ1016" s="169"/>
      <c r="DA1016" s="169"/>
      <c r="DB1016" s="169"/>
      <c r="DC1016" s="169"/>
      <c r="DD1016" s="169"/>
      <c r="DE1016" s="169"/>
      <c r="EV1016" s="338"/>
      <c r="EW1016" s="338"/>
      <c r="EX1016" s="338"/>
      <c r="EY1016" s="338"/>
      <c r="EZ1016" s="338"/>
      <c r="FA1016" s="338"/>
      <c r="FB1016" s="338"/>
      <c r="FC1016" s="338"/>
      <c r="FD1016" s="338"/>
      <c r="FE1016" s="338"/>
      <c r="FF1016" s="338"/>
      <c r="FG1016" s="338"/>
      <c r="FH1016" s="338"/>
      <c r="FI1016" s="338"/>
      <c r="FJ1016" s="338"/>
      <c r="FK1016" s="338"/>
      <c r="FL1016" s="338"/>
      <c r="FM1016" s="338"/>
      <c r="FN1016" s="338"/>
      <c r="FO1016" s="338"/>
      <c r="FP1016" s="338"/>
      <c r="FQ1016" s="338"/>
      <c r="FR1016" s="338"/>
      <c r="FS1016" s="338"/>
      <c r="FT1016" s="338"/>
      <c r="FU1016" s="338"/>
      <c r="FV1016" s="338"/>
      <c r="FW1016" s="338"/>
      <c r="FX1016" s="338"/>
      <c r="FY1016" s="338"/>
      <c r="FZ1016" s="338"/>
      <c r="GA1016" s="338"/>
      <c r="GB1016" s="338"/>
      <c r="GC1016" s="338"/>
      <c r="GD1016" s="338"/>
      <c r="GE1016" s="338"/>
      <c r="GF1016" s="338"/>
      <c r="GG1016" s="338"/>
      <c r="GH1016" s="338"/>
      <c r="GI1016" s="338"/>
      <c r="GK1016" s="338"/>
      <c r="GL1016" s="338"/>
      <c r="GM1016" s="338"/>
      <c r="GN1016" s="338"/>
      <c r="GO1016" s="338"/>
      <c r="GP1016" s="338"/>
      <c r="GQ1016" s="338"/>
      <c r="GR1016" s="338"/>
      <c r="GS1016" s="338"/>
      <c r="GT1016" s="338"/>
      <c r="GU1016" s="338"/>
      <c r="GV1016" s="338"/>
      <c r="GW1016" s="338"/>
      <c r="GX1016" s="338"/>
      <c r="GY1016" s="338"/>
      <c r="GZ1016" s="338"/>
      <c r="HA1016" s="338"/>
      <c r="HB1016" s="338"/>
      <c r="HC1016" s="338"/>
      <c r="HD1016" s="338"/>
      <c r="HE1016" s="338"/>
      <c r="HF1016" s="338"/>
      <c r="HG1016" s="338"/>
      <c r="HH1016" s="338"/>
      <c r="HI1016" s="338"/>
      <c r="HJ1016" s="338"/>
      <c r="HK1016" s="338"/>
      <c r="HL1016" s="338"/>
      <c r="HM1016" s="338"/>
      <c r="HN1016" s="338"/>
      <c r="HO1016" s="338"/>
      <c r="HP1016" s="338"/>
      <c r="HQ1016" s="338"/>
      <c r="HR1016" s="338"/>
      <c r="HS1016" s="338"/>
      <c r="HT1016" s="338"/>
      <c r="HU1016" s="338"/>
      <c r="HV1016" s="338"/>
      <c r="HW1016" s="338"/>
      <c r="HX1016" s="338"/>
      <c r="HZ1016" s="338"/>
      <c r="IA1016" s="338"/>
      <c r="IB1016" s="338"/>
      <c r="IC1016" s="338"/>
      <c r="ID1016" s="338"/>
      <c r="IE1016" s="338"/>
      <c r="IF1016" s="338"/>
      <c r="IG1016" s="338"/>
      <c r="IH1016" s="338"/>
      <c r="II1016" s="338"/>
      <c r="IJ1016" s="338"/>
      <c r="IK1016" s="338"/>
      <c r="IL1016" s="338"/>
      <c r="IM1016" s="338"/>
      <c r="IN1016" s="338"/>
      <c r="IO1016" s="338"/>
      <c r="IP1016" s="338"/>
      <c r="IQ1016" s="338"/>
      <c r="IR1016" s="338"/>
      <c r="IS1016" s="338"/>
      <c r="IT1016" s="338"/>
      <c r="IU1016" s="338"/>
      <c r="IV1016" s="338"/>
      <c r="IW1016" s="338"/>
      <c r="IX1016" s="338"/>
      <c r="IY1016" s="338"/>
      <c r="IZ1016" s="338"/>
      <c r="JA1016" s="338"/>
      <c r="JB1016" s="338"/>
      <c r="JC1016" s="338"/>
      <c r="JD1016" s="338"/>
      <c r="JE1016" s="338"/>
      <c r="JF1016" s="338"/>
      <c r="JG1016" s="338"/>
      <c r="JH1016" s="338"/>
      <c r="JI1016" s="338"/>
      <c r="JJ1016" s="338"/>
      <c r="JK1016" s="338"/>
      <c r="JL1016" s="338"/>
      <c r="JM1016" s="338"/>
      <c r="JO1016" s="338"/>
      <c r="JP1016" s="338"/>
      <c r="JQ1016" s="338"/>
      <c r="JR1016" s="338"/>
      <c r="JS1016" s="338"/>
      <c r="JT1016" s="338"/>
      <c r="JU1016" s="338"/>
      <c r="JV1016" s="338"/>
      <c r="JW1016" s="338"/>
      <c r="JX1016" s="338"/>
      <c r="JY1016" s="338"/>
      <c r="JZ1016" s="338"/>
      <c r="KA1016" s="338"/>
      <c r="KB1016" s="338"/>
      <c r="KC1016" s="338"/>
      <c r="KD1016" s="338"/>
      <c r="KE1016" s="338"/>
      <c r="KF1016" s="338"/>
      <c r="KG1016" s="338"/>
      <c r="KH1016" s="338"/>
      <c r="KI1016" s="338"/>
      <c r="KJ1016" s="338"/>
      <c r="KK1016" s="338"/>
      <c r="KL1016" s="338"/>
      <c r="KM1016" s="338"/>
      <c r="KN1016" s="338"/>
      <c r="KO1016" s="338"/>
      <c r="KP1016" s="338"/>
      <c r="KQ1016" s="338"/>
      <c r="KR1016" s="338"/>
      <c r="KS1016" s="338"/>
      <c r="KT1016" s="338"/>
      <c r="KU1016" s="338"/>
      <c r="KV1016" s="338"/>
      <c r="KW1016" s="338"/>
      <c r="KX1016" s="338"/>
      <c r="KY1016" s="338"/>
      <c r="KZ1016" s="338"/>
      <c r="LA1016" s="338"/>
      <c r="LB1016" s="338"/>
      <c r="LD1016" s="338"/>
      <c r="LE1016" s="338"/>
      <c r="LF1016" s="338"/>
      <c r="LG1016" s="338"/>
      <c r="LH1016" s="338"/>
      <c r="LI1016" s="338"/>
      <c r="LJ1016" s="338"/>
      <c r="LK1016" s="338"/>
      <c r="LL1016" s="338"/>
      <c r="LM1016" s="338"/>
      <c r="LN1016" s="338"/>
      <c r="LO1016" s="338"/>
      <c r="LP1016" s="338"/>
      <c r="LQ1016" s="338"/>
      <c r="LR1016" s="338"/>
      <c r="LS1016" s="338"/>
      <c r="LT1016" s="338"/>
      <c r="LU1016" s="338"/>
      <c r="LV1016" s="338"/>
      <c r="LW1016" s="338"/>
      <c r="LX1016" s="338"/>
      <c r="LY1016" s="338"/>
      <c r="LZ1016" s="338"/>
      <c r="MA1016" s="338"/>
      <c r="MB1016" s="338"/>
      <c r="MC1016" s="338"/>
      <c r="MD1016" s="338"/>
      <c r="ME1016" s="338"/>
      <c r="MF1016" s="338"/>
      <c r="MG1016" s="338"/>
      <c r="MH1016" s="338"/>
      <c r="MI1016" s="338"/>
      <c r="MJ1016" s="338"/>
      <c r="MK1016" s="338"/>
      <c r="ML1016" s="338"/>
      <c r="MM1016" s="338"/>
      <c r="MN1016" s="338"/>
      <c r="MO1016" s="338"/>
      <c r="MP1016" s="338"/>
      <c r="MQ1016" s="338"/>
      <c r="MT1016" s="316"/>
      <c r="MU1016" s="316"/>
      <c r="MV1016" s="316"/>
      <c r="MW1016" s="316"/>
      <c r="MX1016" s="316"/>
      <c r="MY1016" s="316"/>
      <c r="MZ1016" s="316"/>
      <c r="NA1016" s="316"/>
      <c r="NB1016" s="316"/>
      <c r="NC1016" s="316"/>
      <c r="ND1016" s="316"/>
      <c r="NE1016" s="316"/>
      <c r="NF1016" s="316"/>
      <c r="NG1016" s="316"/>
      <c r="NH1016" s="316"/>
      <c r="NI1016" s="316"/>
      <c r="NJ1016" s="316"/>
      <c r="NK1016" s="316"/>
      <c r="NL1016" s="316"/>
      <c r="NM1016" s="316"/>
      <c r="NN1016" s="350"/>
    </row>
    <row r="1017" spans="1:384" ht="18" customHeight="1" thickBot="1">
      <c r="A1017" s="26">
        <v>30</v>
      </c>
      <c r="B1017" s="337"/>
      <c r="C1017" s="320">
        <f>Conges!$B$32</f>
        <v>44925</v>
      </c>
      <c r="D1017" s="321"/>
      <c r="E1017" s="321"/>
      <c r="F1017" s="321"/>
      <c r="G1017" s="321"/>
      <c r="H1017" s="321"/>
      <c r="I1017" s="321"/>
      <c r="J1017" s="321"/>
      <c r="K1017" s="321"/>
      <c r="L1017" s="321"/>
      <c r="M1017" s="321"/>
      <c r="N1017" s="321"/>
      <c r="O1017" s="321"/>
      <c r="P1017" s="321"/>
      <c r="Q1017" s="321"/>
      <c r="R1017" s="321"/>
      <c r="S1017" s="321"/>
      <c r="T1017" s="321"/>
      <c r="U1017" s="321"/>
      <c r="V1017" s="321"/>
      <c r="W1017" s="321"/>
      <c r="X1017" s="321"/>
      <c r="Y1017" s="321"/>
      <c r="Z1017" s="321"/>
      <c r="AA1017" s="321"/>
      <c r="AB1017" s="321"/>
      <c r="AC1017" s="321"/>
      <c r="AD1017" s="321"/>
      <c r="AE1017" s="321"/>
      <c r="AF1017" s="321"/>
      <c r="AG1017" s="321"/>
      <c r="AH1017" s="321"/>
      <c r="AI1017" s="321"/>
      <c r="AJ1017" s="321"/>
      <c r="AK1017" s="321"/>
      <c r="AL1017" s="321"/>
      <c r="AM1017" s="321"/>
      <c r="AN1017" s="321"/>
      <c r="AO1017" s="321"/>
      <c r="AP1017" s="321"/>
      <c r="AQ1017" s="321"/>
      <c r="AR1017" s="321"/>
      <c r="AS1017" s="321"/>
      <c r="AT1017" s="321"/>
      <c r="AU1017" s="321"/>
      <c r="AV1017" s="321"/>
      <c r="AW1017" s="321"/>
      <c r="AX1017" s="321"/>
      <c r="AY1017" s="321"/>
      <c r="AZ1017" s="321"/>
      <c r="BA1017" s="321"/>
      <c r="BB1017" s="321"/>
      <c r="BC1017" s="321"/>
      <c r="BD1017" s="370"/>
      <c r="BE1017" s="359" t="str">
        <f>$BE$2</f>
        <v>H / jour</v>
      </c>
      <c r="BF1017" s="360"/>
      <c r="BG1017" s="363"/>
      <c r="BH1017" s="353" t="s">
        <v>54</v>
      </c>
      <c r="BI1017" s="353"/>
      <c r="BJ1017" s="353" t="str">
        <f>$BJ$2</f>
        <v>Cumul moyen iddéal</v>
      </c>
      <c r="BK1017" s="332"/>
      <c r="BL1017" s="353" t="s">
        <v>69</v>
      </c>
      <c r="BM1017" s="353" t="s">
        <v>70</v>
      </c>
      <c r="BN1017" s="353" t="s">
        <v>73</v>
      </c>
      <c r="BO1017" s="353" t="s">
        <v>74</v>
      </c>
      <c r="BP1017" s="353" t="s">
        <v>71</v>
      </c>
      <c r="BQ1017" s="353" t="s">
        <v>72</v>
      </c>
      <c r="BR1017" s="393" t="s">
        <v>62</v>
      </c>
      <c r="BS1017" s="391" t="s">
        <v>68</v>
      </c>
      <c r="BT1017" s="362"/>
      <c r="BU1017" s="395" t="str">
        <f>BU$2</f>
        <v>Heures Pointés Reel +ind</v>
      </c>
      <c r="BV1017" s="397" t="str">
        <f>BV$2</f>
        <v>Heures Cumules Reel + ind</v>
      </c>
      <c r="BW1017" s="395"/>
      <c r="BX1017" s="397"/>
      <c r="BY1017" s="169"/>
      <c r="BZ1017" s="169"/>
      <c r="CA1017" s="169"/>
      <c r="CB1017" s="169"/>
      <c r="CC1017" s="169"/>
      <c r="CD1017" s="169"/>
      <c r="CE1017" s="169"/>
      <c r="CF1017" s="169"/>
      <c r="CG1017" s="169"/>
      <c r="CH1017" s="169"/>
      <c r="CI1017" s="169"/>
      <c r="CJ1017" s="169"/>
      <c r="CK1017" s="169"/>
      <c r="CL1017" s="169"/>
      <c r="CM1017" s="169"/>
      <c r="CN1017" s="169"/>
      <c r="CO1017" s="169"/>
      <c r="CP1017" s="169"/>
      <c r="CQ1017" s="169"/>
      <c r="CR1017" s="169"/>
      <c r="CS1017" s="169"/>
      <c r="CT1017" s="169"/>
      <c r="CU1017" s="169"/>
      <c r="CV1017" s="169"/>
      <c r="CW1017" s="169"/>
      <c r="CX1017" s="169"/>
      <c r="CY1017" s="169"/>
      <c r="CZ1017" s="169"/>
      <c r="DA1017" s="169"/>
      <c r="DB1017" s="169"/>
      <c r="DC1017" s="169"/>
      <c r="DD1017" s="169"/>
      <c r="DE1017" s="169"/>
      <c r="EV1017" s="338"/>
      <c r="EW1017" s="338"/>
      <c r="EX1017" s="338"/>
      <c r="EY1017" s="338"/>
      <c r="EZ1017" s="338"/>
      <c r="FA1017" s="338"/>
      <c r="FB1017" s="338"/>
      <c r="FC1017" s="338"/>
      <c r="FD1017" s="338"/>
      <c r="FE1017" s="338"/>
      <c r="FF1017" s="338"/>
      <c r="FG1017" s="338"/>
      <c r="FH1017" s="338"/>
      <c r="FI1017" s="338"/>
      <c r="FJ1017" s="338"/>
      <c r="FK1017" s="338"/>
      <c r="FL1017" s="338"/>
      <c r="FM1017" s="338"/>
      <c r="FN1017" s="338"/>
      <c r="FO1017" s="338"/>
      <c r="FP1017" s="338"/>
      <c r="FQ1017" s="338"/>
      <c r="FR1017" s="338"/>
      <c r="FS1017" s="338"/>
      <c r="FT1017" s="338"/>
      <c r="FU1017" s="338"/>
      <c r="FV1017" s="338"/>
      <c r="FW1017" s="338"/>
      <c r="FX1017" s="338"/>
      <c r="FY1017" s="338"/>
      <c r="FZ1017" s="338"/>
      <c r="GA1017" s="338"/>
      <c r="GB1017" s="338"/>
      <c r="GC1017" s="338"/>
      <c r="GD1017" s="338"/>
      <c r="GE1017" s="338"/>
      <c r="GF1017" s="338"/>
      <c r="GG1017" s="338"/>
      <c r="GH1017" s="338"/>
      <c r="GI1017" s="338"/>
      <c r="GK1017" s="338"/>
      <c r="GL1017" s="338"/>
      <c r="GM1017" s="338"/>
      <c r="GN1017" s="338"/>
      <c r="GO1017" s="338"/>
      <c r="GP1017" s="338"/>
      <c r="GQ1017" s="338"/>
      <c r="GR1017" s="338"/>
      <c r="GS1017" s="338"/>
      <c r="GT1017" s="338"/>
      <c r="GU1017" s="338"/>
      <c r="GV1017" s="338"/>
      <c r="GW1017" s="338"/>
      <c r="GX1017" s="338"/>
      <c r="GY1017" s="338"/>
      <c r="GZ1017" s="338"/>
      <c r="HA1017" s="338"/>
      <c r="HB1017" s="338"/>
      <c r="HC1017" s="338"/>
      <c r="HD1017" s="338"/>
      <c r="HE1017" s="338"/>
      <c r="HF1017" s="338"/>
      <c r="HG1017" s="338"/>
      <c r="HH1017" s="338"/>
      <c r="HI1017" s="338"/>
      <c r="HJ1017" s="338"/>
      <c r="HK1017" s="338"/>
      <c r="HL1017" s="338"/>
      <c r="HM1017" s="338"/>
      <c r="HN1017" s="338"/>
      <c r="HO1017" s="338"/>
      <c r="HP1017" s="338"/>
      <c r="HQ1017" s="338"/>
      <c r="HR1017" s="338"/>
      <c r="HS1017" s="338"/>
      <c r="HT1017" s="338"/>
      <c r="HU1017" s="338"/>
      <c r="HV1017" s="338"/>
      <c r="HW1017" s="338"/>
      <c r="HX1017" s="338"/>
      <c r="HZ1017" s="338"/>
      <c r="IA1017" s="338"/>
      <c r="IB1017" s="338"/>
      <c r="IC1017" s="338"/>
      <c r="ID1017" s="338"/>
      <c r="IE1017" s="338"/>
      <c r="IF1017" s="338"/>
      <c r="IG1017" s="338"/>
      <c r="IH1017" s="338"/>
      <c r="II1017" s="338"/>
      <c r="IJ1017" s="338"/>
      <c r="IK1017" s="338"/>
      <c r="IL1017" s="338"/>
      <c r="IM1017" s="338"/>
      <c r="IN1017" s="338"/>
      <c r="IO1017" s="338"/>
      <c r="IP1017" s="338"/>
      <c r="IQ1017" s="338"/>
      <c r="IR1017" s="338"/>
      <c r="IS1017" s="338"/>
      <c r="IT1017" s="338"/>
      <c r="IU1017" s="338"/>
      <c r="IV1017" s="338"/>
      <c r="IW1017" s="338"/>
      <c r="IX1017" s="338"/>
      <c r="IY1017" s="338"/>
      <c r="IZ1017" s="338"/>
      <c r="JA1017" s="338"/>
      <c r="JB1017" s="338"/>
      <c r="JC1017" s="338"/>
      <c r="JD1017" s="338"/>
      <c r="JE1017" s="338"/>
      <c r="JF1017" s="338"/>
      <c r="JG1017" s="338"/>
      <c r="JH1017" s="338"/>
      <c r="JI1017" s="338"/>
      <c r="JJ1017" s="338"/>
      <c r="JK1017" s="338"/>
      <c r="JL1017" s="338"/>
      <c r="JM1017" s="338"/>
      <c r="JO1017" s="338"/>
      <c r="JP1017" s="338"/>
      <c r="JQ1017" s="338"/>
      <c r="JR1017" s="338"/>
      <c r="JS1017" s="338"/>
      <c r="JT1017" s="338"/>
      <c r="JU1017" s="338"/>
      <c r="JV1017" s="338"/>
      <c r="JW1017" s="338"/>
      <c r="JX1017" s="338"/>
      <c r="JY1017" s="338"/>
      <c r="JZ1017" s="338"/>
      <c r="KA1017" s="338"/>
      <c r="KB1017" s="338"/>
      <c r="KC1017" s="338"/>
      <c r="KD1017" s="338"/>
      <c r="KE1017" s="338"/>
      <c r="KF1017" s="338"/>
      <c r="KG1017" s="338"/>
      <c r="KH1017" s="338"/>
      <c r="KI1017" s="338"/>
      <c r="KJ1017" s="338"/>
      <c r="KK1017" s="338"/>
      <c r="KL1017" s="338"/>
      <c r="KM1017" s="338"/>
      <c r="KN1017" s="338"/>
      <c r="KO1017" s="338"/>
      <c r="KP1017" s="338"/>
      <c r="KQ1017" s="338"/>
      <c r="KR1017" s="338"/>
      <c r="KS1017" s="338"/>
      <c r="KT1017" s="338"/>
      <c r="KU1017" s="338"/>
      <c r="KV1017" s="338"/>
      <c r="KW1017" s="338"/>
      <c r="KX1017" s="338"/>
      <c r="KY1017" s="338"/>
      <c r="KZ1017" s="338"/>
      <c r="LA1017" s="338"/>
      <c r="LB1017" s="338"/>
      <c r="LD1017" s="338"/>
      <c r="LE1017" s="338"/>
      <c r="LF1017" s="338"/>
      <c r="LG1017" s="338"/>
      <c r="LH1017" s="338"/>
      <c r="LI1017" s="338"/>
      <c r="LJ1017" s="338"/>
      <c r="LK1017" s="338"/>
      <c r="LL1017" s="338"/>
      <c r="LM1017" s="338"/>
      <c r="LN1017" s="338"/>
      <c r="LO1017" s="338"/>
      <c r="LP1017" s="338"/>
      <c r="LQ1017" s="338"/>
      <c r="LR1017" s="338"/>
      <c r="LS1017" s="338"/>
      <c r="LT1017" s="338"/>
      <c r="LU1017" s="338"/>
      <c r="LV1017" s="338"/>
      <c r="LW1017" s="338"/>
      <c r="LX1017" s="338"/>
      <c r="LY1017" s="338"/>
      <c r="LZ1017" s="338"/>
      <c r="MA1017" s="338"/>
      <c r="MB1017" s="338"/>
      <c r="MC1017" s="338"/>
      <c r="MD1017" s="338"/>
      <c r="ME1017" s="338"/>
      <c r="MF1017" s="338"/>
      <c r="MG1017" s="338"/>
      <c r="MH1017" s="338"/>
      <c r="MI1017" s="338"/>
      <c r="MJ1017" s="338"/>
      <c r="MK1017" s="338"/>
      <c r="ML1017" s="338"/>
      <c r="MM1017" s="338"/>
      <c r="MN1017" s="338"/>
      <c r="MO1017" s="338"/>
      <c r="MP1017" s="338"/>
      <c r="MQ1017" s="338"/>
      <c r="MT1017" s="381" t="s">
        <v>12</v>
      </c>
      <c r="MU1017" s="381"/>
      <c r="MV1017" s="381"/>
      <c r="MW1017" s="381"/>
      <c r="MX1017" s="381"/>
      <c r="MY1017" s="381"/>
      <c r="MZ1017" s="381"/>
      <c r="NA1017" s="381"/>
      <c r="NB1017" s="381"/>
      <c r="NC1017" s="381"/>
      <c r="ND1017" s="381"/>
      <c r="NE1017" s="381"/>
      <c r="NF1017" s="381"/>
      <c r="NG1017" s="381"/>
      <c r="NH1017" s="381"/>
      <c r="NI1017" s="381"/>
      <c r="NJ1017" s="381"/>
      <c r="NK1017" s="381"/>
      <c r="NL1017" s="381"/>
      <c r="NM1017" s="381"/>
      <c r="NN1017" s="350"/>
      <c r="NR1017" s="330" t="s">
        <v>56</v>
      </c>
      <c r="NS1017" s="330"/>
      <c r="NT1017" s="330"/>
    </row>
    <row r="1018" spans="1:384" ht="10.199999999999999" customHeight="1">
      <c r="A1018" s="25"/>
      <c r="B1018" s="337"/>
      <c r="C1018" s="335">
        <f>C1017</f>
        <v>44925</v>
      </c>
      <c r="D1018" s="16"/>
      <c r="E1018" s="349" t="str">
        <f>$E$3</f>
        <v>Sans Renfort</v>
      </c>
      <c r="F1018" s="349"/>
      <c r="G1018" s="349"/>
      <c r="H1018" s="10"/>
      <c r="I1018" s="10"/>
      <c r="J1018" s="10"/>
      <c r="K1018" s="10"/>
      <c r="L1018" s="10"/>
      <c r="M1018" s="10"/>
      <c r="N1018" s="316">
        <v>7</v>
      </c>
      <c r="O1018" s="316"/>
      <c r="P1018" s="316">
        <v>8</v>
      </c>
      <c r="Q1018" s="316"/>
      <c r="R1018" s="316">
        <v>9</v>
      </c>
      <c r="S1018" s="316"/>
      <c r="T1018" s="316">
        <v>10</v>
      </c>
      <c r="U1018" s="316"/>
      <c r="V1018" s="316">
        <v>11</v>
      </c>
      <c r="W1018" s="316"/>
      <c r="X1018" s="316">
        <v>12</v>
      </c>
      <c r="Y1018" s="316"/>
      <c r="Z1018" s="316">
        <v>13</v>
      </c>
      <c r="AA1018" s="316"/>
      <c r="AB1018" s="316">
        <v>14</v>
      </c>
      <c r="AC1018" s="316"/>
      <c r="AD1018" s="316">
        <v>15</v>
      </c>
      <c r="AE1018" s="316"/>
      <c r="AF1018" s="316">
        <v>16</v>
      </c>
      <c r="AG1018" s="316"/>
      <c r="AH1018" s="316">
        <v>17</v>
      </c>
      <c r="AI1018" s="316"/>
      <c r="AJ1018" s="316">
        <v>18</v>
      </c>
      <c r="AK1018" s="316"/>
      <c r="AL1018" s="316">
        <v>19</v>
      </c>
      <c r="AM1018" s="316"/>
      <c r="AN1018" s="316">
        <v>20</v>
      </c>
      <c r="AO1018" s="316"/>
      <c r="AP1018" s="316">
        <v>21</v>
      </c>
      <c r="AQ1018" s="316"/>
      <c r="AR1018" s="316">
        <v>22</v>
      </c>
      <c r="AS1018" s="316"/>
      <c r="AT1018" s="316">
        <v>23</v>
      </c>
      <c r="AU1018" s="316"/>
      <c r="AV1018" s="316">
        <v>24</v>
      </c>
      <c r="AW1018" s="316"/>
      <c r="AX1018" s="316">
        <v>1</v>
      </c>
      <c r="AY1018" s="316"/>
      <c r="AZ1018" s="316">
        <v>2</v>
      </c>
      <c r="BA1018" s="316"/>
      <c r="BB1018" s="316">
        <v>3</v>
      </c>
      <c r="BC1018" s="346"/>
      <c r="BD1018" s="370"/>
      <c r="BE1018" s="361"/>
      <c r="BF1018" s="362"/>
      <c r="BG1018" s="364"/>
      <c r="BH1018" s="354"/>
      <c r="BI1018" s="354"/>
      <c r="BJ1018" s="354"/>
      <c r="BK1018" s="333"/>
      <c r="BL1018" s="354"/>
      <c r="BM1018" s="354"/>
      <c r="BN1018" s="354"/>
      <c r="BO1018" s="354"/>
      <c r="BP1018" s="354"/>
      <c r="BQ1018" s="354"/>
      <c r="BR1018" s="394"/>
      <c r="BS1018" s="392"/>
      <c r="BT1018" s="362"/>
      <c r="BU1018" s="396"/>
      <c r="BV1018" s="398"/>
      <c r="BW1018" s="396"/>
      <c r="BX1018" s="398"/>
      <c r="MT1018" s="374">
        <v>1</v>
      </c>
      <c r="MU1018" s="316"/>
      <c r="MV1018" s="316">
        <v>2</v>
      </c>
      <c r="MW1018" s="316"/>
      <c r="MX1018" s="316">
        <v>3</v>
      </c>
      <c r="MY1018" s="316"/>
      <c r="MZ1018" s="316">
        <v>4</v>
      </c>
      <c r="NA1018" s="316"/>
      <c r="NB1018" s="316">
        <v>5</v>
      </c>
      <c r="NC1018" s="316"/>
      <c r="ND1018" s="316">
        <v>6</v>
      </c>
      <c r="NE1018" s="316"/>
      <c r="NF1018" s="316">
        <v>7</v>
      </c>
      <c r="NG1018" s="316"/>
      <c r="NH1018" s="316">
        <v>8</v>
      </c>
      <c r="NI1018" s="316"/>
      <c r="NJ1018" s="316">
        <v>9</v>
      </c>
      <c r="NK1018" s="316"/>
      <c r="NL1018" s="382" t="s">
        <v>12</v>
      </c>
      <c r="NM1018" s="383"/>
      <c r="NN1018" s="350"/>
      <c r="NR1018" s="30" t="s">
        <v>57</v>
      </c>
      <c r="NS1018" s="30" t="s">
        <v>58</v>
      </c>
      <c r="NT1018" s="30" t="s">
        <v>59</v>
      </c>
    </row>
    <row r="1019" spans="1:384" ht="10.199999999999999" customHeight="1">
      <c r="A1019" s="25"/>
      <c r="B1019" s="337"/>
      <c r="C1019" s="335"/>
      <c r="D1019" s="15"/>
      <c r="E1019" s="322" t="str">
        <f>IFERROR(G1033*'Chiffres et fonctions'!$J$6,"CA à Produire")</f>
        <v>CA à Produire</v>
      </c>
      <c r="F1019" s="322"/>
      <c r="G1019" s="322"/>
      <c r="H1019" s="323">
        <f>IF(BC1049&lt;&gt;0,3,0)</f>
        <v>0</v>
      </c>
      <c r="I1019" s="387">
        <f>Prenoms!$B$2</f>
        <v>0</v>
      </c>
      <c r="J1019" s="388"/>
      <c r="K1019" s="388"/>
      <c r="L1019" s="388"/>
      <c r="M1019" s="388"/>
      <c r="N1019" s="60" t="str">
        <f>IF(NL1019&lt;&gt;0,"",IF(Conges!AI36=0,"",Conges!AI36))</f>
        <v/>
      </c>
      <c r="O1019" s="61"/>
      <c r="P1019" s="62"/>
      <c r="Q1019" s="62"/>
      <c r="R1019" s="62"/>
      <c r="S1019" s="62"/>
      <c r="T1019" s="62"/>
      <c r="U1019" s="62"/>
      <c r="V1019" s="63"/>
      <c r="W1019" s="62"/>
      <c r="X1019" s="62"/>
      <c r="Y1019" s="62"/>
      <c r="Z1019" s="62"/>
      <c r="AA1019" s="62"/>
      <c r="AB1019" s="62"/>
      <c r="AC1019" s="62"/>
      <c r="AD1019" s="62"/>
      <c r="AE1019" s="61"/>
      <c r="AF1019" s="62"/>
      <c r="AG1019" s="62"/>
      <c r="AH1019" s="62"/>
      <c r="AI1019" s="62"/>
      <c r="AJ1019" s="63"/>
      <c r="AK1019" s="62"/>
      <c r="AL1019" s="62"/>
      <c r="AM1019" s="62"/>
      <c r="AN1019" s="62"/>
      <c r="AO1019" s="62"/>
      <c r="AP1019" s="62"/>
      <c r="AQ1019" s="62"/>
      <c r="AR1019" s="62"/>
      <c r="AS1019" s="62"/>
      <c r="AT1019" s="62"/>
      <c r="AU1019" s="61"/>
      <c r="AV1019" s="62"/>
      <c r="AW1019" s="62"/>
      <c r="AX1019" s="62"/>
      <c r="AY1019" s="62"/>
      <c r="AZ1019" s="62"/>
      <c r="BA1019" s="62"/>
      <c r="BB1019" s="63"/>
      <c r="BC1019" s="64">
        <f>IF(NL1019&lt;&gt;0,(IF(Conges!AI$36=0,0,3)),0)</f>
        <v>0</v>
      </c>
      <c r="BD1019" s="370"/>
      <c r="BE1019" s="389">
        <f>IF(OR(Conges!AI$36="A",Conges!AI$36="V"),Prenoms!L$2,NL1019)</f>
        <v>0</v>
      </c>
      <c r="BF1019" s="390"/>
      <c r="BG1019" s="261"/>
      <c r="BH1019" s="262">
        <f t="shared" ref="BH1019:BH1048" si="1455">IF(BO1019=0,BM1019+BH984,BO1019+BH984)</f>
        <v>0</v>
      </c>
      <c r="BI1019" s="263" t="str">
        <f t="shared" ref="BI1019:BI1048" si="1456">IF(BO1019=0,"",$BI$1)</f>
        <v/>
      </c>
      <c r="BJ1019" s="273">
        <v>0</v>
      </c>
      <c r="BK1019" s="274">
        <f>BH1019-BJ1019</f>
        <v>0</v>
      </c>
      <c r="BL1019" s="275">
        <f t="shared" ref="BL1019" si="1457">$NL1019</f>
        <v>0</v>
      </c>
      <c r="BM1019" s="275">
        <f t="shared" ref="BM1019" si="1458">$BE1019</f>
        <v>0</v>
      </c>
      <c r="BN1019" s="275">
        <f>SUM('Heures Pointage'!$D$35:$E$35)</f>
        <v>0</v>
      </c>
      <c r="BO1019" s="275">
        <f>SUM('Heures et Indemnites'!$D$35:$E$35)</f>
        <v>0</v>
      </c>
      <c r="BP1019" s="276">
        <f t="shared" ref="BP1019" si="1459">$NT1019</f>
        <v>0</v>
      </c>
      <c r="BQ1019" s="276">
        <f>'Heures Pointage'!$AB$35</f>
        <v>0</v>
      </c>
      <c r="BR1019" s="277">
        <f t="shared" ref="BR1019" si="1460">$BH$1054</f>
        <v>0</v>
      </c>
      <c r="BS1019" s="141">
        <f>Prenoms!$C$2</f>
        <v>0</v>
      </c>
      <c r="BT1019" s="146"/>
      <c r="BU1019" s="212">
        <f>SUM('Heures et Indemnites'!$D$35:$E$35)</f>
        <v>0</v>
      </c>
      <c r="BV1019" s="217">
        <f>SUM('Heures et Indemnites'!$D$6:$E$35)</f>
        <v>0</v>
      </c>
      <c r="BW1019" s="212"/>
      <c r="BX1019" s="217"/>
      <c r="MT1019" s="384">
        <f>(COUNTA($O1019:$BB1019)/2)-SUM(MV1019:NK1019)</f>
        <v>0</v>
      </c>
      <c r="MU1019" s="385">
        <f t="shared" ref="MU1019:MU1034" si="1461">(COUNTA($O1019:$BB1019))/2</f>
        <v>0</v>
      </c>
      <c r="MV1019" s="385">
        <f t="shared" ref="MV1019:MV1048" si="1462">(COUNTIF($O1019:$BB1019,MV$3))/2</f>
        <v>0</v>
      </c>
      <c r="MW1019" s="385"/>
      <c r="MX1019" s="385">
        <f t="shared" ref="MX1019:MX1048" si="1463">(COUNTIF($O1019:$BB1019,MX$3))/2</f>
        <v>0</v>
      </c>
      <c r="MY1019" s="385"/>
      <c r="MZ1019" s="385">
        <f t="shared" ref="MZ1019:MZ1048" si="1464">(COUNTIF($O1019:$BB1019,MZ$3))/2</f>
        <v>0</v>
      </c>
      <c r="NA1019" s="385"/>
      <c r="NB1019" s="385">
        <f t="shared" ref="NB1019:NB1048" si="1465">(COUNTIF($O1019:$BB1019,NB$3))/2</f>
        <v>0</v>
      </c>
      <c r="NC1019" s="385"/>
      <c r="ND1019" s="385">
        <f t="shared" ref="ND1019:ND1048" si="1466">(COUNTIF($O1019:$BB1019,ND$3))/2</f>
        <v>0</v>
      </c>
      <c r="NE1019" s="385"/>
      <c r="NF1019" s="385">
        <f t="shared" ref="NF1019:NF1048" si="1467">(COUNTIF($O1019:$BB1019,NF$3))/2</f>
        <v>0</v>
      </c>
      <c r="NG1019" s="385"/>
      <c r="NH1019" s="385">
        <f t="shared" ref="NH1019:NH1048" si="1468">(COUNTIF($O1019:$BB1019,NH$3))/2</f>
        <v>0</v>
      </c>
      <c r="NI1019" s="385"/>
      <c r="NJ1019" s="385">
        <f t="shared" ref="NJ1019:NJ1048" si="1469">(COUNTIF($O1019:$BB1019,NJ$3))/2</f>
        <v>0</v>
      </c>
      <c r="NK1019" s="385"/>
      <c r="NL1019" s="385">
        <f>(COUNTA($O1019:$BB1019))/2</f>
        <v>0</v>
      </c>
      <c r="NM1019" s="386"/>
      <c r="NN1019" s="350"/>
      <c r="NR1019" s="30">
        <f t="shared" ref="NR1019:NR1048" si="1470">IF(SUM(W1019:AD1019)&gt;0,1,0)</f>
        <v>0</v>
      </c>
      <c r="NS1019" s="30">
        <f t="shared" ref="NS1019:NS1048" si="1471">IF(SUM(AM1019:BB1019)&gt;0,1,0)</f>
        <v>0</v>
      </c>
      <c r="NT1019" s="30">
        <f t="shared" ref="NT1019:NT1048" si="1472">IF(SUM(NR1019:NS1019)=0,0,SUM(NR1019:NS1019))</f>
        <v>0</v>
      </c>
    </row>
    <row r="1020" spans="1:384" ht="10.199999999999999" customHeight="1">
      <c r="A1020" s="25"/>
      <c r="B1020" s="337"/>
      <c r="C1020" s="335"/>
      <c r="D1020" s="15"/>
      <c r="E1020" s="322"/>
      <c r="F1020" s="322"/>
      <c r="G1020" s="322"/>
      <c r="H1020" s="323"/>
      <c r="I1020" s="328">
        <f>Prenoms!$B$3</f>
        <v>0</v>
      </c>
      <c r="J1020" s="329"/>
      <c r="K1020" s="329"/>
      <c r="L1020" s="329"/>
      <c r="M1020" s="329"/>
      <c r="N1020" s="78" t="str">
        <f>IF(NL1020&lt;&gt;0,"",IF(Conges!AI37=0,"",Conges!AI37))</f>
        <v/>
      </c>
      <c r="O1020" s="79"/>
      <c r="P1020" s="80"/>
      <c r="Q1020" s="80"/>
      <c r="R1020" s="80"/>
      <c r="S1020" s="80"/>
      <c r="T1020" s="80"/>
      <c r="U1020" s="80"/>
      <c r="V1020" s="81"/>
      <c r="W1020" s="80"/>
      <c r="X1020" s="80"/>
      <c r="Y1020" s="80"/>
      <c r="Z1020" s="80"/>
      <c r="AA1020" s="80"/>
      <c r="AB1020" s="80"/>
      <c r="AC1020" s="80"/>
      <c r="AD1020" s="80"/>
      <c r="AE1020" s="79"/>
      <c r="AF1020" s="80"/>
      <c r="AG1020" s="80"/>
      <c r="AH1020" s="80"/>
      <c r="AI1020" s="80"/>
      <c r="AJ1020" s="81"/>
      <c r="AK1020" s="80"/>
      <c r="AL1020" s="80"/>
      <c r="AM1020" s="80"/>
      <c r="AN1020" s="80"/>
      <c r="AO1020" s="80"/>
      <c r="AP1020" s="80"/>
      <c r="AQ1020" s="80"/>
      <c r="AR1020" s="80"/>
      <c r="AS1020" s="80"/>
      <c r="AT1020" s="80"/>
      <c r="AU1020" s="79"/>
      <c r="AV1020" s="80"/>
      <c r="AW1020" s="80"/>
      <c r="AX1020" s="80"/>
      <c r="AY1020" s="80"/>
      <c r="AZ1020" s="80"/>
      <c r="BA1020" s="80"/>
      <c r="BB1020" s="81"/>
      <c r="BC1020" s="82">
        <f>IF(NL1020&lt;&gt;0,(IF(Conges!AI$37=0,0,3)),0)</f>
        <v>0</v>
      </c>
      <c r="BD1020" s="370"/>
      <c r="BE1020" s="357">
        <f>IF(OR(Conges!AI$37="A",Conges!AI$37="V"),Prenoms!L$3,NL1020)</f>
        <v>0</v>
      </c>
      <c r="BF1020" s="358"/>
      <c r="BG1020" s="264"/>
      <c r="BH1020" s="265">
        <f t="shared" si="1455"/>
        <v>0</v>
      </c>
      <c r="BI1020" s="266" t="str">
        <f t="shared" si="1456"/>
        <v/>
      </c>
      <c r="BJ1020" s="278">
        <v>0</v>
      </c>
      <c r="BK1020" s="279">
        <f t="shared" ref="BK1020:BK1048" si="1473">BH1020-BJ1020</f>
        <v>0</v>
      </c>
      <c r="BL1020" s="280">
        <f t="shared" si="1394"/>
        <v>0</v>
      </c>
      <c r="BM1020" s="280">
        <f t="shared" si="1395"/>
        <v>0</v>
      </c>
      <c r="BN1020" s="280">
        <f>SUM('Heures Pointage'!$AD$35:$AE$35)</f>
        <v>0</v>
      </c>
      <c r="BO1020" s="280">
        <f>SUM('Heures et Indemnites'!$AD$35:$AE$35)</f>
        <v>0</v>
      </c>
      <c r="BP1020" s="281">
        <f t="shared" si="1396"/>
        <v>0</v>
      </c>
      <c r="BQ1020" s="281">
        <f>'Heures Pointage'!$BB$35</f>
        <v>0</v>
      </c>
      <c r="BR1020" s="282">
        <f t="shared" ref="BR1020" si="1474">$BH$1055</f>
        <v>0</v>
      </c>
      <c r="BS1020" s="142">
        <f>Prenoms!$C$3</f>
        <v>0</v>
      </c>
      <c r="BT1020" s="170"/>
      <c r="BU1020" s="211">
        <f>SUM('Heures et Indemnites'!$AD$35:$AE$35)</f>
        <v>0</v>
      </c>
      <c r="BV1020" s="218">
        <f>SUM('Heures et Indemnites'!$AD$6:$AE$35)</f>
        <v>0</v>
      </c>
      <c r="BW1020" s="211"/>
      <c r="BX1020" s="218"/>
      <c r="MT1020" s="369">
        <f t="shared" ref="MT1020:MT1048" si="1475">(COUNTA($O1020:$BB1020)/2)-SUM(MV1020:NK1020)</f>
        <v>0</v>
      </c>
      <c r="MU1020" s="351">
        <f t="shared" si="1461"/>
        <v>0</v>
      </c>
      <c r="MV1020" s="351">
        <f t="shared" si="1462"/>
        <v>0</v>
      </c>
      <c r="MW1020" s="351"/>
      <c r="MX1020" s="351">
        <f t="shared" si="1463"/>
        <v>0</v>
      </c>
      <c r="MY1020" s="351"/>
      <c r="MZ1020" s="351">
        <f t="shared" si="1464"/>
        <v>0</v>
      </c>
      <c r="NA1020" s="351"/>
      <c r="NB1020" s="351">
        <f t="shared" si="1465"/>
        <v>0</v>
      </c>
      <c r="NC1020" s="351"/>
      <c r="ND1020" s="351">
        <f t="shared" si="1466"/>
        <v>0</v>
      </c>
      <c r="NE1020" s="351"/>
      <c r="NF1020" s="351">
        <f t="shared" si="1467"/>
        <v>0</v>
      </c>
      <c r="NG1020" s="351"/>
      <c r="NH1020" s="351">
        <f t="shared" si="1468"/>
        <v>0</v>
      </c>
      <c r="NI1020" s="351"/>
      <c r="NJ1020" s="351">
        <f t="shared" si="1469"/>
        <v>0</v>
      </c>
      <c r="NK1020" s="351"/>
      <c r="NL1020" s="351">
        <f t="shared" ref="NL1020:NL1048" si="1476">(COUNTA($O1020:$BB1020))/2</f>
        <v>0</v>
      </c>
      <c r="NM1020" s="352"/>
      <c r="NN1020" s="350"/>
      <c r="NR1020" s="30">
        <f t="shared" si="1470"/>
        <v>0</v>
      </c>
      <c r="NS1020" s="30">
        <f t="shared" si="1471"/>
        <v>0</v>
      </c>
      <c r="NT1020" s="30">
        <f t="shared" si="1472"/>
        <v>0</v>
      </c>
    </row>
    <row r="1021" spans="1:384" ht="10.199999999999999" customHeight="1">
      <c r="A1021" s="25"/>
      <c r="B1021" s="337"/>
      <c r="C1021" s="335"/>
      <c r="D1021" s="15"/>
      <c r="E1021" s="324" t="str">
        <f>$E$6</f>
        <v>Avec Renfort</v>
      </c>
      <c r="F1021" s="324"/>
      <c r="G1021" s="324"/>
      <c r="H1021" s="323"/>
      <c r="I1021" s="325" t="str">
        <f>Prenoms!$B$4</f>
        <v>j.do</v>
      </c>
      <c r="J1021" s="326"/>
      <c r="K1021" s="326"/>
      <c r="L1021" s="326"/>
      <c r="M1021" s="326"/>
      <c r="N1021" s="65" t="str">
        <f>IF(NL1021&lt;&gt;0,"",IF(Conges!AI38=0,"",Conges!AI38))</f>
        <v/>
      </c>
      <c r="O1021" s="66"/>
      <c r="P1021" s="67"/>
      <c r="Q1021" s="67"/>
      <c r="R1021" s="67"/>
      <c r="S1021" s="67"/>
      <c r="T1021" s="67"/>
      <c r="U1021" s="67"/>
      <c r="V1021" s="68"/>
      <c r="W1021" s="67"/>
      <c r="X1021" s="67"/>
      <c r="Y1021" s="67"/>
      <c r="Z1021" s="67"/>
      <c r="AA1021" s="67"/>
      <c r="AB1021" s="67"/>
      <c r="AC1021" s="67"/>
      <c r="AD1021" s="67"/>
      <c r="AE1021" s="66"/>
      <c r="AF1021" s="67"/>
      <c r="AG1021" s="67"/>
      <c r="AH1021" s="67"/>
      <c r="AI1021" s="67"/>
      <c r="AJ1021" s="68"/>
      <c r="AK1021" s="67"/>
      <c r="AL1021" s="67"/>
      <c r="AM1021" s="67"/>
      <c r="AN1021" s="67"/>
      <c r="AO1021" s="67"/>
      <c r="AP1021" s="67"/>
      <c r="AQ1021" s="67"/>
      <c r="AR1021" s="67"/>
      <c r="AS1021" s="67"/>
      <c r="AT1021" s="67"/>
      <c r="AU1021" s="66"/>
      <c r="AV1021" s="67"/>
      <c r="AW1021" s="67"/>
      <c r="AX1021" s="67"/>
      <c r="AY1021" s="67"/>
      <c r="AZ1021" s="67"/>
      <c r="BA1021" s="67"/>
      <c r="BB1021" s="68"/>
      <c r="BC1021" s="69">
        <f>IF(NL1021&lt;&gt;0,(IF(Conges!AI$38=0,0,3)),0)</f>
        <v>0</v>
      </c>
      <c r="BD1021" s="370"/>
      <c r="BE1021" s="355">
        <f>IF(OR(Conges!AI$38="A",Conges!AI$38="V"),Prenoms!L$4,NL1021)</f>
        <v>0</v>
      </c>
      <c r="BF1021" s="356"/>
      <c r="BG1021" s="267"/>
      <c r="BH1021" s="268">
        <f t="shared" si="1455"/>
        <v>0</v>
      </c>
      <c r="BI1021" s="269" t="str">
        <f t="shared" si="1456"/>
        <v/>
      </c>
      <c r="BJ1021" s="283">
        <v>163.54838709677418</v>
      </c>
      <c r="BK1021" s="284">
        <f t="shared" si="1473"/>
        <v>-163.54838709677418</v>
      </c>
      <c r="BL1021" s="285">
        <f t="shared" si="1394"/>
        <v>0</v>
      </c>
      <c r="BM1021" s="285">
        <f t="shared" si="1395"/>
        <v>0</v>
      </c>
      <c r="BN1021" s="285">
        <f>SUM('Heures Pointage'!$BD$35:$BE$35)</f>
        <v>0</v>
      </c>
      <c r="BO1021" s="285">
        <f>SUM('Heures et Indemnites'!$BD$35:$BE$35)</f>
        <v>0</v>
      </c>
      <c r="BP1021" s="286">
        <f t="shared" si="1396"/>
        <v>0</v>
      </c>
      <c r="BQ1021" s="286">
        <f>'Heures Pointage'!$CB$35</f>
        <v>0</v>
      </c>
      <c r="BR1021" s="287">
        <f t="shared" ref="BR1021" si="1477">$BH$1056</f>
        <v>0</v>
      </c>
      <c r="BS1021" s="143">
        <f>Prenoms!$C$4</f>
        <v>169</v>
      </c>
      <c r="BT1021" s="146"/>
      <c r="BU1021" s="210">
        <f>SUM('Heures et Indemnites'!$BD$35:$BE$35)</f>
        <v>0</v>
      </c>
      <c r="BV1021" s="219">
        <f>SUM('Heures et Indemnites'!$BD$6:$BE$35)</f>
        <v>0</v>
      </c>
      <c r="BW1021" s="210"/>
      <c r="BX1021" s="219"/>
      <c r="MT1021" s="371">
        <f t="shared" si="1475"/>
        <v>0</v>
      </c>
      <c r="MU1021" s="372">
        <f t="shared" si="1461"/>
        <v>0</v>
      </c>
      <c r="MV1021" s="372">
        <f t="shared" si="1462"/>
        <v>0</v>
      </c>
      <c r="MW1021" s="372"/>
      <c r="MX1021" s="372">
        <f t="shared" si="1463"/>
        <v>0</v>
      </c>
      <c r="MY1021" s="372"/>
      <c r="MZ1021" s="372">
        <f t="shared" si="1464"/>
        <v>0</v>
      </c>
      <c r="NA1021" s="372"/>
      <c r="NB1021" s="372">
        <f t="shared" si="1465"/>
        <v>0</v>
      </c>
      <c r="NC1021" s="372"/>
      <c r="ND1021" s="372">
        <f t="shared" si="1466"/>
        <v>0</v>
      </c>
      <c r="NE1021" s="372"/>
      <c r="NF1021" s="372">
        <f t="shared" si="1467"/>
        <v>0</v>
      </c>
      <c r="NG1021" s="372"/>
      <c r="NH1021" s="372">
        <f t="shared" si="1468"/>
        <v>0</v>
      </c>
      <c r="NI1021" s="372"/>
      <c r="NJ1021" s="372">
        <f t="shared" si="1469"/>
        <v>0</v>
      </c>
      <c r="NK1021" s="372"/>
      <c r="NL1021" s="372">
        <f t="shared" si="1476"/>
        <v>0</v>
      </c>
      <c r="NM1021" s="373"/>
      <c r="NN1021" s="350"/>
      <c r="NR1021" s="30">
        <f t="shared" si="1470"/>
        <v>0</v>
      </c>
      <c r="NS1021" s="30">
        <f t="shared" si="1471"/>
        <v>0</v>
      </c>
      <c r="NT1021" s="30">
        <f t="shared" si="1472"/>
        <v>0</v>
      </c>
    </row>
    <row r="1022" spans="1:384" ht="10.199999999999999" customHeight="1">
      <c r="A1022" s="25"/>
      <c r="B1022" s="337"/>
      <c r="C1022" s="335"/>
      <c r="D1022" s="15"/>
      <c r="E1022" s="322" t="str">
        <f>IFERROR(G1034*'Chiffres et fonctions'!$J$6,"CA à Produire")</f>
        <v>CA à Produire</v>
      </c>
      <c r="F1022" s="322"/>
      <c r="G1022" s="322"/>
      <c r="H1022" s="323"/>
      <c r="I1022" s="328" t="str">
        <f>Prenoms!$B$5</f>
        <v>pompeo</v>
      </c>
      <c r="J1022" s="329"/>
      <c r="K1022" s="329"/>
      <c r="L1022" s="329"/>
      <c r="M1022" s="329"/>
      <c r="N1022" s="78" t="str">
        <f>IF(NL1022&lt;&gt;0,"",IF(Conges!AI39=0,"",Conges!AI39))</f>
        <v/>
      </c>
      <c r="O1022" s="79"/>
      <c r="P1022" s="80"/>
      <c r="Q1022" s="80"/>
      <c r="R1022" s="80"/>
      <c r="S1022" s="80"/>
      <c r="T1022" s="80"/>
      <c r="U1022" s="80"/>
      <c r="V1022" s="81"/>
      <c r="W1022" s="80"/>
      <c r="X1022" s="80"/>
      <c r="Y1022" s="80"/>
      <c r="Z1022" s="80"/>
      <c r="AA1022" s="80"/>
      <c r="AB1022" s="80"/>
      <c r="AC1022" s="80"/>
      <c r="AD1022" s="80"/>
      <c r="AE1022" s="79"/>
      <c r="AF1022" s="80"/>
      <c r="AG1022" s="80"/>
      <c r="AH1022" s="80"/>
      <c r="AI1022" s="80"/>
      <c r="AJ1022" s="81"/>
      <c r="AK1022" s="80"/>
      <c r="AL1022" s="80"/>
      <c r="AM1022" s="80"/>
      <c r="AN1022" s="80"/>
      <c r="AO1022" s="80"/>
      <c r="AP1022" s="80"/>
      <c r="AQ1022" s="80"/>
      <c r="AR1022" s="80"/>
      <c r="AS1022" s="80"/>
      <c r="AT1022" s="80"/>
      <c r="AU1022" s="79"/>
      <c r="AV1022" s="80"/>
      <c r="AW1022" s="80"/>
      <c r="AX1022" s="80"/>
      <c r="AY1022" s="80"/>
      <c r="AZ1022" s="80"/>
      <c r="BA1022" s="80"/>
      <c r="BB1022" s="81"/>
      <c r="BC1022" s="82">
        <f>IF(NL1022&lt;&gt;0,(IF(Conges!AI$39=0,0,3)),0)</f>
        <v>0</v>
      </c>
      <c r="BD1022" s="370"/>
      <c r="BE1022" s="357">
        <f>IF(OR(Conges!AI$39="A",Conges!AI$39="V"),Prenoms!L$5,NL1022)</f>
        <v>0</v>
      </c>
      <c r="BF1022" s="358"/>
      <c r="BG1022" s="264"/>
      <c r="BH1022" s="265">
        <f t="shared" si="1455"/>
        <v>0</v>
      </c>
      <c r="BI1022" s="266" t="str">
        <f t="shared" si="1456"/>
        <v/>
      </c>
      <c r="BJ1022" s="278">
        <v>163.54838709677418</v>
      </c>
      <c r="BK1022" s="279">
        <f t="shared" si="1473"/>
        <v>-163.54838709677418</v>
      </c>
      <c r="BL1022" s="280">
        <f t="shared" si="1394"/>
        <v>0</v>
      </c>
      <c r="BM1022" s="280">
        <f t="shared" si="1395"/>
        <v>0</v>
      </c>
      <c r="BN1022" s="280">
        <f>SUM('Heures Pointage'!$CD$35:$CE$35)</f>
        <v>0</v>
      </c>
      <c r="BO1022" s="280">
        <f>SUM('Heures et Indemnites'!$CD$35:$CE$35)</f>
        <v>0</v>
      </c>
      <c r="BP1022" s="281">
        <f t="shared" si="1396"/>
        <v>0</v>
      </c>
      <c r="BQ1022" s="281">
        <f>'Heures Pointage'!$DB$35</f>
        <v>0</v>
      </c>
      <c r="BR1022" s="282">
        <f t="shared" ref="BR1022" si="1478">$BH$1057</f>
        <v>0</v>
      </c>
      <c r="BS1022" s="142">
        <f>Prenoms!$C$5</f>
        <v>169</v>
      </c>
      <c r="BT1022" s="170"/>
      <c r="BU1022" s="211">
        <f>SUM('Heures et Indemnites'!$CD$35:$CE$35)</f>
        <v>0</v>
      </c>
      <c r="BV1022" s="218">
        <f>SUM('Heures et Indemnites'!$CD$6:$CE$35)</f>
        <v>0</v>
      </c>
      <c r="BW1022" s="211"/>
      <c r="BX1022" s="218"/>
      <c r="MT1022" s="369">
        <f t="shared" si="1475"/>
        <v>0</v>
      </c>
      <c r="MU1022" s="351">
        <f t="shared" si="1461"/>
        <v>0</v>
      </c>
      <c r="MV1022" s="351">
        <f t="shared" si="1462"/>
        <v>0</v>
      </c>
      <c r="MW1022" s="351"/>
      <c r="MX1022" s="351">
        <f t="shared" si="1463"/>
        <v>0</v>
      </c>
      <c r="MY1022" s="351"/>
      <c r="MZ1022" s="351">
        <f t="shared" si="1464"/>
        <v>0</v>
      </c>
      <c r="NA1022" s="351"/>
      <c r="NB1022" s="351">
        <f t="shared" si="1465"/>
        <v>0</v>
      </c>
      <c r="NC1022" s="351"/>
      <c r="ND1022" s="351">
        <f t="shared" si="1466"/>
        <v>0</v>
      </c>
      <c r="NE1022" s="351"/>
      <c r="NF1022" s="351">
        <f t="shared" si="1467"/>
        <v>0</v>
      </c>
      <c r="NG1022" s="351"/>
      <c r="NH1022" s="351">
        <f t="shared" si="1468"/>
        <v>0</v>
      </c>
      <c r="NI1022" s="351"/>
      <c r="NJ1022" s="351">
        <f t="shared" si="1469"/>
        <v>0</v>
      </c>
      <c r="NK1022" s="351"/>
      <c r="NL1022" s="351">
        <f t="shared" si="1476"/>
        <v>0</v>
      </c>
      <c r="NM1022" s="352"/>
      <c r="NN1022" s="350"/>
      <c r="NR1022" s="30">
        <f t="shared" si="1470"/>
        <v>0</v>
      </c>
      <c r="NS1022" s="30">
        <f t="shared" si="1471"/>
        <v>0</v>
      </c>
      <c r="NT1022" s="30">
        <f t="shared" si="1472"/>
        <v>0</v>
      </c>
    </row>
    <row r="1023" spans="1:384" ht="10.199999999999999" customHeight="1">
      <c r="A1023" s="25"/>
      <c r="B1023" s="337"/>
      <c r="C1023" s="335"/>
      <c r="D1023" s="15"/>
      <c r="E1023" s="322"/>
      <c r="F1023" s="322"/>
      <c r="G1023" s="322"/>
      <c r="H1023" s="323"/>
      <c r="I1023" s="325" t="str">
        <f>Prenoms!$B$6</f>
        <v>vaness</v>
      </c>
      <c r="J1023" s="326"/>
      <c r="K1023" s="326"/>
      <c r="L1023" s="326"/>
      <c r="M1023" s="326"/>
      <c r="N1023" s="65" t="str">
        <f>IF(NL1023&lt;&gt;0,"",IF(Conges!AI40=0,"",Conges!AI40))</f>
        <v/>
      </c>
      <c r="O1023" s="66"/>
      <c r="P1023" s="67"/>
      <c r="Q1023" s="67"/>
      <c r="R1023" s="67"/>
      <c r="S1023" s="67"/>
      <c r="T1023" s="67"/>
      <c r="U1023" s="67"/>
      <c r="V1023" s="68"/>
      <c r="W1023" s="67"/>
      <c r="X1023" s="67"/>
      <c r="Y1023" s="67"/>
      <c r="Z1023" s="67"/>
      <c r="AA1023" s="67"/>
      <c r="AB1023" s="67"/>
      <c r="AC1023" s="67"/>
      <c r="AD1023" s="67"/>
      <c r="AE1023" s="66"/>
      <c r="AF1023" s="67"/>
      <c r="AG1023" s="67"/>
      <c r="AH1023" s="67"/>
      <c r="AI1023" s="67"/>
      <c r="AJ1023" s="68"/>
      <c r="AK1023" s="67"/>
      <c r="AL1023" s="67"/>
      <c r="AM1023" s="67"/>
      <c r="AN1023" s="67"/>
      <c r="AO1023" s="67"/>
      <c r="AP1023" s="67"/>
      <c r="AQ1023" s="67"/>
      <c r="AR1023" s="67"/>
      <c r="AS1023" s="67"/>
      <c r="AT1023" s="67"/>
      <c r="AU1023" s="66"/>
      <c r="AV1023" s="67"/>
      <c r="AW1023" s="67"/>
      <c r="AX1023" s="67"/>
      <c r="AY1023" s="67"/>
      <c r="AZ1023" s="67"/>
      <c r="BA1023" s="67"/>
      <c r="BB1023" s="68"/>
      <c r="BC1023" s="69">
        <f>IF(NL1023&lt;&gt;0,(IF(Conges!AI$40=0,0,3)),0)</f>
        <v>0</v>
      </c>
      <c r="BD1023" s="370"/>
      <c r="BE1023" s="355">
        <f>IF(OR(Conges!AI$40="A",Conges!AI$40="V"),Prenoms!L$6,NL1023)</f>
        <v>0</v>
      </c>
      <c r="BF1023" s="356"/>
      <c r="BG1023" s="267"/>
      <c r="BH1023" s="268">
        <f t="shared" si="1455"/>
        <v>0</v>
      </c>
      <c r="BI1023" s="269" t="str">
        <f t="shared" si="1456"/>
        <v/>
      </c>
      <c r="BJ1023" s="283">
        <v>163.54838709677418</v>
      </c>
      <c r="BK1023" s="284">
        <f t="shared" si="1473"/>
        <v>-163.54838709677418</v>
      </c>
      <c r="BL1023" s="285">
        <f t="shared" si="1394"/>
        <v>0</v>
      </c>
      <c r="BM1023" s="285">
        <f t="shared" si="1395"/>
        <v>0</v>
      </c>
      <c r="BN1023" s="285">
        <f>SUM('Heures Pointage'!$DD$35:$DE$35)</f>
        <v>0</v>
      </c>
      <c r="BO1023" s="285">
        <f>SUM('Heures et Indemnites'!$DD$35:$DE$35)</f>
        <v>0</v>
      </c>
      <c r="BP1023" s="286">
        <f t="shared" si="1396"/>
        <v>0</v>
      </c>
      <c r="BQ1023" s="286">
        <f>'Heures Pointage'!$EB$35</f>
        <v>0</v>
      </c>
      <c r="BR1023" s="287">
        <f t="shared" ref="BR1023" si="1479">$BH$1058</f>
        <v>0</v>
      </c>
      <c r="BS1023" s="143">
        <f>Prenoms!$C$6</f>
        <v>169</v>
      </c>
      <c r="BT1023" s="146"/>
      <c r="BU1023" s="210">
        <f>SUM('Heures et Indemnites'!$DD$35:$DE$35)</f>
        <v>0</v>
      </c>
      <c r="BV1023" s="219">
        <f>SUM('Heures et Indemnites'!$DD$6:$DE$35)</f>
        <v>0</v>
      </c>
      <c r="BW1023" s="210"/>
      <c r="BX1023" s="219"/>
      <c r="MT1023" s="371">
        <f t="shared" si="1475"/>
        <v>0</v>
      </c>
      <c r="MU1023" s="372">
        <f t="shared" si="1461"/>
        <v>0</v>
      </c>
      <c r="MV1023" s="372">
        <f t="shared" si="1462"/>
        <v>0</v>
      </c>
      <c r="MW1023" s="372"/>
      <c r="MX1023" s="372">
        <f t="shared" si="1463"/>
        <v>0</v>
      </c>
      <c r="MY1023" s="372"/>
      <c r="MZ1023" s="372">
        <f t="shared" si="1464"/>
        <v>0</v>
      </c>
      <c r="NA1023" s="372"/>
      <c r="NB1023" s="372">
        <f t="shared" si="1465"/>
        <v>0</v>
      </c>
      <c r="NC1023" s="372"/>
      <c r="ND1023" s="372">
        <f t="shared" si="1466"/>
        <v>0</v>
      </c>
      <c r="NE1023" s="372"/>
      <c r="NF1023" s="372">
        <f t="shared" si="1467"/>
        <v>0</v>
      </c>
      <c r="NG1023" s="372"/>
      <c r="NH1023" s="372">
        <f t="shared" si="1468"/>
        <v>0</v>
      </c>
      <c r="NI1023" s="372"/>
      <c r="NJ1023" s="372">
        <f t="shared" si="1469"/>
        <v>0</v>
      </c>
      <c r="NK1023" s="372"/>
      <c r="NL1023" s="372">
        <f t="shared" si="1476"/>
        <v>0</v>
      </c>
      <c r="NM1023" s="373"/>
      <c r="NN1023" s="350"/>
      <c r="NR1023" s="30">
        <f t="shared" si="1470"/>
        <v>0</v>
      </c>
      <c r="NS1023" s="30">
        <f t="shared" si="1471"/>
        <v>0</v>
      </c>
      <c r="NT1023" s="30">
        <f t="shared" si="1472"/>
        <v>0</v>
      </c>
    </row>
    <row r="1024" spans="1:384" ht="10.199999999999999" customHeight="1">
      <c r="A1024" s="25"/>
      <c r="B1024" s="337"/>
      <c r="C1024" s="335"/>
      <c r="D1024" s="15"/>
      <c r="E1024" s="334" t="str">
        <f>$E$9</f>
        <v>CREPIERE</v>
      </c>
      <c r="F1024" s="334"/>
      <c r="G1024" s="124" t="str">
        <f>IF(MT1050=0,"",MT1050)</f>
        <v/>
      </c>
      <c r="H1024" s="323"/>
      <c r="I1024" s="328" t="str">
        <f>Prenoms!$B$7</f>
        <v>seb</v>
      </c>
      <c r="J1024" s="329"/>
      <c r="K1024" s="329"/>
      <c r="L1024" s="329"/>
      <c r="M1024" s="329"/>
      <c r="N1024" s="78" t="str">
        <f>IF(NL1024&lt;&gt;0,"",IF(Conges!AI41=0,"",Conges!AI41))</f>
        <v/>
      </c>
      <c r="O1024" s="79"/>
      <c r="P1024" s="80"/>
      <c r="Q1024" s="80"/>
      <c r="R1024" s="80"/>
      <c r="S1024" s="80"/>
      <c r="T1024" s="80"/>
      <c r="U1024" s="80"/>
      <c r="V1024" s="81"/>
      <c r="W1024" s="80"/>
      <c r="X1024" s="80"/>
      <c r="Y1024" s="80"/>
      <c r="Z1024" s="80"/>
      <c r="AA1024" s="80"/>
      <c r="AB1024" s="80"/>
      <c r="AC1024" s="80"/>
      <c r="AD1024" s="80"/>
      <c r="AE1024" s="79"/>
      <c r="AF1024" s="80"/>
      <c r="AG1024" s="80"/>
      <c r="AH1024" s="80"/>
      <c r="AI1024" s="80"/>
      <c r="AJ1024" s="81"/>
      <c r="AK1024" s="80"/>
      <c r="AL1024" s="80"/>
      <c r="AM1024" s="80"/>
      <c r="AN1024" s="80"/>
      <c r="AO1024" s="80"/>
      <c r="AP1024" s="80"/>
      <c r="AQ1024" s="80"/>
      <c r="AR1024" s="80"/>
      <c r="AS1024" s="80"/>
      <c r="AT1024" s="80"/>
      <c r="AU1024" s="79"/>
      <c r="AV1024" s="80"/>
      <c r="AW1024" s="80"/>
      <c r="AX1024" s="80"/>
      <c r="AY1024" s="80"/>
      <c r="AZ1024" s="80"/>
      <c r="BA1024" s="80"/>
      <c r="BB1024" s="81"/>
      <c r="BC1024" s="82">
        <f>IF(NL1024&lt;&gt;0,(IF(Conges!AI$41=0,0,3)),0)</f>
        <v>0</v>
      </c>
      <c r="BD1024" s="370"/>
      <c r="BE1024" s="357">
        <f>IF(OR(Conges!AI$41="A",Conges!AI$41="V"),Prenoms!L$7,NL1024)</f>
        <v>0</v>
      </c>
      <c r="BF1024" s="358"/>
      <c r="BG1024" s="264"/>
      <c r="BH1024" s="265">
        <f t="shared" si="1455"/>
        <v>0</v>
      </c>
      <c r="BI1024" s="266" t="str">
        <f t="shared" si="1456"/>
        <v/>
      </c>
      <c r="BJ1024" s="278">
        <v>163.54838709677418</v>
      </c>
      <c r="BK1024" s="279">
        <f t="shared" si="1473"/>
        <v>-163.54838709677418</v>
      </c>
      <c r="BL1024" s="280">
        <f t="shared" si="1394"/>
        <v>0</v>
      </c>
      <c r="BM1024" s="280">
        <f t="shared" si="1395"/>
        <v>0</v>
      </c>
      <c r="BN1024" s="280">
        <f>SUM('Heures Pointage'!$ED$35:$EE$35)</f>
        <v>0</v>
      </c>
      <c r="BO1024" s="280">
        <f>SUM('Heures et Indemnites'!$ED$35:$EE$35)</f>
        <v>0</v>
      </c>
      <c r="BP1024" s="281">
        <f t="shared" si="1396"/>
        <v>0</v>
      </c>
      <c r="BQ1024" s="281">
        <f>'Heures Pointage'!$FB$35</f>
        <v>0</v>
      </c>
      <c r="BR1024" s="282">
        <f t="shared" ref="BR1024" si="1480">$BH$1059</f>
        <v>0</v>
      </c>
      <c r="BS1024" s="142">
        <f>Prenoms!$C$7</f>
        <v>169</v>
      </c>
      <c r="BT1024" s="170"/>
      <c r="BU1024" s="211">
        <f>SUM('Heures et Indemnites'!$ED$35:$EE$35)</f>
        <v>0</v>
      </c>
      <c r="BV1024" s="218">
        <f>SUM('Heures et Indemnites'!$ED$6:$EE$35)</f>
        <v>0</v>
      </c>
      <c r="BW1024" s="211"/>
      <c r="BX1024" s="218"/>
      <c r="MT1024" s="369">
        <f t="shared" si="1475"/>
        <v>0</v>
      </c>
      <c r="MU1024" s="351">
        <f t="shared" si="1461"/>
        <v>0</v>
      </c>
      <c r="MV1024" s="351">
        <f t="shared" si="1462"/>
        <v>0</v>
      </c>
      <c r="MW1024" s="351"/>
      <c r="MX1024" s="351">
        <f t="shared" si="1463"/>
        <v>0</v>
      </c>
      <c r="MY1024" s="351"/>
      <c r="MZ1024" s="351">
        <f t="shared" si="1464"/>
        <v>0</v>
      </c>
      <c r="NA1024" s="351"/>
      <c r="NB1024" s="351">
        <f t="shared" si="1465"/>
        <v>0</v>
      </c>
      <c r="NC1024" s="351"/>
      <c r="ND1024" s="351">
        <f t="shared" si="1466"/>
        <v>0</v>
      </c>
      <c r="NE1024" s="351"/>
      <c r="NF1024" s="351">
        <f t="shared" si="1467"/>
        <v>0</v>
      </c>
      <c r="NG1024" s="351"/>
      <c r="NH1024" s="351">
        <f t="shared" si="1468"/>
        <v>0</v>
      </c>
      <c r="NI1024" s="351"/>
      <c r="NJ1024" s="351">
        <f t="shared" si="1469"/>
        <v>0</v>
      </c>
      <c r="NK1024" s="351"/>
      <c r="NL1024" s="351">
        <f t="shared" si="1476"/>
        <v>0</v>
      </c>
      <c r="NM1024" s="352"/>
      <c r="NN1024" s="350"/>
      <c r="NR1024" s="30">
        <f t="shared" si="1470"/>
        <v>0</v>
      </c>
      <c r="NS1024" s="30">
        <f t="shared" si="1471"/>
        <v>0</v>
      </c>
      <c r="NT1024" s="30">
        <f t="shared" si="1472"/>
        <v>0</v>
      </c>
    </row>
    <row r="1025" spans="1:384" ht="10.199999999999999" customHeight="1">
      <c r="A1025" s="25"/>
      <c r="B1025" s="337"/>
      <c r="C1025" s="335"/>
      <c r="D1025" s="15"/>
      <c r="E1025" s="318" t="str">
        <f>$E$10</f>
        <v>BRASSERIE</v>
      </c>
      <c r="F1025" s="318"/>
      <c r="G1025" s="125" t="str">
        <f>IF(MV1050=0,"",MV1050)</f>
        <v/>
      </c>
      <c r="H1025" s="323"/>
      <c r="I1025" s="325" t="str">
        <f>Prenoms!$B$8</f>
        <v>dylan</v>
      </c>
      <c r="J1025" s="326"/>
      <c r="K1025" s="326"/>
      <c r="L1025" s="326"/>
      <c r="M1025" s="326"/>
      <c r="N1025" s="65" t="str">
        <f>IF(NL1025&lt;&gt;0,"",IF(Conges!AI42=0,"",Conges!AI42))</f>
        <v/>
      </c>
      <c r="O1025" s="66"/>
      <c r="P1025" s="67"/>
      <c r="Q1025" s="67"/>
      <c r="R1025" s="67"/>
      <c r="S1025" s="67"/>
      <c r="T1025" s="67"/>
      <c r="U1025" s="67"/>
      <c r="V1025" s="68"/>
      <c r="W1025" s="67"/>
      <c r="X1025" s="67"/>
      <c r="Y1025" s="67"/>
      <c r="Z1025" s="67"/>
      <c r="AA1025" s="67"/>
      <c r="AB1025" s="67"/>
      <c r="AC1025" s="67"/>
      <c r="AD1025" s="67"/>
      <c r="AE1025" s="66"/>
      <c r="AF1025" s="67"/>
      <c r="AG1025" s="67"/>
      <c r="AH1025" s="67"/>
      <c r="AI1025" s="67"/>
      <c r="AJ1025" s="68"/>
      <c r="AK1025" s="67"/>
      <c r="AL1025" s="67"/>
      <c r="AM1025" s="67"/>
      <c r="AN1025" s="67"/>
      <c r="AO1025" s="67"/>
      <c r="AP1025" s="67"/>
      <c r="AQ1025" s="67"/>
      <c r="AR1025" s="67"/>
      <c r="AS1025" s="67"/>
      <c r="AT1025" s="67"/>
      <c r="AU1025" s="66"/>
      <c r="AV1025" s="67"/>
      <c r="AW1025" s="67"/>
      <c r="AX1025" s="67"/>
      <c r="AY1025" s="67"/>
      <c r="AZ1025" s="67"/>
      <c r="BA1025" s="67"/>
      <c r="BB1025" s="68"/>
      <c r="BC1025" s="69">
        <f>IF(NL1025&lt;&gt;0,(IF(Conges!AI$42=0,0,3)),0)</f>
        <v>0</v>
      </c>
      <c r="BD1025" s="370"/>
      <c r="BE1025" s="355">
        <f>IF(OR(Conges!AI$42="A",Conges!AI$42="V"),Prenoms!L$8,NL1025)</f>
        <v>0</v>
      </c>
      <c r="BF1025" s="356"/>
      <c r="BG1025" s="267"/>
      <c r="BH1025" s="268">
        <f t="shared" si="1455"/>
        <v>0</v>
      </c>
      <c r="BI1025" s="269" t="str">
        <f t="shared" si="1456"/>
        <v/>
      </c>
      <c r="BJ1025" s="283">
        <v>163.54838709677418</v>
      </c>
      <c r="BK1025" s="284">
        <f t="shared" si="1473"/>
        <v>-163.54838709677418</v>
      </c>
      <c r="BL1025" s="285">
        <f t="shared" si="1394"/>
        <v>0</v>
      </c>
      <c r="BM1025" s="285">
        <f t="shared" si="1395"/>
        <v>0</v>
      </c>
      <c r="BN1025" s="285">
        <f>SUM('Heures Pointage'!$FD$35:$FE$35)</f>
        <v>0</v>
      </c>
      <c r="BO1025" s="285">
        <f>SUM('Heures et Indemnites'!$FD$35:$FE$35)</f>
        <v>0</v>
      </c>
      <c r="BP1025" s="286">
        <f t="shared" si="1396"/>
        <v>0</v>
      </c>
      <c r="BQ1025" s="286">
        <f>'Heures Pointage'!$GB$35</f>
        <v>0</v>
      </c>
      <c r="BR1025" s="287">
        <f t="shared" ref="BR1025" si="1481">$BH$1060</f>
        <v>0</v>
      </c>
      <c r="BS1025" s="143">
        <f>Prenoms!$C$8</f>
        <v>169</v>
      </c>
      <c r="BT1025" s="146"/>
      <c r="BU1025" s="210">
        <f>SUM('Heures et Indemnites'!$FD$35:$FE$35)</f>
        <v>0</v>
      </c>
      <c r="BV1025" s="219">
        <f>SUM('Heures et Indemnites'!$FD$6:$FE$35)</f>
        <v>0</v>
      </c>
      <c r="BW1025" s="210"/>
      <c r="BX1025" s="219"/>
      <c r="MT1025" s="371">
        <f t="shared" si="1475"/>
        <v>0</v>
      </c>
      <c r="MU1025" s="372">
        <f t="shared" si="1461"/>
        <v>0</v>
      </c>
      <c r="MV1025" s="372">
        <f t="shared" si="1462"/>
        <v>0</v>
      </c>
      <c r="MW1025" s="372"/>
      <c r="MX1025" s="372">
        <f t="shared" si="1463"/>
        <v>0</v>
      </c>
      <c r="MY1025" s="372"/>
      <c r="MZ1025" s="372">
        <f t="shared" si="1464"/>
        <v>0</v>
      </c>
      <c r="NA1025" s="372"/>
      <c r="NB1025" s="372">
        <f t="shared" si="1465"/>
        <v>0</v>
      </c>
      <c r="NC1025" s="372"/>
      <c r="ND1025" s="372">
        <f t="shared" si="1466"/>
        <v>0</v>
      </c>
      <c r="NE1025" s="372"/>
      <c r="NF1025" s="372">
        <f t="shared" si="1467"/>
        <v>0</v>
      </c>
      <c r="NG1025" s="372"/>
      <c r="NH1025" s="372">
        <f t="shared" si="1468"/>
        <v>0</v>
      </c>
      <c r="NI1025" s="372"/>
      <c r="NJ1025" s="372">
        <f t="shared" si="1469"/>
        <v>0</v>
      </c>
      <c r="NK1025" s="372"/>
      <c r="NL1025" s="372">
        <f t="shared" si="1476"/>
        <v>0</v>
      </c>
      <c r="NM1025" s="373"/>
      <c r="NN1025" s="350"/>
      <c r="NR1025" s="30">
        <f t="shared" si="1470"/>
        <v>0</v>
      </c>
      <c r="NS1025" s="30">
        <f t="shared" si="1471"/>
        <v>0</v>
      </c>
      <c r="NT1025" s="30">
        <f t="shared" si="1472"/>
        <v>0</v>
      </c>
    </row>
    <row r="1026" spans="1:384" ht="10.199999999999999" customHeight="1">
      <c r="A1026" s="25"/>
      <c r="B1026" s="337"/>
      <c r="C1026" s="335"/>
      <c r="D1026" s="15"/>
      <c r="E1026" s="327" t="str">
        <f>$E$11</f>
        <v>MEP</v>
      </c>
      <c r="F1026" s="327"/>
      <c r="G1026" s="126" t="str">
        <f>IF(MX1050=0,"",MX1050)</f>
        <v/>
      </c>
      <c r="H1026" s="323"/>
      <c r="I1026" s="328" t="str">
        <f>Prenoms!$B$9</f>
        <v>mamad</v>
      </c>
      <c r="J1026" s="329"/>
      <c r="K1026" s="329"/>
      <c r="L1026" s="329"/>
      <c r="M1026" s="329"/>
      <c r="N1026" s="78" t="str">
        <f>IF(NL1026&lt;&gt;0,"",IF(Conges!AI43=0,"",Conges!AI43))</f>
        <v/>
      </c>
      <c r="O1026" s="79"/>
      <c r="P1026" s="80"/>
      <c r="Q1026" s="80"/>
      <c r="R1026" s="80"/>
      <c r="S1026" s="80"/>
      <c r="T1026" s="80"/>
      <c r="U1026" s="80"/>
      <c r="V1026" s="81"/>
      <c r="W1026" s="80"/>
      <c r="X1026" s="80"/>
      <c r="Y1026" s="80"/>
      <c r="Z1026" s="80"/>
      <c r="AA1026" s="80"/>
      <c r="AB1026" s="80"/>
      <c r="AC1026" s="80"/>
      <c r="AD1026" s="80"/>
      <c r="AE1026" s="79"/>
      <c r="AF1026" s="80"/>
      <c r="AG1026" s="80"/>
      <c r="AH1026" s="80"/>
      <c r="AI1026" s="80"/>
      <c r="AJ1026" s="81"/>
      <c r="AK1026" s="80"/>
      <c r="AL1026" s="80"/>
      <c r="AM1026" s="80"/>
      <c r="AN1026" s="80"/>
      <c r="AO1026" s="80"/>
      <c r="AP1026" s="80"/>
      <c r="AQ1026" s="80"/>
      <c r="AR1026" s="80"/>
      <c r="AS1026" s="80"/>
      <c r="AT1026" s="80"/>
      <c r="AU1026" s="79"/>
      <c r="AV1026" s="80"/>
      <c r="AW1026" s="80"/>
      <c r="AX1026" s="80"/>
      <c r="AY1026" s="80"/>
      <c r="AZ1026" s="80"/>
      <c r="BA1026" s="80"/>
      <c r="BB1026" s="81"/>
      <c r="BC1026" s="82">
        <f>IF(NL1026&lt;&gt;0,(IF(Conges!AI$43=0,0,3)),0)</f>
        <v>0</v>
      </c>
      <c r="BD1026" s="370"/>
      <c r="BE1026" s="357">
        <f>IF(OR(Conges!AI$43="A",Conges!AI$43="V"),Prenoms!L$9,NL1026)</f>
        <v>0</v>
      </c>
      <c r="BF1026" s="358"/>
      <c r="BG1026" s="264"/>
      <c r="BH1026" s="265">
        <f t="shared" si="1455"/>
        <v>0</v>
      </c>
      <c r="BI1026" s="266" t="str">
        <f t="shared" si="1456"/>
        <v/>
      </c>
      <c r="BJ1026" s="278">
        <v>163.54838709677418</v>
      </c>
      <c r="BK1026" s="279">
        <f t="shared" si="1473"/>
        <v>-163.54838709677418</v>
      </c>
      <c r="BL1026" s="280">
        <f t="shared" si="1394"/>
        <v>0</v>
      </c>
      <c r="BM1026" s="280">
        <f t="shared" si="1395"/>
        <v>0</v>
      </c>
      <c r="BN1026" s="280">
        <f>SUM('Heures Pointage'!$GD$35:$GE$35)</f>
        <v>0</v>
      </c>
      <c r="BO1026" s="280">
        <f>SUM('Heures et Indemnites'!$GD$35:$GE$35)</f>
        <v>0</v>
      </c>
      <c r="BP1026" s="281">
        <f t="shared" si="1396"/>
        <v>0</v>
      </c>
      <c r="BQ1026" s="281">
        <f>'Heures Pointage'!$HB$35</f>
        <v>0</v>
      </c>
      <c r="BR1026" s="282">
        <f t="shared" ref="BR1026" si="1482">$BH$1061</f>
        <v>0</v>
      </c>
      <c r="BS1026" s="142">
        <f>Prenoms!$C$9</f>
        <v>169</v>
      </c>
      <c r="BT1026" s="170"/>
      <c r="BU1026" s="211">
        <f>SUM('Heures et Indemnites'!$GD$35:$GE$35)</f>
        <v>0</v>
      </c>
      <c r="BV1026" s="218">
        <f>SUM('Heures et Indemnites'!$GD$6:$GE$35)</f>
        <v>0</v>
      </c>
      <c r="BW1026" s="211"/>
      <c r="BX1026" s="218"/>
      <c r="MT1026" s="369">
        <f t="shared" si="1475"/>
        <v>0</v>
      </c>
      <c r="MU1026" s="351">
        <f t="shared" si="1461"/>
        <v>0</v>
      </c>
      <c r="MV1026" s="351">
        <f t="shared" si="1462"/>
        <v>0</v>
      </c>
      <c r="MW1026" s="351"/>
      <c r="MX1026" s="351">
        <f t="shared" si="1463"/>
        <v>0</v>
      </c>
      <c r="MY1026" s="351"/>
      <c r="MZ1026" s="351">
        <f t="shared" si="1464"/>
        <v>0</v>
      </c>
      <c r="NA1026" s="351"/>
      <c r="NB1026" s="351">
        <f t="shared" si="1465"/>
        <v>0</v>
      </c>
      <c r="NC1026" s="351"/>
      <c r="ND1026" s="351">
        <f t="shared" si="1466"/>
        <v>0</v>
      </c>
      <c r="NE1026" s="351"/>
      <c r="NF1026" s="351">
        <f t="shared" si="1467"/>
        <v>0</v>
      </c>
      <c r="NG1026" s="351"/>
      <c r="NH1026" s="351">
        <f t="shared" si="1468"/>
        <v>0</v>
      </c>
      <c r="NI1026" s="351"/>
      <c r="NJ1026" s="351">
        <f t="shared" si="1469"/>
        <v>0</v>
      </c>
      <c r="NK1026" s="351"/>
      <c r="NL1026" s="351">
        <f t="shared" si="1476"/>
        <v>0</v>
      </c>
      <c r="NM1026" s="352"/>
      <c r="NN1026" s="350"/>
      <c r="NR1026" s="30">
        <f t="shared" si="1470"/>
        <v>0</v>
      </c>
      <c r="NS1026" s="30">
        <f t="shared" si="1471"/>
        <v>0</v>
      </c>
      <c r="NT1026" s="30">
        <f t="shared" si="1472"/>
        <v>0</v>
      </c>
    </row>
    <row r="1027" spans="1:384" ht="10.199999999999999" customHeight="1">
      <c r="A1027" s="25"/>
      <c r="B1027" s="337"/>
      <c r="C1027" s="335"/>
      <c r="D1027" s="15"/>
      <c r="E1027" s="348" t="str">
        <f>$E$12</f>
        <v>Renfort</v>
      </c>
      <c r="F1027" s="348"/>
      <c r="G1027" s="127" t="str">
        <f>IF(MZ1050=0,"",MZ1050)</f>
        <v/>
      </c>
      <c r="H1027" s="323"/>
      <c r="I1027" s="325" t="str">
        <f>Prenoms!$B$10</f>
        <v>erwan</v>
      </c>
      <c r="J1027" s="326"/>
      <c r="K1027" s="326"/>
      <c r="L1027" s="326"/>
      <c r="M1027" s="326"/>
      <c r="N1027" s="65" t="str">
        <f>IF(NL1027&lt;&gt;0,"",IF(Conges!AI44=0,"",Conges!AI44))</f>
        <v/>
      </c>
      <c r="O1027" s="66"/>
      <c r="P1027" s="67"/>
      <c r="Q1027" s="67"/>
      <c r="R1027" s="67"/>
      <c r="S1027" s="67"/>
      <c r="T1027" s="67"/>
      <c r="U1027" s="67"/>
      <c r="V1027" s="68"/>
      <c r="W1027" s="67"/>
      <c r="X1027" s="67"/>
      <c r="Y1027" s="67"/>
      <c r="Z1027" s="67"/>
      <c r="AA1027" s="67"/>
      <c r="AB1027" s="67"/>
      <c r="AC1027" s="67"/>
      <c r="AD1027" s="67"/>
      <c r="AE1027" s="66"/>
      <c r="AF1027" s="67"/>
      <c r="AG1027" s="67"/>
      <c r="AH1027" s="67"/>
      <c r="AI1027" s="67"/>
      <c r="AJ1027" s="68"/>
      <c r="AK1027" s="67"/>
      <c r="AL1027" s="67"/>
      <c r="AM1027" s="67"/>
      <c r="AN1027" s="67"/>
      <c r="AO1027" s="67"/>
      <c r="AP1027" s="67"/>
      <c r="AQ1027" s="67"/>
      <c r="AR1027" s="67"/>
      <c r="AS1027" s="67"/>
      <c r="AT1027" s="67"/>
      <c r="AU1027" s="66"/>
      <c r="AV1027" s="67"/>
      <c r="AW1027" s="67"/>
      <c r="AX1027" s="67"/>
      <c r="AY1027" s="67"/>
      <c r="AZ1027" s="67"/>
      <c r="BA1027" s="67"/>
      <c r="BB1027" s="68"/>
      <c r="BC1027" s="69">
        <f>IF(NL1027&lt;&gt;0,(IF(Conges!AI$44=0,0,3)),0)</f>
        <v>0</v>
      </c>
      <c r="BD1027" s="370"/>
      <c r="BE1027" s="355">
        <f>IF(OR(Conges!AI$44="A",Conges!AI$44="V"),Prenoms!L$10,NL1027)</f>
        <v>0</v>
      </c>
      <c r="BF1027" s="356"/>
      <c r="BG1027" s="267"/>
      <c r="BH1027" s="268">
        <f t="shared" si="1455"/>
        <v>0</v>
      </c>
      <c r="BI1027" s="269" t="str">
        <f t="shared" si="1456"/>
        <v/>
      </c>
      <c r="BJ1027" s="283">
        <v>163.54838709677418</v>
      </c>
      <c r="BK1027" s="284">
        <f t="shared" si="1473"/>
        <v>-163.54838709677418</v>
      </c>
      <c r="BL1027" s="285">
        <f t="shared" si="1394"/>
        <v>0</v>
      </c>
      <c r="BM1027" s="285">
        <f t="shared" si="1395"/>
        <v>0</v>
      </c>
      <c r="BN1027" s="285">
        <f>SUM('Heures Pointage'!$HD$35:$HE$35)</f>
        <v>0</v>
      </c>
      <c r="BO1027" s="285">
        <f>SUM('Heures et Indemnites'!$HD$35:$HE$35)</f>
        <v>0</v>
      </c>
      <c r="BP1027" s="286">
        <f t="shared" si="1396"/>
        <v>0</v>
      </c>
      <c r="BQ1027" s="286">
        <f>'Heures Pointage'!$IB$35</f>
        <v>0</v>
      </c>
      <c r="BR1027" s="287">
        <f t="shared" ref="BR1027" si="1483">$BH$1062</f>
        <v>0</v>
      </c>
      <c r="BS1027" s="143">
        <f>Prenoms!$C$10</f>
        <v>169</v>
      </c>
      <c r="BT1027" s="146"/>
      <c r="BU1027" s="210">
        <f>SUM('Heures et Indemnites'!$HD$35:$HE$35)</f>
        <v>0</v>
      </c>
      <c r="BV1027" s="219">
        <f>SUM('Heures et Indemnites'!$HD$6:$HE$35)</f>
        <v>0</v>
      </c>
      <c r="BW1027" s="210"/>
      <c r="BX1027" s="219"/>
      <c r="MT1027" s="371">
        <f t="shared" si="1475"/>
        <v>0</v>
      </c>
      <c r="MU1027" s="372">
        <f t="shared" si="1461"/>
        <v>0</v>
      </c>
      <c r="MV1027" s="372">
        <f t="shared" si="1462"/>
        <v>0</v>
      </c>
      <c r="MW1027" s="372"/>
      <c r="MX1027" s="372">
        <f t="shared" si="1463"/>
        <v>0</v>
      </c>
      <c r="MY1027" s="372"/>
      <c r="MZ1027" s="372">
        <f t="shared" si="1464"/>
        <v>0</v>
      </c>
      <c r="NA1027" s="372"/>
      <c r="NB1027" s="372">
        <f t="shared" si="1465"/>
        <v>0</v>
      </c>
      <c r="NC1027" s="372"/>
      <c r="ND1027" s="372">
        <f t="shared" si="1466"/>
        <v>0</v>
      </c>
      <c r="NE1027" s="372"/>
      <c r="NF1027" s="372">
        <f t="shared" si="1467"/>
        <v>0</v>
      </c>
      <c r="NG1027" s="372"/>
      <c r="NH1027" s="372">
        <f t="shared" si="1468"/>
        <v>0</v>
      </c>
      <c r="NI1027" s="372"/>
      <c r="NJ1027" s="372">
        <f t="shared" si="1469"/>
        <v>0</v>
      </c>
      <c r="NK1027" s="372"/>
      <c r="NL1027" s="372">
        <f t="shared" si="1476"/>
        <v>0</v>
      </c>
      <c r="NM1027" s="373"/>
      <c r="NN1027" s="350"/>
      <c r="NR1027" s="30">
        <f t="shared" si="1470"/>
        <v>0</v>
      </c>
      <c r="NS1027" s="30">
        <f t="shared" si="1471"/>
        <v>0</v>
      </c>
      <c r="NT1027" s="30">
        <f t="shared" si="1472"/>
        <v>0</v>
      </c>
    </row>
    <row r="1028" spans="1:384" ht="10.199999999999999" customHeight="1">
      <c r="A1028" s="25"/>
      <c r="B1028" s="337"/>
      <c r="C1028" s="335"/>
      <c r="D1028" s="15"/>
      <c r="E1028" s="317" t="str">
        <f>$E$13</f>
        <v>CHEF</v>
      </c>
      <c r="F1028" s="317"/>
      <c r="G1028" s="128" t="str">
        <f>IF(NB1050=0,"",NB1050)</f>
        <v/>
      </c>
      <c r="H1028" s="323"/>
      <c r="I1028" s="328" t="str">
        <f>Prenoms!$B$11</f>
        <v>adrien</v>
      </c>
      <c r="J1028" s="329"/>
      <c r="K1028" s="329"/>
      <c r="L1028" s="329"/>
      <c r="M1028" s="329"/>
      <c r="N1028" s="78" t="str">
        <f>IF(NL1028&lt;&gt;0,"",IF(Conges!AI45=0,"",Conges!AI45))</f>
        <v/>
      </c>
      <c r="O1028" s="79"/>
      <c r="P1028" s="80"/>
      <c r="Q1028" s="80"/>
      <c r="R1028" s="80"/>
      <c r="S1028" s="80"/>
      <c r="T1028" s="80"/>
      <c r="U1028" s="80"/>
      <c r="V1028" s="81"/>
      <c r="W1028" s="80"/>
      <c r="X1028" s="80"/>
      <c r="Y1028" s="80"/>
      <c r="Z1028" s="80"/>
      <c r="AA1028" s="80"/>
      <c r="AB1028" s="80"/>
      <c r="AC1028" s="80"/>
      <c r="AD1028" s="80"/>
      <c r="AE1028" s="79"/>
      <c r="AF1028" s="80"/>
      <c r="AG1028" s="80"/>
      <c r="AH1028" s="80"/>
      <c r="AI1028" s="80"/>
      <c r="AJ1028" s="81"/>
      <c r="AK1028" s="80"/>
      <c r="AL1028" s="80"/>
      <c r="AM1028" s="80"/>
      <c r="AN1028" s="80"/>
      <c r="AO1028" s="80"/>
      <c r="AP1028" s="80"/>
      <c r="AQ1028" s="80"/>
      <c r="AR1028" s="80"/>
      <c r="AS1028" s="80"/>
      <c r="AT1028" s="80"/>
      <c r="AU1028" s="79"/>
      <c r="AV1028" s="80"/>
      <c r="AW1028" s="80"/>
      <c r="AX1028" s="80"/>
      <c r="AY1028" s="80"/>
      <c r="AZ1028" s="80"/>
      <c r="BA1028" s="80"/>
      <c r="BB1028" s="81"/>
      <c r="BC1028" s="82">
        <f>IF(NL1028&lt;&gt;0,(IF(Conges!AI$45=0,0,3)),0)</f>
        <v>0</v>
      </c>
      <c r="BD1028" s="370"/>
      <c r="BE1028" s="357">
        <f>IF(OR(Conges!AI$45="A",Conges!AI$45="V"),Prenoms!L$11,NL1028)</f>
        <v>0</v>
      </c>
      <c r="BF1028" s="358"/>
      <c r="BG1028" s="264"/>
      <c r="BH1028" s="265">
        <f t="shared" si="1455"/>
        <v>0</v>
      </c>
      <c r="BI1028" s="266" t="str">
        <f t="shared" si="1456"/>
        <v/>
      </c>
      <c r="BJ1028" s="278">
        <v>163.54838709677418</v>
      </c>
      <c r="BK1028" s="279">
        <f t="shared" si="1473"/>
        <v>-163.54838709677418</v>
      </c>
      <c r="BL1028" s="280">
        <f t="shared" si="1394"/>
        <v>0</v>
      </c>
      <c r="BM1028" s="280">
        <f t="shared" si="1395"/>
        <v>0</v>
      </c>
      <c r="BN1028" s="280">
        <f>SUM('Heures Pointage'!$ID$35:$IE$35)</f>
        <v>0</v>
      </c>
      <c r="BO1028" s="280">
        <f>SUM('Heures et Indemnites'!$ID$35:$IE$35)</f>
        <v>0</v>
      </c>
      <c r="BP1028" s="281">
        <f t="shared" si="1396"/>
        <v>0</v>
      </c>
      <c r="BQ1028" s="281">
        <f>'Heures Pointage'!$JB$35</f>
        <v>0</v>
      </c>
      <c r="BR1028" s="282">
        <f t="shared" ref="BR1028" si="1484">$BH$1063</f>
        <v>0</v>
      </c>
      <c r="BS1028" s="142">
        <f>Prenoms!$C$11</f>
        <v>169</v>
      </c>
      <c r="BT1028" s="170"/>
      <c r="BU1028" s="211">
        <f>SUM('Heures et Indemnites'!$ID$35:$IE$35)</f>
        <v>0</v>
      </c>
      <c r="BV1028" s="218">
        <f>SUM('Heures et Indemnites'!$ID$6:$IE$35)</f>
        <v>0</v>
      </c>
      <c r="BW1028" s="211"/>
      <c r="BX1028" s="218"/>
      <c r="MT1028" s="369">
        <f t="shared" si="1475"/>
        <v>0</v>
      </c>
      <c r="MU1028" s="351">
        <f t="shared" si="1461"/>
        <v>0</v>
      </c>
      <c r="MV1028" s="351">
        <f t="shared" si="1462"/>
        <v>0</v>
      </c>
      <c r="MW1028" s="351"/>
      <c r="MX1028" s="351">
        <f t="shared" si="1463"/>
        <v>0</v>
      </c>
      <c r="MY1028" s="351"/>
      <c r="MZ1028" s="351">
        <f t="shared" si="1464"/>
        <v>0</v>
      </c>
      <c r="NA1028" s="351"/>
      <c r="NB1028" s="351">
        <f t="shared" si="1465"/>
        <v>0</v>
      </c>
      <c r="NC1028" s="351"/>
      <c r="ND1028" s="351">
        <f t="shared" si="1466"/>
        <v>0</v>
      </c>
      <c r="NE1028" s="351"/>
      <c r="NF1028" s="351">
        <f t="shared" si="1467"/>
        <v>0</v>
      </c>
      <c r="NG1028" s="351"/>
      <c r="NH1028" s="351">
        <f t="shared" si="1468"/>
        <v>0</v>
      </c>
      <c r="NI1028" s="351"/>
      <c r="NJ1028" s="351">
        <f t="shared" si="1469"/>
        <v>0</v>
      </c>
      <c r="NK1028" s="351"/>
      <c r="NL1028" s="351">
        <f t="shared" si="1476"/>
        <v>0</v>
      </c>
      <c r="NM1028" s="352"/>
      <c r="NN1028" s="350"/>
      <c r="NR1028" s="30">
        <f t="shared" si="1470"/>
        <v>0</v>
      </c>
      <c r="NS1028" s="30">
        <f t="shared" si="1471"/>
        <v>0</v>
      </c>
      <c r="NT1028" s="30">
        <f t="shared" si="1472"/>
        <v>0</v>
      </c>
    </row>
    <row r="1029" spans="1:384" ht="10.199999999999999" customHeight="1">
      <c r="A1029" s="25"/>
      <c r="B1029" s="337"/>
      <c r="C1029" s="335"/>
      <c r="D1029" s="15"/>
      <c r="E1029" s="319" t="str">
        <f>$E$14</f>
        <v>MENAGE</v>
      </c>
      <c r="F1029" s="319"/>
      <c r="G1029" s="129" t="str">
        <f>IF(ND1050=0,"",ND1050)</f>
        <v/>
      </c>
      <c r="H1029" s="323"/>
      <c r="I1029" s="325" t="str">
        <f>Prenoms!$B$12</f>
        <v>soren</v>
      </c>
      <c r="J1029" s="326"/>
      <c r="K1029" s="326"/>
      <c r="L1029" s="326"/>
      <c r="M1029" s="326"/>
      <c r="N1029" s="65" t="str">
        <f>IF(NL1029&lt;&gt;0,"",IF(Conges!AI46=0,"",Conges!AI46))</f>
        <v/>
      </c>
      <c r="O1029" s="66"/>
      <c r="P1029" s="67"/>
      <c r="Q1029" s="67"/>
      <c r="R1029" s="67"/>
      <c r="S1029" s="67"/>
      <c r="T1029" s="67"/>
      <c r="U1029" s="67"/>
      <c r="V1029" s="68"/>
      <c r="W1029" s="67"/>
      <c r="X1029" s="67"/>
      <c r="Y1029" s="67"/>
      <c r="Z1029" s="67"/>
      <c r="AA1029" s="67"/>
      <c r="AB1029" s="67"/>
      <c r="AC1029" s="67"/>
      <c r="AD1029" s="67"/>
      <c r="AE1029" s="66"/>
      <c r="AF1029" s="67"/>
      <c r="AG1029" s="67"/>
      <c r="AH1029" s="67"/>
      <c r="AI1029" s="67"/>
      <c r="AJ1029" s="68"/>
      <c r="AK1029" s="67"/>
      <c r="AL1029" s="67"/>
      <c r="AM1029" s="67"/>
      <c r="AN1029" s="67"/>
      <c r="AO1029" s="67"/>
      <c r="AP1029" s="67"/>
      <c r="AQ1029" s="67"/>
      <c r="AR1029" s="67"/>
      <c r="AS1029" s="67"/>
      <c r="AT1029" s="67"/>
      <c r="AU1029" s="66"/>
      <c r="AV1029" s="67"/>
      <c r="AW1029" s="67"/>
      <c r="AX1029" s="67"/>
      <c r="AY1029" s="67"/>
      <c r="AZ1029" s="67"/>
      <c r="BA1029" s="67"/>
      <c r="BB1029" s="68"/>
      <c r="BC1029" s="69">
        <f>IF(NL1029&lt;&gt;0,(IF(Conges!AI$46=0,0,3)),0)</f>
        <v>0</v>
      </c>
      <c r="BD1029" s="370"/>
      <c r="BE1029" s="355">
        <f>IF(OR(Conges!AI$46="A",Conges!AI$46="V"),Prenoms!L$12,NL1029)</f>
        <v>0</v>
      </c>
      <c r="BF1029" s="356"/>
      <c r="BG1029" s="267"/>
      <c r="BH1029" s="268">
        <f t="shared" si="1455"/>
        <v>0</v>
      </c>
      <c r="BI1029" s="269" t="str">
        <f t="shared" si="1456"/>
        <v/>
      </c>
      <c r="BJ1029" s="283">
        <v>163.54838709677418</v>
      </c>
      <c r="BK1029" s="284">
        <f t="shared" si="1473"/>
        <v>-163.54838709677418</v>
      </c>
      <c r="BL1029" s="285">
        <f t="shared" si="1394"/>
        <v>0</v>
      </c>
      <c r="BM1029" s="285">
        <f t="shared" si="1395"/>
        <v>0</v>
      </c>
      <c r="BN1029" s="285">
        <f>SUM('Heures Pointage'!$JD$35:$JE$35)</f>
        <v>0</v>
      </c>
      <c r="BO1029" s="285">
        <f>SUM('Heures et Indemnites'!$JD$35:$JE$35)</f>
        <v>0</v>
      </c>
      <c r="BP1029" s="286">
        <f t="shared" si="1396"/>
        <v>0</v>
      </c>
      <c r="BQ1029" s="286">
        <f>'Heures Pointage'!$KB$35</f>
        <v>0</v>
      </c>
      <c r="BR1029" s="287">
        <f t="shared" ref="BR1029" si="1485">$BH$1064</f>
        <v>0</v>
      </c>
      <c r="BS1029" s="143">
        <f>Prenoms!$C$12</f>
        <v>169</v>
      </c>
      <c r="BT1029" s="146"/>
      <c r="BU1029" s="210">
        <f>SUM('Heures et Indemnites'!$JD$35:$JE$35)</f>
        <v>0</v>
      </c>
      <c r="BV1029" s="219">
        <f>SUM('Heures et Indemnites'!$JD$6:$JE$35)</f>
        <v>0</v>
      </c>
      <c r="BW1029" s="210"/>
      <c r="BX1029" s="219"/>
      <c r="MT1029" s="371">
        <f t="shared" si="1475"/>
        <v>0</v>
      </c>
      <c r="MU1029" s="372">
        <f t="shared" si="1461"/>
        <v>0</v>
      </c>
      <c r="MV1029" s="372">
        <f t="shared" si="1462"/>
        <v>0</v>
      </c>
      <c r="MW1029" s="372"/>
      <c r="MX1029" s="372">
        <f t="shared" si="1463"/>
        <v>0</v>
      </c>
      <c r="MY1029" s="372"/>
      <c r="MZ1029" s="372">
        <f t="shared" si="1464"/>
        <v>0</v>
      </c>
      <c r="NA1029" s="372"/>
      <c r="NB1029" s="372">
        <f t="shared" si="1465"/>
        <v>0</v>
      </c>
      <c r="NC1029" s="372"/>
      <c r="ND1029" s="372">
        <f t="shared" si="1466"/>
        <v>0</v>
      </c>
      <c r="NE1029" s="372"/>
      <c r="NF1029" s="372">
        <f t="shared" si="1467"/>
        <v>0</v>
      </c>
      <c r="NG1029" s="372"/>
      <c r="NH1029" s="372">
        <f t="shared" si="1468"/>
        <v>0</v>
      </c>
      <c r="NI1029" s="372"/>
      <c r="NJ1029" s="372">
        <f t="shared" si="1469"/>
        <v>0</v>
      </c>
      <c r="NK1029" s="372"/>
      <c r="NL1029" s="372">
        <f t="shared" si="1476"/>
        <v>0</v>
      </c>
      <c r="NM1029" s="373"/>
      <c r="NN1029" s="350"/>
      <c r="NR1029" s="30">
        <f t="shared" si="1470"/>
        <v>0</v>
      </c>
      <c r="NS1029" s="30">
        <f t="shared" si="1471"/>
        <v>0</v>
      </c>
      <c r="NT1029" s="30">
        <f t="shared" si="1472"/>
        <v>0</v>
      </c>
    </row>
    <row r="1030" spans="1:384" ht="10.199999999999999" customHeight="1">
      <c r="A1030" s="25"/>
      <c r="B1030" s="337"/>
      <c r="C1030" s="335"/>
      <c r="D1030" s="15"/>
      <c r="E1030" s="347">
        <f>$E$15</f>
        <v>0</v>
      </c>
      <c r="F1030" s="347"/>
      <c r="G1030" s="130" t="str">
        <f>IF(NF1050=0,"",NF1050)</f>
        <v/>
      </c>
      <c r="H1030" s="323"/>
      <c r="I1030" s="328" t="str">
        <f>Prenoms!$B$13</f>
        <v>stage 1</v>
      </c>
      <c r="J1030" s="329"/>
      <c r="K1030" s="329"/>
      <c r="L1030" s="329"/>
      <c r="M1030" s="329"/>
      <c r="N1030" s="78" t="str">
        <f>IF(NL1030&lt;&gt;0,"",IF(Conges!AI47=0,"",Conges!AI47))</f>
        <v/>
      </c>
      <c r="O1030" s="79"/>
      <c r="P1030" s="80"/>
      <c r="Q1030" s="80"/>
      <c r="R1030" s="80"/>
      <c r="S1030" s="80"/>
      <c r="T1030" s="80"/>
      <c r="U1030" s="80"/>
      <c r="V1030" s="81"/>
      <c r="W1030" s="80"/>
      <c r="X1030" s="80"/>
      <c r="Y1030" s="80"/>
      <c r="Z1030" s="80"/>
      <c r="AA1030" s="80"/>
      <c r="AB1030" s="80"/>
      <c r="AC1030" s="80"/>
      <c r="AD1030" s="80"/>
      <c r="AE1030" s="79"/>
      <c r="AF1030" s="80"/>
      <c r="AG1030" s="80"/>
      <c r="AH1030" s="80"/>
      <c r="AI1030" s="80"/>
      <c r="AJ1030" s="81"/>
      <c r="AK1030" s="80"/>
      <c r="AL1030" s="80"/>
      <c r="AM1030" s="80"/>
      <c r="AN1030" s="80"/>
      <c r="AO1030" s="80"/>
      <c r="AP1030" s="80"/>
      <c r="AQ1030" s="80"/>
      <c r="AR1030" s="80"/>
      <c r="AS1030" s="80"/>
      <c r="AT1030" s="80"/>
      <c r="AU1030" s="79"/>
      <c r="AV1030" s="80"/>
      <c r="AW1030" s="80"/>
      <c r="AX1030" s="80"/>
      <c r="AY1030" s="80"/>
      <c r="AZ1030" s="80"/>
      <c r="BA1030" s="80"/>
      <c r="BB1030" s="81"/>
      <c r="BC1030" s="82">
        <f>IF(NL1030&lt;&gt;0,(IF(Conges!AI$47=0,0,3)),0)</f>
        <v>0</v>
      </c>
      <c r="BD1030" s="370"/>
      <c r="BE1030" s="357">
        <f>IF(OR(Conges!AI$47="A",Conges!AI$47="V"),Prenoms!L$13,NL1030)</f>
        <v>0</v>
      </c>
      <c r="BF1030" s="358"/>
      <c r="BG1030" s="264"/>
      <c r="BH1030" s="265">
        <f t="shared" si="1455"/>
        <v>0</v>
      </c>
      <c r="BI1030" s="266" t="str">
        <f t="shared" si="1456"/>
        <v/>
      </c>
      <c r="BJ1030" s="278">
        <v>67.741935483870975</v>
      </c>
      <c r="BK1030" s="279">
        <f t="shared" si="1473"/>
        <v>-67.741935483870975</v>
      </c>
      <c r="BL1030" s="280">
        <f t="shared" si="1394"/>
        <v>0</v>
      </c>
      <c r="BM1030" s="280">
        <f t="shared" si="1395"/>
        <v>0</v>
      </c>
      <c r="BN1030" s="280">
        <f>SUM('Heures Pointage'!$KD$35:$KE$35)</f>
        <v>0</v>
      </c>
      <c r="BO1030" s="280">
        <f>SUM('Heures et Indemnites'!$KD$35:$KE$35)</f>
        <v>0</v>
      </c>
      <c r="BP1030" s="281">
        <f t="shared" si="1396"/>
        <v>0</v>
      </c>
      <c r="BQ1030" s="281">
        <f>'Heures Pointage'!$LB$35</f>
        <v>0</v>
      </c>
      <c r="BR1030" s="282">
        <f t="shared" ref="BR1030" si="1486">$BH$1065</f>
        <v>0</v>
      </c>
      <c r="BS1030" s="142">
        <f>Prenoms!$C$13</f>
        <v>70</v>
      </c>
      <c r="BT1030" s="170"/>
      <c r="BU1030" s="211">
        <f>SUM('Heures et Indemnites'!$KD$35:$KE$35)</f>
        <v>0</v>
      </c>
      <c r="BV1030" s="218">
        <f>SUM('Heures et Indemnites'!$KD$6:$KE$35)</f>
        <v>0</v>
      </c>
      <c r="BW1030" s="211"/>
      <c r="BX1030" s="218"/>
      <c r="MT1030" s="369">
        <f t="shared" si="1475"/>
        <v>0</v>
      </c>
      <c r="MU1030" s="351">
        <f t="shared" si="1461"/>
        <v>0</v>
      </c>
      <c r="MV1030" s="351">
        <f t="shared" si="1462"/>
        <v>0</v>
      </c>
      <c r="MW1030" s="351"/>
      <c r="MX1030" s="351">
        <f t="shared" si="1463"/>
        <v>0</v>
      </c>
      <c r="MY1030" s="351"/>
      <c r="MZ1030" s="351">
        <f t="shared" si="1464"/>
        <v>0</v>
      </c>
      <c r="NA1030" s="351"/>
      <c r="NB1030" s="351">
        <f t="shared" si="1465"/>
        <v>0</v>
      </c>
      <c r="NC1030" s="351"/>
      <c r="ND1030" s="351">
        <f t="shared" si="1466"/>
        <v>0</v>
      </c>
      <c r="NE1030" s="351"/>
      <c r="NF1030" s="351">
        <f t="shared" si="1467"/>
        <v>0</v>
      </c>
      <c r="NG1030" s="351"/>
      <c r="NH1030" s="351">
        <f t="shared" si="1468"/>
        <v>0</v>
      </c>
      <c r="NI1030" s="351"/>
      <c r="NJ1030" s="351">
        <f t="shared" si="1469"/>
        <v>0</v>
      </c>
      <c r="NK1030" s="351"/>
      <c r="NL1030" s="351">
        <f t="shared" si="1476"/>
        <v>0</v>
      </c>
      <c r="NM1030" s="352"/>
      <c r="NN1030" s="350"/>
      <c r="NR1030" s="30">
        <f t="shared" si="1470"/>
        <v>0</v>
      </c>
      <c r="NS1030" s="30">
        <f t="shared" si="1471"/>
        <v>0</v>
      </c>
      <c r="NT1030" s="30">
        <f t="shared" si="1472"/>
        <v>0</v>
      </c>
    </row>
    <row r="1031" spans="1:384" ht="10.199999999999999" customHeight="1">
      <c r="A1031" s="25"/>
      <c r="B1031" s="337"/>
      <c r="C1031" s="335"/>
      <c r="D1031" s="15"/>
      <c r="E1031" s="330" t="str">
        <f>$E$16</f>
        <v>Cave</v>
      </c>
      <c r="F1031" s="330"/>
      <c r="G1031" s="132" t="str">
        <f>IF(NH1050=0,"",NH1050)</f>
        <v/>
      </c>
      <c r="H1031" s="323"/>
      <c r="I1031" s="325">
        <f>Prenoms!$B$14</f>
        <v>0</v>
      </c>
      <c r="J1031" s="326"/>
      <c r="K1031" s="326"/>
      <c r="L1031" s="326"/>
      <c r="M1031" s="326"/>
      <c r="N1031" s="65" t="str">
        <f>IF(NL1031&lt;&gt;0,"",IF(Conges!AI48=0,"",Conges!AI48))</f>
        <v/>
      </c>
      <c r="O1031" s="66"/>
      <c r="P1031" s="67"/>
      <c r="Q1031" s="67"/>
      <c r="R1031" s="67"/>
      <c r="S1031" s="67"/>
      <c r="T1031" s="67"/>
      <c r="U1031" s="67"/>
      <c r="V1031" s="68"/>
      <c r="W1031" s="66"/>
      <c r="X1031" s="67"/>
      <c r="Y1031" s="67"/>
      <c r="Z1031" s="67"/>
      <c r="AA1031" s="67"/>
      <c r="AB1031" s="67"/>
      <c r="AC1031" s="67"/>
      <c r="AD1031" s="68"/>
      <c r="AE1031" s="66"/>
      <c r="AF1031" s="67"/>
      <c r="AG1031" s="67"/>
      <c r="AH1031" s="67"/>
      <c r="AI1031" s="67"/>
      <c r="AJ1031" s="68"/>
      <c r="AK1031" s="66"/>
      <c r="AL1031" s="67"/>
      <c r="AM1031" s="67"/>
      <c r="AN1031" s="67"/>
      <c r="AO1031" s="67"/>
      <c r="AP1031" s="67"/>
      <c r="AQ1031" s="67"/>
      <c r="AR1031" s="67"/>
      <c r="AS1031" s="67"/>
      <c r="AT1031" s="68"/>
      <c r="AU1031" s="66"/>
      <c r="AV1031" s="67"/>
      <c r="AW1031" s="67"/>
      <c r="AX1031" s="67"/>
      <c r="AY1031" s="67"/>
      <c r="AZ1031" s="67"/>
      <c r="BA1031" s="67"/>
      <c r="BB1031" s="68"/>
      <c r="BC1031" s="69">
        <f>IF(NL1031&lt;&gt;0,(IF(Conges!AI$48=0,0,3)),0)</f>
        <v>0</v>
      </c>
      <c r="BD1031" s="370"/>
      <c r="BE1031" s="355">
        <f>IF(OR(Conges!AI$48="A",Conges!AI$48="V"),Prenoms!L$14,NL1031)</f>
        <v>0</v>
      </c>
      <c r="BF1031" s="356"/>
      <c r="BG1031" s="267"/>
      <c r="BH1031" s="268">
        <f t="shared" si="1455"/>
        <v>0</v>
      </c>
      <c r="BI1031" s="269" t="str">
        <f t="shared" si="1456"/>
        <v/>
      </c>
      <c r="BJ1031" s="283">
        <v>0</v>
      </c>
      <c r="BK1031" s="284">
        <f t="shared" si="1473"/>
        <v>0</v>
      </c>
      <c r="BL1031" s="285">
        <f t="shared" si="1394"/>
        <v>0</v>
      </c>
      <c r="BM1031" s="285">
        <f t="shared" si="1395"/>
        <v>0</v>
      </c>
      <c r="BN1031" s="285">
        <f>SUM('Heures Pointage'!$LD$35:$LE$35)</f>
        <v>0</v>
      </c>
      <c r="BO1031" s="285">
        <f>SUM('Heures et Indemnites'!$LD$35:$LE$35)</f>
        <v>0</v>
      </c>
      <c r="BP1031" s="286">
        <f t="shared" si="1396"/>
        <v>0</v>
      </c>
      <c r="BQ1031" s="286">
        <f>'Heures Pointage'!$MB$35</f>
        <v>0</v>
      </c>
      <c r="BR1031" s="287">
        <f t="shared" ref="BR1031" si="1487">$BH$1066</f>
        <v>0</v>
      </c>
      <c r="BS1031" s="143">
        <f>Prenoms!$C$14</f>
        <v>0</v>
      </c>
      <c r="BT1031" s="146"/>
      <c r="BU1031" s="210">
        <f>SUM('Heures et Indemnites'!$LD$35:$LE$35)</f>
        <v>0</v>
      </c>
      <c r="BV1031" s="219">
        <f>SUM('Heures et Indemnites'!$LD$6:$LE$35)</f>
        <v>0</v>
      </c>
      <c r="BW1031" s="210"/>
      <c r="BX1031" s="219"/>
      <c r="MT1031" s="371">
        <f t="shared" si="1475"/>
        <v>0</v>
      </c>
      <c r="MU1031" s="372">
        <f t="shared" si="1461"/>
        <v>0</v>
      </c>
      <c r="MV1031" s="372">
        <f t="shared" si="1462"/>
        <v>0</v>
      </c>
      <c r="MW1031" s="372"/>
      <c r="MX1031" s="372">
        <f t="shared" si="1463"/>
        <v>0</v>
      </c>
      <c r="MY1031" s="372"/>
      <c r="MZ1031" s="372">
        <f t="shared" si="1464"/>
        <v>0</v>
      </c>
      <c r="NA1031" s="372"/>
      <c r="NB1031" s="372">
        <f t="shared" si="1465"/>
        <v>0</v>
      </c>
      <c r="NC1031" s="372"/>
      <c r="ND1031" s="372">
        <f t="shared" si="1466"/>
        <v>0</v>
      </c>
      <c r="NE1031" s="372"/>
      <c r="NF1031" s="372">
        <f t="shared" si="1467"/>
        <v>0</v>
      </c>
      <c r="NG1031" s="372"/>
      <c r="NH1031" s="372">
        <f t="shared" si="1468"/>
        <v>0</v>
      </c>
      <c r="NI1031" s="372"/>
      <c r="NJ1031" s="372">
        <f t="shared" si="1469"/>
        <v>0</v>
      </c>
      <c r="NK1031" s="372"/>
      <c r="NL1031" s="372">
        <f t="shared" si="1476"/>
        <v>0</v>
      </c>
      <c r="NM1031" s="373"/>
      <c r="NN1031" s="350"/>
      <c r="NR1031" s="30">
        <f t="shared" si="1470"/>
        <v>0</v>
      </c>
      <c r="NS1031" s="30">
        <f t="shared" si="1471"/>
        <v>0</v>
      </c>
      <c r="NT1031" s="30">
        <f t="shared" si="1472"/>
        <v>0</v>
      </c>
    </row>
    <row r="1032" spans="1:384" ht="10.199999999999999" customHeight="1">
      <c r="A1032" s="25"/>
      <c r="B1032" s="337"/>
      <c r="C1032" s="335"/>
      <c r="D1032" s="15"/>
      <c r="E1032" s="331" t="str">
        <f>$E$17</f>
        <v>STAGE</v>
      </c>
      <c r="F1032" s="331"/>
      <c r="G1032" s="133" t="str">
        <f>IF(NJ1050=0,"",NJ1050)</f>
        <v/>
      </c>
      <c r="H1032" s="323"/>
      <c r="I1032" s="328">
        <f>Prenoms!$B$15</f>
        <v>0</v>
      </c>
      <c r="J1032" s="329"/>
      <c r="K1032" s="329"/>
      <c r="L1032" s="329"/>
      <c r="M1032" s="329"/>
      <c r="N1032" s="78" t="str">
        <f>IF(NL1032&lt;&gt;0,"",IF(Conges!AI49=0,"",Conges!AI49))</f>
        <v/>
      </c>
      <c r="O1032" s="79"/>
      <c r="P1032" s="80"/>
      <c r="Q1032" s="80"/>
      <c r="R1032" s="80"/>
      <c r="S1032" s="80"/>
      <c r="T1032" s="80"/>
      <c r="U1032" s="80"/>
      <c r="V1032" s="81"/>
      <c r="W1032" s="79"/>
      <c r="X1032" s="80"/>
      <c r="Y1032" s="80"/>
      <c r="Z1032" s="80"/>
      <c r="AA1032" s="80"/>
      <c r="AB1032" s="80"/>
      <c r="AC1032" s="80"/>
      <c r="AD1032" s="81"/>
      <c r="AE1032" s="79"/>
      <c r="AF1032" s="80"/>
      <c r="AG1032" s="80"/>
      <c r="AH1032" s="80"/>
      <c r="AI1032" s="80"/>
      <c r="AJ1032" s="81"/>
      <c r="AK1032" s="79"/>
      <c r="AL1032" s="80"/>
      <c r="AM1032" s="80"/>
      <c r="AN1032" s="80"/>
      <c r="AO1032" s="80"/>
      <c r="AP1032" s="80"/>
      <c r="AQ1032" s="80"/>
      <c r="AR1032" s="80"/>
      <c r="AS1032" s="80"/>
      <c r="AT1032" s="81"/>
      <c r="AU1032" s="79"/>
      <c r="AV1032" s="80"/>
      <c r="AW1032" s="80"/>
      <c r="AX1032" s="80"/>
      <c r="AY1032" s="80"/>
      <c r="AZ1032" s="80"/>
      <c r="BA1032" s="80"/>
      <c r="BB1032" s="81"/>
      <c r="BC1032" s="82">
        <f>IF(NL1032&lt;&gt;0,(IF(Conges!AI$49=0,0,3)),0)</f>
        <v>0</v>
      </c>
      <c r="BD1032" s="370"/>
      <c r="BE1032" s="357">
        <f>IF(OR(Conges!AI$49="A",Conges!AI$49="V"),Prenoms!L$15,NL1032)</f>
        <v>0</v>
      </c>
      <c r="BF1032" s="358"/>
      <c r="BG1032" s="264"/>
      <c r="BH1032" s="265">
        <f t="shared" si="1455"/>
        <v>0</v>
      </c>
      <c r="BI1032" s="266" t="str">
        <f t="shared" si="1456"/>
        <v/>
      </c>
      <c r="BJ1032" s="278">
        <v>0</v>
      </c>
      <c r="BK1032" s="279">
        <f t="shared" si="1473"/>
        <v>0</v>
      </c>
      <c r="BL1032" s="280">
        <f t="shared" si="1394"/>
        <v>0</v>
      </c>
      <c r="BM1032" s="280">
        <f t="shared" si="1395"/>
        <v>0</v>
      </c>
      <c r="BN1032" s="280">
        <f>SUM('Heures Pointage'!$MD$35:$ME$35)</f>
        <v>0</v>
      </c>
      <c r="BO1032" s="280">
        <f>SUM('Heures et Indemnites'!$MD$35:$ME$35)</f>
        <v>0</v>
      </c>
      <c r="BP1032" s="281">
        <f t="shared" si="1396"/>
        <v>0</v>
      </c>
      <c r="BQ1032" s="281">
        <f>'Heures Pointage'!$NB$35</f>
        <v>0</v>
      </c>
      <c r="BR1032" s="282">
        <f t="shared" ref="BR1032" si="1488">$BH$1067</f>
        <v>0</v>
      </c>
      <c r="BS1032" s="142">
        <f>Prenoms!$C$15</f>
        <v>0</v>
      </c>
      <c r="BT1032" s="170"/>
      <c r="BU1032" s="211">
        <f>SUM('Heures et Indemnites'!$MD$35:$ME$35)</f>
        <v>0</v>
      </c>
      <c r="BV1032" s="218">
        <f>SUM('Heures et Indemnites'!$MD$6:$ME$35)</f>
        <v>0</v>
      </c>
      <c r="BW1032" s="211"/>
      <c r="BX1032" s="218"/>
      <c r="MT1032" s="369">
        <f t="shared" si="1475"/>
        <v>0</v>
      </c>
      <c r="MU1032" s="351">
        <f t="shared" si="1461"/>
        <v>0</v>
      </c>
      <c r="MV1032" s="351">
        <f t="shared" si="1462"/>
        <v>0</v>
      </c>
      <c r="MW1032" s="351"/>
      <c r="MX1032" s="351">
        <f t="shared" si="1463"/>
        <v>0</v>
      </c>
      <c r="MY1032" s="351"/>
      <c r="MZ1032" s="351">
        <f t="shared" si="1464"/>
        <v>0</v>
      </c>
      <c r="NA1032" s="351"/>
      <c r="NB1032" s="351">
        <f t="shared" si="1465"/>
        <v>0</v>
      </c>
      <c r="NC1032" s="351"/>
      <c r="ND1032" s="351">
        <f t="shared" si="1466"/>
        <v>0</v>
      </c>
      <c r="NE1032" s="351"/>
      <c r="NF1032" s="351">
        <f t="shared" si="1467"/>
        <v>0</v>
      </c>
      <c r="NG1032" s="351"/>
      <c r="NH1032" s="351">
        <f t="shared" si="1468"/>
        <v>0</v>
      </c>
      <c r="NI1032" s="351"/>
      <c r="NJ1032" s="351">
        <f t="shared" si="1469"/>
        <v>0</v>
      </c>
      <c r="NK1032" s="351"/>
      <c r="NL1032" s="351">
        <f t="shared" si="1476"/>
        <v>0</v>
      </c>
      <c r="NM1032" s="352"/>
      <c r="NN1032" s="350"/>
      <c r="NR1032" s="30">
        <f t="shared" si="1470"/>
        <v>0</v>
      </c>
      <c r="NS1032" s="30">
        <f t="shared" si="1471"/>
        <v>0</v>
      </c>
      <c r="NT1032" s="30">
        <f t="shared" si="1472"/>
        <v>0</v>
      </c>
    </row>
    <row r="1033" spans="1:384" ht="10.199999999999999" customHeight="1">
      <c r="A1033" s="25"/>
      <c r="B1033" s="337"/>
      <c r="C1033" s="335"/>
      <c r="D1033" s="15"/>
      <c r="E1033" s="343" t="str">
        <f>$E$18</f>
        <v>H sans Renfort</v>
      </c>
      <c r="F1033" s="343"/>
      <c r="G1033" s="131" t="str">
        <f>IF(NL1050-MZ1050=0,"",NL1050-MZ1050)</f>
        <v/>
      </c>
      <c r="H1033" s="323"/>
      <c r="I1033" s="325">
        <f>Prenoms!$B$16</f>
        <v>0</v>
      </c>
      <c r="J1033" s="326"/>
      <c r="K1033" s="326"/>
      <c r="L1033" s="326"/>
      <c r="M1033" s="326"/>
      <c r="N1033" s="65" t="str">
        <f>IF(NL1033&lt;&gt;0,"",IF(Conges!AI50=0,"",Conges!AI50))</f>
        <v/>
      </c>
      <c r="O1033" s="66"/>
      <c r="P1033" s="67"/>
      <c r="Q1033" s="67"/>
      <c r="R1033" s="67"/>
      <c r="S1033" s="67"/>
      <c r="T1033" s="67"/>
      <c r="U1033" s="67"/>
      <c r="V1033" s="68"/>
      <c r="W1033" s="66"/>
      <c r="X1033" s="67"/>
      <c r="Y1033" s="67"/>
      <c r="Z1033" s="67"/>
      <c r="AA1033" s="67"/>
      <c r="AB1033" s="67"/>
      <c r="AC1033" s="67"/>
      <c r="AD1033" s="68"/>
      <c r="AE1033" s="66"/>
      <c r="AF1033" s="67"/>
      <c r="AG1033" s="67"/>
      <c r="AH1033" s="67"/>
      <c r="AI1033" s="67"/>
      <c r="AJ1033" s="68"/>
      <c r="AK1033" s="66"/>
      <c r="AL1033" s="67"/>
      <c r="AM1033" s="67"/>
      <c r="AN1033" s="67"/>
      <c r="AO1033" s="67"/>
      <c r="AP1033" s="67"/>
      <c r="AQ1033" s="67"/>
      <c r="AR1033" s="67"/>
      <c r="AS1033" s="67"/>
      <c r="AT1033" s="68"/>
      <c r="AU1033" s="66"/>
      <c r="AV1033" s="67"/>
      <c r="AW1033" s="67"/>
      <c r="AX1033" s="67"/>
      <c r="AY1033" s="67"/>
      <c r="AZ1033" s="67"/>
      <c r="BA1033" s="67"/>
      <c r="BB1033" s="68"/>
      <c r="BC1033" s="69">
        <f>IF(NL1033&lt;&gt;0,(IF(Conges!AI$50=0,0,3)),0)</f>
        <v>0</v>
      </c>
      <c r="BD1033" s="370"/>
      <c r="BE1033" s="355">
        <f>IF(OR(Conges!AI$50="A",Conges!AI$50="V"),Prenoms!L$16,NL1033)</f>
        <v>0</v>
      </c>
      <c r="BF1033" s="356"/>
      <c r="BG1033" s="267"/>
      <c r="BH1033" s="268">
        <f t="shared" si="1455"/>
        <v>0</v>
      </c>
      <c r="BI1033" s="269" t="str">
        <f t="shared" si="1456"/>
        <v/>
      </c>
      <c r="BJ1033" s="283">
        <v>0</v>
      </c>
      <c r="BK1033" s="284">
        <f t="shared" si="1473"/>
        <v>0</v>
      </c>
      <c r="BL1033" s="285">
        <f t="shared" si="1394"/>
        <v>0</v>
      </c>
      <c r="BM1033" s="285">
        <f t="shared" si="1395"/>
        <v>0</v>
      </c>
      <c r="BN1033" s="285">
        <f>SUM('Heures Pointage'!$ND$35:$NE$35)</f>
        <v>0</v>
      </c>
      <c r="BO1033" s="285">
        <f>SUM('Heures et Indemnites'!$ND$35:$NE$35)</f>
        <v>0</v>
      </c>
      <c r="BP1033" s="286">
        <f t="shared" si="1396"/>
        <v>0</v>
      </c>
      <c r="BQ1033" s="286">
        <f>'Heures Pointage'!$OB$35</f>
        <v>0</v>
      </c>
      <c r="BR1033" s="287">
        <f t="shared" ref="BR1033" si="1489">$BH$1068</f>
        <v>0</v>
      </c>
      <c r="BS1033" s="143">
        <f>Prenoms!$C$16</f>
        <v>0</v>
      </c>
      <c r="BT1033" s="146"/>
      <c r="BU1033" s="210">
        <f>SUM('Heures et Indemnites'!$ND$35:$NE$35)</f>
        <v>0</v>
      </c>
      <c r="BV1033" s="219">
        <f>SUM('Heures et Indemnites'!$ND$6:$NE$35)</f>
        <v>0</v>
      </c>
      <c r="BW1033" s="210"/>
      <c r="BX1033" s="219"/>
      <c r="MT1033" s="371">
        <f t="shared" si="1475"/>
        <v>0</v>
      </c>
      <c r="MU1033" s="372">
        <f t="shared" si="1461"/>
        <v>0</v>
      </c>
      <c r="MV1033" s="372">
        <f t="shared" si="1462"/>
        <v>0</v>
      </c>
      <c r="MW1033" s="372"/>
      <c r="MX1033" s="372">
        <f t="shared" si="1463"/>
        <v>0</v>
      </c>
      <c r="MY1033" s="372"/>
      <c r="MZ1033" s="372">
        <f t="shared" si="1464"/>
        <v>0</v>
      </c>
      <c r="NA1033" s="372"/>
      <c r="NB1033" s="372">
        <f t="shared" si="1465"/>
        <v>0</v>
      </c>
      <c r="NC1033" s="372"/>
      <c r="ND1033" s="372">
        <f t="shared" si="1466"/>
        <v>0</v>
      </c>
      <c r="NE1033" s="372"/>
      <c r="NF1033" s="372">
        <f t="shared" si="1467"/>
        <v>0</v>
      </c>
      <c r="NG1033" s="372"/>
      <c r="NH1033" s="372">
        <f t="shared" si="1468"/>
        <v>0</v>
      </c>
      <c r="NI1033" s="372"/>
      <c r="NJ1033" s="372">
        <f t="shared" si="1469"/>
        <v>0</v>
      </c>
      <c r="NK1033" s="372"/>
      <c r="NL1033" s="372">
        <f t="shared" si="1476"/>
        <v>0</v>
      </c>
      <c r="NM1033" s="373"/>
      <c r="NN1033" s="350"/>
      <c r="NR1033" s="30">
        <f t="shared" si="1470"/>
        <v>0</v>
      </c>
      <c r="NS1033" s="30">
        <f t="shared" si="1471"/>
        <v>0</v>
      </c>
      <c r="NT1033" s="30">
        <f t="shared" si="1472"/>
        <v>0</v>
      </c>
    </row>
    <row r="1034" spans="1:384" ht="10.199999999999999" customHeight="1">
      <c r="A1034" s="25"/>
      <c r="B1034" s="337"/>
      <c r="C1034" s="335"/>
      <c r="D1034" s="15"/>
      <c r="E1034" s="343" t="str">
        <f>$E$19</f>
        <v>H avec Renfort</v>
      </c>
      <c r="F1034" s="343"/>
      <c r="G1034" s="131" t="str">
        <f>IF(NL1050=0,"",NL1050)</f>
        <v/>
      </c>
      <c r="H1034" s="323"/>
      <c r="I1034" s="328">
        <f>Prenoms!$B$17</f>
        <v>0</v>
      </c>
      <c r="J1034" s="329"/>
      <c r="K1034" s="329"/>
      <c r="L1034" s="329"/>
      <c r="M1034" s="329"/>
      <c r="N1034" s="78" t="str">
        <f>IF(NL1034&lt;&gt;0,"",IF(Conges!AI51=0,"",Conges!AI51))</f>
        <v/>
      </c>
      <c r="O1034" s="79"/>
      <c r="P1034" s="80"/>
      <c r="Q1034" s="80"/>
      <c r="R1034" s="80"/>
      <c r="S1034" s="80"/>
      <c r="T1034" s="80"/>
      <c r="U1034" s="80"/>
      <c r="V1034" s="81"/>
      <c r="W1034" s="79"/>
      <c r="X1034" s="80"/>
      <c r="Y1034" s="80"/>
      <c r="Z1034" s="80"/>
      <c r="AA1034" s="80"/>
      <c r="AB1034" s="80"/>
      <c r="AC1034" s="80"/>
      <c r="AD1034" s="81"/>
      <c r="AE1034" s="79"/>
      <c r="AF1034" s="80"/>
      <c r="AG1034" s="80"/>
      <c r="AH1034" s="80"/>
      <c r="AI1034" s="80"/>
      <c r="AJ1034" s="81"/>
      <c r="AK1034" s="79"/>
      <c r="AL1034" s="80"/>
      <c r="AM1034" s="80"/>
      <c r="AN1034" s="80"/>
      <c r="AO1034" s="80"/>
      <c r="AP1034" s="80"/>
      <c r="AQ1034" s="80"/>
      <c r="AR1034" s="80"/>
      <c r="AS1034" s="80"/>
      <c r="AT1034" s="81"/>
      <c r="AU1034" s="79"/>
      <c r="AV1034" s="80"/>
      <c r="AW1034" s="80"/>
      <c r="AX1034" s="80"/>
      <c r="AY1034" s="80"/>
      <c r="AZ1034" s="80"/>
      <c r="BA1034" s="80"/>
      <c r="BB1034" s="81"/>
      <c r="BC1034" s="82">
        <f>IF(NL1034&lt;&gt;0,(IF(Conges!AI$51=0,0,3)),0)</f>
        <v>0</v>
      </c>
      <c r="BD1034" s="370"/>
      <c r="BE1034" s="357">
        <f>IF(OR(Conges!AI$51="A",Conges!AI$51="V"),Prenoms!L$17,NL1034)</f>
        <v>0</v>
      </c>
      <c r="BF1034" s="358"/>
      <c r="BG1034" s="264"/>
      <c r="BH1034" s="265">
        <f t="shared" si="1455"/>
        <v>0</v>
      </c>
      <c r="BI1034" s="266" t="str">
        <f t="shared" si="1456"/>
        <v/>
      </c>
      <c r="BJ1034" s="278">
        <v>0</v>
      </c>
      <c r="BK1034" s="279">
        <f t="shared" si="1473"/>
        <v>0</v>
      </c>
      <c r="BL1034" s="280">
        <f t="shared" si="1394"/>
        <v>0</v>
      </c>
      <c r="BM1034" s="280">
        <f t="shared" si="1395"/>
        <v>0</v>
      </c>
      <c r="BN1034" s="280">
        <f>SUM('Heures Pointage'!$OD$35:$OE$35)</f>
        <v>0</v>
      </c>
      <c r="BO1034" s="280">
        <f>SUM('Heures et Indemnites'!$OD$35:$OE$35)</f>
        <v>0</v>
      </c>
      <c r="BP1034" s="281">
        <f t="shared" si="1396"/>
        <v>0</v>
      </c>
      <c r="BQ1034" s="281">
        <f>'Heures Pointage'!$PB$35</f>
        <v>0</v>
      </c>
      <c r="BR1034" s="282">
        <f t="shared" ref="BR1034" si="1490">$BH$1069</f>
        <v>0</v>
      </c>
      <c r="BS1034" s="142">
        <f>Prenoms!$C$17</f>
        <v>0</v>
      </c>
      <c r="BT1034" s="170"/>
      <c r="BU1034" s="211">
        <f>SUM('Heures et Indemnites'!$OD$35:$OE$35)</f>
        <v>0</v>
      </c>
      <c r="BV1034" s="218">
        <f>SUM('Heures et Indemnites'!$OD$6:$OE$35)</f>
        <v>0</v>
      </c>
      <c r="BW1034" s="211"/>
      <c r="BX1034" s="218"/>
      <c r="MT1034" s="369">
        <f t="shared" si="1475"/>
        <v>0</v>
      </c>
      <c r="MU1034" s="351">
        <f t="shared" si="1461"/>
        <v>0</v>
      </c>
      <c r="MV1034" s="351">
        <f t="shared" si="1462"/>
        <v>0</v>
      </c>
      <c r="MW1034" s="351"/>
      <c r="MX1034" s="351">
        <f t="shared" si="1463"/>
        <v>0</v>
      </c>
      <c r="MY1034" s="351"/>
      <c r="MZ1034" s="351">
        <f t="shared" si="1464"/>
        <v>0</v>
      </c>
      <c r="NA1034" s="351"/>
      <c r="NB1034" s="351">
        <f t="shared" si="1465"/>
        <v>0</v>
      </c>
      <c r="NC1034" s="351"/>
      <c r="ND1034" s="351">
        <f t="shared" si="1466"/>
        <v>0</v>
      </c>
      <c r="NE1034" s="351"/>
      <c r="NF1034" s="351">
        <f t="shared" si="1467"/>
        <v>0</v>
      </c>
      <c r="NG1034" s="351"/>
      <c r="NH1034" s="351">
        <f t="shared" si="1468"/>
        <v>0</v>
      </c>
      <c r="NI1034" s="351"/>
      <c r="NJ1034" s="351">
        <f t="shared" si="1469"/>
        <v>0</v>
      </c>
      <c r="NK1034" s="351"/>
      <c r="NL1034" s="351">
        <f t="shared" si="1476"/>
        <v>0</v>
      </c>
      <c r="NM1034" s="352"/>
      <c r="NN1034" s="350"/>
      <c r="NR1034" s="30">
        <f t="shared" si="1470"/>
        <v>0</v>
      </c>
      <c r="NS1034" s="30">
        <f t="shared" si="1471"/>
        <v>0</v>
      </c>
      <c r="NT1034" s="30">
        <f t="shared" si="1472"/>
        <v>0</v>
      </c>
    </row>
    <row r="1035" spans="1:384" ht="10.199999999999999" customHeight="1">
      <c r="A1035" s="25"/>
      <c r="B1035" s="337"/>
      <c r="C1035" s="335"/>
      <c r="D1035" s="15"/>
      <c r="E1035" s="101"/>
      <c r="F1035" s="101"/>
      <c r="G1035" s="101"/>
      <c r="H1035" s="323"/>
      <c r="I1035" s="325">
        <f>Prenoms!$B$18</f>
        <v>0</v>
      </c>
      <c r="J1035" s="326"/>
      <c r="K1035" s="326"/>
      <c r="L1035" s="326"/>
      <c r="M1035" s="326"/>
      <c r="N1035" s="65" t="str">
        <f>IF(NL1035&lt;&gt;0,"",IF(Conges!AI52=0,"",Conges!AI52))</f>
        <v/>
      </c>
      <c r="O1035" s="66"/>
      <c r="P1035" s="67"/>
      <c r="Q1035" s="67"/>
      <c r="R1035" s="67"/>
      <c r="S1035" s="67"/>
      <c r="T1035" s="67"/>
      <c r="U1035" s="67"/>
      <c r="V1035" s="68"/>
      <c r="W1035" s="66"/>
      <c r="X1035" s="67"/>
      <c r="Y1035" s="67"/>
      <c r="Z1035" s="67"/>
      <c r="AA1035" s="67"/>
      <c r="AB1035" s="67"/>
      <c r="AC1035" s="67"/>
      <c r="AD1035" s="68"/>
      <c r="AE1035" s="66"/>
      <c r="AF1035" s="67"/>
      <c r="AG1035" s="67"/>
      <c r="AH1035" s="67"/>
      <c r="AI1035" s="67"/>
      <c r="AJ1035" s="68"/>
      <c r="AK1035" s="66"/>
      <c r="AL1035" s="67"/>
      <c r="AM1035" s="67"/>
      <c r="AN1035" s="67"/>
      <c r="AO1035" s="67"/>
      <c r="AP1035" s="67"/>
      <c r="AQ1035" s="67"/>
      <c r="AR1035" s="67"/>
      <c r="AS1035" s="67"/>
      <c r="AT1035" s="68"/>
      <c r="AU1035" s="66"/>
      <c r="AV1035" s="67"/>
      <c r="AW1035" s="67"/>
      <c r="AX1035" s="67"/>
      <c r="AY1035" s="67"/>
      <c r="AZ1035" s="67"/>
      <c r="BA1035" s="67"/>
      <c r="BB1035" s="68"/>
      <c r="BC1035" s="69">
        <f>IF(NL1035&lt;&gt;0,(IF(Conges!AI$52=0,0,3)),0)</f>
        <v>0</v>
      </c>
      <c r="BD1035" s="370"/>
      <c r="BE1035" s="355">
        <f>IF(OR(Conges!AI$52="A",Conges!AI$52="V"),Prenoms!L$18,NL1035)</f>
        <v>0</v>
      </c>
      <c r="BF1035" s="356"/>
      <c r="BG1035" s="267"/>
      <c r="BH1035" s="268">
        <f t="shared" si="1455"/>
        <v>0</v>
      </c>
      <c r="BI1035" s="269" t="str">
        <f t="shared" si="1456"/>
        <v/>
      </c>
      <c r="BJ1035" s="283">
        <v>0</v>
      </c>
      <c r="BK1035" s="284">
        <f t="shared" si="1473"/>
        <v>0</v>
      </c>
      <c r="BL1035" s="285">
        <f t="shared" si="1394"/>
        <v>0</v>
      </c>
      <c r="BM1035" s="285">
        <f t="shared" si="1395"/>
        <v>0</v>
      </c>
      <c r="BN1035" s="285">
        <f>SUM('Heures Pointage'!$PD$35:$PE$35)</f>
        <v>0</v>
      </c>
      <c r="BO1035" s="285">
        <f>SUM('Heures et Indemnites'!$PD$35:$PE$35)</f>
        <v>0</v>
      </c>
      <c r="BP1035" s="286">
        <f t="shared" si="1396"/>
        <v>0</v>
      </c>
      <c r="BQ1035" s="286">
        <f>'Heures Pointage'!$QB$35</f>
        <v>0</v>
      </c>
      <c r="BR1035" s="287">
        <f t="shared" ref="BR1035" si="1491">$BH$1070</f>
        <v>0</v>
      </c>
      <c r="BS1035" s="143">
        <f>Prenoms!$C$18</f>
        <v>0</v>
      </c>
      <c r="BT1035" s="146"/>
      <c r="BU1035" s="210">
        <f>SUM('Heures et Indemnites'!$PD$35:$PE$35)</f>
        <v>0</v>
      </c>
      <c r="BV1035" s="219">
        <f>SUM('Heures et Indemnites'!$PD$6:$PE$35)</f>
        <v>0</v>
      </c>
      <c r="BW1035" s="210"/>
      <c r="BX1035" s="219"/>
      <c r="MT1035" s="371">
        <f t="shared" si="1475"/>
        <v>0</v>
      </c>
      <c r="MU1035" s="372">
        <f t="shared" ref="MU1035:MU1048" si="1492">(COUNTA($O1035:$BB1035))/2</f>
        <v>0</v>
      </c>
      <c r="MV1035" s="372">
        <f t="shared" si="1462"/>
        <v>0</v>
      </c>
      <c r="MW1035" s="372"/>
      <c r="MX1035" s="372">
        <f t="shared" si="1463"/>
        <v>0</v>
      </c>
      <c r="MY1035" s="372"/>
      <c r="MZ1035" s="372">
        <f t="shared" si="1464"/>
        <v>0</v>
      </c>
      <c r="NA1035" s="372"/>
      <c r="NB1035" s="372">
        <f t="shared" si="1465"/>
        <v>0</v>
      </c>
      <c r="NC1035" s="372"/>
      <c r="ND1035" s="372">
        <f t="shared" si="1466"/>
        <v>0</v>
      </c>
      <c r="NE1035" s="372"/>
      <c r="NF1035" s="372">
        <f t="shared" si="1467"/>
        <v>0</v>
      </c>
      <c r="NG1035" s="372"/>
      <c r="NH1035" s="372">
        <f t="shared" si="1468"/>
        <v>0</v>
      </c>
      <c r="NI1035" s="372"/>
      <c r="NJ1035" s="372">
        <f t="shared" si="1469"/>
        <v>0</v>
      </c>
      <c r="NK1035" s="372"/>
      <c r="NL1035" s="372">
        <f t="shared" si="1476"/>
        <v>0</v>
      </c>
      <c r="NM1035" s="373"/>
      <c r="NN1035" s="350"/>
      <c r="NR1035" s="30">
        <f t="shared" si="1470"/>
        <v>0</v>
      </c>
      <c r="NS1035" s="30">
        <f t="shared" si="1471"/>
        <v>0</v>
      </c>
      <c r="NT1035" s="30">
        <f t="shared" si="1472"/>
        <v>0</v>
      </c>
    </row>
    <row r="1036" spans="1:384" ht="10.199999999999999" customHeight="1">
      <c r="A1036" s="25"/>
      <c r="B1036" s="337"/>
      <c r="C1036" s="335"/>
      <c r="D1036" s="15"/>
      <c r="E1036" s="101"/>
      <c r="F1036" s="101"/>
      <c r="G1036" s="101"/>
      <c r="H1036" s="323"/>
      <c r="I1036" s="328">
        <f>Prenoms!$B$19</f>
        <v>0</v>
      </c>
      <c r="J1036" s="329"/>
      <c r="K1036" s="329"/>
      <c r="L1036" s="329"/>
      <c r="M1036" s="329"/>
      <c r="N1036" s="78" t="str">
        <f>IF(NL1036&lt;&gt;0,"",IF(Conges!AI53=0,"",Conges!AI53))</f>
        <v/>
      </c>
      <c r="O1036" s="79"/>
      <c r="P1036" s="80"/>
      <c r="Q1036" s="80"/>
      <c r="R1036" s="80"/>
      <c r="S1036" s="80"/>
      <c r="T1036" s="80"/>
      <c r="U1036" s="80"/>
      <c r="V1036" s="81"/>
      <c r="W1036" s="79"/>
      <c r="X1036" s="80"/>
      <c r="Y1036" s="80"/>
      <c r="Z1036" s="80"/>
      <c r="AA1036" s="80"/>
      <c r="AB1036" s="80"/>
      <c r="AC1036" s="80"/>
      <c r="AD1036" s="81"/>
      <c r="AE1036" s="79"/>
      <c r="AF1036" s="80"/>
      <c r="AG1036" s="80"/>
      <c r="AH1036" s="80"/>
      <c r="AI1036" s="80"/>
      <c r="AJ1036" s="81"/>
      <c r="AK1036" s="79"/>
      <c r="AL1036" s="80"/>
      <c r="AM1036" s="80"/>
      <c r="AN1036" s="80"/>
      <c r="AO1036" s="80"/>
      <c r="AP1036" s="80"/>
      <c r="AQ1036" s="80"/>
      <c r="AR1036" s="80"/>
      <c r="AS1036" s="80"/>
      <c r="AT1036" s="81"/>
      <c r="AU1036" s="79"/>
      <c r="AV1036" s="80"/>
      <c r="AW1036" s="80"/>
      <c r="AX1036" s="80"/>
      <c r="AY1036" s="80"/>
      <c r="AZ1036" s="80"/>
      <c r="BA1036" s="80"/>
      <c r="BB1036" s="81"/>
      <c r="BC1036" s="82">
        <f>IF(NL1036&lt;&gt;0,(IF(Conges!AI$53=0,0,3)),0)</f>
        <v>0</v>
      </c>
      <c r="BD1036" s="370"/>
      <c r="BE1036" s="357">
        <f>IF(OR(Conges!AI$53="A",Conges!AI$53="V"),Prenoms!L$19,NL1036)</f>
        <v>0</v>
      </c>
      <c r="BF1036" s="358"/>
      <c r="BG1036" s="264"/>
      <c r="BH1036" s="265">
        <f t="shared" si="1455"/>
        <v>0</v>
      </c>
      <c r="BI1036" s="266" t="str">
        <f t="shared" si="1456"/>
        <v/>
      </c>
      <c r="BJ1036" s="278">
        <v>0</v>
      </c>
      <c r="BK1036" s="279">
        <f t="shared" si="1473"/>
        <v>0</v>
      </c>
      <c r="BL1036" s="280">
        <f t="shared" ref="BL1036:BL1083" si="1493">$NL1036</f>
        <v>0</v>
      </c>
      <c r="BM1036" s="280">
        <f t="shared" ref="BM1036:BM1083" si="1494">$BE1036</f>
        <v>0</v>
      </c>
      <c r="BN1036" s="280">
        <f>SUM('Heures Pointage'!$QD$35:$QE$35)</f>
        <v>0</v>
      </c>
      <c r="BO1036" s="280">
        <f>SUM('Heures et Indemnites'!$QD$35:$QE$35)</f>
        <v>0</v>
      </c>
      <c r="BP1036" s="281">
        <f t="shared" ref="BP1036:BP1083" si="1495">$NT1036</f>
        <v>0</v>
      </c>
      <c r="BQ1036" s="281">
        <f>'Heures Pointage'!$RB$35</f>
        <v>0</v>
      </c>
      <c r="BR1036" s="282">
        <f t="shared" ref="BR1036" si="1496">$BH$1071</f>
        <v>0</v>
      </c>
      <c r="BS1036" s="142">
        <f>Prenoms!$C$19</f>
        <v>0</v>
      </c>
      <c r="BT1036" s="170"/>
      <c r="BU1036" s="211">
        <f>SUM('Heures et Indemnites'!$QD$35:$QE$35)</f>
        <v>0</v>
      </c>
      <c r="BV1036" s="218">
        <f>SUM('Heures et Indemnites'!$QD$6:$QE$35)</f>
        <v>0</v>
      </c>
      <c r="BW1036" s="211"/>
      <c r="BX1036" s="218"/>
      <c r="MT1036" s="369">
        <f t="shared" si="1475"/>
        <v>0</v>
      </c>
      <c r="MU1036" s="351">
        <f t="shared" si="1492"/>
        <v>0</v>
      </c>
      <c r="MV1036" s="351">
        <f t="shared" si="1462"/>
        <v>0</v>
      </c>
      <c r="MW1036" s="351"/>
      <c r="MX1036" s="351">
        <f t="shared" si="1463"/>
        <v>0</v>
      </c>
      <c r="MY1036" s="351"/>
      <c r="MZ1036" s="351">
        <f t="shared" si="1464"/>
        <v>0</v>
      </c>
      <c r="NA1036" s="351"/>
      <c r="NB1036" s="351">
        <f t="shared" si="1465"/>
        <v>0</v>
      </c>
      <c r="NC1036" s="351"/>
      <c r="ND1036" s="351">
        <f t="shared" si="1466"/>
        <v>0</v>
      </c>
      <c r="NE1036" s="351"/>
      <c r="NF1036" s="351">
        <f t="shared" si="1467"/>
        <v>0</v>
      </c>
      <c r="NG1036" s="351"/>
      <c r="NH1036" s="351">
        <f t="shared" si="1468"/>
        <v>0</v>
      </c>
      <c r="NI1036" s="351"/>
      <c r="NJ1036" s="351">
        <f t="shared" si="1469"/>
        <v>0</v>
      </c>
      <c r="NK1036" s="351"/>
      <c r="NL1036" s="351">
        <f t="shared" si="1476"/>
        <v>0</v>
      </c>
      <c r="NM1036" s="352"/>
      <c r="NN1036" s="350"/>
      <c r="NR1036" s="30">
        <f t="shared" si="1470"/>
        <v>0</v>
      </c>
      <c r="NS1036" s="30">
        <f t="shared" si="1471"/>
        <v>0</v>
      </c>
      <c r="NT1036" s="30">
        <f t="shared" si="1472"/>
        <v>0</v>
      </c>
    </row>
    <row r="1037" spans="1:384" ht="10.199999999999999" customHeight="1">
      <c r="A1037" s="25"/>
      <c r="B1037" s="337"/>
      <c r="C1037" s="335"/>
      <c r="D1037" s="15"/>
      <c r="E1037" s="101"/>
      <c r="F1037" s="101"/>
      <c r="G1037" s="101"/>
      <c r="H1037" s="323"/>
      <c r="I1037" s="325">
        <f>Prenoms!$B$20</f>
        <v>0</v>
      </c>
      <c r="J1037" s="326"/>
      <c r="K1037" s="326"/>
      <c r="L1037" s="326"/>
      <c r="M1037" s="326"/>
      <c r="N1037" s="65" t="str">
        <f>IF(NL1037&lt;&gt;0,"",IF(Conges!AI54=0,"",Conges!AI54))</f>
        <v/>
      </c>
      <c r="O1037" s="66"/>
      <c r="P1037" s="67"/>
      <c r="Q1037" s="67"/>
      <c r="R1037" s="67"/>
      <c r="S1037" s="67"/>
      <c r="T1037" s="67"/>
      <c r="U1037" s="67"/>
      <c r="V1037" s="68"/>
      <c r="W1037" s="66"/>
      <c r="X1037" s="67"/>
      <c r="Y1037" s="67"/>
      <c r="Z1037" s="67"/>
      <c r="AA1037" s="67"/>
      <c r="AB1037" s="67"/>
      <c r="AC1037" s="67"/>
      <c r="AD1037" s="68"/>
      <c r="AE1037" s="66"/>
      <c r="AF1037" s="67"/>
      <c r="AG1037" s="67"/>
      <c r="AH1037" s="67"/>
      <c r="AI1037" s="67"/>
      <c r="AJ1037" s="68"/>
      <c r="AK1037" s="66"/>
      <c r="AL1037" s="67"/>
      <c r="AM1037" s="67"/>
      <c r="AN1037" s="67"/>
      <c r="AO1037" s="67"/>
      <c r="AP1037" s="67"/>
      <c r="AQ1037" s="67"/>
      <c r="AR1037" s="67"/>
      <c r="AS1037" s="67"/>
      <c r="AT1037" s="68"/>
      <c r="AU1037" s="66"/>
      <c r="AV1037" s="67"/>
      <c r="AW1037" s="67"/>
      <c r="AX1037" s="67"/>
      <c r="AY1037" s="67"/>
      <c r="AZ1037" s="67"/>
      <c r="BA1037" s="67"/>
      <c r="BB1037" s="68"/>
      <c r="BC1037" s="69">
        <f>IF(NL1037&lt;&gt;0,(IF(Conges!AI$54=0,0,3)),0)</f>
        <v>0</v>
      </c>
      <c r="BD1037" s="370"/>
      <c r="BE1037" s="355">
        <f>IF(OR(Conges!AI$54="A",Conges!AI$54="V"),Prenoms!L$20,NL1037)</f>
        <v>0</v>
      </c>
      <c r="BF1037" s="356"/>
      <c r="BG1037" s="267"/>
      <c r="BH1037" s="268">
        <f t="shared" si="1455"/>
        <v>0</v>
      </c>
      <c r="BI1037" s="269" t="str">
        <f t="shared" si="1456"/>
        <v/>
      </c>
      <c r="BJ1037" s="283">
        <v>0</v>
      </c>
      <c r="BK1037" s="284">
        <f t="shared" si="1473"/>
        <v>0</v>
      </c>
      <c r="BL1037" s="285">
        <f t="shared" si="1493"/>
        <v>0</v>
      </c>
      <c r="BM1037" s="285">
        <f t="shared" si="1494"/>
        <v>0</v>
      </c>
      <c r="BN1037" s="285">
        <f>SUM('Heures Pointage'!$RD$35:$RE$35)</f>
        <v>0</v>
      </c>
      <c r="BO1037" s="285">
        <f>SUM('Heures et Indemnites'!$RD$35:$RE$35)</f>
        <v>0</v>
      </c>
      <c r="BP1037" s="286">
        <f t="shared" si="1495"/>
        <v>0</v>
      </c>
      <c r="BQ1037" s="286">
        <f>'Heures Pointage'!$SB$35</f>
        <v>0</v>
      </c>
      <c r="BR1037" s="287">
        <f t="shared" ref="BR1037" si="1497">$BH$1072</f>
        <v>0</v>
      </c>
      <c r="BS1037" s="143">
        <f>Prenoms!$C$20</f>
        <v>0</v>
      </c>
      <c r="BT1037" s="146"/>
      <c r="BU1037" s="210">
        <f>SUM('Heures et Indemnites'!$RD$35:$RE$35)</f>
        <v>0</v>
      </c>
      <c r="BV1037" s="219">
        <f>SUM('Heures et Indemnites'!$RD$6:$RE$35)</f>
        <v>0</v>
      </c>
      <c r="BW1037" s="210"/>
      <c r="BX1037" s="219"/>
      <c r="MT1037" s="371">
        <f t="shared" si="1475"/>
        <v>0</v>
      </c>
      <c r="MU1037" s="372">
        <f t="shared" si="1492"/>
        <v>0</v>
      </c>
      <c r="MV1037" s="372">
        <f t="shared" si="1462"/>
        <v>0</v>
      </c>
      <c r="MW1037" s="372"/>
      <c r="MX1037" s="372">
        <f t="shared" si="1463"/>
        <v>0</v>
      </c>
      <c r="MY1037" s="372"/>
      <c r="MZ1037" s="372">
        <f t="shared" si="1464"/>
        <v>0</v>
      </c>
      <c r="NA1037" s="372"/>
      <c r="NB1037" s="372">
        <f t="shared" si="1465"/>
        <v>0</v>
      </c>
      <c r="NC1037" s="372"/>
      <c r="ND1037" s="372">
        <f t="shared" si="1466"/>
        <v>0</v>
      </c>
      <c r="NE1037" s="372"/>
      <c r="NF1037" s="372">
        <f t="shared" si="1467"/>
        <v>0</v>
      </c>
      <c r="NG1037" s="372"/>
      <c r="NH1037" s="372">
        <f t="shared" si="1468"/>
        <v>0</v>
      </c>
      <c r="NI1037" s="372"/>
      <c r="NJ1037" s="372">
        <f t="shared" si="1469"/>
        <v>0</v>
      </c>
      <c r="NK1037" s="372"/>
      <c r="NL1037" s="372">
        <f t="shared" si="1476"/>
        <v>0</v>
      </c>
      <c r="NM1037" s="373"/>
      <c r="NN1037" s="350"/>
      <c r="NR1037" s="30">
        <f t="shared" si="1470"/>
        <v>0</v>
      </c>
      <c r="NS1037" s="30">
        <f t="shared" si="1471"/>
        <v>0</v>
      </c>
      <c r="NT1037" s="30">
        <f t="shared" si="1472"/>
        <v>0</v>
      </c>
    </row>
    <row r="1038" spans="1:384" ht="10.199999999999999" customHeight="1">
      <c r="A1038" s="25"/>
      <c r="B1038" s="337"/>
      <c r="C1038" s="335"/>
      <c r="D1038" s="15"/>
      <c r="E1038" s="101"/>
      <c r="F1038" s="101"/>
      <c r="G1038" s="101"/>
      <c r="H1038" s="323"/>
      <c r="I1038" s="328">
        <f>Prenoms!$B$21</f>
        <v>0</v>
      </c>
      <c r="J1038" s="329"/>
      <c r="K1038" s="329"/>
      <c r="L1038" s="329"/>
      <c r="M1038" s="329"/>
      <c r="N1038" s="78" t="str">
        <f>IF(NL1038&lt;&gt;0,"",IF(Conges!AI55=0,"",Conges!AI55))</f>
        <v/>
      </c>
      <c r="O1038" s="79"/>
      <c r="P1038" s="80"/>
      <c r="Q1038" s="80"/>
      <c r="R1038" s="80"/>
      <c r="S1038" s="80"/>
      <c r="T1038" s="80"/>
      <c r="U1038" s="80"/>
      <c r="V1038" s="81"/>
      <c r="W1038" s="79"/>
      <c r="X1038" s="80"/>
      <c r="Y1038" s="80"/>
      <c r="Z1038" s="80"/>
      <c r="AA1038" s="80"/>
      <c r="AB1038" s="80"/>
      <c r="AC1038" s="80"/>
      <c r="AD1038" s="81"/>
      <c r="AE1038" s="79"/>
      <c r="AF1038" s="80"/>
      <c r="AG1038" s="80"/>
      <c r="AH1038" s="80"/>
      <c r="AI1038" s="80"/>
      <c r="AJ1038" s="81"/>
      <c r="AK1038" s="79"/>
      <c r="AL1038" s="80"/>
      <c r="AM1038" s="80"/>
      <c r="AN1038" s="80"/>
      <c r="AO1038" s="80"/>
      <c r="AP1038" s="80"/>
      <c r="AQ1038" s="80"/>
      <c r="AR1038" s="80"/>
      <c r="AS1038" s="80"/>
      <c r="AT1038" s="81"/>
      <c r="AU1038" s="79"/>
      <c r="AV1038" s="80"/>
      <c r="AW1038" s="80"/>
      <c r="AX1038" s="80"/>
      <c r="AY1038" s="80"/>
      <c r="AZ1038" s="80"/>
      <c r="BA1038" s="80"/>
      <c r="BB1038" s="81"/>
      <c r="BC1038" s="82">
        <f>IF(NL1038&lt;&gt;0,(IF(Conges!AI$55=0,0,3)),0)</f>
        <v>0</v>
      </c>
      <c r="BD1038" s="370"/>
      <c r="BE1038" s="357">
        <f>IF(OR(Conges!AI$55="A",Conges!AI$55="V"),Prenoms!L$21,NL1038)</f>
        <v>0</v>
      </c>
      <c r="BF1038" s="358"/>
      <c r="BG1038" s="264"/>
      <c r="BH1038" s="265">
        <f t="shared" si="1455"/>
        <v>0</v>
      </c>
      <c r="BI1038" s="266" t="str">
        <f t="shared" si="1456"/>
        <v/>
      </c>
      <c r="BJ1038" s="278">
        <v>0</v>
      </c>
      <c r="BK1038" s="279">
        <f t="shared" si="1473"/>
        <v>0</v>
      </c>
      <c r="BL1038" s="280">
        <f t="shared" si="1493"/>
        <v>0</v>
      </c>
      <c r="BM1038" s="280">
        <f t="shared" si="1494"/>
        <v>0</v>
      </c>
      <c r="BN1038" s="280">
        <f>SUM('Heures Pointage'!$SD$35:$SE$35)</f>
        <v>0</v>
      </c>
      <c r="BO1038" s="280">
        <f>SUM('Heures et Indemnites'!$SD$35:$SE$35)</f>
        <v>0</v>
      </c>
      <c r="BP1038" s="281">
        <f t="shared" si="1495"/>
        <v>0</v>
      </c>
      <c r="BQ1038" s="281">
        <f>'Heures Pointage'!$TB$35</f>
        <v>0</v>
      </c>
      <c r="BR1038" s="282">
        <f t="shared" ref="BR1038" si="1498">$BH$1073</f>
        <v>0</v>
      </c>
      <c r="BS1038" s="142">
        <f>Prenoms!$C$21</f>
        <v>0</v>
      </c>
      <c r="BT1038" s="170"/>
      <c r="BU1038" s="211">
        <f>SUM('Heures et Indemnites'!$SD$35:$SE$35)</f>
        <v>0</v>
      </c>
      <c r="BV1038" s="218">
        <f>SUM('Heures et Indemnites'!$SD$6:$SE$35)</f>
        <v>0</v>
      </c>
      <c r="BW1038" s="211"/>
      <c r="BX1038" s="218"/>
      <c r="MT1038" s="369">
        <f t="shared" si="1475"/>
        <v>0</v>
      </c>
      <c r="MU1038" s="351">
        <f t="shared" si="1492"/>
        <v>0</v>
      </c>
      <c r="MV1038" s="351">
        <f t="shared" si="1462"/>
        <v>0</v>
      </c>
      <c r="MW1038" s="351"/>
      <c r="MX1038" s="351">
        <f t="shared" si="1463"/>
        <v>0</v>
      </c>
      <c r="MY1038" s="351"/>
      <c r="MZ1038" s="351">
        <f t="shared" si="1464"/>
        <v>0</v>
      </c>
      <c r="NA1038" s="351"/>
      <c r="NB1038" s="351">
        <f t="shared" si="1465"/>
        <v>0</v>
      </c>
      <c r="NC1038" s="351"/>
      <c r="ND1038" s="351">
        <f t="shared" si="1466"/>
        <v>0</v>
      </c>
      <c r="NE1038" s="351"/>
      <c r="NF1038" s="351">
        <f t="shared" si="1467"/>
        <v>0</v>
      </c>
      <c r="NG1038" s="351"/>
      <c r="NH1038" s="351">
        <f t="shared" si="1468"/>
        <v>0</v>
      </c>
      <c r="NI1038" s="351"/>
      <c r="NJ1038" s="351">
        <f t="shared" si="1469"/>
        <v>0</v>
      </c>
      <c r="NK1038" s="351"/>
      <c r="NL1038" s="351">
        <f t="shared" si="1476"/>
        <v>0</v>
      </c>
      <c r="NM1038" s="352"/>
      <c r="NN1038" s="350"/>
      <c r="NR1038" s="30">
        <f t="shared" si="1470"/>
        <v>0</v>
      </c>
      <c r="NS1038" s="30">
        <f t="shared" si="1471"/>
        <v>0</v>
      </c>
      <c r="NT1038" s="30">
        <f t="shared" si="1472"/>
        <v>0</v>
      </c>
    </row>
    <row r="1039" spans="1:384" ht="10.199999999999999" customHeight="1">
      <c r="A1039" s="25"/>
      <c r="B1039" s="337"/>
      <c r="C1039" s="335"/>
      <c r="D1039" s="15"/>
      <c r="E1039" s="101"/>
      <c r="F1039" s="101"/>
      <c r="G1039" s="101"/>
      <c r="H1039" s="323"/>
      <c r="I1039" s="325">
        <f>Prenoms!$B$22</f>
        <v>0</v>
      </c>
      <c r="J1039" s="326"/>
      <c r="K1039" s="326"/>
      <c r="L1039" s="326"/>
      <c r="M1039" s="326"/>
      <c r="N1039" s="65" t="str">
        <f>IF(NL1039&lt;&gt;0,"",IF(Conges!AI56=0,"",Conges!AI56))</f>
        <v/>
      </c>
      <c r="O1039" s="66"/>
      <c r="P1039" s="67"/>
      <c r="Q1039" s="67"/>
      <c r="R1039" s="67"/>
      <c r="S1039" s="67"/>
      <c r="T1039" s="67"/>
      <c r="U1039" s="67"/>
      <c r="V1039" s="68"/>
      <c r="W1039" s="66"/>
      <c r="X1039" s="67"/>
      <c r="Y1039" s="67"/>
      <c r="Z1039" s="67"/>
      <c r="AA1039" s="67"/>
      <c r="AB1039" s="67"/>
      <c r="AC1039" s="67"/>
      <c r="AD1039" s="68"/>
      <c r="AE1039" s="66"/>
      <c r="AF1039" s="67"/>
      <c r="AG1039" s="67"/>
      <c r="AH1039" s="67"/>
      <c r="AI1039" s="67"/>
      <c r="AJ1039" s="68"/>
      <c r="AK1039" s="66"/>
      <c r="AL1039" s="67"/>
      <c r="AM1039" s="67"/>
      <c r="AN1039" s="67"/>
      <c r="AO1039" s="67"/>
      <c r="AP1039" s="67"/>
      <c r="AQ1039" s="67"/>
      <c r="AR1039" s="67"/>
      <c r="AS1039" s="67"/>
      <c r="AT1039" s="68"/>
      <c r="AU1039" s="66"/>
      <c r="AV1039" s="67"/>
      <c r="AW1039" s="67"/>
      <c r="AX1039" s="67"/>
      <c r="AY1039" s="67"/>
      <c r="AZ1039" s="67"/>
      <c r="BA1039" s="67"/>
      <c r="BB1039" s="68"/>
      <c r="BC1039" s="69">
        <f>IF(NL1039&lt;&gt;0,(IF(Conges!AI$56=0,0,3)),0)</f>
        <v>0</v>
      </c>
      <c r="BD1039" s="370"/>
      <c r="BE1039" s="355">
        <f>IF(OR(Conges!AI$56="A",Conges!AI$56="V"),Prenoms!L$22,NL1039)</f>
        <v>0</v>
      </c>
      <c r="BF1039" s="356"/>
      <c r="BG1039" s="267"/>
      <c r="BH1039" s="268">
        <f t="shared" si="1455"/>
        <v>0</v>
      </c>
      <c r="BI1039" s="269" t="str">
        <f t="shared" si="1456"/>
        <v/>
      </c>
      <c r="BJ1039" s="283">
        <v>0</v>
      </c>
      <c r="BK1039" s="284">
        <f t="shared" si="1473"/>
        <v>0</v>
      </c>
      <c r="BL1039" s="285">
        <f t="shared" si="1493"/>
        <v>0</v>
      </c>
      <c r="BM1039" s="285">
        <f t="shared" si="1494"/>
        <v>0</v>
      </c>
      <c r="BN1039" s="285">
        <f>SUM('Heures Pointage'!$TD$35:$TE$35)</f>
        <v>0</v>
      </c>
      <c r="BO1039" s="285">
        <f>SUM('Heures et Indemnites'!$TD$35:$TE$35)</f>
        <v>0</v>
      </c>
      <c r="BP1039" s="286">
        <f t="shared" si="1495"/>
        <v>0</v>
      </c>
      <c r="BQ1039" s="286">
        <f>'Heures Pointage'!$UB$35</f>
        <v>0</v>
      </c>
      <c r="BR1039" s="287">
        <f t="shared" ref="BR1039" si="1499">$BH$1074</f>
        <v>0</v>
      </c>
      <c r="BS1039" s="143">
        <f>Prenoms!$C$22</f>
        <v>0</v>
      </c>
      <c r="BT1039" s="146"/>
      <c r="BU1039" s="210">
        <f>SUM('Heures et Indemnites'!$TD$35:$TE$35)</f>
        <v>0</v>
      </c>
      <c r="BV1039" s="219">
        <f>SUM('Heures et Indemnites'!$TD$6:$TE$35)</f>
        <v>0</v>
      </c>
      <c r="BW1039" s="210"/>
      <c r="BX1039" s="219"/>
      <c r="MT1039" s="371">
        <f t="shared" si="1475"/>
        <v>0</v>
      </c>
      <c r="MU1039" s="372">
        <f t="shared" si="1492"/>
        <v>0</v>
      </c>
      <c r="MV1039" s="372">
        <f t="shared" si="1462"/>
        <v>0</v>
      </c>
      <c r="MW1039" s="372"/>
      <c r="MX1039" s="372">
        <f t="shared" si="1463"/>
        <v>0</v>
      </c>
      <c r="MY1039" s="372"/>
      <c r="MZ1039" s="372">
        <f t="shared" si="1464"/>
        <v>0</v>
      </c>
      <c r="NA1039" s="372"/>
      <c r="NB1039" s="372">
        <f t="shared" si="1465"/>
        <v>0</v>
      </c>
      <c r="NC1039" s="372"/>
      <c r="ND1039" s="372">
        <f t="shared" si="1466"/>
        <v>0</v>
      </c>
      <c r="NE1039" s="372"/>
      <c r="NF1039" s="372">
        <f t="shared" si="1467"/>
        <v>0</v>
      </c>
      <c r="NG1039" s="372"/>
      <c r="NH1039" s="372">
        <f t="shared" si="1468"/>
        <v>0</v>
      </c>
      <c r="NI1039" s="372"/>
      <c r="NJ1039" s="372">
        <f t="shared" si="1469"/>
        <v>0</v>
      </c>
      <c r="NK1039" s="372"/>
      <c r="NL1039" s="372">
        <f t="shared" si="1476"/>
        <v>0</v>
      </c>
      <c r="NM1039" s="373"/>
      <c r="NN1039" s="350"/>
      <c r="NR1039" s="30">
        <f t="shared" si="1470"/>
        <v>0</v>
      </c>
      <c r="NS1039" s="30">
        <f t="shared" si="1471"/>
        <v>0</v>
      </c>
      <c r="NT1039" s="30">
        <f t="shared" si="1472"/>
        <v>0</v>
      </c>
    </row>
    <row r="1040" spans="1:384" ht="10.199999999999999" customHeight="1">
      <c r="A1040" s="25"/>
      <c r="B1040" s="337"/>
      <c r="C1040" s="335"/>
      <c r="D1040" s="15"/>
      <c r="E1040" s="101"/>
      <c r="F1040" s="101"/>
      <c r="G1040" s="101"/>
      <c r="H1040" s="323"/>
      <c r="I1040" s="328">
        <f>Prenoms!$B$23</f>
        <v>0</v>
      </c>
      <c r="J1040" s="329"/>
      <c r="K1040" s="329"/>
      <c r="L1040" s="329"/>
      <c r="M1040" s="329"/>
      <c r="N1040" s="78" t="str">
        <f>IF(NL1040&lt;&gt;0,"",IF(Conges!AI57=0,"",Conges!AI57))</f>
        <v/>
      </c>
      <c r="O1040" s="79"/>
      <c r="P1040" s="80"/>
      <c r="Q1040" s="80"/>
      <c r="R1040" s="80"/>
      <c r="S1040" s="80"/>
      <c r="T1040" s="80"/>
      <c r="U1040" s="80"/>
      <c r="V1040" s="81"/>
      <c r="W1040" s="79"/>
      <c r="X1040" s="80"/>
      <c r="Y1040" s="80"/>
      <c r="Z1040" s="80"/>
      <c r="AA1040" s="80"/>
      <c r="AB1040" s="80"/>
      <c r="AC1040" s="80"/>
      <c r="AD1040" s="81"/>
      <c r="AE1040" s="79"/>
      <c r="AF1040" s="80"/>
      <c r="AG1040" s="80"/>
      <c r="AH1040" s="80"/>
      <c r="AI1040" s="80"/>
      <c r="AJ1040" s="81"/>
      <c r="AK1040" s="79"/>
      <c r="AL1040" s="80"/>
      <c r="AM1040" s="80"/>
      <c r="AN1040" s="80"/>
      <c r="AO1040" s="80"/>
      <c r="AP1040" s="80"/>
      <c r="AQ1040" s="80"/>
      <c r="AR1040" s="80"/>
      <c r="AS1040" s="80"/>
      <c r="AT1040" s="81"/>
      <c r="AU1040" s="79"/>
      <c r="AV1040" s="80"/>
      <c r="AW1040" s="80"/>
      <c r="AX1040" s="80"/>
      <c r="AY1040" s="80"/>
      <c r="AZ1040" s="80"/>
      <c r="BA1040" s="80"/>
      <c r="BB1040" s="81"/>
      <c r="BC1040" s="82">
        <f>IF(NL1040&lt;&gt;0,(IF(Conges!AI$57=0,0,3)),0)</f>
        <v>0</v>
      </c>
      <c r="BD1040" s="370"/>
      <c r="BE1040" s="357">
        <f>IF(OR(Conges!AI$57="A",Conges!AI$57="V"),Prenoms!L$23,NL1040)</f>
        <v>0</v>
      </c>
      <c r="BF1040" s="358"/>
      <c r="BG1040" s="264"/>
      <c r="BH1040" s="265">
        <f t="shared" si="1455"/>
        <v>0</v>
      </c>
      <c r="BI1040" s="266" t="str">
        <f t="shared" si="1456"/>
        <v/>
      </c>
      <c r="BJ1040" s="278">
        <v>0</v>
      </c>
      <c r="BK1040" s="279">
        <f t="shared" si="1473"/>
        <v>0</v>
      </c>
      <c r="BL1040" s="280">
        <f t="shared" si="1493"/>
        <v>0</v>
      </c>
      <c r="BM1040" s="280">
        <f t="shared" si="1494"/>
        <v>0</v>
      </c>
      <c r="BN1040" s="280">
        <f>SUM('Heures Pointage'!$UD$35:$UE$35)</f>
        <v>0</v>
      </c>
      <c r="BO1040" s="280">
        <f>SUM('Heures et Indemnites'!$UD$35:$UE$35)</f>
        <v>0</v>
      </c>
      <c r="BP1040" s="281">
        <f t="shared" si="1495"/>
        <v>0</v>
      </c>
      <c r="BQ1040" s="281">
        <f>'Heures Pointage'!$VB$35</f>
        <v>0</v>
      </c>
      <c r="BR1040" s="282">
        <f t="shared" ref="BR1040" si="1500">$BH$1075</f>
        <v>0</v>
      </c>
      <c r="BS1040" s="142">
        <f>Prenoms!$C$23</f>
        <v>0</v>
      </c>
      <c r="BT1040" s="170"/>
      <c r="BU1040" s="211">
        <f>SUM('Heures et Indemnites'!$UD$35:$UE$35)</f>
        <v>0</v>
      </c>
      <c r="BV1040" s="218">
        <f>SUM('Heures et Indemnites'!$UD$6:$UE$35)</f>
        <v>0</v>
      </c>
      <c r="BW1040" s="211"/>
      <c r="BX1040" s="218"/>
      <c r="MT1040" s="369">
        <f t="shared" si="1475"/>
        <v>0</v>
      </c>
      <c r="MU1040" s="351">
        <f t="shared" si="1492"/>
        <v>0</v>
      </c>
      <c r="MV1040" s="351">
        <f t="shared" si="1462"/>
        <v>0</v>
      </c>
      <c r="MW1040" s="351"/>
      <c r="MX1040" s="351">
        <f t="shared" si="1463"/>
        <v>0</v>
      </c>
      <c r="MY1040" s="351"/>
      <c r="MZ1040" s="351">
        <f t="shared" si="1464"/>
        <v>0</v>
      </c>
      <c r="NA1040" s="351"/>
      <c r="NB1040" s="351">
        <f t="shared" si="1465"/>
        <v>0</v>
      </c>
      <c r="NC1040" s="351"/>
      <c r="ND1040" s="351">
        <f t="shared" si="1466"/>
        <v>0</v>
      </c>
      <c r="NE1040" s="351"/>
      <c r="NF1040" s="351">
        <f t="shared" si="1467"/>
        <v>0</v>
      </c>
      <c r="NG1040" s="351"/>
      <c r="NH1040" s="351">
        <f t="shared" si="1468"/>
        <v>0</v>
      </c>
      <c r="NI1040" s="351"/>
      <c r="NJ1040" s="351">
        <f t="shared" si="1469"/>
        <v>0</v>
      </c>
      <c r="NK1040" s="351"/>
      <c r="NL1040" s="351">
        <f t="shared" si="1476"/>
        <v>0</v>
      </c>
      <c r="NM1040" s="352"/>
      <c r="NN1040" s="350"/>
      <c r="NR1040" s="30">
        <f t="shared" si="1470"/>
        <v>0</v>
      </c>
      <c r="NS1040" s="30">
        <f t="shared" si="1471"/>
        <v>0</v>
      </c>
      <c r="NT1040" s="30">
        <f t="shared" si="1472"/>
        <v>0</v>
      </c>
    </row>
    <row r="1041" spans="1:384" ht="10.199999999999999" customHeight="1">
      <c r="A1041" s="25"/>
      <c r="B1041" s="337"/>
      <c r="C1041" s="335"/>
      <c r="D1041" s="15"/>
      <c r="E1041" s="101"/>
      <c r="F1041" s="101"/>
      <c r="G1041" s="101"/>
      <c r="H1041" s="323"/>
      <c r="I1041" s="325">
        <f>Prenoms!$B$24</f>
        <v>0</v>
      </c>
      <c r="J1041" s="326"/>
      <c r="K1041" s="326"/>
      <c r="L1041" s="326"/>
      <c r="M1041" s="326"/>
      <c r="N1041" s="65" t="str">
        <f>IF(NL1041&lt;&gt;0,"",IF(Conges!AI58=0,"",Conges!AI58))</f>
        <v/>
      </c>
      <c r="O1041" s="66"/>
      <c r="P1041" s="67"/>
      <c r="Q1041" s="67"/>
      <c r="R1041" s="67"/>
      <c r="S1041" s="67"/>
      <c r="T1041" s="67"/>
      <c r="U1041" s="67"/>
      <c r="V1041" s="68"/>
      <c r="W1041" s="66"/>
      <c r="X1041" s="67"/>
      <c r="Y1041" s="67"/>
      <c r="Z1041" s="67"/>
      <c r="AA1041" s="67"/>
      <c r="AB1041" s="67"/>
      <c r="AC1041" s="67"/>
      <c r="AD1041" s="68"/>
      <c r="AE1041" s="66"/>
      <c r="AF1041" s="67"/>
      <c r="AG1041" s="67"/>
      <c r="AH1041" s="67"/>
      <c r="AI1041" s="67"/>
      <c r="AJ1041" s="68"/>
      <c r="AK1041" s="66"/>
      <c r="AL1041" s="67"/>
      <c r="AM1041" s="67"/>
      <c r="AN1041" s="67"/>
      <c r="AO1041" s="67"/>
      <c r="AP1041" s="67"/>
      <c r="AQ1041" s="67"/>
      <c r="AR1041" s="67"/>
      <c r="AS1041" s="67"/>
      <c r="AT1041" s="68"/>
      <c r="AU1041" s="66"/>
      <c r="AV1041" s="67"/>
      <c r="AW1041" s="67"/>
      <c r="AX1041" s="67"/>
      <c r="AY1041" s="67"/>
      <c r="AZ1041" s="67"/>
      <c r="BA1041" s="67"/>
      <c r="BB1041" s="68"/>
      <c r="BC1041" s="69">
        <f>IF(NL1041&lt;&gt;0,(IF(Conges!AI$58=0,0,3)),0)</f>
        <v>0</v>
      </c>
      <c r="BD1041" s="370"/>
      <c r="BE1041" s="355">
        <f>IF(OR(Conges!AI$58="A",Conges!AI$58="V"),Prenoms!L$24,NL1041)</f>
        <v>0</v>
      </c>
      <c r="BF1041" s="356"/>
      <c r="BG1041" s="267"/>
      <c r="BH1041" s="268">
        <f t="shared" si="1455"/>
        <v>0</v>
      </c>
      <c r="BI1041" s="269" t="str">
        <f t="shared" si="1456"/>
        <v/>
      </c>
      <c r="BJ1041" s="283">
        <v>0</v>
      </c>
      <c r="BK1041" s="284">
        <f t="shared" si="1473"/>
        <v>0</v>
      </c>
      <c r="BL1041" s="285">
        <f t="shared" si="1493"/>
        <v>0</v>
      </c>
      <c r="BM1041" s="285">
        <f t="shared" si="1494"/>
        <v>0</v>
      </c>
      <c r="BN1041" s="285">
        <f>SUM('Heures Pointage'!$VD$35:$VE$35)</f>
        <v>0</v>
      </c>
      <c r="BO1041" s="285">
        <f>SUM('Heures et Indemnites'!$VD$35:$VE$35)</f>
        <v>0</v>
      </c>
      <c r="BP1041" s="286">
        <f t="shared" si="1495"/>
        <v>0</v>
      </c>
      <c r="BQ1041" s="286">
        <f>'Heures Pointage'!$WB$35</f>
        <v>0</v>
      </c>
      <c r="BR1041" s="287">
        <f t="shared" ref="BR1041" si="1501">$BH$1076</f>
        <v>0</v>
      </c>
      <c r="BS1041" s="143">
        <f>Prenoms!$C$24</f>
        <v>0</v>
      </c>
      <c r="BT1041" s="146"/>
      <c r="BU1041" s="210">
        <f>SUM('Heures et Indemnites'!$VD$35:$VE$35)</f>
        <v>0</v>
      </c>
      <c r="BV1041" s="219">
        <f>SUM('Heures et Indemnites'!$VD$6:$VE$35)</f>
        <v>0</v>
      </c>
      <c r="BW1041" s="210"/>
      <c r="BX1041" s="219"/>
      <c r="MT1041" s="371">
        <f t="shared" si="1475"/>
        <v>0</v>
      </c>
      <c r="MU1041" s="372">
        <f t="shared" si="1492"/>
        <v>0</v>
      </c>
      <c r="MV1041" s="372">
        <f t="shared" si="1462"/>
        <v>0</v>
      </c>
      <c r="MW1041" s="372"/>
      <c r="MX1041" s="372">
        <f t="shared" si="1463"/>
        <v>0</v>
      </c>
      <c r="MY1041" s="372"/>
      <c r="MZ1041" s="372">
        <f t="shared" si="1464"/>
        <v>0</v>
      </c>
      <c r="NA1041" s="372"/>
      <c r="NB1041" s="372">
        <f t="shared" si="1465"/>
        <v>0</v>
      </c>
      <c r="NC1041" s="372"/>
      <c r="ND1041" s="372">
        <f t="shared" si="1466"/>
        <v>0</v>
      </c>
      <c r="NE1041" s="372"/>
      <c r="NF1041" s="372">
        <f t="shared" si="1467"/>
        <v>0</v>
      </c>
      <c r="NG1041" s="372"/>
      <c r="NH1041" s="372">
        <f t="shared" si="1468"/>
        <v>0</v>
      </c>
      <c r="NI1041" s="372"/>
      <c r="NJ1041" s="372">
        <f t="shared" si="1469"/>
        <v>0</v>
      </c>
      <c r="NK1041" s="372"/>
      <c r="NL1041" s="372">
        <f t="shared" si="1476"/>
        <v>0</v>
      </c>
      <c r="NM1041" s="373"/>
      <c r="NN1041" s="350"/>
      <c r="NR1041" s="30">
        <f t="shared" si="1470"/>
        <v>0</v>
      </c>
      <c r="NS1041" s="30">
        <f t="shared" si="1471"/>
        <v>0</v>
      </c>
      <c r="NT1041" s="30">
        <f t="shared" si="1472"/>
        <v>0</v>
      </c>
    </row>
    <row r="1042" spans="1:384" ht="10.199999999999999" customHeight="1">
      <c r="A1042" s="25"/>
      <c r="B1042" s="337"/>
      <c r="C1042" s="335"/>
      <c r="D1042" s="15"/>
      <c r="E1042" s="101"/>
      <c r="F1042" s="101"/>
      <c r="G1042" s="101"/>
      <c r="H1042" s="323"/>
      <c r="I1042" s="328">
        <f>Prenoms!$B$25</f>
        <v>0</v>
      </c>
      <c r="J1042" s="329"/>
      <c r="K1042" s="329"/>
      <c r="L1042" s="329"/>
      <c r="M1042" s="329"/>
      <c r="N1042" s="78" t="str">
        <f>IF(NL1042&lt;&gt;0,"",IF(Conges!AI59=0,"",Conges!AI59))</f>
        <v/>
      </c>
      <c r="O1042" s="79"/>
      <c r="P1042" s="80"/>
      <c r="Q1042" s="80"/>
      <c r="R1042" s="80"/>
      <c r="S1042" s="80"/>
      <c r="T1042" s="80"/>
      <c r="U1042" s="80"/>
      <c r="V1042" s="81"/>
      <c r="W1042" s="79"/>
      <c r="X1042" s="80"/>
      <c r="Y1042" s="80"/>
      <c r="Z1042" s="80"/>
      <c r="AA1042" s="80"/>
      <c r="AB1042" s="80"/>
      <c r="AC1042" s="80"/>
      <c r="AD1042" s="81"/>
      <c r="AE1042" s="79"/>
      <c r="AF1042" s="80"/>
      <c r="AG1042" s="80"/>
      <c r="AH1042" s="80"/>
      <c r="AI1042" s="80"/>
      <c r="AJ1042" s="81"/>
      <c r="AK1042" s="79"/>
      <c r="AL1042" s="80"/>
      <c r="AM1042" s="80"/>
      <c r="AN1042" s="80"/>
      <c r="AO1042" s="80"/>
      <c r="AP1042" s="80"/>
      <c r="AQ1042" s="80"/>
      <c r="AR1042" s="80"/>
      <c r="AS1042" s="80"/>
      <c r="AT1042" s="81"/>
      <c r="AU1042" s="79"/>
      <c r="AV1042" s="80"/>
      <c r="AW1042" s="80"/>
      <c r="AX1042" s="80"/>
      <c r="AY1042" s="80"/>
      <c r="AZ1042" s="80"/>
      <c r="BA1042" s="80"/>
      <c r="BB1042" s="81"/>
      <c r="BC1042" s="82">
        <f>IF(NL1042&lt;&gt;0,(IF(Conges!AI$59=0,0,3)),0)</f>
        <v>0</v>
      </c>
      <c r="BD1042" s="370"/>
      <c r="BE1042" s="357">
        <f>IF(OR(Conges!AI$59="A",Conges!AI$59="V"),Prenoms!L$25,NL1042)</f>
        <v>0</v>
      </c>
      <c r="BF1042" s="358"/>
      <c r="BG1042" s="264"/>
      <c r="BH1042" s="265">
        <f t="shared" si="1455"/>
        <v>0</v>
      </c>
      <c r="BI1042" s="266" t="str">
        <f t="shared" si="1456"/>
        <v/>
      </c>
      <c r="BJ1042" s="278">
        <v>0</v>
      </c>
      <c r="BK1042" s="279">
        <f t="shared" si="1473"/>
        <v>0</v>
      </c>
      <c r="BL1042" s="280">
        <f t="shared" si="1493"/>
        <v>0</v>
      </c>
      <c r="BM1042" s="280">
        <f t="shared" si="1494"/>
        <v>0</v>
      </c>
      <c r="BN1042" s="280">
        <f>SUM('Heures Pointage'!$WD$35:$WE$35)</f>
        <v>0</v>
      </c>
      <c r="BO1042" s="280">
        <f>SUM('Heures et Indemnites'!$WD$35:$WE$35)</f>
        <v>0</v>
      </c>
      <c r="BP1042" s="281">
        <f t="shared" si="1495"/>
        <v>0</v>
      </c>
      <c r="BQ1042" s="281">
        <f>'Heures Pointage'!$XB$35</f>
        <v>0</v>
      </c>
      <c r="BR1042" s="282">
        <f t="shared" ref="BR1042" si="1502">$BH$1077</f>
        <v>0</v>
      </c>
      <c r="BS1042" s="142">
        <f>Prenoms!$C$25</f>
        <v>0</v>
      </c>
      <c r="BT1042" s="170"/>
      <c r="BU1042" s="211">
        <f>SUM('Heures et Indemnites'!$WD$35:$WE$35)</f>
        <v>0</v>
      </c>
      <c r="BV1042" s="218">
        <f>SUM('Heures et Indemnites'!$WD$6:$WE$35)</f>
        <v>0</v>
      </c>
      <c r="BW1042" s="211"/>
      <c r="BX1042" s="218"/>
      <c r="MT1042" s="369">
        <f t="shared" si="1475"/>
        <v>0</v>
      </c>
      <c r="MU1042" s="351">
        <f t="shared" si="1492"/>
        <v>0</v>
      </c>
      <c r="MV1042" s="351">
        <f t="shared" si="1462"/>
        <v>0</v>
      </c>
      <c r="MW1042" s="351"/>
      <c r="MX1042" s="351">
        <f t="shared" si="1463"/>
        <v>0</v>
      </c>
      <c r="MY1042" s="351"/>
      <c r="MZ1042" s="351">
        <f t="shared" si="1464"/>
        <v>0</v>
      </c>
      <c r="NA1042" s="351"/>
      <c r="NB1042" s="351">
        <f t="shared" si="1465"/>
        <v>0</v>
      </c>
      <c r="NC1042" s="351"/>
      <c r="ND1042" s="351">
        <f t="shared" si="1466"/>
        <v>0</v>
      </c>
      <c r="NE1042" s="351"/>
      <c r="NF1042" s="351">
        <f t="shared" si="1467"/>
        <v>0</v>
      </c>
      <c r="NG1042" s="351"/>
      <c r="NH1042" s="351">
        <f t="shared" si="1468"/>
        <v>0</v>
      </c>
      <c r="NI1042" s="351"/>
      <c r="NJ1042" s="351">
        <f t="shared" si="1469"/>
        <v>0</v>
      </c>
      <c r="NK1042" s="351"/>
      <c r="NL1042" s="351">
        <f t="shared" si="1476"/>
        <v>0</v>
      </c>
      <c r="NM1042" s="352"/>
      <c r="NN1042" s="350"/>
      <c r="NR1042" s="30">
        <f t="shared" si="1470"/>
        <v>0</v>
      </c>
      <c r="NS1042" s="30">
        <f t="shared" si="1471"/>
        <v>0</v>
      </c>
      <c r="NT1042" s="30">
        <f t="shared" si="1472"/>
        <v>0</v>
      </c>
    </row>
    <row r="1043" spans="1:384" ht="10.199999999999999" customHeight="1">
      <c r="A1043" s="25"/>
      <c r="B1043" s="337"/>
      <c r="C1043" s="335"/>
      <c r="D1043" s="15"/>
      <c r="E1043" s="101"/>
      <c r="F1043" s="101"/>
      <c r="G1043" s="101"/>
      <c r="H1043" s="323"/>
      <c r="I1043" s="325">
        <f>Prenoms!$B$26</f>
        <v>0</v>
      </c>
      <c r="J1043" s="326"/>
      <c r="K1043" s="326"/>
      <c r="L1043" s="326"/>
      <c r="M1043" s="326"/>
      <c r="N1043" s="65" t="str">
        <f>IF(NL1043&lt;&gt;0,"",IF(Conges!AI60=0,"",Conges!AI60))</f>
        <v/>
      </c>
      <c r="O1043" s="66"/>
      <c r="P1043" s="67"/>
      <c r="Q1043" s="67"/>
      <c r="R1043" s="67"/>
      <c r="S1043" s="67"/>
      <c r="T1043" s="67"/>
      <c r="U1043" s="67"/>
      <c r="V1043" s="68"/>
      <c r="W1043" s="66"/>
      <c r="X1043" s="67"/>
      <c r="Y1043" s="67"/>
      <c r="Z1043" s="67"/>
      <c r="AA1043" s="67"/>
      <c r="AB1043" s="67"/>
      <c r="AC1043" s="67"/>
      <c r="AD1043" s="68"/>
      <c r="AE1043" s="66"/>
      <c r="AF1043" s="67"/>
      <c r="AG1043" s="67"/>
      <c r="AH1043" s="67"/>
      <c r="AI1043" s="67"/>
      <c r="AJ1043" s="68"/>
      <c r="AK1043" s="66"/>
      <c r="AL1043" s="67"/>
      <c r="AM1043" s="67"/>
      <c r="AN1043" s="67"/>
      <c r="AO1043" s="67"/>
      <c r="AP1043" s="67"/>
      <c r="AQ1043" s="67"/>
      <c r="AR1043" s="67"/>
      <c r="AS1043" s="67"/>
      <c r="AT1043" s="68"/>
      <c r="AU1043" s="66"/>
      <c r="AV1043" s="67"/>
      <c r="AW1043" s="67"/>
      <c r="AX1043" s="67"/>
      <c r="AY1043" s="67"/>
      <c r="AZ1043" s="67"/>
      <c r="BA1043" s="67"/>
      <c r="BB1043" s="68"/>
      <c r="BC1043" s="69">
        <f>IF(NL1043&lt;&gt;0,(IF(Conges!AI$60=0,0,3)),0)</f>
        <v>0</v>
      </c>
      <c r="BD1043" s="370"/>
      <c r="BE1043" s="355">
        <f>IF(OR(Conges!AI$60="A",Conges!AI$60="V"),Prenoms!L$26,NL1043)</f>
        <v>0</v>
      </c>
      <c r="BF1043" s="356"/>
      <c r="BG1043" s="267"/>
      <c r="BH1043" s="268">
        <f t="shared" si="1455"/>
        <v>0</v>
      </c>
      <c r="BI1043" s="269" t="str">
        <f t="shared" si="1456"/>
        <v/>
      </c>
      <c r="BJ1043" s="283">
        <v>0</v>
      </c>
      <c r="BK1043" s="284">
        <f t="shared" si="1473"/>
        <v>0</v>
      </c>
      <c r="BL1043" s="285">
        <f t="shared" si="1493"/>
        <v>0</v>
      </c>
      <c r="BM1043" s="285">
        <f t="shared" si="1494"/>
        <v>0</v>
      </c>
      <c r="BN1043" s="285">
        <f>SUM('Heures Pointage'!$XD$35:$XE$35)</f>
        <v>0</v>
      </c>
      <c r="BO1043" s="285">
        <f>SUM('Heures et Indemnites'!$XD$35:$XE$35)</f>
        <v>0</v>
      </c>
      <c r="BP1043" s="286">
        <f t="shared" si="1495"/>
        <v>0</v>
      </c>
      <c r="BQ1043" s="286">
        <f>'Heures Pointage'!$YB$35</f>
        <v>0</v>
      </c>
      <c r="BR1043" s="287">
        <f t="shared" ref="BR1043" si="1503">$BH$1078</f>
        <v>0</v>
      </c>
      <c r="BS1043" s="143">
        <f>Prenoms!$C$26</f>
        <v>0</v>
      </c>
      <c r="BT1043" s="146"/>
      <c r="BU1043" s="210">
        <f>SUM('Heures et Indemnites'!$XD$35:$XE$35)</f>
        <v>0</v>
      </c>
      <c r="BV1043" s="219">
        <f>SUM('Heures et Indemnites'!$XD$6:$XE$35)</f>
        <v>0</v>
      </c>
      <c r="BW1043" s="210"/>
      <c r="BX1043" s="219"/>
      <c r="MT1043" s="371">
        <f t="shared" si="1475"/>
        <v>0</v>
      </c>
      <c r="MU1043" s="372">
        <f t="shared" si="1492"/>
        <v>0</v>
      </c>
      <c r="MV1043" s="372">
        <f t="shared" si="1462"/>
        <v>0</v>
      </c>
      <c r="MW1043" s="372"/>
      <c r="MX1043" s="372">
        <f t="shared" si="1463"/>
        <v>0</v>
      </c>
      <c r="MY1043" s="372"/>
      <c r="MZ1043" s="372">
        <f t="shared" si="1464"/>
        <v>0</v>
      </c>
      <c r="NA1043" s="372"/>
      <c r="NB1043" s="372">
        <f t="shared" si="1465"/>
        <v>0</v>
      </c>
      <c r="NC1043" s="372"/>
      <c r="ND1043" s="372">
        <f t="shared" si="1466"/>
        <v>0</v>
      </c>
      <c r="NE1043" s="372"/>
      <c r="NF1043" s="372">
        <f t="shared" si="1467"/>
        <v>0</v>
      </c>
      <c r="NG1043" s="372"/>
      <c r="NH1043" s="372">
        <f t="shared" si="1468"/>
        <v>0</v>
      </c>
      <c r="NI1043" s="372"/>
      <c r="NJ1043" s="372">
        <f t="shared" si="1469"/>
        <v>0</v>
      </c>
      <c r="NK1043" s="372"/>
      <c r="NL1043" s="372">
        <f t="shared" si="1476"/>
        <v>0</v>
      </c>
      <c r="NM1043" s="373"/>
      <c r="NN1043" s="350"/>
      <c r="NR1043" s="30">
        <f t="shared" si="1470"/>
        <v>0</v>
      </c>
      <c r="NS1043" s="30">
        <f t="shared" si="1471"/>
        <v>0</v>
      </c>
      <c r="NT1043" s="30">
        <f t="shared" si="1472"/>
        <v>0</v>
      </c>
    </row>
    <row r="1044" spans="1:384" ht="10.199999999999999" customHeight="1">
      <c r="A1044" s="25"/>
      <c r="B1044" s="337"/>
      <c r="C1044" s="335"/>
      <c r="D1044" s="15"/>
      <c r="E1044" s="101"/>
      <c r="F1044" s="101"/>
      <c r="G1044" s="101"/>
      <c r="H1044" s="323"/>
      <c r="I1044" s="328">
        <f>Prenoms!$B$27</f>
        <v>0</v>
      </c>
      <c r="J1044" s="329"/>
      <c r="K1044" s="329"/>
      <c r="L1044" s="329"/>
      <c r="M1044" s="329"/>
      <c r="N1044" s="78" t="str">
        <f>IF(NL1044&lt;&gt;0,"",IF(Conges!AI61=0,"",Conges!AI61))</f>
        <v/>
      </c>
      <c r="O1044" s="79"/>
      <c r="P1044" s="80"/>
      <c r="Q1044" s="80"/>
      <c r="R1044" s="80"/>
      <c r="S1044" s="80"/>
      <c r="T1044" s="80"/>
      <c r="U1044" s="80"/>
      <c r="V1044" s="81"/>
      <c r="W1044" s="79"/>
      <c r="X1044" s="80"/>
      <c r="Y1044" s="80"/>
      <c r="Z1044" s="80"/>
      <c r="AA1044" s="80"/>
      <c r="AB1044" s="80"/>
      <c r="AC1044" s="80"/>
      <c r="AD1044" s="81"/>
      <c r="AE1044" s="79"/>
      <c r="AF1044" s="80"/>
      <c r="AG1044" s="80"/>
      <c r="AH1044" s="80"/>
      <c r="AI1044" s="80"/>
      <c r="AJ1044" s="81"/>
      <c r="AK1044" s="79"/>
      <c r="AL1044" s="80"/>
      <c r="AM1044" s="80"/>
      <c r="AN1044" s="80"/>
      <c r="AO1044" s="80"/>
      <c r="AP1044" s="80"/>
      <c r="AQ1044" s="80"/>
      <c r="AR1044" s="80"/>
      <c r="AS1044" s="80"/>
      <c r="AT1044" s="81"/>
      <c r="AU1044" s="79"/>
      <c r="AV1044" s="80"/>
      <c r="AW1044" s="80"/>
      <c r="AX1044" s="80"/>
      <c r="AY1044" s="80"/>
      <c r="AZ1044" s="80"/>
      <c r="BA1044" s="80"/>
      <c r="BB1044" s="81"/>
      <c r="BC1044" s="82">
        <f>IF(NL1044&lt;&gt;0,(IF(Conges!AI$61=0,0,3)),0)</f>
        <v>0</v>
      </c>
      <c r="BD1044" s="370"/>
      <c r="BE1044" s="357">
        <f>IF(OR(Conges!AI$61="A",Conges!AI$61="V"),Prenoms!L$27,NL1044)</f>
        <v>0</v>
      </c>
      <c r="BF1044" s="358"/>
      <c r="BG1044" s="264"/>
      <c r="BH1044" s="265">
        <f t="shared" si="1455"/>
        <v>0</v>
      </c>
      <c r="BI1044" s="266" t="str">
        <f t="shared" si="1456"/>
        <v/>
      </c>
      <c r="BJ1044" s="278">
        <v>0</v>
      </c>
      <c r="BK1044" s="279">
        <f t="shared" si="1473"/>
        <v>0</v>
      </c>
      <c r="BL1044" s="280">
        <f t="shared" si="1493"/>
        <v>0</v>
      </c>
      <c r="BM1044" s="280">
        <f t="shared" si="1494"/>
        <v>0</v>
      </c>
      <c r="BN1044" s="280">
        <f>SUM('Heures Pointage'!$YD$35:$YE$35)</f>
        <v>0</v>
      </c>
      <c r="BO1044" s="280">
        <f>SUM('Heures et Indemnites'!$YD$35:$YE$35)</f>
        <v>0</v>
      </c>
      <c r="BP1044" s="281">
        <f t="shared" si="1495"/>
        <v>0</v>
      </c>
      <c r="BQ1044" s="281">
        <f>'Heures Pointage'!$ZB$35</f>
        <v>0</v>
      </c>
      <c r="BR1044" s="282">
        <f t="shared" ref="BR1044" si="1504">$BH$1079</f>
        <v>0</v>
      </c>
      <c r="BS1044" s="142">
        <f>Prenoms!$C$27</f>
        <v>0</v>
      </c>
      <c r="BT1044" s="170"/>
      <c r="BU1044" s="211">
        <f>SUM('Heures et Indemnites'!$YD$35:$YE$35)</f>
        <v>0</v>
      </c>
      <c r="BV1044" s="218">
        <f>SUM('Heures et Indemnites'!$YD$6:$YE$35)</f>
        <v>0</v>
      </c>
      <c r="BW1044" s="211"/>
      <c r="BX1044" s="218"/>
      <c r="MT1044" s="369">
        <f t="shared" si="1475"/>
        <v>0</v>
      </c>
      <c r="MU1044" s="351">
        <f t="shared" si="1492"/>
        <v>0</v>
      </c>
      <c r="MV1044" s="351">
        <f t="shared" si="1462"/>
        <v>0</v>
      </c>
      <c r="MW1044" s="351"/>
      <c r="MX1044" s="351">
        <f t="shared" si="1463"/>
        <v>0</v>
      </c>
      <c r="MY1044" s="351"/>
      <c r="MZ1044" s="351">
        <f t="shared" si="1464"/>
        <v>0</v>
      </c>
      <c r="NA1044" s="351"/>
      <c r="NB1044" s="351">
        <f t="shared" si="1465"/>
        <v>0</v>
      </c>
      <c r="NC1044" s="351"/>
      <c r="ND1044" s="351">
        <f t="shared" si="1466"/>
        <v>0</v>
      </c>
      <c r="NE1044" s="351"/>
      <c r="NF1044" s="351">
        <f t="shared" si="1467"/>
        <v>0</v>
      </c>
      <c r="NG1044" s="351"/>
      <c r="NH1044" s="351">
        <f t="shared" si="1468"/>
        <v>0</v>
      </c>
      <c r="NI1044" s="351"/>
      <c r="NJ1044" s="351">
        <f t="shared" si="1469"/>
        <v>0</v>
      </c>
      <c r="NK1044" s="351"/>
      <c r="NL1044" s="351">
        <f t="shared" si="1476"/>
        <v>0</v>
      </c>
      <c r="NM1044" s="352"/>
      <c r="NN1044" s="350"/>
      <c r="NR1044" s="30">
        <f t="shared" si="1470"/>
        <v>0</v>
      </c>
      <c r="NS1044" s="30">
        <f t="shared" si="1471"/>
        <v>0</v>
      </c>
      <c r="NT1044" s="30">
        <f t="shared" si="1472"/>
        <v>0</v>
      </c>
    </row>
    <row r="1045" spans="1:384" ht="10.199999999999999" customHeight="1">
      <c r="A1045" s="25"/>
      <c r="B1045" s="337"/>
      <c r="C1045" s="335"/>
      <c r="D1045" s="15"/>
      <c r="E1045" s="101"/>
      <c r="F1045" s="101"/>
      <c r="G1045" s="101"/>
      <c r="H1045" s="323"/>
      <c r="I1045" s="325">
        <f>Prenoms!$B$28</f>
        <v>0</v>
      </c>
      <c r="J1045" s="326"/>
      <c r="K1045" s="326"/>
      <c r="L1045" s="326"/>
      <c r="M1045" s="326"/>
      <c r="N1045" s="65" t="str">
        <f>IF(NL1045&lt;&gt;0,"",IF(Conges!AI62=0,"",Conges!AI62))</f>
        <v/>
      </c>
      <c r="O1045" s="66"/>
      <c r="P1045" s="67"/>
      <c r="Q1045" s="67"/>
      <c r="R1045" s="67"/>
      <c r="S1045" s="67"/>
      <c r="T1045" s="67"/>
      <c r="U1045" s="67"/>
      <c r="V1045" s="68"/>
      <c r="W1045" s="66"/>
      <c r="X1045" s="67"/>
      <c r="Y1045" s="67"/>
      <c r="Z1045" s="67"/>
      <c r="AA1045" s="67"/>
      <c r="AB1045" s="67"/>
      <c r="AC1045" s="67"/>
      <c r="AD1045" s="68"/>
      <c r="AE1045" s="66"/>
      <c r="AF1045" s="67"/>
      <c r="AG1045" s="67"/>
      <c r="AH1045" s="67"/>
      <c r="AI1045" s="67"/>
      <c r="AJ1045" s="68"/>
      <c r="AK1045" s="66"/>
      <c r="AL1045" s="67"/>
      <c r="AM1045" s="67"/>
      <c r="AN1045" s="67"/>
      <c r="AO1045" s="67"/>
      <c r="AP1045" s="67"/>
      <c r="AQ1045" s="67"/>
      <c r="AR1045" s="67"/>
      <c r="AS1045" s="67"/>
      <c r="AT1045" s="68"/>
      <c r="AU1045" s="66"/>
      <c r="AV1045" s="67"/>
      <c r="AW1045" s="67"/>
      <c r="AX1045" s="67"/>
      <c r="AY1045" s="67"/>
      <c r="AZ1045" s="67"/>
      <c r="BA1045" s="67"/>
      <c r="BB1045" s="68"/>
      <c r="BC1045" s="69">
        <f>IF(NL1045&lt;&gt;0,(IF(Conges!AI$62=0,0,3)),0)</f>
        <v>0</v>
      </c>
      <c r="BD1045" s="370"/>
      <c r="BE1045" s="355">
        <f>IF(OR(Conges!AI$62="A",Conges!AI$62="V"),Prenoms!L$28,NL1045)</f>
        <v>0</v>
      </c>
      <c r="BF1045" s="356"/>
      <c r="BG1045" s="267"/>
      <c r="BH1045" s="268">
        <f t="shared" si="1455"/>
        <v>0</v>
      </c>
      <c r="BI1045" s="269" t="str">
        <f t="shared" si="1456"/>
        <v/>
      </c>
      <c r="BJ1045" s="283">
        <v>0</v>
      </c>
      <c r="BK1045" s="284">
        <f t="shared" si="1473"/>
        <v>0</v>
      </c>
      <c r="BL1045" s="285">
        <f t="shared" si="1493"/>
        <v>0</v>
      </c>
      <c r="BM1045" s="285">
        <f t="shared" si="1494"/>
        <v>0</v>
      </c>
      <c r="BN1045" s="285">
        <f>SUM('Heures Pointage'!$ZD$35:$ZE$35)</f>
        <v>0</v>
      </c>
      <c r="BO1045" s="285">
        <f>SUM('Heures et Indemnites'!$ZD$35:$ZE$35)</f>
        <v>0</v>
      </c>
      <c r="BP1045" s="286">
        <f t="shared" si="1495"/>
        <v>0</v>
      </c>
      <c r="BQ1045" s="286">
        <f>'Heures Pointage'!$AAB$35</f>
        <v>0</v>
      </c>
      <c r="BR1045" s="287">
        <f t="shared" ref="BR1045" si="1505">$BH$1080</f>
        <v>0</v>
      </c>
      <c r="BS1045" s="143">
        <f>Prenoms!$C$28</f>
        <v>0</v>
      </c>
      <c r="BT1045" s="146"/>
      <c r="BU1045" s="210">
        <f>SUM('Heures et Indemnites'!$ZD$35:$ZE$35)</f>
        <v>0</v>
      </c>
      <c r="BV1045" s="219">
        <f>SUM('Heures et Indemnites'!$ZD$6:$ZE$35)</f>
        <v>0</v>
      </c>
      <c r="BW1045" s="210"/>
      <c r="BX1045" s="219"/>
      <c r="MT1045" s="371">
        <f t="shared" si="1475"/>
        <v>0</v>
      </c>
      <c r="MU1045" s="372">
        <f t="shared" si="1492"/>
        <v>0</v>
      </c>
      <c r="MV1045" s="372">
        <f t="shared" si="1462"/>
        <v>0</v>
      </c>
      <c r="MW1045" s="372"/>
      <c r="MX1045" s="372">
        <f t="shared" si="1463"/>
        <v>0</v>
      </c>
      <c r="MY1045" s="372"/>
      <c r="MZ1045" s="372">
        <f t="shared" si="1464"/>
        <v>0</v>
      </c>
      <c r="NA1045" s="372"/>
      <c r="NB1045" s="372">
        <f t="shared" si="1465"/>
        <v>0</v>
      </c>
      <c r="NC1045" s="372"/>
      <c r="ND1045" s="372">
        <f t="shared" si="1466"/>
        <v>0</v>
      </c>
      <c r="NE1045" s="372"/>
      <c r="NF1045" s="372">
        <f t="shared" si="1467"/>
        <v>0</v>
      </c>
      <c r="NG1045" s="372"/>
      <c r="NH1045" s="372">
        <f t="shared" si="1468"/>
        <v>0</v>
      </c>
      <c r="NI1045" s="372"/>
      <c r="NJ1045" s="372">
        <f t="shared" si="1469"/>
        <v>0</v>
      </c>
      <c r="NK1045" s="372"/>
      <c r="NL1045" s="372">
        <f t="shared" si="1476"/>
        <v>0</v>
      </c>
      <c r="NM1045" s="373"/>
      <c r="NN1045" s="350"/>
      <c r="NR1045" s="30">
        <f t="shared" si="1470"/>
        <v>0</v>
      </c>
      <c r="NS1045" s="30">
        <f t="shared" si="1471"/>
        <v>0</v>
      </c>
      <c r="NT1045" s="30">
        <f t="shared" si="1472"/>
        <v>0</v>
      </c>
    </row>
    <row r="1046" spans="1:384" ht="10.199999999999999" customHeight="1">
      <c r="A1046" s="25"/>
      <c r="B1046" s="337"/>
      <c r="C1046" s="335"/>
      <c r="D1046" s="15"/>
      <c r="E1046" s="101"/>
      <c r="F1046" s="101"/>
      <c r="G1046" s="101"/>
      <c r="H1046" s="323"/>
      <c r="I1046" s="328">
        <f>Prenoms!$B$29</f>
        <v>0</v>
      </c>
      <c r="J1046" s="329"/>
      <c r="K1046" s="329"/>
      <c r="L1046" s="329"/>
      <c r="M1046" s="329"/>
      <c r="N1046" s="78" t="str">
        <f>IF(NL1046&lt;&gt;0,"",IF(Conges!AI63=0,"",Conges!AI63))</f>
        <v/>
      </c>
      <c r="O1046" s="79"/>
      <c r="P1046" s="80"/>
      <c r="Q1046" s="80"/>
      <c r="R1046" s="80"/>
      <c r="S1046" s="80"/>
      <c r="T1046" s="80"/>
      <c r="U1046" s="80"/>
      <c r="V1046" s="81"/>
      <c r="W1046" s="79"/>
      <c r="X1046" s="80"/>
      <c r="Y1046" s="80"/>
      <c r="Z1046" s="80"/>
      <c r="AA1046" s="80"/>
      <c r="AB1046" s="80"/>
      <c r="AC1046" s="80"/>
      <c r="AD1046" s="81"/>
      <c r="AE1046" s="79"/>
      <c r="AF1046" s="80"/>
      <c r="AG1046" s="80"/>
      <c r="AH1046" s="80"/>
      <c r="AI1046" s="80"/>
      <c r="AJ1046" s="81"/>
      <c r="AK1046" s="79"/>
      <c r="AL1046" s="80"/>
      <c r="AM1046" s="80"/>
      <c r="AN1046" s="80"/>
      <c r="AO1046" s="80"/>
      <c r="AP1046" s="80"/>
      <c r="AQ1046" s="80"/>
      <c r="AR1046" s="80"/>
      <c r="AS1046" s="80"/>
      <c r="AT1046" s="81"/>
      <c r="AU1046" s="79"/>
      <c r="AV1046" s="80"/>
      <c r="AW1046" s="80"/>
      <c r="AX1046" s="80"/>
      <c r="AY1046" s="80"/>
      <c r="AZ1046" s="80"/>
      <c r="BA1046" s="80"/>
      <c r="BB1046" s="81"/>
      <c r="BC1046" s="82">
        <f>IF(NL1046&lt;&gt;0,(IF(Conges!AI$63=0,0,3)),0)</f>
        <v>0</v>
      </c>
      <c r="BD1046" s="370"/>
      <c r="BE1046" s="357">
        <f>IF(OR(Conges!AI$63="A",Conges!AI$63="V"),Prenoms!L$29,NL1046)</f>
        <v>0</v>
      </c>
      <c r="BF1046" s="358"/>
      <c r="BG1046" s="264"/>
      <c r="BH1046" s="265">
        <f t="shared" si="1455"/>
        <v>0</v>
      </c>
      <c r="BI1046" s="266" t="str">
        <f t="shared" si="1456"/>
        <v/>
      </c>
      <c r="BJ1046" s="278">
        <v>0</v>
      </c>
      <c r="BK1046" s="279">
        <f t="shared" si="1473"/>
        <v>0</v>
      </c>
      <c r="BL1046" s="280">
        <f t="shared" si="1493"/>
        <v>0</v>
      </c>
      <c r="BM1046" s="280">
        <f t="shared" si="1494"/>
        <v>0</v>
      </c>
      <c r="BN1046" s="280">
        <f>SUM('Heures Pointage'!$AAD$35:$AAE$35)</f>
        <v>0</v>
      </c>
      <c r="BO1046" s="280">
        <f>SUM('Heures et Indemnites'!$AAD$35:$AAE$35)</f>
        <v>0</v>
      </c>
      <c r="BP1046" s="281">
        <f t="shared" si="1495"/>
        <v>0</v>
      </c>
      <c r="BQ1046" s="281">
        <f>'Heures Pointage'!$ABB$35</f>
        <v>0</v>
      </c>
      <c r="BR1046" s="282">
        <f t="shared" ref="BR1046" si="1506">$BH$1081</f>
        <v>0</v>
      </c>
      <c r="BS1046" s="142">
        <f>Prenoms!$C$29</f>
        <v>0</v>
      </c>
      <c r="BT1046" s="170"/>
      <c r="BU1046" s="211">
        <f>SUM('Heures et Indemnites'!$AAD$35:$AAE$35)</f>
        <v>0</v>
      </c>
      <c r="BV1046" s="218">
        <f>SUM('Heures et Indemnites'!$AAD$6:$AAE$35)</f>
        <v>0</v>
      </c>
      <c r="BW1046" s="211"/>
      <c r="BX1046" s="218"/>
      <c r="MT1046" s="369">
        <f t="shared" si="1475"/>
        <v>0</v>
      </c>
      <c r="MU1046" s="351">
        <f t="shared" si="1492"/>
        <v>0</v>
      </c>
      <c r="MV1046" s="351">
        <f t="shared" si="1462"/>
        <v>0</v>
      </c>
      <c r="MW1046" s="351"/>
      <c r="MX1046" s="351">
        <f t="shared" si="1463"/>
        <v>0</v>
      </c>
      <c r="MY1046" s="351"/>
      <c r="MZ1046" s="351">
        <f t="shared" si="1464"/>
        <v>0</v>
      </c>
      <c r="NA1046" s="351"/>
      <c r="NB1046" s="351">
        <f t="shared" si="1465"/>
        <v>0</v>
      </c>
      <c r="NC1046" s="351"/>
      <c r="ND1046" s="351">
        <f t="shared" si="1466"/>
        <v>0</v>
      </c>
      <c r="NE1046" s="351"/>
      <c r="NF1046" s="351">
        <f t="shared" si="1467"/>
        <v>0</v>
      </c>
      <c r="NG1046" s="351"/>
      <c r="NH1046" s="351">
        <f t="shared" si="1468"/>
        <v>0</v>
      </c>
      <c r="NI1046" s="351"/>
      <c r="NJ1046" s="351">
        <f t="shared" si="1469"/>
        <v>0</v>
      </c>
      <c r="NK1046" s="351"/>
      <c r="NL1046" s="351">
        <f t="shared" si="1476"/>
        <v>0</v>
      </c>
      <c r="NM1046" s="352"/>
      <c r="NN1046" s="350"/>
      <c r="NR1046" s="30">
        <f t="shared" si="1470"/>
        <v>0</v>
      </c>
      <c r="NS1046" s="30">
        <f t="shared" si="1471"/>
        <v>0</v>
      </c>
      <c r="NT1046" s="30">
        <f t="shared" si="1472"/>
        <v>0</v>
      </c>
    </row>
    <row r="1047" spans="1:384" ht="10.199999999999999" customHeight="1">
      <c r="A1047" s="25"/>
      <c r="B1047" s="337"/>
      <c r="C1047" s="335"/>
      <c r="D1047" s="15"/>
      <c r="E1047" s="101"/>
      <c r="F1047" s="101"/>
      <c r="G1047" s="101"/>
      <c r="H1047" s="323"/>
      <c r="I1047" s="325">
        <f>Prenoms!$B$30</f>
        <v>0</v>
      </c>
      <c r="J1047" s="326"/>
      <c r="K1047" s="326"/>
      <c r="L1047" s="326"/>
      <c r="M1047" s="326"/>
      <c r="N1047" s="65" t="str">
        <f>IF(NL1047&lt;&gt;0,"",IF(Conges!AI64=0,"",Conges!AI64))</f>
        <v/>
      </c>
      <c r="O1047" s="66"/>
      <c r="P1047" s="67"/>
      <c r="Q1047" s="67"/>
      <c r="R1047" s="67"/>
      <c r="S1047" s="67"/>
      <c r="T1047" s="67"/>
      <c r="U1047" s="67"/>
      <c r="V1047" s="68"/>
      <c r="W1047" s="66"/>
      <c r="X1047" s="67"/>
      <c r="Y1047" s="67"/>
      <c r="Z1047" s="67"/>
      <c r="AA1047" s="67"/>
      <c r="AB1047" s="67"/>
      <c r="AC1047" s="67"/>
      <c r="AD1047" s="68"/>
      <c r="AE1047" s="66"/>
      <c r="AF1047" s="67"/>
      <c r="AG1047" s="67"/>
      <c r="AH1047" s="67"/>
      <c r="AI1047" s="67"/>
      <c r="AJ1047" s="68"/>
      <c r="AK1047" s="66"/>
      <c r="AL1047" s="67"/>
      <c r="AM1047" s="67"/>
      <c r="AN1047" s="67"/>
      <c r="AO1047" s="67"/>
      <c r="AP1047" s="67"/>
      <c r="AQ1047" s="67"/>
      <c r="AR1047" s="67"/>
      <c r="AS1047" s="67"/>
      <c r="AT1047" s="68"/>
      <c r="AU1047" s="66"/>
      <c r="AV1047" s="67"/>
      <c r="AW1047" s="67"/>
      <c r="AX1047" s="67"/>
      <c r="AY1047" s="67"/>
      <c r="AZ1047" s="67"/>
      <c r="BA1047" s="67"/>
      <c r="BB1047" s="68"/>
      <c r="BC1047" s="69">
        <f>IF(NL1047&lt;&gt;0,(IF(Conges!AI$64=0,0,3)),0)</f>
        <v>0</v>
      </c>
      <c r="BD1047" s="370"/>
      <c r="BE1047" s="355">
        <f>IF(OR(Conges!AI$64="A",Conges!AI$64="V"),Prenoms!L$30,NL1047)</f>
        <v>0</v>
      </c>
      <c r="BF1047" s="356"/>
      <c r="BG1047" s="267"/>
      <c r="BH1047" s="268">
        <f t="shared" si="1455"/>
        <v>0</v>
      </c>
      <c r="BI1047" s="269" t="str">
        <f t="shared" si="1456"/>
        <v/>
      </c>
      <c r="BJ1047" s="283">
        <v>0</v>
      </c>
      <c r="BK1047" s="284">
        <f t="shared" si="1473"/>
        <v>0</v>
      </c>
      <c r="BL1047" s="285">
        <f t="shared" si="1493"/>
        <v>0</v>
      </c>
      <c r="BM1047" s="285">
        <f t="shared" si="1494"/>
        <v>0</v>
      </c>
      <c r="BN1047" s="285">
        <f>SUM('Heures Pointage'!$ABD$35:$ABE$35)</f>
        <v>0</v>
      </c>
      <c r="BO1047" s="285">
        <f>SUM('Heures et Indemnites'!$ABD$35:$ABE$35)</f>
        <v>0</v>
      </c>
      <c r="BP1047" s="286">
        <f t="shared" si="1495"/>
        <v>0</v>
      </c>
      <c r="BQ1047" s="286">
        <f>'Heures Pointage'!$ACB$35</f>
        <v>0</v>
      </c>
      <c r="BR1047" s="287">
        <f t="shared" ref="BR1047" si="1507">$BH$1082</f>
        <v>0</v>
      </c>
      <c r="BS1047" s="143">
        <f>Prenoms!$C$30</f>
        <v>0</v>
      </c>
      <c r="BT1047" s="146"/>
      <c r="BU1047" s="210">
        <f>SUM('Heures et Indemnites'!$ABD$35:$ABE$35)</f>
        <v>0</v>
      </c>
      <c r="BV1047" s="219">
        <f>SUM('Heures et Indemnites'!$ABD$6:$ABE$35)</f>
        <v>0</v>
      </c>
      <c r="BW1047" s="210"/>
      <c r="BX1047" s="219"/>
      <c r="MT1047" s="371">
        <f t="shared" si="1475"/>
        <v>0</v>
      </c>
      <c r="MU1047" s="372">
        <f t="shared" si="1492"/>
        <v>0</v>
      </c>
      <c r="MV1047" s="372">
        <f t="shared" si="1462"/>
        <v>0</v>
      </c>
      <c r="MW1047" s="372"/>
      <c r="MX1047" s="372">
        <f t="shared" si="1463"/>
        <v>0</v>
      </c>
      <c r="MY1047" s="372"/>
      <c r="MZ1047" s="372">
        <f t="shared" si="1464"/>
        <v>0</v>
      </c>
      <c r="NA1047" s="372"/>
      <c r="NB1047" s="372">
        <f t="shared" si="1465"/>
        <v>0</v>
      </c>
      <c r="NC1047" s="372"/>
      <c r="ND1047" s="372">
        <f t="shared" si="1466"/>
        <v>0</v>
      </c>
      <c r="NE1047" s="372"/>
      <c r="NF1047" s="372">
        <f t="shared" si="1467"/>
        <v>0</v>
      </c>
      <c r="NG1047" s="372"/>
      <c r="NH1047" s="372">
        <f t="shared" si="1468"/>
        <v>0</v>
      </c>
      <c r="NI1047" s="372"/>
      <c r="NJ1047" s="372">
        <f t="shared" si="1469"/>
        <v>0</v>
      </c>
      <c r="NK1047" s="372"/>
      <c r="NL1047" s="372">
        <f t="shared" si="1476"/>
        <v>0</v>
      </c>
      <c r="NM1047" s="373"/>
      <c r="NN1047" s="350"/>
      <c r="NR1047" s="30">
        <f t="shared" si="1470"/>
        <v>0</v>
      </c>
      <c r="NS1047" s="30">
        <f t="shared" si="1471"/>
        <v>0</v>
      </c>
      <c r="NT1047" s="30">
        <f t="shared" si="1472"/>
        <v>0</v>
      </c>
    </row>
    <row r="1048" spans="1:384" ht="10.199999999999999" customHeight="1">
      <c r="A1048" s="25"/>
      <c r="B1048" s="337"/>
      <c r="C1048" s="335"/>
      <c r="D1048" s="15"/>
      <c r="E1048" s="101"/>
      <c r="F1048" s="101"/>
      <c r="G1048" s="101"/>
      <c r="H1048" s="323"/>
      <c r="I1048" s="344">
        <f>Prenoms!$B$31</f>
        <v>0</v>
      </c>
      <c r="J1048" s="345"/>
      <c r="K1048" s="345"/>
      <c r="L1048" s="345"/>
      <c r="M1048" s="345"/>
      <c r="N1048" s="83" t="str">
        <f>IF(NL1048&lt;&gt;0,"",IF(Conges!AI65=0,"",Conges!AI65))</f>
        <v/>
      </c>
      <c r="O1048" s="84"/>
      <c r="P1048" s="85"/>
      <c r="Q1048" s="85"/>
      <c r="R1048" s="85"/>
      <c r="S1048" s="85"/>
      <c r="T1048" s="85"/>
      <c r="U1048" s="85"/>
      <c r="V1048" s="86"/>
      <c r="W1048" s="84"/>
      <c r="X1048" s="85"/>
      <c r="Y1048" s="85"/>
      <c r="Z1048" s="85"/>
      <c r="AA1048" s="85"/>
      <c r="AB1048" s="85"/>
      <c r="AC1048" s="85"/>
      <c r="AD1048" s="86"/>
      <c r="AE1048" s="84"/>
      <c r="AF1048" s="85"/>
      <c r="AG1048" s="85"/>
      <c r="AH1048" s="85"/>
      <c r="AI1048" s="85"/>
      <c r="AJ1048" s="86"/>
      <c r="AK1048" s="84"/>
      <c r="AL1048" s="85"/>
      <c r="AM1048" s="85"/>
      <c r="AN1048" s="85"/>
      <c r="AO1048" s="85"/>
      <c r="AP1048" s="85"/>
      <c r="AQ1048" s="85"/>
      <c r="AR1048" s="85"/>
      <c r="AS1048" s="85"/>
      <c r="AT1048" s="86"/>
      <c r="AU1048" s="84"/>
      <c r="AV1048" s="85"/>
      <c r="AW1048" s="85"/>
      <c r="AX1048" s="85"/>
      <c r="AY1048" s="85"/>
      <c r="AZ1048" s="85"/>
      <c r="BA1048" s="85"/>
      <c r="BB1048" s="86"/>
      <c r="BC1048" s="87">
        <f>IF(NL1048&lt;&gt;0,(IF(Conges!AI$65=0,0,3)),0)</f>
        <v>0</v>
      </c>
      <c r="BD1048" s="370"/>
      <c r="BE1048" s="365">
        <f>IF(OR(Conges!AI$65="A",Conges!AI$65="V"),Prenoms!L$31,NL1048)</f>
        <v>0</v>
      </c>
      <c r="BF1048" s="366"/>
      <c r="BG1048" s="270"/>
      <c r="BH1048" s="271">
        <f t="shared" si="1455"/>
        <v>0</v>
      </c>
      <c r="BI1048" s="272" t="str">
        <f t="shared" si="1456"/>
        <v/>
      </c>
      <c r="BJ1048" s="288">
        <v>0</v>
      </c>
      <c r="BK1048" s="289">
        <f t="shared" si="1473"/>
        <v>0</v>
      </c>
      <c r="BL1048" s="290">
        <f t="shared" si="1493"/>
        <v>0</v>
      </c>
      <c r="BM1048" s="290">
        <f t="shared" si="1494"/>
        <v>0</v>
      </c>
      <c r="BN1048" s="290">
        <f>SUM('Heures Pointage'!$ACD$35:$ACE$35)</f>
        <v>0</v>
      </c>
      <c r="BO1048" s="290">
        <f>SUM('Heures et Indemnites'!$ACD$35:$ACE$35)</f>
        <v>0</v>
      </c>
      <c r="BP1048" s="291">
        <f t="shared" si="1495"/>
        <v>0</v>
      </c>
      <c r="BQ1048" s="291">
        <f>'Heures Pointage'!$ADB$35</f>
        <v>0</v>
      </c>
      <c r="BR1048" s="292">
        <f t="shared" ref="BR1048" si="1508">$BH$1083</f>
        <v>0</v>
      </c>
      <c r="BS1048" s="144">
        <f>Prenoms!$C$31</f>
        <v>0</v>
      </c>
      <c r="BT1048" s="170"/>
      <c r="BU1048" s="214">
        <f>SUM('Heures et Indemnites'!$ACD$35:$ACE$35)</f>
        <v>0</v>
      </c>
      <c r="BV1048" s="220">
        <f>SUM('Heures et Indemnites'!$ACD$6:$ACE$35)</f>
        <v>0</v>
      </c>
      <c r="BW1048" s="214"/>
      <c r="BX1048" s="220"/>
      <c r="MT1048" s="375">
        <f t="shared" si="1475"/>
        <v>0</v>
      </c>
      <c r="MU1048" s="367">
        <f t="shared" si="1492"/>
        <v>0</v>
      </c>
      <c r="MV1048" s="367">
        <f t="shared" si="1462"/>
        <v>0</v>
      </c>
      <c r="MW1048" s="367"/>
      <c r="MX1048" s="367">
        <f t="shared" si="1463"/>
        <v>0</v>
      </c>
      <c r="MY1048" s="367"/>
      <c r="MZ1048" s="367">
        <f t="shared" si="1464"/>
        <v>0</v>
      </c>
      <c r="NA1048" s="367"/>
      <c r="NB1048" s="367">
        <f t="shared" si="1465"/>
        <v>0</v>
      </c>
      <c r="NC1048" s="367"/>
      <c r="ND1048" s="367">
        <f t="shared" si="1466"/>
        <v>0</v>
      </c>
      <c r="NE1048" s="367"/>
      <c r="NF1048" s="367">
        <f t="shared" si="1467"/>
        <v>0</v>
      </c>
      <c r="NG1048" s="367"/>
      <c r="NH1048" s="367">
        <f t="shared" si="1468"/>
        <v>0</v>
      </c>
      <c r="NI1048" s="367"/>
      <c r="NJ1048" s="367">
        <f t="shared" si="1469"/>
        <v>0</v>
      </c>
      <c r="NK1048" s="367"/>
      <c r="NL1048" s="367">
        <f t="shared" si="1476"/>
        <v>0</v>
      </c>
      <c r="NM1048" s="368"/>
      <c r="NN1048" s="350"/>
      <c r="NR1048" s="30">
        <f t="shared" si="1470"/>
        <v>0</v>
      </c>
      <c r="NS1048" s="30">
        <f t="shared" si="1471"/>
        <v>0</v>
      </c>
      <c r="NT1048" s="30">
        <f t="shared" si="1472"/>
        <v>0</v>
      </c>
    </row>
    <row r="1049" spans="1:384" s="14" customFormat="1" ht="10.199999999999999" customHeight="1">
      <c r="A1049" s="110"/>
      <c r="B1049" s="337"/>
      <c r="C1049" s="335"/>
      <c r="D1049" s="111"/>
      <c r="H1049" s="112"/>
      <c r="I1049" s="341" t="str">
        <f>I1014</f>
        <v>CREPIERE</v>
      </c>
      <c r="J1049" s="341"/>
      <c r="K1049" s="341"/>
      <c r="L1049" s="341"/>
      <c r="M1049" s="341"/>
      <c r="N1049" s="342"/>
      <c r="O1049" s="136" t="str">
        <f>IF('Chiffres et fonctions'!$J$3=1,IF(COUNTIF(O1019:O1048,1)=0,IF(COUNTIF(O1019:O1048,4)=0,"","+"&amp;COUNTIF(O1019:O1048,4)),COUNTIF(O1019:O1048,1)&amp;IF(COUNTIF(O1019:O1048,4)=0,"","+"&amp;COUNTIF(O1019:O1048,4))),IF('Chiffres et fonctions'!$J$3=2,IF(30-(COUNTIF(O1019:O1048,""))-(COUNTIF(O1019:O1048,4))=0,"",30-(COUNTIF(O1019:O1048,""))-(COUNTIF(O1019:O1048,4))),""))</f>
        <v/>
      </c>
      <c r="P1049" s="137" t="str">
        <f>IF('Chiffres et fonctions'!$J$3=1,IF(COUNTIF(P1019:P1048,1)=0,IF(COUNTIF(P1019:P1048,4)=0,"","+"&amp;COUNTIF(P1019:P1048,4)),COUNTIF(P1019:P1048,1)&amp;IF(COUNTIF(P1019:P1048,4)=0,"","+"&amp;COUNTIF(P1019:P1048,4))),IF('Chiffres et fonctions'!$J$3=2,IF(30-(COUNTIF(P1019:P1048,""))-(COUNTIF(P1019:P1048,4))=0,"",30-(COUNTIF(P1019:P1048,""))-(COUNTIF(P1019:P1048,4))),""))</f>
        <v/>
      </c>
      <c r="Q1049" s="136" t="str">
        <f>IF('Chiffres et fonctions'!$J$3=1,IF(COUNTIF(Q1019:Q1048,1)=0,IF(COUNTIF(Q1019:Q1048,4)=0,"","+"&amp;COUNTIF(Q1019:Q1048,4)),COUNTIF(Q1019:Q1048,1)&amp;IF(COUNTIF(Q1019:Q1048,4)=0,"","+"&amp;COUNTIF(Q1019:Q1048,4))),IF('Chiffres et fonctions'!$J$3=2,IF(30-(COUNTIF(Q1019:Q1048,""))-(COUNTIF(Q1019:Q1048,4))=0,"",30-(COUNTIF(Q1019:Q1048,""))-(COUNTIF(Q1019:Q1048,4))),""))</f>
        <v/>
      </c>
      <c r="R1049" s="137" t="str">
        <f>IF('Chiffres et fonctions'!$J$3=1,IF(COUNTIF(R1019:R1048,1)=0,IF(COUNTIF(R1019:R1048,4)=0,"","+"&amp;COUNTIF(R1019:R1048,4)),COUNTIF(R1019:R1048,1)&amp;IF(COUNTIF(R1019:R1048,4)=0,"","+"&amp;COUNTIF(R1019:R1048,4))),IF('Chiffres et fonctions'!$J$3=2,IF(30-(COUNTIF(R1019:R1048,""))-(COUNTIF(R1019:R1048,4))=0,"",30-(COUNTIF(R1019:R1048,""))-(COUNTIF(R1019:R1048,4))),""))</f>
        <v/>
      </c>
      <c r="S1049" s="136" t="str">
        <f>IF('Chiffres et fonctions'!$J$3=1,IF(COUNTIF(S1019:S1048,1)=0,IF(COUNTIF(S1019:S1048,4)=0,"","+"&amp;COUNTIF(S1019:S1048,4)),COUNTIF(S1019:S1048,1)&amp;IF(COUNTIF(S1019:S1048,4)=0,"","+"&amp;COUNTIF(S1019:S1048,4))),IF('Chiffres et fonctions'!$J$3=2,IF(30-(COUNTIF(S1019:S1048,""))-(COUNTIF(S1019:S1048,4))=0,"",30-(COUNTIF(S1019:S1048,""))-(COUNTIF(S1019:S1048,4))),""))</f>
        <v/>
      </c>
      <c r="T1049" s="137" t="str">
        <f>IF('Chiffres et fonctions'!$J$3=1,IF(COUNTIF(T1019:T1048,1)=0,IF(COUNTIF(T1019:T1048,4)=0,"","+"&amp;COUNTIF(T1019:T1048,4)),COUNTIF(T1019:T1048,1)&amp;IF(COUNTIF(T1019:T1048,4)=0,"","+"&amp;COUNTIF(T1019:T1048,4))),IF('Chiffres et fonctions'!$J$3=2,IF(30-(COUNTIF(T1019:T1048,""))-(COUNTIF(T1019:T1048,4))=0,"",30-(COUNTIF(T1019:T1048,""))-(COUNTIF(T1019:T1048,4))),""))</f>
        <v/>
      </c>
      <c r="U1049" s="136" t="str">
        <f>IF('Chiffres et fonctions'!$J$3=1,IF(COUNTIF(U1019:U1048,1)=0,IF(COUNTIF(U1019:U1048,4)=0,"","+"&amp;COUNTIF(U1019:U1048,4)),COUNTIF(U1019:U1048,1)&amp;IF(COUNTIF(U1019:U1048,4)=0,"","+"&amp;COUNTIF(U1019:U1048,4))),IF('Chiffres et fonctions'!$J$3=2,IF(30-(COUNTIF(U1019:U1048,""))-(COUNTIF(U1019:U1048,4))=0,"",30-(COUNTIF(U1019:U1048,""))-(COUNTIF(U1019:U1048,4))),""))</f>
        <v/>
      </c>
      <c r="V1049" s="137" t="str">
        <f>IF('Chiffres et fonctions'!$J$3=1,IF(COUNTIF(V1019:V1048,1)=0,IF(COUNTIF(V1019:V1048,4)=0,"","+"&amp;COUNTIF(V1019:V1048,4)),COUNTIF(V1019:V1048,1)&amp;IF(COUNTIF(V1019:V1048,4)=0,"","+"&amp;COUNTIF(V1019:V1048,4))),IF('Chiffres et fonctions'!$J$3=2,IF(30-(COUNTIF(V1019:V1048,""))-(COUNTIF(V1019:V1048,4))=0,"",30-(COUNTIF(V1019:V1048,""))-(COUNTIF(V1019:V1048,4))),""))</f>
        <v/>
      </c>
      <c r="W1049" s="136" t="str">
        <f>IF('Chiffres et fonctions'!$J$3=1,IF(COUNTIF(W1019:W1048,1)=0,IF(COUNTIF(W1019:W1048,4)=0,"","+"&amp;COUNTIF(W1019:W1048,4)),COUNTIF(W1019:W1048,1)&amp;IF(COUNTIF(W1019:W1048,4)=0,"","+"&amp;COUNTIF(W1019:W1048,4))),IF('Chiffres et fonctions'!$J$3=2,IF(30-(COUNTIF(W1019:W1048,""))-(COUNTIF(W1019:W1048,4))=0,"",30-(COUNTIF(W1019:W1048,""))-(COUNTIF(W1019:W1048,4))),""))</f>
        <v/>
      </c>
      <c r="X1049" s="137" t="str">
        <f>IF('Chiffres et fonctions'!$J$3=1,IF(COUNTIF(X1019:X1048,1)=0,IF(COUNTIF(X1019:X1048,4)=0,"","+"&amp;COUNTIF(X1019:X1048,4)),COUNTIF(X1019:X1048,1)&amp;IF(COUNTIF(X1019:X1048,4)=0,"","+"&amp;COUNTIF(X1019:X1048,4))),IF('Chiffres et fonctions'!$J$3=2,IF(30-(COUNTIF(X1019:X1048,""))-(COUNTIF(X1019:X1048,4))=0,"",30-(COUNTIF(X1019:X1048,""))-(COUNTIF(X1019:X1048,4))),""))</f>
        <v/>
      </c>
      <c r="Y1049" s="136" t="str">
        <f>IF('Chiffres et fonctions'!$J$3=1,IF(COUNTIF(Y1019:Y1048,1)=0,IF(COUNTIF(Y1019:Y1048,4)=0,"","+"&amp;COUNTIF(Y1019:Y1048,4)),COUNTIF(Y1019:Y1048,1)&amp;IF(COUNTIF(Y1019:Y1048,4)=0,"","+"&amp;COUNTIF(Y1019:Y1048,4))),IF('Chiffres et fonctions'!$J$3=2,IF(30-(COUNTIF(Y1019:Y1048,""))-(COUNTIF(Y1019:Y1048,4))=0,"",30-(COUNTIF(Y1019:Y1048,""))-(COUNTIF(Y1019:Y1048,4))),""))</f>
        <v/>
      </c>
      <c r="Z1049" s="137" t="str">
        <f>IF('Chiffres et fonctions'!$J$3=1,IF(COUNTIF(Z1019:Z1048,1)=0,IF(COUNTIF(Z1019:Z1048,4)=0,"","+"&amp;COUNTIF(Z1019:Z1048,4)),COUNTIF(Z1019:Z1048,1)&amp;IF(COUNTIF(Z1019:Z1048,4)=0,"","+"&amp;COUNTIF(Z1019:Z1048,4))),IF('Chiffres et fonctions'!$J$3=2,IF(30-(COUNTIF(Z1019:Z1048,""))-(COUNTIF(Z1019:Z1048,4))=0,"",30-(COUNTIF(Z1019:Z1048,""))-(COUNTIF(Z1019:Z1048,4))),""))</f>
        <v/>
      </c>
      <c r="AA1049" s="136" t="str">
        <f>IF('Chiffres et fonctions'!$J$3=1,IF(COUNTIF(AA1019:AA1048,1)=0,IF(COUNTIF(AA1019:AA1048,4)=0,"","+"&amp;COUNTIF(AA1019:AA1048,4)),COUNTIF(AA1019:AA1048,1)&amp;IF(COUNTIF(AA1019:AA1048,4)=0,"","+"&amp;COUNTIF(AA1019:AA1048,4))),IF('Chiffres et fonctions'!$J$3=2,IF(30-(COUNTIF(AA1019:AA1048,""))-(COUNTIF(AA1019:AA1048,4))=0,"",30-(COUNTIF(AA1019:AA1048,""))-(COUNTIF(AA1019:AA1048,4))),""))</f>
        <v/>
      </c>
      <c r="AB1049" s="137" t="str">
        <f>IF('Chiffres et fonctions'!$J$3=1,IF(COUNTIF(AB1019:AB1048,1)=0,IF(COUNTIF(AB1019:AB1048,4)=0,"","+"&amp;COUNTIF(AB1019:AB1048,4)),COUNTIF(AB1019:AB1048,1)&amp;IF(COUNTIF(AB1019:AB1048,4)=0,"","+"&amp;COUNTIF(AB1019:AB1048,4))),IF('Chiffres et fonctions'!$J$3=2,IF(30-(COUNTIF(AB1019:AB1048,""))-(COUNTIF(AB1019:AB1048,4))=0,"",30-(COUNTIF(AB1019:AB1048,""))-(COUNTIF(AB1019:AB1048,4))),""))</f>
        <v/>
      </c>
      <c r="AC1049" s="136" t="str">
        <f>IF('Chiffres et fonctions'!$J$3=1,IF(COUNTIF(AC1019:AC1048,1)=0,IF(COUNTIF(AC1019:AC1048,4)=0,"","+"&amp;COUNTIF(AC1019:AC1048,4)),COUNTIF(AC1019:AC1048,1)&amp;IF(COUNTIF(AC1019:AC1048,4)=0,"","+"&amp;COUNTIF(AC1019:AC1048,4))),IF('Chiffres et fonctions'!$J$3=2,IF(30-(COUNTIF(AC1019:AC1048,""))-(COUNTIF(AC1019:AC1048,4))=0,"",30-(COUNTIF(AC1019:AC1048,""))-(COUNTIF(AC1019:AC1048,4))),""))</f>
        <v/>
      </c>
      <c r="AD1049" s="137" t="str">
        <f>IF('Chiffres et fonctions'!$J$3=1,IF(COUNTIF(AD1019:AD1048,1)=0,IF(COUNTIF(AD1019:AD1048,4)=0,"","+"&amp;COUNTIF(AD1019:AD1048,4)),COUNTIF(AD1019:AD1048,1)&amp;IF(COUNTIF(AD1019:AD1048,4)=0,"","+"&amp;COUNTIF(AD1019:AD1048,4))),IF('Chiffres et fonctions'!$J$3=2,IF(30-(COUNTIF(AD1019:AD1048,""))-(COUNTIF(AD1019:AD1048,4))=0,"",30-(COUNTIF(AD1019:AD1048,""))-(COUNTIF(AD1019:AD1048,4))),""))</f>
        <v/>
      </c>
      <c r="AE1049" s="136" t="str">
        <f>IF('Chiffres et fonctions'!$J$3=1,IF(COUNTIF(AE1019:AE1048,1)=0,IF(COUNTIF(AE1019:AE1048,4)=0,"","+"&amp;COUNTIF(AE1019:AE1048,4)),COUNTIF(AE1019:AE1048,1)&amp;IF(COUNTIF(AE1019:AE1048,4)=0,"","+"&amp;COUNTIF(AE1019:AE1048,4))),IF('Chiffres et fonctions'!$J$3=2,IF(30-(COUNTIF(AE1019:AE1048,""))-(COUNTIF(AE1019:AE1048,4))=0,"",30-(COUNTIF(AE1019:AE1048,""))-(COUNTIF(AE1019:AE1048,4))),""))</f>
        <v/>
      </c>
      <c r="AF1049" s="137" t="str">
        <f>IF('Chiffres et fonctions'!$J$3=1,IF(COUNTIF(AF1019:AF1048,1)=0,IF(COUNTIF(AF1019:AF1048,4)=0,"","+"&amp;COUNTIF(AF1019:AF1048,4)),COUNTIF(AF1019:AF1048,1)&amp;IF(COUNTIF(AF1019:AF1048,4)=0,"","+"&amp;COUNTIF(AF1019:AF1048,4))),IF('Chiffres et fonctions'!$J$3=2,IF(30-(COUNTIF(AF1019:AF1048,""))-(COUNTIF(AF1019:AF1048,4))=0,"",30-(COUNTIF(AF1019:AF1048,""))-(COUNTIF(AF1019:AF1048,4))),""))</f>
        <v/>
      </c>
      <c r="AG1049" s="136" t="str">
        <f>IF('Chiffres et fonctions'!$J$3=1,IF(COUNTIF(AG1019:AG1048,1)=0,IF(COUNTIF(AG1019:AG1048,4)=0,"","+"&amp;COUNTIF(AG1019:AG1048,4)),COUNTIF(AG1019:AG1048,1)&amp;IF(COUNTIF(AG1019:AG1048,4)=0,"","+"&amp;COUNTIF(AG1019:AG1048,4))),IF('Chiffres et fonctions'!$J$3=2,IF(30-(COUNTIF(AG1019:AG1048,""))-(COUNTIF(AG1019:AG1048,4))=0,"",30-(COUNTIF(AG1019:AG1048,""))-(COUNTIF(AG1019:AG1048,4))),""))</f>
        <v/>
      </c>
      <c r="AH1049" s="137" t="str">
        <f>IF('Chiffres et fonctions'!$J$3=1,IF(COUNTIF(AH1019:AH1048,1)=0,IF(COUNTIF(AH1019:AH1048,4)=0,"","+"&amp;COUNTIF(AH1019:AH1048,4)),COUNTIF(AH1019:AH1048,1)&amp;IF(COUNTIF(AH1019:AH1048,4)=0,"","+"&amp;COUNTIF(AH1019:AH1048,4))),IF('Chiffres et fonctions'!$J$3=2,IF(30-(COUNTIF(AH1019:AH1048,""))-(COUNTIF(AH1019:AH1048,4))=0,"",30-(COUNTIF(AH1019:AH1048,""))-(COUNTIF(AH1019:AH1048,4))),""))</f>
        <v/>
      </c>
      <c r="AI1049" s="136" t="str">
        <f>IF('Chiffres et fonctions'!$J$3=1,IF(COUNTIF(AI1019:AI1048,1)=0,IF(COUNTIF(AI1019:AI1048,4)=0,"","+"&amp;COUNTIF(AI1019:AI1048,4)),COUNTIF(AI1019:AI1048,1)&amp;IF(COUNTIF(AI1019:AI1048,4)=0,"","+"&amp;COUNTIF(AI1019:AI1048,4))),IF('Chiffres et fonctions'!$J$3=2,IF(30-(COUNTIF(AI1019:AI1048,""))-(COUNTIF(AI1019:AI1048,4))=0,"",30-(COUNTIF(AI1019:AI1048,""))-(COUNTIF(AI1019:AI1048,4))),""))</f>
        <v/>
      </c>
      <c r="AJ1049" s="137" t="str">
        <f>IF('Chiffres et fonctions'!$J$3=1,IF(COUNTIF(AJ1019:AJ1048,1)=0,IF(COUNTIF(AJ1019:AJ1048,4)=0,"","+"&amp;COUNTIF(AJ1019:AJ1048,4)),COUNTIF(AJ1019:AJ1048,1)&amp;IF(COUNTIF(AJ1019:AJ1048,4)=0,"","+"&amp;COUNTIF(AJ1019:AJ1048,4))),IF('Chiffres et fonctions'!$J$3=2,IF(30-(COUNTIF(AJ1019:AJ1048,""))-(COUNTIF(AJ1019:AJ1048,4))=0,"",30-(COUNTIF(AJ1019:AJ1048,""))-(COUNTIF(AJ1019:AJ1048,4))),""))</f>
        <v/>
      </c>
      <c r="AK1049" s="136" t="str">
        <f>IF('Chiffres et fonctions'!$J$3=1,IF(COUNTIF(AK1019:AK1048,1)=0,IF(COUNTIF(AK1019:AK1048,4)=0,"","+"&amp;COUNTIF(AK1019:AK1048,4)),COUNTIF(AK1019:AK1048,1)&amp;IF(COUNTIF(AK1019:AK1048,4)=0,"","+"&amp;COUNTIF(AK1019:AK1048,4))),IF('Chiffres et fonctions'!$J$3=2,IF(30-(COUNTIF(AK1019:AK1048,""))-(COUNTIF(AK1019:AK1048,4))=0,"",30-(COUNTIF(AK1019:AK1048,""))-(COUNTIF(AK1019:AK1048,4))),""))</f>
        <v/>
      </c>
      <c r="AL1049" s="137" t="str">
        <f>IF('Chiffres et fonctions'!$J$3=1,IF(COUNTIF(AL1019:AL1048,1)=0,IF(COUNTIF(AL1019:AL1048,4)=0,"","+"&amp;COUNTIF(AL1019:AL1048,4)),COUNTIF(AL1019:AL1048,1)&amp;IF(COUNTIF(AL1019:AL1048,4)=0,"","+"&amp;COUNTIF(AL1019:AL1048,4))),IF('Chiffres et fonctions'!$J$3=2,IF(30-(COUNTIF(AL1019:AL1048,""))-(COUNTIF(AL1019:AL1048,4))=0,"",30-(COUNTIF(AL1019:AL1048,""))-(COUNTIF(AL1019:AL1048,4))),""))</f>
        <v/>
      </c>
      <c r="AM1049" s="136" t="str">
        <f>IF('Chiffres et fonctions'!$J$3=1,IF(COUNTIF(AM1019:AM1048,1)=0,IF(COUNTIF(AM1019:AM1048,4)=0,"","+"&amp;COUNTIF(AM1019:AM1048,4)),COUNTIF(AM1019:AM1048,1)&amp;IF(COUNTIF(AM1019:AM1048,4)=0,"","+"&amp;COUNTIF(AM1019:AM1048,4))),IF('Chiffres et fonctions'!$J$3=2,IF(30-(COUNTIF(AM1019:AM1048,""))-(COUNTIF(AM1019:AM1048,4))=0,"",30-(COUNTIF(AM1019:AM1048,""))-(COUNTIF(AM1019:AM1048,4))),""))</f>
        <v/>
      </c>
      <c r="AN1049" s="137" t="str">
        <f>IF('Chiffres et fonctions'!$J$3=1,IF(COUNTIF(AN1019:AN1048,1)=0,IF(COUNTIF(AN1019:AN1048,4)=0,"","+"&amp;COUNTIF(AN1019:AN1048,4)),COUNTIF(AN1019:AN1048,1)&amp;IF(COUNTIF(AN1019:AN1048,4)=0,"","+"&amp;COUNTIF(AN1019:AN1048,4))),IF('Chiffres et fonctions'!$J$3=2,IF(30-(COUNTIF(AN1019:AN1048,""))-(COUNTIF(AN1019:AN1048,4))=0,"",30-(COUNTIF(AN1019:AN1048,""))-(COUNTIF(AN1019:AN1048,4))),""))</f>
        <v/>
      </c>
      <c r="AO1049" s="136" t="str">
        <f>IF('Chiffres et fonctions'!$J$3=1,IF(COUNTIF(AO1019:AO1048,1)=0,IF(COUNTIF(AO1019:AO1048,4)=0,"","+"&amp;COUNTIF(AO1019:AO1048,4)),COUNTIF(AO1019:AO1048,1)&amp;IF(COUNTIF(AO1019:AO1048,4)=0,"","+"&amp;COUNTIF(AO1019:AO1048,4))),IF('Chiffres et fonctions'!$J$3=2,IF(30-(COUNTIF(AO1019:AO1048,""))-(COUNTIF(AO1019:AO1048,4))=0,"",30-(COUNTIF(AO1019:AO1048,""))-(COUNTIF(AO1019:AO1048,4))),""))</f>
        <v/>
      </c>
      <c r="AP1049" s="137" t="str">
        <f>IF('Chiffres et fonctions'!$J$3=1,IF(COUNTIF(AP1019:AP1048,1)=0,IF(COUNTIF(AP1019:AP1048,4)=0,"","+"&amp;COUNTIF(AP1019:AP1048,4)),COUNTIF(AP1019:AP1048,1)&amp;IF(COUNTIF(AP1019:AP1048,4)=0,"","+"&amp;COUNTIF(AP1019:AP1048,4))),IF('Chiffres et fonctions'!$J$3=2,IF(30-(COUNTIF(AP1019:AP1048,""))-(COUNTIF(AP1019:AP1048,4))=0,"",30-(COUNTIF(AP1019:AP1048,""))-(COUNTIF(AP1019:AP1048,4))),""))</f>
        <v/>
      </c>
      <c r="AQ1049" s="136" t="str">
        <f>IF('Chiffres et fonctions'!$J$3=1,IF(COUNTIF(AQ1019:AQ1048,1)=0,IF(COUNTIF(AQ1019:AQ1048,4)=0,"","+"&amp;COUNTIF(AQ1019:AQ1048,4)),COUNTIF(AQ1019:AQ1048,1)&amp;IF(COUNTIF(AQ1019:AQ1048,4)=0,"","+"&amp;COUNTIF(AQ1019:AQ1048,4))),IF('Chiffres et fonctions'!$J$3=2,IF(30-(COUNTIF(AQ1019:AQ1048,""))-(COUNTIF(AQ1019:AQ1048,4))=0,"",30-(COUNTIF(AQ1019:AQ1048,""))-(COUNTIF(AQ1019:AQ1048,4))),""))</f>
        <v/>
      </c>
      <c r="AR1049" s="137" t="str">
        <f>IF('Chiffres et fonctions'!$J$3=1,IF(COUNTIF(AR1019:AR1048,1)=0,IF(COUNTIF(AR1019:AR1048,4)=0,"","+"&amp;COUNTIF(AR1019:AR1048,4)),COUNTIF(AR1019:AR1048,1)&amp;IF(COUNTIF(AR1019:AR1048,4)=0,"","+"&amp;COUNTIF(AR1019:AR1048,4))),IF('Chiffres et fonctions'!$J$3=2,IF(30-(COUNTIF(AR1019:AR1048,""))-(COUNTIF(AR1019:AR1048,4))=0,"",30-(COUNTIF(AR1019:AR1048,""))-(COUNTIF(AR1019:AR1048,4))),""))</f>
        <v/>
      </c>
      <c r="AS1049" s="136" t="str">
        <f>IF('Chiffres et fonctions'!$J$3=1,IF(COUNTIF(AS1019:AS1048,1)=0,IF(COUNTIF(AS1019:AS1048,4)=0,"","+"&amp;COUNTIF(AS1019:AS1048,4)),COUNTIF(AS1019:AS1048,1)&amp;IF(COUNTIF(AS1019:AS1048,4)=0,"","+"&amp;COUNTIF(AS1019:AS1048,4))),IF('Chiffres et fonctions'!$J$3=2,IF(30-(COUNTIF(AS1019:AS1048,""))-(COUNTIF(AS1019:AS1048,4))=0,"",30-(COUNTIF(AS1019:AS1048,""))-(COUNTIF(AS1019:AS1048,4))),""))</f>
        <v/>
      </c>
      <c r="AT1049" s="137" t="str">
        <f>IF('Chiffres et fonctions'!$J$3=1,IF(COUNTIF(AT1019:AT1048,1)=0,IF(COUNTIF(AT1019:AT1048,4)=0,"","+"&amp;COUNTIF(AT1019:AT1048,4)),COUNTIF(AT1019:AT1048,1)&amp;IF(COUNTIF(AT1019:AT1048,4)=0,"","+"&amp;COUNTIF(AT1019:AT1048,4))),IF('Chiffres et fonctions'!$J$3=2,IF(30-(COUNTIF(AT1019:AT1048,""))-(COUNTIF(AT1019:AT1048,4))=0,"",30-(COUNTIF(AT1019:AT1048,""))-(COUNTIF(AT1019:AT1048,4))),""))</f>
        <v/>
      </c>
      <c r="AU1049" s="136" t="str">
        <f>IF('Chiffres et fonctions'!$J$3=1,IF(COUNTIF(AU1019:AU1048,1)=0,IF(COUNTIF(AU1019:AU1048,4)=0,"","+"&amp;COUNTIF(AU1019:AU1048,4)),COUNTIF(AU1019:AU1048,1)&amp;IF(COUNTIF(AU1019:AU1048,4)=0,"","+"&amp;COUNTIF(AU1019:AU1048,4))),IF('Chiffres et fonctions'!$J$3=2,IF(30-(COUNTIF(AU1019:AU1048,""))-(COUNTIF(AU1019:AU1048,4))=0,"",30-(COUNTIF(AU1019:AU1048,""))-(COUNTIF(AU1019:AU1048,4))),""))</f>
        <v/>
      </c>
      <c r="AV1049" s="137" t="str">
        <f>IF('Chiffres et fonctions'!$J$3=1,IF(COUNTIF(AV1019:AV1048,1)=0,IF(COUNTIF(AV1019:AV1048,4)=0,"","+"&amp;COUNTIF(AV1019:AV1048,4)),COUNTIF(AV1019:AV1048,1)&amp;IF(COUNTIF(AV1019:AV1048,4)=0,"","+"&amp;COUNTIF(AV1019:AV1048,4))),IF('Chiffres et fonctions'!$J$3=2,IF(30-(COUNTIF(AV1019:AV1048,""))-(COUNTIF(AV1019:AV1048,4))=0,"",30-(COUNTIF(AV1019:AV1048,""))-(COUNTIF(AV1019:AV1048,4))),""))</f>
        <v/>
      </c>
      <c r="AW1049" s="136" t="str">
        <f>IF('Chiffres et fonctions'!$J$3=1,IF(COUNTIF(AW1019:AW1048,1)=0,IF(COUNTIF(AW1019:AW1048,4)=0,"","+"&amp;COUNTIF(AW1019:AW1048,4)),COUNTIF(AW1019:AW1048,1)&amp;IF(COUNTIF(AW1019:AW1048,4)=0,"","+"&amp;COUNTIF(AW1019:AW1048,4))),IF('Chiffres et fonctions'!$J$3=2,IF(30-(COUNTIF(AW1019:AW1048,""))-(COUNTIF(AW1019:AW1048,4))=0,"",30-(COUNTIF(AW1019:AW1048,""))-(COUNTIF(AW1019:AW1048,4))),""))</f>
        <v/>
      </c>
      <c r="AX1049" s="137" t="str">
        <f>IF('Chiffres et fonctions'!$J$3=1,IF(COUNTIF(AX1019:AX1048,1)=0,IF(COUNTIF(AX1019:AX1048,4)=0,"","+"&amp;COUNTIF(AX1019:AX1048,4)),COUNTIF(AX1019:AX1048,1)&amp;IF(COUNTIF(AX1019:AX1048,4)=0,"","+"&amp;COUNTIF(AX1019:AX1048,4))),IF('Chiffres et fonctions'!$J$3=2,IF(30-(COUNTIF(AX1019:AX1048,""))-(COUNTIF(AX1019:AX1048,4))=0,"",30-(COUNTIF(AX1019:AX1048,""))-(COUNTIF(AX1019:AX1048,4))),""))</f>
        <v/>
      </c>
      <c r="AY1049" s="136" t="str">
        <f>IF('Chiffres et fonctions'!$J$3=1,IF(COUNTIF(AY1019:AY1048,1)=0,IF(COUNTIF(AY1019:AY1048,4)=0,"","+"&amp;COUNTIF(AY1019:AY1048,4)),COUNTIF(AY1019:AY1048,1)&amp;IF(COUNTIF(AY1019:AY1048,4)=0,"","+"&amp;COUNTIF(AY1019:AY1048,4))),IF('Chiffres et fonctions'!$J$3=2,IF(30-(COUNTIF(AY1019:AY1048,""))-(COUNTIF(AY1019:AY1048,4))=0,"",30-(COUNTIF(AY1019:AY1048,""))-(COUNTIF(AY1019:AY1048,4))),""))</f>
        <v/>
      </c>
      <c r="AZ1049" s="137" t="str">
        <f>IF('Chiffres et fonctions'!$J$3=1,IF(COUNTIF(AZ1019:AZ1048,1)=0,IF(COUNTIF(AZ1019:AZ1048,4)=0,"","+"&amp;COUNTIF(AZ1019:AZ1048,4)),COUNTIF(AZ1019:AZ1048,1)&amp;IF(COUNTIF(AZ1019:AZ1048,4)=0,"","+"&amp;COUNTIF(AZ1019:AZ1048,4))),IF('Chiffres et fonctions'!$J$3=2,IF(30-(COUNTIF(AZ1019:AZ1048,""))-(COUNTIF(AZ1019:AZ1048,4))=0,"",30-(COUNTIF(AZ1019:AZ1048,""))-(COUNTIF(AZ1019:AZ1048,4))),""))</f>
        <v/>
      </c>
      <c r="BA1049" s="136" t="str">
        <f>IF('Chiffres et fonctions'!$J$3=1,IF(COUNTIF(BA1019:BA1048,1)=0,IF(COUNTIF(BA1019:BA1048,4)=0,"","+"&amp;COUNTIF(BA1019:BA1048,4)),COUNTIF(BA1019:BA1048,1)&amp;IF(COUNTIF(BA1019:BA1048,4)=0,"","+"&amp;COUNTIF(BA1019:BA1048,4))),IF('Chiffres et fonctions'!$J$3=2,IF(30-(COUNTIF(BA1019:BA1048,""))-(COUNTIF(BA1019:BA1048,4))=0,"",30-(COUNTIF(BA1019:BA1048,""))-(COUNTIF(BA1019:BA1048,4))),""))</f>
        <v/>
      </c>
      <c r="BB1049" s="137" t="str">
        <f>IF('Chiffres et fonctions'!$J$3=1,IF(COUNTIF(BB1019:BB1048,1)=0,IF(COUNTIF(BB1019:BB1048,4)=0,"","+"&amp;COUNTIF(BB1019:BB1048,4)),COUNTIF(BB1019:BB1048,1)&amp;IF(COUNTIF(BB1019:BB1048,4)=0,"","+"&amp;COUNTIF(BB1019:BB1048,4))),IF('Chiffres et fonctions'!$J$3=2,IF(30-(COUNTIF(BB1019:BB1048,""))-(COUNTIF(BB1019:BB1048,4))=0,"",30-(COUNTIF(BB1019:BB1048,""))-(COUNTIF(BB1019:BB1048,4))),""))</f>
        <v/>
      </c>
      <c r="BC1049" s="113">
        <f>SUM(BC1019:BC1048)</f>
        <v>0</v>
      </c>
      <c r="BD1049" s="370"/>
      <c r="BE1049" s="145"/>
      <c r="BF1049" s="146"/>
      <c r="BG1049" s="147"/>
      <c r="BH1049" s="146">
        <v>0.91849999999999998</v>
      </c>
      <c r="BI1049" s="146"/>
      <c r="BJ1049" s="146"/>
      <c r="BK1049" s="224"/>
      <c r="BL1049" s="171"/>
      <c r="BM1049" s="171"/>
      <c r="BN1049" s="171"/>
      <c r="BO1049" s="171"/>
      <c r="BP1049" s="171"/>
      <c r="BQ1049" s="171"/>
      <c r="BR1049" s="114"/>
      <c r="BS1049" s="114"/>
      <c r="BT1049" s="171"/>
      <c r="BU1049" s="225"/>
      <c r="BV1049" s="221"/>
      <c r="BW1049" s="225"/>
      <c r="BX1049" s="221"/>
      <c r="BY1049" s="115"/>
      <c r="BZ1049" s="115"/>
      <c r="CA1049" s="115"/>
      <c r="CB1049" s="115"/>
      <c r="CC1049" s="115"/>
      <c r="CD1049" s="115"/>
      <c r="CE1049" s="115"/>
      <c r="CF1049" s="115"/>
      <c r="CG1049" s="115"/>
      <c r="CH1049" s="115"/>
      <c r="CI1049" s="115"/>
      <c r="CJ1049" s="115"/>
      <c r="CK1049" s="115"/>
      <c r="CL1049" s="115"/>
      <c r="CM1049" s="115"/>
      <c r="CN1049" s="115"/>
      <c r="CO1049" s="115"/>
      <c r="CP1049" s="115"/>
      <c r="CQ1049" s="115"/>
      <c r="CR1049" s="115"/>
      <c r="CS1049" s="115"/>
      <c r="CT1049" s="115"/>
      <c r="CU1049" s="115"/>
      <c r="CV1049" s="115"/>
      <c r="CW1049" s="115"/>
      <c r="CX1049" s="115"/>
      <c r="CY1049" s="115"/>
      <c r="CZ1049" s="115"/>
      <c r="DA1049" s="115"/>
      <c r="DB1049" s="115"/>
      <c r="DC1049" s="115"/>
      <c r="DD1049" s="115"/>
      <c r="DE1049" s="115"/>
      <c r="DF1049" s="115"/>
      <c r="DG1049" s="115"/>
      <c r="DH1049" s="115"/>
      <c r="DI1049" s="115"/>
      <c r="DJ1049" s="115"/>
      <c r="DK1049" s="115"/>
      <c r="DL1049" s="115"/>
      <c r="DM1049" s="115"/>
      <c r="DN1049" s="115"/>
      <c r="DO1049" s="115"/>
      <c r="DP1049" s="115"/>
      <c r="DQ1049" s="115"/>
      <c r="DR1049" s="115"/>
      <c r="DS1049" s="115"/>
      <c r="DT1049" s="115"/>
      <c r="DU1049" s="115"/>
      <c r="DV1049" s="115"/>
      <c r="DW1049" s="115"/>
      <c r="DX1049" s="115"/>
      <c r="DY1049" s="115"/>
      <c r="DZ1049" s="115"/>
      <c r="EA1049" s="115"/>
      <c r="EB1049" s="115"/>
      <c r="EC1049" s="115"/>
      <c r="ED1049" s="115"/>
      <c r="EE1049" s="115"/>
      <c r="EF1049" s="115"/>
      <c r="EG1049" s="115"/>
      <c r="EH1049" s="115"/>
      <c r="EI1049" s="115"/>
      <c r="EJ1049" s="115"/>
      <c r="EK1049" s="115"/>
      <c r="EL1049" s="115"/>
      <c r="EM1049" s="115"/>
      <c r="EN1049" s="115"/>
      <c r="EO1049" s="115"/>
      <c r="EP1049" s="115"/>
      <c r="EQ1049" s="115"/>
      <c r="ER1049" s="115"/>
      <c r="ES1049" s="115"/>
      <c r="ET1049" s="115"/>
      <c r="EU1049" s="115"/>
      <c r="EV1049" s="115"/>
      <c r="EW1049" s="115"/>
      <c r="EX1049" s="115"/>
      <c r="EY1049" s="115"/>
      <c r="EZ1049" s="115"/>
      <c r="FA1049" s="115"/>
      <c r="FB1049" s="115"/>
      <c r="FC1049" s="115"/>
      <c r="FD1049" s="115"/>
      <c r="FE1049" s="115"/>
      <c r="FF1049" s="115"/>
      <c r="FG1049" s="115"/>
      <c r="FH1049" s="115"/>
      <c r="FI1049" s="115"/>
      <c r="FJ1049" s="115"/>
      <c r="FK1049" s="115"/>
      <c r="FL1049" s="115"/>
      <c r="FM1049" s="115"/>
      <c r="FN1049" s="115"/>
      <c r="FO1049" s="115"/>
      <c r="FP1049" s="115"/>
      <c r="FQ1049" s="115"/>
      <c r="FR1049" s="115"/>
      <c r="FS1049" s="115"/>
      <c r="FT1049" s="115"/>
      <c r="FU1049" s="115"/>
      <c r="FV1049" s="115"/>
      <c r="FW1049" s="115"/>
      <c r="FX1049" s="115"/>
      <c r="FY1049" s="115"/>
      <c r="FZ1049" s="115"/>
      <c r="GA1049" s="115"/>
      <c r="GB1049" s="115"/>
      <c r="GC1049" s="115"/>
      <c r="GD1049" s="115"/>
      <c r="GE1049" s="115"/>
      <c r="GF1049" s="115"/>
      <c r="GG1049" s="115"/>
      <c r="GH1049" s="115"/>
      <c r="GI1049" s="115"/>
      <c r="GJ1049" s="115"/>
      <c r="GK1049" s="115"/>
      <c r="GL1049" s="115"/>
      <c r="GM1049" s="115"/>
      <c r="GN1049" s="115"/>
      <c r="GO1049" s="115"/>
      <c r="GP1049" s="115"/>
      <c r="GQ1049" s="115"/>
      <c r="GR1049" s="115"/>
      <c r="GS1049" s="115"/>
      <c r="GT1049" s="115"/>
      <c r="GU1049" s="115"/>
      <c r="GV1049" s="115"/>
      <c r="GW1049" s="115"/>
      <c r="GX1049" s="115"/>
      <c r="GY1049" s="115"/>
      <c r="GZ1049" s="115"/>
      <c r="HA1049" s="115"/>
      <c r="HB1049" s="115"/>
      <c r="HC1049" s="115"/>
      <c r="HD1049" s="115"/>
      <c r="HE1049" s="115"/>
      <c r="HF1049" s="115"/>
      <c r="HG1049" s="115"/>
      <c r="HH1049" s="115"/>
      <c r="HI1049" s="115"/>
      <c r="HJ1049" s="115"/>
      <c r="HK1049" s="115"/>
      <c r="HL1049" s="115"/>
      <c r="HM1049" s="115"/>
      <c r="HN1049" s="115"/>
      <c r="HO1049" s="115"/>
      <c r="HP1049" s="115"/>
      <c r="HQ1049" s="115"/>
      <c r="HR1049" s="115"/>
      <c r="HS1049" s="115"/>
      <c r="HT1049" s="115"/>
      <c r="HU1049" s="115"/>
      <c r="HV1049" s="115"/>
      <c r="HW1049" s="115"/>
      <c r="HX1049" s="115"/>
      <c r="HY1049" s="115"/>
      <c r="HZ1049" s="115"/>
      <c r="IA1049" s="115"/>
      <c r="IB1049" s="115"/>
      <c r="IC1049" s="115"/>
      <c r="ID1049" s="115"/>
      <c r="IE1049" s="115"/>
      <c r="IF1049" s="115"/>
      <c r="IG1049" s="115"/>
      <c r="IH1049" s="115"/>
      <c r="II1049" s="115"/>
      <c r="IJ1049" s="115"/>
      <c r="IK1049" s="115"/>
      <c r="IL1049" s="115"/>
      <c r="IM1049" s="115"/>
      <c r="IN1049" s="115"/>
      <c r="IO1049" s="115"/>
      <c r="IP1049" s="115"/>
      <c r="IQ1049" s="115"/>
      <c r="IR1049" s="115"/>
      <c r="IS1049" s="115"/>
      <c r="IT1049" s="115"/>
      <c r="IU1049" s="115"/>
      <c r="IV1049" s="115"/>
      <c r="IW1049" s="115"/>
      <c r="IX1049" s="115"/>
      <c r="IY1049" s="115"/>
      <c r="IZ1049" s="115"/>
      <c r="JA1049" s="115"/>
      <c r="JB1049" s="115"/>
      <c r="JC1049" s="115"/>
      <c r="JD1049" s="115"/>
      <c r="JE1049" s="115"/>
      <c r="JF1049" s="115"/>
      <c r="JG1049" s="115"/>
      <c r="JH1049" s="115"/>
      <c r="JI1049" s="115"/>
      <c r="JJ1049" s="115"/>
      <c r="JK1049" s="115"/>
      <c r="JL1049" s="115"/>
      <c r="JM1049" s="115"/>
      <c r="JN1049" s="115"/>
      <c r="JO1049" s="115"/>
      <c r="JP1049" s="115"/>
      <c r="JQ1049" s="115"/>
      <c r="JR1049" s="115"/>
      <c r="JS1049" s="115"/>
      <c r="JT1049" s="115"/>
      <c r="JU1049" s="115"/>
      <c r="JV1049" s="115"/>
      <c r="JW1049" s="115"/>
      <c r="JX1049" s="115"/>
      <c r="JY1049" s="115"/>
      <c r="JZ1049" s="115"/>
      <c r="KA1049" s="115"/>
      <c r="KB1049" s="115"/>
      <c r="KC1049" s="115"/>
      <c r="KD1049" s="115"/>
      <c r="KE1049" s="115"/>
      <c r="KF1049" s="115"/>
      <c r="KG1049" s="115"/>
      <c r="KH1049" s="115"/>
      <c r="KI1049" s="115"/>
      <c r="KJ1049" s="115"/>
      <c r="KK1049" s="115"/>
      <c r="KL1049" s="115"/>
      <c r="KM1049" s="115"/>
      <c r="KN1049" s="115"/>
      <c r="KO1049" s="115"/>
      <c r="KP1049" s="115"/>
      <c r="KQ1049" s="115"/>
      <c r="KR1049" s="115"/>
      <c r="KS1049" s="115"/>
      <c r="KT1049" s="115"/>
      <c r="KU1049" s="115"/>
      <c r="KV1049" s="115"/>
      <c r="KW1049" s="115"/>
      <c r="KX1049" s="115"/>
      <c r="KY1049" s="115"/>
      <c r="KZ1049" s="115"/>
      <c r="LA1049" s="115"/>
      <c r="LB1049" s="115"/>
      <c r="LC1049" s="115"/>
      <c r="LD1049" s="115"/>
      <c r="LE1049" s="115"/>
      <c r="LF1049" s="115"/>
      <c r="LG1049" s="115"/>
      <c r="LH1049" s="115"/>
      <c r="LI1049" s="115"/>
      <c r="LJ1049" s="115"/>
      <c r="LK1049" s="115"/>
      <c r="LL1049" s="115"/>
      <c r="LM1049" s="115"/>
      <c r="LN1049" s="115"/>
      <c r="LO1049" s="115"/>
      <c r="LP1049" s="115"/>
      <c r="LQ1049" s="115"/>
      <c r="LR1049" s="115"/>
      <c r="LS1049" s="115"/>
      <c r="LT1049" s="115"/>
      <c r="LU1049" s="115"/>
      <c r="LV1049" s="115"/>
      <c r="LW1049" s="115"/>
      <c r="LX1049" s="115"/>
      <c r="LY1049" s="115"/>
      <c r="LZ1049" s="115"/>
      <c r="MA1049" s="115"/>
      <c r="MB1049" s="115"/>
      <c r="MC1049" s="115"/>
      <c r="MD1049" s="115"/>
      <c r="ME1049" s="115"/>
      <c r="MF1049" s="115"/>
      <c r="MG1049" s="115"/>
      <c r="MH1049" s="115"/>
      <c r="MI1049" s="115"/>
      <c r="MJ1049" s="115"/>
      <c r="MK1049" s="115"/>
      <c r="ML1049" s="115"/>
      <c r="MM1049" s="115"/>
      <c r="MN1049" s="115"/>
      <c r="MO1049" s="115"/>
      <c r="MP1049" s="115"/>
      <c r="MQ1049" s="115"/>
      <c r="MS1049" s="224"/>
      <c r="MT1049" s="116"/>
      <c r="MU1049" s="117"/>
      <c r="MV1049" s="117"/>
      <c r="MW1049" s="117"/>
      <c r="MX1049" s="117"/>
      <c r="MY1049" s="117"/>
      <c r="MZ1049" s="117"/>
      <c r="NA1049" s="117"/>
      <c r="NB1049" s="117"/>
      <c r="NC1049" s="117"/>
      <c r="ND1049" s="117"/>
      <c r="NE1049" s="117"/>
      <c r="NF1049" s="117"/>
      <c r="NG1049" s="117"/>
      <c r="NH1049" s="117"/>
      <c r="NI1049" s="117"/>
      <c r="NJ1049" s="117"/>
      <c r="NK1049" s="117"/>
      <c r="NL1049" s="117"/>
      <c r="NM1049" s="118"/>
      <c r="NN1049" s="350"/>
    </row>
    <row r="1050" spans="1:384" s="14" customFormat="1" ht="10.199999999999999" customHeight="1" thickBot="1">
      <c r="A1050" s="110"/>
      <c r="B1050" s="337"/>
      <c r="C1050" s="336"/>
      <c r="D1050" s="119"/>
      <c r="E1050" s="140"/>
      <c r="F1050" s="140"/>
      <c r="G1050" s="140"/>
      <c r="H1050" s="120"/>
      <c r="I1050" s="339" t="str">
        <f>I1015</f>
        <v>BRASSERIE</v>
      </c>
      <c r="J1050" s="339"/>
      <c r="K1050" s="339"/>
      <c r="L1050" s="339"/>
      <c r="M1050" s="339"/>
      <c r="N1050" s="340"/>
      <c r="O1050" s="138" t="str">
        <f>IF('Chiffres et fonctions'!$J$3=1,IF(COUNTIF(O1019:O1048,2)=0,"",COUNTIF(O1019:O1048,2)),IF('Chiffres et fonctions'!$J$3=2,IF(COUNTIF(O1019:O1048,4)=0,"","+ "&amp;(COUNTIF(O1019:O1048,4))),""))</f>
        <v/>
      </c>
      <c r="P1050" s="139" t="str">
        <f>IF('Chiffres et fonctions'!$J$3=1,IF(COUNTIF(P1019:P1048,2)=0,"",COUNTIF(P1019:P1048,2)),IF('Chiffres et fonctions'!$J$3=2,IF(COUNTIF(P1019:P1048,4)=0,"","+ "&amp;(COUNTIF(P1019:P1048,4))),""))</f>
        <v/>
      </c>
      <c r="Q1050" s="138" t="str">
        <f>IF('Chiffres et fonctions'!$J$3=1,IF(COUNTIF(Q1019:Q1048,2)=0,"",COUNTIF(Q1019:Q1048,2)),IF('Chiffres et fonctions'!$J$3=2,IF(COUNTIF(Q1019:Q1048,4)=0,"","+ "&amp;(COUNTIF(Q1019:Q1048,4))),""))</f>
        <v/>
      </c>
      <c r="R1050" s="139" t="str">
        <f>IF('Chiffres et fonctions'!$J$3=1,IF(COUNTIF(R1019:R1048,2)=0,"",COUNTIF(R1019:R1048,2)),IF('Chiffres et fonctions'!$J$3=2,IF(COUNTIF(R1019:R1048,4)=0,"","+ "&amp;(COUNTIF(R1019:R1048,4))),""))</f>
        <v/>
      </c>
      <c r="S1050" s="138" t="str">
        <f>IF('Chiffres et fonctions'!$J$3=1,IF(COUNTIF(S1019:S1048,2)=0,"",COUNTIF(S1019:S1048,2)),IF('Chiffres et fonctions'!$J$3=2,IF(COUNTIF(S1019:S1048,4)=0,"","+ "&amp;(COUNTIF(S1019:S1048,4))),""))</f>
        <v/>
      </c>
      <c r="T1050" s="139" t="str">
        <f>IF('Chiffres et fonctions'!$J$3=1,IF(COUNTIF(T1019:T1048,2)=0,"",COUNTIF(T1019:T1048,2)),IF('Chiffres et fonctions'!$J$3=2,IF(COUNTIF(T1019:T1048,4)=0,"","+ "&amp;(COUNTIF(T1019:T1048,4))),""))</f>
        <v/>
      </c>
      <c r="U1050" s="138" t="str">
        <f>IF('Chiffres et fonctions'!$J$3=1,IF(COUNTIF(U1019:U1048,2)=0,"",COUNTIF(U1019:U1048,2)),IF('Chiffres et fonctions'!$J$3=2,IF(COUNTIF(U1019:U1048,4)=0,"","+ "&amp;(COUNTIF(U1019:U1048,4))),""))</f>
        <v/>
      </c>
      <c r="V1050" s="139" t="str">
        <f>IF('Chiffres et fonctions'!$J$3=1,IF(COUNTIF(V1019:V1048,2)=0,"",COUNTIF(V1019:V1048,2)),IF('Chiffres et fonctions'!$J$3=2,IF(COUNTIF(V1019:V1048,4)=0,"","+ "&amp;(COUNTIF(V1019:V1048,4))),""))</f>
        <v/>
      </c>
      <c r="W1050" s="138" t="str">
        <f>IF('Chiffres et fonctions'!$J$3=1,IF(COUNTIF(W1019:W1048,2)=0,"",COUNTIF(W1019:W1048,2)),IF('Chiffres et fonctions'!$J$3=2,IF(COUNTIF(W1019:W1048,4)=0,"","+ "&amp;(COUNTIF(W1019:W1048,4))),""))</f>
        <v/>
      </c>
      <c r="X1050" s="139" t="str">
        <f>IF('Chiffres et fonctions'!$J$3=1,IF(COUNTIF(X1019:X1048,2)=0,"",COUNTIF(X1019:X1048,2)),IF('Chiffres et fonctions'!$J$3=2,IF(COUNTIF(X1019:X1048,4)=0,"","+ "&amp;(COUNTIF(X1019:X1048,4))),""))</f>
        <v/>
      </c>
      <c r="Y1050" s="138" t="str">
        <f>IF('Chiffres et fonctions'!$J$3=1,IF(COUNTIF(Y1019:Y1048,2)=0,"",COUNTIF(Y1019:Y1048,2)),IF('Chiffres et fonctions'!$J$3=2,IF(COUNTIF(Y1019:Y1048,4)=0,"","+ "&amp;(COUNTIF(Y1019:Y1048,4))),""))</f>
        <v/>
      </c>
      <c r="Z1050" s="139" t="str">
        <f>IF('Chiffres et fonctions'!$J$3=1,IF(COUNTIF(Z1019:Z1048,2)=0,"",COUNTIF(Z1019:Z1048,2)),IF('Chiffres et fonctions'!$J$3=2,IF(COUNTIF(Z1019:Z1048,4)=0,"","+ "&amp;(COUNTIF(Z1019:Z1048,4))),""))</f>
        <v/>
      </c>
      <c r="AA1050" s="138" t="str">
        <f>IF('Chiffres et fonctions'!$J$3=1,IF(COUNTIF(AA1019:AA1048,2)=0,"",COUNTIF(AA1019:AA1048,2)),IF('Chiffres et fonctions'!$J$3=2,IF(COUNTIF(AA1019:AA1048,4)=0,"","+ "&amp;(COUNTIF(AA1019:AA1048,4))),""))</f>
        <v/>
      </c>
      <c r="AB1050" s="139" t="str">
        <f>IF('Chiffres et fonctions'!$J$3=1,IF(COUNTIF(AB1019:AB1048,2)=0,"",COUNTIF(AB1019:AB1048,2)),IF('Chiffres et fonctions'!$J$3=2,IF(COUNTIF(AB1019:AB1048,4)=0,"","+ "&amp;(COUNTIF(AB1019:AB1048,4))),""))</f>
        <v/>
      </c>
      <c r="AC1050" s="138" t="str">
        <f>IF('Chiffres et fonctions'!$J$3=1,IF(COUNTIF(AC1019:AC1048,2)=0,"",COUNTIF(AC1019:AC1048,2)),IF('Chiffres et fonctions'!$J$3=2,IF(COUNTIF(AC1019:AC1048,4)=0,"","+ "&amp;(COUNTIF(AC1019:AC1048,4))),""))</f>
        <v/>
      </c>
      <c r="AD1050" s="139" t="str">
        <f>IF('Chiffres et fonctions'!$J$3=1,IF(COUNTIF(AD1019:AD1048,2)=0,"",COUNTIF(AD1019:AD1048,2)),IF('Chiffres et fonctions'!$J$3=2,IF(COUNTIF(AD1019:AD1048,4)=0,"","+ "&amp;(COUNTIF(AD1019:AD1048,4))),""))</f>
        <v/>
      </c>
      <c r="AE1050" s="138" t="str">
        <f>IF('Chiffres et fonctions'!$J$3=1,IF(COUNTIF(AE1019:AE1048,2)=0,"",COUNTIF(AE1019:AE1048,2)),IF('Chiffres et fonctions'!$J$3=2,IF(COUNTIF(AE1019:AE1048,4)=0,"","+ "&amp;(COUNTIF(AE1019:AE1048,4))),""))</f>
        <v/>
      </c>
      <c r="AF1050" s="139" t="str">
        <f>IF('Chiffres et fonctions'!$J$3=1,IF(COUNTIF(AF1019:AF1048,2)=0,"",COUNTIF(AF1019:AF1048,2)),IF('Chiffres et fonctions'!$J$3=2,IF(COUNTIF(AF1019:AF1048,4)=0,"","+ "&amp;(COUNTIF(AF1019:AF1048,4))),""))</f>
        <v/>
      </c>
      <c r="AG1050" s="138" t="str">
        <f>IF('Chiffres et fonctions'!$J$3=1,IF(COUNTIF(AG1019:AG1048,2)=0,"",COUNTIF(AG1019:AG1048,2)),IF('Chiffres et fonctions'!$J$3=2,IF(COUNTIF(AG1019:AG1048,4)=0,"","+ "&amp;(COUNTIF(AG1019:AG1048,4))),""))</f>
        <v/>
      </c>
      <c r="AH1050" s="139" t="str">
        <f>IF('Chiffres et fonctions'!$J$3=1,IF(COUNTIF(AH1019:AH1048,2)=0,"",COUNTIF(AH1019:AH1048,2)),IF('Chiffres et fonctions'!$J$3=2,IF(COUNTIF(AH1019:AH1048,4)=0,"","+ "&amp;(COUNTIF(AH1019:AH1048,4))),""))</f>
        <v/>
      </c>
      <c r="AI1050" s="138" t="str">
        <f>IF('Chiffres et fonctions'!$J$3=1,IF(COUNTIF(AI1019:AI1048,2)=0,"",COUNTIF(AI1019:AI1048,2)),IF('Chiffres et fonctions'!$J$3=2,IF(COUNTIF(AI1019:AI1048,4)=0,"","+ "&amp;(COUNTIF(AI1019:AI1048,4))),""))</f>
        <v/>
      </c>
      <c r="AJ1050" s="139" t="str">
        <f>IF('Chiffres et fonctions'!$J$3=1,IF(COUNTIF(AJ1019:AJ1048,2)=0,"",COUNTIF(AJ1019:AJ1048,2)),IF('Chiffres et fonctions'!$J$3=2,IF(COUNTIF(AJ1019:AJ1048,4)=0,"","+ "&amp;(COUNTIF(AJ1019:AJ1048,4))),""))</f>
        <v/>
      </c>
      <c r="AK1050" s="138" t="str">
        <f>IF('Chiffres et fonctions'!$J$3=1,IF(COUNTIF(AK1019:AK1048,2)=0,"",COUNTIF(AK1019:AK1048,2)),IF('Chiffres et fonctions'!$J$3=2,IF(COUNTIF(AK1019:AK1048,4)=0,"","+ "&amp;(COUNTIF(AK1019:AK1048,4))),""))</f>
        <v/>
      </c>
      <c r="AL1050" s="139" t="str">
        <f>IF('Chiffres et fonctions'!$J$3=1,IF(COUNTIF(AL1019:AL1048,2)=0,"",COUNTIF(AL1019:AL1048,2)),IF('Chiffres et fonctions'!$J$3=2,IF(COUNTIF(AL1019:AL1048,4)=0,"","+ "&amp;(COUNTIF(AL1019:AL1048,4))),""))</f>
        <v/>
      </c>
      <c r="AM1050" s="138" t="str">
        <f>IF('Chiffres et fonctions'!$J$3=1,IF(COUNTIF(AM1019:AM1048,2)=0,"",COUNTIF(AM1019:AM1048,2)),IF('Chiffres et fonctions'!$J$3=2,IF(COUNTIF(AM1019:AM1048,4)=0,"","+ "&amp;(COUNTIF(AM1019:AM1048,4))),""))</f>
        <v/>
      </c>
      <c r="AN1050" s="139" t="str">
        <f>IF('Chiffres et fonctions'!$J$3=1,IF(COUNTIF(AN1019:AN1048,2)=0,"",COUNTIF(AN1019:AN1048,2)),IF('Chiffres et fonctions'!$J$3=2,IF(COUNTIF(AN1019:AN1048,4)=0,"","+ "&amp;(COUNTIF(AN1019:AN1048,4))),""))</f>
        <v/>
      </c>
      <c r="AO1050" s="138" t="str">
        <f>IF('Chiffres et fonctions'!$J$3=1,IF(COUNTIF(AO1019:AO1048,2)=0,"",COUNTIF(AO1019:AO1048,2)),IF('Chiffres et fonctions'!$J$3=2,IF(COUNTIF(AO1019:AO1048,4)=0,"","+ "&amp;(COUNTIF(AO1019:AO1048,4))),""))</f>
        <v/>
      </c>
      <c r="AP1050" s="139" t="str">
        <f>IF('Chiffres et fonctions'!$J$3=1,IF(COUNTIF(AP1019:AP1048,2)=0,"",COUNTIF(AP1019:AP1048,2)),IF('Chiffres et fonctions'!$J$3=2,IF(COUNTIF(AP1019:AP1048,4)=0,"","+ "&amp;(COUNTIF(AP1019:AP1048,4))),""))</f>
        <v/>
      </c>
      <c r="AQ1050" s="138" t="str">
        <f>IF('Chiffres et fonctions'!$J$3=1,IF(COUNTIF(AQ1019:AQ1048,2)=0,"",COUNTIF(AQ1019:AQ1048,2)),IF('Chiffres et fonctions'!$J$3=2,IF(COUNTIF(AQ1019:AQ1048,4)=0,"","+ "&amp;(COUNTIF(AQ1019:AQ1048,4))),""))</f>
        <v/>
      </c>
      <c r="AR1050" s="139" t="str">
        <f>IF('Chiffres et fonctions'!$J$3=1,IF(COUNTIF(AR1019:AR1048,2)=0,"",COUNTIF(AR1019:AR1048,2)),IF('Chiffres et fonctions'!$J$3=2,IF(COUNTIF(AR1019:AR1048,4)=0,"","+ "&amp;(COUNTIF(AR1019:AR1048,4))),""))</f>
        <v/>
      </c>
      <c r="AS1050" s="138" t="str">
        <f>IF('Chiffres et fonctions'!$J$3=1,IF(COUNTIF(AS1019:AS1048,2)=0,"",COUNTIF(AS1019:AS1048,2)),IF('Chiffres et fonctions'!$J$3=2,IF(COUNTIF(AS1019:AS1048,4)=0,"","+ "&amp;(COUNTIF(AS1019:AS1048,4))),""))</f>
        <v/>
      </c>
      <c r="AT1050" s="139" t="str">
        <f>IF('Chiffres et fonctions'!$J$3=1,IF(COUNTIF(AT1019:AT1048,2)=0,"",COUNTIF(AT1019:AT1048,2)),IF('Chiffres et fonctions'!$J$3=2,IF(COUNTIF(AT1019:AT1048,4)=0,"","+ "&amp;(COUNTIF(AT1019:AT1048,4))),""))</f>
        <v/>
      </c>
      <c r="AU1050" s="138" t="str">
        <f>IF('Chiffres et fonctions'!$J$3=1,IF(COUNTIF(AU1019:AU1048,2)=0,"",COUNTIF(AU1019:AU1048,2)),IF('Chiffres et fonctions'!$J$3=2,IF(COUNTIF(AU1019:AU1048,4)=0,"","+ "&amp;(COUNTIF(AU1019:AU1048,4))),""))</f>
        <v/>
      </c>
      <c r="AV1050" s="139" t="str">
        <f>IF('Chiffres et fonctions'!$J$3=1,IF(COUNTIF(AV1019:AV1048,2)=0,"",COUNTIF(AV1019:AV1048,2)),IF('Chiffres et fonctions'!$J$3=2,IF(COUNTIF(AV1019:AV1048,4)=0,"","+ "&amp;(COUNTIF(AV1019:AV1048,4))),""))</f>
        <v/>
      </c>
      <c r="AW1050" s="138" t="str">
        <f>IF('Chiffres et fonctions'!$J$3=1,IF(COUNTIF(AW1019:AW1048,2)=0,"",COUNTIF(AW1019:AW1048,2)),IF('Chiffres et fonctions'!$J$3=2,IF(COUNTIF(AW1019:AW1048,4)=0,"","+ "&amp;(COUNTIF(AW1019:AW1048,4))),""))</f>
        <v/>
      </c>
      <c r="AX1050" s="139" t="str">
        <f>IF('Chiffres et fonctions'!$J$3=1,IF(COUNTIF(AX1019:AX1048,2)=0,"",COUNTIF(AX1019:AX1048,2)),IF('Chiffres et fonctions'!$J$3=2,IF(COUNTIF(AX1019:AX1048,4)=0,"","+ "&amp;(COUNTIF(AX1019:AX1048,4))),""))</f>
        <v/>
      </c>
      <c r="AY1050" s="138" t="str">
        <f>IF('Chiffres et fonctions'!$J$3=1,IF(COUNTIF(AY1019:AY1048,2)=0,"",COUNTIF(AY1019:AY1048,2)),IF('Chiffres et fonctions'!$J$3=2,IF(COUNTIF(AY1019:AY1048,4)=0,"","+ "&amp;(COUNTIF(AY1019:AY1048,4))),""))</f>
        <v/>
      </c>
      <c r="AZ1050" s="139" t="str">
        <f>IF('Chiffres et fonctions'!$J$3=1,IF(COUNTIF(AZ1019:AZ1048,2)=0,"",COUNTIF(AZ1019:AZ1048,2)),IF('Chiffres et fonctions'!$J$3=2,IF(COUNTIF(AZ1019:AZ1048,4)=0,"","+ "&amp;(COUNTIF(AZ1019:AZ1048,4))),""))</f>
        <v/>
      </c>
      <c r="BA1050" s="138" t="str">
        <f>IF('Chiffres et fonctions'!$J$3=1,IF(COUNTIF(BA1019:BA1048,2)=0,"",COUNTIF(BA1019:BA1048,2)),IF('Chiffres et fonctions'!$J$3=2,IF(COUNTIF(BA1019:BA1048,4)=0,"","+ "&amp;(COUNTIF(BA1019:BA1048,4))),""))</f>
        <v/>
      </c>
      <c r="BB1050" s="139" t="str">
        <f>IF('Chiffres et fonctions'!$J$3=1,IF(COUNTIF(BB1019:BB1048,2)=0,"",COUNTIF(BB1019:BB1048,2)),IF('Chiffres et fonctions'!$J$3=2,IF(COUNTIF(BB1019:BB1048,4)=0,"","+ "&amp;(COUNTIF(BB1019:BB1048,4))),""))</f>
        <v/>
      </c>
      <c r="BC1050" s="121"/>
      <c r="BD1050" s="370"/>
      <c r="BE1050" s="148"/>
      <c r="BF1050" s="149"/>
      <c r="BG1050" s="150"/>
      <c r="BH1050" s="149"/>
      <c r="BI1050" s="149"/>
      <c r="BJ1050" s="149"/>
      <c r="BK1050" s="260"/>
      <c r="BL1050" s="231"/>
      <c r="BM1050" s="231"/>
      <c r="BN1050" s="231"/>
      <c r="BO1050" s="231"/>
      <c r="BP1050" s="231"/>
      <c r="BQ1050" s="231"/>
      <c r="BR1050" s="122"/>
      <c r="BS1050" s="122"/>
      <c r="BT1050" s="172"/>
      <c r="BU1050" s="226"/>
      <c r="BV1050" s="222"/>
      <c r="BW1050" s="226"/>
      <c r="BX1050" s="222"/>
      <c r="BY1050" s="123"/>
      <c r="BZ1050" s="123"/>
      <c r="CA1050" s="123"/>
      <c r="CB1050" s="123"/>
      <c r="CC1050" s="123"/>
      <c r="CD1050" s="123"/>
      <c r="CE1050" s="123"/>
      <c r="CF1050" s="123"/>
      <c r="CG1050" s="123"/>
      <c r="CH1050" s="123"/>
      <c r="CI1050" s="123"/>
      <c r="CJ1050" s="123"/>
      <c r="CK1050" s="123"/>
      <c r="CL1050" s="123"/>
      <c r="CM1050" s="123"/>
      <c r="CN1050" s="123"/>
      <c r="CO1050" s="123"/>
      <c r="CP1050" s="123"/>
      <c r="CQ1050" s="123"/>
      <c r="CR1050" s="123"/>
      <c r="CS1050" s="123"/>
      <c r="CT1050" s="123"/>
      <c r="CU1050" s="123"/>
      <c r="CV1050" s="123"/>
      <c r="CW1050" s="123"/>
      <c r="CX1050" s="123"/>
      <c r="CY1050" s="123"/>
      <c r="CZ1050" s="123"/>
      <c r="DA1050" s="123"/>
      <c r="DB1050" s="123"/>
      <c r="DC1050" s="123"/>
      <c r="DD1050" s="123"/>
      <c r="DE1050" s="123"/>
      <c r="DF1050" s="123"/>
      <c r="DG1050" s="123"/>
      <c r="DH1050" s="123"/>
      <c r="DI1050" s="123"/>
      <c r="DJ1050" s="123"/>
      <c r="DK1050" s="123"/>
      <c r="DL1050" s="123"/>
      <c r="DM1050" s="123"/>
      <c r="DN1050" s="123"/>
      <c r="DO1050" s="123"/>
      <c r="DP1050" s="123"/>
      <c r="DQ1050" s="123"/>
      <c r="DR1050" s="123"/>
      <c r="DS1050" s="123"/>
      <c r="DT1050" s="123"/>
      <c r="DU1050" s="123"/>
      <c r="DV1050" s="123"/>
      <c r="DW1050" s="123"/>
      <c r="DX1050" s="123"/>
      <c r="DY1050" s="123"/>
      <c r="DZ1050" s="123"/>
      <c r="EA1050" s="123"/>
      <c r="EB1050" s="123"/>
      <c r="EC1050" s="123"/>
      <c r="ED1050" s="123"/>
      <c r="EE1050" s="123"/>
      <c r="EF1050" s="123"/>
      <c r="EG1050" s="123"/>
      <c r="EH1050" s="123"/>
      <c r="EI1050" s="123"/>
      <c r="EJ1050" s="123"/>
      <c r="EK1050" s="123"/>
      <c r="EL1050" s="123"/>
      <c r="EM1050" s="123"/>
      <c r="EN1050" s="123"/>
      <c r="EO1050" s="123"/>
      <c r="EP1050" s="123"/>
      <c r="EQ1050" s="123"/>
      <c r="ER1050" s="123"/>
      <c r="ES1050" s="123"/>
      <c r="ET1050" s="123"/>
      <c r="EU1050" s="123"/>
      <c r="EV1050" s="123"/>
      <c r="EW1050" s="123"/>
      <c r="EX1050" s="123"/>
      <c r="EY1050" s="123"/>
      <c r="EZ1050" s="123"/>
      <c r="FA1050" s="123"/>
      <c r="FB1050" s="123"/>
      <c r="FC1050" s="123"/>
      <c r="FD1050" s="123"/>
      <c r="FE1050" s="123"/>
      <c r="FF1050" s="123"/>
      <c r="FG1050" s="123"/>
      <c r="FH1050" s="123"/>
      <c r="FI1050" s="123"/>
      <c r="FJ1050" s="123"/>
      <c r="FK1050" s="123"/>
      <c r="FL1050" s="123"/>
      <c r="FM1050" s="123"/>
      <c r="FN1050" s="123"/>
      <c r="FO1050" s="123"/>
      <c r="FP1050" s="123"/>
      <c r="FQ1050" s="123"/>
      <c r="FR1050" s="123"/>
      <c r="FS1050" s="123"/>
      <c r="FT1050" s="123"/>
      <c r="FU1050" s="123"/>
      <c r="FV1050" s="123"/>
      <c r="FW1050" s="123"/>
      <c r="FX1050" s="123"/>
      <c r="FY1050" s="123"/>
      <c r="FZ1050" s="123"/>
      <c r="GA1050" s="123"/>
      <c r="GB1050" s="123"/>
      <c r="GC1050" s="123"/>
      <c r="GD1050" s="123"/>
      <c r="GE1050" s="123"/>
      <c r="GF1050" s="123"/>
      <c r="GG1050" s="123"/>
      <c r="GH1050" s="123"/>
      <c r="GI1050" s="123"/>
      <c r="GJ1050" s="123"/>
      <c r="GK1050" s="123"/>
      <c r="GL1050" s="123"/>
      <c r="GM1050" s="123"/>
      <c r="GN1050" s="123"/>
      <c r="GO1050" s="123"/>
      <c r="GP1050" s="123"/>
      <c r="GQ1050" s="123"/>
      <c r="GR1050" s="123"/>
      <c r="GS1050" s="123"/>
      <c r="GT1050" s="123"/>
      <c r="GU1050" s="123"/>
      <c r="GV1050" s="123"/>
      <c r="GW1050" s="123"/>
      <c r="GX1050" s="123"/>
      <c r="GY1050" s="123"/>
      <c r="GZ1050" s="123"/>
      <c r="HA1050" s="123"/>
      <c r="HB1050" s="123"/>
      <c r="HC1050" s="123"/>
      <c r="HD1050" s="123"/>
      <c r="HE1050" s="123"/>
      <c r="HF1050" s="123"/>
      <c r="HG1050" s="123"/>
      <c r="HH1050" s="123"/>
      <c r="HI1050" s="123"/>
      <c r="HJ1050" s="123"/>
      <c r="HK1050" s="123"/>
      <c r="HL1050" s="123"/>
      <c r="HM1050" s="123"/>
      <c r="HN1050" s="123"/>
      <c r="HO1050" s="123"/>
      <c r="HP1050" s="123"/>
      <c r="HQ1050" s="123"/>
      <c r="HR1050" s="123"/>
      <c r="HS1050" s="123"/>
      <c r="HT1050" s="123"/>
      <c r="HU1050" s="123"/>
      <c r="HV1050" s="123"/>
      <c r="HW1050" s="123"/>
      <c r="HX1050" s="123"/>
      <c r="HY1050" s="123"/>
      <c r="HZ1050" s="123"/>
      <c r="IA1050" s="123"/>
      <c r="IB1050" s="123"/>
      <c r="IC1050" s="123"/>
      <c r="ID1050" s="123"/>
      <c r="IE1050" s="123"/>
      <c r="IF1050" s="123"/>
      <c r="IG1050" s="123"/>
      <c r="IH1050" s="123"/>
      <c r="II1050" s="123"/>
      <c r="IJ1050" s="123"/>
      <c r="IK1050" s="123"/>
      <c r="IL1050" s="123"/>
      <c r="IM1050" s="123"/>
      <c r="IN1050" s="123"/>
      <c r="IO1050" s="123"/>
      <c r="IP1050" s="123"/>
      <c r="IQ1050" s="123"/>
      <c r="IR1050" s="123"/>
      <c r="IS1050" s="123"/>
      <c r="IT1050" s="123"/>
      <c r="IU1050" s="123"/>
      <c r="IV1050" s="123"/>
      <c r="IW1050" s="123"/>
      <c r="IX1050" s="123"/>
      <c r="IY1050" s="123"/>
      <c r="IZ1050" s="123"/>
      <c r="JA1050" s="123"/>
      <c r="JB1050" s="123"/>
      <c r="JC1050" s="123"/>
      <c r="JD1050" s="123"/>
      <c r="JE1050" s="123"/>
      <c r="JF1050" s="123"/>
      <c r="JG1050" s="123"/>
      <c r="JH1050" s="123"/>
      <c r="JI1050" s="123"/>
      <c r="JJ1050" s="123"/>
      <c r="JK1050" s="123"/>
      <c r="JL1050" s="123"/>
      <c r="JM1050" s="123"/>
      <c r="JN1050" s="123"/>
      <c r="JO1050" s="123"/>
      <c r="JP1050" s="123"/>
      <c r="JQ1050" s="123"/>
      <c r="JR1050" s="123"/>
      <c r="JS1050" s="123"/>
      <c r="JT1050" s="123"/>
      <c r="JU1050" s="123"/>
      <c r="JV1050" s="123"/>
      <c r="JW1050" s="123"/>
      <c r="JX1050" s="123"/>
      <c r="JY1050" s="123"/>
      <c r="JZ1050" s="123"/>
      <c r="KA1050" s="123"/>
      <c r="KB1050" s="123"/>
      <c r="KC1050" s="123"/>
      <c r="KD1050" s="123"/>
      <c r="KE1050" s="123"/>
      <c r="KF1050" s="123"/>
      <c r="KG1050" s="123"/>
      <c r="KH1050" s="123"/>
      <c r="KI1050" s="123"/>
      <c r="KJ1050" s="123"/>
      <c r="KK1050" s="123"/>
      <c r="KL1050" s="123"/>
      <c r="KM1050" s="123"/>
      <c r="KN1050" s="123"/>
      <c r="KO1050" s="123"/>
      <c r="KP1050" s="123"/>
      <c r="KQ1050" s="123"/>
      <c r="KR1050" s="123"/>
      <c r="KS1050" s="123"/>
      <c r="KT1050" s="123"/>
      <c r="KU1050" s="123"/>
      <c r="KV1050" s="123"/>
      <c r="KW1050" s="123"/>
      <c r="KX1050" s="123"/>
      <c r="KY1050" s="123"/>
      <c r="KZ1050" s="123"/>
      <c r="LA1050" s="123"/>
      <c r="LB1050" s="123"/>
      <c r="LC1050" s="123"/>
      <c r="LD1050" s="123"/>
      <c r="LE1050" s="123"/>
      <c r="LF1050" s="123"/>
      <c r="LG1050" s="123"/>
      <c r="LH1050" s="123"/>
      <c r="LI1050" s="123"/>
      <c r="LJ1050" s="123"/>
      <c r="LK1050" s="123"/>
      <c r="LL1050" s="123"/>
      <c r="LM1050" s="123"/>
      <c r="LN1050" s="123"/>
      <c r="LO1050" s="123"/>
      <c r="LP1050" s="123"/>
      <c r="LQ1050" s="123"/>
      <c r="LR1050" s="123"/>
      <c r="LS1050" s="123"/>
      <c r="LT1050" s="123"/>
      <c r="LU1050" s="123"/>
      <c r="LV1050" s="123"/>
      <c r="LW1050" s="123"/>
      <c r="LX1050" s="123"/>
      <c r="LY1050" s="123"/>
      <c r="LZ1050" s="123"/>
      <c r="MA1050" s="123"/>
      <c r="MB1050" s="123"/>
      <c r="MC1050" s="123"/>
      <c r="MD1050" s="123"/>
      <c r="ME1050" s="123"/>
      <c r="MF1050" s="123"/>
      <c r="MG1050" s="123"/>
      <c r="MH1050" s="123"/>
      <c r="MI1050" s="123"/>
      <c r="MJ1050" s="123"/>
      <c r="MK1050" s="123"/>
      <c r="ML1050" s="123"/>
      <c r="MM1050" s="123"/>
      <c r="MN1050" s="123"/>
      <c r="MO1050" s="123"/>
      <c r="MP1050" s="123"/>
      <c r="MQ1050" s="123"/>
      <c r="MS1050" s="224"/>
      <c r="MT1050" s="378">
        <f>(COUNTA($O1019:$BB1048)/2)-SUM(MV1050:NK1050)</f>
        <v>0</v>
      </c>
      <c r="MU1050" s="379"/>
      <c r="MV1050" s="380">
        <f>SUM(MV1019:MW1048)</f>
        <v>0</v>
      </c>
      <c r="MW1050" s="380"/>
      <c r="MX1050" s="380">
        <f>SUM(MX1019:MY1048)</f>
        <v>0</v>
      </c>
      <c r="MY1050" s="380"/>
      <c r="MZ1050" s="380">
        <f>SUM(MZ1019:NA1048)</f>
        <v>0</v>
      </c>
      <c r="NA1050" s="380"/>
      <c r="NB1050" s="380">
        <f>SUM(NB1019:NC1048)</f>
        <v>0</v>
      </c>
      <c r="NC1050" s="380"/>
      <c r="ND1050" s="380">
        <f>SUM(ND1019:NE1048)</f>
        <v>0</v>
      </c>
      <c r="NE1050" s="380"/>
      <c r="NF1050" s="380">
        <f>SUM(NF1019:NG1048)</f>
        <v>0</v>
      </c>
      <c r="NG1050" s="380"/>
      <c r="NH1050" s="380">
        <f>SUM(NH1019:NI1048)</f>
        <v>0</v>
      </c>
      <c r="NI1050" s="380"/>
      <c r="NJ1050" s="380">
        <f>SUM(NJ1019:NK1048)</f>
        <v>0</v>
      </c>
      <c r="NK1050" s="380"/>
      <c r="NL1050" s="376">
        <f>SUM(NL1019:NM1048)</f>
        <v>0</v>
      </c>
      <c r="NM1050" s="377"/>
      <c r="NN1050" s="350"/>
    </row>
    <row r="1051" spans="1:384" ht="10.199999999999999" customHeight="1" thickBot="1">
      <c r="B1051" s="337"/>
      <c r="C1051" s="44"/>
      <c r="D1051" s="44"/>
      <c r="E1051" s="44"/>
      <c r="F1051" s="44"/>
      <c r="G1051" s="44"/>
      <c r="H1051" s="44"/>
      <c r="I1051" s="44"/>
      <c r="J1051" s="44"/>
      <c r="K1051" s="44"/>
      <c r="L1051" s="44"/>
      <c r="M1051" s="44"/>
      <c r="N1051" s="44"/>
      <c r="O1051" s="44"/>
      <c r="P1051" s="44"/>
      <c r="Q1051" s="44"/>
      <c r="R1051" s="44"/>
      <c r="S1051" s="44"/>
      <c r="T1051" s="44"/>
      <c r="U1051" s="44"/>
      <c r="V1051" s="44"/>
      <c r="W1051" s="44"/>
      <c r="X1051" s="44"/>
      <c r="Y1051" s="44"/>
      <c r="Z1051" s="44"/>
      <c r="AA1051" s="44"/>
      <c r="AB1051" s="44"/>
      <c r="AC1051" s="44"/>
      <c r="AD1051" s="44"/>
      <c r="AE1051" s="44"/>
      <c r="AF1051" s="44"/>
      <c r="AG1051" s="44"/>
      <c r="AH1051" s="44"/>
      <c r="AI1051" s="44"/>
      <c r="AJ1051" s="44"/>
      <c r="AK1051" s="44"/>
      <c r="AL1051" s="44"/>
      <c r="AM1051" s="44"/>
      <c r="AN1051" s="44"/>
      <c r="AO1051" s="44"/>
      <c r="AP1051" s="44"/>
      <c r="AQ1051" s="44"/>
      <c r="AR1051" s="44"/>
      <c r="AS1051" s="44"/>
      <c r="AT1051" s="44"/>
      <c r="AU1051" s="44"/>
      <c r="AV1051" s="44"/>
      <c r="AW1051" s="44"/>
      <c r="AX1051" s="44"/>
      <c r="AY1051" s="44"/>
      <c r="AZ1051" s="44"/>
      <c r="BA1051" s="44"/>
      <c r="BB1051" s="44"/>
      <c r="BC1051" s="44"/>
      <c r="BD1051" s="45"/>
      <c r="BE1051" s="45"/>
      <c r="BF1051" s="45"/>
      <c r="BG1051" s="45"/>
      <c r="BH1051" s="45"/>
      <c r="BI1051" s="45"/>
      <c r="BJ1051" s="45"/>
      <c r="BL1051" s="45"/>
      <c r="BM1051" s="45"/>
      <c r="BN1051" s="45"/>
      <c r="BO1051" s="45"/>
      <c r="BP1051" s="45"/>
      <c r="BR1051" s="45"/>
      <c r="BS1051" s="44"/>
      <c r="BT1051" s="45"/>
      <c r="BU1051" s="223"/>
      <c r="BV1051" s="223"/>
      <c r="BW1051" s="223"/>
      <c r="BX1051" s="223"/>
      <c r="BY1051" s="169"/>
      <c r="BZ1051" s="169"/>
      <c r="CA1051" s="169"/>
      <c r="CB1051" s="169"/>
      <c r="CC1051" s="169"/>
      <c r="CD1051" s="169"/>
      <c r="CE1051" s="169"/>
      <c r="CF1051" s="169"/>
      <c r="CG1051" s="169"/>
      <c r="CH1051" s="169"/>
      <c r="CI1051" s="169"/>
      <c r="CJ1051" s="169"/>
      <c r="CK1051" s="169"/>
      <c r="CL1051" s="169"/>
      <c r="CM1051" s="169"/>
      <c r="CN1051" s="169"/>
      <c r="CO1051" s="169"/>
      <c r="CP1051" s="169"/>
      <c r="CQ1051" s="169"/>
      <c r="CR1051" s="169"/>
      <c r="CS1051" s="169"/>
      <c r="CT1051" s="169"/>
      <c r="CU1051" s="169"/>
      <c r="CV1051" s="169"/>
      <c r="CW1051" s="169"/>
      <c r="CX1051" s="169"/>
      <c r="CY1051" s="169"/>
      <c r="CZ1051" s="169"/>
      <c r="DA1051" s="169"/>
      <c r="DB1051" s="169"/>
      <c r="DC1051" s="169"/>
      <c r="DD1051" s="169"/>
      <c r="DE1051" s="169"/>
      <c r="EV1051" s="338"/>
      <c r="EW1051" s="338"/>
      <c r="EX1051" s="338"/>
      <c r="EY1051" s="338"/>
      <c r="EZ1051" s="338"/>
      <c r="FA1051" s="338"/>
      <c r="FB1051" s="338"/>
      <c r="FC1051" s="338"/>
      <c r="FD1051" s="338"/>
      <c r="FE1051" s="338"/>
      <c r="FF1051" s="338"/>
      <c r="FG1051" s="338"/>
      <c r="FH1051" s="338"/>
      <c r="FI1051" s="338"/>
      <c r="FJ1051" s="338"/>
      <c r="FK1051" s="338"/>
      <c r="FL1051" s="338"/>
      <c r="FM1051" s="338"/>
      <c r="FN1051" s="338"/>
      <c r="FO1051" s="338"/>
      <c r="FP1051" s="338"/>
      <c r="FQ1051" s="338"/>
      <c r="FR1051" s="338"/>
      <c r="FS1051" s="338"/>
      <c r="FT1051" s="338"/>
      <c r="FU1051" s="338"/>
      <c r="FV1051" s="338"/>
      <c r="FW1051" s="338"/>
      <c r="FX1051" s="338"/>
      <c r="FY1051" s="338"/>
      <c r="FZ1051" s="338"/>
      <c r="GA1051" s="338"/>
      <c r="GB1051" s="338"/>
      <c r="GC1051" s="338"/>
      <c r="GD1051" s="338"/>
      <c r="GE1051" s="338"/>
      <c r="GF1051" s="338"/>
      <c r="GG1051" s="338"/>
      <c r="GH1051" s="338"/>
      <c r="GI1051" s="338"/>
      <c r="GK1051" s="338"/>
      <c r="GL1051" s="338"/>
      <c r="GM1051" s="338"/>
      <c r="GN1051" s="338"/>
      <c r="GO1051" s="338"/>
      <c r="GP1051" s="338"/>
      <c r="GQ1051" s="338"/>
      <c r="GR1051" s="338"/>
      <c r="GS1051" s="338"/>
      <c r="GT1051" s="338"/>
      <c r="GU1051" s="338"/>
      <c r="GV1051" s="338"/>
      <c r="GW1051" s="338"/>
      <c r="GX1051" s="338"/>
      <c r="GY1051" s="338"/>
      <c r="GZ1051" s="338"/>
      <c r="HA1051" s="338"/>
      <c r="HB1051" s="338"/>
      <c r="HC1051" s="338"/>
      <c r="HD1051" s="338"/>
      <c r="HE1051" s="338"/>
      <c r="HF1051" s="338"/>
      <c r="HG1051" s="338"/>
      <c r="HH1051" s="338"/>
      <c r="HI1051" s="338"/>
      <c r="HJ1051" s="338"/>
      <c r="HK1051" s="338"/>
      <c r="HL1051" s="338"/>
      <c r="HM1051" s="338"/>
      <c r="HN1051" s="338"/>
      <c r="HO1051" s="338"/>
      <c r="HP1051" s="338"/>
      <c r="HQ1051" s="338"/>
      <c r="HR1051" s="338"/>
      <c r="HS1051" s="338"/>
      <c r="HT1051" s="338"/>
      <c r="HU1051" s="338"/>
      <c r="HV1051" s="338"/>
      <c r="HW1051" s="338"/>
      <c r="HX1051" s="338"/>
      <c r="HZ1051" s="338"/>
      <c r="IA1051" s="338"/>
      <c r="IB1051" s="338"/>
      <c r="IC1051" s="338"/>
      <c r="ID1051" s="338"/>
      <c r="IE1051" s="338"/>
      <c r="IF1051" s="338"/>
      <c r="IG1051" s="338"/>
      <c r="IH1051" s="338"/>
      <c r="II1051" s="338"/>
      <c r="IJ1051" s="338"/>
      <c r="IK1051" s="338"/>
      <c r="IL1051" s="338"/>
      <c r="IM1051" s="338"/>
      <c r="IN1051" s="338"/>
      <c r="IO1051" s="338"/>
      <c r="IP1051" s="338"/>
      <c r="IQ1051" s="338"/>
      <c r="IR1051" s="338"/>
      <c r="IS1051" s="338"/>
      <c r="IT1051" s="338"/>
      <c r="IU1051" s="338"/>
      <c r="IV1051" s="338"/>
      <c r="IW1051" s="338"/>
      <c r="IX1051" s="338"/>
      <c r="IY1051" s="338"/>
      <c r="IZ1051" s="338"/>
      <c r="JA1051" s="338"/>
      <c r="JB1051" s="338"/>
      <c r="JC1051" s="338"/>
      <c r="JD1051" s="338"/>
      <c r="JE1051" s="338"/>
      <c r="JF1051" s="338"/>
      <c r="JG1051" s="338"/>
      <c r="JH1051" s="338"/>
      <c r="JI1051" s="338"/>
      <c r="JJ1051" s="338"/>
      <c r="JK1051" s="338"/>
      <c r="JL1051" s="338"/>
      <c r="JM1051" s="338"/>
      <c r="JO1051" s="338"/>
      <c r="JP1051" s="338"/>
      <c r="JQ1051" s="338"/>
      <c r="JR1051" s="338"/>
      <c r="JS1051" s="338"/>
      <c r="JT1051" s="338"/>
      <c r="JU1051" s="338"/>
      <c r="JV1051" s="338"/>
      <c r="JW1051" s="338"/>
      <c r="JX1051" s="338"/>
      <c r="JY1051" s="338"/>
      <c r="JZ1051" s="338"/>
      <c r="KA1051" s="338"/>
      <c r="KB1051" s="338"/>
      <c r="KC1051" s="338"/>
      <c r="KD1051" s="338"/>
      <c r="KE1051" s="338"/>
      <c r="KF1051" s="338"/>
      <c r="KG1051" s="338"/>
      <c r="KH1051" s="338"/>
      <c r="KI1051" s="338"/>
      <c r="KJ1051" s="338"/>
      <c r="KK1051" s="338"/>
      <c r="KL1051" s="338"/>
      <c r="KM1051" s="338"/>
      <c r="KN1051" s="338"/>
      <c r="KO1051" s="338"/>
      <c r="KP1051" s="338"/>
      <c r="KQ1051" s="338"/>
      <c r="KR1051" s="338"/>
      <c r="KS1051" s="338"/>
      <c r="KT1051" s="338"/>
      <c r="KU1051" s="338"/>
      <c r="KV1051" s="338"/>
      <c r="KW1051" s="338"/>
      <c r="KX1051" s="338"/>
      <c r="KY1051" s="338"/>
      <c r="KZ1051" s="338"/>
      <c r="LA1051" s="338"/>
      <c r="LB1051" s="338"/>
      <c r="LD1051" s="338"/>
      <c r="LE1051" s="338"/>
      <c r="LF1051" s="338"/>
      <c r="LG1051" s="338"/>
      <c r="LH1051" s="338"/>
      <c r="LI1051" s="338"/>
      <c r="LJ1051" s="338"/>
      <c r="LK1051" s="338"/>
      <c r="LL1051" s="338"/>
      <c r="LM1051" s="338"/>
      <c r="LN1051" s="338"/>
      <c r="LO1051" s="338"/>
      <c r="LP1051" s="338"/>
      <c r="LQ1051" s="338"/>
      <c r="LR1051" s="338"/>
      <c r="LS1051" s="338"/>
      <c r="LT1051" s="338"/>
      <c r="LU1051" s="338"/>
      <c r="LV1051" s="338"/>
      <c r="LW1051" s="338"/>
      <c r="LX1051" s="338"/>
      <c r="LY1051" s="338"/>
      <c r="LZ1051" s="338"/>
      <c r="MA1051" s="338"/>
      <c r="MB1051" s="338"/>
      <c r="MC1051" s="338"/>
      <c r="MD1051" s="338"/>
      <c r="ME1051" s="338"/>
      <c r="MF1051" s="338"/>
      <c r="MG1051" s="338"/>
      <c r="MH1051" s="338"/>
      <c r="MI1051" s="338"/>
      <c r="MJ1051" s="338"/>
      <c r="MK1051" s="338"/>
      <c r="ML1051" s="338"/>
      <c r="MM1051" s="338"/>
      <c r="MN1051" s="338"/>
      <c r="MO1051" s="338"/>
      <c r="MP1051" s="338"/>
      <c r="MQ1051" s="338"/>
      <c r="MT1051" s="316"/>
      <c r="MU1051" s="316"/>
      <c r="MV1051" s="316"/>
      <c r="MW1051" s="316"/>
      <c r="MX1051" s="316"/>
      <c r="MY1051" s="316"/>
      <c r="MZ1051" s="316"/>
      <c r="NA1051" s="316"/>
      <c r="NB1051" s="316"/>
      <c r="NC1051" s="316"/>
      <c r="ND1051" s="316"/>
      <c r="NE1051" s="316"/>
      <c r="NF1051" s="316"/>
      <c r="NG1051" s="316"/>
      <c r="NH1051" s="316"/>
      <c r="NI1051" s="316"/>
      <c r="NJ1051" s="316"/>
      <c r="NK1051" s="316"/>
      <c r="NL1051" s="316"/>
      <c r="NM1051" s="316"/>
      <c r="NN1051" s="350"/>
    </row>
    <row r="1052" spans="1:384" ht="18" customHeight="1" thickBot="1">
      <c r="A1052" s="26">
        <v>31</v>
      </c>
      <c r="B1052" s="337"/>
      <c r="C1052" s="320">
        <f>Conges!$B$33</f>
        <v>44926</v>
      </c>
      <c r="D1052" s="321"/>
      <c r="E1052" s="321"/>
      <c r="F1052" s="321"/>
      <c r="G1052" s="321"/>
      <c r="H1052" s="321"/>
      <c r="I1052" s="321"/>
      <c r="J1052" s="321"/>
      <c r="K1052" s="321"/>
      <c r="L1052" s="321"/>
      <c r="M1052" s="321"/>
      <c r="N1052" s="321"/>
      <c r="O1052" s="321"/>
      <c r="P1052" s="321"/>
      <c r="Q1052" s="321"/>
      <c r="R1052" s="321"/>
      <c r="S1052" s="321"/>
      <c r="T1052" s="321"/>
      <c r="U1052" s="321"/>
      <c r="V1052" s="321"/>
      <c r="W1052" s="321"/>
      <c r="X1052" s="321"/>
      <c r="Y1052" s="321"/>
      <c r="Z1052" s="321"/>
      <c r="AA1052" s="321"/>
      <c r="AB1052" s="321"/>
      <c r="AC1052" s="321"/>
      <c r="AD1052" s="321"/>
      <c r="AE1052" s="321"/>
      <c r="AF1052" s="321"/>
      <c r="AG1052" s="321"/>
      <c r="AH1052" s="321"/>
      <c r="AI1052" s="321"/>
      <c r="AJ1052" s="321"/>
      <c r="AK1052" s="321"/>
      <c r="AL1052" s="321"/>
      <c r="AM1052" s="321"/>
      <c r="AN1052" s="321"/>
      <c r="AO1052" s="321"/>
      <c r="AP1052" s="321"/>
      <c r="AQ1052" s="321"/>
      <c r="AR1052" s="321"/>
      <c r="AS1052" s="321"/>
      <c r="AT1052" s="321"/>
      <c r="AU1052" s="321"/>
      <c r="AV1052" s="321"/>
      <c r="AW1052" s="321"/>
      <c r="AX1052" s="321"/>
      <c r="AY1052" s="321"/>
      <c r="AZ1052" s="321"/>
      <c r="BA1052" s="321"/>
      <c r="BB1052" s="321"/>
      <c r="BC1052" s="321"/>
      <c r="BD1052" s="370"/>
      <c r="BE1052" s="359" t="s">
        <v>13</v>
      </c>
      <c r="BF1052" s="360"/>
      <c r="BG1052" s="363"/>
      <c r="BH1052" s="353" t="s">
        <v>54</v>
      </c>
      <c r="BI1052" s="353"/>
      <c r="BJ1052" s="353" t="s">
        <v>46</v>
      </c>
      <c r="BK1052" s="332"/>
      <c r="BL1052" s="353" t="s">
        <v>69</v>
      </c>
      <c r="BM1052" s="353" t="s">
        <v>70</v>
      </c>
      <c r="BN1052" s="353" t="s">
        <v>73</v>
      </c>
      <c r="BO1052" s="353" t="s">
        <v>74</v>
      </c>
      <c r="BP1052" s="353" t="s">
        <v>71</v>
      </c>
      <c r="BQ1052" s="353" t="s">
        <v>72</v>
      </c>
      <c r="BR1052" s="393" t="s">
        <v>62</v>
      </c>
      <c r="BS1052" s="391" t="s">
        <v>68</v>
      </c>
      <c r="BT1052" s="362"/>
      <c r="BU1052" s="395" t="str">
        <f>BU$2</f>
        <v>Heures Pointés Reel +ind</v>
      </c>
      <c r="BV1052" s="397" t="str">
        <f>BV$2</f>
        <v>Heures Cumules Reel + ind</v>
      </c>
      <c r="BW1052" s="395"/>
      <c r="BX1052" s="397"/>
      <c r="BY1052" s="169"/>
      <c r="BZ1052" s="169"/>
      <c r="CA1052" s="169"/>
      <c r="CB1052" s="169"/>
      <c r="CC1052" s="169"/>
      <c r="CD1052" s="169"/>
      <c r="CE1052" s="169"/>
      <c r="CF1052" s="169"/>
      <c r="CG1052" s="169"/>
      <c r="CH1052" s="169"/>
      <c r="CI1052" s="169"/>
      <c r="CJ1052" s="169"/>
      <c r="CK1052" s="169"/>
      <c r="CL1052" s="169"/>
      <c r="CM1052" s="169"/>
      <c r="CN1052" s="169"/>
      <c r="CO1052" s="169"/>
      <c r="CP1052" s="169"/>
      <c r="CQ1052" s="169"/>
      <c r="CR1052" s="169"/>
      <c r="CS1052" s="169"/>
      <c r="CT1052" s="169"/>
      <c r="CU1052" s="169"/>
      <c r="CV1052" s="169"/>
      <c r="CW1052" s="169"/>
      <c r="CX1052" s="169"/>
      <c r="CY1052" s="169"/>
      <c r="CZ1052" s="169"/>
      <c r="DA1052" s="169"/>
      <c r="DB1052" s="169"/>
      <c r="DC1052" s="169"/>
      <c r="DD1052" s="169"/>
      <c r="DE1052" s="169"/>
      <c r="EV1052" s="338"/>
      <c r="EW1052" s="338"/>
      <c r="EX1052" s="338"/>
      <c r="EY1052" s="338"/>
      <c r="EZ1052" s="338"/>
      <c r="FA1052" s="338"/>
      <c r="FB1052" s="338"/>
      <c r="FC1052" s="338"/>
      <c r="FD1052" s="338"/>
      <c r="FE1052" s="338"/>
      <c r="FF1052" s="338"/>
      <c r="FG1052" s="338"/>
      <c r="FH1052" s="338"/>
      <c r="FI1052" s="338"/>
      <c r="FJ1052" s="338"/>
      <c r="FK1052" s="338"/>
      <c r="FL1052" s="338"/>
      <c r="FM1052" s="338"/>
      <c r="FN1052" s="338"/>
      <c r="FO1052" s="338"/>
      <c r="FP1052" s="338"/>
      <c r="FQ1052" s="338"/>
      <c r="FR1052" s="338"/>
      <c r="FS1052" s="338"/>
      <c r="FT1052" s="338"/>
      <c r="FU1052" s="338"/>
      <c r="FV1052" s="338"/>
      <c r="FW1052" s="338"/>
      <c r="FX1052" s="338"/>
      <c r="FY1052" s="338"/>
      <c r="FZ1052" s="338"/>
      <c r="GA1052" s="338"/>
      <c r="GB1052" s="338"/>
      <c r="GC1052" s="338"/>
      <c r="GD1052" s="338"/>
      <c r="GE1052" s="338"/>
      <c r="GF1052" s="338"/>
      <c r="GG1052" s="338"/>
      <c r="GH1052" s="338"/>
      <c r="GI1052" s="338"/>
      <c r="GK1052" s="338"/>
      <c r="GL1052" s="338"/>
      <c r="GM1052" s="338"/>
      <c r="GN1052" s="338"/>
      <c r="GO1052" s="338"/>
      <c r="GP1052" s="338"/>
      <c r="GQ1052" s="338"/>
      <c r="GR1052" s="338"/>
      <c r="GS1052" s="338"/>
      <c r="GT1052" s="338"/>
      <c r="GU1052" s="338"/>
      <c r="GV1052" s="338"/>
      <c r="GW1052" s="338"/>
      <c r="GX1052" s="338"/>
      <c r="GY1052" s="338"/>
      <c r="GZ1052" s="338"/>
      <c r="HA1052" s="338"/>
      <c r="HB1052" s="338"/>
      <c r="HC1052" s="338"/>
      <c r="HD1052" s="338"/>
      <c r="HE1052" s="338"/>
      <c r="HF1052" s="338"/>
      <c r="HG1052" s="338"/>
      <c r="HH1052" s="338"/>
      <c r="HI1052" s="338"/>
      <c r="HJ1052" s="338"/>
      <c r="HK1052" s="338"/>
      <c r="HL1052" s="338"/>
      <c r="HM1052" s="338"/>
      <c r="HN1052" s="338"/>
      <c r="HO1052" s="338"/>
      <c r="HP1052" s="338"/>
      <c r="HQ1052" s="338"/>
      <c r="HR1052" s="338"/>
      <c r="HS1052" s="338"/>
      <c r="HT1052" s="338"/>
      <c r="HU1052" s="338"/>
      <c r="HV1052" s="338"/>
      <c r="HW1052" s="338"/>
      <c r="HX1052" s="338"/>
      <c r="HZ1052" s="338"/>
      <c r="IA1052" s="338"/>
      <c r="IB1052" s="338"/>
      <c r="IC1052" s="338"/>
      <c r="ID1052" s="338"/>
      <c r="IE1052" s="338"/>
      <c r="IF1052" s="338"/>
      <c r="IG1052" s="338"/>
      <c r="IH1052" s="338"/>
      <c r="II1052" s="338"/>
      <c r="IJ1052" s="338"/>
      <c r="IK1052" s="338"/>
      <c r="IL1052" s="338"/>
      <c r="IM1052" s="338"/>
      <c r="IN1052" s="338"/>
      <c r="IO1052" s="338"/>
      <c r="IP1052" s="338"/>
      <c r="IQ1052" s="338"/>
      <c r="IR1052" s="338"/>
      <c r="IS1052" s="338"/>
      <c r="IT1052" s="338"/>
      <c r="IU1052" s="338"/>
      <c r="IV1052" s="338"/>
      <c r="IW1052" s="338"/>
      <c r="IX1052" s="338"/>
      <c r="IY1052" s="338"/>
      <c r="IZ1052" s="338"/>
      <c r="JA1052" s="338"/>
      <c r="JB1052" s="338"/>
      <c r="JC1052" s="338"/>
      <c r="JD1052" s="338"/>
      <c r="JE1052" s="338"/>
      <c r="JF1052" s="338"/>
      <c r="JG1052" s="338"/>
      <c r="JH1052" s="338"/>
      <c r="JI1052" s="338"/>
      <c r="JJ1052" s="338"/>
      <c r="JK1052" s="338"/>
      <c r="JL1052" s="338"/>
      <c r="JM1052" s="338"/>
      <c r="JO1052" s="338"/>
      <c r="JP1052" s="338"/>
      <c r="JQ1052" s="338"/>
      <c r="JR1052" s="338"/>
      <c r="JS1052" s="338"/>
      <c r="JT1052" s="338"/>
      <c r="JU1052" s="338"/>
      <c r="JV1052" s="338"/>
      <c r="JW1052" s="338"/>
      <c r="JX1052" s="338"/>
      <c r="JY1052" s="338"/>
      <c r="JZ1052" s="338"/>
      <c r="KA1052" s="338"/>
      <c r="KB1052" s="338"/>
      <c r="KC1052" s="338"/>
      <c r="KD1052" s="338"/>
      <c r="KE1052" s="338"/>
      <c r="KF1052" s="338"/>
      <c r="KG1052" s="338"/>
      <c r="KH1052" s="338"/>
      <c r="KI1052" s="338"/>
      <c r="KJ1052" s="338"/>
      <c r="KK1052" s="338"/>
      <c r="KL1052" s="338"/>
      <c r="KM1052" s="338"/>
      <c r="KN1052" s="338"/>
      <c r="KO1052" s="338"/>
      <c r="KP1052" s="338"/>
      <c r="KQ1052" s="338"/>
      <c r="KR1052" s="338"/>
      <c r="KS1052" s="338"/>
      <c r="KT1052" s="338"/>
      <c r="KU1052" s="338"/>
      <c r="KV1052" s="338"/>
      <c r="KW1052" s="338"/>
      <c r="KX1052" s="338"/>
      <c r="KY1052" s="338"/>
      <c r="KZ1052" s="338"/>
      <c r="LA1052" s="338"/>
      <c r="LB1052" s="338"/>
      <c r="LD1052" s="338"/>
      <c r="LE1052" s="338"/>
      <c r="LF1052" s="338"/>
      <c r="LG1052" s="338"/>
      <c r="LH1052" s="338"/>
      <c r="LI1052" s="338"/>
      <c r="LJ1052" s="338"/>
      <c r="LK1052" s="338"/>
      <c r="LL1052" s="338"/>
      <c r="LM1052" s="338"/>
      <c r="LN1052" s="338"/>
      <c r="LO1052" s="338"/>
      <c r="LP1052" s="338"/>
      <c r="LQ1052" s="338"/>
      <c r="LR1052" s="338"/>
      <c r="LS1052" s="338"/>
      <c r="LT1052" s="338"/>
      <c r="LU1052" s="338"/>
      <c r="LV1052" s="338"/>
      <c r="LW1052" s="338"/>
      <c r="LX1052" s="338"/>
      <c r="LY1052" s="338"/>
      <c r="LZ1052" s="338"/>
      <c r="MA1052" s="338"/>
      <c r="MB1052" s="338"/>
      <c r="MC1052" s="338"/>
      <c r="MD1052" s="338"/>
      <c r="ME1052" s="338"/>
      <c r="MF1052" s="338"/>
      <c r="MG1052" s="338"/>
      <c r="MH1052" s="338"/>
      <c r="MI1052" s="338"/>
      <c r="MJ1052" s="338"/>
      <c r="MK1052" s="338"/>
      <c r="ML1052" s="338"/>
      <c r="MM1052" s="338"/>
      <c r="MN1052" s="338"/>
      <c r="MO1052" s="338"/>
      <c r="MP1052" s="338"/>
      <c r="MQ1052" s="338"/>
      <c r="MT1052" s="381" t="s">
        <v>12</v>
      </c>
      <c r="MU1052" s="381"/>
      <c r="MV1052" s="381"/>
      <c r="MW1052" s="381"/>
      <c r="MX1052" s="381"/>
      <c r="MY1052" s="381"/>
      <c r="MZ1052" s="381"/>
      <c r="NA1052" s="381"/>
      <c r="NB1052" s="381"/>
      <c r="NC1052" s="381"/>
      <c r="ND1052" s="381"/>
      <c r="NE1052" s="381"/>
      <c r="NF1052" s="381"/>
      <c r="NG1052" s="381"/>
      <c r="NH1052" s="381"/>
      <c r="NI1052" s="381"/>
      <c r="NJ1052" s="381"/>
      <c r="NK1052" s="381"/>
      <c r="NL1052" s="381"/>
      <c r="NM1052" s="381"/>
      <c r="NN1052" s="350"/>
      <c r="NR1052" s="330" t="s">
        <v>56</v>
      </c>
      <c r="NS1052" s="330"/>
      <c r="NT1052" s="330"/>
    </row>
    <row r="1053" spans="1:384" ht="10.199999999999999" customHeight="1">
      <c r="A1053" s="25"/>
      <c r="B1053" s="337"/>
      <c r="C1053" s="335">
        <f>C1052</f>
        <v>44926</v>
      </c>
      <c r="D1053" s="16"/>
      <c r="E1053" s="349" t="str">
        <f>$E$3</f>
        <v>Sans Renfort</v>
      </c>
      <c r="F1053" s="349"/>
      <c r="G1053" s="349"/>
      <c r="H1053" s="10"/>
      <c r="I1053" s="10"/>
      <c r="J1053" s="10"/>
      <c r="K1053" s="10"/>
      <c r="L1053" s="10"/>
      <c r="M1053" s="10"/>
      <c r="N1053" s="316">
        <v>7</v>
      </c>
      <c r="O1053" s="316"/>
      <c r="P1053" s="316">
        <v>8</v>
      </c>
      <c r="Q1053" s="316"/>
      <c r="R1053" s="316">
        <v>9</v>
      </c>
      <c r="S1053" s="316"/>
      <c r="T1053" s="316">
        <v>10</v>
      </c>
      <c r="U1053" s="316"/>
      <c r="V1053" s="316">
        <v>11</v>
      </c>
      <c r="W1053" s="316"/>
      <c r="X1053" s="316">
        <v>12</v>
      </c>
      <c r="Y1053" s="316"/>
      <c r="Z1053" s="316">
        <v>13</v>
      </c>
      <c r="AA1053" s="316"/>
      <c r="AB1053" s="316">
        <v>14</v>
      </c>
      <c r="AC1053" s="316"/>
      <c r="AD1053" s="316">
        <v>15</v>
      </c>
      <c r="AE1053" s="316"/>
      <c r="AF1053" s="316">
        <v>16</v>
      </c>
      <c r="AG1053" s="316"/>
      <c r="AH1053" s="316">
        <v>17</v>
      </c>
      <c r="AI1053" s="316"/>
      <c r="AJ1053" s="316">
        <v>18</v>
      </c>
      <c r="AK1053" s="316"/>
      <c r="AL1053" s="316">
        <v>19</v>
      </c>
      <c r="AM1053" s="316"/>
      <c r="AN1053" s="316">
        <v>20</v>
      </c>
      <c r="AO1053" s="316"/>
      <c r="AP1053" s="316">
        <v>21</v>
      </c>
      <c r="AQ1053" s="316"/>
      <c r="AR1053" s="316">
        <v>22</v>
      </c>
      <c r="AS1053" s="316"/>
      <c r="AT1053" s="316">
        <v>23</v>
      </c>
      <c r="AU1053" s="316"/>
      <c r="AV1053" s="316">
        <v>24</v>
      </c>
      <c r="AW1053" s="316"/>
      <c r="AX1053" s="316">
        <v>1</v>
      </c>
      <c r="AY1053" s="316"/>
      <c r="AZ1053" s="316">
        <v>2</v>
      </c>
      <c r="BA1053" s="316"/>
      <c r="BB1053" s="316">
        <v>3</v>
      </c>
      <c r="BC1053" s="346"/>
      <c r="BD1053" s="370"/>
      <c r="BE1053" s="361"/>
      <c r="BF1053" s="362"/>
      <c r="BG1053" s="364"/>
      <c r="BH1053" s="354"/>
      <c r="BI1053" s="354"/>
      <c r="BJ1053" s="354"/>
      <c r="BK1053" s="333"/>
      <c r="BL1053" s="354"/>
      <c r="BM1053" s="354"/>
      <c r="BN1053" s="354"/>
      <c r="BO1053" s="354"/>
      <c r="BP1053" s="354"/>
      <c r="BQ1053" s="354"/>
      <c r="BR1053" s="394"/>
      <c r="BS1053" s="392"/>
      <c r="BT1053" s="362"/>
      <c r="BU1053" s="396"/>
      <c r="BV1053" s="398"/>
      <c r="BW1053" s="396"/>
      <c r="BX1053" s="398"/>
      <c r="MT1053" s="374">
        <v>1</v>
      </c>
      <c r="MU1053" s="316"/>
      <c r="MV1053" s="316">
        <v>2</v>
      </c>
      <c r="MW1053" s="316"/>
      <c r="MX1053" s="316">
        <v>3</v>
      </c>
      <c r="MY1053" s="316"/>
      <c r="MZ1053" s="316">
        <v>4</v>
      </c>
      <c r="NA1053" s="316"/>
      <c r="NB1053" s="316">
        <v>5</v>
      </c>
      <c r="NC1053" s="316"/>
      <c r="ND1053" s="316">
        <v>6</v>
      </c>
      <c r="NE1053" s="316"/>
      <c r="NF1053" s="316">
        <v>7</v>
      </c>
      <c r="NG1053" s="316"/>
      <c r="NH1053" s="316">
        <v>8</v>
      </c>
      <c r="NI1053" s="316"/>
      <c r="NJ1053" s="316">
        <v>9</v>
      </c>
      <c r="NK1053" s="316"/>
      <c r="NL1053" s="382" t="s">
        <v>12</v>
      </c>
      <c r="NM1053" s="383"/>
      <c r="NN1053" s="350"/>
      <c r="NR1053" s="30" t="s">
        <v>57</v>
      </c>
      <c r="NS1053" s="30" t="s">
        <v>58</v>
      </c>
      <c r="NT1053" s="30" t="s">
        <v>59</v>
      </c>
    </row>
    <row r="1054" spans="1:384" ht="10.199999999999999" customHeight="1">
      <c r="A1054" s="25"/>
      <c r="B1054" s="337"/>
      <c r="C1054" s="335"/>
      <c r="D1054" s="15"/>
      <c r="E1054" s="322" t="str">
        <f>IFERROR(G1068*'Chiffres et fonctions'!$J$6,"CA à Produire")</f>
        <v>CA à Produire</v>
      </c>
      <c r="F1054" s="322"/>
      <c r="G1054" s="322"/>
      <c r="H1054" s="323">
        <f>IF(BC1084&lt;&gt;0,3,0)</f>
        <v>0</v>
      </c>
      <c r="I1054" s="387">
        <f>Prenoms!$B$2</f>
        <v>0</v>
      </c>
      <c r="J1054" s="388"/>
      <c r="K1054" s="388"/>
      <c r="L1054" s="388"/>
      <c r="M1054" s="388"/>
      <c r="N1054" s="60" t="str">
        <f>IF(NL1054&lt;&gt;0,"",IF(Conges!AJ36=0,"",Conges!AJ36))</f>
        <v/>
      </c>
      <c r="O1054" s="61"/>
      <c r="P1054" s="62"/>
      <c r="Q1054" s="62"/>
      <c r="R1054" s="62"/>
      <c r="S1054" s="62"/>
      <c r="T1054" s="62"/>
      <c r="U1054" s="62"/>
      <c r="V1054" s="63"/>
      <c r="W1054" s="62"/>
      <c r="X1054" s="62"/>
      <c r="Y1054" s="62"/>
      <c r="Z1054" s="62"/>
      <c r="AA1054" s="62"/>
      <c r="AB1054" s="62"/>
      <c r="AC1054" s="62"/>
      <c r="AD1054" s="62"/>
      <c r="AE1054" s="61"/>
      <c r="AF1054" s="62"/>
      <c r="AG1054" s="62"/>
      <c r="AH1054" s="62"/>
      <c r="AI1054" s="62"/>
      <c r="AJ1054" s="63"/>
      <c r="AK1054" s="62"/>
      <c r="AL1054" s="62"/>
      <c r="AM1054" s="62"/>
      <c r="AN1054" s="62"/>
      <c r="AO1054" s="62"/>
      <c r="AP1054" s="62"/>
      <c r="AQ1054" s="62"/>
      <c r="AR1054" s="62"/>
      <c r="AS1054" s="62"/>
      <c r="AT1054" s="62"/>
      <c r="AU1054" s="61"/>
      <c r="AV1054" s="62"/>
      <c r="AW1054" s="62"/>
      <c r="AX1054" s="62"/>
      <c r="AY1054" s="62"/>
      <c r="AZ1054" s="62"/>
      <c r="BA1054" s="62"/>
      <c r="BB1054" s="63"/>
      <c r="BC1054" s="64">
        <f>IF(NL1054&lt;&gt;0,(IF(Conges!AJ$36=0,0,3)),0)</f>
        <v>0</v>
      </c>
      <c r="BD1054" s="370"/>
      <c r="BE1054" s="389">
        <f>IF(OR(Conges!AJ$36="A",Conges!AJ$36="V"),Prenoms!L$2,NL1054)</f>
        <v>0</v>
      </c>
      <c r="BF1054" s="390"/>
      <c r="BG1054" s="261"/>
      <c r="BH1054" s="262">
        <f t="shared" ref="BH1054:BH1083" si="1509">IF(BO1054=0,BM1054+BH1019,BO1054+BH1019)</f>
        <v>0</v>
      </c>
      <c r="BI1054" s="263" t="str">
        <f t="shared" ref="BI1054:BI1083" si="1510">IF(BO1054=0,"",$BI$1)</f>
        <v/>
      </c>
      <c r="BJ1054" s="273">
        <v>0</v>
      </c>
      <c r="BK1054" s="274">
        <f>BH1054-BJ1054</f>
        <v>0</v>
      </c>
      <c r="BL1054" s="275">
        <f t="shared" ref="BL1054" si="1511">$NL1054</f>
        <v>0</v>
      </c>
      <c r="BM1054" s="275">
        <f t="shared" ref="BM1054" si="1512">$BE1054</f>
        <v>0</v>
      </c>
      <c r="BN1054" s="275">
        <f>SUM('Heures Pointage'!$D$36:$E$36)</f>
        <v>0</v>
      </c>
      <c r="BO1054" s="275">
        <f>SUM('Heures et Indemnites'!$D$36:$E$36)</f>
        <v>0</v>
      </c>
      <c r="BP1054" s="276">
        <f t="shared" ref="BP1054" si="1513">$NT1054</f>
        <v>0</v>
      </c>
      <c r="BQ1054" s="276">
        <f>'Heures Pointage'!$AB$36</f>
        <v>0</v>
      </c>
      <c r="BR1054" s="277">
        <f t="shared" ref="BR1054" si="1514">$BH$1054</f>
        <v>0</v>
      </c>
      <c r="BS1054" s="141">
        <f>Prenoms!$C$2</f>
        <v>0</v>
      </c>
      <c r="BT1054" s="146"/>
      <c r="BU1054" s="212">
        <f>SUM('Heures et Indemnites'!$D$36:$E$36)</f>
        <v>0</v>
      </c>
      <c r="BV1054" s="217">
        <f>SUM('Heures et Indemnites'!$D$6:$E$36)</f>
        <v>0</v>
      </c>
      <c r="BW1054" s="212"/>
      <c r="BX1054" s="217"/>
      <c r="MT1054" s="384">
        <f>(COUNTA($O1054:$BB1054)/2)-SUM(MV1054:NK1054)</f>
        <v>0</v>
      </c>
      <c r="MU1054" s="385">
        <f t="shared" ref="MU1054:MU1069" si="1515">(COUNTA($O1054:$BB1054))/2</f>
        <v>0</v>
      </c>
      <c r="MV1054" s="385">
        <f t="shared" ref="MV1054:MV1083" si="1516">(COUNTIF($O1054:$BB1054,MV$3))/2</f>
        <v>0</v>
      </c>
      <c r="MW1054" s="385"/>
      <c r="MX1054" s="385">
        <f t="shared" ref="MX1054:MX1083" si="1517">(COUNTIF($O1054:$BB1054,MX$3))/2</f>
        <v>0</v>
      </c>
      <c r="MY1054" s="385"/>
      <c r="MZ1054" s="385">
        <f t="shared" ref="MZ1054:MZ1083" si="1518">(COUNTIF($O1054:$BB1054,MZ$3))/2</f>
        <v>0</v>
      </c>
      <c r="NA1054" s="385"/>
      <c r="NB1054" s="385">
        <f t="shared" ref="NB1054:NB1083" si="1519">(COUNTIF($O1054:$BB1054,NB$3))/2</f>
        <v>0</v>
      </c>
      <c r="NC1054" s="385"/>
      <c r="ND1054" s="385">
        <f t="shared" ref="ND1054:ND1083" si="1520">(COUNTIF($O1054:$BB1054,ND$3))/2</f>
        <v>0</v>
      </c>
      <c r="NE1054" s="385"/>
      <c r="NF1054" s="385">
        <f t="shared" ref="NF1054:NF1083" si="1521">(COUNTIF($O1054:$BB1054,NF$3))/2</f>
        <v>0</v>
      </c>
      <c r="NG1054" s="385"/>
      <c r="NH1054" s="385">
        <f t="shared" ref="NH1054:NH1083" si="1522">(COUNTIF($O1054:$BB1054,NH$3))/2</f>
        <v>0</v>
      </c>
      <c r="NI1054" s="385"/>
      <c r="NJ1054" s="385">
        <f t="shared" ref="NJ1054:NJ1083" si="1523">(COUNTIF($O1054:$BB1054,NJ$3))/2</f>
        <v>0</v>
      </c>
      <c r="NK1054" s="385"/>
      <c r="NL1054" s="385">
        <f>(COUNTA($O1054:$BB1054))/2</f>
        <v>0</v>
      </c>
      <c r="NM1054" s="386"/>
      <c r="NN1054" s="350"/>
      <c r="NR1054" s="30">
        <f t="shared" ref="NR1054:NR1083" si="1524">IF(SUM(W1054:AD1054)&gt;0,1,0)</f>
        <v>0</v>
      </c>
      <c r="NS1054" s="30">
        <f t="shared" ref="NS1054:NS1083" si="1525">IF(SUM(AM1054:BB1054)&gt;0,1,0)</f>
        <v>0</v>
      </c>
      <c r="NT1054" s="30">
        <f t="shared" ref="NT1054:NT1083" si="1526">IF(SUM(NR1054:NS1054)=0,0,SUM(NR1054:NS1054))</f>
        <v>0</v>
      </c>
    </row>
    <row r="1055" spans="1:384" ht="10.199999999999999" customHeight="1">
      <c r="A1055" s="25"/>
      <c r="B1055" s="337"/>
      <c r="C1055" s="335"/>
      <c r="D1055" s="15"/>
      <c r="E1055" s="322"/>
      <c r="F1055" s="322"/>
      <c r="G1055" s="322"/>
      <c r="H1055" s="323"/>
      <c r="I1055" s="328">
        <f>Prenoms!$B$3</f>
        <v>0</v>
      </c>
      <c r="J1055" s="329"/>
      <c r="K1055" s="329"/>
      <c r="L1055" s="329"/>
      <c r="M1055" s="329"/>
      <c r="N1055" s="78" t="str">
        <f>IF(NL1055&lt;&gt;0,"",IF(Conges!AJ37=0,"",Conges!AJ37))</f>
        <v/>
      </c>
      <c r="O1055" s="79"/>
      <c r="P1055" s="80"/>
      <c r="Q1055" s="80"/>
      <c r="R1055" s="80"/>
      <c r="S1055" s="80"/>
      <c r="T1055" s="80"/>
      <c r="U1055" s="80"/>
      <c r="V1055" s="81"/>
      <c r="W1055" s="80"/>
      <c r="X1055" s="80"/>
      <c r="Y1055" s="80"/>
      <c r="Z1055" s="80"/>
      <c r="AA1055" s="80"/>
      <c r="AB1055" s="80"/>
      <c r="AC1055" s="80"/>
      <c r="AD1055" s="80"/>
      <c r="AE1055" s="79"/>
      <c r="AF1055" s="80"/>
      <c r="AG1055" s="80"/>
      <c r="AH1055" s="80"/>
      <c r="AI1055" s="80"/>
      <c r="AJ1055" s="81"/>
      <c r="AK1055" s="80"/>
      <c r="AL1055" s="80"/>
      <c r="AM1055" s="80"/>
      <c r="AN1055" s="80"/>
      <c r="AO1055" s="80"/>
      <c r="AP1055" s="80"/>
      <c r="AQ1055" s="80"/>
      <c r="AR1055" s="80"/>
      <c r="AS1055" s="80"/>
      <c r="AT1055" s="80"/>
      <c r="AU1055" s="79"/>
      <c r="AV1055" s="80"/>
      <c r="AW1055" s="80"/>
      <c r="AX1055" s="80"/>
      <c r="AY1055" s="80"/>
      <c r="AZ1055" s="80"/>
      <c r="BA1055" s="80"/>
      <c r="BB1055" s="81"/>
      <c r="BC1055" s="82">
        <f>IF(NL1055&lt;&gt;0,(IF(Conges!AJ$37=0,0,3)),0)</f>
        <v>0</v>
      </c>
      <c r="BD1055" s="370"/>
      <c r="BE1055" s="357">
        <f>IF(OR(Conges!AJ$37="A",Conges!AJ$37="V"),Prenoms!L$3,NL1055)</f>
        <v>0</v>
      </c>
      <c r="BF1055" s="358"/>
      <c r="BG1055" s="264"/>
      <c r="BH1055" s="265">
        <f t="shared" si="1509"/>
        <v>0</v>
      </c>
      <c r="BI1055" s="266" t="str">
        <f t="shared" si="1510"/>
        <v/>
      </c>
      <c r="BJ1055" s="278">
        <v>0</v>
      </c>
      <c r="BK1055" s="279">
        <f t="shared" ref="BK1055:BK1083" si="1527">BH1055-BJ1055</f>
        <v>0</v>
      </c>
      <c r="BL1055" s="280">
        <f t="shared" si="1493"/>
        <v>0</v>
      </c>
      <c r="BM1055" s="280">
        <f t="shared" si="1494"/>
        <v>0</v>
      </c>
      <c r="BN1055" s="280">
        <f>SUM('Heures Pointage'!$AD$36:$AE$36)</f>
        <v>0</v>
      </c>
      <c r="BO1055" s="280">
        <f>SUM('Heures et Indemnites'!$AD$36:$AE$36)</f>
        <v>0</v>
      </c>
      <c r="BP1055" s="281">
        <f t="shared" si="1495"/>
        <v>0</v>
      </c>
      <c r="BQ1055" s="281">
        <f>'Heures Pointage'!$BB$36</f>
        <v>0</v>
      </c>
      <c r="BR1055" s="282">
        <f t="shared" ref="BR1055" si="1528">$BH$1055</f>
        <v>0</v>
      </c>
      <c r="BS1055" s="142">
        <f>Prenoms!$C$3</f>
        <v>0</v>
      </c>
      <c r="BT1055" s="170"/>
      <c r="BU1055" s="211">
        <f>SUM('Heures et Indemnites'!$AD$36:$AE$36)</f>
        <v>0</v>
      </c>
      <c r="BV1055" s="218">
        <f>SUM('Heures et Indemnites'!$AD$6:$AE$36)</f>
        <v>0</v>
      </c>
      <c r="BW1055" s="211"/>
      <c r="BX1055" s="218"/>
      <c r="MT1055" s="369">
        <f t="shared" ref="MT1055:MT1083" si="1529">(COUNTA($O1055:$BB1055)/2)-SUM(MV1055:NK1055)</f>
        <v>0</v>
      </c>
      <c r="MU1055" s="351">
        <f t="shared" si="1515"/>
        <v>0</v>
      </c>
      <c r="MV1055" s="351">
        <f t="shared" si="1516"/>
        <v>0</v>
      </c>
      <c r="MW1055" s="351"/>
      <c r="MX1055" s="351">
        <f t="shared" si="1517"/>
        <v>0</v>
      </c>
      <c r="MY1055" s="351"/>
      <c r="MZ1055" s="351">
        <f t="shared" si="1518"/>
        <v>0</v>
      </c>
      <c r="NA1055" s="351"/>
      <c r="NB1055" s="351">
        <f t="shared" si="1519"/>
        <v>0</v>
      </c>
      <c r="NC1055" s="351"/>
      <c r="ND1055" s="351">
        <f t="shared" si="1520"/>
        <v>0</v>
      </c>
      <c r="NE1055" s="351"/>
      <c r="NF1055" s="351">
        <f t="shared" si="1521"/>
        <v>0</v>
      </c>
      <c r="NG1055" s="351"/>
      <c r="NH1055" s="351">
        <f t="shared" si="1522"/>
        <v>0</v>
      </c>
      <c r="NI1055" s="351"/>
      <c r="NJ1055" s="351">
        <f t="shared" si="1523"/>
        <v>0</v>
      </c>
      <c r="NK1055" s="351"/>
      <c r="NL1055" s="351">
        <f t="shared" ref="NL1055:NL1083" si="1530">(COUNTA($O1055:$BB1055))/2</f>
        <v>0</v>
      </c>
      <c r="NM1055" s="352"/>
      <c r="NN1055" s="350"/>
      <c r="NR1055" s="30">
        <f t="shared" si="1524"/>
        <v>0</v>
      </c>
      <c r="NS1055" s="30">
        <f t="shared" si="1525"/>
        <v>0</v>
      </c>
      <c r="NT1055" s="30">
        <f t="shared" si="1526"/>
        <v>0</v>
      </c>
    </row>
    <row r="1056" spans="1:384" ht="10.199999999999999" customHeight="1">
      <c r="A1056" s="25"/>
      <c r="B1056" s="337"/>
      <c r="C1056" s="335"/>
      <c r="D1056" s="15"/>
      <c r="E1056" s="324" t="str">
        <f>$E$6</f>
        <v>Avec Renfort</v>
      </c>
      <c r="F1056" s="324"/>
      <c r="G1056" s="324"/>
      <c r="H1056" s="323"/>
      <c r="I1056" s="325" t="str">
        <f>Prenoms!$B$4</f>
        <v>j.do</v>
      </c>
      <c r="J1056" s="326"/>
      <c r="K1056" s="326"/>
      <c r="L1056" s="326"/>
      <c r="M1056" s="326"/>
      <c r="N1056" s="65" t="str">
        <f>IF(NL1056&lt;&gt;0,"",IF(Conges!AJ38=0,"",Conges!AJ38))</f>
        <v/>
      </c>
      <c r="O1056" s="66"/>
      <c r="P1056" s="67"/>
      <c r="Q1056" s="67"/>
      <c r="R1056" s="67"/>
      <c r="S1056" s="67"/>
      <c r="T1056" s="67"/>
      <c r="U1056" s="67"/>
      <c r="V1056" s="68"/>
      <c r="W1056" s="67"/>
      <c r="X1056" s="67"/>
      <c r="Y1056" s="67"/>
      <c r="Z1056" s="67"/>
      <c r="AA1056" s="67"/>
      <c r="AB1056" s="67"/>
      <c r="AC1056" s="67"/>
      <c r="AD1056" s="67"/>
      <c r="AE1056" s="66"/>
      <c r="AF1056" s="67"/>
      <c r="AG1056" s="67"/>
      <c r="AH1056" s="67"/>
      <c r="AI1056" s="67"/>
      <c r="AJ1056" s="68"/>
      <c r="AK1056" s="67"/>
      <c r="AL1056" s="67"/>
      <c r="AM1056" s="67"/>
      <c r="AN1056" s="67"/>
      <c r="AO1056" s="67"/>
      <c r="AP1056" s="67"/>
      <c r="AQ1056" s="67"/>
      <c r="AR1056" s="67"/>
      <c r="AS1056" s="67"/>
      <c r="AT1056" s="67"/>
      <c r="AU1056" s="66"/>
      <c r="AV1056" s="67"/>
      <c r="AW1056" s="67"/>
      <c r="AX1056" s="67"/>
      <c r="AY1056" s="67"/>
      <c r="AZ1056" s="67"/>
      <c r="BA1056" s="67"/>
      <c r="BB1056" s="68"/>
      <c r="BC1056" s="69">
        <f>IF(NL1056&lt;&gt;0,(IF(Conges!AJ$38=0,0,3)),0)</f>
        <v>0</v>
      </c>
      <c r="BD1056" s="370"/>
      <c r="BE1056" s="355">
        <f>IF(OR(Conges!AJ$38="A",Conges!AJ$38="V"),Prenoms!L$4,NL1056)</f>
        <v>0</v>
      </c>
      <c r="BF1056" s="356"/>
      <c r="BG1056" s="267"/>
      <c r="BH1056" s="268">
        <f t="shared" si="1509"/>
        <v>0</v>
      </c>
      <c r="BI1056" s="269" t="str">
        <f t="shared" si="1510"/>
        <v/>
      </c>
      <c r="BJ1056" s="283">
        <v>169</v>
      </c>
      <c r="BK1056" s="284">
        <f t="shared" si="1527"/>
        <v>-169</v>
      </c>
      <c r="BL1056" s="285">
        <f t="shared" si="1493"/>
        <v>0</v>
      </c>
      <c r="BM1056" s="285">
        <f t="shared" si="1494"/>
        <v>0</v>
      </c>
      <c r="BN1056" s="285">
        <f>SUM('Heures Pointage'!$BD$36:$BE$36)</f>
        <v>0</v>
      </c>
      <c r="BO1056" s="285">
        <f>SUM('Heures et Indemnites'!$BD$36:$BE$36)</f>
        <v>0</v>
      </c>
      <c r="BP1056" s="286">
        <f t="shared" si="1495"/>
        <v>0</v>
      </c>
      <c r="BQ1056" s="286">
        <f>'Heures Pointage'!$CB$36</f>
        <v>0</v>
      </c>
      <c r="BR1056" s="287">
        <f t="shared" ref="BR1056" si="1531">$BH$1056</f>
        <v>0</v>
      </c>
      <c r="BS1056" s="143">
        <f>Prenoms!$C$4</f>
        <v>169</v>
      </c>
      <c r="BT1056" s="146"/>
      <c r="BU1056" s="210">
        <f>SUM('Heures et Indemnites'!$BD$36:$BE$36)</f>
        <v>0</v>
      </c>
      <c r="BV1056" s="219">
        <f>SUM('Heures et Indemnites'!$BD$6:$BE$36)</f>
        <v>0</v>
      </c>
      <c r="BW1056" s="210"/>
      <c r="BX1056" s="219"/>
      <c r="MT1056" s="371">
        <f t="shared" si="1529"/>
        <v>0</v>
      </c>
      <c r="MU1056" s="372">
        <f t="shared" si="1515"/>
        <v>0</v>
      </c>
      <c r="MV1056" s="372">
        <f t="shared" si="1516"/>
        <v>0</v>
      </c>
      <c r="MW1056" s="372"/>
      <c r="MX1056" s="372">
        <f t="shared" si="1517"/>
        <v>0</v>
      </c>
      <c r="MY1056" s="372"/>
      <c r="MZ1056" s="372">
        <f t="shared" si="1518"/>
        <v>0</v>
      </c>
      <c r="NA1056" s="372"/>
      <c r="NB1056" s="372">
        <f t="shared" si="1519"/>
        <v>0</v>
      </c>
      <c r="NC1056" s="372"/>
      <c r="ND1056" s="372">
        <f t="shared" si="1520"/>
        <v>0</v>
      </c>
      <c r="NE1056" s="372"/>
      <c r="NF1056" s="372">
        <f t="shared" si="1521"/>
        <v>0</v>
      </c>
      <c r="NG1056" s="372"/>
      <c r="NH1056" s="372">
        <f t="shared" si="1522"/>
        <v>0</v>
      </c>
      <c r="NI1056" s="372"/>
      <c r="NJ1056" s="372">
        <f t="shared" si="1523"/>
        <v>0</v>
      </c>
      <c r="NK1056" s="372"/>
      <c r="NL1056" s="372">
        <f t="shared" si="1530"/>
        <v>0</v>
      </c>
      <c r="NM1056" s="373"/>
      <c r="NN1056" s="350"/>
      <c r="NR1056" s="30">
        <f t="shared" si="1524"/>
        <v>0</v>
      </c>
      <c r="NS1056" s="30">
        <f t="shared" si="1525"/>
        <v>0</v>
      </c>
      <c r="NT1056" s="30">
        <f t="shared" si="1526"/>
        <v>0</v>
      </c>
    </row>
    <row r="1057" spans="1:384" ht="10.199999999999999" customHeight="1">
      <c r="A1057" s="25"/>
      <c r="B1057" s="337"/>
      <c r="C1057" s="335"/>
      <c r="D1057" s="15"/>
      <c r="E1057" s="322" t="str">
        <f>IFERROR(G1069*'Chiffres et fonctions'!$J$6,"CA à Produire")</f>
        <v>CA à Produire</v>
      </c>
      <c r="F1057" s="322"/>
      <c r="G1057" s="322"/>
      <c r="H1057" s="323"/>
      <c r="I1057" s="328" t="str">
        <f>Prenoms!$B$5</f>
        <v>pompeo</v>
      </c>
      <c r="J1057" s="329"/>
      <c r="K1057" s="329"/>
      <c r="L1057" s="329"/>
      <c r="M1057" s="329"/>
      <c r="N1057" s="78" t="str">
        <f>IF(NL1057&lt;&gt;0,"",IF(Conges!AJ39=0,"",Conges!AJ39))</f>
        <v/>
      </c>
      <c r="O1057" s="79"/>
      <c r="P1057" s="80"/>
      <c r="Q1057" s="80"/>
      <c r="R1057" s="80"/>
      <c r="S1057" s="80"/>
      <c r="T1057" s="80"/>
      <c r="U1057" s="80"/>
      <c r="V1057" s="81"/>
      <c r="W1057" s="80"/>
      <c r="X1057" s="80"/>
      <c r="Y1057" s="80"/>
      <c r="Z1057" s="80"/>
      <c r="AA1057" s="80"/>
      <c r="AB1057" s="80"/>
      <c r="AC1057" s="80"/>
      <c r="AD1057" s="80"/>
      <c r="AE1057" s="79"/>
      <c r="AF1057" s="80"/>
      <c r="AG1057" s="80"/>
      <c r="AH1057" s="80"/>
      <c r="AI1057" s="80"/>
      <c r="AJ1057" s="81"/>
      <c r="AK1057" s="80"/>
      <c r="AL1057" s="80"/>
      <c r="AM1057" s="80"/>
      <c r="AN1057" s="80"/>
      <c r="AO1057" s="80"/>
      <c r="AP1057" s="80"/>
      <c r="AQ1057" s="80"/>
      <c r="AR1057" s="80"/>
      <c r="AS1057" s="80"/>
      <c r="AT1057" s="80"/>
      <c r="AU1057" s="79"/>
      <c r="AV1057" s="80"/>
      <c r="AW1057" s="80"/>
      <c r="AX1057" s="80"/>
      <c r="AY1057" s="80"/>
      <c r="AZ1057" s="80"/>
      <c r="BA1057" s="80"/>
      <c r="BB1057" s="81"/>
      <c r="BC1057" s="82">
        <f>IF(NL1057&lt;&gt;0,(IF(Conges!AJ$39=0,0,3)),0)</f>
        <v>0</v>
      </c>
      <c r="BD1057" s="370"/>
      <c r="BE1057" s="357">
        <f>IF(OR(Conges!AJ$39="A",Conges!AJ$39="V"),Prenoms!L$5,NL1057)</f>
        <v>0</v>
      </c>
      <c r="BF1057" s="358"/>
      <c r="BG1057" s="264"/>
      <c r="BH1057" s="265">
        <f t="shared" si="1509"/>
        <v>0</v>
      </c>
      <c r="BI1057" s="266" t="str">
        <f t="shared" si="1510"/>
        <v/>
      </c>
      <c r="BJ1057" s="278">
        <v>169</v>
      </c>
      <c r="BK1057" s="279">
        <f t="shared" si="1527"/>
        <v>-169</v>
      </c>
      <c r="BL1057" s="280">
        <f t="shared" si="1493"/>
        <v>0</v>
      </c>
      <c r="BM1057" s="280">
        <f t="shared" si="1494"/>
        <v>0</v>
      </c>
      <c r="BN1057" s="280">
        <f>SUM('Heures Pointage'!$CD$36:$CE$36)</f>
        <v>0</v>
      </c>
      <c r="BO1057" s="280">
        <f>SUM('Heures et Indemnites'!$CD$36:$CE$36)</f>
        <v>0</v>
      </c>
      <c r="BP1057" s="281">
        <f t="shared" si="1495"/>
        <v>0</v>
      </c>
      <c r="BQ1057" s="281">
        <f>'Heures Pointage'!$DB$36</f>
        <v>0</v>
      </c>
      <c r="BR1057" s="282">
        <f t="shared" ref="BR1057" si="1532">$BH$1057</f>
        <v>0</v>
      </c>
      <c r="BS1057" s="142">
        <f>Prenoms!$C$5</f>
        <v>169</v>
      </c>
      <c r="BT1057" s="170"/>
      <c r="BU1057" s="211">
        <f>SUM('Heures et Indemnites'!$CD$36:$CE$36)</f>
        <v>0</v>
      </c>
      <c r="BV1057" s="218">
        <f>SUM('Heures et Indemnites'!$CD$6:$CE$36)</f>
        <v>0</v>
      </c>
      <c r="BW1057" s="211"/>
      <c r="BX1057" s="218"/>
      <c r="MT1057" s="369">
        <f t="shared" si="1529"/>
        <v>0</v>
      </c>
      <c r="MU1057" s="351">
        <f t="shared" si="1515"/>
        <v>0</v>
      </c>
      <c r="MV1057" s="351">
        <f t="shared" si="1516"/>
        <v>0</v>
      </c>
      <c r="MW1057" s="351"/>
      <c r="MX1057" s="351">
        <f t="shared" si="1517"/>
        <v>0</v>
      </c>
      <c r="MY1057" s="351"/>
      <c r="MZ1057" s="351">
        <f t="shared" si="1518"/>
        <v>0</v>
      </c>
      <c r="NA1057" s="351"/>
      <c r="NB1057" s="351">
        <f t="shared" si="1519"/>
        <v>0</v>
      </c>
      <c r="NC1057" s="351"/>
      <c r="ND1057" s="351">
        <f t="shared" si="1520"/>
        <v>0</v>
      </c>
      <c r="NE1057" s="351"/>
      <c r="NF1057" s="351">
        <f t="shared" si="1521"/>
        <v>0</v>
      </c>
      <c r="NG1057" s="351"/>
      <c r="NH1057" s="351">
        <f t="shared" si="1522"/>
        <v>0</v>
      </c>
      <c r="NI1057" s="351"/>
      <c r="NJ1057" s="351">
        <f t="shared" si="1523"/>
        <v>0</v>
      </c>
      <c r="NK1057" s="351"/>
      <c r="NL1057" s="351">
        <f t="shared" si="1530"/>
        <v>0</v>
      </c>
      <c r="NM1057" s="352"/>
      <c r="NN1057" s="350"/>
      <c r="NR1057" s="30">
        <f t="shared" si="1524"/>
        <v>0</v>
      </c>
      <c r="NS1057" s="30">
        <f t="shared" si="1525"/>
        <v>0</v>
      </c>
      <c r="NT1057" s="30">
        <f t="shared" si="1526"/>
        <v>0</v>
      </c>
    </row>
    <row r="1058" spans="1:384" ht="10.199999999999999" customHeight="1">
      <c r="A1058" s="25"/>
      <c r="B1058" s="337"/>
      <c r="C1058" s="335"/>
      <c r="D1058" s="15"/>
      <c r="E1058" s="322"/>
      <c r="F1058" s="322"/>
      <c r="G1058" s="322"/>
      <c r="H1058" s="323"/>
      <c r="I1058" s="325" t="str">
        <f>Prenoms!$B$6</f>
        <v>vaness</v>
      </c>
      <c r="J1058" s="326"/>
      <c r="K1058" s="326"/>
      <c r="L1058" s="326"/>
      <c r="M1058" s="326"/>
      <c r="N1058" s="65" t="str">
        <f>IF(NL1058&lt;&gt;0,"",IF(Conges!AJ40=0,"",Conges!AJ40))</f>
        <v/>
      </c>
      <c r="O1058" s="66"/>
      <c r="P1058" s="67"/>
      <c r="Q1058" s="67"/>
      <c r="R1058" s="67"/>
      <c r="S1058" s="67"/>
      <c r="T1058" s="67"/>
      <c r="U1058" s="67"/>
      <c r="V1058" s="68"/>
      <c r="W1058" s="67"/>
      <c r="X1058" s="67"/>
      <c r="Y1058" s="67"/>
      <c r="Z1058" s="67"/>
      <c r="AA1058" s="67"/>
      <c r="AB1058" s="67"/>
      <c r="AC1058" s="67"/>
      <c r="AD1058" s="67"/>
      <c r="AE1058" s="66"/>
      <c r="AF1058" s="67"/>
      <c r="AG1058" s="67"/>
      <c r="AH1058" s="67"/>
      <c r="AI1058" s="67"/>
      <c r="AJ1058" s="68"/>
      <c r="AK1058" s="67"/>
      <c r="AL1058" s="67"/>
      <c r="AM1058" s="67"/>
      <c r="AN1058" s="67"/>
      <c r="AO1058" s="67"/>
      <c r="AP1058" s="67"/>
      <c r="AQ1058" s="67"/>
      <c r="AR1058" s="67"/>
      <c r="AS1058" s="67"/>
      <c r="AT1058" s="67"/>
      <c r="AU1058" s="66"/>
      <c r="AV1058" s="67"/>
      <c r="AW1058" s="67"/>
      <c r="AX1058" s="67"/>
      <c r="AY1058" s="67"/>
      <c r="AZ1058" s="67"/>
      <c r="BA1058" s="67"/>
      <c r="BB1058" s="68"/>
      <c r="BC1058" s="69">
        <f>IF(NL1058&lt;&gt;0,(IF(Conges!AJ$40=0,0,3)),0)</f>
        <v>0</v>
      </c>
      <c r="BD1058" s="370"/>
      <c r="BE1058" s="355">
        <f>IF(OR(Conges!AJ$40="A",Conges!AJ$40="V"),Prenoms!L$6,NL1058)</f>
        <v>0</v>
      </c>
      <c r="BF1058" s="356"/>
      <c r="BG1058" s="267"/>
      <c r="BH1058" s="268">
        <f t="shared" si="1509"/>
        <v>0</v>
      </c>
      <c r="BI1058" s="269" t="str">
        <f t="shared" si="1510"/>
        <v/>
      </c>
      <c r="BJ1058" s="283">
        <v>169</v>
      </c>
      <c r="BK1058" s="284">
        <f t="shared" si="1527"/>
        <v>-169</v>
      </c>
      <c r="BL1058" s="285">
        <f t="shared" si="1493"/>
        <v>0</v>
      </c>
      <c r="BM1058" s="285">
        <f t="shared" si="1494"/>
        <v>0</v>
      </c>
      <c r="BN1058" s="285">
        <f>SUM('Heures Pointage'!$DD$36:$DE$36)</f>
        <v>0</v>
      </c>
      <c r="BO1058" s="285">
        <f>SUM('Heures et Indemnites'!$DD$36:$DE$36)</f>
        <v>0</v>
      </c>
      <c r="BP1058" s="286">
        <f t="shared" si="1495"/>
        <v>0</v>
      </c>
      <c r="BQ1058" s="286">
        <f>'Heures Pointage'!$EB$36</f>
        <v>0</v>
      </c>
      <c r="BR1058" s="287">
        <f t="shared" ref="BR1058" si="1533">$BH$1058</f>
        <v>0</v>
      </c>
      <c r="BS1058" s="143">
        <f>Prenoms!$C$6</f>
        <v>169</v>
      </c>
      <c r="BT1058" s="146"/>
      <c r="BU1058" s="210">
        <f>SUM('Heures et Indemnites'!$DD$36:$DE$36)</f>
        <v>0</v>
      </c>
      <c r="BV1058" s="219">
        <f>SUM('Heures et Indemnites'!$DD$6:$DE$36)</f>
        <v>0</v>
      </c>
      <c r="BW1058" s="210"/>
      <c r="BX1058" s="219"/>
      <c r="MT1058" s="371">
        <f t="shared" si="1529"/>
        <v>0</v>
      </c>
      <c r="MU1058" s="372">
        <f t="shared" si="1515"/>
        <v>0</v>
      </c>
      <c r="MV1058" s="372">
        <f t="shared" si="1516"/>
        <v>0</v>
      </c>
      <c r="MW1058" s="372"/>
      <c r="MX1058" s="372">
        <f t="shared" si="1517"/>
        <v>0</v>
      </c>
      <c r="MY1058" s="372"/>
      <c r="MZ1058" s="372">
        <f t="shared" si="1518"/>
        <v>0</v>
      </c>
      <c r="NA1058" s="372"/>
      <c r="NB1058" s="372">
        <f t="shared" si="1519"/>
        <v>0</v>
      </c>
      <c r="NC1058" s="372"/>
      <c r="ND1058" s="372">
        <f t="shared" si="1520"/>
        <v>0</v>
      </c>
      <c r="NE1058" s="372"/>
      <c r="NF1058" s="372">
        <f t="shared" si="1521"/>
        <v>0</v>
      </c>
      <c r="NG1058" s="372"/>
      <c r="NH1058" s="372">
        <f t="shared" si="1522"/>
        <v>0</v>
      </c>
      <c r="NI1058" s="372"/>
      <c r="NJ1058" s="372">
        <f t="shared" si="1523"/>
        <v>0</v>
      </c>
      <c r="NK1058" s="372"/>
      <c r="NL1058" s="372">
        <f t="shared" si="1530"/>
        <v>0</v>
      </c>
      <c r="NM1058" s="373"/>
      <c r="NN1058" s="350"/>
      <c r="NR1058" s="30">
        <f t="shared" si="1524"/>
        <v>0</v>
      </c>
      <c r="NS1058" s="30">
        <f t="shared" si="1525"/>
        <v>0</v>
      </c>
      <c r="NT1058" s="30">
        <f t="shared" si="1526"/>
        <v>0</v>
      </c>
    </row>
    <row r="1059" spans="1:384" ht="10.199999999999999" customHeight="1">
      <c r="A1059" s="25"/>
      <c r="B1059" s="337"/>
      <c r="C1059" s="335"/>
      <c r="D1059" s="15"/>
      <c r="E1059" s="334" t="str">
        <f>$E$9</f>
        <v>CREPIERE</v>
      </c>
      <c r="F1059" s="334"/>
      <c r="G1059" s="124" t="str">
        <f>IF(MT1085=0,"",MT1085)</f>
        <v/>
      </c>
      <c r="H1059" s="323"/>
      <c r="I1059" s="328" t="str">
        <f>Prenoms!$B$7</f>
        <v>seb</v>
      </c>
      <c r="J1059" s="329"/>
      <c r="K1059" s="329"/>
      <c r="L1059" s="329"/>
      <c r="M1059" s="329"/>
      <c r="N1059" s="78" t="str">
        <f>IF(NL1059&lt;&gt;0,"",IF(Conges!AJ41=0,"",Conges!AJ41))</f>
        <v/>
      </c>
      <c r="O1059" s="79"/>
      <c r="P1059" s="80"/>
      <c r="Q1059" s="80"/>
      <c r="R1059" s="80"/>
      <c r="S1059" s="80"/>
      <c r="T1059" s="80"/>
      <c r="U1059" s="80"/>
      <c r="V1059" s="81"/>
      <c r="W1059" s="80"/>
      <c r="X1059" s="80"/>
      <c r="Y1059" s="80"/>
      <c r="Z1059" s="80"/>
      <c r="AA1059" s="80"/>
      <c r="AB1059" s="80"/>
      <c r="AC1059" s="80"/>
      <c r="AD1059" s="80"/>
      <c r="AE1059" s="79"/>
      <c r="AF1059" s="80"/>
      <c r="AG1059" s="80"/>
      <c r="AH1059" s="80"/>
      <c r="AI1059" s="80"/>
      <c r="AJ1059" s="81"/>
      <c r="AK1059" s="80"/>
      <c r="AL1059" s="80"/>
      <c r="AM1059" s="80"/>
      <c r="AN1059" s="80"/>
      <c r="AO1059" s="80"/>
      <c r="AP1059" s="80"/>
      <c r="AQ1059" s="80"/>
      <c r="AR1059" s="80"/>
      <c r="AS1059" s="80"/>
      <c r="AT1059" s="80"/>
      <c r="AU1059" s="79"/>
      <c r="AV1059" s="80"/>
      <c r="AW1059" s="80"/>
      <c r="AX1059" s="80"/>
      <c r="AY1059" s="80"/>
      <c r="AZ1059" s="80"/>
      <c r="BA1059" s="80"/>
      <c r="BB1059" s="81"/>
      <c r="BC1059" s="82">
        <f>IF(NL1059&lt;&gt;0,(IF(Conges!AJ$41=0,0,3)),0)</f>
        <v>0</v>
      </c>
      <c r="BD1059" s="370"/>
      <c r="BE1059" s="357">
        <f>IF(OR(Conges!AJ$41="A",Conges!AJ$41="V"),Prenoms!L$7,NL1059)</f>
        <v>0</v>
      </c>
      <c r="BF1059" s="358"/>
      <c r="BG1059" s="264"/>
      <c r="BH1059" s="265">
        <f t="shared" si="1509"/>
        <v>0</v>
      </c>
      <c r="BI1059" s="266" t="str">
        <f t="shared" si="1510"/>
        <v/>
      </c>
      <c r="BJ1059" s="278">
        <v>169</v>
      </c>
      <c r="BK1059" s="279">
        <f t="shared" si="1527"/>
        <v>-169</v>
      </c>
      <c r="BL1059" s="280">
        <f t="shared" si="1493"/>
        <v>0</v>
      </c>
      <c r="BM1059" s="280">
        <f t="shared" si="1494"/>
        <v>0</v>
      </c>
      <c r="BN1059" s="280">
        <f>SUM('Heures Pointage'!$ED$36:$EE$36)</f>
        <v>0</v>
      </c>
      <c r="BO1059" s="280">
        <f>SUM('Heures et Indemnites'!$ED$36:$EE$36)</f>
        <v>0</v>
      </c>
      <c r="BP1059" s="281">
        <f t="shared" si="1495"/>
        <v>0</v>
      </c>
      <c r="BQ1059" s="281">
        <f>'Heures Pointage'!$FB$36</f>
        <v>0</v>
      </c>
      <c r="BR1059" s="282">
        <f t="shared" ref="BR1059" si="1534">$BH$1059</f>
        <v>0</v>
      </c>
      <c r="BS1059" s="142">
        <f>Prenoms!$C$7</f>
        <v>169</v>
      </c>
      <c r="BT1059" s="170"/>
      <c r="BU1059" s="211">
        <f>SUM('Heures et Indemnites'!$ED$36:$EE$36)</f>
        <v>0</v>
      </c>
      <c r="BV1059" s="218">
        <f>SUM('Heures et Indemnites'!$ED$6:$EE$36)</f>
        <v>0</v>
      </c>
      <c r="BW1059" s="211"/>
      <c r="BX1059" s="218"/>
      <c r="MT1059" s="369">
        <f t="shared" si="1529"/>
        <v>0</v>
      </c>
      <c r="MU1059" s="351">
        <f t="shared" si="1515"/>
        <v>0</v>
      </c>
      <c r="MV1059" s="351">
        <f t="shared" si="1516"/>
        <v>0</v>
      </c>
      <c r="MW1059" s="351"/>
      <c r="MX1059" s="351">
        <f t="shared" si="1517"/>
        <v>0</v>
      </c>
      <c r="MY1059" s="351"/>
      <c r="MZ1059" s="351">
        <f t="shared" si="1518"/>
        <v>0</v>
      </c>
      <c r="NA1059" s="351"/>
      <c r="NB1059" s="351">
        <f t="shared" si="1519"/>
        <v>0</v>
      </c>
      <c r="NC1059" s="351"/>
      <c r="ND1059" s="351">
        <f t="shared" si="1520"/>
        <v>0</v>
      </c>
      <c r="NE1059" s="351"/>
      <c r="NF1059" s="351">
        <f t="shared" si="1521"/>
        <v>0</v>
      </c>
      <c r="NG1059" s="351"/>
      <c r="NH1059" s="351">
        <f t="shared" si="1522"/>
        <v>0</v>
      </c>
      <c r="NI1059" s="351"/>
      <c r="NJ1059" s="351">
        <f t="shared" si="1523"/>
        <v>0</v>
      </c>
      <c r="NK1059" s="351"/>
      <c r="NL1059" s="351">
        <f t="shared" si="1530"/>
        <v>0</v>
      </c>
      <c r="NM1059" s="352"/>
      <c r="NN1059" s="350"/>
      <c r="NR1059" s="30">
        <f t="shared" si="1524"/>
        <v>0</v>
      </c>
      <c r="NS1059" s="30">
        <f t="shared" si="1525"/>
        <v>0</v>
      </c>
      <c r="NT1059" s="30">
        <f t="shared" si="1526"/>
        <v>0</v>
      </c>
    </row>
    <row r="1060" spans="1:384" ht="10.199999999999999" customHeight="1">
      <c r="A1060" s="25"/>
      <c r="B1060" s="337"/>
      <c r="C1060" s="335"/>
      <c r="D1060" s="15"/>
      <c r="E1060" s="318" t="str">
        <f>$E$10</f>
        <v>BRASSERIE</v>
      </c>
      <c r="F1060" s="318"/>
      <c r="G1060" s="125" t="str">
        <f>IF(MV1085=0,"",MV1085)</f>
        <v/>
      </c>
      <c r="H1060" s="323"/>
      <c r="I1060" s="325" t="str">
        <f>Prenoms!$B$8</f>
        <v>dylan</v>
      </c>
      <c r="J1060" s="326"/>
      <c r="K1060" s="326"/>
      <c r="L1060" s="326"/>
      <c r="M1060" s="326"/>
      <c r="N1060" s="65" t="str">
        <f>IF(NL1060&lt;&gt;0,"",IF(Conges!AJ42=0,"",Conges!AJ42))</f>
        <v/>
      </c>
      <c r="O1060" s="66"/>
      <c r="P1060" s="67"/>
      <c r="Q1060" s="67"/>
      <c r="R1060" s="67"/>
      <c r="S1060" s="67"/>
      <c r="T1060" s="67"/>
      <c r="U1060" s="67"/>
      <c r="V1060" s="68"/>
      <c r="W1060" s="67"/>
      <c r="X1060" s="67"/>
      <c r="Y1060" s="67"/>
      <c r="Z1060" s="67"/>
      <c r="AA1060" s="67"/>
      <c r="AB1060" s="67"/>
      <c r="AC1060" s="67"/>
      <c r="AD1060" s="67"/>
      <c r="AE1060" s="66"/>
      <c r="AF1060" s="67"/>
      <c r="AG1060" s="67"/>
      <c r="AH1060" s="67"/>
      <c r="AI1060" s="67"/>
      <c r="AJ1060" s="68"/>
      <c r="AK1060" s="67"/>
      <c r="AL1060" s="67"/>
      <c r="AM1060" s="67"/>
      <c r="AN1060" s="67"/>
      <c r="AO1060" s="67"/>
      <c r="AP1060" s="67"/>
      <c r="AQ1060" s="67"/>
      <c r="AR1060" s="67"/>
      <c r="AS1060" s="67"/>
      <c r="AT1060" s="67"/>
      <c r="AU1060" s="66"/>
      <c r="AV1060" s="67"/>
      <c r="AW1060" s="67"/>
      <c r="AX1060" s="67"/>
      <c r="AY1060" s="67"/>
      <c r="AZ1060" s="67"/>
      <c r="BA1060" s="67"/>
      <c r="BB1060" s="68"/>
      <c r="BC1060" s="69">
        <f>IF(NL1060&lt;&gt;0,(IF(Conges!AJ$42=0,0,3)),0)</f>
        <v>0</v>
      </c>
      <c r="BD1060" s="370"/>
      <c r="BE1060" s="355">
        <f>IF(OR(Conges!AJ$42="A",Conges!AJ$42="V"),Prenoms!L$8,NL1060)</f>
        <v>0</v>
      </c>
      <c r="BF1060" s="356"/>
      <c r="BG1060" s="267"/>
      <c r="BH1060" s="268">
        <f t="shared" si="1509"/>
        <v>0</v>
      </c>
      <c r="BI1060" s="269" t="str">
        <f t="shared" si="1510"/>
        <v/>
      </c>
      <c r="BJ1060" s="283">
        <v>169</v>
      </c>
      <c r="BK1060" s="284">
        <f t="shared" si="1527"/>
        <v>-169</v>
      </c>
      <c r="BL1060" s="285">
        <f t="shared" si="1493"/>
        <v>0</v>
      </c>
      <c r="BM1060" s="285">
        <f t="shared" si="1494"/>
        <v>0</v>
      </c>
      <c r="BN1060" s="285">
        <f>SUM('Heures Pointage'!$FD$36:$FE$36)</f>
        <v>0</v>
      </c>
      <c r="BO1060" s="285">
        <f>SUM('Heures et Indemnites'!$FD$36:$FE$36)</f>
        <v>0</v>
      </c>
      <c r="BP1060" s="286">
        <f t="shared" si="1495"/>
        <v>0</v>
      </c>
      <c r="BQ1060" s="286">
        <f>'Heures Pointage'!$GB$36</f>
        <v>0</v>
      </c>
      <c r="BR1060" s="287">
        <f t="shared" ref="BR1060" si="1535">$BH$1060</f>
        <v>0</v>
      </c>
      <c r="BS1060" s="143">
        <f>Prenoms!$C$8</f>
        <v>169</v>
      </c>
      <c r="BT1060" s="146"/>
      <c r="BU1060" s="210">
        <f>SUM('Heures et Indemnites'!$FD$36:$FE$36)</f>
        <v>0</v>
      </c>
      <c r="BV1060" s="219">
        <f>SUM('Heures et Indemnites'!$FD$6:$FE$36)</f>
        <v>0</v>
      </c>
      <c r="BW1060" s="210"/>
      <c r="BX1060" s="219"/>
      <c r="MT1060" s="371">
        <f t="shared" si="1529"/>
        <v>0</v>
      </c>
      <c r="MU1060" s="372">
        <f t="shared" si="1515"/>
        <v>0</v>
      </c>
      <c r="MV1060" s="372">
        <f t="shared" si="1516"/>
        <v>0</v>
      </c>
      <c r="MW1060" s="372"/>
      <c r="MX1060" s="372">
        <f t="shared" si="1517"/>
        <v>0</v>
      </c>
      <c r="MY1060" s="372"/>
      <c r="MZ1060" s="372">
        <f t="shared" si="1518"/>
        <v>0</v>
      </c>
      <c r="NA1060" s="372"/>
      <c r="NB1060" s="372">
        <f t="shared" si="1519"/>
        <v>0</v>
      </c>
      <c r="NC1060" s="372"/>
      <c r="ND1060" s="372">
        <f t="shared" si="1520"/>
        <v>0</v>
      </c>
      <c r="NE1060" s="372"/>
      <c r="NF1060" s="372">
        <f t="shared" si="1521"/>
        <v>0</v>
      </c>
      <c r="NG1060" s="372"/>
      <c r="NH1060" s="372">
        <f t="shared" si="1522"/>
        <v>0</v>
      </c>
      <c r="NI1060" s="372"/>
      <c r="NJ1060" s="372">
        <f t="shared" si="1523"/>
        <v>0</v>
      </c>
      <c r="NK1060" s="372"/>
      <c r="NL1060" s="372">
        <f t="shared" si="1530"/>
        <v>0</v>
      </c>
      <c r="NM1060" s="373"/>
      <c r="NN1060" s="350"/>
      <c r="NR1060" s="30">
        <f>IF(SUM(W1060:AD1060)&gt;0,1,0)</f>
        <v>0</v>
      </c>
      <c r="NS1060" s="30">
        <f t="shared" si="1525"/>
        <v>0</v>
      </c>
      <c r="NT1060" s="30">
        <f t="shared" si="1526"/>
        <v>0</v>
      </c>
    </row>
    <row r="1061" spans="1:384" ht="10.199999999999999" customHeight="1">
      <c r="A1061" s="25"/>
      <c r="B1061" s="337"/>
      <c r="C1061" s="335"/>
      <c r="D1061" s="15"/>
      <c r="E1061" s="327" t="str">
        <f>$E$11</f>
        <v>MEP</v>
      </c>
      <c r="F1061" s="327"/>
      <c r="G1061" s="126" t="str">
        <f>IF(MX1085=0,"",MX1085)</f>
        <v/>
      </c>
      <c r="H1061" s="323"/>
      <c r="I1061" s="328" t="str">
        <f>Prenoms!$B$9</f>
        <v>mamad</v>
      </c>
      <c r="J1061" s="329"/>
      <c r="K1061" s="329"/>
      <c r="L1061" s="329"/>
      <c r="M1061" s="329"/>
      <c r="N1061" s="78" t="str">
        <f>IF(NL1061&lt;&gt;0,"",IF(Conges!AJ43=0,"",Conges!AJ43))</f>
        <v/>
      </c>
      <c r="O1061" s="79"/>
      <c r="P1061" s="80"/>
      <c r="Q1061" s="80"/>
      <c r="R1061" s="80"/>
      <c r="S1061" s="80"/>
      <c r="T1061" s="80"/>
      <c r="U1061" s="80"/>
      <c r="V1061" s="81"/>
      <c r="W1061" s="80"/>
      <c r="X1061" s="80"/>
      <c r="Y1061" s="80"/>
      <c r="Z1061" s="80"/>
      <c r="AA1061" s="80"/>
      <c r="AB1061" s="80"/>
      <c r="AC1061" s="80"/>
      <c r="AD1061" s="80"/>
      <c r="AE1061" s="79"/>
      <c r="AF1061" s="80"/>
      <c r="AG1061" s="80"/>
      <c r="AH1061" s="80"/>
      <c r="AI1061" s="80"/>
      <c r="AJ1061" s="81"/>
      <c r="AK1061" s="80"/>
      <c r="AL1061" s="80"/>
      <c r="AM1061" s="80"/>
      <c r="AN1061" s="80"/>
      <c r="AO1061" s="80"/>
      <c r="AP1061" s="80"/>
      <c r="AQ1061" s="80"/>
      <c r="AR1061" s="80"/>
      <c r="AS1061" s="80"/>
      <c r="AT1061" s="80"/>
      <c r="AU1061" s="79"/>
      <c r="AV1061" s="80"/>
      <c r="AW1061" s="80"/>
      <c r="AX1061" s="80"/>
      <c r="AY1061" s="80"/>
      <c r="AZ1061" s="80"/>
      <c r="BA1061" s="80"/>
      <c r="BB1061" s="81"/>
      <c r="BC1061" s="82">
        <f>IF(NL1061&lt;&gt;0,(IF(Conges!AJ$43=0,0,3)),0)</f>
        <v>0</v>
      </c>
      <c r="BD1061" s="370"/>
      <c r="BE1061" s="357">
        <f>IF(OR(Conges!AJ$43="A",Conges!AJ$43="V"),Prenoms!L$9,NL1061)</f>
        <v>0</v>
      </c>
      <c r="BF1061" s="358"/>
      <c r="BG1061" s="264"/>
      <c r="BH1061" s="265">
        <f t="shared" si="1509"/>
        <v>0</v>
      </c>
      <c r="BI1061" s="266" t="str">
        <f t="shared" si="1510"/>
        <v/>
      </c>
      <c r="BJ1061" s="278">
        <v>169</v>
      </c>
      <c r="BK1061" s="279">
        <f t="shared" si="1527"/>
        <v>-169</v>
      </c>
      <c r="BL1061" s="280">
        <f t="shared" si="1493"/>
        <v>0</v>
      </c>
      <c r="BM1061" s="280">
        <f t="shared" si="1494"/>
        <v>0</v>
      </c>
      <c r="BN1061" s="280">
        <f>SUM('Heures Pointage'!$GD$36:$GE$36)</f>
        <v>0</v>
      </c>
      <c r="BO1061" s="280">
        <f>SUM('Heures et Indemnites'!$GD$36:$GE$36)</f>
        <v>0</v>
      </c>
      <c r="BP1061" s="281">
        <f t="shared" si="1495"/>
        <v>0</v>
      </c>
      <c r="BQ1061" s="281">
        <f>'Heures Pointage'!$HB$36</f>
        <v>0</v>
      </c>
      <c r="BR1061" s="282">
        <f t="shared" ref="BR1061" si="1536">$BH$1061</f>
        <v>0</v>
      </c>
      <c r="BS1061" s="142">
        <f>Prenoms!$C$9</f>
        <v>169</v>
      </c>
      <c r="BT1061" s="170"/>
      <c r="BU1061" s="211">
        <f>SUM('Heures et Indemnites'!$GD$36:$GE$36)</f>
        <v>0</v>
      </c>
      <c r="BV1061" s="218">
        <f>SUM('Heures et Indemnites'!$GD$6:$GE$36)</f>
        <v>0</v>
      </c>
      <c r="BW1061" s="211"/>
      <c r="BX1061" s="218"/>
      <c r="MT1061" s="369">
        <f t="shared" si="1529"/>
        <v>0</v>
      </c>
      <c r="MU1061" s="351">
        <f t="shared" si="1515"/>
        <v>0</v>
      </c>
      <c r="MV1061" s="351">
        <f t="shared" si="1516"/>
        <v>0</v>
      </c>
      <c r="MW1061" s="351"/>
      <c r="MX1061" s="351">
        <f t="shared" si="1517"/>
        <v>0</v>
      </c>
      <c r="MY1061" s="351"/>
      <c r="MZ1061" s="351">
        <f t="shared" si="1518"/>
        <v>0</v>
      </c>
      <c r="NA1061" s="351"/>
      <c r="NB1061" s="351">
        <f t="shared" si="1519"/>
        <v>0</v>
      </c>
      <c r="NC1061" s="351"/>
      <c r="ND1061" s="351">
        <f t="shared" si="1520"/>
        <v>0</v>
      </c>
      <c r="NE1061" s="351"/>
      <c r="NF1061" s="351">
        <f t="shared" si="1521"/>
        <v>0</v>
      </c>
      <c r="NG1061" s="351"/>
      <c r="NH1061" s="351">
        <f t="shared" si="1522"/>
        <v>0</v>
      </c>
      <c r="NI1061" s="351"/>
      <c r="NJ1061" s="351">
        <f t="shared" si="1523"/>
        <v>0</v>
      </c>
      <c r="NK1061" s="351"/>
      <c r="NL1061" s="351">
        <f t="shared" si="1530"/>
        <v>0</v>
      </c>
      <c r="NM1061" s="352"/>
      <c r="NN1061" s="350"/>
      <c r="NR1061" s="30">
        <f t="shared" si="1524"/>
        <v>0</v>
      </c>
      <c r="NS1061" s="30">
        <f t="shared" si="1525"/>
        <v>0</v>
      </c>
      <c r="NT1061" s="30">
        <f t="shared" si="1526"/>
        <v>0</v>
      </c>
    </row>
    <row r="1062" spans="1:384" ht="10.199999999999999" customHeight="1">
      <c r="A1062" s="25"/>
      <c r="B1062" s="337"/>
      <c r="C1062" s="335"/>
      <c r="D1062" s="15"/>
      <c r="E1062" s="348" t="str">
        <f>$E$12</f>
        <v>Renfort</v>
      </c>
      <c r="F1062" s="348"/>
      <c r="G1062" s="127" t="str">
        <f>IF(MZ1085=0,"",MZ1085)</f>
        <v/>
      </c>
      <c r="H1062" s="323"/>
      <c r="I1062" s="325" t="str">
        <f>Prenoms!$B$10</f>
        <v>erwan</v>
      </c>
      <c r="J1062" s="326"/>
      <c r="K1062" s="326"/>
      <c r="L1062" s="326"/>
      <c r="M1062" s="326"/>
      <c r="N1062" s="65" t="str">
        <f>IF(NL1062&lt;&gt;0,"",IF(Conges!AJ44=0,"",Conges!AJ44))</f>
        <v/>
      </c>
      <c r="O1062" s="66"/>
      <c r="P1062" s="67"/>
      <c r="Q1062" s="67"/>
      <c r="R1062" s="67"/>
      <c r="S1062" s="67"/>
      <c r="T1062" s="67"/>
      <c r="U1062" s="67"/>
      <c r="V1062" s="68"/>
      <c r="W1062" s="67"/>
      <c r="X1062" s="67"/>
      <c r="Y1062" s="67"/>
      <c r="Z1062" s="67"/>
      <c r="AA1062" s="67"/>
      <c r="AB1062" s="67"/>
      <c r="AC1062" s="67"/>
      <c r="AD1062" s="67"/>
      <c r="AE1062" s="66"/>
      <c r="AF1062" s="67"/>
      <c r="AG1062" s="67"/>
      <c r="AH1062" s="67"/>
      <c r="AI1062" s="67"/>
      <c r="AJ1062" s="68"/>
      <c r="AK1062" s="67"/>
      <c r="AL1062" s="67"/>
      <c r="AM1062" s="67"/>
      <c r="AN1062" s="67"/>
      <c r="AO1062" s="67"/>
      <c r="AP1062" s="67"/>
      <c r="AQ1062" s="67"/>
      <c r="AR1062" s="67"/>
      <c r="AS1062" s="67"/>
      <c r="AT1062" s="67"/>
      <c r="AU1062" s="66"/>
      <c r="AV1062" s="67"/>
      <c r="AW1062" s="67"/>
      <c r="AX1062" s="67"/>
      <c r="AY1062" s="67"/>
      <c r="AZ1062" s="67"/>
      <c r="BA1062" s="67"/>
      <c r="BB1062" s="68"/>
      <c r="BC1062" s="69">
        <f>IF(NL1062&lt;&gt;0,(IF(Conges!AJ$44=0,0,3)),0)</f>
        <v>0</v>
      </c>
      <c r="BD1062" s="370"/>
      <c r="BE1062" s="355">
        <f>IF(OR(Conges!AJ$44="A",Conges!AJ$44="V"),Prenoms!L$10,NL1062)</f>
        <v>0</v>
      </c>
      <c r="BF1062" s="356"/>
      <c r="BG1062" s="267"/>
      <c r="BH1062" s="268">
        <f t="shared" si="1509"/>
        <v>0</v>
      </c>
      <c r="BI1062" s="269" t="str">
        <f t="shared" si="1510"/>
        <v/>
      </c>
      <c r="BJ1062" s="283">
        <v>169</v>
      </c>
      <c r="BK1062" s="284">
        <f t="shared" si="1527"/>
        <v>-169</v>
      </c>
      <c r="BL1062" s="285">
        <f t="shared" si="1493"/>
        <v>0</v>
      </c>
      <c r="BM1062" s="285">
        <f t="shared" si="1494"/>
        <v>0</v>
      </c>
      <c r="BN1062" s="285">
        <f>SUM('Heures Pointage'!$HD$36:$HE$36)</f>
        <v>0</v>
      </c>
      <c r="BO1062" s="285">
        <f>SUM('Heures et Indemnites'!$HD$36:$HE$36)</f>
        <v>0</v>
      </c>
      <c r="BP1062" s="286">
        <f t="shared" si="1495"/>
        <v>0</v>
      </c>
      <c r="BQ1062" s="286">
        <f>'Heures Pointage'!$IB$36</f>
        <v>0</v>
      </c>
      <c r="BR1062" s="287">
        <f t="shared" ref="BR1062" si="1537">$BH$1062</f>
        <v>0</v>
      </c>
      <c r="BS1062" s="143">
        <f>Prenoms!$C$10</f>
        <v>169</v>
      </c>
      <c r="BT1062" s="146"/>
      <c r="BU1062" s="210">
        <f>SUM('Heures et Indemnites'!$HD$36:$HE$36)</f>
        <v>0</v>
      </c>
      <c r="BV1062" s="219">
        <f>SUM('Heures et Indemnites'!$HD$6:$HE$36)</f>
        <v>0</v>
      </c>
      <c r="BW1062" s="210"/>
      <c r="BX1062" s="219"/>
      <c r="MT1062" s="371">
        <f t="shared" si="1529"/>
        <v>0</v>
      </c>
      <c r="MU1062" s="372">
        <f t="shared" si="1515"/>
        <v>0</v>
      </c>
      <c r="MV1062" s="372">
        <f t="shared" si="1516"/>
        <v>0</v>
      </c>
      <c r="MW1062" s="372"/>
      <c r="MX1062" s="372">
        <f t="shared" si="1517"/>
        <v>0</v>
      </c>
      <c r="MY1062" s="372"/>
      <c r="MZ1062" s="372">
        <f t="shared" si="1518"/>
        <v>0</v>
      </c>
      <c r="NA1062" s="372"/>
      <c r="NB1062" s="372">
        <f t="shared" si="1519"/>
        <v>0</v>
      </c>
      <c r="NC1062" s="372"/>
      <c r="ND1062" s="372">
        <f t="shared" si="1520"/>
        <v>0</v>
      </c>
      <c r="NE1062" s="372"/>
      <c r="NF1062" s="372">
        <f t="shared" si="1521"/>
        <v>0</v>
      </c>
      <c r="NG1062" s="372"/>
      <c r="NH1062" s="372">
        <f t="shared" si="1522"/>
        <v>0</v>
      </c>
      <c r="NI1062" s="372"/>
      <c r="NJ1062" s="372">
        <f t="shared" si="1523"/>
        <v>0</v>
      </c>
      <c r="NK1062" s="372"/>
      <c r="NL1062" s="372">
        <f t="shared" si="1530"/>
        <v>0</v>
      </c>
      <c r="NM1062" s="373"/>
      <c r="NN1062" s="350"/>
      <c r="NR1062" s="30">
        <f t="shared" si="1524"/>
        <v>0</v>
      </c>
      <c r="NS1062" s="30">
        <f t="shared" si="1525"/>
        <v>0</v>
      </c>
      <c r="NT1062" s="30">
        <f t="shared" si="1526"/>
        <v>0</v>
      </c>
    </row>
    <row r="1063" spans="1:384" ht="10.199999999999999" customHeight="1">
      <c r="A1063" s="25"/>
      <c r="B1063" s="337"/>
      <c r="C1063" s="335"/>
      <c r="D1063" s="15"/>
      <c r="E1063" s="317" t="str">
        <f>$E$13</f>
        <v>CHEF</v>
      </c>
      <c r="F1063" s="317"/>
      <c r="G1063" s="128" t="str">
        <f>IF(NB1085=0,"",NB1085)</f>
        <v/>
      </c>
      <c r="H1063" s="323"/>
      <c r="I1063" s="328" t="str">
        <f>Prenoms!$B$11</f>
        <v>adrien</v>
      </c>
      <c r="J1063" s="329"/>
      <c r="K1063" s="329"/>
      <c r="L1063" s="329"/>
      <c r="M1063" s="329"/>
      <c r="N1063" s="78" t="str">
        <f>IF(NL1063&lt;&gt;0,"",IF(Conges!AJ45=0,"",Conges!AJ45))</f>
        <v/>
      </c>
      <c r="O1063" s="79"/>
      <c r="P1063" s="80"/>
      <c r="Q1063" s="80"/>
      <c r="R1063" s="80"/>
      <c r="S1063" s="80"/>
      <c r="T1063" s="80"/>
      <c r="U1063" s="80"/>
      <c r="V1063" s="81"/>
      <c r="W1063" s="80"/>
      <c r="X1063" s="80"/>
      <c r="Y1063" s="80"/>
      <c r="Z1063" s="80"/>
      <c r="AA1063" s="80"/>
      <c r="AB1063" s="80"/>
      <c r="AC1063" s="80"/>
      <c r="AD1063" s="80"/>
      <c r="AE1063" s="79"/>
      <c r="AF1063" s="80"/>
      <c r="AG1063" s="80"/>
      <c r="AH1063" s="80"/>
      <c r="AI1063" s="80"/>
      <c r="AJ1063" s="81"/>
      <c r="AK1063" s="80"/>
      <c r="AL1063" s="80"/>
      <c r="AM1063" s="80"/>
      <c r="AN1063" s="80"/>
      <c r="AO1063" s="80"/>
      <c r="AP1063" s="80"/>
      <c r="AQ1063" s="80"/>
      <c r="AR1063" s="80"/>
      <c r="AS1063" s="80"/>
      <c r="AT1063" s="80"/>
      <c r="AU1063" s="79"/>
      <c r="AV1063" s="80"/>
      <c r="AW1063" s="80"/>
      <c r="AX1063" s="80"/>
      <c r="AY1063" s="80"/>
      <c r="AZ1063" s="80"/>
      <c r="BA1063" s="80"/>
      <c r="BB1063" s="81"/>
      <c r="BC1063" s="82">
        <f>IF(NL1063&lt;&gt;0,(IF(Conges!AJ$45=0,0,3)),0)</f>
        <v>0</v>
      </c>
      <c r="BD1063" s="370"/>
      <c r="BE1063" s="357">
        <f>IF(OR(Conges!AJ$45="A",Conges!AJ$45="V"),Prenoms!L$11,NL1063)</f>
        <v>0</v>
      </c>
      <c r="BF1063" s="358"/>
      <c r="BG1063" s="264"/>
      <c r="BH1063" s="265">
        <f t="shared" si="1509"/>
        <v>0</v>
      </c>
      <c r="BI1063" s="266" t="str">
        <f t="shared" si="1510"/>
        <v/>
      </c>
      <c r="BJ1063" s="278">
        <v>169</v>
      </c>
      <c r="BK1063" s="279">
        <f t="shared" si="1527"/>
        <v>-169</v>
      </c>
      <c r="BL1063" s="280">
        <f t="shared" si="1493"/>
        <v>0</v>
      </c>
      <c r="BM1063" s="280">
        <f t="shared" si="1494"/>
        <v>0</v>
      </c>
      <c r="BN1063" s="280">
        <f>SUM('Heures Pointage'!$ID$36:$IE$36)</f>
        <v>0</v>
      </c>
      <c r="BO1063" s="280">
        <f>SUM('Heures et Indemnites'!$ID$36:$IE$36)</f>
        <v>0</v>
      </c>
      <c r="BP1063" s="281">
        <f t="shared" si="1495"/>
        <v>0</v>
      </c>
      <c r="BQ1063" s="281">
        <f>'Heures Pointage'!$JB$36</f>
        <v>0</v>
      </c>
      <c r="BR1063" s="282">
        <f t="shared" ref="BR1063" si="1538">$BH$1063</f>
        <v>0</v>
      </c>
      <c r="BS1063" s="142">
        <f>Prenoms!$C$11</f>
        <v>169</v>
      </c>
      <c r="BT1063" s="170"/>
      <c r="BU1063" s="211">
        <f>SUM('Heures et Indemnites'!$ID$36:$IE$36)</f>
        <v>0</v>
      </c>
      <c r="BV1063" s="218">
        <f>SUM('Heures et Indemnites'!$ID$6:$IE$36)</f>
        <v>0</v>
      </c>
      <c r="BW1063" s="211"/>
      <c r="BX1063" s="218"/>
      <c r="MT1063" s="369">
        <f t="shared" si="1529"/>
        <v>0</v>
      </c>
      <c r="MU1063" s="351">
        <f t="shared" si="1515"/>
        <v>0</v>
      </c>
      <c r="MV1063" s="351">
        <f t="shared" si="1516"/>
        <v>0</v>
      </c>
      <c r="MW1063" s="351"/>
      <c r="MX1063" s="351">
        <f t="shared" si="1517"/>
        <v>0</v>
      </c>
      <c r="MY1063" s="351"/>
      <c r="MZ1063" s="351">
        <f t="shared" si="1518"/>
        <v>0</v>
      </c>
      <c r="NA1063" s="351"/>
      <c r="NB1063" s="351">
        <f t="shared" si="1519"/>
        <v>0</v>
      </c>
      <c r="NC1063" s="351"/>
      <c r="ND1063" s="351">
        <f t="shared" si="1520"/>
        <v>0</v>
      </c>
      <c r="NE1063" s="351"/>
      <c r="NF1063" s="351">
        <f t="shared" si="1521"/>
        <v>0</v>
      </c>
      <c r="NG1063" s="351"/>
      <c r="NH1063" s="351">
        <f t="shared" si="1522"/>
        <v>0</v>
      </c>
      <c r="NI1063" s="351"/>
      <c r="NJ1063" s="351">
        <f t="shared" si="1523"/>
        <v>0</v>
      </c>
      <c r="NK1063" s="351"/>
      <c r="NL1063" s="351">
        <f t="shared" si="1530"/>
        <v>0</v>
      </c>
      <c r="NM1063" s="352"/>
      <c r="NN1063" s="350"/>
      <c r="NR1063" s="30">
        <f t="shared" si="1524"/>
        <v>0</v>
      </c>
      <c r="NS1063" s="30">
        <f t="shared" si="1525"/>
        <v>0</v>
      </c>
      <c r="NT1063" s="30">
        <f t="shared" si="1526"/>
        <v>0</v>
      </c>
    </row>
    <row r="1064" spans="1:384" ht="10.199999999999999" customHeight="1">
      <c r="A1064" s="25"/>
      <c r="B1064" s="337"/>
      <c r="C1064" s="335"/>
      <c r="D1064" s="15"/>
      <c r="E1064" s="319" t="str">
        <f>$E$14</f>
        <v>MENAGE</v>
      </c>
      <c r="F1064" s="319"/>
      <c r="G1064" s="129" t="str">
        <f>IF(ND1085=0,"",ND1085)</f>
        <v/>
      </c>
      <c r="H1064" s="323"/>
      <c r="I1064" s="325" t="str">
        <f>Prenoms!$B$12</f>
        <v>soren</v>
      </c>
      <c r="J1064" s="326"/>
      <c r="K1064" s="326"/>
      <c r="L1064" s="326"/>
      <c r="M1064" s="326"/>
      <c r="N1064" s="65" t="str">
        <f>IF(NL1064&lt;&gt;0,"",IF(Conges!AJ46=0,"",Conges!AJ46))</f>
        <v/>
      </c>
      <c r="O1064" s="66"/>
      <c r="P1064" s="67"/>
      <c r="Q1064" s="67"/>
      <c r="R1064" s="67"/>
      <c r="S1064" s="67"/>
      <c r="T1064" s="67"/>
      <c r="U1064" s="67"/>
      <c r="V1064" s="68"/>
      <c r="W1064" s="67"/>
      <c r="X1064" s="67"/>
      <c r="Y1064" s="67"/>
      <c r="Z1064" s="67"/>
      <c r="AA1064" s="67"/>
      <c r="AB1064" s="67"/>
      <c r="AC1064" s="67"/>
      <c r="AD1064" s="67"/>
      <c r="AE1064" s="66"/>
      <c r="AF1064" s="67"/>
      <c r="AG1064" s="67"/>
      <c r="AH1064" s="67"/>
      <c r="AI1064" s="67"/>
      <c r="AJ1064" s="68"/>
      <c r="AK1064" s="67"/>
      <c r="AL1064" s="67"/>
      <c r="AM1064" s="67"/>
      <c r="AN1064" s="67"/>
      <c r="AO1064" s="67"/>
      <c r="AP1064" s="67"/>
      <c r="AQ1064" s="67"/>
      <c r="AR1064" s="67"/>
      <c r="AS1064" s="67"/>
      <c r="AT1064" s="67"/>
      <c r="AU1064" s="66"/>
      <c r="AV1064" s="67"/>
      <c r="AW1064" s="67"/>
      <c r="AX1064" s="67"/>
      <c r="AY1064" s="67"/>
      <c r="AZ1064" s="67"/>
      <c r="BA1064" s="67"/>
      <c r="BB1064" s="68"/>
      <c r="BC1064" s="69">
        <f>IF(NL1064&lt;&gt;0,(IF(Conges!AJ$46=0,0,3)),0)</f>
        <v>0</v>
      </c>
      <c r="BD1064" s="370"/>
      <c r="BE1064" s="355">
        <f>IF(OR(Conges!AJ$46="A",Conges!AJ$46="V"),Prenoms!L$12,NL1064)</f>
        <v>0</v>
      </c>
      <c r="BF1064" s="356"/>
      <c r="BG1064" s="267"/>
      <c r="BH1064" s="268">
        <f t="shared" si="1509"/>
        <v>0</v>
      </c>
      <c r="BI1064" s="269" t="str">
        <f t="shared" si="1510"/>
        <v/>
      </c>
      <c r="BJ1064" s="283">
        <v>169</v>
      </c>
      <c r="BK1064" s="284">
        <f t="shared" si="1527"/>
        <v>-169</v>
      </c>
      <c r="BL1064" s="285">
        <f t="shared" si="1493"/>
        <v>0</v>
      </c>
      <c r="BM1064" s="285">
        <f t="shared" si="1494"/>
        <v>0</v>
      </c>
      <c r="BN1064" s="285">
        <f>SUM('Heures Pointage'!$JD$36:$JE$36)</f>
        <v>0</v>
      </c>
      <c r="BO1064" s="285">
        <f>SUM('Heures et Indemnites'!$JD$36:$JE$36)</f>
        <v>0</v>
      </c>
      <c r="BP1064" s="286">
        <f t="shared" si="1495"/>
        <v>0</v>
      </c>
      <c r="BQ1064" s="286">
        <f>'Heures Pointage'!$KB$36</f>
        <v>0</v>
      </c>
      <c r="BR1064" s="287">
        <f t="shared" ref="BR1064" si="1539">$BH$1064</f>
        <v>0</v>
      </c>
      <c r="BS1064" s="143">
        <f>Prenoms!$C$12</f>
        <v>169</v>
      </c>
      <c r="BT1064" s="146"/>
      <c r="BU1064" s="210">
        <f>SUM('Heures et Indemnites'!$JD$36:$JE$36)</f>
        <v>0</v>
      </c>
      <c r="BV1064" s="219">
        <f>SUM('Heures et Indemnites'!$JD$6:$JE$36)</f>
        <v>0</v>
      </c>
      <c r="BW1064" s="210"/>
      <c r="BX1064" s="219"/>
      <c r="MT1064" s="371">
        <f t="shared" si="1529"/>
        <v>0</v>
      </c>
      <c r="MU1064" s="372">
        <f t="shared" si="1515"/>
        <v>0</v>
      </c>
      <c r="MV1064" s="372">
        <f t="shared" si="1516"/>
        <v>0</v>
      </c>
      <c r="MW1064" s="372"/>
      <c r="MX1064" s="372">
        <f t="shared" si="1517"/>
        <v>0</v>
      </c>
      <c r="MY1064" s="372"/>
      <c r="MZ1064" s="372">
        <f t="shared" si="1518"/>
        <v>0</v>
      </c>
      <c r="NA1064" s="372"/>
      <c r="NB1064" s="372">
        <f t="shared" si="1519"/>
        <v>0</v>
      </c>
      <c r="NC1064" s="372"/>
      <c r="ND1064" s="372">
        <f t="shared" si="1520"/>
        <v>0</v>
      </c>
      <c r="NE1064" s="372"/>
      <c r="NF1064" s="372">
        <f t="shared" si="1521"/>
        <v>0</v>
      </c>
      <c r="NG1064" s="372"/>
      <c r="NH1064" s="372">
        <f t="shared" si="1522"/>
        <v>0</v>
      </c>
      <c r="NI1064" s="372"/>
      <c r="NJ1064" s="372">
        <f t="shared" si="1523"/>
        <v>0</v>
      </c>
      <c r="NK1064" s="372"/>
      <c r="NL1064" s="372">
        <f t="shared" si="1530"/>
        <v>0</v>
      </c>
      <c r="NM1064" s="373"/>
      <c r="NN1064" s="350"/>
      <c r="NR1064" s="30">
        <f t="shared" si="1524"/>
        <v>0</v>
      </c>
      <c r="NS1064" s="30">
        <f t="shared" si="1525"/>
        <v>0</v>
      </c>
      <c r="NT1064" s="30">
        <f t="shared" si="1526"/>
        <v>0</v>
      </c>
    </row>
    <row r="1065" spans="1:384" ht="10.199999999999999" customHeight="1">
      <c r="A1065" s="25"/>
      <c r="B1065" s="337"/>
      <c r="C1065" s="335"/>
      <c r="D1065" s="15"/>
      <c r="E1065" s="347">
        <f>$E$15</f>
        <v>0</v>
      </c>
      <c r="F1065" s="347"/>
      <c r="G1065" s="130" t="str">
        <f>IF(NF1085=0,"",NF1085)</f>
        <v/>
      </c>
      <c r="H1065" s="323"/>
      <c r="I1065" s="328" t="str">
        <f>Prenoms!$B$13</f>
        <v>stage 1</v>
      </c>
      <c r="J1065" s="329"/>
      <c r="K1065" s="329"/>
      <c r="L1065" s="329"/>
      <c r="M1065" s="329"/>
      <c r="N1065" s="78" t="str">
        <f>IF(NL1065&lt;&gt;0,"",IF(Conges!AJ47=0,"",Conges!AJ47))</f>
        <v/>
      </c>
      <c r="O1065" s="79"/>
      <c r="P1065" s="80"/>
      <c r="Q1065" s="80"/>
      <c r="R1065" s="80"/>
      <c r="S1065" s="80"/>
      <c r="T1065" s="80"/>
      <c r="U1065" s="80"/>
      <c r="V1065" s="81"/>
      <c r="W1065" s="80"/>
      <c r="X1065" s="80"/>
      <c r="Y1065" s="80"/>
      <c r="Z1065" s="80"/>
      <c r="AA1065" s="80"/>
      <c r="AB1065" s="80"/>
      <c r="AC1065" s="80"/>
      <c r="AD1065" s="80"/>
      <c r="AE1065" s="79"/>
      <c r="AF1065" s="80"/>
      <c r="AG1065" s="80"/>
      <c r="AH1065" s="80"/>
      <c r="AI1065" s="80"/>
      <c r="AJ1065" s="81"/>
      <c r="AK1065" s="80"/>
      <c r="AL1065" s="80"/>
      <c r="AM1065" s="80"/>
      <c r="AN1065" s="80"/>
      <c r="AO1065" s="80"/>
      <c r="AP1065" s="80"/>
      <c r="AQ1065" s="80"/>
      <c r="AR1065" s="80"/>
      <c r="AS1065" s="80"/>
      <c r="AT1065" s="80"/>
      <c r="AU1065" s="79"/>
      <c r="AV1065" s="80"/>
      <c r="AW1065" s="80"/>
      <c r="AX1065" s="80"/>
      <c r="AY1065" s="80"/>
      <c r="AZ1065" s="80"/>
      <c r="BA1065" s="80"/>
      <c r="BB1065" s="81"/>
      <c r="BC1065" s="82">
        <f>IF(NL1065&lt;&gt;0,(IF(Conges!AJ$47=0,0,3)),0)</f>
        <v>0</v>
      </c>
      <c r="BD1065" s="370"/>
      <c r="BE1065" s="357">
        <f>IF(OR(Conges!AJ$47="A",Conges!AJ$47="V"),Prenoms!L$13,NL1065)</f>
        <v>0</v>
      </c>
      <c r="BF1065" s="358"/>
      <c r="BG1065" s="264"/>
      <c r="BH1065" s="265">
        <f t="shared" si="1509"/>
        <v>0</v>
      </c>
      <c r="BI1065" s="266" t="str">
        <f t="shared" si="1510"/>
        <v/>
      </c>
      <c r="BJ1065" s="278">
        <v>70</v>
      </c>
      <c r="BK1065" s="279">
        <f t="shared" si="1527"/>
        <v>-70</v>
      </c>
      <c r="BL1065" s="280">
        <f t="shared" si="1493"/>
        <v>0</v>
      </c>
      <c r="BM1065" s="280">
        <f t="shared" si="1494"/>
        <v>0</v>
      </c>
      <c r="BN1065" s="280">
        <f>SUM('Heures Pointage'!$KD$36:$KE$36)</f>
        <v>0</v>
      </c>
      <c r="BO1065" s="280">
        <f>SUM('Heures et Indemnites'!$KD$36:$KE$36)</f>
        <v>0</v>
      </c>
      <c r="BP1065" s="281">
        <f t="shared" si="1495"/>
        <v>0</v>
      </c>
      <c r="BQ1065" s="281">
        <f>'Heures Pointage'!$LB$36</f>
        <v>0</v>
      </c>
      <c r="BR1065" s="282">
        <f t="shared" ref="BR1065" si="1540">$BH$1065</f>
        <v>0</v>
      </c>
      <c r="BS1065" s="142">
        <f>Prenoms!$C$13</f>
        <v>70</v>
      </c>
      <c r="BT1065" s="170"/>
      <c r="BU1065" s="211">
        <f>SUM('Heures et Indemnites'!$KD$36:$KE$36)</f>
        <v>0</v>
      </c>
      <c r="BV1065" s="218">
        <f>SUM('Heures et Indemnites'!$KD$6:$KE$36)</f>
        <v>0</v>
      </c>
      <c r="BW1065" s="211"/>
      <c r="BX1065" s="218"/>
      <c r="MT1065" s="369">
        <f t="shared" si="1529"/>
        <v>0</v>
      </c>
      <c r="MU1065" s="351">
        <f t="shared" si="1515"/>
        <v>0</v>
      </c>
      <c r="MV1065" s="351">
        <f t="shared" si="1516"/>
        <v>0</v>
      </c>
      <c r="MW1065" s="351"/>
      <c r="MX1065" s="351">
        <f t="shared" si="1517"/>
        <v>0</v>
      </c>
      <c r="MY1065" s="351"/>
      <c r="MZ1065" s="351">
        <f t="shared" si="1518"/>
        <v>0</v>
      </c>
      <c r="NA1065" s="351"/>
      <c r="NB1065" s="351">
        <f t="shared" si="1519"/>
        <v>0</v>
      </c>
      <c r="NC1065" s="351"/>
      <c r="ND1065" s="351">
        <f t="shared" si="1520"/>
        <v>0</v>
      </c>
      <c r="NE1065" s="351"/>
      <c r="NF1065" s="351">
        <f t="shared" si="1521"/>
        <v>0</v>
      </c>
      <c r="NG1065" s="351"/>
      <c r="NH1065" s="351">
        <f t="shared" si="1522"/>
        <v>0</v>
      </c>
      <c r="NI1065" s="351"/>
      <c r="NJ1065" s="351">
        <f t="shared" si="1523"/>
        <v>0</v>
      </c>
      <c r="NK1065" s="351"/>
      <c r="NL1065" s="351">
        <f t="shared" si="1530"/>
        <v>0</v>
      </c>
      <c r="NM1065" s="352"/>
      <c r="NN1065" s="350"/>
      <c r="NR1065" s="30">
        <f t="shared" si="1524"/>
        <v>0</v>
      </c>
      <c r="NS1065" s="30">
        <f t="shared" si="1525"/>
        <v>0</v>
      </c>
      <c r="NT1065" s="30">
        <f t="shared" si="1526"/>
        <v>0</v>
      </c>
    </row>
    <row r="1066" spans="1:384" ht="10.199999999999999" customHeight="1">
      <c r="A1066" s="25"/>
      <c r="B1066" s="337"/>
      <c r="C1066" s="335"/>
      <c r="D1066" s="15"/>
      <c r="E1066" s="330" t="str">
        <f>$E$16</f>
        <v>Cave</v>
      </c>
      <c r="F1066" s="330"/>
      <c r="G1066" s="132" t="str">
        <f>IF(NH1085=0,"",NH1085)</f>
        <v/>
      </c>
      <c r="H1066" s="323"/>
      <c r="I1066" s="325">
        <f>Prenoms!$B$14</f>
        <v>0</v>
      </c>
      <c r="J1066" s="326"/>
      <c r="K1066" s="326"/>
      <c r="L1066" s="326"/>
      <c r="M1066" s="326"/>
      <c r="N1066" s="65" t="str">
        <f>IF(NL1066&lt;&gt;0,"",IF(Conges!AJ48=0,"",Conges!AJ48))</f>
        <v/>
      </c>
      <c r="O1066" s="66"/>
      <c r="P1066" s="67"/>
      <c r="Q1066" s="67"/>
      <c r="R1066" s="67"/>
      <c r="S1066" s="67"/>
      <c r="T1066" s="67"/>
      <c r="U1066" s="67"/>
      <c r="V1066" s="68"/>
      <c r="W1066" s="66"/>
      <c r="X1066" s="67"/>
      <c r="Y1066" s="67"/>
      <c r="Z1066" s="67"/>
      <c r="AA1066" s="67"/>
      <c r="AB1066" s="67"/>
      <c r="AC1066" s="67"/>
      <c r="AD1066" s="68"/>
      <c r="AE1066" s="66"/>
      <c r="AF1066" s="67"/>
      <c r="AG1066" s="67"/>
      <c r="AH1066" s="67"/>
      <c r="AI1066" s="67"/>
      <c r="AJ1066" s="68"/>
      <c r="AK1066" s="66"/>
      <c r="AL1066" s="67"/>
      <c r="AM1066" s="67"/>
      <c r="AN1066" s="67"/>
      <c r="AO1066" s="67"/>
      <c r="AP1066" s="67"/>
      <c r="AQ1066" s="67"/>
      <c r="AR1066" s="67"/>
      <c r="AS1066" s="67"/>
      <c r="AT1066" s="68"/>
      <c r="AU1066" s="66"/>
      <c r="AV1066" s="67"/>
      <c r="AW1066" s="67"/>
      <c r="AX1066" s="67"/>
      <c r="AY1066" s="67"/>
      <c r="AZ1066" s="67"/>
      <c r="BA1066" s="67"/>
      <c r="BB1066" s="68"/>
      <c r="BC1066" s="69">
        <f>IF(NL1066&lt;&gt;0,(IF(Conges!AJ$48=0,0,3)),0)</f>
        <v>0</v>
      </c>
      <c r="BD1066" s="370"/>
      <c r="BE1066" s="355">
        <f>IF(OR(Conges!AJ$48="A",Conges!AJ$48="V"),Prenoms!L$14,NL1066)</f>
        <v>0</v>
      </c>
      <c r="BF1066" s="356"/>
      <c r="BG1066" s="267"/>
      <c r="BH1066" s="268">
        <f t="shared" si="1509"/>
        <v>0</v>
      </c>
      <c r="BI1066" s="269" t="str">
        <f t="shared" si="1510"/>
        <v/>
      </c>
      <c r="BJ1066" s="283">
        <v>0</v>
      </c>
      <c r="BK1066" s="284">
        <f t="shared" si="1527"/>
        <v>0</v>
      </c>
      <c r="BL1066" s="285">
        <f t="shared" si="1493"/>
        <v>0</v>
      </c>
      <c r="BM1066" s="285">
        <f t="shared" si="1494"/>
        <v>0</v>
      </c>
      <c r="BN1066" s="285">
        <f>SUM('Heures Pointage'!$LD$36:$LE$36)</f>
        <v>0</v>
      </c>
      <c r="BO1066" s="285">
        <f>SUM('Heures et Indemnites'!$LD$36:$LE$36)</f>
        <v>0</v>
      </c>
      <c r="BP1066" s="286">
        <f t="shared" si="1495"/>
        <v>0</v>
      </c>
      <c r="BQ1066" s="286">
        <f>'Heures Pointage'!$MB$36</f>
        <v>0</v>
      </c>
      <c r="BR1066" s="287">
        <f t="shared" ref="BR1066" si="1541">$BH$1066</f>
        <v>0</v>
      </c>
      <c r="BS1066" s="143">
        <f>Prenoms!$C$14</f>
        <v>0</v>
      </c>
      <c r="BT1066" s="146"/>
      <c r="BU1066" s="210">
        <f>SUM('Heures et Indemnites'!$LD$36:$LE$36)</f>
        <v>0</v>
      </c>
      <c r="BV1066" s="219">
        <f>SUM('Heures et Indemnites'!$LD$6:$LE$36)</f>
        <v>0</v>
      </c>
      <c r="BW1066" s="210"/>
      <c r="BX1066" s="219"/>
      <c r="MT1066" s="371">
        <f t="shared" si="1529"/>
        <v>0</v>
      </c>
      <c r="MU1066" s="372">
        <f t="shared" si="1515"/>
        <v>0</v>
      </c>
      <c r="MV1066" s="372">
        <f t="shared" si="1516"/>
        <v>0</v>
      </c>
      <c r="MW1066" s="372"/>
      <c r="MX1066" s="372">
        <f t="shared" si="1517"/>
        <v>0</v>
      </c>
      <c r="MY1066" s="372"/>
      <c r="MZ1066" s="372">
        <f t="shared" si="1518"/>
        <v>0</v>
      </c>
      <c r="NA1066" s="372"/>
      <c r="NB1066" s="372">
        <f t="shared" si="1519"/>
        <v>0</v>
      </c>
      <c r="NC1066" s="372"/>
      <c r="ND1066" s="372">
        <f t="shared" si="1520"/>
        <v>0</v>
      </c>
      <c r="NE1066" s="372"/>
      <c r="NF1066" s="372">
        <f t="shared" si="1521"/>
        <v>0</v>
      </c>
      <c r="NG1066" s="372"/>
      <c r="NH1066" s="372">
        <f t="shared" si="1522"/>
        <v>0</v>
      </c>
      <c r="NI1066" s="372"/>
      <c r="NJ1066" s="372">
        <f t="shared" si="1523"/>
        <v>0</v>
      </c>
      <c r="NK1066" s="372"/>
      <c r="NL1066" s="372">
        <f t="shared" si="1530"/>
        <v>0</v>
      </c>
      <c r="NM1066" s="373"/>
      <c r="NN1066" s="350"/>
      <c r="NR1066" s="30">
        <f t="shared" si="1524"/>
        <v>0</v>
      </c>
      <c r="NS1066" s="30">
        <f t="shared" si="1525"/>
        <v>0</v>
      </c>
      <c r="NT1066" s="30">
        <f t="shared" si="1526"/>
        <v>0</v>
      </c>
    </row>
    <row r="1067" spans="1:384" ht="10.199999999999999" customHeight="1">
      <c r="A1067" s="25"/>
      <c r="B1067" s="337"/>
      <c r="C1067" s="335"/>
      <c r="D1067" s="15"/>
      <c r="E1067" s="331" t="str">
        <f>$E$17</f>
        <v>STAGE</v>
      </c>
      <c r="F1067" s="331"/>
      <c r="G1067" s="133" t="str">
        <f>IF(NJ1085=0,"",NJ1085)</f>
        <v/>
      </c>
      <c r="H1067" s="323"/>
      <c r="I1067" s="328">
        <f>Prenoms!$B$15</f>
        <v>0</v>
      </c>
      <c r="J1067" s="329"/>
      <c r="K1067" s="329"/>
      <c r="L1067" s="329"/>
      <c r="M1067" s="329"/>
      <c r="N1067" s="78" t="str">
        <f>IF(NL1067&lt;&gt;0,"",IF(Conges!AJ49=0,"",Conges!AJ49))</f>
        <v/>
      </c>
      <c r="O1067" s="79"/>
      <c r="P1067" s="80"/>
      <c r="Q1067" s="80"/>
      <c r="R1067" s="80"/>
      <c r="S1067" s="80"/>
      <c r="T1067" s="80"/>
      <c r="U1067" s="80"/>
      <c r="V1067" s="81"/>
      <c r="W1067" s="79"/>
      <c r="X1067" s="80"/>
      <c r="Y1067" s="80"/>
      <c r="Z1067" s="80"/>
      <c r="AA1067" s="80"/>
      <c r="AB1067" s="80"/>
      <c r="AC1067" s="80"/>
      <c r="AD1067" s="81"/>
      <c r="AE1067" s="79"/>
      <c r="AF1067" s="80"/>
      <c r="AG1067" s="80"/>
      <c r="AH1067" s="80"/>
      <c r="AI1067" s="80"/>
      <c r="AJ1067" s="81"/>
      <c r="AK1067" s="79"/>
      <c r="AL1067" s="80"/>
      <c r="AM1067" s="80"/>
      <c r="AN1067" s="80"/>
      <c r="AO1067" s="80"/>
      <c r="AP1067" s="80"/>
      <c r="AQ1067" s="80"/>
      <c r="AR1067" s="80"/>
      <c r="AS1067" s="80"/>
      <c r="AT1067" s="81"/>
      <c r="AU1067" s="79"/>
      <c r="AV1067" s="80"/>
      <c r="AW1067" s="80"/>
      <c r="AX1067" s="80"/>
      <c r="AY1067" s="80"/>
      <c r="AZ1067" s="80"/>
      <c r="BA1067" s="80"/>
      <c r="BB1067" s="81"/>
      <c r="BC1067" s="82">
        <f>IF(NL1067&lt;&gt;0,(IF(Conges!AJ$49=0,0,3)),0)</f>
        <v>0</v>
      </c>
      <c r="BD1067" s="370"/>
      <c r="BE1067" s="357">
        <f>IF(OR(Conges!AJ$49="A",Conges!AJ$49="V"),Prenoms!L$15,NL1067)</f>
        <v>0</v>
      </c>
      <c r="BF1067" s="358"/>
      <c r="BG1067" s="264"/>
      <c r="BH1067" s="265">
        <f t="shared" si="1509"/>
        <v>0</v>
      </c>
      <c r="BI1067" s="266" t="str">
        <f t="shared" si="1510"/>
        <v/>
      </c>
      <c r="BJ1067" s="278">
        <v>0</v>
      </c>
      <c r="BK1067" s="279">
        <f t="shared" si="1527"/>
        <v>0</v>
      </c>
      <c r="BL1067" s="280">
        <f t="shared" si="1493"/>
        <v>0</v>
      </c>
      <c r="BM1067" s="280">
        <f t="shared" si="1494"/>
        <v>0</v>
      </c>
      <c r="BN1067" s="280">
        <f>SUM('Heures Pointage'!$MD$36:$ME$36)</f>
        <v>0</v>
      </c>
      <c r="BO1067" s="280">
        <f>SUM('Heures et Indemnites'!$MD$36:$ME$36)</f>
        <v>0</v>
      </c>
      <c r="BP1067" s="281">
        <f t="shared" si="1495"/>
        <v>0</v>
      </c>
      <c r="BQ1067" s="281">
        <f>'Heures Pointage'!$NB$36</f>
        <v>0</v>
      </c>
      <c r="BR1067" s="282">
        <f t="shared" ref="BR1067" si="1542">$BH$1067</f>
        <v>0</v>
      </c>
      <c r="BS1067" s="142">
        <f>Prenoms!$C$15</f>
        <v>0</v>
      </c>
      <c r="BT1067" s="170"/>
      <c r="BU1067" s="211">
        <f>SUM('Heures et Indemnites'!$MD$36:$ME$36)</f>
        <v>0</v>
      </c>
      <c r="BV1067" s="218">
        <f>SUM('Heures et Indemnites'!$MD$6:$ME$36)</f>
        <v>0</v>
      </c>
      <c r="BW1067" s="211"/>
      <c r="BX1067" s="218"/>
      <c r="MT1067" s="369">
        <f t="shared" si="1529"/>
        <v>0</v>
      </c>
      <c r="MU1067" s="351">
        <f t="shared" si="1515"/>
        <v>0</v>
      </c>
      <c r="MV1067" s="351">
        <f t="shared" si="1516"/>
        <v>0</v>
      </c>
      <c r="MW1067" s="351"/>
      <c r="MX1067" s="351">
        <f t="shared" si="1517"/>
        <v>0</v>
      </c>
      <c r="MY1067" s="351"/>
      <c r="MZ1067" s="351">
        <f t="shared" si="1518"/>
        <v>0</v>
      </c>
      <c r="NA1067" s="351"/>
      <c r="NB1067" s="351">
        <f t="shared" si="1519"/>
        <v>0</v>
      </c>
      <c r="NC1067" s="351"/>
      <c r="ND1067" s="351">
        <f t="shared" si="1520"/>
        <v>0</v>
      </c>
      <c r="NE1067" s="351"/>
      <c r="NF1067" s="351">
        <f t="shared" si="1521"/>
        <v>0</v>
      </c>
      <c r="NG1067" s="351"/>
      <c r="NH1067" s="351">
        <f t="shared" si="1522"/>
        <v>0</v>
      </c>
      <c r="NI1067" s="351"/>
      <c r="NJ1067" s="351">
        <f t="shared" si="1523"/>
        <v>0</v>
      </c>
      <c r="NK1067" s="351"/>
      <c r="NL1067" s="351">
        <f t="shared" si="1530"/>
        <v>0</v>
      </c>
      <c r="NM1067" s="352"/>
      <c r="NN1067" s="350"/>
      <c r="NR1067" s="30">
        <f t="shared" si="1524"/>
        <v>0</v>
      </c>
      <c r="NS1067" s="30">
        <f t="shared" si="1525"/>
        <v>0</v>
      </c>
      <c r="NT1067" s="30">
        <f t="shared" si="1526"/>
        <v>0</v>
      </c>
    </row>
    <row r="1068" spans="1:384" ht="10.199999999999999" customHeight="1">
      <c r="A1068" s="25"/>
      <c r="B1068" s="337"/>
      <c r="C1068" s="335"/>
      <c r="D1068" s="15"/>
      <c r="E1068" s="343" t="str">
        <f>$E$18</f>
        <v>H sans Renfort</v>
      </c>
      <c r="F1068" s="343"/>
      <c r="G1068" s="131" t="str">
        <f>IF(NL1085-MZ1085=0,"",NL1085-MZ1085)</f>
        <v/>
      </c>
      <c r="H1068" s="323"/>
      <c r="I1068" s="325">
        <f>Prenoms!$B$16</f>
        <v>0</v>
      </c>
      <c r="J1068" s="326"/>
      <c r="K1068" s="326"/>
      <c r="L1068" s="326"/>
      <c r="M1068" s="326"/>
      <c r="N1068" s="65" t="str">
        <f>IF(NL1068&lt;&gt;0,"",IF(Conges!AJ50=0,"",Conges!AJ50))</f>
        <v/>
      </c>
      <c r="O1068" s="66"/>
      <c r="P1068" s="67"/>
      <c r="Q1068" s="67"/>
      <c r="R1068" s="67"/>
      <c r="S1068" s="67"/>
      <c r="T1068" s="67"/>
      <c r="U1068" s="67"/>
      <c r="V1068" s="68"/>
      <c r="W1068" s="66"/>
      <c r="X1068" s="67"/>
      <c r="Y1068" s="67"/>
      <c r="Z1068" s="67"/>
      <c r="AA1068" s="67"/>
      <c r="AB1068" s="67"/>
      <c r="AC1068" s="67"/>
      <c r="AD1068" s="68"/>
      <c r="AE1068" s="66"/>
      <c r="AF1068" s="67"/>
      <c r="AG1068" s="67"/>
      <c r="AH1068" s="67"/>
      <c r="AI1068" s="67"/>
      <c r="AJ1068" s="68"/>
      <c r="AK1068" s="66"/>
      <c r="AL1068" s="67"/>
      <c r="AM1068" s="67"/>
      <c r="AN1068" s="67"/>
      <c r="AO1068" s="67"/>
      <c r="AP1068" s="67"/>
      <c r="AQ1068" s="67"/>
      <c r="AR1068" s="67"/>
      <c r="AS1068" s="67"/>
      <c r="AT1068" s="68"/>
      <c r="AU1068" s="66"/>
      <c r="AV1068" s="67"/>
      <c r="AW1068" s="67"/>
      <c r="AX1068" s="67"/>
      <c r="AY1068" s="67"/>
      <c r="AZ1068" s="67"/>
      <c r="BA1068" s="67"/>
      <c r="BB1068" s="68"/>
      <c r="BC1068" s="69">
        <f>IF(NL1068&lt;&gt;0,(IF(Conges!AJ$50=0,0,3)),0)</f>
        <v>0</v>
      </c>
      <c r="BD1068" s="370"/>
      <c r="BE1068" s="355">
        <f>IF(OR(Conges!AJ$50="A",Conges!AJ$50="V"),Prenoms!L$16,NL1068)</f>
        <v>0</v>
      </c>
      <c r="BF1068" s="356"/>
      <c r="BG1068" s="267"/>
      <c r="BH1068" s="268">
        <f t="shared" si="1509"/>
        <v>0</v>
      </c>
      <c r="BI1068" s="269" t="str">
        <f t="shared" si="1510"/>
        <v/>
      </c>
      <c r="BJ1068" s="283">
        <v>0</v>
      </c>
      <c r="BK1068" s="284">
        <f t="shared" si="1527"/>
        <v>0</v>
      </c>
      <c r="BL1068" s="285">
        <f t="shared" si="1493"/>
        <v>0</v>
      </c>
      <c r="BM1068" s="285">
        <f t="shared" si="1494"/>
        <v>0</v>
      </c>
      <c r="BN1068" s="285">
        <f>SUM('Heures Pointage'!$ND$36:$NE$36)</f>
        <v>0</v>
      </c>
      <c r="BO1068" s="285">
        <f>SUM('Heures et Indemnites'!$ND$36:$NE$36)</f>
        <v>0</v>
      </c>
      <c r="BP1068" s="286">
        <f t="shared" si="1495"/>
        <v>0</v>
      </c>
      <c r="BQ1068" s="286">
        <f>'Heures Pointage'!$OB$36</f>
        <v>0</v>
      </c>
      <c r="BR1068" s="287">
        <f t="shared" ref="BR1068" si="1543">$BH$1068</f>
        <v>0</v>
      </c>
      <c r="BS1068" s="143">
        <f>Prenoms!$C$16</f>
        <v>0</v>
      </c>
      <c r="BT1068" s="146"/>
      <c r="BU1068" s="210">
        <f>SUM('Heures et Indemnites'!$ND$36:$NE$36)</f>
        <v>0</v>
      </c>
      <c r="BV1068" s="219">
        <f>SUM('Heures et Indemnites'!$ND$6:$NE$36)</f>
        <v>0</v>
      </c>
      <c r="BW1068" s="210"/>
      <c r="BX1068" s="219"/>
      <c r="MT1068" s="371">
        <f t="shared" si="1529"/>
        <v>0</v>
      </c>
      <c r="MU1068" s="372">
        <f t="shared" si="1515"/>
        <v>0</v>
      </c>
      <c r="MV1068" s="372">
        <f t="shared" si="1516"/>
        <v>0</v>
      </c>
      <c r="MW1068" s="372"/>
      <c r="MX1068" s="372">
        <f t="shared" si="1517"/>
        <v>0</v>
      </c>
      <c r="MY1068" s="372"/>
      <c r="MZ1068" s="372">
        <f t="shared" si="1518"/>
        <v>0</v>
      </c>
      <c r="NA1068" s="372"/>
      <c r="NB1068" s="372">
        <f t="shared" si="1519"/>
        <v>0</v>
      </c>
      <c r="NC1068" s="372"/>
      <c r="ND1068" s="372">
        <f t="shared" si="1520"/>
        <v>0</v>
      </c>
      <c r="NE1068" s="372"/>
      <c r="NF1068" s="372">
        <f t="shared" si="1521"/>
        <v>0</v>
      </c>
      <c r="NG1068" s="372"/>
      <c r="NH1068" s="372">
        <f t="shared" si="1522"/>
        <v>0</v>
      </c>
      <c r="NI1068" s="372"/>
      <c r="NJ1068" s="372">
        <f t="shared" si="1523"/>
        <v>0</v>
      </c>
      <c r="NK1068" s="372"/>
      <c r="NL1068" s="372">
        <f t="shared" si="1530"/>
        <v>0</v>
      </c>
      <c r="NM1068" s="373"/>
      <c r="NN1068" s="350"/>
      <c r="NR1068" s="30">
        <f t="shared" si="1524"/>
        <v>0</v>
      </c>
      <c r="NS1068" s="30">
        <f t="shared" si="1525"/>
        <v>0</v>
      </c>
      <c r="NT1068" s="30">
        <f t="shared" si="1526"/>
        <v>0</v>
      </c>
    </row>
    <row r="1069" spans="1:384" ht="10.199999999999999" customHeight="1">
      <c r="A1069" s="25"/>
      <c r="B1069" s="337"/>
      <c r="C1069" s="335"/>
      <c r="D1069" s="15"/>
      <c r="E1069" s="343" t="str">
        <f>$E$19</f>
        <v>H avec Renfort</v>
      </c>
      <c r="F1069" s="343"/>
      <c r="G1069" s="131" t="str">
        <f>IF(NL1085=0,"",NL1085)</f>
        <v/>
      </c>
      <c r="H1069" s="323"/>
      <c r="I1069" s="328">
        <f>Prenoms!$B$17</f>
        <v>0</v>
      </c>
      <c r="J1069" s="329"/>
      <c r="K1069" s="329"/>
      <c r="L1069" s="329"/>
      <c r="M1069" s="329"/>
      <c r="N1069" s="78" t="str">
        <f>IF(NL1069&lt;&gt;0,"",IF(Conges!AJ51=0,"",Conges!AJ51))</f>
        <v/>
      </c>
      <c r="O1069" s="79"/>
      <c r="P1069" s="80"/>
      <c r="Q1069" s="80"/>
      <c r="R1069" s="80"/>
      <c r="S1069" s="80"/>
      <c r="T1069" s="80"/>
      <c r="U1069" s="80"/>
      <c r="V1069" s="81"/>
      <c r="W1069" s="79"/>
      <c r="X1069" s="80"/>
      <c r="Y1069" s="80"/>
      <c r="Z1069" s="80"/>
      <c r="AA1069" s="80"/>
      <c r="AB1069" s="80"/>
      <c r="AC1069" s="80"/>
      <c r="AD1069" s="81"/>
      <c r="AE1069" s="79"/>
      <c r="AF1069" s="80"/>
      <c r="AG1069" s="80"/>
      <c r="AH1069" s="80"/>
      <c r="AI1069" s="80"/>
      <c r="AJ1069" s="81"/>
      <c r="AK1069" s="79"/>
      <c r="AL1069" s="80"/>
      <c r="AM1069" s="80"/>
      <c r="AN1069" s="80"/>
      <c r="AO1069" s="80"/>
      <c r="AP1069" s="80"/>
      <c r="AQ1069" s="80"/>
      <c r="AR1069" s="80"/>
      <c r="AS1069" s="80"/>
      <c r="AT1069" s="81"/>
      <c r="AU1069" s="79"/>
      <c r="AV1069" s="80"/>
      <c r="AW1069" s="80"/>
      <c r="AX1069" s="80"/>
      <c r="AY1069" s="80"/>
      <c r="AZ1069" s="80"/>
      <c r="BA1069" s="80"/>
      <c r="BB1069" s="81"/>
      <c r="BC1069" s="82">
        <f>IF(NL1069&lt;&gt;0,(IF(Conges!AJ$51=0,0,3)),0)</f>
        <v>0</v>
      </c>
      <c r="BD1069" s="370"/>
      <c r="BE1069" s="357">
        <f>IF(OR(Conges!AJ$51="A",Conges!AJ$51="V"),Prenoms!L$17,NL1069)</f>
        <v>0</v>
      </c>
      <c r="BF1069" s="358"/>
      <c r="BG1069" s="264"/>
      <c r="BH1069" s="265">
        <f t="shared" si="1509"/>
        <v>0</v>
      </c>
      <c r="BI1069" s="266" t="str">
        <f t="shared" si="1510"/>
        <v/>
      </c>
      <c r="BJ1069" s="278">
        <v>0</v>
      </c>
      <c r="BK1069" s="279">
        <f t="shared" si="1527"/>
        <v>0</v>
      </c>
      <c r="BL1069" s="280">
        <f t="shared" si="1493"/>
        <v>0</v>
      </c>
      <c r="BM1069" s="280">
        <f t="shared" si="1494"/>
        <v>0</v>
      </c>
      <c r="BN1069" s="280">
        <f>SUM('Heures Pointage'!$OD$36:$OE$36)</f>
        <v>0</v>
      </c>
      <c r="BO1069" s="280">
        <f>SUM('Heures et Indemnites'!$OD$36:$OE$36)</f>
        <v>0</v>
      </c>
      <c r="BP1069" s="281">
        <f t="shared" si="1495"/>
        <v>0</v>
      </c>
      <c r="BQ1069" s="281">
        <f>'Heures Pointage'!$PB$36</f>
        <v>0</v>
      </c>
      <c r="BR1069" s="282">
        <f t="shared" ref="BR1069" si="1544">$BH$1069</f>
        <v>0</v>
      </c>
      <c r="BS1069" s="142">
        <f>Prenoms!$C$17</f>
        <v>0</v>
      </c>
      <c r="BT1069" s="170"/>
      <c r="BU1069" s="211">
        <f>SUM('Heures et Indemnites'!$OD$36:$OE$36)</f>
        <v>0</v>
      </c>
      <c r="BV1069" s="218">
        <f>SUM('Heures et Indemnites'!$OD$6:$OE$36)</f>
        <v>0</v>
      </c>
      <c r="BW1069" s="211"/>
      <c r="BX1069" s="218"/>
      <c r="MT1069" s="369">
        <f t="shared" si="1529"/>
        <v>0</v>
      </c>
      <c r="MU1069" s="351">
        <f t="shared" si="1515"/>
        <v>0</v>
      </c>
      <c r="MV1069" s="351">
        <f t="shared" si="1516"/>
        <v>0</v>
      </c>
      <c r="MW1069" s="351"/>
      <c r="MX1069" s="351">
        <f t="shared" si="1517"/>
        <v>0</v>
      </c>
      <c r="MY1069" s="351"/>
      <c r="MZ1069" s="351">
        <f t="shared" si="1518"/>
        <v>0</v>
      </c>
      <c r="NA1069" s="351"/>
      <c r="NB1069" s="351">
        <f t="shared" si="1519"/>
        <v>0</v>
      </c>
      <c r="NC1069" s="351"/>
      <c r="ND1069" s="351">
        <f t="shared" si="1520"/>
        <v>0</v>
      </c>
      <c r="NE1069" s="351"/>
      <c r="NF1069" s="351">
        <f t="shared" si="1521"/>
        <v>0</v>
      </c>
      <c r="NG1069" s="351"/>
      <c r="NH1069" s="351">
        <f t="shared" si="1522"/>
        <v>0</v>
      </c>
      <c r="NI1069" s="351"/>
      <c r="NJ1069" s="351">
        <f t="shared" si="1523"/>
        <v>0</v>
      </c>
      <c r="NK1069" s="351"/>
      <c r="NL1069" s="351">
        <f t="shared" si="1530"/>
        <v>0</v>
      </c>
      <c r="NM1069" s="352"/>
      <c r="NN1069" s="350"/>
      <c r="NR1069" s="30">
        <f t="shared" si="1524"/>
        <v>0</v>
      </c>
      <c r="NS1069" s="30">
        <f t="shared" si="1525"/>
        <v>0</v>
      </c>
      <c r="NT1069" s="30">
        <f t="shared" si="1526"/>
        <v>0</v>
      </c>
    </row>
    <row r="1070" spans="1:384" ht="10.199999999999999" customHeight="1">
      <c r="A1070" s="25"/>
      <c r="B1070" s="337"/>
      <c r="C1070" s="335"/>
      <c r="D1070" s="15"/>
      <c r="E1070" s="101"/>
      <c r="F1070" s="101"/>
      <c r="G1070" s="101"/>
      <c r="H1070" s="323"/>
      <c r="I1070" s="325">
        <f>Prenoms!$B$18</f>
        <v>0</v>
      </c>
      <c r="J1070" s="326"/>
      <c r="K1070" s="326"/>
      <c r="L1070" s="326"/>
      <c r="M1070" s="326"/>
      <c r="N1070" s="65" t="str">
        <f>IF(NL1070&lt;&gt;0,"",IF(Conges!AJ52=0,"",Conges!AJ52))</f>
        <v/>
      </c>
      <c r="O1070" s="66"/>
      <c r="P1070" s="67"/>
      <c r="Q1070" s="67"/>
      <c r="R1070" s="67"/>
      <c r="S1070" s="67"/>
      <c r="T1070" s="67"/>
      <c r="U1070" s="67"/>
      <c r="V1070" s="68"/>
      <c r="W1070" s="66"/>
      <c r="X1070" s="67"/>
      <c r="Y1070" s="67"/>
      <c r="Z1070" s="67"/>
      <c r="AA1070" s="67"/>
      <c r="AB1070" s="67"/>
      <c r="AC1070" s="67"/>
      <c r="AD1070" s="68"/>
      <c r="AE1070" s="66"/>
      <c r="AF1070" s="67"/>
      <c r="AG1070" s="67"/>
      <c r="AH1070" s="67"/>
      <c r="AI1070" s="67"/>
      <c r="AJ1070" s="68"/>
      <c r="AK1070" s="66"/>
      <c r="AL1070" s="67"/>
      <c r="AM1070" s="67"/>
      <c r="AN1070" s="67"/>
      <c r="AO1070" s="67"/>
      <c r="AP1070" s="67"/>
      <c r="AQ1070" s="67"/>
      <c r="AR1070" s="67"/>
      <c r="AS1070" s="67"/>
      <c r="AT1070" s="68"/>
      <c r="AU1070" s="66"/>
      <c r="AV1070" s="67"/>
      <c r="AW1070" s="67"/>
      <c r="AX1070" s="67"/>
      <c r="AY1070" s="67"/>
      <c r="AZ1070" s="67"/>
      <c r="BA1070" s="67"/>
      <c r="BB1070" s="68"/>
      <c r="BC1070" s="69">
        <f>IF(NL1070&lt;&gt;0,(IF(Conges!AJ$52=0,0,3)),0)</f>
        <v>0</v>
      </c>
      <c r="BD1070" s="370"/>
      <c r="BE1070" s="355">
        <f>IF(OR(Conges!AJ$52="A",Conges!AJ$52="V"),Prenoms!L$18,NL1070)</f>
        <v>0</v>
      </c>
      <c r="BF1070" s="356"/>
      <c r="BG1070" s="267"/>
      <c r="BH1070" s="268">
        <f t="shared" si="1509"/>
        <v>0</v>
      </c>
      <c r="BI1070" s="269" t="str">
        <f t="shared" si="1510"/>
        <v/>
      </c>
      <c r="BJ1070" s="283">
        <v>0</v>
      </c>
      <c r="BK1070" s="284">
        <f t="shared" si="1527"/>
        <v>0</v>
      </c>
      <c r="BL1070" s="285">
        <f t="shared" si="1493"/>
        <v>0</v>
      </c>
      <c r="BM1070" s="285">
        <f t="shared" si="1494"/>
        <v>0</v>
      </c>
      <c r="BN1070" s="285">
        <f>SUM('Heures Pointage'!$PD$36:$PE$36)</f>
        <v>0</v>
      </c>
      <c r="BO1070" s="285">
        <f>SUM('Heures et Indemnites'!$PD$36:$PE$36)</f>
        <v>0</v>
      </c>
      <c r="BP1070" s="286">
        <f t="shared" si="1495"/>
        <v>0</v>
      </c>
      <c r="BQ1070" s="286">
        <f>'Heures Pointage'!$QB$36</f>
        <v>0</v>
      </c>
      <c r="BR1070" s="287">
        <f t="shared" ref="BR1070" si="1545">$BH$1070</f>
        <v>0</v>
      </c>
      <c r="BS1070" s="143">
        <f>Prenoms!$C$18</f>
        <v>0</v>
      </c>
      <c r="BT1070" s="146"/>
      <c r="BU1070" s="210">
        <f>SUM('Heures et Indemnites'!$PD$36:$PE$36)</f>
        <v>0</v>
      </c>
      <c r="BV1070" s="219">
        <f>SUM('Heures et Indemnites'!$PD$6:$PE$36)</f>
        <v>0</v>
      </c>
      <c r="BW1070" s="210"/>
      <c r="BX1070" s="219"/>
      <c r="MT1070" s="371">
        <f t="shared" si="1529"/>
        <v>0</v>
      </c>
      <c r="MU1070" s="372">
        <f t="shared" ref="MU1070:MU1083" si="1546">(COUNTA($O1070:$BB1070))/2</f>
        <v>0</v>
      </c>
      <c r="MV1070" s="372">
        <f t="shared" si="1516"/>
        <v>0</v>
      </c>
      <c r="MW1070" s="372"/>
      <c r="MX1070" s="372">
        <f t="shared" si="1517"/>
        <v>0</v>
      </c>
      <c r="MY1070" s="372"/>
      <c r="MZ1070" s="372">
        <f t="shared" si="1518"/>
        <v>0</v>
      </c>
      <c r="NA1070" s="372"/>
      <c r="NB1070" s="372">
        <f t="shared" si="1519"/>
        <v>0</v>
      </c>
      <c r="NC1070" s="372"/>
      <c r="ND1070" s="372">
        <f t="shared" si="1520"/>
        <v>0</v>
      </c>
      <c r="NE1070" s="372"/>
      <c r="NF1070" s="372">
        <f t="shared" si="1521"/>
        <v>0</v>
      </c>
      <c r="NG1070" s="372"/>
      <c r="NH1070" s="372">
        <f t="shared" si="1522"/>
        <v>0</v>
      </c>
      <c r="NI1070" s="372"/>
      <c r="NJ1070" s="372">
        <f t="shared" si="1523"/>
        <v>0</v>
      </c>
      <c r="NK1070" s="372"/>
      <c r="NL1070" s="372">
        <f t="shared" si="1530"/>
        <v>0</v>
      </c>
      <c r="NM1070" s="373"/>
      <c r="NN1070" s="350"/>
      <c r="NR1070" s="30">
        <f t="shared" si="1524"/>
        <v>0</v>
      </c>
      <c r="NS1070" s="30">
        <f t="shared" si="1525"/>
        <v>0</v>
      </c>
      <c r="NT1070" s="30">
        <f t="shared" si="1526"/>
        <v>0</v>
      </c>
    </row>
    <row r="1071" spans="1:384" ht="10.199999999999999" customHeight="1">
      <c r="A1071" s="25"/>
      <c r="B1071" s="337"/>
      <c r="C1071" s="335"/>
      <c r="D1071" s="15"/>
      <c r="E1071" s="101"/>
      <c r="F1071" s="101"/>
      <c r="G1071" s="101"/>
      <c r="H1071" s="323"/>
      <c r="I1071" s="328">
        <f>Prenoms!$B$19</f>
        <v>0</v>
      </c>
      <c r="J1071" s="329"/>
      <c r="K1071" s="329"/>
      <c r="L1071" s="329"/>
      <c r="M1071" s="329"/>
      <c r="N1071" s="78" t="str">
        <f>IF(NL1071&lt;&gt;0,"",IF(Conges!AJ53=0,"",Conges!AJ53))</f>
        <v/>
      </c>
      <c r="O1071" s="79"/>
      <c r="P1071" s="80"/>
      <c r="Q1071" s="80"/>
      <c r="R1071" s="80"/>
      <c r="S1071" s="80"/>
      <c r="T1071" s="80"/>
      <c r="U1071" s="80"/>
      <c r="V1071" s="81"/>
      <c r="W1071" s="79"/>
      <c r="X1071" s="80"/>
      <c r="Y1071" s="80"/>
      <c r="Z1071" s="80"/>
      <c r="AA1071" s="80"/>
      <c r="AB1071" s="80"/>
      <c r="AC1071" s="80"/>
      <c r="AD1071" s="81"/>
      <c r="AE1071" s="79"/>
      <c r="AF1071" s="80"/>
      <c r="AG1071" s="80"/>
      <c r="AH1071" s="80"/>
      <c r="AI1071" s="80"/>
      <c r="AJ1071" s="81"/>
      <c r="AK1071" s="79"/>
      <c r="AL1071" s="80"/>
      <c r="AM1071" s="80"/>
      <c r="AN1071" s="80"/>
      <c r="AO1071" s="80"/>
      <c r="AP1071" s="80"/>
      <c r="AQ1071" s="80"/>
      <c r="AR1071" s="80"/>
      <c r="AS1071" s="80"/>
      <c r="AT1071" s="81"/>
      <c r="AU1071" s="79"/>
      <c r="AV1071" s="80"/>
      <c r="AW1071" s="80"/>
      <c r="AX1071" s="80"/>
      <c r="AY1071" s="80"/>
      <c r="AZ1071" s="80"/>
      <c r="BA1071" s="80"/>
      <c r="BB1071" s="81"/>
      <c r="BC1071" s="82">
        <f>IF(NL1071&lt;&gt;0,(IF(Conges!AJ$53=0,0,3)),0)</f>
        <v>0</v>
      </c>
      <c r="BD1071" s="370"/>
      <c r="BE1071" s="357">
        <f>IF(OR(Conges!AJ$53="A",Conges!AJ$53="V"),Prenoms!L$19,NL1071)</f>
        <v>0</v>
      </c>
      <c r="BF1071" s="358"/>
      <c r="BG1071" s="264"/>
      <c r="BH1071" s="265">
        <f t="shared" si="1509"/>
        <v>0</v>
      </c>
      <c r="BI1071" s="266" t="str">
        <f t="shared" si="1510"/>
        <v/>
      </c>
      <c r="BJ1071" s="278">
        <v>0</v>
      </c>
      <c r="BK1071" s="279">
        <f t="shared" si="1527"/>
        <v>0</v>
      </c>
      <c r="BL1071" s="280">
        <f t="shared" si="1493"/>
        <v>0</v>
      </c>
      <c r="BM1071" s="280">
        <f t="shared" si="1494"/>
        <v>0</v>
      </c>
      <c r="BN1071" s="280">
        <f>SUM('Heures Pointage'!$QD$36:$QE$36)</f>
        <v>0</v>
      </c>
      <c r="BO1071" s="280">
        <f>SUM('Heures et Indemnites'!$QD$36:$QE$36)</f>
        <v>0</v>
      </c>
      <c r="BP1071" s="281">
        <f t="shared" si="1495"/>
        <v>0</v>
      </c>
      <c r="BQ1071" s="281">
        <f>'Heures Pointage'!$RB$36</f>
        <v>0</v>
      </c>
      <c r="BR1071" s="282">
        <f t="shared" ref="BR1071" si="1547">$BH$1071</f>
        <v>0</v>
      </c>
      <c r="BS1071" s="142">
        <f>Prenoms!$C$19</f>
        <v>0</v>
      </c>
      <c r="BT1071" s="170"/>
      <c r="BU1071" s="211">
        <f>SUM('Heures et Indemnites'!$QD$36:$QE$36)</f>
        <v>0</v>
      </c>
      <c r="BV1071" s="218">
        <f>SUM('Heures et Indemnites'!$QD$6:$QE$36)</f>
        <v>0</v>
      </c>
      <c r="BW1071" s="211"/>
      <c r="BX1071" s="218"/>
      <c r="MT1071" s="369">
        <f t="shared" si="1529"/>
        <v>0</v>
      </c>
      <c r="MU1071" s="351">
        <f t="shared" si="1546"/>
        <v>0</v>
      </c>
      <c r="MV1071" s="351">
        <f t="shared" si="1516"/>
        <v>0</v>
      </c>
      <c r="MW1071" s="351"/>
      <c r="MX1071" s="351">
        <f t="shared" si="1517"/>
        <v>0</v>
      </c>
      <c r="MY1071" s="351"/>
      <c r="MZ1071" s="351">
        <f t="shared" si="1518"/>
        <v>0</v>
      </c>
      <c r="NA1071" s="351"/>
      <c r="NB1071" s="351">
        <f t="shared" si="1519"/>
        <v>0</v>
      </c>
      <c r="NC1071" s="351"/>
      <c r="ND1071" s="351">
        <f t="shared" si="1520"/>
        <v>0</v>
      </c>
      <c r="NE1071" s="351"/>
      <c r="NF1071" s="351">
        <f t="shared" si="1521"/>
        <v>0</v>
      </c>
      <c r="NG1071" s="351"/>
      <c r="NH1071" s="351">
        <f t="shared" si="1522"/>
        <v>0</v>
      </c>
      <c r="NI1071" s="351"/>
      <c r="NJ1071" s="351">
        <f t="shared" si="1523"/>
        <v>0</v>
      </c>
      <c r="NK1071" s="351"/>
      <c r="NL1071" s="351">
        <f t="shared" si="1530"/>
        <v>0</v>
      </c>
      <c r="NM1071" s="352"/>
      <c r="NN1071" s="350"/>
      <c r="NR1071" s="30">
        <f t="shared" si="1524"/>
        <v>0</v>
      </c>
      <c r="NS1071" s="30">
        <f t="shared" si="1525"/>
        <v>0</v>
      </c>
      <c r="NT1071" s="30">
        <f t="shared" si="1526"/>
        <v>0</v>
      </c>
    </row>
    <row r="1072" spans="1:384" ht="10.199999999999999" customHeight="1">
      <c r="A1072" s="25"/>
      <c r="B1072" s="337"/>
      <c r="C1072" s="335"/>
      <c r="D1072" s="15"/>
      <c r="E1072" s="101"/>
      <c r="F1072" s="101"/>
      <c r="G1072" s="101"/>
      <c r="H1072" s="323"/>
      <c r="I1072" s="325">
        <f>Prenoms!$B$20</f>
        <v>0</v>
      </c>
      <c r="J1072" s="326"/>
      <c r="K1072" s="326"/>
      <c r="L1072" s="326"/>
      <c r="M1072" s="326"/>
      <c r="N1072" s="65" t="str">
        <f>IF(NL1072&lt;&gt;0,"",IF(Conges!AJ54=0,"",Conges!AJ54))</f>
        <v/>
      </c>
      <c r="O1072" s="66"/>
      <c r="P1072" s="67"/>
      <c r="Q1072" s="67"/>
      <c r="R1072" s="67"/>
      <c r="S1072" s="67"/>
      <c r="T1072" s="67"/>
      <c r="U1072" s="67"/>
      <c r="V1072" s="68"/>
      <c r="W1072" s="66"/>
      <c r="X1072" s="67"/>
      <c r="Y1072" s="67"/>
      <c r="Z1072" s="67"/>
      <c r="AA1072" s="67"/>
      <c r="AB1072" s="67"/>
      <c r="AC1072" s="67"/>
      <c r="AD1072" s="68"/>
      <c r="AE1072" s="66"/>
      <c r="AF1072" s="67"/>
      <c r="AG1072" s="67"/>
      <c r="AH1072" s="67"/>
      <c r="AI1072" s="67"/>
      <c r="AJ1072" s="68"/>
      <c r="AK1072" s="66"/>
      <c r="AL1072" s="67"/>
      <c r="AM1072" s="67"/>
      <c r="AN1072" s="67"/>
      <c r="AO1072" s="67"/>
      <c r="AP1072" s="67"/>
      <c r="AQ1072" s="67"/>
      <c r="AR1072" s="67"/>
      <c r="AS1072" s="67"/>
      <c r="AT1072" s="68"/>
      <c r="AU1072" s="66"/>
      <c r="AV1072" s="67"/>
      <c r="AW1072" s="67"/>
      <c r="AX1072" s="67"/>
      <c r="AY1072" s="67"/>
      <c r="AZ1072" s="67"/>
      <c r="BA1072" s="67"/>
      <c r="BB1072" s="68"/>
      <c r="BC1072" s="69">
        <f>IF(NL1072&lt;&gt;0,(IF(Conges!AJ$54=0,0,3)),0)</f>
        <v>0</v>
      </c>
      <c r="BD1072" s="370"/>
      <c r="BE1072" s="355">
        <f>IF(OR(Conges!AJ$54="A",Conges!AJ$54="V"),Prenoms!L$20,NL1072)</f>
        <v>0</v>
      </c>
      <c r="BF1072" s="356"/>
      <c r="BG1072" s="267"/>
      <c r="BH1072" s="268">
        <f t="shared" si="1509"/>
        <v>0</v>
      </c>
      <c r="BI1072" s="269" t="str">
        <f t="shared" si="1510"/>
        <v/>
      </c>
      <c r="BJ1072" s="283">
        <v>0</v>
      </c>
      <c r="BK1072" s="284">
        <f t="shared" si="1527"/>
        <v>0</v>
      </c>
      <c r="BL1072" s="285">
        <f t="shared" si="1493"/>
        <v>0</v>
      </c>
      <c r="BM1072" s="285">
        <f t="shared" si="1494"/>
        <v>0</v>
      </c>
      <c r="BN1072" s="285">
        <f>SUM('Heures Pointage'!$RD$36:$RE$36)</f>
        <v>0</v>
      </c>
      <c r="BO1072" s="285">
        <f>SUM('Heures et Indemnites'!$RD$36:$RE$36)</f>
        <v>0</v>
      </c>
      <c r="BP1072" s="286">
        <f t="shared" si="1495"/>
        <v>0</v>
      </c>
      <c r="BQ1072" s="286">
        <f>'Heures Pointage'!$SB$36</f>
        <v>0</v>
      </c>
      <c r="BR1072" s="287">
        <f t="shared" ref="BR1072" si="1548">$BH$1072</f>
        <v>0</v>
      </c>
      <c r="BS1072" s="143">
        <f>Prenoms!$C$20</f>
        <v>0</v>
      </c>
      <c r="BT1072" s="146"/>
      <c r="BU1072" s="210">
        <f>SUM('Heures et Indemnites'!$RD$36:$RE$36)</f>
        <v>0</v>
      </c>
      <c r="BV1072" s="219">
        <f>SUM('Heures et Indemnites'!$RD$6:$RE$36)</f>
        <v>0</v>
      </c>
      <c r="BW1072" s="210"/>
      <c r="BX1072" s="219"/>
      <c r="MT1072" s="371">
        <f t="shared" si="1529"/>
        <v>0</v>
      </c>
      <c r="MU1072" s="372">
        <f t="shared" si="1546"/>
        <v>0</v>
      </c>
      <c r="MV1072" s="372">
        <f t="shared" si="1516"/>
        <v>0</v>
      </c>
      <c r="MW1072" s="372"/>
      <c r="MX1072" s="372">
        <f t="shared" si="1517"/>
        <v>0</v>
      </c>
      <c r="MY1072" s="372"/>
      <c r="MZ1072" s="372">
        <f t="shared" si="1518"/>
        <v>0</v>
      </c>
      <c r="NA1072" s="372"/>
      <c r="NB1072" s="372">
        <f t="shared" si="1519"/>
        <v>0</v>
      </c>
      <c r="NC1072" s="372"/>
      <c r="ND1072" s="372">
        <f t="shared" si="1520"/>
        <v>0</v>
      </c>
      <c r="NE1072" s="372"/>
      <c r="NF1072" s="372">
        <f t="shared" si="1521"/>
        <v>0</v>
      </c>
      <c r="NG1072" s="372"/>
      <c r="NH1072" s="372">
        <f t="shared" si="1522"/>
        <v>0</v>
      </c>
      <c r="NI1072" s="372"/>
      <c r="NJ1072" s="372">
        <f t="shared" si="1523"/>
        <v>0</v>
      </c>
      <c r="NK1072" s="372"/>
      <c r="NL1072" s="372">
        <f t="shared" si="1530"/>
        <v>0</v>
      </c>
      <c r="NM1072" s="373"/>
      <c r="NN1072" s="350"/>
      <c r="NR1072" s="30">
        <f t="shared" si="1524"/>
        <v>0</v>
      </c>
      <c r="NS1072" s="30">
        <f t="shared" si="1525"/>
        <v>0</v>
      </c>
      <c r="NT1072" s="30">
        <f t="shared" si="1526"/>
        <v>0</v>
      </c>
    </row>
    <row r="1073" spans="1:384" ht="10.199999999999999" customHeight="1">
      <c r="A1073" s="25"/>
      <c r="B1073" s="337"/>
      <c r="C1073" s="335"/>
      <c r="D1073" s="15"/>
      <c r="E1073" s="101"/>
      <c r="F1073" s="101"/>
      <c r="G1073" s="101"/>
      <c r="H1073" s="323"/>
      <c r="I1073" s="328">
        <f>Prenoms!$B$21</f>
        <v>0</v>
      </c>
      <c r="J1073" s="329"/>
      <c r="K1073" s="329"/>
      <c r="L1073" s="329"/>
      <c r="M1073" s="329"/>
      <c r="N1073" s="78" t="str">
        <f>IF(NL1073&lt;&gt;0,"",IF(Conges!AJ55=0,"",Conges!AJ55))</f>
        <v/>
      </c>
      <c r="O1073" s="79"/>
      <c r="P1073" s="80"/>
      <c r="Q1073" s="80"/>
      <c r="R1073" s="80"/>
      <c r="S1073" s="80"/>
      <c r="T1073" s="80"/>
      <c r="U1073" s="80"/>
      <c r="V1073" s="81"/>
      <c r="W1073" s="79"/>
      <c r="X1073" s="80"/>
      <c r="Y1073" s="80"/>
      <c r="Z1073" s="80"/>
      <c r="AA1073" s="80"/>
      <c r="AB1073" s="80"/>
      <c r="AC1073" s="80"/>
      <c r="AD1073" s="81"/>
      <c r="AE1073" s="79"/>
      <c r="AF1073" s="80"/>
      <c r="AG1073" s="80"/>
      <c r="AH1073" s="80"/>
      <c r="AI1073" s="80"/>
      <c r="AJ1073" s="81"/>
      <c r="AK1073" s="79"/>
      <c r="AL1073" s="80"/>
      <c r="AM1073" s="80"/>
      <c r="AN1073" s="80"/>
      <c r="AO1073" s="80"/>
      <c r="AP1073" s="80"/>
      <c r="AQ1073" s="80"/>
      <c r="AR1073" s="80"/>
      <c r="AS1073" s="80"/>
      <c r="AT1073" s="81"/>
      <c r="AU1073" s="79"/>
      <c r="AV1073" s="80"/>
      <c r="AW1073" s="80"/>
      <c r="AX1073" s="80"/>
      <c r="AY1073" s="80"/>
      <c r="AZ1073" s="80"/>
      <c r="BA1073" s="80"/>
      <c r="BB1073" s="81"/>
      <c r="BC1073" s="82">
        <f>IF(NL1073&lt;&gt;0,(IF(Conges!AJ$55=0,0,3)),0)</f>
        <v>0</v>
      </c>
      <c r="BD1073" s="370"/>
      <c r="BE1073" s="357">
        <f>IF(OR(Conges!AJ$55="A",Conges!AJ$55="V"),Prenoms!L$21,NL1073)</f>
        <v>0</v>
      </c>
      <c r="BF1073" s="358"/>
      <c r="BG1073" s="264"/>
      <c r="BH1073" s="265">
        <f t="shared" si="1509"/>
        <v>0</v>
      </c>
      <c r="BI1073" s="266" t="str">
        <f t="shared" si="1510"/>
        <v/>
      </c>
      <c r="BJ1073" s="278">
        <v>0</v>
      </c>
      <c r="BK1073" s="279">
        <f t="shared" si="1527"/>
        <v>0</v>
      </c>
      <c r="BL1073" s="280">
        <f t="shared" si="1493"/>
        <v>0</v>
      </c>
      <c r="BM1073" s="280">
        <f t="shared" si="1494"/>
        <v>0</v>
      </c>
      <c r="BN1073" s="280">
        <f>SUM('Heures Pointage'!$SD$36:$SE$36)</f>
        <v>0</v>
      </c>
      <c r="BO1073" s="280">
        <f>SUM('Heures et Indemnites'!$SD$36:$SE$36)</f>
        <v>0</v>
      </c>
      <c r="BP1073" s="281">
        <f t="shared" si="1495"/>
        <v>0</v>
      </c>
      <c r="BQ1073" s="281">
        <f>'Heures Pointage'!$TB$36</f>
        <v>0</v>
      </c>
      <c r="BR1073" s="282">
        <f t="shared" ref="BR1073" si="1549">$BH$1073</f>
        <v>0</v>
      </c>
      <c r="BS1073" s="142">
        <f>Prenoms!$C$21</f>
        <v>0</v>
      </c>
      <c r="BT1073" s="170"/>
      <c r="BU1073" s="211">
        <f>SUM('Heures et Indemnites'!$SD$36:$SE$36)</f>
        <v>0</v>
      </c>
      <c r="BV1073" s="218">
        <f>SUM('Heures et Indemnites'!$SD$6:$SE$36)</f>
        <v>0</v>
      </c>
      <c r="BW1073" s="211"/>
      <c r="BX1073" s="218"/>
      <c r="MT1073" s="369">
        <f t="shared" si="1529"/>
        <v>0</v>
      </c>
      <c r="MU1073" s="351">
        <f t="shared" si="1546"/>
        <v>0</v>
      </c>
      <c r="MV1073" s="351">
        <f t="shared" si="1516"/>
        <v>0</v>
      </c>
      <c r="MW1073" s="351"/>
      <c r="MX1073" s="351">
        <f t="shared" si="1517"/>
        <v>0</v>
      </c>
      <c r="MY1073" s="351"/>
      <c r="MZ1073" s="351">
        <f t="shared" si="1518"/>
        <v>0</v>
      </c>
      <c r="NA1073" s="351"/>
      <c r="NB1073" s="351">
        <f t="shared" si="1519"/>
        <v>0</v>
      </c>
      <c r="NC1073" s="351"/>
      <c r="ND1073" s="351">
        <f t="shared" si="1520"/>
        <v>0</v>
      </c>
      <c r="NE1073" s="351"/>
      <c r="NF1073" s="351">
        <f t="shared" si="1521"/>
        <v>0</v>
      </c>
      <c r="NG1073" s="351"/>
      <c r="NH1073" s="351">
        <f t="shared" si="1522"/>
        <v>0</v>
      </c>
      <c r="NI1073" s="351"/>
      <c r="NJ1073" s="351">
        <f t="shared" si="1523"/>
        <v>0</v>
      </c>
      <c r="NK1073" s="351"/>
      <c r="NL1073" s="351">
        <f t="shared" si="1530"/>
        <v>0</v>
      </c>
      <c r="NM1073" s="352"/>
      <c r="NN1073" s="350"/>
      <c r="NR1073" s="30">
        <f t="shared" si="1524"/>
        <v>0</v>
      </c>
      <c r="NS1073" s="30">
        <f t="shared" si="1525"/>
        <v>0</v>
      </c>
      <c r="NT1073" s="30">
        <f t="shared" si="1526"/>
        <v>0</v>
      </c>
    </row>
    <row r="1074" spans="1:384" ht="10.199999999999999" customHeight="1">
      <c r="A1074" s="25"/>
      <c r="B1074" s="337"/>
      <c r="C1074" s="335"/>
      <c r="D1074" s="15"/>
      <c r="E1074" s="101"/>
      <c r="F1074" s="101"/>
      <c r="G1074" s="101"/>
      <c r="H1074" s="323"/>
      <c r="I1074" s="325">
        <f>Prenoms!$B$22</f>
        <v>0</v>
      </c>
      <c r="J1074" s="326"/>
      <c r="K1074" s="326"/>
      <c r="L1074" s="326"/>
      <c r="M1074" s="326"/>
      <c r="N1074" s="65" t="str">
        <f>IF(NL1074&lt;&gt;0,"",IF(Conges!AJ56=0,"",Conges!AJ56))</f>
        <v/>
      </c>
      <c r="O1074" s="66"/>
      <c r="P1074" s="67"/>
      <c r="Q1074" s="67"/>
      <c r="R1074" s="67"/>
      <c r="S1074" s="67"/>
      <c r="T1074" s="67"/>
      <c r="U1074" s="67"/>
      <c r="V1074" s="68"/>
      <c r="W1074" s="66"/>
      <c r="X1074" s="67"/>
      <c r="Y1074" s="67"/>
      <c r="Z1074" s="67"/>
      <c r="AA1074" s="67"/>
      <c r="AB1074" s="67"/>
      <c r="AC1074" s="67"/>
      <c r="AD1074" s="68"/>
      <c r="AE1074" s="66"/>
      <c r="AF1074" s="67"/>
      <c r="AG1074" s="67"/>
      <c r="AH1074" s="67"/>
      <c r="AI1074" s="67"/>
      <c r="AJ1074" s="68"/>
      <c r="AK1074" s="66"/>
      <c r="AL1074" s="67"/>
      <c r="AM1074" s="67"/>
      <c r="AN1074" s="67"/>
      <c r="AO1074" s="67"/>
      <c r="AP1074" s="67"/>
      <c r="AQ1074" s="67"/>
      <c r="AR1074" s="67"/>
      <c r="AS1074" s="67"/>
      <c r="AT1074" s="68"/>
      <c r="AU1074" s="66"/>
      <c r="AV1074" s="67"/>
      <c r="AW1074" s="67"/>
      <c r="AX1074" s="67"/>
      <c r="AY1074" s="67"/>
      <c r="AZ1074" s="67"/>
      <c r="BA1074" s="67"/>
      <c r="BB1074" s="68"/>
      <c r="BC1074" s="69">
        <f>IF(NL1074&lt;&gt;0,(IF(Conges!AJ$56=0,0,3)),0)</f>
        <v>0</v>
      </c>
      <c r="BD1074" s="370"/>
      <c r="BE1074" s="355">
        <f>IF(OR(Conges!AJ$56="A",Conges!AJ$56="V"),Prenoms!L$22,NL1074)</f>
        <v>0</v>
      </c>
      <c r="BF1074" s="356"/>
      <c r="BG1074" s="267"/>
      <c r="BH1074" s="268">
        <f t="shared" si="1509"/>
        <v>0</v>
      </c>
      <c r="BI1074" s="269" t="str">
        <f t="shared" si="1510"/>
        <v/>
      </c>
      <c r="BJ1074" s="283">
        <v>0</v>
      </c>
      <c r="BK1074" s="284">
        <f t="shared" si="1527"/>
        <v>0</v>
      </c>
      <c r="BL1074" s="285">
        <f t="shared" si="1493"/>
        <v>0</v>
      </c>
      <c r="BM1074" s="285">
        <f t="shared" si="1494"/>
        <v>0</v>
      </c>
      <c r="BN1074" s="285">
        <f>SUM('Heures Pointage'!$TD$36:$TE$36)</f>
        <v>0</v>
      </c>
      <c r="BO1074" s="285">
        <f>SUM('Heures et Indemnites'!$TD$36:$TE$36)</f>
        <v>0</v>
      </c>
      <c r="BP1074" s="286">
        <f t="shared" si="1495"/>
        <v>0</v>
      </c>
      <c r="BQ1074" s="286">
        <f>'Heures Pointage'!$UB$36</f>
        <v>0</v>
      </c>
      <c r="BR1074" s="287">
        <f t="shared" ref="BR1074" si="1550">$BH$1074</f>
        <v>0</v>
      </c>
      <c r="BS1074" s="143">
        <f>Prenoms!$C$22</f>
        <v>0</v>
      </c>
      <c r="BT1074" s="146"/>
      <c r="BU1074" s="210">
        <f>SUM('Heures et Indemnites'!$TD$36:$TE$36)</f>
        <v>0</v>
      </c>
      <c r="BV1074" s="219">
        <f>SUM('Heures et Indemnites'!$TD$6:$TE$36)</f>
        <v>0</v>
      </c>
      <c r="BW1074" s="210"/>
      <c r="BX1074" s="219"/>
      <c r="MT1074" s="371">
        <f t="shared" si="1529"/>
        <v>0</v>
      </c>
      <c r="MU1074" s="372">
        <f t="shared" si="1546"/>
        <v>0</v>
      </c>
      <c r="MV1074" s="372">
        <f t="shared" si="1516"/>
        <v>0</v>
      </c>
      <c r="MW1074" s="372"/>
      <c r="MX1074" s="372">
        <f t="shared" si="1517"/>
        <v>0</v>
      </c>
      <c r="MY1074" s="372"/>
      <c r="MZ1074" s="372">
        <f t="shared" si="1518"/>
        <v>0</v>
      </c>
      <c r="NA1074" s="372"/>
      <c r="NB1074" s="372">
        <f t="shared" si="1519"/>
        <v>0</v>
      </c>
      <c r="NC1074" s="372"/>
      <c r="ND1074" s="372">
        <f t="shared" si="1520"/>
        <v>0</v>
      </c>
      <c r="NE1074" s="372"/>
      <c r="NF1074" s="372">
        <f t="shared" si="1521"/>
        <v>0</v>
      </c>
      <c r="NG1074" s="372"/>
      <c r="NH1074" s="372">
        <f t="shared" si="1522"/>
        <v>0</v>
      </c>
      <c r="NI1074" s="372"/>
      <c r="NJ1074" s="372">
        <f t="shared" si="1523"/>
        <v>0</v>
      </c>
      <c r="NK1074" s="372"/>
      <c r="NL1074" s="372">
        <f t="shared" si="1530"/>
        <v>0</v>
      </c>
      <c r="NM1074" s="373"/>
      <c r="NN1074" s="350"/>
      <c r="NR1074" s="30">
        <f t="shared" si="1524"/>
        <v>0</v>
      </c>
      <c r="NS1074" s="30">
        <f t="shared" si="1525"/>
        <v>0</v>
      </c>
      <c r="NT1074" s="30">
        <f t="shared" si="1526"/>
        <v>0</v>
      </c>
    </row>
    <row r="1075" spans="1:384" ht="10.199999999999999" customHeight="1">
      <c r="A1075" s="25"/>
      <c r="B1075" s="337"/>
      <c r="C1075" s="335"/>
      <c r="D1075" s="15"/>
      <c r="E1075" s="101"/>
      <c r="F1075" s="101"/>
      <c r="G1075" s="101"/>
      <c r="H1075" s="323"/>
      <c r="I1075" s="328">
        <f>Prenoms!$B$23</f>
        <v>0</v>
      </c>
      <c r="J1075" s="329"/>
      <c r="K1075" s="329"/>
      <c r="L1075" s="329"/>
      <c r="M1075" s="329"/>
      <c r="N1075" s="78" t="str">
        <f>IF(NL1075&lt;&gt;0,"",IF(Conges!AJ57=0,"",Conges!AJ57))</f>
        <v/>
      </c>
      <c r="O1075" s="79"/>
      <c r="P1075" s="80"/>
      <c r="Q1075" s="80"/>
      <c r="R1075" s="80"/>
      <c r="S1075" s="80"/>
      <c r="T1075" s="80"/>
      <c r="U1075" s="80"/>
      <c r="V1075" s="81"/>
      <c r="W1075" s="79"/>
      <c r="X1075" s="80"/>
      <c r="Y1075" s="80"/>
      <c r="Z1075" s="80"/>
      <c r="AA1075" s="80"/>
      <c r="AB1075" s="80"/>
      <c r="AC1075" s="80"/>
      <c r="AD1075" s="81"/>
      <c r="AE1075" s="79"/>
      <c r="AF1075" s="80"/>
      <c r="AG1075" s="80"/>
      <c r="AH1075" s="80"/>
      <c r="AI1075" s="80"/>
      <c r="AJ1075" s="81"/>
      <c r="AK1075" s="79"/>
      <c r="AL1075" s="80"/>
      <c r="AM1075" s="80"/>
      <c r="AN1075" s="80"/>
      <c r="AO1075" s="80"/>
      <c r="AP1075" s="80"/>
      <c r="AQ1075" s="80"/>
      <c r="AR1075" s="80"/>
      <c r="AS1075" s="80"/>
      <c r="AT1075" s="81"/>
      <c r="AU1075" s="79"/>
      <c r="AV1075" s="80"/>
      <c r="AW1075" s="80"/>
      <c r="AX1075" s="80"/>
      <c r="AY1075" s="80"/>
      <c r="AZ1075" s="80"/>
      <c r="BA1075" s="80"/>
      <c r="BB1075" s="81"/>
      <c r="BC1075" s="82">
        <f>IF(NL1075&lt;&gt;0,(IF(Conges!AJ$57=0,0,3)),0)</f>
        <v>0</v>
      </c>
      <c r="BD1075" s="370"/>
      <c r="BE1075" s="357">
        <f>IF(OR(Conges!AJ$57="A",Conges!AJ$57="V"),Prenoms!L$23,NL1075)</f>
        <v>0</v>
      </c>
      <c r="BF1075" s="358"/>
      <c r="BG1075" s="264"/>
      <c r="BH1075" s="265">
        <f t="shared" si="1509"/>
        <v>0</v>
      </c>
      <c r="BI1075" s="266" t="str">
        <f t="shared" si="1510"/>
        <v/>
      </c>
      <c r="BJ1075" s="278">
        <v>0</v>
      </c>
      <c r="BK1075" s="279">
        <f t="shared" si="1527"/>
        <v>0</v>
      </c>
      <c r="BL1075" s="280">
        <f t="shared" si="1493"/>
        <v>0</v>
      </c>
      <c r="BM1075" s="280">
        <f t="shared" si="1494"/>
        <v>0</v>
      </c>
      <c r="BN1075" s="280">
        <f>SUM('Heures Pointage'!$UD$36:$UE$36)</f>
        <v>0</v>
      </c>
      <c r="BO1075" s="280">
        <f>SUM('Heures et Indemnites'!$UD$36:$UE$36)</f>
        <v>0</v>
      </c>
      <c r="BP1075" s="281">
        <f t="shared" si="1495"/>
        <v>0</v>
      </c>
      <c r="BQ1075" s="281">
        <f>'Heures Pointage'!$VB$36</f>
        <v>0</v>
      </c>
      <c r="BR1075" s="282">
        <f t="shared" ref="BR1075" si="1551">$BH$1075</f>
        <v>0</v>
      </c>
      <c r="BS1075" s="142">
        <f>Prenoms!$C$23</f>
        <v>0</v>
      </c>
      <c r="BT1075" s="170"/>
      <c r="BU1075" s="211">
        <f>SUM('Heures et Indemnites'!$UD$36:$UE$36)</f>
        <v>0</v>
      </c>
      <c r="BV1075" s="218">
        <f>SUM('Heures et Indemnites'!$UD$6:$UE$36)</f>
        <v>0</v>
      </c>
      <c r="BW1075" s="211"/>
      <c r="BX1075" s="218"/>
      <c r="MT1075" s="369">
        <f t="shared" si="1529"/>
        <v>0</v>
      </c>
      <c r="MU1075" s="351">
        <f t="shared" si="1546"/>
        <v>0</v>
      </c>
      <c r="MV1075" s="351">
        <f t="shared" si="1516"/>
        <v>0</v>
      </c>
      <c r="MW1075" s="351"/>
      <c r="MX1075" s="351">
        <f t="shared" si="1517"/>
        <v>0</v>
      </c>
      <c r="MY1075" s="351"/>
      <c r="MZ1075" s="351">
        <f t="shared" si="1518"/>
        <v>0</v>
      </c>
      <c r="NA1075" s="351"/>
      <c r="NB1075" s="351">
        <f t="shared" si="1519"/>
        <v>0</v>
      </c>
      <c r="NC1075" s="351"/>
      <c r="ND1075" s="351">
        <f t="shared" si="1520"/>
        <v>0</v>
      </c>
      <c r="NE1075" s="351"/>
      <c r="NF1075" s="351">
        <f t="shared" si="1521"/>
        <v>0</v>
      </c>
      <c r="NG1075" s="351"/>
      <c r="NH1075" s="351">
        <f t="shared" si="1522"/>
        <v>0</v>
      </c>
      <c r="NI1075" s="351"/>
      <c r="NJ1075" s="351">
        <f t="shared" si="1523"/>
        <v>0</v>
      </c>
      <c r="NK1075" s="351"/>
      <c r="NL1075" s="351">
        <f t="shared" si="1530"/>
        <v>0</v>
      </c>
      <c r="NM1075" s="352"/>
      <c r="NN1075" s="350"/>
      <c r="NR1075" s="30">
        <f t="shared" si="1524"/>
        <v>0</v>
      </c>
      <c r="NS1075" s="30">
        <f t="shared" si="1525"/>
        <v>0</v>
      </c>
      <c r="NT1075" s="30">
        <f t="shared" si="1526"/>
        <v>0</v>
      </c>
    </row>
    <row r="1076" spans="1:384" ht="10.199999999999999" customHeight="1">
      <c r="A1076" s="25"/>
      <c r="B1076" s="337"/>
      <c r="C1076" s="335"/>
      <c r="D1076" s="15"/>
      <c r="E1076" s="101"/>
      <c r="F1076" s="101"/>
      <c r="G1076" s="101"/>
      <c r="H1076" s="323"/>
      <c r="I1076" s="325">
        <f>Prenoms!$B$24</f>
        <v>0</v>
      </c>
      <c r="J1076" s="326"/>
      <c r="K1076" s="326"/>
      <c r="L1076" s="326"/>
      <c r="M1076" s="326"/>
      <c r="N1076" s="65" t="str">
        <f>IF(NL1076&lt;&gt;0,"",IF(Conges!AJ58=0,"",Conges!AJ58))</f>
        <v/>
      </c>
      <c r="O1076" s="66"/>
      <c r="P1076" s="67"/>
      <c r="Q1076" s="67"/>
      <c r="R1076" s="67"/>
      <c r="S1076" s="67"/>
      <c r="T1076" s="67"/>
      <c r="U1076" s="67"/>
      <c r="V1076" s="68"/>
      <c r="W1076" s="66"/>
      <c r="X1076" s="67"/>
      <c r="Y1076" s="67"/>
      <c r="Z1076" s="67"/>
      <c r="AA1076" s="67"/>
      <c r="AB1076" s="67"/>
      <c r="AC1076" s="67"/>
      <c r="AD1076" s="68"/>
      <c r="AE1076" s="66"/>
      <c r="AF1076" s="67"/>
      <c r="AG1076" s="67"/>
      <c r="AH1076" s="67"/>
      <c r="AI1076" s="67"/>
      <c r="AJ1076" s="68"/>
      <c r="AK1076" s="66"/>
      <c r="AL1076" s="67"/>
      <c r="AM1076" s="67"/>
      <c r="AN1076" s="67"/>
      <c r="AO1076" s="67"/>
      <c r="AP1076" s="67"/>
      <c r="AQ1076" s="67"/>
      <c r="AR1076" s="67"/>
      <c r="AS1076" s="67"/>
      <c r="AT1076" s="68"/>
      <c r="AU1076" s="66"/>
      <c r="AV1076" s="67"/>
      <c r="AW1076" s="67"/>
      <c r="AX1076" s="67"/>
      <c r="AY1076" s="67"/>
      <c r="AZ1076" s="67"/>
      <c r="BA1076" s="67"/>
      <c r="BB1076" s="68"/>
      <c r="BC1076" s="69">
        <f>IF(NL1076&lt;&gt;0,(IF(Conges!AJ$58=0,0,3)),0)</f>
        <v>0</v>
      </c>
      <c r="BD1076" s="370"/>
      <c r="BE1076" s="355">
        <f>IF(OR(Conges!AJ$58="A",Conges!AJ$58="V"),Prenoms!L$24,NL1076)</f>
        <v>0</v>
      </c>
      <c r="BF1076" s="356"/>
      <c r="BG1076" s="267"/>
      <c r="BH1076" s="268">
        <f t="shared" si="1509"/>
        <v>0</v>
      </c>
      <c r="BI1076" s="269" t="str">
        <f t="shared" si="1510"/>
        <v/>
      </c>
      <c r="BJ1076" s="283">
        <v>0</v>
      </c>
      <c r="BK1076" s="284">
        <f t="shared" si="1527"/>
        <v>0</v>
      </c>
      <c r="BL1076" s="285">
        <f t="shared" si="1493"/>
        <v>0</v>
      </c>
      <c r="BM1076" s="285">
        <f t="shared" si="1494"/>
        <v>0</v>
      </c>
      <c r="BN1076" s="285">
        <f>SUM('Heures Pointage'!$VD$36:$VE$36)</f>
        <v>0</v>
      </c>
      <c r="BO1076" s="285">
        <f>SUM('Heures et Indemnites'!$VD$36:$VE$36)</f>
        <v>0</v>
      </c>
      <c r="BP1076" s="286">
        <f t="shared" si="1495"/>
        <v>0</v>
      </c>
      <c r="BQ1076" s="286">
        <f>'Heures Pointage'!$WB$36</f>
        <v>0</v>
      </c>
      <c r="BR1076" s="287">
        <f t="shared" ref="BR1076" si="1552">$BH$1076</f>
        <v>0</v>
      </c>
      <c r="BS1076" s="143">
        <f>Prenoms!$C$24</f>
        <v>0</v>
      </c>
      <c r="BT1076" s="146"/>
      <c r="BU1076" s="210">
        <f>SUM('Heures et Indemnites'!$VD$36:$VE$36)</f>
        <v>0</v>
      </c>
      <c r="BV1076" s="219">
        <f>SUM('Heures et Indemnites'!$VD$6:$VE$36)</f>
        <v>0</v>
      </c>
      <c r="BW1076" s="210"/>
      <c r="BX1076" s="219"/>
      <c r="MT1076" s="371">
        <f t="shared" si="1529"/>
        <v>0</v>
      </c>
      <c r="MU1076" s="372">
        <f t="shared" si="1546"/>
        <v>0</v>
      </c>
      <c r="MV1076" s="372">
        <f t="shared" si="1516"/>
        <v>0</v>
      </c>
      <c r="MW1076" s="372"/>
      <c r="MX1076" s="372">
        <f t="shared" si="1517"/>
        <v>0</v>
      </c>
      <c r="MY1076" s="372"/>
      <c r="MZ1076" s="372">
        <f t="shared" si="1518"/>
        <v>0</v>
      </c>
      <c r="NA1076" s="372"/>
      <c r="NB1076" s="372">
        <f t="shared" si="1519"/>
        <v>0</v>
      </c>
      <c r="NC1076" s="372"/>
      <c r="ND1076" s="372">
        <f t="shared" si="1520"/>
        <v>0</v>
      </c>
      <c r="NE1076" s="372"/>
      <c r="NF1076" s="372">
        <f t="shared" si="1521"/>
        <v>0</v>
      </c>
      <c r="NG1076" s="372"/>
      <c r="NH1076" s="372">
        <f t="shared" si="1522"/>
        <v>0</v>
      </c>
      <c r="NI1076" s="372"/>
      <c r="NJ1076" s="372">
        <f t="shared" si="1523"/>
        <v>0</v>
      </c>
      <c r="NK1076" s="372"/>
      <c r="NL1076" s="372">
        <f t="shared" si="1530"/>
        <v>0</v>
      </c>
      <c r="NM1076" s="373"/>
      <c r="NN1076" s="350"/>
      <c r="NR1076" s="30">
        <f t="shared" si="1524"/>
        <v>0</v>
      </c>
      <c r="NS1076" s="30">
        <f t="shared" si="1525"/>
        <v>0</v>
      </c>
      <c r="NT1076" s="30">
        <f t="shared" si="1526"/>
        <v>0</v>
      </c>
    </row>
    <row r="1077" spans="1:384" ht="10.199999999999999" customHeight="1">
      <c r="A1077" s="25"/>
      <c r="B1077" s="337"/>
      <c r="C1077" s="335"/>
      <c r="D1077" s="15"/>
      <c r="E1077" s="101"/>
      <c r="F1077" s="101"/>
      <c r="G1077" s="101"/>
      <c r="H1077" s="323"/>
      <c r="I1077" s="328">
        <f>Prenoms!$B$25</f>
        <v>0</v>
      </c>
      <c r="J1077" s="329"/>
      <c r="K1077" s="329"/>
      <c r="L1077" s="329"/>
      <c r="M1077" s="329"/>
      <c r="N1077" s="78" t="str">
        <f>IF(NL1077&lt;&gt;0,"",IF(Conges!AJ59=0,"",Conges!AJ59))</f>
        <v/>
      </c>
      <c r="O1077" s="79"/>
      <c r="P1077" s="80"/>
      <c r="Q1077" s="80"/>
      <c r="R1077" s="80"/>
      <c r="S1077" s="80"/>
      <c r="T1077" s="80"/>
      <c r="U1077" s="80"/>
      <c r="V1077" s="81"/>
      <c r="W1077" s="79"/>
      <c r="X1077" s="80"/>
      <c r="Y1077" s="80"/>
      <c r="Z1077" s="80"/>
      <c r="AA1077" s="80"/>
      <c r="AB1077" s="80"/>
      <c r="AC1077" s="80"/>
      <c r="AD1077" s="81"/>
      <c r="AE1077" s="79"/>
      <c r="AF1077" s="80"/>
      <c r="AG1077" s="80"/>
      <c r="AH1077" s="80"/>
      <c r="AI1077" s="80"/>
      <c r="AJ1077" s="81"/>
      <c r="AK1077" s="79"/>
      <c r="AL1077" s="80"/>
      <c r="AM1077" s="80"/>
      <c r="AN1077" s="80"/>
      <c r="AO1077" s="80"/>
      <c r="AP1077" s="80"/>
      <c r="AQ1077" s="80"/>
      <c r="AR1077" s="80"/>
      <c r="AS1077" s="80"/>
      <c r="AT1077" s="81"/>
      <c r="AU1077" s="79"/>
      <c r="AV1077" s="80"/>
      <c r="AW1077" s="80"/>
      <c r="AX1077" s="80"/>
      <c r="AY1077" s="80"/>
      <c r="AZ1077" s="80"/>
      <c r="BA1077" s="80"/>
      <c r="BB1077" s="81"/>
      <c r="BC1077" s="82">
        <f>IF(NL1077&lt;&gt;0,(IF(Conges!AJ$59=0,0,3)),0)</f>
        <v>0</v>
      </c>
      <c r="BD1077" s="370"/>
      <c r="BE1077" s="357">
        <f>IF(OR(Conges!AJ$59="A",Conges!AJ$59="V"),Prenoms!L$25,NL1077)</f>
        <v>0</v>
      </c>
      <c r="BF1077" s="358"/>
      <c r="BG1077" s="264"/>
      <c r="BH1077" s="265">
        <f t="shared" si="1509"/>
        <v>0</v>
      </c>
      <c r="BI1077" s="266" t="str">
        <f t="shared" si="1510"/>
        <v/>
      </c>
      <c r="BJ1077" s="278">
        <v>0</v>
      </c>
      <c r="BK1077" s="279">
        <f t="shared" si="1527"/>
        <v>0</v>
      </c>
      <c r="BL1077" s="280">
        <f t="shared" si="1493"/>
        <v>0</v>
      </c>
      <c r="BM1077" s="280">
        <f t="shared" si="1494"/>
        <v>0</v>
      </c>
      <c r="BN1077" s="280">
        <f>SUM('Heures Pointage'!$WD$36:$WE$36)</f>
        <v>0</v>
      </c>
      <c r="BO1077" s="280">
        <f>SUM('Heures et Indemnites'!$WD$36:$WE$36)</f>
        <v>0</v>
      </c>
      <c r="BP1077" s="281">
        <f t="shared" si="1495"/>
        <v>0</v>
      </c>
      <c r="BQ1077" s="281">
        <f>'Heures Pointage'!$XB$36</f>
        <v>0</v>
      </c>
      <c r="BR1077" s="282">
        <f t="shared" ref="BR1077" si="1553">$BH$1077</f>
        <v>0</v>
      </c>
      <c r="BS1077" s="142">
        <f>Prenoms!$C$25</f>
        <v>0</v>
      </c>
      <c r="BT1077" s="170"/>
      <c r="BU1077" s="211">
        <f>SUM('Heures et Indemnites'!$WD$36:$WE$36)</f>
        <v>0</v>
      </c>
      <c r="BV1077" s="218">
        <f>SUM('Heures et Indemnites'!$WD$6:$WE$36)</f>
        <v>0</v>
      </c>
      <c r="BW1077" s="211"/>
      <c r="BX1077" s="218"/>
      <c r="MT1077" s="369">
        <f t="shared" si="1529"/>
        <v>0</v>
      </c>
      <c r="MU1077" s="351">
        <f t="shared" si="1546"/>
        <v>0</v>
      </c>
      <c r="MV1077" s="351">
        <f t="shared" si="1516"/>
        <v>0</v>
      </c>
      <c r="MW1077" s="351"/>
      <c r="MX1077" s="351">
        <f t="shared" si="1517"/>
        <v>0</v>
      </c>
      <c r="MY1077" s="351"/>
      <c r="MZ1077" s="351">
        <f t="shared" si="1518"/>
        <v>0</v>
      </c>
      <c r="NA1077" s="351"/>
      <c r="NB1077" s="351">
        <f t="shared" si="1519"/>
        <v>0</v>
      </c>
      <c r="NC1077" s="351"/>
      <c r="ND1077" s="351">
        <f t="shared" si="1520"/>
        <v>0</v>
      </c>
      <c r="NE1077" s="351"/>
      <c r="NF1077" s="351">
        <f t="shared" si="1521"/>
        <v>0</v>
      </c>
      <c r="NG1077" s="351"/>
      <c r="NH1077" s="351">
        <f t="shared" si="1522"/>
        <v>0</v>
      </c>
      <c r="NI1077" s="351"/>
      <c r="NJ1077" s="351">
        <f t="shared" si="1523"/>
        <v>0</v>
      </c>
      <c r="NK1077" s="351"/>
      <c r="NL1077" s="351">
        <f t="shared" si="1530"/>
        <v>0</v>
      </c>
      <c r="NM1077" s="352"/>
      <c r="NN1077" s="350"/>
      <c r="NR1077" s="30">
        <f t="shared" si="1524"/>
        <v>0</v>
      </c>
      <c r="NS1077" s="30">
        <f t="shared" si="1525"/>
        <v>0</v>
      </c>
      <c r="NT1077" s="30">
        <f t="shared" si="1526"/>
        <v>0</v>
      </c>
    </row>
    <row r="1078" spans="1:384" ht="10.199999999999999" customHeight="1">
      <c r="A1078" s="25"/>
      <c r="B1078" s="337"/>
      <c r="C1078" s="335"/>
      <c r="D1078" s="15"/>
      <c r="E1078" s="101"/>
      <c r="F1078" s="101"/>
      <c r="G1078" s="101"/>
      <c r="H1078" s="323"/>
      <c r="I1078" s="325">
        <f>Prenoms!$B$26</f>
        <v>0</v>
      </c>
      <c r="J1078" s="326"/>
      <c r="K1078" s="326"/>
      <c r="L1078" s="326"/>
      <c r="M1078" s="326"/>
      <c r="N1078" s="65" t="str">
        <f>IF(NL1078&lt;&gt;0,"",IF(Conges!AJ60=0,"",Conges!AJ60))</f>
        <v/>
      </c>
      <c r="O1078" s="66"/>
      <c r="P1078" s="67"/>
      <c r="Q1078" s="67"/>
      <c r="R1078" s="67"/>
      <c r="S1078" s="67"/>
      <c r="T1078" s="67"/>
      <c r="U1078" s="67"/>
      <c r="V1078" s="68"/>
      <c r="W1078" s="66"/>
      <c r="X1078" s="67"/>
      <c r="Y1078" s="67"/>
      <c r="Z1078" s="67"/>
      <c r="AA1078" s="67"/>
      <c r="AB1078" s="67"/>
      <c r="AC1078" s="67"/>
      <c r="AD1078" s="68"/>
      <c r="AE1078" s="66"/>
      <c r="AF1078" s="67"/>
      <c r="AG1078" s="67"/>
      <c r="AH1078" s="67"/>
      <c r="AI1078" s="67"/>
      <c r="AJ1078" s="68"/>
      <c r="AK1078" s="66"/>
      <c r="AL1078" s="67"/>
      <c r="AM1078" s="67"/>
      <c r="AN1078" s="67"/>
      <c r="AO1078" s="67"/>
      <c r="AP1078" s="67"/>
      <c r="AQ1078" s="67"/>
      <c r="AR1078" s="67"/>
      <c r="AS1078" s="67"/>
      <c r="AT1078" s="68"/>
      <c r="AU1078" s="66"/>
      <c r="AV1078" s="67"/>
      <c r="AW1078" s="67"/>
      <c r="AX1078" s="67"/>
      <c r="AY1078" s="67"/>
      <c r="AZ1078" s="67"/>
      <c r="BA1078" s="67"/>
      <c r="BB1078" s="68"/>
      <c r="BC1078" s="69">
        <f>IF(NL1078&lt;&gt;0,(IF(Conges!AJ$60=0,0,3)),0)</f>
        <v>0</v>
      </c>
      <c r="BD1078" s="370"/>
      <c r="BE1078" s="355">
        <f>IF(OR(Conges!AJ$60="A",Conges!AJ$60="V"),Prenoms!L$26,NL1078)</f>
        <v>0</v>
      </c>
      <c r="BF1078" s="356"/>
      <c r="BG1078" s="267"/>
      <c r="BH1078" s="268">
        <f t="shared" si="1509"/>
        <v>0</v>
      </c>
      <c r="BI1078" s="269" t="str">
        <f t="shared" si="1510"/>
        <v/>
      </c>
      <c r="BJ1078" s="283">
        <v>0</v>
      </c>
      <c r="BK1078" s="284">
        <f t="shared" si="1527"/>
        <v>0</v>
      </c>
      <c r="BL1078" s="285">
        <f t="shared" si="1493"/>
        <v>0</v>
      </c>
      <c r="BM1078" s="285">
        <f t="shared" si="1494"/>
        <v>0</v>
      </c>
      <c r="BN1078" s="285">
        <f>SUM('Heures Pointage'!$XD$36:$XE$36)</f>
        <v>0</v>
      </c>
      <c r="BO1078" s="285">
        <f>SUM('Heures et Indemnites'!$XD$36:$XE$36)</f>
        <v>0</v>
      </c>
      <c r="BP1078" s="286">
        <f t="shared" si="1495"/>
        <v>0</v>
      </c>
      <c r="BQ1078" s="286">
        <f>'Heures Pointage'!$YB$36</f>
        <v>0</v>
      </c>
      <c r="BR1078" s="287">
        <f t="shared" ref="BR1078" si="1554">$BH$1078</f>
        <v>0</v>
      </c>
      <c r="BS1078" s="143">
        <f>Prenoms!$C$26</f>
        <v>0</v>
      </c>
      <c r="BT1078" s="146"/>
      <c r="BU1078" s="210">
        <f>SUM('Heures et Indemnites'!$XD$36:$XE$36)</f>
        <v>0</v>
      </c>
      <c r="BV1078" s="219">
        <f>SUM('Heures et Indemnites'!$XD$6:$XE$36)</f>
        <v>0</v>
      </c>
      <c r="BW1078" s="210"/>
      <c r="BX1078" s="219"/>
      <c r="MT1078" s="371">
        <f t="shared" si="1529"/>
        <v>0</v>
      </c>
      <c r="MU1078" s="372">
        <f t="shared" si="1546"/>
        <v>0</v>
      </c>
      <c r="MV1078" s="372">
        <f t="shared" si="1516"/>
        <v>0</v>
      </c>
      <c r="MW1078" s="372"/>
      <c r="MX1078" s="372">
        <f t="shared" si="1517"/>
        <v>0</v>
      </c>
      <c r="MY1078" s="372"/>
      <c r="MZ1078" s="372">
        <f t="shared" si="1518"/>
        <v>0</v>
      </c>
      <c r="NA1078" s="372"/>
      <c r="NB1078" s="372">
        <f t="shared" si="1519"/>
        <v>0</v>
      </c>
      <c r="NC1078" s="372"/>
      <c r="ND1078" s="372">
        <f t="shared" si="1520"/>
        <v>0</v>
      </c>
      <c r="NE1078" s="372"/>
      <c r="NF1078" s="372">
        <f t="shared" si="1521"/>
        <v>0</v>
      </c>
      <c r="NG1078" s="372"/>
      <c r="NH1078" s="372">
        <f t="shared" si="1522"/>
        <v>0</v>
      </c>
      <c r="NI1078" s="372"/>
      <c r="NJ1078" s="372">
        <f t="shared" si="1523"/>
        <v>0</v>
      </c>
      <c r="NK1078" s="372"/>
      <c r="NL1078" s="372">
        <f t="shared" si="1530"/>
        <v>0</v>
      </c>
      <c r="NM1078" s="373"/>
      <c r="NN1078" s="350"/>
      <c r="NR1078" s="30">
        <f t="shared" si="1524"/>
        <v>0</v>
      </c>
      <c r="NS1078" s="30">
        <f t="shared" si="1525"/>
        <v>0</v>
      </c>
      <c r="NT1078" s="30">
        <f t="shared" si="1526"/>
        <v>0</v>
      </c>
    </row>
    <row r="1079" spans="1:384" ht="10.199999999999999" customHeight="1">
      <c r="A1079" s="25"/>
      <c r="B1079" s="337"/>
      <c r="C1079" s="335"/>
      <c r="D1079" s="15"/>
      <c r="E1079" s="101"/>
      <c r="F1079" s="101"/>
      <c r="G1079" s="101"/>
      <c r="H1079" s="323"/>
      <c r="I1079" s="328">
        <f>Prenoms!$B$27</f>
        <v>0</v>
      </c>
      <c r="J1079" s="329"/>
      <c r="K1079" s="329"/>
      <c r="L1079" s="329"/>
      <c r="M1079" s="329"/>
      <c r="N1079" s="78" t="str">
        <f>IF(NL1079&lt;&gt;0,"",IF(Conges!AJ61=0,"",Conges!AJ61))</f>
        <v/>
      </c>
      <c r="O1079" s="79"/>
      <c r="P1079" s="80"/>
      <c r="Q1079" s="80"/>
      <c r="R1079" s="80"/>
      <c r="S1079" s="80"/>
      <c r="T1079" s="80"/>
      <c r="U1079" s="80"/>
      <c r="V1079" s="81"/>
      <c r="W1079" s="79"/>
      <c r="X1079" s="80"/>
      <c r="Y1079" s="80"/>
      <c r="Z1079" s="80"/>
      <c r="AA1079" s="80"/>
      <c r="AB1079" s="80"/>
      <c r="AC1079" s="80"/>
      <c r="AD1079" s="81"/>
      <c r="AE1079" s="79"/>
      <c r="AF1079" s="80"/>
      <c r="AG1079" s="80"/>
      <c r="AH1079" s="80"/>
      <c r="AI1079" s="80"/>
      <c r="AJ1079" s="81"/>
      <c r="AK1079" s="79"/>
      <c r="AL1079" s="80"/>
      <c r="AM1079" s="80"/>
      <c r="AN1079" s="80"/>
      <c r="AO1079" s="80"/>
      <c r="AP1079" s="80"/>
      <c r="AQ1079" s="80"/>
      <c r="AR1079" s="80"/>
      <c r="AS1079" s="80"/>
      <c r="AT1079" s="81"/>
      <c r="AU1079" s="79"/>
      <c r="AV1079" s="80"/>
      <c r="AW1079" s="80"/>
      <c r="AX1079" s="80"/>
      <c r="AY1079" s="80"/>
      <c r="AZ1079" s="80"/>
      <c r="BA1079" s="80"/>
      <c r="BB1079" s="81"/>
      <c r="BC1079" s="82">
        <f>IF(NL1079&lt;&gt;0,(IF(Conges!AJ$61=0,0,3)),0)</f>
        <v>0</v>
      </c>
      <c r="BD1079" s="370"/>
      <c r="BE1079" s="357">
        <f>IF(OR(Conges!AJ$61="A",Conges!AJ$61="V"),Prenoms!L$27,NL1079)</f>
        <v>0</v>
      </c>
      <c r="BF1079" s="358"/>
      <c r="BG1079" s="264"/>
      <c r="BH1079" s="265">
        <f t="shared" si="1509"/>
        <v>0</v>
      </c>
      <c r="BI1079" s="266" t="str">
        <f t="shared" si="1510"/>
        <v/>
      </c>
      <c r="BJ1079" s="278">
        <v>0</v>
      </c>
      <c r="BK1079" s="279">
        <f t="shared" si="1527"/>
        <v>0</v>
      </c>
      <c r="BL1079" s="280">
        <f t="shared" si="1493"/>
        <v>0</v>
      </c>
      <c r="BM1079" s="280">
        <f t="shared" si="1494"/>
        <v>0</v>
      </c>
      <c r="BN1079" s="280">
        <f>SUM('Heures Pointage'!$YD$36:$YE$36)</f>
        <v>0</v>
      </c>
      <c r="BO1079" s="280">
        <f>SUM('Heures et Indemnites'!$YD$36:$YE$36)</f>
        <v>0</v>
      </c>
      <c r="BP1079" s="281">
        <f t="shared" si="1495"/>
        <v>0</v>
      </c>
      <c r="BQ1079" s="281">
        <f>'Heures Pointage'!$ZB$36</f>
        <v>0</v>
      </c>
      <c r="BR1079" s="282">
        <f t="shared" ref="BR1079" si="1555">$BH$1079</f>
        <v>0</v>
      </c>
      <c r="BS1079" s="142">
        <f>Prenoms!$C$27</f>
        <v>0</v>
      </c>
      <c r="BT1079" s="170"/>
      <c r="BU1079" s="211">
        <f>SUM('Heures et Indemnites'!$YD$36:$YE$36)</f>
        <v>0</v>
      </c>
      <c r="BV1079" s="218">
        <f>SUM('Heures et Indemnites'!$YD$6:$YE$36)</f>
        <v>0</v>
      </c>
      <c r="BW1079" s="211"/>
      <c r="BX1079" s="218"/>
      <c r="MT1079" s="369">
        <f t="shared" si="1529"/>
        <v>0</v>
      </c>
      <c r="MU1079" s="351">
        <f t="shared" si="1546"/>
        <v>0</v>
      </c>
      <c r="MV1079" s="351">
        <f t="shared" si="1516"/>
        <v>0</v>
      </c>
      <c r="MW1079" s="351"/>
      <c r="MX1079" s="351">
        <f t="shared" si="1517"/>
        <v>0</v>
      </c>
      <c r="MY1079" s="351"/>
      <c r="MZ1079" s="351">
        <f t="shared" si="1518"/>
        <v>0</v>
      </c>
      <c r="NA1079" s="351"/>
      <c r="NB1079" s="351">
        <f t="shared" si="1519"/>
        <v>0</v>
      </c>
      <c r="NC1079" s="351"/>
      <c r="ND1079" s="351">
        <f t="shared" si="1520"/>
        <v>0</v>
      </c>
      <c r="NE1079" s="351"/>
      <c r="NF1079" s="351">
        <f t="shared" si="1521"/>
        <v>0</v>
      </c>
      <c r="NG1079" s="351"/>
      <c r="NH1079" s="351">
        <f t="shared" si="1522"/>
        <v>0</v>
      </c>
      <c r="NI1079" s="351"/>
      <c r="NJ1079" s="351">
        <f t="shared" si="1523"/>
        <v>0</v>
      </c>
      <c r="NK1079" s="351"/>
      <c r="NL1079" s="351">
        <f t="shared" si="1530"/>
        <v>0</v>
      </c>
      <c r="NM1079" s="352"/>
      <c r="NN1079" s="350"/>
      <c r="NR1079" s="30">
        <f t="shared" si="1524"/>
        <v>0</v>
      </c>
      <c r="NS1079" s="30">
        <f t="shared" si="1525"/>
        <v>0</v>
      </c>
      <c r="NT1079" s="30">
        <f t="shared" si="1526"/>
        <v>0</v>
      </c>
    </row>
    <row r="1080" spans="1:384" ht="10.199999999999999" customHeight="1">
      <c r="A1080" s="25"/>
      <c r="B1080" s="337"/>
      <c r="C1080" s="335"/>
      <c r="D1080" s="15"/>
      <c r="E1080" s="101"/>
      <c r="F1080" s="101"/>
      <c r="G1080" s="101"/>
      <c r="H1080" s="323"/>
      <c r="I1080" s="325">
        <f>Prenoms!$B$28</f>
        <v>0</v>
      </c>
      <c r="J1080" s="326"/>
      <c r="K1080" s="326"/>
      <c r="L1080" s="326"/>
      <c r="M1080" s="326"/>
      <c r="N1080" s="65" t="str">
        <f>IF(NL1080&lt;&gt;0,"",IF(Conges!AJ62=0,"",Conges!AJ62))</f>
        <v/>
      </c>
      <c r="O1080" s="66"/>
      <c r="P1080" s="67"/>
      <c r="Q1080" s="67"/>
      <c r="R1080" s="67"/>
      <c r="S1080" s="67"/>
      <c r="T1080" s="67"/>
      <c r="U1080" s="67"/>
      <c r="V1080" s="68"/>
      <c r="W1080" s="66"/>
      <c r="X1080" s="67"/>
      <c r="Y1080" s="67"/>
      <c r="Z1080" s="67"/>
      <c r="AA1080" s="67"/>
      <c r="AB1080" s="67"/>
      <c r="AC1080" s="67"/>
      <c r="AD1080" s="68"/>
      <c r="AE1080" s="66"/>
      <c r="AF1080" s="67"/>
      <c r="AG1080" s="67"/>
      <c r="AH1080" s="67"/>
      <c r="AI1080" s="67"/>
      <c r="AJ1080" s="68"/>
      <c r="AK1080" s="66"/>
      <c r="AL1080" s="67"/>
      <c r="AM1080" s="67"/>
      <c r="AN1080" s="67"/>
      <c r="AO1080" s="67"/>
      <c r="AP1080" s="67"/>
      <c r="AQ1080" s="67"/>
      <c r="AR1080" s="67"/>
      <c r="AS1080" s="67"/>
      <c r="AT1080" s="68"/>
      <c r="AU1080" s="66"/>
      <c r="AV1080" s="67"/>
      <c r="AW1080" s="67"/>
      <c r="AX1080" s="67"/>
      <c r="AY1080" s="67"/>
      <c r="AZ1080" s="67"/>
      <c r="BA1080" s="67"/>
      <c r="BB1080" s="68"/>
      <c r="BC1080" s="69">
        <f>IF(NL1080&lt;&gt;0,(IF(Conges!AJ$62=0,0,3)),0)</f>
        <v>0</v>
      </c>
      <c r="BD1080" s="370"/>
      <c r="BE1080" s="355">
        <f>IF(OR(Conges!AJ$62="A",Conges!AJ$62="V"),Prenoms!L$28,NL1080)</f>
        <v>0</v>
      </c>
      <c r="BF1080" s="356"/>
      <c r="BG1080" s="267"/>
      <c r="BH1080" s="268">
        <f t="shared" si="1509"/>
        <v>0</v>
      </c>
      <c r="BI1080" s="269" t="str">
        <f t="shared" si="1510"/>
        <v/>
      </c>
      <c r="BJ1080" s="283">
        <v>0</v>
      </c>
      <c r="BK1080" s="284">
        <f t="shared" si="1527"/>
        <v>0</v>
      </c>
      <c r="BL1080" s="285">
        <f t="shared" si="1493"/>
        <v>0</v>
      </c>
      <c r="BM1080" s="285">
        <f t="shared" si="1494"/>
        <v>0</v>
      </c>
      <c r="BN1080" s="285">
        <f>SUM('Heures Pointage'!$ZD$36:$ZE$36)</f>
        <v>0</v>
      </c>
      <c r="BO1080" s="285">
        <f>SUM('Heures et Indemnites'!$ZD$36:$ZE$36)</f>
        <v>0</v>
      </c>
      <c r="BP1080" s="286">
        <f t="shared" si="1495"/>
        <v>0</v>
      </c>
      <c r="BQ1080" s="286">
        <f>'Heures Pointage'!$AAB$36</f>
        <v>0</v>
      </c>
      <c r="BR1080" s="287">
        <f t="shared" ref="BR1080" si="1556">$BH$1080</f>
        <v>0</v>
      </c>
      <c r="BS1080" s="143">
        <f>Prenoms!$C$28</f>
        <v>0</v>
      </c>
      <c r="BT1080" s="146"/>
      <c r="BU1080" s="210">
        <f>SUM('Heures et Indemnites'!$ZD$36:$ZE$36)</f>
        <v>0</v>
      </c>
      <c r="BV1080" s="219">
        <f>SUM('Heures et Indemnites'!$ZD$6:$ZE$36)</f>
        <v>0</v>
      </c>
      <c r="BW1080" s="210"/>
      <c r="BX1080" s="219"/>
      <c r="MT1080" s="371">
        <f t="shared" si="1529"/>
        <v>0</v>
      </c>
      <c r="MU1080" s="372">
        <f t="shared" si="1546"/>
        <v>0</v>
      </c>
      <c r="MV1080" s="372">
        <f t="shared" si="1516"/>
        <v>0</v>
      </c>
      <c r="MW1080" s="372"/>
      <c r="MX1080" s="372">
        <f t="shared" si="1517"/>
        <v>0</v>
      </c>
      <c r="MY1080" s="372"/>
      <c r="MZ1080" s="372">
        <f t="shared" si="1518"/>
        <v>0</v>
      </c>
      <c r="NA1080" s="372"/>
      <c r="NB1080" s="372">
        <f t="shared" si="1519"/>
        <v>0</v>
      </c>
      <c r="NC1080" s="372"/>
      <c r="ND1080" s="372">
        <f t="shared" si="1520"/>
        <v>0</v>
      </c>
      <c r="NE1080" s="372"/>
      <c r="NF1080" s="372">
        <f t="shared" si="1521"/>
        <v>0</v>
      </c>
      <c r="NG1080" s="372"/>
      <c r="NH1080" s="372">
        <f t="shared" si="1522"/>
        <v>0</v>
      </c>
      <c r="NI1080" s="372"/>
      <c r="NJ1080" s="372">
        <f t="shared" si="1523"/>
        <v>0</v>
      </c>
      <c r="NK1080" s="372"/>
      <c r="NL1080" s="372">
        <f t="shared" si="1530"/>
        <v>0</v>
      </c>
      <c r="NM1080" s="373"/>
      <c r="NN1080" s="350"/>
      <c r="NR1080" s="30">
        <f t="shared" si="1524"/>
        <v>0</v>
      </c>
      <c r="NS1080" s="30">
        <f t="shared" si="1525"/>
        <v>0</v>
      </c>
      <c r="NT1080" s="30">
        <f t="shared" si="1526"/>
        <v>0</v>
      </c>
    </row>
    <row r="1081" spans="1:384" ht="10.199999999999999" customHeight="1">
      <c r="A1081" s="25"/>
      <c r="B1081" s="337"/>
      <c r="C1081" s="335"/>
      <c r="D1081" s="15"/>
      <c r="E1081" s="101"/>
      <c r="F1081" s="101"/>
      <c r="G1081" s="101"/>
      <c r="H1081" s="323"/>
      <c r="I1081" s="328">
        <f>Prenoms!$B$29</f>
        <v>0</v>
      </c>
      <c r="J1081" s="329"/>
      <c r="K1081" s="329"/>
      <c r="L1081" s="329"/>
      <c r="M1081" s="329"/>
      <c r="N1081" s="78" t="str">
        <f>IF(NL1081&lt;&gt;0,"",IF(Conges!AJ63=0,"",Conges!AJ63))</f>
        <v/>
      </c>
      <c r="O1081" s="79"/>
      <c r="P1081" s="80"/>
      <c r="Q1081" s="80"/>
      <c r="R1081" s="80"/>
      <c r="S1081" s="80"/>
      <c r="T1081" s="80"/>
      <c r="U1081" s="80"/>
      <c r="V1081" s="81"/>
      <c r="W1081" s="79"/>
      <c r="X1081" s="80"/>
      <c r="Y1081" s="80"/>
      <c r="Z1081" s="80"/>
      <c r="AA1081" s="80"/>
      <c r="AB1081" s="80"/>
      <c r="AC1081" s="80"/>
      <c r="AD1081" s="81"/>
      <c r="AE1081" s="79"/>
      <c r="AF1081" s="80"/>
      <c r="AG1081" s="80"/>
      <c r="AH1081" s="80"/>
      <c r="AI1081" s="80"/>
      <c r="AJ1081" s="81"/>
      <c r="AK1081" s="79"/>
      <c r="AL1081" s="80"/>
      <c r="AM1081" s="80"/>
      <c r="AN1081" s="80"/>
      <c r="AO1081" s="80"/>
      <c r="AP1081" s="80"/>
      <c r="AQ1081" s="80"/>
      <c r="AR1081" s="80"/>
      <c r="AS1081" s="80"/>
      <c r="AT1081" s="81"/>
      <c r="AU1081" s="79"/>
      <c r="AV1081" s="80"/>
      <c r="AW1081" s="80"/>
      <c r="AX1081" s="80"/>
      <c r="AY1081" s="80"/>
      <c r="AZ1081" s="80"/>
      <c r="BA1081" s="80"/>
      <c r="BB1081" s="81"/>
      <c r="BC1081" s="82">
        <f>IF(NL1081&lt;&gt;0,(IF(Conges!AJ$63=0,0,3)),0)</f>
        <v>0</v>
      </c>
      <c r="BD1081" s="370"/>
      <c r="BE1081" s="357">
        <f>IF(OR(Conges!AJ$63="A",Conges!AJ$63="V"),Prenoms!L$29,NL1081)</f>
        <v>0</v>
      </c>
      <c r="BF1081" s="358"/>
      <c r="BG1081" s="264"/>
      <c r="BH1081" s="265">
        <f t="shared" si="1509"/>
        <v>0</v>
      </c>
      <c r="BI1081" s="266" t="str">
        <f t="shared" si="1510"/>
        <v/>
      </c>
      <c r="BJ1081" s="278">
        <v>0</v>
      </c>
      <c r="BK1081" s="279">
        <f t="shared" si="1527"/>
        <v>0</v>
      </c>
      <c r="BL1081" s="280">
        <f t="shared" si="1493"/>
        <v>0</v>
      </c>
      <c r="BM1081" s="280">
        <f t="shared" si="1494"/>
        <v>0</v>
      </c>
      <c r="BN1081" s="280">
        <f>SUM('Heures Pointage'!$AAD$36:$AAE$36)</f>
        <v>0</v>
      </c>
      <c r="BO1081" s="280">
        <f>SUM('Heures et Indemnites'!$AAD$36:$AAE$36)</f>
        <v>0</v>
      </c>
      <c r="BP1081" s="281">
        <f t="shared" si="1495"/>
        <v>0</v>
      </c>
      <c r="BQ1081" s="281">
        <f>'Heures Pointage'!$ABB$36</f>
        <v>0</v>
      </c>
      <c r="BR1081" s="282">
        <f t="shared" ref="BR1081" si="1557">$BH$1081</f>
        <v>0</v>
      </c>
      <c r="BS1081" s="142">
        <f>Prenoms!$C$29</f>
        <v>0</v>
      </c>
      <c r="BT1081" s="170"/>
      <c r="BU1081" s="211">
        <f>SUM('Heures et Indemnites'!$AAD$36:$AAE$36)</f>
        <v>0</v>
      </c>
      <c r="BV1081" s="218">
        <f>SUM('Heures et Indemnites'!$AAD$6:$AAE$36)</f>
        <v>0</v>
      </c>
      <c r="BW1081" s="211"/>
      <c r="BX1081" s="218"/>
      <c r="MT1081" s="369">
        <f t="shared" si="1529"/>
        <v>0</v>
      </c>
      <c r="MU1081" s="351">
        <f t="shared" si="1546"/>
        <v>0</v>
      </c>
      <c r="MV1081" s="351">
        <f t="shared" si="1516"/>
        <v>0</v>
      </c>
      <c r="MW1081" s="351"/>
      <c r="MX1081" s="351">
        <f t="shared" si="1517"/>
        <v>0</v>
      </c>
      <c r="MY1081" s="351"/>
      <c r="MZ1081" s="351">
        <f t="shared" si="1518"/>
        <v>0</v>
      </c>
      <c r="NA1081" s="351"/>
      <c r="NB1081" s="351">
        <f t="shared" si="1519"/>
        <v>0</v>
      </c>
      <c r="NC1081" s="351"/>
      <c r="ND1081" s="351">
        <f t="shared" si="1520"/>
        <v>0</v>
      </c>
      <c r="NE1081" s="351"/>
      <c r="NF1081" s="351">
        <f t="shared" si="1521"/>
        <v>0</v>
      </c>
      <c r="NG1081" s="351"/>
      <c r="NH1081" s="351">
        <f t="shared" si="1522"/>
        <v>0</v>
      </c>
      <c r="NI1081" s="351"/>
      <c r="NJ1081" s="351">
        <f t="shared" si="1523"/>
        <v>0</v>
      </c>
      <c r="NK1081" s="351"/>
      <c r="NL1081" s="351">
        <f t="shared" si="1530"/>
        <v>0</v>
      </c>
      <c r="NM1081" s="352"/>
      <c r="NN1081" s="350"/>
      <c r="NR1081" s="30">
        <f t="shared" si="1524"/>
        <v>0</v>
      </c>
      <c r="NS1081" s="30">
        <f t="shared" si="1525"/>
        <v>0</v>
      </c>
      <c r="NT1081" s="30">
        <f t="shared" si="1526"/>
        <v>0</v>
      </c>
    </row>
    <row r="1082" spans="1:384" ht="10.199999999999999" customHeight="1">
      <c r="A1082" s="25"/>
      <c r="B1082" s="337"/>
      <c r="C1082" s="335"/>
      <c r="D1082" s="15"/>
      <c r="E1082" s="101"/>
      <c r="F1082" s="101"/>
      <c r="G1082" s="101"/>
      <c r="H1082" s="323"/>
      <c r="I1082" s="325">
        <f>Prenoms!$B$30</f>
        <v>0</v>
      </c>
      <c r="J1082" s="326"/>
      <c r="K1082" s="326"/>
      <c r="L1082" s="326"/>
      <c r="M1082" s="326"/>
      <c r="N1082" s="65" t="str">
        <f>IF(NL1082&lt;&gt;0,"",IF(Conges!AJ64=0,"",Conges!AJ64))</f>
        <v/>
      </c>
      <c r="O1082" s="66"/>
      <c r="P1082" s="67"/>
      <c r="Q1082" s="67"/>
      <c r="R1082" s="67"/>
      <c r="S1082" s="67"/>
      <c r="T1082" s="67"/>
      <c r="U1082" s="67"/>
      <c r="V1082" s="68"/>
      <c r="W1082" s="66"/>
      <c r="X1082" s="67"/>
      <c r="Y1082" s="67"/>
      <c r="Z1082" s="67"/>
      <c r="AA1082" s="67"/>
      <c r="AB1082" s="67"/>
      <c r="AC1082" s="67"/>
      <c r="AD1082" s="68"/>
      <c r="AE1082" s="66"/>
      <c r="AF1082" s="67"/>
      <c r="AG1082" s="67"/>
      <c r="AH1082" s="67"/>
      <c r="AI1082" s="67"/>
      <c r="AJ1082" s="68"/>
      <c r="AK1082" s="66"/>
      <c r="AL1082" s="67"/>
      <c r="AM1082" s="67"/>
      <c r="AN1082" s="67"/>
      <c r="AO1082" s="67"/>
      <c r="AP1082" s="67"/>
      <c r="AQ1082" s="67"/>
      <c r="AR1082" s="67"/>
      <c r="AS1082" s="67"/>
      <c r="AT1082" s="68"/>
      <c r="AU1082" s="66"/>
      <c r="AV1082" s="67"/>
      <c r="AW1082" s="67"/>
      <c r="AX1082" s="67"/>
      <c r="AY1082" s="67"/>
      <c r="AZ1082" s="67"/>
      <c r="BA1082" s="67"/>
      <c r="BB1082" s="68"/>
      <c r="BC1082" s="69">
        <f>IF(NL1082&lt;&gt;0,(IF(Conges!AJ$64=0,0,3)),0)</f>
        <v>0</v>
      </c>
      <c r="BD1082" s="370"/>
      <c r="BE1082" s="355">
        <f>IF(OR(Conges!AJ$64="A",Conges!AJ$64="V"),Prenoms!L$30,NL1082)</f>
        <v>0</v>
      </c>
      <c r="BF1082" s="356"/>
      <c r="BG1082" s="267"/>
      <c r="BH1082" s="268">
        <f t="shared" si="1509"/>
        <v>0</v>
      </c>
      <c r="BI1082" s="269" t="str">
        <f t="shared" si="1510"/>
        <v/>
      </c>
      <c r="BJ1082" s="283">
        <v>0</v>
      </c>
      <c r="BK1082" s="284">
        <f t="shared" si="1527"/>
        <v>0</v>
      </c>
      <c r="BL1082" s="285">
        <f t="shared" si="1493"/>
        <v>0</v>
      </c>
      <c r="BM1082" s="285">
        <f t="shared" si="1494"/>
        <v>0</v>
      </c>
      <c r="BN1082" s="285">
        <f>SUM('Heures Pointage'!$ABD$36:$ABE$36)</f>
        <v>0</v>
      </c>
      <c r="BO1082" s="285">
        <f>SUM('Heures et Indemnites'!$ABD$36:$ABE$36)</f>
        <v>0</v>
      </c>
      <c r="BP1082" s="286">
        <f t="shared" si="1495"/>
        <v>0</v>
      </c>
      <c r="BQ1082" s="286">
        <f>'Heures Pointage'!$ACB$36</f>
        <v>0</v>
      </c>
      <c r="BR1082" s="287">
        <f t="shared" ref="BR1082" si="1558">$BH$1082</f>
        <v>0</v>
      </c>
      <c r="BS1082" s="143">
        <f>Prenoms!$C$30</f>
        <v>0</v>
      </c>
      <c r="BT1082" s="146"/>
      <c r="BU1082" s="210">
        <f>SUM('Heures et Indemnites'!$ABD$36:$ABE$36)</f>
        <v>0</v>
      </c>
      <c r="BV1082" s="219">
        <f>SUM('Heures et Indemnites'!$ABD$6:$ABE$36)</f>
        <v>0</v>
      </c>
      <c r="BW1082" s="210"/>
      <c r="BX1082" s="219"/>
      <c r="MT1082" s="371">
        <f t="shared" si="1529"/>
        <v>0</v>
      </c>
      <c r="MU1082" s="372">
        <f t="shared" si="1546"/>
        <v>0</v>
      </c>
      <c r="MV1082" s="372">
        <f t="shared" si="1516"/>
        <v>0</v>
      </c>
      <c r="MW1082" s="372"/>
      <c r="MX1082" s="372">
        <f t="shared" si="1517"/>
        <v>0</v>
      </c>
      <c r="MY1082" s="372"/>
      <c r="MZ1082" s="372">
        <f t="shared" si="1518"/>
        <v>0</v>
      </c>
      <c r="NA1082" s="372"/>
      <c r="NB1082" s="372">
        <f t="shared" si="1519"/>
        <v>0</v>
      </c>
      <c r="NC1082" s="372"/>
      <c r="ND1082" s="372">
        <f t="shared" si="1520"/>
        <v>0</v>
      </c>
      <c r="NE1082" s="372"/>
      <c r="NF1082" s="372">
        <f t="shared" si="1521"/>
        <v>0</v>
      </c>
      <c r="NG1082" s="372"/>
      <c r="NH1082" s="372">
        <f t="shared" si="1522"/>
        <v>0</v>
      </c>
      <c r="NI1082" s="372"/>
      <c r="NJ1082" s="372">
        <f t="shared" si="1523"/>
        <v>0</v>
      </c>
      <c r="NK1082" s="372"/>
      <c r="NL1082" s="372">
        <f t="shared" si="1530"/>
        <v>0</v>
      </c>
      <c r="NM1082" s="373"/>
      <c r="NN1082" s="350"/>
      <c r="NR1082" s="30">
        <f t="shared" si="1524"/>
        <v>0</v>
      </c>
      <c r="NS1082" s="30">
        <f t="shared" si="1525"/>
        <v>0</v>
      </c>
      <c r="NT1082" s="30">
        <f t="shared" si="1526"/>
        <v>0</v>
      </c>
    </row>
    <row r="1083" spans="1:384" ht="10.199999999999999" customHeight="1">
      <c r="A1083" s="25"/>
      <c r="B1083" s="337"/>
      <c r="C1083" s="335"/>
      <c r="D1083" s="15"/>
      <c r="E1083" s="101"/>
      <c r="F1083" s="101"/>
      <c r="G1083" s="101"/>
      <c r="H1083" s="323"/>
      <c r="I1083" s="344">
        <f>Prenoms!$B$31</f>
        <v>0</v>
      </c>
      <c r="J1083" s="345"/>
      <c r="K1083" s="345"/>
      <c r="L1083" s="345"/>
      <c r="M1083" s="345"/>
      <c r="N1083" s="83" t="str">
        <f>IF(NL1083&lt;&gt;0,"",IF(Conges!AJ65=0,"",Conges!AJ65))</f>
        <v/>
      </c>
      <c r="O1083" s="84"/>
      <c r="P1083" s="85"/>
      <c r="Q1083" s="85"/>
      <c r="R1083" s="85"/>
      <c r="S1083" s="85"/>
      <c r="T1083" s="85"/>
      <c r="U1083" s="85"/>
      <c r="V1083" s="86"/>
      <c r="W1083" s="84"/>
      <c r="X1083" s="85"/>
      <c r="Y1083" s="85"/>
      <c r="Z1083" s="85"/>
      <c r="AA1083" s="85"/>
      <c r="AB1083" s="85"/>
      <c r="AC1083" s="85"/>
      <c r="AD1083" s="86"/>
      <c r="AE1083" s="84"/>
      <c r="AF1083" s="85"/>
      <c r="AG1083" s="85"/>
      <c r="AH1083" s="85"/>
      <c r="AI1083" s="85"/>
      <c r="AJ1083" s="86"/>
      <c r="AK1083" s="84"/>
      <c r="AL1083" s="85"/>
      <c r="AM1083" s="85"/>
      <c r="AN1083" s="85"/>
      <c r="AO1083" s="85"/>
      <c r="AP1083" s="85"/>
      <c r="AQ1083" s="85"/>
      <c r="AR1083" s="85"/>
      <c r="AS1083" s="85"/>
      <c r="AT1083" s="86"/>
      <c r="AU1083" s="84"/>
      <c r="AV1083" s="85"/>
      <c r="AW1083" s="85"/>
      <c r="AX1083" s="85"/>
      <c r="AY1083" s="85"/>
      <c r="AZ1083" s="85"/>
      <c r="BA1083" s="85"/>
      <c r="BB1083" s="86"/>
      <c r="BC1083" s="87">
        <f>IF(NL1083&lt;&gt;0,(IF(Conges!AJ$65=0,0,3)),0)</f>
        <v>0</v>
      </c>
      <c r="BD1083" s="370"/>
      <c r="BE1083" s="365">
        <f>IF(OR(Conges!AJ$65="A",Conges!AJ$65="V"),Prenoms!L$31,NL1083)</f>
        <v>0</v>
      </c>
      <c r="BF1083" s="366"/>
      <c r="BG1083" s="270"/>
      <c r="BH1083" s="271">
        <f t="shared" si="1509"/>
        <v>0</v>
      </c>
      <c r="BI1083" s="272" t="str">
        <f t="shared" si="1510"/>
        <v/>
      </c>
      <c r="BJ1083" s="288">
        <v>0</v>
      </c>
      <c r="BK1083" s="289">
        <f t="shared" si="1527"/>
        <v>0</v>
      </c>
      <c r="BL1083" s="290">
        <f t="shared" si="1493"/>
        <v>0</v>
      </c>
      <c r="BM1083" s="290">
        <f t="shared" si="1494"/>
        <v>0</v>
      </c>
      <c r="BN1083" s="290">
        <f>SUM('Heures Pointage'!$ACD$36:$ACE$36)</f>
        <v>0</v>
      </c>
      <c r="BO1083" s="290">
        <f>SUM('Heures et Indemnites'!$ACD$36:$ACE$36)</f>
        <v>0</v>
      </c>
      <c r="BP1083" s="291">
        <f t="shared" si="1495"/>
        <v>0</v>
      </c>
      <c r="BQ1083" s="291">
        <f>'Heures Pointage'!$ADB$36</f>
        <v>0</v>
      </c>
      <c r="BR1083" s="292">
        <f t="shared" ref="BR1083" si="1559">$BH$1083</f>
        <v>0</v>
      </c>
      <c r="BS1083" s="144">
        <f>Prenoms!$C$31</f>
        <v>0</v>
      </c>
      <c r="BT1083" s="170"/>
      <c r="BU1083" s="214">
        <f>SUM('Heures et Indemnites'!$ACD$36:$ACE$36)</f>
        <v>0</v>
      </c>
      <c r="BV1083" s="220">
        <f>SUM('Heures et Indemnites'!$ACD$6:$ACE$36)</f>
        <v>0</v>
      </c>
      <c r="BW1083" s="214"/>
      <c r="BX1083" s="220"/>
      <c r="MT1083" s="375">
        <f t="shared" si="1529"/>
        <v>0</v>
      </c>
      <c r="MU1083" s="367">
        <f t="shared" si="1546"/>
        <v>0</v>
      </c>
      <c r="MV1083" s="367">
        <f t="shared" si="1516"/>
        <v>0</v>
      </c>
      <c r="MW1083" s="367"/>
      <c r="MX1083" s="367">
        <f t="shared" si="1517"/>
        <v>0</v>
      </c>
      <c r="MY1083" s="367"/>
      <c r="MZ1083" s="367">
        <f t="shared" si="1518"/>
        <v>0</v>
      </c>
      <c r="NA1083" s="367"/>
      <c r="NB1083" s="367">
        <f t="shared" si="1519"/>
        <v>0</v>
      </c>
      <c r="NC1083" s="367"/>
      <c r="ND1083" s="367">
        <f t="shared" si="1520"/>
        <v>0</v>
      </c>
      <c r="NE1083" s="367"/>
      <c r="NF1083" s="367">
        <f t="shared" si="1521"/>
        <v>0</v>
      </c>
      <c r="NG1083" s="367"/>
      <c r="NH1083" s="367">
        <f t="shared" si="1522"/>
        <v>0</v>
      </c>
      <c r="NI1083" s="367"/>
      <c r="NJ1083" s="367">
        <f t="shared" si="1523"/>
        <v>0</v>
      </c>
      <c r="NK1083" s="367"/>
      <c r="NL1083" s="367">
        <f t="shared" si="1530"/>
        <v>0</v>
      </c>
      <c r="NM1083" s="368"/>
      <c r="NN1083" s="350"/>
      <c r="NR1083" s="30">
        <f t="shared" si="1524"/>
        <v>0</v>
      </c>
      <c r="NS1083" s="30">
        <f t="shared" si="1525"/>
        <v>0</v>
      </c>
      <c r="NT1083" s="30">
        <f t="shared" si="1526"/>
        <v>0</v>
      </c>
    </row>
    <row r="1084" spans="1:384" s="14" customFormat="1" ht="10.199999999999999" customHeight="1">
      <c r="A1084" s="110"/>
      <c r="B1084" s="337"/>
      <c r="C1084" s="335"/>
      <c r="D1084" s="111"/>
      <c r="H1084" s="112"/>
      <c r="I1084" s="341" t="str">
        <f>I1049</f>
        <v>CREPIERE</v>
      </c>
      <c r="J1084" s="341"/>
      <c r="K1084" s="341"/>
      <c r="L1084" s="341"/>
      <c r="M1084" s="341"/>
      <c r="N1084" s="342"/>
      <c r="O1084" s="136" t="str">
        <f>IF('Chiffres et fonctions'!$J$3=1,IF(COUNTIF(O1054:O1083,1)=0,IF(COUNTIF(O1054:O1083,4)=0,"","+"&amp;COUNTIF(O1054:O1083,4)),COUNTIF(O1054:O1083,1)&amp;IF(COUNTIF(O1054:O1083,4)=0,"","+"&amp;COUNTIF(O1054:O1083,4))),IF('Chiffres et fonctions'!$J$3=2,IF(30-(COUNTIF(O1054:O1083,""))-(COUNTIF(O1054:O1083,4))=0,"",30-(COUNTIF(O1054:O1083,""))-(COUNTIF(O1054:O1083,4))),""))</f>
        <v/>
      </c>
      <c r="P1084" s="137" t="str">
        <f>IF('Chiffres et fonctions'!$J$3=1,IF(COUNTIF(P1054:P1083,1)=0,IF(COUNTIF(P1054:P1083,4)=0,"","+"&amp;COUNTIF(P1054:P1083,4)),COUNTIF(P1054:P1083,1)&amp;IF(COUNTIF(P1054:P1083,4)=0,"","+"&amp;COUNTIF(P1054:P1083,4))),IF('Chiffres et fonctions'!$J$3=2,IF(30-(COUNTIF(P1054:P1083,""))-(COUNTIF(P1054:P1083,4))=0,"",30-(COUNTIF(P1054:P1083,""))-(COUNTIF(P1054:P1083,4))),""))</f>
        <v/>
      </c>
      <c r="Q1084" s="136" t="str">
        <f>IF('Chiffres et fonctions'!$J$3=1,IF(COUNTIF(Q1054:Q1083,1)=0,IF(COUNTIF(Q1054:Q1083,4)=0,"","+"&amp;COUNTIF(Q1054:Q1083,4)),COUNTIF(Q1054:Q1083,1)&amp;IF(COUNTIF(Q1054:Q1083,4)=0,"","+"&amp;COUNTIF(Q1054:Q1083,4))),IF('Chiffres et fonctions'!$J$3=2,IF(30-(COUNTIF(Q1054:Q1083,""))-(COUNTIF(Q1054:Q1083,4))=0,"",30-(COUNTIF(Q1054:Q1083,""))-(COUNTIF(Q1054:Q1083,4))),""))</f>
        <v/>
      </c>
      <c r="R1084" s="137" t="str">
        <f>IF('Chiffres et fonctions'!$J$3=1,IF(COUNTIF(R1054:R1083,1)=0,IF(COUNTIF(R1054:R1083,4)=0,"","+"&amp;COUNTIF(R1054:R1083,4)),COUNTIF(R1054:R1083,1)&amp;IF(COUNTIF(R1054:R1083,4)=0,"","+"&amp;COUNTIF(R1054:R1083,4))),IF('Chiffres et fonctions'!$J$3=2,IF(30-(COUNTIF(R1054:R1083,""))-(COUNTIF(R1054:R1083,4))=0,"",30-(COUNTIF(R1054:R1083,""))-(COUNTIF(R1054:R1083,4))),""))</f>
        <v/>
      </c>
      <c r="S1084" s="136" t="str">
        <f>IF('Chiffres et fonctions'!$J$3=1,IF(COUNTIF(S1054:S1083,1)=0,IF(COUNTIF(S1054:S1083,4)=0,"","+"&amp;COUNTIF(S1054:S1083,4)),COUNTIF(S1054:S1083,1)&amp;IF(COUNTIF(S1054:S1083,4)=0,"","+"&amp;COUNTIF(S1054:S1083,4))),IF('Chiffres et fonctions'!$J$3=2,IF(30-(COUNTIF(S1054:S1083,""))-(COUNTIF(S1054:S1083,4))=0,"",30-(COUNTIF(S1054:S1083,""))-(COUNTIF(S1054:S1083,4))),""))</f>
        <v/>
      </c>
      <c r="T1084" s="137" t="str">
        <f>IF('Chiffres et fonctions'!$J$3=1,IF(COUNTIF(T1054:T1083,1)=0,IF(COUNTIF(T1054:T1083,4)=0,"","+"&amp;COUNTIF(T1054:T1083,4)),COUNTIF(T1054:T1083,1)&amp;IF(COUNTIF(T1054:T1083,4)=0,"","+"&amp;COUNTIF(T1054:T1083,4))),IF('Chiffres et fonctions'!$J$3=2,IF(30-(COUNTIF(T1054:T1083,""))-(COUNTIF(T1054:T1083,4))=0,"",30-(COUNTIF(T1054:T1083,""))-(COUNTIF(T1054:T1083,4))),""))</f>
        <v/>
      </c>
      <c r="U1084" s="136" t="str">
        <f>IF('Chiffres et fonctions'!$J$3=1,IF(COUNTIF(U1054:U1083,1)=0,IF(COUNTIF(U1054:U1083,4)=0,"","+"&amp;COUNTIF(U1054:U1083,4)),COUNTIF(U1054:U1083,1)&amp;IF(COUNTIF(U1054:U1083,4)=0,"","+"&amp;COUNTIF(U1054:U1083,4))),IF('Chiffres et fonctions'!$J$3=2,IF(30-(COUNTIF(U1054:U1083,""))-(COUNTIF(U1054:U1083,4))=0,"",30-(COUNTIF(U1054:U1083,""))-(COUNTIF(U1054:U1083,4))),""))</f>
        <v/>
      </c>
      <c r="V1084" s="137" t="str">
        <f>IF('Chiffres et fonctions'!$J$3=1,IF(COUNTIF(V1054:V1083,1)=0,IF(COUNTIF(V1054:V1083,4)=0,"","+"&amp;COUNTIF(V1054:V1083,4)),COUNTIF(V1054:V1083,1)&amp;IF(COUNTIF(V1054:V1083,4)=0,"","+"&amp;COUNTIF(V1054:V1083,4))),IF('Chiffres et fonctions'!$J$3=2,IF(30-(COUNTIF(V1054:V1083,""))-(COUNTIF(V1054:V1083,4))=0,"",30-(COUNTIF(V1054:V1083,""))-(COUNTIF(V1054:V1083,4))),""))</f>
        <v/>
      </c>
      <c r="W1084" s="136" t="str">
        <f>IF('Chiffres et fonctions'!$J$3=1,IF(COUNTIF(W1054:W1083,1)=0,IF(COUNTIF(W1054:W1083,4)=0,"","+"&amp;COUNTIF(W1054:W1083,4)),COUNTIF(W1054:W1083,1)&amp;IF(COUNTIF(W1054:W1083,4)=0,"","+"&amp;COUNTIF(W1054:W1083,4))),IF('Chiffres et fonctions'!$J$3=2,IF(30-(COUNTIF(W1054:W1083,""))-(COUNTIF(W1054:W1083,4))=0,"",30-(COUNTIF(W1054:W1083,""))-(COUNTIF(W1054:W1083,4))),""))</f>
        <v/>
      </c>
      <c r="X1084" s="137" t="str">
        <f>IF('Chiffres et fonctions'!$J$3=1,IF(COUNTIF(X1054:X1083,1)=0,IF(COUNTIF(X1054:X1083,4)=0,"","+"&amp;COUNTIF(X1054:X1083,4)),COUNTIF(X1054:X1083,1)&amp;IF(COUNTIF(X1054:X1083,4)=0,"","+"&amp;COUNTIF(X1054:X1083,4))),IF('Chiffres et fonctions'!$J$3=2,IF(30-(COUNTIF(X1054:X1083,""))-(COUNTIF(X1054:X1083,4))=0,"",30-(COUNTIF(X1054:X1083,""))-(COUNTIF(X1054:X1083,4))),""))</f>
        <v/>
      </c>
      <c r="Y1084" s="136" t="str">
        <f>IF('Chiffres et fonctions'!$J$3=1,IF(COUNTIF(Y1054:Y1083,1)=0,IF(COUNTIF(Y1054:Y1083,4)=0,"","+"&amp;COUNTIF(Y1054:Y1083,4)),COUNTIF(Y1054:Y1083,1)&amp;IF(COUNTIF(Y1054:Y1083,4)=0,"","+"&amp;COUNTIF(Y1054:Y1083,4))),IF('Chiffres et fonctions'!$J$3=2,IF(30-(COUNTIF(Y1054:Y1083,""))-(COUNTIF(Y1054:Y1083,4))=0,"",30-(COUNTIF(Y1054:Y1083,""))-(COUNTIF(Y1054:Y1083,4))),""))</f>
        <v/>
      </c>
      <c r="Z1084" s="137" t="str">
        <f>IF('Chiffres et fonctions'!$J$3=1,IF(COUNTIF(Z1054:Z1083,1)=0,IF(COUNTIF(Z1054:Z1083,4)=0,"","+"&amp;COUNTIF(Z1054:Z1083,4)),COUNTIF(Z1054:Z1083,1)&amp;IF(COUNTIF(Z1054:Z1083,4)=0,"","+"&amp;COUNTIF(Z1054:Z1083,4))),IF('Chiffres et fonctions'!$J$3=2,IF(30-(COUNTIF(Z1054:Z1083,""))-(COUNTIF(Z1054:Z1083,4))=0,"",30-(COUNTIF(Z1054:Z1083,""))-(COUNTIF(Z1054:Z1083,4))),""))</f>
        <v/>
      </c>
      <c r="AA1084" s="136" t="str">
        <f>IF('Chiffres et fonctions'!$J$3=1,IF(COUNTIF(AA1054:AA1083,1)=0,IF(COUNTIF(AA1054:AA1083,4)=0,"","+"&amp;COUNTIF(AA1054:AA1083,4)),COUNTIF(AA1054:AA1083,1)&amp;IF(COUNTIF(AA1054:AA1083,4)=0,"","+"&amp;COUNTIF(AA1054:AA1083,4))),IF('Chiffres et fonctions'!$J$3=2,IF(30-(COUNTIF(AA1054:AA1083,""))-(COUNTIF(AA1054:AA1083,4))=0,"",30-(COUNTIF(AA1054:AA1083,""))-(COUNTIF(AA1054:AA1083,4))),""))</f>
        <v/>
      </c>
      <c r="AB1084" s="137" t="str">
        <f>IF('Chiffres et fonctions'!$J$3=1,IF(COUNTIF(AB1054:AB1083,1)=0,IF(COUNTIF(AB1054:AB1083,4)=0,"","+"&amp;COUNTIF(AB1054:AB1083,4)),COUNTIF(AB1054:AB1083,1)&amp;IF(COUNTIF(AB1054:AB1083,4)=0,"","+"&amp;COUNTIF(AB1054:AB1083,4))),IF('Chiffres et fonctions'!$J$3=2,IF(30-(COUNTIF(AB1054:AB1083,""))-(COUNTIF(AB1054:AB1083,4))=0,"",30-(COUNTIF(AB1054:AB1083,""))-(COUNTIF(AB1054:AB1083,4))),""))</f>
        <v/>
      </c>
      <c r="AC1084" s="136" t="str">
        <f>IF('Chiffres et fonctions'!$J$3=1,IF(COUNTIF(AC1054:AC1083,1)=0,IF(COUNTIF(AC1054:AC1083,4)=0,"","+"&amp;COUNTIF(AC1054:AC1083,4)),COUNTIF(AC1054:AC1083,1)&amp;IF(COUNTIF(AC1054:AC1083,4)=0,"","+"&amp;COUNTIF(AC1054:AC1083,4))),IF('Chiffres et fonctions'!$J$3=2,IF(30-(COUNTIF(AC1054:AC1083,""))-(COUNTIF(AC1054:AC1083,4))=0,"",30-(COUNTIF(AC1054:AC1083,""))-(COUNTIF(AC1054:AC1083,4))),""))</f>
        <v/>
      </c>
      <c r="AD1084" s="137" t="str">
        <f>IF('Chiffres et fonctions'!$J$3=1,IF(COUNTIF(AD1054:AD1083,1)=0,IF(COUNTIF(AD1054:AD1083,4)=0,"","+"&amp;COUNTIF(AD1054:AD1083,4)),COUNTIF(AD1054:AD1083,1)&amp;IF(COUNTIF(AD1054:AD1083,4)=0,"","+"&amp;COUNTIF(AD1054:AD1083,4))),IF('Chiffres et fonctions'!$J$3=2,IF(30-(COUNTIF(AD1054:AD1083,""))-(COUNTIF(AD1054:AD1083,4))=0,"",30-(COUNTIF(AD1054:AD1083,""))-(COUNTIF(AD1054:AD1083,4))),""))</f>
        <v/>
      </c>
      <c r="AE1084" s="136" t="str">
        <f>IF('Chiffres et fonctions'!$J$3=1,IF(COUNTIF(AE1054:AE1083,1)=0,IF(COUNTIF(AE1054:AE1083,4)=0,"","+"&amp;COUNTIF(AE1054:AE1083,4)),COUNTIF(AE1054:AE1083,1)&amp;IF(COUNTIF(AE1054:AE1083,4)=0,"","+"&amp;COUNTIF(AE1054:AE1083,4))),IF('Chiffres et fonctions'!$J$3=2,IF(30-(COUNTIF(AE1054:AE1083,""))-(COUNTIF(AE1054:AE1083,4))=0,"",30-(COUNTIF(AE1054:AE1083,""))-(COUNTIF(AE1054:AE1083,4))),""))</f>
        <v/>
      </c>
      <c r="AF1084" s="137" t="str">
        <f>IF('Chiffres et fonctions'!$J$3=1,IF(COUNTIF(AF1054:AF1083,1)=0,IF(COUNTIF(AF1054:AF1083,4)=0,"","+"&amp;COUNTIF(AF1054:AF1083,4)),COUNTIF(AF1054:AF1083,1)&amp;IF(COUNTIF(AF1054:AF1083,4)=0,"","+"&amp;COUNTIF(AF1054:AF1083,4))),IF('Chiffres et fonctions'!$J$3=2,IF(30-(COUNTIF(AF1054:AF1083,""))-(COUNTIF(AF1054:AF1083,4))=0,"",30-(COUNTIF(AF1054:AF1083,""))-(COUNTIF(AF1054:AF1083,4))),""))</f>
        <v/>
      </c>
      <c r="AG1084" s="136" t="str">
        <f>IF('Chiffres et fonctions'!$J$3=1,IF(COUNTIF(AG1054:AG1083,1)=0,IF(COUNTIF(AG1054:AG1083,4)=0,"","+"&amp;COUNTIF(AG1054:AG1083,4)),COUNTIF(AG1054:AG1083,1)&amp;IF(COUNTIF(AG1054:AG1083,4)=0,"","+"&amp;COUNTIF(AG1054:AG1083,4))),IF('Chiffres et fonctions'!$J$3=2,IF(30-(COUNTIF(AG1054:AG1083,""))-(COUNTIF(AG1054:AG1083,4))=0,"",30-(COUNTIF(AG1054:AG1083,""))-(COUNTIF(AG1054:AG1083,4))),""))</f>
        <v/>
      </c>
      <c r="AH1084" s="137" t="str">
        <f>IF('Chiffres et fonctions'!$J$3=1,IF(COUNTIF(AH1054:AH1083,1)=0,IF(COUNTIF(AH1054:AH1083,4)=0,"","+"&amp;COUNTIF(AH1054:AH1083,4)),COUNTIF(AH1054:AH1083,1)&amp;IF(COUNTIF(AH1054:AH1083,4)=0,"","+"&amp;COUNTIF(AH1054:AH1083,4))),IF('Chiffres et fonctions'!$J$3=2,IF(30-(COUNTIF(AH1054:AH1083,""))-(COUNTIF(AH1054:AH1083,4))=0,"",30-(COUNTIF(AH1054:AH1083,""))-(COUNTIF(AH1054:AH1083,4))),""))</f>
        <v/>
      </c>
      <c r="AI1084" s="136" t="str">
        <f>IF('Chiffres et fonctions'!$J$3=1,IF(COUNTIF(AI1054:AI1083,1)=0,IF(COUNTIF(AI1054:AI1083,4)=0,"","+"&amp;COUNTIF(AI1054:AI1083,4)),COUNTIF(AI1054:AI1083,1)&amp;IF(COUNTIF(AI1054:AI1083,4)=0,"","+"&amp;COUNTIF(AI1054:AI1083,4))),IF('Chiffres et fonctions'!$J$3=2,IF(30-(COUNTIF(AI1054:AI1083,""))-(COUNTIF(AI1054:AI1083,4))=0,"",30-(COUNTIF(AI1054:AI1083,""))-(COUNTIF(AI1054:AI1083,4))),""))</f>
        <v/>
      </c>
      <c r="AJ1084" s="137" t="str">
        <f>IF('Chiffres et fonctions'!$J$3=1,IF(COUNTIF(AJ1054:AJ1083,1)=0,IF(COUNTIF(AJ1054:AJ1083,4)=0,"","+"&amp;COUNTIF(AJ1054:AJ1083,4)),COUNTIF(AJ1054:AJ1083,1)&amp;IF(COUNTIF(AJ1054:AJ1083,4)=0,"","+"&amp;COUNTIF(AJ1054:AJ1083,4))),IF('Chiffres et fonctions'!$J$3=2,IF(30-(COUNTIF(AJ1054:AJ1083,""))-(COUNTIF(AJ1054:AJ1083,4))=0,"",30-(COUNTIF(AJ1054:AJ1083,""))-(COUNTIF(AJ1054:AJ1083,4))),""))</f>
        <v/>
      </c>
      <c r="AK1084" s="136" t="str">
        <f>IF('Chiffres et fonctions'!$J$3=1,IF(COUNTIF(AK1054:AK1083,1)=0,IF(COUNTIF(AK1054:AK1083,4)=0,"","+"&amp;COUNTIF(AK1054:AK1083,4)),COUNTIF(AK1054:AK1083,1)&amp;IF(COUNTIF(AK1054:AK1083,4)=0,"","+"&amp;COUNTIF(AK1054:AK1083,4))),IF('Chiffres et fonctions'!$J$3=2,IF(30-(COUNTIF(AK1054:AK1083,""))-(COUNTIF(AK1054:AK1083,4))=0,"",30-(COUNTIF(AK1054:AK1083,""))-(COUNTIF(AK1054:AK1083,4))),""))</f>
        <v/>
      </c>
      <c r="AL1084" s="137" t="str">
        <f>IF('Chiffres et fonctions'!$J$3=1,IF(COUNTIF(AL1054:AL1083,1)=0,IF(COUNTIF(AL1054:AL1083,4)=0,"","+"&amp;COUNTIF(AL1054:AL1083,4)),COUNTIF(AL1054:AL1083,1)&amp;IF(COUNTIF(AL1054:AL1083,4)=0,"","+"&amp;COUNTIF(AL1054:AL1083,4))),IF('Chiffres et fonctions'!$J$3=2,IF(30-(COUNTIF(AL1054:AL1083,""))-(COUNTIF(AL1054:AL1083,4))=0,"",30-(COUNTIF(AL1054:AL1083,""))-(COUNTIF(AL1054:AL1083,4))),""))</f>
        <v/>
      </c>
      <c r="AM1084" s="136" t="str">
        <f>IF('Chiffres et fonctions'!$J$3=1,IF(COUNTIF(AM1054:AM1083,1)=0,IF(COUNTIF(AM1054:AM1083,4)=0,"","+"&amp;COUNTIF(AM1054:AM1083,4)),COUNTIF(AM1054:AM1083,1)&amp;IF(COUNTIF(AM1054:AM1083,4)=0,"","+"&amp;COUNTIF(AM1054:AM1083,4))),IF('Chiffres et fonctions'!$J$3=2,IF(30-(COUNTIF(AM1054:AM1083,""))-(COUNTIF(AM1054:AM1083,4))=0,"",30-(COUNTIF(AM1054:AM1083,""))-(COUNTIF(AM1054:AM1083,4))),""))</f>
        <v/>
      </c>
      <c r="AN1084" s="137" t="str">
        <f>IF('Chiffres et fonctions'!$J$3=1,IF(COUNTIF(AN1054:AN1083,1)=0,IF(COUNTIF(AN1054:AN1083,4)=0,"","+"&amp;COUNTIF(AN1054:AN1083,4)),COUNTIF(AN1054:AN1083,1)&amp;IF(COUNTIF(AN1054:AN1083,4)=0,"","+"&amp;COUNTIF(AN1054:AN1083,4))),IF('Chiffres et fonctions'!$J$3=2,IF(30-(COUNTIF(AN1054:AN1083,""))-(COUNTIF(AN1054:AN1083,4))=0,"",30-(COUNTIF(AN1054:AN1083,""))-(COUNTIF(AN1054:AN1083,4))),""))</f>
        <v/>
      </c>
      <c r="AO1084" s="136" t="str">
        <f>IF('Chiffres et fonctions'!$J$3=1,IF(COUNTIF(AO1054:AO1083,1)=0,IF(COUNTIF(AO1054:AO1083,4)=0,"","+"&amp;COUNTIF(AO1054:AO1083,4)),COUNTIF(AO1054:AO1083,1)&amp;IF(COUNTIF(AO1054:AO1083,4)=0,"","+"&amp;COUNTIF(AO1054:AO1083,4))),IF('Chiffres et fonctions'!$J$3=2,IF(30-(COUNTIF(AO1054:AO1083,""))-(COUNTIF(AO1054:AO1083,4))=0,"",30-(COUNTIF(AO1054:AO1083,""))-(COUNTIF(AO1054:AO1083,4))),""))</f>
        <v/>
      </c>
      <c r="AP1084" s="137" t="str">
        <f>IF('Chiffres et fonctions'!$J$3=1,IF(COUNTIF(AP1054:AP1083,1)=0,IF(COUNTIF(AP1054:AP1083,4)=0,"","+"&amp;COUNTIF(AP1054:AP1083,4)),COUNTIF(AP1054:AP1083,1)&amp;IF(COUNTIF(AP1054:AP1083,4)=0,"","+"&amp;COUNTIF(AP1054:AP1083,4))),IF('Chiffres et fonctions'!$J$3=2,IF(30-(COUNTIF(AP1054:AP1083,""))-(COUNTIF(AP1054:AP1083,4))=0,"",30-(COUNTIF(AP1054:AP1083,""))-(COUNTIF(AP1054:AP1083,4))),""))</f>
        <v/>
      </c>
      <c r="AQ1084" s="136" t="str">
        <f>IF('Chiffres et fonctions'!$J$3=1,IF(COUNTIF(AQ1054:AQ1083,1)=0,IF(COUNTIF(AQ1054:AQ1083,4)=0,"","+"&amp;COUNTIF(AQ1054:AQ1083,4)),COUNTIF(AQ1054:AQ1083,1)&amp;IF(COUNTIF(AQ1054:AQ1083,4)=0,"","+"&amp;COUNTIF(AQ1054:AQ1083,4))),IF('Chiffres et fonctions'!$J$3=2,IF(30-(COUNTIF(AQ1054:AQ1083,""))-(COUNTIF(AQ1054:AQ1083,4))=0,"",30-(COUNTIF(AQ1054:AQ1083,""))-(COUNTIF(AQ1054:AQ1083,4))),""))</f>
        <v/>
      </c>
      <c r="AR1084" s="137" t="str">
        <f>IF('Chiffres et fonctions'!$J$3=1,IF(COUNTIF(AR1054:AR1083,1)=0,IF(COUNTIF(AR1054:AR1083,4)=0,"","+"&amp;COUNTIF(AR1054:AR1083,4)),COUNTIF(AR1054:AR1083,1)&amp;IF(COUNTIF(AR1054:AR1083,4)=0,"","+"&amp;COUNTIF(AR1054:AR1083,4))),IF('Chiffres et fonctions'!$J$3=2,IF(30-(COUNTIF(AR1054:AR1083,""))-(COUNTIF(AR1054:AR1083,4))=0,"",30-(COUNTIF(AR1054:AR1083,""))-(COUNTIF(AR1054:AR1083,4))),""))</f>
        <v/>
      </c>
      <c r="AS1084" s="136" t="str">
        <f>IF('Chiffres et fonctions'!$J$3=1,IF(COUNTIF(AS1054:AS1083,1)=0,IF(COUNTIF(AS1054:AS1083,4)=0,"","+"&amp;COUNTIF(AS1054:AS1083,4)),COUNTIF(AS1054:AS1083,1)&amp;IF(COUNTIF(AS1054:AS1083,4)=0,"","+"&amp;COUNTIF(AS1054:AS1083,4))),IF('Chiffres et fonctions'!$J$3=2,IF(30-(COUNTIF(AS1054:AS1083,""))-(COUNTIF(AS1054:AS1083,4))=0,"",30-(COUNTIF(AS1054:AS1083,""))-(COUNTIF(AS1054:AS1083,4))),""))</f>
        <v/>
      </c>
      <c r="AT1084" s="137" t="str">
        <f>IF('Chiffres et fonctions'!$J$3=1,IF(COUNTIF(AT1054:AT1083,1)=0,IF(COUNTIF(AT1054:AT1083,4)=0,"","+"&amp;COUNTIF(AT1054:AT1083,4)),COUNTIF(AT1054:AT1083,1)&amp;IF(COUNTIF(AT1054:AT1083,4)=0,"","+"&amp;COUNTIF(AT1054:AT1083,4))),IF('Chiffres et fonctions'!$J$3=2,IF(30-(COUNTIF(AT1054:AT1083,""))-(COUNTIF(AT1054:AT1083,4))=0,"",30-(COUNTIF(AT1054:AT1083,""))-(COUNTIF(AT1054:AT1083,4))),""))</f>
        <v/>
      </c>
      <c r="AU1084" s="136" t="str">
        <f>IF('Chiffres et fonctions'!$J$3=1,IF(COUNTIF(AU1054:AU1083,1)=0,IF(COUNTIF(AU1054:AU1083,4)=0,"","+"&amp;COUNTIF(AU1054:AU1083,4)),COUNTIF(AU1054:AU1083,1)&amp;IF(COUNTIF(AU1054:AU1083,4)=0,"","+"&amp;COUNTIF(AU1054:AU1083,4))),IF('Chiffres et fonctions'!$J$3=2,IF(30-(COUNTIF(AU1054:AU1083,""))-(COUNTIF(AU1054:AU1083,4))=0,"",30-(COUNTIF(AU1054:AU1083,""))-(COUNTIF(AU1054:AU1083,4))),""))</f>
        <v/>
      </c>
      <c r="AV1084" s="137" t="str">
        <f>IF('Chiffres et fonctions'!$J$3=1,IF(COUNTIF(AV1054:AV1083,1)=0,IF(COUNTIF(AV1054:AV1083,4)=0,"","+"&amp;COUNTIF(AV1054:AV1083,4)),COUNTIF(AV1054:AV1083,1)&amp;IF(COUNTIF(AV1054:AV1083,4)=0,"","+"&amp;COUNTIF(AV1054:AV1083,4))),IF('Chiffres et fonctions'!$J$3=2,IF(30-(COUNTIF(AV1054:AV1083,""))-(COUNTIF(AV1054:AV1083,4))=0,"",30-(COUNTIF(AV1054:AV1083,""))-(COUNTIF(AV1054:AV1083,4))),""))</f>
        <v/>
      </c>
      <c r="AW1084" s="136" t="str">
        <f>IF('Chiffres et fonctions'!$J$3=1,IF(COUNTIF(AW1054:AW1083,1)=0,IF(COUNTIF(AW1054:AW1083,4)=0,"","+"&amp;COUNTIF(AW1054:AW1083,4)),COUNTIF(AW1054:AW1083,1)&amp;IF(COUNTIF(AW1054:AW1083,4)=0,"","+"&amp;COUNTIF(AW1054:AW1083,4))),IF('Chiffres et fonctions'!$J$3=2,IF(30-(COUNTIF(AW1054:AW1083,""))-(COUNTIF(AW1054:AW1083,4))=0,"",30-(COUNTIF(AW1054:AW1083,""))-(COUNTIF(AW1054:AW1083,4))),""))</f>
        <v/>
      </c>
      <c r="AX1084" s="137" t="str">
        <f>IF('Chiffres et fonctions'!$J$3=1,IF(COUNTIF(AX1054:AX1083,1)=0,IF(COUNTIF(AX1054:AX1083,4)=0,"","+"&amp;COUNTIF(AX1054:AX1083,4)),COUNTIF(AX1054:AX1083,1)&amp;IF(COUNTIF(AX1054:AX1083,4)=0,"","+"&amp;COUNTIF(AX1054:AX1083,4))),IF('Chiffres et fonctions'!$J$3=2,IF(30-(COUNTIF(AX1054:AX1083,""))-(COUNTIF(AX1054:AX1083,4))=0,"",30-(COUNTIF(AX1054:AX1083,""))-(COUNTIF(AX1054:AX1083,4))),""))</f>
        <v/>
      </c>
      <c r="AY1084" s="136" t="str">
        <f>IF('Chiffres et fonctions'!$J$3=1,IF(COUNTIF(AY1054:AY1083,1)=0,IF(COUNTIF(AY1054:AY1083,4)=0,"","+"&amp;COUNTIF(AY1054:AY1083,4)),COUNTIF(AY1054:AY1083,1)&amp;IF(COUNTIF(AY1054:AY1083,4)=0,"","+"&amp;COUNTIF(AY1054:AY1083,4))),IF('Chiffres et fonctions'!$J$3=2,IF(30-(COUNTIF(AY1054:AY1083,""))-(COUNTIF(AY1054:AY1083,4))=0,"",30-(COUNTIF(AY1054:AY1083,""))-(COUNTIF(AY1054:AY1083,4))),""))</f>
        <v/>
      </c>
      <c r="AZ1084" s="137" t="str">
        <f>IF('Chiffres et fonctions'!$J$3=1,IF(COUNTIF(AZ1054:AZ1083,1)=0,IF(COUNTIF(AZ1054:AZ1083,4)=0,"","+"&amp;COUNTIF(AZ1054:AZ1083,4)),COUNTIF(AZ1054:AZ1083,1)&amp;IF(COUNTIF(AZ1054:AZ1083,4)=0,"","+"&amp;COUNTIF(AZ1054:AZ1083,4))),IF('Chiffres et fonctions'!$J$3=2,IF(30-(COUNTIF(AZ1054:AZ1083,""))-(COUNTIF(AZ1054:AZ1083,4))=0,"",30-(COUNTIF(AZ1054:AZ1083,""))-(COUNTIF(AZ1054:AZ1083,4))),""))</f>
        <v/>
      </c>
      <c r="BA1084" s="136" t="str">
        <f>IF('Chiffres et fonctions'!$J$3=1,IF(COUNTIF(BA1054:BA1083,1)=0,IF(COUNTIF(BA1054:BA1083,4)=0,"","+"&amp;COUNTIF(BA1054:BA1083,4)),COUNTIF(BA1054:BA1083,1)&amp;IF(COUNTIF(BA1054:BA1083,4)=0,"","+"&amp;COUNTIF(BA1054:BA1083,4))),IF('Chiffres et fonctions'!$J$3=2,IF(30-(COUNTIF(BA1054:BA1083,""))-(COUNTIF(BA1054:BA1083,4))=0,"",30-(COUNTIF(BA1054:BA1083,""))-(COUNTIF(BA1054:BA1083,4))),""))</f>
        <v/>
      </c>
      <c r="BB1084" s="137" t="str">
        <f>IF('Chiffres et fonctions'!$J$3=1,IF(COUNTIF(BB1054:BB1083,1)=0,IF(COUNTIF(BB1054:BB1083,4)=0,"","+"&amp;COUNTIF(BB1054:BB1083,4)),COUNTIF(BB1054:BB1083,1)&amp;IF(COUNTIF(BB1054:BB1083,4)=0,"","+"&amp;COUNTIF(BB1054:BB1083,4))),IF('Chiffres et fonctions'!$J$3=2,IF(30-(COUNTIF(BB1054:BB1083,""))-(COUNTIF(BB1054:BB1083,4))=0,"",30-(COUNTIF(BB1054:BB1083,""))-(COUNTIF(BB1054:BB1083,4))),""))</f>
        <v/>
      </c>
      <c r="BC1084" s="113">
        <f>SUM(BC1054:BC1083)</f>
        <v>0</v>
      </c>
      <c r="BD1084" s="370"/>
      <c r="BE1084" s="145"/>
      <c r="BF1084" s="146"/>
      <c r="BG1084" s="147"/>
      <c r="BH1084" s="146">
        <v>0.91849999999999998</v>
      </c>
      <c r="BI1084" s="146"/>
      <c r="BJ1084" s="146"/>
      <c r="BK1084" s="224"/>
      <c r="BL1084" s="171"/>
      <c r="BM1084" s="171"/>
      <c r="BN1084" s="171"/>
      <c r="BO1084" s="171"/>
      <c r="BP1084" s="171"/>
      <c r="BQ1084" s="171"/>
      <c r="BR1084" s="114"/>
      <c r="BS1084" s="114"/>
      <c r="BT1084" s="171"/>
      <c r="BU1084" s="225"/>
      <c r="BV1084" s="221"/>
      <c r="BW1084" s="225"/>
      <c r="BX1084" s="221"/>
      <c r="BY1084" s="115"/>
      <c r="BZ1084" s="115"/>
      <c r="CA1084" s="115"/>
      <c r="CB1084" s="115"/>
      <c r="CC1084" s="115"/>
      <c r="CD1084" s="115"/>
      <c r="CE1084" s="115"/>
      <c r="CF1084" s="115"/>
      <c r="CG1084" s="115"/>
      <c r="CH1084" s="115"/>
      <c r="CI1084" s="115"/>
      <c r="CJ1084" s="115"/>
      <c r="CK1084" s="115"/>
      <c r="CL1084" s="115"/>
      <c r="CM1084" s="115"/>
      <c r="CN1084" s="115"/>
      <c r="CO1084" s="115"/>
      <c r="CP1084" s="115"/>
      <c r="CQ1084" s="115"/>
      <c r="CR1084" s="115"/>
      <c r="CS1084" s="115"/>
      <c r="CT1084" s="115"/>
      <c r="CU1084" s="115"/>
      <c r="CV1084" s="115"/>
      <c r="CW1084" s="115"/>
      <c r="CX1084" s="115"/>
      <c r="CY1084" s="115"/>
      <c r="CZ1084" s="115"/>
      <c r="DA1084" s="115"/>
      <c r="DB1084" s="115"/>
      <c r="DC1084" s="115"/>
      <c r="DD1084" s="115"/>
      <c r="DE1084" s="115"/>
      <c r="DF1084" s="115"/>
      <c r="DG1084" s="115"/>
      <c r="DH1084" s="115"/>
      <c r="DI1084" s="115"/>
      <c r="DJ1084" s="115"/>
      <c r="DK1084" s="115"/>
      <c r="DL1084" s="115"/>
      <c r="DM1084" s="115"/>
      <c r="DN1084" s="115"/>
      <c r="DO1084" s="115"/>
      <c r="DP1084" s="115"/>
      <c r="DQ1084" s="115"/>
      <c r="DR1084" s="115"/>
      <c r="DS1084" s="115"/>
      <c r="DT1084" s="115"/>
      <c r="DU1084" s="115"/>
      <c r="DV1084" s="115"/>
      <c r="DW1084" s="115"/>
      <c r="DX1084" s="115"/>
      <c r="DY1084" s="115"/>
      <c r="DZ1084" s="115"/>
      <c r="EA1084" s="115"/>
      <c r="EB1084" s="115"/>
      <c r="EC1084" s="115"/>
      <c r="ED1084" s="115"/>
      <c r="EE1084" s="115"/>
      <c r="EF1084" s="115"/>
      <c r="EG1084" s="115"/>
      <c r="EH1084" s="115"/>
      <c r="EI1084" s="115"/>
      <c r="EJ1084" s="115"/>
      <c r="EK1084" s="115"/>
      <c r="EL1084" s="115"/>
      <c r="EM1084" s="115"/>
      <c r="EN1084" s="115"/>
      <c r="EO1084" s="115"/>
      <c r="EP1084" s="115"/>
      <c r="EQ1084" s="115"/>
      <c r="ER1084" s="115"/>
      <c r="ES1084" s="115"/>
      <c r="ET1084" s="115"/>
      <c r="EU1084" s="115"/>
      <c r="EV1084" s="115"/>
      <c r="EW1084" s="115"/>
      <c r="EX1084" s="115"/>
      <c r="EY1084" s="115"/>
      <c r="EZ1084" s="115"/>
      <c r="FA1084" s="115"/>
      <c r="FB1084" s="115"/>
      <c r="FC1084" s="115"/>
      <c r="FD1084" s="115"/>
      <c r="FE1084" s="115"/>
      <c r="FF1084" s="115"/>
      <c r="FG1084" s="115"/>
      <c r="FH1084" s="115"/>
      <c r="FI1084" s="115"/>
      <c r="FJ1084" s="115"/>
      <c r="FK1084" s="115"/>
      <c r="FL1084" s="115"/>
      <c r="FM1084" s="115"/>
      <c r="FN1084" s="115"/>
      <c r="FO1084" s="115"/>
      <c r="FP1084" s="115"/>
      <c r="FQ1084" s="115"/>
      <c r="FR1084" s="115"/>
      <c r="FS1084" s="115"/>
      <c r="FT1084" s="115"/>
      <c r="FU1084" s="115"/>
      <c r="FV1084" s="115"/>
      <c r="FW1084" s="115"/>
      <c r="FX1084" s="115"/>
      <c r="FY1084" s="115"/>
      <c r="FZ1084" s="115"/>
      <c r="GA1084" s="115"/>
      <c r="GB1084" s="115"/>
      <c r="GC1084" s="115"/>
      <c r="GD1084" s="115"/>
      <c r="GE1084" s="115"/>
      <c r="GF1084" s="115"/>
      <c r="GG1084" s="115"/>
      <c r="GH1084" s="115"/>
      <c r="GI1084" s="115"/>
      <c r="GJ1084" s="115"/>
      <c r="GK1084" s="115"/>
      <c r="GL1084" s="115"/>
      <c r="GM1084" s="115"/>
      <c r="GN1084" s="115"/>
      <c r="GO1084" s="115"/>
      <c r="GP1084" s="115"/>
      <c r="GQ1084" s="115"/>
      <c r="GR1084" s="115"/>
      <c r="GS1084" s="115"/>
      <c r="GT1084" s="115"/>
      <c r="GU1084" s="115"/>
      <c r="GV1084" s="115"/>
      <c r="GW1084" s="115"/>
      <c r="GX1084" s="115"/>
      <c r="GY1084" s="115"/>
      <c r="GZ1084" s="115"/>
      <c r="HA1084" s="115"/>
      <c r="HB1084" s="115"/>
      <c r="HC1084" s="115"/>
      <c r="HD1084" s="115"/>
      <c r="HE1084" s="115"/>
      <c r="HF1084" s="115"/>
      <c r="HG1084" s="115"/>
      <c r="HH1084" s="115"/>
      <c r="HI1084" s="115"/>
      <c r="HJ1084" s="115"/>
      <c r="HK1084" s="115"/>
      <c r="HL1084" s="115"/>
      <c r="HM1084" s="115"/>
      <c r="HN1084" s="115"/>
      <c r="HO1084" s="115"/>
      <c r="HP1084" s="115"/>
      <c r="HQ1084" s="115"/>
      <c r="HR1084" s="115"/>
      <c r="HS1084" s="115"/>
      <c r="HT1084" s="115"/>
      <c r="HU1084" s="115"/>
      <c r="HV1084" s="115"/>
      <c r="HW1084" s="115"/>
      <c r="HX1084" s="115"/>
      <c r="HY1084" s="115"/>
      <c r="HZ1084" s="115"/>
      <c r="IA1084" s="115"/>
      <c r="IB1084" s="115"/>
      <c r="IC1084" s="115"/>
      <c r="ID1084" s="115"/>
      <c r="IE1084" s="115"/>
      <c r="IF1084" s="115"/>
      <c r="IG1084" s="115"/>
      <c r="IH1084" s="115"/>
      <c r="II1084" s="115"/>
      <c r="IJ1084" s="115"/>
      <c r="IK1084" s="115"/>
      <c r="IL1084" s="115"/>
      <c r="IM1084" s="115"/>
      <c r="IN1084" s="115"/>
      <c r="IO1084" s="115"/>
      <c r="IP1084" s="115"/>
      <c r="IQ1084" s="115"/>
      <c r="IR1084" s="115"/>
      <c r="IS1084" s="115"/>
      <c r="IT1084" s="115"/>
      <c r="IU1084" s="115"/>
      <c r="IV1084" s="115"/>
      <c r="IW1084" s="115"/>
      <c r="IX1084" s="115"/>
      <c r="IY1084" s="115"/>
      <c r="IZ1084" s="115"/>
      <c r="JA1084" s="115"/>
      <c r="JB1084" s="115"/>
      <c r="JC1084" s="115"/>
      <c r="JD1084" s="115"/>
      <c r="JE1084" s="115"/>
      <c r="JF1084" s="115"/>
      <c r="JG1084" s="115"/>
      <c r="JH1084" s="115"/>
      <c r="JI1084" s="115"/>
      <c r="JJ1084" s="115"/>
      <c r="JK1084" s="115"/>
      <c r="JL1084" s="115"/>
      <c r="JM1084" s="115"/>
      <c r="JN1084" s="115"/>
      <c r="JO1084" s="115"/>
      <c r="JP1084" s="115"/>
      <c r="JQ1084" s="115"/>
      <c r="JR1084" s="115"/>
      <c r="JS1084" s="115"/>
      <c r="JT1084" s="115"/>
      <c r="JU1084" s="115"/>
      <c r="JV1084" s="115"/>
      <c r="JW1084" s="115"/>
      <c r="JX1084" s="115"/>
      <c r="JY1084" s="115"/>
      <c r="JZ1084" s="115"/>
      <c r="KA1084" s="115"/>
      <c r="KB1084" s="115"/>
      <c r="KC1084" s="115"/>
      <c r="KD1084" s="115"/>
      <c r="KE1084" s="115"/>
      <c r="KF1084" s="115"/>
      <c r="KG1084" s="115"/>
      <c r="KH1084" s="115"/>
      <c r="KI1084" s="115"/>
      <c r="KJ1084" s="115"/>
      <c r="KK1084" s="115"/>
      <c r="KL1084" s="115"/>
      <c r="KM1084" s="115"/>
      <c r="KN1084" s="115"/>
      <c r="KO1084" s="115"/>
      <c r="KP1084" s="115"/>
      <c r="KQ1084" s="115"/>
      <c r="KR1084" s="115"/>
      <c r="KS1084" s="115"/>
      <c r="KT1084" s="115"/>
      <c r="KU1084" s="115"/>
      <c r="KV1084" s="115"/>
      <c r="KW1084" s="115"/>
      <c r="KX1084" s="115"/>
      <c r="KY1084" s="115"/>
      <c r="KZ1084" s="115"/>
      <c r="LA1084" s="115"/>
      <c r="LB1084" s="115"/>
      <c r="LC1084" s="115"/>
      <c r="LD1084" s="115"/>
      <c r="LE1084" s="115"/>
      <c r="LF1084" s="115"/>
      <c r="LG1084" s="115"/>
      <c r="LH1084" s="115"/>
      <c r="LI1084" s="115"/>
      <c r="LJ1084" s="115"/>
      <c r="LK1084" s="115"/>
      <c r="LL1084" s="115"/>
      <c r="LM1084" s="115"/>
      <c r="LN1084" s="115"/>
      <c r="LO1084" s="115"/>
      <c r="LP1084" s="115"/>
      <c r="LQ1084" s="115"/>
      <c r="LR1084" s="115"/>
      <c r="LS1084" s="115"/>
      <c r="LT1084" s="115"/>
      <c r="LU1084" s="115"/>
      <c r="LV1084" s="115"/>
      <c r="LW1084" s="115"/>
      <c r="LX1084" s="115"/>
      <c r="LY1084" s="115"/>
      <c r="LZ1084" s="115"/>
      <c r="MA1084" s="115"/>
      <c r="MB1084" s="115"/>
      <c r="MC1084" s="115"/>
      <c r="MD1084" s="115"/>
      <c r="ME1084" s="115"/>
      <c r="MF1084" s="115"/>
      <c r="MG1084" s="115"/>
      <c r="MH1084" s="115"/>
      <c r="MI1084" s="115"/>
      <c r="MJ1084" s="115"/>
      <c r="MK1084" s="115"/>
      <c r="ML1084" s="115"/>
      <c r="MM1084" s="115"/>
      <c r="MN1084" s="115"/>
      <c r="MO1084" s="115"/>
      <c r="MP1084" s="115"/>
      <c r="MQ1084" s="115"/>
      <c r="MS1084" s="224"/>
      <c r="MT1084" s="116"/>
      <c r="MU1084" s="117"/>
      <c r="MV1084" s="117"/>
      <c r="MW1084" s="117"/>
      <c r="MX1084" s="117"/>
      <c r="MY1084" s="117"/>
      <c r="MZ1084" s="117"/>
      <c r="NA1084" s="117"/>
      <c r="NB1084" s="117"/>
      <c r="NC1084" s="117"/>
      <c r="ND1084" s="117"/>
      <c r="NE1084" s="117"/>
      <c r="NF1084" s="117"/>
      <c r="NG1084" s="117"/>
      <c r="NH1084" s="117"/>
      <c r="NI1084" s="117"/>
      <c r="NJ1084" s="117"/>
      <c r="NK1084" s="117"/>
      <c r="NL1084" s="117"/>
      <c r="NM1084" s="118"/>
      <c r="NN1084" s="350"/>
    </row>
    <row r="1085" spans="1:384" s="14" customFormat="1" ht="10.199999999999999" customHeight="1" thickBot="1">
      <c r="A1085" s="110"/>
      <c r="B1085" s="337"/>
      <c r="C1085" s="336"/>
      <c r="D1085" s="119"/>
      <c r="E1085" s="140"/>
      <c r="F1085" s="140"/>
      <c r="G1085" s="140"/>
      <c r="H1085" s="120"/>
      <c r="I1085" s="339" t="str">
        <f>I1050</f>
        <v>BRASSERIE</v>
      </c>
      <c r="J1085" s="339"/>
      <c r="K1085" s="339"/>
      <c r="L1085" s="339"/>
      <c r="M1085" s="339"/>
      <c r="N1085" s="340"/>
      <c r="O1085" s="138" t="str">
        <f>IF('Chiffres et fonctions'!$J$3=1,IF(COUNTIF(O1054:O1083,2)=0,"",COUNTIF(O1054:O1083,2)),IF('Chiffres et fonctions'!$J$3=2,IF(COUNTIF(O1054:O1083,4)=0,"","+ "&amp;(COUNTIF(O1054:O1083,4))),""))</f>
        <v/>
      </c>
      <c r="P1085" s="139" t="str">
        <f>IF('Chiffres et fonctions'!$J$3=1,IF(COUNTIF(P1054:P1083,2)=0,"",COUNTIF(P1054:P1083,2)),IF('Chiffres et fonctions'!$J$3=2,IF(COUNTIF(P1054:P1083,4)=0,"","+ "&amp;(COUNTIF(P1054:P1083,4))),""))</f>
        <v/>
      </c>
      <c r="Q1085" s="138" t="str">
        <f>IF('Chiffres et fonctions'!$J$3=1,IF(COUNTIF(Q1054:Q1083,2)=0,"",COUNTIF(Q1054:Q1083,2)),IF('Chiffres et fonctions'!$J$3=2,IF(COUNTIF(Q1054:Q1083,4)=0,"","+ "&amp;(COUNTIF(Q1054:Q1083,4))),""))</f>
        <v/>
      </c>
      <c r="R1085" s="139" t="str">
        <f>IF('Chiffres et fonctions'!$J$3=1,IF(COUNTIF(R1054:R1083,2)=0,"",COUNTIF(R1054:R1083,2)),IF('Chiffres et fonctions'!$J$3=2,IF(COUNTIF(R1054:R1083,4)=0,"","+ "&amp;(COUNTIF(R1054:R1083,4))),""))</f>
        <v/>
      </c>
      <c r="S1085" s="138" t="str">
        <f>IF('Chiffres et fonctions'!$J$3=1,IF(COUNTIF(S1054:S1083,2)=0,"",COUNTIF(S1054:S1083,2)),IF('Chiffres et fonctions'!$J$3=2,IF(COUNTIF(S1054:S1083,4)=0,"","+ "&amp;(COUNTIF(S1054:S1083,4))),""))</f>
        <v/>
      </c>
      <c r="T1085" s="139" t="str">
        <f>IF('Chiffres et fonctions'!$J$3=1,IF(COUNTIF(T1054:T1083,2)=0,"",COUNTIF(T1054:T1083,2)),IF('Chiffres et fonctions'!$J$3=2,IF(COUNTIF(T1054:T1083,4)=0,"","+ "&amp;(COUNTIF(T1054:T1083,4))),""))</f>
        <v/>
      </c>
      <c r="U1085" s="138" t="str">
        <f>IF('Chiffres et fonctions'!$J$3=1,IF(COUNTIF(U1054:U1083,2)=0,"",COUNTIF(U1054:U1083,2)),IF('Chiffres et fonctions'!$J$3=2,IF(COUNTIF(U1054:U1083,4)=0,"","+ "&amp;(COUNTIF(U1054:U1083,4))),""))</f>
        <v/>
      </c>
      <c r="V1085" s="139" t="str">
        <f>IF('Chiffres et fonctions'!$J$3=1,IF(COUNTIF(V1054:V1083,2)=0,"",COUNTIF(V1054:V1083,2)),IF('Chiffres et fonctions'!$J$3=2,IF(COUNTIF(V1054:V1083,4)=0,"","+ "&amp;(COUNTIF(V1054:V1083,4))),""))</f>
        <v/>
      </c>
      <c r="W1085" s="138" t="str">
        <f>IF('Chiffres et fonctions'!$J$3=1,IF(COUNTIF(W1054:W1083,2)=0,"",COUNTIF(W1054:W1083,2)),IF('Chiffres et fonctions'!$J$3=2,IF(COUNTIF(W1054:W1083,4)=0,"","+ "&amp;(COUNTIF(W1054:W1083,4))),""))</f>
        <v/>
      </c>
      <c r="X1085" s="139" t="str">
        <f>IF('Chiffres et fonctions'!$J$3=1,IF(COUNTIF(X1054:X1083,2)=0,"",COUNTIF(X1054:X1083,2)),IF('Chiffres et fonctions'!$J$3=2,IF(COUNTIF(X1054:X1083,4)=0,"","+ "&amp;(COUNTIF(X1054:X1083,4))),""))</f>
        <v/>
      </c>
      <c r="Y1085" s="138" t="str">
        <f>IF('Chiffres et fonctions'!$J$3=1,IF(COUNTIF(Y1054:Y1083,2)=0,"",COUNTIF(Y1054:Y1083,2)),IF('Chiffres et fonctions'!$J$3=2,IF(COUNTIF(Y1054:Y1083,4)=0,"","+ "&amp;(COUNTIF(Y1054:Y1083,4))),""))</f>
        <v/>
      </c>
      <c r="Z1085" s="139" t="str">
        <f>IF('Chiffres et fonctions'!$J$3=1,IF(COUNTIF(Z1054:Z1083,2)=0,"",COUNTIF(Z1054:Z1083,2)),IF('Chiffres et fonctions'!$J$3=2,IF(COUNTIF(Z1054:Z1083,4)=0,"","+ "&amp;(COUNTIF(Z1054:Z1083,4))),""))</f>
        <v/>
      </c>
      <c r="AA1085" s="138" t="str">
        <f>IF('Chiffres et fonctions'!$J$3=1,IF(COUNTIF(AA1054:AA1083,2)=0,"",COUNTIF(AA1054:AA1083,2)),IF('Chiffres et fonctions'!$J$3=2,IF(COUNTIF(AA1054:AA1083,4)=0,"","+ "&amp;(COUNTIF(AA1054:AA1083,4))),""))</f>
        <v/>
      </c>
      <c r="AB1085" s="139" t="str">
        <f>IF('Chiffres et fonctions'!$J$3=1,IF(COUNTIF(AB1054:AB1083,2)=0,"",COUNTIF(AB1054:AB1083,2)),IF('Chiffres et fonctions'!$J$3=2,IF(COUNTIF(AB1054:AB1083,4)=0,"","+ "&amp;(COUNTIF(AB1054:AB1083,4))),""))</f>
        <v/>
      </c>
      <c r="AC1085" s="138" t="str">
        <f>IF('Chiffres et fonctions'!$J$3=1,IF(COUNTIF(AC1054:AC1083,2)=0,"",COUNTIF(AC1054:AC1083,2)),IF('Chiffres et fonctions'!$J$3=2,IF(COUNTIF(AC1054:AC1083,4)=0,"","+ "&amp;(COUNTIF(AC1054:AC1083,4))),""))</f>
        <v/>
      </c>
      <c r="AD1085" s="139" t="str">
        <f>IF('Chiffres et fonctions'!$J$3=1,IF(COUNTIF(AD1054:AD1083,2)=0,"",COUNTIF(AD1054:AD1083,2)),IF('Chiffres et fonctions'!$J$3=2,IF(COUNTIF(AD1054:AD1083,4)=0,"","+ "&amp;(COUNTIF(AD1054:AD1083,4))),""))</f>
        <v/>
      </c>
      <c r="AE1085" s="138" t="str">
        <f>IF('Chiffres et fonctions'!$J$3=1,IF(COUNTIF(AE1054:AE1083,2)=0,"",COUNTIF(AE1054:AE1083,2)),IF('Chiffres et fonctions'!$J$3=2,IF(COUNTIF(AE1054:AE1083,4)=0,"","+ "&amp;(COUNTIF(AE1054:AE1083,4))),""))</f>
        <v/>
      </c>
      <c r="AF1085" s="139" t="str">
        <f>IF('Chiffres et fonctions'!$J$3=1,IF(COUNTIF(AF1054:AF1083,2)=0,"",COUNTIF(AF1054:AF1083,2)),IF('Chiffres et fonctions'!$J$3=2,IF(COUNTIF(AF1054:AF1083,4)=0,"","+ "&amp;(COUNTIF(AF1054:AF1083,4))),""))</f>
        <v/>
      </c>
      <c r="AG1085" s="138" t="str">
        <f>IF('Chiffres et fonctions'!$J$3=1,IF(COUNTIF(AG1054:AG1083,2)=0,"",COUNTIF(AG1054:AG1083,2)),IF('Chiffres et fonctions'!$J$3=2,IF(COUNTIF(AG1054:AG1083,4)=0,"","+ "&amp;(COUNTIF(AG1054:AG1083,4))),""))</f>
        <v/>
      </c>
      <c r="AH1085" s="139" t="str">
        <f>IF('Chiffres et fonctions'!$J$3=1,IF(COUNTIF(AH1054:AH1083,2)=0,"",COUNTIF(AH1054:AH1083,2)),IF('Chiffres et fonctions'!$J$3=2,IF(COUNTIF(AH1054:AH1083,4)=0,"","+ "&amp;(COUNTIF(AH1054:AH1083,4))),""))</f>
        <v/>
      </c>
      <c r="AI1085" s="138" t="str">
        <f>IF('Chiffres et fonctions'!$J$3=1,IF(COUNTIF(AI1054:AI1083,2)=0,"",COUNTIF(AI1054:AI1083,2)),IF('Chiffres et fonctions'!$J$3=2,IF(COUNTIF(AI1054:AI1083,4)=0,"","+ "&amp;(COUNTIF(AI1054:AI1083,4))),""))</f>
        <v/>
      </c>
      <c r="AJ1085" s="139" t="str">
        <f>IF('Chiffres et fonctions'!$J$3=1,IF(COUNTIF(AJ1054:AJ1083,2)=0,"",COUNTIF(AJ1054:AJ1083,2)),IF('Chiffres et fonctions'!$J$3=2,IF(COUNTIF(AJ1054:AJ1083,4)=0,"","+ "&amp;(COUNTIF(AJ1054:AJ1083,4))),""))</f>
        <v/>
      </c>
      <c r="AK1085" s="138" t="str">
        <f>IF('Chiffres et fonctions'!$J$3=1,IF(COUNTIF(AK1054:AK1083,2)=0,"",COUNTIF(AK1054:AK1083,2)),IF('Chiffres et fonctions'!$J$3=2,IF(COUNTIF(AK1054:AK1083,4)=0,"","+ "&amp;(COUNTIF(AK1054:AK1083,4))),""))</f>
        <v/>
      </c>
      <c r="AL1085" s="139" t="str">
        <f>IF('Chiffres et fonctions'!$J$3=1,IF(COUNTIF(AL1054:AL1083,2)=0,"",COUNTIF(AL1054:AL1083,2)),IF('Chiffres et fonctions'!$J$3=2,IF(COUNTIF(AL1054:AL1083,4)=0,"","+ "&amp;(COUNTIF(AL1054:AL1083,4))),""))</f>
        <v/>
      </c>
      <c r="AM1085" s="138" t="str">
        <f>IF('Chiffres et fonctions'!$J$3=1,IF(COUNTIF(AM1054:AM1083,2)=0,"",COUNTIF(AM1054:AM1083,2)),IF('Chiffres et fonctions'!$J$3=2,IF(COUNTIF(AM1054:AM1083,4)=0,"","+ "&amp;(COUNTIF(AM1054:AM1083,4))),""))</f>
        <v/>
      </c>
      <c r="AN1085" s="139" t="str">
        <f>IF('Chiffres et fonctions'!$J$3=1,IF(COUNTIF(AN1054:AN1083,2)=0,"",COUNTIF(AN1054:AN1083,2)),IF('Chiffres et fonctions'!$J$3=2,IF(COUNTIF(AN1054:AN1083,4)=0,"","+ "&amp;(COUNTIF(AN1054:AN1083,4))),""))</f>
        <v/>
      </c>
      <c r="AO1085" s="138" t="str">
        <f>IF('Chiffres et fonctions'!$J$3=1,IF(COUNTIF(AO1054:AO1083,2)=0,"",COUNTIF(AO1054:AO1083,2)),IF('Chiffres et fonctions'!$J$3=2,IF(COUNTIF(AO1054:AO1083,4)=0,"","+ "&amp;(COUNTIF(AO1054:AO1083,4))),""))</f>
        <v/>
      </c>
      <c r="AP1085" s="139" t="str">
        <f>IF('Chiffres et fonctions'!$J$3=1,IF(COUNTIF(AP1054:AP1083,2)=0,"",COUNTIF(AP1054:AP1083,2)),IF('Chiffres et fonctions'!$J$3=2,IF(COUNTIF(AP1054:AP1083,4)=0,"","+ "&amp;(COUNTIF(AP1054:AP1083,4))),""))</f>
        <v/>
      </c>
      <c r="AQ1085" s="138" t="str">
        <f>IF('Chiffres et fonctions'!$J$3=1,IF(COUNTIF(AQ1054:AQ1083,2)=0,"",COUNTIF(AQ1054:AQ1083,2)),IF('Chiffres et fonctions'!$J$3=2,IF(COUNTIF(AQ1054:AQ1083,4)=0,"","+ "&amp;(COUNTIF(AQ1054:AQ1083,4))),""))</f>
        <v/>
      </c>
      <c r="AR1085" s="139" t="str">
        <f>IF('Chiffres et fonctions'!$J$3=1,IF(COUNTIF(AR1054:AR1083,2)=0,"",COUNTIF(AR1054:AR1083,2)),IF('Chiffres et fonctions'!$J$3=2,IF(COUNTIF(AR1054:AR1083,4)=0,"","+ "&amp;(COUNTIF(AR1054:AR1083,4))),""))</f>
        <v/>
      </c>
      <c r="AS1085" s="138" t="str">
        <f>IF('Chiffres et fonctions'!$J$3=1,IF(COUNTIF(AS1054:AS1083,2)=0,"",COUNTIF(AS1054:AS1083,2)),IF('Chiffres et fonctions'!$J$3=2,IF(COUNTIF(AS1054:AS1083,4)=0,"","+ "&amp;(COUNTIF(AS1054:AS1083,4))),""))</f>
        <v/>
      </c>
      <c r="AT1085" s="139" t="str">
        <f>IF('Chiffres et fonctions'!$J$3=1,IF(COUNTIF(AT1054:AT1083,2)=0,"",COUNTIF(AT1054:AT1083,2)),IF('Chiffres et fonctions'!$J$3=2,IF(COUNTIF(AT1054:AT1083,4)=0,"","+ "&amp;(COUNTIF(AT1054:AT1083,4))),""))</f>
        <v/>
      </c>
      <c r="AU1085" s="138" t="str">
        <f>IF('Chiffres et fonctions'!$J$3=1,IF(COUNTIF(AU1054:AU1083,2)=0,"",COUNTIF(AU1054:AU1083,2)),IF('Chiffres et fonctions'!$J$3=2,IF(COUNTIF(AU1054:AU1083,4)=0,"","+ "&amp;(COUNTIF(AU1054:AU1083,4))),""))</f>
        <v/>
      </c>
      <c r="AV1085" s="139" t="str">
        <f>IF('Chiffres et fonctions'!$J$3=1,IF(COUNTIF(AV1054:AV1083,2)=0,"",COUNTIF(AV1054:AV1083,2)),IF('Chiffres et fonctions'!$J$3=2,IF(COUNTIF(AV1054:AV1083,4)=0,"","+ "&amp;(COUNTIF(AV1054:AV1083,4))),""))</f>
        <v/>
      </c>
      <c r="AW1085" s="138" t="str">
        <f>IF('Chiffres et fonctions'!$J$3=1,IF(COUNTIF(AW1054:AW1083,2)=0,"",COUNTIF(AW1054:AW1083,2)),IF('Chiffres et fonctions'!$J$3=2,IF(COUNTIF(AW1054:AW1083,4)=0,"","+ "&amp;(COUNTIF(AW1054:AW1083,4))),""))</f>
        <v/>
      </c>
      <c r="AX1085" s="139" t="str">
        <f>IF('Chiffres et fonctions'!$J$3=1,IF(COUNTIF(AX1054:AX1083,2)=0,"",COUNTIF(AX1054:AX1083,2)),IF('Chiffres et fonctions'!$J$3=2,IF(COUNTIF(AX1054:AX1083,4)=0,"","+ "&amp;(COUNTIF(AX1054:AX1083,4))),""))</f>
        <v/>
      </c>
      <c r="AY1085" s="138" t="str">
        <f>IF('Chiffres et fonctions'!$J$3=1,IF(COUNTIF(AY1054:AY1083,2)=0,"",COUNTIF(AY1054:AY1083,2)),IF('Chiffres et fonctions'!$J$3=2,IF(COUNTIF(AY1054:AY1083,4)=0,"","+ "&amp;(COUNTIF(AY1054:AY1083,4))),""))</f>
        <v/>
      </c>
      <c r="AZ1085" s="139" t="str">
        <f>IF('Chiffres et fonctions'!$J$3=1,IF(COUNTIF(AZ1054:AZ1083,2)=0,"",COUNTIF(AZ1054:AZ1083,2)),IF('Chiffres et fonctions'!$J$3=2,IF(COUNTIF(AZ1054:AZ1083,4)=0,"","+ "&amp;(COUNTIF(AZ1054:AZ1083,4))),""))</f>
        <v/>
      </c>
      <c r="BA1085" s="138" t="str">
        <f>IF('Chiffres et fonctions'!$J$3=1,IF(COUNTIF(BA1054:BA1083,2)=0,"",COUNTIF(BA1054:BA1083,2)),IF('Chiffres et fonctions'!$J$3=2,IF(COUNTIF(BA1054:BA1083,4)=0,"","+ "&amp;(COUNTIF(BA1054:BA1083,4))),""))</f>
        <v/>
      </c>
      <c r="BB1085" s="139" t="str">
        <f>IF('Chiffres et fonctions'!$J$3=1,IF(COUNTIF(BB1054:BB1083,2)=0,"",COUNTIF(BB1054:BB1083,2)),IF('Chiffres et fonctions'!$J$3=2,IF(COUNTIF(BB1054:BB1083,4)=0,"","+ "&amp;(COUNTIF(BB1054:BB1083,4))),""))</f>
        <v/>
      </c>
      <c r="BC1085" s="121"/>
      <c r="BD1085" s="370"/>
      <c r="BE1085" s="148"/>
      <c r="BF1085" s="149"/>
      <c r="BG1085" s="150"/>
      <c r="BH1085" s="149"/>
      <c r="BI1085" s="149"/>
      <c r="BJ1085" s="149"/>
      <c r="BK1085" s="260"/>
      <c r="BL1085" s="231"/>
      <c r="BM1085" s="231"/>
      <c r="BN1085" s="231"/>
      <c r="BO1085" s="231"/>
      <c r="BP1085" s="231"/>
      <c r="BQ1085" s="231"/>
      <c r="BR1085" s="122"/>
      <c r="BS1085" s="122"/>
      <c r="BT1085" s="172"/>
      <c r="BU1085" s="226"/>
      <c r="BV1085" s="222"/>
      <c r="BW1085" s="226"/>
      <c r="BX1085" s="222"/>
      <c r="BY1085" s="123"/>
      <c r="BZ1085" s="123"/>
      <c r="CA1085" s="123"/>
      <c r="CB1085" s="123"/>
      <c r="CC1085" s="123"/>
      <c r="CD1085" s="123"/>
      <c r="CE1085" s="123"/>
      <c r="CF1085" s="123"/>
      <c r="CG1085" s="123"/>
      <c r="CH1085" s="123"/>
      <c r="CI1085" s="123"/>
      <c r="CJ1085" s="123"/>
      <c r="CK1085" s="123"/>
      <c r="CL1085" s="123"/>
      <c r="CM1085" s="123"/>
      <c r="CN1085" s="123"/>
      <c r="CO1085" s="123"/>
      <c r="CP1085" s="123"/>
      <c r="CQ1085" s="123"/>
      <c r="CR1085" s="123"/>
      <c r="CS1085" s="123"/>
      <c r="CT1085" s="123"/>
      <c r="CU1085" s="123"/>
      <c r="CV1085" s="123"/>
      <c r="CW1085" s="123"/>
      <c r="CX1085" s="123"/>
      <c r="CY1085" s="123"/>
      <c r="CZ1085" s="123"/>
      <c r="DA1085" s="123"/>
      <c r="DB1085" s="123"/>
      <c r="DC1085" s="123"/>
      <c r="DD1085" s="123"/>
      <c r="DE1085" s="123"/>
      <c r="DF1085" s="123"/>
      <c r="DG1085" s="123"/>
      <c r="DH1085" s="123"/>
      <c r="DI1085" s="123"/>
      <c r="DJ1085" s="123"/>
      <c r="DK1085" s="123"/>
      <c r="DL1085" s="123"/>
      <c r="DM1085" s="123"/>
      <c r="DN1085" s="123"/>
      <c r="DO1085" s="123"/>
      <c r="DP1085" s="123"/>
      <c r="DQ1085" s="123"/>
      <c r="DR1085" s="123"/>
      <c r="DS1085" s="123"/>
      <c r="DT1085" s="123"/>
      <c r="DU1085" s="123"/>
      <c r="DV1085" s="123"/>
      <c r="DW1085" s="123"/>
      <c r="DX1085" s="123"/>
      <c r="DY1085" s="123"/>
      <c r="DZ1085" s="123"/>
      <c r="EA1085" s="123"/>
      <c r="EB1085" s="123"/>
      <c r="EC1085" s="123"/>
      <c r="ED1085" s="123"/>
      <c r="EE1085" s="123"/>
      <c r="EF1085" s="123"/>
      <c r="EG1085" s="123"/>
      <c r="EH1085" s="123"/>
      <c r="EI1085" s="123"/>
      <c r="EJ1085" s="123"/>
      <c r="EK1085" s="123"/>
      <c r="EL1085" s="123"/>
      <c r="EM1085" s="123"/>
      <c r="EN1085" s="123"/>
      <c r="EO1085" s="123"/>
      <c r="EP1085" s="123"/>
      <c r="EQ1085" s="123"/>
      <c r="ER1085" s="123"/>
      <c r="ES1085" s="123"/>
      <c r="ET1085" s="123"/>
      <c r="EU1085" s="123"/>
      <c r="EV1085" s="123"/>
      <c r="EW1085" s="123"/>
      <c r="EX1085" s="123"/>
      <c r="EY1085" s="123"/>
      <c r="EZ1085" s="123"/>
      <c r="FA1085" s="123"/>
      <c r="FB1085" s="123"/>
      <c r="FC1085" s="123"/>
      <c r="FD1085" s="123"/>
      <c r="FE1085" s="123"/>
      <c r="FF1085" s="123"/>
      <c r="FG1085" s="123"/>
      <c r="FH1085" s="123"/>
      <c r="FI1085" s="123"/>
      <c r="FJ1085" s="123"/>
      <c r="FK1085" s="123"/>
      <c r="FL1085" s="123"/>
      <c r="FM1085" s="123"/>
      <c r="FN1085" s="123"/>
      <c r="FO1085" s="123"/>
      <c r="FP1085" s="123"/>
      <c r="FQ1085" s="123"/>
      <c r="FR1085" s="123"/>
      <c r="FS1085" s="123"/>
      <c r="FT1085" s="123"/>
      <c r="FU1085" s="123"/>
      <c r="FV1085" s="123"/>
      <c r="FW1085" s="123"/>
      <c r="FX1085" s="123"/>
      <c r="FY1085" s="123"/>
      <c r="FZ1085" s="123"/>
      <c r="GA1085" s="123"/>
      <c r="GB1085" s="123"/>
      <c r="GC1085" s="123"/>
      <c r="GD1085" s="123"/>
      <c r="GE1085" s="123"/>
      <c r="GF1085" s="123"/>
      <c r="GG1085" s="123"/>
      <c r="GH1085" s="123"/>
      <c r="GI1085" s="123"/>
      <c r="GJ1085" s="123"/>
      <c r="GK1085" s="123"/>
      <c r="GL1085" s="123"/>
      <c r="GM1085" s="123"/>
      <c r="GN1085" s="123"/>
      <c r="GO1085" s="123"/>
      <c r="GP1085" s="123"/>
      <c r="GQ1085" s="123"/>
      <c r="GR1085" s="123"/>
      <c r="GS1085" s="123"/>
      <c r="GT1085" s="123"/>
      <c r="GU1085" s="123"/>
      <c r="GV1085" s="123"/>
      <c r="GW1085" s="123"/>
      <c r="GX1085" s="123"/>
      <c r="GY1085" s="123"/>
      <c r="GZ1085" s="123"/>
      <c r="HA1085" s="123"/>
      <c r="HB1085" s="123"/>
      <c r="HC1085" s="123"/>
      <c r="HD1085" s="123"/>
      <c r="HE1085" s="123"/>
      <c r="HF1085" s="123"/>
      <c r="HG1085" s="123"/>
      <c r="HH1085" s="123"/>
      <c r="HI1085" s="123"/>
      <c r="HJ1085" s="123"/>
      <c r="HK1085" s="123"/>
      <c r="HL1085" s="123"/>
      <c r="HM1085" s="123"/>
      <c r="HN1085" s="123"/>
      <c r="HO1085" s="123"/>
      <c r="HP1085" s="123"/>
      <c r="HQ1085" s="123"/>
      <c r="HR1085" s="123"/>
      <c r="HS1085" s="123"/>
      <c r="HT1085" s="123"/>
      <c r="HU1085" s="123"/>
      <c r="HV1085" s="123"/>
      <c r="HW1085" s="123"/>
      <c r="HX1085" s="123"/>
      <c r="HY1085" s="123"/>
      <c r="HZ1085" s="123"/>
      <c r="IA1085" s="123"/>
      <c r="IB1085" s="123"/>
      <c r="IC1085" s="123"/>
      <c r="ID1085" s="123"/>
      <c r="IE1085" s="123"/>
      <c r="IF1085" s="123"/>
      <c r="IG1085" s="123"/>
      <c r="IH1085" s="123"/>
      <c r="II1085" s="123"/>
      <c r="IJ1085" s="123"/>
      <c r="IK1085" s="123"/>
      <c r="IL1085" s="123"/>
      <c r="IM1085" s="123"/>
      <c r="IN1085" s="123"/>
      <c r="IO1085" s="123"/>
      <c r="IP1085" s="123"/>
      <c r="IQ1085" s="123"/>
      <c r="IR1085" s="123"/>
      <c r="IS1085" s="123"/>
      <c r="IT1085" s="123"/>
      <c r="IU1085" s="123"/>
      <c r="IV1085" s="123"/>
      <c r="IW1085" s="123"/>
      <c r="IX1085" s="123"/>
      <c r="IY1085" s="123"/>
      <c r="IZ1085" s="123"/>
      <c r="JA1085" s="123"/>
      <c r="JB1085" s="123"/>
      <c r="JC1085" s="123"/>
      <c r="JD1085" s="123"/>
      <c r="JE1085" s="123"/>
      <c r="JF1085" s="123"/>
      <c r="JG1085" s="123"/>
      <c r="JH1085" s="123"/>
      <c r="JI1085" s="123"/>
      <c r="JJ1085" s="123"/>
      <c r="JK1085" s="123"/>
      <c r="JL1085" s="123"/>
      <c r="JM1085" s="123"/>
      <c r="JN1085" s="123"/>
      <c r="JO1085" s="123"/>
      <c r="JP1085" s="123"/>
      <c r="JQ1085" s="123"/>
      <c r="JR1085" s="123"/>
      <c r="JS1085" s="123"/>
      <c r="JT1085" s="123"/>
      <c r="JU1085" s="123"/>
      <c r="JV1085" s="123"/>
      <c r="JW1085" s="123"/>
      <c r="JX1085" s="123"/>
      <c r="JY1085" s="123"/>
      <c r="JZ1085" s="123"/>
      <c r="KA1085" s="123"/>
      <c r="KB1085" s="123"/>
      <c r="KC1085" s="123"/>
      <c r="KD1085" s="123"/>
      <c r="KE1085" s="123"/>
      <c r="KF1085" s="123"/>
      <c r="KG1085" s="123"/>
      <c r="KH1085" s="123"/>
      <c r="KI1085" s="123"/>
      <c r="KJ1085" s="123"/>
      <c r="KK1085" s="123"/>
      <c r="KL1085" s="123"/>
      <c r="KM1085" s="123"/>
      <c r="KN1085" s="123"/>
      <c r="KO1085" s="123"/>
      <c r="KP1085" s="123"/>
      <c r="KQ1085" s="123"/>
      <c r="KR1085" s="123"/>
      <c r="KS1085" s="123"/>
      <c r="KT1085" s="123"/>
      <c r="KU1085" s="123"/>
      <c r="KV1085" s="123"/>
      <c r="KW1085" s="123"/>
      <c r="KX1085" s="123"/>
      <c r="KY1085" s="123"/>
      <c r="KZ1085" s="123"/>
      <c r="LA1085" s="123"/>
      <c r="LB1085" s="123"/>
      <c r="LC1085" s="123"/>
      <c r="LD1085" s="123"/>
      <c r="LE1085" s="123"/>
      <c r="LF1085" s="123"/>
      <c r="LG1085" s="123"/>
      <c r="LH1085" s="123"/>
      <c r="LI1085" s="123"/>
      <c r="LJ1085" s="123"/>
      <c r="LK1085" s="123"/>
      <c r="LL1085" s="123"/>
      <c r="LM1085" s="123"/>
      <c r="LN1085" s="123"/>
      <c r="LO1085" s="123"/>
      <c r="LP1085" s="123"/>
      <c r="LQ1085" s="123"/>
      <c r="LR1085" s="123"/>
      <c r="LS1085" s="123"/>
      <c r="LT1085" s="123"/>
      <c r="LU1085" s="123"/>
      <c r="LV1085" s="123"/>
      <c r="LW1085" s="123"/>
      <c r="LX1085" s="123"/>
      <c r="LY1085" s="123"/>
      <c r="LZ1085" s="123"/>
      <c r="MA1085" s="123"/>
      <c r="MB1085" s="123"/>
      <c r="MC1085" s="123"/>
      <c r="MD1085" s="123"/>
      <c r="ME1085" s="123"/>
      <c r="MF1085" s="123"/>
      <c r="MG1085" s="123"/>
      <c r="MH1085" s="123"/>
      <c r="MI1085" s="123"/>
      <c r="MJ1085" s="123"/>
      <c r="MK1085" s="123"/>
      <c r="ML1085" s="123"/>
      <c r="MM1085" s="123"/>
      <c r="MN1085" s="123"/>
      <c r="MO1085" s="123"/>
      <c r="MP1085" s="123"/>
      <c r="MQ1085" s="123"/>
      <c r="MS1085" s="224"/>
      <c r="MT1085" s="378">
        <f>(COUNTA($O1054:$BB1083)/2)-SUM(MV1085:NK1085)</f>
        <v>0</v>
      </c>
      <c r="MU1085" s="379"/>
      <c r="MV1085" s="380">
        <f>SUM(MV1054:MW1083)</f>
        <v>0</v>
      </c>
      <c r="MW1085" s="380"/>
      <c r="MX1085" s="380">
        <f>SUM(MX1054:MY1083)</f>
        <v>0</v>
      </c>
      <c r="MY1085" s="380"/>
      <c r="MZ1085" s="380">
        <f>SUM(MZ1054:NA1083)</f>
        <v>0</v>
      </c>
      <c r="NA1085" s="380"/>
      <c r="NB1085" s="380">
        <f>SUM(NB1054:NC1083)</f>
        <v>0</v>
      </c>
      <c r="NC1085" s="380"/>
      <c r="ND1085" s="380">
        <f>SUM(ND1054:NE1083)</f>
        <v>0</v>
      </c>
      <c r="NE1085" s="380"/>
      <c r="NF1085" s="380">
        <f>SUM(NF1054:NG1083)</f>
        <v>0</v>
      </c>
      <c r="NG1085" s="380"/>
      <c r="NH1085" s="380">
        <f>SUM(NH1054:NI1083)</f>
        <v>0</v>
      </c>
      <c r="NI1085" s="380"/>
      <c r="NJ1085" s="380">
        <f>SUM(NJ1054:NK1083)</f>
        <v>0</v>
      </c>
      <c r="NK1085" s="380"/>
      <c r="NL1085" s="376">
        <f>SUM(NL1054:NM1083)</f>
        <v>0</v>
      </c>
      <c r="NM1085" s="377"/>
      <c r="NN1085" s="350"/>
    </row>
    <row r="1086" spans="1:384" ht="10.199999999999999" customHeight="1">
      <c r="B1086" s="337"/>
      <c r="C1086" s="44"/>
      <c r="D1086" s="44"/>
      <c r="E1086" s="44"/>
      <c r="F1086" s="44"/>
      <c r="G1086" s="44"/>
      <c r="H1086" s="44"/>
      <c r="I1086" s="44"/>
      <c r="J1086" s="44"/>
      <c r="K1086" s="44"/>
      <c r="L1086" s="44"/>
      <c r="M1086" s="44"/>
      <c r="N1086" s="44"/>
      <c r="O1086" s="44"/>
      <c r="P1086" s="44"/>
      <c r="Q1086" s="44"/>
      <c r="R1086" s="44"/>
      <c r="S1086" s="44"/>
      <c r="T1086" s="44"/>
      <c r="U1086" s="44"/>
      <c r="V1086" s="44"/>
      <c r="W1086" s="44"/>
      <c r="X1086" s="44"/>
      <c r="Y1086" s="44"/>
      <c r="Z1086" s="44"/>
      <c r="AA1086" s="44"/>
      <c r="AB1086" s="44"/>
      <c r="AC1086" s="44"/>
      <c r="AD1086" s="44"/>
      <c r="AE1086" s="44"/>
      <c r="AF1086" s="44"/>
      <c r="AG1086" s="44"/>
      <c r="AH1086" s="44"/>
      <c r="AI1086" s="44"/>
      <c r="AJ1086" s="44"/>
      <c r="AK1086" s="44"/>
      <c r="AL1086" s="44"/>
      <c r="AM1086" s="44"/>
      <c r="AN1086" s="44"/>
      <c r="AO1086" s="44"/>
      <c r="AP1086" s="44"/>
      <c r="AQ1086" s="44"/>
      <c r="AR1086" s="44"/>
      <c r="AS1086" s="44"/>
      <c r="AT1086" s="44"/>
      <c r="AU1086" s="44"/>
      <c r="AV1086" s="44"/>
      <c r="AW1086" s="44"/>
      <c r="AX1086" s="44"/>
      <c r="AY1086" s="44"/>
      <c r="AZ1086" s="44"/>
      <c r="BA1086" s="44"/>
      <c r="BB1086" s="44"/>
      <c r="BC1086" s="44"/>
      <c r="BD1086" s="45"/>
      <c r="BE1086" s="45"/>
      <c r="BF1086" s="45"/>
      <c r="BG1086" s="45"/>
      <c r="BH1086" s="45"/>
      <c r="BI1086" s="45"/>
      <c r="BJ1086" s="45"/>
      <c r="BL1086" s="45"/>
      <c r="BM1086" s="45"/>
      <c r="BN1086" s="45"/>
      <c r="BO1086" s="45"/>
      <c r="BP1086" s="45"/>
      <c r="BR1086" s="45"/>
      <c r="BS1086" s="44"/>
      <c r="BT1086" s="45"/>
      <c r="BU1086" s="223"/>
      <c r="BV1086" s="223"/>
      <c r="BW1086" s="223"/>
      <c r="BX1086" s="223"/>
      <c r="BY1086" s="169"/>
      <c r="BZ1086" s="169"/>
      <c r="CA1086" s="169"/>
      <c r="CB1086" s="169"/>
      <c r="CC1086" s="169"/>
      <c r="CD1086" s="169"/>
      <c r="CE1086" s="169"/>
      <c r="CF1086" s="169"/>
      <c r="CG1086" s="169"/>
      <c r="CH1086" s="169"/>
      <c r="CI1086" s="169"/>
      <c r="CJ1086" s="169"/>
      <c r="CK1086" s="169"/>
      <c r="CL1086" s="169"/>
      <c r="CM1086" s="169"/>
      <c r="CN1086" s="169"/>
      <c r="CO1086" s="169"/>
      <c r="CP1086" s="169"/>
      <c r="CQ1086" s="169"/>
      <c r="CR1086" s="169"/>
      <c r="CS1086" s="169"/>
      <c r="CT1086" s="169"/>
      <c r="CU1086" s="169"/>
      <c r="CV1086" s="169"/>
      <c r="CW1086" s="169"/>
      <c r="CX1086" s="169"/>
      <c r="CY1086" s="169"/>
      <c r="CZ1086" s="169"/>
      <c r="DA1086" s="169"/>
      <c r="DB1086" s="169"/>
      <c r="DC1086" s="169"/>
      <c r="DD1086" s="169"/>
      <c r="DE1086" s="169"/>
      <c r="EV1086" s="338"/>
      <c r="EW1086" s="338"/>
      <c r="EX1086" s="338"/>
      <c r="EY1086" s="338"/>
      <c r="EZ1086" s="338"/>
      <c r="FA1086" s="338"/>
      <c r="FB1086" s="338"/>
      <c r="FC1086" s="338"/>
      <c r="FD1086" s="338"/>
      <c r="FE1086" s="338"/>
      <c r="FF1086" s="338"/>
      <c r="FG1086" s="338"/>
      <c r="FH1086" s="338"/>
      <c r="FI1086" s="338"/>
      <c r="FJ1086" s="338"/>
      <c r="FK1086" s="338"/>
      <c r="FL1086" s="338"/>
      <c r="FM1086" s="338"/>
      <c r="FN1086" s="338"/>
      <c r="FO1086" s="338"/>
      <c r="FP1086" s="338"/>
      <c r="FQ1086" s="338"/>
      <c r="FR1086" s="338"/>
      <c r="FS1086" s="338"/>
      <c r="FT1086" s="338"/>
      <c r="FU1086" s="338"/>
      <c r="FV1086" s="338"/>
      <c r="FW1086" s="338"/>
      <c r="FX1086" s="338"/>
      <c r="FY1086" s="338"/>
      <c r="FZ1086" s="338"/>
      <c r="GA1086" s="338"/>
      <c r="GB1086" s="338"/>
      <c r="GC1086" s="338"/>
      <c r="GD1086" s="338"/>
      <c r="GE1086" s="338"/>
      <c r="GF1086" s="338"/>
      <c r="GG1086" s="338"/>
      <c r="GH1086" s="338"/>
      <c r="GI1086" s="338"/>
      <c r="GK1086" s="338"/>
      <c r="GL1086" s="338"/>
      <c r="GM1086" s="338"/>
      <c r="GN1086" s="338"/>
      <c r="GO1086" s="338"/>
      <c r="GP1086" s="338"/>
      <c r="GQ1086" s="338"/>
      <c r="GR1086" s="338"/>
      <c r="GS1086" s="338"/>
      <c r="GT1086" s="338"/>
      <c r="GU1086" s="338"/>
      <c r="GV1086" s="338"/>
      <c r="GW1086" s="338"/>
      <c r="GX1086" s="338"/>
      <c r="GY1086" s="338"/>
      <c r="GZ1086" s="338"/>
      <c r="HA1086" s="338"/>
      <c r="HB1086" s="338"/>
      <c r="HC1086" s="338"/>
      <c r="HD1086" s="338"/>
      <c r="HE1086" s="338"/>
      <c r="HF1086" s="338"/>
      <c r="HG1086" s="338"/>
      <c r="HH1086" s="338"/>
      <c r="HI1086" s="338"/>
      <c r="HJ1086" s="338"/>
      <c r="HK1086" s="338"/>
      <c r="HL1086" s="338"/>
      <c r="HM1086" s="338"/>
      <c r="HN1086" s="338"/>
      <c r="HO1086" s="338"/>
      <c r="HP1086" s="338"/>
      <c r="HQ1086" s="338"/>
      <c r="HR1086" s="338"/>
      <c r="HS1086" s="338"/>
      <c r="HT1086" s="338"/>
      <c r="HU1086" s="338"/>
      <c r="HV1086" s="338"/>
      <c r="HW1086" s="338"/>
      <c r="HX1086" s="338"/>
      <c r="HZ1086" s="338"/>
      <c r="IA1086" s="338"/>
      <c r="IB1086" s="338"/>
      <c r="IC1086" s="338"/>
      <c r="ID1086" s="338"/>
      <c r="IE1086" s="338"/>
      <c r="IF1086" s="338"/>
      <c r="IG1086" s="338"/>
      <c r="IH1086" s="338"/>
      <c r="II1086" s="338"/>
      <c r="IJ1086" s="338"/>
      <c r="IK1086" s="338"/>
      <c r="IL1086" s="338"/>
      <c r="IM1086" s="338"/>
      <c r="IN1086" s="338"/>
      <c r="IO1086" s="338"/>
      <c r="IP1086" s="338"/>
      <c r="IQ1086" s="338"/>
      <c r="IR1086" s="338"/>
      <c r="IS1086" s="338"/>
      <c r="IT1086" s="338"/>
      <c r="IU1086" s="338"/>
      <c r="IV1086" s="338"/>
      <c r="IW1086" s="338"/>
      <c r="IX1086" s="338"/>
      <c r="IY1086" s="338"/>
      <c r="IZ1086" s="338"/>
      <c r="JA1086" s="338"/>
      <c r="JB1086" s="338"/>
      <c r="JC1086" s="338"/>
      <c r="JD1086" s="338"/>
      <c r="JE1086" s="338"/>
      <c r="JF1086" s="338"/>
      <c r="JG1086" s="338"/>
      <c r="JH1086" s="338"/>
      <c r="JI1086" s="338"/>
      <c r="JJ1086" s="338"/>
      <c r="JK1086" s="338"/>
      <c r="JL1086" s="338"/>
      <c r="JM1086" s="338"/>
      <c r="JO1086" s="338"/>
      <c r="JP1086" s="338"/>
      <c r="JQ1086" s="338"/>
      <c r="JR1086" s="338"/>
      <c r="JS1086" s="338"/>
      <c r="JT1086" s="338"/>
      <c r="JU1086" s="338"/>
      <c r="JV1086" s="338"/>
      <c r="JW1086" s="338"/>
      <c r="JX1086" s="338"/>
      <c r="JY1086" s="338"/>
      <c r="JZ1086" s="338"/>
      <c r="KA1086" s="338"/>
      <c r="KB1086" s="338"/>
      <c r="KC1086" s="338"/>
      <c r="KD1086" s="338"/>
      <c r="KE1086" s="338"/>
      <c r="KF1086" s="338"/>
      <c r="KG1086" s="338"/>
      <c r="KH1086" s="338"/>
      <c r="KI1086" s="338"/>
      <c r="KJ1086" s="338"/>
      <c r="KK1086" s="338"/>
      <c r="KL1086" s="338"/>
      <c r="KM1086" s="338"/>
      <c r="KN1086" s="338"/>
      <c r="KO1086" s="338"/>
      <c r="KP1086" s="338"/>
      <c r="KQ1086" s="338"/>
      <c r="KR1086" s="338"/>
      <c r="KS1086" s="338"/>
      <c r="KT1086" s="338"/>
      <c r="KU1086" s="338"/>
      <c r="KV1086" s="338"/>
      <c r="KW1086" s="338"/>
      <c r="KX1086" s="338"/>
      <c r="KY1086" s="338"/>
      <c r="KZ1086" s="338"/>
      <c r="LA1086" s="338"/>
      <c r="LB1086" s="338"/>
      <c r="LD1086" s="338"/>
      <c r="LE1086" s="338"/>
      <c r="LF1086" s="338"/>
      <c r="LG1086" s="338"/>
      <c r="LH1086" s="338"/>
      <c r="LI1086" s="338"/>
      <c r="LJ1086" s="338"/>
      <c r="LK1086" s="338"/>
      <c r="LL1086" s="338"/>
      <c r="LM1086" s="338"/>
      <c r="LN1086" s="338"/>
      <c r="LO1086" s="338"/>
      <c r="LP1086" s="338"/>
      <c r="LQ1086" s="338"/>
      <c r="LR1086" s="338"/>
      <c r="LS1086" s="338"/>
      <c r="LT1086" s="338"/>
      <c r="LU1086" s="338"/>
      <c r="LV1086" s="338"/>
      <c r="LW1086" s="338"/>
      <c r="LX1086" s="338"/>
      <c r="LY1086" s="338"/>
      <c r="LZ1086" s="338"/>
      <c r="MA1086" s="338"/>
      <c r="MB1086" s="338"/>
      <c r="MC1086" s="338"/>
      <c r="MD1086" s="338"/>
      <c r="ME1086" s="338"/>
      <c r="MF1086" s="338"/>
      <c r="MG1086" s="338"/>
      <c r="MH1086" s="338"/>
      <c r="MI1086" s="338"/>
      <c r="MJ1086" s="338"/>
      <c r="MK1086" s="338"/>
      <c r="ML1086" s="338"/>
      <c r="MM1086" s="338"/>
      <c r="MN1086" s="338"/>
      <c r="MO1086" s="338"/>
      <c r="MP1086" s="338"/>
      <c r="MQ1086" s="338"/>
      <c r="MT1086" s="316"/>
      <c r="MU1086" s="316"/>
      <c r="MV1086" s="316"/>
      <c r="MW1086" s="316"/>
      <c r="MX1086" s="316"/>
      <c r="MY1086" s="316"/>
      <c r="MZ1086" s="316"/>
      <c r="NA1086" s="316"/>
      <c r="NB1086" s="316"/>
      <c r="NC1086" s="316"/>
      <c r="ND1086" s="316"/>
      <c r="NE1086" s="316"/>
      <c r="NF1086" s="316"/>
      <c r="NG1086" s="316"/>
      <c r="NH1086" s="316"/>
      <c r="NI1086" s="316"/>
      <c r="NJ1086" s="316"/>
      <c r="NK1086" s="316"/>
      <c r="NL1086" s="316"/>
      <c r="NM1086" s="316"/>
      <c r="NN1086" s="350"/>
    </row>
    <row r="1089" spans="62:63" ht="12" hidden="1" customHeight="1">
      <c r="BJ1089" s="13">
        <v>0</v>
      </c>
      <c r="BK1089" s="224">
        <f>BH1089-BJ1089</f>
        <v>0</v>
      </c>
    </row>
    <row r="1090" spans="62:63" ht="12" hidden="1" customHeight="1">
      <c r="BK1090" s="224">
        <f t="shared" ref="BK1090:BK1118" si="1560">BH1090-BJ1090</f>
        <v>0</v>
      </c>
    </row>
    <row r="1091" spans="62:63" ht="12" hidden="1" customHeight="1">
      <c r="BK1091" s="224">
        <f t="shared" si="1560"/>
        <v>0</v>
      </c>
    </row>
    <row r="1092" spans="62:63" ht="12" hidden="1" customHeight="1">
      <c r="BK1092" s="224">
        <f t="shared" si="1560"/>
        <v>0</v>
      </c>
    </row>
    <row r="1093" spans="62:63" ht="12" hidden="1" customHeight="1">
      <c r="BK1093" s="224">
        <f t="shared" si="1560"/>
        <v>0</v>
      </c>
    </row>
    <row r="1094" spans="62:63" ht="12" hidden="1" customHeight="1">
      <c r="BK1094" s="224">
        <f t="shared" si="1560"/>
        <v>0</v>
      </c>
    </row>
    <row r="1095" spans="62:63" ht="12" hidden="1" customHeight="1">
      <c r="BK1095" s="224">
        <f t="shared" si="1560"/>
        <v>0</v>
      </c>
    </row>
    <row r="1096" spans="62:63" ht="12" hidden="1" customHeight="1">
      <c r="BK1096" s="224">
        <f t="shared" si="1560"/>
        <v>0</v>
      </c>
    </row>
    <row r="1097" spans="62:63" ht="12" hidden="1" customHeight="1">
      <c r="BK1097" s="224">
        <f t="shared" si="1560"/>
        <v>0</v>
      </c>
    </row>
    <row r="1098" spans="62:63" ht="12" hidden="1" customHeight="1">
      <c r="BK1098" s="224">
        <f t="shared" si="1560"/>
        <v>0</v>
      </c>
    </row>
    <row r="1099" spans="62:63" ht="12" hidden="1" customHeight="1">
      <c r="BK1099" s="224">
        <f t="shared" si="1560"/>
        <v>0</v>
      </c>
    </row>
    <row r="1100" spans="62:63" ht="12" hidden="1" customHeight="1">
      <c r="BK1100" s="224">
        <f t="shared" si="1560"/>
        <v>0</v>
      </c>
    </row>
    <row r="1101" spans="62:63" ht="12" hidden="1" customHeight="1">
      <c r="BK1101" s="224">
        <f t="shared" si="1560"/>
        <v>0</v>
      </c>
    </row>
    <row r="1102" spans="62:63" ht="12" hidden="1" customHeight="1">
      <c r="BK1102" s="224">
        <f t="shared" si="1560"/>
        <v>0</v>
      </c>
    </row>
    <row r="1103" spans="62:63" ht="12" hidden="1" customHeight="1">
      <c r="BK1103" s="224">
        <f t="shared" si="1560"/>
        <v>0</v>
      </c>
    </row>
    <row r="1104" spans="62:63" ht="12" hidden="1" customHeight="1">
      <c r="BK1104" s="224">
        <f t="shared" si="1560"/>
        <v>0</v>
      </c>
    </row>
    <row r="1105" spans="63:63" ht="12" hidden="1" customHeight="1">
      <c r="BK1105" s="224">
        <f t="shared" si="1560"/>
        <v>0</v>
      </c>
    </row>
    <row r="1106" spans="63:63" ht="12" hidden="1" customHeight="1">
      <c r="BK1106" s="224">
        <f t="shared" si="1560"/>
        <v>0</v>
      </c>
    </row>
    <row r="1107" spans="63:63" ht="12" hidden="1" customHeight="1">
      <c r="BK1107" s="224">
        <f t="shared" si="1560"/>
        <v>0</v>
      </c>
    </row>
    <row r="1108" spans="63:63" ht="12" hidden="1" customHeight="1">
      <c r="BK1108" s="224">
        <f t="shared" si="1560"/>
        <v>0</v>
      </c>
    </row>
    <row r="1109" spans="63:63" ht="12" hidden="1" customHeight="1">
      <c r="BK1109" s="224">
        <f t="shared" si="1560"/>
        <v>0</v>
      </c>
    </row>
    <row r="1110" spans="63:63" ht="12" hidden="1" customHeight="1">
      <c r="BK1110" s="224">
        <f t="shared" si="1560"/>
        <v>0</v>
      </c>
    </row>
    <row r="1111" spans="63:63" ht="12" hidden="1" customHeight="1">
      <c r="BK1111" s="224">
        <f t="shared" si="1560"/>
        <v>0</v>
      </c>
    </row>
    <row r="1112" spans="63:63" ht="12" hidden="1" customHeight="1">
      <c r="BK1112" s="224">
        <f t="shared" si="1560"/>
        <v>0</v>
      </c>
    </row>
    <row r="1113" spans="63:63" ht="12" hidden="1" customHeight="1">
      <c r="BK1113" s="224">
        <f t="shared" si="1560"/>
        <v>0</v>
      </c>
    </row>
    <row r="1114" spans="63:63" ht="12" hidden="1" customHeight="1">
      <c r="BK1114" s="224">
        <f t="shared" si="1560"/>
        <v>0</v>
      </c>
    </row>
    <row r="1115" spans="63:63" ht="12" hidden="1" customHeight="1">
      <c r="BK1115" s="224">
        <f t="shared" si="1560"/>
        <v>0</v>
      </c>
    </row>
    <row r="1116" spans="63:63" ht="12" hidden="1" customHeight="1">
      <c r="BK1116" s="224">
        <f t="shared" si="1560"/>
        <v>0</v>
      </c>
    </row>
    <row r="1117" spans="63:63" ht="12" hidden="1" customHeight="1">
      <c r="BK1117" s="224">
        <f t="shared" si="1560"/>
        <v>0</v>
      </c>
    </row>
    <row r="1118" spans="63:63" ht="12" hidden="1" customHeight="1">
      <c r="BK1118" s="224">
        <f t="shared" si="1560"/>
        <v>0</v>
      </c>
    </row>
    <row r="1124" spans="63:63" ht="12" hidden="1" customHeight="1">
      <c r="BK1124" s="224">
        <f>BH1124-BJ1124</f>
        <v>0</v>
      </c>
    </row>
    <row r="1125" spans="63:63" ht="12" hidden="1" customHeight="1">
      <c r="BK1125" s="224">
        <f t="shared" ref="BK1125:BK1153" si="1561">BH1125-BJ1125</f>
        <v>0</v>
      </c>
    </row>
    <row r="1126" spans="63:63" ht="12" hidden="1" customHeight="1">
      <c r="BK1126" s="224">
        <f t="shared" si="1561"/>
        <v>0</v>
      </c>
    </row>
    <row r="1127" spans="63:63" ht="12" hidden="1" customHeight="1">
      <c r="BK1127" s="224">
        <f t="shared" si="1561"/>
        <v>0</v>
      </c>
    </row>
    <row r="1128" spans="63:63" ht="12" hidden="1" customHeight="1">
      <c r="BK1128" s="224">
        <f t="shared" si="1561"/>
        <v>0</v>
      </c>
    </row>
    <row r="1129" spans="63:63" ht="12" hidden="1" customHeight="1">
      <c r="BK1129" s="224">
        <f t="shared" si="1561"/>
        <v>0</v>
      </c>
    </row>
    <row r="1130" spans="63:63" ht="12" hidden="1" customHeight="1">
      <c r="BK1130" s="224">
        <f t="shared" si="1561"/>
        <v>0</v>
      </c>
    </row>
    <row r="1131" spans="63:63" ht="12" hidden="1" customHeight="1">
      <c r="BK1131" s="224">
        <f t="shared" si="1561"/>
        <v>0</v>
      </c>
    </row>
    <row r="1132" spans="63:63" ht="12" hidden="1" customHeight="1">
      <c r="BK1132" s="224">
        <f t="shared" si="1561"/>
        <v>0</v>
      </c>
    </row>
    <row r="1133" spans="63:63" ht="12" hidden="1" customHeight="1">
      <c r="BK1133" s="224">
        <f t="shared" si="1561"/>
        <v>0</v>
      </c>
    </row>
    <row r="1134" spans="63:63" ht="12" hidden="1" customHeight="1">
      <c r="BK1134" s="224">
        <f t="shared" si="1561"/>
        <v>0</v>
      </c>
    </row>
    <row r="1135" spans="63:63" ht="12" hidden="1" customHeight="1">
      <c r="BK1135" s="224">
        <f t="shared" si="1561"/>
        <v>0</v>
      </c>
    </row>
    <row r="1136" spans="63:63" ht="12" hidden="1" customHeight="1">
      <c r="BK1136" s="224">
        <f t="shared" si="1561"/>
        <v>0</v>
      </c>
    </row>
    <row r="1137" spans="63:63" ht="12" hidden="1" customHeight="1">
      <c r="BK1137" s="224">
        <f t="shared" si="1561"/>
        <v>0</v>
      </c>
    </row>
    <row r="1138" spans="63:63" ht="12" hidden="1" customHeight="1">
      <c r="BK1138" s="224">
        <f t="shared" si="1561"/>
        <v>0</v>
      </c>
    </row>
    <row r="1139" spans="63:63" ht="12" hidden="1" customHeight="1">
      <c r="BK1139" s="224">
        <f t="shared" si="1561"/>
        <v>0</v>
      </c>
    </row>
    <row r="1140" spans="63:63" ht="12" hidden="1" customHeight="1">
      <c r="BK1140" s="224">
        <f t="shared" si="1561"/>
        <v>0</v>
      </c>
    </row>
    <row r="1141" spans="63:63" ht="12" hidden="1" customHeight="1">
      <c r="BK1141" s="224">
        <f t="shared" si="1561"/>
        <v>0</v>
      </c>
    </row>
    <row r="1142" spans="63:63" ht="12" hidden="1" customHeight="1">
      <c r="BK1142" s="224">
        <f t="shared" si="1561"/>
        <v>0</v>
      </c>
    </row>
    <row r="1143" spans="63:63" ht="12" hidden="1" customHeight="1">
      <c r="BK1143" s="224">
        <f t="shared" si="1561"/>
        <v>0</v>
      </c>
    </row>
    <row r="1144" spans="63:63" ht="12" hidden="1" customHeight="1">
      <c r="BK1144" s="224">
        <f t="shared" si="1561"/>
        <v>0</v>
      </c>
    </row>
    <row r="1145" spans="63:63" ht="12" hidden="1" customHeight="1">
      <c r="BK1145" s="224">
        <f t="shared" si="1561"/>
        <v>0</v>
      </c>
    </row>
    <row r="1146" spans="63:63" ht="12" hidden="1" customHeight="1">
      <c r="BK1146" s="224">
        <f t="shared" si="1561"/>
        <v>0</v>
      </c>
    </row>
    <row r="1147" spans="63:63" ht="12" hidden="1" customHeight="1">
      <c r="BK1147" s="224">
        <f t="shared" si="1561"/>
        <v>0</v>
      </c>
    </row>
    <row r="1148" spans="63:63" ht="12" hidden="1" customHeight="1">
      <c r="BK1148" s="224">
        <f t="shared" si="1561"/>
        <v>0</v>
      </c>
    </row>
    <row r="1149" spans="63:63" ht="12" hidden="1" customHeight="1">
      <c r="BK1149" s="224">
        <f t="shared" si="1561"/>
        <v>0</v>
      </c>
    </row>
    <row r="1150" spans="63:63" ht="12" hidden="1" customHeight="1">
      <c r="BK1150" s="224">
        <f t="shared" si="1561"/>
        <v>0</v>
      </c>
    </row>
    <row r="1151" spans="63:63" ht="12" hidden="1" customHeight="1">
      <c r="BK1151" s="224">
        <f t="shared" si="1561"/>
        <v>0</v>
      </c>
    </row>
    <row r="1152" spans="63:63" ht="12" hidden="1" customHeight="1">
      <c r="BK1152" s="224">
        <f t="shared" si="1561"/>
        <v>0</v>
      </c>
    </row>
    <row r="1153" spans="63:63" ht="12" hidden="1" customHeight="1">
      <c r="BK1153" s="224">
        <f t="shared" si="1561"/>
        <v>0</v>
      </c>
    </row>
    <row r="1159" spans="63:63" ht="12" hidden="1" customHeight="1">
      <c r="BK1159" s="224">
        <f>BH1159-BJ1159</f>
        <v>0</v>
      </c>
    </row>
    <row r="1160" spans="63:63" ht="12" hidden="1" customHeight="1">
      <c r="BK1160" s="224">
        <f t="shared" ref="BK1160:BK1188" si="1562">BH1160-BJ1160</f>
        <v>0</v>
      </c>
    </row>
    <row r="1161" spans="63:63" ht="12" hidden="1" customHeight="1">
      <c r="BK1161" s="224">
        <f t="shared" si="1562"/>
        <v>0</v>
      </c>
    </row>
    <row r="1162" spans="63:63" ht="12" hidden="1" customHeight="1">
      <c r="BK1162" s="224">
        <f t="shared" si="1562"/>
        <v>0</v>
      </c>
    </row>
    <row r="1163" spans="63:63" ht="12" hidden="1" customHeight="1">
      <c r="BK1163" s="224">
        <f t="shared" si="1562"/>
        <v>0</v>
      </c>
    </row>
    <row r="1164" spans="63:63" ht="12" hidden="1" customHeight="1">
      <c r="BK1164" s="224">
        <f t="shared" si="1562"/>
        <v>0</v>
      </c>
    </row>
    <row r="1165" spans="63:63" ht="12" hidden="1" customHeight="1">
      <c r="BK1165" s="224">
        <f t="shared" si="1562"/>
        <v>0</v>
      </c>
    </row>
    <row r="1166" spans="63:63" ht="12" hidden="1" customHeight="1">
      <c r="BK1166" s="224">
        <f t="shared" si="1562"/>
        <v>0</v>
      </c>
    </row>
    <row r="1167" spans="63:63" ht="12" hidden="1" customHeight="1">
      <c r="BK1167" s="224">
        <f t="shared" si="1562"/>
        <v>0</v>
      </c>
    </row>
    <row r="1168" spans="63:63" ht="12" hidden="1" customHeight="1">
      <c r="BK1168" s="224">
        <f t="shared" si="1562"/>
        <v>0</v>
      </c>
    </row>
    <row r="1169" spans="63:63" ht="12" hidden="1" customHeight="1">
      <c r="BK1169" s="224">
        <f t="shared" si="1562"/>
        <v>0</v>
      </c>
    </row>
    <row r="1170" spans="63:63" ht="12" hidden="1" customHeight="1">
      <c r="BK1170" s="224">
        <f t="shared" si="1562"/>
        <v>0</v>
      </c>
    </row>
    <row r="1171" spans="63:63" ht="12" hidden="1" customHeight="1">
      <c r="BK1171" s="224">
        <f t="shared" si="1562"/>
        <v>0</v>
      </c>
    </row>
    <row r="1172" spans="63:63" ht="12" hidden="1" customHeight="1">
      <c r="BK1172" s="224">
        <f t="shared" si="1562"/>
        <v>0</v>
      </c>
    </row>
    <row r="1173" spans="63:63" ht="12" hidden="1" customHeight="1">
      <c r="BK1173" s="224">
        <f t="shared" si="1562"/>
        <v>0</v>
      </c>
    </row>
    <row r="1174" spans="63:63" ht="12" hidden="1" customHeight="1">
      <c r="BK1174" s="224">
        <f t="shared" si="1562"/>
        <v>0</v>
      </c>
    </row>
    <row r="1175" spans="63:63" ht="12" hidden="1" customHeight="1">
      <c r="BK1175" s="224">
        <f t="shared" si="1562"/>
        <v>0</v>
      </c>
    </row>
    <row r="1176" spans="63:63" ht="12" hidden="1" customHeight="1">
      <c r="BK1176" s="224">
        <f t="shared" si="1562"/>
        <v>0</v>
      </c>
    </row>
    <row r="1177" spans="63:63" ht="12" hidden="1" customHeight="1">
      <c r="BK1177" s="224">
        <f t="shared" si="1562"/>
        <v>0</v>
      </c>
    </row>
    <row r="1178" spans="63:63" ht="12" hidden="1" customHeight="1">
      <c r="BK1178" s="224">
        <f t="shared" si="1562"/>
        <v>0</v>
      </c>
    </row>
    <row r="1179" spans="63:63" ht="12" hidden="1" customHeight="1">
      <c r="BK1179" s="224">
        <f t="shared" si="1562"/>
        <v>0</v>
      </c>
    </row>
    <row r="1180" spans="63:63" ht="12" hidden="1" customHeight="1">
      <c r="BK1180" s="224">
        <f t="shared" si="1562"/>
        <v>0</v>
      </c>
    </row>
    <row r="1181" spans="63:63" ht="12" hidden="1" customHeight="1">
      <c r="BK1181" s="224">
        <f t="shared" si="1562"/>
        <v>0</v>
      </c>
    </row>
    <row r="1182" spans="63:63" ht="12" hidden="1" customHeight="1">
      <c r="BK1182" s="224">
        <f t="shared" si="1562"/>
        <v>0</v>
      </c>
    </row>
    <row r="1183" spans="63:63" ht="12" hidden="1" customHeight="1">
      <c r="BK1183" s="224">
        <f t="shared" si="1562"/>
        <v>0</v>
      </c>
    </row>
    <row r="1184" spans="63:63" ht="12" hidden="1" customHeight="1">
      <c r="BK1184" s="224">
        <f t="shared" si="1562"/>
        <v>0</v>
      </c>
    </row>
    <row r="1185" spans="63:63" ht="12" hidden="1" customHeight="1">
      <c r="BK1185" s="224">
        <f t="shared" si="1562"/>
        <v>0</v>
      </c>
    </row>
    <row r="1186" spans="63:63" ht="12" hidden="1" customHeight="1">
      <c r="BK1186" s="224">
        <f t="shared" si="1562"/>
        <v>0</v>
      </c>
    </row>
    <row r="1187" spans="63:63" ht="12" hidden="1" customHeight="1">
      <c r="BK1187" s="224">
        <f t="shared" si="1562"/>
        <v>0</v>
      </c>
    </row>
    <row r="1188" spans="63:63" ht="12" hidden="1" customHeight="1">
      <c r="BK1188" s="224">
        <f t="shared" si="1562"/>
        <v>0</v>
      </c>
    </row>
    <row r="1194" spans="63:63" ht="12" hidden="1" customHeight="1">
      <c r="BK1194" s="224">
        <f>BH1194-BJ1194</f>
        <v>0</v>
      </c>
    </row>
    <row r="1195" spans="63:63" ht="12" hidden="1" customHeight="1">
      <c r="BK1195" s="224">
        <f t="shared" ref="BK1195:BK1223" si="1563">BH1195-BJ1195</f>
        <v>0</v>
      </c>
    </row>
    <row r="1196" spans="63:63" ht="12" hidden="1" customHeight="1">
      <c r="BK1196" s="224">
        <f t="shared" si="1563"/>
        <v>0</v>
      </c>
    </row>
    <row r="1197" spans="63:63" ht="12" hidden="1" customHeight="1">
      <c r="BK1197" s="224">
        <f t="shared" si="1563"/>
        <v>0</v>
      </c>
    </row>
    <row r="1198" spans="63:63" ht="12" hidden="1" customHeight="1">
      <c r="BK1198" s="224">
        <f t="shared" si="1563"/>
        <v>0</v>
      </c>
    </row>
    <row r="1199" spans="63:63" ht="12" hidden="1" customHeight="1">
      <c r="BK1199" s="224">
        <f t="shared" si="1563"/>
        <v>0</v>
      </c>
    </row>
    <row r="1200" spans="63:63" ht="12" hidden="1" customHeight="1">
      <c r="BK1200" s="224">
        <f t="shared" si="1563"/>
        <v>0</v>
      </c>
    </row>
    <row r="1201" spans="63:63" ht="12" hidden="1" customHeight="1">
      <c r="BK1201" s="224">
        <f t="shared" si="1563"/>
        <v>0</v>
      </c>
    </row>
    <row r="1202" spans="63:63" ht="12" hidden="1" customHeight="1">
      <c r="BK1202" s="224">
        <f t="shared" si="1563"/>
        <v>0</v>
      </c>
    </row>
    <row r="1203" spans="63:63" ht="12" hidden="1" customHeight="1">
      <c r="BK1203" s="224">
        <f t="shared" si="1563"/>
        <v>0</v>
      </c>
    </row>
    <row r="1204" spans="63:63" ht="12" hidden="1" customHeight="1">
      <c r="BK1204" s="224">
        <f t="shared" si="1563"/>
        <v>0</v>
      </c>
    </row>
    <row r="1205" spans="63:63" ht="12" hidden="1" customHeight="1">
      <c r="BK1205" s="224">
        <f t="shared" si="1563"/>
        <v>0</v>
      </c>
    </row>
    <row r="1206" spans="63:63" ht="12" hidden="1" customHeight="1">
      <c r="BK1206" s="224">
        <f t="shared" si="1563"/>
        <v>0</v>
      </c>
    </row>
    <row r="1207" spans="63:63" ht="12" hidden="1" customHeight="1">
      <c r="BK1207" s="224">
        <f t="shared" si="1563"/>
        <v>0</v>
      </c>
    </row>
    <row r="1208" spans="63:63" ht="12" hidden="1" customHeight="1">
      <c r="BK1208" s="224">
        <f t="shared" si="1563"/>
        <v>0</v>
      </c>
    </row>
    <row r="1209" spans="63:63" ht="12" hidden="1" customHeight="1">
      <c r="BK1209" s="224">
        <f t="shared" si="1563"/>
        <v>0</v>
      </c>
    </row>
    <row r="1210" spans="63:63" ht="12" hidden="1" customHeight="1">
      <c r="BK1210" s="224">
        <f t="shared" si="1563"/>
        <v>0</v>
      </c>
    </row>
    <row r="1211" spans="63:63" ht="12" hidden="1" customHeight="1">
      <c r="BK1211" s="224">
        <f t="shared" si="1563"/>
        <v>0</v>
      </c>
    </row>
    <row r="1212" spans="63:63" ht="12" hidden="1" customHeight="1">
      <c r="BK1212" s="224">
        <f t="shared" si="1563"/>
        <v>0</v>
      </c>
    </row>
    <row r="1213" spans="63:63" ht="12" hidden="1" customHeight="1">
      <c r="BK1213" s="224">
        <f t="shared" si="1563"/>
        <v>0</v>
      </c>
    </row>
    <row r="1214" spans="63:63" ht="12" hidden="1" customHeight="1">
      <c r="BK1214" s="224">
        <f t="shared" si="1563"/>
        <v>0</v>
      </c>
    </row>
    <row r="1215" spans="63:63" ht="12" hidden="1" customHeight="1">
      <c r="BK1215" s="224">
        <f t="shared" si="1563"/>
        <v>0</v>
      </c>
    </row>
    <row r="1216" spans="63:63" ht="12" hidden="1" customHeight="1">
      <c r="BK1216" s="224">
        <f t="shared" si="1563"/>
        <v>0</v>
      </c>
    </row>
    <row r="1217" spans="63:63" ht="12" hidden="1" customHeight="1">
      <c r="BK1217" s="224">
        <f t="shared" si="1563"/>
        <v>0</v>
      </c>
    </row>
    <row r="1218" spans="63:63" ht="12" hidden="1" customHeight="1">
      <c r="BK1218" s="224">
        <f t="shared" si="1563"/>
        <v>0</v>
      </c>
    </row>
    <row r="1219" spans="63:63" ht="12" hidden="1" customHeight="1">
      <c r="BK1219" s="224">
        <f t="shared" si="1563"/>
        <v>0</v>
      </c>
    </row>
    <row r="1220" spans="63:63" ht="12" hidden="1" customHeight="1">
      <c r="BK1220" s="224">
        <f t="shared" si="1563"/>
        <v>0</v>
      </c>
    </row>
    <row r="1221" spans="63:63" ht="12" hidden="1" customHeight="1">
      <c r="BK1221" s="224">
        <f t="shared" si="1563"/>
        <v>0</v>
      </c>
    </row>
    <row r="1222" spans="63:63" ht="12" hidden="1" customHeight="1">
      <c r="BK1222" s="224">
        <f t="shared" si="1563"/>
        <v>0</v>
      </c>
    </row>
    <row r="1223" spans="63:63" ht="12" hidden="1" customHeight="1">
      <c r="BK1223" s="224">
        <f t="shared" si="1563"/>
        <v>0</v>
      </c>
    </row>
    <row r="1229" spans="63:63" ht="12" hidden="1" customHeight="1">
      <c r="BK1229" s="224">
        <f>BH1229-BJ1229</f>
        <v>0</v>
      </c>
    </row>
    <row r="1230" spans="63:63" ht="12" hidden="1" customHeight="1">
      <c r="BK1230" s="224">
        <f t="shared" ref="BK1230:BK1258" si="1564">BH1230-BJ1230</f>
        <v>0</v>
      </c>
    </row>
    <row r="1231" spans="63:63" ht="12" hidden="1" customHeight="1">
      <c r="BK1231" s="224">
        <f t="shared" si="1564"/>
        <v>0</v>
      </c>
    </row>
    <row r="1232" spans="63:63" ht="12" hidden="1" customHeight="1">
      <c r="BK1232" s="224">
        <f t="shared" si="1564"/>
        <v>0</v>
      </c>
    </row>
    <row r="1233" spans="63:63" ht="12" hidden="1" customHeight="1">
      <c r="BK1233" s="224">
        <f t="shared" si="1564"/>
        <v>0</v>
      </c>
    </row>
    <row r="1234" spans="63:63" ht="12" hidden="1" customHeight="1">
      <c r="BK1234" s="224">
        <f t="shared" si="1564"/>
        <v>0</v>
      </c>
    </row>
    <row r="1235" spans="63:63" ht="12" hidden="1" customHeight="1">
      <c r="BK1235" s="224">
        <f t="shared" si="1564"/>
        <v>0</v>
      </c>
    </row>
    <row r="1236" spans="63:63" ht="12" hidden="1" customHeight="1">
      <c r="BK1236" s="224">
        <f t="shared" si="1564"/>
        <v>0</v>
      </c>
    </row>
    <row r="1237" spans="63:63" ht="12" hidden="1" customHeight="1">
      <c r="BK1237" s="224">
        <f t="shared" si="1564"/>
        <v>0</v>
      </c>
    </row>
    <row r="1238" spans="63:63" ht="12" hidden="1" customHeight="1">
      <c r="BK1238" s="224">
        <f t="shared" si="1564"/>
        <v>0</v>
      </c>
    </row>
    <row r="1239" spans="63:63" ht="12" hidden="1" customHeight="1">
      <c r="BK1239" s="224">
        <f t="shared" si="1564"/>
        <v>0</v>
      </c>
    </row>
    <row r="1240" spans="63:63" ht="12" hidden="1" customHeight="1">
      <c r="BK1240" s="224">
        <f t="shared" si="1564"/>
        <v>0</v>
      </c>
    </row>
    <row r="1241" spans="63:63" ht="12" hidden="1" customHeight="1">
      <c r="BK1241" s="224">
        <f t="shared" si="1564"/>
        <v>0</v>
      </c>
    </row>
    <row r="1242" spans="63:63" ht="12" hidden="1" customHeight="1">
      <c r="BK1242" s="224">
        <f t="shared" si="1564"/>
        <v>0</v>
      </c>
    </row>
    <row r="1243" spans="63:63" ht="12" hidden="1" customHeight="1">
      <c r="BK1243" s="224">
        <f t="shared" si="1564"/>
        <v>0</v>
      </c>
    </row>
    <row r="1244" spans="63:63" ht="12" hidden="1" customHeight="1">
      <c r="BK1244" s="224">
        <f t="shared" si="1564"/>
        <v>0</v>
      </c>
    </row>
    <row r="1245" spans="63:63" ht="12" hidden="1" customHeight="1">
      <c r="BK1245" s="224">
        <f t="shared" si="1564"/>
        <v>0</v>
      </c>
    </row>
    <row r="1246" spans="63:63" ht="12" hidden="1" customHeight="1">
      <c r="BK1246" s="224">
        <f t="shared" si="1564"/>
        <v>0</v>
      </c>
    </row>
    <row r="1247" spans="63:63" ht="12" hidden="1" customHeight="1">
      <c r="BK1247" s="224">
        <f t="shared" si="1564"/>
        <v>0</v>
      </c>
    </row>
    <row r="1248" spans="63:63" ht="12" hidden="1" customHeight="1">
      <c r="BK1248" s="224">
        <f t="shared" si="1564"/>
        <v>0</v>
      </c>
    </row>
    <row r="1249" spans="63:63" ht="12" hidden="1" customHeight="1">
      <c r="BK1249" s="224">
        <f t="shared" si="1564"/>
        <v>0</v>
      </c>
    </row>
    <row r="1250" spans="63:63" ht="12" hidden="1" customHeight="1">
      <c r="BK1250" s="224">
        <f t="shared" si="1564"/>
        <v>0</v>
      </c>
    </row>
    <row r="1251" spans="63:63" ht="12" hidden="1" customHeight="1">
      <c r="BK1251" s="224">
        <f t="shared" si="1564"/>
        <v>0</v>
      </c>
    </row>
    <row r="1252" spans="63:63" ht="12" hidden="1" customHeight="1">
      <c r="BK1252" s="224">
        <f t="shared" si="1564"/>
        <v>0</v>
      </c>
    </row>
    <row r="1253" spans="63:63" ht="12" hidden="1" customHeight="1">
      <c r="BK1253" s="224">
        <f t="shared" si="1564"/>
        <v>0</v>
      </c>
    </row>
    <row r="1254" spans="63:63" ht="12" hidden="1" customHeight="1">
      <c r="BK1254" s="224">
        <f t="shared" si="1564"/>
        <v>0</v>
      </c>
    </row>
    <row r="1255" spans="63:63" ht="12" hidden="1" customHeight="1">
      <c r="BK1255" s="224">
        <f t="shared" si="1564"/>
        <v>0</v>
      </c>
    </row>
    <row r="1256" spans="63:63" ht="12" hidden="1" customHeight="1">
      <c r="BK1256" s="224">
        <f t="shared" si="1564"/>
        <v>0</v>
      </c>
    </row>
    <row r="1257" spans="63:63" ht="12" hidden="1" customHeight="1">
      <c r="BK1257" s="224">
        <f t="shared" si="1564"/>
        <v>0</v>
      </c>
    </row>
    <row r="1258" spans="63:63" ht="12" hidden="1" customHeight="1">
      <c r="BK1258" s="224">
        <f t="shared" si="1564"/>
        <v>0</v>
      </c>
    </row>
    <row r="1264" spans="63:63" ht="12" hidden="1" customHeight="1">
      <c r="BK1264" s="224">
        <f>BH1264-BJ1264</f>
        <v>0</v>
      </c>
    </row>
    <row r="1265" spans="63:63" ht="12" hidden="1" customHeight="1">
      <c r="BK1265" s="224">
        <f t="shared" ref="BK1265:BK1293" si="1565">BH1265-BJ1265</f>
        <v>0</v>
      </c>
    </row>
    <row r="1266" spans="63:63" ht="12" hidden="1" customHeight="1">
      <c r="BK1266" s="224">
        <f t="shared" si="1565"/>
        <v>0</v>
      </c>
    </row>
    <row r="1267" spans="63:63" ht="12" hidden="1" customHeight="1">
      <c r="BK1267" s="224">
        <f t="shared" si="1565"/>
        <v>0</v>
      </c>
    </row>
    <row r="1268" spans="63:63" ht="12" hidden="1" customHeight="1">
      <c r="BK1268" s="224">
        <f t="shared" si="1565"/>
        <v>0</v>
      </c>
    </row>
    <row r="1269" spans="63:63" ht="12" hidden="1" customHeight="1">
      <c r="BK1269" s="224">
        <f t="shared" si="1565"/>
        <v>0</v>
      </c>
    </row>
    <row r="1270" spans="63:63" ht="12" hidden="1" customHeight="1">
      <c r="BK1270" s="224">
        <f t="shared" si="1565"/>
        <v>0</v>
      </c>
    </row>
    <row r="1271" spans="63:63" ht="12" hidden="1" customHeight="1">
      <c r="BK1271" s="224">
        <f t="shared" si="1565"/>
        <v>0</v>
      </c>
    </row>
    <row r="1272" spans="63:63" ht="12" hidden="1" customHeight="1">
      <c r="BK1272" s="224">
        <f t="shared" si="1565"/>
        <v>0</v>
      </c>
    </row>
    <row r="1273" spans="63:63" ht="12" hidden="1" customHeight="1">
      <c r="BK1273" s="224">
        <f t="shared" si="1565"/>
        <v>0</v>
      </c>
    </row>
    <row r="1274" spans="63:63" ht="12" hidden="1" customHeight="1">
      <c r="BK1274" s="224">
        <f t="shared" si="1565"/>
        <v>0</v>
      </c>
    </row>
    <row r="1275" spans="63:63" ht="12" hidden="1" customHeight="1">
      <c r="BK1275" s="224">
        <f t="shared" si="1565"/>
        <v>0</v>
      </c>
    </row>
    <row r="1276" spans="63:63" ht="12" hidden="1" customHeight="1">
      <c r="BK1276" s="224">
        <f t="shared" si="1565"/>
        <v>0</v>
      </c>
    </row>
    <row r="1277" spans="63:63" ht="12" hidden="1" customHeight="1">
      <c r="BK1277" s="224">
        <f t="shared" si="1565"/>
        <v>0</v>
      </c>
    </row>
    <row r="1278" spans="63:63" ht="12" hidden="1" customHeight="1">
      <c r="BK1278" s="224">
        <f t="shared" si="1565"/>
        <v>0</v>
      </c>
    </row>
    <row r="1279" spans="63:63" ht="12" hidden="1" customHeight="1">
      <c r="BK1279" s="224">
        <f t="shared" si="1565"/>
        <v>0</v>
      </c>
    </row>
    <row r="1280" spans="63:63" ht="12" hidden="1" customHeight="1">
      <c r="BK1280" s="224">
        <f t="shared" si="1565"/>
        <v>0</v>
      </c>
    </row>
    <row r="1281" spans="63:63" ht="12" hidden="1" customHeight="1">
      <c r="BK1281" s="224">
        <f t="shared" si="1565"/>
        <v>0</v>
      </c>
    </row>
    <row r="1282" spans="63:63" ht="12" hidden="1" customHeight="1">
      <c r="BK1282" s="224">
        <f t="shared" si="1565"/>
        <v>0</v>
      </c>
    </row>
    <row r="1283" spans="63:63" ht="12" hidden="1" customHeight="1">
      <c r="BK1283" s="224">
        <f t="shared" si="1565"/>
        <v>0</v>
      </c>
    </row>
    <row r="1284" spans="63:63" ht="12" hidden="1" customHeight="1">
      <c r="BK1284" s="224">
        <f t="shared" si="1565"/>
        <v>0</v>
      </c>
    </row>
    <row r="1285" spans="63:63" ht="12" hidden="1" customHeight="1">
      <c r="BK1285" s="224">
        <f t="shared" si="1565"/>
        <v>0</v>
      </c>
    </row>
    <row r="1286" spans="63:63" ht="12" hidden="1" customHeight="1">
      <c r="BK1286" s="224">
        <f t="shared" si="1565"/>
        <v>0</v>
      </c>
    </row>
    <row r="1287" spans="63:63" ht="12" hidden="1" customHeight="1">
      <c r="BK1287" s="224">
        <f t="shared" si="1565"/>
        <v>0</v>
      </c>
    </row>
    <row r="1288" spans="63:63" ht="12" hidden="1" customHeight="1">
      <c r="BK1288" s="224">
        <f t="shared" si="1565"/>
        <v>0</v>
      </c>
    </row>
    <row r="1289" spans="63:63" ht="12" hidden="1" customHeight="1">
      <c r="BK1289" s="224">
        <f t="shared" si="1565"/>
        <v>0</v>
      </c>
    </row>
    <row r="1290" spans="63:63" ht="12" hidden="1" customHeight="1">
      <c r="BK1290" s="224">
        <f t="shared" si="1565"/>
        <v>0</v>
      </c>
    </row>
    <row r="1291" spans="63:63" ht="12" hidden="1" customHeight="1">
      <c r="BK1291" s="224">
        <f t="shared" si="1565"/>
        <v>0</v>
      </c>
    </row>
    <row r="1292" spans="63:63" ht="12" hidden="1" customHeight="1">
      <c r="BK1292" s="224">
        <f t="shared" si="1565"/>
        <v>0</v>
      </c>
    </row>
    <row r="1293" spans="63:63" ht="12" hidden="1" customHeight="1">
      <c r="BK1293" s="224">
        <f t="shared" si="1565"/>
        <v>0</v>
      </c>
    </row>
    <row r="1299" spans="63:63" ht="12" hidden="1" customHeight="1">
      <c r="BK1299" s="224">
        <f>BH1299-BJ1299</f>
        <v>0</v>
      </c>
    </row>
    <row r="1300" spans="63:63" ht="12" hidden="1" customHeight="1">
      <c r="BK1300" s="224">
        <f t="shared" ref="BK1300:BK1328" si="1566">BH1300-BJ1300</f>
        <v>0</v>
      </c>
    </row>
    <row r="1301" spans="63:63" ht="12" hidden="1" customHeight="1">
      <c r="BK1301" s="224">
        <f t="shared" si="1566"/>
        <v>0</v>
      </c>
    </row>
    <row r="1302" spans="63:63" ht="12" hidden="1" customHeight="1">
      <c r="BK1302" s="224">
        <f t="shared" si="1566"/>
        <v>0</v>
      </c>
    </row>
    <row r="1303" spans="63:63" ht="12" hidden="1" customHeight="1">
      <c r="BK1303" s="224">
        <f t="shared" si="1566"/>
        <v>0</v>
      </c>
    </row>
    <row r="1304" spans="63:63" ht="12" hidden="1" customHeight="1">
      <c r="BK1304" s="224">
        <f t="shared" si="1566"/>
        <v>0</v>
      </c>
    </row>
    <row r="1305" spans="63:63" ht="12" hidden="1" customHeight="1">
      <c r="BK1305" s="224">
        <f t="shared" si="1566"/>
        <v>0</v>
      </c>
    </row>
    <row r="1306" spans="63:63" ht="12" hidden="1" customHeight="1">
      <c r="BK1306" s="224">
        <f t="shared" si="1566"/>
        <v>0</v>
      </c>
    </row>
    <row r="1307" spans="63:63" ht="12" hidden="1" customHeight="1">
      <c r="BK1307" s="224">
        <f t="shared" si="1566"/>
        <v>0</v>
      </c>
    </row>
    <row r="1308" spans="63:63" ht="12" hidden="1" customHeight="1">
      <c r="BK1308" s="224">
        <f t="shared" si="1566"/>
        <v>0</v>
      </c>
    </row>
    <row r="1309" spans="63:63" ht="12" hidden="1" customHeight="1">
      <c r="BK1309" s="224">
        <f t="shared" si="1566"/>
        <v>0</v>
      </c>
    </row>
    <row r="1310" spans="63:63" ht="12" hidden="1" customHeight="1">
      <c r="BK1310" s="224">
        <f t="shared" si="1566"/>
        <v>0</v>
      </c>
    </row>
    <row r="1311" spans="63:63" ht="12" hidden="1" customHeight="1">
      <c r="BK1311" s="224">
        <f t="shared" si="1566"/>
        <v>0</v>
      </c>
    </row>
    <row r="1312" spans="63:63" ht="12" hidden="1" customHeight="1">
      <c r="BK1312" s="224">
        <f t="shared" si="1566"/>
        <v>0</v>
      </c>
    </row>
    <row r="1313" spans="63:63" ht="12" hidden="1" customHeight="1">
      <c r="BK1313" s="224">
        <f t="shared" si="1566"/>
        <v>0</v>
      </c>
    </row>
    <row r="1314" spans="63:63" ht="12" hidden="1" customHeight="1">
      <c r="BK1314" s="224">
        <f t="shared" si="1566"/>
        <v>0</v>
      </c>
    </row>
    <row r="1315" spans="63:63" ht="12" hidden="1" customHeight="1">
      <c r="BK1315" s="224">
        <f t="shared" si="1566"/>
        <v>0</v>
      </c>
    </row>
    <row r="1316" spans="63:63" ht="12" hidden="1" customHeight="1">
      <c r="BK1316" s="224">
        <f t="shared" si="1566"/>
        <v>0</v>
      </c>
    </row>
    <row r="1317" spans="63:63" ht="12" hidden="1" customHeight="1">
      <c r="BK1317" s="224">
        <f t="shared" si="1566"/>
        <v>0</v>
      </c>
    </row>
    <row r="1318" spans="63:63" ht="12" hidden="1" customHeight="1">
      <c r="BK1318" s="224">
        <f t="shared" si="1566"/>
        <v>0</v>
      </c>
    </row>
    <row r="1319" spans="63:63" ht="12" hidden="1" customHeight="1">
      <c r="BK1319" s="224">
        <f t="shared" si="1566"/>
        <v>0</v>
      </c>
    </row>
    <row r="1320" spans="63:63" ht="12" hidden="1" customHeight="1">
      <c r="BK1320" s="224">
        <f t="shared" si="1566"/>
        <v>0</v>
      </c>
    </row>
    <row r="1321" spans="63:63" ht="12" hidden="1" customHeight="1">
      <c r="BK1321" s="224">
        <f t="shared" si="1566"/>
        <v>0</v>
      </c>
    </row>
    <row r="1322" spans="63:63" ht="12" hidden="1" customHeight="1">
      <c r="BK1322" s="224">
        <f t="shared" si="1566"/>
        <v>0</v>
      </c>
    </row>
    <row r="1323" spans="63:63" ht="12" hidden="1" customHeight="1">
      <c r="BK1323" s="224">
        <f t="shared" si="1566"/>
        <v>0</v>
      </c>
    </row>
    <row r="1324" spans="63:63" ht="12" hidden="1" customHeight="1">
      <c r="BK1324" s="224">
        <f t="shared" si="1566"/>
        <v>0</v>
      </c>
    </row>
    <row r="1325" spans="63:63" ht="12" hidden="1" customHeight="1">
      <c r="BK1325" s="224">
        <f t="shared" si="1566"/>
        <v>0</v>
      </c>
    </row>
    <row r="1326" spans="63:63" ht="12" hidden="1" customHeight="1">
      <c r="BK1326" s="224">
        <f t="shared" si="1566"/>
        <v>0</v>
      </c>
    </row>
    <row r="1327" spans="63:63" ht="12" hidden="1" customHeight="1">
      <c r="BK1327" s="224">
        <f t="shared" si="1566"/>
        <v>0</v>
      </c>
    </row>
    <row r="1328" spans="63:63" ht="12" hidden="1" customHeight="1">
      <c r="BK1328" s="224">
        <f t="shared" si="1566"/>
        <v>0</v>
      </c>
    </row>
    <row r="1334" spans="63:63" ht="12" hidden="1" customHeight="1">
      <c r="BK1334" s="224">
        <f>BH1334-BJ1334</f>
        <v>0</v>
      </c>
    </row>
    <row r="1335" spans="63:63" ht="12" hidden="1" customHeight="1">
      <c r="BK1335" s="224">
        <f t="shared" ref="BK1335:BK1363" si="1567">BH1335-BJ1335</f>
        <v>0</v>
      </c>
    </row>
    <row r="1336" spans="63:63" ht="12" hidden="1" customHeight="1">
      <c r="BK1336" s="224">
        <f t="shared" si="1567"/>
        <v>0</v>
      </c>
    </row>
    <row r="1337" spans="63:63" ht="12" hidden="1" customHeight="1">
      <c r="BK1337" s="224">
        <f t="shared" si="1567"/>
        <v>0</v>
      </c>
    </row>
    <row r="1338" spans="63:63" ht="12" hidden="1" customHeight="1">
      <c r="BK1338" s="224">
        <f t="shared" si="1567"/>
        <v>0</v>
      </c>
    </row>
    <row r="1339" spans="63:63" ht="12" hidden="1" customHeight="1">
      <c r="BK1339" s="224">
        <f t="shared" si="1567"/>
        <v>0</v>
      </c>
    </row>
    <row r="1340" spans="63:63" ht="12" hidden="1" customHeight="1">
      <c r="BK1340" s="224">
        <f t="shared" si="1567"/>
        <v>0</v>
      </c>
    </row>
    <row r="1341" spans="63:63" ht="12" hidden="1" customHeight="1">
      <c r="BK1341" s="224">
        <f t="shared" si="1567"/>
        <v>0</v>
      </c>
    </row>
    <row r="1342" spans="63:63" ht="12" hidden="1" customHeight="1">
      <c r="BK1342" s="224">
        <f t="shared" si="1567"/>
        <v>0</v>
      </c>
    </row>
    <row r="1343" spans="63:63" ht="12" hidden="1" customHeight="1">
      <c r="BK1343" s="224">
        <f t="shared" si="1567"/>
        <v>0</v>
      </c>
    </row>
    <row r="1344" spans="63:63" ht="12" hidden="1" customHeight="1">
      <c r="BK1344" s="224">
        <f t="shared" si="1567"/>
        <v>0</v>
      </c>
    </row>
    <row r="1345" spans="63:63" ht="12" hidden="1" customHeight="1">
      <c r="BK1345" s="224">
        <f t="shared" si="1567"/>
        <v>0</v>
      </c>
    </row>
    <row r="1346" spans="63:63" ht="12" hidden="1" customHeight="1">
      <c r="BK1346" s="224">
        <f t="shared" si="1567"/>
        <v>0</v>
      </c>
    </row>
    <row r="1347" spans="63:63" ht="12" hidden="1" customHeight="1">
      <c r="BK1347" s="224">
        <f t="shared" si="1567"/>
        <v>0</v>
      </c>
    </row>
    <row r="1348" spans="63:63" ht="12" hidden="1" customHeight="1">
      <c r="BK1348" s="224">
        <f t="shared" si="1567"/>
        <v>0</v>
      </c>
    </row>
    <row r="1349" spans="63:63" ht="12" hidden="1" customHeight="1">
      <c r="BK1349" s="224">
        <f t="shared" si="1567"/>
        <v>0</v>
      </c>
    </row>
    <row r="1350" spans="63:63" ht="12" hidden="1" customHeight="1">
      <c r="BK1350" s="224">
        <f t="shared" si="1567"/>
        <v>0</v>
      </c>
    </row>
    <row r="1351" spans="63:63" ht="12" hidden="1" customHeight="1">
      <c r="BK1351" s="224">
        <f t="shared" si="1567"/>
        <v>0</v>
      </c>
    </row>
    <row r="1352" spans="63:63" ht="12" hidden="1" customHeight="1">
      <c r="BK1352" s="224">
        <f t="shared" si="1567"/>
        <v>0</v>
      </c>
    </row>
    <row r="1353" spans="63:63" ht="12" hidden="1" customHeight="1">
      <c r="BK1353" s="224">
        <f t="shared" si="1567"/>
        <v>0</v>
      </c>
    </row>
    <row r="1354" spans="63:63" ht="12" hidden="1" customHeight="1">
      <c r="BK1354" s="224">
        <f t="shared" si="1567"/>
        <v>0</v>
      </c>
    </row>
    <row r="1355" spans="63:63" ht="12" hidden="1" customHeight="1">
      <c r="BK1355" s="224">
        <f t="shared" si="1567"/>
        <v>0</v>
      </c>
    </row>
    <row r="1356" spans="63:63" ht="12" hidden="1" customHeight="1">
      <c r="BK1356" s="224">
        <f t="shared" si="1567"/>
        <v>0</v>
      </c>
    </row>
    <row r="1357" spans="63:63" ht="12" hidden="1" customHeight="1">
      <c r="BK1357" s="224">
        <f t="shared" si="1567"/>
        <v>0</v>
      </c>
    </row>
    <row r="1358" spans="63:63" ht="12" hidden="1" customHeight="1">
      <c r="BK1358" s="224">
        <f t="shared" si="1567"/>
        <v>0</v>
      </c>
    </row>
    <row r="1359" spans="63:63" ht="12" hidden="1" customHeight="1">
      <c r="BK1359" s="224">
        <f t="shared" si="1567"/>
        <v>0</v>
      </c>
    </row>
    <row r="1360" spans="63:63" ht="12" hidden="1" customHeight="1">
      <c r="BK1360" s="224">
        <f t="shared" si="1567"/>
        <v>0</v>
      </c>
    </row>
    <row r="1361" spans="63:63" ht="12" hidden="1" customHeight="1">
      <c r="BK1361" s="224">
        <f t="shared" si="1567"/>
        <v>0</v>
      </c>
    </row>
    <row r="1362" spans="63:63" ht="12" hidden="1" customHeight="1">
      <c r="BK1362" s="224">
        <f t="shared" si="1567"/>
        <v>0</v>
      </c>
    </row>
    <row r="1363" spans="63:63" ht="12" hidden="1" customHeight="1">
      <c r="BK1363" s="224">
        <f t="shared" si="1567"/>
        <v>0</v>
      </c>
    </row>
    <row r="1369" spans="63:63" ht="12" hidden="1" customHeight="1">
      <c r="BK1369" s="224">
        <f>BH1369-BJ1369</f>
        <v>0</v>
      </c>
    </row>
    <row r="1370" spans="63:63" ht="12" hidden="1" customHeight="1">
      <c r="BK1370" s="224">
        <f t="shared" ref="BK1370:BK1398" si="1568">BH1370-BJ1370</f>
        <v>0</v>
      </c>
    </row>
    <row r="1371" spans="63:63" ht="12" hidden="1" customHeight="1">
      <c r="BK1371" s="224">
        <f t="shared" si="1568"/>
        <v>0</v>
      </c>
    </row>
    <row r="1372" spans="63:63" ht="12" hidden="1" customHeight="1">
      <c r="BK1372" s="224">
        <f t="shared" si="1568"/>
        <v>0</v>
      </c>
    </row>
    <row r="1373" spans="63:63" ht="12" hidden="1" customHeight="1">
      <c r="BK1373" s="224">
        <f t="shared" si="1568"/>
        <v>0</v>
      </c>
    </row>
    <row r="1374" spans="63:63" ht="12" hidden="1" customHeight="1">
      <c r="BK1374" s="224">
        <f t="shared" si="1568"/>
        <v>0</v>
      </c>
    </row>
    <row r="1375" spans="63:63" ht="12" hidden="1" customHeight="1">
      <c r="BK1375" s="224">
        <f t="shared" si="1568"/>
        <v>0</v>
      </c>
    </row>
    <row r="1376" spans="63:63" ht="12" hidden="1" customHeight="1">
      <c r="BK1376" s="224">
        <f t="shared" si="1568"/>
        <v>0</v>
      </c>
    </row>
    <row r="1377" spans="63:63" ht="12" hidden="1" customHeight="1">
      <c r="BK1377" s="224">
        <f t="shared" si="1568"/>
        <v>0</v>
      </c>
    </row>
    <row r="1378" spans="63:63" ht="12" hidden="1" customHeight="1">
      <c r="BK1378" s="224">
        <f t="shared" si="1568"/>
        <v>0</v>
      </c>
    </row>
    <row r="1379" spans="63:63" ht="12" hidden="1" customHeight="1">
      <c r="BK1379" s="224">
        <f t="shared" si="1568"/>
        <v>0</v>
      </c>
    </row>
    <row r="1380" spans="63:63" ht="12" hidden="1" customHeight="1">
      <c r="BK1380" s="224">
        <f t="shared" si="1568"/>
        <v>0</v>
      </c>
    </row>
    <row r="1381" spans="63:63" ht="12" hidden="1" customHeight="1">
      <c r="BK1381" s="224">
        <f t="shared" si="1568"/>
        <v>0</v>
      </c>
    </row>
    <row r="1382" spans="63:63" ht="12" hidden="1" customHeight="1">
      <c r="BK1382" s="224">
        <f t="shared" si="1568"/>
        <v>0</v>
      </c>
    </row>
    <row r="1383" spans="63:63" ht="12" hidden="1" customHeight="1">
      <c r="BK1383" s="224">
        <f t="shared" si="1568"/>
        <v>0</v>
      </c>
    </row>
    <row r="1384" spans="63:63" ht="12" hidden="1" customHeight="1">
      <c r="BK1384" s="224">
        <f t="shared" si="1568"/>
        <v>0</v>
      </c>
    </row>
    <row r="1385" spans="63:63" ht="12" hidden="1" customHeight="1">
      <c r="BK1385" s="224">
        <f t="shared" si="1568"/>
        <v>0</v>
      </c>
    </row>
    <row r="1386" spans="63:63" ht="12" hidden="1" customHeight="1">
      <c r="BK1386" s="224">
        <f t="shared" si="1568"/>
        <v>0</v>
      </c>
    </row>
    <row r="1387" spans="63:63" ht="12" hidden="1" customHeight="1">
      <c r="BK1387" s="224">
        <f t="shared" si="1568"/>
        <v>0</v>
      </c>
    </row>
    <row r="1388" spans="63:63" ht="12" hidden="1" customHeight="1">
      <c r="BK1388" s="224">
        <f t="shared" si="1568"/>
        <v>0</v>
      </c>
    </row>
    <row r="1389" spans="63:63" ht="12" hidden="1" customHeight="1">
      <c r="BK1389" s="224">
        <f t="shared" si="1568"/>
        <v>0</v>
      </c>
    </row>
    <row r="1390" spans="63:63" ht="12" hidden="1" customHeight="1">
      <c r="BK1390" s="224">
        <f t="shared" si="1568"/>
        <v>0</v>
      </c>
    </row>
    <row r="1391" spans="63:63" ht="12" hidden="1" customHeight="1">
      <c r="BK1391" s="224">
        <f t="shared" si="1568"/>
        <v>0</v>
      </c>
    </row>
    <row r="1392" spans="63:63" ht="12" hidden="1" customHeight="1">
      <c r="BK1392" s="224">
        <f t="shared" si="1568"/>
        <v>0</v>
      </c>
    </row>
    <row r="1393" spans="63:63" ht="12" hidden="1" customHeight="1">
      <c r="BK1393" s="224">
        <f t="shared" si="1568"/>
        <v>0</v>
      </c>
    </row>
    <row r="1394" spans="63:63" ht="12" hidden="1" customHeight="1">
      <c r="BK1394" s="224">
        <f t="shared" si="1568"/>
        <v>0</v>
      </c>
    </row>
    <row r="1395" spans="63:63" ht="12" hidden="1" customHeight="1">
      <c r="BK1395" s="224">
        <f t="shared" si="1568"/>
        <v>0</v>
      </c>
    </row>
    <row r="1396" spans="63:63" ht="12" hidden="1" customHeight="1">
      <c r="BK1396" s="224">
        <f t="shared" si="1568"/>
        <v>0</v>
      </c>
    </row>
    <row r="1397" spans="63:63" ht="12" hidden="1" customHeight="1">
      <c r="BK1397" s="224">
        <f t="shared" si="1568"/>
        <v>0</v>
      </c>
    </row>
    <row r="1398" spans="63:63" ht="12" hidden="1" customHeight="1">
      <c r="BK1398" s="224">
        <f t="shared" si="1568"/>
        <v>0</v>
      </c>
    </row>
  </sheetData>
  <sheetProtection algorithmName="SHA-512" hashValue="XiI5Ug1JwSQ3p2dOBbw2kOlreb0pQKFmutCF+cFdAQyCWAnjV7upk67QaeqKuF9txT6fuOSJ3g93WHXMGTwbdA==" saltValue="EHXAVC++CNLw6qs0c3zmiw==" spinCount="100000" sheet="1" objects="1" scenarios="1" selectLockedCells="1"/>
  <mergeCells count="14105">
    <mergeCell ref="BK37:BK38"/>
    <mergeCell ref="BK72:BK73"/>
    <mergeCell ref="BK107:BK108"/>
    <mergeCell ref="BK142:BK143"/>
    <mergeCell ref="BK177:BK178"/>
    <mergeCell ref="BK212:BK213"/>
    <mergeCell ref="BK247:BK248"/>
    <mergeCell ref="BK282:BK283"/>
    <mergeCell ref="BK317:BK318"/>
    <mergeCell ref="BK352:BK353"/>
    <mergeCell ref="BK387:BK388"/>
    <mergeCell ref="BK422:BK423"/>
    <mergeCell ref="BK457:BK458"/>
    <mergeCell ref="BK492:BK493"/>
    <mergeCell ref="BK527:BK528"/>
    <mergeCell ref="BK562:BK563"/>
    <mergeCell ref="BK597:BK598"/>
    <mergeCell ref="BK632:BK633"/>
    <mergeCell ref="BK667:BK668"/>
    <mergeCell ref="BK702:BK703"/>
    <mergeCell ref="BK737:BK738"/>
    <mergeCell ref="BK772:BK773"/>
    <mergeCell ref="BK807:BK808"/>
    <mergeCell ref="BK842:BK843"/>
    <mergeCell ref="BK877:BK878"/>
    <mergeCell ref="BK912:BK913"/>
    <mergeCell ref="BK947:BK948"/>
    <mergeCell ref="BK982:BK983"/>
    <mergeCell ref="BK1017:BK1018"/>
    <mergeCell ref="BK1052:BK1053"/>
    <mergeCell ref="BM982:BM983"/>
    <mergeCell ref="BN982:BN983"/>
    <mergeCell ref="BO982:BO983"/>
    <mergeCell ref="BM352:BM353"/>
    <mergeCell ref="BN352:BN353"/>
    <mergeCell ref="BO352:BO353"/>
    <mergeCell ref="BQ982:BQ983"/>
    <mergeCell ref="BM1017:BM1018"/>
    <mergeCell ref="BN1017:BN1018"/>
    <mergeCell ref="BO1017:BO1018"/>
    <mergeCell ref="BQ1017:BQ1018"/>
    <mergeCell ref="BM1052:BM1053"/>
    <mergeCell ref="BN1052:BN1053"/>
    <mergeCell ref="BO1052:BO1053"/>
    <mergeCell ref="BQ1052:BQ1053"/>
    <mergeCell ref="BM667:BM668"/>
    <mergeCell ref="BN667:BN668"/>
    <mergeCell ref="BO667:BO668"/>
    <mergeCell ref="BQ667:BQ668"/>
    <mergeCell ref="BM702:BM703"/>
    <mergeCell ref="BN702:BN703"/>
    <mergeCell ref="BO702:BO703"/>
    <mergeCell ref="BQ702:BQ703"/>
    <mergeCell ref="BM737:BM738"/>
    <mergeCell ref="BN737:BN738"/>
    <mergeCell ref="BO737:BO738"/>
    <mergeCell ref="BQ737:BQ738"/>
    <mergeCell ref="BM772:BM773"/>
    <mergeCell ref="BN772:BN773"/>
    <mergeCell ref="BO772:BO773"/>
    <mergeCell ref="BQ772:BQ773"/>
    <mergeCell ref="BM807:BM808"/>
    <mergeCell ref="BN807:BN808"/>
    <mergeCell ref="BO807:BO808"/>
    <mergeCell ref="BQ807:BQ808"/>
    <mergeCell ref="BM842:BM843"/>
    <mergeCell ref="BN842:BN843"/>
    <mergeCell ref="BO842:BO843"/>
    <mergeCell ref="BQ842:BQ843"/>
    <mergeCell ref="BM877:BM878"/>
    <mergeCell ref="BN877:BN878"/>
    <mergeCell ref="BO877:BO878"/>
    <mergeCell ref="BQ877:BQ878"/>
    <mergeCell ref="BM912:BM913"/>
    <mergeCell ref="BN912:BN913"/>
    <mergeCell ref="BO912:BO913"/>
    <mergeCell ref="BQ912:BQ913"/>
    <mergeCell ref="BM947:BM948"/>
    <mergeCell ref="BN947:BN948"/>
    <mergeCell ref="BO947:BO948"/>
    <mergeCell ref="BQ947:BQ948"/>
    <mergeCell ref="BQ352:BQ353"/>
    <mergeCell ref="BM387:BM388"/>
    <mergeCell ref="BN387:BN388"/>
    <mergeCell ref="BO387:BO388"/>
    <mergeCell ref="BQ387:BQ388"/>
    <mergeCell ref="BM422:BM423"/>
    <mergeCell ref="BN422:BN423"/>
    <mergeCell ref="BO422:BO423"/>
    <mergeCell ref="BQ422:BQ423"/>
    <mergeCell ref="BM457:BM458"/>
    <mergeCell ref="BN457:BN458"/>
    <mergeCell ref="BO457:BO458"/>
    <mergeCell ref="BQ457:BQ458"/>
    <mergeCell ref="BM492:BM493"/>
    <mergeCell ref="BN492:BN493"/>
    <mergeCell ref="BO492:BO493"/>
    <mergeCell ref="BQ492:BQ493"/>
    <mergeCell ref="BM527:BM528"/>
    <mergeCell ref="BN527:BN528"/>
    <mergeCell ref="BO527:BO528"/>
    <mergeCell ref="BQ527:BQ528"/>
    <mergeCell ref="BM562:BM563"/>
    <mergeCell ref="BN562:BN563"/>
    <mergeCell ref="BO562:BO563"/>
    <mergeCell ref="BQ562:BQ563"/>
    <mergeCell ref="BM597:BM598"/>
    <mergeCell ref="BN597:BN598"/>
    <mergeCell ref="BO597:BO598"/>
    <mergeCell ref="BQ597:BQ598"/>
    <mergeCell ref="BM632:BM633"/>
    <mergeCell ref="BN632:BN633"/>
    <mergeCell ref="BO632:BO633"/>
    <mergeCell ref="BQ632:BQ633"/>
    <mergeCell ref="BM2:BM3"/>
    <mergeCell ref="BO2:BO3"/>
    <mergeCell ref="BQ2:BQ3"/>
    <mergeCell ref="BN2:BN3"/>
    <mergeCell ref="BM37:BM38"/>
    <mergeCell ref="BN37:BN38"/>
    <mergeCell ref="BO37:BO38"/>
    <mergeCell ref="BQ37:BQ38"/>
    <mergeCell ref="BM72:BM73"/>
    <mergeCell ref="BN72:BN73"/>
    <mergeCell ref="BO72:BO73"/>
    <mergeCell ref="BQ72:BQ73"/>
    <mergeCell ref="BM107:BM108"/>
    <mergeCell ref="BN107:BN108"/>
    <mergeCell ref="BO107:BO108"/>
    <mergeCell ref="BQ107:BQ108"/>
    <mergeCell ref="BM142:BM143"/>
    <mergeCell ref="BN142:BN143"/>
    <mergeCell ref="BO142:BO143"/>
    <mergeCell ref="BQ142:BQ143"/>
    <mergeCell ref="BM177:BM178"/>
    <mergeCell ref="BN177:BN178"/>
    <mergeCell ref="BO177:BO178"/>
    <mergeCell ref="BQ177:BQ178"/>
    <mergeCell ref="BM212:BM213"/>
    <mergeCell ref="BN212:BN213"/>
    <mergeCell ref="BO212:BO213"/>
    <mergeCell ref="BQ212:BQ213"/>
    <mergeCell ref="BM247:BM248"/>
    <mergeCell ref="BN247:BN248"/>
    <mergeCell ref="BO247:BO248"/>
    <mergeCell ref="BQ247:BQ248"/>
    <mergeCell ref="BM282:BM283"/>
    <mergeCell ref="BN282:BN283"/>
    <mergeCell ref="BO282:BO283"/>
    <mergeCell ref="BQ282:BQ283"/>
    <mergeCell ref="BX2:BX3"/>
    <mergeCell ref="BX37:BX38"/>
    <mergeCell ref="BX72:BX73"/>
    <mergeCell ref="BX107:BX108"/>
    <mergeCell ref="BX142:BX143"/>
    <mergeCell ref="BX177:BX178"/>
    <mergeCell ref="BX212:BX213"/>
    <mergeCell ref="BX247:BX248"/>
    <mergeCell ref="BX282:BX283"/>
    <mergeCell ref="BX317:BX318"/>
    <mergeCell ref="BX352:BX353"/>
    <mergeCell ref="BX387:BX388"/>
    <mergeCell ref="BX422:BX423"/>
    <mergeCell ref="BX457:BX458"/>
    <mergeCell ref="BX492:BX493"/>
    <mergeCell ref="BX527:BX528"/>
    <mergeCell ref="BX562:BX563"/>
    <mergeCell ref="BX597:BX598"/>
    <mergeCell ref="BX632:BX633"/>
    <mergeCell ref="BX667:BX668"/>
    <mergeCell ref="BX702:BX703"/>
    <mergeCell ref="BX737:BX738"/>
    <mergeCell ref="BX772:BX773"/>
    <mergeCell ref="BX807:BX808"/>
    <mergeCell ref="BX842:BX843"/>
    <mergeCell ref="BX877:BX878"/>
    <mergeCell ref="BX912:BX913"/>
    <mergeCell ref="BX947:BX948"/>
    <mergeCell ref="BX982:BX983"/>
    <mergeCell ref="BX1017:BX1018"/>
    <mergeCell ref="BX1052:BX1053"/>
    <mergeCell ref="BU667:BU668"/>
    <mergeCell ref="BV667:BV668"/>
    <mergeCell ref="BU702:BU703"/>
    <mergeCell ref="BV702:BV703"/>
    <mergeCell ref="BU737:BU738"/>
    <mergeCell ref="BV737:BV738"/>
    <mergeCell ref="BU772:BU773"/>
    <mergeCell ref="BV772:BV773"/>
    <mergeCell ref="BU807:BU808"/>
    <mergeCell ref="BV807:BV808"/>
    <mergeCell ref="BU842:BU843"/>
    <mergeCell ref="BV842:BV843"/>
    <mergeCell ref="BU877:BU878"/>
    <mergeCell ref="BV877:BV878"/>
    <mergeCell ref="BU912:BU913"/>
    <mergeCell ref="BV912:BV913"/>
    <mergeCell ref="BU947:BU948"/>
    <mergeCell ref="BV947:BV948"/>
    <mergeCell ref="BU982:BU983"/>
    <mergeCell ref="BV982:BV983"/>
    <mergeCell ref="BU1017:BU1018"/>
    <mergeCell ref="BV1017:BV1018"/>
    <mergeCell ref="BU1052:BU1053"/>
    <mergeCell ref="BV1052:BV1053"/>
    <mergeCell ref="BW2:BW3"/>
    <mergeCell ref="BW37:BW38"/>
    <mergeCell ref="BW72:BW73"/>
    <mergeCell ref="BW107:BW108"/>
    <mergeCell ref="BW142:BW143"/>
    <mergeCell ref="BW177:BW178"/>
    <mergeCell ref="BW212:BW213"/>
    <mergeCell ref="BW247:BW248"/>
    <mergeCell ref="BW282:BW283"/>
    <mergeCell ref="BW387:BW388"/>
    <mergeCell ref="BW422:BW423"/>
    <mergeCell ref="BW457:BW458"/>
    <mergeCell ref="BW492:BW493"/>
    <mergeCell ref="BW527:BW528"/>
    <mergeCell ref="BW562:BW563"/>
    <mergeCell ref="BW597:BW598"/>
    <mergeCell ref="BW632:BW633"/>
    <mergeCell ref="BW667:BW668"/>
    <mergeCell ref="BW702:BW703"/>
    <mergeCell ref="BW737:BW738"/>
    <mergeCell ref="BW772:BW773"/>
    <mergeCell ref="BW807:BW808"/>
    <mergeCell ref="BW842:BW843"/>
    <mergeCell ref="BW877:BW878"/>
    <mergeCell ref="BW912:BW913"/>
    <mergeCell ref="BW947:BW948"/>
    <mergeCell ref="BW982:BW983"/>
    <mergeCell ref="BW1017:BW1018"/>
    <mergeCell ref="BW1052:BW1053"/>
    <mergeCell ref="BU37:BU38"/>
    <mergeCell ref="BV37:BV38"/>
    <mergeCell ref="BU72:BU73"/>
    <mergeCell ref="BV72:BV73"/>
    <mergeCell ref="BU107:BU108"/>
    <mergeCell ref="BV107:BV108"/>
    <mergeCell ref="BU142:BU143"/>
    <mergeCell ref="BV142:BV143"/>
    <mergeCell ref="BU177:BU178"/>
    <mergeCell ref="BV177:BV178"/>
    <mergeCell ref="BU212:BU213"/>
    <mergeCell ref="BV212:BV213"/>
    <mergeCell ref="BU247:BU248"/>
    <mergeCell ref="BV247:BV248"/>
    <mergeCell ref="BU282:BU283"/>
    <mergeCell ref="BV282:BV283"/>
    <mergeCell ref="BU317:BU318"/>
    <mergeCell ref="BV317:BV318"/>
    <mergeCell ref="BU352:BU353"/>
    <mergeCell ref="BV352:BV353"/>
    <mergeCell ref="BU387:BU388"/>
    <mergeCell ref="BV387:BV388"/>
    <mergeCell ref="BU422:BU423"/>
    <mergeCell ref="BV422:BV423"/>
    <mergeCell ref="BU457:BU458"/>
    <mergeCell ref="BV457:BV458"/>
    <mergeCell ref="BU492:BU493"/>
    <mergeCell ref="BV492:BV493"/>
    <mergeCell ref="BU527:BU528"/>
    <mergeCell ref="BV527:BV528"/>
    <mergeCell ref="BU562:BU563"/>
    <mergeCell ref="BV562:BV563"/>
    <mergeCell ref="BU597:BU598"/>
    <mergeCell ref="BV597:BV598"/>
    <mergeCell ref="BR842:BR843"/>
    <mergeCell ref="BR877:BR878"/>
    <mergeCell ref="BR912:BR913"/>
    <mergeCell ref="BR947:BR948"/>
    <mergeCell ref="BR982:BR983"/>
    <mergeCell ref="BR1017:BR1018"/>
    <mergeCell ref="BR1052:BR1053"/>
    <mergeCell ref="BP142:BP143"/>
    <mergeCell ref="BL177:BL178"/>
    <mergeCell ref="BP177:BP178"/>
    <mergeCell ref="BL352:BL353"/>
    <mergeCell ref="BP352:BP353"/>
    <mergeCell ref="BL387:BL388"/>
    <mergeCell ref="BP387:BP388"/>
    <mergeCell ref="BL422:BL423"/>
    <mergeCell ref="BP422:BP423"/>
    <mergeCell ref="BL457:BL458"/>
    <mergeCell ref="BP457:BP458"/>
    <mergeCell ref="BL492:BL493"/>
    <mergeCell ref="BP492:BP493"/>
    <mergeCell ref="BL527:BL528"/>
    <mergeCell ref="BP527:BP528"/>
    <mergeCell ref="BL562:BL563"/>
    <mergeCell ref="BP562:BP563"/>
    <mergeCell ref="BL597:BL598"/>
    <mergeCell ref="BP597:BP598"/>
    <mergeCell ref="BL37:BL38"/>
    <mergeCell ref="BL667:BL668"/>
    <mergeCell ref="BP667:BP668"/>
    <mergeCell ref="BL702:BL703"/>
    <mergeCell ref="BP702:BP703"/>
    <mergeCell ref="BL737:BL738"/>
    <mergeCell ref="BP737:BP738"/>
    <mergeCell ref="BL772:BL773"/>
    <mergeCell ref="BP772:BP773"/>
    <mergeCell ref="BL807:BL808"/>
    <mergeCell ref="BP807:BP808"/>
    <mergeCell ref="BL842:BL843"/>
    <mergeCell ref="BP842:BP843"/>
    <mergeCell ref="BL877:BL878"/>
    <mergeCell ref="BP877:BP878"/>
    <mergeCell ref="BR212:BR213"/>
    <mergeCell ref="BR247:BR248"/>
    <mergeCell ref="BR282:BR283"/>
    <mergeCell ref="BR317:BR318"/>
    <mergeCell ref="BR352:BR353"/>
    <mergeCell ref="BR387:BR388"/>
    <mergeCell ref="BR422:BR423"/>
    <mergeCell ref="BR457:BR458"/>
    <mergeCell ref="BR492:BR493"/>
    <mergeCell ref="BR527:BR528"/>
    <mergeCell ref="BR562:BR563"/>
    <mergeCell ref="BR597:BR598"/>
    <mergeCell ref="BR632:BR633"/>
    <mergeCell ref="BR667:BR668"/>
    <mergeCell ref="BR702:BR703"/>
    <mergeCell ref="BR737:BR738"/>
    <mergeCell ref="BR772:BR773"/>
    <mergeCell ref="BR807:BR808"/>
    <mergeCell ref="BP107:BP108"/>
    <mergeCell ref="BL142:BL143"/>
    <mergeCell ref="BM317:BM318"/>
    <mergeCell ref="BN317:BN318"/>
    <mergeCell ref="BO317:BO318"/>
    <mergeCell ref="BT597:BT598"/>
    <mergeCell ref="BT632:BT633"/>
    <mergeCell ref="BT667:BT668"/>
    <mergeCell ref="BT702:BT703"/>
    <mergeCell ref="BT737:BT738"/>
    <mergeCell ref="BT772:BT773"/>
    <mergeCell ref="BT807:BT808"/>
    <mergeCell ref="BT2:BT3"/>
    <mergeCell ref="BT37:BT38"/>
    <mergeCell ref="BT72:BT73"/>
    <mergeCell ref="BT107:BT108"/>
    <mergeCell ref="BT142:BT143"/>
    <mergeCell ref="BT177:BT178"/>
    <mergeCell ref="BT212:BT213"/>
    <mergeCell ref="BT247:BT248"/>
    <mergeCell ref="BS37:BS38"/>
    <mergeCell ref="BS72:BS73"/>
    <mergeCell ref="BS107:BS108"/>
    <mergeCell ref="BS142:BS143"/>
    <mergeCell ref="BS177:BS178"/>
    <mergeCell ref="BS212:BS213"/>
    <mergeCell ref="BS247:BS248"/>
    <mergeCell ref="BS282:BS283"/>
    <mergeCell ref="BS317:BS318"/>
    <mergeCell ref="BS352:BS353"/>
    <mergeCell ref="BS387:BS388"/>
    <mergeCell ref="BS422:BS423"/>
    <mergeCell ref="BS457:BS458"/>
    <mergeCell ref="BS492:BS493"/>
    <mergeCell ref="BS527:BS528"/>
    <mergeCell ref="BS562:BS563"/>
    <mergeCell ref="BS597:BS598"/>
    <mergeCell ref="BS632:BS633"/>
    <mergeCell ref="BS667:BS668"/>
    <mergeCell ref="BS702:BS703"/>
    <mergeCell ref="BS737:BS738"/>
    <mergeCell ref="BS772:BS773"/>
    <mergeCell ref="BS807:BS808"/>
    <mergeCell ref="BT387:BT388"/>
    <mergeCell ref="BT422:BT423"/>
    <mergeCell ref="BT457:BT458"/>
    <mergeCell ref="BT492:BT493"/>
    <mergeCell ref="BT527:BT528"/>
    <mergeCell ref="BT562:BT563"/>
    <mergeCell ref="NR2:NT2"/>
    <mergeCell ref="NR37:NT37"/>
    <mergeCell ref="NR72:NT72"/>
    <mergeCell ref="NR107:NT107"/>
    <mergeCell ref="NR142:NT142"/>
    <mergeCell ref="NR177:NT177"/>
    <mergeCell ref="NR212:NT212"/>
    <mergeCell ref="NR247:NT247"/>
    <mergeCell ref="NR282:NT282"/>
    <mergeCell ref="NR317:NT317"/>
    <mergeCell ref="NR352:NT352"/>
    <mergeCell ref="NR387:NT387"/>
    <mergeCell ref="NR422:NT422"/>
    <mergeCell ref="NR457:NT457"/>
    <mergeCell ref="NR492:NT492"/>
    <mergeCell ref="NR527:NT527"/>
    <mergeCell ref="NR562:NT562"/>
    <mergeCell ref="NR597:NT597"/>
    <mergeCell ref="MT574:MU574"/>
    <mergeCell ref="MV574:MW574"/>
    <mergeCell ref="MX574:MY574"/>
    <mergeCell ref="MZ574:NA574"/>
    <mergeCell ref="NB574:NC574"/>
    <mergeCell ref="ND574:NE574"/>
    <mergeCell ref="NF574:NG574"/>
    <mergeCell ref="NH574:NI574"/>
    <mergeCell ref="NJ574:NK574"/>
    <mergeCell ref="NL574:NM574"/>
    <mergeCell ref="NB571:NC571"/>
    <mergeCell ref="ND571:NE571"/>
    <mergeCell ref="NF571:NG571"/>
    <mergeCell ref="NH571:NI571"/>
    <mergeCell ref="NJ571:NK571"/>
    <mergeCell ref="NL571:NM571"/>
    <mergeCell ref="ND563:NE563"/>
    <mergeCell ref="NF563:NG563"/>
    <mergeCell ref="NH563:NI563"/>
    <mergeCell ref="NJ563:NK563"/>
    <mergeCell ref="NL563:NM563"/>
    <mergeCell ref="NB556:NC556"/>
    <mergeCell ref="MZ563:NA563"/>
    <mergeCell ref="NB563:NC563"/>
    <mergeCell ref="NN282:NN316"/>
    <mergeCell ref="NN317:NN351"/>
    <mergeCell ref="MV243:MW243"/>
    <mergeCell ref="MX243:MY243"/>
    <mergeCell ref="MZ243:NA243"/>
    <mergeCell ref="NB243:NC243"/>
    <mergeCell ref="ND243:NE243"/>
    <mergeCell ref="NF243:NG243"/>
    <mergeCell ref="NH243:NI243"/>
    <mergeCell ref="NJ243:NK243"/>
    <mergeCell ref="NL243:NM243"/>
    <mergeCell ref="MT346:MU346"/>
    <mergeCell ref="MV346:MW346"/>
    <mergeCell ref="MX346:MY346"/>
    <mergeCell ref="MZ346:NA346"/>
    <mergeCell ref="NB346:NC346"/>
    <mergeCell ref="ND346:NE346"/>
    <mergeCell ref="NF346:NG346"/>
    <mergeCell ref="NH346:NI346"/>
    <mergeCell ref="NJ346:NK346"/>
    <mergeCell ref="NL346:NM346"/>
    <mergeCell ref="MT595:MU595"/>
    <mergeCell ref="NR632:NT632"/>
    <mergeCell ref="NR667:NT667"/>
    <mergeCell ref="NR702:NT702"/>
    <mergeCell ref="NR737:NT737"/>
    <mergeCell ref="NR772:NT772"/>
    <mergeCell ref="NR807:NT807"/>
    <mergeCell ref="NR842:NT842"/>
    <mergeCell ref="NR877:NT877"/>
    <mergeCell ref="NR912:NT912"/>
    <mergeCell ref="MV908:MW908"/>
    <mergeCell ref="MX908:MY908"/>
    <mergeCell ref="MZ908:NA908"/>
    <mergeCell ref="NB908:NC908"/>
    <mergeCell ref="ND908:NE908"/>
    <mergeCell ref="NF908:NG908"/>
    <mergeCell ref="NH908:NI908"/>
    <mergeCell ref="NJ908:NK908"/>
    <mergeCell ref="NL908:NM908"/>
    <mergeCell ref="NJ891:NK891"/>
    <mergeCell ref="NL891:NM891"/>
    <mergeCell ref="NL857:NM857"/>
    <mergeCell ref="NF847:NG847"/>
    <mergeCell ref="NH847:NI847"/>
    <mergeCell ref="NJ847:NK847"/>
    <mergeCell ref="NL847:NM847"/>
    <mergeCell ref="NL845:NM845"/>
    <mergeCell ref="NH843:NI843"/>
    <mergeCell ref="NJ843:NK843"/>
    <mergeCell ref="NL843:NM843"/>
    <mergeCell ref="NH840:NI840"/>
    <mergeCell ref="NJ840:NK840"/>
    <mergeCell ref="NL840:NM840"/>
    <mergeCell ref="MZ810:NA810"/>
    <mergeCell ref="NB810:NC810"/>
    <mergeCell ref="ND810:NE810"/>
    <mergeCell ref="NF810:NG810"/>
    <mergeCell ref="NH810:NI810"/>
    <mergeCell ref="NJ810:NK810"/>
    <mergeCell ref="NL810:NM810"/>
    <mergeCell ref="ND812:NE812"/>
    <mergeCell ref="NJ818:NK818"/>
    <mergeCell ref="NL818:NM818"/>
    <mergeCell ref="MV782:MW782"/>
    <mergeCell ref="MX782:MY782"/>
    <mergeCell ref="MZ782:NA782"/>
    <mergeCell ref="NB782:NC782"/>
    <mergeCell ref="ND782:NE782"/>
    <mergeCell ref="NF782:NG782"/>
    <mergeCell ref="NH782:NI782"/>
    <mergeCell ref="NJ782:NK782"/>
    <mergeCell ref="NL782:NM782"/>
    <mergeCell ref="NL778:NM778"/>
    <mergeCell ref="NH775:NI775"/>
    <mergeCell ref="NJ775:NK775"/>
    <mergeCell ref="NJ752:NK752"/>
    <mergeCell ref="NL752:NM752"/>
    <mergeCell ref="NH744:NI744"/>
    <mergeCell ref="NJ744:NK744"/>
    <mergeCell ref="NL744:NM744"/>
    <mergeCell ref="NF744:NG744"/>
    <mergeCell ref="NH708:NI708"/>
    <mergeCell ref="NJ708:NK708"/>
    <mergeCell ref="NL708:NM708"/>
    <mergeCell ref="NH682:NI682"/>
    <mergeCell ref="NR947:NT947"/>
    <mergeCell ref="NR982:NT982"/>
    <mergeCell ref="NR1017:NT1017"/>
    <mergeCell ref="NR1052:NT1052"/>
    <mergeCell ref="E89:F89"/>
    <mergeCell ref="E124:F124"/>
    <mergeCell ref="E159:F159"/>
    <mergeCell ref="E194:F194"/>
    <mergeCell ref="E229:F229"/>
    <mergeCell ref="E264:F264"/>
    <mergeCell ref="E299:F299"/>
    <mergeCell ref="E334:F334"/>
    <mergeCell ref="E369:F369"/>
    <mergeCell ref="E404:F404"/>
    <mergeCell ref="E439:F439"/>
    <mergeCell ref="E474:F474"/>
    <mergeCell ref="E509:F509"/>
    <mergeCell ref="E544:F544"/>
    <mergeCell ref="E579:F579"/>
    <mergeCell ref="E614:F614"/>
    <mergeCell ref="E649:F649"/>
    <mergeCell ref="E684:F684"/>
    <mergeCell ref="E719:F719"/>
    <mergeCell ref="E754:F754"/>
    <mergeCell ref="E789:F789"/>
    <mergeCell ref="E824:F824"/>
    <mergeCell ref="E859:F859"/>
    <mergeCell ref="E894:F894"/>
    <mergeCell ref="E929:F929"/>
    <mergeCell ref="E964:F964"/>
    <mergeCell ref="E999:F999"/>
    <mergeCell ref="E1034:F1034"/>
    <mergeCell ref="ND873:NE873"/>
    <mergeCell ref="NF873:NG873"/>
    <mergeCell ref="NH873:NI873"/>
    <mergeCell ref="NJ873:NK873"/>
    <mergeCell ref="NL873:NM873"/>
    <mergeCell ref="HZ911:JM911"/>
    <mergeCell ref="JO911:LB911"/>
    <mergeCell ref="LD911:MQ911"/>
    <mergeCell ref="MT911:NM911"/>
    <mergeCell ref="I872:M872"/>
    <mergeCell ref="MT213:MU213"/>
    <mergeCell ref="MV213:MW213"/>
    <mergeCell ref="I1048:M1048"/>
    <mergeCell ref="BE1048:BF1048"/>
    <mergeCell ref="MT1048:MU1048"/>
    <mergeCell ref="MV1048:MW1048"/>
    <mergeCell ref="MX1048:MY1048"/>
    <mergeCell ref="MZ1048:NA1048"/>
    <mergeCell ref="BT842:BT843"/>
    <mergeCell ref="BT877:BT878"/>
    <mergeCell ref="BT912:BT913"/>
    <mergeCell ref="BT947:BT948"/>
    <mergeCell ref="BT982:BT983"/>
    <mergeCell ref="NN912:NN946"/>
    <mergeCell ref="NN457:NN491"/>
    <mergeCell ref="EV491:GI491"/>
    <mergeCell ref="GK491:HX491"/>
    <mergeCell ref="HZ491:JM491"/>
    <mergeCell ref="JO491:LB491"/>
    <mergeCell ref="LD491:MQ491"/>
    <mergeCell ref="MT491:NM491"/>
    <mergeCell ref="NL451:NM451"/>
    <mergeCell ref="B982:B1016"/>
    <mergeCell ref="NN982:NN1016"/>
    <mergeCell ref="B1017:B1051"/>
    <mergeCell ref="NN1017:NN1051"/>
    <mergeCell ref="EV1051:GI1051"/>
    <mergeCell ref="GK1051:HX1051"/>
    <mergeCell ref="HZ1051:JM1051"/>
    <mergeCell ref="JO1051:LB1051"/>
    <mergeCell ref="LD1051:MQ1051"/>
    <mergeCell ref="MT1051:NM1051"/>
    <mergeCell ref="B772:B806"/>
    <mergeCell ref="NN772:NN806"/>
    <mergeCell ref="B807:B841"/>
    <mergeCell ref="NN807:NN841"/>
    <mergeCell ref="EV841:GI841"/>
    <mergeCell ref="GK841:HX841"/>
    <mergeCell ref="HZ841:JM841"/>
    <mergeCell ref="JO841:LB841"/>
    <mergeCell ref="LD841:MQ841"/>
    <mergeCell ref="MT841:NM841"/>
    <mergeCell ref="B842:B876"/>
    <mergeCell ref="NN842:NN876"/>
    <mergeCell ref="MT875:MU875"/>
    <mergeCell ref="MV875:MW875"/>
    <mergeCell ref="MX875:MY875"/>
    <mergeCell ref="MZ875:NA875"/>
    <mergeCell ref="NB875:NC875"/>
    <mergeCell ref="ND875:NE875"/>
    <mergeCell ref="NF875:NG875"/>
    <mergeCell ref="NH875:NI875"/>
    <mergeCell ref="NJ875:NK875"/>
    <mergeCell ref="NL875:NM875"/>
    <mergeCell ref="I873:M873"/>
    <mergeCell ref="BE873:BF873"/>
    <mergeCell ref="MT873:MU873"/>
    <mergeCell ref="MV873:MW873"/>
    <mergeCell ref="MX873:MY873"/>
    <mergeCell ref="MZ873:NA873"/>
    <mergeCell ref="NB873:NC873"/>
    <mergeCell ref="NB1048:NC1048"/>
    <mergeCell ref="ND1048:NE1048"/>
    <mergeCell ref="NF1048:NG1048"/>
    <mergeCell ref="NH1048:NI1048"/>
    <mergeCell ref="NJ1048:NK1048"/>
    <mergeCell ref="B877:B911"/>
    <mergeCell ref="NN877:NN911"/>
    <mergeCell ref="EV911:GI911"/>
    <mergeCell ref="GK911:HX911"/>
    <mergeCell ref="B912:B946"/>
    <mergeCell ref="BT1017:BT1018"/>
    <mergeCell ref="BS842:BS843"/>
    <mergeCell ref="BS877:BS878"/>
    <mergeCell ref="BS912:BS913"/>
    <mergeCell ref="BS947:BS948"/>
    <mergeCell ref="BS982:BS983"/>
    <mergeCell ref="BS1017:BS1018"/>
    <mergeCell ref="BL912:BL913"/>
    <mergeCell ref="BP912:BP913"/>
    <mergeCell ref="BL947:BL948"/>
    <mergeCell ref="BP947:BP948"/>
    <mergeCell ref="BL982:BL983"/>
    <mergeCell ref="BP982:BP983"/>
    <mergeCell ref="BL1017:BL1018"/>
    <mergeCell ref="BP1017:BP1018"/>
    <mergeCell ref="BE1081:BF1081"/>
    <mergeCell ref="MT1081:MU1081"/>
    <mergeCell ref="MV1081:MW1081"/>
    <mergeCell ref="MX1081:MY1081"/>
    <mergeCell ref="MZ1081:NA1081"/>
    <mergeCell ref="NB1081:NC1081"/>
    <mergeCell ref="ND1081:NE1081"/>
    <mergeCell ref="NF1081:NG1081"/>
    <mergeCell ref="NH1081:NI1081"/>
    <mergeCell ref="I1080:M1080"/>
    <mergeCell ref="BE1080:BF1080"/>
    <mergeCell ref="MT1080:MU1080"/>
    <mergeCell ref="MV1080:MW1080"/>
    <mergeCell ref="MX1080:MY1080"/>
    <mergeCell ref="MZ1080:NA1080"/>
    <mergeCell ref="NB1080:NC1080"/>
    <mergeCell ref="ND1080:NE1080"/>
    <mergeCell ref="NF1080:NG1080"/>
    <mergeCell ref="NH1080:NI1080"/>
    <mergeCell ref="NJ1080:NK1080"/>
    <mergeCell ref="NL1080:NM1080"/>
    <mergeCell ref="I1079:M1079"/>
    <mergeCell ref="BE1079:BF1079"/>
    <mergeCell ref="MT1079:MU1079"/>
    <mergeCell ref="MV1079:MW1079"/>
    <mergeCell ref="MX1079:MY1079"/>
    <mergeCell ref="MZ1079:NA1079"/>
    <mergeCell ref="NB1079:NC1079"/>
    <mergeCell ref="E1068:F1068"/>
    <mergeCell ref="I1065:M1065"/>
    <mergeCell ref="BE1065:BF1065"/>
    <mergeCell ref="MT1065:MU1065"/>
    <mergeCell ref="E50:F50"/>
    <mergeCell ref="I1069:M1069"/>
    <mergeCell ref="BE1069:BF1069"/>
    <mergeCell ref="BL212:BL213"/>
    <mergeCell ref="BP212:BP213"/>
    <mergeCell ref="BL247:BL248"/>
    <mergeCell ref="BP247:BP248"/>
    <mergeCell ref="BL282:BL283"/>
    <mergeCell ref="BP282:BP283"/>
    <mergeCell ref="BT1052:BT1053"/>
    <mergeCell ref="MT569:MU569"/>
    <mergeCell ref="MV569:MW569"/>
    <mergeCell ref="MX569:MY569"/>
    <mergeCell ref="MZ569:NA569"/>
    <mergeCell ref="NB569:NC569"/>
    <mergeCell ref="ND569:NE569"/>
    <mergeCell ref="NF569:NG569"/>
    <mergeCell ref="NH569:NI569"/>
    <mergeCell ref="NJ569:NK569"/>
    <mergeCell ref="NL569:NM569"/>
    <mergeCell ref="MV566:MW566"/>
    <mergeCell ref="MX566:MY566"/>
    <mergeCell ref="MZ566:NA566"/>
    <mergeCell ref="NB566:NC566"/>
    <mergeCell ref="ND566:NE566"/>
    <mergeCell ref="NF566:NG566"/>
    <mergeCell ref="NH566:NI566"/>
    <mergeCell ref="NJ566:NK566"/>
    <mergeCell ref="NL566:NM566"/>
    <mergeCell ref="MT563:MU563"/>
    <mergeCell ref="MV563:MW563"/>
    <mergeCell ref="MX563:MY563"/>
    <mergeCell ref="B947:B981"/>
    <mergeCell ref="NN947:NN981"/>
    <mergeCell ref="EV981:GI981"/>
    <mergeCell ref="GK981:HX981"/>
    <mergeCell ref="HZ981:JM981"/>
    <mergeCell ref="JO981:LB981"/>
    <mergeCell ref="LD981:MQ981"/>
    <mergeCell ref="MT981:NM981"/>
    <mergeCell ref="MT980:MU980"/>
    <mergeCell ref="MV980:MW980"/>
    <mergeCell ref="MX980:MY980"/>
    <mergeCell ref="MZ980:NA980"/>
    <mergeCell ref="NB980:NC980"/>
    <mergeCell ref="ND980:NE980"/>
    <mergeCell ref="NF980:NG980"/>
    <mergeCell ref="NH980:NI980"/>
    <mergeCell ref="NJ980:NK980"/>
    <mergeCell ref="NL980:NM980"/>
    <mergeCell ref="NH1075:NI1075"/>
    <mergeCell ref="NJ1075:NK1075"/>
    <mergeCell ref="NL1075:NM1075"/>
    <mergeCell ref="E1069:F1069"/>
    <mergeCell ref="ND1075:NE1075"/>
    <mergeCell ref="NF1075:NG1075"/>
    <mergeCell ref="ND1072:NE1072"/>
    <mergeCell ref="NF1072:NG1072"/>
    <mergeCell ref="NH1072:NI1072"/>
    <mergeCell ref="NJ1072:NK1072"/>
    <mergeCell ref="NL1072:NM1072"/>
    <mergeCell ref="I1070:M1070"/>
    <mergeCell ref="BE1070:BF1070"/>
    <mergeCell ref="MT1070:MU1070"/>
    <mergeCell ref="MV1070:MW1070"/>
    <mergeCell ref="MX1070:MY1070"/>
    <mergeCell ref="MZ1070:NA1070"/>
    <mergeCell ref="NB1070:NC1070"/>
    <mergeCell ref="ND1070:NE1070"/>
    <mergeCell ref="NF1070:NG1070"/>
    <mergeCell ref="NH1070:NI1070"/>
    <mergeCell ref="NJ1070:NK1070"/>
    <mergeCell ref="NL1070:NM1070"/>
    <mergeCell ref="MT1069:MU1069"/>
    <mergeCell ref="MV1069:MW1069"/>
    <mergeCell ref="MX1069:MY1069"/>
    <mergeCell ref="MZ1069:NA1069"/>
    <mergeCell ref="NB1069:NC1069"/>
    <mergeCell ref="ND1069:NE1069"/>
    <mergeCell ref="NF1069:NG1069"/>
    <mergeCell ref="NH1069:NI1069"/>
    <mergeCell ref="NJ1069:NK1069"/>
    <mergeCell ref="NF1071:NG1071"/>
    <mergeCell ref="NH1071:NI1071"/>
    <mergeCell ref="NJ1071:NK1071"/>
    <mergeCell ref="NL1071:NM1071"/>
    <mergeCell ref="I1067:M1067"/>
    <mergeCell ref="BE1067:BF1067"/>
    <mergeCell ref="MT1067:MU1067"/>
    <mergeCell ref="MV1067:MW1067"/>
    <mergeCell ref="MX1061:MY1061"/>
    <mergeCell ref="MZ1061:NA1061"/>
    <mergeCell ref="NB1061:NC1061"/>
    <mergeCell ref="ND1061:NE1061"/>
    <mergeCell ref="NL1061:NM1061"/>
    <mergeCell ref="I1061:M1061"/>
    <mergeCell ref="B667:B701"/>
    <mergeCell ref="NN667:NN701"/>
    <mergeCell ref="EV701:GI701"/>
    <mergeCell ref="GK701:HX701"/>
    <mergeCell ref="HZ701:JM701"/>
    <mergeCell ref="JO701:LB701"/>
    <mergeCell ref="LD701:MQ701"/>
    <mergeCell ref="MT701:NM701"/>
    <mergeCell ref="B702:B736"/>
    <mergeCell ref="NN702:NN736"/>
    <mergeCell ref="B737:B771"/>
    <mergeCell ref="NN737:NN771"/>
    <mergeCell ref="EV771:GI771"/>
    <mergeCell ref="GK771:HX771"/>
    <mergeCell ref="HZ771:JM771"/>
    <mergeCell ref="JO771:LB771"/>
    <mergeCell ref="LD771:MQ771"/>
    <mergeCell ref="MT771:NM771"/>
    <mergeCell ref="MT770:MU770"/>
    <mergeCell ref="MV770:MW770"/>
    <mergeCell ref="MX770:MY770"/>
    <mergeCell ref="MZ770:NA770"/>
    <mergeCell ref="NB770:NC770"/>
    <mergeCell ref="ND770:NE770"/>
    <mergeCell ref="NF770:NG770"/>
    <mergeCell ref="NH770:NI770"/>
    <mergeCell ref="NJ770:NK770"/>
    <mergeCell ref="NL770:NM770"/>
    <mergeCell ref="I870:M870"/>
    <mergeCell ref="BE870:BF870"/>
    <mergeCell ref="MT870:MU870"/>
    <mergeCell ref="MV870:MW870"/>
    <mergeCell ref="MX870:MY870"/>
    <mergeCell ref="MZ870:NA870"/>
    <mergeCell ref="NB870:NC870"/>
    <mergeCell ref="ND870:NE870"/>
    <mergeCell ref="NF870:NG870"/>
    <mergeCell ref="NH870:NI870"/>
    <mergeCell ref="NJ870:NK870"/>
    <mergeCell ref="NL870:NM870"/>
    <mergeCell ref="I869:M869"/>
    <mergeCell ref="BE869:BF869"/>
    <mergeCell ref="MT869:MU869"/>
    <mergeCell ref="MV869:MW869"/>
    <mergeCell ref="MX869:MY869"/>
    <mergeCell ref="MZ869:NA869"/>
    <mergeCell ref="NB869:NC869"/>
    <mergeCell ref="ND869:NE869"/>
    <mergeCell ref="NF869:NG869"/>
    <mergeCell ref="NH869:NI869"/>
    <mergeCell ref="NJ869:NK869"/>
    <mergeCell ref="NL869:NM869"/>
    <mergeCell ref="I868:M868"/>
    <mergeCell ref="BE868:BF868"/>
    <mergeCell ref="MT868:MU868"/>
    <mergeCell ref="MV868:MW868"/>
    <mergeCell ref="MX868:MY868"/>
    <mergeCell ref="MZ868:NA868"/>
    <mergeCell ref="NB868:NC868"/>
    <mergeCell ref="ND868:NE868"/>
    <mergeCell ref="NF868:NG868"/>
    <mergeCell ref="NH868:NI868"/>
    <mergeCell ref="NJ868:NK868"/>
    <mergeCell ref="NL868:NM868"/>
    <mergeCell ref="B562:B596"/>
    <mergeCell ref="NN562:NN596"/>
    <mergeCell ref="B597:B631"/>
    <mergeCell ref="NN597:NN631"/>
    <mergeCell ref="EV631:GI631"/>
    <mergeCell ref="GK631:HX631"/>
    <mergeCell ref="HZ631:JM631"/>
    <mergeCell ref="JO631:LB631"/>
    <mergeCell ref="LD631:MQ631"/>
    <mergeCell ref="MT631:NM631"/>
    <mergeCell ref="B632:B666"/>
    <mergeCell ref="NN632:NN666"/>
    <mergeCell ref="MT665:MU665"/>
    <mergeCell ref="MV665:MW665"/>
    <mergeCell ref="MX665:MY665"/>
    <mergeCell ref="MZ665:NA665"/>
    <mergeCell ref="NB665:NC665"/>
    <mergeCell ref="ND665:NE665"/>
    <mergeCell ref="NF665:NG665"/>
    <mergeCell ref="NH665:NI665"/>
    <mergeCell ref="NJ665:NK665"/>
    <mergeCell ref="NL665:NM665"/>
    <mergeCell ref="I663:M663"/>
    <mergeCell ref="BE663:BF663"/>
    <mergeCell ref="MT663:MU663"/>
    <mergeCell ref="MV663:MW663"/>
    <mergeCell ref="MX663:MY663"/>
    <mergeCell ref="MZ663:NA663"/>
    <mergeCell ref="NB663:NC663"/>
    <mergeCell ref="ND663:NE663"/>
    <mergeCell ref="NF663:NG663"/>
    <mergeCell ref="NH663:NI663"/>
    <mergeCell ref="NJ663:NK663"/>
    <mergeCell ref="NL663:NM663"/>
    <mergeCell ref="EV666:GI666"/>
    <mergeCell ref="GK666:HX666"/>
    <mergeCell ref="HZ666:JM666"/>
    <mergeCell ref="JO666:LB666"/>
    <mergeCell ref="LD666:MQ666"/>
    <mergeCell ref="MT666:NM666"/>
    <mergeCell ref="I658:M658"/>
    <mergeCell ref="BE658:BF658"/>
    <mergeCell ref="MT658:MU658"/>
    <mergeCell ref="MV658:MW658"/>
    <mergeCell ref="MX658:MY658"/>
    <mergeCell ref="MZ658:NA658"/>
    <mergeCell ref="NB658:NC658"/>
    <mergeCell ref="ND658:NE658"/>
    <mergeCell ref="NF658:NG658"/>
    <mergeCell ref="NH658:NI658"/>
    <mergeCell ref="NJ658:NK658"/>
    <mergeCell ref="NL658:NM658"/>
    <mergeCell ref="I657:M657"/>
    <mergeCell ref="BE657:BF657"/>
    <mergeCell ref="MT657:MU657"/>
    <mergeCell ref="MV657:MW657"/>
    <mergeCell ref="MX657:MY657"/>
    <mergeCell ref="MZ657:NA657"/>
    <mergeCell ref="NB657:NC657"/>
    <mergeCell ref="ND657:NE657"/>
    <mergeCell ref="NF657:NG657"/>
    <mergeCell ref="NH657:NI657"/>
    <mergeCell ref="NJ657:NK657"/>
    <mergeCell ref="NL657:NM657"/>
    <mergeCell ref="B492:B526"/>
    <mergeCell ref="NN492:NN526"/>
    <mergeCell ref="B527:B561"/>
    <mergeCell ref="NN527:NN561"/>
    <mergeCell ref="EV561:GI561"/>
    <mergeCell ref="GK561:HX561"/>
    <mergeCell ref="HZ561:JM561"/>
    <mergeCell ref="JO561:LB561"/>
    <mergeCell ref="LD561:MQ561"/>
    <mergeCell ref="MT561:NM561"/>
    <mergeCell ref="MT560:MU560"/>
    <mergeCell ref="MV560:MW560"/>
    <mergeCell ref="MX560:MY560"/>
    <mergeCell ref="MZ560:NA560"/>
    <mergeCell ref="NB560:NC560"/>
    <mergeCell ref="ND560:NE560"/>
    <mergeCell ref="NF560:NG560"/>
    <mergeCell ref="NH560:NI560"/>
    <mergeCell ref="NJ560:NK560"/>
    <mergeCell ref="NL560:NM560"/>
    <mergeCell ref="B352:B386"/>
    <mergeCell ref="NN352:NN386"/>
    <mergeCell ref="B387:B421"/>
    <mergeCell ref="NN387:NN421"/>
    <mergeCell ref="EV421:GI421"/>
    <mergeCell ref="GK421:HX421"/>
    <mergeCell ref="HZ421:JM421"/>
    <mergeCell ref="JO421:LB421"/>
    <mergeCell ref="LD421:MQ421"/>
    <mergeCell ref="MT421:NM421"/>
    <mergeCell ref="B422:B456"/>
    <mergeCell ref="NN422:NN456"/>
    <mergeCell ref="MT455:MU455"/>
    <mergeCell ref="MV455:MW455"/>
    <mergeCell ref="MX455:MY455"/>
    <mergeCell ref="MZ455:NA455"/>
    <mergeCell ref="NB455:NC455"/>
    <mergeCell ref="ND455:NE455"/>
    <mergeCell ref="NF455:NG455"/>
    <mergeCell ref="NH455:NI455"/>
    <mergeCell ref="NJ455:NK455"/>
    <mergeCell ref="NL455:NM455"/>
    <mergeCell ref="I453:M453"/>
    <mergeCell ref="BE453:BF453"/>
    <mergeCell ref="MT453:MU453"/>
    <mergeCell ref="MV453:MW453"/>
    <mergeCell ref="MX453:MY453"/>
    <mergeCell ref="MZ453:NA453"/>
    <mergeCell ref="NB453:NC453"/>
    <mergeCell ref="ND453:NE453"/>
    <mergeCell ref="NJ453:NK453"/>
    <mergeCell ref="NL453:NM453"/>
    <mergeCell ref="MT556:MU556"/>
    <mergeCell ref="MV556:MW556"/>
    <mergeCell ref="MX556:MY556"/>
    <mergeCell ref="MZ556:NA556"/>
    <mergeCell ref="BT352:BT353"/>
    <mergeCell ref="MX451:MY451"/>
    <mergeCell ref="MZ451:NA451"/>
    <mergeCell ref="NB451:NC451"/>
    <mergeCell ref="ND451:NE451"/>
    <mergeCell ref="NF451:NG451"/>
    <mergeCell ref="NH451:NI451"/>
    <mergeCell ref="NJ451:NK451"/>
    <mergeCell ref="B457:B491"/>
    <mergeCell ref="EV246:GI246"/>
    <mergeCell ref="GK246:HX246"/>
    <mergeCell ref="HZ246:JM246"/>
    <mergeCell ref="JO246:LB246"/>
    <mergeCell ref="LD246:MQ246"/>
    <mergeCell ref="MT246:NM246"/>
    <mergeCell ref="I238:M238"/>
    <mergeCell ref="BE238:BF238"/>
    <mergeCell ref="MT238:MU238"/>
    <mergeCell ref="MV238:MW238"/>
    <mergeCell ref="MX238:MY238"/>
    <mergeCell ref="I485:M485"/>
    <mergeCell ref="BE485:BF485"/>
    <mergeCell ref="MT485:MU485"/>
    <mergeCell ref="MV485:MW485"/>
    <mergeCell ref="MX485:MY485"/>
    <mergeCell ref="MZ485:NA485"/>
    <mergeCell ref="NB485:NC485"/>
    <mergeCell ref="ND485:NE485"/>
    <mergeCell ref="NF485:NG485"/>
    <mergeCell ref="NH485:NI485"/>
    <mergeCell ref="NJ485:NK485"/>
    <mergeCell ref="NL485:NM485"/>
    <mergeCell ref="I482:M482"/>
    <mergeCell ref="BE482:BF482"/>
    <mergeCell ref="MT482:MU482"/>
    <mergeCell ref="MV482:MW482"/>
    <mergeCell ref="MX482:MY482"/>
    <mergeCell ref="MZ482:NA482"/>
    <mergeCell ref="NB482:NC482"/>
    <mergeCell ref="ND482:NE482"/>
    <mergeCell ref="NF482:NG482"/>
    <mergeCell ref="NH482:NI482"/>
    <mergeCell ref="NJ482:NK482"/>
    <mergeCell ref="NL482:NM482"/>
    <mergeCell ref="MZ487:NA487"/>
    <mergeCell ref="NB487:NC487"/>
    <mergeCell ref="ND487:NE487"/>
    <mergeCell ref="NF487:NG487"/>
    <mergeCell ref="B317:B351"/>
    <mergeCell ref="EV351:GI351"/>
    <mergeCell ref="GK351:HX351"/>
    <mergeCell ref="HZ351:JM351"/>
    <mergeCell ref="JO351:LB351"/>
    <mergeCell ref="LD351:MQ351"/>
    <mergeCell ref="MT351:NM351"/>
    <mergeCell ref="MT350:MU350"/>
    <mergeCell ref="MV350:MW350"/>
    <mergeCell ref="MX350:MY350"/>
    <mergeCell ref="MZ350:NA350"/>
    <mergeCell ref="NB350:NC350"/>
    <mergeCell ref="ND350:NE350"/>
    <mergeCell ref="NF350:NG350"/>
    <mergeCell ref="NH350:NI350"/>
    <mergeCell ref="NJ350:NK350"/>
    <mergeCell ref="NL350:NM350"/>
    <mergeCell ref="BT282:BT283"/>
    <mergeCell ref="BT317:BT318"/>
    <mergeCell ref="NJ245:NK245"/>
    <mergeCell ref="NL245:NM245"/>
    <mergeCell ref="I243:M243"/>
    <mergeCell ref="BE243:BF243"/>
    <mergeCell ref="MT243:MU243"/>
    <mergeCell ref="B142:B176"/>
    <mergeCell ref="NN142:NN176"/>
    <mergeCell ref="B177:B211"/>
    <mergeCell ref="NN177:NN211"/>
    <mergeCell ref="EV211:GI211"/>
    <mergeCell ref="GK211:HX211"/>
    <mergeCell ref="HZ211:JM211"/>
    <mergeCell ref="JO211:LB211"/>
    <mergeCell ref="LD211:MQ211"/>
    <mergeCell ref="MT211:NM211"/>
    <mergeCell ref="B37:B71"/>
    <mergeCell ref="NN37:NN71"/>
    <mergeCell ref="EV71:GI71"/>
    <mergeCell ref="GK71:HX71"/>
    <mergeCell ref="HZ71:JM71"/>
    <mergeCell ref="JO71:LB71"/>
    <mergeCell ref="LD71:MQ71"/>
    <mergeCell ref="MT71:NM71"/>
    <mergeCell ref="B72:B106"/>
    <mergeCell ref="NN72:NN106"/>
    <mergeCell ref="B107:B141"/>
    <mergeCell ref="NN107:NN141"/>
    <mergeCell ref="EV141:GI141"/>
    <mergeCell ref="GK141:HX141"/>
    <mergeCell ref="HZ141:JM141"/>
    <mergeCell ref="JO141:LB141"/>
    <mergeCell ref="LD141:MQ141"/>
    <mergeCell ref="MT205:MU205"/>
    <mergeCell ref="MV205:MW205"/>
    <mergeCell ref="MX205:MY205"/>
    <mergeCell ref="MZ205:NA205"/>
    <mergeCell ref="NB205:NC205"/>
    <mergeCell ref="ND205:NE205"/>
    <mergeCell ref="NF205:NG205"/>
    <mergeCell ref="NH205:NI205"/>
    <mergeCell ref="NJ205:NK205"/>
    <mergeCell ref="MV201:MW201"/>
    <mergeCell ref="MX201:MY201"/>
    <mergeCell ref="MZ201:NA201"/>
    <mergeCell ref="NB201:NC201"/>
    <mergeCell ref="ND201:NE201"/>
    <mergeCell ref="NF201:NG201"/>
    <mergeCell ref="NH201:NI201"/>
    <mergeCell ref="NJ201:NK201"/>
    <mergeCell ref="NL201:NM201"/>
    <mergeCell ref="I207:M207"/>
    <mergeCell ref="BE207:BF207"/>
    <mergeCell ref="MT207:MU207"/>
    <mergeCell ref="MV207:MW207"/>
    <mergeCell ref="MX207:MY207"/>
    <mergeCell ref="MZ207:NA207"/>
    <mergeCell ref="NB207:NC207"/>
    <mergeCell ref="ND207:NE207"/>
    <mergeCell ref="BR37:BR38"/>
    <mergeCell ref="BR72:BR73"/>
    <mergeCell ref="BR107:BR108"/>
    <mergeCell ref="BR142:BR143"/>
    <mergeCell ref="BR177:BR178"/>
    <mergeCell ref="BP37:BP38"/>
    <mergeCell ref="BL72:BL73"/>
    <mergeCell ref="BP72:BP73"/>
    <mergeCell ref="BL107:BL108"/>
    <mergeCell ref="NF210:NG210"/>
    <mergeCell ref="NH210:NI210"/>
    <mergeCell ref="I1076:M1076"/>
    <mergeCell ref="BE1076:BF1076"/>
    <mergeCell ref="MT1076:MU1076"/>
    <mergeCell ref="MV1076:MW1076"/>
    <mergeCell ref="MX1076:MY1076"/>
    <mergeCell ref="MZ1076:NA1076"/>
    <mergeCell ref="NB1076:NC1076"/>
    <mergeCell ref="ND1076:NE1076"/>
    <mergeCell ref="NF1076:NG1076"/>
    <mergeCell ref="NH1076:NI1076"/>
    <mergeCell ref="NJ1076:NK1076"/>
    <mergeCell ref="NL1076:NM1076"/>
    <mergeCell ref="I1075:M1075"/>
    <mergeCell ref="BE1075:BF1075"/>
    <mergeCell ref="MT1075:MU1075"/>
    <mergeCell ref="MV1075:MW1075"/>
    <mergeCell ref="ND1071:NE1071"/>
    <mergeCell ref="NF1063:NG1063"/>
    <mergeCell ref="NH1063:NI1063"/>
    <mergeCell ref="NJ1063:NK1063"/>
    <mergeCell ref="NL1063:NM1063"/>
    <mergeCell ref="BE1072:BF1072"/>
    <mergeCell ref="MT1072:MU1072"/>
    <mergeCell ref="MV1072:MW1072"/>
    <mergeCell ref="MX1072:MY1072"/>
    <mergeCell ref="MZ1072:NA1072"/>
    <mergeCell ref="MT141:NM141"/>
    <mergeCell ref="MT140:MU140"/>
    <mergeCell ref="MV140:MW140"/>
    <mergeCell ref="MX140:MY140"/>
    <mergeCell ref="MZ140:NA140"/>
    <mergeCell ref="NB140:NC140"/>
    <mergeCell ref="ND140:NE140"/>
    <mergeCell ref="NF140:NG140"/>
    <mergeCell ref="NH140:NI140"/>
    <mergeCell ref="NJ140:NK140"/>
    <mergeCell ref="NL140:NM140"/>
    <mergeCell ref="MX213:MY213"/>
    <mergeCell ref="MZ213:NA213"/>
    <mergeCell ref="BE242:BF242"/>
    <mergeCell ref="MT242:MU242"/>
    <mergeCell ref="MV242:MW242"/>
    <mergeCell ref="MX242:MY242"/>
    <mergeCell ref="MZ242:NA242"/>
    <mergeCell ref="NB242:NC242"/>
    <mergeCell ref="EV281:GI281"/>
    <mergeCell ref="GK281:HX281"/>
    <mergeCell ref="HZ281:JM281"/>
    <mergeCell ref="JO281:LB281"/>
    <mergeCell ref="LD281:MQ281"/>
    <mergeCell ref="MT281:NM281"/>
    <mergeCell ref="I444:M444"/>
    <mergeCell ref="BE444:BF444"/>
    <mergeCell ref="MT444:MU444"/>
    <mergeCell ref="MV444:MW444"/>
    <mergeCell ref="MX444:MY444"/>
    <mergeCell ref="MZ444:NA444"/>
    <mergeCell ref="NB444:NC444"/>
    <mergeCell ref="ND444:NE444"/>
    <mergeCell ref="NF444:NG444"/>
    <mergeCell ref="NH444:NI444"/>
    <mergeCell ref="NJ444:NK444"/>
    <mergeCell ref="NL444:NM444"/>
    <mergeCell ref="I443:M443"/>
    <mergeCell ref="B212:B246"/>
    <mergeCell ref="NN212:NN246"/>
    <mergeCell ref="MT245:MU245"/>
    <mergeCell ref="MV245:MW245"/>
    <mergeCell ref="MX245:MY245"/>
    <mergeCell ref="MZ245:NA245"/>
    <mergeCell ref="NB245:NC245"/>
    <mergeCell ref="ND245:NE245"/>
    <mergeCell ref="NF245:NG245"/>
    <mergeCell ref="NH245:NI245"/>
    <mergeCell ref="MV1068:MW1068"/>
    <mergeCell ref="MX1068:MY1068"/>
    <mergeCell ref="MZ1068:NA1068"/>
    <mergeCell ref="NB1068:NC1068"/>
    <mergeCell ref="ND1068:NE1068"/>
    <mergeCell ref="NF1068:NG1068"/>
    <mergeCell ref="NH1068:NI1068"/>
    <mergeCell ref="NJ1068:NK1068"/>
    <mergeCell ref="NL1068:NM1068"/>
    <mergeCell ref="BE1071:BF1071"/>
    <mergeCell ref="MT1071:MU1071"/>
    <mergeCell ref="MV1071:MW1071"/>
    <mergeCell ref="MX1071:MY1071"/>
    <mergeCell ref="MZ1071:NA1071"/>
    <mergeCell ref="NB1071:NC1071"/>
    <mergeCell ref="NB1072:NC1072"/>
    <mergeCell ref="MX1075:MY1075"/>
    <mergeCell ref="MZ1075:NA1075"/>
    <mergeCell ref="NB1075:NC1075"/>
    <mergeCell ref="I1066:M1066"/>
    <mergeCell ref="BE1066:BF1066"/>
    <mergeCell ref="MT1066:MU1066"/>
    <mergeCell ref="MV1066:MW1066"/>
    <mergeCell ref="MX1066:MY1066"/>
    <mergeCell ref="I1071:M1071"/>
    <mergeCell ref="NL1069:NM1069"/>
    <mergeCell ref="I1074:M1074"/>
    <mergeCell ref="BE1074:BF1074"/>
    <mergeCell ref="MT1074:MU1074"/>
    <mergeCell ref="MV1074:MW1074"/>
    <mergeCell ref="MX1074:MY1074"/>
    <mergeCell ref="MZ1074:NA1074"/>
    <mergeCell ref="NB1074:NC1074"/>
    <mergeCell ref="ND1074:NE1074"/>
    <mergeCell ref="NF1074:NG1074"/>
    <mergeCell ref="NH1074:NI1074"/>
    <mergeCell ref="NJ1074:NK1074"/>
    <mergeCell ref="NL1074:NM1074"/>
    <mergeCell ref="I1073:M1073"/>
    <mergeCell ref="BE1073:BF1073"/>
    <mergeCell ref="MT1073:MU1073"/>
    <mergeCell ref="MV1073:MW1073"/>
    <mergeCell ref="MX1073:MY1073"/>
    <mergeCell ref="MZ1073:NA1073"/>
    <mergeCell ref="NB1073:NC1073"/>
    <mergeCell ref="ND1073:NE1073"/>
    <mergeCell ref="NF1073:NG1073"/>
    <mergeCell ref="NH1073:NI1073"/>
    <mergeCell ref="NJ1073:NK1073"/>
    <mergeCell ref="NL1073:NM1073"/>
    <mergeCell ref="I1072:M1072"/>
    <mergeCell ref="B247:B281"/>
    <mergeCell ref="NN247:NN281"/>
    <mergeCell ref="B282:B316"/>
    <mergeCell ref="MT1085:MU1085"/>
    <mergeCell ref="MV1085:MW1085"/>
    <mergeCell ref="MX1085:MY1085"/>
    <mergeCell ref="MZ1085:NA1085"/>
    <mergeCell ref="NB1085:NC1085"/>
    <mergeCell ref="ND1085:NE1085"/>
    <mergeCell ref="NF1085:NG1085"/>
    <mergeCell ref="NH1085:NI1085"/>
    <mergeCell ref="NJ1085:NK1085"/>
    <mergeCell ref="NL1085:NM1085"/>
    <mergeCell ref="ND1079:NE1079"/>
    <mergeCell ref="NF1079:NG1079"/>
    <mergeCell ref="NH1079:NI1079"/>
    <mergeCell ref="NJ1079:NK1079"/>
    <mergeCell ref="NL1079:NM1079"/>
    <mergeCell ref="I1078:M1078"/>
    <mergeCell ref="BE1078:BF1078"/>
    <mergeCell ref="MT1078:MU1078"/>
    <mergeCell ref="MV1078:MW1078"/>
    <mergeCell ref="MX1078:MY1078"/>
    <mergeCell ref="MZ1078:NA1078"/>
    <mergeCell ref="NB1078:NC1078"/>
    <mergeCell ref="ND1078:NE1078"/>
    <mergeCell ref="NF1078:NG1078"/>
    <mergeCell ref="NH1078:NI1078"/>
    <mergeCell ref="NJ1078:NK1078"/>
    <mergeCell ref="NL1078:NM1078"/>
    <mergeCell ref="I1077:M1077"/>
    <mergeCell ref="BE1077:BF1077"/>
    <mergeCell ref="MT1077:MU1077"/>
    <mergeCell ref="MV1077:MW1077"/>
    <mergeCell ref="MX1077:MY1077"/>
    <mergeCell ref="I1082:M1082"/>
    <mergeCell ref="BE1082:BF1082"/>
    <mergeCell ref="MT1082:MU1082"/>
    <mergeCell ref="MV1082:MW1082"/>
    <mergeCell ref="MX1082:MY1082"/>
    <mergeCell ref="MZ1082:NA1082"/>
    <mergeCell ref="NB1082:NC1082"/>
    <mergeCell ref="MZ1077:NA1077"/>
    <mergeCell ref="NB1077:NC1077"/>
    <mergeCell ref="ND1077:NE1077"/>
    <mergeCell ref="NF1077:NG1077"/>
    <mergeCell ref="NH1077:NI1077"/>
    <mergeCell ref="NJ1077:NK1077"/>
    <mergeCell ref="NL1077:NM1077"/>
    <mergeCell ref="I1083:M1083"/>
    <mergeCell ref="BE1083:BF1083"/>
    <mergeCell ref="MT1083:MU1083"/>
    <mergeCell ref="MV1083:MW1083"/>
    <mergeCell ref="MX1083:MY1083"/>
    <mergeCell ref="MZ1083:NA1083"/>
    <mergeCell ref="NB1083:NC1083"/>
    <mergeCell ref="ND1083:NE1083"/>
    <mergeCell ref="NF1083:NG1083"/>
    <mergeCell ref="NH1083:NI1083"/>
    <mergeCell ref="NJ1083:NK1083"/>
    <mergeCell ref="NL1083:NM1083"/>
    <mergeCell ref="ND1082:NE1082"/>
    <mergeCell ref="NF1082:NG1082"/>
    <mergeCell ref="NH1082:NI1082"/>
    <mergeCell ref="NJ1082:NK1082"/>
    <mergeCell ref="NL1082:NM1082"/>
    <mergeCell ref="I1081:M1081"/>
    <mergeCell ref="ND1057:NE1057"/>
    <mergeCell ref="NF1057:NG1057"/>
    <mergeCell ref="NH1057:NI1057"/>
    <mergeCell ref="NJ1057:NK1057"/>
    <mergeCell ref="NL1057:NM1057"/>
    <mergeCell ref="MX1067:MY1067"/>
    <mergeCell ref="MZ1067:NA1067"/>
    <mergeCell ref="NB1067:NC1067"/>
    <mergeCell ref="ND1067:NE1067"/>
    <mergeCell ref="NF1067:NG1067"/>
    <mergeCell ref="NH1067:NI1067"/>
    <mergeCell ref="NJ1067:NK1067"/>
    <mergeCell ref="NL1067:NM1067"/>
    <mergeCell ref="MV1065:MW1065"/>
    <mergeCell ref="MX1065:MY1065"/>
    <mergeCell ref="MZ1065:NA1065"/>
    <mergeCell ref="NB1065:NC1065"/>
    <mergeCell ref="ND1065:NE1065"/>
    <mergeCell ref="NF1065:NG1065"/>
    <mergeCell ref="NH1065:NI1065"/>
    <mergeCell ref="NJ1065:NK1065"/>
    <mergeCell ref="NL1065:NM1065"/>
    <mergeCell ref="MX1062:MY1062"/>
    <mergeCell ref="MZ1062:NA1062"/>
    <mergeCell ref="NB1062:NC1062"/>
    <mergeCell ref="ND1062:NE1062"/>
    <mergeCell ref="NF1062:NG1062"/>
    <mergeCell ref="NH1062:NI1062"/>
    <mergeCell ref="NJ1062:NK1062"/>
    <mergeCell ref="NL1062:NM1062"/>
    <mergeCell ref="ND1064:NE1064"/>
    <mergeCell ref="NF1064:NG1064"/>
    <mergeCell ref="NH1064:NI1064"/>
    <mergeCell ref="NJ1064:NK1064"/>
    <mergeCell ref="NL1064:NM1064"/>
    <mergeCell ref="MV1063:MW1063"/>
    <mergeCell ref="MX1063:MY1063"/>
    <mergeCell ref="MZ1063:NA1063"/>
    <mergeCell ref="NB1063:NC1063"/>
    <mergeCell ref="ND1063:NE1063"/>
    <mergeCell ref="NF1061:NG1061"/>
    <mergeCell ref="NH1061:NI1061"/>
    <mergeCell ref="NJ1061:NK1061"/>
    <mergeCell ref="MV1062:MW1062"/>
    <mergeCell ref="MZ1066:NA1066"/>
    <mergeCell ref="NB1066:NC1066"/>
    <mergeCell ref="ND1066:NE1066"/>
    <mergeCell ref="NF1066:NG1066"/>
    <mergeCell ref="NH1066:NI1066"/>
    <mergeCell ref="NJ1066:NK1066"/>
    <mergeCell ref="NL1066:NM1066"/>
    <mergeCell ref="MV1061:MW1061"/>
    <mergeCell ref="NL1055:NM1055"/>
    <mergeCell ref="E1056:G1056"/>
    <mergeCell ref="I1056:M1056"/>
    <mergeCell ref="BE1056:BF1056"/>
    <mergeCell ref="MT1056:MU1056"/>
    <mergeCell ref="MV1056:MW1056"/>
    <mergeCell ref="MX1056:MY1056"/>
    <mergeCell ref="MZ1056:NA1056"/>
    <mergeCell ref="NB1056:NC1056"/>
    <mergeCell ref="ND1056:NE1056"/>
    <mergeCell ref="NF1056:NG1056"/>
    <mergeCell ref="NH1056:NI1056"/>
    <mergeCell ref="NJ1056:NK1056"/>
    <mergeCell ref="NL1056:NM1056"/>
    <mergeCell ref="E1054:G1055"/>
    <mergeCell ref="H1054:H1083"/>
    <mergeCell ref="I1054:M1054"/>
    <mergeCell ref="BE1054:BF1054"/>
    <mergeCell ref="MT1054:MU1054"/>
    <mergeCell ref="MV1054:MW1054"/>
    <mergeCell ref="MX1054:MY1054"/>
    <mergeCell ref="MZ1054:NA1054"/>
    <mergeCell ref="NB1054:NC1054"/>
    <mergeCell ref="ND1054:NE1054"/>
    <mergeCell ref="NF1054:NG1054"/>
    <mergeCell ref="NH1054:NI1054"/>
    <mergeCell ref="NJ1054:NK1054"/>
    <mergeCell ref="NL1054:NM1054"/>
    <mergeCell ref="I1055:M1055"/>
    <mergeCell ref="BE1055:BF1055"/>
    <mergeCell ref="MT1055:MU1055"/>
    <mergeCell ref="MV1055:MW1055"/>
    <mergeCell ref="MX1055:MY1055"/>
    <mergeCell ref="MZ1055:NA1055"/>
    <mergeCell ref="E1062:F1062"/>
    <mergeCell ref="I1062:M1062"/>
    <mergeCell ref="BE1062:BF1062"/>
    <mergeCell ref="MT1062:MU1062"/>
    <mergeCell ref="ND1060:NE1060"/>
    <mergeCell ref="E1059:F1059"/>
    <mergeCell ref="I1059:M1059"/>
    <mergeCell ref="BE1059:BF1059"/>
    <mergeCell ref="MT1059:MU1059"/>
    <mergeCell ref="MV1059:MW1059"/>
    <mergeCell ref="MX1059:MY1059"/>
    <mergeCell ref="MZ1059:NA1059"/>
    <mergeCell ref="NB1059:NC1059"/>
    <mergeCell ref="ND1059:NE1059"/>
    <mergeCell ref="NF1059:NG1059"/>
    <mergeCell ref="NH1059:NI1059"/>
    <mergeCell ref="NJ1059:NK1059"/>
    <mergeCell ref="NL1059:NM1059"/>
    <mergeCell ref="NF1060:NG1060"/>
    <mergeCell ref="NH1060:NI1060"/>
    <mergeCell ref="NJ1060:NK1060"/>
    <mergeCell ref="NL1060:NM1060"/>
    <mergeCell ref="I1068:M1068"/>
    <mergeCell ref="BE1068:BF1068"/>
    <mergeCell ref="MT1068:MU1068"/>
    <mergeCell ref="ND1058:NE1058"/>
    <mergeCell ref="NF1058:NG1058"/>
    <mergeCell ref="NH1058:NI1058"/>
    <mergeCell ref="NJ1058:NK1058"/>
    <mergeCell ref="NL1058:NM1058"/>
    <mergeCell ref="E1053:G1053"/>
    <mergeCell ref="N1053:O1053"/>
    <mergeCell ref="P1053:Q1053"/>
    <mergeCell ref="R1053:S1053"/>
    <mergeCell ref="T1053:U1053"/>
    <mergeCell ref="V1053:W1053"/>
    <mergeCell ref="X1053:Y1053"/>
    <mergeCell ref="Z1053:AA1053"/>
    <mergeCell ref="AB1053:AC1053"/>
    <mergeCell ref="AD1053:AE1053"/>
    <mergeCell ref="AF1053:AG1053"/>
    <mergeCell ref="AH1053:AI1053"/>
    <mergeCell ref="AJ1053:AK1053"/>
    <mergeCell ref="AL1053:AM1053"/>
    <mergeCell ref="AN1053:AO1053"/>
    <mergeCell ref="AP1053:AQ1053"/>
    <mergeCell ref="AR1053:AS1053"/>
    <mergeCell ref="AT1053:AU1053"/>
    <mergeCell ref="AV1053:AW1053"/>
    <mergeCell ref="AX1053:AY1053"/>
    <mergeCell ref="AZ1053:BA1053"/>
    <mergeCell ref="BB1053:BC1053"/>
    <mergeCell ref="MT1053:MU1053"/>
    <mergeCell ref="MV1053:MW1053"/>
    <mergeCell ref="MX1053:MY1053"/>
    <mergeCell ref="MZ1053:NA1053"/>
    <mergeCell ref="NB1053:NC1053"/>
    <mergeCell ref="E1065:F1065"/>
    <mergeCell ref="E1060:F1060"/>
    <mergeCell ref="I1060:M1060"/>
    <mergeCell ref="BE1060:BF1060"/>
    <mergeCell ref="MT1060:MU1060"/>
    <mergeCell ref="MV1060:MW1060"/>
    <mergeCell ref="MX1060:MY1060"/>
    <mergeCell ref="MZ1060:NA1060"/>
    <mergeCell ref="NB1060:NC1060"/>
    <mergeCell ref="E1061:F1061"/>
    <mergeCell ref="E1064:F1064"/>
    <mergeCell ref="I1064:M1064"/>
    <mergeCell ref="BE1064:BF1064"/>
    <mergeCell ref="MT1064:MU1064"/>
    <mergeCell ref="MV1064:MW1064"/>
    <mergeCell ref="MX1064:MY1064"/>
    <mergeCell ref="MZ1064:NA1064"/>
    <mergeCell ref="NB1064:NC1064"/>
    <mergeCell ref="E1057:G1058"/>
    <mergeCell ref="I1057:M1057"/>
    <mergeCell ref="BE1057:BF1057"/>
    <mergeCell ref="MT1057:MU1057"/>
    <mergeCell ref="MV1057:MW1057"/>
    <mergeCell ref="MX1057:MY1057"/>
    <mergeCell ref="MZ1057:NA1057"/>
    <mergeCell ref="NB1057:NC1057"/>
    <mergeCell ref="E1063:F1063"/>
    <mergeCell ref="I1063:M1063"/>
    <mergeCell ref="BE1063:BF1063"/>
    <mergeCell ref="MT1063:MU1063"/>
    <mergeCell ref="BE1061:BF1061"/>
    <mergeCell ref="MT1061:MU1061"/>
    <mergeCell ref="BS1052:BS1053"/>
    <mergeCell ref="BL1052:BL1053"/>
    <mergeCell ref="BP1052:BP1053"/>
    <mergeCell ref="I1047:M1047"/>
    <mergeCell ref="BE1047:BF1047"/>
    <mergeCell ref="MT1047:MU1047"/>
    <mergeCell ref="MV1047:MW1047"/>
    <mergeCell ref="MX1047:MY1047"/>
    <mergeCell ref="MZ1047:NA1047"/>
    <mergeCell ref="NB1047:NC1047"/>
    <mergeCell ref="ND1047:NE1047"/>
    <mergeCell ref="NF1047:NG1047"/>
    <mergeCell ref="NH1047:NI1047"/>
    <mergeCell ref="NJ1047:NK1047"/>
    <mergeCell ref="NL1047:NM1047"/>
    <mergeCell ref="ND1053:NE1053"/>
    <mergeCell ref="NF1053:NG1053"/>
    <mergeCell ref="I1046:M1046"/>
    <mergeCell ref="BE1046:BF1046"/>
    <mergeCell ref="MT1046:MU1046"/>
    <mergeCell ref="MV1046:MW1046"/>
    <mergeCell ref="MX1046:MY1046"/>
    <mergeCell ref="MZ1046:NA1046"/>
    <mergeCell ref="NB1046:NC1046"/>
    <mergeCell ref="ND1046:NE1046"/>
    <mergeCell ref="NF1046:NG1046"/>
    <mergeCell ref="NH1046:NI1046"/>
    <mergeCell ref="NJ1046:NK1046"/>
    <mergeCell ref="NL1046:NM1046"/>
    <mergeCell ref="NH1053:NI1053"/>
    <mergeCell ref="NJ1053:NK1053"/>
    <mergeCell ref="NL1053:NM1053"/>
    <mergeCell ref="ND1050:NE1050"/>
    <mergeCell ref="NF1050:NG1050"/>
    <mergeCell ref="NH1050:NI1050"/>
    <mergeCell ref="NJ1050:NK1050"/>
    <mergeCell ref="NL1050:NM1050"/>
    <mergeCell ref="MT1050:MU1050"/>
    <mergeCell ref="MV1050:MW1050"/>
    <mergeCell ref="MX1050:MY1050"/>
    <mergeCell ref="MZ1050:NA1050"/>
    <mergeCell ref="NB1050:NC1050"/>
    <mergeCell ref="C1052:BC1052"/>
    <mergeCell ref="BD1052:BD1085"/>
    <mergeCell ref="BE1052:BF1053"/>
    <mergeCell ref="BG1052:BG1053"/>
    <mergeCell ref="BJ1052:BJ1053"/>
    <mergeCell ref="EV1052:GI1052"/>
    <mergeCell ref="GK1052:HX1052"/>
    <mergeCell ref="HZ1052:JM1052"/>
    <mergeCell ref="JO1052:LB1052"/>
    <mergeCell ref="LD1052:MQ1052"/>
    <mergeCell ref="MT1052:NM1052"/>
    <mergeCell ref="NB1055:NC1055"/>
    <mergeCell ref="ND1055:NE1055"/>
    <mergeCell ref="NF1055:NG1055"/>
    <mergeCell ref="NH1055:NI1055"/>
    <mergeCell ref="NJ1055:NK1055"/>
    <mergeCell ref="I1058:M1058"/>
    <mergeCell ref="BE1058:BF1058"/>
    <mergeCell ref="MT1058:MU1058"/>
    <mergeCell ref="MV1058:MW1058"/>
    <mergeCell ref="MX1058:MY1058"/>
    <mergeCell ref="MZ1058:NA1058"/>
    <mergeCell ref="NB1058:NC1058"/>
    <mergeCell ref="NL1048:NM1048"/>
    <mergeCell ref="C1053:C1085"/>
    <mergeCell ref="I1045:M1045"/>
    <mergeCell ref="BE1045:BF1045"/>
    <mergeCell ref="MT1045:MU1045"/>
    <mergeCell ref="MV1045:MW1045"/>
    <mergeCell ref="MX1045:MY1045"/>
    <mergeCell ref="MZ1045:NA1045"/>
    <mergeCell ref="NB1045:NC1045"/>
    <mergeCell ref="ND1045:NE1045"/>
    <mergeCell ref="NF1045:NG1045"/>
    <mergeCell ref="NH1045:NI1045"/>
    <mergeCell ref="NJ1045:NK1045"/>
    <mergeCell ref="NL1045:NM1045"/>
    <mergeCell ref="I1044:M1044"/>
    <mergeCell ref="BE1044:BF1044"/>
    <mergeCell ref="MT1044:MU1044"/>
    <mergeCell ref="MV1044:MW1044"/>
    <mergeCell ref="MX1044:MY1044"/>
    <mergeCell ref="MZ1044:NA1044"/>
    <mergeCell ref="NB1044:NC1044"/>
    <mergeCell ref="ND1044:NE1044"/>
    <mergeCell ref="NF1044:NG1044"/>
    <mergeCell ref="NH1044:NI1044"/>
    <mergeCell ref="NJ1044:NK1044"/>
    <mergeCell ref="NL1044:NM1044"/>
    <mergeCell ref="I1043:M1043"/>
    <mergeCell ref="BE1043:BF1043"/>
    <mergeCell ref="MT1043:MU1043"/>
    <mergeCell ref="MV1043:MW1043"/>
    <mergeCell ref="MX1043:MY1043"/>
    <mergeCell ref="MZ1043:NA1043"/>
    <mergeCell ref="NB1043:NC1043"/>
    <mergeCell ref="ND1043:NE1043"/>
    <mergeCell ref="NF1043:NG1043"/>
    <mergeCell ref="NH1043:NI1043"/>
    <mergeCell ref="NJ1043:NK1043"/>
    <mergeCell ref="NL1043:NM1043"/>
    <mergeCell ref="I1040:M1040"/>
    <mergeCell ref="BE1040:BF1040"/>
    <mergeCell ref="MT1040:MU1040"/>
    <mergeCell ref="MV1040:MW1040"/>
    <mergeCell ref="MX1040:MY1040"/>
    <mergeCell ref="MZ1040:NA1040"/>
    <mergeCell ref="NB1040:NC1040"/>
    <mergeCell ref="ND1040:NE1040"/>
    <mergeCell ref="NF1040:NG1040"/>
    <mergeCell ref="NH1040:NI1040"/>
    <mergeCell ref="NJ1040:NK1040"/>
    <mergeCell ref="NL1040:NM1040"/>
    <mergeCell ref="I1039:M1039"/>
    <mergeCell ref="BE1039:BF1039"/>
    <mergeCell ref="MT1039:MU1039"/>
    <mergeCell ref="MV1039:MW1039"/>
    <mergeCell ref="MX1039:MY1039"/>
    <mergeCell ref="MZ1039:NA1039"/>
    <mergeCell ref="NB1039:NC1039"/>
    <mergeCell ref="ND1039:NE1039"/>
    <mergeCell ref="NF1039:NG1039"/>
    <mergeCell ref="NH1039:NI1039"/>
    <mergeCell ref="NJ1039:NK1039"/>
    <mergeCell ref="NL1039:NM1039"/>
    <mergeCell ref="I1042:M1042"/>
    <mergeCell ref="BE1042:BF1042"/>
    <mergeCell ref="MT1042:MU1042"/>
    <mergeCell ref="MV1042:MW1042"/>
    <mergeCell ref="MX1042:MY1042"/>
    <mergeCell ref="MZ1042:NA1042"/>
    <mergeCell ref="NB1042:NC1042"/>
    <mergeCell ref="ND1042:NE1042"/>
    <mergeCell ref="NF1042:NG1042"/>
    <mergeCell ref="NH1042:NI1042"/>
    <mergeCell ref="NJ1042:NK1042"/>
    <mergeCell ref="NL1042:NM1042"/>
    <mergeCell ref="I1041:M1041"/>
    <mergeCell ref="BE1041:BF1041"/>
    <mergeCell ref="MT1041:MU1041"/>
    <mergeCell ref="MV1041:MW1041"/>
    <mergeCell ref="MX1041:MY1041"/>
    <mergeCell ref="MZ1041:NA1041"/>
    <mergeCell ref="NB1041:NC1041"/>
    <mergeCell ref="ND1041:NE1041"/>
    <mergeCell ref="NF1041:NG1041"/>
    <mergeCell ref="NH1041:NI1041"/>
    <mergeCell ref="NJ1041:NK1041"/>
    <mergeCell ref="NL1041:NM1041"/>
    <mergeCell ref="I1036:M1036"/>
    <mergeCell ref="BE1036:BF1036"/>
    <mergeCell ref="MT1036:MU1036"/>
    <mergeCell ref="MV1036:MW1036"/>
    <mergeCell ref="MX1036:MY1036"/>
    <mergeCell ref="MZ1036:NA1036"/>
    <mergeCell ref="NB1036:NC1036"/>
    <mergeCell ref="ND1036:NE1036"/>
    <mergeCell ref="NF1036:NG1036"/>
    <mergeCell ref="NH1036:NI1036"/>
    <mergeCell ref="NJ1036:NK1036"/>
    <mergeCell ref="NL1036:NM1036"/>
    <mergeCell ref="I1035:M1035"/>
    <mergeCell ref="BE1035:BF1035"/>
    <mergeCell ref="MT1035:MU1035"/>
    <mergeCell ref="MV1035:MW1035"/>
    <mergeCell ref="MX1035:MY1035"/>
    <mergeCell ref="MZ1035:NA1035"/>
    <mergeCell ref="NB1035:NC1035"/>
    <mergeCell ref="ND1035:NE1035"/>
    <mergeCell ref="NF1035:NG1035"/>
    <mergeCell ref="NH1035:NI1035"/>
    <mergeCell ref="NJ1035:NK1035"/>
    <mergeCell ref="NL1035:NM1035"/>
    <mergeCell ref="I1038:M1038"/>
    <mergeCell ref="BE1038:BF1038"/>
    <mergeCell ref="MT1038:MU1038"/>
    <mergeCell ref="MV1038:MW1038"/>
    <mergeCell ref="MX1038:MY1038"/>
    <mergeCell ref="MZ1038:NA1038"/>
    <mergeCell ref="NB1038:NC1038"/>
    <mergeCell ref="ND1038:NE1038"/>
    <mergeCell ref="NF1038:NG1038"/>
    <mergeCell ref="NH1038:NI1038"/>
    <mergeCell ref="NJ1038:NK1038"/>
    <mergeCell ref="NL1038:NM1038"/>
    <mergeCell ref="I1037:M1037"/>
    <mergeCell ref="BE1037:BF1037"/>
    <mergeCell ref="MT1037:MU1037"/>
    <mergeCell ref="MV1037:MW1037"/>
    <mergeCell ref="MX1037:MY1037"/>
    <mergeCell ref="MZ1037:NA1037"/>
    <mergeCell ref="NB1037:NC1037"/>
    <mergeCell ref="ND1037:NE1037"/>
    <mergeCell ref="NF1037:NG1037"/>
    <mergeCell ref="NH1037:NI1037"/>
    <mergeCell ref="NJ1037:NK1037"/>
    <mergeCell ref="NL1037:NM1037"/>
    <mergeCell ref="NH1032:NI1032"/>
    <mergeCell ref="NJ1032:NK1032"/>
    <mergeCell ref="NL1032:NM1032"/>
    <mergeCell ref="I1031:M1031"/>
    <mergeCell ref="BE1031:BF1031"/>
    <mergeCell ref="MT1031:MU1031"/>
    <mergeCell ref="MV1031:MW1031"/>
    <mergeCell ref="MX1031:MY1031"/>
    <mergeCell ref="MZ1031:NA1031"/>
    <mergeCell ref="NB1031:NC1031"/>
    <mergeCell ref="ND1031:NE1031"/>
    <mergeCell ref="NF1031:NG1031"/>
    <mergeCell ref="NH1031:NI1031"/>
    <mergeCell ref="NJ1031:NK1031"/>
    <mergeCell ref="NL1031:NM1031"/>
    <mergeCell ref="I1034:M1034"/>
    <mergeCell ref="BE1034:BF1034"/>
    <mergeCell ref="MT1034:MU1034"/>
    <mergeCell ref="MV1034:MW1034"/>
    <mergeCell ref="MX1034:MY1034"/>
    <mergeCell ref="MZ1034:NA1034"/>
    <mergeCell ref="NB1034:NC1034"/>
    <mergeCell ref="ND1034:NE1034"/>
    <mergeCell ref="NF1034:NG1034"/>
    <mergeCell ref="NH1034:NI1034"/>
    <mergeCell ref="NJ1034:NK1034"/>
    <mergeCell ref="NL1034:NM1034"/>
    <mergeCell ref="I1033:M1033"/>
    <mergeCell ref="BE1033:BF1033"/>
    <mergeCell ref="MT1033:MU1033"/>
    <mergeCell ref="MV1033:MW1033"/>
    <mergeCell ref="MX1033:MY1033"/>
    <mergeCell ref="MZ1033:NA1033"/>
    <mergeCell ref="NB1033:NC1033"/>
    <mergeCell ref="ND1033:NE1033"/>
    <mergeCell ref="NF1033:NG1033"/>
    <mergeCell ref="NH1033:NI1033"/>
    <mergeCell ref="NJ1033:NK1033"/>
    <mergeCell ref="NL1033:NM1033"/>
    <mergeCell ref="E1028:F1028"/>
    <mergeCell ref="I1028:M1028"/>
    <mergeCell ref="BE1028:BF1028"/>
    <mergeCell ref="MT1028:MU1028"/>
    <mergeCell ref="MV1028:MW1028"/>
    <mergeCell ref="MX1028:MY1028"/>
    <mergeCell ref="MZ1028:NA1028"/>
    <mergeCell ref="NB1028:NC1028"/>
    <mergeCell ref="ND1028:NE1028"/>
    <mergeCell ref="NF1028:NG1028"/>
    <mergeCell ref="NH1028:NI1028"/>
    <mergeCell ref="NJ1028:NK1028"/>
    <mergeCell ref="NL1028:NM1028"/>
    <mergeCell ref="E1027:F1027"/>
    <mergeCell ref="I1027:M1027"/>
    <mergeCell ref="BE1027:BF1027"/>
    <mergeCell ref="MT1027:MU1027"/>
    <mergeCell ref="MV1027:MW1027"/>
    <mergeCell ref="MX1027:MY1027"/>
    <mergeCell ref="MZ1027:NA1027"/>
    <mergeCell ref="NB1027:NC1027"/>
    <mergeCell ref="ND1027:NE1027"/>
    <mergeCell ref="NF1027:NG1027"/>
    <mergeCell ref="NH1027:NI1027"/>
    <mergeCell ref="NJ1027:NK1027"/>
    <mergeCell ref="NL1027:NM1027"/>
    <mergeCell ref="E1033:F1033"/>
    <mergeCell ref="I1030:M1030"/>
    <mergeCell ref="BE1030:BF1030"/>
    <mergeCell ref="MT1030:MU1030"/>
    <mergeCell ref="MV1030:MW1030"/>
    <mergeCell ref="MX1030:MY1030"/>
    <mergeCell ref="MZ1030:NA1030"/>
    <mergeCell ref="NB1030:NC1030"/>
    <mergeCell ref="ND1030:NE1030"/>
    <mergeCell ref="NF1030:NG1030"/>
    <mergeCell ref="NH1030:NI1030"/>
    <mergeCell ref="NJ1030:NK1030"/>
    <mergeCell ref="NL1030:NM1030"/>
    <mergeCell ref="E1029:F1029"/>
    <mergeCell ref="I1029:M1029"/>
    <mergeCell ref="BE1029:BF1029"/>
    <mergeCell ref="MT1029:MU1029"/>
    <mergeCell ref="MV1029:MW1029"/>
    <mergeCell ref="MX1029:MY1029"/>
    <mergeCell ref="MZ1029:NA1029"/>
    <mergeCell ref="NB1029:NC1029"/>
    <mergeCell ref="ND1029:NE1029"/>
    <mergeCell ref="NF1029:NG1029"/>
    <mergeCell ref="NH1029:NI1029"/>
    <mergeCell ref="NJ1029:NK1029"/>
    <mergeCell ref="NL1029:NM1029"/>
    <mergeCell ref="E1030:F1030"/>
    <mergeCell ref="E1031:F1031"/>
    <mergeCell ref="E1032:F1032"/>
    <mergeCell ref="I1032:M1032"/>
    <mergeCell ref="BE1032:BF1032"/>
    <mergeCell ref="MT1032:MU1032"/>
    <mergeCell ref="MV1032:MW1032"/>
    <mergeCell ref="MX1032:MY1032"/>
    <mergeCell ref="MZ1032:NA1032"/>
    <mergeCell ref="NB1032:NC1032"/>
    <mergeCell ref="ND1032:NE1032"/>
    <mergeCell ref="NF1032:NG1032"/>
    <mergeCell ref="NL1022:NM1022"/>
    <mergeCell ref="I1023:M1023"/>
    <mergeCell ref="BE1023:BF1023"/>
    <mergeCell ref="MT1023:MU1023"/>
    <mergeCell ref="MV1023:MW1023"/>
    <mergeCell ref="MX1023:MY1023"/>
    <mergeCell ref="MZ1023:NA1023"/>
    <mergeCell ref="NB1023:NC1023"/>
    <mergeCell ref="ND1023:NE1023"/>
    <mergeCell ref="NF1023:NG1023"/>
    <mergeCell ref="BE1024:BF1024"/>
    <mergeCell ref="E1026:F1026"/>
    <mergeCell ref="I1026:M1026"/>
    <mergeCell ref="BE1026:BF1026"/>
    <mergeCell ref="MT1026:MU1026"/>
    <mergeCell ref="MV1026:MW1026"/>
    <mergeCell ref="MX1026:MY1026"/>
    <mergeCell ref="MZ1026:NA1026"/>
    <mergeCell ref="NB1026:NC1026"/>
    <mergeCell ref="ND1026:NE1026"/>
    <mergeCell ref="NF1026:NG1026"/>
    <mergeCell ref="NH1026:NI1026"/>
    <mergeCell ref="NJ1026:NK1026"/>
    <mergeCell ref="NL1026:NM1026"/>
    <mergeCell ref="E1025:F1025"/>
    <mergeCell ref="I1025:M1025"/>
    <mergeCell ref="BE1025:BF1025"/>
    <mergeCell ref="MT1025:MU1025"/>
    <mergeCell ref="MV1025:MW1025"/>
    <mergeCell ref="MX1025:MY1025"/>
    <mergeCell ref="MZ1025:NA1025"/>
    <mergeCell ref="NB1025:NC1025"/>
    <mergeCell ref="ND1025:NE1025"/>
    <mergeCell ref="NF1025:NG1025"/>
    <mergeCell ref="NH1025:NI1025"/>
    <mergeCell ref="NJ1025:NK1025"/>
    <mergeCell ref="NL1025:NM1025"/>
    <mergeCell ref="MT1020:MU1020"/>
    <mergeCell ref="MV1020:MW1020"/>
    <mergeCell ref="MX1020:MY1020"/>
    <mergeCell ref="MZ1020:NA1020"/>
    <mergeCell ref="NB1020:NC1020"/>
    <mergeCell ref="ND1020:NE1020"/>
    <mergeCell ref="NF1020:NG1020"/>
    <mergeCell ref="NH1020:NI1020"/>
    <mergeCell ref="NJ1020:NK1020"/>
    <mergeCell ref="NL1020:NM1020"/>
    <mergeCell ref="E1019:G1020"/>
    <mergeCell ref="H1019:H1048"/>
    <mergeCell ref="I1019:M1019"/>
    <mergeCell ref="BE1019:BF1019"/>
    <mergeCell ref="MT1019:MU1019"/>
    <mergeCell ref="MV1019:MW1019"/>
    <mergeCell ref="MX1019:MY1019"/>
    <mergeCell ref="MZ1019:NA1019"/>
    <mergeCell ref="NB1019:NC1019"/>
    <mergeCell ref="ND1019:NE1019"/>
    <mergeCell ref="NF1019:NG1019"/>
    <mergeCell ref="NH1019:NI1019"/>
    <mergeCell ref="NJ1019:NK1019"/>
    <mergeCell ref="NL1019:NM1019"/>
    <mergeCell ref="E1021:G1021"/>
    <mergeCell ref="I1021:M1021"/>
    <mergeCell ref="BE1021:BF1021"/>
    <mergeCell ref="MT1021:MU1021"/>
    <mergeCell ref="MV1021:MW1021"/>
    <mergeCell ref="MX1021:MY1021"/>
    <mergeCell ref="MZ1021:NA1021"/>
    <mergeCell ref="NB1021:NC1021"/>
    <mergeCell ref="ND1021:NE1021"/>
    <mergeCell ref="NF1021:NG1021"/>
    <mergeCell ref="NH1021:NI1021"/>
    <mergeCell ref="NJ1021:NK1021"/>
    <mergeCell ref="NL1021:NM1021"/>
    <mergeCell ref="NH1023:NI1023"/>
    <mergeCell ref="NJ1023:NK1023"/>
    <mergeCell ref="NL1023:NM1023"/>
    <mergeCell ref="E1024:F1024"/>
    <mergeCell ref="I1024:M1024"/>
    <mergeCell ref="MT1024:MU1024"/>
    <mergeCell ref="MV1024:MW1024"/>
    <mergeCell ref="MX1024:MY1024"/>
    <mergeCell ref="MZ1024:NA1024"/>
    <mergeCell ref="NB1024:NC1024"/>
    <mergeCell ref="ND1024:NE1024"/>
    <mergeCell ref="NF1024:NG1024"/>
    <mergeCell ref="NH1024:NI1024"/>
    <mergeCell ref="NJ1024:NK1024"/>
    <mergeCell ref="NL1024:NM1024"/>
    <mergeCell ref="E1022:G1023"/>
    <mergeCell ref="I1022:M1022"/>
    <mergeCell ref="BE1022:BF1022"/>
    <mergeCell ref="MT1022:MU1022"/>
    <mergeCell ref="MV1022:MW1022"/>
    <mergeCell ref="MX1022:MY1022"/>
    <mergeCell ref="MZ1022:NA1022"/>
    <mergeCell ref="NB1022:NC1022"/>
    <mergeCell ref="ND1022:NE1022"/>
    <mergeCell ref="NF1022:NG1022"/>
    <mergeCell ref="NH1022:NI1022"/>
    <mergeCell ref="NJ1022:NK1022"/>
    <mergeCell ref="EV1016:GI1016"/>
    <mergeCell ref="GK1016:HX1016"/>
    <mergeCell ref="HZ1016:JM1016"/>
    <mergeCell ref="JO1016:LB1016"/>
    <mergeCell ref="LD1016:MQ1016"/>
    <mergeCell ref="MT1016:NM1016"/>
    <mergeCell ref="C1017:BC1017"/>
    <mergeCell ref="BD1017:BD1050"/>
    <mergeCell ref="BE1017:BF1018"/>
    <mergeCell ref="BG1017:BG1018"/>
    <mergeCell ref="BJ1017:BJ1018"/>
    <mergeCell ref="EV1017:GI1017"/>
    <mergeCell ref="GK1017:HX1017"/>
    <mergeCell ref="HZ1017:JM1017"/>
    <mergeCell ref="JO1017:LB1017"/>
    <mergeCell ref="LD1017:MQ1017"/>
    <mergeCell ref="MT1017:NM1017"/>
    <mergeCell ref="I1012:M1012"/>
    <mergeCell ref="BE1012:BF1012"/>
    <mergeCell ref="MT1012:MU1012"/>
    <mergeCell ref="MV1012:MW1012"/>
    <mergeCell ref="MX1012:MY1012"/>
    <mergeCell ref="MZ1012:NA1012"/>
    <mergeCell ref="NB1012:NC1012"/>
    <mergeCell ref="ND1012:NE1012"/>
    <mergeCell ref="NF1012:NG1012"/>
    <mergeCell ref="NH1012:NI1012"/>
    <mergeCell ref="NJ1012:NK1012"/>
    <mergeCell ref="NL1012:NM1012"/>
    <mergeCell ref="NF1018:NG1018"/>
    <mergeCell ref="NH1018:NI1018"/>
    <mergeCell ref="NJ1018:NK1018"/>
    <mergeCell ref="NL1018:NM1018"/>
    <mergeCell ref="C1018:C1050"/>
    <mergeCell ref="E1018:G1018"/>
    <mergeCell ref="N1018:O1018"/>
    <mergeCell ref="P1018:Q1018"/>
    <mergeCell ref="R1018:S1018"/>
    <mergeCell ref="T1018:U1018"/>
    <mergeCell ref="V1018:W1018"/>
    <mergeCell ref="X1018:Y1018"/>
    <mergeCell ref="Z1018:AA1018"/>
    <mergeCell ref="AB1018:AC1018"/>
    <mergeCell ref="AD1018:AE1018"/>
    <mergeCell ref="AF1018:AG1018"/>
    <mergeCell ref="AH1018:AI1018"/>
    <mergeCell ref="AJ1018:AK1018"/>
    <mergeCell ref="AL1018:AM1018"/>
    <mergeCell ref="AN1018:AO1018"/>
    <mergeCell ref="AP1018:AQ1018"/>
    <mergeCell ref="AR1018:AS1018"/>
    <mergeCell ref="AT1018:AU1018"/>
    <mergeCell ref="AV1018:AW1018"/>
    <mergeCell ref="AX1018:AY1018"/>
    <mergeCell ref="AZ1018:BA1018"/>
    <mergeCell ref="BB1018:BC1018"/>
    <mergeCell ref="MT1018:MU1018"/>
    <mergeCell ref="MV1018:MW1018"/>
    <mergeCell ref="MX1018:MY1018"/>
    <mergeCell ref="MZ1018:NA1018"/>
    <mergeCell ref="NB1018:NC1018"/>
    <mergeCell ref="ND1018:NE1018"/>
    <mergeCell ref="I1020:M1020"/>
    <mergeCell ref="BE1020:BF1020"/>
    <mergeCell ref="I1011:M1011"/>
    <mergeCell ref="BE1011:BF1011"/>
    <mergeCell ref="MT1011:MU1011"/>
    <mergeCell ref="MV1011:MW1011"/>
    <mergeCell ref="MX1011:MY1011"/>
    <mergeCell ref="MZ1011:NA1011"/>
    <mergeCell ref="NB1011:NC1011"/>
    <mergeCell ref="ND1011:NE1011"/>
    <mergeCell ref="NF1011:NG1011"/>
    <mergeCell ref="NH1011:NI1011"/>
    <mergeCell ref="NJ1011:NK1011"/>
    <mergeCell ref="NL1011:NM1011"/>
    <mergeCell ref="MT1015:MU1015"/>
    <mergeCell ref="MV1015:MW1015"/>
    <mergeCell ref="MX1015:MY1015"/>
    <mergeCell ref="MZ1015:NA1015"/>
    <mergeCell ref="NB1015:NC1015"/>
    <mergeCell ref="ND1015:NE1015"/>
    <mergeCell ref="NF1015:NG1015"/>
    <mergeCell ref="NH1015:NI1015"/>
    <mergeCell ref="NJ1015:NK1015"/>
    <mergeCell ref="NL1015:NM1015"/>
    <mergeCell ref="I1013:M1013"/>
    <mergeCell ref="BE1013:BF1013"/>
    <mergeCell ref="MT1013:MU1013"/>
    <mergeCell ref="MV1013:MW1013"/>
    <mergeCell ref="MX1013:MY1013"/>
    <mergeCell ref="MZ1013:NA1013"/>
    <mergeCell ref="NB1013:NC1013"/>
    <mergeCell ref="ND1013:NE1013"/>
    <mergeCell ref="NF1013:NG1013"/>
    <mergeCell ref="NH1013:NI1013"/>
    <mergeCell ref="NJ1013:NK1013"/>
    <mergeCell ref="NL1013:NM1013"/>
    <mergeCell ref="I1008:M1008"/>
    <mergeCell ref="BE1008:BF1008"/>
    <mergeCell ref="MT1008:MU1008"/>
    <mergeCell ref="MV1008:MW1008"/>
    <mergeCell ref="MX1008:MY1008"/>
    <mergeCell ref="MZ1008:NA1008"/>
    <mergeCell ref="NB1008:NC1008"/>
    <mergeCell ref="ND1008:NE1008"/>
    <mergeCell ref="NF1008:NG1008"/>
    <mergeCell ref="NH1008:NI1008"/>
    <mergeCell ref="NJ1008:NK1008"/>
    <mergeCell ref="NL1008:NM1008"/>
    <mergeCell ref="I1007:M1007"/>
    <mergeCell ref="BE1007:BF1007"/>
    <mergeCell ref="MT1007:MU1007"/>
    <mergeCell ref="MV1007:MW1007"/>
    <mergeCell ref="MX1007:MY1007"/>
    <mergeCell ref="MZ1007:NA1007"/>
    <mergeCell ref="NB1007:NC1007"/>
    <mergeCell ref="ND1007:NE1007"/>
    <mergeCell ref="NF1007:NG1007"/>
    <mergeCell ref="NH1007:NI1007"/>
    <mergeCell ref="NJ1007:NK1007"/>
    <mergeCell ref="NL1007:NM1007"/>
    <mergeCell ref="I1010:M1010"/>
    <mergeCell ref="BE1010:BF1010"/>
    <mergeCell ref="MT1010:MU1010"/>
    <mergeCell ref="MV1010:MW1010"/>
    <mergeCell ref="MX1010:MY1010"/>
    <mergeCell ref="MZ1010:NA1010"/>
    <mergeCell ref="NB1010:NC1010"/>
    <mergeCell ref="ND1010:NE1010"/>
    <mergeCell ref="NF1010:NG1010"/>
    <mergeCell ref="NH1010:NI1010"/>
    <mergeCell ref="NJ1010:NK1010"/>
    <mergeCell ref="NL1010:NM1010"/>
    <mergeCell ref="I1009:M1009"/>
    <mergeCell ref="BE1009:BF1009"/>
    <mergeCell ref="MT1009:MU1009"/>
    <mergeCell ref="MV1009:MW1009"/>
    <mergeCell ref="MX1009:MY1009"/>
    <mergeCell ref="MZ1009:NA1009"/>
    <mergeCell ref="NB1009:NC1009"/>
    <mergeCell ref="ND1009:NE1009"/>
    <mergeCell ref="NF1009:NG1009"/>
    <mergeCell ref="NH1009:NI1009"/>
    <mergeCell ref="NJ1009:NK1009"/>
    <mergeCell ref="NL1009:NM1009"/>
    <mergeCell ref="I1004:M1004"/>
    <mergeCell ref="BE1004:BF1004"/>
    <mergeCell ref="MT1004:MU1004"/>
    <mergeCell ref="MV1004:MW1004"/>
    <mergeCell ref="MX1004:MY1004"/>
    <mergeCell ref="MZ1004:NA1004"/>
    <mergeCell ref="NB1004:NC1004"/>
    <mergeCell ref="ND1004:NE1004"/>
    <mergeCell ref="NF1004:NG1004"/>
    <mergeCell ref="NH1004:NI1004"/>
    <mergeCell ref="NJ1004:NK1004"/>
    <mergeCell ref="NL1004:NM1004"/>
    <mergeCell ref="I1003:M1003"/>
    <mergeCell ref="BE1003:BF1003"/>
    <mergeCell ref="MT1003:MU1003"/>
    <mergeCell ref="MV1003:MW1003"/>
    <mergeCell ref="MX1003:MY1003"/>
    <mergeCell ref="MZ1003:NA1003"/>
    <mergeCell ref="NB1003:NC1003"/>
    <mergeCell ref="ND1003:NE1003"/>
    <mergeCell ref="NF1003:NG1003"/>
    <mergeCell ref="NH1003:NI1003"/>
    <mergeCell ref="NJ1003:NK1003"/>
    <mergeCell ref="NL1003:NM1003"/>
    <mergeCell ref="I1006:M1006"/>
    <mergeCell ref="BE1006:BF1006"/>
    <mergeCell ref="MT1006:MU1006"/>
    <mergeCell ref="MV1006:MW1006"/>
    <mergeCell ref="MX1006:MY1006"/>
    <mergeCell ref="MZ1006:NA1006"/>
    <mergeCell ref="NB1006:NC1006"/>
    <mergeCell ref="ND1006:NE1006"/>
    <mergeCell ref="NF1006:NG1006"/>
    <mergeCell ref="NH1006:NI1006"/>
    <mergeCell ref="NJ1006:NK1006"/>
    <mergeCell ref="NL1006:NM1006"/>
    <mergeCell ref="I1005:M1005"/>
    <mergeCell ref="BE1005:BF1005"/>
    <mergeCell ref="MT1005:MU1005"/>
    <mergeCell ref="MV1005:MW1005"/>
    <mergeCell ref="MX1005:MY1005"/>
    <mergeCell ref="MZ1005:NA1005"/>
    <mergeCell ref="NB1005:NC1005"/>
    <mergeCell ref="ND1005:NE1005"/>
    <mergeCell ref="NF1005:NG1005"/>
    <mergeCell ref="NH1005:NI1005"/>
    <mergeCell ref="NJ1005:NK1005"/>
    <mergeCell ref="NL1005:NM1005"/>
    <mergeCell ref="I1000:M1000"/>
    <mergeCell ref="BE1000:BF1000"/>
    <mergeCell ref="MT1000:MU1000"/>
    <mergeCell ref="MV1000:MW1000"/>
    <mergeCell ref="MX1000:MY1000"/>
    <mergeCell ref="MZ1000:NA1000"/>
    <mergeCell ref="NB1000:NC1000"/>
    <mergeCell ref="ND1000:NE1000"/>
    <mergeCell ref="NF1000:NG1000"/>
    <mergeCell ref="NH1000:NI1000"/>
    <mergeCell ref="NJ1000:NK1000"/>
    <mergeCell ref="NL1000:NM1000"/>
    <mergeCell ref="I999:M999"/>
    <mergeCell ref="BE999:BF999"/>
    <mergeCell ref="MT999:MU999"/>
    <mergeCell ref="MV999:MW999"/>
    <mergeCell ref="MX999:MY999"/>
    <mergeCell ref="MZ999:NA999"/>
    <mergeCell ref="NB999:NC999"/>
    <mergeCell ref="ND999:NE999"/>
    <mergeCell ref="NF999:NG999"/>
    <mergeCell ref="NH999:NI999"/>
    <mergeCell ref="NJ999:NK999"/>
    <mergeCell ref="NL999:NM999"/>
    <mergeCell ref="I1002:M1002"/>
    <mergeCell ref="BE1002:BF1002"/>
    <mergeCell ref="MT1002:MU1002"/>
    <mergeCell ref="MV1002:MW1002"/>
    <mergeCell ref="MX1002:MY1002"/>
    <mergeCell ref="MZ1002:NA1002"/>
    <mergeCell ref="NB1002:NC1002"/>
    <mergeCell ref="ND1002:NE1002"/>
    <mergeCell ref="NF1002:NG1002"/>
    <mergeCell ref="NH1002:NI1002"/>
    <mergeCell ref="NJ1002:NK1002"/>
    <mergeCell ref="NL1002:NM1002"/>
    <mergeCell ref="I1001:M1001"/>
    <mergeCell ref="BE1001:BF1001"/>
    <mergeCell ref="MT1001:MU1001"/>
    <mergeCell ref="MV1001:MW1001"/>
    <mergeCell ref="MX1001:MY1001"/>
    <mergeCell ref="MZ1001:NA1001"/>
    <mergeCell ref="NB1001:NC1001"/>
    <mergeCell ref="ND1001:NE1001"/>
    <mergeCell ref="NF1001:NG1001"/>
    <mergeCell ref="NH1001:NI1001"/>
    <mergeCell ref="NJ1001:NK1001"/>
    <mergeCell ref="NL1001:NM1001"/>
    <mergeCell ref="I996:M996"/>
    <mergeCell ref="BE996:BF996"/>
    <mergeCell ref="MT996:MU996"/>
    <mergeCell ref="MV996:MW996"/>
    <mergeCell ref="MX996:MY996"/>
    <mergeCell ref="MZ996:NA996"/>
    <mergeCell ref="NB996:NC996"/>
    <mergeCell ref="ND996:NE996"/>
    <mergeCell ref="NF996:NG996"/>
    <mergeCell ref="NH996:NI996"/>
    <mergeCell ref="NJ996:NK996"/>
    <mergeCell ref="NL996:NM996"/>
    <mergeCell ref="E998:F998"/>
    <mergeCell ref="I995:M995"/>
    <mergeCell ref="BE995:BF995"/>
    <mergeCell ref="MT995:MU995"/>
    <mergeCell ref="MV995:MW995"/>
    <mergeCell ref="MX995:MY995"/>
    <mergeCell ref="MZ995:NA995"/>
    <mergeCell ref="NB995:NC995"/>
    <mergeCell ref="ND995:NE995"/>
    <mergeCell ref="NF995:NG995"/>
    <mergeCell ref="NH995:NI995"/>
    <mergeCell ref="NJ995:NK995"/>
    <mergeCell ref="NL995:NM995"/>
    <mergeCell ref="E995:F995"/>
    <mergeCell ref="E996:F996"/>
    <mergeCell ref="E997:F997"/>
    <mergeCell ref="I998:M998"/>
    <mergeCell ref="BE998:BF998"/>
    <mergeCell ref="MT998:MU998"/>
    <mergeCell ref="MV998:MW998"/>
    <mergeCell ref="MX998:MY998"/>
    <mergeCell ref="MZ998:NA998"/>
    <mergeCell ref="NB998:NC998"/>
    <mergeCell ref="ND998:NE998"/>
    <mergeCell ref="NF998:NG998"/>
    <mergeCell ref="NH998:NI998"/>
    <mergeCell ref="NJ998:NK998"/>
    <mergeCell ref="NL998:NM998"/>
    <mergeCell ref="I997:M997"/>
    <mergeCell ref="BE997:BF997"/>
    <mergeCell ref="MT997:MU997"/>
    <mergeCell ref="MV997:MW997"/>
    <mergeCell ref="MX997:MY997"/>
    <mergeCell ref="MZ997:NA997"/>
    <mergeCell ref="NB997:NC997"/>
    <mergeCell ref="ND997:NE997"/>
    <mergeCell ref="NF997:NG997"/>
    <mergeCell ref="NH997:NI997"/>
    <mergeCell ref="NJ997:NK997"/>
    <mergeCell ref="NL997:NM997"/>
    <mergeCell ref="E994:F994"/>
    <mergeCell ref="I994:M994"/>
    <mergeCell ref="BE994:BF994"/>
    <mergeCell ref="MT994:MU994"/>
    <mergeCell ref="MV994:MW994"/>
    <mergeCell ref="MX994:MY994"/>
    <mergeCell ref="MZ994:NA994"/>
    <mergeCell ref="NB994:NC994"/>
    <mergeCell ref="ND994:NE994"/>
    <mergeCell ref="NF994:NG994"/>
    <mergeCell ref="NH994:NI994"/>
    <mergeCell ref="NJ994:NK994"/>
    <mergeCell ref="NL994:NM994"/>
    <mergeCell ref="E993:F993"/>
    <mergeCell ref="I993:M993"/>
    <mergeCell ref="BE993:BF993"/>
    <mergeCell ref="MT993:MU993"/>
    <mergeCell ref="MV993:MW993"/>
    <mergeCell ref="MX993:MY993"/>
    <mergeCell ref="MZ993:NA993"/>
    <mergeCell ref="NB993:NC993"/>
    <mergeCell ref="ND993:NE993"/>
    <mergeCell ref="NF993:NG993"/>
    <mergeCell ref="NH993:NI993"/>
    <mergeCell ref="NJ993:NK993"/>
    <mergeCell ref="NL993:NM993"/>
    <mergeCell ref="E990:F990"/>
    <mergeCell ref="I990:M990"/>
    <mergeCell ref="BE990:BF990"/>
    <mergeCell ref="MT990:MU990"/>
    <mergeCell ref="MV990:MW990"/>
    <mergeCell ref="MX990:MY990"/>
    <mergeCell ref="MZ990:NA990"/>
    <mergeCell ref="NB990:NC990"/>
    <mergeCell ref="ND990:NE990"/>
    <mergeCell ref="NF990:NG990"/>
    <mergeCell ref="NH990:NI990"/>
    <mergeCell ref="NJ990:NK990"/>
    <mergeCell ref="NL990:NM990"/>
    <mergeCell ref="MT985:MU985"/>
    <mergeCell ref="MV985:MW985"/>
    <mergeCell ref="MX985:MY985"/>
    <mergeCell ref="MZ985:NA985"/>
    <mergeCell ref="NB985:NC985"/>
    <mergeCell ref="ND985:NE985"/>
    <mergeCell ref="NF985:NG985"/>
    <mergeCell ref="NH985:NI985"/>
    <mergeCell ref="NJ985:NK985"/>
    <mergeCell ref="I988:M988"/>
    <mergeCell ref="BE988:BF988"/>
    <mergeCell ref="MT988:MU988"/>
    <mergeCell ref="MV988:MW988"/>
    <mergeCell ref="MX988:MY988"/>
    <mergeCell ref="MZ988:NA988"/>
    <mergeCell ref="NB988:NC988"/>
    <mergeCell ref="E989:F989"/>
    <mergeCell ref="I989:M989"/>
    <mergeCell ref="BE989:BF989"/>
    <mergeCell ref="MT989:MU989"/>
    <mergeCell ref="MV989:MW989"/>
    <mergeCell ref="MX989:MY989"/>
    <mergeCell ref="MZ989:NA989"/>
    <mergeCell ref="NB989:NC989"/>
    <mergeCell ref="ND989:NE989"/>
    <mergeCell ref="NF989:NG989"/>
    <mergeCell ref="NH989:NI989"/>
    <mergeCell ref="NJ989:NK989"/>
    <mergeCell ref="NL989:NM989"/>
    <mergeCell ref="E992:F992"/>
    <mergeCell ref="I992:M992"/>
    <mergeCell ref="BE992:BF992"/>
    <mergeCell ref="MT992:MU992"/>
    <mergeCell ref="MV992:MW992"/>
    <mergeCell ref="MX992:MY992"/>
    <mergeCell ref="MZ992:NA992"/>
    <mergeCell ref="NB992:NC992"/>
    <mergeCell ref="ND992:NE992"/>
    <mergeCell ref="NF992:NG992"/>
    <mergeCell ref="NH992:NI992"/>
    <mergeCell ref="NJ992:NK992"/>
    <mergeCell ref="NL992:NM992"/>
    <mergeCell ref="E991:F991"/>
    <mergeCell ref="I991:M991"/>
    <mergeCell ref="BE991:BF991"/>
    <mergeCell ref="MT991:MU991"/>
    <mergeCell ref="MV991:MW991"/>
    <mergeCell ref="MX991:MY991"/>
    <mergeCell ref="MZ991:NA991"/>
    <mergeCell ref="NB991:NC991"/>
    <mergeCell ref="ND991:NE991"/>
    <mergeCell ref="NF991:NG991"/>
    <mergeCell ref="NH991:NI991"/>
    <mergeCell ref="NJ991:NK991"/>
    <mergeCell ref="NL991:NM991"/>
    <mergeCell ref="MT983:MU983"/>
    <mergeCell ref="MV983:MW983"/>
    <mergeCell ref="MX983:MY983"/>
    <mergeCell ref="MZ983:NA983"/>
    <mergeCell ref="NB983:NC983"/>
    <mergeCell ref="C982:BC982"/>
    <mergeCell ref="BD982:BD1015"/>
    <mergeCell ref="BE982:BF983"/>
    <mergeCell ref="BG982:BG983"/>
    <mergeCell ref="BJ982:BJ983"/>
    <mergeCell ref="EV982:GI982"/>
    <mergeCell ref="GK982:HX982"/>
    <mergeCell ref="HZ982:JM982"/>
    <mergeCell ref="JO982:LB982"/>
    <mergeCell ref="LD982:MQ982"/>
    <mergeCell ref="MT982:NM982"/>
    <mergeCell ref="ND988:NE988"/>
    <mergeCell ref="NF988:NG988"/>
    <mergeCell ref="NH988:NI988"/>
    <mergeCell ref="NJ988:NK988"/>
    <mergeCell ref="NL988:NM988"/>
    <mergeCell ref="E987:G988"/>
    <mergeCell ref="I987:M987"/>
    <mergeCell ref="BE987:BF987"/>
    <mergeCell ref="MT987:MU987"/>
    <mergeCell ref="MV987:MW987"/>
    <mergeCell ref="MX987:MY987"/>
    <mergeCell ref="MZ987:NA987"/>
    <mergeCell ref="NB987:NC987"/>
    <mergeCell ref="ND987:NE987"/>
    <mergeCell ref="NF987:NG987"/>
    <mergeCell ref="NH987:NI987"/>
    <mergeCell ref="NJ987:NK987"/>
    <mergeCell ref="NL987:NM987"/>
    <mergeCell ref="NL985:NM985"/>
    <mergeCell ref="E986:G986"/>
    <mergeCell ref="I986:M986"/>
    <mergeCell ref="BE986:BF986"/>
    <mergeCell ref="MT986:MU986"/>
    <mergeCell ref="MV986:MW986"/>
    <mergeCell ref="MX986:MY986"/>
    <mergeCell ref="MZ986:NA986"/>
    <mergeCell ref="NB986:NC986"/>
    <mergeCell ref="ND986:NE986"/>
    <mergeCell ref="NF986:NG986"/>
    <mergeCell ref="NH986:NI986"/>
    <mergeCell ref="NJ986:NK986"/>
    <mergeCell ref="NL986:NM986"/>
    <mergeCell ref="E984:G985"/>
    <mergeCell ref="H984:H1013"/>
    <mergeCell ref="I984:M984"/>
    <mergeCell ref="BE984:BF984"/>
    <mergeCell ref="MT984:MU984"/>
    <mergeCell ref="MV984:MW984"/>
    <mergeCell ref="MX984:MY984"/>
    <mergeCell ref="MZ984:NA984"/>
    <mergeCell ref="NB984:NC984"/>
    <mergeCell ref="ND984:NE984"/>
    <mergeCell ref="NF984:NG984"/>
    <mergeCell ref="NH984:NI984"/>
    <mergeCell ref="NJ984:NK984"/>
    <mergeCell ref="NL984:NM984"/>
    <mergeCell ref="I985:M985"/>
    <mergeCell ref="BE985:BF985"/>
    <mergeCell ref="I978:M978"/>
    <mergeCell ref="BE978:BF978"/>
    <mergeCell ref="MT978:MU978"/>
    <mergeCell ref="MV978:MW978"/>
    <mergeCell ref="MX978:MY978"/>
    <mergeCell ref="MZ978:NA978"/>
    <mergeCell ref="NB978:NC978"/>
    <mergeCell ref="ND978:NE978"/>
    <mergeCell ref="NF978:NG978"/>
    <mergeCell ref="NH978:NI978"/>
    <mergeCell ref="NJ978:NK978"/>
    <mergeCell ref="NL978:NM978"/>
    <mergeCell ref="I977:M977"/>
    <mergeCell ref="BE977:BF977"/>
    <mergeCell ref="MT977:MU977"/>
    <mergeCell ref="MV977:MW977"/>
    <mergeCell ref="MX977:MY977"/>
    <mergeCell ref="MZ977:NA977"/>
    <mergeCell ref="NB977:NC977"/>
    <mergeCell ref="ND977:NE977"/>
    <mergeCell ref="NF977:NG977"/>
    <mergeCell ref="NH977:NI977"/>
    <mergeCell ref="NJ977:NK977"/>
    <mergeCell ref="NL977:NM977"/>
    <mergeCell ref="ND983:NE983"/>
    <mergeCell ref="NF983:NG983"/>
    <mergeCell ref="NH983:NI983"/>
    <mergeCell ref="NJ983:NK983"/>
    <mergeCell ref="NL983:NM983"/>
    <mergeCell ref="C983:C1015"/>
    <mergeCell ref="E983:G983"/>
    <mergeCell ref="N983:O983"/>
    <mergeCell ref="I974:M974"/>
    <mergeCell ref="BE974:BF974"/>
    <mergeCell ref="MT974:MU974"/>
    <mergeCell ref="MV974:MW974"/>
    <mergeCell ref="MX974:MY974"/>
    <mergeCell ref="MZ974:NA974"/>
    <mergeCell ref="NB974:NC974"/>
    <mergeCell ref="ND974:NE974"/>
    <mergeCell ref="NF974:NG974"/>
    <mergeCell ref="NH974:NI974"/>
    <mergeCell ref="NJ974:NK974"/>
    <mergeCell ref="NL974:NM974"/>
    <mergeCell ref="P983:Q983"/>
    <mergeCell ref="R983:S983"/>
    <mergeCell ref="T983:U983"/>
    <mergeCell ref="V983:W983"/>
    <mergeCell ref="X983:Y983"/>
    <mergeCell ref="Z983:AA983"/>
    <mergeCell ref="AB983:AC983"/>
    <mergeCell ref="AD983:AE983"/>
    <mergeCell ref="AF983:AG983"/>
    <mergeCell ref="AH983:AI983"/>
    <mergeCell ref="AJ983:AK983"/>
    <mergeCell ref="AL983:AM983"/>
    <mergeCell ref="AN983:AO983"/>
    <mergeCell ref="AP983:AQ983"/>
    <mergeCell ref="AR983:AS983"/>
    <mergeCell ref="AT983:AU983"/>
    <mergeCell ref="AV983:AW983"/>
    <mergeCell ref="AX983:AY983"/>
    <mergeCell ref="AZ983:BA983"/>
    <mergeCell ref="BB983:BC983"/>
    <mergeCell ref="I973:M973"/>
    <mergeCell ref="BE973:BF973"/>
    <mergeCell ref="MT973:MU973"/>
    <mergeCell ref="MV973:MW973"/>
    <mergeCell ref="MX973:MY973"/>
    <mergeCell ref="MZ973:NA973"/>
    <mergeCell ref="NB973:NC973"/>
    <mergeCell ref="ND973:NE973"/>
    <mergeCell ref="NF973:NG973"/>
    <mergeCell ref="NH973:NI973"/>
    <mergeCell ref="NJ973:NK973"/>
    <mergeCell ref="NL973:NM973"/>
    <mergeCell ref="I976:M976"/>
    <mergeCell ref="BE976:BF976"/>
    <mergeCell ref="MT976:MU976"/>
    <mergeCell ref="MV976:MW976"/>
    <mergeCell ref="MX976:MY976"/>
    <mergeCell ref="MZ976:NA976"/>
    <mergeCell ref="NB976:NC976"/>
    <mergeCell ref="ND976:NE976"/>
    <mergeCell ref="NF976:NG976"/>
    <mergeCell ref="NH976:NI976"/>
    <mergeCell ref="NJ976:NK976"/>
    <mergeCell ref="NL976:NM976"/>
    <mergeCell ref="I975:M975"/>
    <mergeCell ref="BE975:BF975"/>
    <mergeCell ref="MT975:MU975"/>
    <mergeCell ref="MV975:MW975"/>
    <mergeCell ref="MX975:MY975"/>
    <mergeCell ref="MZ975:NA975"/>
    <mergeCell ref="NB975:NC975"/>
    <mergeCell ref="ND975:NE975"/>
    <mergeCell ref="NF975:NG975"/>
    <mergeCell ref="NH975:NI975"/>
    <mergeCell ref="NJ975:NK975"/>
    <mergeCell ref="NL975:NM975"/>
    <mergeCell ref="I970:M970"/>
    <mergeCell ref="BE970:BF970"/>
    <mergeCell ref="MT970:MU970"/>
    <mergeCell ref="MV970:MW970"/>
    <mergeCell ref="MX970:MY970"/>
    <mergeCell ref="MZ970:NA970"/>
    <mergeCell ref="NB970:NC970"/>
    <mergeCell ref="ND970:NE970"/>
    <mergeCell ref="NF970:NG970"/>
    <mergeCell ref="NH970:NI970"/>
    <mergeCell ref="NJ970:NK970"/>
    <mergeCell ref="NL970:NM970"/>
    <mergeCell ref="I969:M969"/>
    <mergeCell ref="BE969:BF969"/>
    <mergeCell ref="MT969:MU969"/>
    <mergeCell ref="MV969:MW969"/>
    <mergeCell ref="MX969:MY969"/>
    <mergeCell ref="MZ969:NA969"/>
    <mergeCell ref="NB969:NC969"/>
    <mergeCell ref="ND969:NE969"/>
    <mergeCell ref="NF969:NG969"/>
    <mergeCell ref="NH969:NI969"/>
    <mergeCell ref="NJ969:NK969"/>
    <mergeCell ref="NL969:NM969"/>
    <mergeCell ref="I972:M972"/>
    <mergeCell ref="BE972:BF972"/>
    <mergeCell ref="MT972:MU972"/>
    <mergeCell ref="MV972:MW972"/>
    <mergeCell ref="MX972:MY972"/>
    <mergeCell ref="MZ972:NA972"/>
    <mergeCell ref="NB972:NC972"/>
    <mergeCell ref="ND972:NE972"/>
    <mergeCell ref="NF972:NG972"/>
    <mergeCell ref="NH972:NI972"/>
    <mergeCell ref="NJ972:NK972"/>
    <mergeCell ref="NL972:NM972"/>
    <mergeCell ref="I971:M971"/>
    <mergeCell ref="BE971:BF971"/>
    <mergeCell ref="MT971:MU971"/>
    <mergeCell ref="MV971:MW971"/>
    <mergeCell ref="MX971:MY971"/>
    <mergeCell ref="MZ971:NA971"/>
    <mergeCell ref="NB971:NC971"/>
    <mergeCell ref="ND971:NE971"/>
    <mergeCell ref="NF971:NG971"/>
    <mergeCell ref="NH971:NI971"/>
    <mergeCell ref="NJ971:NK971"/>
    <mergeCell ref="NL971:NM971"/>
    <mergeCell ref="I966:M966"/>
    <mergeCell ref="BE966:BF966"/>
    <mergeCell ref="MT966:MU966"/>
    <mergeCell ref="MV966:MW966"/>
    <mergeCell ref="MX966:MY966"/>
    <mergeCell ref="MZ966:NA966"/>
    <mergeCell ref="NB966:NC966"/>
    <mergeCell ref="ND966:NE966"/>
    <mergeCell ref="NF966:NG966"/>
    <mergeCell ref="NH966:NI966"/>
    <mergeCell ref="NJ966:NK966"/>
    <mergeCell ref="NL966:NM966"/>
    <mergeCell ref="I965:M965"/>
    <mergeCell ref="BE965:BF965"/>
    <mergeCell ref="MT965:MU965"/>
    <mergeCell ref="MV965:MW965"/>
    <mergeCell ref="MX965:MY965"/>
    <mergeCell ref="MZ965:NA965"/>
    <mergeCell ref="NB965:NC965"/>
    <mergeCell ref="ND965:NE965"/>
    <mergeCell ref="NF965:NG965"/>
    <mergeCell ref="NH965:NI965"/>
    <mergeCell ref="NJ965:NK965"/>
    <mergeCell ref="NL965:NM965"/>
    <mergeCell ref="I968:M968"/>
    <mergeCell ref="BE968:BF968"/>
    <mergeCell ref="MT968:MU968"/>
    <mergeCell ref="MV968:MW968"/>
    <mergeCell ref="MX968:MY968"/>
    <mergeCell ref="MZ968:NA968"/>
    <mergeCell ref="NB968:NC968"/>
    <mergeCell ref="ND968:NE968"/>
    <mergeCell ref="NF968:NG968"/>
    <mergeCell ref="NH968:NI968"/>
    <mergeCell ref="NJ968:NK968"/>
    <mergeCell ref="NL968:NM968"/>
    <mergeCell ref="I967:M967"/>
    <mergeCell ref="BE967:BF967"/>
    <mergeCell ref="MT967:MU967"/>
    <mergeCell ref="MV967:MW967"/>
    <mergeCell ref="MX967:MY967"/>
    <mergeCell ref="MZ967:NA967"/>
    <mergeCell ref="NB967:NC967"/>
    <mergeCell ref="ND967:NE967"/>
    <mergeCell ref="NF967:NG967"/>
    <mergeCell ref="NH967:NI967"/>
    <mergeCell ref="NJ967:NK967"/>
    <mergeCell ref="NL967:NM967"/>
    <mergeCell ref="I964:M964"/>
    <mergeCell ref="BE964:BF964"/>
    <mergeCell ref="MT964:MU964"/>
    <mergeCell ref="MV964:MW964"/>
    <mergeCell ref="MX964:MY964"/>
    <mergeCell ref="MZ964:NA964"/>
    <mergeCell ref="NB964:NC964"/>
    <mergeCell ref="ND964:NE964"/>
    <mergeCell ref="NF964:NG964"/>
    <mergeCell ref="NH964:NI964"/>
    <mergeCell ref="NJ964:NK964"/>
    <mergeCell ref="NL964:NM964"/>
    <mergeCell ref="I963:M963"/>
    <mergeCell ref="BE963:BF963"/>
    <mergeCell ref="MT963:MU963"/>
    <mergeCell ref="MV963:MW963"/>
    <mergeCell ref="MX963:MY963"/>
    <mergeCell ref="MZ963:NA963"/>
    <mergeCell ref="NB963:NC963"/>
    <mergeCell ref="ND963:NE963"/>
    <mergeCell ref="NF963:NG963"/>
    <mergeCell ref="NH963:NI963"/>
    <mergeCell ref="NJ963:NK963"/>
    <mergeCell ref="NL963:NM963"/>
    <mergeCell ref="E963:F963"/>
    <mergeCell ref="I960:M960"/>
    <mergeCell ref="BE960:BF960"/>
    <mergeCell ref="MT960:MU960"/>
    <mergeCell ref="MV960:MW960"/>
    <mergeCell ref="MX960:MY960"/>
    <mergeCell ref="MZ960:NA960"/>
    <mergeCell ref="NB960:NC960"/>
    <mergeCell ref="ND960:NE960"/>
    <mergeCell ref="NF960:NG960"/>
    <mergeCell ref="NH960:NI960"/>
    <mergeCell ref="NJ960:NK960"/>
    <mergeCell ref="NL960:NM960"/>
    <mergeCell ref="ND956:NE956"/>
    <mergeCell ref="NF956:NG956"/>
    <mergeCell ref="NH956:NI956"/>
    <mergeCell ref="NJ956:NK956"/>
    <mergeCell ref="NL956:NM956"/>
    <mergeCell ref="E955:F955"/>
    <mergeCell ref="I955:M955"/>
    <mergeCell ref="BE955:BF955"/>
    <mergeCell ref="MT955:MU955"/>
    <mergeCell ref="MV955:MW955"/>
    <mergeCell ref="MX955:MY955"/>
    <mergeCell ref="MZ955:NA955"/>
    <mergeCell ref="NB955:NC955"/>
    <mergeCell ref="ND955:NE955"/>
    <mergeCell ref="NF955:NG955"/>
    <mergeCell ref="NH955:NI955"/>
    <mergeCell ref="NJ955:NK955"/>
    <mergeCell ref="E959:F959"/>
    <mergeCell ref="I959:M959"/>
    <mergeCell ref="BE959:BF959"/>
    <mergeCell ref="MT959:MU959"/>
    <mergeCell ref="MV959:MW959"/>
    <mergeCell ref="MX959:MY959"/>
    <mergeCell ref="MZ959:NA959"/>
    <mergeCell ref="NB959:NC959"/>
    <mergeCell ref="ND959:NE959"/>
    <mergeCell ref="NF959:NG959"/>
    <mergeCell ref="NH959:NI959"/>
    <mergeCell ref="NJ959:NK959"/>
    <mergeCell ref="NL959:NM959"/>
    <mergeCell ref="E960:F960"/>
    <mergeCell ref="E961:F961"/>
    <mergeCell ref="E962:F962"/>
    <mergeCell ref="I962:M962"/>
    <mergeCell ref="BE962:BF962"/>
    <mergeCell ref="MT962:MU962"/>
    <mergeCell ref="MV962:MW962"/>
    <mergeCell ref="MX962:MY962"/>
    <mergeCell ref="MZ962:NA962"/>
    <mergeCell ref="NB962:NC962"/>
    <mergeCell ref="ND962:NE962"/>
    <mergeCell ref="NF962:NG962"/>
    <mergeCell ref="NH962:NI962"/>
    <mergeCell ref="NJ962:NK962"/>
    <mergeCell ref="NL962:NM962"/>
    <mergeCell ref="I961:M961"/>
    <mergeCell ref="BE961:BF961"/>
    <mergeCell ref="MT961:MU961"/>
    <mergeCell ref="MV961:MW961"/>
    <mergeCell ref="MX961:MY961"/>
    <mergeCell ref="MZ961:NA961"/>
    <mergeCell ref="NB961:NC961"/>
    <mergeCell ref="ND961:NE961"/>
    <mergeCell ref="NF961:NG961"/>
    <mergeCell ref="NH961:NI961"/>
    <mergeCell ref="NJ961:NK961"/>
    <mergeCell ref="NL961:NM961"/>
    <mergeCell ref="MX954:MY954"/>
    <mergeCell ref="MZ954:NA954"/>
    <mergeCell ref="NB954:NC954"/>
    <mergeCell ref="ND954:NE954"/>
    <mergeCell ref="NF954:NG954"/>
    <mergeCell ref="NH954:NI954"/>
    <mergeCell ref="NJ954:NK954"/>
    <mergeCell ref="NL954:NM954"/>
    <mergeCell ref="E952:G953"/>
    <mergeCell ref="I952:M952"/>
    <mergeCell ref="BE952:BF952"/>
    <mergeCell ref="MT952:MU952"/>
    <mergeCell ref="MV952:MW952"/>
    <mergeCell ref="MX952:MY952"/>
    <mergeCell ref="MZ952:NA952"/>
    <mergeCell ref="NB952:NC952"/>
    <mergeCell ref="ND952:NE952"/>
    <mergeCell ref="E958:F958"/>
    <mergeCell ref="I958:M958"/>
    <mergeCell ref="BE958:BF958"/>
    <mergeCell ref="MT958:MU958"/>
    <mergeCell ref="MV958:MW958"/>
    <mergeCell ref="MX958:MY958"/>
    <mergeCell ref="MZ958:NA958"/>
    <mergeCell ref="NB958:NC958"/>
    <mergeCell ref="ND958:NE958"/>
    <mergeCell ref="NF958:NG958"/>
    <mergeCell ref="NH958:NI958"/>
    <mergeCell ref="NJ958:NK958"/>
    <mergeCell ref="NL958:NM958"/>
    <mergeCell ref="E957:F957"/>
    <mergeCell ref="I957:M957"/>
    <mergeCell ref="BE957:BF957"/>
    <mergeCell ref="MT957:MU957"/>
    <mergeCell ref="MV957:MW957"/>
    <mergeCell ref="MX957:MY957"/>
    <mergeCell ref="MZ957:NA957"/>
    <mergeCell ref="NB957:NC957"/>
    <mergeCell ref="ND957:NE957"/>
    <mergeCell ref="NF957:NG957"/>
    <mergeCell ref="NH957:NI957"/>
    <mergeCell ref="NJ957:NK957"/>
    <mergeCell ref="NL957:NM957"/>
    <mergeCell ref="NH952:NI952"/>
    <mergeCell ref="NJ952:NK952"/>
    <mergeCell ref="NL952:NM952"/>
    <mergeCell ref="I953:M953"/>
    <mergeCell ref="BE953:BF953"/>
    <mergeCell ref="MT953:MU953"/>
    <mergeCell ref="MV953:MW953"/>
    <mergeCell ref="MX953:MY953"/>
    <mergeCell ref="MZ953:NA953"/>
    <mergeCell ref="NB953:NC953"/>
    <mergeCell ref="ND953:NE953"/>
    <mergeCell ref="NF953:NG953"/>
    <mergeCell ref="BE954:BF954"/>
    <mergeCell ref="E956:F956"/>
    <mergeCell ref="I956:M956"/>
    <mergeCell ref="BE956:BF956"/>
    <mergeCell ref="MT956:MU956"/>
    <mergeCell ref="MV956:MW956"/>
    <mergeCell ref="MX956:MY956"/>
    <mergeCell ref="MZ956:NA956"/>
    <mergeCell ref="NB956:NC956"/>
    <mergeCell ref="P948:Q948"/>
    <mergeCell ref="R948:S948"/>
    <mergeCell ref="T948:U948"/>
    <mergeCell ref="V948:W948"/>
    <mergeCell ref="X948:Y948"/>
    <mergeCell ref="Z948:AA948"/>
    <mergeCell ref="AB948:AC948"/>
    <mergeCell ref="AD948:AE948"/>
    <mergeCell ref="AF948:AG948"/>
    <mergeCell ref="AH948:AI948"/>
    <mergeCell ref="AJ948:AK948"/>
    <mergeCell ref="AL948:AM948"/>
    <mergeCell ref="AN948:AO948"/>
    <mergeCell ref="AP948:AQ948"/>
    <mergeCell ref="AR948:AS948"/>
    <mergeCell ref="AT948:AU948"/>
    <mergeCell ref="AV948:AW948"/>
    <mergeCell ref="NL955:NM955"/>
    <mergeCell ref="I950:M950"/>
    <mergeCell ref="BE950:BF950"/>
    <mergeCell ref="MT950:MU950"/>
    <mergeCell ref="MV950:MW950"/>
    <mergeCell ref="MX950:MY950"/>
    <mergeCell ref="MZ950:NA950"/>
    <mergeCell ref="NB950:NC950"/>
    <mergeCell ref="ND950:NE950"/>
    <mergeCell ref="NF950:NG950"/>
    <mergeCell ref="NH950:NI950"/>
    <mergeCell ref="NJ950:NK950"/>
    <mergeCell ref="NL950:NM950"/>
    <mergeCell ref="E949:G950"/>
    <mergeCell ref="H949:H978"/>
    <mergeCell ref="I949:M949"/>
    <mergeCell ref="BE949:BF949"/>
    <mergeCell ref="MT949:MU949"/>
    <mergeCell ref="MV949:MW949"/>
    <mergeCell ref="MX949:MY949"/>
    <mergeCell ref="MZ949:NA949"/>
    <mergeCell ref="NB949:NC949"/>
    <mergeCell ref="ND949:NE949"/>
    <mergeCell ref="NF949:NG949"/>
    <mergeCell ref="NH949:NI949"/>
    <mergeCell ref="NJ949:NK949"/>
    <mergeCell ref="NL949:NM949"/>
    <mergeCell ref="E951:G951"/>
    <mergeCell ref="I951:M951"/>
    <mergeCell ref="BE951:BF951"/>
    <mergeCell ref="MT951:MU951"/>
    <mergeCell ref="MV951:MW951"/>
    <mergeCell ref="MX951:MY951"/>
    <mergeCell ref="MZ951:NA951"/>
    <mergeCell ref="NB951:NC951"/>
    <mergeCell ref="ND951:NE951"/>
    <mergeCell ref="NF951:NG951"/>
    <mergeCell ref="NH951:NI951"/>
    <mergeCell ref="NJ951:NK951"/>
    <mergeCell ref="NL951:NM951"/>
    <mergeCell ref="NH953:NI953"/>
    <mergeCell ref="NJ953:NK953"/>
    <mergeCell ref="NL953:NM953"/>
    <mergeCell ref="E954:F954"/>
    <mergeCell ref="I954:M954"/>
    <mergeCell ref="MT954:MU954"/>
    <mergeCell ref="MV954:MW954"/>
    <mergeCell ref="MZ942:NA942"/>
    <mergeCell ref="NB942:NC942"/>
    <mergeCell ref="ND942:NE942"/>
    <mergeCell ref="NF942:NG942"/>
    <mergeCell ref="NH942:NI942"/>
    <mergeCell ref="NJ942:NK942"/>
    <mergeCell ref="NL942:NM942"/>
    <mergeCell ref="I941:M941"/>
    <mergeCell ref="BE941:BF941"/>
    <mergeCell ref="MT941:MU941"/>
    <mergeCell ref="MV941:MW941"/>
    <mergeCell ref="MX941:MY941"/>
    <mergeCell ref="MZ941:NA941"/>
    <mergeCell ref="NB941:NC941"/>
    <mergeCell ref="ND941:NE941"/>
    <mergeCell ref="NF941:NG941"/>
    <mergeCell ref="NH941:NI941"/>
    <mergeCell ref="NJ941:NK941"/>
    <mergeCell ref="NL941:NM941"/>
    <mergeCell ref="NF952:NG952"/>
    <mergeCell ref="HZ946:JM946"/>
    <mergeCell ref="JO946:LB946"/>
    <mergeCell ref="LD946:MQ946"/>
    <mergeCell ref="MT946:NM946"/>
    <mergeCell ref="C947:BC947"/>
    <mergeCell ref="BD947:BD980"/>
    <mergeCell ref="BE947:BF948"/>
    <mergeCell ref="BG947:BG948"/>
    <mergeCell ref="BJ947:BJ948"/>
    <mergeCell ref="EV947:GI947"/>
    <mergeCell ref="GK947:HX947"/>
    <mergeCell ref="HZ947:JM947"/>
    <mergeCell ref="JO947:LB947"/>
    <mergeCell ref="LD947:MQ947"/>
    <mergeCell ref="MT947:NM947"/>
    <mergeCell ref="NF948:NG948"/>
    <mergeCell ref="NH948:NI948"/>
    <mergeCell ref="NJ948:NK948"/>
    <mergeCell ref="NL948:NM948"/>
    <mergeCell ref="MT945:MU945"/>
    <mergeCell ref="MV945:MW945"/>
    <mergeCell ref="MX945:MY945"/>
    <mergeCell ref="MZ945:NA945"/>
    <mergeCell ref="NB945:NC945"/>
    <mergeCell ref="ND945:NE945"/>
    <mergeCell ref="NF945:NG945"/>
    <mergeCell ref="NH945:NI945"/>
    <mergeCell ref="NJ945:NK945"/>
    <mergeCell ref="NL945:NM945"/>
    <mergeCell ref="I943:M943"/>
    <mergeCell ref="BE943:BF943"/>
    <mergeCell ref="MT943:MU943"/>
    <mergeCell ref="MV943:MW943"/>
    <mergeCell ref="MX943:MY943"/>
    <mergeCell ref="MZ943:NA943"/>
    <mergeCell ref="NB943:NC943"/>
    <mergeCell ref="ND943:NE943"/>
    <mergeCell ref="NF943:NG943"/>
    <mergeCell ref="NH943:NI943"/>
    <mergeCell ref="NJ943:NK943"/>
    <mergeCell ref="NL943:NM943"/>
    <mergeCell ref="C948:C980"/>
    <mergeCell ref="E948:G948"/>
    <mergeCell ref="N948:O948"/>
    <mergeCell ref="I938:M938"/>
    <mergeCell ref="BE938:BF938"/>
    <mergeCell ref="MT938:MU938"/>
    <mergeCell ref="MV938:MW938"/>
    <mergeCell ref="MX938:MY938"/>
    <mergeCell ref="MZ938:NA938"/>
    <mergeCell ref="NB938:NC938"/>
    <mergeCell ref="ND938:NE938"/>
    <mergeCell ref="NF938:NG938"/>
    <mergeCell ref="NH938:NI938"/>
    <mergeCell ref="NJ938:NK938"/>
    <mergeCell ref="NL938:NM938"/>
    <mergeCell ref="I937:M937"/>
    <mergeCell ref="BE937:BF937"/>
    <mergeCell ref="MT937:MU937"/>
    <mergeCell ref="MV937:MW937"/>
    <mergeCell ref="MX937:MY937"/>
    <mergeCell ref="MZ937:NA937"/>
    <mergeCell ref="NB937:NC937"/>
    <mergeCell ref="ND937:NE937"/>
    <mergeCell ref="NF937:NG937"/>
    <mergeCell ref="NH937:NI937"/>
    <mergeCell ref="NJ937:NK937"/>
    <mergeCell ref="NL937:NM937"/>
    <mergeCell ref="AX948:AY948"/>
    <mergeCell ref="AZ948:BA948"/>
    <mergeCell ref="BB948:BC948"/>
    <mergeCell ref="MT948:MU948"/>
    <mergeCell ref="MV948:MW948"/>
    <mergeCell ref="MX948:MY948"/>
    <mergeCell ref="MZ948:NA948"/>
    <mergeCell ref="NB948:NC948"/>
    <mergeCell ref="ND948:NE948"/>
    <mergeCell ref="EV946:GI946"/>
    <mergeCell ref="GK946:HX946"/>
    <mergeCell ref="I940:M940"/>
    <mergeCell ref="BE940:BF940"/>
    <mergeCell ref="MT940:MU940"/>
    <mergeCell ref="MV940:MW940"/>
    <mergeCell ref="MX940:MY940"/>
    <mergeCell ref="MZ940:NA940"/>
    <mergeCell ref="NB940:NC940"/>
    <mergeCell ref="ND940:NE940"/>
    <mergeCell ref="NF940:NG940"/>
    <mergeCell ref="NH940:NI940"/>
    <mergeCell ref="NJ940:NK940"/>
    <mergeCell ref="NL940:NM940"/>
    <mergeCell ref="I939:M939"/>
    <mergeCell ref="BE939:BF939"/>
    <mergeCell ref="MT939:MU939"/>
    <mergeCell ref="MV939:MW939"/>
    <mergeCell ref="MX939:MY939"/>
    <mergeCell ref="MZ939:NA939"/>
    <mergeCell ref="NB939:NC939"/>
    <mergeCell ref="ND939:NE939"/>
    <mergeCell ref="NF939:NG939"/>
    <mergeCell ref="NH939:NI939"/>
    <mergeCell ref="NJ939:NK939"/>
    <mergeCell ref="NL939:NM939"/>
    <mergeCell ref="I942:M942"/>
    <mergeCell ref="BE942:BF942"/>
    <mergeCell ref="MT942:MU942"/>
    <mergeCell ref="MV942:MW942"/>
    <mergeCell ref="MX942:MY942"/>
    <mergeCell ref="I934:M934"/>
    <mergeCell ref="BE934:BF934"/>
    <mergeCell ref="MT934:MU934"/>
    <mergeCell ref="MV934:MW934"/>
    <mergeCell ref="MX934:MY934"/>
    <mergeCell ref="MZ934:NA934"/>
    <mergeCell ref="NB934:NC934"/>
    <mergeCell ref="ND934:NE934"/>
    <mergeCell ref="NF934:NG934"/>
    <mergeCell ref="NH934:NI934"/>
    <mergeCell ref="NJ934:NK934"/>
    <mergeCell ref="NL934:NM934"/>
    <mergeCell ref="I933:M933"/>
    <mergeCell ref="BE933:BF933"/>
    <mergeCell ref="MT933:MU933"/>
    <mergeCell ref="MV933:MW933"/>
    <mergeCell ref="MX933:MY933"/>
    <mergeCell ref="MZ933:NA933"/>
    <mergeCell ref="NB933:NC933"/>
    <mergeCell ref="ND933:NE933"/>
    <mergeCell ref="NF933:NG933"/>
    <mergeCell ref="NH933:NI933"/>
    <mergeCell ref="NJ933:NK933"/>
    <mergeCell ref="NL933:NM933"/>
    <mergeCell ref="I936:M936"/>
    <mergeCell ref="BE936:BF936"/>
    <mergeCell ref="MT936:MU936"/>
    <mergeCell ref="MV936:MW936"/>
    <mergeCell ref="MX936:MY936"/>
    <mergeCell ref="MZ936:NA936"/>
    <mergeCell ref="NB936:NC936"/>
    <mergeCell ref="ND936:NE936"/>
    <mergeCell ref="NF936:NG936"/>
    <mergeCell ref="NH936:NI936"/>
    <mergeCell ref="NJ936:NK936"/>
    <mergeCell ref="NL936:NM936"/>
    <mergeCell ref="I935:M935"/>
    <mergeCell ref="BE935:BF935"/>
    <mergeCell ref="MT935:MU935"/>
    <mergeCell ref="MV935:MW935"/>
    <mergeCell ref="MX935:MY935"/>
    <mergeCell ref="MZ935:NA935"/>
    <mergeCell ref="NB935:NC935"/>
    <mergeCell ref="ND935:NE935"/>
    <mergeCell ref="NF935:NG935"/>
    <mergeCell ref="NH935:NI935"/>
    <mergeCell ref="NJ935:NK935"/>
    <mergeCell ref="NL935:NM935"/>
    <mergeCell ref="I930:M930"/>
    <mergeCell ref="BE930:BF930"/>
    <mergeCell ref="MT930:MU930"/>
    <mergeCell ref="MV930:MW930"/>
    <mergeCell ref="MX930:MY930"/>
    <mergeCell ref="MZ930:NA930"/>
    <mergeCell ref="NB930:NC930"/>
    <mergeCell ref="ND930:NE930"/>
    <mergeCell ref="NF930:NG930"/>
    <mergeCell ref="NH930:NI930"/>
    <mergeCell ref="NJ930:NK930"/>
    <mergeCell ref="NL930:NM930"/>
    <mergeCell ref="I929:M929"/>
    <mergeCell ref="BE929:BF929"/>
    <mergeCell ref="MT929:MU929"/>
    <mergeCell ref="MV929:MW929"/>
    <mergeCell ref="MX929:MY929"/>
    <mergeCell ref="MZ929:NA929"/>
    <mergeCell ref="NB929:NC929"/>
    <mergeCell ref="ND929:NE929"/>
    <mergeCell ref="NF929:NG929"/>
    <mergeCell ref="NH929:NI929"/>
    <mergeCell ref="NJ929:NK929"/>
    <mergeCell ref="NL929:NM929"/>
    <mergeCell ref="I932:M932"/>
    <mergeCell ref="BE932:BF932"/>
    <mergeCell ref="MT932:MU932"/>
    <mergeCell ref="MV932:MW932"/>
    <mergeCell ref="MX932:MY932"/>
    <mergeCell ref="MZ932:NA932"/>
    <mergeCell ref="NB932:NC932"/>
    <mergeCell ref="ND932:NE932"/>
    <mergeCell ref="NF932:NG932"/>
    <mergeCell ref="NH932:NI932"/>
    <mergeCell ref="NJ932:NK932"/>
    <mergeCell ref="NL932:NM932"/>
    <mergeCell ref="I931:M931"/>
    <mergeCell ref="BE931:BF931"/>
    <mergeCell ref="MT931:MU931"/>
    <mergeCell ref="MV931:MW931"/>
    <mergeCell ref="MX931:MY931"/>
    <mergeCell ref="MZ931:NA931"/>
    <mergeCell ref="NB931:NC931"/>
    <mergeCell ref="ND931:NE931"/>
    <mergeCell ref="NF931:NG931"/>
    <mergeCell ref="NH931:NI931"/>
    <mergeCell ref="NJ931:NK931"/>
    <mergeCell ref="NL931:NM931"/>
    <mergeCell ref="I926:M926"/>
    <mergeCell ref="BE926:BF926"/>
    <mergeCell ref="MT926:MU926"/>
    <mergeCell ref="MV926:MW926"/>
    <mergeCell ref="MX926:MY926"/>
    <mergeCell ref="MZ926:NA926"/>
    <mergeCell ref="NB926:NC926"/>
    <mergeCell ref="ND926:NE926"/>
    <mergeCell ref="NF926:NG926"/>
    <mergeCell ref="NH926:NI926"/>
    <mergeCell ref="NJ926:NK926"/>
    <mergeCell ref="NL926:NM926"/>
    <mergeCell ref="E928:F928"/>
    <mergeCell ref="I925:M925"/>
    <mergeCell ref="BE925:BF925"/>
    <mergeCell ref="MT925:MU925"/>
    <mergeCell ref="MV925:MW925"/>
    <mergeCell ref="MX925:MY925"/>
    <mergeCell ref="MZ925:NA925"/>
    <mergeCell ref="NB925:NC925"/>
    <mergeCell ref="ND925:NE925"/>
    <mergeCell ref="NF925:NG925"/>
    <mergeCell ref="NH925:NI925"/>
    <mergeCell ref="NJ925:NK925"/>
    <mergeCell ref="NL925:NM925"/>
    <mergeCell ref="E925:F925"/>
    <mergeCell ref="E926:F926"/>
    <mergeCell ref="E927:F927"/>
    <mergeCell ref="I928:M928"/>
    <mergeCell ref="BE928:BF928"/>
    <mergeCell ref="MT928:MU928"/>
    <mergeCell ref="MV928:MW928"/>
    <mergeCell ref="MX928:MY928"/>
    <mergeCell ref="MZ928:NA928"/>
    <mergeCell ref="NB928:NC928"/>
    <mergeCell ref="ND928:NE928"/>
    <mergeCell ref="NF928:NG928"/>
    <mergeCell ref="NH928:NI928"/>
    <mergeCell ref="NJ928:NK928"/>
    <mergeCell ref="NL928:NM928"/>
    <mergeCell ref="I927:M927"/>
    <mergeCell ref="BE927:BF927"/>
    <mergeCell ref="MT927:MU927"/>
    <mergeCell ref="MV927:MW927"/>
    <mergeCell ref="MX927:MY927"/>
    <mergeCell ref="MZ927:NA927"/>
    <mergeCell ref="NB927:NC927"/>
    <mergeCell ref="ND927:NE927"/>
    <mergeCell ref="NF927:NG927"/>
    <mergeCell ref="NH927:NI927"/>
    <mergeCell ref="NJ927:NK927"/>
    <mergeCell ref="NL927:NM927"/>
    <mergeCell ref="E922:F922"/>
    <mergeCell ref="I922:M922"/>
    <mergeCell ref="BE922:BF922"/>
    <mergeCell ref="MT922:MU922"/>
    <mergeCell ref="MV922:MW922"/>
    <mergeCell ref="MX922:MY922"/>
    <mergeCell ref="MZ922:NA922"/>
    <mergeCell ref="NB922:NC922"/>
    <mergeCell ref="ND922:NE922"/>
    <mergeCell ref="NF922:NG922"/>
    <mergeCell ref="NH922:NI922"/>
    <mergeCell ref="NJ922:NK922"/>
    <mergeCell ref="NL922:NM922"/>
    <mergeCell ref="E921:F921"/>
    <mergeCell ref="I921:M921"/>
    <mergeCell ref="BE921:BF921"/>
    <mergeCell ref="MT921:MU921"/>
    <mergeCell ref="MV921:MW921"/>
    <mergeCell ref="MX921:MY921"/>
    <mergeCell ref="MZ921:NA921"/>
    <mergeCell ref="NB921:NC921"/>
    <mergeCell ref="ND921:NE921"/>
    <mergeCell ref="NF921:NG921"/>
    <mergeCell ref="NH921:NI921"/>
    <mergeCell ref="NJ921:NK921"/>
    <mergeCell ref="NL921:NM921"/>
    <mergeCell ref="E924:F924"/>
    <mergeCell ref="I924:M924"/>
    <mergeCell ref="BE924:BF924"/>
    <mergeCell ref="MT924:MU924"/>
    <mergeCell ref="MV924:MW924"/>
    <mergeCell ref="MX924:MY924"/>
    <mergeCell ref="MZ924:NA924"/>
    <mergeCell ref="NB924:NC924"/>
    <mergeCell ref="ND924:NE924"/>
    <mergeCell ref="NF924:NG924"/>
    <mergeCell ref="NH924:NI924"/>
    <mergeCell ref="NJ924:NK924"/>
    <mergeCell ref="NL924:NM924"/>
    <mergeCell ref="E923:F923"/>
    <mergeCell ref="I923:M923"/>
    <mergeCell ref="BE923:BF923"/>
    <mergeCell ref="MT923:MU923"/>
    <mergeCell ref="MV923:MW923"/>
    <mergeCell ref="MX923:MY923"/>
    <mergeCell ref="MZ923:NA923"/>
    <mergeCell ref="NB923:NC923"/>
    <mergeCell ref="ND923:NE923"/>
    <mergeCell ref="NF923:NG923"/>
    <mergeCell ref="NH923:NI923"/>
    <mergeCell ref="NJ923:NK923"/>
    <mergeCell ref="NL923:NM923"/>
    <mergeCell ref="E920:F920"/>
    <mergeCell ref="I920:M920"/>
    <mergeCell ref="BE920:BF920"/>
    <mergeCell ref="MT920:MU920"/>
    <mergeCell ref="MV920:MW920"/>
    <mergeCell ref="MX920:MY920"/>
    <mergeCell ref="MZ920:NA920"/>
    <mergeCell ref="NB920:NC920"/>
    <mergeCell ref="ND920:NE920"/>
    <mergeCell ref="NF920:NG920"/>
    <mergeCell ref="NH920:NI920"/>
    <mergeCell ref="NJ920:NK920"/>
    <mergeCell ref="NL920:NM920"/>
    <mergeCell ref="E919:F919"/>
    <mergeCell ref="I919:M919"/>
    <mergeCell ref="BE919:BF919"/>
    <mergeCell ref="MT919:MU919"/>
    <mergeCell ref="MV919:MW919"/>
    <mergeCell ref="MX919:MY919"/>
    <mergeCell ref="MZ919:NA919"/>
    <mergeCell ref="NB919:NC919"/>
    <mergeCell ref="ND919:NE919"/>
    <mergeCell ref="NF919:NG919"/>
    <mergeCell ref="NH919:NI919"/>
    <mergeCell ref="NJ919:NK919"/>
    <mergeCell ref="NL919:NM919"/>
    <mergeCell ref="I918:M918"/>
    <mergeCell ref="BE918:BF918"/>
    <mergeCell ref="MT918:MU918"/>
    <mergeCell ref="MV918:MW918"/>
    <mergeCell ref="MX918:MY918"/>
    <mergeCell ref="MZ918:NA918"/>
    <mergeCell ref="NB918:NC918"/>
    <mergeCell ref="ND918:NE918"/>
    <mergeCell ref="NF918:NG918"/>
    <mergeCell ref="NH918:NI918"/>
    <mergeCell ref="NJ918:NK918"/>
    <mergeCell ref="MT915:MU915"/>
    <mergeCell ref="MV915:MW915"/>
    <mergeCell ref="MX915:MY915"/>
    <mergeCell ref="MZ915:NA915"/>
    <mergeCell ref="NB915:NC915"/>
    <mergeCell ref="ND915:NE915"/>
    <mergeCell ref="NF915:NG915"/>
    <mergeCell ref="NH915:NI915"/>
    <mergeCell ref="NJ915:NK915"/>
    <mergeCell ref="Z913:AA913"/>
    <mergeCell ref="AB913:AC913"/>
    <mergeCell ref="AD913:AE913"/>
    <mergeCell ref="AF913:AG913"/>
    <mergeCell ref="AH913:AI913"/>
    <mergeCell ref="AJ913:AK913"/>
    <mergeCell ref="AL913:AM913"/>
    <mergeCell ref="AN913:AO913"/>
    <mergeCell ref="AP913:AQ913"/>
    <mergeCell ref="AR913:AS913"/>
    <mergeCell ref="AT913:AU913"/>
    <mergeCell ref="E917:G918"/>
    <mergeCell ref="I917:M917"/>
    <mergeCell ref="BE917:BF917"/>
    <mergeCell ref="MT917:MU917"/>
    <mergeCell ref="MV917:MW917"/>
    <mergeCell ref="MX917:MY917"/>
    <mergeCell ref="MZ917:NA917"/>
    <mergeCell ref="NB917:NC917"/>
    <mergeCell ref="ND917:NE917"/>
    <mergeCell ref="NF917:NG917"/>
    <mergeCell ref="NH917:NI917"/>
    <mergeCell ref="NJ917:NK917"/>
    <mergeCell ref="NL917:NM917"/>
    <mergeCell ref="NL915:NM915"/>
    <mergeCell ref="E916:G916"/>
    <mergeCell ref="I916:M916"/>
    <mergeCell ref="BE916:BF916"/>
    <mergeCell ref="MT916:MU916"/>
    <mergeCell ref="MV916:MW916"/>
    <mergeCell ref="MX916:MY916"/>
    <mergeCell ref="MZ916:NA916"/>
    <mergeCell ref="NB916:NC916"/>
    <mergeCell ref="ND916:NE916"/>
    <mergeCell ref="NF916:NG916"/>
    <mergeCell ref="NH916:NI916"/>
    <mergeCell ref="NJ916:NK916"/>
    <mergeCell ref="NL916:NM916"/>
    <mergeCell ref="ND913:NE913"/>
    <mergeCell ref="NF913:NG913"/>
    <mergeCell ref="NH913:NI913"/>
    <mergeCell ref="NJ913:NK913"/>
    <mergeCell ref="NL913:NM913"/>
    <mergeCell ref="N913:O913"/>
    <mergeCell ref="P913:Q913"/>
    <mergeCell ref="R913:S913"/>
    <mergeCell ref="T913:U913"/>
    <mergeCell ref="V913:W913"/>
    <mergeCell ref="X913:Y913"/>
    <mergeCell ref="C912:BC912"/>
    <mergeCell ref="BD912:BD945"/>
    <mergeCell ref="BE912:BF913"/>
    <mergeCell ref="BG912:BG913"/>
    <mergeCell ref="BJ912:BJ913"/>
    <mergeCell ref="EV912:GI912"/>
    <mergeCell ref="GK912:HX912"/>
    <mergeCell ref="HZ912:JM912"/>
    <mergeCell ref="JO912:LB912"/>
    <mergeCell ref="LD912:MQ912"/>
    <mergeCell ref="MT912:NM912"/>
    <mergeCell ref="I906:M906"/>
    <mergeCell ref="BE906:BF906"/>
    <mergeCell ref="MT906:MU906"/>
    <mergeCell ref="MV906:MW906"/>
    <mergeCell ref="MX906:MY906"/>
    <mergeCell ref="MZ906:NA906"/>
    <mergeCell ref="NB906:NC906"/>
    <mergeCell ref="ND906:NE906"/>
    <mergeCell ref="NF906:NG906"/>
    <mergeCell ref="NH906:NI906"/>
    <mergeCell ref="NJ906:NK906"/>
    <mergeCell ref="NL906:NM906"/>
    <mergeCell ref="NL918:NM918"/>
    <mergeCell ref="AV913:AW913"/>
    <mergeCell ref="AX913:AY913"/>
    <mergeCell ref="AZ913:BA913"/>
    <mergeCell ref="BB913:BC913"/>
    <mergeCell ref="MT913:MU913"/>
    <mergeCell ref="MV913:MW913"/>
    <mergeCell ref="MX913:MY913"/>
    <mergeCell ref="MZ913:NA913"/>
    <mergeCell ref="NB913:NC913"/>
    <mergeCell ref="C913:C945"/>
    <mergeCell ref="E913:G913"/>
    <mergeCell ref="E914:G915"/>
    <mergeCell ref="H914:H943"/>
    <mergeCell ref="I914:M914"/>
    <mergeCell ref="BE914:BF914"/>
    <mergeCell ref="MT914:MU914"/>
    <mergeCell ref="MV914:MW914"/>
    <mergeCell ref="MX914:MY914"/>
    <mergeCell ref="MZ914:NA914"/>
    <mergeCell ref="NB914:NC914"/>
    <mergeCell ref="ND914:NE914"/>
    <mergeCell ref="NF914:NG914"/>
    <mergeCell ref="NH914:NI914"/>
    <mergeCell ref="NJ914:NK914"/>
    <mergeCell ref="NL914:NM914"/>
    <mergeCell ref="I915:M915"/>
    <mergeCell ref="BE915:BF915"/>
    <mergeCell ref="MT910:MU910"/>
    <mergeCell ref="MV910:MW910"/>
    <mergeCell ref="MX910:MY910"/>
    <mergeCell ref="MZ910:NA910"/>
    <mergeCell ref="NB910:NC910"/>
    <mergeCell ref="ND910:NE910"/>
    <mergeCell ref="NF910:NG910"/>
    <mergeCell ref="NH910:NI910"/>
    <mergeCell ref="NJ910:NK910"/>
    <mergeCell ref="NL910:NM910"/>
    <mergeCell ref="I908:M908"/>
    <mergeCell ref="BE908:BF908"/>
    <mergeCell ref="MT908:MU908"/>
    <mergeCell ref="I907:M907"/>
    <mergeCell ref="BE907:BF907"/>
    <mergeCell ref="MT907:MU907"/>
    <mergeCell ref="MV907:MW907"/>
    <mergeCell ref="MX907:MY907"/>
    <mergeCell ref="MZ907:NA907"/>
    <mergeCell ref="NB907:NC907"/>
    <mergeCell ref="ND907:NE907"/>
    <mergeCell ref="NF907:NG907"/>
    <mergeCell ref="NH907:NI907"/>
    <mergeCell ref="NJ907:NK907"/>
    <mergeCell ref="NL907:NM907"/>
    <mergeCell ref="I904:M904"/>
    <mergeCell ref="BE904:BF904"/>
    <mergeCell ref="MT904:MU904"/>
    <mergeCell ref="MV904:MW904"/>
    <mergeCell ref="MX904:MY904"/>
    <mergeCell ref="MZ904:NA904"/>
    <mergeCell ref="NB904:NC904"/>
    <mergeCell ref="ND904:NE904"/>
    <mergeCell ref="NF904:NG904"/>
    <mergeCell ref="NH904:NI904"/>
    <mergeCell ref="NJ904:NK904"/>
    <mergeCell ref="NL904:NM904"/>
    <mergeCell ref="I903:M903"/>
    <mergeCell ref="BE903:BF903"/>
    <mergeCell ref="MT903:MU903"/>
    <mergeCell ref="MV903:MW903"/>
    <mergeCell ref="MX903:MY903"/>
    <mergeCell ref="MZ903:NA903"/>
    <mergeCell ref="NB903:NC903"/>
    <mergeCell ref="ND903:NE903"/>
    <mergeCell ref="NF903:NG903"/>
    <mergeCell ref="NH903:NI903"/>
    <mergeCell ref="NJ903:NK903"/>
    <mergeCell ref="NL903:NM903"/>
    <mergeCell ref="I905:M905"/>
    <mergeCell ref="BE905:BF905"/>
    <mergeCell ref="MT905:MU905"/>
    <mergeCell ref="MV905:MW905"/>
    <mergeCell ref="MX905:MY905"/>
    <mergeCell ref="MZ905:NA905"/>
    <mergeCell ref="NB905:NC905"/>
    <mergeCell ref="ND905:NE905"/>
    <mergeCell ref="NF905:NG905"/>
    <mergeCell ref="NH905:NI905"/>
    <mergeCell ref="NJ905:NK905"/>
    <mergeCell ref="NL905:NM905"/>
    <mergeCell ref="I900:M900"/>
    <mergeCell ref="BE900:BF900"/>
    <mergeCell ref="MT900:MU900"/>
    <mergeCell ref="MV900:MW900"/>
    <mergeCell ref="MX900:MY900"/>
    <mergeCell ref="MZ900:NA900"/>
    <mergeCell ref="NB900:NC900"/>
    <mergeCell ref="ND900:NE900"/>
    <mergeCell ref="NF900:NG900"/>
    <mergeCell ref="NH900:NI900"/>
    <mergeCell ref="NJ900:NK900"/>
    <mergeCell ref="NL900:NM900"/>
    <mergeCell ref="I899:M899"/>
    <mergeCell ref="BE899:BF899"/>
    <mergeCell ref="MT899:MU899"/>
    <mergeCell ref="MV899:MW899"/>
    <mergeCell ref="MX899:MY899"/>
    <mergeCell ref="MZ899:NA899"/>
    <mergeCell ref="NB899:NC899"/>
    <mergeCell ref="ND899:NE899"/>
    <mergeCell ref="NF899:NG899"/>
    <mergeCell ref="NH899:NI899"/>
    <mergeCell ref="NJ899:NK899"/>
    <mergeCell ref="NL899:NM899"/>
    <mergeCell ref="I902:M902"/>
    <mergeCell ref="BE902:BF902"/>
    <mergeCell ref="MT902:MU902"/>
    <mergeCell ref="MV902:MW902"/>
    <mergeCell ref="MX902:MY902"/>
    <mergeCell ref="MZ902:NA902"/>
    <mergeCell ref="NB902:NC902"/>
    <mergeCell ref="ND902:NE902"/>
    <mergeCell ref="NF902:NG902"/>
    <mergeCell ref="NH902:NI902"/>
    <mergeCell ref="NJ902:NK902"/>
    <mergeCell ref="NL902:NM902"/>
    <mergeCell ref="I901:M901"/>
    <mergeCell ref="BE901:BF901"/>
    <mergeCell ref="MT901:MU901"/>
    <mergeCell ref="MV901:MW901"/>
    <mergeCell ref="MX901:MY901"/>
    <mergeCell ref="MZ901:NA901"/>
    <mergeCell ref="NB901:NC901"/>
    <mergeCell ref="ND901:NE901"/>
    <mergeCell ref="NF901:NG901"/>
    <mergeCell ref="NH901:NI901"/>
    <mergeCell ref="NJ901:NK901"/>
    <mergeCell ref="NL901:NM901"/>
    <mergeCell ref="I896:M896"/>
    <mergeCell ref="BE896:BF896"/>
    <mergeCell ref="MT896:MU896"/>
    <mergeCell ref="MV896:MW896"/>
    <mergeCell ref="MX896:MY896"/>
    <mergeCell ref="MZ896:NA896"/>
    <mergeCell ref="NB896:NC896"/>
    <mergeCell ref="ND896:NE896"/>
    <mergeCell ref="NF896:NG896"/>
    <mergeCell ref="NH896:NI896"/>
    <mergeCell ref="NJ896:NK896"/>
    <mergeCell ref="NL896:NM896"/>
    <mergeCell ref="I895:M895"/>
    <mergeCell ref="BE895:BF895"/>
    <mergeCell ref="MT895:MU895"/>
    <mergeCell ref="MV895:MW895"/>
    <mergeCell ref="MX895:MY895"/>
    <mergeCell ref="MZ895:NA895"/>
    <mergeCell ref="NB895:NC895"/>
    <mergeCell ref="ND895:NE895"/>
    <mergeCell ref="NF895:NG895"/>
    <mergeCell ref="NH895:NI895"/>
    <mergeCell ref="NJ895:NK895"/>
    <mergeCell ref="NL895:NM895"/>
    <mergeCell ref="I898:M898"/>
    <mergeCell ref="BE898:BF898"/>
    <mergeCell ref="MT898:MU898"/>
    <mergeCell ref="MV898:MW898"/>
    <mergeCell ref="MX898:MY898"/>
    <mergeCell ref="MZ898:NA898"/>
    <mergeCell ref="NB898:NC898"/>
    <mergeCell ref="ND898:NE898"/>
    <mergeCell ref="NF898:NG898"/>
    <mergeCell ref="NH898:NI898"/>
    <mergeCell ref="NJ898:NK898"/>
    <mergeCell ref="NL898:NM898"/>
    <mergeCell ref="I897:M897"/>
    <mergeCell ref="BE897:BF897"/>
    <mergeCell ref="MT897:MU897"/>
    <mergeCell ref="MV897:MW897"/>
    <mergeCell ref="MX897:MY897"/>
    <mergeCell ref="MZ897:NA897"/>
    <mergeCell ref="NB897:NC897"/>
    <mergeCell ref="ND897:NE897"/>
    <mergeCell ref="NF897:NG897"/>
    <mergeCell ref="NH897:NI897"/>
    <mergeCell ref="NJ897:NK897"/>
    <mergeCell ref="NL897:NM897"/>
    <mergeCell ref="E888:F888"/>
    <mergeCell ref="I888:M888"/>
    <mergeCell ref="BE888:BF888"/>
    <mergeCell ref="MT888:MU888"/>
    <mergeCell ref="MV888:MW888"/>
    <mergeCell ref="MX888:MY888"/>
    <mergeCell ref="MZ888:NA888"/>
    <mergeCell ref="NB888:NC888"/>
    <mergeCell ref="ND888:NE888"/>
    <mergeCell ref="NF888:NG888"/>
    <mergeCell ref="NH888:NI888"/>
    <mergeCell ref="NJ888:NK888"/>
    <mergeCell ref="NL888:NM888"/>
    <mergeCell ref="I894:M894"/>
    <mergeCell ref="BE894:BF894"/>
    <mergeCell ref="MT894:MU894"/>
    <mergeCell ref="MV894:MW894"/>
    <mergeCell ref="MX894:MY894"/>
    <mergeCell ref="MZ894:NA894"/>
    <mergeCell ref="NB894:NC894"/>
    <mergeCell ref="ND894:NE894"/>
    <mergeCell ref="NF894:NG894"/>
    <mergeCell ref="NH894:NI894"/>
    <mergeCell ref="NJ894:NK894"/>
    <mergeCell ref="NL894:NM894"/>
    <mergeCell ref="I893:M893"/>
    <mergeCell ref="BE893:BF893"/>
    <mergeCell ref="MT893:MU893"/>
    <mergeCell ref="MV893:MW893"/>
    <mergeCell ref="MX893:MY893"/>
    <mergeCell ref="MZ893:NA893"/>
    <mergeCell ref="NB893:NC893"/>
    <mergeCell ref="ND893:NE893"/>
    <mergeCell ref="NF893:NG893"/>
    <mergeCell ref="NH893:NI893"/>
    <mergeCell ref="NJ893:NK893"/>
    <mergeCell ref="NL893:NM893"/>
    <mergeCell ref="E887:F887"/>
    <mergeCell ref="I887:M887"/>
    <mergeCell ref="BE887:BF887"/>
    <mergeCell ref="MT887:MU887"/>
    <mergeCell ref="MV887:MW887"/>
    <mergeCell ref="MX887:MY887"/>
    <mergeCell ref="MZ887:NA887"/>
    <mergeCell ref="NB887:NC887"/>
    <mergeCell ref="ND887:NE887"/>
    <mergeCell ref="NF887:NG887"/>
    <mergeCell ref="NH887:NI887"/>
    <mergeCell ref="NJ887:NK887"/>
    <mergeCell ref="NL887:NM887"/>
    <mergeCell ref="E893:F893"/>
    <mergeCell ref="I890:M890"/>
    <mergeCell ref="BE890:BF890"/>
    <mergeCell ref="MT890:MU890"/>
    <mergeCell ref="MV890:MW890"/>
    <mergeCell ref="MX890:MY890"/>
    <mergeCell ref="MZ890:NA890"/>
    <mergeCell ref="NB890:NC890"/>
    <mergeCell ref="ND890:NE890"/>
    <mergeCell ref="NF890:NG890"/>
    <mergeCell ref="NH890:NI890"/>
    <mergeCell ref="NJ890:NK890"/>
    <mergeCell ref="NL890:NM890"/>
    <mergeCell ref="E889:F889"/>
    <mergeCell ref="I889:M889"/>
    <mergeCell ref="BE889:BF889"/>
    <mergeCell ref="MT889:MU889"/>
    <mergeCell ref="MV889:MW889"/>
    <mergeCell ref="MX889:MY889"/>
    <mergeCell ref="MZ889:NA889"/>
    <mergeCell ref="NB889:NC889"/>
    <mergeCell ref="ND889:NE889"/>
    <mergeCell ref="NF889:NG889"/>
    <mergeCell ref="NH889:NI889"/>
    <mergeCell ref="NJ889:NK889"/>
    <mergeCell ref="NL889:NM889"/>
    <mergeCell ref="E890:F890"/>
    <mergeCell ref="E891:F891"/>
    <mergeCell ref="E892:F892"/>
    <mergeCell ref="I892:M892"/>
    <mergeCell ref="BE892:BF892"/>
    <mergeCell ref="MT892:MU892"/>
    <mergeCell ref="MV892:MW892"/>
    <mergeCell ref="MX892:MY892"/>
    <mergeCell ref="MZ892:NA892"/>
    <mergeCell ref="NB892:NC892"/>
    <mergeCell ref="ND892:NE892"/>
    <mergeCell ref="NF892:NG892"/>
    <mergeCell ref="NH892:NI892"/>
    <mergeCell ref="NJ892:NK892"/>
    <mergeCell ref="NL892:NM892"/>
    <mergeCell ref="I891:M891"/>
    <mergeCell ref="BE891:BF891"/>
    <mergeCell ref="MT891:MU891"/>
    <mergeCell ref="MV891:MW891"/>
    <mergeCell ref="MX891:MY891"/>
    <mergeCell ref="MZ891:NA891"/>
    <mergeCell ref="NB891:NC891"/>
    <mergeCell ref="ND891:NE891"/>
    <mergeCell ref="NF891:NG891"/>
    <mergeCell ref="NH891:NI891"/>
    <mergeCell ref="I882:M882"/>
    <mergeCell ref="BE882:BF882"/>
    <mergeCell ref="MT882:MU882"/>
    <mergeCell ref="MV882:MW882"/>
    <mergeCell ref="MX882:MY882"/>
    <mergeCell ref="MZ882:NA882"/>
    <mergeCell ref="NB882:NC882"/>
    <mergeCell ref="ND882:NE882"/>
    <mergeCell ref="NF882:NG882"/>
    <mergeCell ref="NH882:NI882"/>
    <mergeCell ref="NJ882:NK882"/>
    <mergeCell ref="NL882:NM882"/>
    <mergeCell ref="I883:M883"/>
    <mergeCell ref="BE883:BF883"/>
    <mergeCell ref="MT883:MU883"/>
    <mergeCell ref="MV883:MW883"/>
    <mergeCell ref="MX883:MY883"/>
    <mergeCell ref="MZ883:NA883"/>
    <mergeCell ref="NB883:NC883"/>
    <mergeCell ref="ND883:NE883"/>
    <mergeCell ref="NF883:NG883"/>
    <mergeCell ref="BE884:BF884"/>
    <mergeCell ref="E886:F886"/>
    <mergeCell ref="I886:M886"/>
    <mergeCell ref="BE886:BF886"/>
    <mergeCell ref="MT886:MU886"/>
    <mergeCell ref="MV886:MW886"/>
    <mergeCell ref="MX886:MY886"/>
    <mergeCell ref="MZ886:NA886"/>
    <mergeCell ref="NB886:NC886"/>
    <mergeCell ref="ND886:NE886"/>
    <mergeCell ref="NF886:NG886"/>
    <mergeCell ref="NH886:NI886"/>
    <mergeCell ref="NJ886:NK886"/>
    <mergeCell ref="NL886:NM886"/>
    <mergeCell ref="E885:F885"/>
    <mergeCell ref="I885:M885"/>
    <mergeCell ref="BE885:BF885"/>
    <mergeCell ref="MT885:MU885"/>
    <mergeCell ref="MV885:MW885"/>
    <mergeCell ref="MX885:MY885"/>
    <mergeCell ref="MZ885:NA885"/>
    <mergeCell ref="NB885:NC885"/>
    <mergeCell ref="ND885:NE885"/>
    <mergeCell ref="NF885:NG885"/>
    <mergeCell ref="NH885:NI885"/>
    <mergeCell ref="NJ885:NK885"/>
    <mergeCell ref="NL885:NM885"/>
    <mergeCell ref="AX878:AY878"/>
    <mergeCell ref="AZ878:BA878"/>
    <mergeCell ref="BB878:BC878"/>
    <mergeCell ref="MT878:MU878"/>
    <mergeCell ref="MV878:MW878"/>
    <mergeCell ref="MX878:MY878"/>
    <mergeCell ref="MZ878:NA878"/>
    <mergeCell ref="NB878:NC878"/>
    <mergeCell ref="ND878:NE878"/>
    <mergeCell ref="I880:M880"/>
    <mergeCell ref="BE880:BF880"/>
    <mergeCell ref="MT880:MU880"/>
    <mergeCell ref="MV880:MW880"/>
    <mergeCell ref="MX880:MY880"/>
    <mergeCell ref="MZ880:NA880"/>
    <mergeCell ref="NB880:NC880"/>
    <mergeCell ref="ND880:NE880"/>
    <mergeCell ref="NF880:NG880"/>
    <mergeCell ref="NH880:NI880"/>
    <mergeCell ref="NJ880:NK880"/>
    <mergeCell ref="NL880:NM880"/>
    <mergeCell ref="E879:G880"/>
    <mergeCell ref="H879:H908"/>
    <mergeCell ref="I879:M879"/>
    <mergeCell ref="BE879:BF879"/>
    <mergeCell ref="MT879:MU879"/>
    <mergeCell ref="MV879:MW879"/>
    <mergeCell ref="MX879:MY879"/>
    <mergeCell ref="MZ879:NA879"/>
    <mergeCell ref="NB879:NC879"/>
    <mergeCell ref="ND879:NE879"/>
    <mergeCell ref="NF879:NG879"/>
    <mergeCell ref="NH879:NI879"/>
    <mergeCell ref="NJ879:NK879"/>
    <mergeCell ref="NL879:NM879"/>
    <mergeCell ref="E881:G881"/>
    <mergeCell ref="I881:M881"/>
    <mergeCell ref="BE881:BF881"/>
    <mergeCell ref="MT881:MU881"/>
    <mergeCell ref="MV881:MW881"/>
    <mergeCell ref="MX881:MY881"/>
    <mergeCell ref="MZ881:NA881"/>
    <mergeCell ref="NB881:NC881"/>
    <mergeCell ref="ND881:NE881"/>
    <mergeCell ref="NF881:NG881"/>
    <mergeCell ref="NH881:NI881"/>
    <mergeCell ref="NJ881:NK881"/>
    <mergeCell ref="NL881:NM881"/>
    <mergeCell ref="NH883:NI883"/>
    <mergeCell ref="NJ883:NK883"/>
    <mergeCell ref="NL883:NM883"/>
    <mergeCell ref="E884:F884"/>
    <mergeCell ref="I884:M884"/>
    <mergeCell ref="MT884:MU884"/>
    <mergeCell ref="MV884:MW884"/>
    <mergeCell ref="MX884:MY884"/>
    <mergeCell ref="MZ884:NA884"/>
    <mergeCell ref="NB884:NC884"/>
    <mergeCell ref="ND884:NE884"/>
    <mergeCell ref="NF884:NG884"/>
    <mergeCell ref="NH884:NI884"/>
    <mergeCell ref="NJ884:NK884"/>
    <mergeCell ref="NL884:NM884"/>
    <mergeCell ref="E882:G883"/>
    <mergeCell ref="EV876:GI876"/>
    <mergeCell ref="GK876:HX876"/>
    <mergeCell ref="HZ876:JM876"/>
    <mergeCell ref="JO876:LB876"/>
    <mergeCell ref="LD876:MQ876"/>
    <mergeCell ref="MT876:NM876"/>
    <mergeCell ref="C877:BC877"/>
    <mergeCell ref="BD877:BD910"/>
    <mergeCell ref="BE877:BF878"/>
    <mergeCell ref="BG877:BG878"/>
    <mergeCell ref="BJ877:BJ878"/>
    <mergeCell ref="EV877:GI877"/>
    <mergeCell ref="GK877:HX877"/>
    <mergeCell ref="HZ877:JM877"/>
    <mergeCell ref="JO877:LB877"/>
    <mergeCell ref="LD877:MQ877"/>
    <mergeCell ref="MT877:NM877"/>
    <mergeCell ref="BE872:BF872"/>
    <mergeCell ref="MT872:MU872"/>
    <mergeCell ref="MV872:MW872"/>
    <mergeCell ref="MX872:MY872"/>
    <mergeCell ref="MZ872:NA872"/>
    <mergeCell ref="NB872:NC872"/>
    <mergeCell ref="ND872:NE872"/>
    <mergeCell ref="NF872:NG872"/>
    <mergeCell ref="NH872:NI872"/>
    <mergeCell ref="NJ872:NK872"/>
    <mergeCell ref="NL872:NM872"/>
    <mergeCell ref="I871:M871"/>
    <mergeCell ref="BE871:BF871"/>
    <mergeCell ref="MT871:MU871"/>
    <mergeCell ref="MV871:MW871"/>
    <mergeCell ref="MX871:MY871"/>
    <mergeCell ref="MZ871:NA871"/>
    <mergeCell ref="NB871:NC871"/>
    <mergeCell ref="ND871:NE871"/>
    <mergeCell ref="NF871:NG871"/>
    <mergeCell ref="NH871:NI871"/>
    <mergeCell ref="NJ871:NK871"/>
    <mergeCell ref="NL871:NM871"/>
    <mergeCell ref="NF878:NG878"/>
    <mergeCell ref="NH878:NI878"/>
    <mergeCell ref="NJ878:NK878"/>
    <mergeCell ref="NL878:NM878"/>
    <mergeCell ref="C878:C910"/>
    <mergeCell ref="E878:G878"/>
    <mergeCell ref="N878:O878"/>
    <mergeCell ref="P878:Q878"/>
    <mergeCell ref="R878:S878"/>
    <mergeCell ref="T878:U878"/>
    <mergeCell ref="V878:W878"/>
    <mergeCell ref="X878:Y878"/>
    <mergeCell ref="Z878:AA878"/>
    <mergeCell ref="AB878:AC878"/>
    <mergeCell ref="AD878:AE878"/>
    <mergeCell ref="AF878:AG878"/>
    <mergeCell ref="AH878:AI878"/>
    <mergeCell ref="AJ878:AK878"/>
    <mergeCell ref="AL878:AM878"/>
    <mergeCell ref="AN878:AO878"/>
    <mergeCell ref="AP878:AQ878"/>
    <mergeCell ref="AR878:AS878"/>
    <mergeCell ref="AT878:AU878"/>
    <mergeCell ref="AV878:AW878"/>
    <mergeCell ref="I867:M867"/>
    <mergeCell ref="BE867:BF867"/>
    <mergeCell ref="MT867:MU867"/>
    <mergeCell ref="MV867:MW867"/>
    <mergeCell ref="MX867:MY867"/>
    <mergeCell ref="MZ867:NA867"/>
    <mergeCell ref="NB867:NC867"/>
    <mergeCell ref="ND867:NE867"/>
    <mergeCell ref="NF867:NG867"/>
    <mergeCell ref="NH867:NI867"/>
    <mergeCell ref="NJ867:NK867"/>
    <mergeCell ref="NL867:NM867"/>
    <mergeCell ref="I864:M864"/>
    <mergeCell ref="BE864:BF864"/>
    <mergeCell ref="MT864:MU864"/>
    <mergeCell ref="MV864:MW864"/>
    <mergeCell ref="MX864:MY864"/>
    <mergeCell ref="MZ864:NA864"/>
    <mergeCell ref="NB864:NC864"/>
    <mergeCell ref="ND864:NE864"/>
    <mergeCell ref="NF864:NG864"/>
    <mergeCell ref="NH864:NI864"/>
    <mergeCell ref="NJ864:NK864"/>
    <mergeCell ref="NL864:NM864"/>
    <mergeCell ref="I863:M863"/>
    <mergeCell ref="BE863:BF863"/>
    <mergeCell ref="MT863:MU863"/>
    <mergeCell ref="MV863:MW863"/>
    <mergeCell ref="MX863:MY863"/>
    <mergeCell ref="MZ863:NA863"/>
    <mergeCell ref="NB863:NC863"/>
    <mergeCell ref="ND863:NE863"/>
    <mergeCell ref="NF863:NG863"/>
    <mergeCell ref="NH863:NI863"/>
    <mergeCell ref="NJ863:NK863"/>
    <mergeCell ref="NL863:NM863"/>
    <mergeCell ref="I866:M866"/>
    <mergeCell ref="BE866:BF866"/>
    <mergeCell ref="MT866:MU866"/>
    <mergeCell ref="MV866:MW866"/>
    <mergeCell ref="MX866:MY866"/>
    <mergeCell ref="MZ866:NA866"/>
    <mergeCell ref="NB866:NC866"/>
    <mergeCell ref="ND866:NE866"/>
    <mergeCell ref="NF866:NG866"/>
    <mergeCell ref="NH866:NI866"/>
    <mergeCell ref="NJ866:NK866"/>
    <mergeCell ref="NL866:NM866"/>
    <mergeCell ref="I865:M865"/>
    <mergeCell ref="BE865:BF865"/>
    <mergeCell ref="MT865:MU865"/>
    <mergeCell ref="MV865:MW865"/>
    <mergeCell ref="MX865:MY865"/>
    <mergeCell ref="MZ865:NA865"/>
    <mergeCell ref="NB865:NC865"/>
    <mergeCell ref="ND865:NE865"/>
    <mergeCell ref="NF865:NG865"/>
    <mergeCell ref="NH865:NI865"/>
    <mergeCell ref="NJ865:NK865"/>
    <mergeCell ref="NL865:NM865"/>
    <mergeCell ref="I860:M860"/>
    <mergeCell ref="BE860:BF860"/>
    <mergeCell ref="MT860:MU860"/>
    <mergeCell ref="MV860:MW860"/>
    <mergeCell ref="MX860:MY860"/>
    <mergeCell ref="MZ860:NA860"/>
    <mergeCell ref="NB860:NC860"/>
    <mergeCell ref="ND860:NE860"/>
    <mergeCell ref="NF860:NG860"/>
    <mergeCell ref="NH860:NI860"/>
    <mergeCell ref="NJ860:NK860"/>
    <mergeCell ref="NL860:NM860"/>
    <mergeCell ref="I859:M859"/>
    <mergeCell ref="BE859:BF859"/>
    <mergeCell ref="MT859:MU859"/>
    <mergeCell ref="MV859:MW859"/>
    <mergeCell ref="MX859:MY859"/>
    <mergeCell ref="MZ859:NA859"/>
    <mergeCell ref="NB859:NC859"/>
    <mergeCell ref="ND859:NE859"/>
    <mergeCell ref="NF859:NG859"/>
    <mergeCell ref="NH859:NI859"/>
    <mergeCell ref="NJ859:NK859"/>
    <mergeCell ref="NL859:NM859"/>
    <mergeCell ref="I862:M862"/>
    <mergeCell ref="BE862:BF862"/>
    <mergeCell ref="MT862:MU862"/>
    <mergeCell ref="MV862:MW862"/>
    <mergeCell ref="MX862:MY862"/>
    <mergeCell ref="MZ862:NA862"/>
    <mergeCell ref="NB862:NC862"/>
    <mergeCell ref="ND862:NE862"/>
    <mergeCell ref="NF862:NG862"/>
    <mergeCell ref="NH862:NI862"/>
    <mergeCell ref="NJ862:NK862"/>
    <mergeCell ref="NL862:NM862"/>
    <mergeCell ref="I861:M861"/>
    <mergeCell ref="BE861:BF861"/>
    <mergeCell ref="MT861:MU861"/>
    <mergeCell ref="MV861:MW861"/>
    <mergeCell ref="MX861:MY861"/>
    <mergeCell ref="MZ861:NA861"/>
    <mergeCell ref="NB861:NC861"/>
    <mergeCell ref="ND861:NE861"/>
    <mergeCell ref="NF861:NG861"/>
    <mergeCell ref="NH861:NI861"/>
    <mergeCell ref="NJ861:NK861"/>
    <mergeCell ref="NL861:NM861"/>
    <mergeCell ref="E850:F850"/>
    <mergeCell ref="I850:M850"/>
    <mergeCell ref="BE850:BF850"/>
    <mergeCell ref="MT850:MU850"/>
    <mergeCell ref="MV850:MW850"/>
    <mergeCell ref="MX850:MY850"/>
    <mergeCell ref="MZ850:NA850"/>
    <mergeCell ref="NB850:NC850"/>
    <mergeCell ref="ND850:NE850"/>
    <mergeCell ref="NF850:NG850"/>
    <mergeCell ref="NH850:NI850"/>
    <mergeCell ref="NJ850:NK850"/>
    <mergeCell ref="NL850:NM850"/>
    <mergeCell ref="I856:M856"/>
    <mergeCell ref="BE856:BF856"/>
    <mergeCell ref="MT856:MU856"/>
    <mergeCell ref="MV856:MW856"/>
    <mergeCell ref="MX856:MY856"/>
    <mergeCell ref="MZ856:NA856"/>
    <mergeCell ref="NB856:NC856"/>
    <mergeCell ref="ND856:NE856"/>
    <mergeCell ref="NF856:NG856"/>
    <mergeCell ref="NH856:NI856"/>
    <mergeCell ref="NJ856:NK856"/>
    <mergeCell ref="NL856:NM856"/>
    <mergeCell ref="E858:F858"/>
    <mergeCell ref="I855:M855"/>
    <mergeCell ref="BE855:BF855"/>
    <mergeCell ref="MT855:MU855"/>
    <mergeCell ref="MV855:MW855"/>
    <mergeCell ref="MX855:MY855"/>
    <mergeCell ref="MZ855:NA855"/>
    <mergeCell ref="NB855:NC855"/>
    <mergeCell ref="ND855:NE855"/>
    <mergeCell ref="NF855:NG855"/>
    <mergeCell ref="NH855:NI855"/>
    <mergeCell ref="NJ855:NK855"/>
    <mergeCell ref="NL855:NM855"/>
    <mergeCell ref="E855:F855"/>
    <mergeCell ref="E856:F856"/>
    <mergeCell ref="E857:F857"/>
    <mergeCell ref="I858:M858"/>
    <mergeCell ref="BE858:BF858"/>
    <mergeCell ref="MT858:MU858"/>
    <mergeCell ref="MV858:MW858"/>
    <mergeCell ref="MX858:MY858"/>
    <mergeCell ref="MZ858:NA858"/>
    <mergeCell ref="NB858:NC858"/>
    <mergeCell ref="ND858:NE858"/>
    <mergeCell ref="NF858:NG858"/>
    <mergeCell ref="NH858:NI858"/>
    <mergeCell ref="NJ858:NK858"/>
    <mergeCell ref="NL858:NM858"/>
    <mergeCell ref="I857:M857"/>
    <mergeCell ref="BE857:BF857"/>
    <mergeCell ref="MT857:MU857"/>
    <mergeCell ref="MV857:MW857"/>
    <mergeCell ref="MX857:MY857"/>
    <mergeCell ref="MZ857:NA857"/>
    <mergeCell ref="NB857:NC857"/>
    <mergeCell ref="ND857:NE857"/>
    <mergeCell ref="NF857:NG857"/>
    <mergeCell ref="NH857:NI857"/>
    <mergeCell ref="NJ857:NK857"/>
    <mergeCell ref="MT852:MU852"/>
    <mergeCell ref="MV852:MW852"/>
    <mergeCell ref="MX852:MY852"/>
    <mergeCell ref="MZ852:NA852"/>
    <mergeCell ref="NB852:NC852"/>
    <mergeCell ref="ND852:NE852"/>
    <mergeCell ref="NF852:NG852"/>
    <mergeCell ref="NH852:NI852"/>
    <mergeCell ref="NJ852:NK852"/>
    <mergeCell ref="NL852:NM852"/>
    <mergeCell ref="E851:F851"/>
    <mergeCell ref="I851:M851"/>
    <mergeCell ref="BE851:BF851"/>
    <mergeCell ref="MT851:MU851"/>
    <mergeCell ref="MV851:MW851"/>
    <mergeCell ref="MX851:MY851"/>
    <mergeCell ref="MZ851:NA851"/>
    <mergeCell ref="NB851:NC851"/>
    <mergeCell ref="ND851:NE851"/>
    <mergeCell ref="NF851:NG851"/>
    <mergeCell ref="NH851:NI851"/>
    <mergeCell ref="NJ851:NK851"/>
    <mergeCell ref="NL851:NM851"/>
    <mergeCell ref="E854:F854"/>
    <mergeCell ref="I854:M854"/>
    <mergeCell ref="BE854:BF854"/>
    <mergeCell ref="MT854:MU854"/>
    <mergeCell ref="MV854:MW854"/>
    <mergeCell ref="MX854:MY854"/>
    <mergeCell ref="MZ854:NA854"/>
    <mergeCell ref="NB854:NC854"/>
    <mergeCell ref="ND854:NE854"/>
    <mergeCell ref="NF854:NG854"/>
    <mergeCell ref="NH854:NI854"/>
    <mergeCell ref="NJ854:NK854"/>
    <mergeCell ref="NL854:NM854"/>
    <mergeCell ref="E853:F853"/>
    <mergeCell ref="I853:M853"/>
    <mergeCell ref="BE853:BF853"/>
    <mergeCell ref="MT853:MU853"/>
    <mergeCell ref="MV853:MW853"/>
    <mergeCell ref="MX853:MY853"/>
    <mergeCell ref="MZ853:NA853"/>
    <mergeCell ref="NB853:NC853"/>
    <mergeCell ref="ND853:NE853"/>
    <mergeCell ref="NF853:NG853"/>
    <mergeCell ref="NH853:NI853"/>
    <mergeCell ref="NJ853:NK853"/>
    <mergeCell ref="NL853:NM853"/>
    <mergeCell ref="E846:G846"/>
    <mergeCell ref="I846:M846"/>
    <mergeCell ref="BE846:BF846"/>
    <mergeCell ref="MT846:MU846"/>
    <mergeCell ref="MV846:MW846"/>
    <mergeCell ref="MX846:MY846"/>
    <mergeCell ref="MZ846:NA846"/>
    <mergeCell ref="NB846:NC846"/>
    <mergeCell ref="ND846:NE846"/>
    <mergeCell ref="NF846:NG846"/>
    <mergeCell ref="NH846:NI846"/>
    <mergeCell ref="NJ846:NK846"/>
    <mergeCell ref="NL846:NM846"/>
    <mergeCell ref="E844:G845"/>
    <mergeCell ref="H844:H873"/>
    <mergeCell ref="I844:M844"/>
    <mergeCell ref="BE844:BF844"/>
    <mergeCell ref="MT844:MU844"/>
    <mergeCell ref="MV844:MW844"/>
    <mergeCell ref="MX844:MY844"/>
    <mergeCell ref="MZ844:NA844"/>
    <mergeCell ref="NB844:NC844"/>
    <mergeCell ref="ND844:NE844"/>
    <mergeCell ref="NF844:NG844"/>
    <mergeCell ref="NH844:NI844"/>
    <mergeCell ref="NJ844:NK844"/>
    <mergeCell ref="NL844:NM844"/>
    <mergeCell ref="I845:M845"/>
    <mergeCell ref="BE845:BF845"/>
    <mergeCell ref="MT845:MU845"/>
    <mergeCell ref="MV845:MW845"/>
    <mergeCell ref="MX845:MY845"/>
    <mergeCell ref="MZ845:NA845"/>
    <mergeCell ref="NB845:NC845"/>
    <mergeCell ref="ND845:NE845"/>
    <mergeCell ref="NF845:NG845"/>
    <mergeCell ref="NH845:NI845"/>
    <mergeCell ref="NJ845:NK845"/>
    <mergeCell ref="I848:M848"/>
    <mergeCell ref="BE848:BF848"/>
    <mergeCell ref="MT848:MU848"/>
    <mergeCell ref="MV848:MW848"/>
    <mergeCell ref="MX848:MY848"/>
    <mergeCell ref="MZ848:NA848"/>
    <mergeCell ref="NB848:NC848"/>
    <mergeCell ref="E849:F849"/>
    <mergeCell ref="I849:M849"/>
    <mergeCell ref="BE849:BF849"/>
    <mergeCell ref="MT849:MU849"/>
    <mergeCell ref="MV849:MW849"/>
    <mergeCell ref="MX849:MY849"/>
    <mergeCell ref="MZ849:NA849"/>
    <mergeCell ref="NB849:NC849"/>
    <mergeCell ref="ND849:NE849"/>
    <mergeCell ref="NF849:NG849"/>
    <mergeCell ref="NH849:NI849"/>
    <mergeCell ref="NJ849:NK849"/>
    <mergeCell ref="NL849:NM849"/>
    <mergeCell ref="E852:F852"/>
    <mergeCell ref="NH848:NI848"/>
    <mergeCell ref="NJ848:NK848"/>
    <mergeCell ref="NL848:NM848"/>
    <mergeCell ref="I852:M852"/>
    <mergeCell ref="BE852:BF852"/>
    <mergeCell ref="N843:O843"/>
    <mergeCell ref="P843:Q843"/>
    <mergeCell ref="R843:S843"/>
    <mergeCell ref="T843:U843"/>
    <mergeCell ref="V843:W843"/>
    <mergeCell ref="X843:Y843"/>
    <mergeCell ref="Z843:AA843"/>
    <mergeCell ref="AB843:AC843"/>
    <mergeCell ref="AD843:AE843"/>
    <mergeCell ref="AF843:AG843"/>
    <mergeCell ref="AH843:AI843"/>
    <mergeCell ref="AJ843:AK843"/>
    <mergeCell ref="AL843:AM843"/>
    <mergeCell ref="AN843:AO843"/>
    <mergeCell ref="AP843:AQ843"/>
    <mergeCell ref="AR843:AS843"/>
    <mergeCell ref="AT843:AU843"/>
    <mergeCell ref="AV843:AW843"/>
    <mergeCell ref="AX843:AY843"/>
    <mergeCell ref="AZ843:BA843"/>
    <mergeCell ref="BB843:BC843"/>
    <mergeCell ref="MT843:MU843"/>
    <mergeCell ref="MV843:MW843"/>
    <mergeCell ref="MX843:MY843"/>
    <mergeCell ref="MZ843:NA843"/>
    <mergeCell ref="NB843:NC843"/>
    <mergeCell ref="MT840:MU840"/>
    <mergeCell ref="MV840:MW840"/>
    <mergeCell ref="MX840:MY840"/>
    <mergeCell ref="MZ840:NA840"/>
    <mergeCell ref="NB840:NC840"/>
    <mergeCell ref="ND840:NE840"/>
    <mergeCell ref="NF840:NG840"/>
    <mergeCell ref="C842:BC842"/>
    <mergeCell ref="BD842:BD875"/>
    <mergeCell ref="BE842:BF843"/>
    <mergeCell ref="BG842:BG843"/>
    <mergeCell ref="BJ842:BJ843"/>
    <mergeCell ref="EV842:GI842"/>
    <mergeCell ref="GK842:HX842"/>
    <mergeCell ref="HZ842:JM842"/>
    <mergeCell ref="JO842:LB842"/>
    <mergeCell ref="ND848:NE848"/>
    <mergeCell ref="NF848:NG848"/>
    <mergeCell ref="E847:G848"/>
    <mergeCell ref="I847:M847"/>
    <mergeCell ref="BE847:BF847"/>
    <mergeCell ref="MT847:MU847"/>
    <mergeCell ref="MV847:MW847"/>
    <mergeCell ref="MX847:MY847"/>
    <mergeCell ref="MZ847:NA847"/>
    <mergeCell ref="NB847:NC847"/>
    <mergeCell ref="ND847:NE847"/>
    <mergeCell ref="C843:C875"/>
    <mergeCell ref="E843:G843"/>
    <mergeCell ref="C808:C840"/>
    <mergeCell ref="E812:G813"/>
    <mergeCell ref="I812:M812"/>
    <mergeCell ref="BE812:BF812"/>
    <mergeCell ref="MT812:MU812"/>
    <mergeCell ref="MV812:MW812"/>
    <mergeCell ref="MX812:MY812"/>
    <mergeCell ref="MZ812:NA812"/>
    <mergeCell ref="NB812:NC812"/>
    <mergeCell ref="ND843:NE843"/>
    <mergeCell ref="NF843:NG843"/>
    <mergeCell ref="I832:M832"/>
    <mergeCell ref="BE832:BF832"/>
    <mergeCell ref="MT832:MU832"/>
    <mergeCell ref="MV832:MW832"/>
    <mergeCell ref="MX832:MY832"/>
    <mergeCell ref="MZ832:NA832"/>
    <mergeCell ref="NB832:NC832"/>
    <mergeCell ref="ND832:NE832"/>
    <mergeCell ref="NF832:NG832"/>
    <mergeCell ref="NH832:NI832"/>
    <mergeCell ref="NJ832:NK832"/>
    <mergeCell ref="NL832:NM832"/>
    <mergeCell ref="I831:M831"/>
    <mergeCell ref="BE831:BF831"/>
    <mergeCell ref="MT831:MU831"/>
    <mergeCell ref="MV831:MW831"/>
    <mergeCell ref="MX831:MY831"/>
    <mergeCell ref="MZ831:NA831"/>
    <mergeCell ref="NB831:NC831"/>
    <mergeCell ref="ND831:NE831"/>
    <mergeCell ref="NF831:NG831"/>
    <mergeCell ref="NH831:NI831"/>
    <mergeCell ref="NJ831:NK831"/>
    <mergeCell ref="NL831:NM831"/>
    <mergeCell ref="LD842:MQ842"/>
    <mergeCell ref="MT842:NM842"/>
    <mergeCell ref="I838:M838"/>
    <mergeCell ref="BE838:BF838"/>
    <mergeCell ref="MT838:MU838"/>
    <mergeCell ref="MV838:MW838"/>
    <mergeCell ref="MX838:MY838"/>
    <mergeCell ref="MZ838:NA838"/>
    <mergeCell ref="NB838:NC838"/>
    <mergeCell ref="ND838:NE838"/>
    <mergeCell ref="NF838:NG838"/>
    <mergeCell ref="NH838:NI838"/>
    <mergeCell ref="NJ838:NK838"/>
    <mergeCell ref="NL838:NM838"/>
    <mergeCell ref="I834:M834"/>
    <mergeCell ref="BE834:BF834"/>
    <mergeCell ref="MT834:MU834"/>
    <mergeCell ref="MV834:MW834"/>
    <mergeCell ref="MX834:MY834"/>
    <mergeCell ref="MZ834:NA834"/>
    <mergeCell ref="NB834:NC834"/>
    <mergeCell ref="ND834:NE834"/>
    <mergeCell ref="NF834:NG834"/>
    <mergeCell ref="NH834:NI834"/>
    <mergeCell ref="NJ834:NK834"/>
    <mergeCell ref="NL834:NM834"/>
    <mergeCell ref="I833:M833"/>
    <mergeCell ref="BE833:BF833"/>
    <mergeCell ref="MT833:MU833"/>
    <mergeCell ref="MV833:MW833"/>
    <mergeCell ref="MX833:MY833"/>
    <mergeCell ref="MZ833:NA833"/>
    <mergeCell ref="NB833:NC833"/>
    <mergeCell ref="ND833:NE833"/>
    <mergeCell ref="NF833:NG833"/>
    <mergeCell ref="NH833:NI833"/>
    <mergeCell ref="NJ833:NK833"/>
    <mergeCell ref="NL833:NM833"/>
    <mergeCell ref="I830:M830"/>
    <mergeCell ref="BE830:BF830"/>
    <mergeCell ref="MT830:MU830"/>
    <mergeCell ref="MV830:MW830"/>
    <mergeCell ref="MX830:MY830"/>
    <mergeCell ref="MZ830:NA830"/>
    <mergeCell ref="NB830:NC830"/>
    <mergeCell ref="ND830:NE830"/>
    <mergeCell ref="NF830:NG830"/>
    <mergeCell ref="NH830:NI830"/>
    <mergeCell ref="NJ830:NK830"/>
    <mergeCell ref="NL830:NM830"/>
    <mergeCell ref="I829:M829"/>
    <mergeCell ref="BE829:BF829"/>
    <mergeCell ref="MT829:MU829"/>
    <mergeCell ref="MV829:MW829"/>
    <mergeCell ref="MX829:MY829"/>
    <mergeCell ref="MZ829:NA829"/>
    <mergeCell ref="NB829:NC829"/>
    <mergeCell ref="ND829:NE829"/>
    <mergeCell ref="NF829:NG829"/>
    <mergeCell ref="NH829:NI829"/>
    <mergeCell ref="NJ829:NK829"/>
    <mergeCell ref="NL829:NM829"/>
    <mergeCell ref="I837:M837"/>
    <mergeCell ref="BE837:BF837"/>
    <mergeCell ref="MT837:MU837"/>
    <mergeCell ref="MV837:MW837"/>
    <mergeCell ref="MX837:MY837"/>
    <mergeCell ref="MZ837:NA837"/>
    <mergeCell ref="NB837:NC837"/>
    <mergeCell ref="ND837:NE837"/>
    <mergeCell ref="NF837:NG837"/>
    <mergeCell ref="NH837:NI837"/>
    <mergeCell ref="NJ837:NK837"/>
    <mergeCell ref="NL837:NM837"/>
    <mergeCell ref="I836:M836"/>
    <mergeCell ref="BE836:BF836"/>
    <mergeCell ref="MT836:MU836"/>
    <mergeCell ref="MV836:MW836"/>
    <mergeCell ref="MX836:MY836"/>
    <mergeCell ref="MZ836:NA836"/>
    <mergeCell ref="NB836:NC836"/>
    <mergeCell ref="ND836:NE836"/>
    <mergeCell ref="NF836:NG836"/>
    <mergeCell ref="NH836:NI836"/>
    <mergeCell ref="NJ836:NK836"/>
    <mergeCell ref="NL836:NM836"/>
    <mergeCell ref="I835:M835"/>
    <mergeCell ref="BE835:BF835"/>
    <mergeCell ref="MT835:MU835"/>
    <mergeCell ref="MV835:MW835"/>
    <mergeCell ref="MX835:MY835"/>
    <mergeCell ref="MZ835:NA835"/>
    <mergeCell ref="NB835:NC835"/>
    <mergeCell ref="ND835:NE835"/>
    <mergeCell ref="NF835:NG835"/>
    <mergeCell ref="NH835:NI835"/>
    <mergeCell ref="NJ835:NK835"/>
    <mergeCell ref="NL835:NM835"/>
    <mergeCell ref="I826:M826"/>
    <mergeCell ref="BE826:BF826"/>
    <mergeCell ref="MT826:MU826"/>
    <mergeCell ref="MV826:MW826"/>
    <mergeCell ref="MX826:MY826"/>
    <mergeCell ref="MZ826:NA826"/>
    <mergeCell ref="NB826:NC826"/>
    <mergeCell ref="ND826:NE826"/>
    <mergeCell ref="NF826:NG826"/>
    <mergeCell ref="NH826:NI826"/>
    <mergeCell ref="NJ826:NK826"/>
    <mergeCell ref="NL826:NM826"/>
    <mergeCell ref="I825:M825"/>
    <mergeCell ref="BE825:BF825"/>
    <mergeCell ref="MT825:MU825"/>
    <mergeCell ref="MV825:MW825"/>
    <mergeCell ref="MX825:MY825"/>
    <mergeCell ref="MZ825:NA825"/>
    <mergeCell ref="NB825:NC825"/>
    <mergeCell ref="ND825:NE825"/>
    <mergeCell ref="NF825:NG825"/>
    <mergeCell ref="NH825:NI825"/>
    <mergeCell ref="NJ825:NK825"/>
    <mergeCell ref="NL825:NM825"/>
    <mergeCell ref="I828:M828"/>
    <mergeCell ref="BE828:BF828"/>
    <mergeCell ref="MT828:MU828"/>
    <mergeCell ref="MV828:MW828"/>
    <mergeCell ref="MX828:MY828"/>
    <mergeCell ref="MZ828:NA828"/>
    <mergeCell ref="NB828:NC828"/>
    <mergeCell ref="ND828:NE828"/>
    <mergeCell ref="NF828:NG828"/>
    <mergeCell ref="NH828:NI828"/>
    <mergeCell ref="NJ828:NK828"/>
    <mergeCell ref="NL828:NM828"/>
    <mergeCell ref="I827:M827"/>
    <mergeCell ref="BE827:BF827"/>
    <mergeCell ref="MT827:MU827"/>
    <mergeCell ref="MV827:MW827"/>
    <mergeCell ref="MX827:MY827"/>
    <mergeCell ref="MZ827:NA827"/>
    <mergeCell ref="NB827:NC827"/>
    <mergeCell ref="ND827:NE827"/>
    <mergeCell ref="NF827:NG827"/>
    <mergeCell ref="NH827:NI827"/>
    <mergeCell ref="NJ827:NK827"/>
    <mergeCell ref="NL827:NM827"/>
    <mergeCell ref="MX822:MY822"/>
    <mergeCell ref="MZ822:NA822"/>
    <mergeCell ref="NB822:NC822"/>
    <mergeCell ref="ND822:NE822"/>
    <mergeCell ref="NF822:NG822"/>
    <mergeCell ref="NH822:NI822"/>
    <mergeCell ref="NJ822:NK822"/>
    <mergeCell ref="NL822:NM822"/>
    <mergeCell ref="I821:M821"/>
    <mergeCell ref="BE821:BF821"/>
    <mergeCell ref="MT821:MU821"/>
    <mergeCell ref="MV821:MW821"/>
    <mergeCell ref="MX821:MY821"/>
    <mergeCell ref="MZ821:NA821"/>
    <mergeCell ref="NB821:NC821"/>
    <mergeCell ref="ND821:NE821"/>
    <mergeCell ref="NF821:NG821"/>
    <mergeCell ref="NH821:NI821"/>
    <mergeCell ref="NJ821:NK821"/>
    <mergeCell ref="NL821:NM821"/>
    <mergeCell ref="I824:M824"/>
    <mergeCell ref="BE824:BF824"/>
    <mergeCell ref="MT824:MU824"/>
    <mergeCell ref="MV824:MW824"/>
    <mergeCell ref="MX824:MY824"/>
    <mergeCell ref="MZ824:NA824"/>
    <mergeCell ref="NB824:NC824"/>
    <mergeCell ref="ND824:NE824"/>
    <mergeCell ref="NF824:NG824"/>
    <mergeCell ref="NH824:NI824"/>
    <mergeCell ref="NJ824:NK824"/>
    <mergeCell ref="NL824:NM824"/>
    <mergeCell ref="I823:M823"/>
    <mergeCell ref="BE823:BF823"/>
    <mergeCell ref="MT823:MU823"/>
    <mergeCell ref="MV823:MW823"/>
    <mergeCell ref="MX823:MY823"/>
    <mergeCell ref="MZ823:NA823"/>
    <mergeCell ref="NB823:NC823"/>
    <mergeCell ref="ND823:NE823"/>
    <mergeCell ref="NF823:NG823"/>
    <mergeCell ref="NH823:NI823"/>
    <mergeCell ref="NJ823:NK823"/>
    <mergeCell ref="NL823:NM823"/>
    <mergeCell ref="NJ817:NK817"/>
    <mergeCell ref="NL817:NM817"/>
    <mergeCell ref="BE814:BF814"/>
    <mergeCell ref="E816:F816"/>
    <mergeCell ref="I816:M816"/>
    <mergeCell ref="BE816:BF816"/>
    <mergeCell ref="MT816:MU816"/>
    <mergeCell ref="MV816:MW816"/>
    <mergeCell ref="MX816:MY816"/>
    <mergeCell ref="MZ816:NA816"/>
    <mergeCell ref="NB816:NC816"/>
    <mergeCell ref="ND816:NE816"/>
    <mergeCell ref="NF816:NG816"/>
    <mergeCell ref="NH816:NI816"/>
    <mergeCell ref="NJ816:NK816"/>
    <mergeCell ref="NL816:NM816"/>
    <mergeCell ref="E815:F815"/>
    <mergeCell ref="I815:M815"/>
    <mergeCell ref="BE815:BF815"/>
    <mergeCell ref="MT815:MU815"/>
    <mergeCell ref="MV815:MW815"/>
    <mergeCell ref="MX815:MY815"/>
    <mergeCell ref="MZ815:NA815"/>
    <mergeCell ref="NB815:NC815"/>
    <mergeCell ref="ND815:NE815"/>
    <mergeCell ref="NF815:NG815"/>
    <mergeCell ref="NH815:NI815"/>
    <mergeCell ref="NJ815:NK815"/>
    <mergeCell ref="NL815:NM815"/>
    <mergeCell ref="NJ814:NK814"/>
    <mergeCell ref="NL814:NM814"/>
    <mergeCell ref="E823:F823"/>
    <mergeCell ref="I820:M820"/>
    <mergeCell ref="BE820:BF820"/>
    <mergeCell ref="MT820:MU820"/>
    <mergeCell ref="MV820:MW820"/>
    <mergeCell ref="MX820:MY820"/>
    <mergeCell ref="MZ820:NA820"/>
    <mergeCell ref="NB820:NC820"/>
    <mergeCell ref="ND820:NE820"/>
    <mergeCell ref="NF820:NG820"/>
    <mergeCell ref="NH820:NI820"/>
    <mergeCell ref="NJ820:NK820"/>
    <mergeCell ref="NL820:NM820"/>
    <mergeCell ref="E819:F819"/>
    <mergeCell ref="I819:M819"/>
    <mergeCell ref="BE819:BF819"/>
    <mergeCell ref="MT819:MU819"/>
    <mergeCell ref="MV819:MW819"/>
    <mergeCell ref="MX819:MY819"/>
    <mergeCell ref="MZ819:NA819"/>
    <mergeCell ref="NB819:NC819"/>
    <mergeCell ref="ND819:NE819"/>
    <mergeCell ref="NF819:NG819"/>
    <mergeCell ref="NH819:NI819"/>
    <mergeCell ref="NJ819:NK819"/>
    <mergeCell ref="NL819:NM819"/>
    <mergeCell ref="E820:F820"/>
    <mergeCell ref="E821:F821"/>
    <mergeCell ref="E822:F822"/>
    <mergeCell ref="I822:M822"/>
    <mergeCell ref="BE822:BF822"/>
    <mergeCell ref="MT822:MU822"/>
    <mergeCell ref="MV822:MW822"/>
    <mergeCell ref="AD808:AE808"/>
    <mergeCell ref="AF808:AG808"/>
    <mergeCell ref="AH808:AI808"/>
    <mergeCell ref="AJ808:AK808"/>
    <mergeCell ref="AL808:AM808"/>
    <mergeCell ref="AN808:AO808"/>
    <mergeCell ref="AP808:AQ808"/>
    <mergeCell ref="AR808:AS808"/>
    <mergeCell ref="AT808:AU808"/>
    <mergeCell ref="AV808:AW808"/>
    <mergeCell ref="AX808:AY808"/>
    <mergeCell ref="ND814:NE814"/>
    <mergeCell ref="NF814:NG814"/>
    <mergeCell ref="NH814:NI814"/>
    <mergeCell ref="E814:F814"/>
    <mergeCell ref="I814:M814"/>
    <mergeCell ref="MT814:MU814"/>
    <mergeCell ref="MV814:MW814"/>
    <mergeCell ref="MX814:MY814"/>
    <mergeCell ref="MZ814:NA814"/>
    <mergeCell ref="NB814:NC814"/>
    <mergeCell ref="E818:F818"/>
    <mergeCell ref="I818:M818"/>
    <mergeCell ref="BE818:BF818"/>
    <mergeCell ref="MT818:MU818"/>
    <mergeCell ref="MV818:MW818"/>
    <mergeCell ref="MX818:MY818"/>
    <mergeCell ref="MZ818:NA818"/>
    <mergeCell ref="NB818:NC818"/>
    <mergeCell ref="ND818:NE818"/>
    <mergeCell ref="NF818:NG818"/>
    <mergeCell ref="NH818:NI818"/>
    <mergeCell ref="MX808:MY808"/>
    <mergeCell ref="MZ808:NA808"/>
    <mergeCell ref="NB808:NC808"/>
    <mergeCell ref="ND808:NE808"/>
    <mergeCell ref="E817:F817"/>
    <mergeCell ref="I817:M817"/>
    <mergeCell ref="BE817:BF817"/>
    <mergeCell ref="MT817:MU817"/>
    <mergeCell ref="MV817:MW817"/>
    <mergeCell ref="MX817:MY817"/>
    <mergeCell ref="MZ817:NA817"/>
    <mergeCell ref="NB817:NC817"/>
    <mergeCell ref="ND817:NE817"/>
    <mergeCell ref="NF817:NG817"/>
    <mergeCell ref="NH817:NI817"/>
    <mergeCell ref="EV806:GI806"/>
    <mergeCell ref="GK806:HX806"/>
    <mergeCell ref="I802:M802"/>
    <mergeCell ref="BE802:BF802"/>
    <mergeCell ref="MT802:MU802"/>
    <mergeCell ref="MV802:MW802"/>
    <mergeCell ref="MX802:MY802"/>
    <mergeCell ref="MZ802:NA802"/>
    <mergeCell ref="NB802:NC802"/>
    <mergeCell ref="ND802:NE802"/>
    <mergeCell ref="NF802:NG802"/>
    <mergeCell ref="NH802:NI802"/>
    <mergeCell ref="NJ802:NK802"/>
    <mergeCell ref="NL802:NM802"/>
    <mergeCell ref="E809:G810"/>
    <mergeCell ref="H809:H838"/>
    <mergeCell ref="I809:M809"/>
    <mergeCell ref="BE809:BF809"/>
    <mergeCell ref="MT809:MU809"/>
    <mergeCell ref="MV809:MW809"/>
    <mergeCell ref="MX809:MY809"/>
    <mergeCell ref="MZ809:NA809"/>
    <mergeCell ref="NB809:NC809"/>
    <mergeCell ref="ND809:NE809"/>
    <mergeCell ref="NF809:NG809"/>
    <mergeCell ref="NH809:NI809"/>
    <mergeCell ref="NJ809:NK809"/>
    <mergeCell ref="NL809:NM809"/>
    <mergeCell ref="E811:G811"/>
    <mergeCell ref="I811:M811"/>
    <mergeCell ref="BE811:BF811"/>
    <mergeCell ref="MT811:MU811"/>
    <mergeCell ref="MV811:MW811"/>
    <mergeCell ref="MX811:MY811"/>
    <mergeCell ref="MZ811:NA811"/>
    <mergeCell ref="NB811:NC811"/>
    <mergeCell ref="ND811:NE811"/>
    <mergeCell ref="NF811:NG811"/>
    <mergeCell ref="NH811:NI811"/>
    <mergeCell ref="NJ811:NK811"/>
    <mergeCell ref="NL811:NM811"/>
    <mergeCell ref="NH813:NI813"/>
    <mergeCell ref="NJ813:NK813"/>
    <mergeCell ref="NL813:NM813"/>
    <mergeCell ref="BE803:BF803"/>
    <mergeCell ref="MT803:MU803"/>
    <mergeCell ref="MV803:MW803"/>
    <mergeCell ref="MX803:MY803"/>
    <mergeCell ref="MZ803:NA803"/>
    <mergeCell ref="NB803:NC803"/>
    <mergeCell ref="ND803:NE803"/>
    <mergeCell ref="NF803:NG803"/>
    <mergeCell ref="NH803:NI803"/>
    <mergeCell ref="NJ803:NK803"/>
    <mergeCell ref="NL803:NM803"/>
    <mergeCell ref="E808:G808"/>
    <mergeCell ref="N808:O808"/>
    <mergeCell ref="P808:Q808"/>
    <mergeCell ref="R808:S808"/>
    <mergeCell ref="T808:U808"/>
    <mergeCell ref="V808:W808"/>
    <mergeCell ref="X808:Y808"/>
    <mergeCell ref="Z808:AA808"/>
    <mergeCell ref="AB808:AC808"/>
    <mergeCell ref="I801:M801"/>
    <mergeCell ref="BE801:BF801"/>
    <mergeCell ref="MT801:MU801"/>
    <mergeCell ref="MV801:MW801"/>
    <mergeCell ref="MX801:MY801"/>
    <mergeCell ref="MZ801:NA801"/>
    <mergeCell ref="NB801:NC801"/>
    <mergeCell ref="ND801:NE801"/>
    <mergeCell ref="NF801:NG801"/>
    <mergeCell ref="NH801:NI801"/>
    <mergeCell ref="NJ801:NK801"/>
    <mergeCell ref="NL801:NM801"/>
    <mergeCell ref="HZ806:JM806"/>
    <mergeCell ref="JO806:LB806"/>
    <mergeCell ref="LD806:MQ806"/>
    <mergeCell ref="MT806:NM806"/>
    <mergeCell ref="C807:BC807"/>
    <mergeCell ref="BD807:BD840"/>
    <mergeCell ref="BE807:BF808"/>
    <mergeCell ref="BG807:BG808"/>
    <mergeCell ref="BJ807:BJ808"/>
    <mergeCell ref="EV807:GI807"/>
    <mergeCell ref="GK807:HX807"/>
    <mergeCell ref="HZ807:JM807"/>
    <mergeCell ref="JO807:LB807"/>
    <mergeCell ref="LD807:MQ807"/>
    <mergeCell ref="MT807:NM807"/>
    <mergeCell ref="NF808:NG808"/>
    <mergeCell ref="NH808:NI808"/>
    <mergeCell ref="NJ808:NK808"/>
    <mergeCell ref="NL808:NM808"/>
    <mergeCell ref="MT805:MU805"/>
    <mergeCell ref="MV805:MW805"/>
    <mergeCell ref="MX805:MY805"/>
    <mergeCell ref="MZ805:NA805"/>
    <mergeCell ref="NB805:NC805"/>
    <mergeCell ref="ND805:NE805"/>
    <mergeCell ref="NF805:NG805"/>
    <mergeCell ref="NH805:NI805"/>
    <mergeCell ref="NJ805:NK805"/>
    <mergeCell ref="NL805:NM805"/>
    <mergeCell ref="I803:M803"/>
    <mergeCell ref="NF812:NG812"/>
    <mergeCell ref="NH812:NI812"/>
    <mergeCell ref="NJ812:NK812"/>
    <mergeCell ref="NL812:NM812"/>
    <mergeCell ref="I813:M813"/>
    <mergeCell ref="BE813:BF813"/>
    <mergeCell ref="MT813:MU813"/>
    <mergeCell ref="MV813:MW813"/>
    <mergeCell ref="MX813:MY813"/>
    <mergeCell ref="MZ813:NA813"/>
    <mergeCell ref="NB813:NC813"/>
    <mergeCell ref="ND813:NE813"/>
    <mergeCell ref="NF813:NG813"/>
    <mergeCell ref="I810:M810"/>
    <mergeCell ref="BE810:BF810"/>
    <mergeCell ref="MT810:MU810"/>
    <mergeCell ref="MV810:MW810"/>
    <mergeCell ref="MX810:MY810"/>
    <mergeCell ref="AZ808:BA808"/>
    <mergeCell ref="BB808:BC808"/>
    <mergeCell ref="MT808:MU808"/>
    <mergeCell ref="MV808:MW808"/>
    <mergeCell ref="I798:M798"/>
    <mergeCell ref="BE798:BF798"/>
    <mergeCell ref="MT798:MU798"/>
    <mergeCell ref="MV798:MW798"/>
    <mergeCell ref="MX798:MY798"/>
    <mergeCell ref="MZ798:NA798"/>
    <mergeCell ref="NB798:NC798"/>
    <mergeCell ref="ND798:NE798"/>
    <mergeCell ref="NF798:NG798"/>
    <mergeCell ref="NH798:NI798"/>
    <mergeCell ref="NJ798:NK798"/>
    <mergeCell ref="NL798:NM798"/>
    <mergeCell ref="I797:M797"/>
    <mergeCell ref="BE797:BF797"/>
    <mergeCell ref="MT797:MU797"/>
    <mergeCell ref="MV797:MW797"/>
    <mergeCell ref="MX797:MY797"/>
    <mergeCell ref="MZ797:NA797"/>
    <mergeCell ref="NB797:NC797"/>
    <mergeCell ref="ND797:NE797"/>
    <mergeCell ref="NF797:NG797"/>
    <mergeCell ref="NH797:NI797"/>
    <mergeCell ref="NJ797:NK797"/>
    <mergeCell ref="NL797:NM797"/>
    <mergeCell ref="I800:M800"/>
    <mergeCell ref="BE800:BF800"/>
    <mergeCell ref="MT800:MU800"/>
    <mergeCell ref="MV800:MW800"/>
    <mergeCell ref="MX800:MY800"/>
    <mergeCell ref="MZ800:NA800"/>
    <mergeCell ref="NB800:NC800"/>
    <mergeCell ref="ND800:NE800"/>
    <mergeCell ref="NF800:NG800"/>
    <mergeCell ref="NH800:NI800"/>
    <mergeCell ref="NJ800:NK800"/>
    <mergeCell ref="NL800:NM800"/>
    <mergeCell ref="I799:M799"/>
    <mergeCell ref="BE799:BF799"/>
    <mergeCell ref="MT799:MU799"/>
    <mergeCell ref="MV799:MW799"/>
    <mergeCell ref="MX799:MY799"/>
    <mergeCell ref="MZ799:NA799"/>
    <mergeCell ref="NB799:NC799"/>
    <mergeCell ref="ND799:NE799"/>
    <mergeCell ref="NF799:NG799"/>
    <mergeCell ref="NH799:NI799"/>
    <mergeCell ref="NJ799:NK799"/>
    <mergeCell ref="NL799:NM799"/>
    <mergeCell ref="I794:M794"/>
    <mergeCell ref="BE794:BF794"/>
    <mergeCell ref="MT794:MU794"/>
    <mergeCell ref="MV794:MW794"/>
    <mergeCell ref="MX794:MY794"/>
    <mergeCell ref="MZ794:NA794"/>
    <mergeCell ref="NB794:NC794"/>
    <mergeCell ref="ND794:NE794"/>
    <mergeCell ref="NF794:NG794"/>
    <mergeCell ref="NH794:NI794"/>
    <mergeCell ref="NJ794:NK794"/>
    <mergeCell ref="NL794:NM794"/>
    <mergeCell ref="I793:M793"/>
    <mergeCell ref="BE793:BF793"/>
    <mergeCell ref="MT793:MU793"/>
    <mergeCell ref="MV793:MW793"/>
    <mergeCell ref="MX793:MY793"/>
    <mergeCell ref="MZ793:NA793"/>
    <mergeCell ref="NB793:NC793"/>
    <mergeCell ref="ND793:NE793"/>
    <mergeCell ref="NF793:NG793"/>
    <mergeCell ref="NH793:NI793"/>
    <mergeCell ref="NJ793:NK793"/>
    <mergeCell ref="NL793:NM793"/>
    <mergeCell ref="I796:M796"/>
    <mergeCell ref="BE796:BF796"/>
    <mergeCell ref="MT796:MU796"/>
    <mergeCell ref="MV796:MW796"/>
    <mergeCell ref="MX796:MY796"/>
    <mergeCell ref="MZ796:NA796"/>
    <mergeCell ref="NB796:NC796"/>
    <mergeCell ref="ND796:NE796"/>
    <mergeCell ref="NF796:NG796"/>
    <mergeCell ref="NH796:NI796"/>
    <mergeCell ref="NJ796:NK796"/>
    <mergeCell ref="NL796:NM796"/>
    <mergeCell ref="I795:M795"/>
    <mergeCell ref="BE795:BF795"/>
    <mergeCell ref="MT795:MU795"/>
    <mergeCell ref="MV795:MW795"/>
    <mergeCell ref="MX795:MY795"/>
    <mergeCell ref="MZ795:NA795"/>
    <mergeCell ref="NB795:NC795"/>
    <mergeCell ref="ND795:NE795"/>
    <mergeCell ref="NF795:NG795"/>
    <mergeCell ref="NH795:NI795"/>
    <mergeCell ref="NJ795:NK795"/>
    <mergeCell ref="NL795:NM795"/>
    <mergeCell ref="I790:M790"/>
    <mergeCell ref="BE790:BF790"/>
    <mergeCell ref="MT790:MU790"/>
    <mergeCell ref="MV790:MW790"/>
    <mergeCell ref="MX790:MY790"/>
    <mergeCell ref="MZ790:NA790"/>
    <mergeCell ref="NB790:NC790"/>
    <mergeCell ref="ND790:NE790"/>
    <mergeCell ref="NF790:NG790"/>
    <mergeCell ref="NH790:NI790"/>
    <mergeCell ref="NJ790:NK790"/>
    <mergeCell ref="NL790:NM790"/>
    <mergeCell ref="I789:M789"/>
    <mergeCell ref="BE789:BF789"/>
    <mergeCell ref="MT789:MU789"/>
    <mergeCell ref="MV789:MW789"/>
    <mergeCell ref="MX789:MY789"/>
    <mergeCell ref="MZ789:NA789"/>
    <mergeCell ref="NB789:NC789"/>
    <mergeCell ref="ND789:NE789"/>
    <mergeCell ref="NF789:NG789"/>
    <mergeCell ref="NH789:NI789"/>
    <mergeCell ref="NJ789:NK789"/>
    <mergeCell ref="NL789:NM789"/>
    <mergeCell ref="I792:M792"/>
    <mergeCell ref="BE792:BF792"/>
    <mergeCell ref="MT792:MU792"/>
    <mergeCell ref="MV792:MW792"/>
    <mergeCell ref="MX792:MY792"/>
    <mergeCell ref="MZ792:NA792"/>
    <mergeCell ref="NB792:NC792"/>
    <mergeCell ref="ND792:NE792"/>
    <mergeCell ref="NF792:NG792"/>
    <mergeCell ref="NH792:NI792"/>
    <mergeCell ref="NJ792:NK792"/>
    <mergeCell ref="NL792:NM792"/>
    <mergeCell ref="I791:M791"/>
    <mergeCell ref="BE791:BF791"/>
    <mergeCell ref="MT791:MU791"/>
    <mergeCell ref="MV791:MW791"/>
    <mergeCell ref="MX791:MY791"/>
    <mergeCell ref="MZ791:NA791"/>
    <mergeCell ref="NB791:NC791"/>
    <mergeCell ref="ND791:NE791"/>
    <mergeCell ref="NF791:NG791"/>
    <mergeCell ref="NH791:NI791"/>
    <mergeCell ref="NJ791:NK791"/>
    <mergeCell ref="NL791:NM791"/>
    <mergeCell ref="NB783:NC783"/>
    <mergeCell ref="ND783:NE783"/>
    <mergeCell ref="NF783:NG783"/>
    <mergeCell ref="NH783:NI783"/>
    <mergeCell ref="NJ783:NK783"/>
    <mergeCell ref="NL783:NM783"/>
    <mergeCell ref="I786:M786"/>
    <mergeCell ref="BE786:BF786"/>
    <mergeCell ref="MT786:MU786"/>
    <mergeCell ref="MV786:MW786"/>
    <mergeCell ref="MX786:MY786"/>
    <mergeCell ref="MZ786:NA786"/>
    <mergeCell ref="NB786:NC786"/>
    <mergeCell ref="ND786:NE786"/>
    <mergeCell ref="NF786:NG786"/>
    <mergeCell ref="NH786:NI786"/>
    <mergeCell ref="NJ786:NK786"/>
    <mergeCell ref="NL786:NM786"/>
    <mergeCell ref="E788:F788"/>
    <mergeCell ref="I785:M785"/>
    <mergeCell ref="BE785:BF785"/>
    <mergeCell ref="MT785:MU785"/>
    <mergeCell ref="MV785:MW785"/>
    <mergeCell ref="MX785:MY785"/>
    <mergeCell ref="MZ785:NA785"/>
    <mergeCell ref="NB785:NC785"/>
    <mergeCell ref="ND785:NE785"/>
    <mergeCell ref="NF785:NG785"/>
    <mergeCell ref="NH785:NI785"/>
    <mergeCell ref="NJ785:NK785"/>
    <mergeCell ref="NL785:NM785"/>
    <mergeCell ref="E785:F785"/>
    <mergeCell ref="E786:F786"/>
    <mergeCell ref="E787:F787"/>
    <mergeCell ref="I788:M788"/>
    <mergeCell ref="BE788:BF788"/>
    <mergeCell ref="MT788:MU788"/>
    <mergeCell ref="MV788:MW788"/>
    <mergeCell ref="MX788:MY788"/>
    <mergeCell ref="MZ788:NA788"/>
    <mergeCell ref="NB788:NC788"/>
    <mergeCell ref="ND788:NE788"/>
    <mergeCell ref="NF788:NG788"/>
    <mergeCell ref="NH788:NI788"/>
    <mergeCell ref="NJ788:NK788"/>
    <mergeCell ref="NL788:NM788"/>
    <mergeCell ref="I787:M787"/>
    <mergeCell ref="BE787:BF787"/>
    <mergeCell ref="MT787:MU787"/>
    <mergeCell ref="MV787:MW787"/>
    <mergeCell ref="MX787:MY787"/>
    <mergeCell ref="MZ787:NA787"/>
    <mergeCell ref="NB787:NC787"/>
    <mergeCell ref="ND787:NE787"/>
    <mergeCell ref="NF787:NG787"/>
    <mergeCell ref="NH787:NI787"/>
    <mergeCell ref="NJ787:NK787"/>
    <mergeCell ref="NL787:NM787"/>
    <mergeCell ref="MZ780:NA780"/>
    <mergeCell ref="NB780:NC780"/>
    <mergeCell ref="ND780:NE780"/>
    <mergeCell ref="NF780:NG780"/>
    <mergeCell ref="NH780:NI780"/>
    <mergeCell ref="NJ780:NK780"/>
    <mergeCell ref="NL780:NM780"/>
    <mergeCell ref="E779:F779"/>
    <mergeCell ref="I779:M779"/>
    <mergeCell ref="BE779:BF779"/>
    <mergeCell ref="MT779:MU779"/>
    <mergeCell ref="MV779:MW779"/>
    <mergeCell ref="MX779:MY779"/>
    <mergeCell ref="MZ779:NA779"/>
    <mergeCell ref="NB779:NC779"/>
    <mergeCell ref="ND779:NE779"/>
    <mergeCell ref="NF779:NG779"/>
    <mergeCell ref="NH779:NI779"/>
    <mergeCell ref="NJ779:NK779"/>
    <mergeCell ref="NL779:NM779"/>
    <mergeCell ref="E774:G775"/>
    <mergeCell ref="H774:H803"/>
    <mergeCell ref="I774:M774"/>
    <mergeCell ref="BE774:BF774"/>
    <mergeCell ref="MT774:MU774"/>
    <mergeCell ref="MV774:MW774"/>
    <mergeCell ref="E782:F782"/>
    <mergeCell ref="I782:M782"/>
    <mergeCell ref="BE782:BF782"/>
    <mergeCell ref="MT782:MU782"/>
    <mergeCell ref="NF775:NG775"/>
    <mergeCell ref="E781:F781"/>
    <mergeCell ref="I781:M781"/>
    <mergeCell ref="BE781:BF781"/>
    <mergeCell ref="MT781:MU781"/>
    <mergeCell ref="MV781:MW781"/>
    <mergeCell ref="MX781:MY781"/>
    <mergeCell ref="MZ781:NA781"/>
    <mergeCell ref="NB781:NC781"/>
    <mergeCell ref="ND781:NE781"/>
    <mergeCell ref="NF781:NG781"/>
    <mergeCell ref="NH781:NI781"/>
    <mergeCell ref="NJ781:NK781"/>
    <mergeCell ref="NL781:NM781"/>
    <mergeCell ref="E784:F784"/>
    <mergeCell ref="I784:M784"/>
    <mergeCell ref="BE784:BF784"/>
    <mergeCell ref="MT784:MU784"/>
    <mergeCell ref="MV784:MW784"/>
    <mergeCell ref="MX784:MY784"/>
    <mergeCell ref="MZ784:NA784"/>
    <mergeCell ref="NB784:NC784"/>
    <mergeCell ref="ND784:NE784"/>
    <mergeCell ref="NF784:NG784"/>
    <mergeCell ref="NH784:NI784"/>
    <mergeCell ref="NJ784:NK784"/>
    <mergeCell ref="NL784:NM784"/>
    <mergeCell ref="E783:F783"/>
    <mergeCell ref="I783:M783"/>
    <mergeCell ref="BE783:BF783"/>
    <mergeCell ref="MT783:MU783"/>
    <mergeCell ref="MV783:MW783"/>
    <mergeCell ref="MX783:MY783"/>
    <mergeCell ref="MZ783:NA783"/>
    <mergeCell ref="AH773:AI773"/>
    <mergeCell ref="AJ773:AK773"/>
    <mergeCell ref="AL773:AM773"/>
    <mergeCell ref="AN773:AO773"/>
    <mergeCell ref="AP773:AQ773"/>
    <mergeCell ref="AR773:AS773"/>
    <mergeCell ref="AT773:AU773"/>
    <mergeCell ref="AV773:AW773"/>
    <mergeCell ref="AX773:AY773"/>
    <mergeCell ref="AZ773:BA773"/>
    <mergeCell ref="BB773:BC773"/>
    <mergeCell ref="MT773:MU773"/>
    <mergeCell ref="MV773:MW773"/>
    <mergeCell ref="MX773:MY773"/>
    <mergeCell ref="MZ773:NA773"/>
    <mergeCell ref="NB773:NC773"/>
    <mergeCell ref="ND778:NE778"/>
    <mergeCell ref="NF778:NG778"/>
    <mergeCell ref="NH778:NI778"/>
    <mergeCell ref="NJ778:NK778"/>
    <mergeCell ref="C772:BC772"/>
    <mergeCell ref="BD772:BD805"/>
    <mergeCell ref="BE772:BF773"/>
    <mergeCell ref="BG772:BG773"/>
    <mergeCell ref="BJ772:BJ773"/>
    <mergeCell ref="EV772:GI772"/>
    <mergeCell ref="GK772:HX772"/>
    <mergeCell ref="HZ772:JM772"/>
    <mergeCell ref="JO772:LB772"/>
    <mergeCell ref="LD772:MQ772"/>
    <mergeCell ref="MT772:NM772"/>
    <mergeCell ref="E777:G778"/>
    <mergeCell ref="I777:M777"/>
    <mergeCell ref="BE777:BF777"/>
    <mergeCell ref="MT777:MU777"/>
    <mergeCell ref="MV777:MW777"/>
    <mergeCell ref="MX777:MY777"/>
    <mergeCell ref="MZ777:NA777"/>
    <mergeCell ref="NB777:NC777"/>
    <mergeCell ref="ND777:NE777"/>
    <mergeCell ref="NF777:NG777"/>
    <mergeCell ref="NH777:NI777"/>
    <mergeCell ref="NJ777:NK777"/>
    <mergeCell ref="NL777:NM777"/>
    <mergeCell ref="NL775:NM775"/>
    <mergeCell ref="E776:G776"/>
    <mergeCell ref="I776:M776"/>
    <mergeCell ref="BE776:BF776"/>
    <mergeCell ref="MT776:MU776"/>
    <mergeCell ref="MV776:MW776"/>
    <mergeCell ref="MX776:MY776"/>
    <mergeCell ref="MZ776:NA776"/>
    <mergeCell ref="NB776:NC776"/>
    <mergeCell ref="ND776:NE776"/>
    <mergeCell ref="NF776:NG776"/>
    <mergeCell ref="NH776:NI776"/>
    <mergeCell ref="NJ776:NK776"/>
    <mergeCell ref="NL776:NM776"/>
    <mergeCell ref="E780:F780"/>
    <mergeCell ref="I780:M780"/>
    <mergeCell ref="BE780:BF780"/>
    <mergeCell ref="MT780:MU780"/>
    <mergeCell ref="MV780:MW780"/>
    <mergeCell ref="MX780:MY780"/>
    <mergeCell ref="I768:M768"/>
    <mergeCell ref="BE768:BF768"/>
    <mergeCell ref="MT768:MU768"/>
    <mergeCell ref="MV768:MW768"/>
    <mergeCell ref="MX768:MY768"/>
    <mergeCell ref="MZ768:NA768"/>
    <mergeCell ref="NB768:NC768"/>
    <mergeCell ref="ND768:NE768"/>
    <mergeCell ref="NF768:NG768"/>
    <mergeCell ref="NH768:NI768"/>
    <mergeCell ref="NJ768:NK768"/>
    <mergeCell ref="NL768:NM768"/>
    <mergeCell ref="I767:M767"/>
    <mergeCell ref="BE767:BF767"/>
    <mergeCell ref="MT767:MU767"/>
    <mergeCell ref="MV767:MW767"/>
    <mergeCell ref="MX767:MY767"/>
    <mergeCell ref="MZ767:NA767"/>
    <mergeCell ref="NB767:NC767"/>
    <mergeCell ref="ND767:NE767"/>
    <mergeCell ref="NF767:NG767"/>
    <mergeCell ref="NH767:NI767"/>
    <mergeCell ref="NJ767:NK767"/>
    <mergeCell ref="NL767:NM767"/>
    <mergeCell ref="ND773:NE773"/>
    <mergeCell ref="NF773:NG773"/>
    <mergeCell ref="NH773:NI773"/>
    <mergeCell ref="NJ773:NK773"/>
    <mergeCell ref="NL773:NM773"/>
    <mergeCell ref="C773:C805"/>
    <mergeCell ref="E773:G773"/>
    <mergeCell ref="N773:O773"/>
    <mergeCell ref="P773:Q773"/>
    <mergeCell ref="R773:S773"/>
    <mergeCell ref="T773:U773"/>
    <mergeCell ref="V773:W773"/>
    <mergeCell ref="X773:Y773"/>
    <mergeCell ref="MX774:MY774"/>
    <mergeCell ref="MZ774:NA774"/>
    <mergeCell ref="NB774:NC774"/>
    <mergeCell ref="ND774:NE774"/>
    <mergeCell ref="NF774:NG774"/>
    <mergeCell ref="NH774:NI774"/>
    <mergeCell ref="NJ774:NK774"/>
    <mergeCell ref="NL774:NM774"/>
    <mergeCell ref="I775:M775"/>
    <mergeCell ref="BE775:BF775"/>
    <mergeCell ref="MT775:MU775"/>
    <mergeCell ref="MV775:MW775"/>
    <mergeCell ref="MX775:MY775"/>
    <mergeCell ref="MZ775:NA775"/>
    <mergeCell ref="NB775:NC775"/>
    <mergeCell ref="ND775:NE775"/>
    <mergeCell ref="I778:M778"/>
    <mergeCell ref="BE778:BF778"/>
    <mergeCell ref="MT778:MU778"/>
    <mergeCell ref="MV778:MW778"/>
    <mergeCell ref="MX778:MY778"/>
    <mergeCell ref="MZ778:NA778"/>
    <mergeCell ref="NB778:NC778"/>
    <mergeCell ref="Z773:AA773"/>
    <mergeCell ref="AB773:AC773"/>
    <mergeCell ref="AD773:AE773"/>
    <mergeCell ref="AF773:AG773"/>
    <mergeCell ref="I764:M764"/>
    <mergeCell ref="BE764:BF764"/>
    <mergeCell ref="MT764:MU764"/>
    <mergeCell ref="MV764:MW764"/>
    <mergeCell ref="MX764:MY764"/>
    <mergeCell ref="MZ764:NA764"/>
    <mergeCell ref="NB764:NC764"/>
    <mergeCell ref="ND764:NE764"/>
    <mergeCell ref="NF764:NG764"/>
    <mergeCell ref="NH764:NI764"/>
    <mergeCell ref="NJ764:NK764"/>
    <mergeCell ref="NL764:NM764"/>
    <mergeCell ref="I763:M763"/>
    <mergeCell ref="BE763:BF763"/>
    <mergeCell ref="MT763:MU763"/>
    <mergeCell ref="MV763:MW763"/>
    <mergeCell ref="MX763:MY763"/>
    <mergeCell ref="MZ763:NA763"/>
    <mergeCell ref="NB763:NC763"/>
    <mergeCell ref="ND763:NE763"/>
    <mergeCell ref="NF763:NG763"/>
    <mergeCell ref="NH763:NI763"/>
    <mergeCell ref="NJ763:NK763"/>
    <mergeCell ref="NL763:NM763"/>
    <mergeCell ref="I766:M766"/>
    <mergeCell ref="BE766:BF766"/>
    <mergeCell ref="MT766:MU766"/>
    <mergeCell ref="MV766:MW766"/>
    <mergeCell ref="MX766:MY766"/>
    <mergeCell ref="MZ766:NA766"/>
    <mergeCell ref="NB766:NC766"/>
    <mergeCell ref="ND766:NE766"/>
    <mergeCell ref="NF766:NG766"/>
    <mergeCell ref="NH766:NI766"/>
    <mergeCell ref="NJ766:NK766"/>
    <mergeCell ref="NL766:NM766"/>
    <mergeCell ref="I765:M765"/>
    <mergeCell ref="BE765:BF765"/>
    <mergeCell ref="MT765:MU765"/>
    <mergeCell ref="MV765:MW765"/>
    <mergeCell ref="MX765:MY765"/>
    <mergeCell ref="MZ765:NA765"/>
    <mergeCell ref="NB765:NC765"/>
    <mergeCell ref="ND765:NE765"/>
    <mergeCell ref="NF765:NG765"/>
    <mergeCell ref="NH765:NI765"/>
    <mergeCell ref="NJ765:NK765"/>
    <mergeCell ref="NL765:NM765"/>
    <mergeCell ref="I760:M760"/>
    <mergeCell ref="BE760:BF760"/>
    <mergeCell ref="MT760:MU760"/>
    <mergeCell ref="MV760:MW760"/>
    <mergeCell ref="MX760:MY760"/>
    <mergeCell ref="MZ760:NA760"/>
    <mergeCell ref="NB760:NC760"/>
    <mergeCell ref="ND760:NE760"/>
    <mergeCell ref="NF760:NG760"/>
    <mergeCell ref="NH760:NI760"/>
    <mergeCell ref="NJ760:NK760"/>
    <mergeCell ref="NL760:NM760"/>
    <mergeCell ref="I759:M759"/>
    <mergeCell ref="BE759:BF759"/>
    <mergeCell ref="MT759:MU759"/>
    <mergeCell ref="MV759:MW759"/>
    <mergeCell ref="MX759:MY759"/>
    <mergeCell ref="MZ759:NA759"/>
    <mergeCell ref="NB759:NC759"/>
    <mergeCell ref="ND759:NE759"/>
    <mergeCell ref="NF759:NG759"/>
    <mergeCell ref="NH759:NI759"/>
    <mergeCell ref="NJ759:NK759"/>
    <mergeCell ref="NL759:NM759"/>
    <mergeCell ref="I762:M762"/>
    <mergeCell ref="BE762:BF762"/>
    <mergeCell ref="MT762:MU762"/>
    <mergeCell ref="MV762:MW762"/>
    <mergeCell ref="MX762:MY762"/>
    <mergeCell ref="MZ762:NA762"/>
    <mergeCell ref="NB762:NC762"/>
    <mergeCell ref="ND762:NE762"/>
    <mergeCell ref="NF762:NG762"/>
    <mergeCell ref="NH762:NI762"/>
    <mergeCell ref="NJ762:NK762"/>
    <mergeCell ref="NL762:NM762"/>
    <mergeCell ref="I761:M761"/>
    <mergeCell ref="BE761:BF761"/>
    <mergeCell ref="MT761:MU761"/>
    <mergeCell ref="MV761:MW761"/>
    <mergeCell ref="MX761:MY761"/>
    <mergeCell ref="MZ761:NA761"/>
    <mergeCell ref="NB761:NC761"/>
    <mergeCell ref="ND761:NE761"/>
    <mergeCell ref="NF761:NG761"/>
    <mergeCell ref="NH761:NI761"/>
    <mergeCell ref="NJ761:NK761"/>
    <mergeCell ref="NL761:NM761"/>
    <mergeCell ref="I756:M756"/>
    <mergeCell ref="BE756:BF756"/>
    <mergeCell ref="MT756:MU756"/>
    <mergeCell ref="MV756:MW756"/>
    <mergeCell ref="MX756:MY756"/>
    <mergeCell ref="MZ756:NA756"/>
    <mergeCell ref="NB756:NC756"/>
    <mergeCell ref="ND756:NE756"/>
    <mergeCell ref="NF756:NG756"/>
    <mergeCell ref="NH756:NI756"/>
    <mergeCell ref="NJ756:NK756"/>
    <mergeCell ref="NL756:NM756"/>
    <mergeCell ref="I755:M755"/>
    <mergeCell ref="BE755:BF755"/>
    <mergeCell ref="MT755:MU755"/>
    <mergeCell ref="MV755:MW755"/>
    <mergeCell ref="MX755:MY755"/>
    <mergeCell ref="MZ755:NA755"/>
    <mergeCell ref="NB755:NC755"/>
    <mergeCell ref="ND755:NE755"/>
    <mergeCell ref="NF755:NG755"/>
    <mergeCell ref="NH755:NI755"/>
    <mergeCell ref="NJ755:NK755"/>
    <mergeCell ref="NL755:NM755"/>
    <mergeCell ref="I758:M758"/>
    <mergeCell ref="BE758:BF758"/>
    <mergeCell ref="MT758:MU758"/>
    <mergeCell ref="MV758:MW758"/>
    <mergeCell ref="MX758:MY758"/>
    <mergeCell ref="MZ758:NA758"/>
    <mergeCell ref="NB758:NC758"/>
    <mergeCell ref="ND758:NE758"/>
    <mergeCell ref="NF758:NG758"/>
    <mergeCell ref="NH758:NI758"/>
    <mergeCell ref="NJ758:NK758"/>
    <mergeCell ref="NL758:NM758"/>
    <mergeCell ref="I757:M757"/>
    <mergeCell ref="BE757:BF757"/>
    <mergeCell ref="MT757:MU757"/>
    <mergeCell ref="MV757:MW757"/>
    <mergeCell ref="MX757:MY757"/>
    <mergeCell ref="MZ757:NA757"/>
    <mergeCell ref="NB757:NC757"/>
    <mergeCell ref="ND757:NE757"/>
    <mergeCell ref="NF757:NG757"/>
    <mergeCell ref="NH757:NI757"/>
    <mergeCell ref="NJ757:NK757"/>
    <mergeCell ref="NL757:NM757"/>
    <mergeCell ref="I751:M751"/>
    <mergeCell ref="BE751:BF751"/>
    <mergeCell ref="MT751:MU751"/>
    <mergeCell ref="MV751:MW751"/>
    <mergeCell ref="MX751:MY751"/>
    <mergeCell ref="MZ751:NA751"/>
    <mergeCell ref="NB751:NC751"/>
    <mergeCell ref="ND751:NE751"/>
    <mergeCell ref="NF751:NG751"/>
    <mergeCell ref="NH751:NI751"/>
    <mergeCell ref="NJ751:NK751"/>
    <mergeCell ref="NL751:NM751"/>
    <mergeCell ref="I754:M754"/>
    <mergeCell ref="BE754:BF754"/>
    <mergeCell ref="MT754:MU754"/>
    <mergeCell ref="MV754:MW754"/>
    <mergeCell ref="MX754:MY754"/>
    <mergeCell ref="MZ754:NA754"/>
    <mergeCell ref="NB754:NC754"/>
    <mergeCell ref="ND754:NE754"/>
    <mergeCell ref="NF754:NG754"/>
    <mergeCell ref="NH754:NI754"/>
    <mergeCell ref="NJ754:NK754"/>
    <mergeCell ref="NL754:NM754"/>
    <mergeCell ref="I753:M753"/>
    <mergeCell ref="BE753:BF753"/>
    <mergeCell ref="MT753:MU753"/>
    <mergeCell ref="MV753:MW753"/>
    <mergeCell ref="MX753:MY753"/>
    <mergeCell ref="MZ753:NA753"/>
    <mergeCell ref="NB753:NC753"/>
    <mergeCell ref="ND753:NE753"/>
    <mergeCell ref="NF753:NG753"/>
    <mergeCell ref="NH753:NI753"/>
    <mergeCell ref="NJ753:NK753"/>
    <mergeCell ref="NL753:NM753"/>
    <mergeCell ref="I748:M748"/>
    <mergeCell ref="BE748:BF748"/>
    <mergeCell ref="MT748:MU748"/>
    <mergeCell ref="MV748:MW748"/>
    <mergeCell ref="MX748:MY748"/>
    <mergeCell ref="MZ748:NA748"/>
    <mergeCell ref="NB748:NC748"/>
    <mergeCell ref="ND748:NE748"/>
    <mergeCell ref="NF748:NG748"/>
    <mergeCell ref="NH748:NI748"/>
    <mergeCell ref="NJ748:NK748"/>
    <mergeCell ref="NL748:NM748"/>
    <mergeCell ref="E747:F747"/>
    <mergeCell ref="I747:M747"/>
    <mergeCell ref="BE747:BF747"/>
    <mergeCell ref="MT747:MU747"/>
    <mergeCell ref="MV747:MW747"/>
    <mergeCell ref="MX747:MY747"/>
    <mergeCell ref="MZ747:NA747"/>
    <mergeCell ref="NB747:NC747"/>
    <mergeCell ref="ND747:NE747"/>
    <mergeCell ref="NF747:NG747"/>
    <mergeCell ref="NH747:NI747"/>
    <mergeCell ref="NJ747:NK747"/>
    <mergeCell ref="NL747:NM747"/>
    <mergeCell ref="E753:F753"/>
    <mergeCell ref="I750:M750"/>
    <mergeCell ref="BE750:BF750"/>
    <mergeCell ref="MT750:MU750"/>
    <mergeCell ref="MV750:MW750"/>
    <mergeCell ref="MX750:MY750"/>
    <mergeCell ref="MZ750:NA750"/>
    <mergeCell ref="NB750:NC750"/>
    <mergeCell ref="ND750:NE750"/>
    <mergeCell ref="NF750:NG750"/>
    <mergeCell ref="NH750:NI750"/>
    <mergeCell ref="NJ750:NK750"/>
    <mergeCell ref="NL750:NM750"/>
    <mergeCell ref="E749:F749"/>
    <mergeCell ref="I749:M749"/>
    <mergeCell ref="BE749:BF749"/>
    <mergeCell ref="MT749:MU749"/>
    <mergeCell ref="MV749:MW749"/>
    <mergeCell ref="MX749:MY749"/>
    <mergeCell ref="MZ749:NA749"/>
    <mergeCell ref="NB749:NC749"/>
    <mergeCell ref="ND749:NE749"/>
    <mergeCell ref="NF749:NG749"/>
    <mergeCell ref="NH749:NI749"/>
    <mergeCell ref="NJ749:NK749"/>
    <mergeCell ref="NL749:NM749"/>
    <mergeCell ref="E750:F750"/>
    <mergeCell ref="E751:F751"/>
    <mergeCell ref="E752:F752"/>
    <mergeCell ref="I752:M752"/>
    <mergeCell ref="BE752:BF752"/>
    <mergeCell ref="MT752:MU752"/>
    <mergeCell ref="MV752:MW752"/>
    <mergeCell ref="MX752:MY752"/>
    <mergeCell ref="MZ752:NA752"/>
    <mergeCell ref="NB752:NC752"/>
    <mergeCell ref="ND752:NE752"/>
    <mergeCell ref="NF752:NG752"/>
    <mergeCell ref="NH752:NI752"/>
    <mergeCell ref="E746:F746"/>
    <mergeCell ref="I746:M746"/>
    <mergeCell ref="BE746:BF746"/>
    <mergeCell ref="MT746:MU746"/>
    <mergeCell ref="MV746:MW746"/>
    <mergeCell ref="MX746:MY746"/>
    <mergeCell ref="MZ746:NA746"/>
    <mergeCell ref="NB746:NC746"/>
    <mergeCell ref="ND746:NE746"/>
    <mergeCell ref="NF746:NG746"/>
    <mergeCell ref="NH746:NI746"/>
    <mergeCell ref="NJ746:NK746"/>
    <mergeCell ref="NL746:NM746"/>
    <mergeCell ref="E745:F745"/>
    <mergeCell ref="I745:M745"/>
    <mergeCell ref="BE745:BF745"/>
    <mergeCell ref="MT745:MU745"/>
    <mergeCell ref="MV745:MW745"/>
    <mergeCell ref="MX745:MY745"/>
    <mergeCell ref="MZ745:NA745"/>
    <mergeCell ref="NB745:NC745"/>
    <mergeCell ref="ND745:NE745"/>
    <mergeCell ref="NF745:NG745"/>
    <mergeCell ref="NH745:NI745"/>
    <mergeCell ref="NJ745:NK745"/>
    <mergeCell ref="NL745:NM745"/>
    <mergeCell ref="E739:G740"/>
    <mergeCell ref="H739:H768"/>
    <mergeCell ref="I739:M739"/>
    <mergeCell ref="BE739:BF739"/>
    <mergeCell ref="MT739:MU739"/>
    <mergeCell ref="MV739:MW739"/>
    <mergeCell ref="MX739:MY739"/>
    <mergeCell ref="MZ739:NA739"/>
    <mergeCell ref="NB739:NC739"/>
    <mergeCell ref="ND739:NE739"/>
    <mergeCell ref="NF739:NG739"/>
    <mergeCell ref="NH739:NI739"/>
    <mergeCell ref="NJ739:NK739"/>
    <mergeCell ref="NL739:NM739"/>
    <mergeCell ref="E741:G741"/>
    <mergeCell ref="I741:M741"/>
    <mergeCell ref="BE741:BF741"/>
    <mergeCell ref="MT741:MU741"/>
    <mergeCell ref="MV741:MW741"/>
    <mergeCell ref="MX741:MY741"/>
    <mergeCell ref="MZ741:NA741"/>
    <mergeCell ref="NB741:NC741"/>
    <mergeCell ref="ND741:NE741"/>
    <mergeCell ref="NF741:NG741"/>
    <mergeCell ref="NH741:NI741"/>
    <mergeCell ref="NJ741:NK741"/>
    <mergeCell ref="NL741:NM741"/>
    <mergeCell ref="NH743:NI743"/>
    <mergeCell ref="NJ743:NK743"/>
    <mergeCell ref="NL743:NM743"/>
    <mergeCell ref="E744:F744"/>
    <mergeCell ref="I744:M744"/>
    <mergeCell ref="MT744:MU744"/>
    <mergeCell ref="MV744:MW744"/>
    <mergeCell ref="MX744:MY744"/>
    <mergeCell ref="MZ744:NA744"/>
    <mergeCell ref="NB744:NC744"/>
    <mergeCell ref="E748:F748"/>
    <mergeCell ref="E742:G743"/>
    <mergeCell ref="I742:M742"/>
    <mergeCell ref="BE742:BF742"/>
    <mergeCell ref="MT742:MU742"/>
    <mergeCell ref="MV742:MW742"/>
    <mergeCell ref="MX742:MY742"/>
    <mergeCell ref="MZ742:NA742"/>
    <mergeCell ref="NB742:NC742"/>
    <mergeCell ref="ND742:NE742"/>
    <mergeCell ref="NF742:NG742"/>
    <mergeCell ref="NH742:NI742"/>
    <mergeCell ref="NJ742:NK742"/>
    <mergeCell ref="NL742:NM742"/>
    <mergeCell ref="I743:M743"/>
    <mergeCell ref="BE743:BF743"/>
    <mergeCell ref="MT743:MU743"/>
    <mergeCell ref="MV743:MW743"/>
    <mergeCell ref="MX743:MY743"/>
    <mergeCell ref="MZ743:NA743"/>
    <mergeCell ref="NB743:NC743"/>
    <mergeCell ref="ND743:NE743"/>
    <mergeCell ref="NF743:NG743"/>
    <mergeCell ref="I740:M740"/>
    <mergeCell ref="BE740:BF740"/>
    <mergeCell ref="MT740:MU740"/>
    <mergeCell ref="MV740:MW740"/>
    <mergeCell ref="MX740:MY740"/>
    <mergeCell ref="MZ740:NA740"/>
    <mergeCell ref="NB740:NC740"/>
    <mergeCell ref="ND740:NE740"/>
    <mergeCell ref="NF740:NG740"/>
    <mergeCell ref="NH740:NI740"/>
    <mergeCell ref="NJ740:NK740"/>
    <mergeCell ref="NL740:NM740"/>
    <mergeCell ref="BE744:BF744"/>
    <mergeCell ref="C737:BC737"/>
    <mergeCell ref="BD737:BD770"/>
    <mergeCell ref="BE737:BF738"/>
    <mergeCell ref="BG737:BG738"/>
    <mergeCell ref="BJ737:BJ738"/>
    <mergeCell ref="EV737:GI737"/>
    <mergeCell ref="GK737:HX737"/>
    <mergeCell ref="HZ737:JM737"/>
    <mergeCell ref="JO737:LB737"/>
    <mergeCell ref="LD737:MQ737"/>
    <mergeCell ref="MT737:NM737"/>
    <mergeCell ref="NF738:NG738"/>
    <mergeCell ref="NH738:NI738"/>
    <mergeCell ref="NJ738:NK738"/>
    <mergeCell ref="NL738:NM738"/>
    <mergeCell ref="I733:M733"/>
    <mergeCell ref="BE733:BF733"/>
    <mergeCell ref="MT733:MU733"/>
    <mergeCell ref="MV733:MW733"/>
    <mergeCell ref="MX733:MY733"/>
    <mergeCell ref="MZ733:NA733"/>
    <mergeCell ref="NB733:NC733"/>
    <mergeCell ref="ND733:NE733"/>
    <mergeCell ref="NF733:NG733"/>
    <mergeCell ref="NH733:NI733"/>
    <mergeCell ref="NJ733:NK733"/>
    <mergeCell ref="NL733:NM733"/>
    <mergeCell ref="C738:C770"/>
    <mergeCell ref="E738:G738"/>
    <mergeCell ref="N738:O738"/>
    <mergeCell ref="P738:Q738"/>
    <mergeCell ref="R738:S738"/>
    <mergeCell ref="T738:U738"/>
    <mergeCell ref="V738:W738"/>
    <mergeCell ref="X738:Y738"/>
    <mergeCell ref="Z738:AA738"/>
    <mergeCell ref="AB738:AC738"/>
    <mergeCell ref="AD738:AE738"/>
    <mergeCell ref="AF738:AG738"/>
    <mergeCell ref="AH738:AI738"/>
    <mergeCell ref="AJ738:AK738"/>
    <mergeCell ref="AL738:AM738"/>
    <mergeCell ref="AN738:AO738"/>
    <mergeCell ref="AP738:AQ738"/>
    <mergeCell ref="AR738:AS738"/>
    <mergeCell ref="AT738:AU738"/>
    <mergeCell ref="AV738:AW738"/>
    <mergeCell ref="AX738:AY738"/>
    <mergeCell ref="AZ738:BA738"/>
    <mergeCell ref="BB738:BC738"/>
    <mergeCell ref="MT738:MU738"/>
    <mergeCell ref="MV738:MW738"/>
    <mergeCell ref="MX738:MY738"/>
    <mergeCell ref="MZ738:NA738"/>
    <mergeCell ref="NB738:NC738"/>
    <mergeCell ref="ND738:NE738"/>
    <mergeCell ref="EV736:GI736"/>
    <mergeCell ref="GK736:HX736"/>
    <mergeCell ref="HZ736:JM736"/>
    <mergeCell ref="JO736:LB736"/>
    <mergeCell ref="LD736:MQ736"/>
    <mergeCell ref="MT736:NM736"/>
    <mergeCell ref="ND744:NE744"/>
    <mergeCell ref="I732:M732"/>
    <mergeCell ref="BE732:BF732"/>
    <mergeCell ref="MT732:MU732"/>
    <mergeCell ref="MV732:MW732"/>
    <mergeCell ref="MX732:MY732"/>
    <mergeCell ref="MZ732:NA732"/>
    <mergeCell ref="NB732:NC732"/>
    <mergeCell ref="ND732:NE732"/>
    <mergeCell ref="NF732:NG732"/>
    <mergeCell ref="NH732:NI732"/>
    <mergeCell ref="NJ732:NK732"/>
    <mergeCell ref="NL732:NM732"/>
    <mergeCell ref="I731:M731"/>
    <mergeCell ref="BE731:BF731"/>
    <mergeCell ref="MT731:MU731"/>
    <mergeCell ref="MV731:MW731"/>
    <mergeCell ref="MX731:MY731"/>
    <mergeCell ref="MZ731:NA731"/>
    <mergeCell ref="NB731:NC731"/>
    <mergeCell ref="ND731:NE731"/>
    <mergeCell ref="NF731:NG731"/>
    <mergeCell ref="NH731:NI731"/>
    <mergeCell ref="NJ731:NK731"/>
    <mergeCell ref="NL731:NM731"/>
    <mergeCell ref="MT735:MU735"/>
    <mergeCell ref="MV735:MW735"/>
    <mergeCell ref="MX735:MY735"/>
    <mergeCell ref="MZ735:NA735"/>
    <mergeCell ref="NB735:NC735"/>
    <mergeCell ref="ND735:NE735"/>
    <mergeCell ref="NF735:NG735"/>
    <mergeCell ref="NH735:NI735"/>
    <mergeCell ref="NJ735:NK735"/>
    <mergeCell ref="NL735:NM735"/>
    <mergeCell ref="I728:M728"/>
    <mergeCell ref="BE728:BF728"/>
    <mergeCell ref="MT728:MU728"/>
    <mergeCell ref="MV728:MW728"/>
    <mergeCell ref="MX728:MY728"/>
    <mergeCell ref="MZ728:NA728"/>
    <mergeCell ref="NB728:NC728"/>
    <mergeCell ref="ND728:NE728"/>
    <mergeCell ref="NF728:NG728"/>
    <mergeCell ref="NH728:NI728"/>
    <mergeCell ref="NJ728:NK728"/>
    <mergeCell ref="NL728:NM728"/>
    <mergeCell ref="I727:M727"/>
    <mergeCell ref="BE727:BF727"/>
    <mergeCell ref="MT727:MU727"/>
    <mergeCell ref="MV727:MW727"/>
    <mergeCell ref="MX727:MY727"/>
    <mergeCell ref="MZ727:NA727"/>
    <mergeCell ref="NB727:NC727"/>
    <mergeCell ref="ND727:NE727"/>
    <mergeCell ref="NF727:NG727"/>
    <mergeCell ref="NH727:NI727"/>
    <mergeCell ref="NJ727:NK727"/>
    <mergeCell ref="NL727:NM727"/>
    <mergeCell ref="I730:M730"/>
    <mergeCell ref="BE730:BF730"/>
    <mergeCell ref="MT730:MU730"/>
    <mergeCell ref="MV730:MW730"/>
    <mergeCell ref="MX730:MY730"/>
    <mergeCell ref="MZ730:NA730"/>
    <mergeCell ref="NB730:NC730"/>
    <mergeCell ref="ND730:NE730"/>
    <mergeCell ref="NF730:NG730"/>
    <mergeCell ref="NH730:NI730"/>
    <mergeCell ref="NJ730:NK730"/>
    <mergeCell ref="NL730:NM730"/>
    <mergeCell ref="I729:M729"/>
    <mergeCell ref="BE729:BF729"/>
    <mergeCell ref="MT729:MU729"/>
    <mergeCell ref="MV729:MW729"/>
    <mergeCell ref="MX729:MY729"/>
    <mergeCell ref="MZ729:NA729"/>
    <mergeCell ref="NB729:NC729"/>
    <mergeCell ref="ND729:NE729"/>
    <mergeCell ref="NF729:NG729"/>
    <mergeCell ref="NH729:NI729"/>
    <mergeCell ref="NJ729:NK729"/>
    <mergeCell ref="NL729:NM729"/>
    <mergeCell ref="I724:M724"/>
    <mergeCell ref="BE724:BF724"/>
    <mergeCell ref="MT724:MU724"/>
    <mergeCell ref="MV724:MW724"/>
    <mergeCell ref="MX724:MY724"/>
    <mergeCell ref="MZ724:NA724"/>
    <mergeCell ref="NB724:NC724"/>
    <mergeCell ref="ND724:NE724"/>
    <mergeCell ref="NF724:NG724"/>
    <mergeCell ref="NH724:NI724"/>
    <mergeCell ref="NJ724:NK724"/>
    <mergeCell ref="NL724:NM724"/>
    <mergeCell ref="I723:M723"/>
    <mergeCell ref="BE723:BF723"/>
    <mergeCell ref="MT723:MU723"/>
    <mergeCell ref="MV723:MW723"/>
    <mergeCell ref="MX723:MY723"/>
    <mergeCell ref="MZ723:NA723"/>
    <mergeCell ref="NB723:NC723"/>
    <mergeCell ref="ND723:NE723"/>
    <mergeCell ref="NF723:NG723"/>
    <mergeCell ref="NH723:NI723"/>
    <mergeCell ref="NJ723:NK723"/>
    <mergeCell ref="NL723:NM723"/>
    <mergeCell ref="I726:M726"/>
    <mergeCell ref="BE726:BF726"/>
    <mergeCell ref="MT726:MU726"/>
    <mergeCell ref="MV726:MW726"/>
    <mergeCell ref="MX726:MY726"/>
    <mergeCell ref="MZ726:NA726"/>
    <mergeCell ref="NB726:NC726"/>
    <mergeCell ref="ND726:NE726"/>
    <mergeCell ref="NF726:NG726"/>
    <mergeCell ref="NH726:NI726"/>
    <mergeCell ref="NJ726:NK726"/>
    <mergeCell ref="NL726:NM726"/>
    <mergeCell ref="I725:M725"/>
    <mergeCell ref="BE725:BF725"/>
    <mergeCell ref="MT725:MU725"/>
    <mergeCell ref="MV725:MW725"/>
    <mergeCell ref="MX725:MY725"/>
    <mergeCell ref="MZ725:NA725"/>
    <mergeCell ref="NB725:NC725"/>
    <mergeCell ref="ND725:NE725"/>
    <mergeCell ref="NF725:NG725"/>
    <mergeCell ref="NH725:NI725"/>
    <mergeCell ref="NJ725:NK725"/>
    <mergeCell ref="NL725:NM725"/>
    <mergeCell ref="I720:M720"/>
    <mergeCell ref="BE720:BF720"/>
    <mergeCell ref="MT720:MU720"/>
    <mergeCell ref="MV720:MW720"/>
    <mergeCell ref="MX720:MY720"/>
    <mergeCell ref="MZ720:NA720"/>
    <mergeCell ref="NB720:NC720"/>
    <mergeCell ref="ND720:NE720"/>
    <mergeCell ref="NF720:NG720"/>
    <mergeCell ref="NH720:NI720"/>
    <mergeCell ref="NJ720:NK720"/>
    <mergeCell ref="NL720:NM720"/>
    <mergeCell ref="I719:M719"/>
    <mergeCell ref="BE719:BF719"/>
    <mergeCell ref="MT719:MU719"/>
    <mergeCell ref="MV719:MW719"/>
    <mergeCell ref="MX719:MY719"/>
    <mergeCell ref="MZ719:NA719"/>
    <mergeCell ref="NB719:NC719"/>
    <mergeCell ref="ND719:NE719"/>
    <mergeCell ref="NF719:NG719"/>
    <mergeCell ref="NH719:NI719"/>
    <mergeCell ref="NJ719:NK719"/>
    <mergeCell ref="NL719:NM719"/>
    <mergeCell ref="I722:M722"/>
    <mergeCell ref="BE722:BF722"/>
    <mergeCell ref="MT722:MU722"/>
    <mergeCell ref="MV722:MW722"/>
    <mergeCell ref="MX722:MY722"/>
    <mergeCell ref="MZ722:NA722"/>
    <mergeCell ref="NB722:NC722"/>
    <mergeCell ref="ND722:NE722"/>
    <mergeCell ref="NF722:NG722"/>
    <mergeCell ref="NH722:NI722"/>
    <mergeCell ref="NJ722:NK722"/>
    <mergeCell ref="NL722:NM722"/>
    <mergeCell ref="I721:M721"/>
    <mergeCell ref="BE721:BF721"/>
    <mergeCell ref="MT721:MU721"/>
    <mergeCell ref="MV721:MW721"/>
    <mergeCell ref="MX721:MY721"/>
    <mergeCell ref="MZ721:NA721"/>
    <mergeCell ref="NB721:NC721"/>
    <mergeCell ref="ND721:NE721"/>
    <mergeCell ref="NF721:NG721"/>
    <mergeCell ref="NH721:NI721"/>
    <mergeCell ref="NJ721:NK721"/>
    <mergeCell ref="NL721:NM721"/>
    <mergeCell ref="I716:M716"/>
    <mergeCell ref="BE716:BF716"/>
    <mergeCell ref="MT716:MU716"/>
    <mergeCell ref="MV716:MW716"/>
    <mergeCell ref="MX716:MY716"/>
    <mergeCell ref="MZ716:NA716"/>
    <mergeCell ref="NB716:NC716"/>
    <mergeCell ref="ND716:NE716"/>
    <mergeCell ref="NF716:NG716"/>
    <mergeCell ref="NH716:NI716"/>
    <mergeCell ref="NJ716:NK716"/>
    <mergeCell ref="NL716:NM716"/>
    <mergeCell ref="E718:F718"/>
    <mergeCell ref="I715:M715"/>
    <mergeCell ref="BE715:BF715"/>
    <mergeCell ref="MT715:MU715"/>
    <mergeCell ref="MV715:MW715"/>
    <mergeCell ref="MX715:MY715"/>
    <mergeCell ref="MZ715:NA715"/>
    <mergeCell ref="NB715:NC715"/>
    <mergeCell ref="ND715:NE715"/>
    <mergeCell ref="NF715:NG715"/>
    <mergeCell ref="NH715:NI715"/>
    <mergeCell ref="NJ715:NK715"/>
    <mergeCell ref="NL715:NM715"/>
    <mergeCell ref="E715:F715"/>
    <mergeCell ref="E716:F716"/>
    <mergeCell ref="E717:F717"/>
    <mergeCell ref="I718:M718"/>
    <mergeCell ref="BE718:BF718"/>
    <mergeCell ref="MT718:MU718"/>
    <mergeCell ref="MV718:MW718"/>
    <mergeCell ref="MX718:MY718"/>
    <mergeCell ref="MZ718:NA718"/>
    <mergeCell ref="NB718:NC718"/>
    <mergeCell ref="ND718:NE718"/>
    <mergeCell ref="NF718:NG718"/>
    <mergeCell ref="NH718:NI718"/>
    <mergeCell ref="NJ718:NK718"/>
    <mergeCell ref="NL718:NM718"/>
    <mergeCell ref="I717:M717"/>
    <mergeCell ref="BE717:BF717"/>
    <mergeCell ref="MT717:MU717"/>
    <mergeCell ref="MV717:MW717"/>
    <mergeCell ref="MX717:MY717"/>
    <mergeCell ref="MZ717:NA717"/>
    <mergeCell ref="NB717:NC717"/>
    <mergeCell ref="ND717:NE717"/>
    <mergeCell ref="NF717:NG717"/>
    <mergeCell ref="NH717:NI717"/>
    <mergeCell ref="NJ717:NK717"/>
    <mergeCell ref="NL717:NM717"/>
    <mergeCell ref="E714:F714"/>
    <mergeCell ref="I714:M714"/>
    <mergeCell ref="BE714:BF714"/>
    <mergeCell ref="MT714:MU714"/>
    <mergeCell ref="MV714:MW714"/>
    <mergeCell ref="MX714:MY714"/>
    <mergeCell ref="MZ714:NA714"/>
    <mergeCell ref="NB714:NC714"/>
    <mergeCell ref="ND714:NE714"/>
    <mergeCell ref="NF714:NG714"/>
    <mergeCell ref="NH714:NI714"/>
    <mergeCell ref="NJ714:NK714"/>
    <mergeCell ref="NL714:NM714"/>
    <mergeCell ref="E713:F713"/>
    <mergeCell ref="I713:M713"/>
    <mergeCell ref="BE713:BF713"/>
    <mergeCell ref="MT713:MU713"/>
    <mergeCell ref="MV713:MW713"/>
    <mergeCell ref="MX713:MY713"/>
    <mergeCell ref="MZ713:NA713"/>
    <mergeCell ref="NB713:NC713"/>
    <mergeCell ref="ND713:NE713"/>
    <mergeCell ref="NF713:NG713"/>
    <mergeCell ref="NH713:NI713"/>
    <mergeCell ref="NJ713:NK713"/>
    <mergeCell ref="NL713:NM713"/>
    <mergeCell ref="E710:F710"/>
    <mergeCell ref="I710:M710"/>
    <mergeCell ref="BE710:BF710"/>
    <mergeCell ref="MT710:MU710"/>
    <mergeCell ref="MV710:MW710"/>
    <mergeCell ref="MX710:MY710"/>
    <mergeCell ref="MZ710:NA710"/>
    <mergeCell ref="NB710:NC710"/>
    <mergeCell ref="ND710:NE710"/>
    <mergeCell ref="NF710:NG710"/>
    <mergeCell ref="NH710:NI710"/>
    <mergeCell ref="NJ710:NK710"/>
    <mergeCell ref="NL710:NM710"/>
    <mergeCell ref="MX709:MY709"/>
    <mergeCell ref="MZ709:NA709"/>
    <mergeCell ref="NB709:NC709"/>
    <mergeCell ref="ND709:NE709"/>
    <mergeCell ref="NF709:NG709"/>
    <mergeCell ref="NH709:NI709"/>
    <mergeCell ref="NJ709:NK709"/>
    <mergeCell ref="NL709:NM709"/>
    <mergeCell ref="E712:F712"/>
    <mergeCell ref="I712:M712"/>
    <mergeCell ref="BE712:BF712"/>
    <mergeCell ref="MT712:MU712"/>
    <mergeCell ref="MV712:MW712"/>
    <mergeCell ref="MX712:MY712"/>
    <mergeCell ref="MZ712:NA712"/>
    <mergeCell ref="NB712:NC712"/>
    <mergeCell ref="ND712:NE712"/>
    <mergeCell ref="NF712:NG712"/>
    <mergeCell ref="NH712:NI712"/>
    <mergeCell ref="NJ712:NK712"/>
    <mergeCell ref="NL712:NM712"/>
    <mergeCell ref="E711:F711"/>
    <mergeCell ref="I711:M711"/>
    <mergeCell ref="BE711:BF711"/>
    <mergeCell ref="MT711:MU711"/>
    <mergeCell ref="MV711:MW711"/>
    <mergeCell ref="MX711:MY711"/>
    <mergeCell ref="MZ711:NA711"/>
    <mergeCell ref="NB711:NC711"/>
    <mergeCell ref="ND711:NE711"/>
    <mergeCell ref="NF711:NG711"/>
    <mergeCell ref="NH711:NI711"/>
    <mergeCell ref="NJ711:NK711"/>
    <mergeCell ref="NL711:NM711"/>
    <mergeCell ref="E707:G708"/>
    <mergeCell ref="I707:M707"/>
    <mergeCell ref="BE707:BF707"/>
    <mergeCell ref="MT707:MU707"/>
    <mergeCell ref="MV707:MW707"/>
    <mergeCell ref="MX707:MY707"/>
    <mergeCell ref="MZ707:NA707"/>
    <mergeCell ref="NB707:NC707"/>
    <mergeCell ref="ND707:NE707"/>
    <mergeCell ref="NF707:NG707"/>
    <mergeCell ref="NH707:NI707"/>
    <mergeCell ref="NJ707:NK707"/>
    <mergeCell ref="NL707:NM707"/>
    <mergeCell ref="NL705:NM705"/>
    <mergeCell ref="E706:G706"/>
    <mergeCell ref="I706:M706"/>
    <mergeCell ref="BE706:BF706"/>
    <mergeCell ref="MT706:MU706"/>
    <mergeCell ref="MV706:MW706"/>
    <mergeCell ref="MX706:MY706"/>
    <mergeCell ref="MZ706:NA706"/>
    <mergeCell ref="NB706:NC706"/>
    <mergeCell ref="ND706:NE706"/>
    <mergeCell ref="NF706:NG706"/>
    <mergeCell ref="NH706:NI706"/>
    <mergeCell ref="NJ706:NK706"/>
    <mergeCell ref="NL706:NM706"/>
    <mergeCell ref="E704:G705"/>
    <mergeCell ref="H704:H733"/>
    <mergeCell ref="I704:M704"/>
    <mergeCell ref="BE704:BF704"/>
    <mergeCell ref="MT704:MU704"/>
    <mergeCell ref="MV704:MW704"/>
    <mergeCell ref="MX704:MY704"/>
    <mergeCell ref="MZ704:NA704"/>
    <mergeCell ref="NB704:NC704"/>
    <mergeCell ref="ND704:NE704"/>
    <mergeCell ref="NF704:NG704"/>
    <mergeCell ref="NH704:NI704"/>
    <mergeCell ref="NJ704:NK704"/>
    <mergeCell ref="NL704:NM704"/>
    <mergeCell ref="I705:M705"/>
    <mergeCell ref="BE705:BF705"/>
    <mergeCell ref="MT705:MU705"/>
    <mergeCell ref="MV705:MW705"/>
    <mergeCell ref="MX705:MY705"/>
    <mergeCell ref="MZ705:NA705"/>
    <mergeCell ref="NB705:NC705"/>
    <mergeCell ref="ND705:NE705"/>
    <mergeCell ref="NF705:NG705"/>
    <mergeCell ref="NH705:NI705"/>
    <mergeCell ref="NJ705:NK705"/>
    <mergeCell ref="I708:M708"/>
    <mergeCell ref="BE708:BF708"/>
    <mergeCell ref="MT708:MU708"/>
    <mergeCell ref="MV708:MW708"/>
    <mergeCell ref="MX708:MY708"/>
    <mergeCell ref="MZ708:NA708"/>
    <mergeCell ref="NB708:NC708"/>
    <mergeCell ref="E709:F709"/>
    <mergeCell ref="I709:M709"/>
    <mergeCell ref="BE709:BF709"/>
    <mergeCell ref="MT709:MU709"/>
    <mergeCell ref="MV709:MW709"/>
    <mergeCell ref="MT697:MU697"/>
    <mergeCell ref="MV697:MW697"/>
    <mergeCell ref="MX697:MY697"/>
    <mergeCell ref="MZ697:NA697"/>
    <mergeCell ref="NB697:NC697"/>
    <mergeCell ref="ND697:NE697"/>
    <mergeCell ref="NF697:NG697"/>
    <mergeCell ref="NH697:NI697"/>
    <mergeCell ref="NJ697:NK697"/>
    <mergeCell ref="NL697:NM697"/>
    <mergeCell ref="ND703:NE703"/>
    <mergeCell ref="NF703:NG703"/>
    <mergeCell ref="NH703:NI703"/>
    <mergeCell ref="NJ703:NK703"/>
    <mergeCell ref="NL703:NM703"/>
    <mergeCell ref="N703:O703"/>
    <mergeCell ref="P703:Q703"/>
    <mergeCell ref="R703:S703"/>
    <mergeCell ref="T703:U703"/>
    <mergeCell ref="V703:W703"/>
    <mergeCell ref="X703:Y703"/>
    <mergeCell ref="Z703:AA703"/>
    <mergeCell ref="AB703:AC703"/>
    <mergeCell ref="AD703:AE703"/>
    <mergeCell ref="AF703:AG703"/>
    <mergeCell ref="AH703:AI703"/>
    <mergeCell ref="AJ703:AK703"/>
    <mergeCell ref="AL703:AM703"/>
    <mergeCell ref="AN703:AO703"/>
    <mergeCell ref="AP703:AQ703"/>
    <mergeCell ref="AR703:AS703"/>
    <mergeCell ref="AT703:AU703"/>
    <mergeCell ref="AV703:AW703"/>
    <mergeCell ref="AX703:AY703"/>
    <mergeCell ref="AZ703:BA703"/>
    <mergeCell ref="BB703:BC703"/>
    <mergeCell ref="MT703:MU703"/>
    <mergeCell ref="MV703:MW703"/>
    <mergeCell ref="MX703:MY703"/>
    <mergeCell ref="MZ703:NA703"/>
    <mergeCell ref="NB703:NC703"/>
    <mergeCell ref="MT700:MU700"/>
    <mergeCell ref="MV700:MW700"/>
    <mergeCell ref="MX700:MY700"/>
    <mergeCell ref="MZ700:NA700"/>
    <mergeCell ref="NB700:NC700"/>
    <mergeCell ref="ND700:NE700"/>
    <mergeCell ref="NF700:NG700"/>
    <mergeCell ref="NH700:NI700"/>
    <mergeCell ref="NJ700:NK700"/>
    <mergeCell ref="NL700:NM700"/>
    <mergeCell ref="C702:BC702"/>
    <mergeCell ref="BD702:BD735"/>
    <mergeCell ref="BE702:BF703"/>
    <mergeCell ref="BG702:BG703"/>
    <mergeCell ref="BJ702:BJ703"/>
    <mergeCell ref="EV702:GI702"/>
    <mergeCell ref="GK702:HX702"/>
    <mergeCell ref="HZ702:JM702"/>
    <mergeCell ref="JO702:LB702"/>
    <mergeCell ref="LD702:MQ702"/>
    <mergeCell ref="MT702:NM702"/>
    <mergeCell ref="ND708:NE708"/>
    <mergeCell ref="NF708:NG708"/>
    <mergeCell ref="I698:M698"/>
    <mergeCell ref="BE698:BF698"/>
    <mergeCell ref="MT698:MU698"/>
    <mergeCell ref="MV698:MW698"/>
    <mergeCell ref="MX698:MY698"/>
    <mergeCell ref="MZ698:NA698"/>
    <mergeCell ref="NB698:NC698"/>
    <mergeCell ref="ND698:NE698"/>
    <mergeCell ref="NF698:NG698"/>
    <mergeCell ref="NH698:NI698"/>
    <mergeCell ref="NJ698:NK698"/>
    <mergeCell ref="NL698:NM698"/>
    <mergeCell ref="C703:C735"/>
    <mergeCell ref="E703:G703"/>
    <mergeCell ref="I694:M694"/>
    <mergeCell ref="BE694:BF694"/>
    <mergeCell ref="MT694:MU694"/>
    <mergeCell ref="MV694:MW694"/>
    <mergeCell ref="MX694:MY694"/>
    <mergeCell ref="MZ694:NA694"/>
    <mergeCell ref="NB694:NC694"/>
    <mergeCell ref="ND694:NE694"/>
    <mergeCell ref="NF694:NG694"/>
    <mergeCell ref="NH694:NI694"/>
    <mergeCell ref="NJ694:NK694"/>
    <mergeCell ref="NL694:NM694"/>
    <mergeCell ref="I693:M693"/>
    <mergeCell ref="BE693:BF693"/>
    <mergeCell ref="MT693:MU693"/>
    <mergeCell ref="MV693:MW693"/>
    <mergeCell ref="MX693:MY693"/>
    <mergeCell ref="MZ693:NA693"/>
    <mergeCell ref="NB693:NC693"/>
    <mergeCell ref="ND693:NE693"/>
    <mergeCell ref="NF693:NG693"/>
    <mergeCell ref="NH693:NI693"/>
    <mergeCell ref="NJ693:NK693"/>
    <mergeCell ref="NL693:NM693"/>
    <mergeCell ref="I696:M696"/>
    <mergeCell ref="BE696:BF696"/>
    <mergeCell ref="MT696:MU696"/>
    <mergeCell ref="MV696:MW696"/>
    <mergeCell ref="MX696:MY696"/>
    <mergeCell ref="MZ696:NA696"/>
    <mergeCell ref="NB696:NC696"/>
    <mergeCell ref="ND696:NE696"/>
    <mergeCell ref="NF696:NG696"/>
    <mergeCell ref="NH696:NI696"/>
    <mergeCell ref="NJ696:NK696"/>
    <mergeCell ref="NL696:NM696"/>
    <mergeCell ref="I695:M695"/>
    <mergeCell ref="BE695:BF695"/>
    <mergeCell ref="MT695:MU695"/>
    <mergeCell ref="MV695:MW695"/>
    <mergeCell ref="MX695:MY695"/>
    <mergeCell ref="MZ695:NA695"/>
    <mergeCell ref="NB695:NC695"/>
    <mergeCell ref="ND695:NE695"/>
    <mergeCell ref="NF695:NG695"/>
    <mergeCell ref="NH695:NI695"/>
    <mergeCell ref="NJ695:NK695"/>
    <mergeCell ref="NL695:NM695"/>
    <mergeCell ref="I697:M697"/>
    <mergeCell ref="BE697:BF697"/>
    <mergeCell ref="I690:M690"/>
    <mergeCell ref="BE690:BF690"/>
    <mergeCell ref="MT690:MU690"/>
    <mergeCell ref="MV690:MW690"/>
    <mergeCell ref="MX690:MY690"/>
    <mergeCell ref="MZ690:NA690"/>
    <mergeCell ref="NB690:NC690"/>
    <mergeCell ref="ND690:NE690"/>
    <mergeCell ref="NF690:NG690"/>
    <mergeCell ref="NH690:NI690"/>
    <mergeCell ref="NJ690:NK690"/>
    <mergeCell ref="NL690:NM690"/>
    <mergeCell ref="I689:M689"/>
    <mergeCell ref="BE689:BF689"/>
    <mergeCell ref="MT689:MU689"/>
    <mergeCell ref="MV689:MW689"/>
    <mergeCell ref="MX689:MY689"/>
    <mergeCell ref="MZ689:NA689"/>
    <mergeCell ref="NB689:NC689"/>
    <mergeCell ref="ND689:NE689"/>
    <mergeCell ref="NF689:NG689"/>
    <mergeCell ref="NH689:NI689"/>
    <mergeCell ref="NJ689:NK689"/>
    <mergeCell ref="NL689:NM689"/>
    <mergeCell ref="I692:M692"/>
    <mergeCell ref="BE692:BF692"/>
    <mergeCell ref="MT692:MU692"/>
    <mergeCell ref="MV692:MW692"/>
    <mergeCell ref="MX692:MY692"/>
    <mergeCell ref="MZ692:NA692"/>
    <mergeCell ref="NB692:NC692"/>
    <mergeCell ref="ND692:NE692"/>
    <mergeCell ref="NF692:NG692"/>
    <mergeCell ref="NH692:NI692"/>
    <mergeCell ref="NJ692:NK692"/>
    <mergeCell ref="NL692:NM692"/>
    <mergeCell ref="I691:M691"/>
    <mergeCell ref="BE691:BF691"/>
    <mergeCell ref="MT691:MU691"/>
    <mergeCell ref="MV691:MW691"/>
    <mergeCell ref="MX691:MY691"/>
    <mergeCell ref="MZ691:NA691"/>
    <mergeCell ref="NB691:NC691"/>
    <mergeCell ref="ND691:NE691"/>
    <mergeCell ref="NF691:NG691"/>
    <mergeCell ref="NH691:NI691"/>
    <mergeCell ref="NJ691:NK691"/>
    <mergeCell ref="NL691:NM691"/>
    <mergeCell ref="I686:M686"/>
    <mergeCell ref="BE686:BF686"/>
    <mergeCell ref="MT686:MU686"/>
    <mergeCell ref="MV686:MW686"/>
    <mergeCell ref="MX686:MY686"/>
    <mergeCell ref="MZ686:NA686"/>
    <mergeCell ref="NB686:NC686"/>
    <mergeCell ref="ND686:NE686"/>
    <mergeCell ref="NF686:NG686"/>
    <mergeCell ref="NH686:NI686"/>
    <mergeCell ref="NJ686:NK686"/>
    <mergeCell ref="NL686:NM686"/>
    <mergeCell ref="I685:M685"/>
    <mergeCell ref="BE685:BF685"/>
    <mergeCell ref="MT685:MU685"/>
    <mergeCell ref="MV685:MW685"/>
    <mergeCell ref="MX685:MY685"/>
    <mergeCell ref="MZ685:NA685"/>
    <mergeCell ref="NB685:NC685"/>
    <mergeCell ref="ND685:NE685"/>
    <mergeCell ref="NF685:NG685"/>
    <mergeCell ref="NH685:NI685"/>
    <mergeCell ref="NJ685:NK685"/>
    <mergeCell ref="NL685:NM685"/>
    <mergeCell ref="I688:M688"/>
    <mergeCell ref="BE688:BF688"/>
    <mergeCell ref="MT688:MU688"/>
    <mergeCell ref="MV688:MW688"/>
    <mergeCell ref="MX688:MY688"/>
    <mergeCell ref="MZ688:NA688"/>
    <mergeCell ref="NB688:NC688"/>
    <mergeCell ref="ND688:NE688"/>
    <mergeCell ref="NF688:NG688"/>
    <mergeCell ref="NH688:NI688"/>
    <mergeCell ref="NJ688:NK688"/>
    <mergeCell ref="NL688:NM688"/>
    <mergeCell ref="I687:M687"/>
    <mergeCell ref="BE687:BF687"/>
    <mergeCell ref="MT687:MU687"/>
    <mergeCell ref="MV687:MW687"/>
    <mergeCell ref="MX687:MY687"/>
    <mergeCell ref="MZ687:NA687"/>
    <mergeCell ref="NB687:NC687"/>
    <mergeCell ref="ND687:NE687"/>
    <mergeCell ref="NF687:NG687"/>
    <mergeCell ref="NH687:NI687"/>
    <mergeCell ref="NJ687:NK687"/>
    <mergeCell ref="NL687:NM687"/>
    <mergeCell ref="NJ682:NK682"/>
    <mergeCell ref="NL682:NM682"/>
    <mergeCell ref="I681:M681"/>
    <mergeCell ref="BE681:BF681"/>
    <mergeCell ref="MT681:MU681"/>
    <mergeCell ref="MV681:MW681"/>
    <mergeCell ref="MX681:MY681"/>
    <mergeCell ref="MZ681:NA681"/>
    <mergeCell ref="NB681:NC681"/>
    <mergeCell ref="ND681:NE681"/>
    <mergeCell ref="NF681:NG681"/>
    <mergeCell ref="NH681:NI681"/>
    <mergeCell ref="NJ681:NK681"/>
    <mergeCell ref="NL681:NM681"/>
    <mergeCell ref="I684:M684"/>
    <mergeCell ref="BE684:BF684"/>
    <mergeCell ref="MT684:MU684"/>
    <mergeCell ref="MV684:MW684"/>
    <mergeCell ref="MX684:MY684"/>
    <mergeCell ref="MZ684:NA684"/>
    <mergeCell ref="NB684:NC684"/>
    <mergeCell ref="ND684:NE684"/>
    <mergeCell ref="NF684:NG684"/>
    <mergeCell ref="NH684:NI684"/>
    <mergeCell ref="NJ684:NK684"/>
    <mergeCell ref="NL684:NM684"/>
    <mergeCell ref="I683:M683"/>
    <mergeCell ref="BE683:BF683"/>
    <mergeCell ref="MT683:MU683"/>
    <mergeCell ref="MV683:MW683"/>
    <mergeCell ref="MX683:MY683"/>
    <mergeCell ref="MZ683:NA683"/>
    <mergeCell ref="NB683:NC683"/>
    <mergeCell ref="ND683:NE683"/>
    <mergeCell ref="NF683:NG683"/>
    <mergeCell ref="NH683:NI683"/>
    <mergeCell ref="NJ683:NK683"/>
    <mergeCell ref="NL683:NM683"/>
    <mergeCell ref="E678:F678"/>
    <mergeCell ref="I678:M678"/>
    <mergeCell ref="BE678:BF678"/>
    <mergeCell ref="MT678:MU678"/>
    <mergeCell ref="MV678:MW678"/>
    <mergeCell ref="MX678:MY678"/>
    <mergeCell ref="MZ678:NA678"/>
    <mergeCell ref="NB678:NC678"/>
    <mergeCell ref="ND678:NE678"/>
    <mergeCell ref="NF678:NG678"/>
    <mergeCell ref="NH678:NI678"/>
    <mergeCell ref="NJ678:NK678"/>
    <mergeCell ref="NL678:NM678"/>
    <mergeCell ref="E677:F677"/>
    <mergeCell ref="I677:M677"/>
    <mergeCell ref="BE677:BF677"/>
    <mergeCell ref="MT677:MU677"/>
    <mergeCell ref="MV677:MW677"/>
    <mergeCell ref="MX677:MY677"/>
    <mergeCell ref="MZ677:NA677"/>
    <mergeCell ref="NB677:NC677"/>
    <mergeCell ref="ND677:NE677"/>
    <mergeCell ref="NF677:NG677"/>
    <mergeCell ref="NH677:NI677"/>
    <mergeCell ref="NJ677:NK677"/>
    <mergeCell ref="NL677:NM677"/>
    <mergeCell ref="E683:F683"/>
    <mergeCell ref="I680:M680"/>
    <mergeCell ref="BE680:BF680"/>
    <mergeCell ref="MT680:MU680"/>
    <mergeCell ref="MV680:MW680"/>
    <mergeCell ref="MX680:MY680"/>
    <mergeCell ref="MZ680:NA680"/>
    <mergeCell ref="NB680:NC680"/>
    <mergeCell ref="ND680:NE680"/>
    <mergeCell ref="NF680:NG680"/>
    <mergeCell ref="NH680:NI680"/>
    <mergeCell ref="NJ680:NK680"/>
    <mergeCell ref="NL680:NM680"/>
    <mergeCell ref="E679:F679"/>
    <mergeCell ref="I679:M679"/>
    <mergeCell ref="BE679:BF679"/>
    <mergeCell ref="MT679:MU679"/>
    <mergeCell ref="MV679:MW679"/>
    <mergeCell ref="MX679:MY679"/>
    <mergeCell ref="MZ679:NA679"/>
    <mergeCell ref="NB679:NC679"/>
    <mergeCell ref="ND679:NE679"/>
    <mergeCell ref="NF679:NG679"/>
    <mergeCell ref="NH679:NI679"/>
    <mergeCell ref="NJ679:NK679"/>
    <mergeCell ref="NL679:NM679"/>
    <mergeCell ref="E680:F680"/>
    <mergeCell ref="E681:F681"/>
    <mergeCell ref="E682:F682"/>
    <mergeCell ref="I682:M682"/>
    <mergeCell ref="BE682:BF682"/>
    <mergeCell ref="MT682:MU682"/>
    <mergeCell ref="MV682:MW682"/>
    <mergeCell ref="MX682:MY682"/>
    <mergeCell ref="MZ682:NA682"/>
    <mergeCell ref="NB682:NC682"/>
    <mergeCell ref="ND682:NE682"/>
    <mergeCell ref="NF682:NG682"/>
    <mergeCell ref="MZ672:NA672"/>
    <mergeCell ref="NB672:NC672"/>
    <mergeCell ref="ND672:NE672"/>
    <mergeCell ref="NF672:NG672"/>
    <mergeCell ref="NH672:NI672"/>
    <mergeCell ref="NJ672:NK672"/>
    <mergeCell ref="NL672:NM672"/>
    <mergeCell ref="I673:M673"/>
    <mergeCell ref="BE673:BF673"/>
    <mergeCell ref="MT673:MU673"/>
    <mergeCell ref="MV673:MW673"/>
    <mergeCell ref="MX673:MY673"/>
    <mergeCell ref="MZ673:NA673"/>
    <mergeCell ref="NB673:NC673"/>
    <mergeCell ref="ND673:NE673"/>
    <mergeCell ref="NF673:NG673"/>
    <mergeCell ref="BE674:BF674"/>
    <mergeCell ref="E676:F676"/>
    <mergeCell ref="I676:M676"/>
    <mergeCell ref="BE676:BF676"/>
    <mergeCell ref="MT676:MU676"/>
    <mergeCell ref="MV676:MW676"/>
    <mergeCell ref="MX676:MY676"/>
    <mergeCell ref="MZ676:NA676"/>
    <mergeCell ref="NB676:NC676"/>
    <mergeCell ref="ND676:NE676"/>
    <mergeCell ref="NF676:NG676"/>
    <mergeCell ref="NH676:NI676"/>
    <mergeCell ref="NJ676:NK676"/>
    <mergeCell ref="NL676:NM676"/>
    <mergeCell ref="E675:F675"/>
    <mergeCell ref="I675:M675"/>
    <mergeCell ref="BE675:BF675"/>
    <mergeCell ref="MT675:MU675"/>
    <mergeCell ref="MV675:MW675"/>
    <mergeCell ref="MX675:MY675"/>
    <mergeCell ref="MZ675:NA675"/>
    <mergeCell ref="NB675:NC675"/>
    <mergeCell ref="ND675:NE675"/>
    <mergeCell ref="NF675:NG675"/>
    <mergeCell ref="NH675:NI675"/>
    <mergeCell ref="NJ675:NK675"/>
    <mergeCell ref="NL675:NM675"/>
    <mergeCell ref="MX668:MY668"/>
    <mergeCell ref="MZ668:NA668"/>
    <mergeCell ref="NB668:NC668"/>
    <mergeCell ref="ND668:NE668"/>
    <mergeCell ref="I670:M670"/>
    <mergeCell ref="BE670:BF670"/>
    <mergeCell ref="MT670:MU670"/>
    <mergeCell ref="MV670:MW670"/>
    <mergeCell ref="MX670:MY670"/>
    <mergeCell ref="MZ670:NA670"/>
    <mergeCell ref="NB670:NC670"/>
    <mergeCell ref="ND670:NE670"/>
    <mergeCell ref="NF670:NG670"/>
    <mergeCell ref="NH670:NI670"/>
    <mergeCell ref="NJ670:NK670"/>
    <mergeCell ref="NL670:NM670"/>
    <mergeCell ref="E669:G670"/>
    <mergeCell ref="H669:H698"/>
    <mergeCell ref="I669:M669"/>
    <mergeCell ref="BE669:BF669"/>
    <mergeCell ref="MT669:MU669"/>
    <mergeCell ref="MV669:MW669"/>
    <mergeCell ref="MX669:MY669"/>
    <mergeCell ref="MZ669:NA669"/>
    <mergeCell ref="NB669:NC669"/>
    <mergeCell ref="ND669:NE669"/>
    <mergeCell ref="NF669:NG669"/>
    <mergeCell ref="NH669:NI669"/>
    <mergeCell ref="NJ669:NK669"/>
    <mergeCell ref="NL669:NM669"/>
    <mergeCell ref="E671:G671"/>
    <mergeCell ref="I671:M671"/>
    <mergeCell ref="BE671:BF671"/>
    <mergeCell ref="MT671:MU671"/>
    <mergeCell ref="MV671:MW671"/>
    <mergeCell ref="MX671:MY671"/>
    <mergeCell ref="MZ671:NA671"/>
    <mergeCell ref="NB671:NC671"/>
    <mergeCell ref="ND671:NE671"/>
    <mergeCell ref="NF671:NG671"/>
    <mergeCell ref="NH671:NI671"/>
    <mergeCell ref="NJ671:NK671"/>
    <mergeCell ref="NL671:NM671"/>
    <mergeCell ref="NH673:NI673"/>
    <mergeCell ref="NJ673:NK673"/>
    <mergeCell ref="NL673:NM673"/>
    <mergeCell ref="E674:F674"/>
    <mergeCell ref="I674:M674"/>
    <mergeCell ref="MT674:MU674"/>
    <mergeCell ref="MV674:MW674"/>
    <mergeCell ref="MX674:MY674"/>
    <mergeCell ref="MZ674:NA674"/>
    <mergeCell ref="NB674:NC674"/>
    <mergeCell ref="ND674:NE674"/>
    <mergeCell ref="NF674:NG674"/>
    <mergeCell ref="NH674:NI674"/>
    <mergeCell ref="NJ674:NK674"/>
    <mergeCell ref="NL674:NM674"/>
    <mergeCell ref="E672:G673"/>
    <mergeCell ref="I672:M672"/>
    <mergeCell ref="BE672:BF672"/>
    <mergeCell ref="MT672:MU672"/>
    <mergeCell ref="MV672:MW672"/>
    <mergeCell ref="MX672:MY672"/>
    <mergeCell ref="C667:BC667"/>
    <mergeCell ref="BD667:BD700"/>
    <mergeCell ref="BE667:BF668"/>
    <mergeCell ref="BG667:BG668"/>
    <mergeCell ref="BJ667:BJ668"/>
    <mergeCell ref="EV667:GI667"/>
    <mergeCell ref="GK667:HX667"/>
    <mergeCell ref="HZ667:JM667"/>
    <mergeCell ref="JO667:LB667"/>
    <mergeCell ref="LD667:MQ667"/>
    <mergeCell ref="MT667:NM667"/>
    <mergeCell ref="I662:M662"/>
    <mergeCell ref="BE662:BF662"/>
    <mergeCell ref="MT662:MU662"/>
    <mergeCell ref="MV662:MW662"/>
    <mergeCell ref="MX662:MY662"/>
    <mergeCell ref="MZ662:NA662"/>
    <mergeCell ref="NB662:NC662"/>
    <mergeCell ref="ND662:NE662"/>
    <mergeCell ref="NF662:NG662"/>
    <mergeCell ref="NH662:NI662"/>
    <mergeCell ref="NJ662:NK662"/>
    <mergeCell ref="NL662:NM662"/>
    <mergeCell ref="I661:M661"/>
    <mergeCell ref="BE661:BF661"/>
    <mergeCell ref="MT661:MU661"/>
    <mergeCell ref="MV661:MW661"/>
    <mergeCell ref="MX661:MY661"/>
    <mergeCell ref="MZ661:NA661"/>
    <mergeCell ref="NB661:NC661"/>
    <mergeCell ref="ND661:NE661"/>
    <mergeCell ref="NF661:NG661"/>
    <mergeCell ref="NH661:NI661"/>
    <mergeCell ref="NJ661:NK661"/>
    <mergeCell ref="NL661:NM661"/>
    <mergeCell ref="NF668:NG668"/>
    <mergeCell ref="NH668:NI668"/>
    <mergeCell ref="NJ668:NK668"/>
    <mergeCell ref="NL668:NM668"/>
    <mergeCell ref="C668:C700"/>
    <mergeCell ref="E668:G668"/>
    <mergeCell ref="N668:O668"/>
    <mergeCell ref="P668:Q668"/>
    <mergeCell ref="R668:S668"/>
    <mergeCell ref="T668:U668"/>
    <mergeCell ref="V668:W668"/>
    <mergeCell ref="X668:Y668"/>
    <mergeCell ref="Z668:AA668"/>
    <mergeCell ref="AB668:AC668"/>
    <mergeCell ref="AD668:AE668"/>
    <mergeCell ref="AF668:AG668"/>
    <mergeCell ref="AH668:AI668"/>
    <mergeCell ref="AJ668:AK668"/>
    <mergeCell ref="AL668:AM668"/>
    <mergeCell ref="AN668:AO668"/>
    <mergeCell ref="AP668:AQ668"/>
    <mergeCell ref="AR668:AS668"/>
    <mergeCell ref="AT668:AU668"/>
    <mergeCell ref="AV668:AW668"/>
    <mergeCell ref="AX668:AY668"/>
    <mergeCell ref="AZ668:BA668"/>
    <mergeCell ref="BB668:BC668"/>
    <mergeCell ref="MT668:MU668"/>
    <mergeCell ref="MV668:MW668"/>
    <mergeCell ref="I660:M660"/>
    <mergeCell ref="BE660:BF660"/>
    <mergeCell ref="MT660:MU660"/>
    <mergeCell ref="MV660:MW660"/>
    <mergeCell ref="MX660:MY660"/>
    <mergeCell ref="MZ660:NA660"/>
    <mergeCell ref="NB660:NC660"/>
    <mergeCell ref="ND660:NE660"/>
    <mergeCell ref="NF660:NG660"/>
    <mergeCell ref="NH660:NI660"/>
    <mergeCell ref="NJ660:NK660"/>
    <mergeCell ref="NL660:NM660"/>
    <mergeCell ref="I659:M659"/>
    <mergeCell ref="BE659:BF659"/>
    <mergeCell ref="MT659:MU659"/>
    <mergeCell ref="MV659:MW659"/>
    <mergeCell ref="MX659:MY659"/>
    <mergeCell ref="MZ659:NA659"/>
    <mergeCell ref="NB659:NC659"/>
    <mergeCell ref="ND659:NE659"/>
    <mergeCell ref="NF659:NG659"/>
    <mergeCell ref="NH659:NI659"/>
    <mergeCell ref="NJ659:NK659"/>
    <mergeCell ref="NL659:NM659"/>
    <mergeCell ref="I654:M654"/>
    <mergeCell ref="BE654:BF654"/>
    <mergeCell ref="MT654:MU654"/>
    <mergeCell ref="MV654:MW654"/>
    <mergeCell ref="MX654:MY654"/>
    <mergeCell ref="MZ654:NA654"/>
    <mergeCell ref="NB654:NC654"/>
    <mergeCell ref="ND654:NE654"/>
    <mergeCell ref="NF654:NG654"/>
    <mergeCell ref="NH654:NI654"/>
    <mergeCell ref="NJ654:NK654"/>
    <mergeCell ref="NL654:NM654"/>
    <mergeCell ref="I653:M653"/>
    <mergeCell ref="BE653:BF653"/>
    <mergeCell ref="MT653:MU653"/>
    <mergeCell ref="MV653:MW653"/>
    <mergeCell ref="MX653:MY653"/>
    <mergeCell ref="MZ653:NA653"/>
    <mergeCell ref="NB653:NC653"/>
    <mergeCell ref="ND653:NE653"/>
    <mergeCell ref="NF653:NG653"/>
    <mergeCell ref="NH653:NI653"/>
    <mergeCell ref="NJ653:NK653"/>
    <mergeCell ref="NL653:NM653"/>
    <mergeCell ref="I656:M656"/>
    <mergeCell ref="BE656:BF656"/>
    <mergeCell ref="MT656:MU656"/>
    <mergeCell ref="MV656:MW656"/>
    <mergeCell ref="MX656:MY656"/>
    <mergeCell ref="MZ656:NA656"/>
    <mergeCell ref="NB656:NC656"/>
    <mergeCell ref="ND656:NE656"/>
    <mergeCell ref="NF656:NG656"/>
    <mergeCell ref="NH656:NI656"/>
    <mergeCell ref="NJ656:NK656"/>
    <mergeCell ref="NL656:NM656"/>
    <mergeCell ref="I655:M655"/>
    <mergeCell ref="BE655:BF655"/>
    <mergeCell ref="MT655:MU655"/>
    <mergeCell ref="MV655:MW655"/>
    <mergeCell ref="MX655:MY655"/>
    <mergeCell ref="MZ655:NA655"/>
    <mergeCell ref="NB655:NC655"/>
    <mergeCell ref="ND655:NE655"/>
    <mergeCell ref="NF655:NG655"/>
    <mergeCell ref="NH655:NI655"/>
    <mergeCell ref="NJ655:NK655"/>
    <mergeCell ref="NL655:NM655"/>
    <mergeCell ref="MX647:MY647"/>
    <mergeCell ref="MZ647:NA647"/>
    <mergeCell ref="NB647:NC647"/>
    <mergeCell ref="ND647:NE647"/>
    <mergeCell ref="NF647:NG647"/>
    <mergeCell ref="NH647:NI647"/>
    <mergeCell ref="NJ647:NK647"/>
    <mergeCell ref="NL647:NM647"/>
    <mergeCell ref="I650:M650"/>
    <mergeCell ref="BE650:BF650"/>
    <mergeCell ref="MT650:MU650"/>
    <mergeCell ref="MV650:MW650"/>
    <mergeCell ref="MX650:MY650"/>
    <mergeCell ref="MZ650:NA650"/>
    <mergeCell ref="NB650:NC650"/>
    <mergeCell ref="ND650:NE650"/>
    <mergeCell ref="NF650:NG650"/>
    <mergeCell ref="NH650:NI650"/>
    <mergeCell ref="NJ650:NK650"/>
    <mergeCell ref="NL650:NM650"/>
    <mergeCell ref="I649:M649"/>
    <mergeCell ref="BE649:BF649"/>
    <mergeCell ref="MT649:MU649"/>
    <mergeCell ref="MV649:MW649"/>
    <mergeCell ref="MX649:MY649"/>
    <mergeCell ref="MZ649:NA649"/>
    <mergeCell ref="NB649:NC649"/>
    <mergeCell ref="ND649:NE649"/>
    <mergeCell ref="NF649:NG649"/>
    <mergeCell ref="NH649:NI649"/>
    <mergeCell ref="NJ649:NK649"/>
    <mergeCell ref="NL649:NM649"/>
    <mergeCell ref="I652:M652"/>
    <mergeCell ref="BE652:BF652"/>
    <mergeCell ref="MT652:MU652"/>
    <mergeCell ref="MV652:MW652"/>
    <mergeCell ref="MX652:MY652"/>
    <mergeCell ref="MZ652:NA652"/>
    <mergeCell ref="NB652:NC652"/>
    <mergeCell ref="ND652:NE652"/>
    <mergeCell ref="NF652:NG652"/>
    <mergeCell ref="NH652:NI652"/>
    <mergeCell ref="NJ652:NK652"/>
    <mergeCell ref="NL652:NM652"/>
    <mergeCell ref="I651:M651"/>
    <mergeCell ref="BE651:BF651"/>
    <mergeCell ref="MT651:MU651"/>
    <mergeCell ref="MV651:MW651"/>
    <mergeCell ref="MX651:MY651"/>
    <mergeCell ref="MZ651:NA651"/>
    <mergeCell ref="NB651:NC651"/>
    <mergeCell ref="ND651:NE651"/>
    <mergeCell ref="NF651:NG651"/>
    <mergeCell ref="NH651:NI651"/>
    <mergeCell ref="NJ651:NK651"/>
    <mergeCell ref="NL651:NM651"/>
    <mergeCell ref="MZ644:NA644"/>
    <mergeCell ref="NB644:NC644"/>
    <mergeCell ref="ND644:NE644"/>
    <mergeCell ref="NF644:NG644"/>
    <mergeCell ref="NH644:NI644"/>
    <mergeCell ref="NJ644:NK644"/>
    <mergeCell ref="NL644:NM644"/>
    <mergeCell ref="E643:F643"/>
    <mergeCell ref="I643:M643"/>
    <mergeCell ref="BE643:BF643"/>
    <mergeCell ref="MT643:MU643"/>
    <mergeCell ref="MV643:MW643"/>
    <mergeCell ref="MX643:MY643"/>
    <mergeCell ref="MZ643:NA643"/>
    <mergeCell ref="NB643:NC643"/>
    <mergeCell ref="ND643:NE643"/>
    <mergeCell ref="NF643:NG643"/>
    <mergeCell ref="NH643:NI643"/>
    <mergeCell ref="NJ643:NK643"/>
    <mergeCell ref="NL643:NM643"/>
    <mergeCell ref="I646:M646"/>
    <mergeCell ref="BE646:BF646"/>
    <mergeCell ref="MT646:MU646"/>
    <mergeCell ref="MV646:MW646"/>
    <mergeCell ref="MX646:MY646"/>
    <mergeCell ref="MZ646:NA646"/>
    <mergeCell ref="NB646:NC646"/>
    <mergeCell ref="ND646:NE646"/>
    <mergeCell ref="NF646:NG646"/>
    <mergeCell ref="NH646:NI646"/>
    <mergeCell ref="NJ646:NK646"/>
    <mergeCell ref="NL646:NM646"/>
    <mergeCell ref="E648:F648"/>
    <mergeCell ref="I645:M645"/>
    <mergeCell ref="BE645:BF645"/>
    <mergeCell ref="MT645:MU645"/>
    <mergeCell ref="MV645:MW645"/>
    <mergeCell ref="MX645:MY645"/>
    <mergeCell ref="MZ645:NA645"/>
    <mergeCell ref="NB645:NC645"/>
    <mergeCell ref="ND645:NE645"/>
    <mergeCell ref="NF645:NG645"/>
    <mergeCell ref="NH645:NI645"/>
    <mergeCell ref="NJ645:NK645"/>
    <mergeCell ref="NL645:NM645"/>
    <mergeCell ref="E645:F645"/>
    <mergeCell ref="E646:F646"/>
    <mergeCell ref="E647:F647"/>
    <mergeCell ref="I648:M648"/>
    <mergeCell ref="BE648:BF648"/>
    <mergeCell ref="MT648:MU648"/>
    <mergeCell ref="MV648:MW648"/>
    <mergeCell ref="MX648:MY648"/>
    <mergeCell ref="MZ648:NA648"/>
    <mergeCell ref="NB648:NC648"/>
    <mergeCell ref="ND648:NE648"/>
    <mergeCell ref="NF648:NG648"/>
    <mergeCell ref="NH648:NI648"/>
    <mergeCell ref="NJ648:NK648"/>
    <mergeCell ref="NL648:NM648"/>
    <mergeCell ref="I647:M647"/>
    <mergeCell ref="BE647:BF647"/>
    <mergeCell ref="MT647:MU647"/>
    <mergeCell ref="MV647:MW647"/>
    <mergeCell ref="E640:F640"/>
    <mergeCell ref="I640:M640"/>
    <mergeCell ref="BE640:BF640"/>
    <mergeCell ref="MT640:MU640"/>
    <mergeCell ref="MV640:MW640"/>
    <mergeCell ref="MX640:MY640"/>
    <mergeCell ref="MZ640:NA640"/>
    <mergeCell ref="NB640:NC640"/>
    <mergeCell ref="ND640:NE640"/>
    <mergeCell ref="NF640:NG640"/>
    <mergeCell ref="NH640:NI640"/>
    <mergeCell ref="NJ640:NK640"/>
    <mergeCell ref="NL640:NM640"/>
    <mergeCell ref="E639:F639"/>
    <mergeCell ref="I639:M639"/>
    <mergeCell ref="BE639:BF639"/>
    <mergeCell ref="MT639:MU639"/>
    <mergeCell ref="MV639:MW639"/>
    <mergeCell ref="MX639:MY639"/>
    <mergeCell ref="MZ639:NA639"/>
    <mergeCell ref="NB639:NC639"/>
    <mergeCell ref="ND639:NE639"/>
    <mergeCell ref="NF639:NG639"/>
    <mergeCell ref="NH639:NI639"/>
    <mergeCell ref="NJ639:NK639"/>
    <mergeCell ref="NL639:NM639"/>
    <mergeCell ref="E634:G635"/>
    <mergeCell ref="H634:H663"/>
    <mergeCell ref="I634:M634"/>
    <mergeCell ref="BE634:BF634"/>
    <mergeCell ref="MT634:MU634"/>
    <mergeCell ref="MV634:MW634"/>
    <mergeCell ref="E642:F642"/>
    <mergeCell ref="I642:M642"/>
    <mergeCell ref="BE642:BF642"/>
    <mergeCell ref="MT642:MU642"/>
    <mergeCell ref="MV642:MW642"/>
    <mergeCell ref="MX642:MY642"/>
    <mergeCell ref="MZ642:NA642"/>
    <mergeCell ref="NB642:NC642"/>
    <mergeCell ref="ND642:NE642"/>
    <mergeCell ref="NF642:NG642"/>
    <mergeCell ref="NH642:NI642"/>
    <mergeCell ref="NJ642:NK642"/>
    <mergeCell ref="NL642:NM642"/>
    <mergeCell ref="E641:F641"/>
    <mergeCell ref="I641:M641"/>
    <mergeCell ref="BE641:BF641"/>
    <mergeCell ref="MT641:MU641"/>
    <mergeCell ref="MV641:MW641"/>
    <mergeCell ref="MX641:MY641"/>
    <mergeCell ref="MZ641:NA641"/>
    <mergeCell ref="NB641:NC641"/>
    <mergeCell ref="ND641:NE641"/>
    <mergeCell ref="NF641:NG641"/>
    <mergeCell ref="NH641:NI641"/>
    <mergeCell ref="NJ641:NK641"/>
    <mergeCell ref="NL641:NM641"/>
    <mergeCell ref="E644:F644"/>
    <mergeCell ref="I644:M644"/>
    <mergeCell ref="BE644:BF644"/>
    <mergeCell ref="MT644:MU644"/>
    <mergeCell ref="MV644:MW644"/>
    <mergeCell ref="MX644:MY644"/>
    <mergeCell ref="R633:S633"/>
    <mergeCell ref="T633:U633"/>
    <mergeCell ref="V633:W633"/>
    <mergeCell ref="X633:Y633"/>
    <mergeCell ref="Z633:AA633"/>
    <mergeCell ref="AB633:AC633"/>
    <mergeCell ref="AD633:AE633"/>
    <mergeCell ref="AF633:AG633"/>
    <mergeCell ref="AH633:AI633"/>
    <mergeCell ref="AJ633:AK633"/>
    <mergeCell ref="AL633:AM633"/>
    <mergeCell ref="AN633:AO633"/>
    <mergeCell ref="AP633:AQ633"/>
    <mergeCell ref="AR633:AS633"/>
    <mergeCell ref="AT633:AU633"/>
    <mergeCell ref="AV633:AW633"/>
    <mergeCell ref="AX633:AY633"/>
    <mergeCell ref="AZ633:BA633"/>
    <mergeCell ref="BB633:BC633"/>
    <mergeCell ref="MT633:MU633"/>
    <mergeCell ref="MV633:MW633"/>
    <mergeCell ref="MX633:MY633"/>
    <mergeCell ref="MZ633:NA633"/>
    <mergeCell ref="NB633:NC633"/>
    <mergeCell ref="ND638:NE638"/>
    <mergeCell ref="NF638:NG638"/>
    <mergeCell ref="NH638:NI638"/>
    <mergeCell ref="NJ638:NK638"/>
    <mergeCell ref="NL638:NM638"/>
    <mergeCell ref="E637:G638"/>
    <mergeCell ref="I637:M637"/>
    <mergeCell ref="BE637:BF637"/>
    <mergeCell ref="MT637:MU637"/>
    <mergeCell ref="MV637:MW637"/>
    <mergeCell ref="MX637:MY637"/>
    <mergeCell ref="MZ637:NA637"/>
    <mergeCell ref="NB637:NC637"/>
    <mergeCell ref="ND637:NE637"/>
    <mergeCell ref="NF637:NG637"/>
    <mergeCell ref="NH637:NI637"/>
    <mergeCell ref="NJ637:NK637"/>
    <mergeCell ref="NL637:NM637"/>
    <mergeCell ref="NL635:NM635"/>
    <mergeCell ref="E636:G636"/>
    <mergeCell ref="I636:M636"/>
    <mergeCell ref="BE636:BF636"/>
    <mergeCell ref="MT636:MU636"/>
    <mergeCell ref="MV636:MW636"/>
    <mergeCell ref="MX636:MY636"/>
    <mergeCell ref="MZ636:NA636"/>
    <mergeCell ref="NB636:NC636"/>
    <mergeCell ref="ND636:NE636"/>
    <mergeCell ref="NF636:NG636"/>
    <mergeCell ref="NH636:NI636"/>
    <mergeCell ref="NJ636:NK636"/>
    <mergeCell ref="NL636:NM636"/>
    <mergeCell ref="BL632:BL633"/>
    <mergeCell ref="BP632:BP633"/>
    <mergeCell ref="BU632:BU633"/>
    <mergeCell ref="BV632:BV633"/>
    <mergeCell ref="MV630:MW630"/>
    <mergeCell ref="MX630:MY630"/>
    <mergeCell ref="MZ630:NA630"/>
    <mergeCell ref="NB630:NC630"/>
    <mergeCell ref="ND630:NE630"/>
    <mergeCell ref="NF630:NG630"/>
    <mergeCell ref="NH630:NI630"/>
    <mergeCell ref="NJ630:NK630"/>
    <mergeCell ref="NL630:NM630"/>
    <mergeCell ref="C632:BC632"/>
    <mergeCell ref="BD632:BD665"/>
    <mergeCell ref="BE632:BF633"/>
    <mergeCell ref="BG632:BG633"/>
    <mergeCell ref="BJ632:BJ633"/>
    <mergeCell ref="EV632:GI632"/>
    <mergeCell ref="GK632:HX632"/>
    <mergeCell ref="HZ632:JM632"/>
    <mergeCell ref="JO632:LB632"/>
    <mergeCell ref="LD632:MQ632"/>
    <mergeCell ref="MT632:NM632"/>
    <mergeCell ref="I628:M628"/>
    <mergeCell ref="BE628:BF628"/>
    <mergeCell ref="MT628:MU628"/>
    <mergeCell ref="MV628:MW628"/>
    <mergeCell ref="MX628:MY628"/>
    <mergeCell ref="MZ628:NA628"/>
    <mergeCell ref="NB628:NC628"/>
    <mergeCell ref="ND628:NE628"/>
    <mergeCell ref="NF628:NG628"/>
    <mergeCell ref="NH628:NI628"/>
    <mergeCell ref="NJ628:NK628"/>
    <mergeCell ref="NL628:NM628"/>
    <mergeCell ref="MX634:MY634"/>
    <mergeCell ref="MZ634:NA634"/>
    <mergeCell ref="NB634:NC634"/>
    <mergeCell ref="ND634:NE634"/>
    <mergeCell ref="NF634:NG634"/>
    <mergeCell ref="NH634:NI634"/>
    <mergeCell ref="NJ634:NK634"/>
    <mergeCell ref="NL634:NM634"/>
    <mergeCell ref="I635:M635"/>
    <mergeCell ref="BE635:BF635"/>
    <mergeCell ref="MT635:MU635"/>
    <mergeCell ref="MV635:MW635"/>
    <mergeCell ref="MX635:MY635"/>
    <mergeCell ref="MZ635:NA635"/>
    <mergeCell ref="NB635:NC635"/>
    <mergeCell ref="ND635:NE635"/>
    <mergeCell ref="NF635:NG635"/>
    <mergeCell ref="NH635:NI635"/>
    <mergeCell ref="NJ635:NK635"/>
    <mergeCell ref="I638:M638"/>
    <mergeCell ref="BE638:BF638"/>
    <mergeCell ref="MT638:MU638"/>
    <mergeCell ref="MV638:MW638"/>
    <mergeCell ref="MX638:MY638"/>
    <mergeCell ref="MZ638:NA638"/>
    <mergeCell ref="NB638:NC638"/>
    <mergeCell ref="NJ633:NK633"/>
    <mergeCell ref="NL633:NM633"/>
    <mergeCell ref="C633:C665"/>
    <mergeCell ref="E633:G633"/>
    <mergeCell ref="N633:O633"/>
    <mergeCell ref="P633:Q633"/>
    <mergeCell ref="I627:M627"/>
    <mergeCell ref="BE627:BF627"/>
    <mergeCell ref="MT627:MU627"/>
    <mergeCell ref="MV627:MW627"/>
    <mergeCell ref="MX627:MY627"/>
    <mergeCell ref="MZ627:NA627"/>
    <mergeCell ref="NB627:NC627"/>
    <mergeCell ref="ND627:NE627"/>
    <mergeCell ref="NF627:NG627"/>
    <mergeCell ref="NH627:NI627"/>
    <mergeCell ref="NJ627:NK627"/>
    <mergeCell ref="NL627:NM627"/>
    <mergeCell ref="ND633:NE633"/>
    <mergeCell ref="NF633:NG633"/>
    <mergeCell ref="NH633:NI633"/>
    <mergeCell ref="I624:M624"/>
    <mergeCell ref="BE624:BF624"/>
    <mergeCell ref="MT624:MU624"/>
    <mergeCell ref="MV624:MW624"/>
    <mergeCell ref="MX624:MY624"/>
    <mergeCell ref="MZ624:NA624"/>
    <mergeCell ref="NB624:NC624"/>
    <mergeCell ref="ND624:NE624"/>
    <mergeCell ref="NF624:NG624"/>
    <mergeCell ref="NH624:NI624"/>
    <mergeCell ref="NJ624:NK624"/>
    <mergeCell ref="NL624:NM624"/>
    <mergeCell ref="I623:M623"/>
    <mergeCell ref="BE623:BF623"/>
    <mergeCell ref="MT623:MU623"/>
    <mergeCell ref="MV623:MW623"/>
    <mergeCell ref="MX623:MY623"/>
    <mergeCell ref="MZ623:NA623"/>
    <mergeCell ref="NB623:NC623"/>
    <mergeCell ref="ND623:NE623"/>
    <mergeCell ref="NF623:NG623"/>
    <mergeCell ref="NH623:NI623"/>
    <mergeCell ref="NJ623:NK623"/>
    <mergeCell ref="NL623:NM623"/>
    <mergeCell ref="I626:M626"/>
    <mergeCell ref="BE626:BF626"/>
    <mergeCell ref="MT626:MU626"/>
    <mergeCell ref="MV626:MW626"/>
    <mergeCell ref="MX626:MY626"/>
    <mergeCell ref="MZ626:NA626"/>
    <mergeCell ref="NB626:NC626"/>
    <mergeCell ref="ND626:NE626"/>
    <mergeCell ref="NF626:NG626"/>
    <mergeCell ref="NH626:NI626"/>
    <mergeCell ref="NJ626:NK626"/>
    <mergeCell ref="NL626:NM626"/>
    <mergeCell ref="I625:M625"/>
    <mergeCell ref="BE625:BF625"/>
    <mergeCell ref="MT625:MU625"/>
    <mergeCell ref="MV625:MW625"/>
    <mergeCell ref="MX625:MY625"/>
    <mergeCell ref="MZ625:NA625"/>
    <mergeCell ref="NB625:NC625"/>
    <mergeCell ref="ND625:NE625"/>
    <mergeCell ref="NF625:NG625"/>
    <mergeCell ref="NH625:NI625"/>
    <mergeCell ref="NJ625:NK625"/>
    <mergeCell ref="NL625:NM625"/>
    <mergeCell ref="MT630:MU630"/>
    <mergeCell ref="I620:M620"/>
    <mergeCell ref="BE620:BF620"/>
    <mergeCell ref="MT620:MU620"/>
    <mergeCell ref="MV620:MW620"/>
    <mergeCell ref="MX620:MY620"/>
    <mergeCell ref="MZ620:NA620"/>
    <mergeCell ref="NB620:NC620"/>
    <mergeCell ref="ND620:NE620"/>
    <mergeCell ref="NF620:NG620"/>
    <mergeCell ref="NH620:NI620"/>
    <mergeCell ref="NJ620:NK620"/>
    <mergeCell ref="NL620:NM620"/>
    <mergeCell ref="I619:M619"/>
    <mergeCell ref="BE619:BF619"/>
    <mergeCell ref="MT619:MU619"/>
    <mergeCell ref="MV619:MW619"/>
    <mergeCell ref="MX619:MY619"/>
    <mergeCell ref="MZ619:NA619"/>
    <mergeCell ref="NB619:NC619"/>
    <mergeCell ref="ND619:NE619"/>
    <mergeCell ref="NF619:NG619"/>
    <mergeCell ref="NH619:NI619"/>
    <mergeCell ref="NJ619:NK619"/>
    <mergeCell ref="NL619:NM619"/>
    <mergeCell ref="I622:M622"/>
    <mergeCell ref="BE622:BF622"/>
    <mergeCell ref="MT622:MU622"/>
    <mergeCell ref="MV622:MW622"/>
    <mergeCell ref="MX622:MY622"/>
    <mergeCell ref="MZ622:NA622"/>
    <mergeCell ref="NB622:NC622"/>
    <mergeCell ref="ND622:NE622"/>
    <mergeCell ref="NF622:NG622"/>
    <mergeCell ref="NH622:NI622"/>
    <mergeCell ref="NJ622:NK622"/>
    <mergeCell ref="NL622:NM622"/>
    <mergeCell ref="I621:M621"/>
    <mergeCell ref="BE621:BF621"/>
    <mergeCell ref="MT621:MU621"/>
    <mergeCell ref="MV621:MW621"/>
    <mergeCell ref="MX621:MY621"/>
    <mergeCell ref="MZ621:NA621"/>
    <mergeCell ref="NB621:NC621"/>
    <mergeCell ref="ND621:NE621"/>
    <mergeCell ref="NF621:NG621"/>
    <mergeCell ref="NH621:NI621"/>
    <mergeCell ref="NJ621:NK621"/>
    <mergeCell ref="NL621:NM621"/>
    <mergeCell ref="I616:M616"/>
    <mergeCell ref="BE616:BF616"/>
    <mergeCell ref="MT616:MU616"/>
    <mergeCell ref="MV616:MW616"/>
    <mergeCell ref="MX616:MY616"/>
    <mergeCell ref="MZ616:NA616"/>
    <mergeCell ref="NB616:NC616"/>
    <mergeCell ref="ND616:NE616"/>
    <mergeCell ref="NF616:NG616"/>
    <mergeCell ref="NH616:NI616"/>
    <mergeCell ref="NJ616:NK616"/>
    <mergeCell ref="NL616:NM616"/>
    <mergeCell ref="I615:M615"/>
    <mergeCell ref="BE615:BF615"/>
    <mergeCell ref="MT615:MU615"/>
    <mergeCell ref="MV615:MW615"/>
    <mergeCell ref="MX615:MY615"/>
    <mergeCell ref="MZ615:NA615"/>
    <mergeCell ref="NB615:NC615"/>
    <mergeCell ref="ND615:NE615"/>
    <mergeCell ref="NF615:NG615"/>
    <mergeCell ref="NH615:NI615"/>
    <mergeCell ref="NJ615:NK615"/>
    <mergeCell ref="NL615:NM615"/>
    <mergeCell ref="I618:M618"/>
    <mergeCell ref="BE618:BF618"/>
    <mergeCell ref="MT618:MU618"/>
    <mergeCell ref="MV618:MW618"/>
    <mergeCell ref="MX618:MY618"/>
    <mergeCell ref="MZ618:NA618"/>
    <mergeCell ref="NB618:NC618"/>
    <mergeCell ref="ND618:NE618"/>
    <mergeCell ref="NF618:NG618"/>
    <mergeCell ref="NH618:NI618"/>
    <mergeCell ref="NJ618:NK618"/>
    <mergeCell ref="NL618:NM618"/>
    <mergeCell ref="I617:M617"/>
    <mergeCell ref="BE617:BF617"/>
    <mergeCell ref="MT617:MU617"/>
    <mergeCell ref="MV617:MW617"/>
    <mergeCell ref="MX617:MY617"/>
    <mergeCell ref="MZ617:NA617"/>
    <mergeCell ref="NB617:NC617"/>
    <mergeCell ref="ND617:NE617"/>
    <mergeCell ref="NF617:NG617"/>
    <mergeCell ref="NH617:NI617"/>
    <mergeCell ref="NJ617:NK617"/>
    <mergeCell ref="NL617:NM617"/>
    <mergeCell ref="NJ612:NK612"/>
    <mergeCell ref="NL612:NM612"/>
    <mergeCell ref="I611:M611"/>
    <mergeCell ref="BE611:BF611"/>
    <mergeCell ref="MT611:MU611"/>
    <mergeCell ref="MV611:MW611"/>
    <mergeCell ref="MX611:MY611"/>
    <mergeCell ref="MZ611:NA611"/>
    <mergeCell ref="NB611:NC611"/>
    <mergeCell ref="ND611:NE611"/>
    <mergeCell ref="NF611:NG611"/>
    <mergeCell ref="NH611:NI611"/>
    <mergeCell ref="NJ611:NK611"/>
    <mergeCell ref="NL611:NM611"/>
    <mergeCell ref="I614:M614"/>
    <mergeCell ref="BE614:BF614"/>
    <mergeCell ref="MT614:MU614"/>
    <mergeCell ref="MV614:MW614"/>
    <mergeCell ref="MX614:MY614"/>
    <mergeCell ref="MZ614:NA614"/>
    <mergeCell ref="NB614:NC614"/>
    <mergeCell ref="ND614:NE614"/>
    <mergeCell ref="NF614:NG614"/>
    <mergeCell ref="NH614:NI614"/>
    <mergeCell ref="NJ614:NK614"/>
    <mergeCell ref="NL614:NM614"/>
    <mergeCell ref="I613:M613"/>
    <mergeCell ref="BE613:BF613"/>
    <mergeCell ref="MT613:MU613"/>
    <mergeCell ref="MV613:MW613"/>
    <mergeCell ref="MX613:MY613"/>
    <mergeCell ref="MZ613:NA613"/>
    <mergeCell ref="NB613:NC613"/>
    <mergeCell ref="ND613:NE613"/>
    <mergeCell ref="NF613:NG613"/>
    <mergeCell ref="NH613:NI613"/>
    <mergeCell ref="NJ613:NK613"/>
    <mergeCell ref="NL613:NM613"/>
    <mergeCell ref="E608:F608"/>
    <mergeCell ref="I608:M608"/>
    <mergeCell ref="BE608:BF608"/>
    <mergeCell ref="MT608:MU608"/>
    <mergeCell ref="MV608:MW608"/>
    <mergeCell ref="MX608:MY608"/>
    <mergeCell ref="MZ608:NA608"/>
    <mergeCell ref="NB608:NC608"/>
    <mergeCell ref="ND608:NE608"/>
    <mergeCell ref="NF608:NG608"/>
    <mergeCell ref="NH608:NI608"/>
    <mergeCell ref="NJ608:NK608"/>
    <mergeCell ref="NL608:NM608"/>
    <mergeCell ref="E607:F607"/>
    <mergeCell ref="I607:M607"/>
    <mergeCell ref="BE607:BF607"/>
    <mergeCell ref="MT607:MU607"/>
    <mergeCell ref="MV607:MW607"/>
    <mergeCell ref="MX607:MY607"/>
    <mergeCell ref="MZ607:NA607"/>
    <mergeCell ref="NB607:NC607"/>
    <mergeCell ref="ND607:NE607"/>
    <mergeCell ref="NF607:NG607"/>
    <mergeCell ref="NH607:NI607"/>
    <mergeCell ref="NJ607:NK607"/>
    <mergeCell ref="NL607:NM607"/>
    <mergeCell ref="E613:F613"/>
    <mergeCell ref="I610:M610"/>
    <mergeCell ref="BE610:BF610"/>
    <mergeCell ref="MT610:MU610"/>
    <mergeCell ref="MV610:MW610"/>
    <mergeCell ref="MX610:MY610"/>
    <mergeCell ref="MZ610:NA610"/>
    <mergeCell ref="NB610:NC610"/>
    <mergeCell ref="ND610:NE610"/>
    <mergeCell ref="NF610:NG610"/>
    <mergeCell ref="NH610:NI610"/>
    <mergeCell ref="NJ610:NK610"/>
    <mergeCell ref="NL610:NM610"/>
    <mergeCell ref="E609:F609"/>
    <mergeCell ref="I609:M609"/>
    <mergeCell ref="BE609:BF609"/>
    <mergeCell ref="MT609:MU609"/>
    <mergeCell ref="MV609:MW609"/>
    <mergeCell ref="MX609:MY609"/>
    <mergeCell ref="MZ609:NA609"/>
    <mergeCell ref="NB609:NC609"/>
    <mergeCell ref="ND609:NE609"/>
    <mergeCell ref="NF609:NG609"/>
    <mergeCell ref="NH609:NI609"/>
    <mergeCell ref="NJ609:NK609"/>
    <mergeCell ref="NL609:NM609"/>
    <mergeCell ref="E610:F610"/>
    <mergeCell ref="E612:F612"/>
    <mergeCell ref="I612:M612"/>
    <mergeCell ref="BE612:BF612"/>
    <mergeCell ref="MT612:MU612"/>
    <mergeCell ref="MV612:MW612"/>
    <mergeCell ref="MX612:MY612"/>
    <mergeCell ref="MZ612:NA612"/>
    <mergeCell ref="NB612:NC612"/>
    <mergeCell ref="ND612:NE612"/>
    <mergeCell ref="NF612:NG612"/>
    <mergeCell ref="NH612:NI612"/>
    <mergeCell ref="MV595:MW595"/>
    <mergeCell ref="MX595:MY595"/>
    <mergeCell ref="MZ595:NA595"/>
    <mergeCell ref="NB595:NC595"/>
    <mergeCell ref="ND595:NE595"/>
    <mergeCell ref="NF595:NG595"/>
    <mergeCell ref="NH595:NI595"/>
    <mergeCell ref="NJ595:NK595"/>
    <mergeCell ref="NL595:NM595"/>
    <mergeCell ref="C597:BC597"/>
    <mergeCell ref="BD597:BD630"/>
    <mergeCell ref="BE597:BF598"/>
    <mergeCell ref="BG597:BG598"/>
    <mergeCell ref="E606:F606"/>
    <mergeCell ref="I606:M606"/>
    <mergeCell ref="BE606:BF606"/>
    <mergeCell ref="MT606:MU606"/>
    <mergeCell ref="MV606:MW606"/>
    <mergeCell ref="MX606:MY606"/>
    <mergeCell ref="MZ606:NA606"/>
    <mergeCell ref="NB606:NC606"/>
    <mergeCell ref="ND606:NE606"/>
    <mergeCell ref="NF606:NG606"/>
    <mergeCell ref="NH606:NI606"/>
    <mergeCell ref="NJ606:NK606"/>
    <mergeCell ref="NL606:NM606"/>
    <mergeCell ref="E605:F605"/>
    <mergeCell ref="I605:M605"/>
    <mergeCell ref="BE605:BF605"/>
    <mergeCell ref="MT605:MU605"/>
    <mergeCell ref="MV605:MW605"/>
    <mergeCell ref="MX605:MY605"/>
    <mergeCell ref="MZ605:NA605"/>
    <mergeCell ref="NB605:NC605"/>
    <mergeCell ref="ND605:NE605"/>
    <mergeCell ref="NF605:NG605"/>
    <mergeCell ref="NH605:NI605"/>
    <mergeCell ref="NJ605:NK605"/>
    <mergeCell ref="NL605:NM605"/>
    <mergeCell ref="E599:G600"/>
    <mergeCell ref="H599:H628"/>
    <mergeCell ref="I599:M599"/>
    <mergeCell ref="BE599:BF599"/>
    <mergeCell ref="MT599:MU599"/>
    <mergeCell ref="MV599:MW599"/>
    <mergeCell ref="MX599:MY599"/>
    <mergeCell ref="MZ599:NA599"/>
    <mergeCell ref="NB599:NC599"/>
    <mergeCell ref="ND599:NE599"/>
    <mergeCell ref="NF599:NG599"/>
    <mergeCell ref="NH599:NI599"/>
    <mergeCell ref="NJ599:NK599"/>
    <mergeCell ref="NL599:NM599"/>
    <mergeCell ref="E601:G601"/>
    <mergeCell ref="I601:M601"/>
    <mergeCell ref="BE601:BF601"/>
    <mergeCell ref="MT601:MU601"/>
    <mergeCell ref="MV601:MW601"/>
    <mergeCell ref="MX601:MY601"/>
    <mergeCell ref="MZ601:NA601"/>
    <mergeCell ref="NB601:NC601"/>
    <mergeCell ref="ND601:NE601"/>
    <mergeCell ref="NF601:NG601"/>
    <mergeCell ref="NJ604:NK604"/>
    <mergeCell ref="NL604:NM604"/>
    <mergeCell ref="E602:G603"/>
    <mergeCell ref="I602:M602"/>
    <mergeCell ref="BE602:BF602"/>
    <mergeCell ref="MT602:MU602"/>
    <mergeCell ref="MV602:MW602"/>
    <mergeCell ref="MX602:MY602"/>
    <mergeCell ref="MZ602:NA602"/>
    <mergeCell ref="NB602:NC602"/>
    <mergeCell ref="ND602:NE602"/>
    <mergeCell ref="NF602:NG602"/>
    <mergeCell ref="NH602:NI602"/>
    <mergeCell ref="NJ602:NK602"/>
    <mergeCell ref="NL602:NM602"/>
    <mergeCell ref="I603:M603"/>
    <mergeCell ref="BE603:BF603"/>
    <mergeCell ref="MT603:MU603"/>
    <mergeCell ref="MV603:MW603"/>
    <mergeCell ref="MX603:MY603"/>
    <mergeCell ref="MZ603:NA603"/>
    <mergeCell ref="NB603:NC603"/>
    <mergeCell ref="ND603:NE603"/>
    <mergeCell ref="NF603:NG603"/>
    <mergeCell ref="I600:M600"/>
    <mergeCell ref="BE600:BF600"/>
    <mergeCell ref="MT600:MU600"/>
    <mergeCell ref="MV600:MW600"/>
    <mergeCell ref="MX600:MY600"/>
    <mergeCell ref="MZ600:NA600"/>
    <mergeCell ref="NB600:NC600"/>
    <mergeCell ref="ND600:NE600"/>
    <mergeCell ref="NF600:NG600"/>
    <mergeCell ref="NH600:NI600"/>
    <mergeCell ref="NJ600:NK600"/>
    <mergeCell ref="NL600:NM600"/>
    <mergeCell ref="BE604:BF604"/>
    <mergeCell ref="NH601:NI601"/>
    <mergeCell ref="NJ601:NK601"/>
    <mergeCell ref="NL601:NM601"/>
    <mergeCell ref="NH603:NI603"/>
    <mergeCell ref="NJ603:NK603"/>
    <mergeCell ref="NL603:NM603"/>
    <mergeCell ref="E604:F604"/>
    <mergeCell ref="I604:M604"/>
    <mergeCell ref="MT604:MU604"/>
    <mergeCell ref="MV604:MW604"/>
    <mergeCell ref="MX604:MY604"/>
    <mergeCell ref="MZ604:NA604"/>
    <mergeCell ref="NB604:NC604"/>
    <mergeCell ref="BJ597:BJ598"/>
    <mergeCell ref="EV597:GI597"/>
    <mergeCell ref="GK597:HX597"/>
    <mergeCell ref="HZ597:JM597"/>
    <mergeCell ref="JO597:LB597"/>
    <mergeCell ref="LD597:MQ597"/>
    <mergeCell ref="MT597:NM597"/>
    <mergeCell ref="NF598:NG598"/>
    <mergeCell ref="NH598:NI598"/>
    <mergeCell ref="NJ598:NK598"/>
    <mergeCell ref="NL598:NM598"/>
    <mergeCell ref="I593:M593"/>
    <mergeCell ref="BE593:BF593"/>
    <mergeCell ref="MT593:MU593"/>
    <mergeCell ref="MV593:MW593"/>
    <mergeCell ref="MX593:MY593"/>
    <mergeCell ref="MZ593:NA593"/>
    <mergeCell ref="NB593:NC593"/>
    <mergeCell ref="ND593:NE593"/>
    <mergeCell ref="NF593:NG593"/>
    <mergeCell ref="NH593:NI593"/>
    <mergeCell ref="NJ593:NK593"/>
    <mergeCell ref="NL593:NM593"/>
    <mergeCell ref="C598:C630"/>
    <mergeCell ref="E598:G598"/>
    <mergeCell ref="N598:O598"/>
    <mergeCell ref="P598:Q598"/>
    <mergeCell ref="R598:S598"/>
    <mergeCell ref="T598:U598"/>
    <mergeCell ref="V598:W598"/>
    <mergeCell ref="X598:Y598"/>
    <mergeCell ref="Z598:AA598"/>
    <mergeCell ref="AB598:AC598"/>
    <mergeCell ref="AD598:AE598"/>
    <mergeCell ref="AF598:AG598"/>
    <mergeCell ref="AH598:AI598"/>
    <mergeCell ref="AJ598:AK598"/>
    <mergeCell ref="AL598:AM598"/>
    <mergeCell ref="AN598:AO598"/>
    <mergeCell ref="AP598:AQ598"/>
    <mergeCell ref="AR598:AS598"/>
    <mergeCell ref="AT598:AU598"/>
    <mergeCell ref="AV598:AW598"/>
    <mergeCell ref="AX598:AY598"/>
    <mergeCell ref="AZ598:BA598"/>
    <mergeCell ref="BB598:BC598"/>
    <mergeCell ref="MT598:MU598"/>
    <mergeCell ref="MV598:MW598"/>
    <mergeCell ref="MX598:MY598"/>
    <mergeCell ref="MZ598:NA598"/>
    <mergeCell ref="E611:F611"/>
    <mergeCell ref="NB598:NC598"/>
    <mergeCell ref="ND598:NE598"/>
    <mergeCell ref="EV596:GI596"/>
    <mergeCell ref="GK596:HX596"/>
    <mergeCell ref="HZ596:JM596"/>
    <mergeCell ref="JO596:LB596"/>
    <mergeCell ref="LD596:MQ596"/>
    <mergeCell ref="MT596:NM596"/>
    <mergeCell ref="C563:C595"/>
    <mergeCell ref="E563:G563"/>
    <mergeCell ref="ND604:NE604"/>
    <mergeCell ref="NF604:NG604"/>
    <mergeCell ref="NH604:NI604"/>
    <mergeCell ref="I590:M590"/>
    <mergeCell ref="BE590:BF590"/>
    <mergeCell ref="MT590:MU590"/>
    <mergeCell ref="MV590:MW590"/>
    <mergeCell ref="MX590:MY590"/>
    <mergeCell ref="MZ590:NA590"/>
    <mergeCell ref="NB590:NC590"/>
    <mergeCell ref="ND590:NE590"/>
    <mergeCell ref="NF590:NG590"/>
    <mergeCell ref="NH590:NI590"/>
    <mergeCell ref="NJ590:NK590"/>
    <mergeCell ref="NL590:NM590"/>
    <mergeCell ref="I589:M589"/>
    <mergeCell ref="BE589:BF589"/>
    <mergeCell ref="MT589:MU589"/>
    <mergeCell ref="MV589:MW589"/>
    <mergeCell ref="MX589:MY589"/>
    <mergeCell ref="MZ589:NA589"/>
    <mergeCell ref="NB589:NC589"/>
    <mergeCell ref="ND589:NE589"/>
    <mergeCell ref="NF589:NG589"/>
    <mergeCell ref="NH589:NI589"/>
    <mergeCell ref="NJ589:NK589"/>
    <mergeCell ref="NL589:NM589"/>
    <mergeCell ref="I592:M592"/>
    <mergeCell ref="BE592:BF592"/>
    <mergeCell ref="MT592:MU592"/>
    <mergeCell ref="MV592:MW592"/>
    <mergeCell ref="MX592:MY592"/>
    <mergeCell ref="MZ592:NA592"/>
    <mergeCell ref="NB592:NC592"/>
    <mergeCell ref="ND592:NE592"/>
    <mergeCell ref="NF592:NG592"/>
    <mergeCell ref="NH592:NI592"/>
    <mergeCell ref="NJ592:NK592"/>
    <mergeCell ref="NL592:NM592"/>
    <mergeCell ref="I591:M591"/>
    <mergeCell ref="BE591:BF591"/>
    <mergeCell ref="MT591:MU591"/>
    <mergeCell ref="MV591:MW591"/>
    <mergeCell ref="MX591:MY591"/>
    <mergeCell ref="MZ591:NA591"/>
    <mergeCell ref="NB591:NC591"/>
    <mergeCell ref="ND591:NE591"/>
    <mergeCell ref="NF591:NG591"/>
    <mergeCell ref="NH591:NI591"/>
    <mergeCell ref="NJ591:NK591"/>
    <mergeCell ref="NL591:NM591"/>
    <mergeCell ref="I586:M586"/>
    <mergeCell ref="BE586:BF586"/>
    <mergeCell ref="MT586:MU586"/>
    <mergeCell ref="MV586:MW586"/>
    <mergeCell ref="MX586:MY586"/>
    <mergeCell ref="MZ586:NA586"/>
    <mergeCell ref="NB586:NC586"/>
    <mergeCell ref="ND586:NE586"/>
    <mergeCell ref="NF586:NG586"/>
    <mergeCell ref="NH586:NI586"/>
    <mergeCell ref="NJ586:NK586"/>
    <mergeCell ref="NL586:NM586"/>
    <mergeCell ref="I585:M585"/>
    <mergeCell ref="BE585:BF585"/>
    <mergeCell ref="MT585:MU585"/>
    <mergeCell ref="MV585:MW585"/>
    <mergeCell ref="MX585:MY585"/>
    <mergeCell ref="MZ585:NA585"/>
    <mergeCell ref="NB585:NC585"/>
    <mergeCell ref="ND585:NE585"/>
    <mergeCell ref="NF585:NG585"/>
    <mergeCell ref="NH585:NI585"/>
    <mergeCell ref="NJ585:NK585"/>
    <mergeCell ref="NL585:NM585"/>
    <mergeCell ref="I588:M588"/>
    <mergeCell ref="BE588:BF588"/>
    <mergeCell ref="MT588:MU588"/>
    <mergeCell ref="MV588:MW588"/>
    <mergeCell ref="MX588:MY588"/>
    <mergeCell ref="MZ588:NA588"/>
    <mergeCell ref="NB588:NC588"/>
    <mergeCell ref="ND588:NE588"/>
    <mergeCell ref="NF588:NG588"/>
    <mergeCell ref="NH588:NI588"/>
    <mergeCell ref="NJ588:NK588"/>
    <mergeCell ref="NL588:NM588"/>
    <mergeCell ref="I587:M587"/>
    <mergeCell ref="BE587:BF587"/>
    <mergeCell ref="MT587:MU587"/>
    <mergeCell ref="MV587:MW587"/>
    <mergeCell ref="MX587:MY587"/>
    <mergeCell ref="MZ587:NA587"/>
    <mergeCell ref="NB587:NC587"/>
    <mergeCell ref="ND587:NE587"/>
    <mergeCell ref="NF587:NG587"/>
    <mergeCell ref="NH587:NI587"/>
    <mergeCell ref="NJ587:NK587"/>
    <mergeCell ref="NL587:NM587"/>
    <mergeCell ref="I582:M582"/>
    <mergeCell ref="BE582:BF582"/>
    <mergeCell ref="MT582:MU582"/>
    <mergeCell ref="MV582:MW582"/>
    <mergeCell ref="MX582:MY582"/>
    <mergeCell ref="MZ582:NA582"/>
    <mergeCell ref="NB582:NC582"/>
    <mergeCell ref="ND582:NE582"/>
    <mergeCell ref="NF582:NG582"/>
    <mergeCell ref="NH582:NI582"/>
    <mergeCell ref="NJ582:NK582"/>
    <mergeCell ref="NL582:NM582"/>
    <mergeCell ref="I581:M581"/>
    <mergeCell ref="BE581:BF581"/>
    <mergeCell ref="MT581:MU581"/>
    <mergeCell ref="MV581:MW581"/>
    <mergeCell ref="MX581:MY581"/>
    <mergeCell ref="MZ581:NA581"/>
    <mergeCell ref="NB581:NC581"/>
    <mergeCell ref="ND581:NE581"/>
    <mergeCell ref="NF581:NG581"/>
    <mergeCell ref="NH581:NI581"/>
    <mergeCell ref="NJ581:NK581"/>
    <mergeCell ref="NL581:NM581"/>
    <mergeCell ref="I584:M584"/>
    <mergeCell ref="BE584:BF584"/>
    <mergeCell ref="MT584:MU584"/>
    <mergeCell ref="MV584:MW584"/>
    <mergeCell ref="MX584:MY584"/>
    <mergeCell ref="MZ584:NA584"/>
    <mergeCell ref="NB584:NC584"/>
    <mergeCell ref="ND584:NE584"/>
    <mergeCell ref="NF584:NG584"/>
    <mergeCell ref="NH584:NI584"/>
    <mergeCell ref="NJ584:NK584"/>
    <mergeCell ref="NL584:NM584"/>
    <mergeCell ref="I583:M583"/>
    <mergeCell ref="BE583:BF583"/>
    <mergeCell ref="MT583:MU583"/>
    <mergeCell ref="MV583:MW583"/>
    <mergeCell ref="MX583:MY583"/>
    <mergeCell ref="MZ583:NA583"/>
    <mergeCell ref="NB583:NC583"/>
    <mergeCell ref="ND583:NE583"/>
    <mergeCell ref="NF583:NG583"/>
    <mergeCell ref="NH583:NI583"/>
    <mergeCell ref="NJ583:NK583"/>
    <mergeCell ref="NL583:NM583"/>
    <mergeCell ref="BE578:BF578"/>
    <mergeCell ref="MT578:MU578"/>
    <mergeCell ref="MV578:MW578"/>
    <mergeCell ref="MX578:MY578"/>
    <mergeCell ref="MZ578:NA578"/>
    <mergeCell ref="NB578:NC578"/>
    <mergeCell ref="ND578:NE578"/>
    <mergeCell ref="NF578:NG578"/>
    <mergeCell ref="NH578:NI578"/>
    <mergeCell ref="NJ578:NK578"/>
    <mergeCell ref="NL578:NM578"/>
    <mergeCell ref="I577:M577"/>
    <mergeCell ref="BE577:BF577"/>
    <mergeCell ref="MT577:MU577"/>
    <mergeCell ref="MV577:MW577"/>
    <mergeCell ref="MX577:MY577"/>
    <mergeCell ref="MZ577:NA577"/>
    <mergeCell ref="NB577:NC577"/>
    <mergeCell ref="ND577:NE577"/>
    <mergeCell ref="NF577:NG577"/>
    <mergeCell ref="NH577:NI577"/>
    <mergeCell ref="NJ577:NK577"/>
    <mergeCell ref="NL577:NM577"/>
    <mergeCell ref="E576:F576"/>
    <mergeCell ref="E577:F577"/>
    <mergeCell ref="I580:M580"/>
    <mergeCell ref="BE580:BF580"/>
    <mergeCell ref="MT580:MU580"/>
    <mergeCell ref="MV580:MW580"/>
    <mergeCell ref="MX580:MY580"/>
    <mergeCell ref="MZ580:NA580"/>
    <mergeCell ref="NB580:NC580"/>
    <mergeCell ref="ND580:NE580"/>
    <mergeCell ref="NF580:NG580"/>
    <mergeCell ref="NH580:NI580"/>
    <mergeCell ref="NJ580:NK580"/>
    <mergeCell ref="NL580:NM580"/>
    <mergeCell ref="I579:M579"/>
    <mergeCell ref="BE579:BF579"/>
    <mergeCell ref="MT579:MU579"/>
    <mergeCell ref="MV579:MW579"/>
    <mergeCell ref="MX579:MY579"/>
    <mergeCell ref="MZ579:NA579"/>
    <mergeCell ref="NB579:NC579"/>
    <mergeCell ref="ND579:NE579"/>
    <mergeCell ref="NF579:NG579"/>
    <mergeCell ref="NH579:NI579"/>
    <mergeCell ref="NJ579:NK579"/>
    <mergeCell ref="NL579:NM579"/>
    <mergeCell ref="NJ572:NK572"/>
    <mergeCell ref="NL572:NM572"/>
    <mergeCell ref="E571:F571"/>
    <mergeCell ref="I571:M571"/>
    <mergeCell ref="BE571:BF571"/>
    <mergeCell ref="MT571:MU571"/>
    <mergeCell ref="MV571:MW571"/>
    <mergeCell ref="MX571:MY571"/>
    <mergeCell ref="MZ571:NA571"/>
    <mergeCell ref="BE576:BF576"/>
    <mergeCell ref="MT576:MU576"/>
    <mergeCell ref="MV576:MW576"/>
    <mergeCell ref="MX576:MY576"/>
    <mergeCell ref="MZ576:NA576"/>
    <mergeCell ref="NB576:NC576"/>
    <mergeCell ref="ND576:NE576"/>
    <mergeCell ref="NF576:NG576"/>
    <mergeCell ref="NH576:NI576"/>
    <mergeCell ref="NJ576:NK576"/>
    <mergeCell ref="NL576:NM576"/>
    <mergeCell ref="I575:M575"/>
    <mergeCell ref="BE575:BF575"/>
    <mergeCell ref="MT575:MU575"/>
    <mergeCell ref="MV575:MW575"/>
    <mergeCell ref="MX575:MY575"/>
    <mergeCell ref="MZ575:NA575"/>
    <mergeCell ref="NB575:NC575"/>
    <mergeCell ref="ND575:NE575"/>
    <mergeCell ref="NF575:NG575"/>
    <mergeCell ref="NH575:NI575"/>
    <mergeCell ref="NJ575:NK575"/>
    <mergeCell ref="NL575:NM575"/>
    <mergeCell ref="E575:F575"/>
    <mergeCell ref="I576:M576"/>
    <mergeCell ref="E574:F574"/>
    <mergeCell ref="I574:M574"/>
    <mergeCell ref="BE574:BF574"/>
    <mergeCell ref="I564:M564"/>
    <mergeCell ref="BE564:BF564"/>
    <mergeCell ref="MT564:MU564"/>
    <mergeCell ref="MV564:MW564"/>
    <mergeCell ref="MX564:MY564"/>
    <mergeCell ref="MZ564:NA564"/>
    <mergeCell ref="NB564:NC564"/>
    <mergeCell ref="ND564:NE564"/>
    <mergeCell ref="NF564:NG564"/>
    <mergeCell ref="NH564:NI564"/>
    <mergeCell ref="NJ564:NK564"/>
    <mergeCell ref="NL564:NM564"/>
    <mergeCell ref="I565:M565"/>
    <mergeCell ref="BE565:BF565"/>
    <mergeCell ref="MT565:MU565"/>
    <mergeCell ref="MV565:MW565"/>
    <mergeCell ref="MX565:MY565"/>
    <mergeCell ref="MZ565:NA565"/>
    <mergeCell ref="NB565:NC565"/>
    <mergeCell ref="ND565:NE565"/>
    <mergeCell ref="NF565:NG565"/>
    <mergeCell ref="NH565:NI565"/>
    <mergeCell ref="E573:F573"/>
    <mergeCell ref="I573:M573"/>
    <mergeCell ref="BE573:BF573"/>
    <mergeCell ref="MT573:MU573"/>
    <mergeCell ref="MV573:MW573"/>
    <mergeCell ref="MX573:MY573"/>
    <mergeCell ref="MZ573:NA573"/>
    <mergeCell ref="NB573:NC573"/>
    <mergeCell ref="ND573:NE573"/>
    <mergeCell ref="NF573:NG573"/>
    <mergeCell ref="NH573:NI573"/>
    <mergeCell ref="NJ573:NK573"/>
    <mergeCell ref="NL573:NM573"/>
    <mergeCell ref="MT570:MU570"/>
    <mergeCell ref="MV570:MW570"/>
    <mergeCell ref="MX570:MY570"/>
    <mergeCell ref="MZ570:NA570"/>
    <mergeCell ref="NB570:NC570"/>
    <mergeCell ref="ND570:NE570"/>
    <mergeCell ref="NF570:NG570"/>
    <mergeCell ref="NH570:NI570"/>
    <mergeCell ref="NJ570:NK570"/>
    <mergeCell ref="NL570:NM570"/>
    <mergeCell ref="NJ565:NK565"/>
    <mergeCell ref="I568:M568"/>
    <mergeCell ref="BE568:BF568"/>
    <mergeCell ref="MT568:MU568"/>
    <mergeCell ref="MV568:MW568"/>
    <mergeCell ref="MX568:MY568"/>
    <mergeCell ref="MZ568:NA568"/>
    <mergeCell ref="NB568:NC568"/>
    <mergeCell ref="E572:F572"/>
    <mergeCell ref="I572:M572"/>
    <mergeCell ref="BE572:BF572"/>
    <mergeCell ref="MT572:MU572"/>
    <mergeCell ref="MV572:MW572"/>
    <mergeCell ref="MX572:MY572"/>
    <mergeCell ref="MZ572:NA572"/>
    <mergeCell ref="NB572:NC572"/>
    <mergeCell ref="ND572:NE572"/>
    <mergeCell ref="NF572:NG572"/>
    <mergeCell ref="NH572:NI572"/>
    <mergeCell ref="C562:BC562"/>
    <mergeCell ref="BD562:BD595"/>
    <mergeCell ref="BE562:BF563"/>
    <mergeCell ref="BG562:BG563"/>
    <mergeCell ref="BJ562:BJ563"/>
    <mergeCell ref="EV562:GI562"/>
    <mergeCell ref="GK562:HX562"/>
    <mergeCell ref="HZ562:JM562"/>
    <mergeCell ref="JO562:LB562"/>
    <mergeCell ref="LD562:MQ562"/>
    <mergeCell ref="MT562:NM562"/>
    <mergeCell ref="I558:M558"/>
    <mergeCell ref="BE558:BF558"/>
    <mergeCell ref="MT558:MU558"/>
    <mergeCell ref="MV558:MW558"/>
    <mergeCell ref="MX558:MY558"/>
    <mergeCell ref="MZ558:NA558"/>
    <mergeCell ref="NB558:NC558"/>
    <mergeCell ref="ND558:NE558"/>
    <mergeCell ref="NF558:NG558"/>
    <mergeCell ref="NH558:NI558"/>
    <mergeCell ref="NJ558:NK558"/>
    <mergeCell ref="NL558:NM558"/>
    <mergeCell ref="I557:M557"/>
    <mergeCell ref="BE557:BF557"/>
    <mergeCell ref="MT557:MU557"/>
    <mergeCell ref="MV557:MW557"/>
    <mergeCell ref="MX557:MY557"/>
    <mergeCell ref="MZ557:NA557"/>
    <mergeCell ref="NB557:NC557"/>
    <mergeCell ref="ND557:NE557"/>
    <mergeCell ref="NF557:NG557"/>
    <mergeCell ref="NH557:NI557"/>
    <mergeCell ref="NJ557:NK557"/>
    <mergeCell ref="NL557:NM557"/>
    <mergeCell ref="N563:O563"/>
    <mergeCell ref="ND568:NE568"/>
    <mergeCell ref="NF568:NG568"/>
    <mergeCell ref="NH568:NI568"/>
    <mergeCell ref="NJ568:NK568"/>
    <mergeCell ref="NL568:NM568"/>
    <mergeCell ref="E567:G568"/>
    <mergeCell ref="I567:M567"/>
    <mergeCell ref="BE567:BF567"/>
    <mergeCell ref="MT567:MU567"/>
    <mergeCell ref="MV567:MW567"/>
    <mergeCell ref="MX567:MY567"/>
    <mergeCell ref="MZ567:NA567"/>
    <mergeCell ref="NB567:NC567"/>
    <mergeCell ref="ND567:NE567"/>
    <mergeCell ref="NF567:NG567"/>
    <mergeCell ref="NH567:NI567"/>
    <mergeCell ref="NJ567:NK567"/>
    <mergeCell ref="NL567:NM567"/>
    <mergeCell ref="NL565:NM565"/>
    <mergeCell ref="E566:G566"/>
    <mergeCell ref="I566:M566"/>
    <mergeCell ref="BE566:BF566"/>
    <mergeCell ref="MT566:MU566"/>
    <mergeCell ref="BE569:BF569"/>
    <mergeCell ref="E578:F578"/>
    <mergeCell ref="I578:M578"/>
    <mergeCell ref="E564:G565"/>
    <mergeCell ref="H564:H593"/>
    <mergeCell ref="I554:M554"/>
    <mergeCell ref="BE554:BF554"/>
    <mergeCell ref="MT554:MU554"/>
    <mergeCell ref="MV554:MW554"/>
    <mergeCell ref="MX554:MY554"/>
    <mergeCell ref="MZ554:NA554"/>
    <mergeCell ref="NB554:NC554"/>
    <mergeCell ref="ND554:NE554"/>
    <mergeCell ref="NF554:NG554"/>
    <mergeCell ref="NH554:NI554"/>
    <mergeCell ref="NJ554:NK554"/>
    <mergeCell ref="NL554:NM554"/>
    <mergeCell ref="I553:M553"/>
    <mergeCell ref="BE553:BF553"/>
    <mergeCell ref="MT553:MU553"/>
    <mergeCell ref="MV553:MW553"/>
    <mergeCell ref="MX553:MY553"/>
    <mergeCell ref="MZ553:NA553"/>
    <mergeCell ref="NB553:NC553"/>
    <mergeCell ref="ND553:NE553"/>
    <mergeCell ref="NF553:NG553"/>
    <mergeCell ref="NH553:NI553"/>
    <mergeCell ref="NJ553:NK553"/>
    <mergeCell ref="NL553:NM553"/>
    <mergeCell ref="ND556:NE556"/>
    <mergeCell ref="NF556:NG556"/>
    <mergeCell ref="NH556:NI556"/>
    <mergeCell ref="NJ556:NK556"/>
    <mergeCell ref="NL556:NM556"/>
    <mergeCell ref="I555:M555"/>
    <mergeCell ref="BE555:BF555"/>
    <mergeCell ref="MT555:MU555"/>
    <mergeCell ref="MV555:MW555"/>
    <mergeCell ref="MX555:MY555"/>
    <mergeCell ref="MZ555:NA555"/>
    <mergeCell ref="NB555:NC555"/>
    <mergeCell ref="ND555:NE555"/>
    <mergeCell ref="NF555:NG555"/>
    <mergeCell ref="NH555:NI555"/>
    <mergeCell ref="NJ555:NK555"/>
    <mergeCell ref="NL555:NM555"/>
    <mergeCell ref="I556:M556"/>
    <mergeCell ref="BE556:BF556"/>
    <mergeCell ref="I550:M550"/>
    <mergeCell ref="BE550:BF550"/>
    <mergeCell ref="MT550:MU550"/>
    <mergeCell ref="MV550:MW550"/>
    <mergeCell ref="MX550:MY550"/>
    <mergeCell ref="MZ550:NA550"/>
    <mergeCell ref="NB550:NC550"/>
    <mergeCell ref="ND550:NE550"/>
    <mergeCell ref="NF550:NG550"/>
    <mergeCell ref="NH550:NI550"/>
    <mergeCell ref="NJ550:NK550"/>
    <mergeCell ref="NL550:NM550"/>
    <mergeCell ref="I549:M549"/>
    <mergeCell ref="BE549:BF549"/>
    <mergeCell ref="MT549:MU549"/>
    <mergeCell ref="MV549:MW549"/>
    <mergeCell ref="MX549:MY549"/>
    <mergeCell ref="MZ549:NA549"/>
    <mergeCell ref="NB549:NC549"/>
    <mergeCell ref="ND549:NE549"/>
    <mergeCell ref="NF549:NG549"/>
    <mergeCell ref="NH549:NI549"/>
    <mergeCell ref="NJ549:NK549"/>
    <mergeCell ref="NL549:NM549"/>
    <mergeCell ref="MT552:MU552"/>
    <mergeCell ref="MV552:MW552"/>
    <mergeCell ref="MX552:MY552"/>
    <mergeCell ref="MZ552:NA552"/>
    <mergeCell ref="NB552:NC552"/>
    <mergeCell ref="ND552:NE552"/>
    <mergeCell ref="NF552:NG552"/>
    <mergeCell ref="NH552:NI552"/>
    <mergeCell ref="NJ552:NK552"/>
    <mergeCell ref="NL552:NM552"/>
    <mergeCell ref="I551:M551"/>
    <mergeCell ref="BE551:BF551"/>
    <mergeCell ref="MT551:MU551"/>
    <mergeCell ref="MV551:MW551"/>
    <mergeCell ref="MX551:MY551"/>
    <mergeCell ref="MZ551:NA551"/>
    <mergeCell ref="NB551:NC551"/>
    <mergeCell ref="ND551:NE551"/>
    <mergeCell ref="NF551:NG551"/>
    <mergeCell ref="NH551:NI551"/>
    <mergeCell ref="NJ551:NK551"/>
    <mergeCell ref="NL551:NM551"/>
    <mergeCell ref="I552:M552"/>
    <mergeCell ref="BE552:BF552"/>
    <mergeCell ref="I546:M546"/>
    <mergeCell ref="BE546:BF546"/>
    <mergeCell ref="MT546:MU546"/>
    <mergeCell ref="MV546:MW546"/>
    <mergeCell ref="MX546:MY546"/>
    <mergeCell ref="MZ546:NA546"/>
    <mergeCell ref="NB546:NC546"/>
    <mergeCell ref="ND546:NE546"/>
    <mergeCell ref="NF546:NG546"/>
    <mergeCell ref="NH546:NI546"/>
    <mergeCell ref="NJ546:NK546"/>
    <mergeCell ref="NL546:NM546"/>
    <mergeCell ref="I545:M545"/>
    <mergeCell ref="BE545:BF545"/>
    <mergeCell ref="MT545:MU545"/>
    <mergeCell ref="MV545:MW545"/>
    <mergeCell ref="MX545:MY545"/>
    <mergeCell ref="MZ545:NA545"/>
    <mergeCell ref="NB545:NC545"/>
    <mergeCell ref="ND545:NE545"/>
    <mergeCell ref="NF545:NG545"/>
    <mergeCell ref="NH545:NI545"/>
    <mergeCell ref="NJ545:NK545"/>
    <mergeCell ref="NL545:NM545"/>
    <mergeCell ref="MT548:MU548"/>
    <mergeCell ref="MV548:MW548"/>
    <mergeCell ref="MX548:MY548"/>
    <mergeCell ref="MZ548:NA548"/>
    <mergeCell ref="NB548:NC548"/>
    <mergeCell ref="ND548:NE548"/>
    <mergeCell ref="NF548:NG548"/>
    <mergeCell ref="NH548:NI548"/>
    <mergeCell ref="NJ548:NK548"/>
    <mergeCell ref="NL548:NM548"/>
    <mergeCell ref="I547:M547"/>
    <mergeCell ref="BE547:BF547"/>
    <mergeCell ref="MT547:MU547"/>
    <mergeCell ref="MV547:MW547"/>
    <mergeCell ref="MX547:MY547"/>
    <mergeCell ref="MZ547:NA547"/>
    <mergeCell ref="NB547:NC547"/>
    <mergeCell ref="ND547:NE547"/>
    <mergeCell ref="NF547:NG547"/>
    <mergeCell ref="NH547:NI547"/>
    <mergeCell ref="NJ547:NK547"/>
    <mergeCell ref="NL547:NM547"/>
    <mergeCell ref="I548:M548"/>
    <mergeCell ref="BE548:BF548"/>
    <mergeCell ref="I542:M542"/>
    <mergeCell ref="BE542:BF542"/>
    <mergeCell ref="MT542:MU542"/>
    <mergeCell ref="MV542:MW542"/>
    <mergeCell ref="MX542:MY542"/>
    <mergeCell ref="MZ542:NA542"/>
    <mergeCell ref="NB542:NC542"/>
    <mergeCell ref="ND542:NE542"/>
    <mergeCell ref="NF542:NG542"/>
    <mergeCell ref="NH542:NI542"/>
    <mergeCell ref="NJ542:NK542"/>
    <mergeCell ref="NL542:NM542"/>
    <mergeCell ref="I541:M541"/>
    <mergeCell ref="BE541:BF541"/>
    <mergeCell ref="MT541:MU541"/>
    <mergeCell ref="MV541:MW541"/>
    <mergeCell ref="MX541:MY541"/>
    <mergeCell ref="MZ541:NA541"/>
    <mergeCell ref="NB541:NC541"/>
    <mergeCell ref="ND541:NE541"/>
    <mergeCell ref="NF541:NG541"/>
    <mergeCell ref="NH541:NI541"/>
    <mergeCell ref="NJ541:NK541"/>
    <mergeCell ref="NL541:NM541"/>
    <mergeCell ref="E541:F541"/>
    <mergeCell ref="E542:F542"/>
    <mergeCell ref="MT544:MU544"/>
    <mergeCell ref="MV544:MW544"/>
    <mergeCell ref="MX544:MY544"/>
    <mergeCell ref="MZ544:NA544"/>
    <mergeCell ref="NB544:NC544"/>
    <mergeCell ref="ND544:NE544"/>
    <mergeCell ref="NF544:NG544"/>
    <mergeCell ref="NH544:NI544"/>
    <mergeCell ref="NJ544:NK544"/>
    <mergeCell ref="NL544:NM544"/>
    <mergeCell ref="I543:M543"/>
    <mergeCell ref="BE543:BF543"/>
    <mergeCell ref="MT543:MU543"/>
    <mergeCell ref="MV543:MW543"/>
    <mergeCell ref="MX543:MY543"/>
    <mergeCell ref="MZ543:NA543"/>
    <mergeCell ref="NB543:NC543"/>
    <mergeCell ref="ND543:NE543"/>
    <mergeCell ref="NF543:NG543"/>
    <mergeCell ref="NH543:NI543"/>
    <mergeCell ref="NJ543:NK543"/>
    <mergeCell ref="NL543:NM543"/>
    <mergeCell ref="I544:M544"/>
    <mergeCell ref="BE544:BF544"/>
    <mergeCell ref="MV538:MW538"/>
    <mergeCell ref="MX538:MY538"/>
    <mergeCell ref="MZ538:NA538"/>
    <mergeCell ref="NB538:NC538"/>
    <mergeCell ref="ND538:NE538"/>
    <mergeCell ref="NF538:NG538"/>
    <mergeCell ref="NH538:NI538"/>
    <mergeCell ref="NJ538:NK538"/>
    <mergeCell ref="NL538:NM538"/>
    <mergeCell ref="E537:F537"/>
    <mergeCell ref="I537:M537"/>
    <mergeCell ref="BE537:BF537"/>
    <mergeCell ref="MT537:MU537"/>
    <mergeCell ref="MV537:MW537"/>
    <mergeCell ref="MX537:MY537"/>
    <mergeCell ref="MZ537:NA537"/>
    <mergeCell ref="NB537:NC537"/>
    <mergeCell ref="ND537:NE537"/>
    <mergeCell ref="NF537:NG537"/>
    <mergeCell ref="NH537:NI537"/>
    <mergeCell ref="NJ537:NK537"/>
    <mergeCell ref="NL537:NM537"/>
    <mergeCell ref="MT540:MU540"/>
    <mergeCell ref="MV540:MW540"/>
    <mergeCell ref="MX540:MY540"/>
    <mergeCell ref="MZ540:NA540"/>
    <mergeCell ref="NB540:NC540"/>
    <mergeCell ref="ND540:NE540"/>
    <mergeCell ref="NF540:NG540"/>
    <mergeCell ref="NH540:NI540"/>
    <mergeCell ref="NJ540:NK540"/>
    <mergeCell ref="NL540:NM540"/>
    <mergeCell ref="E539:F539"/>
    <mergeCell ref="I539:M539"/>
    <mergeCell ref="BE539:BF539"/>
    <mergeCell ref="MT539:MU539"/>
    <mergeCell ref="MV539:MW539"/>
    <mergeCell ref="MX539:MY539"/>
    <mergeCell ref="MZ539:NA539"/>
    <mergeCell ref="NB539:NC539"/>
    <mergeCell ref="ND539:NE539"/>
    <mergeCell ref="NF539:NG539"/>
    <mergeCell ref="NH539:NI539"/>
    <mergeCell ref="NJ539:NK539"/>
    <mergeCell ref="NL539:NM539"/>
    <mergeCell ref="E540:F540"/>
    <mergeCell ref="BE540:BF540"/>
    <mergeCell ref="MT536:MU536"/>
    <mergeCell ref="MV536:MW536"/>
    <mergeCell ref="MX536:MY536"/>
    <mergeCell ref="MZ536:NA536"/>
    <mergeCell ref="NB536:NC536"/>
    <mergeCell ref="ND536:NE536"/>
    <mergeCell ref="NF536:NG536"/>
    <mergeCell ref="NH536:NI536"/>
    <mergeCell ref="NJ536:NK536"/>
    <mergeCell ref="NL536:NM536"/>
    <mergeCell ref="E535:F535"/>
    <mergeCell ref="I535:M535"/>
    <mergeCell ref="BE535:BF535"/>
    <mergeCell ref="MT535:MU535"/>
    <mergeCell ref="MV535:MW535"/>
    <mergeCell ref="MX535:MY535"/>
    <mergeCell ref="MZ535:NA535"/>
    <mergeCell ref="NB535:NC535"/>
    <mergeCell ref="ND535:NE535"/>
    <mergeCell ref="NF535:NG535"/>
    <mergeCell ref="NH535:NI535"/>
    <mergeCell ref="NJ535:NK535"/>
    <mergeCell ref="NL535:NM535"/>
    <mergeCell ref="E529:G530"/>
    <mergeCell ref="H529:H558"/>
    <mergeCell ref="I529:M529"/>
    <mergeCell ref="BE529:BF529"/>
    <mergeCell ref="MT529:MU529"/>
    <mergeCell ref="MV529:MW529"/>
    <mergeCell ref="MX529:MY529"/>
    <mergeCell ref="MZ529:NA529"/>
    <mergeCell ref="NB529:NC529"/>
    <mergeCell ref="ND529:NE529"/>
    <mergeCell ref="NF529:NG529"/>
    <mergeCell ref="NH529:NI529"/>
    <mergeCell ref="NJ529:NK529"/>
    <mergeCell ref="NL529:NM529"/>
    <mergeCell ref="E531:G531"/>
    <mergeCell ref="I531:M531"/>
    <mergeCell ref="BE531:BF531"/>
    <mergeCell ref="MT531:MU531"/>
    <mergeCell ref="MV531:MW531"/>
    <mergeCell ref="MX531:MY531"/>
    <mergeCell ref="MZ531:NA531"/>
    <mergeCell ref="NB531:NC531"/>
    <mergeCell ref="ND531:NE531"/>
    <mergeCell ref="NF531:NG531"/>
    <mergeCell ref="NH531:NI531"/>
    <mergeCell ref="NJ531:NK531"/>
    <mergeCell ref="NL531:NM531"/>
    <mergeCell ref="NH533:NI533"/>
    <mergeCell ref="NJ533:NK533"/>
    <mergeCell ref="NL533:NM533"/>
    <mergeCell ref="E534:F534"/>
    <mergeCell ref="I534:M534"/>
    <mergeCell ref="MT534:MU534"/>
    <mergeCell ref="MV534:MW534"/>
    <mergeCell ref="MX534:MY534"/>
    <mergeCell ref="MZ534:NA534"/>
    <mergeCell ref="NB534:NC534"/>
    <mergeCell ref="E538:F538"/>
    <mergeCell ref="I538:M538"/>
    <mergeCell ref="BE538:BF538"/>
    <mergeCell ref="MT538:MU538"/>
    <mergeCell ref="C528:C560"/>
    <mergeCell ref="E528:G528"/>
    <mergeCell ref="N528:O528"/>
    <mergeCell ref="P528:Q528"/>
    <mergeCell ref="R528:S528"/>
    <mergeCell ref="T528:U528"/>
    <mergeCell ref="V528:W528"/>
    <mergeCell ref="X528:Y528"/>
    <mergeCell ref="Z528:AA528"/>
    <mergeCell ref="AB528:AC528"/>
    <mergeCell ref="AD528:AE528"/>
    <mergeCell ref="AF528:AG528"/>
    <mergeCell ref="AH528:AI528"/>
    <mergeCell ref="AJ528:AK528"/>
    <mergeCell ref="AL528:AM528"/>
    <mergeCell ref="AN528:AO528"/>
    <mergeCell ref="AP528:AQ528"/>
    <mergeCell ref="AR528:AS528"/>
    <mergeCell ref="AT528:AU528"/>
    <mergeCell ref="AV528:AW528"/>
    <mergeCell ref="AX528:AY528"/>
    <mergeCell ref="ND534:NE534"/>
    <mergeCell ref="NF534:NG534"/>
    <mergeCell ref="NH534:NI534"/>
    <mergeCell ref="NJ534:NK534"/>
    <mergeCell ref="NL534:NM534"/>
    <mergeCell ref="E532:G533"/>
    <mergeCell ref="I532:M532"/>
    <mergeCell ref="BE532:BF532"/>
    <mergeCell ref="MT532:MU532"/>
    <mergeCell ref="MV532:MW532"/>
    <mergeCell ref="MX532:MY532"/>
    <mergeCell ref="MZ532:NA532"/>
    <mergeCell ref="NB532:NC532"/>
    <mergeCell ref="ND532:NE532"/>
    <mergeCell ref="NF532:NG532"/>
    <mergeCell ref="NH532:NI532"/>
    <mergeCell ref="NJ532:NK532"/>
    <mergeCell ref="NL532:NM532"/>
    <mergeCell ref="I533:M533"/>
    <mergeCell ref="BE533:BF533"/>
    <mergeCell ref="MT533:MU533"/>
    <mergeCell ref="MV533:MW533"/>
    <mergeCell ref="MX533:MY533"/>
    <mergeCell ref="MZ533:NA533"/>
    <mergeCell ref="NB533:NC533"/>
    <mergeCell ref="ND533:NE533"/>
    <mergeCell ref="NF533:NG533"/>
    <mergeCell ref="I530:M530"/>
    <mergeCell ref="BE530:BF530"/>
    <mergeCell ref="MT530:MU530"/>
    <mergeCell ref="MV530:MW530"/>
    <mergeCell ref="MX530:MY530"/>
    <mergeCell ref="MZ530:NA530"/>
    <mergeCell ref="NB530:NC530"/>
    <mergeCell ref="ND530:NE530"/>
    <mergeCell ref="NF530:NG530"/>
    <mergeCell ref="NH530:NI530"/>
    <mergeCell ref="NJ530:NK530"/>
    <mergeCell ref="NL530:NM530"/>
    <mergeCell ref="BE534:BF534"/>
    <mergeCell ref="E536:F536"/>
    <mergeCell ref="I536:M536"/>
    <mergeCell ref="BE536:BF536"/>
    <mergeCell ref="BG527:BG528"/>
    <mergeCell ref="BJ527:BJ528"/>
    <mergeCell ref="EV527:GI527"/>
    <mergeCell ref="GK527:HX527"/>
    <mergeCell ref="HZ527:JM527"/>
    <mergeCell ref="JO527:LB527"/>
    <mergeCell ref="LD527:MQ527"/>
    <mergeCell ref="MT527:NM527"/>
    <mergeCell ref="NF528:NG528"/>
    <mergeCell ref="NH528:NI528"/>
    <mergeCell ref="NJ528:NK528"/>
    <mergeCell ref="NL528:NM528"/>
    <mergeCell ref="MT525:MU525"/>
    <mergeCell ref="MV525:MW525"/>
    <mergeCell ref="MX525:MY525"/>
    <mergeCell ref="MZ525:NA525"/>
    <mergeCell ref="NB525:NC525"/>
    <mergeCell ref="ND525:NE525"/>
    <mergeCell ref="NF525:NG525"/>
    <mergeCell ref="NH525:NI525"/>
    <mergeCell ref="NJ525:NK525"/>
    <mergeCell ref="NL525:NM525"/>
    <mergeCell ref="I523:M523"/>
    <mergeCell ref="BE523:BF523"/>
    <mergeCell ref="MT523:MU523"/>
    <mergeCell ref="MV523:MW523"/>
    <mergeCell ref="MX523:MY523"/>
    <mergeCell ref="MZ523:NA523"/>
    <mergeCell ref="NB523:NC523"/>
    <mergeCell ref="ND523:NE523"/>
    <mergeCell ref="NF523:NG523"/>
    <mergeCell ref="NH523:NI523"/>
    <mergeCell ref="NJ523:NK523"/>
    <mergeCell ref="NL523:NM523"/>
    <mergeCell ref="I520:M520"/>
    <mergeCell ref="BE520:BF520"/>
    <mergeCell ref="MT520:MU520"/>
    <mergeCell ref="MV520:MW520"/>
    <mergeCell ref="MX520:MY520"/>
    <mergeCell ref="MZ520:NA520"/>
    <mergeCell ref="NB520:NC520"/>
    <mergeCell ref="ND520:NE520"/>
    <mergeCell ref="NF520:NG520"/>
    <mergeCell ref="NH520:NI520"/>
    <mergeCell ref="NJ520:NK520"/>
    <mergeCell ref="NL520:NM520"/>
    <mergeCell ref="I519:M519"/>
    <mergeCell ref="BE519:BF519"/>
    <mergeCell ref="MT519:MU519"/>
    <mergeCell ref="MV519:MW519"/>
    <mergeCell ref="MX519:MY519"/>
    <mergeCell ref="MZ519:NA519"/>
    <mergeCell ref="NB519:NC519"/>
    <mergeCell ref="ND519:NE519"/>
    <mergeCell ref="NF519:NG519"/>
    <mergeCell ref="NH519:NI519"/>
    <mergeCell ref="NJ519:NK519"/>
    <mergeCell ref="NL519:NM519"/>
    <mergeCell ref="I518:M518"/>
    <mergeCell ref="MT528:MU528"/>
    <mergeCell ref="MV528:MW528"/>
    <mergeCell ref="MX528:MY528"/>
    <mergeCell ref="MZ528:NA528"/>
    <mergeCell ref="NB528:NC528"/>
    <mergeCell ref="ND528:NE528"/>
    <mergeCell ref="EV526:GI526"/>
    <mergeCell ref="GK526:HX526"/>
    <mergeCell ref="I522:M522"/>
    <mergeCell ref="BE522:BF522"/>
    <mergeCell ref="MT522:MU522"/>
    <mergeCell ref="MV522:MW522"/>
    <mergeCell ref="MX522:MY522"/>
    <mergeCell ref="MZ522:NA522"/>
    <mergeCell ref="NB522:NC522"/>
    <mergeCell ref="ND522:NE522"/>
    <mergeCell ref="NF522:NG522"/>
    <mergeCell ref="NH522:NI522"/>
    <mergeCell ref="NJ522:NK522"/>
    <mergeCell ref="NL522:NM522"/>
    <mergeCell ref="I521:M521"/>
    <mergeCell ref="BE521:BF521"/>
    <mergeCell ref="MT521:MU521"/>
    <mergeCell ref="MV521:MW521"/>
    <mergeCell ref="MX521:MY521"/>
    <mergeCell ref="MZ521:NA521"/>
    <mergeCell ref="NB521:NC521"/>
    <mergeCell ref="ND521:NE521"/>
    <mergeCell ref="NF521:NG521"/>
    <mergeCell ref="NH521:NI521"/>
    <mergeCell ref="NJ521:NK521"/>
    <mergeCell ref="NL521:NM521"/>
    <mergeCell ref="HZ526:JM526"/>
    <mergeCell ref="JO526:LB526"/>
    <mergeCell ref="LD526:MQ526"/>
    <mergeCell ref="MT526:NM526"/>
    <mergeCell ref="C527:BC527"/>
    <mergeCell ref="BD527:BD560"/>
    <mergeCell ref="BE527:BF528"/>
    <mergeCell ref="I516:M516"/>
    <mergeCell ref="BE516:BF516"/>
    <mergeCell ref="MT516:MU516"/>
    <mergeCell ref="MV516:MW516"/>
    <mergeCell ref="MX516:MY516"/>
    <mergeCell ref="MZ516:NA516"/>
    <mergeCell ref="NB516:NC516"/>
    <mergeCell ref="ND516:NE516"/>
    <mergeCell ref="NF516:NG516"/>
    <mergeCell ref="NH516:NI516"/>
    <mergeCell ref="NJ516:NK516"/>
    <mergeCell ref="NL516:NM516"/>
    <mergeCell ref="I515:M515"/>
    <mergeCell ref="BE515:BF515"/>
    <mergeCell ref="MT515:MU515"/>
    <mergeCell ref="MV515:MW515"/>
    <mergeCell ref="MX515:MY515"/>
    <mergeCell ref="MZ515:NA515"/>
    <mergeCell ref="NB515:NC515"/>
    <mergeCell ref="ND515:NE515"/>
    <mergeCell ref="NF515:NG515"/>
    <mergeCell ref="NH515:NI515"/>
    <mergeCell ref="NJ515:NK515"/>
    <mergeCell ref="NL515:NM515"/>
    <mergeCell ref="I514:M514"/>
    <mergeCell ref="BE514:BF514"/>
    <mergeCell ref="MT514:MU514"/>
    <mergeCell ref="MV514:MW514"/>
    <mergeCell ref="MX514:MY514"/>
    <mergeCell ref="MZ514:NA514"/>
    <mergeCell ref="NB514:NC514"/>
    <mergeCell ref="MT518:MU518"/>
    <mergeCell ref="MV518:MW518"/>
    <mergeCell ref="MX518:MY518"/>
    <mergeCell ref="MZ518:NA518"/>
    <mergeCell ref="NB518:NC518"/>
    <mergeCell ref="ND518:NE518"/>
    <mergeCell ref="NF518:NG518"/>
    <mergeCell ref="NH518:NI518"/>
    <mergeCell ref="NJ518:NK518"/>
    <mergeCell ref="NL518:NM518"/>
    <mergeCell ref="I517:M517"/>
    <mergeCell ref="BE517:BF517"/>
    <mergeCell ref="MT517:MU517"/>
    <mergeCell ref="MV517:MW517"/>
    <mergeCell ref="MX517:MY517"/>
    <mergeCell ref="MZ517:NA517"/>
    <mergeCell ref="NB517:NC517"/>
    <mergeCell ref="ND517:NE517"/>
    <mergeCell ref="NF517:NG517"/>
    <mergeCell ref="NH517:NI517"/>
    <mergeCell ref="NJ517:NK517"/>
    <mergeCell ref="NL517:NM517"/>
    <mergeCell ref="I512:M512"/>
    <mergeCell ref="BE512:BF512"/>
    <mergeCell ref="MT512:MU512"/>
    <mergeCell ref="MV512:MW512"/>
    <mergeCell ref="MX512:MY512"/>
    <mergeCell ref="MZ512:NA512"/>
    <mergeCell ref="NB512:NC512"/>
    <mergeCell ref="ND512:NE512"/>
    <mergeCell ref="NF512:NG512"/>
    <mergeCell ref="NH512:NI512"/>
    <mergeCell ref="NJ512:NK512"/>
    <mergeCell ref="NL512:NM512"/>
    <mergeCell ref="I511:M511"/>
    <mergeCell ref="BE511:BF511"/>
    <mergeCell ref="MT511:MU511"/>
    <mergeCell ref="MV511:MW511"/>
    <mergeCell ref="MX511:MY511"/>
    <mergeCell ref="MZ511:NA511"/>
    <mergeCell ref="NB511:NC511"/>
    <mergeCell ref="ND511:NE511"/>
    <mergeCell ref="NF511:NG511"/>
    <mergeCell ref="NH511:NI511"/>
    <mergeCell ref="NJ511:NK511"/>
    <mergeCell ref="NL511:NM511"/>
    <mergeCell ref="I510:M510"/>
    <mergeCell ref="BE510:BF510"/>
    <mergeCell ref="MT510:MU510"/>
    <mergeCell ref="MV510:MW510"/>
    <mergeCell ref="MX510:MY510"/>
    <mergeCell ref="MZ510:NA510"/>
    <mergeCell ref="NB510:NC510"/>
    <mergeCell ref="ND514:NE514"/>
    <mergeCell ref="NF514:NG514"/>
    <mergeCell ref="NH514:NI514"/>
    <mergeCell ref="NJ514:NK514"/>
    <mergeCell ref="NL514:NM514"/>
    <mergeCell ref="I513:M513"/>
    <mergeCell ref="BE513:BF513"/>
    <mergeCell ref="MT513:MU513"/>
    <mergeCell ref="MV513:MW513"/>
    <mergeCell ref="MX513:MY513"/>
    <mergeCell ref="MZ513:NA513"/>
    <mergeCell ref="NB513:NC513"/>
    <mergeCell ref="ND513:NE513"/>
    <mergeCell ref="NF513:NG513"/>
    <mergeCell ref="NH513:NI513"/>
    <mergeCell ref="NJ513:NK513"/>
    <mergeCell ref="NL513:NM513"/>
    <mergeCell ref="BE508:BF508"/>
    <mergeCell ref="MT508:MU508"/>
    <mergeCell ref="MV508:MW508"/>
    <mergeCell ref="MX508:MY508"/>
    <mergeCell ref="MZ508:NA508"/>
    <mergeCell ref="NB508:NC508"/>
    <mergeCell ref="ND508:NE508"/>
    <mergeCell ref="NF508:NG508"/>
    <mergeCell ref="NH508:NI508"/>
    <mergeCell ref="NJ508:NK508"/>
    <mergeCell ref="NL508:NM508"/>
    <mergeCell ref="I507:M507"/>
    <mergeCell ref="BE507:BF507"/>
    <mergeCell ref="MT507:MU507"/>
    <mergeCell ref="MV507:MW507"/>
    <mergeCell ref="MX507:MY507"/>
    <mergeCell ref="MZ507:NA507"/>
    <mergeCell ref="NB507:NC507"/>
    <mergeCell ref="ND507:NE507"/>
    <mergeCell ref="NF507:NG507"/>
    <mergeCell ref="NH507:NI507"/>
    <mergeCell ref="NJ507:NK507"/>
    <mergeCell ref="NL507:NM507"/>
    <mergeCell ref="MT506:MU506"/>
    <mergeCell ref="MV506:MW506"/>
    <mergeCell ref="MX506:MY506"/>
    <mergeCell ref="MZ506:NA506"/>
    <mergeCell ref="NB506:NC506"/>
    <mergeCell ref="E506:F506"/>
    <mergeCell ref="E507:F507"/>
    <mergeCell ref="ND510:NE510"/>
    <mergeCell ref="NF510:NG510"/>
    <mergeCell ref="NH510:NI510"/>
    <mergeCell ref="NJ510:NK510"/>
    <mergeCell ref="NL510:NM510"/>
    <mergeCell ref="I509:M509"/>
    <mergeCell ref="BE509:BF509"/>
    <mergeCell ref="MT509:MU509"/>
    <mergeCell ref="MV509:MW509"/>
    <mergeCell ref="MX509:MY509"/>
    <mergeCell ref="MZ509:NA509"/>
    <mergeCell ref="NB509:NC509"/>
    <mergeCell ref="ND509:NE509"/>
    <mergeCell ref="NF509:NG509"/>
    <mergeCell ref="NH509:NI509"/>
    <mergeCell ref="NJ509:NK509"/>
    <mergeCell ref="NL509:NM509"/>
    <mergeCell ref="NH501:NI501"/>
    <mergeCell ref="NJ501:NK501"/>
    <mergeCell ref="NL501:NM501"/>
    <mergeCell ref="E504:F504"/>
    <mergeCell ref="I504:M504"/>
    <mergeCell ref="BE504:BF504"/>
    <mergeCell ref="MT504:MU504"/>
    <mergeCell ref="MV504:MW504"/>
    <mergeCell ref="MX504:MY504"/>
    <mergeCell ref="MZ504:NA504"/>
    <mergeCell ref="NB504:NC504"/>
    <mergeCell ref="ND504:NE504"/>
    <mergeCell ref="NF504:NG504"/>
    <mergeCell ref="NH504:NI504"/>
    <mergeCell ref="NJ504:NK504"/>
    <mergeCell ref="NL504:NM504"/>
    <mergeCell ref="E503:F503"/>
    <mergeCell ref="I503:M503"/>
    <mergeCell ref="BE503:BF503"/>
    <mergeCell ref="MT503:MU503"/>
    <mergeCell ref="MV503:MW503"/>
    <mergeCell ref="MX503:MY503"/>
    <mergeCell ref="MZ503:NA503"/>
    <mergeCell ref="NB503:NC503"/>
    <mergeCell ref="ND503:NE503"/>
    <mergeCell ref="NF503:NG503"/>
    <mergeCell ref="NH503:NI503"/>
    <mergeCell ref="NJ503:NK503"/>
    <mergeCell ref="NL503:NM503"/>
    <mergeCell ref="ND506:NE506"/>
    <mergeCell ref="NF506:NG506"/>
    <mergeCell ref="NH506:NI506"/>
    <mergeCell ref="NJ506:NK506"/>
    <mergeCell ref="NL506:NM506"/>
    <mergeCell ref="I505:M505"/>
    <mergeCell ref="BE505:BF505"/>
    <mergeCell ref="MT505:MU505"/>
    <mergeCell ref="MV505:MW505"/>
    <mergeCell ref="MX505:MY505"/>
    <mergeCell ref="MZ505:NA505"/>
    <mergeCell ref="NB505:NC505"/>
    <mergeCell ref="ND505:NE505"/>
    <mergeCell ref="NF505:NG505"/>
    <mergeCell ref="NH505:NI505"/>
    <mergeCell ref="NJ505:NK505"/>
    <mergeCell ref="NL505:NM505"/>
    <mergeCell ref="E505:F505"/>
    <mergeCell ref="BE500:BF500"/>
    <mergeCell ref="MT500:MU500"/>
    <mergeCell ref="MV500:MW500"/>
    <mergeCell ref="MX500:MY500"/>
    <mergeCell ref="MZ500:NA500"/>
    <mergeCell ref="NB500:NC500"/>
    <mergeCell ref="ND500:NE500"/>
    <mergeCell ref="NF500:NG500"/>
    <mergeCell ref="NH500:NI500"/>
    <mergeCell ref="NJ500:NK500"/>
    <mergeCell ref="NL500:NM500"/>
    <mergeCell ref="E499:F499"/>
    <mergeCell ref="I499:M499"/>
    <mergeCell ref="BE499:BF499"/>
    <mergeCell ref="MT499:MU499"/>
    <mergeCell ref="MV499:MW499"/>
    <mergeCell ref="MX499:MY499"/>
    <mergeCell ref="MZ499:NA499"/>
    <mergeCell ref="NB499:NC499"/>
    <mergeCell ref="ND499:NE499"/>
    <mergeCell ref="NF499:NG499"/>
    <mergeCell ref="NH499:NI499"/>
    <mergeCell ref="NJ499:NK499"/>
    <mergeCell ref="ND498:NE498"/>
    <mergeCell ref="NF498:NG498"/>
    <mergeCell ref="NH498:NI498"/>
    <mergeCell ref="NJ498:NK498"/>
    <mergeCell ref="NL498:NM498"/>
    <mergeCell ref="E497:G498"/>
    <mergeCell ref="NL499:NM499"/>
    <mergeCell ref="E494:G495"/>
    <mergeCell ref="H494:H523"/>
    <mergeCell ref="I494:M494"/>
    <mergeCell ref="BE494:BF494"/>
    <mergeCell ref="MT494:MU494"/>
    <mergeCell ref="MV494:MW494"/>
    <mergeCell ref="MX494:MY494"/>
    <mergeCell ref="MZ494:NA494"/>
    <mergeCell ref="NB494:NC494"/>
    <mergeCell ref="ND494:NE494"/>
    <mergeCell ref="NF494:NG494"/>
    <mergeCell ref="NH494:NI494"/>
    <mergeCell ref="E502:F502"/>
    <mergeCell ref="I502:M502"/>
    <mergeCell ref="BE502:BF502"/>
    <mergeCell ref="MT502:MU502"/>
    <mergeCell ref="MV502:MW502"/>
    <mergeCell ref="MX502:MY502"/>
    <mergeCell ref="MZ502:NA502"/>
    <mergeCell ref="ND502:NE502"/>
    <mergeCell ref="NF502:NG502"/>
    <mergeCell ref="NH502:NI502"/>
    <mergeCell ref="NJ502:NK502"/>
    <mergeCell ref="NL502:NM502"/>
    <mergeCell ref="E501:F501"/>
    <mergeCell ref="I501:M501"/>
    <mergeCell ref="BE501:BF501"/>
    <mergeCell ref="MT501:MU501"/>
    <mergeCell ref="MV501:MW501"/>
    <mergeCell ref="MX501:MY501"/>
    <mergeCell ref="MZ501:NA501"/>
    <mergeCell ref="NB501:NC501"/>
    <mergeCell ref="ND501:NE501"/>
    <mergeCell ref="NF501:NG501"/>
    <mergeCell ref="C493:C525"/>
    <mergeCell ref="E493:G493"/>
    <mergeCell ref="N493:O493"/>
    <mergeCell ref="P493:Q493"/>
    <mergeCell ref="R493:S493"/>
    <mergeCell ref="T493:U493"/>
    <mergeCell ref="V493:W493"/>
    <mergeCell ref="X493:Y493"/>
    <mergeCell ref="Z493:AA493"/>
    <mergeCell ref="AB493:AC493"/>
    <mergeCell ref="AD493:AE493"/>
    <mergeCell ref="AF493:AG493"/>
    <mergeCell ref="AH493:AI493"/>
    <mergeCell ref="AJ493:AK493"/>
    <mergeCell ref="AL493:AM493"/>
    <mergeCell ref="AN493:AO493"/>
    <mergeCell ref="AP493:AQ493"/>
    <mergeCell ref="AR493:AS493"/>
    <mergeCell ref="AT493:AU493"/>
    <mergeCell ref="AV493:AW493"/>
    <mergeCell ref="AX493:AY493"/>
    <mergeCell ref="AZ493:BA493"/>
    <mergeCell ref="BB493:BC493"/>
    <mergeCell ref="MT493:MU493"/>
    <mergeCell ref="MV493:MW493"/>
    <mergeCell ref="MX493:MY493"/>
    <mergeCell ref="MZ493:NA493"/>
    <mergeCell ref="NB493:NC493"/>
    <mergeCell ref="I497:M497"/>
    <mergeCell ref="BE497:BF497"/>
    <mergeCell ref="MT497:MU497"/>
    <mergeCell ref="MV497:MW497"/>
    <mergeCell ref="MX497:MY497"/>
    <mergeCell ref="MZ497:NA497"/>
    <mergeCell ref="NB497:NC497"/>
    <mergeCell ref="NB502:NC502"/>
    <mergeCell ref="BJ492:BJ493"/>
    <mergeCell ref="EV492:GI492"/>
    <mergeCell ref="GK492:HX492"/>
    <mergeCell ref="HZ492:JM492"/>
    <mergeCell ref="JO492:LB492"/>
    <mergeCell ref="LD492:MQ492"/>
    <mergeCell ref="MT492:NM492"/>
    <mergeCell ref="ND497:NE497"/>
    <mergeCell ref="NF497:NG497"/>
    <mergeCell ref="NH497:NI497"/>
    <mergeCell ref="NJ497:NK497"/>
    <mergeCell ref="NL497:NM497"/>
    <mergeCell ref="NL495:NM495"/>
    <mergeCell ref="E496:G496"/>
    <mergeCell ref="I496:M496"/>
    <mergeCell ref="BE496:BF496"/>
    <mergeCell ref="MT496:MU496"/>
    <mergeCell ref="MV496:MW496"/>
    <mergeCell ref="MX496:MY496"/>
    <mergeCell ref="MZ496:NA496"/>
    <mergeCell ref="NB496:NC496"/>
    <mergeCell ref="ND496:NE496"/>
    <mergeCell ref="NF496:NG496"/>
    <mergeCell ref="NH496:NI496"/>
    <mergeCell ref="NJ496:NK496"/>
    <mergeCell ref="NL496:NM496"/>
    <mergeCell ref="E500:F500"/>
    <mergeCell ref="I500:M500"/>
    <mergeCell ref="ND493:NE493"/>
    <mergeCell ref="NF493:NG493"/>
    <mergeCell ref="NH493:NI493"/>
    <mergeCell ref="NJ493:NK493"/>
    <mergeCell ref="NL493:NM493"/>
    <mergeCell ref="I486:M486"/>
    <mergeCell ref="BE486:BF486"/>
    <mergeCell ref="MT486:MU486"/>
    <mergeCell ref="MV486:MW486"/>
    <mergeCell ref="MX486:MY486"/>
    <mergeCell ref="MZ486:NA486"/>
    <mergeCell ref="NB486:NC486"/>
    <mergeCell ref="ND486:NE486"/>
    <mergeCell ref="NF486:NG486"/>
    <mergeCell ref="NH486:NI486"/>
    <mergeCell ref="NJ486:NK486"/>
    <mergeCell ref="NL486:NM486"/>
    <mergeCell ref="NJ494:NK494"/>
    <mergeCell ref="NL494:NM494"/>
    <mergeCell ref="I495:M495"/>
    <mergeCell ref="BE495:BF495"/>
    <mergeCell ref="MT495:MU495"/>
    <mergeCell ref="MV495:MW495"/>
    <mergeCell ref="MX495:MY495"/>
    <mergeCell ref="MZ495:NA495"/>
    <mergeCell ref="NB495:NC495"/>
    <mergeCell ref="ND495:NE495"/>
    <mergeCell ref="NF495:NG495"/>
    <mergeCell ref="NH495:NI495"/>
    <mergeCell ref="NJ495:NK495"/>
    <mergeCell ref="I498:M498"/>
    <mergeCell ref="BE498:BF498"/>
    <mergeCell ref="MT498:MU498"/>
    <mergeCell ref="MV498:MW498"/>
    <mergeCell ref="MX498:MY498"/>
    <mergeCell ref="MZ498:NA498"/>
    <mergeCell ref="NB498:NC498"/>
    <mergeCell ref="MT490:MU490"/>
    <mergeCell ref="MV490:MW490"/>
    <mergeCell ref="MX490:MY490"/>
    <mergeCell ref="MZ490:NA490"/>
    <mergeCell ref="NB490:NC490"/>
    <mergeCell ref="ND490:NE490"/>
    <mergeCell ref="NF490:NG490"/>
    <mergeCell ref="NH490:NI490"/>
    <mergeCell ref="NJ490:NK490"/>
    <mergeCell ref="NL490:NM490"/>
    <mergeCell ref="I488:M488"/>
    <mergeCell ref="BE488:BF488"/>
    <mergeCell ref="MT488:MU488"/>
    <mergeCell ref="MV488:MW488"/>
    <mergeCell ref="MX488:MY488"/>
    <mergeCell ref="MZ488:NA488"/>
    <mergeCell ref="NB488:NC488"/>
    <mergeCell ref="ND488:NE488"/>
    <mergeCell ref="NF488:NG488"/>
    <mergeCell ref="NH488:NI488"/>
    <mergeCell ref="NJ488:NK488"/>
    <mergeCell ref="NL488:NM488"/>
    <mergeCell ref="I487:M487"/>
    <mergeCell ref="BE487:BF487"/>
    <mergeCell ref="MT487:MU487"/>
    <mergeCell ref="MV487:MW487"/>
    <mergeCell ref="MX487:MY487"/>
    <mergeCell ref="NH487:NI487"/>
    <mergeCell ref="NJ487:NK487"/>
    <mergeCell ref="NL487:NM487"/>
    <mergeCell ref="I481:M481"/>
    <mergeCell ref="BE481:BF481"/>
    <mergeCell ref="MT481:MU481"/>
    <mergeCell ref="MV481:MW481"/>
    <mergeCell ref="MX481:MY481"/>
    <mergeCell ref="MZ481:NA481"/>
    <mergeCell ref="NB481:NC481"/>
    <mergeCell ref="ND481:NE481"/>
    <mergeCell ref="NF481:NG481"/>
    <mergeCell ref="NH481:NI481"/>
    <mergeCell ref="NJ481:NK481"/>
    <mergeCell ref="NL481:NM481"/>
    <mergeCell ref="I484:M484"/>
    <mergeCell ref="BE484:BF484"/>
    <mergeCell ref="MT484:MU484"/>
    <mergeCell ref="MV484:MW484"/>
    <mergeCell ref="MX484:MY484"/>
    <mergeCell ref="MZ484:NA484"/>
    <mergeCell ref="NB484:NC484"/>
    <mergeCell ref="ND484:NE484"/>
    <mergeCell ref="NF484:NG484"/>
    <mergeCell ref="NH484:NI484"/>
    <mergeCell ref="NJ484:NK484"/>
    <mergeCell ref="NL484:NM484"/>
    <mergeCell ref="I483:M483"/>
    <mergeCell ref="BE483:BF483"/>
    <mergeCell ref="MT483:MU483"/>
    <mergeCell ref="MV483:MW483"/>
    <mergeCell ref="MX483:MY483"/>
    <mergeCell ref="MZ483:NA483"/>
    <mergeCell ref="NB483:NC483"/>
    <mergeCell ref="ND483:NE483"/>
    <mergeCell ref="NF483:NG483"/>
    <mergeCell ref="NH483:NI483"/>
    <mergeCell ref="NJ483:NK483"/>
    <mergeCell ref="NL483:NM483"/>
    <mergeCell ref="BE478:BF478"/>
    <mergeCell ref="MT478:MU478"/>
    <mergeCell ref="MV478:MW478"/>
    <mergeCell ref="MX478:MY478"/>
    <mergeCell ref="MZ478:NA478"/>
    <mergeCell ref="NB478:NC478"/>
    <mergeCell ref="ND478:NE478"/>
    <mergeCell ref="NF478:NG478"/>
    <mergeCell ref="NH478:NI478"/>
    <mergeCell ref="NJ478:NK478"/>
    <mergeCell ref="NL478:NM478"/>
    <mergeCell ref="I477:M477"/>
    <mergeCell ref="BE477:BF477"/>
    <mergeCell ref="MT477:MU477"/>
    <mergeCell ref="MV477:MW477"/>
    <mergeCell ref="MX477:MY477"/>
    <mergeCell ref="MZ477:NA477"/>
    <mergeCell ref="NB477:NC477"/>
    <mergeCell ref="ND477:NE477"/>
    <mergeCell ref="NF477:NG477"/>
    <mergeCell ref="NH477:NI477"/>
    <mergeCell ref="NJ477:NK477"/>
    <mergeCell ref="NL477:NM477"/>
    <mergeCell ref="I480:M480"/>
    <mergeCell ref="BE480:BF480"/>
    <mergeCell ref="MT480:MU480"/>
    <mergeCell ref="MV480:MW480"/>
    <mergeCell ref="MX480:MY480"/>
    <mergeCell ref="MZ480:NA480"/>
    <mergeCell ref="NB480:NC480"/>
    <mergeCell ref="ND480:NE480"/>
    <mergeCell ref="NF480:NG480"/>
    <mergeCell ref="NH480:NI480"/>
    <mergeCell ref="NJ480:NK480"/>
    <mergeCell ref="NL480:NM480"/>
    <mergeCell ref="I479:M479"/>
    <mergeCell ref="BE479:BF479"/>
    <mergeCell ref="MT479:MU479"/>
    <mergeCell ref="MV479:MW479"/>
    <mergeCell ref="MX479:MY479"/>
    <mergeCell ref="MZ479:NA479"/>
    <mergeCell ref="NB479:NC479"/>
    <mergeCell ref="ND479:NE479"/>
    <mergeCell ref="NF479:NG479"/>
    <mergeCell ref="NH479:NI479"/>
    <mergeCell ref="NJ479:NK479"/>
    <mergeCell ref="NL479:NM479"/>
    <mergeCell ref="BE474:BF474"/>
    <mergeCell ref="MT474:MU474"/>
    <mergeCell ref="MV474:MW474"/>
    <mergeCell ref="MX474:MY474"/>
    <mergeCell ref="MZ474:NA474"/>
    <mergeCell ref="NB474:NC474"/>
    <mergeCell ref="ND474:NE474"/>
    <mergeCell ref="NF474:NG474"/>
    <mergeCell ref="NH474:NI474"/>
    <mergeCell ref="NJ474:NK474"/>
    <mergeCell ref="NL474:NM474"/>
    <mergeCell ref="I473:M473"/>
    <mergeCell ref="BE473:BF473"/>
    <mergeCell ref="MT473:MU473"/>
    <mergeCell ref="MV473:MW473"/>
    <mergeCell ref="MX473:MY473"/>
    <mergeCell ref="MZ473:NA473"/>
    <mergeCell ref="NB473:NC473"/>
    <mergeCell ref="ND473:NE473"/>
    <mergeCell ref="NF473:NG473"/>
    <mergeCell ref="NH473:NI473"/>
    <mergeCell ref="NJ473:NK473"/>
    <mergeCell ref="NL473:NM473"/>
    <mergeCell ref="I476:M476"/>
    <mergeCell ref="BE476:BF476"/>
    <mergeCell ref="MT476:MU476"/>
    <mergeCell ref="MV476:MW476"/>
    <mergeCell ref="MX476:MY476"/>
    <mergeCell ref="MZ476:NA476"/>
    <mergeCell ref="NB476:NC476"/>
    <mergeCell ref="ND476:NE476"/>
    <mergeCell ref="NF476:NG476"/>
    <mergeCell ref="NH476:NI476"/>
    <mergeCell ref="NJ476:NK476"/>
    <mergeCell ref="NL476:NM476"/>
    <mergeCell ref="I475:M475"/>
    <mergeCell ref="BE475:BF475"/>
    <mergeCell ref="MT475:MU475"/>
    <mergeCell ref="MV475:MW475"/>
    <mergeCell ref="MX475:MY475"/>
    <mergeCell ref="MZ475:NA475"/>
    <mergeCell ref="NB475:NC475"/>
    <mergeCell ref="ND475:NE475"/>
    <mergeCell ref="NF475:NG475"/>
    <mergeCell ref="NH475:NI475"/>
    <mergeCell ref="NJ475:NK475"/>
    <mergeCell ref="NL475:NM475"/>
    <mergeCell ref="BE470:BF470"/>
    <mergeCell ref="MT470:MU470"/>
    <mergeCell ref="MV470:MW470"/>
    <mergeCell ref="MX470:MY470"/>
    <mergeCell ref="MZ470:NA470"/>
    <mergeCell ref="NB470:NC470"/>
    <mergeCell ref="ND470:NE470"/>
    <mergeCell ref="NF470:NG470"/>
    <mergeCell ref="NH470:NI470"/>
    <mergeCell ref="NJ470:NK470"/>
    <mergeCell ref="NL470:NM470"/>
    <mergeCell ref="E469:F469"/>
    <mergeCell ref="I469:M469"/>
    <mergeCell ref="BE469:BF469"/>
    <mergeCell ref="MT469:MU469"/>
    <mergeCell ref="MV469:MW469"/>
    <mergeCell ref="MX469:MY469"/>
    <mergeCell ref="MZ469:NA469"/>
    <mergeCell ref="NB469:NC469"/>
    <mergeCell ref="ND469:NE469"/>
    <mergeCell ref="NF469:NG469"/>
    <mergeCell ref="NH469:NI469"/>
    <mergeCell ref="NJ469:NK469"/>
    <mergeCell ref="NL469:NM469"/>
    <mergeCell ref="E470:F470"/>
    <mergeCell ref="I472:M472"/>
    <mergeCell ref="BE472:BF472"/>
    <mergeCell ref="MT472:MU472"/>
    <mergeCell ref="MV472:MW472"/>
    <mergeCell ref="MX472:MY472"/>
    <mergeCell ref="MZ472:NA472"/>
    <mergeCell ref="NB472:NC472"/>
    <mergeCell ref="ND472:NE472"/>
    <mergeCell ref="NF472:NG472"/>
    <mergeCell ref="NH472:NI472"/>
    <mergeCell ref="NJ472:NK472"/>
    <mergeCell ref="NL472:NM472"/>
    <mergeCell ref="I471:M471"/>
    <mergeCell ref="BE471:BF471"/>
    <mergeCell ref="MT471:MU471"/>
    <mergeCell ref="MV471:MW471"/>
    <mergeCell ref="MX471:MY471"/>
    <mergeCell ref="MZ471:NA471"/>
    <mergeCell ref="NB471:NC471"/>
    <mergeCell ref="ND471:NE471"/>
    <mergeCell ref="NF471:NG471"/>
    <mergeCell ref="NH471:NI471"/>
    <mergeCell ref="NJ471:NK471"/>
    <mergeCell ref="NL471:NM471"/>
    <mergeCell ref="E471:F471"/>
    <mergeCell ref="E472:F472"/>
    <mergeCell ref="ND463:NE463"/>
    <mergeCell ref="NF463:NG463"/>
    <mergeCell ref="E466:F466"/>
    <mergeCell ref="I466:M466"/>
    <mergeCell ref="BE466:BF466"/>
    <mergeCell ref="MT466:MU466"/>
    <mergeCell ref="MV466:MW466"/>
    <mergeCell ref="MX466:MY466"/>
    <mergeCell ref="MZ466:NA466"/>
    <mergeCell ref="NB466:NC466"/>
    <mergeCell ref="ND466:NE466"/>
    <mergeCell ref="NF466:NG466"/>
    <mergeCell ref="NH466:NI466"/>
    <mergeCell ref="NJ466:NK466"/>
    <mergeCell ref="NL466:NM466"/>
    <mergeCell ref="E465:F465"/>
    <mergeCell ref="I465:M465"/>
    <mergeCell ref="BE465:BF465"/>
    <mergeCell ref="MT465:MU465"/>
    <mergeCell ref="MV465:MW465"/>
    <mergeCell ref="MX465:MY465"/>
    <mergeCell ref="MZ465:NA465"/>
    <mergeCell ref="NB465:NC465"/>
    <mergeCell ref="ND465:NE465"/>
    <mergeCell ref="NF465:NG465"/>
    <mergeCell ref="NH465:NI465"/>
    <mergeCell ref="NJ465:NK465"/>
    <mergeCell ref="NL465:NM465"/>
    <mergeCell ref="E468:F468"/>
    <mergeCell ref="I468:M468"/>
    <mergeCell ref="BE468:BF468"/>
    <mergeCell ref="MT468:MU468"/>
    <mergeCell ref="MV468:MW468"/>
    <mergeCell ref="MX468:MY468"/>
    <mergeCell ref="MZ468:NA468"/>
    <mergeCell ref="NB468:NC468"/>
    <mergeCell ref="ND468:NE468"/>
    <mergeCell ref="NF468:NG468"/>
    <mergeCell ref="NH468:NI468"/>
    <mergeCell ref="NJ468:NK468"/>
    <mergeCell ref="NL468:NM468"/>
    <mergeCell ref="E467:F467"/>
    <mergeCell ref="I467:M467"/>
    <mergeCell ref="BE467:BF467"/>
    <mergeCell ref="MT467:MU467"/>
    <mergeCell ref="MV467:MW467"/>
    <mergeCell ref="MX467:MY467"/>
    <mergeCell ref="MZ467:NA467"/>
    <mergeCell ref="NB467:NC467"/>
    <mergeCell ref="ND467:NE467"/>
    <mergeCell ref="NF467:NG467"/>
    <mergeCell ref="NH467:NI467"/>
    <mergeCell ref="NJ467:NK467"/>
    <mergeCell ref="NL467:NM467"/>
    <mergeCell ref="MT458:MU458"/>
    <mergeCell ref="MV458:MW458"/>
    <mergeCell ref="E459:G460"/>
    <mergeCell ref="H459:H488"/>
    <mergeCell ref="I459:M459"/>
    <mergeCell ref="BE459:BF459"/>
    <mergeCell ref="MT459:MU459"/>
    <mergeCell ref="MV459:MW459"/>
    <mergeCell ref="MX459:MY459"/>
    <mergeCell ref="MZ459:NA459"/>
    <mergeCell ref="NB459:NC459"/>
    <mergeCell ref="ND459:NE459"/>
    <mergeCell ref="NF459:NG459"/>
    <mergeCell ref="NH459:NI459"/>
    <mergeCell ref="NJ459:NK459"/>
    <mergeCell ref="NL459:NM459"/>
    <mergeCell ref="E461:G461"/>
    <mergeCell ref="I461:M461"/>
    <mergeCell ref="BE461:BF461"/>
    <mergeCell ref="MT461:MU461"/>
    <mergeCell ref="MV461:MW461"/>
    <mergeCell ref="MX461:MY461"/>
    <mergeCell ref="MZ461:NA461"/>
    <mergeCell ref="NB461:NC461"/>
    <mergeCell ref="ND461:NE461"/>
    <mergeCell ref="NF461:NG461"/>
    <mergeCell ref="NH461:NI461"/>
    <mergeCell ref="NJ461:NK461"/>
    <mergeCell ref="NL461:NM461"/>
    <mergeCell ref="NH463:NI463"/>
    <mergeCell ref="NJ463:NK463"/>
    <mergeCell ref="NL463:NM463"/>
    <mergeCell ref="E464:F464"/>
    <mergeCell ref="I464:M464"/>
    <mergeCell ref="MT464:MU464"/>
    <mergeCell ref="MV464:MW464"/>
    <mergeCell ref="MX464:MY464"/>
    <mergeCell ref="MZ464:NA464"/>
    <mergeCell ref="NB464:NC464"/>
    <mergeCell ref="ND464:NE464"/>
    <mergeCell ref="NF464:NG464"/>
    <mergeCell ref="NH464:NI464"/>
    <mergeCell ref="NJ464:NK464"/>
    <mergeCell ref="NL464:NM464"/>
    <mergeCell ref="E462:G463"/>
    <mergeCell ref="I462:M462"/>
    <mergeCell ref="BE462:BF462"/>
    <mergeCell ref="MT462:MU462"/>
    <mergeCell ref="MV462:MW462"/>
    <mergeCell ref="MX462:MY462"/>
    <mergeCell ref="MZ462:NA462"/>
    <mergeCell ref="NB462:NC462"/>
    <mergeCell ref="ND462:NE462"/>
    <mergeCell ref="NF462:NG462"/>
    <mergeCell ref="NH462:NI462"/>
    <mergeCell ref="NJ462:NK462"/>
    <mergeCell ref="NL462:NM462"/>
    <mergeCell ref="I463:M463"/>
    <mergeCell ref="BE463:BF463"/>
    <mergeCell ref="MT463:MU463"/>
    <mergeCell ref="MV463:MW463"/>
    <mergeCell ref="MX463:MY463"/>
    <mergeCell ref="MZ463:NA463"/>
    <mergeCell ref="NB463:NC463"/>
    <mergeCell ref="NB450:NC450"/>
    <mergeCell ref="ND450:NE450"/>
    <mergeCell ref="NF450:NG450"/>
    <mergeCell ref="NH450:NI450"/>
    <mergeCell ref="NJ450:NK450"/>
    <mergeCell ref="NL450:NM450"/>
    <mergeCell ref="I449:M449"/>
    <mergeCell ref="BE449:BF449"/>
    <mergeCell ref="MT449:MU449"/>
    <mergeCell ref="MV449:MW449"/>
    <mergeCell ref="MX449:MY449"/>
    <mergeCell ref="MZ449:NA449"/>
    <mergeCell ref="NB449:NC449"/>
    <mergeCell ref="ND449:NE449"/>
    <mergeCell ref="NF449:NG449"/>
    <mergeCell ref="NH449:NI449"/>
    <mergeCell ref="NJ449:NK449"/>
    <mergeCell ref="NL449:NM449"/>
    <mergeCell ref="NF453:NG453"/>
    <mergeCell ref="NH453:NI453"/>
    <mergeCell ref="I451:M451"/>
    <mergeCell ref="BE451:BF451"/>
    <mergeCell ref="MT451:MU451"/>
    <mergeCell ref="MV451:MW451"/>
    <mergeCell ref="I460:M460"/>
    <mergeCell ref="BE460:BF460"/>
    <mergeCell ref="MT460:MU460"/>
    <mergeCell ref="MV460:MW460"/>
    <mergeCell ref="MX460:MY460"/>
    <mergeCell ref="MZ460:NA460"/>
    <mergeCell ref="NB460:NC460"/>
    <mergeCell ref="ND460:NE460"/>
    <mergeCell ref="NF460:NG460"/>
    <mergeCell ref="NH460:NI460"/>
    <mergeCell ref="NJ460:NK460"/>
    <mergeCell ref="NL460:NM460"/>
    <mergeCell ref="C457:BC457"/>
    <mergeCell ref="BD457:BD490"/>
    <mergeCell ref="BE457:BF458"/>
    <mergeCell ref="BG457:BG458"/>
    <mergeCell ref="BJ457:BJ458"/>
    <mergeCell ref="EV457:GI457"/>
    <mergeCell ref="GK457:HX457"/>
    <mergeCell ref="HZ457:JM457"/>
    <mergeCell ref="JO457:LB457"/>
    <mergeCell ref="LD457:MQ457"/>
    <mergeCell ref="MT457:NM457"/>
    <mergeCell ref="NF458:NG458"/>
    <mergeCell ref="NH458:NI458"/>
    <mergeCell ref="NJ458:NK458"/>
    <mergeCell ref="NL458:NM458"/>
    <mergeCell ref="I452:M452"/>
    <mergeCell ref="BE452:BF452"/>
    <mergeCell ref="MT452:MU452"/>
    <mergeCell ref="MV452:MW452"/>
    <mergeCell ref="MX452:MY452"/>
    <mergeCell ref="MZ452:NA452"/>
    <mergeCell ref="NB452:NC452"/>
    <mergeCell ref="ND452:NE452"/>
    <mergeCell ref="NF452:NG452"/>
    <mergeCell ref="NH452:NI452"/>
    <mergeCell ref="NJ452:NK452"/>
    <mergeCell ref="NL452:NM452"/>
    <mergeCell ref="C458:C490"/>
    <mergeCell ref="BE440:BF440"/>
    <mergeCell ref="MT440:MU440"/>
    <mergeCell ref="MV440:MW440"/>
    <mergeCell ref="MX440:MY440"/>
    <mergeCell ref="MZ440:NA440"/>
    <mergeCell ref="NB440:NC440"/>
    <mergeCell ref="ND440:NE440"/>
    <mergeCell ref="NF440:NG440"/>
    <mergeCell ref="NH440:NI440"/>
    <mergeCell ref="NJ440:NK440"/>
    <mergeCell ref="NL440:NM440"/>
    <mergeCell ref="MX443:MY443"/>
    <mergeCell ref="MZ443:NA443"/>
    <mergeCell ref="BE443:BF443"/>
    <mergeCell ref="MT443:MU443"/>
    <mergeCell ref="MV443:MW443"/>
    <mergeCell ref="NB443:NC443"/>
    <mergeCell ref="ND443:NE443"/>
    <mergeCell ref="NF443:NG443"/>
    <mergeCell ref="NH443:NI443"/>
    <mergeCell ref="NJ443:NK443"/>
    <mergeCell ref="NL443:NM443"/>
    <mergeCell ref="I446:M446"/>
    <mergeCell ref="BE446:BF446"/>
    <mergeCell ref="MX458:MY458"/>
    <mergeCell ref="MZ458:NA458"/>
    <mergeCell ref="NB458:NC458"/>
    <mergeCell ref="ND458:NE458"/>
    <mergeCell ref="EV456:GI456"/>
    <mergeCell ref="GK456:HX456"/>
    <mergeCell ref="HZ456:JM456"/>
    <mergeCell ref="JO456:LB456"/>
    <mergeCell ref="LD456:MQ456"/>
    <mergeCell ref="MT456:NM456"/>
    <mergeCell ref="I448:M448"/>
    <mergeCell ref="BE448:BF448"/>
    <mergeCell ref="MT448:MU448"/>
    <mergeCell ref="MV448:MW448"/>
    <mergeCell ref="MX448:MY448"/>
    <mergeCell ref="MZ448:NA448"/>
    <mergeCell ref="NB448:NC448"/>
    <mergeCell ref="ND448:NE448"/>
    <mergeCell ref="NF448:NG448"/>
    <mergeCell ref="NH448:NI448"/>
    <mergeCell ref="NJ448:NK448"/>
    <mergeCell ref="NL448:NM448"/>
    <mergeCell ref="I447:M447"/>
    <mergeCell ref="BE447:BF447"/>
    <mergeCell ref="MT447:MU447"/>
    <mergeCell ref="MV447:MW447"/>
    <mergeCell ref="MX447:MY447"/>
    <mergeCell ref="MZ447:NA447"/>
    <mergeCell ref="NB447:NC447"/>
    <mergeCell ref="ND447:NE447"/>
    <mergeCell ref="NF447:NG447"/>
    <mergeCell ref="NH447:NI447"/>
    <mergeCell ref="NJ447:NK447"/>
    <mergeCell ref="NL447:NM447"/>
    <mergeCell ref="I450:M450"/>
    <mergeCell ref="BE450:BF450"/>
    <mergeCell ref="MT450:MU450"/>
    <mergeCell ref="MV450:MW450"/>
    <mergeCell ref="MX450:MY450"/>
    <mergeCell ref="MZ450:NA450"/>
    <mergeCell ref="BE442:BF442"/>
    <mergeCell ref="MT442:MU442"/>
    <mergeCell ref="MV442:MW442"/>
    <mergeCell ref="MX442:MY442"/>
    <mergeCell ref="MZ442:NA442"/>
    <mergeCell ref="NB442:NC442"/>
    <mergeCell ref="ND442:NE442"/>
    <mergeCell ref="NF442:NG442"/>
    <mergeCell ref="NH442:NI442"/>
    <mergeCell ref="NJ442:NK442"/>
    <mergeCell ref="NL442:NM442"/>
    <mergeCell ref="I441:M441"/>
    <mergeCell ref="BE441:BF441"/>
    <mergeCell ref="MT441:MU441"/>
    <mergeCell ref="MV441:MW441"/>
    <mergeCell ref="MX441:MY441"/>
    <mergeCell ref="MZ441:NA441"/>
    <mergeCell ref="NB441:NC441"/>
    <mergeCell ref="ND441:NE441"/>
    <mergeCell ref="NF441:NG441"/>
    <mergeCell ref="NH441:NI441"/>
    <mergeCell ref="NJ441:NK441"/>
    <mergeCell ref="NL441:NM441"/>
    <mergeCell ref="MT446:MU446"/>
    <mergeCell ref="MV446:MW446"/>
    <mergeCell ref="MX446:MY446"/>
    <mergeCell ref="MZ446:NA446"/>
    <mergeCell ref="NB446:NC446"/>
    <mergeCell ref="ND446:NE446"/>
    <mergeCell ref="NF446:NG446"/>
    <mergeCell ref="NH446:NI446"/>
    <mergeCell ref="NJ446:NK446"/>
    <mergeCell ref="NL446:NM446"/>
    <mergeCell ref="I445:M445"/>
    <mergeCell ref="BE445:BF445"/>
    <mergeCell ref="MT445:MU445"/>
    <mergeCell ref="MV445:MW445"/>
    <mergeCell ref="MX445:MY445"/>
    <mergeCell ref="MZ445:NA445"/>
    <mergeCell ref="NB445:NC445"/>
    <mergeCell ref="ND445:NE445"/>
    <mergeCell ref="NF445:NG445"/>
    <mergeCell ref="NH445:NI445"/>
    <mergeCell ref="NJ445:NK445"/>
    <mergeCell ref="NL445:NM445"/>
    <mergeCell ref="BE438:BF438"/>
    <mergeCell ref="MT438:MU438"/>
    <mergeCell ref="MV438:MW438"/>
    <mergeCell ref="MX438:MY438"/>
    <mergeCell ref="MZ438:NA438"/>
    <mergeCell ref="NB438:NC438"/>
    <mergeCell ref="ND438:NE438"/>
    <mergeCell ref="NF438:NG438"/>
    <mergeCell ref="NH438:NI438"/>
    <mergeCell ref="NJ438:NK438"/>
    <mergeCell ref="NL438:NM438"/>
    <mergeCell ref="I437:M437"/>
    <mergeCell ref="BE437:BF437"/>
    <mergeCell ref="MT437:MU437"/>
    <mergeCell ref="MV437:MW437"/>
    <mergeCell ref="MX437:MY437"/>
    <mergeCell ref="MZ437:NA437"/>
    <mergeCell ref="NB437:NC437"/>
    <mergeCell ref="ND437:NE437"/>
    <mergeCell ref="NF437:NG437"/>
    <mergeCell ref="NH437:NI437"/>
    <mergeCell ref="NJ437:NK437"/>
    <mergeCell ref="NL437:NM437"/>
    <mergeCell ref="I439:M439"/>
    <mergeCell ref="BE439:BF439"/>
    <mergeCell ref="MT439:MU439"/>
    <mergeCell ref="MV439:MW439"/>
    <mergeCell ref="MX439:MY439"/>
    <mergeCell ref="MZ439:NA439"/>
    <mergeCell ref="NB439:NC439"/>
    <mergeCell ref="ND439:NE439"/>
    <mergeCell ref="NF439:NG439"/>
    <mergeCell ref="NH439:NI439"/>
    <mergeCell ref="NJ439:NK439"/>
    <mergeCell ref="NL439:NM439"/>
    <mergeCell ref="NH431:NI431"/>
    <mergeCell ref="NJ431:NK431"/>
    <mergeCell ref="NL431:NM431"/>
    <mergeCell ref="E434:F434"/>
    <mergeCell ref="I434:M434"/>
    <mergeCell ref="BE434:BF434"/>
    <mergeCell ref="MT434:MU434"/>
    <mergeCell ref="MV434:MW434"/>
    <mergeCell ref="MX434:MY434"/>
    <mergeCell ref="MZ434:NA434"/>
    <mergeCell ref="NB434:NC434"/>
    <mergeCell ref="ND434:NE434"/>
    <mergeCell ref="NF434:NG434"/>
    <mergeCell ref="NH434:NI434"/>
    <mergeCell ref="NJ434:NK434"/>
    <mergeCell ref="NL434:NM434"/>
    <mergeCell ref="E433:F433"/>
    <mergeCell ref="I433:M433"/>
    <mergeCell ref="BE433:BF433"/>
    <mergeCell ref="MT433:MU433"/>
    <mergeCell ref="MV433:MW433"/>
    <mergeCell ref="MX433:MY433"/>
    <mergeCell ref="MZ433:NA433"/>
    <mergeCell ref="NB433:NC433"/>
    <mergeCell ref="ND433:NE433"/>
    <mergeCell ref="NF433:NG433"/>
    <mergeCell ref="NH433:NI433"/>
    <mergeCell ref="NJ433:NK433"/>
    <mergeCell ref="NL433:NM433"/>
    <mergeCell ref="I436:M436"/>
    <mergeCell ref="BE436:BF436"/>
    <mergeCell ref="MT436:MU436"/>
    <mergeCell ref="MV436:MW436"/>
    <mergeCell ref="MX436:MY436"/>
    <mergeCell ref="MZ436:NA436"/>
    <mergeCell ref="NB436:NC436"/>
    <mergeCell ref="ND436:NE436"/>
    <mergeCell ref="NF436:NG436"/>
    <mergeCell ref="NH436:NI436"/>
    <mergeCell ref="NJ436:NK436"/>
    <mergeCell ref="NL436:NM436"/>
    <mergeCell ref="I435:M435"/>
    <mergeCell ref="BE435:BF435"/>
    <mergeCell ref="MT435:MU435"/>
    <mergeCell ref="MV435:MW435"/>
    <mergeCell ref="MX435:MY435"/>
    <mergeCell ref="MZ435:NA435"/>
    <mergeCell ref="NB435:NC435"/>
    <mergeCell ref="ND435:NE435"/>
    <mergeCell ref="NF435:NG435"/>
    <mergeCell ref="NH435:NI435"/>
    <mergeCell ref="NJ435:NK435"/>
    <mergeCell ref="NL435:NM435"/>
    <mergeCell ref="E435:F435"/>
    <mergeCell ref="NH426:NI426"/>
    <mergeCell ref="NJ426:NK426"/>
    <mergeCell ref="NL426:NM426"/>
    <mergeCell ref="E430:F430"/>
    <mergeCell ref="I430:M430"/>
    <mergeCell ref="BE430:BF430"/>
    <mergeCell ref="MT430:MU430"/>
    <mergeCell ref="MV430:MW430"/>
    <mergeCell ref="MX430:MY430"/>
    <mergeCell ref="MZ430:NA430"/>
    <mergeCell ref="NB430:NC430"/>
    <mergeCell ref="ND430:NE430"/>
    <mergeCell ref="NF430:NG430"/>
    <mergeCell ref="NH430:NI430"/>
    <mergeCell ref="NJ430:NK430"/>
    <mergeCell ref="NL430:NM430"/>
    <mergeCell ref="E429:F429"/>
    <mergeCell ref="I429:M429"/>
    <mergeCell ref="BE429:BF429"/>
    <mergeCell ref="MT429:MU429"/>
    <mergeCell ref="MV429:MW429"/>
    <mergeCell ref="MX429:MY429"/>
    <mergeCell ref="MZ429:NA429"/>
    <mergeCell ref="NB429:NC429"/>
    <mergeCell ref="ND429:NE429"/>
    <mergeCell ref="NF429:NG429"/>
    <mergeCell ref="NH429:NI429"/>
    <mergeCell ref="NJ429:NK429"/>
    <mergeCell ref="NL429:NM429"/>
    <mergeCell ref="E424:G425"/>
    <mergeCell ref="H424:H453"/>
    <mergeCell ref="I424:M424"/>
    <mergeCell ref="BE424:BF424"/>
    <mergeCell ref="MT424:MU424"/>
    <mergeCell ref="MV424:MW424"/>
    <mergeCell ref="MX424:MY424"/>
    <mergeCell ref="MZ424:NA424"/>
    <mergeCell ref="NB424:NC424"/>
    <mergeCell ref="ND424:NE424"/>
    <mergeCell ref="NF424:NG424"/>
    <mergeCell ref="NH424:NI424"/>
    <mergeCell ref="E432:F432"/>
    <mergeCell ref="I432:M432"/>
    <mergeCell ref="BE432:BF432"/>
    <mergeCell ref="MT432:MU432"/>
    <mergeCell ref="MV432:MW432"/>
    <mergeCell ref="MX432:MY432"/>
    <mergeCell ref="MZ432:NA432"/>
    <mergeCell ref="NB432:NC432"/>
    <mergeCell ref="ND432:NE432"/>
    <mergeCell ref="NF432:NG432"/>
    <mergeCell ref="NH432:NI432"/>
    <mergeCell ref="NJ432:NK432"/>
    <mergeCell ref="NL432:NM432"/>
    <mergeCell ref="E431:F431"/>
    <mergeCell ref="I431:M431"/>
    <mergeCell ref="BE431:BF431"/>
    <mergeCell ref="MT431:MU431"/>
    <mergeCell ref="MV431:MW431"/>
    <mergeCell ref="MX431:MY431"/>
    <mergeCell ref="MZ431:NA431"/>
    <mergeCell ref="NB431:NC431"/>
    <mergeCell ref="ND431:NE431"/>
    <mergeCell ref="NF431:NG431"/>
    <mergeCell ref="BE417:BF417"/>
    <mergeCell ref="MT417:MU417"/>
    <mergeCell ref="MV417:MW417"/>
    <mergeCell ref="MX417:MY417"/>
    <mergeCell ref="MZ417:NA417"/>
    <mergeCell ref="NB417:NC417"/>
    <mergeCell ref="ND417:NE417"/>
    <mergeCell ref="NF417:NG417"/>
    <mergeCell ref="NH417:NI417"/>
    <mergeCell ref="NJ417:NK417"/>
    <mergeCell ref="NL417:NM417"/>
    <mergeCell ref="ND423:NE423"/>
    <mergeCell ref="NF423:NG423"/>
    <mergeCell ref="NH423:NI423"/>
    <mergeCell ref="NJ423:NK423"/>
    <mergeCell ref="NL423:NM423"/>
    <mergeCell ref="ND428:NE428"/>
    <mergeCell ref="NF428:NG428"/>
    <mergeCell ref="NH428:NI428"/>
    <mergeCell ref="NJ428:NK428"/>
    <mergeCell ref="NL428:NM428"/>
    <mergeCell ref="E427:G428"/>
    <mergeCell ref="E436:F436"/>
    <mergeCell ref="E437:F437"/>
    <mergeCell ref="NJ424:NK424"/>
    <mergeCell ref="NL424:NM424"/>
    <mergeCell ref="I425:M425"/>
    <mergeCell ref="BE425:BF425"/>
    <mergeCell ref="MT425:MU425"/>
    <mergeCell ref="MV425:MW425"/>
    <mergeCell ref="MX425:MY425"/>
    <mergeCell ref="MZ425:NA425"/>
    <mergeCell ref="NB425:NC425"/>
    <mergeCell ref="ND425:NE425"/>
    <mergeCell ref="NF425:NG425"/>
    <mergeCell ref="NH425:NI425"/>
    <mergeCell ref="NJ425:NK425"/>
    <mergeCell ref="I428:M428"/>
    <mergeCell ref="BE428:BF428"/>
    <mergeCell ref="MT428:MU428"/>
    <mergeCell ref="MV428:MW428"/>
    <mergeCell ref="MX428:MY428"/>
    <mergeCell ref="MZ428:NA428"/>
    <mergeCell ref="NB428:NC428"/>
    <mergeCell ref="E423:G423"/>
    <mergeCell ref="N423:O423"/>
    <mergeCell ref="P423:Q423"/>
    <mergeCell ref="R423:S423"/>
    <mergeCell ref="T423:U423"/>
    <mergeCell ref="V423:W423"/>
    <mergeCell ref="X423:Y423"/>
    <mergeCell ref="Z423:AA423"/>
    <mergeCell ref="AB423:AC423"/>
    <mergeCell ref="AD423:AE423"/>
    <mergeCell ref="AF423:AG423"/>
    <mergeCell ref="AH423:AI423"/>
    <mergeCell ref="AJ423:AK423"/>
    <mergeCell ref="AL423:AM423"/>
    <mergeCell ref="AN423:AO423"/>
    <mergeCell ref="AP423:AQ423"/>
    <mergeCell ref="AR423:AS423"/>
    <mergeCell ref="AT423:AU423"/>
    <mergeCell ref="AV423:AW423"/>
    <mergeCell ref="NF426:NG426"/>
    <mergeCell ref="MT420:MU420"/>
    <mergeCell ref="MV420:MW420"/>
    <mergeCell ref="MX420:MY420"/>
    <mergeCell ref="MZ420:NA420"/>
    <mergeCell ref="NB420:NC420"/>
    <mergeCell ref="ND420:NE420"/>
    <mergeCell ref="NF420:NG420"/>
    <mergeCell ref="NH420:NI420"/>
    <mergeCell ref="NJ420:NK420"/>
    <mergeCell ref="NL420:NM420"/>
    <mergeCell ref="C422:BC422"/>
    <mergeCell ref="BD422:BD455"/>
    <mergeCell ref="BE422:BF423"/>
    <mergeCell ref="BG422:BG423"/>
    <mergeCell ref="BJ422:BJ423"/>
    <mergeCell ref="EV422:GI422"/>
    <mergeCell ref="GK422:HX422"/>
    <mergeCell ref="HZ422:JM422"/>
    <mergeCell ref="JO422:LB422"/>
    <mergeCell ref="LD422:MQ422"/>
    <mergeCell ref="MT422:NM422"/>
    <mergeCell ref="I418:M418"/>
    <mergeCell ref="BE418:BF418"/>
    <mergeCell ref="MT418:MU418"/>
    <mergeCell ref="MV418:MW418"/>
    <mergeCell ref="MX418:MY418"/>
    <mergeCell ref="MZ418:NA418"/>
    <mergeCell ref="NB418:NC418"/>
    <mergeCell ref="ND418:NE418"/>
    <mergeCell ref="NF418:NG418"/>
    <mergeCell ref="NH418:NI418"/>
    <mergeCell ref="NJ418:NK418"/>
    <mergeCell ref="NL418:NM418"/>
    <mergeCell ref="C423:C455"/>
    <mergeCell ref="AX423:AY423"/>
    <mergeCell ref="AZ423:BA423"/>
    <mergeCell ref="BB423:BC423"/>
    <mergeCell ref="MT423:MU423"/>
    <mergeCell ref="MV423:MW423"/>
    <mergeCell ref="MX423:MY423"/>
    <mergeCell ref="MZ423:NA423"/>
    <mergeCell ref="NB423:NC423"/>
    <mergeCell ref="I427:M427"/>
    <mergeCell ref="BE427:BF427"/>
    <mergeCell ref="MT427:MU427"/>
    <mergeCell ref="MV427:MW427"/>
    <mergeCell ref="MX427:MY427"/>
    <mergeCell ref="MZ427:NA427"/>
    <mergeCell ref="NB427:NC427"/>
    <mergeCell ref="ND427:NE427"/>
    <mergeCell ref="NF427:NG427"/>
    <mergeCell ref="NH427:NI427"/>
    <mergeCell ref="NJ427:NK427"/>
    <mergeCell ref="NL427:NM427"/>
    <mergeCell ref="NL425:NM425"/>
    <mergeCell ref="E426:G426"/>
    <mergeCell ref="I426:M426"/>
    <mergeCell ref="BE426:BF426"/>
    <mergeCell ref="MT426:MU426"/>
    <mergeCell ref="MV426:MW426"/>
    <mergeCell ref="MX426:MY426"/>
    <mergeCell ref="MZ426:NA426"/>
    <mergeCell ref="NB426:NC426"/>
    <mergeCell ref="ND426:NE426"/>
    <mergeCell ref="BE414:BF414"/>
    <mergeCell ref="MT414:MU414"/>
    <mergeCell ref="MV414:MW414"/>
    <mergeCell ref="MX414:MY414"/>
    <mergeCell ref="MZ414:NA414"/>
    <mergeCell ref="NB414:NC414"/>
    <mergeCell ref="ND414:NE414"/>
    <mergeCell ref="NF414:NG414"/>
    <mergeCell ref="NH414:NI414"/>
    <mergeCell ref="NJ414:NK414"/>
    <mergeCell ref="NL414:NM414"/>
    <mergeCell ref="I413:M413"/>
    <mergeCell ref="BE413:BF413"/>
    <mergeCell ref="MT413:MU413"/>
    <mergeCell ref="MV413:MW413"/>
    <mergeCell ref="MX413:MY413"/>
    <mergeCell ref="MZ413:NA413"/>
    <mergeCell ref="NB413:NC413"/>
    <mergeCell ref="ND413:NE413"/>
    <mergeCell ref="NF413:NG413"/>
    <mergeCell ref="NH413:NI413"/>
    <mergeCell ref="NJ413:NK413"/>
    <mergeCell ref="NL413:NM413"/>
    <mergeCell ref="I416:M416"/>
    <mergeCell ref="BE416:BF416"/>
    <mergeCell ref="MT416:MU416"/>
    <mergeCell ref="MV416:MW416"/>
    <mergeCell ref="MX416:MY416"/>
    <mergeCell ref="MZ416:NA416"/>
    <mergeCell ref="NB416:NC416"/>
    <mergeCell ref="ND416:NE416"/>
    <mergeCell ref="NF416:NG416"/>
    <mergeCell ref="NH416:NI416"/>
    <mergeCell ref="NJ416:NK416"/>
    <mergeCell ref="NL416:NM416"/>
    <mergeCell ref="I415:M415"/>
    <mergeCell ref="BE415:BF415"/>
    <mergeCell ref="MT415:MU415"/>
    <mergeCell ref="MV415:MW415"/>
    <mergeCell ref="MX415:MY415"/>
    <mergeCell ref="MZ415:NA415"/>
    <mergeCell ref="NB415:NC415"/>
    <mergeCell ref="ND415:NE415"/>
    <mergeCell ref="NF415:NG415"/>
    <mergeCell ref="NH415:NI415"/>
    <mergeCell ref="NJ415:NK415"/>
    <mergeCell ref="NL415:NM415"/>
    <mergeCell ref="BE410:BF410"/>
    <mergeCell ref="MT410:MU410"/>
    <mergeCell ref="MV410:MW410"/>
    <mergeCell ref="MX410:MY410"/>
    <mergeCell ref="MZ410:NA410"/>
    <mergeCell ref="NB410:NC410"/>
    <mergeCell ref="ND410:NE410"/>
    <mergeCell ref="NF410:NG410"/>
    <mergeCell ref="NH410:NI410"/>
    <mergeCell ref="NJ410:NK410"/>
    <mergeCell ref="NL410:NM410"/>
    <mergeCell ref="I409:M409"/>
    <mergeCell ref="BE409:BF409"/>
    <mergeCell ref="MT409:MU409"/>
    <mergeCell ref="MV409:MW409"/>
    <mergeCell ref="MX409:MY409"/>
    <mergeCell ref="MZ409:NA409"/>
    <mergeCell ref="NB409:NC409"/>
    <mergeCell ref="ND409:NE409"/>
    <mergeCell ref="NF409:NG409"/>
    <mergeCell ref="NH409:NI409"/>
    <mergeCell ref="NJ409:NK409"/>
    <mergeCell ref="NL409:NM409"/>
    <mergeCell ref="I412:M412"/>
    <mergeCell ref="BE412:BF412"/>
    <mergeCell ref="MT412:MU412"/>
    <mergeCell ref="MV412:MW412"/>
    <mergeCell ref="MX412:MY412"/>
    <mergeCell ref="MZ412:NA412"/>
    <mergeCell ref="NB412:NC412"/>
    <mergeCell ref="ND412:NE412"/>
    <mergeCell ref="NF412:NG412"/>
    <mergeCell ref="NH412:NI412"/>
    <mergeCell ref="NJ412:NK412"/>
    <mergeCell ref="NL412:NM412"/>
    <mergeCell ref="I411:M411"/>
    <mergeCell ref="BE411:BF411"/>
    <mergeCell ref="MT411:MU411"/>
    <mergeCell ref="MV411:MW411"/>
    <mergeCell ref="MX411:MY411"/>
    <mergeCell ref="MZ411:NA411"/>
    <mergeCell ref="NB411:NC411"/>
    <mergeCell ref="ND411:NE411"/>
    <mergeCell ref="NF411:NG411"/>
    <mergeCell ref="NH411:NI411"/>
    <mergeCell ref="NJ411:NK411"/>
    <mergeCell ref="NL411:NM411"/>
    <mergeCell ref="BE406:BF406"/>
    <mergeCell ref="MT406:MU406"/>
    <mergeCell ref="MV406:MW406"/>
    <mergeCell ref="MX406:MY406"/>
    <mergeCell ref="MZ406:NA406"/>
    <mergeCell ref="NB406:NC406"/>
    <mergeCell ref="ND406:NE406"/>
    <mergeCell ref="NF406:NG406"/>
    <mergeCell ref="NH406:NI406"/>
    <mergeCell ref="NJ406:NK406"/>
    <mergeCell ref="NL406:NM406"/>
    <mergeCell ref="I405:M405"/>
    <mergeCell ref="BE405:BF405"/>
    <mergeCell ref="MT405:MU405"/>
    <mergeCell ref="MV405:MW405"/>
    <mergeCell ref="MX405:MY405"/>
    <mergeCell ref="MZ405:NA405"/>
    <mergeCell ref="NB405:NC405"/>
    <mergeCell ref="ND405:NE405"/>
    <mergeCell ref="NF405:NG405"/>
    <mergeCell ref="NH405:NI405"/>
    <mergeCell ref="NJ405:NK405"/>
    <mergeCell ref="NL405:NM405"/>
    <mergeCell ref="I408:M408"/>
    <mergeCell ref="BE408:BF408"/>
    <mergeCell ref="MT408:MU408"/>
    <mergeCell ref="MV408:MW408"/>
    <mergeCell ref="MX408:MY408"/>
    <mergeCell ref="MZ408:NA408"/>
    <mergeCell ref="NB408:NC408"/>
    <mergeCell ref="ND408:NE408"/>
    <mergeCell ref="NF408:NG408"/>
    <mergeCell ref="NH408:NI408"/>
    <mergeCell ref="NJ408:NK408"/>
    <mergeCell ref="NL408:NM408"/>
    <mergeCell ref="I407:M407"/>
    <mergeCell ref="BE407:BF407"/>
    <mergeCell ref="MT407:MU407"/>
    <mergeCell ref="MV407:MW407"/>
    <mergeCell ref="MX407:MY407"/>
    <mergeCell ref="MZ407:NA407"/>
    <mergeCell ref="NB407:NC407"/>
    <mergeCell ref="ND407:NE407"/>
    <mergeCell ref="NF407:NG407"/>
    <mergeCell ref="NH407:NI407"/>
    <mergeCell ref="NJ407:NK407"/>
    <mergeCell ref="NL407:NM407"/>
    <mergeCell ref="MT402:MU402"/>
    <mergeCell ref="MV402:MW402"/>
    <mergeCell ref="MX402:MY402"/>
    <mergeCell ref="MZ402:NA402"/>
    <mergeCell ref="NB402:NC402"/>
    <mergeCell ref="ND402:NE402"/>
    <mergeCell ref="NF402:NG402"/>
    <mergeCell ref="NH402:NI402"/>
    <mergeCell ref="NJ402:NK402"/>
    <mergeCell ref="NL402:NM402"/>
    <mergeCell ref="I401:M401"/>
    <mergeCell ref="BE401:BF401"/>
    <mergeCell ref="MT401:MU401"/>
    <mergeCell ref="MV401:MW401"/>
    <mergeCell ref="MX401:MY401"/>
    <mergeCell ref="MZ401:NA401"/>
    <mergeCell ref="NB401:NC401"/>
    <mergeCell ref="ND401:NE401"/>
    <mergeCell ref="NF401:NG401"/>
    <mergeCell ref="NH401:NI401"/>
    <mergeCell ref="NJ401:NK401"/>
    <mergeCell ref="NL401:NM401"/>
    <mergeCell ref="I404:M404"/>
    <mergeCell ref="BE404:BF404"/>
    <mergeCell ref="MT404:MU404"/>
    <mergeCell ref="MV404:MW404"/>
    <mergeCell ref="MX404:MY404"/>
    <mergeCell ref="MZ404:NA404"/>
    <mergeCell ref="NB404:NC404"/>
    <mergeCell ref="ND404:NE404"/>
    <mergeCell ref="NF404:NG404"/>
    <mergeCell ref="NH404:NI404"/>
    <mergeCell ref="NJ404:NK404"/>
    <mergeCell ref="NL404:NM404"/>
    <mergeCell ref="I403:M403"/>
    <mergeCell ref="BE403:BF403"/>
    <mergeCell ref="MT403:MU403"/>
    <mergeCell ref="MV403:MW403"/>
    <mergeCell ref="MX403:MY403"/>
    <mergeCell ref="MZ403:NA403"/>
    <mergeCell ref="NB403:NC403"/>
    <mergeCell ref="ND403:NE403"/>
    <mergeCell ref="NF403:NG403"/>
    <mergeCell ref="NH403:NI403"/>
    <mergeCell ref="NJ403:NK403"/>
    <mergeCell ref="NL403:NM403"/>
    <mergeCell ref="MT398:MU398"/>
    <mergeCell ref="MV398:MW398"/>
    <mergeCell ref="MX398:MY398"/>
    <mergeCell ref="MZ398:NA398"/>
    <mergeCell ref="NB398:NC398"/>
    <mergeCell ref="ND398:NE398"/>
    <mergeCell ref="NF398:NG398"/>
    <mergeCell ref="NH398:NI398"/>
    <mergeCell ref="NJ398:NK398"/>
    <mergeCell ref="NL398:NM398"/>
    <mergeCell ref="E397:F397"/>
    <mergeCell ref="I397:M397"/>
    <mergeCell ref="BE397:BF397"/>
    <mergeCell ref="MT397:MU397"/>
    <mergeCell ref="MV397:MW397"/>
    <mergeCell ref="MX397:MY397"/>
    <mergeCell ref="MZ397:NA397"/>
    <mergeCell ref="NB397:NC397"/>
    <mergeCell ref="ND397:NE397"/>
    <mergeCell ref="NF397:NG397"/>
    <mergeCell ref="NH397:NI397"/>
    <mergeCell ref="NJ397:NK397"/>
    <mergeCell ref="NL397:NM397"/>
    <mergeCell ref="BE400:BF400"/>
    <mergeCell ref="MT400:MU400"/>
    <mergeCell ref="MV400:MW400"/>
    <mergeCell ref="MX400:MY400"/>
    <mergeCell ref="MZ400:NA400"/>
    <mergeCell ref="NB400:NC400"/>
    <mergeCell ref="ND400:NE400"/>
    <mergeCell ref="NF400:NG400"/>
    <mergeCell ref="NH400:NI400"/>
    <mergeCell ref="NJ400:NK400"/>
    <mergeCell ref="NL400:NM400"/>
    <mergeCell ref="E399:F399"/>
    <mergeCell ref="I399:M399"/>
    <mergeCell ref="BE399:BF399"/>
    <mergeCell ref="MT399:MU399"/>
    <mergeCell ref="MV399:MW399"/>
    <mergeCell ref="MX399:MY399"/>
    <mergeCell ref="MZ399:NA399"/>
    <mergeCell ref="NB399:NC399"/>
    <mergeCell ref="ND399:NE399"/>
    <mergeCell ref="NF399:NG399"/>
    <mergeCell ref="NH399:NI399"/>
    <mergeCell ref="NJ399:NK399"/>
    <mergeCell ref="NL399:NM399"/>
    <mergeCell ref="E400:F400"/>
    <mergeCell ref="MV392:MW392"/>
    <mergeCell ref="MX392:MY392"/>
    <mergeCell ref="MZ392:NA392"/>
    <mergeCell ref="NB392:NC392"/>
    <mergeCell ref="ND392:NE392"/>
    <mergeCell ref="NF392:NG392"/>
    <mergeCell ref="NH392:NI392"/>
    <mergeCell ref="NJ392:NK392"/>
    <mergeCell ref="NL392:NM392"/>
    <mergeCell ref="I393:M393"/>
    <mergeCell ref="BE393:BF393"/>
    <mergeCell ref="MT393:MU393"/>
    <mergeCell ref="MV393:MW393"/>
    <mergeCell ref="MX393:MY393"/>
    <mergeCell ref="MZ393:NA393"/>
    <mergeCell ref="NB393:NC393"/>
    <mergeCell ref="ND393:NE393"/>
    <mergeCell ref="NF393:NG393"/>
    <mergeCell ref="BE396:BF396"/>
    <mergeCell ref="MT396:MU396"/>
    <mergeCell ref="MV396:MW396"/>
    <mergeCell ref="MX396:MY396"/>
    <mergeCell ref="MZ396:NA396"/>
    <mergeCell ref="NB396:NC396"/>
    <mergeCell ref="ND396:NE396"/>
    <mergeCell ref="NF396:NG396"/>
    <mergeCell ref="NH396:NI396"/>
    <mergeCell ref="NJ396:NK396"/>
    <mergeCell ref="NL396:NM396"/>
    <mergeCell ref="E395:F395"/>
    <mergeCell ref="I395:M395"/>
    <mergeCell ref="BE395:BF395"/>
    <mergeCell ref="MT395:MU395"/>
    <mergeCell ref="MV395:MW395"/>
    <mergeCell ref="MX395:MY395"/>
    <mergeCell ref="MZ395:NA395"/>
    <mergeCell ref="NB395:NC395"/>
    <mergeCell ref="ND395:NE395"/>
    <mergeCell ref="NF395:NG395"/>
    <mergeCell ref="NH395:NI395"/>
    <mergeCell ref="NJ395:NK395"/>
    <mergeCell ref="NL395:NM395"/>
    <mergeCell ref="NH390:NI390"/>
    <mergeCell ref="NJ390:NK390"/>
    <mergeCell ref="NL390:NM390"/>
    <mergeCell ref="I389:M389"/>
    <mergeCell ref="BE389:BF389"/>
    <mergeCell ref="MT389:MU389"/>
    <mergeCell ref="MV389:MW389"/>
    <mergeCell ref="MX389:MY389"/>
    <mergeCell ref="MZ389:NA389"/>
    <mergeCell ref="NB389:NC389"/>
    <mergeCell ref="ND389:NE389"/>
    <mergeCell ref="NF389:NG389"/>
    <mergeCell ref="NH389:NI389"/>
    <mergeCell ref="NJ389:NK389"/>
    <mergeCell ref="NL389:NM389"/>
    <mergeCell ref="HZ386:JM386"/>
    <mergeCell ref="JO386:LB386"/>
    <mergeCell ref="LD386:MQ386"/>
    <mergeCell ref="MT386:NM386"/>
    <mergeCell ref="C387:BC387"/>
    <mergeCell ref="BD387:BD420"/>
    <mergeCell ref="BE387:BF388"/>
    <mergeCell ref="BG387:BG388"/>
    <mergeCell ref="BJ387:BJ388"/>
    <mergeCell ref="EV387:GI387"/>
    <mergeCell ref="GK387:HX387"/>
    <mergeCell ref="HZ387:JM387"/>
    <mergeCell ref="JO387:LB387"/>
    <mergeCell ref="LD387:MQ387"/>
    <mergeCell ref="MT387:NM387"/>
    <mergeCell ref="NF388:NG388"/>
    <mergeCell ref="NH388:NI388"/>
    <mergeCell ref="NJ388:NK388"/>
    <mergeCell ref="NL388:NM388"/>
    <mergeCell ref="BE391:BF391"/>
    <mergeCell ref="MT391:MU391"/>
    <mergeCell ref="MV391:MW391"/>
    <mergeCell ref="MX391:MY391"/>
    <mergeCell ref="MZ391:NA391"/>
    <mergeCell ref="NB391:NC391"/>
    <mergeCell ref="ND391:NE391"/>
    <mergeCell ref="NF391:NG391"/>
    <mergeCell ref="NH391:NI391"/>
    <mergeCell ref="NJ391:NK391"/>
    <mergeCell ref="NL391:NM391"/>
    <mergeCell ref="NH393:NI393"/>
    <mergeCell ref="NJ393:NK393"/>
    <mergeCell ref="NL393:NM393"/>
    <mergeCell ref="E394:F394"/>
    <mergeCell ref="I394:M394"/>
    <mergeCell ref="MT394:MU394"/>
    <mergeCell ref="MV394:MW394"/>
    <mergeCell ref="MX394:MY394"/>
    <mergeCell ref="MZ394:NA394"/>
    <mergeCell ref="NB394:NC394"/>
    <mergeCell ref="ND394:NE394"/>
    <mergeCell ref="NF394:NG394"/>
    <mergeCell ref="NH394:NI394"/>
    <mergeCell ref="NJ394:NK394"/>
    <mergeCell ref="NL394:NM394"/>
    <mergeCell ref="E392:G393"/>
    <mergeCell ref="I392:M392"/>
    <mergeCell ref="BE392:BF392"/>
    <mergeCell ref="MT392:MU392"/>
    <mergeCell ref="MT385:MU385"/>
    <mergeCell ref="MV385:MW385"/>
    <mergeCell ref="MX385:MY385"/>
    <mergeCell ref="MZ385:NA385"/>
    <mergeCell ref="NB385:NC385"/>
    <mergeCell ref="ND385:NE385"/>
    <mergeCell ref="NF385:NG385"/>
    <mergeCell ref="NH385:NI385"/>
    <mergeCell ref="NJ385:NK385"/>
    <mergeCell ref="NL385:NM385"/>
    <mergeCell ref="I383:M383"/>
    <mergeCell ref="BE383:BF383"/>
    <mergeCell ref="MT383:MU383"/>
    <mergeCell ref="MV383:MW383"/>
    <mergeCell ref="MX383:MY383"/>
    <mergeCell ref="MZ383:NA383"/>
    <mergeCell ref="NB383:NC383"/>
    <mergeCell ref="ND383:NE383"/>
    <mergeCell ref="NF383:NG383"/>
    <mergeCell ref="NH383:NI383"/>
    <mergeCell ref="NJ383:NK383"/>
    <mergeCell ref="NL383:NM383"/>
    <mergeCell ref="C388:C420"/>
    <mergeCell ref="E388:G388"/>
    <mergeCell ref="N388:O388"/>
    <mergeCell ref="P388:Q388"/>
    <mergeCell ref="R388:S388"/>
    <mergeCell ref="T388:U388"/>
    <mergeCell ref="V388:W388"/>
    <mergeCell ref="X388:Y388"/>
    <mergeCell ref="Z388:AA388"/>
    <mergeCell ref="AB388:AC388"/>
    <mergeCell ref="AD388:AE388"/>
    <mergeCell ref="AF388:AG388"/>
    <mergeCell ref="AH388:AI388"/>
    <mergeCell ref="AJ388:AK388"/>
    <mergeCell ref="AL388:AM388"/>
    <mergeCell ref="AN388:AO388"/>
    <mergeCell ref="AP388:AQ388"/>
    <mergeCell ref="AR388:AS388"/>
    <mergeCell ref="AT388:AU388"/>
    <mergeCell ref="AV388:AW388"/>
    <mergeCell ref="AX388:AY388"/>
    <mergeCell ref="AZ388:BA388"/>
    <mergeCell ref="BB388:BC388"/>
    <mergeCell ref="MT388:MU388"/>
    <mergeCell ref="MV388:MW388"/>
    <mergeCell ref="MX388:MY388"/>
    <mergeCell ref="MZ388:NA388"/>
    <mergeCell ref="NB388:NC388"/>
    <mergeCell ref="ND388:NE388"/>
    <mergeCell ref="EV386:GI386"/>
    <mergeCell ref="GK386:HX386"/>
    <mergeCell ref="E401:F401"/>
    <mergeCell ref="E402:F402"/>
    <mergeCell ref="I390:M390"/>
    <mergeCell ref="BE390:BF390"/>
    <mergeCell ref="MT390:MU390"/>
    <mergeCell ref="MV390:MW390"/>
    <mergeCell ref="MX390:MY390"/>
    <mergeCell ref="MZ390:NA390"/>
    <mergeCell ref="NB390:NC390"/>
    <mergeCell ref="ND390:NE390"/>
    <mergeCell ref="NF390:NG390"/>
    <mergeCell ref="MT382:MU382"/>
    <mergeCell ref="MV382:MW382"/>
    <mergeCell ref="MX382:MY382"/>
    <mergeCell ref="MZ382:NA382"/>
    <mergeCell ref="NB382:NC382"/>
    <mergeCell ref="ND382:NE382"/>
    <mergeCell ref="NF382:NG382"/>
    <mergeCell ref="NH382:NI382"/>
    <mergeCell ref="NJ382:NK382"/>
    <mergeCell ref="NL382:NM382"/>
    <mergeCell ref="I381:M381"/>
    <mergeCell ref="BE381:BF381"/>
    <mergeCell ref="MT381:MU381"/>
    <mergeCell ref="MV381:MW381"/>
    <mergeCell ref="MX381:MY381"/>
    <mergeCell ref="MZ381:NA381"/>
    <mergeCell ref="NB381:NC381"/>
    <mergeCell ref="ND381:NE381"/>
    <mergeCell ref="NF381:NG381"/>
    <mergeCell ref="NH381:NI381"/>
    <mergeCell ref="NJ381:NK381"/>
    <mergeCell ref="NL381:NM381"/>
    <mergeCell ref="BE378:BF378"/>
    <mergeCell ref="MT378:MU378"/>
    <mergeCell ref="MV378:MW378"/>
    <mergeCell ref="MX378:MY378"/>
    <mergeCell ref="MZ378:NA378"/>
    <mergeCell ref="NB378:NC378"/>
    <mergeCell ref="ND378:NE378"/>
    <mergeCell ref="NF378:NG378"/>
    <mergeCell ref="NH378:NI378"/>
    <mergeCell ref="NJ378:NK378"/>
    <mergeCell ref="NL378:NM378"/>
    <mergeCell ref="I382:M382"/>
    <mergeCell ref="MT377:MU377"/>
    <mergeCell ref="MV377:MW377"/>
    <mergeCell ref="MX377:MY377"/>
    <mergeCell ref="MZ377:NA377"/>
    <mergeCell ref="NB377:NC377"/>
    <mergeCell ref="ND377:NE377"/>
    <mergeCell ref="NF377:NG377"/>
    <mergeCell ref="NH377:NI377"/>
    <mergeCell ref="NJ377:NK377"/>
    <mergeCell ref="NL377:NM377"/>
    <mergeCell ref="I380:M380"/>
    <mergeCell ref="BE380:BF380"/>
    <mergeCell ref="MT380:MU380"/>
    <mergeCell ref="MV380:MW380"/>
    <mergeCell ref="MX380:MY380"/>
    <mergeCell ref="MZ380:NA380"/>
    <mergeCell ref="NB380:NC380"/>
    <mergeCell ref="ND380:NE380"/>
    <mergeCell ref="NF380:NG380"/>
    <mergeCell ref="NH380:NI380"/>
    <mergeCell ref="NJ380:NK380"/>
    <mergeCell ref="NL380:NM380"/>
    <mergeCell ref="I379:M379"/>
    <mergeCell ref="BE379:BF379"/>
    <mergeCell ref="MT379:MU379"/>
    <mergeCell ref="MV379:MW379"/>
    <mergeCell ref="MX379:MY379"/>
    <mergeCell ref="MZ379:NA379"/>
    <mergeCell ref="NB379:NC379"/>
    <mergeCell ref="ND379:NE379"/>
    <mergeCell ref="NF379:NG379"/>
    <mergeCell ref="NH379:NI379"/>
    <mergeCell ref="NJ379:NK379"/>
    <mergeCell ref="NL379:NM379"/>
    <mergeCell ref="I378:M378"/>
    <mergeCell ref="MT374:MU374"/>
    <mergeCell ref="MV374:MW374"/>
    <mergeCell ref="MX374:MY374"/>
    <mergeCell ref="MZ374:NA374"/>
    <mergeCell ref="NB374:NC374"/>
    <mergeCell ref="ND374:NE374"/>
    <mergeCell ref="NF374:NG374"/>
    <mergeCell ref="NH374:NI374"/>
    <mergeCell ref="NJ374:NK374"/>
    <mergeCell ref="NL374:NM374"/>
    <mergeCell ref="I373:M373"/>
    <mergeCell ref="BE373:BF373"/>
    <mergeCell ref="MT373:MU373"/>
    <mergeCell ref="MV373:MW373"/>
    <mergeCell ref="MX373:MY373"/>
    <mergeCell ref="MZ373:NA373"/>
    <mergeCell ref="NB373:NC373"/>
    <mergeCell ref="ND373:NE373"/>
    <mergeCell ref="NF373:NG373"/>
    <mergeCell ref="NH373:NI373"/>
    <mergeCell ref="NJ373:NK373"/>
    <mergeCell ref="NL373:NM373"/>
    <mergeCell ref="I376:M376"/>
    <mergeCell ref="BE376:BF376"/>
    <mergeCell ref="MT376:MU376"/>
    <mergeCell ref="MV376:MW376"/>
    <mergeCell ref="MX376:MY376"/>
    <mergeCell ref="MZ376:NA376"/>
    <mergeCell ref="NB376:NC376"/>
    <mergeCell ref="ND376:NE376"/>
    <mergeCell ref="NF376:NG376"/>
    <mergeCell ref="NH376:NI376"/>
    <mergeCell ref="NJ376:NK376"/>
    <mergeCell ref="NL376:NM376"/>
    <mergeCell ref="I375:M375"/>
    <mergeCell ref="BE375:BF375"/>
    <mergeCell ref="MT375:MU375"/>
    <mergeCell ref="MV375:MW375"/>
    <mergeCell ref="MX375:MY375"/>
    <mergeCell ref="MZ375:NA375"/>
    <mergeCell ref="NB375:NC375"/>
    <mergeCell ref="ND375:NE375"/>
    <mergeCell ref="NF375:NG375"/>
    <mergeCell ref="NH375:NI375"/>
    <mergeCell ref="NJ375:NK375"/>
    <mergeCell ref="NL375:NM375"/>
    <mergeCell ref="I374:M374"/>
    <mergeCell ref="MT370:MU370"/>
    <mergeCell ref="MV370:MW370"/>
    <mergeCell ref="MX370:MY370"/>
    <mergeCell ref="MZ370:NA370"/>
    <mergeCell ref="NB370:NC370"/>
    <mergeCell ref="ND370:NE370"/>
    <mergeCell ref="NF370:NG370"/>
    <mergeCell ref="NH370:NI370"/>
    <mergeCell ref="NJ370:NK370"/>
    <mergeCell ref="NL370:NM370"/>
    <mergeCell ref="I369:M369"/>
    <mergeCell ref="BE369:BF369"/>
    <mergeCell ref="MT369:MU369"/>
    <mergeCell ref="MV369:MW369"/>
    <mergeCell ref="MX369:MY369"/>
    <mergeCell ref="MZ369:NA369"/>
    <mergeCell ref="NB369:NC369"/>
    <mergeCell ref="ND369:NE369"/>
    <mergeCell ref="NF369:NG369"/>
    <mergeCell ref="NH369:NI369"/>
    <mergeCell ref="NJ369:NK369"/>
    <mergeCell ref="NL369:NM369"/>
    <mergeCell ref="I372:M372"/>
    <mergeCell ref="BE372:BF372"/>
    <mergeCell ref="MT372:MU372"/>
    <mergeCell ref="MV372:MW372"/>
    <mergeCell ref="MX372:MY372"/>
    <mergeCell ref="MZ372:NA372"/>
    <mergeCell ref="NB372:NC372"/>
    <mergeCell ref="ND372:NE372"/>
    <mergeCell ref="NF372:NG372"/>
    <mergeCell ref="NH372:NI372"/>
    <mergeCell ref="NJ372:NK372"/>
    <mergeCell ref="NL372:NM372"/>
    <mergeCell ref="I371:M371"/>
    <mergeCell ref="BE371:BF371"/>
    <mergeCell ref="MT371:MU371"/>
    <mergeCell ref="MV371:MW371"/>
    <mergeCell ref="MX371:MY371"/>
    <mergeCell ref="MZ371:NA371"/>
    <mergeCell ref="NB371:NC371"/>
    <mergeCell ref="ND371:NE371"/>
    <mergeCell ref="NF371:NG371"/>
    <mergeCell ref="NH371:NI371"/>
    <mergeCell ref="NJ371:NK371"/>
    <mergeCell ref="NL371:NM371"/>
    <mergeCell ref="I370:M370"/>
    <mergeCell ref="NJ366:NK366"/>
    <mergeCell ref="NL366:NM366"/>
    <mergeCell ref="E368:F368"/>
    <mergeCell ref="I365:M365"/>
    <mergeCell ref="BE365:BF365"/>
    <mergeCell ref="MT365:MU365"/>
    <mergeCell ref="MV365:MW365"/>
    <mergeCell ref="MX365:MY365"/>
    <mergeCell ref="MZ365:NA365"/>
    <mergeCell ref="NB365:NC365"/>
    <mergeCell ref="ND365:NE365"/>
    <mergeCell ref="NF365:NG365"/>
    <mergeCell ref="NH365:NI365"/>
    <mergeCell ref="NJ365:NK365"/>
    <mergeCell ref="NL365:NM365"/>
    <mergeCell ref="E365:F365"/>
    <mergeCell ref="I368:M368"/>
    <mergeCell ref="BE368:BF368"/>
    <mergeCell ref="MT368:MU368"/>
    <mergeCell ref="MV368:MW368"/>
    <mergeCell ref="MX368:MY368"/>
    <mergeCell ref="MZ368:NA368"/>
    <mergeCell ref="NB368:NC368"/>
    <mergeCell ref="ND368:NE368"/>
    <mergeCell ref="NF368:NG368"/>
    <mergeCell ref="NH368:NI368"/>
    <mergeCell ref="NJ368:NK368"/>
    <mergeCell ref="NL368:NM368"/>
    <mergeCell ref="I367:M367"/>
    <mergeCell ref="BE367:BF367"/>
    <mergeCell ref="MT367:MU367"/>
    <mergeCell ref="MV367:MW367"/>
    <mergeCell ref="MX367:MY367"/>
    <mergeCell ref="MZ367:NA367"/>
    <mergeCell ref="NB367:NC367"/>
    <mergeCell ref="ND367:NE367"/>
    <mergeCell ref="NF367:NG367"/>
    <mergeCell ref="NH367:NI367"/>
    <mergeCell ref="NJ367:NK367"/>
    <mergeCell ref="NL367:NM367"/>
    <mergeCell ref="E366:F366"/>
    <mergeCell ref="E367:F367"/>
    <mergeCell ref="MZ366:NA366"/>
    <mergeCell ref="NB366:NC366"/>
    <mergeCell ref="ND366:NE366"/>
    <mergeCell ref="NF366:NG366"/>
    <mergeCell ref="NH366:NI366"/>
    <mergeCell ref="I366:M366"/>
    <mergeCell ref="MT361:MU361"/>
    <mergeCell ref="MV361:MW361"/>
    <mergeCell ref="MX361:MY361"/>
    <mergeCell ref="MZ361:NA361"/>
    <mergeCell ref="NB361:NC361"/>
    <mergeCell ref="ND361:NE361"/>
    <mergeCell ref="NF361:NG361"/>
    <mergeCell ref="NH361:NI361"/>
    <mergeCell ref="NJ361:NK361"/>
    <mergeCell ref="NL361:NM361"/>
    <mergeCell ref="E364:F364"/>
    <mergeCell ref="I364:M364"/>
    <mergeCell ref="BE364:BF364"/>
    <mergeCell ref="MT364:MU364"/>
    <mergeCell ref="MV364:MW364"/>
    <mergeCell ref="MX364:MY364"/>
    <mergeCell ref="MZ364:NA364"/>
    <mergeCell ref="NB364:NC364"/>
    <mergeCell ref="ND364:NE364"/>
    <mergeCell ref="NF364:NG364"/>
    <mergeCell ref="NH364:NI364"/>
    <mergeCell ref="NJ364:NK364"/>
    <mergeCell ref="NL364:NM364"/>
    <mergeCell ref="E363:F363"/>
    <mergeCell ref="I363:M363"/>
    <mergeCell ref="BE363:BF363"/>
    <mergeCell ref="MT363:MU363"/>
    <mergeCell ref="MV363:MW363"/>
    <mergeCell ref="MX363:MY363"/>
    <mergeCell ref="MZ363:NA363"/>
    <mergeCell ref="NB363:NC363"/>
    <mergeCell ref="ND363:NE363"/>
    <mergeCell ref="NF363:NG363"/>
    <mergeCell ref="NH363:NI363"/>
    <mergeCell ref="NJ363:NK363"/>
    <mergeCell ref="NL363:NM363"/>
    <mergeCell ref="E362:F362"/>
    <mergeCell ref="I362:M362"/>
    <mergeCell ref="MT357:MU357"/>
    <mergeCell ref="MV357:MW357"/>
    <mergeCell ref="MX357:MY357"/>
    <mergeCell ref="MZ357:NA357"/>
    <mergeCell ref="NB357:NC357"/>
    <mergeCell ref="ND357:NE357"/>
    <mergeCell ref="NF357:NG357"/>
    <mergeCell ref="NH357:NI357"/>
    <mergeCell ref="NJ357:NK357"/>
    <mergeCell ref="NL357:NM357"/>
    <mergeCell ref="NL355:NM355"/>
    <mergeCell ref="E356:G356"/>
    <mergeCell ref="I356:M356"/>
    <mergeCell ref="BE356:BF356"/>
    <mergeCell ref="MT356:MU356"/>
    <mergeCell ref="MV356:MW356"/>
    <mergeCell ref="MX356:MY356"/>
    <mergeCell ref="MZ356:NA356"/>
    <mergeCell ref="NB356:NC356"/>
    <mergeCell ref="ND356:NE356"/>
    <mergeCell ref="NF356:NG356"/>
    <mergeCell ref="NH356:NI356"/>
    <mergeCell ref="NJ356:NK356"/>
    <mergeCell ref="NL356:NM356"/>
    <mergeCell ref="E360:F360"/>
    <mergeCell ref="I360:M360"/>
    <mergeCell ref="BE360:BF360"/>
    <mergeCell ref="MT360:MU360"/>
    <mergeCell ref="MV360:MW360"/>
    <mergeCell ref="MX360:MY360"/>
    <mergeCell ref="MZ360:NA360"/>
    <mergeCell ref="NB360:NC360"/>
    <mergeCell ref="ND360:NE360"/>
    <mergeCell ref="NF360:NG360"/>
    <mergeCell ref="NH360:NI360"/>
    <mergeCell ref="NJ360:NK360"/>
    <mergeCell ref="NL360:NM360"/>
    <mergeCell ref="E359:F359"/>
    <mergeCell ref="I359:M359"/>
    <mergeCell ref="BE359:BF359"/>
    <mergeCell ref="MT359:MU359"/>
    <mergeCell ref="MV359:MW359"/>
    <mergeCell ref="MX359:MY359"/>
    <mergeCell ref="MZ359:NA359"/>
    <mergeCell ref="NB359:NC359"/>
    <mergeCell ref="ND359:NE359"/>
    <mergeCell ref="NF359:NG359"/>
    <mergeCell ref="NH359:NI359"/>
    <mergeCell ref="NJ359:NK359"/>
    <mergeCell ref="NL359:NM359"/>
    <mergeCell ref="E354:G355"/>
    <mergeCell ref="H354:H383"/>
    <mergeCell ref="I354:M354"/>
    <mergeCell ref="BE354:BF354"/>
    <mergeCell ref="MT354:MU354"/>
    <mergeCell ref="MV354:MW354"/>
    <mergeCell ref="BE362:BF362"/>
    <mergeCell ref="MT362:MU362"/>
    <mergeCell ref="MV362:MW362"/>
    <mergeCell ref="MX362:MY362"/>
    <mergeCell ref="MZ362:NA362"/>
    <mergeCell ref="E361:F361"/>
    <mergeCell ref="I361:M361"/>
    <mergeCell ref="BE361:BF361"/>
    <mergeCell ref="C318:C350"/>
    <mergeCell ref="E318:G318"/>
    <mergeCell ref="NF342:NG342"/>
    <mergeCell ref="NH342:NI342"/>
    <mergeCell ref="NJ342:NK342"/>
    <mergeCell ref="NL342:NM342"/>
    <mergeCell ref="I341:M341"/>
    <mergeCell ref="BE341:BF341"/>
    <mergeCell ref="MT341:MU341"/>
    <mergeCell ref="MV341:MW341"/>
    <mergeCell ref="MX341:MY341"/>
    <mergeCell ref="MZ341:NA341"/>
    <mergeCell ref="NB341:NC341"/>
    <mergeCell ref="ND341:NE341"/>
    <mergeCell ref="NB354:NC354"/>
    <mergeCell ref="ND354:NE354"/>
    <mergeCell ref="NF354:NG354"/>
    <mergeCell ref="NH354:NI354"/>
    <mergeCell ref="NJ354:NK354"/>
    <mergeCell ref="NL354:NM354"/>
    <mergeCell ref="I355:M355"/>
    <mergeCell ref="BE355:BF355"/>
    <mergeCell ref="MT355:MU355"/>
    <mergeCell ref="MV355:MW355"/>
    <mergeCell ref="MX355:MY355"/>
    <mergeCell ref="MZ355:NA355"/>
    <mergeCell ref="NB355:NC355"/>
    <mergeCell ref="ND355:NE355"/>
    <mergeCell ref="NF355:NG355"/>
    <mergeCell ref="NH355:NI355"/>
    <mergeCell ref="NJ355:NK355"/>
    <mergeCell ref="I348:M348"/>
    <mergeCell ref="BE348:BF348"/>
    <mergeCell ref="MT348:MU348"/>
    <mergeCell ref="MV348:MW348"/>
    <mergeCell ref="MX348:MY348"/>
    <mergeCell ref="MZ348:NA348"/>
    <mergeCell ref="NB348:NC348"/>
    <mergeCell ref="ND348:NE348"/>
    <mergeCell ref="NF348:NG348"/>
    <mergeCell ref="NH348:NI348"/>
    <mergeCell ref="NJ348:NK348"/>
    <mergeCell ref="NL348:NM348"/>
    <mergeCell ref="I347:M347"/>
    <mergeCell ref="BE347:BF347"/>
    <mergeCell ref="MT347:MU347"/>
    <mergeCell ref="MV347:MW347"/>
    <mergeCell ref="MX347:MY347"/>
    <mergeCell ref="MZ347:NA347"/>
    <mergeCell ref="NB347:NC347"/>
    <mergeCell ref="ND347:NE347"/>
    <mergeCell ref="NF347:NG347"/>
    <mergeCell ref="NH347:NI347"/>
    <mergeCell ref="NJ347:NK347"/>
    <mergeCell ref="NL347:NM347"/>
    <mergeCell ref="BE344:BF344"/>
    <mergeCell ref="MT344:MU344"/>
    <mergeCell ref="MV344:MW344"/>
    <mergeCell ref="MX344:MY344"/>
    <mergeCell ref="MZ344:NA344"/>
    <mergeCell ref="NB344:NC344"/>
    <mergeCell ref="ND344:NE344"/>
    <mergeCell ref="I345:M345"/>
    <mergeCell ref="BW352:BW353"/>
    <mergeCell ref="MT358:MU358"/>
    <mergeCell ref="MV358:MW358"/>
    <mergeCell ref="MX358:MY358"/>
    <mergeCell ref="MZ358:NA358"/>
    <mergeCell ref="NB358:NC358"/>
    <mergeCell ref="NF353:NG353"/>
    <mergeCell ref="NH353:NI353"/>
    <mergeCell ref="NJ353:NK353"/>
    <mergeCell ref="NL353:NM353"/>
    <mergeCell ref="C353:C385"/>
    <mergeCell ref="E353:G353"/>
    <mergeCell ref="N353:O353"/>
    <mergeCell ref="P353:Q353"/>
    <mergeCell ref="R353:S353"/>
    <mergeCell ref="T353:U353"/>
    <mergeCell ref="V353:W353"/>
    <mergeCell ref="X353:Y353"/>
    <mergeCell ref="Z353:AA353"/>
    <mergeCell ref="AB353:AC353"/>
    <mergeCell ref="AD353:AE353"/>
    <mergeCell ref="AF353:AG353"/>
    <mergeCell ref="AH353:AI353"/>
    <mergeCell ref="AJ353:AK353"/>
    <mergeCell ref="AL353:AM353"/>
    <mergeCell ref="AN353:AO353"/>
    <mergeCell ref="AP353:AQ353"/>
    <mergeCell ref="AR353:AS353"/>
    <mergeCell ref="BD352:BD385"/>
    <mergeCell ref="BE352:BF353"/>
    <mergeCell ref="BG352:BG353"/>
    <mergeCell ref="BJ352:BJ353"/>
    <mergeCell ref="EV352:GI352"/>
    <mergeCell ref="GK352:HX352"/>
    <mergeCell ref="HZ352:JM352"/>
    <mergeCell ref="JO352:LB352"/>
    <mergeCell ref="LD352:MQ352"/>
    <mergeCell ref="MT352:NM352"/>
    <mergeCell ref="ND353:NE353"/>
    <mergeCell ref="AT353:AU353"/>
    <mergeCell ref="AV353:AW353"/>
    <mergeCell ref="AX353:AY353"/>
    <mergeCell ref="AZ353:BA353"/>
    <mergeCell ref="BB353:BC353"/>
    <mergeCell ref="MT353:MU353"/>
    <mergeCell ref="MV353:MW353"/>
    <mergeCell ref="MX353:MY353"/>
    <mergeCell ref="MZ353:NA353"/>
    <mergeCell ref="NB353:NC353"/>
    <mergeCell ref="ND358:NE358"/>
    <mergeCell ref="NF358:NG358"/>
    <mergeCell ref="NH358:NI358"/>
    <mergeCell ref="NJ358:NK358"/>
    <mergeCell ref="NL358:NM358"/>
    <mergeCell ref="NB362:NC362"/>
    <mergeCell ref="ND362:NE362"/>
    <mergeCell ref="NF362:NG362"/>
    <mergeCell ref="NH362:NI362"/>
    <mergeCell ref="NJ362:NK362"/>
    <mergeCell ref="NL362:NM362"/>
    <mergeCell ref="MT366:MU366"/>
    <mergeCell ref="MV366:MW366"/>
    <mergeCell ref="MX366:MY366"/>
    <mergeCell ref="MX354:MY354"/>
    <mergeCell ref="MZ354:NA354"/>
    <mergeCell ref="NF341:NG341"/>
    <mergeCell ref="NH341:NI341"/>
    <mergeCell ref="NJ341:NK341"/>
    <mergeCell ref="NL341:NM341"/>
    <mergeCell ref="I340:M340"/>
    <mergeCell ref="NF344:NG344"/>
    <mergeCell ref="NH344:NI344"/>
    <mergeCell ref="NJ344:NK344"/>
    <mergeCell ref="NL344:NM344"/>
    <mergeCell ref="I343:M343"/>
    <mergeCell ref="BE343:BF343"/>
    <mergeCell ref="MT343:MU343"/>
    <mergeCell ref="MV343:MW343"/>
    <mergeCell ref="MX343:MY343"/>
    <mergeCell ref="MZ343:NA343"/>
    <mergeCell ref="NB343:NC343"/>
    <mergeCell ref="ND343:NE343"/>
    <mergeCell ref="NF343:NG343"/>
    <mergeCell ref="NH343:NI343"/>
    <mergeCell ref="NJ343:NK343"/>
    <mergeCell ref="NL343:NM343"/>
    <mergeCell ref="BE342:BF342"/>
    <mergeCell ref="MT342:MU342"/>
    <mergeCell ref="MV342:MW342"/>
    <mergeCell ref="MX342:MY342"/>
    <mergeCell ref="MZ342:NA342"/>
    <mergeCell ref="NB342:NC342"/>
    <mergeCell ref="ND342:NE342"/>
    <mergeCell ref="MT345:MU345"/>
    <mergeCell ref="MV345:MW345"/>
    <mergeCell ref="MX345:MY345"/>
    <mergeCell ref="MZ345:NA345"/>
    <mergeCell ref="NB345:NC345"/>
    <mergeCell ref="ND345:NE345"/>
    <mergeCell ref="NF345:NG345"/>
    <mergeCell ref="NH345:NI345"/>
    <mergeCell ref="NJ345:NK345"/>
    <mergeCell ref="NL345:NM345"/>
    <mergeCell ref="I342:M342"/>
    <mergeCell ref="BE345:BF345"/>
    <mergeCell ref="I344:M344"/>
    <mergeCell ref="NF338:NG338"/>
    <mergeCell ref="NH338:NI338"/>
    <mergeCell ref="NJ338:NK338"/>
    <mergeCell ref="NL338:NM338"/>
    <mergeCell ref="I337:M337"/>
    <mergeCell ref="BE337:BF337"/>
    <mergeCell ref="MT337:MU337"/>
    <mergeCell ref="MV337:MW337"/>
    <mergeCell ref="MX337:MY337"/>
    <mergeCell ref="MZ337:NA337"/>
    <mergeCell ref="NB337:NC337"/>
    <mergeCell ref="ND337:NE337"/>
    <mergeCell ref="NF337:NG337"/>
    <mergeCell ref="NH337:NI337"/>
    <mergeCell ref="NJ337:NK337"/>
    <mergeCell ref="NL337:NM337"/>
    <mergeCell ref="I338:M338"/>
    <mergeCell ref="I336:M336"/>
    <mergeCell ref="MT340:MU340"/>
    <mergeCell ref="MV340:MW340"/>
    <mergeCell ref="MX340:MY340"/>
    <mergeCell ref="MZ340:NA340"/>
    <mergeCell ref="NB340:NC340"/>
    <mergeCell ref="ND340:NE340"/>
    <mergeCell ref="NF340:NG340"/>
    <mergeCell ref="NH340:NI340"/>
    <mergeCell ref="NJ340:NK340"/>
    <mergeCell ref="NL340:NM340"/>
    <mergeCell ref="I339:M339"/>
    <mergeCell ref="BE339:BF339"/>
    <mergeCell ref="MT339:MU339"/>
    <mergeCell ref="MV339:MW339"/>
    <mergeCell ref="MX339:MY339"/>
    <mergeCell ref="MZ339:NA339"/>
    <mergeCell ref="NB339:NC339"/>
    <mergeCell ref="ND339:NE339"/>
    <mergeCell ref="NF339:NG339"/>
    <mergeCell ref="NH339:NI339"/>
    <mergeCell ref="NJ339:NK339"/>
    <mergeCell ref="NL339:NM339"/>
    <mergeCell ref="BE338:BF338"/>
    <mergeCell ref="MT338:MU338"/>
    <mergeCell ref="MV338:MW338"/>
    <mergeCell ref="MX338:MY338"/>
    <mergeCell ref="MZ338:NA338"/>
    <mergeCell ref="NB338:NC338"/>
    <mergeCell ref="ND338:NE338"/>
    <mergeCell ref="NL333:NM333"/>
    <mergeCell ref="MX330:MY330"/>
    <mergeCell ref="MZ330:NA330"/>
    <mergeCell ref="NB330:NC330"/>
    <mergeCell ref="ND330:NE330"/>
    <mergeCell ref="NF330:NG330"/>
    <mergeCell ref="NH330:NI330"/>
    <mergeCell ref="NJ330:NK330"/>
    <mergeCell ref="NL330:NM330"/>
    <mergeCell ref="BE334:BF334"/>
    <mergeCell ref="MT334:MU334"/>
    <mergeCell ref="MV334:MW334"/>
    <mergeCell ref="MX334:MY334"/>
    <mergeCell ref="MZ334:NA334"/>
    <mergeCell ref="NB334:NC334"/>
    <mergeCell ref="ND334:NE334"/>
    <mergeCell ref="NF334:NG334"/>
    <mergeCell ref="NH334:NI334"/>
    <mergeCell ref="BE330:BF330"/>
    <mergeCell ref="MT330:MU330"/>
    <mergeCell ref="MV330:MW330"/>
    <mergeCell ref="I330:M330"/>
    <mergeCell ref="I334:M334"/>
    <mergeCell ref="MT332:MU332"/>
    <mergeCell ref="MV332:MW332"/>
    <mergeCell ref="MX332:MY332"/>
    <mergeCell ref="MZ332:NA332"/>
    <mergeCell ref="NB332:NC332"/>
    <mergeCell ref="ND332:NE332"/>
    <mergeCell ref="MT336:MU336"/>
    <mergeCell ref="MV336:MW336"/>
    <mergeCell ref="MX336:MY336"/>
    <mergeCell ref="MZ336:NA336"/>
    <mergeCell ref="NB336:NC336"/>
    <mergeCell ref="ND336:NE336"/>
    <mergeCell ref="NF336:NG336"/>
    <mergeCell ref="NH336:NI336"/>
    <mergeCell ref="NJ336:NK336"/>
    <mergeCell ref="NL336:NM336"/>
    <mergeCell ref="I335:M335"/>
    <mergeCell ref="BE335:BF335"/>
    <mergeCell ref="MT335:MU335"/>
    <mergeCell ref="MV335:MW335"/>
    <mergeCell ref="MX335:MY335"/>
    <mergeCell ref="MZ335:NA335"/>
    <mergeCell ref="NB335:NC335"/>
    <mergeCell ref="ND335:NE335"/>
    <mergeCell ref="NF335:NG335"/>
    <mergeCell ref="NH335:NI335"/>
    <mergeCell ref="NJ335:NK335"/>
    <mergeCell ref="NL335:NM335"/>
    <mergeCell ref="BQ317:BQ318"/>
    <mergeCell ref="BB318:BC318"/>
    <mergeCell ref="NB329:NC329"/>
    <mergeCell ref="ND329:NE329"/>
    <mergeCell ref="NF329:NG329"/>
    <mergeCell ref="NH329:NI329"/>
    <mergeCell ref="NJ329:NK329"/>
    <mergeCell ref="NL329:NM329"/>
    <mergeCell ref="BE329:BF329"/>
    <mergeCell ref="MT329:MU329"/>
    <mergeCell ref="MV329:MW329"/>
    <mergeCell ref="MX329:MY329"/>
    <mergeCell ref="MZ329:NA329"/>
    <mergeCell ref="BL317:BL318"/>
    <mergeCell ref="BP317:BP318"/>
    <mergeCell ref="I323:M323"/>
    <mergeCell ref="BE323:BF323"/>
    <mergeCell ref="MT323:MU323"/>
    <mergeCell ref="MV323:MW323"/>
    <mergeCell ref="MX323:MY323"/>
    <mergeCell ref="MZ323:NA323"/>
    <mergeCell ref="NB323:NC323"/>
    <mergeCell ref="ND323:NE323"/>
    <mergeCell ref="BD317:BD350"/>
    <mergeCell ref="BE317:BF318"/>
    <mergeCell ref="BG317:BG318"/>
    <mergeCell ref="BJ317:BJ318"/>
    <mergeCell ref="EV317:GI317"/>
    <mergeCell ref="GK317:HX317"/>
    <mergeCell ref="HZ317:JM317"/>
    <mergeCell ref="JO317:LB317"/>
    <mergeCell ref="LD317:MQ317"/>
    <mergeCell ref="MT317:NM317"/>
    <mergeCell ref="BE326:BF326"/>
    <mergeCell ref="MT326:MU326"/>
    <mergeCell ref="NF332:NG332"/>
    <mergeCell ref="NH332:NI332"/>
    <mergeCell ref="NJ332:NK332"/>
    <mergeCell ref="NL332:NM332"/>
    <mergeCell ref="I331:M331"/>
    <mergeCell ref="BE331:BF331"/>
    <mergeCell ref="MT331:MU331"/>
    <mergeCell ref="MV331:MW331"/>
    <mergeCell ref="MX331:MY331"/>
    <mergeCell ref="MZ331:NA331"/>
    <mergeCell ref="NB331:NC331"/>
    <mergeCell ref="ND331:NE331"/>
    <mergeCell ref="NF331:NG331"/>
    <mergeCell ref="NH331:NI331"/>
    <mergeCell ref="NJ331:NK331"/>
    <mergeCell ref="NL331:NM331"/>
    <mergeCell ref="NJ334:NK334"/>
    <mergeCell ref="NL334:NM334"/>
    <mergeCell ref="I333:M333"/>
    <mergeCell ref="BE333:BF333"/>
    <mergeCell ref="MT333:MU333"/>
    <mergeCell ref="MV333:MW333"/>
    <mergeCell ref="MX333:MY333"/>
    <mergeCell ref="MZ333:NA333"/>
    <mergeCell ref="NB333:NC333"/>
    <mergeCell ref="ND333:NE333"/>
    <mergeCell ref="NF333:NG333"/>
    <mergeCell ref="NH333:NI333"/>
    <mergeCell ref="NJ333:NK333"/>
    <mergeCell ref="MV326:MW326"/>
    <mergeCell ref="MX326:MY326"/>
    <mergeCell ref="MZ326:NA326"/>
    <mergeCell ref="NB326:NC326"/>
    <mergeCell ref="ND326:NE326"/>
    <mergeCell ref="NF326:NG326"/>
    <mergeCell ref="NH326:NI326"/>
    <mergeCell ref="NJ326:NK326"/>
    <mergeCell ref="NL326:NM326"/>
    <mergeCell ref="I325:M325"/>
    <mergeCell ref="BE325:BF325"/>
    <mergeCell ref="BE346:BF346"/>
    <mergeCell ref="I346:M346"/>
    <mergeCell ref="MT325:MU325"/>
    <mergeCell ref="MV325:MW325"/>
    <mergeCell ref="MX325:MY325"/>
    <mergeCell ref="MZ325:NA325"/>
    <mergeCell ref="NB325:NC325"/>
    <mergeCell ref="ND325:NE325"/>
    <mergeCell ref="NF325:NG325"/>
    <mergeCell ref="N318:O318"/>
    <mergeCell ref="P318:Q318"/>
    <mergeCell ref="NH325:NI325"/>
    <mergeCell ref="NJ325:NK325"/>
    <mergeCell ref="NL325:NM325"/>
    <mergeCell ref="BE328:BF328"/>
    <mergeCell ref="MT328:MU328"/>
    <mergeCell ref="MV328:MW328"/>
    <mergeCell ref="MX328:MY328"/>
    <mergeCell ref="MZ328:NA328"/>
    <mergeCell ref="NB328:NC328"/>
    <mergeCell ref="ND328:NE328"/>
    <mergeCell ref="NF328:NG328"/>
    <mergeCell ref="NH328:NI328"/>
    <mergeCell ref="NJ328:NK328"/>
    <mergeCell ref="NL328:NM328"/>
    <mergeCell ref="MT327:MU327"/>
    <mergeCell ref="MV327:MW327"/>
    <mergeCell ref="MX327:MY327"/>
    <mergeCell ref="MZ327:NA327"/>
    <mergeCell ref="NB327:NC327"/>
    <mergeCell ref="ND327:NE327"/>
    <mergeCell ref="NF327:NG327"/>
    <mergeCell ref="NH327:NI327"/>
    <mergeCell ref="NJ327:NK327"/>
    <mergeCell ref="NL327:NM327"/>
    <mergeCell ref="NH322:NI322"/>
    <mergeCell ref="NJ322:NK322"/>
    <mergeCell ref="NL322:NM322"/>
    <mergeCell ref="NF323:NG323"/>
    <mergeCell ref="MT318:MU318"/>
    <mergeCell ref="MV318:MW318"/>
    <mergeCell ref="MX318:MY318"/>
    <mergeCell ref="MZ318:NA318"/>
    <mergeCell ref="NB318:NC318"/>
    <mergeCell ref="ND318:NE318"/>
    <mergeCell ref="BE322:BF322"/>
    <mergeCell ref="MT322:MU322"/>
    <mergeCell ref="MV322:MW322"/>
    <mergeCell ref="MX322:MY322"/>
    <mergeCell ref="MZ322:NA322"/>
    <mergeCell ref="NB322:NC322"/>
    <mergeCell ref="ND322:NE322"/>
    <mergeCell ref="BW317:BW318"/>
    <mergeCell ref="EV316:GI316"/>
    <mergeCell ref="GK316:HX316"/>
    <mergeCell ref="HZ316:JM316"/>
    <mergeCell ref="JO316:LB316"/>
    <mergeCell ref="LD316:MQ316"/>
    <mergeCell ref="MT316:NM316"/>
    <mergeCell ref="BE321:BF321"/>
    <mergeCell ref="MT321:MU321"/>
    <mergeCell ref="MV321:MW321"/>
    <mergeCell ref="MX321:MY321"/>
    <mergeCell ref="MZ321:NA321"/>
    <mergeCell ref="NB321:NC321"/>
    <mergeCell ref="ND321:NE321"/>
    <mergeCell ref="NF321:NG321"/>
    <mergeCell ref="NH321:NI321"/>
    <mergeCell ref="NJ321:NK321"/>
    <mergeCell ref="NL321:NM321"/>
    <mergeCell ref="NH323:NI323"/>
    <mergeCell ref="NJ323:NK323"/>
    <mergeCell ref="NL323:NM323"/>
    <mergeCell ref="E324:F324"/>
    <mergeCell ref="I324:M324"/>
    <mergeCell ref="MT324:MU324"/>
    <mergeCell ref="MV324:MW324"/>
    <mergeCell ref="MX324:MY324"/>
    <mergeCell ref="MZ324:NA324"/>
    <mergeCell ref="NB324:NC324"/>
    <mergeCell ref="ND324:NE324"/>
    <mergeCell ref="NF324:NG324"/>
    <mergeCell ref="NH324:NI324"/>
    <mergeCell ref="NJ324:NK324"/>
    <mergeCell ref="NL324:NM324"/>
    <mergeCell ref="E322:G323"/>
    <mergeCell ref="I320:M320"/>
    <mergeCell ref="BE320:BF320"/>
    <mergeCell ref="MT320:MU320"/>
    <mergeCell ref="MV320:MW320"/>
    <mergeCell ref="MX320:MY320"/>
    <mergeCell ref="MZ320:NA320"/>
    <mergeCell ref="NB320:NC320"/>
    <mergeCell ref="ND320:NE320"/>
    <mergeCell ref="NF320:NG320"/>
    <mergeCell ref="NH320:NI320"/>
    <mergeCell ref="NJ320:NK320"/>
    <mergeCell ref="NL320:NM320"/>
    <mergeCell ref="I319:M319"/>
    <mergeCell ref="BE319:BF319"/>
    <mergeCell ref="MT319:MU319"/>
    <mergeCell ref="MV319:MW319"/>
    <mergeCell ref="MX319:MY319"/>
    <mergeCell ref="MZ319:NA319"/>
    <mergeCell ref="NB319:NC319"/>
    <mergeCell ref="ND319:NE319"/>
    <mergeCell ref="NF319:NG319"/>
    <mergeCell ref="NH319:NI319"/>
    <mergeCell ref="NJ319:NK319"/>
    <mergeCell ref="NL319:NM319"/>
    <mergeCell ref="NF318:NG318"/>
    <mergeCell ref="NH318:NI318"/>
    <mergeCell ref="NJ318:NK318"/>
    <mergeCell ref="NL318:NM318"/>
    <mergeCell ref="NF322:NG322"/>
    <mergeCell ref="R318:S318"/>
    <mergeCell ref="I322:M322"/>
    <mergeCell ref="MT312:MU312"/>
    <mergeCell ref="MV312:MW312"/>
    <mergeCell ref="MX312:MY312"/>
    <mergeCell ref="MZ312:NA312"/>
    <mergeCell ref="NB312:NC312"/>
    <mergeCell ref="ND312:NE312"/>
    <mergeCell ref="NF312:NG312"/>
    <mergeCell ref="NH312:NI312"/>
    <mergeCell ref="NJ312:NK312"/>
    <mergeCell ref="NL312:NM312"/>
    <mergeCell ref="I311:M311"/>
    <mergeCell ref="BE311:BF311"/>
    <mergeCell ref="MT311:MU311"/>
    <mergeCell ref="MV311:MW311"/>
    <mergeCell ref="MX311:MY311"/>
    <mergeCell ref="MZ311:NA311"/>
    <mergeCell ref="NB311:NC311"/>
    <mergeCell ref="ND311:NE311"/>
    <mergeCell ref="NF311:NG311"/>
    <mergeCell ref="NH311:NI311"/>
    <mergeCell ref="NJ311:NK311"/>
    <mergeCell ref="NL311:NM311"/>
    <mergeCell ref="MT315:MU315"/>
    <mergeCell ref="MV315:MW315"/>
    <mergeCell ref="MX315:MY315"/>
    <mergeCell ref="MZ315:NA315"/>
    <mergeCell ref="NB315:NC315"/>
    <mergeCell ref="ND315:NE315"/>
    <mergeCell ref="NF315:NG315"/>
    <mergeCell ref="NH315:NI315"/>
    <mergeCell ref="NJ315:NK315"/>
    <mergeCell ref="NL315:NM315"/>
    <mergeCell ref="I313:M313"/>
    <mergeCell ref="BE313:BF313"/>
    <mergeCell ref="MT313:MU313"/>
    <mergeCell ref="MV313:MW313"/>
    <mergeCell ref="MX313:MY313"/>
    <mergeCell ref="MZ313:NA313"/>
    <mergeCell ref="NB313:NC313"/>
    <mergeCell ref="ND313:NE313"/>
    <mergeCell ref="NF313:NG313"/>
    <mergeCell ref="NH313:NI313"/>
    <mergeCell ref="NJ313:NK313"/>
    <mergeCell ref="NL313:NM313"/>
    <mergeCell ref="MT308:MU308"/>
    <mergeCell ref="MV308:MW308"/>
    <mergeCell ref="MX308:MY308"/>
    <mergeCell ref="MZ308:NA308"/>
    <mergeCell ref="NB308:NC308"/>
    <mergeCell ref="ND308:NE308"/>
    <mergeCell ref="NF308:NG308"/>
    <mergeCell ref="NH308:NI308"/>
    <mergeCell ref="NJ308:NK308"/>
    <mergeCell ref="NL308:NM308"/>
    <mergeCell ref="I307:M307"/>
    <mergeCell ref="BE307:BF307"/>
    <mergeCell ref="MT307:MU307"/>
    <mergeCell ref="MV307:MW307"/>
    <mergeCell ref="MX307:MY307"/>
    <mergeCell ref="MZ307:NA307"/>
    <mergeCell ref="NB307:NC307"/>
    <mergeCell ref="ND307:NE307"/>
    <mergeCell ref="NF307:NG307"/>
    <mergeCell ref="NH307:NI307"/>
    <mergeCell ref="NJ307:NK307"/>
    <mergeCell ref="NL307:NM307"/>
    <mergeCell ref="I310:M310"/>
    <mergeCell ref="BE310:BF310"/>
    <mergeCell ref="MT310:MU310"/>
    <mergeCell ref="MV310:MW310"/>
    <mergeCell ref="MX310:MY310"/>
    <mergeCell ref="MZ310:NA310"/>
    <mergeCell ref="NB310:NC310"/>
    <mergeCell ref="ND310:NE310"/>
    <mergeCell ref="NF310:NG310"/>
    <mergeCell ref="NH310:NI310"/>
    <mergeCell ref="NJ310:NK310"/>
    <mergeCell ref="NL310:NM310"/>
    <mergeCell ref="I309:M309"/>
    <mergeCell ref="BE309:BF309"/>
    <mergeCell ref="MT309:MU309"/>
    <mergeCell ref="MV309:MW309"/>
    <mergeCell ref="MX309:MY309"/>
    <mergeCell ref="MZ309:NA309"/>
    <mergeCell ref="NB309:NC309"/>
    <mergeCell ref="ND309:NE309"/>
    <mergeCell ref="NF309:NG309"/>
    <mergeCell ref="NH309:NI309"/>
    <mergeCell ref="NJ309:NK309"/>
    <mergeCell ref="NL309:NM309"/>
    <mergeCell ref="MT304:MU304"/>
    <mergeCell ref="MV304:MW304"/>
    <mergeCell ref="MX304:MY304"/>
    <mergeCell ref="MZ304:NA304"/>
    <mergeCell ref="NB304:NC304"/>
    <mergeCell ref="ND304:NE304"/>
    <mergeCell ref="NF304:NG304"/>
    <mergeCell ref="NH304:NI304"/>
    <mergeCell ref="NJ304:NK304"/>
    <mergeCell ref="NL304:NM304"/>
    <mergeCell ref="I303:M303"/>
    <mergeCell ref="BE303:BF303"/>
    <mergeCell ref="MT303:MU303"/>
    <mergeCell ref="MV303:MW303"/>
    <mergeCell ref="MX303:MY303"/>
    <mergeCell ref="MZ303:NA303"/>
    <mergeCell ref="NB303:NC303"/>
    <mergeCell ref="ND303:NE303"/>
    <mergeCell ref="NF303:NG303"/>
    <mergeCell ref="NH303:NI303"/>
    <mergeCell ref="NJ303:NK303"/>
    <mergeCell ref="NL303:NM303"/>
    <mergeCell ref="I306:M306"/>
    <mergeCell ref="BE306:BF306"/>
    <mergeCell ref="MT306:MU306"/>
    <mergeCell ref="MV306:MW306"/>
    <mergeCell ref="MX306:MY306"/>
    <mergeCell ref="MZ306:NA306"/>
    <mergeCell ref="NB306:NC306"/>
    <mergeCell ref="ND306:NE306"/>
    <mergeCell ref="NF306:NG306"/>
    <mergeCell ref="NH306:NI306"/>
    <mergeCell ref="NJ306:NK306"/>
    <mergeCell ref="NL306:NM306"/>
    <mergeCell ref="I305:M305"/>
    <mergeCell ref="BE305:BF305"/>
    <mergeCell ref="MT305:MU305"/>
    <mergeCell ref="MV305:MW305"/>
    <mergeCell ref="MX305:MY305"/>
    <mergeCell ref="MZ305:NA305"/>
    <mergeCell ref="NB305:NC305"/>
    <mergeCell ref="ND305:NE305"/>
    <mergeCell ref="NF305:NG305"/>
    <mergeCell ref="NH305:NI305"/>
    <mergeCell ref="NJ305:NK305"/>
    <mergeCell ref="NL305:NM305"/>
    <mergeCell ref="MT300:MU300"/>
    <mergeCell ref="MV300:MW300"/>
    <mergeCell ref="MX300:MY300"/>
    <mergeCell ref="MZ300:NA300"/>
    <mergeCell ref="NB300:NC300"/>
    <mergeCell ref="ND300:NE300"/>
    <mergeCell ref="NF300:NG300"/>
    <mergeCell ref="NH300:NI300"/>
    <mergeCell ref="NJ300:NK300"/>
    <mergeCell ref="NL300:NM300"/>
    <mergeCell ref="I299:M299"/>
    <mergeCell ref="BE299:BF299"/>
    <mergeCell ref="MT299:MU299"/>
    <mergeCell ref="MV299:MW299"/>
    <mergeCell ref="MX299:MY299"/>
    <mergeCell ref="MZ299:NA299"/>
    <mergeCell ref="NB299:NC299"/>
    <mergeCell ref="ND299:NE299"/>
    <mergeCell ref="NF299:NG299"/>
    <mergeCell ref="NH299:NI299"/>
    <mergeCell ref="NJ299:NK299"/>
    <mergeCell ref="NL299:NM299"/>
    <mergeCell ref="I302:M302"/>
    <mergeCell ref="BE302:BF302"/>
    <mergeCell ref="MT302:MU302"/>
    <mergeCell ref="MV302:MW302"/>
    <mergeCell ref="MX302:MY302"/>
    <mergeCell ref="MZ302:NA302"/>
    <mergeCell ref="NB302:NC302"/>
    <mergeCell ref="ND302:NE302"/>
    <mergeCell ref="NF302:NG302"/>
    <mergeCell ref="NH302:NI302"/>
    <mergeCell ref="NJ302:NK302"/>
    <mergeCell ref="NL302:NM302"/>
    <mergeCell ref="I301:M301"/>
    <mergeCell ref="BE301:BF301"/>
    <mergeCell ref="MT301:MU301"/>
    <mergeCell ref="MV301:MW301"/>
    <mergeCell ref="MX301:MY301"/>
    <mergeCell ref="MZ301:NA301"/>
    <mergeCell ref="NB301:NC301"/>
    <mergeCell ref="ND301:NE301"/>
    <mergeCell ref="NF301:NG301"/>
    <mergeCell ref="NH301:NI301"/>
    <mergeCell ref="NJ301:NK301"/>
    <mergeCell ref="NL301:NM301"/>
    <mergeCell ref="MT296:MU296"/>
    <mergeCell ref="MV296:MW296"/>
    <mergeCell ref="MX296:MY296"/>
    <mergeCell ref="MZ296:NA296"/>
    <mergeCell ref="NB296:NC296"/>
    <mergeCell ref="ND296:NE296"/>
    <mergeCell ref="NF296:NG296"/>
    <mergeCell ref="NH296:NI296"/>
    <mergeCell ref="NJ296:NK296"/>
    <mergeCell ref="NL296:NM296"/>
    <mergeCell ref="E298:F298"/>
    <mergeCell ref="I295:M295"/>
    <mergeCell ref="BE295:BF295"/>
    <mergeCell ref="MT295:MU295"/>
    <mergeCell ref="MV295:MW295"/>
    <mergeCell ref="MX295:MY295"/>
    <mergeCell ref="MZ295:NA295"/>
    <mergeCell ref="NB295:NC295"/>
    <mergeCell ref="ND295:NE295"/>
    <mergeCell ref="NF295:NG295"/>
    <mergeCell ref="NH295:NI295"/>
    <mergeCell ref="NJ295:NK295"/>
    <mergeCell ref="NL295:NM295"/>
    <mergeCell ref="E295:F295"/>
    <mergeCell ref="I298:M298"/>
    <mergeCell ref="BE298:BF298"/>
    <mergeCell ref="MT298:MU298"/>
    <mergeCell ref="MV298:MW298"/>
    <mergeCell ref="MX298:MY298"/>
    <mergeCell ref="MZ298:NA298"/>
    <mergeCell ref="NB298:NC298"/>
    <mergeCell ref="ND298:NE298"/>
    <mergeCell ref="NF298:NG298"/>
    <mergeCell ref="NH298:NI298"/>
    <mergeCell ref="NJ298:NK298"/>
    <mergeCell ref="NL298:NM298"/>
    <mergeCell ref="I297:M297"/>
    <mergeCell ref="BE297:BF297"/>
    <mergeCell ref="MT297:MU297"/>
    <mergeCell ref="MV297:MW297"/>
    <mergeCell ref="MX297:MY297"/>
    <mergeCell ref="MZ297:NA297"/>
    <mergeCell ref="NB297:NC297"/>
    <mergeCell ref="ND297:NE297"/>
    <mergeCell ref="NF297:NG297"/>
    <mergeCell ref="NH297:NI297"/>
    <mergeCell ref="NJ297:NK297"/>
    <mergeCell ref="NL297:NM297"/>
    <mergeCell ref="E297:F297"/>
    <mergeCell ref="MT294:MU294"/>
    <mergeCell ref="MV294:MW294"/>
    <mergeCell ref="MX294:MY294"/>
    <mergeCell ref="MZ294:NA294"/>
    <mergeCell ref="NB294:NC294"/>
    <mergeCell ref="ND294:NE294"/>
    <mergeCell ref="NF294:NG294"/>
    <mergeCell ref="NH294:NI294"/>
    <mergeCell ref="NJ294:NK294"/>
    <mergeCell ref="NL294:NM294"/>
    <mergeCell ref="E293:F293"/>
    <mergeCell ref="I293:M293"/>
    <mergeCell ref="BE293:BF293"/>
    <mergeCell ref="MT293:MU293"/>
    <mergeCell ref="MV293:MW293"/>
    <mergeCell ref="MX293:MY293"/>
    <mergeCell ref="MZ293:NA293"/>
    <mergeCell ref="NB293:NC293"/>
    <mergeCell ref="ND293:NE293"/>
    <mergeCell ref="NF293:NG293"/>
    <mergeCell ref="NH293:NI293"/>
    <mergeCell ref="NJ293:NK293"/>
    <mergeCell ref="NL293:NM293"/>
    <mergeCell ref="I290:M290"/>
    <mergeCell ref="BE290:BF290"/>
    <mergeCell ref="MT290:MU290"/>
    <mergeCell ref="MV290:MW290"/>
    <mergeCell ref="MX290:MY290"/>
    <mergeCell ref="MZ290:NA290"/>
    <mergeCell ref="NB290:NC290"/>
    <mergeCell ref="ND290:NE290"/>
    <mergeCell ref="NF290:NG290"/>
    <mergeCell ref="NH290:NI290"/>
    <mergeCell ref="NJ290:NK290"/>
    <mergeCell ref="NL290:NM290"/>
    <mergeCell ref="MV289:MW289"/>
    <mergeCell ref="MX289:MY289"/>
    <mergeCell ref="MZ289:NA289"/>
    <mergeCell ref="NB289:NC289"/>
    <mergeCell ref="ND289:NE289"/>
    <mergeCell ref="NF289:NG289"/>
    <mergeCell ref="NH289:NI289"/>
    <mergeCell ref="NJ289:NK289"/>
    <mergeCell ref="NL289:NM289"/>
    <mergeCell ref="E292:F292"/>
    <mergeCell ref="I292:M292"/>
    <mergeCell ref="BE292:BF292"/>
    <mergeCell ref="MT292:MU292"/>
    <mergeCell ref="MV292:MW292"/>
    <mergeCell ref="MX292:MY292"/>
    <mergeCell ref="MZ292:NA292"/>
    <mergeCell ref="NB292:NC292"/>
    <mergeCell ref="ND292:NE292"/>
    <mergeCell ref="NF292:NG292"/>
    <mergeCell ref="NH292:NI292"/>
    <mergeCell ref="NJ292:NK292"/>
    <mergeCell ref="NL292:NM292"/>
    <mergeCell ref="E291:F291"/>
    <mergeCell ref="I291:M291"/>
    <mergeCell ref="BE291:BF291"/>
    <mergeCell ref="MT291:MU291"/>
    <mergeCell ref="MV291:MW291"/>
    <mergeCell ref="MX291:MY291"/>
    <mergeCell ref="MZ291:NA291"/>
    <mergeCell ref="NB291:NC291"/>
    <mergeCell ref="ND291:NE291"/>
    <mergeCell ref="NF291:NG291"/>
    <mergeCell ref="NH291:NI291"/>
    <mergeCell ref="NJ291:NK291"/>
    <mergeCell ref="NL291:NM291"/>
    <mergeCell ref="NL288:NM288"/>
    <mergeCell ref="E287:G288"/>
    <mergeCell ref="I287:M287"/>
    <mergeCell ref="BE287:BF287"/>
    <mergeCell ref="MT287:MU287"/>
    <mergeCell ref="MV287:MW287"/>
    <mergeCell ref="MX287:MY287"/>
    <mergeCell ref="MZ287:NA287"/>
    <mergeCell ref="NB287:NC287"/>
    <mergeCell ref="ND287:NE287"/>
    <mergeCell ref="NF287:NG287"/>
    <mergeCell ref="NH287:NI287"/>
    <mergeCell ref="NJ287:NK287"/>
    <mergeCell ref="NL287:NM287"/>
    <mergeCell ref="NL285:NM285"/>
    <mergeCell ref="E286:G286"/>
    <mergeCell ref="I286:M286"/>
    <mergeCell ref="BE286:BF286"/>
    <mergeCell ref="MT286:MU286"/>
    <mergeCell ref="MV286:MW286"/>
    <mergeCell ref="MX286:MY286"/>
    <mergeCell ref="MZ286:NA286"/>
    <mergeCell ref="NB286:NC286"/>
    <mergeCell ref="ND286:NE286"/>
    <mergeCell ref="NF286:NG286"/>
    <mergeCell ref="NH286:NI286"/>
    <mergeCell ref="NJ286:NK286"/>
    <mergeCell ref="NL286:NM286"/>
    <mergeCell ref="E284:G285"/>
    <mergeCell ref="H284:H313"/>
    <mergeCell ref="I284:M284"/>
    <mergeCell ref="BE284:BF284"/>
    <mergeCell ref="MT284:MU284"/>
    <mergeCell ref="MV284:MW284"/>
    <mergeCell ref="MX284:MY284"/>
    <mergeCell ref="MZ284:NA284"/>
    <mergeCell ref="NB284:NC284"/>
    <mergeCell ref="ND284:NE284"/>
    <mergeCell ref="NF284:NG284"/>
    <mergeCell ref="NH284:NI284"/>
    <mergeCell ref="NJ284:NK284"/>
    <mergeCell ref="NL284:NM284"/>
    <mergeCell ref="I285:M285"/>
    <mergeCell ref="BE285:BF285"/>
    <mergeCell ref="MT285:MU285"/>
    <mergeCell ref="MV285:MW285"/>
    <mergeCell ref="MX285:MY285"/>
    <mergeCell ref="MZ285:NA285"/>
    <mergeCell ref="NB285:NC285"/>
    <mergeCell ref="ND285:NE285"/>
    <mergeCell ref="NF285:NG285"/>
    <mergeCell ref="NH285:NI285"/>
    <mergeCell ref="NJ285:NK285"/>
    <mergeCell ref="I288:M288"/>
    <mergeCell ref="BE288:BF288"/>
    <mergeCell ref="MT288:MU288"/>
    <mergeCell ref="MV288:MW288"/>
    <mergeCell ref="MX288:MY288"/>
    <mergeCell ref="MZ288:NA288"/>
    <mergeCell ref="NB288:NC288"/>
    <mergeCell ref="E289:F289"/>
    <mergeCell ref="I289:M289"/>
    <mergeCell ref="BE289:BF289"/>
    <mergeCell ref="MT289:MU289"/>
    <mergeCell ref="MX277:MY277"/>
    <mergeCell ref="MZ277:NA277"/>
    <mergeCell ref="NB277:NC277"/>
    <mergeCell ref="ND277:NE277"/>
    <mergeCell ref="NF277:NG277"/>
    <mergeCell ref="NH277:NI277"/>
    <mergeCell ref="NJ277:NK277"/>
    <mergeCell ref="NL277:NM277"/>
    <mergeCell ref="ND283:NE283"/>
    <mergeCell ref="NF283:NG283"/>
    <mergeCell ref="NH283:NI283"/>
    <mergeCell ref="NJ283:NK283"/>
    <mergeCell ref="NL283:NM283"/>
    <mergeCell ref="N283:O283"/>
    <mergeCell ref="P283:Q283"/>
    <mergeCell ref="R283:S283"/>
    <mergeCell ref="T283:U283"/>
    <mergeCell ref="V283:W283"/>
    <mergeCell ref="X283:Y283"/>
    <mergeCell ref="Z283:AA283"/>
    <mergeCell ref="AB283:AC283"/>
    <mergeCell ref="AD283:AE283"/>
    <mergeCell ref="AF283:AG283"/>
    <mergeCell ref="AH283:AI283"/>
    <mergeCell ref="AJ283:AK283"/>
    <mergeCell ref="AL283:AM283"/>
    <mergeCell ref="AN283:AO283"/>
    <mergeCell ref="AP283:AQ283"/>
    <mergeCell ref="AR283:AS283"/>
    <mergeCell ref="AT283:AU283"/>
    <mergeCell ref="AV283:AW283"/>
    <mergeCell ref="AX283:AY283"/>
    <mergeCell ref="AZ283:BA283"/>
    <mergeCell ref="BB283:BC283"/>
    <mergeCell ref="MT283:MU283"/>
    <mergeCell ref="MV283:MW283"/>
    <mergeCell ref="MX283:MY283"/>
    <mergeCell ref="MZ283:NA283"/>
    <mergeCell ref="NB283:NC283"/>
    <mergeCell ref="MT280:MU280"/>
    <mergeCell ref="MV280:MW280"/>
    <mergeCell ref="MX280:MY280"/>
    <mergeCell ref="MZ280:NA280"/>
    <mergeCell ref="NB280:NC280"/>
    <mergeCell ref="ND280:NE280"/>
    <mergeCell ref="NF280:NG280"/>
    <mergeCell ref="NH280:NI280"/>
    <mergeCell ref="NJ280:NK280"/>
    <mergeCell ref="NL280:NM280"/>
    <mergeCell ref="C282:BC282"/>
    <mergeCell ref="BD282:BD315"/>
    <mergeCell ref="BE282:BF283"/>
    <mergeCell ref="BG282:BG283"/>
    <mergeCell ref="BJ282:BJ283"/>
    <mergeCell ref="EV282:GI282"/>
    <mergeCell ref="GK282:HX282"/>
    <mergeCell ref="HZ282:JM282"/>
    <mergeCell ref="JO282:LB282"/>
    <mergeCell ref="LD282:MQ282"/>
    <mergeCell ref="MT282:NM282"/>
    <mergeCell ref="ND288:NE288"/>
    <mergeCell ref="NF288:NG288"/>
    <mergeCell ref="NH288:NI288"/>
    <mergeCell ref="NJ288:NK288"/>
    <mergeCell ref="MT278:MU278"/>
    <mergeCell ref="MV278:MW278"/>
    <mergeCell ref="MX278:MY278"/>
    <mergeCell ref="MZ278:NA278"/>
    <mergeCell ref="NB278:NC278"/>
    <mergeCell ref="ND278:NE278"/>
    <mergeCell ref="NF278:NG278"/>
    <mergeCell ref="NH278:NI278"/>
    <mergeCell ref="NJ278:NK278"/>
    <mergeCell ref="NL278:NM278"/>
    <mergeCell ref="C283:C315"/>
    <mergeCell ref="E283:G283"/>
    <mergeCell ref="I274:M274"/>
    <mergeCell ref="BE274:BF274"/>
    <mergeCell ref="MT274:MU274"/>
    <mergeCell ref="MV274:MW274"/>
    <mergeCell ref="MX274:MY274"/>
    <mergeCell ref="MZ274:NA274"/>
    <mergeCell ref="NB274:NC274"/>
    <mergeCell ref="ND274:NE274"/>
    <mergeCell ref="NF274:NG274"/>
    <mergeCell ref="NH274:NI274"/>
    <mergeCell ref="NJ274:NK274"/>
    <mergeCell ref="NL274:NM274"/>
    <mergeCell ref="I273:M273"/>
    <mergeCell ref="BE273:BF273"/>
    <mergeCell ref="MT273:MU273"/>
    <mergeCell ref="MV273:MW273"/>
    <mergeCell ref="MX273:MY273"/>
    <mergeCell ref="MZ273:NA273"/>
    <mergeCell ref="NB273:NC273"/>
    <mergeCell ref="ND273:NE273"/>
    <mergeCell ref="NF273:NG273"/>
    <mergeCell ref="NH273:NI273"/>
    <mergeCell ref="NJ273:NK273"/>
    <mergeCell ref="NL273:NM273"/>
    <mergeCell ref="I276:M276"/>
    <mergeCell ref="BE276:BF276"/>
    <mergeCell ref="MT276:MU276"/>
    <mergeCell ref="MV276:MW276"/>
    <mergeCell ref="MX276:MY276"/>
    <mergeCell ref="MZ276:NA276"/>
    <mergeCell ref="NB276:NC276"/>
    <mergeCell ref="ND276:NE276"/>
    <mergeCell ref="NF276:NG276"/>
    <mergeCell ref="NH276:NI276"/>
    <mergeCell ref="NJ276:NK276"/>
    <mergeCell ref="NL276:NM276"/>
    <mergeCell ref="I275:M275"/>
    <mergeCell ref="BE275:BF275"/>
    <mergeCell ref="MT275:MU275"/>
    <mergeCell ref="MV275:MW275"/>
    <mergeCell ref="MX275:MY275"/>
    <mergeCell ref="MZ275:NA275"/>
    <mergeCell ref="NB275:NC275"/>
    <mergeCell ref="ND275:NE275"/>
    <mergeCell ref="NF275:NG275"/>
    <mergeCell ref="NH275:NI275"/>
    <mergeCell ref="NJ275:NK275"/>
    <mergeCell ref="NL275:NM275"/>
    <mergeCell ref="I277:M277"/>
    <mergeCell ref="BE277:BF277"/>
    <mergeCell ref="MT277:MU277"/>
    <mergeCell ref="MV277:MW277"/>
    <mergeCell ref="MT270:MU270"/>
    <mergeCell ref="MV270:MW270"/>
    <mergeCell ref="MX270:MY270"/>
    <mergeCell ref="MZ270:NA270"/>
    <mergeCell ref="NB270:NC270"/>
    <mergeCell ref="ND270:NE270"/>
    <mergeCell ref="NF270:NG270"/>
    <mergeCell ref="NH270:NI270"/>
    <mergeCell ref="NJ270:NK270"/>
    <mergeCell ref="NL270:NM270"/>
    <mergeCell ref="I269:M269"/>
    <mergeCell ref="BE269:BF269"/>
    <mergeCell ref="MT269:MU269"/>
    <mergeCell ref="MV269:MW269"/>
    <mergeCell ref="MX269:MY269"/>
    <mergeCell ref="MZ269:NA269"/>
    <mergeCell ref="NB269:NC269"/>
    <mergeCell ref="ND269:NE269"/>
    <mergeCell ref="NF269:NG269"/>
    <mergeCell ref="NH269:NI269"/>
    <mergeCell ref="NJ269:NK269"/>
    <mergeCell ref="NL269:NM269"/>
    <mergeCell ref="I272:M272"/>
    <mergeCell ref="BE272:BF272"/>
    <mergeCell ref="MT272:MU272"/>
    <mergeCell ref="MV272:MW272"/>
    <mergeCell ref="MX272:MY272"/>
    <mergeCell ref="MZ272:NA272"/>
    <mergeCell ref="NB272:NC272"/>
    <mergeCell ref="ND272:NE272"/>
    <mergeCell ref="NF272:NG272"/>
    <mergeCell ref="NH272:NI272"/>
    <mergeCell ref="NJ272:NK272"/>
    <mergeCell ref="NL272:NM272"/>
    <mergeCell ref="I271:M271"/>
    <mergeCell ref="BE271:BF271"/>
    <mergeCell ref="MT271:MU271"/>
    <mergeCell ref="MV271:MW271"/>
    <mergeCell ref="MX271:MY271"/>
    <mergeCell ref="MZ271:NA271"/>
    <mergeCell ref="NB271:NC271"/>
    <mergeCell ref="ND271:NE271"/>
    <mergeCell ref="NF271:NG271"/>
    <mergeCell ref="NH271:NI271"/>
    <mergeCell ref="NJ271:NK271"/>
    <mergeCell ref="NL271:NM271"/>
    <mergeCell ref="I270:M270"/>
    <mergeCell ref="MT265:MU265"/>
    <mergeCell ref="MV265:MW265"/>
    <mergeCell ref="MX265:MY265"/>
    <mergeCell ref="MZ265:NA265"/>
    <mergeCell ref="NB265:NC265"/>
    <mergeCell ref="ND265:NE265"/>
    <mergeCell ref="NF265:NG265"/>
    <mergeCell ref="NH265:NI265"/>
    <mergeCell ref="NJ265:NK265"/>
    <mergeCell ref="NL265:NM265"/>
    <mergeCell ref="I268:M268"/>
    <mergeCell ref="BE268:BF268"/>
    <mergeCell ref="MT268:MU268"/>
    <mergeCell ref="MV268:MW268"/>
    <mergeCell ref="MX268:MY268"/>
    <mergeCell ref="MZ268:NA268"/>
    <mergeCell ref="NB268:NC268"/>
    <mergeCell ref="ND268:NE268"/>
    <mergeCell ref="NF268:NG268"/>
    <mergeCell ref="NH268:NI268"/>
    <mergeCell ref="NJ268:NK268"/>
    <mergeCell ref="NL268:NM268"/>
    <mergeCell ref="I267:M267"/>
    <mergeCell ref="BE267:BF267"/>
    <mergeCell ref="MT267:MU267"/>
    <mergeCell ref="MV267:MW267"/>
    <mergeCell ref="MX267:MY267"/>
    <mergeCell ref="MZ267:NA267"/>
    <mergeCell ref="NB267:NC267"/>
    <mergeCell ref="ND267:NE267"/>
    <mergeCell ref="NF267:NG267"/>
    <mergeCell ref="NH267:NI267"/>
    <mergeCell ref="NJ267:NK267"/>
    <mergeCell ref="NL267:NM267"/>
    <mergeCell ref="MT266:MU266"/>
    <mergeCell ref="MV266:MW266"/>
    <mergeCell ref="MX266:MY266"/>
    <mergeCell ref="MZ266:NA266"/>
    <mergeCell ref="NB266:NC266"/>
    <mergeCell ref="ND266:NE266"/>
    <mergeCell ref="NF266:NG266"/>
    <mergeCell ref="NH266:NI266"/>
    <mergeCell ref="NJ266:NK266"/>
    <mergeCell ref="NL266:NM266"/>
    <mergeCell ref="I265:M265"/>
    <mergeCell ref="BE265:BF265"/>
    <mergeCell ref="MZ259:NA259"/>
    <mergeCell ref="NB259:NC259"/>
    <mergeCell ref="ND259:NE259"/>
    <mergeCell ref="NF259:NG259"/>
    <mergeCell ref="NH259:NI259"/>
    <mergeCell ref="NJ259:NK259"/>
    <mergeCell ref="NL259:NM259"/>
    <mergeCell ref="E260:F260"/>
    <mergeCell ref="I262:M262"/>
    <mergeCell ref="BE262:BF262"/>
    <mergeCell ref="MT262:MU262"/>
    <mergeCell ref="MV262:MW262"/>
    <mergeCell ref="MX262:MY262"/>
    <mergeCell ref="MZ262:NA262"/>
    <mergeCell ref="NB262:NC262"/>
    <mergeCell ref="ND262:NE262"/>
    <mergeCell ref="NF262:NG262"/>
    <mergeCell ref="NH262:NI262"/>
    <mergeCell ref="NJ262:NK262"/>
    <mergeCell ref="NL262:NM262"/>
    <mergeCell ref="I261:M261"/>
    <mergeCell ref="BE261:BF261"/>
    <mergeCell ref="MT261:MU261"/>
    <mergeCell ref="MV261:MW261"/>
    <mergeCell ref="MX261:MY261"/>
    <mergeCell ref="MZ261:NA261"/>
    <mergeCell ref="NB261:NC261"/>
    <mergeCell ref="ND261:NE261"/>
    <mergeCell ref="NF261:NG261"/>
    <mergeCell ref="NH261:NI261"/>
    <mergeCell ref="NJ261:NK261"/>
    <mergeCell ref="NL261:NM261"/>
    <mergeCell ref="BE263:BF263"/>
    <mergeCell ref="MT263:MU263"/>
    <mergeCell ref="MV263:MW263"/>
    <mergeCell ref="MX263:MY263"/>
    <mergeCell ref="MZ263:NA263"/>
    <mergeCell ref="NB263:NC263"/>
    <mergeCell ref="ND263:NE263"/>
    <mergeCell ref="NF263:NG263"/>
    <mergeCell ref="NH263:NI263"/>
    <mergeCell ref="NJ263:NK263"/>
    <mergeCell ref="NL263:NM263"/>
    <mergeCell ref="I260:M260"/>
    <mergeCell ref="I263:M263"/>
    <mergeCell ref="ND258:NE258"/>
    <mergeCell ref="NF258:NG258"/>
    <mergeCell ref="NH258:NI258"/>
    <mergeCell ref="NJ258:NK258"/>
    <mergeCell ref="NL258:NM258"/>
    <mergeCell ref="E257:F257"/>
    <mergeCell ref="I257:M257"/>
    <mergeCell ref="BE257:BF257"/>
    <mergeCell ref="MT257:MU257"/>
    <mergeCell ref="MV257:MW257"/>
    <mergeCell ref="MX257:MY257"/>
    <mergeCell ref="MZ257:NA257"/>
    <mergeCell ref="NB257:NC257"/>
    <mergeCell ref="ND257:NE257"/>
    <mergeCell ref="NF257:NG257"/>
    <mergeCell ref="NH257:NI257"/>
    <mergeCell ref="NJ257:NK257"/>
    <mergeCell ref="NL257:NM257"/>
    <mergeCell ref="NH250:NI250"/>
    <mergeCell ref="NJ250:NK250"/>
    <mergeCell ref="NL250:NM250"/>
    <mergeCell ref="E249:G250"/>
    <mergeCell ref="H249:H278"/>
    <mergeCell ref="I249:M249"/>
    <mergeCell ref="BE249:BF249"/>
    <mergeCell ref="MT249:MU249"/>
    <mergeCell ref="MV249:MW249"/>
    <mergeCell ref="MX249:MY249"/>
    <mergeCell ref="MZ249:NA249"/>
    <mergeCell ref="NB249:NC249"/>
    <mergeCell ref="ND249:NE249"/>
    <mergeCell ref="NF249:NG249"/>
    <mergeCell ref="NH249:NI249"/>
    <mergeCell ref="E251:G251"/>
    <mergeCell ref="I251:M251"/>
    <mergeCell ref="E252:G253"/>
    <mergeCell ref="I252:M252"/>
    <mergeCell ref="BE252:BF252"/>
    <mergeCell ref="MT252:MU252"/>
    <mergeCell ref="MV252:MW252"/>
    <mergeCell ref="MX252:MY252"/>
    <mergeCell ref="MZ252:NA252"/>
    <mergeCell ref="NB252:NC252"/>
    <mergeCell ref="ND252:NE252"/>
    <mergeCell ref="NF252:NG252"/>
    <mergeCell ref="NH252:NI252"/>
    <mergeCell ref="NJ252:NK252"/>
    <mergeCell ref="BE260:BF260"/>
    <mergeCell ref="MT260:MU260"/>
    <mergeCell ref="MV260:MW260"/>
    <mergeCell ref="MX260:MY260"/>
    <mergeCell ref="MZ260:NA260"/>
    <mergeCell ref="NB260:NC260"/>
    <mergeCell ref="ND260:NE260"/>
    <mergeCell ref="NF260:NG260"/>
    <mergeCell ref="NH260:NI260"/>
    <mergeCell ref="NJ260:NK260"/>
    <mergeCell ref="NL260:NM260"/>
    <mergeCell ref="E259:F259"/>
    <mergeCell ref="I259:M259"/>
    <mergeCell ref="BE259:BF259"/>
    <mergeCell ref="MT259:MU259"/>
    <mergeCell ref="MV259:MW259"/>
    <mergeCell ref="MX259:MY259"/>
    <mergeCell ref="NB256:NC256"/>
    <mergeCell ref="ND256:NE256"/>
    <mergeCell ref="NF256:NG256"/>
    <mergeCell ref="NH256:NI256"/>
    <mergeCell ref="NJ256:NK256"/>
    <mergeCell ref="NL256:NM256"/>
    <mergeCell ref="E248:G248"/>
    <mergeCell ref="N248:O248"/>
    <mergeCell ref="P248:Q248"/>
    <mergeCell ref="R248:S248"/>
    <mergeCell ref="T248:U248"/>
    <mergeCell ref="V248:W248"/>
    <mergeCell ref="X248:Y248"/>
    <mergeCell ref="Z248:AA248"/>
    <mergeCell ref="AB248:AC248"/>
    <mergeCell ref="AD248:AE248"/>
    <mergeCell ref="AF248:AG248"/>
    <mergeCell ref="AH248:AI248"/>
    <mergeCell ref="AJ248:AK248"/>
    <mergeCell ref="AL248:AM248"/>
    <mergeCell ref="AN248:AO248"/>
    <mergeCell ref="AP248:AQ248"/>
    <mergeCell ref="AR248:AS248"/>
    <mergeCell ref="AT248:AU248"/>
    <mergeCell ref="AV248:AW248"/>
    <mergeCell ref="AX248:AY248"/>
    <mergeCell ref="AZ248:BA248"/>
    <mergeCell ref="BB248:BC248"/>
    <mergeCell ref="MT248:MU248"/>
    <mergeCell ref="MV248:MW248"/>
    <mergeCell ref="MX248:MY248"/>
    <mergeCell ref="MZ248:NA248"/>
    <mergeCell ref="NB248:NC248"/>
    <mergeCell ref="ND248:NE248"/>
    <mergeCell ref="I250:M250"/>
    <mergeCell ref="E255:F255"/>
    <mergeCell ref="I255:M255"/>
    <mergeCell ref="BE255:BF255"/>
    <mergeCell ref="MT255:MU255"/>
    <mergeCell ref="MV255:MW255"/>
    <mergeCell ref="MX255:MY255"/>
    <mergeCell ref="MZ255:NA255"/>
    <mergeCell ref="NB255:NC255"/>
    <mergeCell ref="ND255:NE255"/>
    <mergeCell ref="NF255:NG255"/>
    <mergeCell ref="NH255:NI255"/>
    <mergeCell ref="NJ255:NK255"/>
    <mergeCell ref="NL255:NM255"/>
    <mergeCell ref="NF248:NG248"/>
    <mergeCell ref="NH248:NI248"/>
    <mergeCell ref="MT264:MU264"/>
    <mergeCell ref="MV264:MW264"/>
    <mergeCell ref="MX264:MY264"/>
    <mergeCell ref="MZ264:NA264"/>
    <mergeCell ref="NB264:NC264"/>
    <mergeCell ref="ND264:NE264"/>
    <mergeCell ref="NF264:NG264"/>
    <mergeCell ref="NH264:NI264"/>
    <mergeCell ref="NJ264:NK264"/>
    <mergeCell ref="NL264:NM264"/>
    <mergeCell ref="BE251:BF251"/>
    <mergeCell ref="MT251:MU251"/>
    <mergeCell ref="MV251:MW251"/>
    <mergeCell ref="MX251:MY251"/>
    <mergeCell ref="MZ251:NA251"/>
    <mergeCell ref="NB251:NC251"/>
    <mergeCell ref="ND251:NE251"/>
    <mergeCell ref="NF251:NG251"/>
    <mergeCell ref="NH251:NI251"/>
    <mergeCell ref="NJ251:NK251"/>
    <mergeCell ref="NL251:NM251"/>
    <mergeCell ref="NH253:NI253"/>
    <mergeCell ref="NJ253:NK253"/>
    <mergeCell ref="NL253:NM253"/>
    <mergeCell ref="I254:M254"/>
    <mergeCell ref="MT254:MU254"/>
    <mergeCell ref="MV254:MW254"/>
    <mergeCell ref="MX254:MY254"/>
    <mergeCell ref="MZ254:NA254"/>
    <mergeCell ref="NB254:NC254"/>
    <mergeCell ref="ND254:NE254"/>
    <mergeCell ref="NF254:NG254"/>
    <mergeCell ref="NH254:NI254"/>
    <mergeCell ref="NJ254:NK254"/>
    <mergeCell ref="NL254:NM254"/>
    <mergeCell ref="MT258:MU258"/>
    <mergeCell ref="NL252:NM252"/>
    <mergeCell ref="I253:M253"/>
    <mergeCell ref="BE253:BF253"/>
    <mergeCell ref="MT253:MU253"/>
    <mergeCell ref="MV253:MW253"/>
    <mergeCell ref="MX253:MY253"/>
    <mergeCell ref="MZ253:NA253"/>
    <mergeCell ref="NB253:NC253"/>
    <mergeCell ref="ND253:NE253"/>
    <mergeCell ref="NF253:NG253"/>
    <mergeCell ref="BD247:BD280"/>
    <mergeCell ref="BE247:BF248"/>
    <mergeCell ref="BG247:BG248"/>
    <mergeCell ref="BJ247:BJ248"/>
    <mergeCell ref="EV247:GI247"/>
    <mergeCell ref="GK247:HX247"/>
    <mergeCell ref="HZ247:JM247"/>
    <mergeCell ref="JO247:LB247"/>
    <mergeCell ref="LD247:MQ247"/>
    <mergeCell ref="MT247:NM247"/>
    <mergeCell ref="I266:M266"/>
    <mergeCell ref="BE266:BF266"/>
    <mergeCell ref="I256:M256"/>
    <mergeCell ref="BE256:BF256"/>
    <mergeCell ref="MT256:MU256"/>
    <mergeCell ref="MV256:MW256"/>
    <mergeCell ref="MX256:MY256"/>
    <mergeCell ref="MZ256:NA256"/>
    <mergeCell ref="T213:U213"/>
    <mergeCell ref="V213:W213"/>
    <mergeCell ref="X213:Y213"/>
    <mergeCell ref="Z213:AA213"/>
    <mergeCell ref="AB213:AC213"/>
    <mergeCell ref="AD213:AE213"/>
    <mergeCell ref="AF213:AG213"/>
    <mergeCell ref="AH213:AI213"/>
    <mergeCell ref="BE250:BF250"/>
    <mergeCell ref="MT250:MU250"/>
    <mergeCell ref="MV250:MW250"/>
    <mergeCell ref="MX250:MY250"/>
    <mergeCell ref="MZ250:NA250"/>
    <mergeCell ref="NB250:NC250"/>
    <mergeCell ref="ND250:NE250"/>
    <mergeCell ref="ND242:NE242"/>
    <mergeCell ref="NF242:NG242"/>
    <mergeCell ref="NH242:NI242"/>
    <mergeCell ref="NJ242:NK242"/>
    <mergeCell ref="NL242:NM242"/>
    <mergeCell ref="I241:M241"/>
    <mergeCell ref="BE241:BF241"/>
    <mergeCell ref="MT241:MU241"/>
    <mergeCell ref="MV241:MW241"/>
    <mergeCell ref="MX241:MY241"/>
    <mergeCell ref="MZ241:NA241"/>
    <mergeCell ref="NB241:NC241"/>
    <mergeCell ref="ND241:NE241"/>
    <mergeCell ref="NF241:NG241"/>
    <mergeCell ref="NH241:NI241"/>
    <mergeCell ref="NJ241:NK241"/>
    <mergeCell ref="NL241:NM241"/>
    <mergeCell ref="NJ249:NK249"/>
    <mergeCell ref="NL249:NM249"/>
    <mergeCell ref="MT236:MU236"/>
    <mergeCell ref="MV236:MW236"/>
    <mergeCell ref="MX236:MY236"/>
    <mergeCell ref="MZ236:NA236"/>
    <mergeCell ref="NB236:NC236"/>
    <mergeCell ref="ND236:NE236"/>
    <mergeCell ref="NF236:NG236"/>
    <mergeCell ref="NH236:NI236"/>
    <mergeCell ref="NJ236:NK236"/>
    <mergeCell ref="NL236:NM236"/>
    <mergeCell ref="I235:M235"/>
    <mergeCell ref="BE235:BF235"/>
    <mergeCell ref="MT235:MU235"/>
    <mergeCell ref="MV235:MW235"/>
    <mergeCell ref="MX235:MY235"/>
    <mergeCell ref="MZ235:NA235"/>
    <mergeCell ref="NB235:NC235"/>
    <mergeCell ref="ND235:NE235"/>
    <mergeCell ref="NF235:NG235"/>
    <mergeCell ref="NH235:NI235"/>
    <mergeCell ref="NJ235:NK235"/>
    <mergeCell ref="NL235:NM235"/>
    <mergeCell ref="I234:M234"/>
    <mergeCell ref="NJ232:NK232"/>
    <mergeCell ref="NL232:NM232"/>
    <mergeCell ref="I231:M231"/>
    <mergeCell ref="BE231:BF231"/>
    <mergeCell ref="MT231:MU231"/>
    <mergeCell ref="MV231:MW231"/>
    <mergeCell ref="MX231:MY231"/>
    <mergeCell ref="MV258:MW258"/>
    <mergeCell ref="MX258:MY258"/>
    <mergeCell ref="MZ258:NA258"/>
    <mergeCell ref="NB258:NC258"/>
    <mergeCell ref="NJ248:NK248"/>
    <mergeCell ref="NL248:NM248"/>
    <mergeCell ref="NF250:NG250"/>
    <mergeCell ref="NH238:NI238"/>
    <mergeCell ref="NJ238:NK238"/>
    <mergeCell ref="NL238:NM238"/>
    <mergeCell ref="I237:M237"/>
    <mergeCell ref="BE237:BF237"/>
    <mergeCell ref="MT237:MU237"/>
    <mergeCell ref="MV237:MW237"/>
    <mergeCell ref="MX237:MY237"/>
    <mergeCell ref="MZ237:NA237"/>
    <mergeCell ref="NB237:NC237"/>
    <mergeCell ref="ND237:NE237"/>
    <mergeCell ref="NF237:NG237"/>
    <mergeCell ref="NH237:NI237"/>
    <mergeCell ref="NJ237:NK237"/>
    <mergeCell ref="NL237:NM237"/>
    <mergeCell ref="I240:M240"/>
    <mergeCell ref="BE240:BF240"/>
    <mergeCell ref="MT240:MU240"/>
    <mergeCell ref="MV240:MW240"/>
    <mergeCell ref="MX240:MY240"/>
    <mergeCell ref="MZ240:NA240"/>
    <mergeCell ref="NB240:NC240"/>
    <mergeCell ref="ND240:NE240"/>
    <mergeCell ref="NF240:NG240"/>
    <mergeCell ref="NH240:NI240"/>
    <mergeCell ref="NJ240:NK240"/>
    <mergeCell ref="NL240:NM240"/>
    <mergeCell ref="I239:M239"/>
    <mergeCell ref="BE239:BF239"/>
    <mergeCell ref="MT239:MU239"/>
    <mergeCell ref="MV239:MW239"/>
    <mergeCell ref="MX239:MY239"/>
    <mergeCell ref="MZ239:NA239"/>
    <mergeCell ref="NB239:NC239"/>
    <mergeCell ref="ND239:NE239"/>
    <mergeCell ref="NF239:NG239"/>
    <mergeCell ref="NH239:NI239"/>
    <mergeCell ref="NJ239:NK239"/>
    <mergeCell ref="NL239:NM239"/>
    <mergeCell ref="ND238:NE238"/>
    <mergeCell ref="NF238:NG238"/>
    <mergeCell ref="MZ238:NA238"/>
    <mergeCell ref="NB238:NC238"/>
    <mergeCell ref="C247:BC247"/>
    <mergeCell ref="C213:C245"/>
    <mergeCell ref="E213:G213"/>
    <mergeCell ref="N213:O213"/>
    <mergeCell ref="P213:Q213"/>
    <mergeCell ref="R213:S213"/>
    <mergeCell ref="MT232:MU232"/>
    <mergeCell ref="MV232:MW232"/>
    <mergeCell ref="MX232:MY232"/>
    <mergeCell ref="MZ232:NA232"/>
    <mergeCell ref="NB232:NC232"/>
    <mergeCell ref="ND232:NE232"/>
    <mergeCell ref="NF232:NG232"/>
    <mergeCell ref="NH232:NI232"/>
    <mergeCell ref="MZ231:NA231"/>
    <mergeCell ref="NB231:NC231"/>
    <mergeCell ref="ND231:NE231"/>
    <mergeCell ref="NF231:NG231"/>
    <mergeCell ref="NH231:NI231"/>
    <mergeCell ref="NJ231:NK231"/>
    <mergeCell ref="NL231:NM231"/>
    <mergeCell ref="I230:M230"/>
    <mergeCell ref="MT234:MU234"/>
    <mergeCell ref="MV234:MW234"/>
    <mergeCell ref="MX234:MY234"/>
    <mergeCell ref="MZ234:NA234"/>
    <mergeCell ref="NB234:NC234"/>
    <mergeCell ref="ND234:NE234"/>
    <mergeCell ref="NF234:NG234"/>
    <mergeCell ref="NH234:NI234"/>
    <mergeCell ref="NJ234:NK234"/>
    <mergeCell ref="NL234:NM234"/>
    <mergeCell ref="I233:M233"/>
    <mergeCell ref="BE233:BF233"/>
    <mergeCell ref="MT233:MU233"/>
    <mergeCell ref="MV233:MW233"/>
    <mergeCell ref="MX233:MY233"/>
    <mergeCell ref="MZ233:NA233"/>
    <mergeCell ref="NB233:NC233"/>
    <mergeCell ref="ND233:NE233"/>
    <mergeCell ref="NF233:NG233"/>
    <mergeCell ref="NH233:NI233"/>
    <mergeCell ref="NJ233:NK233"/>
    <mergeCell ref="NL233:NM233"/>
    <mergeCell ref="ND225:NE225"/>
    <mergeCell ref="NF225:NG225"/>
    <mergeCell ref="NH225:NI225"/>
    <mergeCell ref="NJ225:NK225"/>
    <mergeCell ref="NL225:NM225"/>
    <mergeCell ref="E225:F225"/>
    <mergeCell ref="I228:M228"/>
    <mergeCell ref="BE228:BF228"/>
    <mergeCell ref="MT228:MU228"/>
    <mergeCell ref="MV228:MW228"/>
    <mergeCell ref="MX228:MY228"/>
    <mergeCell ref="MZ228:NA228"/>
    <mergeCell ref="NB228:NC228"/>
    <mergeCell ref="ND228:NE228"/>
    <mergeCell ref="NF228:NG228"/>
    <mergeCell ref="NH228:NI228"/>
    <mergeCell ref="NJ228:NK228"/>
    <mergeCell ref="NL228:NM228"/>
    <mergeCell ref="I227:M227"/>
    <mergeCell ref="BE227:BF227"/>
    <mergeCell ref="MT227:MU227"/>
    <mergeCell ref="MV227:MW227"/>
    <mergeCell ref="MX227:MY227"/>
    <mergeCell ref="MZ227:NA227"/>
    <mergeCell ref="NB227:NC227"/>
    <mergeCell ref="ND227:NE227"/>
    <mergeCell ref="NF227:NG227"/>
    <mergeCell ref="NH227:NI227"/>
    <mergeCell ref="NJ227:NK227"/>
    <mergeCell ref="NL227:NM227"/>
    <mergeCell ref="I226:M226"/>
    <mergeCell ref="MT230:MU230"/>
    <mergeCell ref="MV230:MW230"/>
    <mergeCell ref="MX230:MY230"/>
    <mergeCell ref="MZ230:NA230"/>
    <mergeCell ref="NB230:NC230"/>
    <mergeCell ref="ND230:NE230"/>
    <mergeCell ref="NF230:NG230"/>
    <mergeCell ref="NH230:NI230"/>
    <mergeCell ref="NJ230:NK230"/>
    <mergeCell ref="NL230:NM230"/>
    <mergeCell ref="I229:M229"/>
    <mergeCell ref="BE229:BF229"/>
    <mergeCell ref="MT229:MU229"/>
    <mergeCell ref="MV229:MW229"/>
    <mergeCell ref="MX229:MY229"/>
    <mergeCell ref="MZ229:NA229"/>
    <mergeCell ref="NB229:NC229"/>
    <mergeCell ref="ND229:NE229"/>
    <mergeCell ref="NF229:NG229"/>
    <mergeCell ref="NH229:NI229"/>
    <mergeCell ref="NJ229:NK229"/>
    <mergeCell ref="NL229:NM229"/>
    <mergeCell ref="MT224:MU224"/>
    <mergeCell ref="MV224:MW224"/>
    <mergeCell ref="MX224:MY224"/>
    <mergeCell ref="MZ224:NA224"/>
    <mergeCell ref="NB224:NC224"/>
    <mergeCell ref="ND224:NE224"/>
    <mergeCell ref="NF224:NG224"/>
    <mergeCell ref="NH224:NI224"/>
    <mergeCell ref="NJ224:NK224"/>
    <mergeCell ref="NL224:NM224"/>
    <mergeCell ref="E223:F223"/>
    <mergeCell ref="I223:M223"/>
    <mergeCell ref="BE223:BF223"/>
    <mergeCell ref="MT223:MU223"/>
    <mergeCell ref="MV223:MW223"/>
    <mergeCell ref="MX223:MY223"/>
    <mergeCell ref="MZ223:NA223"/>
    <mergeCell ref="NB223:NC223"/>
    <mergeCell ref="ND223:NE223"/>
    <mergeCell ref="NF223:NG223"/>
    <mergeCell ref="NH223:NI223"/>
    <mergeCell ref="NJ223:NK223"/>
    <mergeCell ref="NL223:NM223"/>
    <mergeCell ref="E222:F222"/>
    <mergeCell ref="H214:H243"/>
    <mergeCell ref="I214:M214"/>
    <mergeCell ref="BE214:BF214"/>
    <mergeCell ref="MT214:MU214"/>
    <mergeCell ref="MV214:MW214"/>
    <mergeCell ref="MX214:MY214"/>
    <mergeCell ref="MZ214:NA214"/>
    <mergeCell ref="NB214:NC214"/>
    <mergeCell ref="ND214:NE214"/>
    <mergeCell ref="NF214:NG214"/>
    <mergeCell ref="NH214:NI214"/>
    <mergeCell ref="NJ214:NK214"/>
    <mergeCell ref="NL214:NM214"/>
    <mergeCell ref="I215:M215"/>
    <mergeCell ref="BE215:BF215"/>
    <mergeCell ref="MT215:MU215"/>
    <mergeCell ref="MV215:MW215"/>
    <mergeCell ref="MX215:MY215"/>
    <mergeCell ref="MZ215:NA215"/>
    <mergeCell ref="NB215:NC215"/>
    <mergeCell ref="ND215:NE215"/>
    <mergeCell ref="NF215:NG215"/>
    <mergeCell ref="MT226:MU226"/>
    <mergeCell ref="MV226:MW226"/>
    <mergeCell ref="MX226:MY226"/>
    <mergeCell ref="MZ226:NA226"/>
    <mergeCell ref="NB226:NC226"/>
    <mergeCell ref="ND226:NE226"/>
    <mergeCell ref="NF226:NG226"/>
    <mergeCell ref="NH226:NI226"/>
    <mergeCell ref="NJ226:NK226"/>
    <mergeCell ref="NL226:NM226"/>
    <mergeCell ref="E228:F228"/>
    <mergeCell ref="I225:M225"/>
    <mergeCell ref="BE225:BF225"/>
    <mergeCell ref="MT225:MU225"/>
    <mergeCell ref="MV225:MW225"/>
    <mergeCell ref="MX225:MY225"/>
    <mergeCell ref="MZ225:NA225"/>
    <mergeCell ref="NB225:NC225"/>
    <mergeCell ref="MT218:MU218"/>
    <mergeCell ref="MV218:MW218"/>
    <mergeCell ref="E220:F220"/>
    <mergeCell ref="I220:M220"/>
    <mergeCell ref="BE220:BF220"/>
    <mergeCell ref="MT220:MU220"/>
    <mergeCell ref="MV220:MW220"/>
    <mergeCell ref="MX220:MY220"/>
    <mergeCell ref="MZ220:NA220"/>
    <mergeCell ref="NB220:NC220"/>
    <mergeCell ref="ND220:NE220"/>
    <mergeCell ref="NF220:NG220"/>
    <mergeCell ref="NH220:NI220"/>
    <mergeCell ref="NJ220:NK220"/>
    <mergeCell ref="NL220:NM220"/>
    <mergeCell ref="E219:F219"/>
    <mergeCell ref="I219:M219"/>
    <mergeCell ref="BE219:BF219"/>
    <mergeCell ref="MT219:MU219"/>
    <mergeCell ref="MV219:MW219"/>
    <mergeCell ref="MX219:MY219"/>
    <mergeCell ref="MZ219:NA219"/>
    <mergeCell ref="NB219:NC219"/>
    <mergeCell ref="ND219:NE219"/>
    <mergeCell ref="NF219:NG219"/>
    <mergeCell ref="NH219:NI219"/>
    <mergeCell ref="NJ219:NK219"/>
    <mergeCell ref="NL219:NM219"/>
    <mergeCell ref="I222:M222"/>
    <mergeCell ref="BE222:BF222"/>
    <mergeCell ref="MT222:MU222"/>
    <mergeCell ref="MV222:MW222"/>
    <mergeCell ref="MX222:MY222"/>
    <mergeCell ref="MZ222:NA222"/>
    <mergeCell ref="NB222:NC222"/>
    <mergeCell ref="ND222:NE222"/>
    <mergeCell ref="NF222:NG222"/>
    <mergeCell ref="NH222:NI222"/>
    <mergeCell ref="NJ222:NK222"/>
    <mergeCell ref="NL222:NM222"/>
    <mergeCell ref="E221:F221"/>
    <mergeCell ref="I221:M221"/>
    <mergeCell ref="BE221:BF221"/>
    <mergeCell ref="MT221:MU221"/>
    <mergeCell ref="MV221:MW221"/>
    <mergeCell ref="MX221:MY221"/>
    <mergeCell ref="MZ221:NA221"/>
    <mergeCell ref="NB221:NC221"/>
    <mergeCell ref="ND221:NE221"/>
    <mergeCell ref="NF221:NG221"/>
    <mergeCell ref="NH221:NI221"/>
    <mergeCell ref="NJ221:NK221"/>
    <mergeCell ref="NL221:NM221"/>
    <mergeCell ref="NJ210:NK210"/>
    <mergeCell ref="NL210:NM210"/>
    <mergeCell ref="C212:BC212"/>
    <mergeCell ref="BD212:BD245"/>
    <mergeCell ref="BE212:BF213"/>
    <mergeCell ref="BG212:BG213"/>
    <mergeCell ref="BJ212:BJ213"/>
    <mergeCell ref="EV212:GI212"/>
    <mergeCell ref="GK212:HX212"/>
    <mergeCell ref="HZ212:JM212"/>
    <mergeCell ref="JO212:LB212"/>
    <mergeCell ref="LD212:MQ212"/>
    <mergeCell ref="MT212:NM212"/>
    <mergeCell ref="I208:M208"/>
    <mergeCell ref="BE208:BF208"/>
    <mergeCell ref="MT208:MU208"/>
    <mergeCell ref="MV208:MW208"/>
    <mergeCell ref="MX208:MY208"/>
    <mergeCell ref="MZ208:NA208"/>
    <mergeCell ref="NB208:NC208"/>
    <mergeCell ref="ND208:NE208"/>
    <mergeCell ref="NF208:NG208"/>
    <mergeCell ref="NH208:NI208"/>
    <mergeCell ref="NJ208:NK208"/>
    <mergeCell ref="NL208:NM208"/>
    <mergeCell ref="MX218:MY218"/>
    <mergeCell ref="MZ218:NA218"/>
    <mergeCell ref="NB218:NC218"/>
    <mergeCell ref="ND218:NE218"/>
    <mergeCell ref="NF218:NG218"/>
    <mergeCell ref="NH218:NI218"/>
    <mergeCell ref="NJ218:NK218"/>
    <mergeCell ref="NL218:NM218"/>
    <mergeCell ref="E217:G218"/>
    <mergeCell ref="I217:M217"/>
    <mergeCell ref="BE217:BF217"/>
    <mergeCell ref="MT217:MU217"/>
    <mergeCell ref="MV217:MW217"/>
    <mergeCell ref="MX217:MY217"/>
    <mergeCell ref="MZ217:NA217"/>
    <mergeCell ref="NB217:NC217"/>
    <mergeCell ref="ND217:NE217"/>
    <mergeCell ref="NF217:NG217"/>
    <mergeCell ref="NH217:NI217"/>
    <mergeCell ref="NJ217:NK217"/>
    <mergeCell ref="NL217:NM217"/>
    <mergeCell ref="I242:M242"/>
    <mergeCell ref="NL215:NM215"/>
    <mergeCell ref="E216:G216"/>
    <mergeCell ref="I216:M216"/>
    <mergeCell ref="BE216:BF216"/>
    <mergeCell ref="MT216:MU216"/>
    <mergeCell ref="MV216:MW216"/>
    <mergeCell ref="MX216:MY216"/>
    <mergeCell ref="MZ216:NA216"/>
    <mergeCell ref="NB216:NC216"/>
    <mergeCell ref="ND216:NE216"/>
    <mergeCell ref="NF216:NG216"/>
    <mergeCell ref="NH216:NI216"/>
    <mergeCell ref="NJ216:NK216"/>
    <mergeCell ref="NL216:NM216"/>
    <mergeCell ref="E214:G215"/>
    <mergeCell ref="NH215:NI215"/>
    <mergeCell ref="NJ215:NK215"/>
    <mergeCell ref="NF207:NG207"/>
    <mergeCell ref="NH207:NI207"/>
    <mergeCell ref="NJ207:NK207"/>
    <mergeCell ref="NL207:NM207"/>
    <mergeCell ref="ND213:NE213"/>
    <mergeCell ref="NF213:NG213"/>
    <mergeCell ref="NH213:NI213"/>
    <mergeCell ref="NJ213:NK213"/>
    <mergeCell ref="NL213:NM213"/>
    <mergeCell ref="I204:M204"/>
    <mergeCell ref="BE204:BF204"/>
    <mergeCell ref="MT204:MU204"/>
    <mergeCell ref="MV204:MW204"/>
    <mergeCell ref="MX204:MY204"/>
    <mergeCell ref="MZ204:NA204"/>
    <mergeCell ref="NB204:NC204"/>
    <mergeCell ref="ND204:NE204"/>
    <mergeCell ref="NF204:NG204"/>
    <mergeCell ref="NH204:NI204"/>
    <mergeCell ref="NJ204:NK204"/>
    <mergeCell ref="NL204:NM204"/>
    <mergeCell ref="I203:M203"/>
    <mergeCell ref="BE203:BF203"/>
    <mergeCell ref="MT203:MU203"/>
    <mergeCell ref="MV203:MW203"/>
    <mergeCell ref="MX203:MY203"/>
    <mergeCell ref="MZ203:NA203"/>
    <mergeCell ref="NB203:NC203"/>
    <mergeCell ref="ND203:NE203"/>
    <mergeCell ref="NF203:NG203"/>
    <mergeCell ref="NH203:NI203"/>
    <mergeCell ref="NJ203:NK203"/>
    <mergeCell ref="NL203:NM203"/>
    <mergeCell ref="I206:M206"/>
    <mergeCell ref="BE206:BF206"/>
    <mergeCell ref="MT206:MU206"/>
    <mergeCell ref="MV206:MW206"/>
    <mergeCell ref="MX206:MY206"/>
    <mergeCell ref="MZ206:NA206"/>
    <mergeCell ref="NB206:NC206"/>
    <mergeCell ref="ND206:NE206"/>
    <mergeCell ref="NF206:NG206"/>
    <mergeCell ref="NH206:NI206"/>
    <mergeCell ref="NJ206:NK206"/>
    <mergeCell ref="NL206:NM206"/>
    <mergeCell ref="I205:M205"/>
    <mergeCell ref="BE205:BF205"/>
    <mergeCell ref="AJ213:AK213"/>
    <mergeCell ref="AL213:AM213"/>
    <mergeCell ref="AN213:AO213"/>
    <mergeCell ref="AP213:AQ213"/>
    <mergeCell ref="AR213:AS213"/>
    <mergeCell ref="AT213:AU213"/>
    <mergeCell ref="AV213:AW213"/>
    <mergeCell ref="AX213:AY213"/>
    <mergeCell ref="AZ213:BA213"/>
    <mergeCell ref="BB213:BC213"/>
    <mergeCell ref="NB213:NC213"/>
    <mergeCell ref="MT210:MU210"/>
    <mergeCell ref="MV210:MW210"/>
    <mergeCell ref="MX210:MY210"/>
    <mergeCell ref="MZ210:NA210"/>
    <mergeCell ref="NB210:NC210"/>
    <mergeCell ref="ND210:NE210"/>
    <mergeCell ref="MT198:MU198"/>
    <mergeCell ref="MV198:MW198"/>
    <mergeCell ref="MX198:MY198"/>
    <mergeCell ref="MZ198:NA198"/>
    <mergeCell ref="NB198:NC198"/>
    <mergeCell ref="ND198:NE198"/>
    <mergeCell ref="NF198:NG198"/>
    <mergeCell ref="NH198:NI198"/>
    <mergeCell ref="NJ198:NK198"/>
    <mergeCell ref="NL198:NM198"/>
    <mergeCell ref="I197:M197"/>
    <mergeCell ref="BE197:BF197"/>
    <mergeCell ref="MT197:MU197"/>
    <mergeCell ref="MV197:MW197"/>
    <mergeCell ref="MX197:MY197"/>
    <mergeCell ref="MZ197:NA197"/>
    <mergeCell ref="NB197:NC197"/>
    <mergeCell ref="ND197:NE197"/>
    <mergeCell ref="NF197:NG197"/>
    <mergeCell ref="NH197:NI197"/>
    <mergeCell ref="NJ197:NK197"/>
    <mergeCell ref="NL197:NM197"/>
    <mergeCell ref="NL205:NM205"/>
    <mergeCell ref="I200:M200"/>
    <mergeCell ref="BE200:BF200"/>
    <mergeCell ref="MT200:MU200"/>
    <mergeCell ref="MV200:MW200"/>
    <mergeCell ref="MX200:MY200"/>
    <mergeCell ref="MZ200:NA200"/>
    <mergeCell ref="NB200:NC200"/>
    <mergeCell ref="ND200:NE200"/>
    <mergeCell ref="NF200:NG200"/>
    <mergeCell ref="NH200:NI200"/>
    <mergeCell ref="NJ200:NK200"/>
    <mergeCell ref="NL200:NM200"/>
    <mergeCell ref="I199:M199"/>
    <mergeCell ref="BE199:BF199"/>
    <mergeCell ref="MT199:MU199"/>
    <mergeCell ref="MV199:MW199"/>
    <mergeCell ref="MX199:MY199"/>
    <mergeCell ref="MZ199:NA199"/>
    <mergeCell ref="NB199:NC199"/>
    <mergeCell ref="ND199:NE199"/>
    <mergeCell ref="NF199:NG199"/>
    <mergeCell ref="NH199:NI199"/>
    <mergeCell ref="NJ199:NK199"/>
    <mergeCell ref="NL199:NM199"/>
    <mergeCell ref="I202:M202"/>
    <mergeCell ref="BE202:BF202"/>
    <mergeCell ref="MT202:MU202"/>
    <mergeCell ref="MV202:MW202"/>
    <mergeCell ref="MX202:MY202"/>
    <mergeCell ref="MZ202:NA202"/>
    <mergeCell ref="NB202:NC202"/>
    <mergeCell ref="ND202:NE202"/>
    <mergeCell ref="NF202:NG202"/>
    <mergeCell ref="NH202:NI202"/>
    <mergeCell ref="NJ202:NK202"/>
    <mergeCell ref="NL202:NM202"/>
    <mergeCell ref="I201:M201"/>
    <mergeCell ref="BE201:BF201"/>
    <mergeCell ref="MT201:MU201"/>
    <mergeCell ref="MT194:MU194"/>
    <mergeCell ref="MV194:MW194"/>
    <mergeCell ref="MX194:MY194"/>
    <mergeCell ref="MZ194:NA194"/>
    <mergeCell ref="NB194:NC194"/>
    <mergeCell ref="ND194:NE194"/>
    <mergeCell ref="NF194:NG194"/>
    <mergeCell ref="NH194:NI194"/>
    <mergeCell ref="NJ194:NK194"/>
    <mergeCell ref="NL194:NM194"/>
    <mergeCell ref="I193:M193"/>
    <mergeCell ref="BE193:BF193"/>
    <mergeCell ref="MT193:MU193"/>
    <mergeCell ref="MV193:MW193"/>
    <mergeCell ref="MX193:MY193"/>
    <mergeCell ref="MZ193:NA193"/>
    <mergeCell ref="NB193:NC193"/>
    <mergeCell ref="ND193:NE193"/>
    <mergeCell ref="NF193:NG193"/>
    <mergeCell ref="NH193:NI193"/>
    <mergeCell ref="NJ193:NK193"/>
    <mergeCell ref="NL193:NM193"/>
    <mergeCell ref="MT196:MU196"/>
    <mergeCell ref="MV196:MW196"/>
    <mergeCell ref="MX196:MY196"/>
    <mergeCell ref="MZ196:NA196"/>
    <mergeCell ref="NB196:NC196"/>
    <mergeCell ref="ND196:NE196"/>
    <mergeCell ref="NF196:NG196"/>
    <mergeCell ref="NH196:NI196"/>
    <mergeCell ref="NJ196:NK196"/>
    <mergeCell ref="NL196:NM196"/>
    <mergeCell ref="I195:M195"/>
    <mergeCell ref="BE195:BF195"/>
    <mergeCell ref="MT195:MU195"/>
    <mergeCell ref="MV195:MW195"/>
    <mergeCell ref="MX195:MY195"/>
    <mergeCell ref="MZ195:NA195"/>
    <mergeCell ref="NB195:NC195"/>
    <mergeCell ref="ND195:NE195"/>
    <mergeCell ref="NF195:NG195"/>
    <mergeCell ref="NH195:NI195"/>
    <mergeCell ref="NJ195:NK195"/>
    <mergeCell ref="NL195:NM195"/>
    <mergeCell ref="MZ190:NA190"/>
    <mergeCell ref="NB190:NC190"/>
    <mergeCell ref="ND190:NE190"/>
    <mergeCell ref="NF190:NG190"/>
    <mergeCell ref="NH190:NI190"/>
    <mergeCell ref="NJ190:NK190"/>
    <mergeCell ref="NL190:NM190"/>
    <mergeCell ref="E189:F189"/>
    <mergeCell ref="I189:M189"/>
    <mergeCell ref="BE189:BF189"/>
    <mergeCell ref="MT189:MU189"/>
    <mergeCell ref="MV189:MW189"/>
    <mergeCell ref="MX189:MY189"/>
    <mergeCell ref="MZ189:NA189"/>
    <mergeCell ref="NB189:NC189"/>
    <mergeCell ref="ND189:NE189"/>
    <mergeCell ref="NF189:NG189"/>
    <mergeCell ref="NH189:NI189"/>
    <mergeCell ref="NJ189:NK189"/>
    <mergeCell ref="NL189:NM189"/>
    <mergeCell ref="E190:F190"/>
    <mergeCell ref="I192:M192"/>
    <mergeCell ref="BE192:BF192"/>
    <mergeCell ref="MT192:MU192"/>
    <mergeCell ref="MV192:MW192"/>
    <mergeCell ref="MX192:MY192"/>
    <mergeCell ref="MZ192:NA192"/>
    <mergeCell ref="NB192:NC192"/>
    <mergeCell ref="ND192:NE192"/>
    <mergeCell ref="NF192:NG192"/>
    <mergeCell ref="NH192:NI192"/>
    <mergeCell ref="NJ192:NK192"/>
    <mergeCell ref="NL192:NM192"/>
    <mergeCell ref="I191:M191"/>
    <mergeCell ref="BE191:BF191"/>
    <mergeCell ref="MT191:MU191"/>
    <mergeCell ref="MV191:MW191"/>
    <mergeCell ref="MX191:MY191"/>
    <mergeCell ref="MZ191:NA191"/>
    <mergeCell ref="NB191:NC191"/>
    <mergeCell ref="ND191:NE191"/>
    <mergeCell ref="NF191:NG191"/>
    <mergeCell ref="NH191:NI191"/>
    <mergeCell ref="NJ191:NK191"/>
    <mergeCell ref="NL191:NM191"/>
    <mergeCell ref="ND183:NE183"/>
    <mergeCell ref="NF183:NG183"/>
    <mergeCell ref="E186:F186"/>
    <mergeCell ref="I186:M186"/>
    <mergeCell ref="BE186:BF186"/>
    <mergeCell ref="MT186:MU186"/>
    <mergeCell ref="MV186:MW186"/>
    <mergeCell ref="MX186:MY186"/>
    <mergeCell ref="MZ186:NA186"/>
    <mergeCell ref="NB186:NC186"/>
    <mergeCell ref="ND186:NE186"/>
    <mergeCell ref="NF186:NG186"/>
    <mergeCell ref="NH186:NI186"/>
    <mergeCell ref="NJ186:NK186"/>
    <mergeCell ref="NL186:NM186"/>
    <mergeCell ref="E185:F185"/>
    <mergeCell ref="I185:M185"/>
    <mergeCell ref="BE185:BF185"/>
    <mergeCell ref="MT185:MU185"/>
    <mergeCell ref="MV185:MW185"/>
    <mergeCell ref="MX185:MY185"/>
    <mergeCell ref="MZ185:NA185"/>
    <mergeCell ref="NB185:NC185"/>
    <mergeCell ref="ND185:NE185"/>
    <mergeCell ref="NF185:NG185"/>
    <mergeCell ref="NH185:NI185"/>
    <mergeCell ref="NJ185:NK185"/>
    <mergeCell ref="NL185:NM185"/>
    <mergeCell ref="BD177:BD210"/>
    <mergeCell ref="BE177:BF178"/>
    <mergeCell ref="BG177:BG178"/>
    <mergeCell ref="BJ177:BJ178"/>
    <mergeCell ref="BE188:BF188"/>
    <mergeCell ref="I180:M180"/>
    <mergeCell ref="BE180:BF180"/>
    <mergeCell ref="MT188:MU188"/>
    <mergeCell ref="MV188:MW188"/>
    <mergeCell ref="MX188:MY188"/>
    <mergeCell ref="MZ188:NA188"/>
    <mergeCell ref="NB188:NC188"/>
    <mergeCell ref="ND188:NE188"/>
    <mergeCell ref="NF188:NG188"/>
    <mergeCell ref="NH188:NI188"/>
    <mergeCell ref="NJ188:NK188"/>
    <mergeCell ref="NL188:NM188"/>
    <mergeCell ref="E187:F187"/>
    <mergeCell ref="I187:M187"/>
    <mergeCell ref="BE187:BF187"/>
    <mergeCell ref="MT187:MU187"/>
    <mergeCell ref="MV187:MW187"/>
    <mergeCell ref="MX187:MY187"/>
    <mergeCell ref="MZ187:NA187"/>
    <mergeCell ref="NB187:NC187"/>
    <mergeCell ref="ND187:NE187"/>
    <mergeCell ref="NF187:NG187"/>
    <mergeCell ref="NH187:NI187"/>
    <mergeCell ref="NJ187:NK187"/>
    <mergeCell ref="NL187:NM187"/>
    <mergeCell ref="E193:F193"/>
    <mergeCell ref="I190:M190"/>
    <mergeCell ref="BE190:BF190"/>
    <mergeCell ref="MT190:MU190"/>
    <mergeCell ref="MV190:MW190"/>
    <mergeCell ref="MX190:MY190"/>
    <mergeCell ref="MZ180:NA180"/>
    <mergeCell ref="NB180:NC180"/>
    <mergeCell ref="ND180:NE180"/>
    <mergeCell ref="NF180:NG180"/>
    <mergeCell ref="NH180:NI180"/>
    <mergeCell ref="NJ180:NK180"/>
    <mergeCell ref="NL180:NM180"/>
    <mergeCell ref="I179:M179"/>
    <mergeCell ref="BE179:BF179"/>
    <mergeCell ref="MT179:MU179"/>
    <mergeCell ref="MV179:MW179"/>
    <mergeCell ref="MX179:MY179"/>
    <mergeCell ref="MZ179:NA179"/>
    <mergeCell ref="NB179:NC179"/>
    <mergeCell ref="ND179:NE179"/>
    <mergeCell ref="NF179:NG179"/>
    <mergeCell ref="NH179:NI179"/>
    <mergeCell ref="NJ179:NK179"/>
    <mergeCell ref="NL179:NM179"/>
    <mergeCell ref="EV177:GI177"/>
    <mergeCell ref="GK177:HX177"/>
    <mergeCell ref="HZ177:JM177"/>
    <mergeCell ref="JO177:LB177"/>
    <mergeCell ref="LD177:MQ177"/>
    <mergeCell ref="MT177:NM177"/>
    <mergeCell ref="NF178:NG178"/>
    <mergeCell ref="NH178:NI178"/>
    <mergeCell ref="NJ178:NK178"/>
    <mergeCell ref="NL178:NM178"/>
    <mergeCell ref="E184:F184"/>
    <mergeCell ref="I184:M184"/>
    <mergeCell ref="E178:G178"/>
    <mergeCell ref="N178:O178"/>
    <mergeCell ref="P178:Q178"/>
    <mergeCell ref="R178:S178"/>
    <mergeCell ref="MT184:MU184"/>
    <mergeCell ref="MV184:MW184"/>
    <mergeCell ref="MX184:MY184"/>
    <mergeCell ref="MZ184:NA184"/>
    <mergeCell ref="NB184:NC184"/>
    <mergeCell ref="ND184:NE184"/>
    <mergeCell ref="NF184:NG184"/>
    <mergeCell ref="NH184:NI184"/>
    <mergeCell ref="NJ184:NK184"/>
    <mergeCell ref="NL184:NM184"/>
    <mergeCell ref="E182:G183"/>
    <mergeCell ref="I182:M182"/>
    <mergeCell ref="BE182:BF182"/>
    <mergeCell ref="MT182:MU182"/>
    <mergeCell ref="MV182:MW182"/>
    <mergeCell ref="MX182:MY182"/>
    <mergeCell ref="MZ182:NA182"/>
    <mergeCell ref="NB182:NC182"/>
    <mergeCell ref="ND182:NE182"/>
    <mergeCell ref="NF182:NG182"/>
    <mergeCell ref="NH182:NI182"/>
    <mergeCell ref="NJ182:NK182"/>
    <mergeCell ref="NL182:NM182"/>
    <mergeCell ref="I183:M183"/>
    <mergeCell ref="MT183:MU183"/>
    <mergeCell ref="MV183:MW183"/>
    <mergeCell ref="MX183:MY183"/>
    <mergeCell ref="MZ183:NA183"/>
    <mergeCell ref="NB183:NC183"/>
    <mergeCell ref="MT181:MU181"/>
    <mergeCell ref="MV181:MW181"/>
    <mergeCell ref="MX181:MY181"/>
    <mergeCell ref="MZ181:NA181"/>
    <mergeCell ref="NB181:NC181"/>
    <mergeCell ref="ND181:NE181"/>
    <mergeCell ref="NF181:NG181"/>
    <mergeCell ref="NH181:NI181"/>
    <mergeCell ref="NJ181:NK181"/>
    <mergeCell ref="NL181:NM181"/>
    <mergeCell ref="NH183:NI183"/>
    <mergeCell ref="NJ183:NK183"/>
    <mergeCell ref="NL183:NM183"/>
    <mergeCell ref="I173:M173"/>
    <mergeCell ref="BE173:BF173"/>
    <mergeCell ref="MT173:MU173"/>
    <mergeCell ref="MV173:MW173"/>
    <mergeCell ref="MX173:MY173"/>
    <mergeCell ref="MZ173:NA173"/>
    <mergeCell ref="NB173:NC173"/>
    <mergeCell ref="ND173:NE173"/>
    <mergeCell ref="NF173:NG173"/>
    <mergeCell ref="NH173:NI173"/>
    <mergeCell ref="NJ173:NK173"/>
    <mergeCell ref="NL173:NM173"/>
    <mergeCell ref="T178:U178"/>
    <mergeCell ref="V178:W178"/>
    <mergeCell ref="X178:Y178"/>
    <mergeCell ref="Z178:AA178"/>
    <mergeCell ref="AB178:AC178"/>
    <mergeCell ref="AD178:AE178"/>
    <mergeCell ref="AF178:AG178"/>
    <mergeCell ref="AH178:AI178"/>
    <mergeCell ref="AJ178:AK178"/>
    <mergeCell ref="AL178:AM178"/>
    <mergeCell ref="AN178:AO178"/>
    <mergeCell ref="AP178:AQ178"/>
    <mergeCell ref="AR178:AS178"/>
    <mergeCell ref="AT178:AU178"/>
    <mergeCell ref="AV178:AW178"/>
    <mergeCell ref="AX178:AY178"/>
    <mergeCell ref="AZ178:BA178"/>
    <mergeCell ref="BB178:BC178"/>
    <mergeCell ref="MT178:MU178"/>
    <mergeCell ref="MV178:MW178"/>
    <mergeCell ref="MX178:MY178"/>
    <mergeCell ref="MZ178:NA178"/>
    <mergeCell ref="NB178:NC178"/>
    <mergeCell ref="ND178:NE178"/>
    <mergeCell ref="EV176:GI176"/>
    <mergeCell ref="GK176:HX176"/>
    <mergeCell ref="HZ176:JM176"/>
    <mergeCell ref="JO176:LB176"/>
    <mergeCell ref="LD176:MQ176"/>
    <mergeCell ref="MT176:NM176"/>
    <mergeCell ref="C177:BC177"/>
    <mergeCell ref="C178:C210"/>
    <mergeCell ref="C143:C175"/>
    <mergeCell ref="E143:G143"/>
    <mergeCell ref="N143:O143"/>
    <mergeCell ref="P143:Q143"/>
    <mergeCell ref="MT180:MU180"/>
    <mergeCell ref="MV180:MW180"/>
    <mergeCell ref="MX180:MY180"/>
    <mergeCell ref="MT172:MU172"/>
    <mergeCell ref="MV172:MW172"/>
    <mergeCell ref="MX172:MY172"/>
    <mergeCell ref="MZ172:NA172"/>
    <mergeCell ref="NB172:NC172"/>
    <mergeCell ref="ND172:NE172"/>
    <mergeCell ref="NF172:NG172"/>
    <mergeCell ref="NH172:NI172"/>
    <mergeCell ref="NJ172:NK172"/>
    <mergeCell ref="NL172:NM172"/>
    <mergeCell ref="I171:M171"/>
    <mergeCell ref="BE171:BF171"/>
    <mergeCell ref="MT171:MU171"/>
    <mergeCell ref="MV171:MW171"/>
    <mergeCell ref="MX171:MY171"/>
    <mergeCell ref="MZ171:NA171"/>
    <mergeCell ref="NB171:NC171"/>
    <mergeCell ref="ND171:NE171"/>
    <mergeCell ref="NF171:NG171"/>
    <mergeCell ref="NH171:NI171"/>
    <mergeCell ref="NJ171:NK171"/>
    <mergeCell ref="NL171:NM171"/>
    <mergeCell ref="MT175:MU175"/>
    <mergeCell ref="MV175:MW175"/>
    <mergeCell ref="MX175:MY175"/>
    <mergeCell ref="MZ175:NA175"/>
    <mergeCell ref="NB175:NC175"/>
    <mergeCell ref="ND175:NE175"/>
    <mergeCell ref="NF175:NG175"/>
    <mergeCell ref="NH175:NI175"/>
    <mergeCell ref="NJ175:NK175"/>
    <mergeCell ref="NL175:NM175"/>
    <mergeCell ref="I172:M172"/>
    <mergeCell ref="MT168:MU168"/>
    <mergeCell ref="MV168:MW168"/>
    <mergeCell ref="MX168:MY168"/>
    <mergeCell ref="MZ168:NA168"/>
    <mergeCell ref="NB168:NC168"/>
    <mergeCell ref="ND168:NE168"/>
    <mergeCell ref="NF168:NG168"/>
    <mergeCell ref="NH168:NI168"/>
    <mergeCell ref="NJ168:NK168"/>
    <mergeCell ref="NL168:NM168"/>
    <mergeCell ref="I167:M167"/>
    <mergeCell ref="BE167:BF167"/>
    <mergeCell ref="MT167:MU167"/>
    <mergeCell ref="MV167:MW167"/>
    <mergeCell ref="MX167:MY167"/>
    <mergeCell ref="MZ167:NA167"/>
    <mergeCell ref="NB167:NC167"/>
    <mergeCell ref="ND167:NE167"/>
    <mergeCell ref="NF167:NG167"/>
    <mergeCell ref="NH167:NI167"/>
    <mergeCell ref="NJ167:NK167"/>
    <mergeCell ref="NL167:NM167"/>
    <mergeCell ref="I170:M170"/>
    <mergeCell ref="BE170:BF170"/>
    <mergeCell ref="MT170:MU170"/>
    <mergeCell ref="MV170:MW170"/>
    <mergeCell ref="MX170:MY170"/>
    <mergeCell ref="MZ170:NA170"/>
    <mergeCell ref="NB170:NC170"/>
    <mergeCell ref="ND170:NE170"/>
    <mergeCell ref="NF170:NG170"/>
    <mergeCell ref="NH170:NI170"/>
    <mergeCell ref="NJ170:NK170"/>
    <mergeCell ref="NL170:NM170"/>
    <mergeCell ref="I169:M169"/>
    <mergeCell ref="BE169:BF169"/>
    <mergeCell ref="MT169:MU169"/>
    <mergeCell ref="MV169:MW169"/>
    <mergeCell ref="MX169:MY169"/>
    <mergeCell ref="MZ169:NA169"/>
    <mergeCell ref="NB169:NC169"/>
    <mergeCell ref="ND169:NE169"/>
    <mergeCell ref="NF169:NG169"/>
    <mergeCell ref="NH169:NI169"/>
    <mergeCell ref="NJ169:NK169"/>
    <mergeCell ref="NL169:NM169"/>
    <mergeCell ref="I168:M168"/>
    <mergeCell ref="MT164:MU164"/>
    <mergeCell ref="MV164:MW164"/>
    <mergeCell ref="MX164:MY164"/>
    <mergeCell ref="MZ164:NA164"/>
    <mergeCell ref="NB164:NC164"/>
    <mergeCell ref="ND164:NE164"/>
    <mergeCell ref="NF164:NG164"/>
    <mergeCell ref="NH164:NI164"/>
    <mergeCell ref="NJ164:NK164"/>
    <mergeCell ref="NL164:NM164"/>
    <mergeCell ref="I163:M163"/>
    <mergeCell ref="BE163:BF163"/>
    <mergeCell ref="MT163:MU163"/>
    <mergeCell ref="MV163:MW163"/>
    <mergeCell ref="MX163:MY163"/>
    <mergeCell ref="MZ163:NA163"/>
    <mergeCell ref="NB163:NC163"/>
    <mergeCell ref="ND163:NE163"/>
    <mergeCell ref="NF163:NG163"/>
    <mergeCell ref="NH163:NI163"/>
    <mergeCell ref="NJ163:NK163"/>
    <mergeCell ref="NL163:NM163"/>
    <mergeCell ref="I166:M166"/>
    <mergeCell ref="BE166:BF166"/>
    <mergeCell ref="MT166:MU166"/>
    <mergeCell ref="MV166:MW166"/>
    <mergeCell ref="MX166:MY166"/>
    <mergeCell ref="MZ166:NA166"/>
    <mergeCell ref="NB166:NC166"/>
    <mergeCell ref="ND166:NE166"/>
    <mergeCell ref="NF166:NG166"/>
    <mergeCell ref="NH166:NI166"/>
    <mergeCell ref="NJ166:NK166"/>
    <mergeCell ref="NL166:NM166"/>
    <mergeCell ref="I165:M165"/>
    <mergeCell ref="BE165:BF165"/>
    <mergeCell ref="MT165:MU165"/>
    <mergeCell ref="MV165:MW165"/>
    <mergeCell ref="MX165:MY165"/>
    <mergeCell ref="MZ165:NA165"/>
    <mergeCell ref="NB165:NC165"/>
    <mergeCell ref="ND165:NE165"/>
    <mergeCell ref="NF165:NG165"/>
    <mergeCell ref="NH165:NI165"/>
    <mergeCell ref="NJ165:NK165"/>
    <mergeCell ref="NL165:NM165"/>
    <mergeCell ref="I164:M164"/>
    <mergeCell ref="MT160:MU160"/>
    <mergeCell ref="MV160:MW160"/>
    <mergeCell ref="MX160:MY160"/>
    <mergeCell ref="MZ160:NA160"/>
    <mergeCell ref="NB160:NC160"/>
    <mergeCell ref="ND160:NE160"/>
    <mergeCell ref="NF160:NG160"/>
    <mergeCell ref="NH160:NI160"/>
    <mergeCell ref="NJ160:NK160"/>
    <mergeCell ref="NL160:NM160"/>
    <mergeCell ref="I159:M159"/>
    <mergeCell ref="BE159:BF159"/>
    <mergeCell ref="MT159:MU159"/>
    <mergeCell ref="MV159:MW159"/>
    <mergeCell ref="MX159:MY159"/>
    <mergeCell ref="MZ159:NA159"/>
    <mergeCell ref="NB159:NC159"/>
    <mergeCell ref="ND159:NE159"/>
    <mergeCell ref="NF159:NG159"/>
    <mergeCell ref="NH159:NI159"/>
    <mergeCell ref="NJ159:NK159"/>
    <mergeCell ref="NL159:NM159"/>
    <mergeCell ref="I162:M162"/>
    <mergeCell ref="BE162:BF162"/>
    <mergeCell ref="MT162:MU162"/>
    <mergeCell ref="MV162:MW162"/>
    <mergeCell ref="MX162:MY162"/>
    <mergeCell ref="MZ162:NA162"/>
    <mergeCell ref="NB162:NC162"/>
    <mergeCell ref="ND162:NE162"/>
    <mergeCell ref="NF162:NG162"/>
    <mergeCell ref="NH162:NI162"/>
    <mergeCell ref="NJ162:NK162"/>
    <mergeCell ref="NL162:NM162"/>
    <mergeCell ref="I161:M161"/>
    <mergeCell ref="BE161:BF161"/>
    <mergeCell ref="MT161:MU161"/>
    <mergeCell ref="MV161:MW161"/>
    <mergeCell ref="MX161:MY161"/>
    <mergeCell ref="MZ161:NA161"/>
    <mergeCell ref="NB161:NC161"/>
    <mergeCell ref="ND161:NE161"/>
    <mergeCell ref="NF161:NG161"/>
    <mergeCell ref="NH161:NI161"/>
    <mergeCell ref="NJ161:NK161"/>
    <mergeCell ref="NL161:NM161"/>
    <mergeCell ref="I160:M160"/>
    <mergeCell ref="MT156:MU156"/>
    <mergeCell ref="MV156:MW156"/>
    <mergeCell ref="MX156:MY156"/>
    <mergeCell ref="MZ156:NA156"/>
    <mergeCell ref="NB156:NC156"/>
    <mergeCell ref="ND156:NE156"/>
    <mergeCell ref="NF156:NG156"/>
    <mergeCell ref="NH156:NI156"/>
    <mergeCell ref="NJ156:NK156"/>
    <mergeCell ref="NL156:NM156"/>
    <mergeCell ref="E158:F158"/>
    <mergeCell ref="I155:M155"/>
    <mergeCell ref="BE155:BF155"/>
    <mergeCell ref="MT155:MU155"/>
    <mergeCell ref="MV155:MW155"/>
    <mergeCell ref="MX155:MY155"/>
    <mergeCell ref="MZ155:NA155"/>
    <mergeCell ref="NB155:NC155"/>
    <mergeCell ref="ND155:NE155"/>
    <mergeCell ref="NF155:NG155"/>
    <mergeCell ref="NH155:NI155"/>
    <mergeCell ref="NJ155:NK155"/>
    <mergeCell ref="NL155:NM155"/>
    <mergeCell ref="E155:F155"/>
    <mergeCell ref="I158:M158"/>
    <mergeCell ref="BE158:BF158"/>
    <mergeCell ref="MT158:MU158"/>
    <mergeCell ref="MV158:MW158"/>
    <mergeCell ref="MX158:MY158"/>
    <mergeCell ref="MZ158:NA158"/>
    <mergeCell ref="NB158:NC158"/>
    <mergeCell ref="ND158:NE158"/>
    <mergeCell ref="NF158:NG158"/>
    <mergeCell ref="NH158:NI158"/>
    <mergeCell ref="NJ158:NK158"/>
    <mergeCell ref="NL158:NM158"/>
    <mergeCell ref="I157:M157"/>
    <mergeCell ref="BE157:BF157"/>
    <mergeCell ref="MT157:MU157"/>
    <mergeCell ref="MV157:MW157"/>
    <mergeCell ref="MX157:MY157"/>
    <mergeCell ref="MZ157:NA157"/>
    <mergeCell ref="NB157:NC157"/>
    <mergeCell ref="ND157:NE157"/>
    <mergeCell ref="NF157:NG157"/>
    <mergeCell ref="NH157:NI157"/>
    <mergeCell ref="NJ157:NK157"/>
    <mergeCell ref="NL157:NM157"/>
    <mergeCell ref="I156:M156"/>
    <mergeCell ref="MT154:MU154"/>
    <mergeCell ref="MV154:MW154"/>
    <mergeCell ref="MX154:MY154"/>
    <mergeCell ref="MZ154:NA154"/>
    <mergeCell ref="NB154:NC154"/>
    <mergeCell ref="ND154:NE154"/>
    <mergeCell ref="NF154:NG154"/>
    <mergeCell ref="NH154:NI154"/>
    <mergeCell ref="NJ154:NK154"/>
    <mergeCell ref="NL154:NM154"/>
    <mergeCell ref="E153:F153"/>
    <mergeCell ref="I153:M153"/>
    <mergeCell ref="BE153:BF153"/>
    <mergeCell ref="MT153:MU153"/>
    <mergeCell ref="MV153:MW153"/>
    <mergeCell ref="MX153:MY153"/>
    <mergeCell ref="MZ153:NA153"/>
    <mergeCell ref="NB153:NC153"/>
    <mergeCell ref="ND153:NE153"/>
    <mergeCell ref="NF153:NG153"/>
    <mergeCell ref="NH153:NI153"/>
    <mergeCell ref="NJ153:NK153"/>
    <mergeCell ref="NL153:NM153"/>
    <mergeCell ref="E154:F154"/>
    <mergeCell ref="I154:M154"/>
    <mergeCell ref="BE152:BF152"/>
    <mergeCell ref="MT152:MU152"/>
    <mergeCell ref="MV152:MW152"/>
    <mergeCell ref="MX152:MY152"/>
    <mergeCell ref="MZ152:NA152"/>
    <mergeCell ref="NB152:NC152"/>
    <mergeCell ref="ND152:NE152"/>
    <mergeCell ref="NF152:NG152"/>
    <mergeCell ref="NH152:NI152"/>
    <mergeCell ref="NJ152:NK152"/>
    <mergeCell ref="NL152:NM152"/>
    <mergeCell ref="E152:F152"/>
    <mergeCell ref="I152:M152"/>
    <mergeCell ref="NL148:NM148"/>
    <mergeCell ref="E147:G148"/>
    <mergeCell ref="I147:M147"/>
    <mergeCell ref="BE147:BF147"/>
    <mergeCell ref="MT147:MU147"/>
    <mergeCell ref="MV147:MW147"/>
    <mergeCell ref="MX147:MY147"/>
    <mergeCell ref="E151:F151"/>
    <mergeCell ref="I151:M151"/>
    <mergeCell ref="BE151:BF151"/>
    <mergeCell ref="MT151:MU151"/>
    <mergeCell ref="MV151:MW151"/>
    <mergeCell ref="MX151:MY151"/>
    <mergeCell ref="MZ151:NA151"/>
    <mergeCell ref="NB151:NC151"/>
    <mergeCell ref="ND151:NE151"/>
    <mergeCell ref="NF151:NG151"/>
    <mergeCell ref="NH151:NI151"/>
    <mergeCell ref="NJ151:NK151"/>
    <mergeCell ref="NL151:NM151"/>
    <mergeCell ref="MZ147:NA147"/>
    <mergeCell ref="NB147:NC147"/>
    <mergeCell ref="ND147:NE147"/>
    <mergeCell ref="NF147:NG147"/>
    <mergeCell ref="NH147:NI147"/>
    <mergeCell ref="NJ147:NK147"/>
    <mergeCell ref="NL147:NM147"/>
    <mergeCell ref="E150:F150"/>
    <mergeCell ref="I150:M150"/>
    <mergeCell ref="BE150:BF150"/>
    <mergeCell ref="MT150:MU150"/>
    <mergeCell ref="MV150:MW150"/>
    <mergeCell ref="MX150:MY150"/>
    <mergeCell ref="MZ150:NA150"/>
    <mergeCell ref="NB150:NC150"/>
    <mergeCell ref="ND150:NE150"/>
    <mergeCell ref="NF150:NG150"/>
    <mergeCell ref="NH150:NI150"/>
    <mergeCell ref="NJ150:NK150"/>
    <mergeCell ref="NL150:NM150"/>
    <mergeCell ref="E149:F149"/>
    <mergeCell ref="I149:M149"/>
    <mergeCell ref="BE149:BF149"/>
    <mergeCell ref="MT149:MU149"/>
    <mergeCell ref="MV149:MW149"/>
    <mergeCell ref="MX149:MY149"/>
    <mergeCell ref="MZ149:NA149"/>
    <mergeCell ref="NB149:NC149"/>
    <mergeCell ref="ND149:NE149"/>
    <mergeCell ref="NF149:NG149"/>
    <mergeCell ref="NH149:NI149"/>
    <mergeCell ref="NJ149:NK149"/>
    <mergeCell ref="NL149:NM149"/>
    <mergeCell ref="AL143:AM143"/>
    <mergeCell ref="AN143:AO143"/>
    <mergeCell ref="AP143:AQ143"/>
    <mergeCell ref="AR143:AS143"/>
    <mergeCell ref="AT143:AU143"/>
    <mergeCell ref="AV143:AW143"/>
    <mergeCell ref="AX143:AY143"/>
    <mergeCell ref="AZ143:BA143"/>
    <mergeCell ref="BB143:BC143"/>
    <mergeCell ref="MT143:MU143"/>
    <mergeCell ref="MV143:MW143"/>
    <mergeCell ref="MX143:MY143"/>
    <mergeCell ref="MZ143:NA143"/>
    <mergeCell ref="NB143:NC143"/>
    <mergeCell ref="NL145:NM145"/>
    <mergeCell ref="E146:G146"/>
    <mergeCell ref="I146:M146"/>
    <mergeCell ref="BE146:BF146"/>
    <mergeCell ref="MT146:MU146"/>
    <mergeCell ref="MV146:MW146"/>
    <mergeCell ref="MX146:MY146"/>
    <mergeCell ref="MZ146:NA146"/>
    <mergeCell ref="NB146:NC146"/>
    <mergeCell ref="ND146:NE146"/>
    <mergeCell ref="NF146:NG146"/>
    <mergeCell ref="NH146:NI146"/>
    <mergeCell ref="NJ146:NK146"/>
    <mergeCell ref="NL146:NM146"/>
    <mergeCell ref="E144:G145"/>
    <mergeCell ref="H144:H173"/>
    <mergeCell ref="I144:M144"/>
    <mergeCell ref="BE144:BF144"/>
    <mergeCell ref="MT144:MU144"/>
    <mergeCell ref="MV144:MW144"/>
    <mergeCell ref="MX144:MY144"/>
    <mergeCell ref="MZ144:NA144"/>
    <mergeCell ref="NB144:NC144"/>
    <mergeCell ref="ND144:NE144"/>
    <mergeCell ref="NF144:NG144"/>
    <mergeCell ref="NH144:NI144"/>
    <mergeCell ref="NJ144:NK144"/>
    <mergeCell ref="NL144:NM144"/>
    <mergeCell ref="I145:M145"/>
    <mergeCell ref="BE145:BF145"/>
    <mergeCell ref="MT145:MU145"/>
    <mergeCell ref="MV145:MW145"/>
    <mergeCell ref="MX145:MY145"/>
    <mergeCell ref="MZ145:NA145"/>
    <mergeCell ref="NB145:NC145"/>
    <mergeCell ref="ND145:NE145"/>
    <mergeCell ref="NF145:NG145"/>
    <mergeCell ref="NH145:NI145"/>
    <mergeCell ref="NJ145:NK145"/>
    <mergeCell ref="I148:M148"/>
    <mergeCell ref="BE148:BF148"/>
    <mergeCell ref="MT148:MU148"/>
    <mergeCell ref="MV148:MW148"/>
    <mergeCell ref="MX148:MY148"/>
    <mergeCell ref="MZ148:NA148"/>
    <mergeCell ref="NB148:NC148"/>
    <mergeCell ref="ND148:NE148"/>
    <mergeCell ref="NF148:NG148"/>
    <mergeCell ref="NH148:NI148"/>
    <mergeCell ref="NJ148:NK148"/>
    <mergeCell ref="MT136:MU136"/>
    <mergeCell ref="MV136:MW136"/>
    <mergeCell ref="MX136:MY136"/>
    <mergeCell ref="MZ136:NA136"/>
    <mergeCell ref="NB136:NC136"/>
    <mergeCell ref="ND136:NE136"/>
    <mergeCell ref="NF136:NG136"/>
    <mergeCell ref="NH136:NI136"/>
    <mergeCell ref="NJ136:NK136"/>
    <mergeCell ref="NL136:NM136"/>
    <mergeCell ref="I135:M135"/>
    <mergeCell ref="BE135:BF135"/>
    <mergeCell ref="MT135:MU135"/>
    <mergeCell ref="MV135:MW135"/>
    <mergeCell ref="MX135:MY135"/>
    <mergeCell ref="MZ135:NA135"/>
    <mergeCell ref="NB135:NC135"/>
    <mergeCell ref="ND135:NE135"/>
    <mergeCell ref="NF135:NG135"/>
    <mergeCell ref="NH135:NI135"/>
    <mergeCell ref="NJ135:NK135"/>
    <mergeCell ref="NL135:NM135"/>
    <mergeCell ref="C142:BC142"/>
    <mergeCell ref="BD142:BD175"/>
    <mergeCell ref="BE142:BF143"/>
    <mergeCell ref="BG142:BG143"/>
    <mergeCell ref="BJ142:BJ143"/>
    <mergeCell ref="EV142:GI142"/>
    <mergeCell ref="GK142:HX142"/>
    <mergeCell ref="HZ142:JM142"/>
    <mergeCell ref="JO142:LB142"/>
    <mergeCell ref="LD142:MQ142"/>
    <mergeCell ref="MT142:NM142"/>
    <mergeCell ref="I138:M138"/>
    <mergeCell ref="BE138:BF138"/>
    <mergeCell ref="MT138:MU138"/>
    <mergeCell ref="MV138:MW138"/>
    <mergeCell ref="MX138:MY138"/>
    <mergeCell ref="MZ138:NA138"/>
    <mergeCell ref="NB138:NC138"/>
    <mergeCell ref="ND138:NE138"/>
    <mergeCell ref="NF138:NG138"/>
    <mergeCell ref="NH138:NI138"/>
    <mergeCell ref="NJ138:NK138"/>
    <mergeCell ref="NL138:NM138"/>
    <mergeCell ref="I137:M137"/>
    <mergeCell ref="BE137:BF137"/>
    <mergeCell ref="MT137:MU137"/>
    <mergeCell ref="MV137:MW137"/>
    <mergeCell ref="MX137:MY137"/>
    <mergeCell ref="MZ137:NA137"/>
    <mergeCell ref="NB137:NC137"/>
    <mergeCell ref="ND137:NE137"/>
    <mergeCell ref="NF137:NG137"/>
    <mergeCell ref="NH137:NI137"/>
    <mergeCell ref="NJ137:NK137"/>
    <mergeCell ref="NL137:NM137"/>
    <mergeCell ref="ND143:NE143"/>
    <mergeCell ref="NF143:NG143"/>
    <mergeCell ref="NH143:NI143"/>
    <mergeCell ref="NJ143:NK143"/>
    <mergeCell ref="NL143:NM143"/>
    <mergeCell ref="R143:S143"/>
    <mergeCell ref="T143:U143"/>
    <mergeCell ref="MT132:MU132"/>
    <mergeCell ref="MV132:MW132"/>
    <mergeCell ref="MX132:MY132"/>
    <mergeCell ref="MZ132:NA132"/>
    <mergeCell ref="NB132:NC132"/>
    <mergeCell ref="ND132:NE132"/>
    <mergeCell ref="NF132:NG132"/>
    <mergeCell ref="NH132:NI132"/>
    <mergeCell ref="NJ132:NK132"/>
    <mergeCell ref="NL132:NM132"/>
    <mergeCell ref="I131:M131"/>
    <mergeCell ref="BE131:BF131"/>
    <mergeCell ref="MT131:MU131"/>
    <mergeCell ref="MV131:MW131"/>
    <mergeCell ref="MX131:MY131"/>
    <mergeCell ref="MZ131:NA131"/>
    <mergeCell ref="NB131:NC131"/>
    <mergeCell ref="ND131:NE131"/>
    <mergeCell ref="NF131:NG131"/>
    <mergeCell ref="NH131:NI131"/>
    <mergeCell ref="NJ131:NK131"/>
    <mergeCell ref="NL131:NM131"/>
    <mergeCell ref="I134:M134"/>
    <mergeCell ref="BE134:BF134"/>
    <mergeCell ref="MT134:MU134"/>
    <mergeCell ref="MV134:MW134"/>
    <mergeCell ref="MX134:MY134"/>
    <mergeCell ref="MZ134:NA134"/>
    <mergeCell ref="NB134:NC134"/>
    <mergeCell ref="ND134:NE134"/>
    <mergeCell ref="NF134:NG134"/>
    <mergeCell ref="NH134:NI134"/>
    <mergeCell ref="NJ134:NK134"/>
    <mergeCell ref="NL134:NM134"/>
    <mergeCell ref="I133:M133"/>
    <mergeCell ref="BE133:BF133"/>
    <mergeCell ref="MT133:MU133"/>
    <mergeCell ref="MV133:MW133"/>
    <mergeCell ref="MX133:MY133"/>
    <mergeCell ref="MZ133:NA133"/>
    <mergeCell ref="NB133:NC133"/>
    <mergeCell ref="ND133:NE133"/>
    <mergeCell ref="NF133:NG133"/>
    <mergeCell ref="NH133:NI133"/>
    <mergeCell ref="NJ133:NK133"/>
    <mergeCell ref="NL133:NM133"/>
    <mergeCell ref="MT128:MU128"/>
    <mergeCell ref="MV128:MW128"/>
    <mergeCell ref="MX128:MY128"/>
    <mergeCell ref="MZ128:NA128"/>
    <mergeCell ref="NB128:NC128"/>
    <mergeCell ref="ND128:NE128"/>
    <mergeCell ref="NF128:NG128"/>
    <mergeCell ref="NH128:NI128"/>
    <mergeCell ref="NJ128:NK128"/>
    <mergeCell ref="NL128:NM128"/>
    <mergeCell ref="I127:M127"/>
    <mergeCell ref="BE127:BF127"/>
    <mergeCell ref="MT127:MU127"/>
    <mergeCell ref="MV127:MW127"/>
    <mergeCell ref="MX127:MY127"/>
    <mergeCell ref="MZ127:NA127"/>
    <mergeCell ref="NB127:NC127"/>
    <mergeCell ref="ND127:NE127"/>
    <mergeCell ref="NF127:NG127"/>
    <mergeCell ref="NH127:NI127"/>
    <mergeCell ref="NJ127:NK127"/>
    <mergeCell ref="NL127:NM127"/>
    <mergeCell ref="I130:M130"/>
    <mergeCell ref="BE130:BF130"/>
    <mergeCell ref="MT130:MU130"/>
    <mergeCell ref="MV130:MW130"/>
    <mergeCell ref="MX130:MY130"/>
    <mergeCell ref="MZ130:NA130"/>
    <mergeCell ref="NB130:NC130"/>
    <mergeCell ref="ND130:NE130"/>
    <mergeCell ref="NF130:NG130"/>
    <mergeCell ref="NH130:NI130"/>
    <mergeCell ref="NJ130:NK130"/>
    <mergeCell ref="NL130:NM130"/>
    <mergeCell ref="I129:M129"/>
    <mergeCell ref="BE129:BF129"/>
    <mergeCell ref="MT129:MU129"/>
    <mergeCell ref="MV129:MW129"/>
    <mergeCell ref="MX129:MY129"/>
    <mergeCell ref="MZ129:NA129"/>
    <mergeCell ref="NB129:NC129"/>
    <mergeCell ref="ND129:NE129"/>
    <mergeCell ref="NF129:NG129"/>
    <mergeCell ref="NH129:NI129"/>
    <mergeCell ref="NJ129:NK129"/>
    <mergeCell ref="NL129:NM129"/>
    <mergeCell ref="MT124:MU124"/>
    <mergeCell ref="MV124:MW124"/>
    <mergeCell ref="MX124:MY124"/>
    <mergeCell ref="MZ124:NA124"/>
    <mergeCell ref="NB124:NC124"/>
    <mergeCell ref="ND124:NE124"/>
    <mergeCell ref="NF124:NG124"/>
    <mergeCell ref="NH124:NI124"/>
    <mergeCell ref="NJ124:NK124"/>
    <mergeCell ref="NL124:NM124"/>
    <mergeCell ref="I123:M123"/>
    <mergeCell ref="BE123:BF123"/>
    <mergeCell ref="MT123:MU123"/>
    <mergeCell ref="MV123:MW123"/>
    <mergeCell ref="MX123:MY123"/>
    <mergeCell ref="MZ123:NA123"/>
    <mergeCell ref="NB123:NC123"/>
    <mergeCell ref="ND123:NE123"/>
    <mergeCell ref="NF123:NG123"/>
    <mergeCell ref="NH123:NI123"/>
    <mergeCell ref="NJ123:NK123"/>
    <mergeCell ref="NL123:NM123"/>
    <mergeCell ref="I126:M126"/>
    <mergeCell ref="BE126:BF126"/>
    <mergeCell ref="MT126:MU126"/>
    <mergeCell ref="MV126:MW126"/>
    <mergeCell ref="MX126:MY126"/>
    <mergeCell ref="MZ126:NA126"/>
    <mergeCell ref="NB126:NC126"/>
    <mergeCell ref="ND126:NE126"/>
    <mergeCell ref="NF126:NG126"/>
    <mergeCell ref="NH126:NI126"/>
    <mergeCell ref="NJ126:NK126"/>
    <mergeCell ref="NL126:NM126"/>
    <mergeCell ref="I125:M125"/>
    <mergeCell ref="BE125:BF125"/>
    <mergeCell ref="MT125:MU125"/>
    <mergeCell ref="MV125:MW125"/>
    <mergeCell ref="MX125:MY125"/>
    <mergeCell ref="MZ125:NA125"/>
    <mergeCell ref="NB125:NC125"/>
    <mergeCell ref="ND125:NE125"/>
    <mergeCell ref="NF125:NG125"/>
    <mergeCell ref="NH125:NI125"/>
    <mergeCell ref="NJ125:NK125"/>
    <mergeCell ref="NL125:NM125"/>
    <mergeCell ref="MT118:MU118"/>
    <mergeCell ref="MV118:MW118"/>
    <mergeCell ref="MX118:MY118"/>
    <mergeCell ref="MZ118:NA118"/>
    <mergeCell ref="NB118:NC118"/>
    <mergeCell ref="ND118:NE118"/>
    <mergeCell ref="NF118:NG118"/>
    <mergeCell ref="NH118:NI118"/>
    <mergeCell ref="NJ118:NK118"/>
    <mergeCell ref="NL118:NM118"/>
    <mergeCell ref="E117:F117"/>
    <mergeCell ref="I117:M117"/>
    <mergeCell ref="BE117:BF117"/>
    <mergeCell ref="MT117:MU117"/>
    <mergeCell ref="MV117:MW117"/>
    <mergeCell ref="MX117:MY117"/>
    <mergeCell ref="MZ117:NA117"/>
    <mergeCell ref="NB117:NC117"/>
    <mergeCell ref="ND117:NE117"/>
    <mergeCell ref="NF117:NG117"/>
    <mergeCell ref="NH117:NI117"/>
    <mergeCell ref="NJ117:NK117"/>
    <mergeCell ref="NL117:NM117"/>
    <mergeCell ref="E123:F123"/>
    <mergeCell ref="I120:M120"/>
    <mergeCell ref="BE120:BF120"/>
    <mergeCell ref="MT120:MU120"/>
    <mergeCell ref="MV120:MW120"/>
    <mergeCell ref="MX120:MY120"/>
    <mergeCell ref="MZ120:NA120"/>
    <mergeCell ref="NB120:NC120"/>
    <mergeCell ref="ND120:NE120"/>
    <mergeCell ref="NF120:NG120"/>
    <mergeCell ref="NH120:NI120"/>
    <mergeCell ref="NJ120:NK120"/>
    <mergeCell ref="NL120:NM120"/>
    <mergeCell ref="E119:F119"/>
    <mergeCell ref="I119:M119"/>
    <mergeCell ref="BE119:BF119"/>
    <mergeCell ref="MT119:MU119"/>
    <mergeCell ref="MV119:MW119"/>
    <mergeCell ref="MX119:MY119"/>
    <mergeCell ref="MZ119:NA119"/>
    <mergeCell ref="NB119:NC119"/>
    <mergeCell ref="ND119:NE119"/>
    <mergeCell ref="NF119:NG119"/>
    <mergeCell ref="NH119:NI119"/>
    <mergeCell ref="NJ119:NK119"/>
    <mergeCell ref="NL119:NM119"/>
    <mergeCell ref="E120:F120"/>
    <mergeCell ref="I121:M121"/>
    <mergeCell ref="BE121:BF121"/>
    <mergeCell ref="MT121:MU121"/>
    <mergeCell ref="MV121:MW121"/>
    <mergeCell ref="MX121:MY121"/>
    <mergeCell ref="MZ121:NA121"/>
    <mergeCell ref="NB121:NC121"/>
    <mergeCell ref="ND121:NE121"/>
    <mergeCell ref="NF121:NG121"/>
    <mergeCell ref="NH121:NI121"/>
    <mergeCell ref="NJ121:NK121"/>
    <mergeCell ref="NL121:NM121"/>
    <mergeCell ref="E121:F121"/>
    <mergeCell ref="NH114:NI114"/>
    <mergeCell ref="NJ114:NK114"/>
    <mergeCell ref="NL114:NM114"/>
    <mergeCell ref="E112:G113"/>
    <mergeCell ref="I112:M112"/>
    <mergeCell ref="BE112:BF112"/>
    <mergeCell ref="MT112:MU112"/>
    <mergeCell ref="MV112:MW112"/>
    <mergeCell ref="MX112:MY112"/>
    <mergeCell ref="MZ112:NA112"/>
    <mergeCell ref="NB112:NC112"/>
    <mergeCell ref="ND112:NE112"/>
    <mergeCell ref="NF112:NG112"/>
    <mergeCell ref="NH112:NI112"/>
    <mergeCell ref="NJ112:NK112"/>
    <mergeCell ref="NL112:NM112"/>
    <mergeCell ref="I113:M113"/>
    <mergeCell ref="I110:M110"/>
    <mergeCell ref="BE110:BF110"/>
    <mergeCell ref="MT110:MU110"/>
    <mergeCell ref="MV110:MW110"/>
    <mergeCell ref="MX110:MY110"/>
    <mergeCell ref="MZ110:NA110"/>
    <mergeCell ref="BE113:BF113"/>
    <mergeCell ref="MT113:MU113"/>
    <mergeCell ref="MV113:MW113"/>
    <mergeCell ref="MX113:MY113"/>
    <mergeCell ref="MZ113:NA113"/>
    <mergeCell ref="NB113:NC113"/>
    <mergeCell ref="ND113:NE113"/>
    <mergeCell ref="NF113:NG113"/>
    <mergeCell ref="E116:F116"/>
    <mergeCell ref="I116:M116"/>
    <mergeCell ref="BE116:BF116"/>
    <mergeCell ref="MT116:MU116"/>
    <mergeCell ref="MV116:MW116"/>
    <mergeCell ref="MX116:MY116"/>
    <mergeCell ref="MZ116:NA116"/>
    <mergeCell ref="NB116:NC116"/>
    <mergeCell ref="ND116:NE116"/>
    <mergeCell ref="NF116:NG116"/>
    <mergeCell ref="NH116:NI116"/>
    <mergeCell ref="NJ116:NK116"/>
    <mergeCell ref="NL116:NM116"/>
    <mergeCell ref="E115:F115"/>
    <mergeCell ref="I115:M115"/>
    <mergeCell ref="BE115:BF115"/>
    <mergeCell ref="MT115:MU115"/>
    <mergeCell ref="MV115:MW115"/>
    <mergeCell ref="MX115:MY115"/>
    <mergeCell ref="MZ115:NA115"/>
    <mergeCell ref="NB115:NC115"/>
    <mergeCell ref="ND115:NE115"/>
    <mergeCell ref="NF115:NG115"/>
    <mergeCell ref="NH115:NI115"/>
    <mergeCell ref="NJ115:NK115"/>
    <mergeCell ref="NL115:NM115"/>
    <mergeCell ref="MZ109:NA109"/>
    <mergeCell ref="NB109:NC109"/>
    <mergeCell ref="ND109:NE109"/>
    <mergeCell ref="NF109:NG109"/>
    <mergeCell ref="HZ106:JM106"/>
    <mergeCell ref="JO106:LB106"/>
    <mergeCell ref="LD106:MQ106"/>
    <mergeCell ref="MT106:NM106"/>
    <mergeCell ref="C107:BC107"/>
    <mergeCell ref="BD107:BD140"/>
    <mergeCell ref="BE107:BF108"/>
    <mergeCell ref="BG107:BG108"/>
    <mergeCell ref="BJ107:BJ108"/>
    <mergeCell ref="EV107:GI107"/>
    <mergeCell ref="GK107:HX107"/>
    <mergeCell ref="HZ107:JM107"/>
    <mergeCell ref="JO107:LB107"/>
    <mergeCell ref="LD107:MQ107"/>
    <mergeCell ref="MT107:NM107"/>
    <mergeCell ref="NF108:NG108"/>
    <mergeCell ref="NH108:NI108"/>
    <mergeCell ref="NJ108:NK108"/>
    <mergeCell ref="NL108:NM108"/>
    <mergeCell ref="NH109:NI109"/>
    <mergeCell ref="NJ109:NK109"/>
    <mergeCell ref="NL109:NM109"/>
    <mergeCell ref="E111:G111"/>
    <mergeCell ref="I111:M111"/>
    <mergeCell ref="BE111:BF111"/>
    <mergeCell ref="MT111:MU111"/>
    <mergeCell ref="MV111:MW111"/>
    <mergeCell ref="MX111:MY111"/>
    <mergeCell ref="MZ111:NA111"/>
    <mergeCell ref="NB111:NC111"/>
    <mergeCell ref="ND111:NE111"/>
    <mergeCell ref="NF111:NG111"/>
    <mergeCell ref="NH111:NI111"/>
    <mergeCell ref="NJ111:NK111"/>
    <mergeCell ref="NL111:NM111"/>
    <mergeCell ref="NH113:NI113"/>
    <mergeCell ref="NJ113:NK113"/>
    <mergeCell ref="NL113:NM113"/>
    <mergeCell ref="I122:M122"/>
    <mergeCell ref="BE122:BF122"/>
    <mergeCell ref="MT122:MU122"/>
    <mergeCell ref="MV122:MW122"/>
    <mergeCell ref="MX122:MY122"/>
    <mergeCell ref="MZ122:NA122"/>
    <mergeCell ref="NB122:NC122"/>
    <mergeCell ref="ND122:NE122"/>
    <mergeCell ref="NF122:NG122"/>
    <mergeCell ref="NH122:NI122"/>
    <mergeCell ref="NJ122:NK122"/>
    <mergeCell ref="NL122:NM122"/>
    <mergeCell ref="E114:F114"/>
    <mergeCell ref="I114:M114"/>
    <mergeCell ref="BE114:BF114"/>
    <mergeCell ref="MT114:MU114"/>
    <mergeCell ref="MV114:MW114"/>
    <mergeCell ref="MX114:MY114"/>
    <mergeCell ref="MZ114:NA114"/>
    <mergeCell ref="NB114:NC114"/>
    <mergeCell ref="ND114:NE114"/>
    <mergeCell ref="NF114:NG114"/>
    <mergeCell ref="MT105:MU105"/>
    <mergeCell ref="MV105:MW105"/>
    <mergeCell ref="MX105:MY105"/>
    <mergeCell ref="MZ105:NA105"/>
    <mergeCell ref="NB105:NC105"/>
    <mergeCell ref="ND105:NE105"/>
    <mergeCell ref="NF105:NG105"/>
    <mergeCell ref="NH105:NI105"/>
    <mergeCell ref="NJ105:NK105"/>
    <mergeCell ref="NL105:NM105"/>
    <mergeCell ref="I103:M103"/>
    <mergeCell ref="BE103:BF103"/>
    <mergeCell ref="MT103:MU103"/>
    <mergeCell ref="MV103:MW103"/>
    <mergeCell ref="MX103:MY103"/>
    <mergeCell ref="MZ103:NA103"/>
    <mergeCell ref="NB103:NC103"/>
    <mergeCell ref="ND103:NE103"/>
    <mergeCell ref="NF103:NG103"/>
    <mergeCell ref="NH103:NI103"/>
    <mergeCell ref="NJ103:NK103"/>
    <mergeCell ref="NL103:NM103"/>
    <mergeCell ref="C108:C140"/>
    <mergeCell ref="E108:G108"/>
    <mergeCell ref="N108:O108"/>
    <mergeCell ref="P108:Q108"/>
    <mergeCell ref="R108:S108"/>
    <mergeCell ref="T108:U108"/>
    <mergeCell ref="V108:W108"/>
    <mergeCell ref="X108:Y108"/>
    <mergeCell ref="Z108:AA108"/>
    <mergeCell ref="AB108:AC108"/>
    <mergeCell ref="AD108:AE108"/>
    <mergeCell ref="AF108:AG108"/>
    <mergeCell ref="AH108:AI108"/>
    <mergeCell ref="AJ108:AK108"/>
    <mergeCell ref="AL108:AM108"/>
    <mergeCell ref="AN108:AO108"/>
    <mergeCell ref="AP108:AQ108"/>
    <mergeCell ref="AR108:AS108"/>
    <mergeCell ref="AT108:AU108"/>
    <mergeCell ref="AV108:AW108"/>
    <mergeCell ref="AX108:AY108"/>
    <mergeCell ref="AZ108:BA108"/>
    <mergeCell ref="BB108:BC108"/>
    <mergeCell ref="MT108:MU108"/>
    <mergeCell ref="MV108:MW108"/>
    <mergeCell ref="MX108:MY108"/>
    <mergeCell ref="MZ108:NA108"/>
    <mergeCell ref="NB108:NC108"/>
    <mergeCell ref="ND108:NE108"/>
    <mergeCell ref="EV106:GI106"/>
    <mergeCell ref="GK106:HX106"/>
    <mergeCell ref="NB110:NC110"/>
    <mergeCell ref="ND110:NE110"/>
    <mergeCell ref="NF110:NG110"/>
    <mergeCell ref="NH110:NI110"/>
    <mergeCell ref="NJ110:NK110"/>
    <mergeCell ref="NL110:NM110"/>
    <mergeCell ref="I109:M109"/>
    <mergeCell ref="BE109:BF109"/>
    <mergeCell ref="MT109:MU109"/>
    <mergeCell ref="MV109:MW109"/>
    <mergeCell ref="MX109:MY109"/>
    <mergeCell ref="I102:M102"/>
    <mergeCell ref="BE102:BF102"/>
    <mergeCell ref="MT102:MU102"/>
    <mergeCell ref="MV102:MW102"/>
    <mergeCell ref="MX102:MY102"/>
    <mergeCell ref="MZ102:NA102"/>
    <mergeCell ref="NB102:NC102"/>
    <mergeCell ref="ND102:NE102"/>
    <mergeCell ref="NF102:NG102"/>
    <mergeCell ref="NH102:NI102"/>
    <mergeCell ref="NJ102:NK102"/>
    <mergeCell ref="NL102:NM102"/>
    <mergeCell ref="I101:M101"/>
    <mergeCell ref="BE101:BF101"/>
    <mergeCell ref="MT101:MU101"/>
    <mergeCell ref="MV101:MW101"/>
    <mergeCell ref="MX101:MY101"/>
    <mergeCell ref="MZ101:NA101"/>
    <mergeCell ref="NB101:NC101"/>
    <mergeCell ref="ND101:NE101"/>
    <mergeCell ref="NF101:NG101"/>
    <mergeCell ref="NH101:NI101"/>
    <mergeCell ref="NJ101:NK101"/>
    <mergeCell ref="NL101:NM101"/>
    <mergeCell ref="BE98:BF98"/>
    <mergeCell ref="MT98:MU98"/>
    <mergeCell ref="MV98:MW98"/>
    <mergeCell ref="MX98:MY98"/>
    <mergeCell ref="MZ98:NA98"/>
    <mergeCell ref="NB98:NC98"/>
    <mergeCell ref="ND98:NE98"/>
    <mergeCell ref="NF98:NG98"/>
    <mergeCell ref="NH98:NI98"/>
    <mergeCell ref="NJ98:NK98"/>
    <mergeCell ref="NL98:NM98"/>
    <mergeCell ref="I97:M97"/>
    <mergeCell ref="BE97:BF97"/>
    <mergeCell ref="MT97:MU97"/>
    <mergeCell ref="MV97:MW97"/>
    <mergeCell ref="MX97:MY97"/>
    <mergeCell ref="MZ97:NA97"/>
    <mergeCell ref="NB97:NC97"/>
    <mergeCell ref="ND97:NE97"/>
    <mergeCell ref="NF97:NG97"/>
    <mergeCell ref="NH97:NI97"/>
    <mergeCell ref="NJ97:NK97"/>
    <mergeCell ref="NL97:NM97"/>
    <mergeCell ref="I100:M100"/>
    <mergeCell ref="BE100:BF100"/>
    <mergeCell ref="MT100:MU100"/>
    <mergeCell ref="MV100:MW100"/>
    <mergeCell ref="MX100:MY100"/>
    <mergeCell ref="MZ100:NA100"/>
    <mergeCell ref="NB100:NC100"/>
    <mergeCell ref="ND100:NE100"/>
    <mergeCell ref="NF100:NG100"/>
    <mergeCell ref="NH100:NI100"/>
    <mergeCell ref="NJ100:NK100"/>
    <mergeCell ref="NL100:NM100"/>
    <mergeCell ref="I99:M99"/>
    <mergeCell ref="BE99:BF99"/>
    <mergeCell ref="MT99:MU99"/>
    <mergeCell ref="MV99:MW99"/>
    <mergeCell ref="MX99:MY99"/>
    <mergeCell ref="MZ99:NA99"/>
    <mergeCell ref="NB99:NC99"/>
    <mergeCell ref="ND99:NE99"/>
    <mergeCell ref="NF99:NG99"/>
    <mergeCell ref="NH99:NI99"/>
    <mergeCell ref="NJ99:NK99"/>
    <mergeCell ref="NL99:NM99"/>
    <mergeCell ref="MT94:MU94"/>
    <mergeCell ref="MV94:MW94"/>
    <mergeCell ref="MX94:MY94"/>
    <mergeCell ref="MZ94:NA94"/>
    <mergeCell ref="NB94:NC94"/>
    <mergeCell ref="ND94:NE94"/>
    <mergeCell ref="NF94:NG94"/>
    <mergeCell ref="NH94:NI94"/>
    <mergeCell ref="NJ94:NK94"/>
    <mergeCell ref="NL94:NM94"/>
    <mergeCell ref="I93:M93"/>
    <mergeCell ref="BE93:BF93"/>
    <mergeCell ref="MT93:MU93"/>
    <mergeCell ref="MV93:MW93"/>
    <mergeCell ref="MX93:MY93"/>
    <mergeCell ref="MZ93:NA93"/>
    <mergeCell ref="NB93:NC93"/>
    <mergeCell ref="ND93:NE93"/>
    <mergeCell ref="NF93:NG93"/>
    <mergeCell ref="NH93:NI93"/>
    <mergeCell ref="NJ93:NK93"/>
    <mergeCell ref="NL93:NM93"/>
    <mergeCell ref="I96:M96"/>
    <mergeCell ref="BE96:BF96"/>
    <mergeCell ref="MT96:MU96"/>
    <mergeCell ref="MV96:MW96"/>
    <mergeCell ref="MX96:MY96"/>
    <mergeCell ref="MZ96:NA96"/>
    <mergeCell ref="NB96:NC96"/>
    <mergeCell ref="ND96:NE96"/>
    <mergeCell ref="NF96:NG96"/>
    <mergeCell ref="NH96:NI96"/>
    <mergeCell ref="NJ96:NK96"/>
    <mergeCell ref="NL96:NM96"/>
    <mergeCell ref="I95:M95"/>
    <mergeCell ref="BE95:BF95"/>
    <mergeCell ref="MT95:MU95"/>
    <mergeCell ref="MV95:MW95"/>
    <mergeCell ref="MX95:MY95"/>
    <mergeCell ref="MZ95:NA95"/>
    <mergeCell ref="NB95:NC95"/>
    <mergeCell ref="ND95:NE95"/>
    <mergeCell ref="NF95:NG95"/>
    <mergeCell ref="NH95:NI95"/>
    <mergeCell ref="NJ95:NK95"/>
    <mergeCell ref="NL95:NM95"/>
    <mergeCell ref="MT90:MU90"/>
    <mergeCell ref="MV90:MW90"/>
    <mergeCell ref="MX90:MY90"/>
    <mergeCell ref="MZ90:NA90"/>
    <mergeCell ref="NB90:NC90"/>
    <mergeCell ref="ND90:NE90"/>
    <mergeCell ref="NF90:NG90"/>
    <mergeCell ref="NH90:NI90"/>
    <mergeCell ref="NJ90:NK90"/>
    <mergeCell ref="NL90:NM90"/>
    <mergeCell ref="I89:M89"/>
    <mergeCell ref="BE89:BF89"/>
    <mergeCell ref="MT89:MU89"/>
    <mergeCell ref="MV89:MW89"/>
    <mergeCell ref="MX89:MY89"/>
    <mergeCell ref="MZ89:NA89"/>
    <mergeCell ref="NB89:NC89"/>
    <mergeCell ref="ND89:NE89"/>
    <mergeCell ref="NF89:NG89"/>
    <mergeCell ref="NH89:NI89"/>
    <mergeCell ref="NJ89:NK89"/>
    <mergeCell ref="NL89:NM89"/>
    <mergeCell ref="I92:M92"/>
    <mergeCell ref="BE92:BF92"/>
    <mergeCell ref="MT92:MU92"/>
    <mergeCell ref="MV92:MW92"/>
    <mergeCell ref="MX92:MY92"/>
    <mergeCell ref="MZ92:NA92"/>
    <mergeCell ref="NB92:NC92"/>
    <mergeCell ref="ND92:NE92"/>
    <mergeCell ref="NF92:NG92"/>
    <mergeCell ref="NH92:NI92"/>
    <mergeCell ref="NJ92:NK92"/>
    <mergeCell ref="NL92:NM92"/>
    <mergeCell ref="I91:M91"/>
    <mergeCell ref="BE91:BF91"/>
    <mergeCell ref="MT91:MU91"/>
    <mergeCell ref="MV91:MW91"/>
    <mergeCell ref="MX91:MY91"/>
    <mergeCell ref="MZ91:NA91"/>
    <mergeCell ref="NB91:NC91"/>
    <mergeCell ref="ND91:NE91"/>
    <mergeCell ref="NF91:NG91"/>
    <mergeCell ref="NH91:NI91"/>
    <mergeCell ref="NJ91:NK91"/>
    <mergeCell ref="NL91:NM91"/>
    <mergeCell ref="E88:F88"/>
    <mergeCell ref="I85:M85"/>
    <mergeCell ref="BE85:BF85"/>
    <mergeCell ref="MT85:MU85"/>
    <mergeCell ref="MV85:MW85"/>
    <mergeCell ref="MX85:MY85"/>
    <mergeCell ref="MZ85:NA85"/>
    <mergeCell ref="NB85:NC85"/>
    <mergeCell ref="ND85:NE85"/>
    <mergeCell ref="NF85:NG85"/>
    <mergeCell ref="NH85:NI85"/>
    <mergeCell ref="NJ85:NK85"/>
    <mergeCell ref="NL85:NM85"/>
    <mergeCell ref="E85:F85"/>
    <mergeCell ref="I88:M88"/>
    <mergeCell ref="BE88:BF88"/>
    <mergeCell ref="MT88:MU88"/>
    <mergeCell ref="MV88:MW88"/>
    <mergeCell ref="MX88:MY88"/>
    <mergeCell ref="MZ88:NA88"/>
    <mergeCell ref="NB88:NC88"/>
    <mergeCell ref="ND88:NE88"/>
    <mergeCell ref="NF88:NG88"/>
    <mergeCell ref="NH88:NI88"/>
    <mergeCell ref="NJ88:NK88"/>
    <mergeCell ref="NL88:NM88"/>
    <mergeCell ref="I87:M87"/>
    <mergeCell ref="BE87:BF87"/>
    <mergeCell ref="MT87:MU87"/>
    <mergeCell ref="MV87:MW87"/>
    <mergeCell ref="MX87:MY87"/>
    <mergeCell ref="MZ87:NA87"/>
    <mergeCell ref="NB87:NC87"/>
    <mergeCell ref="ND87:NE87"/>
    <mergeCell ref="NF87:NG87"/>
    <mergeCell ref="NH87:NI87"/>
    <mergeCell ref="NJ87:NK87"/>
    <mergeCell ref="NL87:NM87"/>
    <mergeCell ref="E86:F86"/>
    <mergeCell ref="E87:F87"/>
    <mergeCell ref="E84:F84"/>
    <mergeCell ref="I84:M84"/>
    <mergeCell ref="BE84:BF84"/>
    <mergeCell ref="MT84:MU84"/>
    <mergeCell ref="MV84:MW84"/>
    <mergeCell ref="MX84:MY84"/>
    <mergeCell ref="MZ84:NA84"/>
    <mergeCell ref="NB84:NC84"/>
    <mergeCell ref="ND84:NE84"/>
    <mergeCell ref="NF84:NG84"/>
    <mergeCell ref="NH84:NI84"/>
    <mergeCell ref="NJ84:NK84"/>
    <mergeCell ref="NL84:NM84"/>
    <mergeCell ref="E83:F83"/>
    <mergeCell ref="I83:M83"/>
    <mergeCell ref="BE83:BF83"/>
    <mergeCell ref="MT83:MU83"/>
    <mergeCell ref="MV83:MW83"/>
    <mergeCell ref="MX83:MY83"/>
    <mergeCell ref="MZ83:NA83"/>
    <mergeCell ref="NB83:NC83"/>
    <mergeCell ref="ND83:NE83"/>
    <mergeCell ref="NF83:NG83"/>
    <mergeCell ref="NH83:NI83"/>
    <mergeCell ref="NJ83:NK83"/>
    <mergeCell ref="NL83:NM83"/>
    <mergeCell ref="BE86:BF86"/>
    <mergeCell ref="MT86:MU86"/>
    <mergeCell ref="MV86:MW86"/>
    <mergeCell ref="MX86:MY86"/>
    <mergeCell ref="MZ86:NA86"/>
    <mergeCell ref="NB86:NC86"/>
    <mergeCell ref="ND86:NE86"/>
    <mergeCell ref="NF86:NG86"/>
    <mergeCell ref="NH86:NI86"/>
    <mergeCell ref="NJ86:NK86"/>
    <mergeCell ref="NL86:NM86"/>
    <mergeCell ref="NL79:NM79"/>
    <mergeCell ref="BE78:BF78"/>
    <mergeCell ref="MT78:MU78"/>
    <mergeCell ref="MV78:MW78"/>
    <mergeCell ref="MX78:MY78"/>
    <mergeCell ref="MZ78:NA78"/>
    <mergeCell ref="NB78:NC78"/>
    <mergeCell ref="ND78:NE78"/>
    <mergeCell ref="NF78:NG78"/>
    <mergeCell ref="E76:G76"/>
    <mergeCell ref="I76:M76"/>
    <mergeCell ref="BE76:BF76"/>
    <mergeCell ref="MT76:MU76"/>
    <mergeCell ref="MV76:MW76"/>
    <mergeCell ref="MX76:MY76"/>
    <mergeCell ref="MZ76:NA76"/>
    <mergeCell ref="NB76:NC76"/>
    <mergeCell ref="ND76:NE76"/>
    <mergeCell ref="NF76:NG76"/>
    <mergeCell ref="NH76:NI76"/>
    <mergeCell ref="NJ76:NK76"/>
    <mergeCell ref="NL76:NM76"/>
    <mergeCell ref="BE82:BF82"/>
    <mergeCell ref="MT82:MU82"/>
    <mergeCell ref="MV82:MW82"/>
    <mergeCell ref="MX82:MY82"/>
    <mergeCell ref="MZ82:NA82"/>
    <mergeCell ref="NB82:NC82"/>
    <mergeCell ref="ND82:NE82"/>
    <mergeCell ref="NF82:NG82"/>
    <mergeCell ref="NH82:NI82"/>
    <mergeCell ref="NJ82:NK82"/>
    <mergeCell ref="NL82:NM82"/>
    <mergeCell ref="E81:F81"/>
    <mergeCell ref="I81:M81"/>
    <mergeCell ref="BE81:BF81"/>
    <mergeCell ref="MT81:MU81"/>
    <mergeCell ref="MV81:MW81"/>
    <mergeCell ref="MX81:MY81"/>
    <mergeCell ref="MZ81:NA81"/>
    <mergeCell ref="NB81:NC81"/>
    <mergeCell ref="ND81:NE81"/>
    <mergeCell ref="NF81:NG81"/>
    <mergeCell ref="NH81:NI81"/>
    <mergeCell ref="NJ81:NK81"/>
    <mergeCell ref="NL81:NM81"/>
    <mergeCell ref="E74:G75"/>
    <mergeCell ref="H74:H103"/>
    <mergeCell ref="I74:M74"/>
    <mergeCell ref="BE74:BF74"/>
    <mergeCell ref="MT74:MU74"/>
    <mergeCell ref="MV74:MW74"/>
    <mergeCell ref="MX74:MY74"/>
    <mergeCell ref="MZ74:NA74"/>
    <mergeCell ref="NB74:NC74"/>
    <mergeCell ref="ND74:NE74"/>
    <mergeCell ref="NF74:NG74"/>
    <mergeCell ref="NH74:NI74"/>
    <mergeCell ref="NJ74:NK74"/>
    <mergeCell ref="NL74:NM74"/>
    <mergeCell ref="I75:M75"/>
    <mergeCell ref="BE75:BF75"/>
    <mergeCell ref="MT75:MU75"/>
    <mergeCell ref="MV75:MW75"/>
    <mergeCell ref="MX75:MY75"/>
    <mergeCell ref="MZ75:NA75"/>
    <mergeCell ref="NB75:NC75"/>
    <mergeCell ref="ND75:NE75"/>
    <mergeCell ref="NF75:NG75"/>
    <mergeCell ref="NH75:NI75"/>
    <mergeCell ref="NJ75:NK75"/>
    <mergeCell ref="I78:M78"/>
    <mergeCell ref="E77:G78"/>
    <mergeCell ref="I77:M77"/>
    <mergeCell ref="BE77:BF77"/>
    <mergeCell ref="MT77:MU77"/>
    <mergeCell ref="MV77:MW77"/>
    <mergeCell ref="MX77:MY77"/>
    <mergeCell ref="MZ77:NA77"/>
    <mergeCell ref="NB77:NC77"/>
    <mergeCell ref="ND77:NE77"/>
    <mergeCell ref="NF77:NG77"/>
    <mergeCell ref="NH77:NI77"/>
    <mergeCell ref="NJ77:NK77"/>
    <mergeCell ref="NL77:NM77"/>
    <mergeCell ref="E80:F80"/>
    <mergeCell ref="I80:M80"/>
    <mergeCell ref="BE80:BF80"/>
    <mergeCell ref="MT80:MU80"/>
    <mergeCell ref="MV80:MW80"/>
    <mergeCell ref="MX80:MY80"/>
    <mergeCell ref="MZ80:NA80"/>
    <mergeCell ref="NB80:NC80"/>
    <mergeCell ref="ND80:NE80"/>
    <mergeCell ref="NF80:NG80"/>
    <mergeCell ref="NH80:NI80"/>
    <mergeCell ref="NJ80:NK80"/>
    <mergeCell ref="NL80:NM80"/>
    <mergeCell ref="E79:F79"/>
    <mergeCell ref="I79:M79"/>
    <mergeCell ref="BE79:BF79"/>
    <mergeCell ref="MT79:MU79"/>
    <mergeCell ref="MV79:MW79"/>
    <mergeCell ref="MX79:MY79"/>
    <mergeCell ref="MZ79:NA79"/>
    <mergeCell ref="NB79:NC79"/>
    <mergeCell ref="ND79:NE79"/>
    <mergeCell ref="NF79:NG79"/>
    <mergeCell ref="NH79:NI79"/>
    <mergeCell ref="NJ79:NK79"/>
    <mergeCell ref="T73:U73"/>
    <mergeCell ref="V73:W73"/>
    <mergeCell ref="ND73:NE73"/>
    <mergeCell ref="NF73:NG73"/>
    <mergeCell ref="BD72:BD105"/>
    <mergeCell ref="BE72:BF73"/>
    <mergeCell ref="BG72:BG73"/>
    <mergeCell ref="BJ72:BJ73"/>
    <mergeCell ref="EV72:GI72"/>
    <mergeCell ref="GK72:HX72"/>
    <mergeCell ref="HZ72:JM72"/>
    <mergeCell ref="JO72:LB72"/>
    <mergeCell ref="LD72:MQ72"/>
    <mergeCell ref="MT72:NM72"/>
    <mergeCell ref="NH73:NI73"/>
    <mergeCell ref="NJ73:NK73"/>
    <mergeCell ref="NL73:NM73"/>
    <mergeCell ref="NL75:NM75"/>
    <mergeCell ref="NH78:NI78"/>
    <mergeCell ref="NJ78:NK78"/>
    <mergeCell ref="NL78:NM78"/>
    <mergeCell ref="NB16:NC16"/>
    <mergeCell ref="ND16:NE16"/>
    <mergeCell ref="MT20:MU20"/>
    <mergeCell ref="MV20:MW20"/>
    <mergeCell ref="MX20:MY20"/>
    <mergeCell ref="MZ20:NA20"/>
    <mergeCell ref="MV22:MW22"/>
    <mergeCell ref="MX22:MY22"/>
    <mergeCell ref="MZ22:NA22"/>
    <mergeCell ref="MT21:MU21"/>
    <mergeCell ref="MT23:MU23"/>
    <mergeCell ref="NJ31:NK31"/>
    <mergeCell ref="NJ29:NK29"/>
    <mergeCell ref="MV31:MW31"/>
    <mergeCell ref="MX31:MY31"/>
    <mergeCell ref="MZ31:NA31"/>
    <mergeCell ref="NB31:NC31"/>
    <mergeCell ref="ND31:NE31"/>
    <mergeCell ref="NJ24:NK24"/>
    <mergeCell ref="MV25:MW25"/>
    <mergeCell ref="MX25:MY25"/>
    <mergeCell ref="MZ25:NA25"/>
    <mergeCell ref="ND24:NE24"/>
    <mergeCell ref="MV33:MW33"/>
    <mergeCell ref="MX33:MY33"/>
    <mergeCell ref="MZ33:NA33"/>
    <mergeCell ref="NB33:NC33"/>
    <mergeCell ref="ND33:NE33"/>
    <mergeCell ref="NF33:NG33"/>
    <mergeCell ref="MT32:MU32"/>
    <mergeCell ref="MT30:MU30"/>
    <mergeCell ref="NB30:NC30"/>
    <mergeCell ref="ND30:NE30"/>
    <mergeCell ref="NF30:NG30"/>
    <mergeCell ref="NH33:NI33"/>
    <mergeCell ref="NF31:NG31"/>
    <mergeCell ref="NH31:NI31"/>
    <mergeCell ref="NH26:NI26"/>
    <mergeCell ref="NF32:NG32"/>
    <mergeCell ref="NH32:NI32"/>
    <mergeCell ref="MV32:MW32"/>
    <mergeCell ref="NB32:NC32"/>
    <mergeCell ref="ND32:NE32"/>
    <mergeCell ref="MX32:MY32"/>
    <mergeCell ref="MZ32:NA32"/>
    <mergeCell ref="NF26:NG26"/>
    <mergeCell ref="NF29:NG29"/>
    <mergeCell ref="NH29:NI29"/>
    <mergeCell ref="MV30:MW30"/>
    <mergeCell ref="MX30:MY30"/>
    <mergeCell ref="MZ30:NA30"/>
    <mergeCell ref="NB28:NC28"/>
    <mergeCell ref="NB11:NC11"/>
    <mergeCell ref="NB22:NC22"/>
    <mergeCell ref="ND22:NE22"/>
    <mergeCell ref="NB13:NC13"/>
    <mergeCell ref="ND28:NE28"/>
    <mergeCell ref="NF28:NG28"/>
    <mergeCell ref="NH28:NI28"/>
    <mergeCell ref="MV29:MW29"/>
    <mergeCell ref="MX29:MY29"/>
    <mergeCell ref="MZ29:NA29"/>
    <mergeCell ref="NB29:NC29"/>
    <mergeCell ref="ND29:NE29"/>
    <mergeCell ref="MX28:MY28"/>
    <mergeCell ref="MZ28:NA28"/>
    <mergeCell ref="NB24:NC24"/>
    <mergeCell ref="MT28:MU28"/>
    <mergeCell ref="MV19:MW19"/>
    <mergeCell ref="MX19:MY19"/>
    <mergeCell ref="MZ19:NA19"/>
    <mergeCell ref="NB19:NC19"/>
    <mergeCell ref="ND19:NE19"/>
    <mergeCell ref="NF19:NG19"/>
    <mergeCell ref="NH19:NI19"/>
    <mergeCell ref="NJ19:NK19"/>
    <mergeCell ref="NB18:NC18"/>
    <mergeCell ref="ND18:NE18"/>
    <mergeCell ref="NF18:NG18"/>
    <mergeCell ref="NB20:NC20"/>
    <mergeCell ref="ND20:NE20"/>
    <mergeCell ref="NF20:NG20"/>
    <mergeCell ref="NH20:NI20"/>
    <mergeCell ref="MV18:MW18"/>
    <mergeCell ref="MX18:MY18"/>
    <mergeCell ref="MZ18:NA18"/>
    <mergeCell ref="NJ26:NK26"/>
    <mergeCell ref="MV27:MW27"/>
    <mergeCell ref="MX27:MY27"/>
    <mergeCell ref="MZ27:NA27"/>
    <mergeCell ref="NB25:NC25"/>
    <mergeCell ref="ND25:NE25"/>
    <mergeCell ref="NH22:NI22"/>
    <mergeCell ref="NJ22:NK22"/>
    <mergeCell ref="NB17:NC17"/>
    <mergeCell ref="ND17:NE17"/>
    <mergeCell ref="NH14:NI14"/>
    <mergeCell ref="NJ14:NK14"/>
    <mergeCell ref="MV15:MW15"/>
    <mergeCell ref="MX15:MY15"/>
    <mergeCell ref="MZ15:NA15"/>
    <mergeCell ref="NB15:NC15"/>
    <mergeCell ref="ND15:NE15"/>
    <mergeCell ref="NF15:NG15"/>
    <mergeCell ref="NH15:NI15"/>
    <mergeCell ref="NJ15:NK15"/>
    <mergeCell ref="MX16:MY16"/>
    <mergeCell ref="MZ16:NA16"/>
    <mergeCell ref="NF17:NG17"/>
    <mergeCell ref="MV16:MW16"/>
    <mergeCell ref="NJ20:NK20"/>
    <mergeCell ref="MX17:MY17"/>
    <mergeCell ref="MZ17:NA17"/>
    <mergeCell ref="MX14:MY14"/>
    <mergeCell ref="MZ14:NA14"/>
    <mergeCell ref="NB14:NC14"/>
    <mergeCell ref="ND14:NE14"/>
    <mergeCell ref="MV17:MW17"/>
    <mergeCell ref="NF24:NG24"/>
    <mergeCell ref="NH24:NI24"/>
    <mergeCell ref="MV21:MW21"/>
    <mergeCell ref="MX21:MY21"/>
    <mergeCell ref="MZ21:NA21"/>
    <mergeCell ref="NB21:NC21"/>
    <mergeCell ref="ND21:NE21"/>
    <mergeCell ref="NF27:NG27"/>
    <mergeCell ref="NH27:NI27"/>
    <mergeCell ref="NH25:NI25"/>
    <mergeCell ref="NJ25:NK25"/>
    <mergeCell ref="MV26:MW26"/>
    <mergeCell ref="MX26:MY26"/>
    <mergeCell ref="MZ26:NA26"/>
    <mergeCell ref="NB26:NC26"/>
    <mergeCell ref="ND26:NE26"/>
    <mergeCell ref="MX24:MY24"/>
    <mergeCell ref="MZ24:NA24"/>
    <mergeCell ref="NH23:NI23"/>
    <mergeCell ref="NB27:NC27"/>
    <mergeCell ref="ND27:NE27"/>
    <mergeCell ref="NL15:NM15"/>
    <mergeCell ref="NL16:NM16"/>
    <mergeCell ref="NL17:NM17"/>
    <mergeCell ref="NF16:NG16"/>
    <mergeCell ref="NH16:NI16"/>
    <mergeCell ref="NJ16:NK16"/>
    <mergeCell ref="NH17:NI17"/>
    <mergeCell ref="NJ17:NK17"/>
    <mergeCell ref="NL33:NM33"/>
    <mergeCell ref="NL24:NM24"/>
    <mergeCell ref="NL25:NM25"/>
    <mergeCell ref="NL26:NM26"/>
    <mergeCell ref="NL27:NM27"/>
    <mergeCell ref="NL28:NM28"/>
    <mergeCell ref="NL29:NM29"/>
    <mergeCell ref="NL18:NM18"/>
    <mergeCell ref="NL19:NM19"/>
    <mergeCell ref="NL20:NM20"/>
    <mergeCell ref="NL22:NM22"/>
    <mergeCell ref="NL23:NM23"/>
    <mergeCell ref="NH30:NI30"/>
    <mergeCell ref="NJ33:NK33"/>
    <mergeCell ref="NJ9:NK9"/>
    <mergeCell ref="NF13:NG13"/>
    <mergeCell ref="NH13:NI13"/>
    <mergeCell ref="NJ13:NK13"/>
    <mergeCell ref="NF14:NG14"/>
    <mergeCell ref="NJ11:NK11"/>
    <mergeCell ref="NH18:NI18"/>
    <mergeCell ref="NJ18:NK18"/>
    <mergeCell ref="NJ27:NK27"/>
    <mergeCell ref="NL30:NM30"/>
    <mergeCell ref="NL31:NM31"/>
    <mergeCell ref="NL32:NM32"/>
    <mergeCell ref="NJ23:NK23"/>
    <mergeCell ref="NF25:NG25"/>
    <mergeCell ref="NJ21:NK21"/>
    <mergeCell ref="NF22:NG22"/>
    <mergeCell ref="NJ30:NK30"/>
    <mergeCell ref="NJ32:NK32"/>
    <mergeCell ref="NF21:NG21"/>
    <mergeCell ref="NH21:NI21"/>
    <mergeCell ref="NF23:NG23"/>
    <mergeCell ref="NH9:NI9"/>
    <mergeCell ref="NJ35:NK35"/>
    <mergeCell ref="NJ28:NK28"/>
    <mergeCell ref="MX23:MY23"/>
    <mergeCell ref="MZ23:NA23"/>
    <mergeCell ref="NB23:NC23"/>
    <mergeCell ref="ND23:NE23"/>
    <mergeCell ref="NL35:NM35"/>
    <mergeCell ref="MT36:NM36"/>
    <mergeCell ref="MV35:MW35"/>
    <mergeCell ref="MX35:MY35"/>
    <mergeCell ref="MZ35:NA35"/>
    <mergeCell ref="NB35:NC35"/>
    <mergeCell ref="ND35:NE35"/>
    <mergeCell ref="NF35:NG35"/>
    <mergeCell ref="NH35:NI35"/>
    <mergeCell ref="MT33:MU33"/>
    <mergeCell ref="MT26:MU26"/>
    <mergeCell ref="MV28:MW28"/>
    <mergeCell ref="MT31:MU31"/>
    <mergeCell ref="MT24:MU24"/>
    <mergeCell ref="MV24:MW24"/>
    <mergeCell ref="MV12:MW12"/>
    <mergeCell ref="MT8:MU8"/>
    <mergeCell ref="E10:F10"/>
    <mergeCell ref="I10:M10"/>
    <mergeCell ref="E9:F9"/>
    <mergeCell ref="I9:M9"/>
    <mergeCell ref="I8:M8"/>
    <mergeCell ref="MV11:MW11"/>
    <mergeCell ref="MV13:MW13"/>
    <mergeCell ref="MT9:MU9"/>
    <mergeCell ref="MT11:MU11"/>
    <mergeCell ref="MT13:MU13"/>
    <mergeCell ref="MV23:MW23"/>
    <mergeCell ref="I23:M23"/>
    <mergeCell ref="I22:M22"/>
    <mergeCell ref="I21:M21"/>
    <mergeCell ref="I20:M20"/>
    <mergeCell ref="I19:M19"/>
    <mergeCell ref="I18:M18"/>
    <mergeCell ref="E18:F18"/>
    <mergeCell ref="E19:F19"/>
    <mergeCell ref="NL21:NM21"/>
    <mergeCell ref="NL12:NM12"/>
    <mergeCell ref="MX12:MY12"/>
    <mergeCell ref="MZ12:NA12"/>
    <mergeCell ref="NB12:NC12"/>
    <mergeCell ref="ND12:NE12"/>
    <mergeCell ref="NF12:NG12"/>
    <mergeCell ref="NH12:NI12"/>
    <mergeCell ref="NJ12:NK12"/>
    <mergeCell ref="MX11:MY11"/>
    <mergeCell ref="MZ11:NA11"/>
    <mergeCell ref="MX10:MY10"/>
    <mergeCell ref="MZ10:NA10"/>
    <mergeCell ref="NB10:NC10"/>
    <mergeCell ref="ND10:NE10"/>
    <mergeCell ref="NF10:NG10"/>
    <mergeCell ref="NH10:NI10"/>
    <mergeCell ref="ND8:NE8"/>
    <mergeCell ref="NF8:NG8"/>
    <mergeCell ref="MX9:MY9"/>
    <mergeCell ref="MZ9:NA9"/>
    <mergeCell ref="NB9:NC9"/>
    <mergeCell ref="NF3:NG3"/>
    <mergeCell ref="NH3:NI3"/>
    <mergeCell ref="NJ3:NK3"/>
    <mergeCell ref="NJ6:NK6"/>
    <mergeCell ref="ND11:NE11"/>
    <mergeCell ref="NF11:NG11"/>
    <mergeCell ref="NH11:NI11"/>
    <mergeCell ref="NH7:NI7"/>
    <mergeCell ref="NH8:NI8"/>
    <mergeCell ref="NJ7:NK7"/>
    <mergeCell ref="NJ10:NK10"/>
    <mergeCell ref="NJ8:NK8"/>
    <mergeCell ref="ND9:NE9"/>
    <mergeCell ref="NF9:NG9"/>
    <mergeCell ref="MV14:MW14"/>
    <mergeCell ref="MT10:MU10"/>
    <mergeCell ref="MV9:MW9"/>
    <mergeCell ref="MV10:MW10"/>
    <mergeCell ref="MT14:MU14"/>
    <mergeCell ref="MT12:MU12"/>
    <mergeCell ref="BE12:BF12"/>
    <mergeCell ref="BE13:BF13"/>
    <mergeCell ref="BE9:BF9"/>
    <mergeCell ref="BE10:BF10"/>
    <mergeCell ref="BE11:BF11"/>
    <mergeCell ref="MV6:MW6"/>
    <mergeCell ref="MV7:MW7"/>
    <mergeCell ref="MX6:MY6"/>
    <mergeCell ref="MZ6:NA6"/>
    <mergeCell ref="NB6:NC6"/>
    <mergeCell ref="ND6:NE6"/>
    <mergeCell ref="NF6:NG6"/>
    <mergeCell ref="NH6:NI6"/>
    <mergeCell ref="MV8:MW8"/>
    <mergeCell ref="MX8:MY8"/>
    <mergeCell ref="MZ8:NA8"/>
    <mergeCell ref="NB8:NC8"/>
    <mergeCell ref="BL2:BL3"/>
    <mergeCell ref="BP2:BP3"/>
    <mergeCell ref="MT2:NM2"/>
    <mergeCell ref="MT3:MU3"/>
    <mergeCell ref="MV3:MW3"/>
    <mergeCell ref="MX3:MY3"/>
    <mergeCell ref="MZ3:NA3"/>
    <mergeCell ref="NB3:NC3"/>
    <mergeCell ref="ND3:NE3"/>
    <mergeCell ref="NB4:NC4"/>
    <mergeCell ref="ND4:NE4"/>
    <mergeCell ref="NF4:NG4"/>
    <mergeCell ref="NH4:NI4"/>
    <mergeCell ref="NJ4:NK4"/>
    <mergeCell ref="NH5:NI5"/>
    <mergeCell ref="NJ5:NK5"/>
    <mergeCell ref="BS2:BS3"/>
    <mergeCell ref="MX13:MY13"/>
    <mergeCell ref="MZ13:NA13"/>
    <mergeCell ref="ND13:NE13"/>
    <mergeCell ref="NL8:NM8"/>
    <mergeCell ref="NL9:NM9"/>
    <mergeCell ref="NL10:NM10"/>
    <mergeCell ref="NL11:NM11"/>
    <mergeCell ref="BR2:BR3"/>
    <mergeCell ref="BU2:BU3"/>
    <mergeCell ref="BV2:BV3"/>
    <mergeCell ref="NN2:NN36"/>
    <mergeCell ref="NL6:NM6"/>
    <mergeCell ref="NL7:NM7"/>
    <mergeCell ref="EV36:GI36"/>
    <mergeCell ref="GK36:HX36"/>
    <mergeCell ref="HZ36:JM36"/>
    <mergeCell ref="JO36:LB36"/>
    <mergeCell ref="LD36:MQ36"/>
    <mergeCell ref="MT25:MU25"/>
    <mergeCell ref="MT27:MU27"/>
    <mergeCell ref="MT29:MU29"/>
    <mergeCell ref="BE17:BF17"/>
    <mergeCell ref="MT16:MU16"/>
    <mergeCell ref="I29:M29"/>
    <mergeCell ref="I28:M28"/>
    <mergeCell ref="MT22:MU22"/>
    <mergeCell ref="MT18:MU18"/>
    <mergeCell ref="HZ2:JM2"/>
    <mergeCell ref="JO2:LB2"/>
    <mergeCell ref="LD2:MQ2"/>
    <mergeCell ref="N3:O3"/>
    <mergeCell ref="P3:Q3"/>
    <mergeCell ref="R3:S3"/>
    <mergeCell ref="T3:U3"/>
    <mergeCell ref="V3:W3"/>
    <mergeCell ref="X3:Y3"/>
    <mergeCell ref="BJ2:BJ3"/>
    <mergeCell ref="BE2:BF3"/>
    <mergeCell ref="BE8:BF8"/>
    <mergeCell ref="MT7:MU7"/>
    <mergeCell ref="MT35:MU35"/>
    <mergeCell ref="EV2:GI2"/>
    <mergeCell ref="GK2:HX2"/>
    <mergeCell ref="MT15:MU15"/>
    <mergeCell ref="MT17:MU17"/>
    <mergeCell ref="MT19:MU19"/>
    <mergeCell ref="BE5:BF5"/>
    <mergeCell ref="BE6:BF6"/>
    <mergeCell ref="BE7:BF7"/>
    <mergeCell ref="AN3:AO3"/>
    <mergeCell ref="AP3:AQ3"/>
    <mergeCell ref="AR3:AS3"/>
    <mergeCell ref="NL13:NM13"/>
    <mergeCell ref="NL14:NM14"/>
    <mergeCell ref="MX5:MY5"/>
    <mergeCell ref="MZ5:NA5"/>
    <mergeCell ref="NB5:NC5"/>
    <mergeCell ref="ND5:NE5"/>
    <mergeCell ref="NF5:NG5"/>
    <mergeCell ref="MT4:MU4"/>
    <mergeCell ref="MT5:MU5"/>
    <mergeCell ref="MT6:MU6"/>
    <mergeCell ref="MV4:MW4"/>
    <mergeCell ref="MV5:MW5"/>
    <mergeCell ref="MX4:MY4"/>
    <mergeCell ref="MZ4:NA4"/>
    <mergeCell ref="MX7:MY7"/>
    <mergeCell ref="MZ7:NA7"/>
    <mergeCell ref="NB7:NC7"/>
    <mergeCell ref="ND7:NE7"/>
    <mergeCell ref="NF7:NG7"/>
    <mergeCell ref="NL3:NM3"/>
    <mergeCell ref="NL4:NM4"/>
    <mergeCell ref="NL5:NM5"/>
    <mergeCell ref="E4:G5"/>
    <mergeCell ref="E3:G3"/>
    <mergeCell ref="E6:G6"/>
    <mergeCell ref="E7:G8"/>
    <mergeCell ref="I6:M6"/>
    <mergeCell ref="I5:M5"/>
    <mergeCell ref="H4:H33"/>
    <mergeCell ref="I4:M4"/>
    <mergeCell ref="I27:M27"/>
    <mergeCell ref="I26:M26"/>
    <mergeCell ref="I14:M14"/>
    <mergeCell ref="E13:F13"/>
    <mergeCell ref="I13:M13"/>
    <mergeCell ref="E14:F14"/>
    <mergeCell ref="B2:B36"/>
    <mergeCell ref="E12:F12"/>
    <mergeCell ref="I12:M12"/>
    <mergeCell ref="E11:F11"/>
    <mergeCell ref="I11:M11"/>
    <mergeCell ref="I32:M32"/>
    <mergeCell ref="I31:M31"/>
    <mergeCell ref="I30:M30"/>
    <mergeCell ref="I25:M25"/>
    <mergeCell ref="I24:M24"/>
    <mergeCell ref="I17:M17"/>
    <mergeCell ref="I16:M16"/>
    <mergeCell ref="I15:M15"/>
    <mergeCell ref="BE15:BF15"/>
    <mergeCell ref="BE16:BF16"/>
    <mergeCell ref="BE18:BF18"/>
    <mergeCell ref="BE19:BF19"/>
    <mergeCell ref="BE20:BF20"/>
    <mergeCell ref="Z3:AA3"/>
    <mergeCell ref="AB3:AC3"/>
    <mergeCell ref="AD3:AE3"/>
    <mergeCell ref="AF3:AG3"/>
    <mergeCell ref="AT3:AU3"/>
    <mergeCell ref="AV3:AW3"/>
    <mergeCell ref="AX3:AY3"/>
    <mergeCell ref="AZ3:BA3"/>
    <mergeCell ref="BB3:BC3"/>
    <mergeCell ref="AH3:AI3"/>
    <mergeCell ref="AJ3:AK3"/>
    <mergeCell ref="AL3:AM3"/>
    <mergeCell ref="I33:M33"/>
    <mergeCell ref="BE14:BF14"/>
    <mergeCell ref="BE33:BF33"/>
    <mergeCell ref="BE27:BF27"/>
    <mergeCell ref="BE28:BF28"/>
    <mergeCell ref="BE29:BF29"/>
    <mergeCell ref="BE30:BF30"/>
    <mergeCell ref="BE31:BF31"/>
    <mergeCell ref="BE32:BF32"/>
    <mergeCell ref="BE21:BF21"/>
    <mergeCell ref="BE22:BF22"/>
    <mergeCell ref="BE23:BF23"/>
    <mergeCell ref="BE24:BF24"/>
    <mergeCell ref="BE25:BF25"/>
    <mergeCell ref="BE26:BF26"/>
    <mergeCell ref="BD2:BD35"/>
    <mergeCell ref="C3:C35"/>
    <mergeCell ref="BE4:BF4"/>
    <mergeCell ref="I7:M7"/>
    <mergeCell ref="E15:F15"/>
    <mergeCell ref="AD38:AE38"/>
    <mergeCell ref="AF38:AG38"/>
    <mergeCell ref="AH38:AI38"/>
    <mergeCell ref="AJ38:AK38"/>
    <mergeCell ref="AL38:AM38"/>
    <mergeCell ref="E45:F45"/>
    <mergeCell ref="I45:M45"/>
    <mergeCell ref="BE45:BF45"/>
    <mergeCell ref="E46:F46"/>
    <mergeCell ref="I46:M46"/>
    <mergeCell ref="BE46:BF46"/>
    <mergeCell ref="AN38:AO38"/>
    <mergeCell ref="AP38:AQ38"/>
    <mergeCell ref="AR38:AS38"/>
    <mergeCell ref="AT38:AU38"/>
    <mergeCell ref="AV38:AW38"/>
    <mergeCell ref="AX38:AY38"/>
    <mergeCell ref="AZ38:BA38"/>
    <mergeCell ref="BB38:BC38"/>
    <mergeCell ref="E44:F44"/>
    <mergeCell ref="I44:M44"/>
    <mergeCell ref="BE44:BF44"/>
    <mergeCell ref="I51:M51"/>
    <mergeCell ref="BE51:BF51"/>
    <mergeCell ref="BE68:BF68"/>
    <mergeCell ref="E39:G40"/>
    <mergeCell ref="H39:H68"/>
    <mergeCell ref="I39:M39"/>
    <mergeCell ref="BE39:BF39"/>
    <mergeCell ref="I40:M40"/>
    <mergeCell ref="E49:F49"/>
    <mergeCell ref="I49:M49"/>
    <mergeCell ref="BE49:BF49"/>
    <mergeCell ref="E48:F48"/>
    <mergeCell ref="I48:M48"/>
    <mergeCell ref="BE48:BF48"/>
    <mergeCell ref="E47:F47"/>
    <mergeCell ref="I47:M47"/>
    <mergeCell ref="BE47:BF47"/>
    <mergeCell ref="I64:M64"/>
    <mergeCell ref="BE64:BF64"/>
    <mergeCell ref="E54:F54"/>
    <mergeCell ref="E41:G41"/>
    <mergeCell ref="I41:M41"/>
    <mergeCell ref="BE41:BF41"/>
    <mergeCell ref="I65:M65"/>
    <mergeCell ref="BE65:BF65"/>
    <mergeCell ref="I67:M67"/>
    <mergeCell ref="BE67:BF67"/>
    <mergeCell ref="EV37:GI37"/>
    <mergeCell ref="GK37:HX37"/>
    <mergeCell ref="HZ37:JM37"/>
    <mergeCell ref="JO37:LB37"/>
    <mergeCell ref="LD37:MQ37"/>
    <mergeCell ref="MT37:NM37"/>
    <mergeCell ref="MV38:MW38"/>
    <mergeCell ref="MX38:MY38"/>
    <mergeCell ref="MZ38:NA38"/>
    <mergeCell ref="NB38:NC38"/>
    <mergeCell ref="ND38:NE38"/>
    <mergeCell ref="NF38:NG38"/>
    <mergeCell ref="NH38:NI38"/>
    <mergeCell ref="NJ38:NK38"/>
    <mergeCell ref="NL38:NM38"/>
    <mergeCell ref="MT38:MU38"/>
    <mergeCell ref="BG2:BG3"/>
    <mergeCell ref="BH2:BI3"/>
    <mergeCell ref="BH37:BI38"/>
    <mergeCell ref="C37:BC37"/>
    <mergeCell ref="BD37:BD70"/>
    <mergeCell ref="BE37:BF38"/>
    <mergeCell ref="BG37:BG38"/>
    <mergeCell ref="BJ37:BJ38"/>
    <mergeCell ref="C38:C70"/>
    <mergeCell ref="E38:G38"/>
    <mergeCell ref="N38:O38"/>
    <mergeCell ref="P38:Q38"/>
    <mergeCell ref="R38:S38"/>
    <mergeCell ref="T38:U38"/>
    <mergeCell ref="V38:W38"/>
    <mergeCell ref="X38:Y38"/>
    <mergeCell ref="Z38:AA38"/>
    <mergeCell ref="AB38:AC38"/>
    <mergeCell ref="MT39:MU39"/>
    <mergeCell ref="MV39:MW39"/>
    <mergeCell ref="MX39:MY39"/>
    <mergeCell ref="MZ39:NA39"/>
    <mergeCell ref="NB39:NC39"/>
    <mergeCell ref="ND39:NE39"/>
    <mergeCell ref="NF39:NG39"/>
    <mergeCell ref="NH39:NI39"/>
    <mergeCell ref="NJ39:NK39"/>
    <mergeCell ref="NL39:NM39"/>
    <mergeCell ref="NJ40:NK40"/>
    <mergeCell ref="NL40:NM40"/>
    <mergeCell ref="MT41:MU41"/>
    <mergeCell ref="MV41:MW41"/>
    <mergeCell ref="MX41:MY41"/>
    <mergeCell ref="MZ41:NA41"/>
    <mergeCell ref="NB41:NC41"/>
    <mergeCell ref="ND41:NE41"/>
    <mergeCell ref="NF41:NG41"/>
    <mergeCell ref="NH41:NI41"/>
    <mergeCell ref="NJ41:NK41"/>
    <mergeCell ref="NL41:NM41"/>
    <mergeCell ref="BE40:BF40"/>
    <mergeCell ref="MT40:MU40"/>
    <mergeCell ref="MV40:MW40"/>
    <mergeCell ref="MX40:MY40"/>
    <mergeCell ref="MZ40:NA40"/>
    <mergeCell ref="NB40:NC40"/>
    <mergeCell ref="ND40:NE40"/>
    <mergeCell ref="NF40:NG40"/>
    <mergeCell ref="NJ43:NK43"/>
    <mergeCell ref="E42:G43"/>
    <mergeCell ref="I42:M42"/>
    <mergeCell ref="BE42:BF42"/>
    <mergeCell ref="MT42:MU42"/>
    <mergeCell ref="MV42:MW42"/>
    <mergeCell ref="MX42:MY42"/>
    <mergeCell ref="MZ42:NA42"/>
    <mergeCell ref="NB42:NC42"/>
    <mergeCell ref="ND42:NE42"/>
    <mergeCell ref="NF42:NG42"/>
    <mergeCell ref="NH42:NI42"/>
    <mergeCell ref="NJ42:NK42"/>
    <mergeCell ref="NL42:NM42"/>
    <mergeCell ref="I43:M43"/>
    <mergeCell ref="BE43:BF43"/>
    <mergeCell ref="NL43:NM43"/>
    <mergeCell ref="NH40:NI40"/>
    <mergeCell ref="MT44:MU44"/>
    <mergeCell ref="MV44:MW44"/>
    <mergeCell ref="MX44:MY44"/>
    <mergeCell ref="MZ44:NA44"/>
    <mergeCell ref="NB44:NC44"/>
    <mergeCell ref="ND44:NE44"/>
    <mergeCell ref="NF44:NG44"/>
    <mergeCell ref="NH44:NI44"/>
    <mergeCell ref="NJ44:NK44"/>
    <mergeCell ref="NL44:NM44"/>
    <mergeCell ref="MT43:MU43"/>
    <mergeCell ref="MV43:MW43"/>
    <mergeCell ref="MX43:MY43"/>
    <mergeCell ref="MZ43:NA43"/>
    <mergeCell ref="NB43:NC43"/>
    <mergeCell ref="ND43:NE43"/>
    <mergeCell ref="NF43:NG43"/>
    <mergeCell ref="NH43:NI43"/>
    <mergeCell ref="MT45:MU45"/>
    <mergeCell ref="MV45:MW45"/>
    <mergeCell ref="MX45:MY45"/>
    <mergeCell ref="MZ45:NA45"/>
    <mergeCell ref="NB45:NC45"/>
    <mergeCell ref="ND45:NE45"/>
    <mergeCell ref="NF45:NG45"/>
    <mergeCell ref="NH45:NI45"/>
    <mergeCell ref="NJ45:NK45"/>
    <mergeCell ref="NL45:NM45"/>
    <mergeCell ref="MT49:MU49"/>
    <mergeCell ref="MV49:MW49"/>
    <mergeCell ref="MX49:MY49"/>
    <mergeCell ref="MZ49:NA49"/>
    <mergeCell ref="NB49:NC49"/>
    <mergeCell ref="ND49:NE49"/>
    <mergeCell ref="NF49:NG49"/>
    <mergeCell ref="NH49:NI49"/>
    <mergeCell ref="NJ49:NK49"/>
    <mergeCell ref="NL49:NM49"/>
    <mergeCell ref="NF48:NG48"/>
    <mergeCell ref="NH48:NI48"/>
    <mergeCell ref="NJ48:NK48"/>
    <mergeCell ref="NL48:NM48"/>
    <mergeCell ref="NF46:NG46"/>
    <mergeCell ref="NH46:NI46"/>
    <mergeCell ref="NJ46:NK46"/>
    <mergeCell ref="NL46:NM46"/>
    <mergeCell ref="MT46:MU46"/>
    <mergeCell ref="MV46:MW46"/>
    <mergeCell ref="MX46:MY46"/>
    <mergeCell ref="MZ46:NA46"/>
    <mergeCell ref="NB46:NC46"/>
    <mergeCell ref="ND46:NE46"/>
    <mergeCell ref="MT48:MU48"/>
    <mergeCell ref="MV48:MW48"/>
    <mergeCell ref="MX48:MY48"/>
    <mergeCell ref="MZ48:NA48"/>
    <mergeCell ref="NB48:NC48"/>
    <mergeCell ref="ND48:NE48"/>
    <mergeCell ref="MT47:MU47"/>
    <mergeCell ref="MV47:MW47"/>
    <mergeCell ref="MX47:MY47"/>
    <mergeCell ref="MZ47:NA47"/>
    <mergeCell ref="NB47:NC47"/>
    <mergeCell ref="ND47:NE47"/>
    <mergeCell ref="NF47:NG47"/>
    <mergeCell ref="NH47:NI47"/>
    <mergeCell ref="NJ47:NK47"/>
    <mergeCell ref="NL47:NM47"/>
    <mergeCell ref="NF50:NG50"/>
    <mergeCell ref="NH50:NI50"/>
    <mergeCell ref="NJ50:NK50"/>
    <mergeCell ref="NL50:NM50"/>
    <mergeCell ref="E53:F53"/>
    <mergeCell ref="I50:M50"/>
    <mergeCell ref="BE50:BF50"/>
    <mergeCell ref="NH52:NI52"/>
    <mergeCell ref="NJ52:NK52"/>
    <mergeCell ref="NL52:NM52"/>
    <mergeCell ref="I52:M52"/>
    <mergeCell ref="BE52:BF52"/>
    <mergeCell ref="MT52:MU52"/>
    <mergeCell ref="MV52:MW52"/>
    <mergeCell ref="MX52:MY52"/>
    <mergeCell ref="MZ52:NA52"/>
    <mergeCell ref="NB52:NC52"/>
    <mergeCell ref="ND52:NE52"/>
    <mergeCell ref="NF52:NG52"/>
    <mergeCell ref="MT50:MU50"/>
    <mergeCell ref="MV50:MW50"/>
    <mergeCell ref="MX50:MY50"/>
    <mergeCell ref="MZ50:NA50"/>
    <mergeCell ref="NB50:NC50"/>
    <mergeCell ref="ND50:NE50"/>
    <mergeCell ref="NH51:NI51"/>
    <mergeCell ref="NJ51:NK51"/>
    <mergeCell ref="NL51:NM51"/>
    <mergeCell ref="MT51:MU51"/>
    <mergeCell ref="MV51:MW51"/>
    <mergeCell ref="MX51:MY51"/>
    <mergeCell ref="MZ51:NA51"/>
    <mergeCell ref="NB51:NC51"/>
    <mergeCell ref="ND51:NE51"/>
    <mergeCell ref="NF51:NG51"/>
    <mergeCell ref="BE53:BF53"/>
    <mergeCell ref="MT53:MU53"/>
    <mergeCell ref="MV53:MW53"/>
    <mergeCell ref="MX53:MY53"/>
    <mergeCell ref="MZ53:NA53"/>
    <mergeCell ref="NB53:NC53"/>
    <mergeCell ref="ND53:NE53"/>
    <mergeCell ref="NF53:NG53"/>
    <mergeCell ref="E51:F51"/>
    <mergeCell ref="E52:F52"/>
    <mergeCell ref="NH54:NI54"/>
    <mergeCell ref="NJ54:NK54"/>
    <mergeCell ref="NL54:NM54"/>
    <mergeCell ref="I54:M54"/>
    <mergeCell ref="BE54:BF54"/>
    <mergeCell ref="MT54:MU54"/>
    <mergeCell ref="MV54:MW54"/>
    <mergeCell ref="MX54:MY54"/>
    <mergeCell ref="MZ54:NA54"/>
    <mergeCell ref="NB54:NC54"/>
    <mergeCell ref="ND54:NE54"/>
    <mergeCell ref="NF54:NG54"/>
    <mergeCell ref="NH55:NI55"/>
    <mergeCell ref="NJ55:NK55"/>
    <mergeCell ref="NL55:NM55"/>
    <mergeCell ref="I55:M55"/>
    <mergeCell ref="BE55:BF55"/>
    <mergeCell ref="MT55:MU55"/>
    <mergeCell ref="MV55:MW55"/>
    <mergeCell ref="MX55:MY55"/>
    <mergeCell ref="MZ55:NA55"/>
    <mergeCell ref="NB55:NC55"/>
    <mergeCell ref="ND55:NE55"/>
    <mergeCell ref="NF55:NG55"/>
    <mergeCell ref="NH53:NI53"/>
    <mergeCell ref="NJ53:NK53"/>
    <mergeCell ref="NL53:NM53"/>
    <mergeCell ref="BE56:BF56"/>
    <mergeCell ref="MT56:MU56"/>
    <mergeCell ref="MV56:MW56"/>
    <mergeCell ref="MX56:MY56"/>
    <mergeCell ref="MZ56:NA56"/>
    <mergeCell ref="NB56:NC56"/>
    <mergeCell ref="ND56:NE56"/>
    <mergeCell ref="NF56:NG56"/>
    <mergeCell ref="NH57:NI57"/>
    <mergeCell ref="NJ57:NK57"/>
    <mergeCell ref="NL57:NM57"/>
    <mergeCell ref="I57:M57"/>
    <mergeCell ref="BE57:BF57"/>
    <mergeCell ref="MT57:MU57"/>
    <mergeCell ref="MV57:MW57"/>
    <mergeCell ref="MX57:MY57"/>
    <mergeCell ref="MZ57:NA57"/>
    <mergeCell ref="NB57:NC57"/>
    <mergeCell ref="ND57:NE57"/>
    <mergeCell ref="NF57:NG57"/>
    <mergeCell ref="NH58:NI58"/>
    <mergeCell ref="NJ58:NK58"/>
    <mergeCell ref="NL58:NM58"/>
    <mergeCell ref="I58:M58"/>
    <mergeCell ref="BE58:BF58"/>
    <mergeCell ref="MT58:MU58"/>
    <mergeCell ref="MV58:MW58"/>
    <mergeCell ref="MX58:MY58"/>
    <mergeCell ref="MZ58:NA58"/>
    <mergeCell ref="NB58:NC58"/>
    <mergeCell ref="ND58:NE58"/>
    <mergeCell ref="NF58:NG58"/>
    <mergeCell ref="NH56:NI56"/>
    <mergeCell ref="NJ56:NK56"/>
    <mergeCell ref="NL56:NM56"/>
    <mergeCell ref="BE59:BF59"/>
    <mergeCell ref="MT59:MU59"/>
    <mergeCell ref="MV59:MW59"/>
    <mergeCell ref="MX59:MY59"/>
    <mergeCell ref="MZ59:NA59"/>
    <mergeCell ref="NB59:NC59"/>
    <mergeCell ref="ND59:NE59"/>
    <mergeCell ref="NF59:NG59"/>
    <mergeCell ref="NL67:NM67"/>
    <mergeCell ref="NH60:NI60"/>
    <mergeCell ref="NJ60:NK60"/>
    <mergeCell ref="NL60:NM60"/>
    <mergeCell ref="I60:M60"/>
    <mergeCell ref="BE60:BF60"/>
    <mergeCell ref="MT60:MU60"/>
    <mergeCell ref="MV60:MW60"/>
    <mergeCell ref="MX60:MY60"/>
    <mergeCell ref="MZ60:NA60"/>
    <mergeCell ref="NB60:NC60"/>
    <mergeCell ref="ND60:NE60"/>
    <mergeCell ref="NF60:NG60"/>
    <mergeCell ref="NH61:NI61"/>
    <mergeCell ref="NJ61:NK61"/>
    <mergeCell ref="NL61:NM61"/>
    <mergeCell ref="I61:M61"/>
    <mergeCell ref="BE61:BF61"/>
    <mergeCell ref="MT61:MU61"/>
    <mergeCell ref="MV61:MW61"/>
    <mergeCell ref="MX61:MY61"/>
    <mergeCell ref="MZ61:NA61"/>
    <mergeCell ref="NB61:NC61"/>
    <mergeCell ref="ND61:NE61"/>
    <mergeCell ref="NF61:NG61"/>
    <mergeCell ref="NH59:NI59"/>
    <mergeCell ref="NJ59:NK59"/>
    <mergeCell ref="NL59:NM59"/>
    <mergeCell ref="MT64:MU64"/>
    <mergeCell ref="MV64:MW64"/>
    <mergeCell ref="MX64:MY64"/>
    <mergeCell ref="MZ64:NA64"/>
    <mergeCell ref="NB64:NC64"/>
    <mergeCell ref="ND64:NE64"/>
    <mergeCell ref="NF64:NG64"/>
    <mergeCell ref="MT67:MU67"/>
    <mergeCell ref="MV67:MW67"/>
    <mergeCell ref="MX67:MY67"/>
    <mergeCell ref="MZ67:NA67"/>
    <mergeCell ref="NB67:NC67"/>
    <mergeCell ref="ND67:NE67"/>
    <mergeCell ref="NF67:NG67"/>
    <mergeCell ref="AJ73:AK73"/>
    <mergeCell ref="MT65:MU65"/>
    <mergeCell ref="MV65:MW65"/>
    <mergeCell ref="MX65:MY65"/>
    <mergeCell ref="MZ65:NA65"/>
    <mergeCell ref="NB65:NC65"/>
    <mergeCell ref="ND65:NE65"/>
    <mergeCell ref="NF65:NG65"/>
    <mergeCell ref="NL62:NM62"/>
    <mergeCell ref="I62:M62"/>
    <mergeCell ref="BE62:BF62"/>
    <mergeCell ref="MT62:MU62"/>
    <mergeCell ref="MV62:MW62"/>
    <mergeCell ref="MX62:MY62"/>
    <mergeCell ref="MZ62:NA62"/>
    <mergeCell ref="NB62:NC62"/>
    <mergeCell ref="ND62:NE62"/>
    <mergeCell ref="NF62:NG62"/>
    <mergeCell ref="NH63:NI63"/>
    <mergeCell ref="NJ63:NK63"/>
    <mergeCell ref="NL63:NM63"/>
    <mergeCell ref="I63:M63"/>
    <mergeCell ref="BE63:BF63"/>
    <mergeCell ref="MT63:MU63"/>
    <mergeCell ref="MV63:MW63"/>
    <mergeCell ref="MX63:MY63"/>
    <mergeCell ref="MZ63:NA63"/>
    <mergeCell ref="NB63:NC63"/>
    <mergeCell ref="ND63:NE63"/>
    <mergeCell ref="NF63:NG63"/>
    <mergeCell ref="NH62:NI62"/>
    <mergeCell ref="NJ62:NK62"/>
    <mergeCell ref="AR73:AS73"/>
    <mergeCell ref="AT73:AU73"/>
    <mergeCell ref="AV73:AW73"/>
    <mergeCell ref="AX73:AY73"/>
    <mergeCell ref="AZ73:BA73"/>
    <mergeCell ref="BB73:BC73"/>
    <mergeCell ref="MT73:MU73"/>
    <mergeCell ref="MV73:MW73"/>
    <mergeCell ref="MT68:MU68"/>
    <mergeCell ref="MV68:MW68"/>
    <mergeCell ref="MX68:MY68"/>
    <mergeCell ref="MZ68:NA68"/>
    <mergeCell ref="NB68:NC68"/>
    <mergeCell ref="ND68:NE68"/>
    <mergeCell ref="NF68:NG68"/>
    <mergeCell ref="NH65:NI65"/>
    <mergeCell ref="NJ65:NK65"/>
    <mergeCell ref="NL65:NM65"/>
    <mergeCell ref="BH72:BI73"/>
    <mergeCell ref="NL70:NM70"/>
    <mergeCell ref="MT70:MU70"/>
    <mergeCell ref="MV70:MW70"/>
    <mergeCell ref="MX70:MY70"/>
    <mergeCell ref="MZ70:NA70"/>
    <mergeCell ref="NB70:NC70"/>
    <mergeCell ref="ND70:NE70"/>
    <mergeCell ref="NF70:NG70"/>
    <mergeCell ref="NH70:NI70"/>
    <mergeCell ref="NJ70:NK70"/>
    <mergeCell ref="C72:BC72"/>
    <mergeCell ref="NH67:NI67"/>
    <mergeCell ref="NJ67:NK67"/>
    <mergeCell ref="NH68:NI68"/>
    <mergeCell ref="NJ68:NK68"/>
    <mergeCell ref="NL68:NM68"/>
    <mergeCell ref="I68:M68"/>
    <mergeCell ref="MX73:MY73"/>
    <mergeCell ref="MZ73:NA73"/>
    <mergeCell ref="NB73:NC73"/>
    <mergeCell ref="BH107:BI108"/>
    <mergeCell ref="BH142:BI143"/>
    <mergeCell ref="BH177:BI178"/>
    <mergeCell ref="BH212:BI213"/>
    <mergeCell ref="BH247:BI248"/>
    <mergeCell ref="BH282:BI283"/>
    <mergeCell ref="BH317:BI318"/>
    <mergeCell ref="BH352:BI353"/>
    <mergeCell ref="BH387:BI388"/>
    <mergeCell ref="BH422:BI423"/>
    <mergeCell ref="BH457:BI458"/>
    <mergeCell ref="BH492:BI493"/>
    <mergeCell ref="C2:BC2"/>
    <mergeCell ref="C73:C105"/>
    <mergeCell ref="E73:G73"/>
    <mergeCell ref="N73:O73"/>
    <mergeCell ref="P73:Q73"/>
    <mergeCell ref="R73:S73"/>
    <mergeCell ref="NH66:NI66"/>
    <mergeCell ref="NJ66:NK66"/>
    <mergeCell ref="NL66:NM66"/>
    <mergeCell ref="I66:M66"/>
    <mergeCell ref="BE66:BF66"/>
    <mergeCell ref="MT66:MU66"/>
    <mergeCell ref="MV66:MW66"/>
    <mergeCell ref="MX66:MY66"/>
    <mergeCell ref="MZ66:NA66"/>
    <mergeCell ref="NB66:NC66"/>
    <mergeCell ref="ND66:NE66"/>
    <mergeCell ref="NF66:NG66"/>
    <mergeCell ref="NH64:NI64"/>
    <mergeCell ref="NJ64:NK64"/>
    <mergeCell ref="NL64:NM64"/>
    <mergeCell ref="E179:G180"/>
    <mergeCell ref="H179:H208"/>
    <mergeCell ref="E181:G181"/>
    <mergeCell ref="I181:M181"/>
    <mergeCell ref="BE181:BF181"/>
    <mergeCell ref="BE183:BF183"/>
    <mergeCell ref="BE254:BF254"/>
    <mergeCell ref="BE324:BF324"/>
    <mergeCell ref="BE394:BF394"/>
    <mergeCell ref="BE464:BF464"/>
    <mergeCell ref="X73:Y73"/>
    <mergeCell ref="Z73:AA73"/>
    <mergeCell ref="AB73:AC73"/>
    <mergeCell ref="AD73:AE73"/>
    <mergeCell ref="AF73:AG73"/>
    <mergeCell ref="AH73:AI73"/>
    <mergeCell ref="E296:F296"/>
    <mergeCell ref="AL73:AM73"/>
    <mergeCell ref="AN73:AO73"/>
    <mergeCell ref="AP73:AQ73"/>
    <mergeCell ref="C492:BC492"/>
    <mergeCell ref="BD492:BD525"/>
    <mergeCell ref="I506:M506"/>
    <mergeCell ref="H109:H138"/>
    <mergeCell ref="BH667:BI668"/>
    <mergeCell ref="BH702:BI703"/>
    <mergeCell ref="BH737:BI738"/>
    <mergeCell ref="BH772:BI773"/>
    <mergeCell ref="BH807:BI808"/>
    <mergeCell ref="BH842:BI843"/>
    <mergeCell ref="BH877:BI878"/>
    <mergeCell ref="BH912:BI913"/>
    <mergeCell ref="BH947:BI948"/>
    <mergeCell ref="BH982:BI983"/>
    <mergeCell ref="BH1017:BI1018"/>
    <mergeCell ref="BH1052:BI1053"/>
    <mergeCell ref="BE570:BF570"/>
    <mergeCell ref="BE90:BF90"/>
    <mergeCell ref="BE94:BF94"/>
    <mergeCell ref="BE124:BF124"/>
    <mergeCell ref="BE128:BF128"/>
    <mergeCell ref="BE132:BF132"/>
    <mergeCell ref="BE136:BF136"/>
    <mergeCell ref="BE154:BF154"/>
    <mergeCell ref="BE156:BF156"/>
    <mergeCell ref="BE160:BF160"/>
    <mergeCell ref="BE164:BF164"/>
    <mergeCell ref="BE168:BF168"/>
    <mergeCell ref="BE172:BF172"/>
    <mergeCell ref="BE184:BF184"/>
    <mergeCell ref="BE196:BF196"/>
    <mergeCell ref="BE226:BF226"/>
    <mergeCell ref="BE230:BF230"/>
    <mergeCell ref="BE234:BF234"/>
    <mergeCell ref="BE366:BF366"/>
    <mergeCell ref="BE370:BF370"/>
    <mergeCell ref="BE374:BF374"/>
    <mergeCell ref="BE492:BF493"/>
    <mergeCell ref="BG492:BG493"/>
    <mergeCell ref="BE506:BF506"/>
    <mergeCell ref="BE518:BF518"/>
    <mergeCell ref="BE118:BF118"/>
    <mergeCell ref="BE194:BF194"/>
    <mergeCell ref="BE198:BF198"/>
    <mergeCell ref="BE218:BF218"/>
    <mergeCell ref="BE224:BF224"/>
    <mergeCell ref="BE232:BF232"/>
    <mergeCell ref="BE236:BF236"/>
    <mergeCell ref="BE264:BF264"/>
    <mergeCell ref="BE258:BF258"/>
    <mergeCell ref="BE270:BF270"/>
    <mergeCell ref="BE278:BF278"/>
    <mergeCell ref="BE294:BF294"/>
    <mergeCell ref="BE296:BF296"/>
    <mergeCell ref="BE300:BF300"/>
    <mergeCell ref="BE304:BF304"/>
    <mergeCell ref="BE308:BF308"/>
    <mergeCell ref="BE312:BF312"/>
    <mergeCell ref="BE332:BF332"/>
    <mergeCell ref="BE327:BF327"/>
    <mergeCell ref="BE336:BF336"/>
    <mergeCell ref="BE340:BF340"/>
    <mergeCell ref="BE358:BF358"/>
    <mergeCell ref="BE357:BF357"/>
    <mergeCell ref="BE377:BF377"/>
    <mergeCell ref="BE382:BF382"/>
    <mergeCell ref="BE398:BF398"/>
    <mergeCell ref="BE402:BF402"/>
    <mergeCell ref="NN1052:NN1086"/>
    <mergeCell ref="MT1086:NM1086"/>
    <mergeCell ref="NJ1081:NK1081"/>
    <mergeCell ref="NL1081:NM1081"/>
    <mergeCell ref="I34:N34"/>
    <mergeCell ref="I35:N35"/>
    <mergeCell ref="E16:F16"/>
    <mergeCell ref="E17:F17"/>
    <mergeCell ref="I69:N69"/>
    <mergeCell ref="I70:N70"/>
    <mergeCell ref="I104:N104"/>
    <mergeCell ref="I105:N105"/>
    <mergeCell ref="I139:N139"/>
    <mergeCell ref="I140:N140"/>
    <mergeCell ref="I174:N174"/>
    <mergeCell ref="I175:N175"/>
    <mergeCell ref="I209:N209"/>
    <mergeCell ref="I210:N210"/>
    <mergeCell ref="I244:N244"/>
    <mergeCell ref="I245:N245"/>
    <mergeCell ref="I279:N279"/>
    <mergeCell ref="I280:N280"/>
    <mergeCell ref="I314:N314"/>
    <mergeCell ref="I315:N315"/>
    <mergeCell ref="I349:N349"/>
    <mergeCell ref="I350:N350"/>
    <mergeCell ref="I384:N384"/>
    <mergeCell ref="I385:N385"/>
    <mergeCell ref="I419:N419"/>
    <mergeCell ref="I420:N420"/>
    <mergeCell ref="I454:N454"/>
    <mergeCell ref="I455:N455"/>
    <mergeCell ref="I489:N489"/>
    <mergeCell ref="I490:N490"/>
    <mergeCell ref="I524:N524"/>
    <mergeCell ref="I525:N525"/>
    <mergeCell ref="I559:N559"/>
    <mergeCell ref="I59:M59"/>
    <mergeCell ref="I56:M56"/>
    <mergeCell ref="I53:M53"/>
    <mergeCell ref="E82:F82"/>
    <mergeCell ref="I82:M82"/>
    <mergeCell ref="I86:M86"/>
    <mergeCell ref="I90:M90"/>
    <mergeCell ref="I94:M94"/>
    <mergeCell ref="I98:M98"/>
    <mergeCell ref="E109:G110"/>
    <mergeCell ref="BH527:BI528"/>
    <mergeCell ref="BH562:BI563"/>
    <mergeCell ref="BH597:BI598"/>
    <mergeCell ref="BH632:BI633"/>
    <mergeCell ref="BB563:BC563"/>
    <mergeCell ref="E570:F570"/>
    <mergeCell ref="I570:M570"/>
    <mergeCell ref="AN563:AO563"/>
    <mergeCell ref="AP563:AQ563"/>
    <mergeCell ref="AR563:AS563"/>
    <mergeCell ref="AT563:AU563"/>
    <mergeCell ref="AV563:AW563"/>
    <mergeCell ref="AX563:AY563"/>
    <mergeCell ref="AZ563:BA563"/>
    <mergeCell ref="E569:F569"/>
    <mergeCell ref="I569:M569"/>
    <mergeCell ref="E263:F263"/>
    <mergeCell ref="I278:M278"/>
    <mergeCell ref="I294:M294"/>
    <mergeCell ref="I296:M296"/>
    <mergeCell ref="I300:M300"/>
    <mergeCell ref="I304:M304"/>
    <mergeCell ref="I308:M308"/>
    <mergeCell ref="I312:M312"/>
    <mergeCell ref="T318:U318"/>
    <mergeCell ref="V318:W318"/>
    <mergeCell ref="X318:Y318"/>
    <mergeCell ref="Z318:AA318"/>
    <mergeCell ref="AB318:AC318"/>
    <mergeCell ref="AD318:AE318"/>
    <mergeCell ref="AF318:AG318"/>
    <mergeCell ref="AH318:AI318"/>
    <mergeCell ref="AJ318:AK318"/>
    <mergeCell ref="AL318:AM318"/>
    <mergeCell ref="AN318:AO318"/>
    <mergeCell ref="AP318:AQ318"/>
    <mergeCell ref="AR318:AS318"/>
    <mergeCell ref="AT318:AU318"/>
    <mergeCell ref="AV318:AW318"/>
    <mergeCell ref="AX318:AY318"/>
    <mergeCell ref="AZ318:BA318"/>
    <mergeCell ref="AZ528:BA528"/>
    <mergeCell ref="BB528:BC528"/>
    <mergeCell ref="E543:F543"/>
    <mergeCell ref="I540:M540"/>
    <mergeCell ref="I264:M264"/>
    <mergeCell ref="E330:F330"/>
    <mergeCell ref="I332:M332"/>
    <mergeCell ref="E327:F327"/>
    <mergeCell ref="I327:M327"/>
    <mergeCell ref="E398:F398"/>
    <mergeCell ref="I398:M398"/>
    <mergeCell ref="I402:M402"/>
    <mergeCell ref="I406:M406"/>
    <mergeCell ref="I410:M410"/>
    <mergeCell ref="I414:M414"/>
    <mergeCell ref="I417:M417"/>
    <mergeCell ref="E438:F438"/>
    <mergeCell ref="I438:M438"/>
    <mergeCell ref="I442:M442"/>
    <mergeCell ref="I440:M440"/>
    <mergeCell ref="E458:G458"/>
    <mergeCell ref="N458:O458"/>
    <mergeCell ref="P458:Q458"/>
    <mergeCell ref="R458:S458"/>
    <mergeCell ref="E325:F325"/>
    <mergeCell ref="AL458:AM458"/>
    <mergeCell ref="AN458:AO458"/>
    <mergeCell ref="AP458:AQ458"/>
    <mergeCell ref="AR458:AS458"/>
    <mergeCell ref="AT458:AU458"/>
    <mergeCell ref="AV458:AW458"/>
    <mergeCell ref="AX458:AY458"/>
    <mergeCell ref="AZ458:BA458"/>
    <mergeCell ref="BB458:BC458"/>
    <mergeCell ref="E473:F473"/>
    <mergeCell ref="I470:M470"/>
    <mergeCell ref="I474:M474"/>
    <mergeCell ref="I478:M478"/>
    <mergeCell ref="E508:F508"/>
    <mergeCell ref="I508:M508"/>
    <mergeCell ref="P563:Q563"/>
    <mergeCell ref="R563:S563"/>
    <mergeCell ref="T563:U563"/>
    <mergeCell ref="V563:W563"/>
    <mergeCell ref="X563:Y563"/>
    <mergeCell ref="Z563:AA563"/>
    <mergeCell ref="AB563:AC563"/>
    <mergeCell ref="AD563:AE563"/>
    <mergeCell ref="AF563:AG563"/>
    <mergeCell ref="AH563:AI563"/>
    <mergeCell ref="AJ563:AK563"/>
    <mergeCell ref="E118:F118"/>
    <mergeCell ref="I118:M118"/>
    <mergeCell ref="I124:M124"/>
    <mergeCell ref="I128:M128"/>
    <mergeCell ref="I132:M132"/>
    <mergeCell ref="I136:M136"/>
    <mergeCell ref="E122:F122"/>
    <mergeCell ref="E156:F156"/>
    <mergeCell ref="E157:F157"/>
    <mergeCell ref="E191:F191"/>
    <mergeCell ref="E192:F192"/>
    <mergeCell ref="E226:F226"/>
    <mergeCell ref="E227:F227"/>
    <mergeCell ref="E261:F261"/>
    <mergeCell ref="E262:F262"/>
    <mergeCell ref="E333:F333"/>
    <mergeCell ref="E389:G390"/>
    <mergeCell ref="H389:H418"/>
    <mergeCell ref="E391:G391"/>
    <mergeCell ref="I391:M391"/>
    <mergeCell ref="E396:F396"/>
    <mergeCell ref="I396:M396"/>
    <mergeCell ref="E403:F403"/>
    <mergeCell ref="I400:M400"/>
    <mergeCell ref="V143:W143"/>
    <mergeCell ref="X143:Y143"/>
    <mergeCell ref="Z143:AA143"/>
    <mergeCell ref="AB143:AC143"/>
    <mergeCell ref="AD143:AE143"/>
    <mergeCell ref="AF143:AG143"/>
    <mergeCell ref="AH143:AI143"/>
    <mergeCell ref="AJ143:AK143"/>
    <mergeCell ref="E188:F188"/>
    <mergeCell ref="I188:M188"/>
    <mergeCell ref="I196:M196"/>
    <mergeCell ref="I194:M194"/>
    <mergeCell ref="I198:M198"/>
    <mergeCell ref="I218:M218"/>
    <mergeCell ref="E224:F224"/>
    <mergeCell ref="I224:M224"/>
    <mergeCell ref="I232:M232"/>
    <mergeCell ref="I236:M236"/>
    <mergeCell ref="E256:F256"/>
    <mergeCell ref="I258:M258"/>
    <mergeCell ref="T458:U458"/>
    <mergeCell ref="V458:W458"/>
    <mergeCell ref="X458:Y458"/>
    <mergeCell ref="Z458:AA458"/>
    <mergeCell ref="AB458:AC458"/>
    <mergeCell ref="AD458:AE458"/>
    <mergeCell ref="AF458:AG458"/>
    <mergeCell ref="AH458:AI458"/>
    <mergeCell ref="AJ458:AK458"/>
    <mergeCell ref="AL563:AM563"/>
    <mergeCell ref="E258:F258"/>
    <mergeCell ref="E290:F290"/>
    <mergeCell ref="E294:F294"/>
    <mergeCell ref="C317:BC317"/>
    <mergeCell ref="E319:G320"/>
    <mergeCell ref="H319:H348"/>
    <mergeCell ref="E321:G321"/>
    <mergeCell ref="I321:M321"/>
    <mergeCell ref="E326:F326"/>
    <mergeCell ref="I326:M326"/>
    <mergeCell ref="C352:BC352"/>
    <mergeCell ref="E329:F329"/>
    <mergeCell ref="I329:M329"/>
    <mergeCell ref="I358:M358"/>
    <mergeCell ref="E357:G358"/>
    <mergeCell ref="E331:F331"/>
    <mergeCell ref="E332:F332"/>
    <mergeCell ref="E328:F328"/>
    <mergeCell ref="I328:M328"/>
    <mergeCell ref="I357:M357"/>
    <mergeCell ref="I377:M377"/>
    <mergeCell ref="BK2:BK3"/>
    <mergeCell ref="E254:F254"/>
    <mergeCell ref="C248:C280"/>
    <mergeCell ref="B1052:B1086"/>
    <mergeCell ref="E1066:F1066"/>
    <mergeCell ref="E1067:F1067"/>
    <mergeCell ref="EV1086:GI1086"/>
    <mergeCell ref="GK1086:HX1086"/>
    <mergeCell ref="HZ1086:JM1086"/>
    <mergeCell ref="JO1086:LB1086"/>
    <mergeCell ref="LD1086:MQ1086"/>
    <mergeCell ref="I560:N560"/>
    <mergeCell ref="I594:N594"/>
    <mergeCell ref="I595:N595"/>
    <mergeCell ref="I629:N629"/>
    <mergeCell ref="I630:N630"/>
    <mergeCell ref="I664:N664"/>
    <mergeCell ref="I665:N665"/>
    <mergeCell ref="I699:N699"/>
    <mergeCell ref="I700:N700"/>
    <mergeCell ref="I734:N734"/>
    <mergeCell ref="I735:N735"/>
    <mergeCell ref="I769:N769"/>
    <mergeCell ref="I770:N770"/>
    <mergeCell ref="I804:N804"/>
    <mergeCell ref="I805:N805"/>
    <mergeCell ref="I839:N839"/>
    <mergeCell ref="I840:N840"/>
    <mergeCell ref="I874:N874"/>
    <mergeCell ref="I875:N875"/>
    <mergeCell ref="I909:N909"/>
    <mergeCell ref="I910:N910"/>
    <mergeCell ref="I944:N944"/>
    <mergeCell ref="I945:N945"/>
    <mergeCell ref="I979:N979"/>
    <mergeCell ref="I980:N980"/>
    <mergeCell ref="I1014:N1014"/>
    <mergeCell ref="I1015:N1015"/>
    <mergeCell ref="I1049:N1049"/>
    <mergeCell ref="I1050:N1050"/>
    <mergeCell ref="I1084:N1084"/>
    <mergeCell ref="I1085:N1085"/>
  </mergeCells>
  <conditionalFormatting sqref="O4:BC17 O24:BC33">
    <cfRule type="cellIs" dxfId="2631" priority="21141" operator="equal">
      <formula>6</formula>
    </cfRule>
    <cfRule type="cellIs" dxfId="2630" priority="21143" operator="equal">
      <formula>5</formula>
    </cfRule>
    <cfRule type="cellIs" dxfId="2629" priority="21147" operator="equal">
      <formula>4</formula>
    </cfRule>
    <cfRule type="cellIs" dxfId="2628" priority="21148" operator="equal">
      <formula>3</formula>
    </cfRule>
    <cfRule type="cellIs" dxfId="2627" priority="21149" operator="equal">
      <formula>2</formula>
    </cfRule>
    <cfRule type="cellIs" dxfId="2626" priority="21150" operator="equal">
      <formula>1</formula>
    </cfRule>
  </conditionalFormatting>
  <conditionalFormatting sqref="O4:BB17 O24:BB33">
    <cfRule type="cellIs" dxfId="2625" priority="21151" operator="greaterThan">
      <formula>15</formula>
    </cfRule>
  </conditionalFormatting>
  <conditionalFormatting sqref="O18:BC23">
    <cfRule type="cellIs" dxfId="2624" priority="21132" operator="equal">
      <formula>6</formula>
    </cfRule>
    <cfRule type="cellIs" dxfId="2623" priority="21136" operator="equal">
      <formula>5</formula>
    </cfRule>
    <cfRule type="cellIs" dxfId="2622" priority="21137" operator="equal">
      <formula>4</formula>
    </cfRule>
    <cfRule type="cellIs" dxfId="2621" priority="21138" operator="equal">
      <formula>3</formula>
    </cfRule>
    <cfRule type="cellIs" dxfId="2620" priority="21139" operator="equal">
      <formula>2</formula>
    </cfRule>
    <cfRule type="cellIs" dxfId="2619" priority="21140" operator="equal">
      <formula>1</formula>
    </cfRule>
  </conditionalFormatting>
  <conditionalFormatting sqref="O18:BB23">
    <cfRule type="cellIs" dxfId="2618" priority="18895" operator="greaterThan">
      <formula>15</formula>
    </cfRule>
  </conditionalFormatting>
  <conditionalFormatting sqref="BG1:BG33 BG1111:BG1048576 H1111:H1048576">
    <cfRule type="cellIs" dxfId="2617" priority="18894" operator="equal">
      <formula>3</formula>
    </cfRule>
  </conditionalFormatting>
  <conditionalFormatting sqref="BE1:BE33 BE1111:BE1048576">
    <cfRule type="cellIs" dxfId="2616" priority="18855" operator="between">
      <formula>11.5</formula>
      <formula>20</formula>
    </cfRule>
  </conditionalFormatting>
  <conditionalFormatting sqref="H1:H35">
    <cfRule type="cellIs" dxfId="2615" priority="18892" operator="equal">
      <formula>3</formula>
    </cfRule>
  </conditionalFormatting>
  <conditionalFormatting sqref="BH4:BH33">
    <cfRule type="expression" dxfId="2614" priority="10504">
      <formula>(AND($BH4&gt;0,$BH4&lt;$BJ4))</formula>
    </cfRule>
    <cfRule type="expression" dxfId="2613" priority="10507">
      <formula>(AND($BH4&gt;=$BJ4,$BH4&lt;($BJ4*1.09)))</formula>
    </cfRule>
    <cfRule type="expression" dxfId="2612" priority="18853">
      <formula>$BH4&gt;($BJ4*1.09)</formula>
    </cfRule>
  </conditionalFormatting>
  <conditionalFormatting sqref="I4:BC33 BE4:BJ33 BR4:BS4 BS5:BS33 BL4:BP33">
    <cfRule type="cellIs" dxfId="2611" priority="21152" operator="greaterThan">
      <formula>0</formula>
    </cfRule>
  </conditionalFormatting>
  <conditionalFormatting sqref="O4:BB33">
    <cfRule type="cellIs" dxfId="2610" priority="12609" operator="equal">
      <formula>9</formula>
    </cfRule>
    <cfRule type="cellIs" dxfId="2609" priority="12610" operator="equal">
      <formula>8</formula>
    </cfRule>
    <cfRule type="cellIs" dxfId="2608" priority="15842" operator="equal">
      <formula>7</formula>
    </cfRule>
  </conditionalFormatting>
  <conditionalFormatting sqref="I4:M33">
    <cfRule type="expression" dxfId="2607" priority="2161">
      <formula>AND(I4=0,N4&lt;&gt;"",BE4&lt;&gt;0)</formula>
    </cfRule>
    <cfRule type="expression" dxfId="2606" priority="2167">
      <formula>AND(I4=0,BE4&lt;&gt;0)</formula>
    </cfRule>
    <cfRule type="expression" dxfId="2605" priority="8253">
      <formula>AND(I4&lt;&gt;0,N4="",BE4=0)</formula>
    </cfRule>
  </conditionalFormatting>
  <conditionalFormatting sqref="BT4:BT33">
    <cfRule type="cellIs" dxfId="2604" priority="8189" operator="greaterThan">
      <formula>0</formula>
    </cfRule>
  </conditionalFormatting>
  <conditionalFormatting sqref="BR4:BR33">
    <cfRule type="expression" dxfId="2603" priority="8063">
      <formula>(AND($BR4&gt;0,$BR4&lt;$BS4))</formula>
    </cfRule>
    <cfRule type="expression" dxfId="2602" priority="8064">
      <formula>(AND($BR4&gt;=$BS4,$BR4&lt;($BS4*1.09)))</formula>
    </cfRule>
    <cfRule type="expression" dxfId="2601" priority="8065">
      <formula>AND($BR4&gt;=($BS4*1.09),BR4&gt;0)</formula>
    </cfRule>
  </conditionalFormatting>
  <conditionalFormatting sqref="BU1:BV36 BU1087:BV1048576">
    <cfRule type="cellIs" dxfId="2600" priority="3318" operator="greaterThan">
      <formula>0</formula>
    </cfRule>
  </conditionalFormatting>
  <conditionalFormatting sqref="BW1:BX36 BW1087:BX1048576">
    <cfRule type="cellIs" dxfId="2599" priority="3286" operator="greaterThan">
      <formula>0</formula>
    </cfRule>
  </conditionalFormatting>
  <conditionalFormatting sqref="BQ4:BQ33">
    <cfRule type="cellIs" dxfId="2598" priority="3140" operator="greaterThan">
      <formula>0</formula>
    </cfRule>
  </conditionalFormatting>
  <conditionalFormatting sqref="BK1:BK2 BK4:BK36 BK1087:BK1048576">
    <cfRule type="colorScale" priority="216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597" priority="2166" operator="equal">
      <formula>0</formula>
    </cfRule>
  </conditionalFormatting>
  <conditionalFormatting sqref="O39:BC52 O59:BC68">
    <cfRule type="cellIs" dxfId="2596" priority="1073" operator="equal">
      <formula>6</formula>
    </cfRule>
    <cfRule type="cellIs" dxfId="2595" priority="1074" operator="equal">
      <formula>5</formula>
    </cfRule>
    <cfRule type="cellIs" dxfId="2594" priority="1075" operator="equal">
      <formula>4</formula>
    </cfRule>
    <cfRule type="cellIs" dxfId="2593" priority="1076" operator="equal">
      <formula>3</formula>
    </cfRule>
    <cfRule type="cellIs" dxfId="2592" priority="1077" operator="equal">
      <formula>2</formula>
    </cfRule>
    <cfRule type="cellIs" dxfId="2591" priority="1078" operator="equal">
      <formula>1</formula>
    </cfRule>
  </conditionalFormatting>
  <conditionalFormatting sqref="O39:BB52 O59:BB68">
    <cfRule type="cellIs" dxfId="2590" priority="1079" operator="greaterThan">
      <formula>15</formula>
    </cfRule>
  </conditionalFormatting>
  <conditionalFormatting sqref="O53:BC58">
    <cfRule type="cellIs" dxfId="2589" priority="1067" operator="equal">
      <formula>6</formula>
    </cfRule>
    <cfRule type="cellIs" dxfId="2588" priority="1068" operator="equal">
      <formula>5</formula>
    </cfRule>
    <cfRule type="cellIs" dxfId="2587" priority="1069" operator="equal">
      <formula>4</formula>
    </cfRule>
    <cfRule type="cellIs" dxfId="2586" priority="1070" operator="equal">
      <formula>3</formula>
    </cfRule>
    <cfRule type="cellIs" dxfId="2585" priority="1071" operator="equal">
      <formula>2</formula>
    </cfRule>
    <cfRule type="cellIs" dxfId="2584" priority="1072" operator="equal">
      <formula>1</formula>
    </cfRule>
  </conditionalFormatting>
  <conditionalFormatting sqref="O53:BB58">
    <cfRule type="cellIs" dxfId="2583" priority="1066" operator="greaterThan">
      <formula>15</formula>
    </cfRule>
  </conditionalFormatting>
  <conditionalFormatting sqref="BG37:BG68">
    <cfRule type="cellIs" dxfId="2582" priority="1065" operator="equal">
      <formula>3</formula>
    </cfRule>
  </conditionalFormatting>
  <conditionalFormatting sqref="BE37:BE68">
    <cfRule type="cellIs" dxfId="2581" priority="1063" operator="between">
      <formula>11.5</formula>
      <formula>20</formula>
    </cfRule>
  </conditionalFormatting>
  <conditionalFormatting sqref="H37:H70">
    <cfRule type="cellIs" dxfId="2580" priority="1064" operator="equal">
      <formula>3</formula>
    </cfRule>
  </conditionalFormatting>
  <conditionalFormatting sqref="BH39:BH68">
    <cfRule type="expression" dxfId="2579" priority="1057">
      <formula>(AND($BH39&gt;0,$BH39&lt;$BJ39))</formula>
    </cfRule>
    <cfRule type="expression" dxfId="2578" priority="1058">
      <formula>(AND($BH39&gt;=$BJ39,$BH39&lt;($BJ39*1.09)))</formula>
    </cfRule>
    <cfRule type="expression" dxfId="2577" priority="1062">
      <formula>$BH39&gt;($BJ39*1.09)</formula>
    </cfRule>
  </conditionalFormatting>
  <conditionalFormatting sqref="I39:BC68 BE39:BJ68 BR39:BS39 BS40:BS68 BL39:BP68">
    <cfRule type="cellIs" dxfId="2576" priority="1080" operator="greaterThan">
      <formula>0</formula>
    </cfRule>
  </conditionalFormatting>
  <conditionalFormatting sqref="O39:BB68">
    <cfRule type="cellIs" dxfId="2575" priority="1059" operator="equal">
      <formula>9</formula>
    </cfRule>
    <cfRule type="cellIs" dxfId="2574" priority="1060" operator="equal">
      <formula>8</formula>
    </cfRule>
    <cfRule type="cellIs" dxfId="2573" priority="1061" operator="equal">
      <formula>7</formula>
    </cfRule>
  </conditionalFormatting>
  <conditionalFormatting sqref="I39:M68">
    <cfRule type="expression" dxfId="2572" priority="1045">
      <formula>AND(I39=0,N39&lt;&gt;"",BE39&lt;&gt;0)</formula>
    </cfRule>
    <cfRule type="expression" dxfId="2571" priority="1048">
      <formula>AND(I39=0,BE39&lt;&gt;0)</formula>
    </cfRule>
    <cfRule type="expression" dxfId="2570" priority="1056">
      <formula>AND(I39&lt;&gt;0,N39="",BE39=0)</formula>
    </cfRule>
  </conditionalFormatting>
  <conditionalFormatting sqref="BT39:BT68">
    <cfRule type="cellIs" dxfId="2569" priority="1055" operator="greaterThan">
      <formula>0</formula>
    </cfRule>
  </conditionalFormatting>
  <conditionalFormatting sqref="BR39:BR68">
    <cfRule type="expression" dxfId="2568" priority="1052">
      <formula>(AND($BR39&gt;0,$BR39&lt;$BS39))</formula>
    </cfRule>
    <cfRule type="expression" dxfId="2567" priority="1053">
      <formula>(AND($BR39&gt;=$BS39,$BR39&lt;($BS39*1.09)))</formula>
    </cfRule>
    <cfRule type="expression" dxfId="2566" priority="1054">
      <formula>AND($BR39&gt;=($BS39*1.09),BR39&gt;0)</formula>
    </cfRule>
  </conditionalFormatting>
  <conditionalFormatting sqref="BU37:BV71">
    <cfRule type="cellIs" dxfId="2565" priority="1051" operator="greaterThan">
      <formula>0</formula>
    </cfRule>
  </conditionalFormatting>
  <conditionalFormatting sqref="BW37:BX71">
    <cfRule type="cellIs" dxfId="2564" priority="1050" operator="greaterThan">
      <formula>0</formula>
    </cfRule>
  </conditionalFormatting>
  <conditionalFormatting sqref="BQ39:BQ68">
    <cfRule type="cellIs" dxfId="2563" priority="1049" operator="greaterThan">
      <formula>0</formula>
    </cfRule>
  </conditionalFormatting>
  <conditionalFormatting sqref="BK39:BK71 BK37">
    <cfRule type="colorScale" priority="104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562" priority="1047" operator="equal">
      <formula>0</formula>
    </cfRule>
  </conditionalFormatting>
  <conditionalFormatting sqref="O74:BC87 O94:BC103">
    <cfRule type="cellIs" dxfId="2561" priority="1037" operator="equal">
      <formula>6</formula>
    </cfRule>
    <cfRule type="cellIs" dxfId="2560" priority="1038" operator="equal">
      <formula>5</formula>
    </cfRule>
    <cfRule type="cellIs" dxfId="2559" priority="1039" operator="equal">
      <formula>4</formula>
    </cfRule>
    <cfRule type="cellIs" dxfId="2558" priority="1040" operator="equal">
      <formula>3</formula>
    </cfRule>
    <cfRule type="cellIs" dxfId="2557" priority="1041" operator="equal">
      <formula>2</formula>
    </cfRule>
    <cfRule type="cellIs" dxfId="2556" priority="1042" operator="equal">
      <formula>1</formula>
    </cfRule>
  </conditionalFormatting>
  <conditionalFormatting sqref="O74:BB87 O94:BB103">
    <cfRule type="cellIs" dxfId="2555" priority="1043" operator="greaterThan">
      <formula>15</formula>
    </cfRule>
  </conditionalFormatting>
  <conditionalFormatting sqref="O88:BC93">
    <cfRule type="cellIs" dxfId="2554" priority="1031" operator="equal">
      <formula>6</formula>
    </cfRule>
    <cfRule type="cellIs" dxfId="2553" priority="1032" operator="equal">
      <formula>5</formula>
    </cfRule>
    <cfRule type="cellIs" dxfId="2552" priority="1033" operator="equal">
      <formula>4</formula>
    </cfRule>
    <cfRule type="cellIs" dxfId="2551" priority="1034" operator="equal">
      <formula>3</formula>
    </cfRule>
    <cfRule type="cellIs" dxfId="2550" priority="1035" operator="equal">
      <formula>2</formula>
    </cfRule>
    <cfRule type="cellIs" dxfId="2549" priority="1036" operator="equal">
      <formula>1</formula>
    </cfRule>
  </conditionalFormatting>
  <conditionalFormatting sqref="O88:BB93">
    <cfRule type="cellIs" dxfId="2548" priority="1030" operator="greaterThan">
      <formula>15</formula>
    </cfRule>
  </conditionalFormatting>
  <conditionalFormatting sqref="BG72:BG103">
    <cfRule type="cellIs" dxfId="2547" priority="1029" operator="equal">
      <formula>3</formula>
    </cfRule>
  </conditionalFormatting>
  <conditionalFormatting sqref="BE72:BE103">
    <cfRule type="cellIs" dxfId="2546" priority="1027" operator="between">
      <formula>11.5</formula>
      <formula>20</formula>
    </cfRule>
  </conditionalFormatting>
  <conditionalFormatting sqref="H72:H105">
    <cfRule type="cellIs" dxfId="2545" priority="1028" operator="equal">
      <formula>3</formula>
    </cfRule>
  </conditionalFormatting>
  <conditionalFormatting sqref="BH74:BH103">
    <cfRule type="expression" dxfId="2544" priority="1021">
      <formula>(AND($BH74&gt;0,$BH74&lt;$BJ74))</formula>
    </cfRule>
    <cfRule type="expression" dxfId="2543" priority="1022">
      <formula>(AND($BH74&gt;=$BJ74,$BH74&lt;($BJ74*1.09)))</formula>
    </cfRule>
    <cfRule type="expression" dxfId="2542" priority="1026">
      <formula>$BH74&gt;($BJ74*1.09)</formula>
    </cfRule>
  </conditionalFormatting>
  <conditionalFormatting sqref="I74:BC103 BE74:BJ103 BR74:BS74 BS75:BS103 BL74:BP103">
    <cfRule type="cellIs" dxfId="2541" priority="1044" operator="greaterThan">
      <formula>0</formula>
    </cfRule>
  </conditionalFormatting>
  <conditionalFormatting sqref="O74:BB103">
    <cfRule type="cellIs" dxfId="2540" priority="1023" operator="equal">
      <formula>9</formula>
    </cfRule>
    <cfRule type="cellIs" dxfId="2539" priority="1024" operator="equal">
      <formula>8</formula>
    </cfRule>
    <cfRule type="cellIs" dxfId="2538" priority="1025" operator="equal">
      <formula>7</formula>
    </cfRule>
  </conditionalFormatting>
  <conditionalFormatting sqref="I74:M103">
    <cfRule type="expression" dxfId="2537" priority="1009">
      <formula>AND(I74=0,N74&lt;&gt;"",BE74&lt;&gt;0)</formula>
    </cfRule>
    <cfRule type="expression" dxfId="2536" priority="1012">
      <formula>AND(I74=0,BE74&lt;&gt;0)</formula>
    </cfRule>
    <cfRule type="expression" dxfId="2535" priority="1020">
      <formula>AND(I74&lt;&gt;0,N74="",BE74=0)</formula>
    </cfRule>
  </conditionalFormatting>
  <conditionalFormatting sqref="BT74:BT103">
    <cfRule type="cellIs" dxfId="2534" priority="1019" operator="greaterThan">
      <formula>0</formula>
    </cfRule>
  </conditionalFormatting>
  <conditionalFormatting sqref="BR74:BR103">
    <cfRule type="expression" dxfId="2533" priority="1016">
      <formula>(AND($BR74&gt;0,$BR74&lt;$BS74))</formula>
    </cfRule>
    <cfRule type="expression" dxfId="2532" priority="1017">
      <formula>(AND($BR74&gt;=$BS74,$BR74&lt;($BS74*1.09)))</formula>
    </cfRule>
    <cfRule type="expression" dxfId="2531" priority="1018">
      <formula>AND($BR74&gt;=($BS74*1.09),BR74&gt;0)</formula>
    </cfRule>
  </conditionalFormatting>
  <conditionalFormatting sqref="BU72:BV106">
    <cfRule type="cellIs" dxfId="2530" priority="1015" operator="greaterThan">
      <formula>0</formula>
    </cfRule>
  </conditionalFormatting>
  <conditionalFormatting sqref="BW72:BX106">
    <cfRule type="cellIs" dxfId="2529" priority="1014" operator="greaterThan">
      <formula>0</formula>
    </cfRule>
  </conditionalFormatting>
  <conditionalFormatting sqref="BQ74:BQ103">
    <cfRule type="cellIs" dxfId="2528" priority="1013" operator="greaterThan">
      <formula>0</formula>
    </cfRule>
  </conditionalFormatting>
  <conditionalFormatting sqref="BK74:BK106 BK72">
    <cfRule type="colorScale" priority="101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527" priority="1011" operator="equal">
      <formula>0</formula>
    </cfRule>
  </conditionalFormatting>
  <conditionalFormatting sqref="O109:BC122 O129:BC138">
    <cfRule type="cellIs" dxfId="2526" priority="1001" operator="equal">
      <formula>6</formula>
    </cfRule>
    <cfRule type="cellIs" dxfId="2525" priority="1002" operator="equal">
      <formula>5</formula>
    </cfRule>
    <cfRule type="cellIs" dxfId="2524" priority="1003" operator="equal">
      <formula>4</formula>
    </cfRule>
    <cfRule type="cellIs" dxfId="2523" priority="1004" operator="equal">
      <formula>3</formula>
    </cfRule>
    <cfRule type="cellIs" dxfId="2522" priority="1005" operator="equal">
      <formula>2</formula>
    </cfRule>
    <cfRule type="cellIs" dxfId="2521" priority="1006" operator="equal">
      <formula>1</formula>
    </cfRule>
  </conditionalFormatting>
  <conditionalFormatting sqref="O109:BB122 O129:BB138">
    <cfRule type="cellIs" dxfId="2520" priority="1007" operator="greaterThan">
      <formula>15</formula>
    </cfRule>
  </conditionalFormatting>
  <conditionalFormatting sqref="O123:BC128">
    <cfRule type="cellIs" dxfId="2519" priority="995" operator="equal">
      <formula>6</formula>
    </cfRule>
    <cfRule type="cellIs" dxfId="2518" priority="996" operator="equal">
      <formula>5</formula>
    </cfRule>
    <cfRule type="cellIs" dxfId="2517" priority="997" operator="equal">
      <formula>4</formula>
    </cfRule>
    <cfRule type="cellIs" dxfId="2516" priority="998" operator="equal">
      <formula>3</formula>
    </cfRule>
    <cfRule type="cellIs" dxfId="2515" priority="999" operator="equal">
      <formula>2</formula>
    </cfRule>
    <cfRule type="cellIs" dxfId="2514" priority="1000" operator="equal">
      <formula>1</formula>
    </cfRule>
  </conditionalFormatting>
  <conditionalFormatting sqref="O123:BB128">
    <cfRule type="cellIs" dxfId="2513" priority="994" operator="greaterThan">
      <formula>15</formula>
    </cfRule>
  </conditionalFormatting>
  <conditionalFormatting sqref="BG107:BG138">
    <cfRule type="cellIs" dxfId="2512" priority="993" operator="equal">
      <formula>3</formula>
    </cfRule>
  </conditionalFormatting>
  <conditionalFormatting sqref="BE107:BE138">
    <cfRule type="cellIs" dxfId="2511" priority="991" operator="between">
      <formula>11.5</formula>
      <formula>20</formula>
    </cfRule>
  </conditionalFormatting>
  <conditionalFormatting sqref="H107:H140">
    <cfRule type="cellIs" dxfId="2510" priority="992" operator="equal">
      <formula>3</formula>
    </cfRule>
  </conditionalFormatting>
  <conditionalFormatting sqref="BH109:BH138">
    <cfRule type="expression" dxfId="2509" priority="985">
      <formula>(AND($BH109&gt;0,$BH109&lt;$BJ109))</formula>
    </cfRule>
    <cfRule type="expression" dxfId="2508" priority="986">
      <formula>(AND($BH109&gt;=$BJ109,$BH109&lt;($BJ109*1.09)))</formula>
    </cfRule>
    <cfRule type="expression" dxfId="2507" priority="990">
      <formula>$BH109&gt;($BJ109*1.09)</formula>
    </cfRule>
  </conditionalFormatting>
  <conditionalFormatting sqref="I109:BC138 BE109:BJ138 BR109:BS109 BS110:BS138 BL109:BP138">
    <cfRule type="cellIs" dxfId="2506" priority="1008" operator="greaterThan">
      <formula>0</formula>
    </cfRule>
  </conditionalFormatting>
  <conditionalFormatting sqref="O109:BB138">
    <cfRule type="cellIs" dxfId="2505" priority="987" operator="equal">
      <formula>9</formula>
    </cfRule>
    <cfRule type="cellIs" dxfId="2504" priority="988" operator="equal">
      <formula>8</formula>
    </cfRule>
    <cfRule type="cellIs" dxfId="2503" priority="989" operator="equal">
      <formula>7</formula>
    </cfRule>
  </conditionalFormatting>
  <conditionalFormatting sqref="I109:M138">
    <cfRule type="expression" dxfId="2502" priority="973">
      <formula>AND(I109=0,N109&lt;&gt;"",BE109&lt;&gt;0)</formula>
    </cfRule>
    <cfRule type="expression" dxfId="2501" priority="976">
      <formula>AND(I109=0,BE109&lt;&gt;0)</formula>
    </cfRule>
    <cfRule type="expression" dxfId="2500" priority="984">
      <formula>AND(I109&lt;&gt;0,N109="",BE109=0)</formula>
    </cfRule>
  </conditionalFormatting>
  <conditionalFormatting sqref="BT109:BT138">
    <cfRule type="cellIs" dxfId="2499" priority="983" operator="greaterThan">
      <formula>0</formula>
    </cfRule>
  </conditionalFormatting>
  <conditionalFormatting sqref="BR109:BR138">
    <cfRule type="expression" dxfId="2498" priority="980">
      <formula>(AND($BR109&gt;0,$BR109&lt;$BS109))</formula>
    </cfRule>
    <cfRule type="expression" dxfId="2497" priority="981">
      <formula>(AND($BR109&gt;=$BS109,$BR109&lt;($BS109*1.09)))</formula>
    </cfRule>
    <cfRule type="expression" dxfId="2496" priority="982">
      <formula>AND($BR109&gt;=($BS109*1.09),BR109&gt;0)</formula>
    </cfRule>
  </conditionalFormatting>
  <conditionalFormatting sqref="BU107:BV141">
    <cfRule type="cellIs" dxfId="2495" priority="979" operator="greaterThan">
      <formula>0</formula>
    </cfRule>
  </conditionalFormatting>
  <conditionalFormatting sqref="BW107:BX141">
    <cfRule type="cellIs" dxfId="2494" priority="978" operator="greaterThan">
      <formula>0</formula>
    </cfRule>
  </conditionalFormatting>
  <conditionalFormatting sqref="BQ109:BQ138">
    <cfRule type="cellIs" dxfId="2493" priority="977" operator="greaterThan">
      <formula>0</formula>
    </cfRule>
  </conditionalFormatting>
  <conditionalFormatting sqref="BK109:BK141 BK107">
    <cfRule type="colorScale" priority="97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492" priority="975" operator="equal">
      <formula>0</formula>
    </cfRule>
  </conditionalFormatting>
  <conditionalFormatting sqref="O144:BC157 O164:BC173">
    <cfRule type="cellIs" dxfId="2491" priority="965" operator="equal">
      <formula>6</formula>
    </cfRule>
    <cfRule type="cellIs" dxfId="2490" priority="966" operator="equal">
      <formula>5</formula>
    </cfRule>
    <cfRule type="cellIs" dxfId="2489" priority="967" operator="equal">
      <formula>4</formula>
    </cfRule>
    <cfRule type="cellIs" dxfId="2488" priority="968" operator="equal">
      <formula>3</formula>
    </cfRule>
    <cfRule type="cellIs" dxfId="2487" priority="969" operator="equal">
      <formula>2</formula>
    </cfRule>
    <cfRule type="cellIs" dxfId="2486" priority="970" operator="equal">
      <formula>1</formula>
    </cfRule>
  </conditionalFormatting>
  <conditionalFormatting sqref="O144:BB157 O164:BB173">
    <cfRule type="cellIs" dxfId="2485" priority="971" operator="greaterThan">
      <formula>15</formula>
    </cfRule>
  </conditionalFormatting>
  <conditionalFormatting sqref="O158:BC163">
    <cfRule type="cellIs" dxfId="2484" priority="959" operator="equal">
      <formula>6</formula>
    </cfRule>
    <cfRule type="cellIs" dxfId="2483" priority="960" operator="equal">
      <formula>5</formula>
    </cfRule>
    <cfRule type="cellIs" dxfId="2482" priority="961" operator="equal">
      <formula>4</formula>
    </cfRule>
    <cfRule type="cellIs" dxfId="2481" priority="962" operator="equal">
      <formula>3</formula>
    </cfRule>
    <cfRule type="cellIs" dxfId="2480" priority="963" operator="equal">
      <formula>2</formula>
    </cfRule>
    <cfRule type="cellIs" dxfId="2479" priority="964" operator="equal">
      <formula>1</formula>
    </cfRule>
  </conditionalFormatting>
  <conditionalFormatting sqref="O158:BB163">
    <cfRule type="cellIs" dxfId="2478" priority="958" operator="greaterThan">
      <formula>15</formula>
    </cfRule>
  </conditionalFormatting>
  <conditionalFormatting sqref="BG142:BG173">
    <cfRule type="cellIs" dxfId="2477" priority="957" operator="equal">
      <formula>3</formula>
    </cfRule>
  </conditionalFormatting>
  <conditionalFormatting sqref="BE142:BE173">
    <cfRule type="cellIs" dxfId="2476" priority="955" operator="between">
      <formula>11.5</formula>
      <formula>20</formula>
    </cfRule>
  </conditionalFormatting>
  <conditionalFormatting sqref="H142:H175">
    <cfRule type="cellIs" dxfId="2475" priority="956" operator="equal">
      <formula>3</formula>
    </cfRule>
  </conditionalFormatting>
  <conditionalFormatting sqref="BH144:BH173">
    <cfRule type="expression" dxfId="2474" priority="949">
      <formula>(AND($BH144&gt;0,$BH144&lt;$BJ144))</formula>
    </cfRule>
    <cfRule type="expression" dxfId="2473" priority="950">
      <formula>(AND($BH144&gt;=$BJ144,$BH144&lt;($BJ144*1.09)))</formula>
    </cfRule>
    <cfRule type="expression" dxfId="2472" priority="954">
      <formula>$BH144&gt;($BJ144*1.09)</formula>
    </cfRule>
  </conditionalFormatting>
  <conditionalFormatting sqref="I144:BC173 BE144:BJ173 BR144:BS144 BS145:BS173 BL144:BP173">
    <cfRule type="cellIs" dxfId="2471" priority="972" operator="greaterThan">
      <formula>0</formula>
    </cfRule>
  </conditionalFormatting>
  <conditionalFormatting sqref="O144:BB173">
    <cfRule type="cellIs" dxfId="2470" priority="951" operator="equal">
      <formula>9</formula>
    </cfRule>
    <cfRule type="cellIs" dxfId="2469" priority="952" operator="equal">
      <formula>8</formula>
    </cfRule>
    <cfRule type="cellIs" dxfId="2468" priority="953" operator="equal">
      <formula>7</formula>
    </cfRule>
  </conditionalFormatting>
  <conditionalFormatting sqref="I144:M173">
    <cfRule type="expression" dxfId="2467" priority="937">
      <formula>AND(I144=0,N144&lt;&gt;"",BE144&lt;&gt;0)</formula>
    </cfRule>
    <cfRule type="expression" dxfId="2466" priority="940">
      <formula>AND(I144=0,BE144&lt;&gt;0)</formula>
    </cfRule>
    <cfRule type="expression" dxfId="2465" priority="948">
      <formula>AND(I144&lt;&gt;0,N144="",BE144=0)</formula>
    </cfRule>
  </conditionalFormatting>
  <conditionalFormatting sqref="BT144:BT173">
    <cfRule type="cellIs" dxfId="2464" priority="947" operator="greaterThan">
      <formula>0</formula>
    </cfRule>
  </conditionalFormatting>
  <conditionalFormatting sqref="BR144:BR173">
    <cfRule type="expression" dxfId="2463" priority="944">
      <formula>(AND($BR144&gt;0,$BR144&lt;$BS144))</formula>
    </cfRule>
    <cfRule type="expression" dxfId="2462" priority="945">
      <formula>(AND($BR144&gt;=$BS144,$BR144&lt;($BS144*1.09)))</formula>
    </cfRule>
    <cfRule type="expression" dxfId="2461" priority="946">
      <formula>AND($BR144&gt;=($BS144*1.09),BR144&gt;0)</formula>
    </cfRule>
  </conditionalFormatting>
  <conditionalFormatting sqref="BU142:BV176">
    <cfRule type="cellIs" dxfId="2460" priority="943" operator="greaterThan">
      <formula>0</formula>
    </cfRule>
  </conditionalFormatting>
  <conditionalFormatting sqref="BW142:BX176">
    <cfRule type="cellIs" dxfId="2459" priority="942" operator="greaterThan">
      <formula>0</formula>
    </cfRule>
  </conditionalFormatting>
  <conditionalFormatting sqref="BQ144:BQ173">
    <cfRule type="cellIs" dxfId="2458" priority="941" operator="greaterThan">
      <formula>0</formula>
    </cfRule>
  </conditionalFormatting>
  <conditionalFormatting sqref="BK144:BK176 BK142">
    <cfRule type="colorScale" priority="93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457" priority="939" operator="equal">
      <formula>0</formula>
    </cfRule>
  </conditionalFormatting>
  <conditionalFormatting sqref="O199:BC208 O179:BC192">
    <cfRule type="cellIs" dxfId="2456" priority="929" operator="equal">
      <formula>6</formula>
    </cfRule>
    <cfRule type="cellIs" dxfId="2455" priority="930" operator="equal">
      <formula>5</formula>
    </cfRule>
    <cfRule type="cellIs" dxfId="2454" priority="931" operator="equal">
      <formula>4</formula>
    </cfRule>
    <cfRule type="cellIs" dxfId="2453" priority="932" operator="equal">
      <formula>3</formula>
    </cfRule>
    <cfRule type="cellIs" dxfId="2452" priority="933" operator="equal">
      <formula>2</formula>
    </cfRule>
    <cfRule type="cellIs" dxfId="2451" priority="934" operator="equal">
      <formula>1</formula>
    </cfRule>
  </conditionalFormatting>
  <conditionalFormatting sqref="O199:BB208 O179:BB192">
    <cfRule type="cellIs" dxfId="2450" priority="935" operator="greaterThan">
      <formula>15</formula>
    </cfRule>
  </conditionalFormatting>
  <conditionalFormatting sqref="O193:BC198">
    <cfRule type="cellIs" dxfId="2449" priority="923" operator="equal">
      <formula>6</formula>
    </cfRule>
    <cfRule type="cellIs" dxfId="2448" priority="924" operator="equal">
      <formula>5</formula>
    </cfRule>
    <cfRule type="cellIs" dxfId="2447" priority="925" operator="equal">
      <formula>4</formula>
    </cfRule>
    <cfRule type="cellIs" dxfId="2446" priority="926" operator="equal">
      <formula>3</formula>
    </cfRule>
    <cfRule type="cellIs" dxfId="2445" priority="927" operator="equal">
      <formula>2</formula>
    </cfRule>
    <cfRule type="cellIs" dxfId="2444" priority="928" operator="equal">
      <formula>1</formula>
    </cfRule>
  </conditionalFormatting>
  <conditionalFormatting sqref="O193:BB198">
    <cfRule type="cellIs" dxfId="2443" priority="922" operator="greaterThan">
      <formula>15</formula>
    </cfRule>
  </conditionalFormatting>
  <conditionalFormatting sqref="BG177:BG208">
    <cfRule type="cellIs" dxfId="2442" priority="921" operator="equal">
      <formula>3</formula>
    </cfRule>
  </conditionalFormatting>
  <conditionalFormatting sqref="BE177:BE208">
    <cfRule type="cellIs" dxfId="2441" priority="919" operator="between">
      <formula>11.5</formula>
      <formula>20</formula>
    </cfRule>
  </conditionalFormatting>
  <conditionalFormatting sqref="H177:H210">
    <cfRule type="cellIs" dxfId="2440" priority="920" operator="equal">
      <formula>3</formula>
    </cfRule>
  </conditionalFormatting>
  <conditionalFormatting sqref="BH179:BH208">
    <cfRule type="expression" dxfId="2439" priority="913">
      <formula>(AND($BH179&gt;0,$BH179&lt;$BJ179))</formula>
    </cfRule>
    <cfRule type="expression" dxfId="2438" priority="914">
      <formula>(AND($BH179&gt;=$BJ179,$BH179&lt;($BJ179*1.09)))</formula>
    </cfRule>
    <cfRule type="expression" dxfId="2437" priority="918">
      <formula>$BH179&gt;($BJ179*1.09)</formula>
    </cfRule>
  </conditionalFormatting>
  <conditionalFormatting sqref="BE179:BJ208 BR179:BS179 BS180:BS208 BL179:BP208 I179:BC208">
    <cfRule type="cellIs" dxfId="2436" priority="936" operator="greaterThan">
      <formula>0</formula>
    </cfRule>
  </conditionalFormatting>
  <conditionalFormatting sqref="O179:BB208">
    <cfRule type="cellIs" dxfId="2435" priority="915" operator="equal">
      <formula>9</formula>
    </cfRule>
    <cfRule type="cellIs" dxfId="2434" priority="916" operator="equal">
      <formula>8</formula>
    </cfRule>
    <cfRule type="cellIs" dxfId="2433" priority="917" operator="equal">
      <formula>7</formula>
    </cfRule>
  </conditionalFormatting>
  <conditionalFormatting sqref="I179:M208">
    <cfRule type="expression" dxfId="2432" priority="901">
      <formula>AND(I179=0,N179&lt;&gt;"",BE179&lt;&gt;0)</formula>
    </cfRule>
    <cfRule type="expression" dxfId="2431" priority="904">
      <formula>AND(I179=0,BE179&lt;&gt;0)</formula>
    </cfRule>
    <cfRule type="expression" dxfId="2430" priority="912">
      <formula>AND(I179&lt;&gt;0,N179="",BE179=0)</formula>
    </cfRule>
  </conditionalFormatting>
  <conditionalFormatting sqref="BT179:BT208">
    <cfRule type="cellIs" dxfId="2429" priority="911" operator="greaterThan">
      <formula>0</formula>
    </cfRule>
  </conditionalFormatting>
  <conditionalFormatting sqref="BR179:BR208">
    <cfRule type="expression" dxfId="2428" priority="908">
      <formula>(AND($BR179&gt;0,$BR179&lt;$BS179))</formula>
    </cfRule>
    <cfRule type="expression" dxfId="2427" priority="909">
      <formula>(AND($BR179&gt;=$BS179,$BR179&lt;($BS179*1.09)))</formula>
    </cfRule>
    <cfRule type="expression" dxfId="2426" priority="910">
      <formula>AND($BR179&gt;=($BS179*1.09),BR179&gt;0)</formula>
    </cfRule>
  </conditionalFormatting>
  <conditionalFormatting sqref="BU177:BV211">
    <cfRule type="cellIs" dxfId="2425" priority="907" operator="greaterThan">
      <formula>0</formula>
    </cfRule>
  </conditionalFormatting>
  <conditionalFormatting sqref="BW177:BX211">
    <cfRule type="cellIs" dxfId="2424" priority="906" operator="greaterThan">
      <formula>0</formula>
    </cfRule>
  </conditionalFormatting>
  <conditionalFormatting sqref="BQ179:BQ208">
    <cfRule type="cellIs" dxfId="2423" priority="905" operator="greaterThan">
      <formula>0</formula>
    </cfRule>
  </conditionalFormatting>
  <conditionalFormatting sqref="BK179:BK211 BK177">
    <cfRule type="colorScale" priority="90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422" priority="903" operator="equal">
      <formula>0</formula>
    </cfRule>
  </conditionalFormatting>
  <conditionalFormatting sqref="O214:BC227 O234:BC243">
    <cfRule type="cellIs" dxfId="2421" priority="893" operator="equal">
      <formula>6</formula>
    </cfRule>
    <cfRule type="cellIs" dxfId="2420" priority="894" operator="equal">
      <formula>5</formula>
    </cfRule>
    <cfRule type="cellIs" dxfId="2419" priority="895" operator="equal">
      <formula>4</formula>
    </cfRule>
    <cfRule type="cellIs" dxfId="2418" priority="896" operator="equal">
      <formula>3</formula>
    </cfRule>
    <cfRule type="cellIs" dxfId="2417" priority="897" operator="equal">
      <formula>2</formula>
    </cfRule>
    <cfRule type="cellIs" dxfId="2416" priority="898" operator="equal">
      <formula>1</formula>
    </cfRule>
  </conditionalFormatting>
  <conditionalFormatting sqref="O214:BB227 O234:BB243">
    <cfRule type="cellIs" dxfId="2415" priority="899" operator="greaterThan">
      <formula>15</formula>
    </cfRule>
  </conditionalFormatting>
  <conditionalFormatting sqref="O228:BC233">
    <cfRule type="cellIs" dxfId="2414" priority="887" operator="equal">
      <formula>6</formula>
    </cfRule>
    <cfRule type="cellIs" dxfId="2413" priority="888" operator="equal">
      <formula>5</formula>
    </cfRule>
    <cfRule type="cellIs" dxfId="2412" priority="889" operator="equal">
      <formula>4</formula>
    </cfRule>
    <cfRule type="cellIs" dxfId="2411" priority="890" operator="equal">
      <formula>3</formula>
    </cfRule>
    <cfRule type="cellIs" dxfId="2410" priority="891" operator="equal">
      <formula>2</formula>
    </cfRule>
    <cfRule type="cellIs" dxfId="2409" priority="892" operator="equal">
      <formula>1</formula>
    </cfRule>
  </conditionalFormatting>
  <conditionalFormatting sqref="O228:BB233">
    <cfRule type="cellIs" dxfId="2408" priority="886" operator="greaterThan">
      <formula>15</formula>
    </cfRule>
  </conditionalFormatting>
  <conditionalFormatting sqref="BG212:BG243">
    <cfRule type="cellIs" dxfId="2407" priority="885" operator="equal">
      <formula>3</formula>
    </cfRule>
  </conditionalFormatting>
  <conditionalFormatting sqref="BE212:BE243">
    <cfRule type="cellIs" dxfId="2406" priority="883" operator="between">
      <formula>11.5</formula>
      <formula>20</formula>
    </cfRule>
  </conditionalFormatting>
  <conditionalFormatting sqref="H212:H245">
    <cfRule type="cellIs" dxfId="2405" priority="884" operator="equal">
      <formula>3</formula>
    </cfRule>
  </conditionalFormatting>
  <conditionalFormatting sqref="BH214:BH243">
    <cfRule type="expression" dxfId="2404" priority="877">
      <formula>(AND($BH214&gt;0,$BH214&lt;$BJ214))</formula>
    </cfRule>
    <cfRule type="expression" dxfId="2403" priority="878">
      <formula>(AND($BH214&gt;=$BJ214,$BH214&lt;($BJ214*1.09)))</formula>
    </cfRule>
    <cfRule type="expression" dxfId="2402" priority="882">
      <formula>$BH214&gt;($BJ214*1.09)</formula>
    </cfRule>
  </conditionalFormatting>
  <conditionalFormatting sqref="I214:BC243 BE214:BJ243 BR214:BS214 BS215:BS243 BL214:BP243">
    <cfRule type="cellIs" dxfId="2401" priority="900" operator="greaterThan">
      <formula>0</formula>
    </cfRule>
  </conditionalFormatting>
  <conditionalFormatting sqref="O214:BB243">
    <cfRule type="cellIs" dxfId="2400" priority="879" operator="equal">
      <formula>9</formula>
    </cfRule>
    <cfRule type="cellIs" dxfId="2399" priority="880" operator="equal">
      <formula>8</formula>
    </cfRule>
    <cfRule type="cellIs" dxfId="2398" priority="881" operator="equal">
      <formula>7</formula>
    </cfRule>
  </conditionalFormatting>
  <conditionalFormatting sqref="I214:M243">
    <cfRule type="expression" dxfId="2397" priority="865">
      <formula>AND(I214=0,N214&lt;&gt;"",BE214&lt;&gt;0)</formula>
    </cfRule>
    <cfRule type="expression" dxfId="2396" priority="868">
      <formula>AND(I214=0,BE214&lt;&gt;0)</formula>
    </cfRule>
    <cfRule type="expression" dxfId="2395" priority="876">
      <formula>AND(I214&lt;&gt;0,N214="",BE214=0)</formula>
    </cfRule>
  </conditionalFormatting>
  <conditionalFormatting sqref="BT214:BT243">
    <cfRule type="cellIs" dxfId="2394" priority="875" operator="greaterThan">
      <formula>0</formula>
    </cfRule>
  </conditionalFormatting>
  <conditionalFormatting sqref="BR214:BR243">
    <cfRule type="expression" dxfId="2393" priority="872">
      <formula>(AND($BR214&gt;0,$BR214&lt;$BS214))</formula>
    </cfRule>
    <cfRule type="expression" dxfId="2392" priority="873">
      <formula>(AND($BR214&gt;=$BS214,$BR214&lt;($BS214*1.09)))</formula>
    </cfRule>
    <cfRule type="expression" dxfId="2391" priority="874">
      <formula>AND($BR214&gt;=($BS214*1.09),BR214&gt;0)</formula>
    </cfRule>
  </conditionalFormatting>
  <conditionalFormatting sqref="BU212:BV246">
    <cfRule type="cellIs" dxfId="2390" priority="871" operator="greaterThan">
      <formula>0</formula>
    </cfRule>
  </conditionalFormatting>
  <conditionalFormatting sqref="BW212:BX246">
    <cfRule type="cellIs" dxfId="2389" priority="870" operator="greaterThan">
      <formula>0</formula>
    </cfRule>
  </conditionalFormatting>
  <conditionalFormatting sqref="BQ214:BQ243">
    <cfRule type="cellIs" dxfId="2388" priority="869" operator="greaterThan">
      <formula>0</formula>
    </cfRule>
  </conditionalFormatting>
  <conditionalFormatting sqref="BK214:BK246 BK212">
    <cfRule type="colorScale" priority="86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387" priority="867" operator="equal">
      <formula>0</formula>
    </cfRule>
  </conditionalFormatting>
  <conditionalFormatting sqref="O249:BC262 O269:BC278">
    <cfRule type="cellIs" dxfId="2386" priority="857" operator="equal">
      <formula>6</formula>
    </cfRule>
    <cfRule type="cellIs" dxfId="2385" priority="858" operator="equal">
      <formula>5</formula>
    </cfRule>
    <cfRule type="cellIs" dxfId="2384" priority="859" operator="equal">
      <formula>4</formula>
    </cfRule>
    <cfRule type="cellIs" dxfId="2383" priority="860" operator="equal">
      <formula>3</formula>
    </cfRule>
    <cfRule type="cellIs" dxfId="2382" priority="861" operator="equal">
      <formula>2</formula>
    </cfRule>
    <cfRule type="cellIs" dxfId="2381" priority="862" operator="equal">
      <formula>1</formula>
    </cfRule>
  </conditionalFormatting>
  <conditionalFormatting sqref="O249:BB262 O269:BB278">
    <cfRule type="cellIs" dxfId="2380" priority="863" operator="greaterThan">
      <formula>15</formula>
    </cfRule>
  </conditionalFormatting>
  <conditionalFormatting sqref="O263:BC268">
    <cfRule type="cellIs" dxfId="2379" priority="851" operator="equal">
      <formula>6</formula>
    </cfRule>
    <cfRule type="cellIs" dxfId="2378" priority="852" operator="equal">
      <formula>5</formula>
    </cfRule>
    <cfRule type="cellIs" dxfId="2377" priority="853" operator="equal">
      <formula>4</formula>
    </cfRule>
    <cfRule type="cellIs" dxfId="2376" priority="854" operator="equal">
      <formula>3</formula>
    </cfRule>
    <cfRule type="cellIs" dxfId="2375" priority="855" operator="equal">
      <formula>2</formula>
    </cfRule>
    <cfRule type="cellIs" dxfId="2374" priority="856" operator="equal">
      <formula>1</formula>
    </cfRule>
  </conditionalFormatting>
  <conditionalFormatting sqref="O263:BB268">
    <cfRule type="cellIs" dxfId="2373" priority="850" operator="greaterThan">
      <formula>15</formula>
    </cfRule>
  </conditionalFormatting>
  <conditionalFormatting sqref="BG247:BG278">
    <cfRule type="cellIs" dxfId="2372" priority="849" operator="equal">
      <formula>3</formula>
    </cfRule>
  </conditionalFormatting>
  <conditionalFormatting sqref="BE247:BE278">
    <cfRule type="cellIs" dxfId="2371" priority="847" operator="between">
      <formula>11.5</formula>
      <formula>20</formula>
    </cfRule>
  </conditionalFormatting>
  <conditionalFormatting sqref="H247:H280">
    <cfRule type="cellIs" dxfId="2370" priority="848" operator="equal">
      <formula>3</formula>
    </cfRule>
  </conditionalFormatting>
  <conditionalFormatting sqref="BH249:BH278">
    <cfRule type="expression" dxfId="2369" priority="841">
      <formula>(AND($BH249&gt;0,$BH249&lt;$BJ249))</formula>
    </cfRule>
    <cfRule type="expression" dxfId="2368" priority="842">
      <formula>(AND($BH249&gt;=$BJ249,$BH249&lt;($BJ249*1.09)))</formula>
    </cfRule>
    <cfRule type="expression" dxfId="2367" priority="846">
      <formula>$BH249&gt;($BJ249*1.09)</formula>
    </cfRule>
  </conditionalFormatting>
  <conditionalFormatting sqref="I249:BC278 BE249:BJ278 BR249:BS249 BS250:BS278 BL249:BP278">
    <cfRule type="cellIs" dxfId="2366" priority="864" operator="greaterThan">
      <formula>0</formula>
    </cfRule>
  </conditionalFormatting>
  <conditionalFormatting sqref="O249:BB278">
    <cfRule type="cellIs" dxfId="2365" priority="843" operator="equal">
      <formula>9</formula>
    </cfRule>
    <cfRule type="cellIs" dxfId="2364" priority="844" operator="equal">
      <formula>8</formula>
    </cfRule>
    <cfRule type="cellIs" dxfId="2363" priority="845" operator="equal">
      <formula>7</formula>
    </cfRule>
  </conditionalFormatting>
  <conditionalFormatting sqref="I249:M278">
    <cfRule type="expression" dxfId="2362" priority="829">
      <formula>AND(I249=0,N249&lt;&gt;"",BE249&lt;&gt;0)</formula>
    </cfRule>
    <cfRule type="expression" dxfId="2361" priority="832">
      <formula>AND(I249=0,BE249&lt;&gt;0)</formula>
    </cfRule>
    <cfRule type="expression" dxfId="2360" priority="840">
      <formula>AND(I249&lt;&gt;0,N249="",BE249=0)</formula>
    </cfRule>
  </conditionalFormatting>
  <conditionalFormatting sqref="BT249:BT278">
    <cfRule type="cellIs" dxfId="2359" priority="839" operator="greaterThan">
      <formula>0</formula>
    </cfRule>
  </conditionalFormatting>
  <conditionalFormatting sqref="BR249:BR278">
    <cfRule type="expression" dxfId="2358" priority="836">
      <formula>(AND($BR249&gt;0,$BR249&lt;$BS249))</formula>
    </cfRule>
    <cfRule type="expression" dxfId="2357" priority="837">
      <formula>(AND($BR249&gt;=$BS249,$BR249&lt;($BS249*1.09)))</formula>
    </cfRule>
    <cfRule type="expression" dxfId="2356" priority="838">
      <formula>AND($BR249&gt;=($BS249*1.09),BR249&gt;0)</formula>
    </cfRule>
  </conditionalFormatting>
  <conditionalFormatting sqref="BU247:BV281">
    <cfRule type="cellIs" dxfId="2355" priority="835" operator="greaterThan">
      <formula>0</formula>
    </cfRule>
  </conditionalFormatting>
  <conditionalFormatting sqref="BW247:BX281">
    <cfRule type="cellIs" dxfId="2354" priority="834" operator="greaterThan">
      <formula>0</formula>
    </cfRule>
  </conditionalFormatting>
  <conditionalFormatting sqref="BQ249:BQ278">
    <cfRule type="cellIs" dxfId="2353" priority="833" operator="greaterThan">
      <formula>0</formula>
    </cfRule>
  </conditionalFormatting>
  <conditionalFormatting sqref="BK249:BK281 BK247">
    <cfRule type="colorScale" priority="83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352" priority="831" operator="equal">
      <formula>0</formula>
    </cfRule>
  </conditionalFormatting>
  <conditionalFormatting sqref="O284:BC297 O304:BC313">
    <cfRule type="cellIs" dxfId="2351" priority="821" operator="equal">
      <formula>6</formula>
    </cfRule>
    <cfRule type="cellIs" dxfId="2350" priority="822" operator="equal">
      <formula>5</formula>
    </cfRule>
    <cfRule type="cellIs" dxfId="2349" priority="823" operator="equal">
      <formula>4</formula>
    </cfRule>
    <cfRule type="cellIs" dxfId="2348" priority="824" operator="equal">
      <formula>3</formula>
    </cfRule>
    <cfRule type="cellIs" dxfId="2347" priority="825" operator="equal">
      <formula>2</formula>
    </cfRule>
    <cfRule type="cellIs" dxfId="2346" priority="826" operator="equal">
      <formula>1</formula>
    </cfRule>
  </conditionalFormatting>
  <conditionalFormatting sqref="O284:BB297 O304:BB313">
    <cfRule type="cellIs" dxfId="2345" priority="827" operator="greaterThan">
      <formula>15</formula>
    </cfRule>
  </conditionalFormatting>
  <conditionalFormatting sqref="O298:BC303">
    <cfRule type="cellIs" dxfId="2344" priority="815" operator="equal">
      <formula>6</formula>
    </cfRule>
    <cfRule type="cellIs" dxfId="2343" priority="816" operator="equal">
      <formula>5</formula>
    </cfRule>
    <cfRule type="cellIs" dxfId="2342" priority="817" operator="equal">
      <formula>4</formula>
    </cfRule>
    <cfRule type="cellIs" dxfId="2341" priority="818" operator="equal">
      <formula>3</formula>
    </cfRule>
    <cfRule type="cellIs" dxfId="2340" priority="819" operator="equal">
      <formula>2</formula>
    </cfRule>
    <cfRule type="cellIs" dxfId="2339" priority="820" operator="equal">
      <formula>1</formula>
    </cfRule>
  </conditionalFormatting>
  <conditionalFormatting sqref="O298:BB303">
    <cfRule type="cellIs" dxfId="2338" priority="814" operator="greaterThan">
      <formula>15</formula>
    </cfRule>
  </conditionalFormatting>
  <conditionalFormatting sqref="BG282:BG313">
    <cfRule type="cellIs" dxfId="2337" priority="813" operator="equal">
      <formula>3</formula>
    </cfRule>
  </conditionalFormatting>
  <conditionalFormatting sqref="BE282:BE313">
    <cfRule type="cellIs" dxfId="2336" priority="811" operator="between">
      <formula>11.5</formula>
      <formula>20</formula>
    </cfRule>
  </conditionalFormatting>
  <conditionalFormatting sqref="H282:H315">
    <cfRule type="cellIs" dxfId="2335" priority="812" operator="equal">
      <formula>3</formula>
    </cfRule>
  </conditionalFormatting>
  <conditionalFormatting sqref="BH284:BH313">
    <cfRule type="expression" dxfId="2334" priority="805">
      <formula>(AND($BH284&gt;0,$BH284&lt;$BJ284))</formula>
    </cfRule>
    <cfRule type="expression" dxfId="2333" priority="806">
      <formula>(AND($BH284&gt;=$BJ284,$BH284&lt;($BJ284*1.09)))</formula>
    </cfRule>
    <cfRule type="expression" dxfId="2332" priority="810">
      <formula>$BH284&gt;($BJ284*1.09)</formula>
    </cfRule>
  </conditionalFormatting>
  <conditionalFormatting sqref="I284:BC313 BE284:BJ313 BR284:BS284 BS285:BS313 BL284:BP313">
    <cfRule type="cellIs" dxfId="2331" priority="828" operator="greaterThan">
      <formula>0</formula>
    </cfRule>
  </conditionalFormatting>
  <conditionalFormatting sqref="O284:BB313">
    <cfRule type="cellIs" dxfId="2330" priority="807" operator="equal">
      <formula>9</formula>
    </cfRule>
    <cfRule type="cellIs" dxfId="2329" priority="808" operator="equal">
      <formula>8</formula>
    </cfRule>
    <cfRule type="cellIs" dxfId="2328" priority="809" operator="equal">
      <formula>7</formula>
    </cfRule>
  </conditionalFormatting>
  <conditionalFormatting sqref="I284:M313">
    <cfRule type="expression" dxfId="2327" priority="793">
      <formula>AND(I284=0,N284&lt;&gt;"",BE284&lt;&gt;0)</formula>
    </cfRule>
    <cfRule type="expression" dxfId="2326" priority="796">
      <formula>AND(I284=0,BE284&lt;&gt;0)</formula>
    </cfRule>
    <cfRule type="expression" dxfId="2325" priority="804">
      <formula>AND(I284&lt;&gt;0,N284="",BE284=0)</formula>
    </cfRule>
  </conditionalFormatting>
  <conditionalFormatting sqref="BT284:BT313">
    <cfRule type="cellIs" dxfId="2324" priority="803" operator="greaterThan">
      <formula>0</formula>
    </cfRule>
  </conditionalFormatting>
  <conditionalFormatting sqref="BR284:BR313">
    <cfRule type="expression" dxfId="2323" priority="800">
      <formula>(AND($BR284&gt;0,$BR284&lt;$BS284))</formula>
    </cfRule>
    <cfRule type="expression" dxfId="2322" priority="801">
      <formula>(AND($BR284&gt;=$BS284,$BR284&lt;($BS284*1.09)))</formula>
    </cfRule>
    <cfRule type="expression" dxfId="2321" priority="802">
      <formula>AND($BR284&gt;=($BS284*1.09),BR284&gt;0)</formula>
    </cfRule>
  </conditionalFormatting>
  <conditionalFormatting sqref="BU282:BV316">
    <cfRule type="cellIs" dxfId="2320" priority="799" operator="greaterThan">
      <formula>0</formula>
    </cfRule>
  </conditionalFormatting>
  <conditionalFormatting sqref="BW282:BX316">
    <cfRule type="cellIs" dxfId="2319" priority="798" operator="greaterThan">
      <formula>0</formula>
    </cfRule>
  </conditionalFormatting>
  <conditionalFormatting sqref="BQ284:BQ313">
    <cfRule type="cellIs" dxfId="2318" priority="797" operator="greaterThan">
      <formula>0</formula>
    </cfRule>
  </conditionalFormatting>
  <conditionalFormatting sqref="BK284:BK316 BK282">
    <cfRule type="colorScale" priority="79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317" priority="795" operator="equal">
      <formula>0</formula>
    </cfRule>
  </conditionalFormatting>
  <conditionalFormatting sqref="O319:BC332 O339:BC348">
    <cfRule type="cellIs" dxfId="2316" priority="785" operator="equal">
      <formula>6</formula>
    </cfRule>
    <cfRule type="cellIs" dxfId="2315" priority="786" operator="equal">
      <formula>5</formula>
    </cfRule>
    <cfRule type="cellIs" dxfId="2314" priority="787" operator="equal">
      <formula>4</formula>
    </cfRule>
    <cfRule type="cellIs" dxfId="2313" priority="788" operator="equal">
      <formula>3</formula>
    </cfRule>
    <cfRule type="cellIs" dxfId="2312" priority="789" operator="equal">
      <formula>2</formula>
    </cfRule>
    <cfRule type="cellIs" dxfId="2311" priority="790" operator="equal">
      <formula>1</formula>
    </cfRule>
  </conditionalFormatting>
  <conditionalFormatting sqref="O319:BB332 O339:BB348">
    <cfRule type="cellIs" dxfId="2310" priority="791" operator="greaterThan">
      <formula>15</formula>
    </cfRule>
  </conditionalFormatting>
  <conditionalFormatting sqref="O333:BC338">
    <cfRule type="cellIs" dxfId="2309" priority="779" operator="equal">
      <formula>6</formula>
    </cfRule>
    <cfRule type="cellIs" dxfId="2308" priority="780" operator="equal">
      <formula>5</formula>
    </cfRule>
    <cfRule type="cellIs" dxfId="2307" priority="781" operator="equal">
      <formula>4</formula>
    </cfRule>
    <cfRule type="cellIs" dxfId="2306" priority="782" operator="equal">
      <formula>3</formula>
    </cfRule>
    <cfRule type="cellIs" dxfId="2305" priority="783" operator="equal">
      <formula>2</formula>
    </cfRule>
    <cfRule type="cellIs" dxfId="2304" priority="784" operator="equal">
      <formula>1</formula>
    </cfRule>
  </conditionalFormatting>
  <conditionalFormatting sqref="O333:BB338">
    <cfRule type="cellIs" dxfId="2303" priority="778" operator="greaterThan">
      <formula>15</formula>
    </cfRule>
  </conditionalFormatting>
  <conditionalFormatting sqref="BG317:BG348">
    <cfRule type="cellIs" dxfId="2302" priority="777" operator="equal">
      <formula>3</formula>
    </cfRule>
  </conditionalFormatting>
  <conditionalFormatting sqref="BE317:BE348">
    <cfRule type="cellIs" dxfId="2301" priority="775" operator="between">
      <formula>11.5</formula>
      <formula>20</formula>
    </cfRule>
  </conditionalFormatting>
  <conditionalFormatting sqref="H317:H350">
    <cfRule type="cellIs" dxfId="2300" priority="776" operator="equal">
      <formula>3</formula>
    </cfRule>
  </conditionalFormatting>
  <conditionalFormatting sqref="BH319:BH348">
    <cfRule type="expression" dxfId="2299" priority="769">
      <formula>(AND($BH319&gt;0,$BH319&lt;$BJ319))</formula>
    </cfRule>
    <cfRule type="expression" dxfId="2298" priority="770">
      <formula>(AND($BH319&gt;=$BJ319,$BH319&lt;($BJ319*1.09)))</formula>
    </cfRule>
    <cfRule type="expression" dxfId="2297" priority="774">
      <formula>$BH319&gt;($BJ319*1.09)</formula>
    </cfRule>
  </conditionalFormatting>
  <conditionalFormatting sqref="I319:BC348 BE319:BJ348 BR319:BS319 BS320:BS348 BL319:BP348">
    <cfRule type="cellIs" dxfId="2296" priority="792" operator="greaterThan">
      <formula>0</formula>
    </cfRule>
  </conditionalFormatting>
  <conditionalFormatting sqref="O319:BB348">
    <cfRule type="cellIs" dxfId="2295" priority="771" operator="equal">
      <formula>9</formula>
    </cfRule>
    <cfRule type="cellIs" dxfId="2294" priority="772" operator="equal">
      <formula>8</formula>
    </cfRule>
    <cfRule type="cellIs" dxfId="2293" priority="773" operator="equal">
      <formula>7</formula>
    </cfRule>
  </conditionalFormatting>
  <conditionalFormatting sqref="I319:M348">
    <cfRule type="expression" dxfId="2292" priority="757">
      <formula>AND(I319=0,N319&lt;&gt;"",BE319&lt;&gt;0)</formula>
    </cfRule>
    <cfRule type="expression" dxfId="2291" priority="760">
      <formula>AND(I319=0,BE319&lt;&gt;0)</formula>
    </cfRule>
    <cfRule type="expression" dxfId="2290" priority="768">
      <formula>AND(I319&lt;&gt;0,N319="",BE319=0)</formula>
    </cfRule>
  </conditionalFormatting>
  <conditionalFormatting sqref="BT319:BT348">
    <cfRule type="cellIs" dxfId="2289" priority="767" operator="greaterThan">
      <formula>0</formula>
    </cfRule>
  </conditionalFormatting>
  <conditionalFormatting sqref="BR319:BR348">
    <cfRule type="expression" dxfId="2288" priority="764">
      <formula>(AND($BR319&gt;0,$BR319&lt;$BS319))</formula>
    </cfRule>
    <cfRule type="expression" dxfId="2287" priority="765">
      <formula>(AND($BR319&gt;=$BS319,$BR319&lt;($BS319*1.09)))</formula>
    </cfRule>
    <cfRule type="expression" dxfId="2286" priority="766">
      <formula>AND($BR319&gt;=($BS319*1.09),BR319&gt;0)</formula>
    </cfRule>
  </conditionalFormatting>
  <conditionalFormatting sqref="BU317:BV351">
    <cfRule type="cellIs" dxfId="2285" priority="763" operator="greaterThan">
      <formula>0</formula>
    </cfRule>
  </conditionalFormatting>
  <conditionalFormatting sqref="BW317:BX351">
    <cfRule type="cellIs" dxfId="2284" priority="762" operator="greaterThan">
      <formula>0</formula>
    </cfRule>
  </conditionalFormatting>
  <conditionalFormatting sqref="BQ319:BQ348">
    <cfRule type="cellIs" dxfId="2283" priority="761" operator="greaterThan">
      <formula>0</formula>
    </cfRule>
  </conditionalFormatting>
  <conditionalFormatting sqref="BK319:BK351 BK317">
    <cfRule type="colorScale" priority="75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282" priority="759" operator="equal">
      <formula>0</formula>
    </cfRule>
  </conditionalFormatting>
  <conditionalFormatting sqref="O354:BC367 O374:BC383">
    <cfRule type="cellIs" dxfId="2281" priority="749" operator="equal">
      <formula>6</formula>
    </cfRule>
    <cfRule type="cellIs" dxfId="2280" priority="750" operator="equal">
      <formula>5</formula>
    </cfRule>
    <cfRule type="cellIs" dxfId="2279" priority="751" operator="equal">
      <formula>4</formula>
    </cfRule>
    <cfRule type="cellIs" dxfId="2278" priority="752" operator="equal">
      <formula>3</formula>
    </cfRule>
    <cfRule type="cellIs" dxfId="2277" priority="753" operator="equal">
      <formula>2</formula>
    </cfRule>
    <cfRule type="cellIs" dxfId="2276" priority="754" operator="equal">
      <formula>1</formula>
    </cfRule>
  </conditionalFormatting>
  <conditionalFormatting sqref="O354:BB367 O374:BB383">
    <cfRule type="cellIs" dxfId="2275" priority="755" operator="greaterThan">
      <formula>15</formula>
    </cfRule>
  </conditionalFormatting>
  <conditionalFormatting sqref="O368:BC373">
    <cfRule type="cellIs" dxfId="2274" priority="743" operator="equal">
      <formula>6</formula>
    </cfRule>
    <cfRule type="cellIs" dxfId="2273" priority="744" operator="equal">
      <formula>5</formula>
    </cfRule>
    <cfRule type="cellIs" dxfId="2272" priority="745" operator="equal">
      <formula>4</formula>
    </cfRule>
    <cfRule type="cellIs" dxfId="2271" priority="746" operator="equal">
      <formula>3</formula>
    </cfRule>
    <cfRule type="cellIs" dxfId="2270" priority="747" operator="equal">
      <formula>2</formula>
    </cfRule>
    <cfRule type="cellIs" dxfId="2269" priority="748" operator="equal">
      <formula>1</formula>
    </cfRule>
  </conditionalFormatting>
  <conditionalFormatting sqref="O368:BB373">
    <cfRule type="cellIs" dxfId="2268" priority="742" operator="greaterThan">
      <formula>15</formula>
    </cfRule>
  </conditionalFormatting>
  <conditionalFormatting sqref="BG352:BG383">
    <cfRule type="cellIs" dxfId="2267" priority="741" operator="equal">
      <formula>3</formula>
    </cfRule>
  </conditionalFormatting>
  <conditionalFormatting sqref="BE352:BE383">
    <cfRule type="cellIs" dxfId="2266" priority="739" operator="between">
      <formula>11.5</formula>
      <formula>20</formula>
    </cfRule>
  </conditionalFormatting>
  <conditionalFormatting sqref="H352:H385">
    <cfRule type="cellIs" dxfId="2265" priority="740" operator="equal">
      <formula>3</formula>
    </cfRule>
  </conditionalFormatting>
  <conditionalFormatting sqref="BH354:BH383">
    <cfRule type="expression" dxfId="2264" priority="733">
      <formula>(AND($BH354&gt;0,$BH354&lt;$BJ354))</formula>
    </cfRule>
    <cfRule type="expression" dxfId="2263" priority="734">
      <formula>(AND($BH354&gt;=$BJ354,$BH354&lt;($BJ354*1.09)))</formula>
    </cfRule>
    <cfRule type="expression" dxfId="2262" priority="738">
      <formula>$BH354&gt;($BJ354*1.09)</formula>
    </cfRule>
  </conditionalFormatting>
  <conditionalFormatting sqref="I354:BC383 BE354:BJ383 BR354:BS354 BS355:BS383 BL354:BP383">
    <cfRule type="cellIs" dxfId="2261" priority="756" operator="greaterThan">
      <formula>0</formula>
    </cfRule>
  </conditionalFormatting>
  <conditionalFormatting sqref="O354:BB383">
    <cfRule type="cellIs" dxfId="2260" priority="735" operator="equal">
      <formula>9</formula>
    </cfRule>
    <cfRule type="cellIs" dxfId="2259" priority="736" operator="equal">
      <formula>8</formula>
    </cfRule>
    <cfRule type="cellIs" dxfId="2258" priority="737" operator="equal">
      <formula>7</formula>
    </cfRule>
  </conditionalFormatting>
  <conditionalFormatting sqref="I354:M383">
    <cfRule type="expression" dxfId="2257" priority="721">
      <formula>AND(I354=0,N354&lt;&gt;"",BE354&lt;&gt;0)</formula>
    </cfRule>
    <cfRule type="expression" dxfId="2256" priority="724">
      <formula>AND(I354=0,BE354&lt;&gt;0)</formula>
    </cfRule>
    <cfRule type="expression" dxfId="2255" priority="732">
      <formula>AND(I354&lt;&gt;0,N354="",BE354=0)</formula>
    </cfRule>
  </conditionalFormatting>
  <conditionalFormatting sqref="BT354:BT383">
    <cfRule type="cellIs" dxfId="2254" priority="731" operator="greaterThan">
      <formula>0</formula>
    </cfRule>
  </conditionalFormatting>
  <conditionalFormatting sqref="BR354:BR383">
    <cfRule type="expression" dxfId="2253" priority="728">
      <formula>(AND($BR354&gt;0,$BR354&lt;$BS354))</formula>
    </cfRule>
    <cfRule type="expression" dxfId="2252" priority="729">
      <formula>(AND($BR354&gt;=$BS354,$BR354&lt;($BS354*1.09)))</formula>
    </cfRule>
    <cfRule type="expression" dxfId="2251" priority="730">
      <formula>AND($BR354&gt;=($BS354*1.09),BR354&gt;0)</formula>
    </cfRule>
  </conditionalFormatting>
  <conditionalFormatting sqref="BU352:BV386">
    <cfRule type="cellIs" dxfId="2250" priority="727" operator="greaterThan">
      <formula>0</formula>
    </cfRule>
  </conditionalFormatting>
  <conditionalFormatting sqref="BW352:BX386">
    <cfRule type="cellIs" dxfId="2249" priority="726" operator="greaterThan">
      <formula>0</formula>
    </cfRule>
  </conditionalFormatting>
  <conditionalFormatting sqref="BQ354:BQ383">
    <cfRule type="cellIs" dxfId="2248" priority="725" operator="greaterThan">
      <formula>0</formula>
    </cfRule>
  </conditionalFormatting>
  <conditionalFormatting sqref="BK354:BK386 BK352">
    <cfRule type="colorScale" priority="72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247" priority="723" operator="equal">
      <formula>0</formula>
    </cfRule>
  </conditionalFormatting>
  <conditionalFormatting sqref="O389:BC402 O409:BC418">
    <cfRule type="cellIs" dxfId="2246" priority="713" operator="equal">
      <formula>6</formula>
    </cfRule>
    <cfRule type="cellIs" dxfId="2245" priority="714" operator="equal">
      <formula>5</formula>
    </cfRule>
    <cfRule type="cellIs" dxfId="2244" priority="715" operator="equal">
      <formula>4</formula>
    </cfRule>
    <cfRule type="cellIs" dxfId="2243" priority="716" operator="equal">
      <formula>3</formula>
    </cfRule>
    <cfRule type="cellIs" dxfId="2242" priority="717" operator="equal">
      <formula>2</formula>
    </cfRule>
    <cfRule type="cellIs" dxfId="2241" priority="718" operator="equal">
      <formula>1</formula>
    </cfRule>
  </conditionalFormatting>
  <conditionalFormatting sqref="O389:BB402 O409:BB418">
    <cfRule type="cellIs" dxfId="2240" priority="719" operator="greaterThan">
      <formula>15</formula>
    </cfRule>
  </conditionalFormatting>
  <conditionalFormatting sqref="O403:BC408">
    <cfRule type="cellIs" dxfId="2239" priority="707" operator="equal">
      <formula>6</formula>
    </cfRule>
    <cfRule type="cellIs" dxfId="2238" priority="708" operator="equal">
      <formula>5</formula>
    </cfRule>
    <cfRule type="cellIs" dxfId="2237" priority="709" operator="equal">
      <formula>4</formula>
    </cfRule>
    <cfRule type="cellIs" dxfId="2236" priority="710" operator="equal">
      <formula>3</formula>
    </cfRule>
    <cfRule type="cellIs" dxfId="2235" priority="711" operator="equal">
      <formula>2</formula>
    </cfRule>
    <cfRule type="cellIs" dxfId="2234" priority="712" operator="equal">
      <formula>1</formula>
    </cfRule>
  </conditionalFormatting>
  <conditionalFormatting sqref="O403:BB408">
    <cfRule type="cellIs" dxfId="2233" priority="706" operator="greaterThan">
      <formula>15</formula>
    </cfRule>
  </conditionalFormatting>
  <conditionalFormatting sqref="BG387:BG418">
    <cfRule type="cellIs" dxfId="2232" priority="705" operator="equal">
      <formula>3</formula>
    </cfRule>
  </conditionalFormatting>
  <conditionalFormatting sqref="BE387:BE418">
    <cfRule type="cellIs" dxfId="2231" priority="703" operator="between">
      <formula>11.5</formula>
      <formula>20</formula>
    </cfRule>
  </conditionalFormatting>
  <conditionalFormatting sqref="H387:H420">
    <cfRule type="cellIs" dxfId="2230" priority="704" operator="equal">
      <formula>3</formula>
    </cfRule>
  </conditionalFormatting>
  <conditionalFormatting sqref="BH389:BH418">
    <cfRule type="expression" dxfId="2229" priority="697">
      <formula>(AND($BH389&gt;0,$BH389&lt;$BJ389))</formula>
    </cfRule>
    <cfRule type="expression" dxfId="2228" priority="698">
      <formula>(AND($BH389&gt;=$BJ389,$BH389&lt;($BJ389*1.09)))</formula>
    </cfRule>
    <cfRule type="expression" dxfId="2227" priority="702">
      <formula>$BH389&gt;($BJ389*1.09)</formula>
    </cfRule>
  </conditionalFormatting>
  <conditionalFormatting sqref="I389:BC418 BE389:BJ418 BR389:BS389 BS390:BS418 BL389:BP418">
    <cfRule type="cellIs" dxfId="2226" priority="720" operator="greaterThan">
      <formula>0</formula>
    </cfRule>
  </conditionalFormatting>
  <conditionalFormatting sqref="O389:BB418">
    <cfRule type="cellIs" dxfId="2225" priority="699" operator="equal">
      <formula>9</formula>
    </cfRule>
    <cfRule type="cellIs" dxfId="2224" priority="700" operator="equal">
      <formula>8</formula>
    </cfRule>
    <cfRule type="cellIs" dxfId="2223" priority="701" operator="equal">
      <formula>7</formula>
    </cfRule>
  </conditionalFormatting>
  <conditionalFormatting sqref="I389:M418">
    <cfRule type="expression" dxfId="2222" priority="685">
      <formula>AND(I389=0,N389&lt;&gt;"",BE389&lt;&gt;0)</formula>
    </cfRule>
    <cfRule type="expression" dxfId="2221" priority="688">
      <formula>AND(I389=0,BE389&lt;&gt;0)</formula>
    </cfRule>
    <cfRule type="expression" dxfId="2220" priority="696">
      <formula>AND(I389&lt;&gt;0,N389="",BE389=0)</formula>
    </cfRule>
  </conditionalFormatting>
  <conditionalFormatting sqref="BT389:BT418">
    <cfRule type="cellIs" dxfId="2219" priority="695" operator="greaterThan">
      <formula>0</formula>
    </cfRule>
  </conditionalFormatting>
  <conditionalFormatting sqref="BR389:BR418">
    <cfRule type="expression" dxfId="2218" priority="692">
      <formula>(AND($BR389&gt;0,$BR389&lt;$BS389))</formula>
    </cfRule>
    <cfRule type="expression" dxfId="2217" priority="693">
      <formula>(AND($BR389&gt;=$BS389,$BR389&lt;($BS389*1.09)))</formula>
    </cfRule>
    <cfRule type="expression" dxfId="2216" priority="694">
      <formula>AND($BR389&gt;=($BS389*1.09),BR389&gt;0)</formula>
    </cfRule>
  </conditionalFormatting>
  <conditionalFormatting sqref="BU387:BV421">
    <cfRule type="cellIs" dxfId="2215" priority="691" operator="greaterThan">
      <formula>0</formula>
    </cfRule>
  </conditionalFormatting>
  <conditionalFormatting sqref="BW387:BX421">
    <cfRule type="cellIs" dxfId="2214" priority="690" operator="greaterThan">
      <formula>0</formula>
    </cfRule>
  </conditionalFormatting>
  <conditionalFormatting sqref="BQ389:BQ418">
    <cfRule type="cellIs" dxfId="2213" priority="689" operator="greaterThan">
      <formula>0</formula>
    </cfRule>
  </conditionalFormatting>
  <conditionalFormatting sqref="BK389:BK421 BK387">
    <cfRule type="colorScale" priority="68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212" priority="687" operator="equal">
      <formula>0</formula>
    </cfRule>
  </conditionalFormatting>
  <conditionalFormatting sqref="O424:BC437 O444:BC453">
    <cfRule type="cellIs" dxfId="2211" priority="677" operator="equal">
      <formula>6</formula>
    </cfRule>
    <cfRule type="cellIs" dxfId="2210" priority="678" operator="equal">
      <formula>5</formula>
    </cfRule>
    <cfRule type="cellIs" dxfId="2209" priority="679" operator="equal">
      <formula>4</formula>
    </cfRule>
    <cfRule type="cellIs" dxfId="2208" priority="680" operator="equal">
      <formula>3</formula>
    </cfRule>
    <cfRule type="cellIs" dxfId="2207" priority="681" operator="equal">
      <formula>2</formula>
    </cfRule>
    <cfRule type="cellIs" dxfId="2206" priority="682" operator="equal">
      <formula>1</formula>
    </cfRule>
  </conditionalFormatting>
  <conditionalFormatting sqref="O424:BB437 O444:BB453">
    <cfRule type="cellIs" dxfId="2205" priority="683" operator="greaterThan">
      <formula>15</formula>
    </cfRule>
  </conditionalFormatting>
  <conditionalFormatting sqref="O438:BC443">
    <cfRule type="cellIs" dxfId="2204" priority="671" operator="equal">
      <formula>6</formula>
    </cfRule>
    <cfRule type="cellIs" dxfId="2203" priority="672" operator="equal">
      <formula>5</formula>
    </cfRule>
    <cfRule type="cellIs" dxfId="2202" priority="673" operator="equal">
      <formula>4</formula>
    </cfRule>
    <cfRule type="cellIs" dxfId="2201" priority="674" operator="equal">
      <formula>3</formula>
    </cfRule>
    <cfRule type="cellIs" dxfId="2200" priority="675" operator="equal">
      <formula>2</formula>
    </cfRule>
    <cfRule type="cellIs" dxfId="2199" priority="676" operator="equal">
      <formula>1</formula>
    </cfRule>
  </conditionalFormatting>
  <conditionalFormatting sqref="O438:BB443">
    <cfRule type="cellIs" dxfId="2198" priority="670" operator="greaterThan">
      <formula>15</formula>
    </cfRule>
  </conditionalFormatting>
  <conditionalFormatting sqref="BG422:BG453">
    <cfRule type="cellIs" dxfId="2197" priority="669" operator="equal">
      <formula>3</formula>
    </cfRule>
  </conditionalFormatting>
  <conditionalFormatting sqref="BE422:BE453">
    <cfRule type="cellIs" dxfId="2196" priority="667" operator="between">
      <formula>11.5</formula>
      <formula>20</formula>
    </cfRule>
  </conditionalFormatting>
  <conditionalFormatting sqref="H422:H455">
    <cfRule type="cellIs" dxfId="2195" priority="668" operator="equal">
      <formula>3</formula>
    </cfRule>
  </conditionalFormatting>
  <conditionalFormatting sqref="BH424:BH453">
    <cfRule type="expression" dxfId="2194" priority="661">
      <formula>(AND($BH424&gt;0,$BH424&lt;$BJ424))</formula>
    </cfRule>
    <cfRule type="expression" dxfId="2193" priority="662">
      <formula>(AND($BH424&gt;=$BJ424,$BH424&lt;($BJ424*1.09)))</formula>
    </cfRule>
    <cfRule type="expression" dxfId="2192" priority="666">
      <formula>$BH424&gt;($BJ424*1.09)</formula>
    </cfRule>
  </conditionalFormatting>
  <conditionalFormatting sqref="I424:BC453 BE424:BJ453 BR424:BS424 BS425:BS453 BL424:BP453">
    <cfRule type="cellIs" dxfId="2191" priority="684" operator="greaterThan">
      <formula>0</formula>
    </cfRule>
  </conditionalFormatting>
  <conditionalFormatting sqref="O424:BB453">
    <cfRule type="cellIs" dxfId="2190" priority="663" operator="equal">
      <formula>9</formula>
    </cfRule>
    <cfRule type="cellIs" dxfId="2189" priority="664" operator="equal">
      <formula>8</formula>
    </cfRule>
    <cfRule type="cellIs" dxfId="2188" priority="665" operator="equal">
      <formula>7</formula>
    </cfRule>
  </conditionalFormatting>
  <conditionalFormatting sqref="I424:M453">
    <cfRule type="expression" dxfId="2187" priority="649">
      <formula>AND(I424=0,N424&lt;&gt;"",BE424&lt;&gt;0)</formula>
    </cfRule>
    <cfRule type="expression" dxfId="2186" priority="652">
      <formula>AND(I424=0,BE424&lt;&gt;0)</formula>
    </cfRule>
    <cfRule type="expression" dxfId="2185" priority="660">
      <formula>AND(I424&lt;&gt;0,N424="",BE424=0)</formula>
    </cfRule>
  </conditionalFormatting>
  <conditionalFormatting sqref="BT424:BT453">
    <cfRule type="cellIs" dxfId="2184" priority="659" operator="greaterThan">
      <formula>0</formula>
    </cfRule>
  </conditionalFormatting>
  <conditionalFormatting sqref="BR424:BR453">
    <cfRule type="expression" dxfId="2183" priority="656">
      <formula>(AND($BR424&gt;0,$BR424&lt;$BS424))</formula>
    </cfRule>
    <cfRule type="expression" dxfId="2182" priority="657">
      <formula>(AND($BR424&gt;=$BS424,$BR424&lt;($BS424*1.09)))</formula>
    </cfRule>
    <cfRule type="expression" dxfId="2181" priority="658">
      <formula>AND($BR424&gt;=($BS424*1.09),BR424&gt;0)</formula>
    </cfRule>
  </conditionalFormatting>
  <conditionalFormatting sqref="BU422:BV456">
    <cfRule type="cellIs" dxfId="2180" priority="655" operator="greaterThan">
      <formula>0</formula>
    </cfRule>
  </conditionalFormatting>
  <conditionalFormatting sqref="BW422:BX456">
    <cfRule type="cellIs" dxfId="2179" priority="654" operator="greaterThan">
      <formula>0</formula>
    </cfRule>
  </conditionalFormatting>
  <conditionalFormatting sqref="BQ424:BQ453">
    <cfRule type="cellIs" dxfId="2178" priority="653" operator="greaterThan">
      <formula>0</formula>
    </cfRule>
  </conditionalFormatting>
  <conditionalFormatting sqref="BK424:BK456 BK422">
    <cfRule type="colorScale" priority="65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177" priority="651" operator="equal">
      <formula>0</formula>
    </cfRule>
  </conditionalFormatting>
  <conditionalFormatting sqref="O459:BC472 O479:BC488">
    <cfRule type="cellIs" dxfId="2176" priority="641" operator="equal">
      <formula>6</formula>
    </cfRule>
    <cfRule type="cellIs" dxfId="2175" priority="642" operator="equal">
      <formula>5</formula>
    </cfRule>
    <cfRule type="cellIs" dxfId="2174" priority="643" operator="equal">
      <formula>4</formula>
    </cfRule>
    <cfRule type="cellIs" dxfId="2173" priority="644" operator="equal">
      <formula>3</formula>
    </cfRule>
    <cfRule type="cellIs" dxfId="2172" priority="645" operator="equal">
      <formula>2</formula>
    </cfRule>
    <cfRule type="cellIs" dxfId="2171" priority="646" operator="equal">
      <formula>1</formula>
    </cfRule>
  </conditionalFormatting>
  <conditionalFormatting sqref="O459:BB472 O479:BB488">
    <cfRule type="cellIs" dxfId="2170" priority="647" operator="greaterThan">
      <formula>15</formula>
    </cfRule>
  </conditionalFormatting>
  <conditionalFormatting sqref="O473:BC478">
    <cfRule type="cellIs" dxfId="2169" priority="635" operator="equal">
      <formula>6</formula>
    </cfRule>
    <cfRule type="cellIs" dxfId="2168" priority="636" operator="equal">
      <formula>5</formula>
    </cfRule>
    <cfRule type="cellIs" dxfId="2167" priority="637" operator="equal">
      <formula>4</formula>
    </cfRule>
    <cfRule type="cellIs" dxfId="2166" priority="638" operator="equal">
      <formula>3</formula>
    </cfRule>
    <cfRule type="cellIs" dxfId="2165" priority="639" operator="equal">
      <formula>2</formula>
    </cfRule>
    <cfRule type="cellIs" dxfId="2164" priority="640" operator="equal">
      <formula>1</formula>
    </cfRule>
  </conditionalFormatting>
  <conditionalFormatting sqref="O473:BB478">
    <cfRule type="cellIs" dxfId="2163" priority="634" operator="greaterThan">
      <formula>15</formula>
    </cfRule>
  </conditionalFormatting>
  <conditionalFormatting sqref="BG457:BG488">
    <cfRule type="cellIs" dxfId="2162" priority="633" operator="equal">
      <formula>3</formula>
    </cfRule>
  </conditionalFormatting>
  <conditionalFormatting sqref="BE457:BE488">
    <cfRule type="cellIs" dxfId="2161" priority="631" operator="between">
      <formula>11.5</formula>
      <formula>20</formula>
    </cfRule>
  </conditionalFormatting>
  <conditionalFormatting sqref="H457:H490">
    <cfRule type="cellIs" dxfId="2160" priority="632" operator="equal">
      <formula>3</formula>
    </cfRule>
  </conditionalFormatting>
  <conditionalFormatting sqref="BH459:BH488">
    <cfRule type="expression" dxfId="2159" priority="625">
      <formula>(AND($BH459&gt;0,$BH459&lt;$BJ459))</formula>
    </cfRule>
    <cfRule type="expression" dxfId="2158" priority="626">
      <formula>(AND($BH459&gt;=$BJ459,$BH459&lt;($BJ459*1.09)))</formula>
    </cfRule>
    <cfRule type="expression" dxfId="2157" priority="630">
      <formula>$BH459&gt;($BJ459*1.09)</formula>
    </cfRule>
  </conditionalFormatting>
  <conditionalFormatting sqref="I459:BC488 BE459:BJ488 BR459:BS459 BS460:BS488 BL459:BP488">
    <cfRule type="cellIs" dxfId="2156" priority="648" operator="greaterThan">
      <formula>0</formula>
    </cfRule>
  </conditionalFormatting>
  <conditionalFormatting sqref="O459:BB488">
    <cfRule type="cellIs" dxfId="2155" priority="627" operator="equal">
      <formula>9</formula>
    </cfRule>
    <cfRule type="cellIs" dxfId="2154" priority="628" operator="equal">
      <formula>8</formula>
    </cfRule>
    <cfRule type="cellIs" dxfId="2153" priority="629" operator="equal">
      <formula>7</formula>
    </cfRule>
  </conditionalFormatting>
  <conditionalFormatting sqref="I459:M488">
    <cfRule type="expression" dxfId="2152" priority="613">
      <formula>AND(I459=0,N459&lt;&gt;"",BE459&lt;&gt;0)</formula>
    </cfRule>
    <cfRule type="expression" dxfId="2151" priority="616">
      <formula>AND(I459=0,BE459&lt;&gt;0)</formula>
    </cfRule>
    <cfRule type="expression" dxfId="2150" priority="624">
      <formula>AND(I459&lt;&gt;0,N459="",BE459=0)</formula>
    </cfRule>
  </conditionalFormatting>
  <conditionalFormatting sqref="BT459:BT488">
    <cfRule type="cellIs" dxfId="2149" priority="623" operator="greaterThan">
      <formula>0</formula>
    </cfRule>
  </conditionalFormatting>
  <conditionalFormatting sqref="BR459:BR488">
    <cfRule type="expression" dxfId="2148" priority="620">
      <formula>(AND($BR459&gt;0,$BR459&lt;$BS459))</formula>
    </cfRule>
    <cfRule type="expression" dxfId="2147" priority="621">
      <formula>(AND($BR459&gt;=$BS459,$BR459&lt;($BS459*1.09)))</formula>
    </cfRule>
    <cfRule type="expression" dxfId="2146" priority="622">
      <formula>AND($BR459&gt;=($BS459*1.09),BR459&gt;0)</formula>
    </cfRule>
  </conditionalFormatting>
  <conditionalFormatting sqref="BU457:BV491">
    <cfRule type="cellIs" dxfId="2145" priority="619" operator="greaterThan">
      <formula>0</formula>
    </cfRule>
  </conditionalFormatting>
  <conditionalFormatting sqref="BW457:BX491">
    <cfRule type="cellIs" dxfId="2144" priority="618" operator="greaterThan">
      <formula>0</formula>
    </cfRule>
  </conditionalFormatting>
  <conditionalFormatting sqref="BQ459:BQ488">
    <cfRule type="cellIs" dxfId="2143" priority="617" operator="greaterThan">
      <formula>0</formula>
    </cfRule>
  </conditionalFormatting>
  <conditionalFormatting sqref="BK459:BK491 BK457">
    <cfRule type="colorScale" priority="61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142" priority="615" operator="equal">
      <formula>0</formula>
    </cfRule>
  </conditionalFormatting>
  <conditionalFormatting sqref="O494:BC507 O514:BC523">
    <cfRule type="cellIs" dxfId="2141" priority="605" operator="equal">
      <formula>6</formula>
    </cfRule>
    <cfRule type="cellIs" dxfId="2140" priority="606" operator="equal">
      <formula>5</formula>
    </cfRule>
    <cfRule type="cellIs" dxfId="2139" priority="607" operator="equal">
      <formula>4</formula>
    </cfRule>
    <cfRule type="cellIs" dxfId="2138" priority="608" operator="equal">
      <formula>3</formula>
    </cfRule>
    <cfRule type="cellIs" dxfId="2137" priority="609" operator="equal">
      <formula>2</formula>
    </cfRule>
    <cfRule type="cellIs" dxfId="2136" priority="610" operator="equal">
      <formula>1</formula>
    </cfRule>
  </conditionalFormatting>
  <conditionalFormatting sqref="O494:BB507 O514:BB523">
    <cfRule type="cellIs" dxfId="2135" priority="611" operator="greaterThan">
      <formula>15</formula>
    </cfRule>
  </conditionalFormatting>
  <conditionalFormatting sqref="O508:BC513">
    <cfRule type="cellIs" dxfId="2134" priority="599" operator="equal">
      <formula>6</formula>
    </cfRule>
    <cfRule type="cellIs" dxfId="2133" priority="600" operator="equal">
      <formula>5</formula>
    </cfRule>
    <cfRule type="cellIs" dxfId="2132" priority="601" operator="equal">
      <formula>4</formula>
    </cfRule>
    <cfRule type="cellIs" dxfId="2131" priority="602" operator="equal">
      <formula>3</formula>
    </cfRule>
    <cfRule type="cellIs" dxfId="2130" priority="603" operator="equal">
      <formula>2</formula>
    </cfRule>
    <cfRule type="cellIs" dxfId="2129" priority="604" operator="equal">
      <formula>1</formula>
    </cfRule>
  </conditionalFormatting>
  <conditionalFormatting sqref="O508:BB513">
    <cfRule type="cellIs" dxfId="2128" priority="598" operator="greaterThan">
      <formula>15</formula>
    </cfRule>
  </conditionalFormatting>
  <conditionalFormatting sqref="BG492:BG523">
    <cfRule type="cellIs" dxfId="2127" priority="597" operator="equal">
      <formula>3</formula>
    </cfRule>
  </conditionalFormatting>
  <conditionalFormatting sqref="BE492:BE523">
    <cfRule type="cellIs" dxfId="2126" priority="595" operator="between">
      <formula>11.5</formula>
      <formula>20</formula>
    </cfRule>
  </conditionalFormatting>
  <conditionalFormatting sqref="H492:H525">
    <cfRule type="cellIs" dxfId="2125" priority="596" operator="equal">
      <formula>3</formula>
    </cfRule>
  </conditionalFormatting>
  <conditionalFormatting sqref="BH494:BH523">
    <cfRule type="expression" dxfId="2124" priority="589">
      <formula>(AND($BH494&gt;0,$BH494&lt;$BJ494))</formula>
    </cfRule>
    <cfRule type="expression" dxfId="2123" priority="590">
      <formula>(AND($BH494&gt;=$BJ494,$BH494&lt;($BJ494*1.09)))</formula>
    </cfRule>
    <cfRule type="expression" dxfId="2122" priority="594">
      <formula>$BH494&gt;($BJ494*1.09)</formula>
    </cfRule>
  </conditionalFormatting>
  <conditionalFormatting sqref="I494:BC523 BE494:BJ523 BR494:BS494 BS495:BS523 BL494:BP523">
    <cfRule type="cellIs" dxfId="2121" priority="612" operator="greaterThan">
      <formula>0</formula>
    </cfRule>
  </conditionalFormatting>
  <conditionalFormatting sqref="O494:BB523">
    <cfRule type="cellIs" dxfId="2120" priority="591" operator="equal">
      <formula>9</formula>
    </cfRule>
    <cfRule type="cellIs" dxfId="2119" priority="592" operator="equal">
      <formula>8</formula>
    </cfRule>
    <cfRule type="cellIs" dxfId="2118" priority="593" operator="equal">
      <formula>7</formula>
    </cfRule>
  </conditionalFormatting>
  <conditionalFormatting sqref="I494:M523">
    <cfRule type="expression" dxfId="2117" priority="577">
      <formula>AND(I494=0,N494&lt;&gt;"",BE494&lt;&gt;0)</formula>
    </cfRule>
    <cfRule type="expression" dxfId="2116" priority="580">
      <formula>AND(I494=0,BE494&lt;&gt;0)</formula>
    </cfRule>
    <cfRule type="expression" dxfId="2115" priority="588">
      <formula>AND(I494&lt;&gt;0,N494="",BE494=0)</formula>
    </cfRule>
  </conditionalFormatting>
  <conditionalFormatting sqref="BT494:BT523">
    <cfRule type="cellIs" dxfId="2114" priority="587" operator="greaterThan">
      <formula>0</formula>
    </cfRule>
  </conditionalFormatting>
  <conditionalFormatting sqref="BR494:BR523">
    <cfRule type="expression" dxfId="2113" priority="584">
      <formula>(AND($BR494&gt;0,$BR494&lt;$BS494))</formula>
    </cfRule>
    <cfRule type="expression" dxfId="2112" priority="585">
      <formula>(AND($BR494&gt;=$BS494,$BR494&lt;($BS494*1.09)))</formula>
    </cfRule>
    <cfRule type="expression" dxfId="2111" priority="586">
      <formula>AND($BR494&gt;=($BS494*1.09),BR494&gt;0)</formula>
    </cfRule>
  </conditionalFormatting>
  <conditionalFormatting sqref="BU492:BV526">
    <cfRule type="cellIs" dxfId="2110" priority="583" operator="greaterThan">
      <formula>0</formula>
    </cfRule>
  </conditionalFormatting>
  <conditionalFormatting sqref="BW492:BX526">
    <cfRule type="cellIs" dxfId="2109" priority="582" operator="greaterThan">
      <formula>0</formula>
    </cfRule>
  </conditionalFormatting>
  <conditionalFormatting sqref="BQ494:BQ523">
    <cfRule type="cellIs" dxfId="2108" priority="581" operator="greaterThan">
      <formula>0</formula>
    </cfRule>
  </conditionalFormatting>
  <conditionalFormatting sqref="BK494:BK526 BK492">
    <cfRule type="colorScale" priority="57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107" priority="579" operator="equal">
      <formula>0</formula>
    </cfRule>
  </conditionalFormatting>
  <conditionalFormatting sqref="O529:BC542 O549:BC558">
    <cfRule type="cellIs" dxfId="2106" priority="569" operator="equal">
      <formula>6</formula>
    </cfRule>
    <cfRule type="cellIs" dxfId="2105" priority="570" operator="equal">
      <formula>5</formula>
    </cfRule>
    <cfRule type="cellIs" dxfId="2104" priority="571" operator="equal">
      <formula>4</formula>
    </cfRule>
    <cfRule type="cellIs" dxfId="2103" priority="572" operator="equal">
      <formula>3</formula>
    </cfRule>
    <cfRule type="cellIs" dxfId="2102" priority="573" operator="equal">
      <formula>2</formula>
    </cfRule>
    <cfRule type="cellIs" dxfId="2101" priority="574" operator="equal">
      <formula>1</formula>
    </cfRule>
  </conditionalFormatting>
  <conditionalFormatting sqref="O529:BB542 O549:BB558">
    <cfRule type="cellIs" dxfId="2100" priority="575" operator="greaterThan">
      <formula>15</formula>
    </cfRule>
  </conditionalFormatting>
  <conditionalFormatting sqref="O543:BC548">
    <cfRule type="cellIs" dxfId="2099" priority="563" operator="equal">
      <formula>6</formula>
    </cfRule>
    <cfRule type="cellIs" dxfId="2098" priority="564" operator="equal">
      <formula>5</formula>
    </cfRule>
    <cfRule type="cellIs" dxfId="2097" priority="565" operator="equal">
      <formula>4</formula>
    </cfRule>
    <cfRule type="cellIs" dxfId="2096" priority="566" operator="equal">
      <formula>3</formula>
    </cfRule>
    <cfRule type="cellIs" dxfId="2095" priority="567" operator="equal">
      <formula>2</formula>
    </cfRule>
    <cfRule type="cellIs" dxfId="2094" priority="568" operator="equal">
      <formula>1</formula>
    </cfRule>
  </conditionalFormatting>
  <conditionalFormatting sqref="O543:BB548">
    <cfRule type="cellIs" dxfId="2093" priority="562" operator="greaterThan">
      <formula>15</formula>
    </cfRule>
  </conditionalFormatting>
  <conditionalFormatting sqref="BG527:BG558">
    <cfRule type="cellIs" dxfId="2092" priority="561" operator="equal">
      <formula>3</formula>
    </cfRule>
  </conditionalFormatting>
  <conditionalFormatting sqref="BE527:BE558">
    <cfRule type="cellIs" dxfId="2091" priority="559" operator="between">
      <formula>11.5</formula>
      <formula>20</formula>
    </cfRule>
  </conditionalFormatting>
  <conditionalFormatting sqref="H527:H560">
    <cfRule type="cellIs" dxfId="2090" priority="560" operator="equal">
      <formula>3</formula>
    </cfRule>
  </conditionalFormatting>
  <conditionalFormatting sqref="BH529:BH558">
    <cfRule type="expression" dxfId="2089" priority="553">
      <formula>(AND($BH529&gt;0,$BH529&lt;$BJ529))</formula>
    </cfRule>
    <cfRule type="expression" dxfId="2088" priority="554">
      <formula>(AND($BH529&gt;=$BJ529,$BH529&lt;($BJ529*1.09)))</formula>
    </cfRule>
    <cfRule type="expression" dxfId="2087" priority="558">
      <formula>$BH529&gt;($BJ529*1.09)</formula>
    </cfRule>
  </conditionalFormatting>
  <conditionalFormatting sqref="I529:BC558 BE529:BJ558 BR529:BS529 BS530:BS558 BL529:BP558">
    <cfRule type="cellIs" dxfId="2086" priority="576" operator="greaterThan">
      <formula>0</formula>
    </cfRule>
  </conditionalFormatting>
  <conditionalFormatting sqref="O529:BB558">
    <cfRule type="cellIs" dxfId="2085" priority="555" operator="equal">
      <formula>9</formula>
    </cfRule>
    <cfRule type="cellIs" dxfId="2084" priority="556" operator="equal">
      <formula>8</formula>
    </cfRule>
    <cfRule type="cellIs" dxfId="2083" priority="557" operator="equal">
      <formula>7</formula>
    </cfRule>
  </conditionalFormatting>
  <conditionalFormatting sqref="I529:M558">
    <cfRule type="expression" dxfId="2082" priority="541">
      <formula>AND(I529=0,N529&lt;&gt;"",BE529&lt;&gt;0)</formula>
    </cfRule>
    <cfRule type="expression" dxfId="2081" priority="544">
      <formula>AND(I529=0,BE529&lt;&gt;0)</formula>
    </cfRule>
    <cfRule type="expression" dxfId="2080" priority="552">
      <formula>AND(I529&lt;&gt;0,N529="",BE529=0)</formula>
    </cfRule>
  </conditionalFormatting>
  <conditionalFormatting sqref="BT529:BT558">
    <cfRule type="cellIs" dxfId="2079" priority="551" operator="greaterThan">
      <formula>0</formula>
    </cfRule>
  </conditionalFormatting>
  <conditionalFormatting sqref="BR529:BR558">
    <cfRule type="expression" dxfId="2078" priority="548">
      <formula>(AND($BR529&gt;0,$BR529&lt;$BS529))</formula>
    </cfRule>
    <cfRule type="expression" dxfId="2077" priority="549">
      <formula>(AND($BR529&gt;=$BS529,$BR529&lt;($BS529*1.09)))</formula>
    </cfRule>
    <cfRule type="expression" dxfId="2076" priority="550">
      <formula>AND($BR529&gt;=($BS529*1.09),BR529&gt;0)</formula>
    </cfRule>
  </conditionalFormatting>
  <conditionalFormatting sqref="BU527:BV561">
    <cfRule type="cellIs" dxfId="2075" priority="547" operator="greaterThan">
      <formula>0</formula>
    </cfRule>
  </conditionalFormatting>
  <conditionalFormatting sqref="BW527:BX561">
    <cfRule type="cellIs" dxfId="2074" priority="546" operator="greaterThan">
      <formula>0</formula>
    </cfRule>
  </conditionalFormatting>
  <conditionalFormatting sqref="BQ529:BQ558">
    <cfRule type="cellIs" dxfId="2073" priority="545" operator="greaterThan">
      <formula>0</formula>
    </cfRule>
  </conditionalFormatting>
  <conditionalFormatting sqref="BK529:BK561 BK527">
    <cfRule type="colorScale" priority="54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072" priority="543" operator="equal">
      <formula>0</formula>
    </cfRule>
  </conditionalFormatting>
  <conditionalFormatting sqref="O564:BC577 O584:BC593">
    <cfRule type="cellIs" dxfId="2071" priority="533" operator="equal">
      <formula>6</formula>
    </cfRule>
    <cfRule type="cellIs" dxfId="2070" priority="534" operator="equal">
      <formula>5</formula>
    </cfRule>
    <cfRule type="cellIs" dxfId="2069" priority="535" operator="equal">
      <formula>4</formula>
    </cfRule>
    <cfRule type="cellIs" dxfId="2068" priority="536" operator="equal">
      <formula>3</formula>
    </cfRule>
    <cfRule type="cellIs" dxfId="2067" priority="537" operator="equal">
      <formula>2</formula>
    </cfRule>
    <cfRule type="cellIs" dxfId="2066" priority="538" operator="equal">
      <formula>1</formula>
    </cfRule>
  </conditionalFormatting>
  <conditionalFormatting sqref="O564:BB577 O584:BB593">
    <cfRule type="cellIs" dxfId="2065" priority="539" operator="greaterThan">
      <formula>15</formula>
    </cfRule>
  </conditionalFormatting>
  <conditionalFormatting sqref="O578:BC583">
    <cfRule type="cellIs" dxfId="2064" priority="527" operator="equal">
      <formula>6</formula>
    </cfRule>
    <cfRule type="cellIs" dxfId="2063" priority="528" operator="equal">
      <formula>5</formula>
    </cfRule>
    <cfRule type="cellIs" dxfId="2062" priority="529" operator="equal">
      <formula>4</formula>
    </cfRule>
    <cfRule type="cellIs" dxfId="2061" priority="530" operator="equal">
      <formula>3</formula>
    </cfRule>
    <cfRule type="cellIs" dxfId="2060" priority="531" operator="equal">
      <formula>2</formula>
    </cfRule>
    <cfRule type="cellIs" dxfId="2059" priority="532" operator="equal">
      <formula>1</formula>
    </cfRule>
  </conditionalFormatting>
  <conditionalFormatting sqref="O578:BB583">
    <cfRule type="cellIs" dxfId="2058" priority="526" operator="greaterThan">
      <formula>15</formula>
    </cfRule>
  </conditionalFormatting>
  <conditionalFormatting sqref="BG562:BG593">
    <cfRule type="cellIs" dxfId="2057" priority="525" operator="equal">
      <formula>3</formula>
    </cfRule>
  </conditionalFormatting>
  <conditionalFormatting sqref="BE562:BE593">
    <cfRule type="cellIs" dxfId="2056" priority="523" operator="between">
      <formula>11.5</formula>
      <formula>20</formula>
    </cfRule>
  </conditionalFormatting>
  <conditionalFormatting sqref="H562:H595">
    <cfRule type="cellIs" dxfId="2055" priority="524" operator="equal">
      <formula>3</formula>
    </cfRule>
  </conditionalFormatting>
  <conditionalFormatting sqref="BH564:BH593">
    <cfRule type="expression" dxfId="2054" priority="517">
      <formula>(AND($BH564&gt;0,$BH564&lt;$BJ564))</formula>
    </cfRule>
    <cfRule type="expression" dxfId="2053" priority="518">
      <formula>(AND($BH564&gt;=$BJ564,$BH564&lt;($BJ564*1.09)))</formula>
    </cfRule>
    <cfRule type="expression" dxfId="2052" priority="522">
      <formula>$BH564&gt;($BJ564*1.09)</formula>
    </cfRule>
  </conditionalFormatting>
  <conditionalFormatting sqref="I564:BC593 BE564:BJ593 BR564:BS564 BS565:BS593 BL564:BP593">
    <cfRule type="cellIs" dxfId="2051" priority="540" operator="greaterThan">
      <formula>0</formula>
    </cfRule>
  </conditionalFormatting>
  <conditionalFormatting sqref="O564:BB593">
    <cfRule type="cellIs" dxfId="2050" priority="519" operator="equal">
      <formula>9</formula>
    </cfRule>
    <cfRule type="cellIs" dxfId="2049" priority="520" operator="equal">
      <formula>8</formula>
    </cfRule>
    <cfRule type="cellIs" dxfId="2048" priority="521" operator="equal">
      <formula>7</formula>
    </cfRule>
  </conditionalFormatting>
  <conditionalFormatting sqref="I564:M593">
    <cfRule type="expression" dxfId="2047" priority="505">
      <formula>AND(I564=0,N564&lt;&gt;"",BE564&lt;&gt;0)</formula>
    </cfRule>
    <cfRule type="expression" dxfId="2046" priority="508">
      <formula>AND(I564=0,BE564&lt;&gt;0)</formula>
    </cfRule>
    <cfRule type="expression" dxfId="2045" priority="516">
      <formula>AND(I564&lt;&gt;0,N564="",BE564=0)</formula>
    </cfRule>
  </conditionalFormatting>
  <conditionalFormatting sqref="BT564:BT593">
    <cfRule type="cellIs" dxfId="2044" priority="515" operator="greaterThan">
      <formula>0</formula>
    </cfRule>
  </conditionalFormatting>
  <conditionalFormatting sqref="BR564:BR593">
    <cfRule type="expression" dxfId="2043" priority="512">
      <formula>(AND($BR564&gt;0,$BR564&lt;$BS564))</formula>
    </cfRule>
    <cfRule type="expression" dxfId="2042" priority="513">
      <formula>(AND($BR564&gt;=$BS564,$BR564&lt;($BS564*1.09)))</formula>
    </cfRule>
    <cfRule type="expression" dxfId="2041" priority="514">
      <formula>AND($BR564&gt;=($BS564*1.09),BR564&gt;0)</formula>
    </cfRule>
  </conditionalFormatting>
  <conditionalFormatting sqref="BU562:BV596">
    <cfRule type="cellIs" dxfId="2040" priority="511" operator="greaterThan">
      <formula>0</formula>
    </cfRule>
  </conditionalFormatting>
  <conditionalFormatting sqref="BW562:BX596">
    <cfRule type="cellIs" dxfId="2039" priority="510" operator="greaterThan">
      <formula>0</formula>
    </cfRule>
  </conditionalFormatting>
  <conditionalFormatting sqref="BQ564:BQ593">
    <cfRule type="cellIs" dxfId="2038" priority="509" operator="greaterThan">
      <formula>0</formula>
    </cfRule>
  </conditionalFormatting>
  <conditionalFormatting sqref="BK564:BK596 BK562">
    <cfRule type="colorScale" priority="50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037" priority="507" operator="equal">
      <formula>0</formula>
    </cfRule>
  </conditionalFormatting>
  <conditionalFormatting sqref="O599:BC612 O619:BC628">
    <cfRule type="cellIs" dxfId="2036" priority="497" operator="equal">
      <formula>6</formula>
    </cfRule>
    <cfRule type="cellIs" dxfId="2035" priority="498" operator="equal">
      <formula>5</formula>
    </cfRule>
    <cfRule type="cellIs" dxfId="2034" priority="499" operator="equal">
      <formula>4</formula>
    </cfRule>
    <cfRule type="cellIs" dxfId="2033" priority="500" operator="equal">
      <formula>3</formula>
    </cfRule>
    <cfRule type="cellIs" dxfId="2032" priority="501" operator="equal">
      <formula>2</formula>
    </cfRule>
    <cfRule type="cellIs" dxfId="2031" priority="502" operator="equal">
      <formula>1</formula>
    </cfRule>
  </conditionalFormatting>
  <conditionalFormatting sqref="O599:BB612 O619:BB628">
    <cfRule type="cellIs" dxfId="2030" priority="503" operator="greaterThan">
      <formula>15</formula>
    </cfRule>
  </conditionalFormatting>
  <conditionalFormatting sqref="O613:BC618">
    <cfRule type="cellIs" dxfId="2029" priority="491" operator="equal">
      <formula>6</formula>
    </cfRule>
    <cfRule type="cellIs" dxfId="2028" priority="492" operator="equal">
      <formula>5</formula>
    </cfRule>
    <cfRule type="cellIs" dxfId="2027" priority="493" operator="equal">
      <formula>4</formula>
    </cfRule>
    <cfRule type="cellIs" dxfId="2026" priority="494" operator="equal">
      <formula>3</formula>
    </cfRule>
    <cfRule type="cellIs" dxfId="2025" priority="495" operator="equal">
      <formula>2</formula>
    </cfRule>
    <cfRule type="cellIs" dxfId="2024" priority="496" operator="equal">
      <formula>1</formula>
    </cfRule>
  </conditionalFormatting>
  <conditionalFormatting sqref="O613:BB618">
    <cfRule type="cellIs" dxfId="2023" priority="490" operator="greaterThan">
      <formula>15</formula>
    </cfRule>
  </conditionalFormatting>
  <conditionalFormatting sqref="BG597:BG628">
    <cfRule type="cellIs" dxfId="2022" priority="489" operator="equal">
      <formula>3</formula>
    </cfRule>
  </conditionalFormatting>
  <conditionalFormatting sqref="BE597:BE628">
    <cfRule type="cellIs" dxfId="2021" priority="487" operator="between">
      <formula>11.5</formula>
      <formula>20</formula>
    </cfRule>
  </conditionalFormatting>
  <conditionalFormatting sqref="H597:H630">
    <cfRule type="cellIs" dxfId="2020" priority="488" operator="equal">
      <formula>3</formula>
    </cfRule>
  </conditionalFormatting>
  <conditionalFormatting sqref="BH599:BH628">
    <cfRule type="expression" dxfId="2019" priority="481">
      <formula>(AND($BH599&gt;0,$BH599&lt;$BJ599))</formula>
    </cfRule>
    <cfRule type="expression" dxfId="2018" priority="482">
      <formula>(AND($BH599&gt;=$BJ599,$BH599&lt;($BJ599*1.09)))</formula>
    </cfRule>
    <cfRule type="expression" dxfId="2017" priority="486">
      <formula>$BH599&gt;($BJ599*1.09)</formula>
    </cfRule>
  </conditionalFormatting>
  <conditionalFormatting sqref="I599:BC628 BE599:BJ628 BR599:BS599 BS600:BS628 BL599:BP628">
    <cfRule type="cellIs" dxfId="2016" priority="504" operator="greaterThan">
      <formula>0</formula>
    </cfRule>
  </conditionalFormatting>
  <conditionalFormatting sqref="O599:BB628">
    <cfRule type="cellIs" dxfId="2015" priority="483" operator="equal">
      <formula>9</formula>
    </cfRule>
    <cfRule type="cellIs" dxfId="2014" priority="484" operator="equal">
      <formula>8</formula>
    </cfRule>
    <cfRule type="cellIs" dxfId="2013" priority="485" operator="equal">
      <formula>7</formula>
    </cfRule>
  </conditionalFormatting>
  <conditionalFormatting sqref="I599:M628">
    <cfRule type="expression" dxfId="2012" priority="469">
      <formula>AND(I599=0,N599&lt;&gt;"",BE599&lt;&gt;0)</formula>
    </cfRule>
    <cfRule type="expression" dxfId="2011" priority="472">
      <formula>AND(I599=0,BE599&lt;&gt;0)</formula>
    </cfRule>
    <cfRule type="expression" dxfId="2010" priority="480">
      <formula>AND(I599&lt;&gt;0,N599="",BE599=0)</formula>
    </cfRule>
  </conditionalFormatting>
  <conditionalFormatting sqref="BT599:BT628">
    <cfRule type="cellIs" dxfId="2009" priority="479" operator="greaterThan">
      <formula>0</formula>
    </cfRule>
  </conditionalFormatting>
  <conditionalFormatting sqref="BR599:BR628">
    <cfRule type="expression" dxfId="2008" priority="476">
      <formula>(AND($BR599&gt;0,$BR599&lt;$BS599))</formula>
    </cfRule>
    <cfRule type="expression" dxfId="2007" priority="477">
      <formula>(AND($BR599&gt;=$BS599,$BR599&lt;($BS599*1.09)))</formula>
    </cfRule>
    <cfRule type="expression" dxfId="2006" priority="478">
      <formula>AND($BR599&gt;=($BS599*1.09),BR599&gt;0)</formula>
    </cfRule>
  </conditionalFormatting>
  <conditionalFormatting sqref="BU597:BV631">
    <cfRule type="cellIs" dxfId="2005" priority="475" operator="greaterThan">
      <formula>0</formula>
    </cfRule>
  </conditionalFormatting>
  <conditionalFormatting sqref="BW597:BX631">
    <cfRule type="cellIs" dxfId="2004" priority="474" operator="greaterThan">
      <formula>0</formula>
    </cfRule>
  </conditionalFormatting>
  <conditionalFormatting sqref="BQ599:BQ628">
    <cfRule type="cellIs" dxfId="2003" priority="473" operator="greaterThan">
      <formula>0</formula>
    </cfRule>
  </conditionalFormatting>
  <conditionalFormatting sqref="BK599:BK631 BK597">
    <cfRule type="colorScale" priority="47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002" priority="471" operator="equal">
      <formula>0</formula>
    </cfRule>
  </conditionalFormatting>
  <conditionalFormatting sqref="O634:BC647 O654:BC663">
    <cfRule type="cellIs" dxfId="2001" priority="461" operator="equal">
      <formula>6</formula>
    </cfRule>
    <cfRule type="cellIs" dxfId="2000" priority="462" operator="equal">
      <formula>5</formula>
    </cfRule>
    <cfRule type="cellIs" dxfId="1999" priority="463" operator="equal">
      <formula>4</formula>
    </cfRule>
    <cfRule type="cellIs" dxfId="1998" priority="464" operator="equal">
      <formula>3</formula>
    </cfRule>
    <cfRule type="cellIs" dxfId="1997" priority="465" operator="equal">
      <formula>2</formula>
    </cfRule>
    <cfRule type="cellIs" dxfId="1996" priority="466" operator="equal">
      <formula>1</formula>
    </cfRule>
  </conditionalFormatting>
  <conditionalFormatting sqref="O634:BB647 O654:BB663">
    <cfRule type="cellIs" dxfId="1995" priority="467" operator="greaterThan">
      <formula>15</formula>
    </cfRule>
  </conditionalFormatting>
  <conditionalFormatting sqref="O648:BC653">
    <cfRule type="cellIs" dxfId="1994" priority="455" operator="equal">
      <formula>6</formula>
    </cfRule>
    <cfRule type="cellIs" dxfId="1993" priority="456" operator="equal">
      <formula>5</formula>
    </cfRule>
    <cfRule type="cellIs" dxfId="1992" priority="457" operator="equal">
      <formula>4</formula>
    </cfRule>
    <cfRule type="cellIs" dxfId="1991" priority="458" operator="equal">
      <formula>3</formula>
    </cfRule>
    <cfRule type="cellIs" dxfId="1990" priority="459" operator="equal">
      <formula>2</formula>
    </cfRule>
    <cfRule type="cellIs" dxfId="1989" priority="460" operator="equal">
      <formula>1</formula>
    </cfRule>
  </conditionalFormatting>
  <conditionalFormatting sqref="O648:BB653">
    <cfRule type="cellIs" dxfId="1988" priority="454" operator="greaterThan">
      <formula>15</formula>
    </cfRule>
  </conditionalFormatting>
  <conditionalFormatting sqref="BG632:BG663">
    <cfRule type="cellIs" dxfId="1987" priority="453" operator="equal">
      <formula>3</formula>
    </cfRule>
  </conditionalFormatting>
  <conditionalFormatting sqref="BE632:BE663">
    <cfRule type="cellIs" dxfId="1986" priority="451" operator="between">
      <formula>11.5</formula>
      <formula>20</formula>
    </cfRule>
  </conditionalFormatting>
  <conditionalFormatting sqref="H632:H665">
    <cfRule type="cellIs" dxfId="1985" priority="452" operator="equal">
      <formula>3</formula>
    </cfRule>
  </conditionalFormatting>
  <conditionalFormatting sqref="BH634:BH663">
    <cfRule type="expression" dxfId="1984" priority="445">
      <formula>(AND($BH634&gt;0,$BH634&lt;$BJ634))</formula>
    </cfRule>
    <cfRule type="expression" dxfId="1983" priority="446">
      <formula>(AND($BH634&gt;=$BJ634,$BH634&lt;($BJ634*1.09)))</formula>
    </cfRule>
    <cfRule type="expression" dxfId="1982" priority="450">
      <formula>$BH634&gt;($BJ634*1.09)</formula>
    </cfRule>
  </conditionalFormatting>
  <conditionalFormatting sqref="I634:BC663 BE634:BJ663 BR634:BS634 BS635:BS663 BL634:BP663">
    <cfRule type="cellIs" dxfId="1981" priority="468" operator="greaterThan">
      <formula>0</formula>
    </cfRule>
  </conditionalFormatting>
  <conditionalFormatting sqref="O634:BB663">
    <cfRule type="cellIs" dxfId="1980" priority="447" operator="equal">
      <formula>9</formula>
    </cfRule>
    <cfRule type="cellIs" dxfId="1979" priority="448" operator="equal">
      <formula>8</formula>
    </cfRule>
    <cfRule type="cellIs" dxfId="1978" priority="449" operator="equal">
      <formula>7</formula>
    </cfRule>
  </conditionalFormatting>
  <conditionalFormatting sqref="I634:M663">
    <cfRule type="expression" dxfId="1977" priority="433">
      <formula>AND(I634=0,N634&lt;&gt;"",BE634&lt;&gt;0)</formula>
    </cfRule>
    <cfRule type="expression" dxfId="1976" priority="436">
      <formula>AND(I634=0,BE634&lt;&gt;0)</formula>
    </cfRule>
    <cfRule type="expression" dxfId="1975" priority="444">
      <formula>AND(I634&lt;&gt;0,N634="",BE634=0)</formula>
    </cfRule>
  </conditionalFormatting>
  <conditionalFormatting sqref="BT634:BT663">
    <cfRule type="cellIs" dxfId="1974" priority="443" operator="greaterThan">
      <formula>0</formula>
    </cfRule>
  </conditionalFormatting>
  <conditionalFormatting sqref="BR634:BR663">
    <cfRule type="expression" dxfId="1973" priority="440">
      <formula>(AND($BR634&gt;0,$BR634&lt;$BS634))</formula>
    </cfRule>
    <cfRule type="expression" dxfId="1972" priority="441">
      <formula>(AND($BR634&gt;=$BS634,$BR634&lt;($BS634*1.09)))</formula>
    </cfRule>
    <cfRule type="expression" dxfId="1971" priority="442">
      <formula>AND($BR634&gt;=($BS634*1.09),BR634&gt;0)</formula>
    </cfRule>
  </conditionalFormatting>
  <conditionalFormatting sqref="BU632:BV666">
    <cfRule type="cellIs" dxfId="1970" priority="439" operator="greaterThan">
      <formula>0</formula>
    </cfRule>
  </conditionalFormatting>
  <conditionalFormatting sqref="BW632:BX666">
    <cfRule type="cellIs" dxfId="1969" priority="438" operator="greaterThan">
      <formula>0</formula>
    </cfRule>
  </conditionalFormatting>
  <conditionalFormatting sqref="BQ634:BQ663">
    <cfRule type="cellIs" dxfId="1968" priority="437" operator="greaterThan">
      <formula>0</formula>
    </cfRule>
  </conditionalFormatting>
  <conditionalFormatting sqref="BK634:BK666 BK632">
    <cfRule type="colorScale" priority="43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967" priority="435" operator="equal">
      <formula>0</formula>
    </cfRule>
  </conditionalFormatting>
  <conditionalFormatting sqref="O669:BC682 O689:BC698">
    <cfRule type="cellIs" dxfId="1966" priority="425" operator="equal">
      <formula>6</formula>
    </cfRule>
    <cfRule type="cellIs" dxfId="1965" priority="426" operator="equal">
      <formula>5</formula>
    </cfRule>
    <cfRule type="cellIs" dxfId="1964" priority="427" operator="equal">
      <formula>4</formula>
    </cfRule>
    <cfRule type="cellIs" dxfId="1963" priority="428" operator="equal">
      <formula>3</formula>
    </cfRule>
    <cfRule type="cellIs" dxfId="1962" priority="429" operator="equal">
      <formula>2</formula>
    </cfRule>
    <cfRule type="cellIs" dxfId="1961" priority="430" operator="equal">
      <formula>1</formula>
    </cfRule>
  </conditionalFormatting>
  <conditionalFormatting sqref="O669:BB682 O689:BB698">
    <cfRule type="cellIs" dxfId="1960" priority="431" operator="greaterThan">
      <formula>15</formula>
    </cfRule>
  </conditionalFormatting>
  <conditionalFormatting sqref="O683:BC688">
    <cfRule type="cellIs" dxfId="1959" priority="419" operator="equal">
      <formula>6</formula>
    </cfRule>
    <cfRule type="cellIs" dxfId="1958" priority="420" operator="equal">
      <formula>5</formula>
    </cfRule>
    <cfRule type="cellIs" dxfId="1957" priority="421" operator="equal">
      <formula>4</formula>
    </cfRule>
    <cfRule type="cellIs" dxfId="1956" priority="422" operator="equal">
      <formula>3</formula>
    </cfRule>
    <cfRule type="cellIs" dxfId="1955" priority="423" operator="equal">
      <formula>2</formula>
    </cfRule>
    <cfRule type="cellIs" dxfId="1954" priority="424" operator="equal">
      <formula>1</formula>
    </cfRule>
  </conditionalFormatting>
  <conditionalFormatting sqref="O683:BB688">
    <cfRule type="cellIs" dxfId="1953" priority="418" operator="greaterThan">
      <formula>15</formula>
    </cfRule>
  </conditionalFormatting>
  <conditionalFormatting sqref="BG667:BG698">
    <cfRule type="cellIs" dxfId="1952" priority="417" operator="equal">
      <formula>3</formula>
    </cfRule>
  </conditionalFormatting>
  <conditionalFormatting sqref="BE667:BE698">
    <cfRule type="cellIs" dxfId="1951" priority="415" operator="between">
      <formula>11.5</formula>
      <formula>20</formula>
    </cfRule>
  </conditionalFormatting>
  <conditionalFormatting sqref="H667:H700">
    <cfRule type="cellIs" dxfId="1950" priority="416" operator="equal">
      <formula>3</formula>
    </cfRule>
  </conditionalFormatting>
  <conditionalFormatting sqref="BH669:BH698">
    <cfRule type="expression" dxfId="1949" priority="409">
      <formula>(AND($BH669&gt;0,$BH669&lt;$BJ669))</formula>
    </cfRule>
    <cfRule type="expression" dxfId="1948" priority="410">
      <formula>(AND($BH669&gt;=$BJ669,$BH669&lt;($BJ669*1.09)))</formula>
    </cfRule>
    <cfRule type="expression" dxfId="1947" priority="414">
      <formula>$BH669&gt;($BJ669*1.09)</formula>
    </cfRule>
  </conditionalFormatting>
  <conditionalFormatting sqref="I669:BC698 BE669:BJ698 BR669:BS669 BS670:BS698 BL669:BP698">
    <cfRule type="cellIs" dxfId="1946" priority="432" operator="greaterThan">
      <formula>0</formula>
    </cfRule>
  </conditionalFormatting>
  <conditionalFormatting sqref="O669:BB698">
    <cfRule type="cellIs" dxfId="1945" priority="411" operator="equal">
      <formula>9</formula>
    </cfRule>
    <cfRule type="cellIs" dxfId="1944" priority="412" operator="equal">
      <formula>8</formula>
    </cfRule>
    <cfRule type="cellIs" dxfId="1943" priority="413" operator="equal">
      <formula>7</formula>
    </cfRule>
  </conditionalFormatting>
  <conditionalFormatting sqref="I669:M698">
    <cfRule type="expression" dxfId="1942" priority="397">
      <formula>AND(I669=0,N669&lt;&gt;"",BE669&lt;&gt;0)</formula>
    </cfRule>
    <cfRule type="expression" dxfId="1941" priority="400">
      <formula>AND(I669=0,BE669&lt;&gt;0)</formula>
    </cfRule>
    <cfRule type="expression" dxfId="1940" priority="408">
      <formula>AND(I669&lt;&gt;0,N669="",BE669=0)</formula>
    </cfRule>
  </conditionalFormatting>
  <conditionalFormatting sqref="BT669:BT698">
    <cfRule type="cellIs" dxfId="1939" priority="407" operator="greaterThan">
      <formula>0</formula>
    </cfRule>
  </conditionalFormatting>
  <conditionalFormatting sqref="BR669:BR698">
    <cfRule type="expression" dxfId="1938" priority="404">
      <formula>(AND($BR669&gt;0,$BR669&lt;$BS669))</formula>
    </cfRule>
    <cfRule type="expression" dxfId="1937" priority="405">
      <formula>(AND($BR669&gt;=$BS669,$BR669&lt;($BS669*1.09)))</formula>
    </cfRule>
    <cfRule type="expression" dxfId="1936" priority="406">
      <formula>AND($BR669&gt;=($BS669*1.09),BR669&gt;0)</formula>
    </cfRule>
  </conditionalFormatting>
  <conditionalFormatting sqref="BU667:BV701">
    <cfRule type="cellIs" dxfId="1935" priority="403" operator="greaterThan">
      <formula>0</formula>
    </cfRule>
  </conditionalFormatting>
  <conditionalFormatting sqref="BW667:BX701">
    <cfRule type="cellIs" dxfId="1934" priority="402" operator="greaterThan">
      <formula>0</formula>
    </cfRule>
  </conditionalFormatting>
  <conditionalFormatting sqref="BQ669:BQ698">
    <cfRule type="cellIs" dxfId="1933" priority="401" operator="greaterThan">
      <formula>0</formula>
    </cfRule>
  </conditionalFormatting>
  <conditionalFormatting sqref="BK669:BK701 BK667">
    <cfRule type="colorScale" priority="39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932" priority="399" operator="equal">
      <formula>0</formula>
    </cfRule>
  </conditionalFormatting>
  <conditionalFormatting sqref="O704:BC717 O724:BC733">
    <cfRule type="cellIs" dxfId="1931" priority="389" operator="equal">
      <formula>6</formula>
    </cfRule>
    <cfRule type="cellIs" dxfId="1930" priority="390" operator="equal">
      <formula>5</formula>
    </cfRule>
    <cfRule type="cellIs" dxfId="1929" priority="391" operator="equal">
      <formula>4</formula>
    </cfRule>
    <cfRule type="cellIs" dxfId="1928" priority="392" operator="equal">
      <formula>3</formula>
    </cfRule>
    <cfRule type="cellIs" dxfId="1927" priority="393" operator="equal">
      <formula>2</formula>
    </cfRule>
    <cfRule type="cellIs" dxfId="1926" priority="394" operator="equal">
      <formula>1</formula>
    </cfRule>
  </conditionalFormatting>
  <conditionalFormatting sqref="O704:BB717 O724:BB733">
    <cfRule type="cellIs" dxfId="1925" priority="395" operator="greaterThan">
      <formula>15</formula>
    </cfRule>
  </conditionalFormatting>
  <conditionalFormatting sqref="O718:BC723">
    <cfRule type="cellIs" dxfId="1924" priority="383" operator="equal">
      <formula>6</formula>
    </cfRule>
    <cfRule type="cellIs" dxfId="1923" priority="384" operator="equal">
      <formula>5</formula>
    </cfRule>
    <cfRule type="cellIs" dxfId="1922" priority="385" operator="equal">
      <formula>4</formula>
    </cfRule>
    <cfRule type="cellIs" dxfId="1921" priority="386" operator="equal">
      <formula>3</formula>
    </cfRule>
    <cfRule type="cellIs" dxfId="1920" priority="387" operator="equal">
      <formula>2</formula>
    </cfRule>
    <cfRule type="cellIs" dxfId="1919" priority="388" operator="equal">
      <formula>1</formula>
    </cfRule>
  </conditionalFormatting>
  <conditionalFormatting sqref="O718:BB723">
    <cfRule type="cellIs" dxfId="1918" priority="382" operator="greaterThan">
      <formula>15</formula>
    </cfRule>
  </conditionalFormatting>
  <conditionalFormatting sqref="BG702:BG733">
    <cfRule type="cellIs" dxfId="1917" priority="381" operator="equal">
      <formula>3</formula>
    </cfRule>
  </conditionalFormatting>
  <conditionalFormatting sqref="BE702:BE733">
    <cfRule type="cellIs" dxfId="1916" priority="379" operator="between">
      <formula>11.5</formula>
      <formula>20</formula>
    </cfRule>
  </conditionalFormatting>
  <conditionalFormatting sqref="H702:H735">
    <cfRule type="cellIs" dxfId="1915" priority="380" operator="equal">
      <formula>3</formula>
    </cfRule>
  </conditionalFormatting>
  <conditionalFormatting sqref="BH704:BH733">
    <cfRule type="expression" dxfId="1914" priority="373">
      <formula>(AND($BH704&gt;0,$BH704&lt;$BJ704))</formula>
    </cfRule>
    <cfRule type="expression" dxfId="1913" priority="374">
      <formula>(AND($BH704&gt;=$BJ704,$BH704&lt;($BJ704*1.09)))</formula>
    </cfRule>
    <cfRule type="expression" dxfId="1912" priority="378">
      <formula>$BH704&gt;($BJ704*1.09)</formula>
    </cfRule>
  </conditionalFormatting>
  <conditionalFormatting sqref="I704:BC733 BE704:BJ733 BR704:BS704 BS705:BS733 BL704:BP733">
    <cfRule type="cellIs" dxfId="1911" priority="396" operator="greaterThan">
      <formula>0</formula>
    </cfRule>
  </conditionalFormatting>
  <conditionalFormatting sqref="O704:BB733">
    <cfRule type="cellIs" dxfId="1910" priority="375" operator="equal">
      <formula>9</formula>
    </cfRule>
    <cfRule type="cellIs" dxfId="1909" priority="376" operator="equal">
      <formula>8</formula>
    </cfRule>
    <cfRule type="cellIs" dxfId="1908" priority="377" operator="equal">
      <formula>7</formula>
    </cfRule>
  </conditionalFormatting>
  <conditionalFormatting sqref="I704:M733">
    <cfRule type="expression" dxfId="1907" priority="361">
      <formula>AND(I704=0,N704&lt;&gt;"",BE704&lt;&gt;0)</formula>
    </cfRule>
    <cfRule type="expression" dxfId="1906" priority="364">
      <formula>AND(I704=0,BE704&lt;&gt;0)</formula>
    </cfRule>
    <cfRule type="expression" dxfId="1905" priority="372">
      <formula>AND(I704&lt;&gt;0,N704="",BE704=0)</formula>
    </cfRule>
  </conditionalFormatting>
  <conditionalFormatting sqref="BT704:BT733">
    <cfRule type="cellIs" dxfId="1904" priority="371" operator="greaterThan">
      <formula>0</formula>
    </cfRule>
  </conditionalFormatting>
  <conditionalFormatting sqref="BR704:BR733">
    <cfRule type="expression" dxfId="1903" priority="368">
      <formula>(AND($BR704&gt;0,$BR704&lt;$BS704))</formula>
    </cfRule>
    <cfRule type="expression" dxfId="1902" priority="369">
      <formula>(AND($BR704&gt;=$BS704,$BR704&lt;($BS704*1.09)))</formula>
    </cfRule>
    <cfRule type="expression" dxfId="1901" priority="370">
      <formula>AND($BR704&gt;=($BS704*1.09),BR704&gt;0)</formula>
    </cfRule>
  </conditionalFormatting>
  <conditionalFormatting sqref="BU702:BV736">
    <cfRule type="cellIs" dxfId="1900" priority="367" operator="greaterThan">
      <formula>0</formula>
    </cfRule>
  </conditionalFormatting>
  <conditionalFormatting sqref="BW702:BX736">
    <cfRule type="cellIs" dxfId="1899" priority="366" operator="greaterThan">
      <formula>0</formula>
    </cfRule>
  </conditionalFormatting>
  <conditionalFormatting sqref="BQ704:BQ733">
    <cfRule type="cellIs" dxfId="1898" priority="365" operator="greaterThan">
      <formula>0</formula>
    </cfRule>
  </conditionalFormatting>
  <conditionalFormatting sqref="BK704:BK736 BK702">
    <cfRule type="colorScale" priority="36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897" priority="363" operator="equal">
      <formula>0</formula>
    </cfRule>
  </conditionalFormatting>
  <conditionalFormatting sqref="O739:BC752 O759:BC768">
    <cfRule type="cellIs" dxfId="1896" priority="353" operator="equal">
      <formula>6</formula>
    </cfRule>
    <cfRule type="cellIs" dxfId="1895" priority="354" operator="equal">
      <formula>5</formula>
    </cfRule>
    <cfRule type="cellIs" dxfId="1894" priority="355" operator="equal">
      <formula>4</formula>
    </cfRule>
    <cfRule type="cellIs" dxfId="1893" priority="356" operator="equal">
      <formula>3</formula>
    </cfRule>
    <cfRule type="cellIs" dxfId="1892" priority="357" operator="equal">
      <formula>2</formula>
    </cfRule>
    <cfRule type="cellIs" dxfId="1891" priority="358" operator="equal">
      <formula>1</formula>
    </cfRule>
  </conditionalFormatting>
  <conditionalFormatting sqref="O739:BB752 O759:BB768">
    <cfRule type="cellIs" dxfId="1890" priority="359" operator="greaterThan">
      <formula>15</formula>
    </cfRule>
  </conditionalFormatting>
  <conditionalFormatting sqref="O753:BC758">
    <cfRule type="cellIs" dxfId="1889" priority="347" operator="equal">
      <formula>6</formula>
    </cfRule>
    <cfRule type="cellIs" dxfId="1888" priority="348" operator="equal">
      <formula>5</formula>
    </cfRule>
    <cfRule type="cellIs" dxfId="1887" priority="349" operator="equal">
      <formula>4</formula>
    </cfRule>
    <cfRule type="cellIs" dxfId="1886" priority="350" operator="equal">
      <formula>3</formula>
    </cfRule>
    <cfRule type="cellIs" dxfId="1885" priority="351" operator="equal">
      <formula>2</formula>
    </cfRule>
    <cfRule type="cellIs" dxfId="1884" priority="352" operator="equal">
      <formula>1</formula>
    </cfRule>
  </conditionalFormatting>
  <conditionalFormatting sqref="O753:BB758">
    <cfRule type="cellIs" dxfId="1883" priority="346" operator="greaterThan">
      <formula>15</formula>
    </cfRule>
  </conditionalFormatting>
  <conditionalFormatting sqref="BG737:BG768">
    <cfRule type="cellIs" dxfId="1882" priority="345" operator="equal">
      <formula>3</formula>
    </cfRule>
  </conditionalFormatting>
  <conditionalFormatting sqref="BE737:BE768">
    <cfRule type="cellIs" dxfId="1881" priority="343" operator="between">
      <formula>11.5</formula>
      <formula>20</formula>
    </cfRule>
  </conditionalFormatting>
  <conditionalFormatting sqref="H737:H770">
    <cfRule type="cellIs" dxfId="1880" priority="344" operator="equal">
      <formula>3</formula>
    </cfRule>
  </conditionalFormatting>
  <conditionalFormatting sqref="BH739:BH768">
    <cfRule type="expression" dxfId="1879" priority="337">
      <formula>(AND($BH739&gt;0,$BH739&lt;$BJ739))</formula>
    </cfRule>
    <cfRule type="expression" dxfId="1878" priority="338">
      <formula>(AND($BH739&gt;=$BJ739,$BH739&lt;($BJ739*1.09)))</formula>
    </cfRule>
    <cfRule type="expression" dxfId="1877" priority="342">
      <formula>$BH739&gt;($BJ739*1.09)</formula>
    </cfRule>
  </conditionalFormatting>
  <conditionalFormatting sqref="I739:BC768 BE739:BJ768 BR739:BS739 BS740:BS768 BL739:BP768">
    <cfRule type="cellIs" dxfId="1876" priority="360" operator="greaterThan">
      <formula>0</formula>
    </cfRule>
  </conditionalFormatting>
  <conditionalFormatting sqref="O739:BB768">
    <cfRule type="cellIs" dxfId="1875" priority="339" operator="equal">
      <formula>9</formula>
    </cfRule>
    <cfRule type="cellIs" dxfId="1874" priority="340" operator="equal">
      <formula>8</formula>
    </cfRule>
    <cfRule type="cellIs" dxfId="1873" priority="341" operator="equal">
      <formula>7</formula>
    </cfRule>
  </conditionalFormatting>
  <conditionalFormatting sqref="I739:M768">
    <cfRule type="expression" dxfId="1872" priority="325">
      <formula>AND(I739=0,N739&lt;&gt;"",BE739&lt;&gt;0)</formula>
    </cfRule>
    <cfRule type="expression" dxfId="1871" priority="328">
      <formula>AND(I739=0,BE739&lt;&gt;0)</formula>
    </cfRule>
    <cfRule type="expression" dxfId="1870" priority="336">
      <formula>AND(I739&lt;&gt;0,N739="",BE739=0)</formula>
    </cfRule>
  </conditionalFormatting>
  <conditionalFormatting sqref="BT739:BT768">
    <cfRule type="cellIs" dxfId="1869" priority="335" operator="greaterThan">
      <formula>0</formula>
    </cfRule>
  </conditionalFormatting>
  <conditionalFormatting sqref="BR739:BR768">
    <cfRule type="expression" dxfId="1868" priority="332">
      <formula>(AND($BR739&gt;0,$BR739&lt;$BS739))</formula>
    </cfRule>
    <cfRule type="expression" dxfId="1867" priority="333">
      <formula>(AND($BR739&gt;=$BS739,$BR739&lt;($BS739*1.09)))</formula>
    </cfRule>
    <cfRule type="expression" dxfId="1866" priority="334">
      <formula>AND($BR739&gt;=($BS739*1.09),BR739&gt;0)</formula>
    </cfRule>
  </conditionalFormatting>
  <conditionalFormatting sqref="BU737:BV771">
    <cfRule type="cellIs" dxfId="1865" priority="331" operator="greaterThan">
      <formula>0</formula>
    </cfRule>
  </conditionalFormatting>
  <conditionalFormatting sqref="BW737:BX771">
    <cfRule type="cellIs" dxfId="1864" priority="330" operator="greaterThan">
      <formula>0</formula>
    </cfRule>
  </conditionalFormatting>
  <conditionalFormatting sqref="BQ739:BQ768">
    <cfRule type="cellIs" dxfId="1863" priority="329" operator="greaterThan">
      <formula>0</formula>
    </cfRule>
  </conditionalFormatting>
  <conditionalFormatting sqref="BK739:BK771 BK737">
    <cfRule type="colorScale" priority="32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862" priority="327" operator="equal">
      <formula>0</formula>
    </cfRule>
  </conditionalFormatting>
  <conditionalFormatting sqref="O774:BC787 O794:BC803">
    <cfRule type="cellIs" dxfId="1861" priority="317" operator="equal">
      <formula>6</formula>
    </cfRule>
    <cfRule type="cellIs" dxfId="1860" priority="318" operator="equal">
      <formula>5</formula>
    </cfRule>
    <cfRule type="cellIs" dxfId="1859" priority="319" operator="equal">
      <formula>4</formula>
    </cfRule>
    <cfRule type="cellIs" dxfId="1858" priority="320" operator="equal">
      <formula>3</formula>
    </cfRule>
    <cfRule type="cellIs" dxfId="1857" priority="321" operator="equal">
      <formula>2</formula>
    </cfRule>
    <cfRule type="cellIs" dxfId="1856" priority="322" operator="equal">
      <formula>1</formula>
    </cfRule>
  </conditionalFormatting>
  <conditionalFormatting sqref="O774:BB787 O794:BB803">
    <cfRule type="cellIs" dxfId="1855" priority="323" operator="greaterThan">
      <formula>15</formula>
    </cfRule>
  </conditionalFormatting>
  <conditionalFormatting sqref="O788:BC793">
    <cfRule type="cellIs" dxfId="1854" priority="311" operator="equal">
      <formula>6</formula>
    </cfRule>
    <cfRule type="cellIs" dxfId="1853" priority="312" operator="equal">
      <formula>5</formula>
    </cfRule>
    <cfRule type="cellIs" dxfId="1852" priority="313" operator="equal">
      <formula>4</formula>
    </cfRule>
    <cfRule type="cellIs" dxfId="1851" priority="314" operator="equal">
      <formula>3</formula>
    </cfRule>
    <cfRule type="cellIs" dxfId="1850" priority="315" operator="equal">
      <formula>2</formula>
    </cfRule>
    <cfRule type="cellIs" dxfId="1849" priority="316" operator="equal">
      <formula>1</formula>
    </cfRule>
  </conditionalFormatting>
  <conditionalFormatting sqref="O788:BB793">
    <cfRule type="cellIs" dxfId="1848" priority="310" operator="greaterThan">
      <formula>15</formula>
    </cfRule>
  </conditionalFormatting>
  <conditionalFormatting sqref="BG772:BG803">
    <cfRule type="cellIs" dxfId="1847" priority="309" operator="equal">
      <formula>3</formula>
    </cfRule>
  </conditionalFormatting>
  <conditionalFormatting sqref="BE772:BE803">
    <cfRule type="cellIs" dxfId="1846" priority="307" operator="between">
      <formula>11.5</formula>
      <formula>20</formula>
    </cfRule>
  </conditionalFormatting>
  <conditionalFormatting sqref="H772:H805">
    <cfRule type="cellIs" dxfId="1845" priority="308" operator="equal">
      <formula>3</formula>
    </cfRule>
  </conditionalFormatting>
  <conditionalFormatting sqref="BH774:BH803">
    <cfRule type="expression" dxfId="1844" priority="301">
      <formula>(AND($BH774&gt;0,$BH774&lt;$BJ774))</formula>
    </cfRule>
    <cfRule type="expression" dxfId="1843" priority="302">
      <formula>(AND($BH774&gt;=$BJ774,$BH774&lt;($BJ774*1.09)))</formula>
    </cfRule>
    <cfRule type="expression" dxfId="1842" priority="306">
      <formula>$BH774&gt;($BJ774*1.09)</formula>
    </cfRule>
  </conditionalFormatting>
  <conditionalFormatting sqref="I774:BC803 BE774:BJ803 BR774:BS774 BS775:BS803 BL774:BP803">
    <cfRule type="cellIs" dxfId="1841" priority="324" operator="greaterThan">
      <formula>0</formula>
    </cfRule>
  </conditionalFormatting>
  <conditionalFormatting sqref="O774:BB803">
    <cfRule type="cellIs" dxfId="1840" priority="303" operator="equal">
      <formula>9</formula>
    </cfRule>
    <cfRule type="cellIs" dxfId="1839" priority="304" operator="equal">
      <formula>8</formula>
    </cfRule>
    <cfRule type="cellIs" dxfId="1838" priority="305" operator="equal">
      <formula>7</formula>
    </cfRule>
  </conditionalFormatting>
  <conditionalFormatting sqref="I774:M803">
    <cfRule type="expression" dxfId="1837" priority="289">
      <formula>AND(I774=0,N774&lt;&gt;"",BE774&lt;&gt;0)</formula>
    </cfRule>
    <cfRule type="expression" dxfId="1836" priority="292">
      <formula>AND(I774=0,BE774&lt;&gt;0)</formula>
    </cfRule>
    <cfRule type="expression" dxfId="1835" priority="300">
      <formula>AND(I774&lt;&gt;0,N774="",BE774=0)</formula>
    </cfRule>
  </conditionalFormatting>
  <conditionalFormatting sqref="BT774:BT803">
    <cfRule type="cellIs" dxfId="1834" priority="299" operator="greaterThan">
      <formula>0</formula>
    </cfRule>
  </conditionalFormatting>
  <conditionalFormatting sqref="BR774:BR803">
    <cfRule type="expression" dxfId="1833" priority="296">
      <formula>(AND($BR774&gt;0,$BR774&lt;$BS774))</formula>
    </cfRule>
    <cfRule type="expression" dxfId="1832" priority="297">
      <formula>(AND($BR774&gt;=$BS774,$BR774&lt;($BS774*1.09)))</formula>
    </cfRule>
    <cfRule type="expression" dxfId="1831" priority="298">
      <formula>AND($BR774&gt;=($BS774*1.09),BR774&gt;0)</formula>
    </cfRule>
  </conditionalFormatting>
  <conditionalFormatting sqref="BU772:BV806">
    <cfRule type="cellIs" dxfId="1830" priority="295" operator="greaterThan">
      <formula>0</formula>
    </cfRule>
  </conditionalFormatting>
  <conditionalFormatting sqref="BW772:BX806">
    <cfRule type="cellIs" dxfId="1829" priority="294" operator="greaterThan">
      <formula>0</formula>
    </cfRule>
  </conditionalFormatting>
  <conditionalFormatting sqref="BQ774:BQ803">
    <cfRule type="cellIs" dxfId="1828" priority="293" operator="greaterThan">
      <formula>0</formula>
    </cfRule>
  </conditionalFormatting>
  <conditionalFormatting sqref="BK774:BK806 BK772">
    <cfRule type="colorScale" priority="29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827" priority="291" operator="equal">
      <formula>0</formula>
    </cfRule>
  </conditionalFormatting>
  <conditionalFormatting sqref="O809:BC822 O829:BC838">
    <cfRule type="cellIs" dxfId="1826" priority="281" operator="equal">
      <formula>6</formula>
    </cfRule>
    <cfRule type="cellIs" dxfId="1825" priority="282" operator="equal">
      <formula>5</formula>
    </cfRule>
    <cfRule type="cellIs" dxfId="1824" priority="283" operator="equal">
      <formula>4</formula>
    </cfRule>
    <cfRule type="cellIs" dxfId="1823" priority="284" operator="equal">
      <formula>3</formula>
    </cfRule>
    <cfRule type="cellIs" dxfId="1822" priority="285" operator="equal">
      <formula>2</formula>
    </cfRule>
    <cfRule type="cellIs" dxfId="1821" priority="286" operator="equal">
      <formula>1</formula>
    </cfRule>
  </conditionalFormatting>
  <conditionalFormatting sqref="O809:BB822 O829:BB838">
    <cfRule type="cellIs" dxfId="1820" priority="287" operator="greaterThan">
      <formula>15</formula>
    </cfRule>
  </conditionalFormatting>
  <conditionalFormatting sqref="O823:BC828">
    <cfRule type="cellIs" dxfId="1819" priority="275" operator="equal">
      <formula>6</formula>
    </cfRule>
    <cfRule type="cellIs" dxfId="1818" priority="276" operator="equal">
      <formula>5</formula>
    </cfRule>
    <cfRule type="cellIs" dxfId="1817" priority="277" operator="equal">
      <formula>4</formula>
    </cfRule>
    <cfRule type="cellIs" dxfId="1816" priority="278" operator="equal">
      <formula>3</formula>
    </cfRule>
    <cfRule type="cellIs" dxfId="1815" priority="279" operator="equal">
      <formula>2</formula>
    </cfRule>
    <cfRule type="cellIs" dxfId="1814" priority="280" operator="equal">
      <formula>1</formula>
    </cfRule>
  </conditionalFormatting>
  <conditionalFormatting sqref="O823:BB828">
    <cfRule type="cellIs" dxfId="1813" priority="274" operator="greaterThan">
      <formula>15</formula>
    </cfRule>
  </conditionalFormatting>
  <conditionalFormatting sqref="BG807:BG838">
    <cfRule type="cellIs" dxfId="1812" priority="273" operator="equal">
      <formula>3</formula>
    </cfRule>
  </conditionalFormatting>
  <conditionalFormatting sqref="BE807:BE838">
    <cfRule type="cellIs" dxfId="1811" priority="271" operator="between">
      <formula>11.5</formula>
      <formula>20</formula>
    </cfRule>
  </conditionalFormatting>
  <conditionalFormatting sqref="H807:H840">
    <cfRule type="cellIs" dxfId="1810" priority="272" operator="equal">
      <formula>3</formula>
    </cfRule>
  </conditionalFormatting>
  <conditionalFormatting sqref="BH809:BH838">
    <cfRule type="expression" dxfId="1809" priority="265">
      <formula>(AND($BH809&gt;0,$BH809&lt;$BJ809))</formula>
    </cfRule>
    <cfRule type="expression" dxfId="1808" priority="266">
      <formula>(AND($BH809&gt;=$BJ809,$BH809&lt;($BJ809*1.09)))</formula>
    </cfRule>
    <cfRule type="expression" dxfId="1807" priority="270">
      <formula>$BH809&gt;($BJ809*1.09)</formula>
    </cfRule>
  </conditionalFormatting>
  <conditionalFormatting sqref="I809:BC838 BE809:BJ838 BR809:BS809 BS810:BS838 BL809:BP838">
    <cfRule type="cellIs" dxfId="1806" priority="288" operator="greaterThan">
      <formula>0</formula>
    </cfRule>
  </conditionalFormatting>
  <conditionalFormatting sqref="O809:BB838">
    <cfRule type="cellIs" dxfId="1805" priority="267" operator="equal">
      <formula>9</formula>
    </cfRule>
    <cfRule type="cellIs" dxfId="1804" priority="268" operator="equal">
      <formula>8</formula>
    </cfRule>
    <cfRule type="cellIs" dxfId="1803" priority="269" operator="equal">
      <formula>7</formula>
    </cfRule>
  </conditionalFormatting>
  <conditionalFormatting sqref="I809:M838">
    <cfRule type="expression" dxfId="1802" priority="253">
      <formula>AND(I809=0,N809&lt;&gt;"",BE809&lt;&gt;0)</formula>
    </cfRule>
    <cfRule type="expression" dxfId="1801" priority="256">
      <formula>AND(I809=0,BE809&lt;&gt;0)</formula>
    </cfRule>
    <cfRule type="expression" dxfId="1800" priority="264">
      <formula>AND(I809&lt;&gt;0,N809="",BE809=0)</formula>
    </cfRule>
  </conditionalFormatting>
  <conditionalFormatting sqref="BT809:BT838">
    <cfRule type="cellIs" dxfId="1799" priority="263" operator="greaterThan">
      <formula>0</formula>
    </cfRule>
  </conditionalFormatting>
  <conditionalFormatting sqref="BR809:BR838">
    <cfRule type="expression" dxfId="1798" priority="260">
      <formula>(AND($BR809&gt;0,$BR809&lt;$BS809))</formula>
    </cfRule>
    <cfRule type="expression" dxfId="1797" priority="261">
      <formula>(AND($BR809&gt;=$BS809,$BR809&lt;($BS809*1.09)))</formula>
    </cfRule>
    <cfRule type="expression" dxfId="1796" priority="262">
      <formula>AND($BR809&gt;=($BS809*1.09),BR809&gt;0)</formula>
    </cfRule>
  </conditionalFormatting>
  <conditionalFormatting sqref="BU807:BV841">
    <cfRule type="cellIs" dxfId="1795" priority="259" operator="greaterThan">
      <formula>0</formula>
    </cfRule>
  </conditionalFormatting>
  <conditionalFormatting sqref="BW807:BX841">
    <cfRule type="cellIs" dxfId="1794" priority="258" operator="greaterThan">
      <formula>0</formula>
    </cfRule>
  </conditionalFormatting>
  <conditionalFormatting sqref="BQ809:BQ838">
    <cfRule type="cellIs" dxfId="1793" priority="257" operator="greaterThan">
      <formula>0</formula>
    </cfRule>
  </conditionalFormatting>
  <conditionalFormatting sqref="BK809:BK841 BK807">
    <cfRule type="colorScale" priority="25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792" priority="255" operator="equal">
      <formula>0</formula>
    </cfRule>
  </conditionalFormatting>
  <conditionalFormatting sqref="O844:BC857 O864:BC873">
    <cfRule type="cellIs" dxfId="1791" priority="245" operator="equal">
      <formula>6</formula>
    </cfRule>
    <cfRule type="cellIs" dxfId="1790" priority="246" operator="equal">
      <formula>5</formula>
    </cfRule>
    <cfRule type="cellIs" dxfId="1789" priority="247" operator="equal">
      <formula>4</formula>
    </cfRule>
    <cfRule type="cellIs" dxfId="1788" priority="248" operator="equal">
      <formula>3</formula>
    </cfRule>
    <cfRule type="cellIs" dxfId="1787" priority="249" operator="equal">
      <formula>2</formula>
    </cfRule>
    <cfRule type="cellIs" dxfId="1786" priority="250" operator="equal">
      <formula>1</formula>
    </cfRule>
  </conditionalFormatting>
  <conditionalFormatting sqref="O844:BB857 O864:BB873">
    <cfRule type="cellIs" dxfId="1785" priority="251" operator="greaterThan">
      <formula>15</formula>
    </cfRule>
  </conditionalFormatting>
  <conditionalFormatting sqref="O858:BC863">
    <cfRule type="cellIs" dxfId="1784" priority="239" operator="equal">
      <formula>6</formula>
    </cfRule>
    <cfRule type="cellIs" dxfId="1783" priority="240" operator="equal">
      <formula>5</formula>
    </cfRule>
    <cfRule type="cellIs" dxfId="1782" priority="241" operator="equal">
      <formula>4</formula>
    </cfRule>
    <cfRule type="cellIs" dxfId="1781" priority="242" operator="equal">
      <formula>3</formula>
    </cfRule>
    <cfRule type="cellIs" dxfId="1780" priority="243" operator="equal">
      <formula>2</formula>
    </cfRule>
    <cfRule type="cellIs" dxfId="1779" priority="244" operator="equal">
      <formula>1</formula>
    </cfRule>
  </conditionalFormatting>
  <conditionalFormatting sqref="O858:BB863">
    <cfRule type="cellIs" dxfId="1778" priority="238" operator="greaterThan">
      <formula>15</formula>
    </cfRule>
  </conditionalFormatting>
  <conditionalFormatting sqref="BG842:BG873">
    <cfRule type="cellIs" dxfId="1777" priority="237" operator="equal">
      <formula>3</formula>
    </cfRule>
  </conditionalFormatting>
  <conditionalFormatting sqref="BE842:BE873">
    <cfRule type="cellIs" dxfId="1776" priority="235" operator="between">
      <formula>11.5</formula>
      <formula>20</formula>
    </cfRule>
  </conditionalFormatting>
  <conditionalFormatting sqref="H842:H875">
    <cfRule type="cellIs" dxfId="1775" priority="236" operator="equal">
      <formula>3</formula>
    </cfRule>
  </conditionalFormatting>
  <conditionalFormatting sqref="BH844:BH873">
    <cfRule type="expression" dxfId="1774" priority="229">
      <formula>(AND($BH844&gt;0,$BH844&lt;$BJ844))</formula>
    </cfRule>
    <cfRule type="expression" dxfId="1773" priority="230">
      <formula>(AND($BH844&gt;=$BJ844,$BH844&lt;($BJ844*1.09)))</formula>
    </cfRule>
    <cfRule type="expression" dxfId="1772" priority="234">
      <formula>$BH844&gt;($BJ844*1.09)</formula>
    </cfRule>
  </conditionalFormatting>
  <conditionalFormatting sqref="I844:BC873 BE844:BJ873 BR844:BS844 BS845:BS873 BL844:BP873">
    <cfRule type="cellIs" dxfId="1771" priority="252" operator="greaterThan">
      <formula>0</formula>
    </cfRule>
  </conditionalFormatting>
  <conditionalFormatting sqref="O844:BB873">
    <cfRule type="cellIs" dxfId="1770" priority="231" operator="equal">
      <formula>9</formula>
    </cfRule>
    <cfRule type="cellIs" dxfId="1769" priority="232" operator="equal">
      <formula>8</formula>
    </cfRule>
    <cfRule type="cellIs" dxfId="1768" priority="233" operator="equal">
      <formula>7</formula>
    </cfRule>
  </conditionalFormatting>
  <conditionalFormatting sqref="I844:M873">
    <cfRule type="expression" dxfId="1767" priority="217">
      <formula>AND(I844=0,N844&lt;&gt;"",BE844&lt;&gt;0)</formula>
    </cfRule>
    <cfRule type="expression" dxfId="1766" priority="220">
      <formula>AND(I844=0,BE844&lt;&gt;0)</formula>
    </cfRule>
    <cfRule type="expression" dxfId="1765" priority="228">
      <formula>AND(I844&lt;&gt;0,N844="",BE844=0)</formula>
    </cfRule>
  </conditionalFormatting>
  <conditionalFormatting sqref="BT844:BT873">
    <cfRule type="cellIs" dxfId="1764" priority="227" operator="greaterThan">
      <formula>0</formula>
    </cfRule>
  </conditionalFormatting>
  <conditionalFormatting sqref="BR844:BR873">
    <cfRule type="expression" dxfId="1763" priority="224">
      <formula>(AND($BR844&gt;0,$BR844&lt;$BS844))</formula>
    </cfRule>
    <cfRule type="expression" dxfId="1762" priority="225">
      <formula>(AND($BR844&gt;=$BS844,$BR844&lt;($BS844*1.09)))</formula>
    </cfRule>
    <cfRule type="expression" dxfId="1761" priority="226">
      <formula>AND($BR844&gt;=($BS844*1.09),BR844&gt;0)</formula>
    </cfRule>
  </conditionalFormatting>
  <conditionalFormatting sqref="BU842:BV876">
    <cfRule type="cellIs" dxfId="1760" priority="223" operator="greaterThan">
      <formula>0</formula>
    </cfRule>
  </conditionalFormatting>
  <conditionalFormatting sqref="BW842:BX876">
    <cfRule type="cellIs" dxfId="1759" priority="222" operator="greaterThan">
      <formula>0</formula>
    </cfRule>
  </conditionalFormatting>
  <conditionalFormatting sqref="BQ844:BQ873">
    <cfRule type="cellIs" dxfId="1758" priority="221" operator="greaterThan">
      <formula>0</formula>
    </cfRule>
  </conditionalFormatting>
  <conditionalFormatting sqref="BK844:BK876 BK842">
    <cfRule type="colorScale" priority="21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757" priority="219" operator="equal">
      <formula>0</formula>
    </cfRule>
  </conditionalFormatting>
  <conditionalFormatting sqref="O879:BC892 O899:BC908">
    <cfRule type="cellIs" dxfId="1756" priority="209" operator="equal">
      <formula>6</formula>
    </cfRule>
    <cfRule type="cellIs" dxfId="1755" priority="210" operator="equal">
      <formula>5</formula>
    </cfRule>
    <cfRule type="cellIs" dxfId="1754" priority="211" operator="equal">
      <formula>4</formula>
    </cfRule>
    <cfRule type="cellIs" dxfId="1753" priority="212" operator="equal">
      <formula>3</formula>
    </cfRule>
    <cfRule type="cellIs" dxfId="1752" priority="213" operator="equal">
      <formula>2</formula>
    </cfRule>
    <cfRule type="cellIs" dxfId="1751" priority="214" operator="equal">
      <formula>1</formula>
    </cfRule>
  </conditionalFormatting>
  <conditionalFormatting sqref="O879:BB892 O899:BB908">
    <cfRule type="cellIs" dxfId="1750" priority="215" operator="greaterThan">
      <formula>15</formula>
    </cfRule>
  </conditionalFormatting>
  <conditionalFormatting sqref="O893:BC898">
    <cfRule type="cellIs" dxfId="1749" priority="203" operator="equal">
      <formula>6</formula>
    </cfRule>
    <cfRule type="cellIs" dxfId="1748" priority="204" operator="equal">
      <formula>5</formula>
    </cfRule>
    <cfRule type="cellIs" dxfId="1747" priority="205" operator="equal">
      <formula>4</formula>
    </cfRule>
    <cfRule type="cellIs" dxfId="1746" priority="206" operator="equal">
      <formula>3</formula>
    </cfRule>
    <cfRule type="cellIs" dxfId="1745" priority="207" operator="equal">
      <formula>2</formula>
    </cfRule>
    <cfRule type="cellIs" dxfId="1744" priority="208" operator="equal">
      <formula>1</formula>
    </cfRule>
  </conditionalFormatting>
  <conditionalFormatting sqref="O893:BB898">
    <cfRule type="cellIs" dxfId="1743" priority="202" operator="greaterThan">
      <formula>15</formula>
    </cfRule>
  </conditionalFormatting>
  <conditionalFormatting sqref="BG877:BG908">
    <cfRule type="cellIs" dxfId="1742" priority="201" operator="equal">
      <formula>3</formula>
    </cfRule>
  </conditionalFormatting>
  <conditionalFormatting sqref="BE877:BE908">
    <cfRule type="cellIs" dxfId="1741" priority="199" operator="between">
      <formula>11.5</formula>
      <formula>20</formula>
    </cfRule>
  </conditionalFormatting>
  <conditionalFormatting sqref="H877:H910">
    <cfRule type="cellIs" dxfId="1740" priority="200" operator="equal">
      <formula>3</formula>
    </cfRule>
  </conditionalFormatting>
  <conditionalFormatting sqref="BH879:BH908">
    <cfRule type="expression" dxfId="1739" priority="193">
      <formula>(AND($BH879&gt;0,$BH879&lt;$BJ879))</formula>
    </cfRule>
    <cfRule type="expression" dxfId="1738" priority="194">
      <formula>(AND($BH879&gt;=$BJ879,$BH879&lt;($BJ879*1.09)))</formula>
    </cfRule>
    <cfRule type="expression" dxfId="1737" priority="198">
      <formula>$BH879&gt;($BJ879*1.09)</formula>
    </cfRule>
  </conditionalFormatting>
  <conditionalFormatting sqref="I879:BC908 BE879:BJ908 BR879:BS879 BS880:BS908 BL879:BP908">
    <cfRule type="cellIs" dxfId="1736" priority="216" operator="greaterThan">
      <formula>0</formula>
    </cfRule>
  </conditionalFormatting>
  <conditionalFormatting sqref="O879:BB908">
    <cfRule type="cellIs" dxfId="1735" priority="195" operator="equal">
      <formula>9</formula>
    </cfRule>
    <cfRule type="cellIs" dxfId="1734" priority="196" operator="equal">
      <formula>8</formula>
    </cfRule>
    <cfRule type="cellIs" dxfId="1733" priority="197" operator="equal">
      <formula>7</formula>
    </cfRule>
  </conditionalFormatting>
  <conditionalFormatting sqref="I879:M908">
    <cfRule type="expression" dxfId="1732" priority="181">
      <formula>AND(I879=0,N879&lt;&gt;"",BE879&lt;&gt;0)</formula>
    </cfRule>
    <cfRule type="expression" dxfId="1731" priority="184">
      <formula>AND(I879=0,BE879&lt;&gt;0)</formula>
    </cfRule>
    <cfRule type="expression" dxfId="1730" priority="192">
      <formula>AND(I879&lt;&gt;0,N879="",BE879=0)</formula>
    </cfRule>
  </conditionalFormatting>
  <conditionalFormatting sqref="BT879:BT908">
    <cfRule type="cellIs" dxfId="1729" priority="191" operator="greaterThan">
      <formula>0</formula>
    </cfRule>
  </conditionalFormatting>
  <conditionalFormatting sqref="BR879:BR908">
    <cfRule type="expression" dxfId="1728" priority="188">
      <formula>(AND($BR879&gt;0,$BR879&lt;$BS879))</formula>
    </cfRule>
    <cfRule type="expression" dxfId="1727" priority="189">
      <formula>(AND($BR879&gt;=$BS879,$BR879&lt;($BS879*1.09)))</formula>
    </cfRule>
    <cfRule type="expression" dxfId="1726" priority="190">
      <formula>AND($BR879&gt;=($BS879*1.09),BR879&gt;0)</formula>
    </cfRule>
  </conditionalFormatting>
  <conditionalFormatting sqref="BU877:BV911">
    <cfRule type="cellIs" dxfId="1725" priority="187" operator="greaterThan">
      <formula>0</formula>
    </cfRule>
  </conditionalFormatting>
  <conditionalFormatting sqref="BW877:BX911">
    <cfRule type="cellIs" dxfId="1724" priority="186" operator="greaterThan">
      <formula>0</formula>
    </cfRule>
  </conditionalFormatting>
  <conditionalFormatting sqref="BQ879:BQ908">
    <cfRule type="cellIs" dxfId="1723" priority="185" operator="greaterThan">
      <formula>0</formula>
    </cfRule>
  </conditionalFormatting>
  <conditionalFormatting sqref="BK879:BK911 BK877">
    <cfRule type="colorScale" priority="18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722" priority="183" operator="equal">
      <formula>0</formula>
    </cfRule>
  </conditionalFormatting>
  <conditionalFormatting sqref="O934:BC943 O914:BC927">
    <cfRule type="cellIs" dxfId="1721" priority="173" operator="equal">
      <formula>6</formula>
    </cfRule>
    <cfRule type="cellIs" dxfId="1720" priority="174" operator="equal">
      <formula>5</formula>
    </cfRule>
    <cfRule type="cellIs" dxfId="1719" priority="175" operator="equal">
      <formula>4</formula>
    </cfRule>
    <cfRule type="cellIs" dxfId="1718" priority="176" operator="equal">
      <formula>3</formula>
    </cfRule>
    <cfRule type="cellIs" dxfId="1717" priority="177" operator="equal">
      <formula>2</formula>
    </cfRule>
    <cfRule type="cellIs" dxfId="1716" priority="178" operator="equal">
      <formula>1</formula>
    </cfRule>
  </conditionalFormatting>
  <conditionalFormatting sqref="O934:BB943 O914:BB927">
    <cfRule type="cellIs" dxfId="1715" priority="179" operator="greaterThan">
      <formula>15</formula>
    </cfRule>
  </conditionalFormatting>
  <conditionalFormatting sqref="O928:BC933">
    <cfRule type="cellIs" dxfId="1714" priority="167" operator="equal">
      <formula>6</formula>
    </cfRule>
    <cfRule type="cellIs" dxfId="1713" priority="168" operator="equal">
      <formula>5</formula>
    </cfRule>
    <cfRule type="cellIs" dxfId="1712" priority="169" operator="equal">
      <formula>4</formula>
    </cfRule>
    <cfRule type="cellIs" dxfId="1711" priority="170" operator="equal">
      <formula>3</formula>
    </cfRule>
    <cfRule type="cellIs" dxfId="1710" priority="171" operator="equal">
      <formula>2</formula>
    </cfRule>
    <cfRule type="cellIs" dxfId="1709" priority="172" operator="equal">
      <formula>1</formula>
    </cfRule>
  </conditionalFormatting>
  <conditionalFormatting sqref="O928:BB933">
    <cfRule type="cellIs" dxfId="1708" priority="166" operator="greaterThan">
      <formula>15</formula>
    </cfRule>
  </conditionalFormatting>
  <conditionalFormatting sqref="BG912:BG943">
    <cfRule type="cellIs" dxfId="1707" priority="165" operator="equal">
      <formula>3</formula>
    </cfRule>
  </conditionalFormatting>
  <conditionalFormatting sqref="BE912:BE943">
    <cfRule type="cellIs" dxfId="1706" priority="163" operator="between">
      <formula>11.5</formula>
      <formula>20</formula>
    </cfRule>
  </conditionalFormatting>
  <conditionalFormatting sqref="H912:H945">
    <cfRule type="cellIs" dxfId="1705" priority="164" operator="equal">
      <formula>3</formula>
    </cfRule>
  </conditionalFormatting>
  <conditionalFormatting sqref="BH914:BH943">
    <cfRule type="expression" dxfId="1704" priority="157">
      <formula>(AND($BH914&gt;0,$BH914&lt;$BJ914))</formula>
    </cfRule>
    <cfRule type="expression" dxfId="1703" priority="158">
      <formula>(AND($BH914&gt;=$BJ914,$BH914&lt;($BJ914*1.09)))</formula>
    </cfRule>
    <cfRule type="expression" dxfId="1702" priority="162">
      <formula>$BH914&gt;($BJ914*1.09)</formula>
    </cfRule>
  </conditionalFormatting>
  <conditionalFormatting sqref="BE914:BJ943 BR914:BS914 BS915:BS943 BL914:BP943 I914:BC943">
    <cfRule type="cellIs" dxfId="1701" priority="180" operator="greaterThan">
      <formula>0</formula>
    </cfRule>
  </conditionalFormatting>
  <conditionalFormatting sqref="O914:BB943">
    <cfRule type="cellIs" dxfId="1700" priority="159" operator="equal">
      <formula>9</formula>
    </cfRule>
    <cfRule type="cellIs" dxfId="1699" priority="160" operator="equal">
      <formula>8</formula>
    </cfRule>
    <cfRule type="cellIs" dxfId="1698" priority="161" operator="equal">
      <formula>7</formula>
    </cfRule>
  </conditionalFormatting>
  <conditionalFormatting sqref="I914:M943">
    <cfRule type="expression" dxfId="1697" priority="145">
      <formula>AND(I914=0,N914&lt;&gt;"",BE914&lt;&gt;0)</formula>
    </cfRule>
    <cfRule type="expression" dxfId="1696" priority="148">
      <formula>AND(I914=0,BE914&lt;&gt;0)</formula>
    </cfRule>
    <cfRule type="expression" dxfId="1695" priority="156">
      <formula>AND(I914&lt;&gt;0,N914="",BE914=0)</formula>
    </cfRule>
  </conditionalFormatting>
  <conditionalFormatting sqref="BT914:BT943">
    <cfRule type="cellIs" dxfId="1694" priority="155" operator="greaterThan">
      <formula>0</formula>
    </cfRule>
  </conditionalFormatting>
  <conditionalFormatting sqref="BR914:BR943">
    <cfRule type="expression" dxfId="1693" priority="152">
      <formula>(AND($BR914&gt;0,$BR914&lt;$BS914))</formula>
    </cfRule>
    <cfRule type="expression" dxfId="1692" priority="153">
      <formula>(AND($BR914&gt;=$BS914,$BR914&lt;($BS914*1.09)))</formula>
    </cfRule>
    <cfRule type="expression" dxfId="1691" priority="154">
      <formula>AND($BR914&gt;=($BS914*1.09),BR914&gt;0)</formula>
    </cfRule>
  </conditionalFormatting>
  <conditionalFormatting sqref="BU912:BV946">
    <cfRule type="cellIs" dxfId="1690" priority="151" operator="greaterThan">
      <formula>0</formula>
    </cfRule>
  </conditionalFormatting>
  <conditionalFormatting sqref="BW912:BX946">
    <cfRule type="cellIs" dxfId="1689" priority="150" operator="greaterThan">
      <formula>0</formula>
    </cfRule>
  </conditionalFormatting>
  <conditionalFormatting sqref="BQ914:BQ943">
    <cfRule type="cellIs" dxfId="1688" priority="149" operator="greaterThan">
      <formula>0</formula>
    </cfRule>
  </conditionalFormatting>
  <conditionalFormatting sqref="BK914:BK946 BK912">
    <cfRule type="colorScale" priority="14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687" priority="147" operator="equal">
      <formula>0</formula>
    </cfRule>
  </conditionalFormatting>
  <conditionalFormatting sqref="O949:BC962 O969:BC978">
    <cfRule type="cellIs" dxfId="1686" priority="137" operator="equal">
      <formula>6</formula>
    </cfRule>
    <cfRule type="cellIs" dxfId="1685" priority="138" operator="equal">
      <formula>5</formula>
    </cfRule>
    <cfRule type="cellIs" dxfId="1684" priority="139" operator="equal">
      <formula>4</formula>
    </cfRule>
    <cfRule type="cellIs" dxfId="1683" priority="140" operator="equal">
      <formula>3</formula>
    </cfRule>
    <cfRule type="cellIs" dxfId="1682" priority="141" operator="equal">
      <formula>2</formula>
    </cfRule>
    <cfRule type="cellIs" dxfId="1681" priority="142" operator="equal">
      <formula>1</formula>
    </cfRule>
  </conditionalFormatting>
  <conditionalFormatting sqref="O949:BB962 O969:BB978">
    <cfRule type="cellIs" dxfId="1680" priority="143" operator="greaterThan">
      <formula>15</formula>
    </cfRule>
  </conditionalFormatting>
  <conditionalFormatting sqref="O963:BC968">
    <cfRule type="cellIs" dxfId="1679" priority="131" operator="equal">
      <formula>6</formula>
    </cfRule>
    <cfRule type="cellIs" dxfId="1678" priority="132" operator="equal">
      <formula>5</formula>
    </cfRule>
    <cfRule type="cellIs" dxfId="1677" priority="133" operator="equal">
      <formula>4</formula>
    </cfRule>
    <cfRule type="cellIs" dxfId="1676" priority="134" operator="equal">
      <formula>3</formula>
    </cfRule>
    <cfRule type="cellIs" dxfId="1675" priority="135" operator="equal">
      <formula>2</formula>
    </cfRule>
    <cfRule type="cellIs" dxfId="1674" priority="136" operator="equal">
      <formula>1</formula>
    </cfRule>
  </conditionalFormatting>
  <conditionalFormatting sqref="O963:BB968">
    <cfRule type="cellIs" dxfId="1673" priority="130" operator="greaterThan">
      <formula>15</formula>
    </cfRule>
  </conditionalFormatting>
  <conditionalFormatting sqref="BG947:BG978">
    <cfRule type="cellIs" dxfId="1672" priority="129" operator="equal">
      <formula>3</formula>
    </cfRule>
  </conditionalFormatting>
  <conditionalFormatting sqref="BE947:BE978">
    <cfRule type="cellIs" dxfId="1671" priority="127" operator="between">
      <formula>11.5</formula>
      <formula>20</formula>
    </cfRule>
  </conditionalFormatting>
  <conditionalFormatting sqref="H947:H980">
    <cfRule type="cellIs" dxfId="1670" priority="128" operator="equal">
      <formula>3</formula>
    </cfRule>
  </conditionalFormatting>
  <conditionalFormatting sqref="BH949:BH978">
    <cfRule type="expression" dxfId="1669" priority="121">
      <formula>(AND($BH949&gt;0,$BH949&lt;$BJ949))</formula>
    </cfRule>
    <cfRule type="expression" dxfId="1668" priority="122">
      <formula>(AND($BH949&gt;=$BJ949,$BH949&lt;($BJ949*1.09)))</formula>
    </cfRule>
    <cfRule type="expression" dxfId="1667" priority="126">
      <formula>$BH949&gt;($BJ949*1.09)</formula>
    </cfRule>
  </conditionalFormatting>
  <conditionalFormatting sqref="I949:BC978 BE949:BJ978 BR949:BS949 BS950:BS978 BL949:BP978">
    <cfRule type="cellIs" dxfId="1666" priority="144" operator="greaterThan">
      <formula>0</formula>
    </cfRule>
  </conditionalFormatting>
  <conditionalFormatting sqref="O949:BB978">
    <cfRule type="cellIs" dxfId="1665" priority="123" operator="equal">
      <formula>9</formula>
    </cfRule>
    <cfRule type="cellIs" dxfId="1664" priority="124" operator="equal">
      <formula>8</formula>
    </cfRule>
    <cfRule type="cellIs" dxfId="1663" priority="125" operator="equal">
      <formula>7</formula>
    </cfRule>
  </conditionalFormatting>
  <conditionalFormatting sqref="I949:M978">
    <cfRule type="expression" dxfId="1662" priority="109">
      <formula>AND(I949=0,N949&lt;&gt;"",BE949&lt;&gt;0)</formula>
    </cfRule>
    <cfRule type="expression" dxfId="1661" priority="112">
      <formula>AND(I949=0,BE949&lt;&gt;0)</formula>
    </cfRule>
    <cfRule type="expression" dxfId="1660" priority="120">
      <formula>AND(I949&lt;&gt;0,N949="",BE949=0)</formula>
    </cfRule>
  </conditionalFormatting>
  <conditionalFormatting sqref="BT949:BT978">
    <cfRule type="cellIs" dxfId="1659" priority="119" operator="greaterThan">
      <formula>0</formula>
    </cfRule>
  </conditionalFormatting>
  <conditionalFormatting sqref="BR949:BR978">
    <cfRule type="expression" dxfId="1658" priority="116">
      <formula>(AND($BR949&gt;0,$BR949&lt;$BS949))</formula>
    </cfRule>
    <cfRule type="expression" dxfId="1657" priority="117">
      <formula>(AND($BR949&gt;=$BS949,$BR949&lt;($BS949*1.09)))</formula>
    </cfRule>
    <cfRule type="expression" dxfId="1656" priority="118">
      <formula>AND($BR949&gt;=($BS949*1.09),BR949&gt;0)</formula>
    </cfRule>
  </conditionalFormatting>
  <conditionalFormatting sqref="BU947:BV981">
    <cfRule type="cellIs" dxfId="1655" priority="115" operator="greaterThan">
      <formula>0</formula>
    </cfRule>
  </conditionalFormatting>
  <conditionalFormatting sqref="BW947:BX981">
    <cfRule type="cellIs" dxfId="1654" priority="114" operator="greaterThan">
      <formula>0</formula>
    </cfRule>
  </conditionalFormatting>
  <conditionalFormatting sqref="BQ949:BQ978">
    <cfRule type="cellIs" dxfId="1653" priority="113" operator="greaterThan">
      <formula>0</formula>
    </cfRule>
  </conditionalFormatting>
  <conditionalFormatting sqref="BK949:BK981 BK947">
    <cfRule type="colorScale" priority="11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652" priority="111" operator="equal">
      <formula>0</formula>
    </cfRule>
  </conditionalFormatting>
  <conditionalFormatting sqref="O984:BC997 O1004:BC1013">
    <cfRule type="cellIs" dxfId="1651" priority="101" operator="equal">
      <formula>6</formula>
    </cfRule>
    <cfRule type="cellIs" dxfId="1650" priority="102" operator="equal">
      <formula>5</formula>
    </cfRule>
    <cfRule type="cellIs" dxfId="1649" priority="103" operator="equal">
      <formula>4</formula>
    </cfRule>
    <cfRule type="cellIs" dxfId="1648" priority="104" operator="equal">
      <formula>3</formula>
    </cfRule>
    <cfRule type="cellIs" dxfId="1647" priority="105" operator="equal">
      <formula>2</formula>
    </cfRule>
    <cfRule type="cellIs" dxfId="1646" priority="106" operator="equal">
      <formula>1</formula>
    </cfRule>
  </conditionalFormatting>
  <conditionalFormatting sqref="O984:BB997 O1004:BB1013">
    <cfRule type="cellIs" dxfId="1645" priority="107" operator="greaterThan">
      <formula>15</formula>
    </cfRule>
  </conditionalFormatting>
  <conditionalFormatting sqref="O998:BC1003">
    <cfRule type="cellIs" dxfId="1644" priority="95" operator="equal">
      <formula>6</formula>
    </cfRule>
    <cfRule type="cellIs" dxfId="1643" priority="96" operator="equal">
      <formula>5</formula>
    </cfRule>
    <cfRule type="cellIs" dxfId="1642" priority="97" operator="equal">
      <formula>4</formula>
    </cfRule>
    <cfRule type="cellIs" dxfId="1641" priority="98" operator="equal">
      <formula>3</formula>
    </cfRule>
    <cfRule type="cellIs" dxfId="1640" priority="99" operator="equal">
      <formula>2</formula>
    </cfRule>
    <cfRule type="cellIs" dxfId="1639" priority="100" operator="equal">
      <formula>1</formula>
    </cfRule>
  </conditionalFormatting>
  <conditionalFormatting sqref="O998:BB1003">
    <cfRule type="cellIs" dxfId="1638" priority="94" operator="greaterThan">
      <formula>15</formula>
    </cfRule>
  </conditionalFormatting>
  <conditionalFormatting sqref="BG982:BG1013">
    <cfRule type="cellIs" dxfId="1637" priority="93" operator="equal">
      <formula>3</formula>
    </cfRule>
  </conditionalFormatting>
  <conditionalFormatting sqref="BE982:BE1013">
    <cfRule type="cellIs" dxfId="1636" priority="91" operator="between">
      <formula>11.5</formula>
      <formula>20</formula>
    </cfRule>
  </conditionalFormatting>
  <conditionalFormatting sqref="H982:H1015">
    <cfRule type="cellIs" dxfId="1635" priority="92" operator="equal">
      <formula>3</formula>
    </cfRule>
  </conditionalFormatting>
  <conditionalFormatting sqref="BH984:BH1013">
    <cfRule type="expression" dxfId="1634" priority="85">
      <formula>(AND($BH984&gt;0,$BH984&lt;$BJ984))</formula>
    </cfRule>
    <cfRule type="expression" dxfId="1633" priority="86">
      <formula>(AND($BH984&gt;=$BJ984,$BH984&lt;($BJ984*1.09)))</formula>
    </cfRule>
    <cfRule type="expression" dxfId="1632" priority="90">
      <formula>$BH984&gt;($BJ984*1.09)</formula>
    </cfRule>
  </conditionalFormatting>
  <conditionalFormatting sqref="I984:BC1013 BE984:BJ1013 BR984:BS984 BS985:BS1013 BL984:BP1013">
    <cfRule type="cellIs" dxfId="1631" priority="108" operator="greaterThan">
      <formula>0</formula>
    </cfRule>
  </conditionalFormatting>
  <conditionalFormatting sqref="O984:BB1013">
    <cfRule type="cellIs" dxfId="1630" priority="87" operator="equal">
      <formula>9</formula>
    </cfRule>
    <cfRule type="cellIs" dxfId="1629" priority="88" operator="equal">
      <formula>8</formula>
    </cfRule>
    <cfRule type="cellIs" dxfId="1628" priority="89" operator="equal">
      <formula>7</formula>
    </cfRule>
  </conditionalFormatting>
  <conditionalFormatting sqref="I984:M1013">
    <cfRule type="expression" dxfId="1627" priority="73">
      <formula>AND(I984=0,N984&lt;&gt;"",BE984&lt;&gt;0)</formula>
    </cfRule>
    <cfRule type="expression" dxfId="1626" priority="76">
      <formula>AND(I984=0,BE984&lt;&gt;0)</formula>
    </cfRule>
    <cfRule type="expression" dxfId="1625" priority="84">
      <formula>AND(I984&lt;&gt;0,N984="",BE984=0)</formula>
    </cfRule>
  </conditionalFormatting>
  <conditionalFormatting sqref="BT984:BT1013">
    <cfRule type="cellIs" dxfId="1624" priority="83" operator="greaterThan">
      <formula>0</formula>
    </cfRule>
  </conditionalFormatting>
  <conditionalFormatting sqref="BR984:BR1013">
    <cfRule type="expression" dxfId="1623" priority="80">
      <formula>(AND($BR984&gt;0,$BR984&lt;$BS984))</formula>
    </cfRule>
    <cfRule type="expression" dxfId="1622" priority="81">
      <formula>(AND($BR984&gt;=$BS984,$BR984&lt;($BS984*1.09)))</formula>
    </cfRule>
    <cfRule type="expression" dxfId="1621" priority="82">
      <formula>AND($BR984&gt;=($BS984*1.09),BR984&gt;0)</formula>
    </cfRule>
  </conditionalFormatting>
  <conditionalFormatting sqref="BU982:BV1016">
    <cfRule type="cellIs" dxfId="1620" priority="79" operator="greaterThan">
      <formula>0</formula>
    </cfRule>
  </conditionalFormatting>
  <conditionalFormatting sqref="BW982:BX1016">
    <cfRule type="cellIs" dxfId="1619" priority="78" operator="greaterThan">
      <formula>0</formula>
    </cfRule>
  </conditionalFormatting>
  <conditionalFormatting sqref="BQ984:BQ1013">
    <cfRule type="cellIs" dxfId="1618" priority="77" operator="greaterThan">
      <formula>0</formula>
    </cfRule>
  </conditionalFormatting>
  <conditionalFormatting sqref="BK984:BK1016 BK982">
    <cfRule type="colorScale" priority="7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617" priority="75" operator="equal">
      <formula>0</formula>
    </cfRule>
  </conditionalFormatting>
  <conditionalFormatting sqref="O1019:BC1032 O1039:BC1048">
    <cfRule type="cellIs" dxfId="1616" priority="65" operator="equal">
      <formula>6</formula>
    </cfRule>
    <cfRule type="cellIs" dxfId="1615" priority="66" operator="equal">
      <formula>5</formula>
    </cfRule>
    <cfRule type="cellIs" dxfId="1614" priority="67" operator="equal">
      <formula>4</formula>
    </cfRule>
    <cfRule type="cellIs" dxfId="1613" priority="68" operator="equal">
      <formula>3</formula>
    </cfRule>
    <cfRule type="cellIs" dxfId="1612" priority="69" operator="equal">
      <formula>2</formula>
    </cfRule>
    <cfRule type="cellIs" dxfId="1611" priority="70" operator="equal">
      <formula>1</formula>
    </cfRule>
  </conditionalFormatting>
  <conditionalFormatting sqref="O1019:BB1032 O1039:BB1048">
    <cfRule type="cellIs" dxfId="1610" priority="71" operator="greaterThan">
      <formula>15</formula>
    </cfRule>
  </conditionalFormatting>
  <conditionalFormatting sqref="O1033:BC1038">
    <cfRule type="cellIs" dxfId="1609" priority="59" operator="equal">
      <formula>6</formula>
    </cfRule>
    <cfRule type="cellIs" dxfId="1608" priority="60" operator="equal">
      <formula>5</formula>
    </cfRule>
    <cfRule type="cellIs" dxfId="1607" priority="61" operator="equal">
      <formula>4</formula>
    </cfRule>
    <cfRule type="cellIs" dxfId="1606" priority="62" operator="equal">
      <formula>3</formula>
    </cfRule>
    <cfRule type="cellIs" dxfId="1605" priority="63" operator="equal">
      <formula>2</formula>
    </cfRule>
    <cfRule type="cellIs" dxfId="1604" priority="64" operator="equal">
      <formula>1</formula>
    </cfRule>
  </conditionalFormatting>
  <conditionalFormatting sqref="O1033:BB1038">
    <cfRule type="cellIs" dxfId="1603" priority="58" operator="greaterThan">
      <formula>15</formula>
    </cfRule>
  </conditionalFormatting>
  <conditionalFormatting sqref="BG1017:BG1048">
    <cfRule type="cellIs" dxfId="1602" priority="57" operator="equal">
      <formula>3</formula>
    </cfRule>
  </conditionalFormatting>
  <conditionalFormatting sqref="BE1017:BE1048">
    <cfRule type="cellIs" dxfId="1601" priority="55" operator="between">
      <formula>11.5</formula>
      <formula>20</formula>
    </cfRule>
  </conditionalFormatting>
  <conditionalFormatting sqref="H1017:H1050">
    <cfRule type="cellIs" dxfId="1600" priority="56" operator="equal">
      <formula>3</formula>
    </cfRule>
  </conditionalFormatting>
  <conditionalFormatting sqref="BH1019:BH1048">
    <cfRule type="expression" dxfId="1599" priority="49">
      <formula>(AND($BH1019&gt;0,$BH1019&lt;$BJ1019))</formula>
    </cfRule>
    <cfRule type="expression" dxfId="1598" priority="50">
      <formula>(AND($BH1019&gt;=$BJ1019,$BH1019&lt;($BJ1019*1.09)))</formula>
    </cfRule>
    <cfRule type="expression" dxfId="1597" priority="54">
      <formula>$BH1019&gt;($BJ1019*1.09)</formula>
    </cfRule>
  </conditionalFormatting>
  <conditionalFormatting sqref="I1019:BC1048 BE1019:BJ1048 BR1019:BS1019 BS1020:BS1048 BL1019:BP1048">
    <cfRule type="cellIs" dxfId="1596" priority="72" operator="greaterThan">
      <formula>0</formula>
    </cfRule>
  </conditionalFormatting>
  <conditionalFormatting sqref="O1019:BB1048">
    <cfRule type="cellIs" dxfId="1595" priority="51" operator="equal">
      <formula>9</formula>
    </cfRule>
    <cfRule type="cellIs" dxfId="1594" priority="52" operator="equal">
      <formula>8</formula>
    </cfRule>
    <cfRule type="cellIs" dxfId="1593" priority="53" operator="equal">
      <formula>7</formula>
    </cfRule>
  </conditionalFormatting>
  <conditionalFormatting sqref="I1019:M1048">
    <cfRule type="expression" dxfId="1592" priority="37">
      <formula>AND(I1019=0,N1019&lt;&gt;"",BE1019&lt;&gt;0)</formula>
    </cfRule>
    <cfRule type="expression" dxfId="1591" priority="40">
      <formula>AND(I1019=0,BE1019&lt;&gt;0)</formula>
    </cfRule>
    <cfRule type="expression" dxfId="1590" priority="48">
      <formula>AND(I1019&lt;&gt;0,N1019="",BE1019=0)</formula>
    </cfRule>
  </conditionalFormatting>
  <conditionalFormatting sqref="BT1019:BT1048">
    <cfRule type="cellIs" dxfId="1589" priority="47" operator="greaterThan">
      <formula>0</formula>
    </cfRule>
  </conditionalFormatting>
  <conditionalFormatting sqref="BR1019:BR1048">
    <cfRule type="expression" dxfId="1588" priority="44">
      <formula>(AND($BR1019&gt;0,$BR1019&lt;$BS1019))</formula>
    </cfRule>
    <cfRule type="expression" dxfId="1587" priority="45">
      <formula>(AND($BR1019&gt;=$BS1019,$BR1019&lt;($BS1019*1.09)))</formula>
    </cfRule>
    <cfRule type="expression" dxfId="1586" priority="46">
      <formula>AND($BR1019&gt;=($BS1019*1.09),BR1019&gt;0)</formula>
    </cfRule>
  </conditionalFormatting>
  <conditionalFormatting sqref="BU1017:BV1051">
    <cfRule type="cellIs" dxfId="1585" priority="43" operator="greaterThan">
      <formula>0</formula>
    </cfRule>
  </conditionalFormatting>
  <conditionalFormatting sqref="BW1017:BX1051">
    <cfRule type="cellIs" dxfId="1584" priority="42" operator="greaterThan">
      <formula>0</formula>
    </cfRule>
  </conditionalFormatting>
  <conditionalFormatting sqref="BQ1019:BQ1048">
    <cfRule type="cellIs" dxfId="1583" priority="41" operator="greaterThan">
      <formula>0</formula>
    </cfRule>
  </conditionalFormatting>
  <conditionalFormatting sqref="BK1019:BK1051 BK1017">
    <cfRule type="colorScale" priority="3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582" priority="39" operator="equal">
      <formula>0</formula>
    </cfRule>
  </conditionalFormatting>
  <conditionalFormatting sqref="O1054:BC1067 O1074:BC1083">
    <cfRule type="cellIs" dxfId="1581" priority="29" operator="equal">
      <formula>6</formula>
    </cfRule>
    <cfRule type="cellIs" dxfId="1580" priority="30" operator="equal">
      <formula>5</formula>
    </cfRule>
    <cfRule type="cellIs" dxfId="1579" priority="31" operator="equal">
      <formula>4</formula>
    </cfRule>
    <cfRule type="cellIs" dxfId="1578" priority="32" operator="equal">
      <formula>3</formula>
    </cfRule>
    <cfRule type="cellIs" dxfId="1577" priority="33" operator="equal">
      <formula>2</formula>
    </cfRule>
    <cfRule type="cellIs" dxfId="1576" priority="34" operator="equal">
      <formula>1</formula>
    </cfRule>
  </conditionalFormatting>
  <conditionalFormatting sqref="O1054:BB1067 O1074:BB1083">
    <cfRule type="cellIs" dxfId="1575" priority="35" operator="greaterThan">
      <formula>15</formula>
    </cfRule>
  </conditionalFormatting>
  <conditionalFormatting sqref="O1068:BC1073">
    <cfRule type="cellIs" dxfId="1574" priority="23" operator="equal">
      <formula>6</formula>
    </cfRule>
    <cfRule type="cellIs" dxfId="1573" priority="24" operator="equal">
      <formula>5</formula>
    </cfRule>
    <cfRule type="cellIs" dxfId="1572" priority="25" operator="equal">
      <formula>4</formula>
    </cfRule>
    <cfRule type="cellIs" dxfId="1571" priority="26" operator="equal">
      <formula>3</formula>
    </cfRule>
    <cfRule type="cellIs" dxfId="1570" priority="27" operator="equal">
      <formula>2</formula>
    </cfRule>
    <cfRule type="cellIs" dxfId="1569" priority="28" operator="equal">
      <formula>1</formula>
    </cfRule>
  </conditionalFormatting>
  <conditionalFormatting sqref="O1068:BB1073">
    <cfRule type="cellIs" dxfId="1568" priority="22" operator="greaterThan">
      <formula>15</formula>
    </cfRule>
  </conditionalFormatting>
  <conditionalFormatting sqref="BG1052:BG1083">
    <cfRule type="cellIs" dxfId="1567" priority="21" operator="equal">
      <formula>3</formula>
    </cfRule>
  </conditionalFormatting>
  <conditionalFormatting sqref="BE1052:BE1083">
    <cfRule type="cellIs" dxfId="1566" priority="19" operator="between">
      <formula>11.5</formula>
      <formula>20</formula>
    </cfRule>
  </conditionalFormatting>
  <conditionalFormatting sqref="H1052:H1085">
    <cfRule type="cellIs" dxfId="1565" priority="20" operator="equal">
      <formula>3</formula>
    </cfRule>
  </conditionalFormatting>
  <conditionalFormatting sqref="BH1054:BH1083">
    <cfRule type="expression" dxfId="1564" priority="13">
      <formula>(AND($BH1054&gt;0,$BH1054&lt;$BJ1054))</formula>
    </cfRule>
    <cfRule type="expression" dxfId="1563" priority="14">
      <formula>(AND($BH1054&gt;=$BJ1054,$BH1054&lt;($BJ1054*1.09)))</formula>
    </cfRule>
    <cfRule type="expression" dxfId="1562" priority="18">
      <formula>$BH1054&gt;($BJ1054*1.09)</formula>
    </cfRule>
  </conditionalFormatting>
  <conditionalFormatting sqref="I1054:BC1083 BE1054:BJ1083 BR1054:BS1054 BS1055:BS1083 BL1054:BP1083">
    <cfRule type="cellIs" dxfId="1561" priority="36" operator="greaterThan">
      <formula>0</formula>
    </cfRule>
  </conditionalFormatting>
  <conditionalFormatting sqref="O1054:BB1083">
    <cfRule type="cellIs" dxfId="1560" priority="15" operator="equal">
      <formula>9</formula>
    </cfRule>
    <cfRule type="cellIs" dxfId="1559" priority="16" operator="equal">
      <formula>8</formula>
    </cfRule>
    <cfRule type="cellIs" dxfId="1558" priority="17" operator="equal">
      <formula>7</formula>
    </cfRule>
  </conditionalFormatting>
  <conditionalFormatting sqref="I1054:M1083">
    <cfRule type="expression" dxfId="1557" priority="1">
      <formula>AND(I1054=0,N1054&lt;&gt;"",BE1054&lt;&gt;0)</formula>
    </cfRule>
    <cfRule type="expression" dxfId="1556" priority="4">
      <formula>AND(I1054=0,BE1054&lt;&gt;0)</formula>
    </cfRule>
    <cfRule type="expression" dxfId="1555" priority="12">
      <formula>AND(I1054&lt;&gt;0,N1054="",BE1054=0)</formula>
    </cfRule>
  </conditionalFormatting>
  <conditionalFormatting sqref="BT1054:BT1083">
    <cfRule type="cellIs" dxfId="1554" priority="11" operator="greaterThan">
      <formula>0</formula>
    </cfRule>
  </conditionalFormatting>
  <conditionalFormatting sqref="BR1054:BR1083">
    <cfRule type="expression" dxfId="1553" priority="8">
      <formula>(AND($BR1054&gt;0,$BR1054&lt;$BS1054))</formula>
    </cfRule>
    <cfRule type="expression" dxfId="1552" priority="9">
      <formula>(AND($BR1054&gt;=$BS1054,$BR1054&lt;($BS1054*1.09)))</formula>
    </cfRule>
    <cfRule type="expression" dxfId="1551" priority="10">
      <formula>AND($BR1054&gt;=($BS1054*1.09),BR1054&gt;0)</formula>
    </cfRule>
  </conditionalFormatting>
  <conditionalFormatting sqref="BU1052:BV1086">
    <cfRule type="cellIs" dxfId="1550" priority="7" operator="greaterThan">
      <formula>0</formula>
    </cfRule>
  </conditionalFormatting>
  <conditionalFormatting sqref="BW1052:BX1086">
    <cfRule type="cellIs" dxfId="1549" priority="6" operator="greaterThan">
      <formula>0</formula>
    </cfRule>
  </conditionalFormatting>
  <conditionalFormatting sqref="BQ1054:BQ1083">
    <cfRule type="cellIs" dxfId="1548" priority="5" operator="greaterThan">
      <formula>0</formula>
    </cfRule>
  </conditionalFormatting>
  <conditionalFormatting sqref="BK1054:BK1086 BK1052">
    <cfRule type="colorScale" priority="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547" priority="3" operator="equal">
      <formula>0</formula>
    </cfRule>
  </conditionalFormatting>
  <pageMargins left="0.25" right="0.25" top="0.75" bottom="0.75" header="0.3" footer="0.3"/>
  <pageSetup paperSize="9" scale="10" orientation="portrait" r:id="rId1"/>
  <rowBreaks count="10" manualBreakCount="10">
    <brk id="106" max="16383" man="1"/>
    <brk id="211" max="16383" man="1"/>
    <brk id="316" max="16383" man="1"/>
    <brk id="421" max="16383" man="1"/>
    <brk id="526" max="16383" man="1"/>
    <brk id="631" max="16383" man="1"/>
    <brk id="736" max="16383" man="1"/>
    <brk id="841" max="16383" man="1"/>
    <brk id="946" max="16383" man="1"/>
    <brk id="1051" max="16383" man="1"/>
  </rowBreaks>
  <ignoredErrors>
    <ignoredError sqref="P34:P35 R34:R35 T34:T35" formulaRange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>
    <pageSetUpPr fitToPage="1"/>
  </sheetPr>
  <dimension ref="A1:NM1086"/>
  <sheetViews>
    <sheetView topLeftCell="B72" workbookViewId="0">
      <selection activeCell="B2" sqref="B2:B35"/>
    </sheetView>
  </sheetViews>
  <sheetFormatPr baseColWidth="10" defaultColWidth="0" defaultRowHeight="12" customHeight="1" zeroHeight="1"/>
  <cols>
    <col min="1" max="1" width="3.44140625" style="31" hidden="1" customWidth="1"/>
    <col min="2" max="2" width="1.6640625" style="31" customWidth="1"/>
    <col min="3" max="3" width="3.44140625" style="30" customWidth="1"/>
    <col min="4" max="4" width="0.6640625" style="30" customWidth="1"/>
    <col min="5" max="5" width="6" style="30" customWidth="1"/>
    <col min="6" max="6" width="9" style="30" customWidth="1"/>
    <col min="7" max="7" width="5.6640625" style="30" customWidth="1"/>
    <col min="8" max="8" width="0.6640625" style="30" customWidth="1"/>
    <col min="9" max="12" width="2" style="30" customWidth="1"/>
    <col min="13" max="13" width="14.44140625" style="30" customWidth="1"/>
    <col min="14" max="14" width="2.6640625" style="30" customWidth="1"/>
    <col min="15" max="15" width="2.44140625" style="30" customWidth="1"/>
    <col min="16" max="54" width="2.44140625" style="30" bestFit="1" customWidth="1"/>
    <col min="55" max="55" width="2.6640625" style="30" bestFit="1" customWidth="1"/>
    <col min="56" max="56" width="0.6640625" style="30" customWidth="1"/>
    <col min="57" max="58" width="3.44140625" style="30" customWidth="1"/>
    <col min="59" max="59" width="2.33203125" style="42" customWidth="1"/>
    <col min="60" max="60" width="9.6640625" style="30" customWidth="1"/>
    <col min="61" max="61" width="4" style="30" customWidth="1"/>
    <col min="62" max="62" width="7.44140625" style="13" customWidth="1"/>
    <col min="63" max="63" width="0.6640625" style="30" customWidth="1"/>
    <col min="64" max="64" width="0.33203125" style="30" customWidth="1"/>
    <col min="65" max="65" width="7.44140625" style="30" customWidth="1"/>
    <col min="66" max="375" width="0" style="30" hidden="1" customWidth="1"/>
    <col min="376" max="376" width="4.6640625" style="43" hidden="1" customWidth="1"/>
    <col min="377" max="377" width="5.44140625" style="43" hidden="1" customWidth="1"/>
    <col min="378" max="16384" width="0" style="30" hidden="1"/>
  </cols>
  <sheetData>
    <row r="1" spans="1:376" ht="1.5" customHeight="1" thickBot="1">
      <c r="BI1" s="43" t="s">
        <v>51</v>
      </c>
      <c r="BM1" s="43" t="s">
        <v>51</v>
      </c>
    </row>
    <row r="2" spans="1:376" ht="18" hidden="1" customHeight="1" thickBot="1">
      <c r="A2" s="26">
        <v>1</v>
      </c>
      <c r="B2" s="337"/>
      <c r="C2" s="404">
        <f>Prenoms!$B$2</f>
        <v>0</v>
      </c>
      <c r="D2" s="405"/>
      <c r="E2" s="405"/>
      <c r="F2" s="405"/>
      <c r="G2" s="405"/>
      <c r="H2" s="405"/>
      <c r="I2" s="405"/>
      <c r="J2" s="405"/>
      <c r="K2" s="405"/>
      <c r="L2" s="405"/>
      <c r="M2" s="405"/>
      <c r="N2" s="405"/>
      <c r="O2" s="405"/>
      <c r="P2" s="405"/>
      <c r="Q2" s="405"/>
      <c r="R2" s="405"/>
      <c r="S2" s="405"/>
      <c r="T2" s="405"/>
      <c r="U2" s="405"/>
      <c r="V2" s="405"/>
      <c r="W2" s="405"/>
      <c r="X2" s="405"/>
      <c r="Y2" s="405"/>
      <c r="Z2" s="405"/>
      <c r="AA2" s="405"/>
      <c r="AB2" s="405"/>
      <c r="AC2" s="405"/>
      <c r="AD2" s="405"/>
      <c r="AE2" s="405"/>
      <c r="AF2" s="405"/>
      <c r="AG2" s="405"/>
      <c r="AH2" s="405"/>
      <c r="AI2" s="405"/>
      <c r="AJ2" s="405"/>
      <c r="AK2" s="405"/>
      <c r="AL2" s="405"/>
      <c r="AM2" s="405"/>
      <c r="AN2" s="405"/>
      <c r="AO2" s="405"/>
      <c r="AP2" s="405"/>
      <c r="AQ2" s="405"/>
      <c r="AR2" s="405"/>
      <c r="AS2" s="405"/>
      <c r="AT2" s="405"/>
      <c r="AU2" s="405"/>
      <c r="AV2" s="405"/>
      <c r="AW2" s="405"/>
      <c r="AX2" s="405"/>
      <c r="AY2" s="405"/>
      <c r="AZ2" s="405"/>
      <c r="BA2" s="405"/>
      <c r="BB2" s="405"/>
      <c r="BC2" s="405"/>
      <c r="BD2" s="102"/>
      <c r="BE2" s="414" t="s">
        <v>13</v>
      </c>
      <c r="BF2" s="415"/>
      <c r="BG2" s="418" t="s">
        <v>50</v>
      </c>
      <c r="BH2" s="420" t="s">
        <v>54</v>
      </c>
      <c r="BI2" s="421"/>
      <c r="BJ2" s="393" t="s">
        <v>46</v>
      </c>
      <c r="BL2" s="359" t="s">
        <v>55</v>
      </c>
      <c r="BM2" s="391" t="str">
        <f>Planning!BP2</f>
        <v>R prévi</v>
      </c>
    </row>
    <row r="3" spans="1:376" ht="10.199999999999999" hidden="1" customHeight="1">
      <c r="A3" s="25"/>
      <c r="B3" s="337"/>
      <c r="C3" s="424">
        <f>$C2</f>
        <v>0</v>
      </c>
      <c r="D3" s="16"/>
      <c r="E3" s="349"/>
      <c r="F3" s="349"/>
      <c r="G3" s="349"/>
      <c r="H3" s="10"/>
      <c r="I3" s="10"/>
      <c r="J3" s="10"/>
      <c r="K3" s="10"/>
      <c r="L3" s="10"/>
      <c r="M3" s="10"/>
      <c r="N3" s="316">
        <v>7</v>
      </c>
      <c r="O3" s="316"/>
      <c r="P3" s="316">
        <v>8</v>
      </c>
      <c r="Q3" s="316"/>
      <c r="R3" s="316">
        <v>9</v>
      </c>
      <c r="S3" s="316"/>
      <c r="T3" s="316">
        <v>10</v>
      </c>
      <c r="U3" s="316"/>
      <c r="V3" s="316">
        <v>11</v>
      </c>
      <c r="W3" s="316"/>
      <c r="X3" s="316">
        <v>12</v>
      </c>
      <c r="Y3" s="316"/>
      <c r="Z3" s="316">
        <v>13</v>
      </c>
      <c r="AA3" s="316"/>
      <c r="AB3" s="316">
        <v>14</v>
      </c>
      <c r="AC3" s="316"/>
      <c r="AD3" s="316">
        <v>15</v>
      </c>
      <c r="AE3" s="316"/>
      <c r="AF3" s="316">
        <v>16</v>
      </c>
      <c r="AG3" s="316"/>
      <c r="AH3" s="316">
        <v>17</v>
      </c>
      <c r="AI3" s="316"/>
      <c r="AJ3" s="316">
        <v>18</v>
      </c>
      <c r="AK3" s="316"/>
      <c r="AL3" s="316">
        <v>19</v>
      </c>
      <c r="AM3" s="316"/>
      <c r="AN3" s="316">
        <v>20</v>
      </c>
      <c r="AO3" s="316"/>
      <c r="AP3" s="316">
        <v>21</v>
      </c>
      <c r="AQ3" s="316"/>
      <c r="AR3" s="316">
        <v>22</v>
      </c>
      <c r="AS3" s="316"/>
      <c r="AT3" s="316">
        <v>23</v>
      </c>
      <c r="AU3" s="316"/>
      <c r="AV3" s="316">
        <v>24</v>
      </c>
      <c r="AW3" s="316"/>
      <c r="AX3" s="316">
        <v>1</v>
      </c>
      <c r="AY3" s="316"/>
      <c r="AZ3" s="316">
        <v>2</v>
      </c>
      <c r="BA3" s="316"/>
      <c r="BB3" s="316">
        <v>3</v>
      </c>
      <c r="BC3" s="346"/>
      <c r="BD3" s="102"/>
      <c r="BE3" s="416"/>
      <c r="BF3" s="417"/>
      <c r="BG3" s="419"/>
      <c r="BH3" s="422"/>
      <c r="BI3" s="423"/>
      <c r="BJ3" s="407"/>
      <c r="BL3" s="406"/>
      <c r="BM3" s="392"/>
    </row>
    <row r="4" spans="1:376" ht="10.199999999999999" hidden="1" customHeight="1">
      <c r="A4" s="25"/>
      <c r="B4" s="337"/>
      <c r="C4" s="424"/>
      <c r="D4" s="15"/>
      <c r="E4" s="322"/>
      <c r="F4" s="322"/>
      <c r="G4" s="322"/>
      <c r="H4" s="323" t="e">
        <f>IF(#REF!&lt;&gt;0,3,0)</f>
        <v>#REF!</v>
      </c>
      <c r="I4" s="426">
        <f>Conges!$B$3</f>
        <v>44896</v>
      </c>
      <c r="J4" s="427"/>
      <c r="K4" s="427"/>
      <c r="L4" s="427"/>
      <c r="M4" s="427"/>
      <c r="N4" s="60" t="str">
        <f>Planning!N$4</f>
        <v/>
      </c>
      <c r="O4" s="92">
        <f>Planning!O$4</f>
        <v>0</v>
      </c>
      <c r="P4" s="93">
        <f>Planning!P$4</f>
        <v>0</v>
      </c>
      <c r="Q4" s="93">
        <f>Planning!Q$4</f>
        <v>0</v>
      </c>
      <c r="R4" s="93">
        <f>Planning!R$4</f>
        <v>0</v>
      </c>
      <c r="S4" s="93">
        <f>Planning!S$4</f>
        <v>0</v>
      </c>
      <c r="T4" s="93">
        <f>Planning!T$4</f>
        <v>0</v>
      </c>
      <c r="U4" s="93">
        <f>Planning!U$4</f>
        <v>0</v>
      </c>
      <c r="V4" s="94">
        <f>Planning!V$4</f>
        <v>0</v>
      </c>
      <c r="W4" s="93">
        <f>Planning!W$4</f>
        <v>0</v>
      </c>
      <c r="X4" s="93">
        <f>Planning!X$4</f>
        <v>0</v>
      </c>
      <c r="Y4" s="93">
        <f>Planning!Y$4</f>
        <v>0</v>
      </c>
      <c r="Z4" s="93">
        <f>Planning!Z$4</f>
        <v>0</v>
      </c>
      <c r="AA4" s="93">
        <f>Planning!AA$4</f>
        <v>0</v>
      </c>
      <c r="AB4" s="93">
        <f>Planning!AB$4</f>
        <v>0</v>
      </c>
      <c r="AC4" s="93">
        <f>Planning!AC$4</f>
        <v>0</v>
      </c>
      <c r="AD4" s="93">
        <f>Planning!AD$4</f>
        <v>0</v>
      </c>
      <c r="AE4" s="92">
        <f>Planning!AE$4</f>
        <v>0</v>
      </c>
      <c r="AF4" s="93">
        <f>Planning!AF$4</f>
        <v>0</v>
      </c>
      <c r="AG4" s="93">
        <f>Planning!AG$4</f>
        <v>0</v>
      </c>
      <c r="AH4" s="93">
        <f>Planning!AH$4</f>
        <v>0</v>
      </c>
      <c r="AI4" s="93">
        <f>Planning!AI$4</f>
        <v>0</v>
      </c>
      <c r="AJ4" s="94">
        <f>Planning!AJ$4</f>
        <v>0</v>
      </c>
      <c r="AK4" s="93">
        <f>Planning!AK$4</f>
        <v>0</v>
      </c>
      <c r="AL4" s="93">
        <f>Planning!AL$4</f>
        <v>0</v>
      </c>
      <c r="AM4" s="93">
        <f>Planning!AM$4</f>
        <v>0</v>
      </c>
      <c r="AN4" s="93">
        <f>Planning!AN$4</f>
        <v>0</v>
      </c>
      <c r="AO4" s="93">
        <f>Planning!AO$4</f>
        <v>0</v>
      </c>
      <c r="AP4" s="93">
        <f>Planning!AP$4</f>
        <v>0</v>
      </c>
      <c r="AQ4" s="93">
        <f>Planning!AQ$4</f>
        <v>0</v>
      </c>
      <c r="AR4" s="93">
        <f>Planning!AR$4</f>
        <v>0</v>
      </c>
      <c r="AS4" s="93">
        <f>Planning!AS$4</f>
        <v>0</v>
      </c>
      <c r="AT4" s="93">
        <f>Planning!AT$4</f>
        <v>0</v>
      </c>
      <c r="AU4" s="92">
        <f>Planning!AU$4</f>
        <v>0</v>
      </c>
      <c r="AV4" s="93">
        <f>Planning!AV$4</f>
        <v>0</v>
      </c>
      <c r="AW4" s="93">
        <f>Planning!AW$4</f>
        <v>0</v>
      </c>
      <c r="AX4" s="93">
        <f>Planning!AX$4</f>
        <v>0</v>
      </c>
      <c r="AY4" s="93">
        <f>Planning!AY$4</f>
        <v>0</v>
      </c>
      <c r="AZ4" s="93">
        <f>Planning!AZ$4</f>
        <v>0</v>
      </c>
      <c r="BA4" s="93">
        <f>Planning!BA$4</f>
        <v>0</v>
      </c>
      <c r="BB4" s="94">
        <f>Planning!BB$4</f>
        <v>0</v>
      </c>
      <c r="BC4" s="64">
        <f>Planning!BC$4</f>
        <v>0</v>
      </c>
      <c r="BD4" s="102"/>
      <c r="BE4" s="428">
        <f>Planning!BE$4</f>
        <v>0</v>
      </c>
      <c r="BF4" s="429">
        <f>Planning!BF$4</f>
        <v>0</v>
      </c>
      <c r="BG4" s="70">
        <f>Planning!BG$4</f>
        <v>0</v>
      </c>
      <c r="BH4" s="71">
        <f>Planning!BH$4</f>
        <v>0</v>
      </c>
      <c r="BI4" s="72" t="str">
        <f>Planning!BI$4</f>
        <v/>
      </c>
      <c r="BJ4" s="73">
        <f>Planning!BJ$4</f>
        <v>0</v>
      </c>
      <c r="BL4" s="212">
        <f>Planning!BL$4</f>
        <v>0</v>
      </c>
      <c r="BM4" s="141">
        <f>Planning!BP$4</f>
        <v>0</v>
      </c>
      <c r="NL4" s="43" t="s">
        <v>63</v>
      </c>
    </row>
    <row r="5" spans="1:376" ht="10.199999999999999" hidden="1" customHeight="1">
      <c r="A5" s="25"/>
      <c r="B5" s="337"/>
      <c r="C5" s="424"/>
      <c r="D5" s="15"/>
      <c r="E5" s="322"/>
      <c r="F5" s="322"/>
      <c r="G5" s="322"/>
      <c r="H5" s="323"/>
      <c r="I5" s="402">
        <f>Conges!$B$4</f>
        <v>44897</v>
      </c>
      <c r="J5" s="403"/>
      <c r="K5" s="403"/>
      <c r="L5" s="403"/>
      <c r="M5" s="403"/>
      <c r="N5" s="78" t="str">
        <f>Planning!N$39</f>
        <v/>
      </c>
      <c r="O5" s="95">
        <f>Planning!O$39</f>
        <v>0</v>
      </c>
      <c r="P5" s="96">
        <f>Planning!P$39</f>
        <v>0</v>
      </c>
      <c r="Q5" s="96">
        <f>Planning!Q$39</f>
        <v>0</v>
      </c>
      <c r="R5" s="96">
        <f>Planning!R$39</f>
        <v>0</v>
      </c>
      <c r="S5" s="96">
        <f>Planning!S$39</f>
        <v>0</v>
      </c>
      <c r="T5" s="96">
        <f>Planning!T$39</f>
        <v>0</v>
      </c>
      <c r="U5" s="96">
        <f>Planning!U$39</f>
        <v>0</v>
      </c>
      <c r="V5" s="97">
        <f>Planning!V$39</f>
        <v>0</v>
      </c>
      <c r="W5" s="96">
        <f>Planning!W$39</f>
        <v>0</v>
      </c>
      <c r="X5" s="96">
        <f>Planning!X$39</f>
        <v>0</v>
      </c>
      <c r="Y5" s="96">
        <f>Planning!Y$39</f>
        <v>0</v>
      </c>
      <c r="Z5" s="96">
        <f>Planning!Z$39</f>
        <v>0</v>
      </c>
      <c r="AA5" s="96">
        <f>Planning!AA$39</f>
        <v>0</v>
      </c>
      <c r="AB5" s="96">
        <f>Planning!AB$39</f>
        <v>0</v>
      </c>
      <c r="AC5" s="96">
        <f>Planning!AC$39</f>
        <v>0</v>
      </c>
      <c r="AD5" s="96">
        <f>Planning!AD$39</f>
        <v>0</v>
      </c>
      <c r="AE5" s="95">
        <f>Planning!AE$39</f>
        <v>0</v>
      </c>
      <c r="AF5" s="96">
        <f>Planning!AF$39</f>
        <v>0</v>
      </c>
      <c r="AG5" s="96">
        <f>Planning!AG$39</f>
        <v>0</v>
      </c>
      <c r="AH5" s="96">
        <f>Planning!AH$39</f>
        <v>0</v>
      </c>
      <c r="AI5" s="96">
        <f>Planning!AI$39</f>
        <v>0</v>
      </c>
      <c r="AJ5" s="97">
        <f>Planning!AJ$39</f>
        <v>0</v>
      </c>
      <c r="AK5" s="96">
        <f>Planning!AK$39</f>
        <v>0</v>
      </c>
      <c r="AL5" s="96">
        <f>Planning!AL$39</f>
        <v>0</v>
      </c>
      <c r="AM5" s="96">
        <f>Planning!AM$39</f>
        <v>0</v>
      </c>
      <c r="AN5" s="96">
        <f>Planning!AN$39</f>
        <v>0</v>
      </c>
      <c r="AO5" s="96">
        <f>Planning!AO$39</f>
        <v>0</v>
      </c>
      <c r="AP5" s="96">
        <f>Planning!AP$39</f>
        <v>0</v>
      </c>
      <c r="AQ5" s="96">
        <f>Planning!AQ$39</f>
        <v>0</v>
      </c>
      <c r="AR5" s="96">
        <f>Planning!AR$39</f>
        <v>0</v>
      </c>
      <c r="AS5" s="96">
        <f>Planning!AS$39</f>
        <v>0</v>
      </c>
      <c r="AT5" s="96">
        <f>Planning!AT$39</f>
        <v>0</v>
      </c>
      <c r="AU5" s="95">
        <f>Planning!AU$39</f>
        <v>0</v>
      </c>
      <c r="AV5" s="96">
        <f>Planning!AV$39</f>
        <v>0</v>
      </c>
      <c r="AW5" s="96">
        <f>Planning!AW$39</f>
        <v>0</v>
      </c>
      <c r="AX5" s="96">
        <f>Planning!AX$39</f>
        <v>0</v>
      </c>
      <c r="AY5" s="96">
        <f>Planning!AY$39</f>
        <v>0</v>
      </c>
      <c r="AZ5" s="96">
        <f>Planning!AZ$39</f>
        <v>0</v>
      </c>
      <c r="BA5" s="96">
        <f>Planning!BA$39</f>
        <v>0</v>
      </c>
      <c r="BB5" s="97">
        <f>Planning!BB$39</f>
        <v>0</v>
      </c>
      <c r="BC5" s="82">
        <f>Planning!BC$39</f>
        <v>0</v>
      </c>
      <c r="BD5" s="102"/>
      <c r="BE5" s="410">
        <f>Planning!BE$39</f>
        <v>0</v>
      </c>
      <c r="BF5" s="411">
        <f>Planning!BF$39</f>
        <v>0</v>
      </c>
      <c r="BG5" s="88">
        <f>Planning!BG$39</f>
        <v>0</v>
      </c>
      <c r="BH5" s="89">
        <f>Planning!BH$39</f>
        <v>0</v>
      </c>
      <c r="BI5" s="90" t="str">
        <f>Planning!BI$39</f>
        <v/>
      </c>
      <c r="BJ5" s="91">
        <f>Planning!BJ$39</f>
        <v>0</v>
      </c>
      <c r="BL5" s="211">
        <f>Planning!BL$39</f>
        <v>0</v>
      </c>
      <c r="BM5" s="142">
        <f>Planning!BP$39</f>
        <v>0</v>
      </c>
      <c r="NL5" s="43" t="s">
        <v>63</v>
      </c>
    </row>
    <row r="6" spans="1:376" ht="10.199999999999999" hidden="1" customHeight="1">
      <c r="A6" s="25"/>
      <c r="B6" s="337"/>
      <c r="C6" s="424"/>
      <c r="D6" s="15"/>
      <c r="E6" s="324"/>
      <c r="F6" s="324"/>
      <c r="G6" s="324"/>
      <c r="H6" s="323"/>
      <c r="I6" s="400">
        <f>Conges!$B$5</f>
        <v>44898</v>
      </c>
      <c r="J6" s="401"/>
      <c r="K6" s="401"/>
      <c r="L6" s="401"/>
      <c r="M6" s="401"/>
      <c r="N6" s="65" t="str">
        <f>Planning!N$74</f>
        <v/>
      </c>
      <c r="O6" s="98">
        <f>Planning!O$74</f>
        <v>0</v>
      </c>
      <c r="P6" s="99">
        <f>Planning!P$74</f>
        <v>0</v>
      </c>
      <c r="Q6" s="99">
        <f>Planning!Q$74</f>
        <v>0</v>
      </c>
      <c r="R6" s="99">
        <f>Planning!R$74</f>
        <v>0</v>
      </c>
      <c r="S6" s="99">
        <f>Planning!S$74</f>
        <v>0</v>
      </c>
      <c r="T6" s="99">
        <f>Planning!T$74</f>
        <v>0</v>
      </c>
      <c r="U6" s="99">
        <f>Planning!U$74</f>
        <v>0</v>
      </c>
      <c r="V6" s="100">
        <f>Planning!V$74</f>
        <v>0</v>
      </c>
      <c r="W6" s="99">
        <f>Planning!W$74</f>
        <v>0</v>
      </c>
      <c r="X6" s="99">
        <f>Planning!X$74</f>
        <v>0</v>
      </c>
      <c r="Y6" s="99">
        <f>Planning!Y$74</f>
        <v>0</v>
      </c>
      <c r="Z6" s="99">
        <f>Planning!Z$74</f>
        <v>0</v>
      </c>
      <c r="AA6" s="99">
        <f>Planning!AA$74</f>
        <v>0</v>
      </c>
      <c r="AB6" s="99">
        <f>Planning!AB$74</f>
        <v>0</v>
      </c>
      <c r="AC6" s="99">
        <f>Planning!AC$74</f>
        <v>0</v>
      </c>
      <c r="AD6" s="99">
        <f>Planning!AD$74</f>
        <v>0</v>
      </c>
      <c r="AE6" s="98">
        <f>Planning!AE$74</f>
        <v>0</v>
      </c>
      <c r="AF6" s="99">
        <f>Planning!AF$74</f>
        <v>0</v>
      </c>
      <c r="AG6" s="99">
        <f>Planning!AG$74</f>
        <v>0</v>
      </c>
      <c r="AH6" s="99">
        <f>Planning!AH$74</f>
        <v>0</v>
      </c>
      <c r="AI6" s="99">
        <f>Planning!AI$74</f>
        <v>0</v>
      </c>
      <c r="AJ6" s="100">
        <f>Planning!AJ$74</f>
        <v>0</v>
      </c>
      <c r="AK6" s="99">
        <f>Planning!AK$74</f>
        <v>0</v>
      </c>
      <c r="AL6" s="99">
        <f>Planning!AL$74</f>
        <v>0</v>
      </c>
      <c r="AM6" s="99">
        <f>Planning!AM$74</f>
        <v>0</v>
      </c>
      <c r="AN6" s="99">
        <f>Planning!AN$74</f>
        <v>0</v>
      </c>
      <c r="AO6" s="99">
        <f>Planning!AO$74</f>
        <v>0</v>
      </c>
      <c r="AP6" s="99">
        <f>Planning!AP$74</f>
        <v>0</v>
      </c>
      <c r="AQ6" s="99">
        <f>Planning!AQ$74</f>
        <v>0</v>
      </c>
      <c r="AR6" s="99">
        <f>Planning!AR$74</f>
        <v>0</v>
      </c>
      <c r="AS6" s="99">
        <f>Planning!AS$74</f>
        <v>0</v>
      </c>
      <c r="AT6" s="99">
        <f>Planning!AT$74</f>
        <v>0</v>
      </c>
      <c r="AU6" s="98">
        <f>Planning!AU$74</f>
        <v>0</v>
      </c>
      <c r="AV6" s="99">
        <f>Planning!AV$74</f>
        <v>0</v>
      </c>
      <c r="AW6" s="99">
        <f>Planning!AW$74</f>
        <v>0</v>
      </c>
      <c r="AX6" s="99">
        <f>Planning!AX$74</f>
        <v>0</v>
      </c>
      <c r="AY6" s="99">
        <f>Planning!AY$74</f>
        <v>0</v>
      </c>
      <c r="AZ6" s="99">
        <f>Planning!AZ$74</f>
        <v>0</v>
      </c>
      <c r="BA6" s="99">
        <f>Planning!BA$74</f>
        <v>0</v>
      </c>
      <c r="BB6" s="100">
        <f>Planning!BB$74</f>
        <v>0</v>
      </c>
      <c r="BC6" s="69">
        <f>Planning!BC$74</f>
        <v>0</v>
      </c>
      <c r="BD6" s="102"/>
      <c r="BE6" s="408">
        <f>Planning!BE$74</f>
        <v>0</v>
      </c>
      <c r="BF6" s="409">
        <f>Planning!BF$74</f>
        <v>0</v>
      </c>
      <c r="BG6" s="74">
        <f>Planning!BG$74</f>
        <v>0</v>
      </c>
      <c r="BH6" s="75">
        <f>Planning!BH$74</f>
        <v>0</v>
      </c>
      <c r="BI6" s="76" t="str">
        <f>Planning!BI$74</f>
        <v/>
      </c>
      <c r="BJ6" s="77">
        <f>Planning!BJ$74</f>
        <v>0</v>
      </c>
      <c r="BL6" s="210">
        <f>Planning!BL$74</f>
        <v>0</v>
      </c>
      <c r="BM6" s="143">
        <f>Planning!BP$74</f>
        <v>0</v>
      </c>
      <c r="NL6" s="43" t="s">
        <v>63</v>
      </c>
    </row>
    <row r="7" spans="1:376" ht="10.199999999999999" hidden="1" customHeight="1">
      <c r="A7" s="25"/>
      <c r="B7" s="337"/>
      <c r="C7" s="424"/>
      <c r="D7" s="15"/>
      <c r="E7" s="322"/>
      <c r="F7" s="322"/>
      <c r="G7" s="322"/>
      <c r="H7" s="323"/>
      <c r="I7" s="402">
        <f>Conges!$B$6</f>
        <v>44899</v>
      </c>
      <c r="J7" s="403"/>
      <c r="K7" s="403"/>
      <c r="L7" s="403"/>
      <c r="M7" s="403"/>
      <c r="N7" s="78" t="str">
        <f>Planning!N$109</f>
        <v/>
      </c>
      <c r="O7" s="95">
        <f>Planning!O$109</f>
        <v>0</v>
      </c>
      <c r="P7" s="96">
        <f>Planning!P$109</f>
        <v>0</v>
      </c>
      <c r="Q7" s="96">
        <f>Planning!Q$109</f>
        <v>0</v>
      </c>
      <c r="R7" s="96">
        <f>Planning!R$109</f>
        <v>0</v>
      </c>
      <c r="S7" s="96">
        <f>Planning!S$109</f>
        <v>0</v>
      </c>
      <c r="T7" s="96">
        <f>Planning!T$109</f>
        <v>0</v>
      </c>
      <c r="U7" s="96">
        <f>Planning!U$109</f>
        <v>0</v>
      </c>
      <c r="V7" s="97">
        <f>Planning!V$109</f>
        <v>0</v>
      </c>
      <c r="W7" s="96">
        <f>Planning!W$109</f>
        <v>0</v>
      </c>
      <c r="X7" s="96">
        <f>Planning!X$109</f>
        <v>0</v>
      </c>
      <c r="Y7" s="96">
        <f>Planning!Y$109</f>
        <v>0</v>
      </c>
      <c r="Z7" s="96">
        <f>Planning!Z$109</f>
        <v>0</v>
      </c>
      <c r="AA7" s="96">
        <f>Planning!AA$109</f>
        <v>0</v>
      </c>
      <c r="AB7" s="96">
        <f>Planning!AB$109</f>
        <v>0</v>
      </c>
      <c r="AC7" s="96">
        <f>Planning!AC$109</f>
        <v>0</v>
      </c>
      <c r="AD7" s="96">
        <f>Planning!AD$109</f>
        <v>0</v>
      </c>
      <c r="AE7" s="95">
        <f>Planning!AE$109</f>
        <v>0</v>
      </c>
      <c r="AF7" s="96">
        <f>Planning!AF$109</f>
        <v>0</v>
      </c>
      <c r="AG7" s="96">
        <f>Planning!AG$109</f>
        <v>0</v>
      </c>
      <c r="AH7" s="96">
        <f>Planning!AH$109</f>
        <v>0</v>
      </c>
      <c r="AI7" s="96">
        <f>Planning!AI$109</f>
        <v>0</v>
      </c>
      <c r="AJ7" s="97">
        <f>Planning!AJ$109</f>
        <v>0</v>
      </c>
      <c r="AK7" s="96">
        <f>Planning!AK$109</f>
        <v>0</v>
      </c>
      <c r="AL7" s="96">
        <f>Planning!AL$109</f>
        <v>0</v>
      </c>
      <c r="AM7" s="96">
        <f>Planning!AM$109</f>
        <v>0</v>
      </c>
      <c r="AN7" s="96">
        <f>Planning!AN$109</f>
        <v>0</v>
      </c>
      <c r="AO7" s="96">
        <f>Planning!AO$109</f>
        <v>0</v>
      </c>
      <c r="AP7" s="96">
        <f>Planning!AP$109</f>
        <v>0</v>
      </c>
      <c r="AQ7" s="96">
        <f>Planning!AQ$109</f>
        <v>0</v>
      </c>
      <c r="AR7" s="96">
        <f>Planning!AR$109</f>
        <v>0</v>
      </c>
      <c r="AS7" s="96">
        <f>Planning!AS$109</f>
        <v>0</v>
      </c>
      <c r="AT7" s="96">
        <f>Planning!AT$109</f>
        <v>0</v>
      </c>
      <c r="AU7" s="95">
        <f>Planning!AU$109</f>
        <v>0</v>
      </c>
      <c r="AV7" s="96">
        <f>Planning!AV$109</f>
        <v>0</v>
      </c>
      <c r="AW7" s="96">
        <f>Planning!AW$109</f>
        <v>0</v>
      </c>
      <c r="AX7" s="96">
        <f>Planning!AX$109</f>
        <v>0</v>
      </c>
      <c r="AY7" s="96">
        <f>Planning!AY$109</f>
        <v>0</v>
      </c>
      <c r="AZ7" s="96">
        <f>Planning!AZ$109</f>
        <v>0</v>
      </c>
      <c r="BA7" s="96">
        <f>Planning!BA$109</f>
        <v>0</v>
      </c>
      <c r="BB7" s="97">
        <f>Planning!BB$109</f>
        <v>0</v>
      </c>
      <c r="BC7" s="82">
        <f>Planning!BC$109</f>
        <v>0</v>
      </c>
      <c r="BD7" s="102"/>
      <c r="BE7" s="410">
        <f>Planning!BE$109</f>
        <v>0</v>
      </c>
      <c r="BF7" s="411">
        <f>Planning!BF$109</f>
        <v>0</v>
      </c>
      <c r="BG7" s="88">
        <f>Planning!BG$109</f>
        <v>0</v>
      </c>
      <c r="BH7" s="89">
        <f>Planning!BH$109</f>
        <v>0</v>
      </c>
      <c r="BI7" s="90" t="str">
        <f>Planning!BI$109</f>
        <v/>
      </c>
      <c r="BJ7" s="91">
        <f>Planning!BJ$109</f>
        <v>0</v>
      </c>
      <c r="BL7" s="211">
        <f>Planning!BL$109</f>
        <v>0</v>
      </c>
      <c r="BM7" s="142">
        <f>Planning!BP$109</f>
        <v>0</v>
      </c>
      <c r="NL7" s="43" t="s">
        <v>63</v>
      </c>
    </row>
    <row r="8" spans="1:376" ht="10.199999999999999" hidden="1" customHeight="1">
      <c r="A8" s="25"/>
      <c r="B8" s="337"/>
      <c r="C8" s="424"/>
      <c r="D8" s="15"/>
      <c r="E8" s="322"/>
      <c r="F8" s="322"/>
      <c r="G8" s="322"/>
      <c r="H8" s="323"/>
      <c r="I8" s="400">
        <f>Conges!$B$7</f>
        <v>44900</v>
      </c>
      <c r="J8" s="401"/>
      <c r="K8" s="401"/>
      <c r="L8" s="401"/>
      <c r="M8" s="401"/>
      <c r="N8" s="65" t="str">
        <f>Planning!N$144</f>
        <v/>
      </c>
      <c r="O8" s="98">
        <f>Planning!O$144</f>
        <v>0</v>
      </c>
      <c r="P8" s="99">
        <f>Planning!P$144</f>
        <v>0</v>
      </c>
      <c r="Q8" s="99">
        <f>Planning!Q$144</f>
        <v>0</v>
      </c>
      <c r="R8" s="99">
        <f>Planning!R$144</f>
        <v>0</v>
      </c>
      <c r="S8" s="99">
        <f>Planning!S$144</f>
        <v>0</v>
      </c>
      <c r="T8" s="99">
        <f>Planning!T$144</f>
        <v>0</v>
      </c>
      <c r="U8" s="99">
        <f>Planning!U$144</f>
        <v>0</v>
      </c>
      <c r="V8" s="100">
        <f>Planning!V$144</f>
        <v>0</v>
      </c>
      <c r="W8" s="99">
        <f>Planning!W$144</f>
        <v>0</v>
      </c>
      <c r="X8" s="99">
        <f>Planning!X$144</f>
        <v>0</v>
      </c>
      <c r="Y8" s="99">
        <f>Planning!Y$144</f>
        <v>0</v>
      </c>
      <c r="Z8" s="99">
        <f>Planning!Z$144</f>
        <v>0</v>
      </c>
      <c r="AA8" s="99">
        <f>Planning!AA$144</f>
        <v>0</v>
      </c>
      <c r="AB8" s="99">
        <f>Planning!AB$144</f>
        <v>0</v>
      </c>
      <c r="AC8" s="99">
        <f>Planning!AC$144</f>
        <v>0</v>
      </c>
      <c r="AD8" s="99">
        <f>Planning!AD$144</f>
        <v>0</v>
      </c>
      <c r="AE8" s="98">
        <f>Planning!AE$144</f>
        <v>0</v>
      </c>
      <c r="AF8" s="99">
        <f>Planning!AF$144</f>
        <v>0</v>
      </c>
      <c r="AG8" s="99">
        <f>Planning!AG$144</f>
        <v>0</v>
      </c>
      <c r="AH8" s="99">
        <f>Planning!AH$144</f>
        <v>0</v>
      </c>
      <c r="AI8" s="99">
        <f>Planning!AI$144</f>
        <v>0</v>
      </c>
      <c r="AJ8" s="100">
        <f>Planning!AJ$144</f>
        <v>0</v>
      </c>
      <c r="AK8" s="99">
        <f>Planning!AK$144</f>
        <v>0</v>
      </c>
      <c r="AL8" s="99">
        <f>Planning!AL$144</f>
        <v>0</v>
      </c>
      <c r="AM8" s="99">
        <f>Planning!AM$144</f>
        <v>0</v>
      </c>
      <c r="AN8" s="99">
        <f>Planning!AN$144</f>
        <v>0</v>
      </c>
      <c r="AO8" s="99">
        <f>Planning!AO$144</f>
        <v>0</v>
      </c>
      <c r="AP8" s="99">
        <f>Planning!AP$144</f>
        <v>0</v>
      </c>
      <c r="AQ8" s="99">
        <f>Planning!AQ$144</f>
        <v>0</v>
      </c>
      <c r="AR8" s="99">
        <f>Planning!AR$144</f>
        <v>0</v>
      </c>
      <c r="AS8" s="99">
        <f>Planning!AS$144</f>
        <v>0</v>
      </c>
      <c r="AT8" s="99">
        <f>Planning!AT$144</f>
        <v>0</v>
      </c>
      <c r="AU8" s="98">
        <f>Planning!AU$144</f>
        <v>0</v>
      </c>
      <c r="AV8" s="99">
        <f>Planning!AV$144</f>
        <v>0</v>
      </c>
      <c r="AW8" s="99">
        <f>Planning!AW$144</f>
        <v>0</v>
      </c>
      <c r="AX8" s="99">
        <f>Planning!AX$144</f>
        <v>0</v>
      </c>
      <c r="AY8" s="99">
        <f>Planning!AY$144</f>
        <v>0</v>
      </c>
      <c r="AZ8" s="99">
        <f>Planning!AZ$144</f>
        <v>0</v>
      </c>
      <c r="BA8" s="99">
        <f>Planning!BA$144</f>
        <v>0</v>
      </c>
      <c r="BB8" s="100">
        <f>Planning!BB$144</f>
        <v>0</v>
      </c>
      <c r="BC8" s="69">
        <f>Planning!BC$144</f>
        <v>0</v>
      </c>
      <c r="BD8" s="102"/>
      <c r="BE8" s="408">
        <f>Planning!BE$144</f>
        <v>0</v>
      </c>
      <c r="BF8" s="409">
        <f>Planning!BF$144</f>
        <v>0</v>
      </c>
      <c r="BG8" s="74">
        <f>Planning!BG$144</f>
        <v>0</v>
      </c>
      <c r="BH8" s="75">
        <f>Planning!BH$144</f>
        <v>0</v>
      </c>
      <c r="BI8" s="76" t="str">
        <f>Planning!BI$144</f>
        <v/>
      </c>
      <c r="BJ8" s="77">
        <f>Planning!BJ$144</f>
        <v>0</v>
      </c>
      <c r="BL8" s="210">
        <f>Planning!BL$144</f>
        <v>0</v>
      </c>
      <c r="BM8" s="143">
        <f>Planning!BP$144</f>
        <v>0</v>
      </c>
      <c r="NL8" s="43" t="s">
        <v>63</v>
      </c>
    </row>
    <row r="9" spans="1:376" ht="10.199999999999999" hidden="1" customHeight="1">
      <c r="A9" s="25"/>
      <c r="B9" s="337"/>
      <c r="C9" s="424"/>
      <c r="D9" s="15"/>
      <c r="E9" s="334" t="str">
        <f>Planning!$E$9</f>
        <v>CREPIERE</v>
      </c>
      <c r="F9" s="334"/>
      <c r="G9" s="124">
        <f>(COUNTIF(O4:BB34,Planning!$MT$3))/2</f>
        <v>0</v>
      </c>
      <c r="H9" s="323"/>
      <c r="I9" s="402">
        <f>Conges!$B$8</f>
        <v>44901</v>
      </c>
      <c r="J9" s="403"/>
      <c r="K9" s="403"/>
      <c r="L9" s="403"/>
      <c r="M9" s="403"/>
      <c r="N9" s="78" t="str">
        <f>Planning!N$179</f>
        <v/>
      </c>
      <c r="O9" s="95">
        <f>Planning!O$179</f>
        <v>0</v>
      </c>
      <c r="P9" s="96">
        <f>Planning!P$179</f>
        <v>0</v>
      </c>
      <c r="Q9" s="96">
        <f>Planning!Q$179</f>
        <v>0</v>
      </c>
      <c r="R9" s="96">
        <f>Planning!R$179</f>
        <v>0</v>
      </c>
      <c r="S9" s="96">
        <f>Planning!S$179</f>
        <v>0</v>
      </c>
      <c r="T9" s="96">
        <f>Planning!T$179</f>
        <v>0</v>
      </c>
      <c r="U9" s="96">
        <f>Planning!U$179</f>
        <v>0</v>
      </c>
      <c r="V9" s="97">
        <f>Planning!V$179</f>
        <v>0</v>
      </c>
      <c r="W9" s="96">
        <f>Planning!W$179</f>
        <v>0</v>
      </c>
      <c r="X9" s="96">
        <f>Planning!X$179</f>
        <v>0</v>
      </c>
      <c r="Y9" s="96">
        <f>Planning!Y$179</f>
        <v>0</v>
      </c>
      <c r="Z9" s="96">
        <f>Planning!Z$179</f>
        <v>0</v>
      </c>
      <c r="AA9" s="96">
        <f>Planning!AA$179</f>
        <v>0</v>
      </c>
      <c r="AB9" s="96">
        <f>Planning!AB$179</f>
        <v>0</v>
      </c>
      <c r="AC9" s="96">
        <f>Planning!AC$179</f>
        <v>0</v>
      </c>
      <c r="AD9" s="96">
        <f>Planning!AD$179</f>
        <v>0</v>
      </c>
      <c r="AE9" s="95">
        <f>Planning!AE$179</f>
        <v>0</v>
      </c>
      <c r="AF9" s="96">
        <f>Planning!AF$179</f>
        <v>0</v>
      </c>
      <c r="AG9" s="96">
        <f>Planning!AG$179</f>
        <v>0</v>
      </c>
      <c r="AH9" s="96">
        <f>Planning!AH$179</f>
        <v>0</v>
      </c>
      <c r="AI9" s="96">
        <f>Planning!AI$179</f>
        <v>0</v>
      </c>
      <c r="AJ9" s="97">
        <f>Planning!AJ$179</f>
        <v>0</v>
      </c>
      <c r="AK9" s="96">
        <f>Planning!AK$179</f>
        <v>0</v>
      </c>
      <c r="AL9" s="96">
        <f>Planning!AL$179</f>
        <v>0</v>
      </c>
      <c r="AM9" s="96">
        <f>Planning!AM$179</f>
        <v>0</v>
      </c>
      <c r="AN9" s="96">
        <f>Planning!AN$179</f>
        <v>0</v>
      </c>
      <c r="AO9" s="96">
        <f>Planning!AO$179</f>
        <v>0</v>
      </c>
      <c r="AP9" s="96">
        <f>Planning!AP$179</f>
        <v>0</v>
      </c>
      <c r="AQ9" s="96">
        <f>Planning!AQ$179</f>
        <v>0</v>
      </c>
      <c r="AR9" s="96">
        <f>Planning!AR$179</f>
        <v>0</v>
      </c>
      <c r="AS9" s="96">
        <f>Planning!AS$179</f>
        <v>0</v>
      </c>
      <c r="AT9" s="96">
        <f>Planning!AT$179</f>
        <v>0</v>
      </c>
      <c r="AU9" s="95">
        <f>Planning!AU$179</f>
        <v>0</v>
      </c>
      <c r="AV9" s="96">
        <f>Planning!AV$179</f>
        <v>0</v>
      </c>
      <c r="AW9" s="96">
        <f>Planning!AW$179</f>
        <v>0</v>
      </c>
      <c r="AX9" s="96">
        <f>Planning!AX$179</f>
        <v>0</v>
      </c>
      <c r="AY9" s="96">
        <f>Planning!AY$179</f>
        <v>0</v>
      </c>
      <c r="AZ9" s="96">
        <f>Planning!AZ$179</f>
        <v>0</v>
      </c>
      <c r="BA9" s="96">
        <f>Planning!BA$179</f>
        <v>0</v>
      </c>
      <c r="BB9" s="97">
        <f>Planning!BB$179</f>
        <v>0</v>
      </c>
      <c r="BC9" s="82">
        <f>Planning!BC$179</f>
        <v>0</v>
      </c>
      <c r="BD9" s="102"/>
      <c r="BE9" s="410">
        <f>Planning!BE$179</f>
        <v>0</v>
      </c>
      <c r="BF9" s="411">
        <f>Planning!BF$179</f>
        <v>0</v>
      </c>
      <c r="BG9" s="88">
        <f>Planning!BG$179</f>
        <v>0</v>
      </c>
      <c r="BH9" s="89">
        <f>Planning!BH$179</f>
        <v>0</v>
      </c>
      <c r="BI9" s="90" t="str">
        <f>Planning!BI$179</f>
        <v/>
      </c>
      <c r="BJ9" s="91">
        <f>Planning!BJ$179</f>
        <v>0</v>
      </c>
      <c r="BL9" s="211">
        <f>Planning!BL$179</f>
        <v>0</v>
      </c>
      <c r="BM9" s="142">
        <f>Planning!BP$179</f>
        <v>0</v>
      </c>
      <c r="NL9" s="43" t="s">
        <v>63</v>
      </c>
    </row>
    <row r="10" spans="1:376" ht="10.199999999999999" hidden="1" customHeight="1">
      <c r="A10" s="25"/>
      <c r="B10" s="337"/>
      <c r="C10" s="424"/>
      <c r="D10" s="15"/>
      <c r="E10" s="318" t="str">
        <f>Planning!$E$10</f>
        <v>BRASSERIE</v>
      </c>
      <c r="F10" s="318"/>
      <c r="G10" s="125">
        <f>(COUNTIF(O4:BB34,Planning!$MV$3))/2</f>
        <v>0</v>
      </c>
      <c r="H10" s="323"/>
      <c r="I10" s="400">
        <f>Conges!$B$9</f>
        <v>44902</v>
      </c>
      <c r="J10" s="401"/>
      <c r="K10" s="401"/>
      <c r="L10" s="401"/>
      <c r="M10" s="401"/>
      <c r="N10" s="65" t="str">
        <f>Planning!N$214</f>
        <v/>
      </c>
      <c r="O10" s="98">
        <f>Planning!O$214</f>
        <v>0</v>
      </c>
      <c r="P10" s="99">
        <f>Planning!P$214</f>
        <v>0</v>
      </c>
      <c r="Q10" s="99">
        <f>Planning!Q$214</f>
        <v>0</v>
      </c>
      <c r="R10" s="99">
        <f>Planning!R$214</f>
        <v>0</v>
      </c>
      <c r="S10" s="99">
        <f>Planning!S$214</f>
        <v>0</v>
      </c>
      <c r="T10" s="99">
        <f>Planning!T$214</f>
        <v>0</v>
      </c>
      <c r="U10" s="99">
        <f>Planning!U$214</f>
        <v>0</v>
      </c>
      <c r="V10" s="100">
        <f>Planning!V$214</f>
        <v>0</v>
      </c>
      <c r="W10" s="99">
        <f>Planning!W$214</f>
        <v>0</v>
      </c>
      <c r="X10" s="99">
        <f>Planning!X$214</f>
        <v>0</v>
      </c>
      <c r="Y10" s="99">
        <f>Planning!Y$214</f>
        <v>0</v>
      </c>
      <c r="Z10" s="99">
        <f>Planning!Z$214</f>
        <v>0</v>
      </c>
      <c r="AA10" s="99">
        <f>Planning!AA$214</f>
        <v>0</v>
      </c>
      <c r="AB10" s="99">
        <f>Planning!AB$214</f>
        <v>0</v>
      </c>
      <c r="AC10" s="99">
        <f>Planning!AC$214</f>
        <v>0</v>
      </c>
      <c r="AD10" s="99">
        <f>Planning!AD$214</f>
        <v>0</v>
      </c>
      <c r="AE10" s="98">
        <f>Planning!AE$214</f>
        <v>0</v>
      </c>
      <c r="AF10" s="99">
        <f>Planning!AF$214</f>
        <v>0</v>
      </c>
      <c r="AG10" s="99">
        <f>Planning!AG$214</f>
        <v>0</v>
      </c>
      <c r="AH10" s="99">
        <f>Planning!AH$214</f>
        <v>0</v>
      </c>
      <c r="AI10" s="99">
        <f>Planning!AI$214</f>
        <v>0</v>
      </c>
      <c r="AJ10" s="100">
        <f>Planning!AJ$214</f>
        <v>0</v>
      </c>
      <c r="AK10" s="99">
        <f>Planning!AK$214</f>
        <v>0</v>
      </c>
      <c r="AL10" s="99">
        <f>Planning!AL$214</f>
        <v>0</v>
      </c>
      <c r="AM10" s="99">
        <f>Planning!AM$214</f>
        <v>0</v>
      </c>
      <c r="AN10" s="99">
        <f>Planning!AN$214</f>
        <v>0</v>
      </c>
      <c r="AO10" s="99">
        <f>Planning!AO$214</f>
        <v>0</v>
      </c>
      <c r="AP10" s="99">
        <f>Planning!AP$214</f>
        <v>0</v>
      </c>
      <c r="AQ10" s="99">
        <f>Planning!AQ$214</f>
        <v>0</v>
      </c>
      <c r="AR10" s="99">
        <f>Planning!AR$214</f>
        <v>0</v>
      </c>
      <c r="AS10" s="99">
        <f>Planning!AS$214</f>
        <v>0</v>
      </c>
      <c r="AT10" s="99">
        <f>Planning!AT$214</f>
        <v>0</v>
      </c>
      <c r="AU10" s="98">
        <f>Planning!AU$214</f>
        <v>0</v>
      </c>
      <c r="AV10" s="99">
        <f>Planning!AV$214</f>
        <v>0</v>
      </c>
      <c r="AW10" s="99">
        <f>Planning!AW$214</f>
        <v>0</v>
      </c>
      <c r="AX10" s="99">
        <f>Planning!AX$214</f>
        <v>0</v>
      </c>
      <c r="AY10" s="99">
        <f>Planning!AY$214</f>
        <v>0</v>
      </c>
      <c r="AZ10" s="99">
        <f>Planning!AZ$214</f>
        <v>0</v>
      </c>
      <c r="BA10" s="99">
        <f>Planning!BA$214</f>
        <v>0</v>
      </c>
      <c r="BB10" s="100">
        <f>Planning!BB$214</f>
        <v>0</v>
      </c>
      <c r="BC10" s="69">
        <f>Planning!BC$214</f>
        <v>0</v>
      </c>
      <c r="BD10" s="102"/>
      <c r="BE10" s="408">
        <f>Planning!BE$214</f>
        <v>0</v>
      </c>
      <c r="BF10" s="409">
        <f>Planning!BF$214</f>
        <v>0</v>
      </c>
      <c r="BG10" s="74">
        <f>Planning!BG$214</f>
        <v>0</v>
      </c>
      <c r="BH10" s="75">
        <f>Planning!BH$214</f>
        <v>0</v>
      </c>
      <c r="BI10" s="76" t="str">
        <f>Planning!BI$214</f>
        <v/>
      </c>
      <c r="BJ10" s="77">
        <f>Planning!BJ$214</f>
        <v>0</v>
      </c>
      <c r="BL10" s="210">
        <f>Planning!BL$214</f>
        <v>0</v>
      </c>
      <c r="BM10" s="143">
        <f>Planning!BP$214</f>
        <v>0</v>
      </c>
      <c r="NL10" s="43" t="s">
        <v>63</v>
      </c>
    </row>
    <row r="11" spans="1:376" ht="10.199999999999999" hidden="1" customHeight="1">
      <c r="A11" s="25"/>
      <c r="B11" s="337"/>
      <c r="C11" s="424"/>
      <c r="D11" s="15"/>
      <c r="E11" s="327" t="str">
        <f>Planning!$E$11</f>
        <v>MEP</v>
      </c>
      <c r="F11" s="327"/>
      <c r="G11" s="126">
        <f>(COUNTIF(O4:BB34,Planning!$MX$3))/2</f>
        <v>0</v>
      </c>
      <c r="H11" s="323"/>
      <c r="I11" s="402">
        <f>Conges!$B$10</f>
        <v>44903</v>
      </c>
      <c r="J11" s="403"/>
      <c r="K11" s="403"/>
      <c r="L11" s="403"/>
      <c r="M11" s="403"/>
      <c r="N11" s="78" t="str">
        <f>Planning!N$249</f>
        <v/>
      </c>
      <c r="O11" s="95">
        <f>Planning!O$249</f>
        <v>0</v>
      </c>
      <c r="P11" s="96">
        <f>Planning!P$249</f>
        <v>0</v>
      </c>
      <c r="Q11" s="96">
        <f>Planning!Q$249</f>
        <v>0</v>
      </c>
      <c r="R11" s="96">
        <f>Planning!R$249</f>
        <v>0</v>
      </c>
      <c r="S11" s="96">
        <f>Planning!S$249</f>
        <v>0</v>
      </c>
      <c r="T11" s="96">
        <f>Planning!T$249</f>
        <v>0</v>
      </c>
      <c r="U11" s="96">
        <f>Planning!U$249</f>
        <v>0</v>
      </c>
      <c r="V11" s="97">
        <f>Planning!V$249</f>
        <v>0</v>
      </c>
      <c r="W11" s="96">
        <f>Planning!W$249</f>
        <v>0</v>
      </c>
      <c r="X11" s="96">
        <f>Planning!X$249</f>
        <v>0</v>
      </c>
      <c r="Y11" s="96">
        <f>Planning!Y$249</f>
        <v>0</v>
      </c>
      <c r="Z11" s="96">
        <f>Planning!Z$249</f>
        <v>0</v>
      </c>
      <c r="AA11" s="96">
        <f>Planning!AA$249</f>
        <v>0</v>
      </c>
      <c r="AB11" s="96">
        <f>Planning!AB$249</f>
        <v>0</v>
      </c>
      <c r="AC11" s="96">
        <f>Planning!AC$249</f>
        <v>0</v>
      </c>
      <c r="AD11" s="96">
        <f>Planning!AD$249</f>
        <v>0</v>
      </c>
      <c r="AE11" s="95">
        <f>Planning!AE$249</f>
        <v>0</v>
      </c>
      <c r="AF11" s="96">
        <f>Planning!AF$249</f>
        <v>0</v>
      </c>
      <c r="AG11" s="96">
        <f>Planning!AG$249</f>
        <v>0</v>
      </c>
      <c r="AH11" s="96">
        <f>Planning!AH$249</f>
        <v>0</v>
      </c>
      <c r="AI11" s="96">
        <f>Planning!AI$249</f>
        <v>0</v>
      </c>
      <c r="AJ11" s="97">
        <f>Planning!AJ$249</f>
        <v>0</v>
      </c>
      <c r="AK11" s="96">
        <f>Planning!AK$249</f>
        <v>0</v>
      </c>
      <c r="AL11" s="96">
        <f>Planning!AL$249</f>
        <v>0</v>
      </c>
      <c r="AM11" s="96">
        <f>Planning!AM$249</f>
        <v>0</v>
      </c>
      <c r="AN11" s="96">
        <f>Planning!AN$249</f>
        <v>0</v>
      </c>
      <c r="AO11" s="96">
        <f>Planning!AO$249</f>
        <v>0</v>
      </c>
      <c r="AP11" s="96">
        <f>Planning!AP$249</f>
        <v>0</v>
      </c>
      <c r="AQ11" s="96">
        <f>Planning!AQ$249</f>
        <v>0</v>
      </c>
      <c r="AR11" s="96">
        <f>Planning!AR$249</f>
        <v>0</v>
      </c>
      <c r="AS11" s="96">
        <f>Planning!AS$249</f>
        <v>0</v>
      </c>
      <c r="AT11" s="96">
        <f>Planning!AT$249</f>
        <v>0</v>
      </c>
      <c r="AU11" s="95">
        <f>Planning!AU$249</f>
        <v>0</v>
      </c>
      <c r="AV11" s="96">
        <f>Planning!AV$249</f>
        <v>0</v>
      </c>
      <c r="AW11" s="96">
        <f>Planning!AW$249</f>
        <v>0</v>
      </c>
      <c r="AX11" s="96">
        <f>Planning!AX$249</f>
        <v>0</v>
      </c>
      <c r="AY11" s="96">
        <f>Planning!AY$249</f>
        <v>0</v>
      </c>
      <c r="AZ11" s="96">
        <f>Planning!AZ$249</f>
        <v>0</v>
      </c>
      <c r="BA11" s="96">
        <f>Planning!BA$249</f>
        <v>0</v>
      </c>
      <c r="BB11" s="97">
        <f>Planning!BB$249</f>
        <v>0</v>
      </c>
      <c r="BC11" s="82">
        <f>Planning!BC$249</f>
        <v>0</v>
      </c>
      <c r="BD11" s="102"/>
      <c r="BE11" s="410">
        <f>Planning!BE$249</f>
        <v>0</v>
      </c>
      <c r="BF11" s="411">
        <f>Planning!BF$249</f>
        <v>0</v>
      </c>
      <c r="BG11" s="88">
        <f>Planning!BG$249</f>
        <v>0</v>
      </c>
      <c r="BH11" s="89">
        <f>Planning!BH$249</f>
        <v>0</v>
      </c>
      <c r="BI11" s="90" t="str">
        <f>Planning!BI$249</f>
        <v/>
      </c>
      <c r="BJ11" s="91">
        <f>Planning!BJ$249</f>
        <v>0</v>
      </c>
      <c r="BL11" s="211">
        <f>Planning!BL$249</f>
        <v>0</v>
      </c>
      <c r="BM11" s="142">
        <f>Planning!BP$249</f>
        <v>0</v>
      </c>
      <c r="NL11" s="43" t="s">
        <v>63</v>
      </c>
    </row>
    <row r="12" spans="1:376" ht="10.199999999999999" hidden="1" customHeight="1">
      <c r="A12" s="25"/>
      <c r="B12" s="337"/>
      <c r="C12" s="424"/>
      <c r="D12" s="15"/>
      <c r="E12" s="348" t="str">
        <f>Planning!$E$12</f>
        <v>Renfort</v>
      </c>
      <c r="F12" s="348"/>
      <c r="G12" s="127">
        <f>(COUNTIF(O4:BB34,Planning!$MZ$3))/2</f>
        <v>0</v>
      </c>
      <c r="H12" s="323"/>
      <c r="I12" s="400">
        <f>Conges!$B$11</f>
        <v>44904</v>
      </c>
      <c r="J12" s="401"/>
      <c r="K12" s="401"/>
      <c r="L12" s="401"/>
      <c r="M12" s="401"/>
      <c r="N12" s="65" t="str">
        <f>Planning!N$284</f>
        <v/>
      </c>
      <c r="O12" s="98">
        <f>Planning!O$284</f>
        <v>0</v>
      </c>
      <c r="P12" s="99">
        <f>Planning!P$284</f>
        <v>0</v>
      </c>
      <c r="Q12" s="99">
        <f>Planning!Q$284</f>
        <v>0</v>
      </c>
      <c r="R12" s="99">
        <f>Planning!R$284</f>
        <v>0</v>
      </c>
      <c r="S12" s="99">
        <f>Planning!S$284</f>
        <v>0</v>
      </c>
      <c r="T12" s="99">
        <f>Planning!T$284</f>
        <v>0</v>
      </c>
      <c r="U12" s="99">
        <f>Planning!U$284</f>
        <v>0</v>
      </c>
      <c r="V12" s="100">
        <f>Planning!V$284</f>
        <v>0</v>
      </c>
      <c r="W12" s="99">
        <f>Planning!W$284</f>
        <v>0</v>
      </c>
      <c r="X12" s="99">
        <f>Planning!X$284</f>
        <v>0</v>
      </c>
      <c r="Y12" s="99">
        <f>Planning!Y$284</f>
        <v>0</v>
      </c>
      <c r="Z12" s="99">
        <f>Planning!Z$284</f>
        <v>0</v>
      </c>
      <c r="AA12" s="99">
        <f>Planning!AA$284</f>
        <v>0</v>
      </c>
      <c r="AB12" s="99">
        <f>Planning!AB$284</f>
        <v>0</v>
      </c>
      <c r="AC12" s="99">
        <f>Planning!AC$284</f>
        <v>0</v>
      </c>
      <c r="AD12" s="99">
        <f>Planning!AD$284</f>
        <v>0</v>
      </c>
      <c r="AE12" s="98">
        <f>Planning!AE$284</f>
        <v>0</v>
      </c>
      <c r="AF12" s="99">
        <f>Planning!AF$284</f>
        <v>0</v>
      </c>
      <c r="AG12" s="99">
        <f>Planning!AG$284</f>
        <v>0</v>
      </c>
      <c r="AH12" s="99">
        <f>Planning!AH$284</f>
        <v>0</v>
      </c>
      <c r="AI12" s="99">
        <f>Planning!AI$284</f>
        <v>0</v>
      </c>
      <c r="AJ12" s="100">
        <f>Planning!AJ$284</f>
        <v>0</v>
      </c>
      <c r="AK12" s="99">
        <f>Planning!AK$284</f>
        <v>0</v>
      </c>
      <c r="AL12" s="99">
        <f>Planning!AL$284</f>
        <v>0</v>
      </c>
      <c r="AM12" s="99">
        <f>Planning!AM$284</f>
        <v>0</v>
      </c>
      <c r="AN12" s="99">
        <f>Planning!AN$284</f>
        <v>0</v>
      </c>
      <c r="AO12" s="99">
        <f>Planning!AO$284</f>
        <v>0</v>
      </c>
      <c r="AP12" s="99">
        <f>Planning!AP$284</f>
        <v>0</v>
      </c>
      <c r="AQ12" s="99">
        <f>Planning!AQ$284</f>
        <v>0</v>
      </c>
      <c r="AR12" s="99">
        <f>Planning!AR$284</f>
        <v>0</v>
      </c>
      <c r="AS12" s="99">
        <f>Planning!AS$284</f>
        <v>0</v>
      </c>
      <c r="AT12" s="99">
        <f>Planning!AT$284</f>
        <v>0</v>
      </c>
      <c r="AU12" s="98">
        <f>Planning!AU$284</f>
        <v>0</v>
      </c>
      <c r="AV12" s="99">
        <f>Planning!AV$284</f>
        <v>0</v>
      </c>
      <c r="AW12" s="99">
        <f>Planning!AW$284</f>
        <v>0</v>
      </c>
      <c r="AX12" s="99">
        <f>Planning!AX$284</f>
        <v>0</v>
      </c>
      <c r="AY12" s="99">
        <f>Planning!AY$284</f>
        <v>0</v>
      </c>
      <c r="AZ12" s="99">
        <f>Planning!AZ$284</f>
        <v>0</v>
      </c>
      <c r="BA12" s="99">
        <f>Planning!BA$284</f>
        <v>0</v>
      </c>
      <c r="BB12" s="100">
        <f>Planning!BB$284</f>
        <v>0</v>
      </c>
      <c r="BC12" s="69">
        <f>Planning!BC$284</f>
        <v>0</v>
      </c>
      <c r="BD12" s="102"/>
      <c r="BE12" s="408">
        <f>Planning!BE$284</f>
        <v>0</v>
      </c>
      <c r="BF12" s="409">
        <f>Planning!BF$284</f>
        <v>0</v>
      </c>
      <c r="BG12" s="74">
        <f>Planning!BG$284</f>
        <v>0</v>
      </c>
      <c r="BH12" s="75">
        <f>Planning!BH$284</f>
        <v>0</v>
      </c>
      <c r="BI12" s="76" t="str">
        <f>Planning!BI$284</f>
        <v/>
      </c>
      <c r="BJ12" s="77">
        <f>Planning!BJ$284</f>
        <v>0</v>
      </c>
      <c r="BL12" s="210">
        <f>Planning!BL$284</f>
        <v>0</v>
      </c>
      <c r="BM12" s="143">
        <f>Planning!BP$284</f>
        <v>0</v>
      </c>
      <c r="NL12" s="43" t="s">
        <v>63</v>
      </c>
    </row>
    <row r="13" spans="1:376" ht="10.199999999999999" hidden="1" customHeight="1">
      <c r="A13" s="25"/>
      <c r="B13" s="337"/>
      <c r="C13" s="424"/>
      <c r="D13" s="15"/>
      <c r="E13" s="317" t="str">
        <f>Planning!$E$13</f>
        <v>CHEF</v>
      </c>
      <c r="F13" s="317"/>
      <c r="G13" s="128">
        <f>(COUNTIF(O4:BB34,Planning!$NB$3))/2</f>
        <v>0</v>
      </c>
      <c r="H13" s="323"/>
      <c r="I13" s="402">
        <f>Conges!$B$12</f>
        <v>44905</v>
      </c>
      <c r="J13" s="403"/>
      <c r="K13" s="403"/>
      <c r="L13" s="403"/>
      <c r="M13" s="403"/>
      <c r="N13" s="78" t="str">
        <f>Planning!N$319</f>
        <v/>
      </c>
      <c r="O13" s="95">
        <f>Planning!O$319</f>
        <v>0</v>
      </c>
      <c r="P13" s="96">
        <f>Planning!P$319</f>
        <v>0</v>
      </c>
      <c r="Q13" s="96">
        <f>Planning!Q$319</f>
        <v>0</v>
      </c>
      <c r="R13" s="96">
        <f>Planning!R$319</f>
        <v>0</v>
      </c>
      <c r="S13" s="96">
        <f>Planning!S$319</f>
        <v>0</v>
      </c>
      <c r="T13" s="96">
        <f>Planning!T$319</f>
        <v>0</v>
      </c>
      <c r="U13" s="96">
        <f>Planning!U$319</f>
        <v>0</v>
      </c>
      <c r="V13" s="97">
        <f>Planning!V$319</f>
        <v>0</v>
      </c>
      <c r="W13" s="96">
        <f>Planning!W$319</f>
        <v>0</v>
      </c>
      <c r="X13" s="96">
        <f>Planning!X$319</f>
        <v>0</v>
      </c>
      <c r="Y13" s="96">
        <f>Planning!Y$319</f>
        <v>0</v>
      </c>
      <c r="Z13" s="96">
        <f>Planning!Z$319</f>
        <v>0</v>
      </c>
      <c r="AA13" s="96">
        <f>Planning!AA$319</f>
        <v>0</v>
      </c>
      <c r="AB13" s="96">
        <f>Planning!AB$319</f>
        <v>0</v>
      </c>
      <c r="AC13" s="96">
        <f>Planning!AC$319</f>
        <v>0</v>
      </c>
      <c r="AD13" s="96">
        <f>Planning!AD$319</f>
        <v>0</v>
      </c>
      <c r="AE13" s="95">
        <f>Planning!AE$319</f>
        <v>0</v>
      </c>
      <c r="AF13" s="96">
        <f>Planning!AF$319</f>
        <v>0</v>
      </c>
      <c r="AG13" s="96">
        <f>Planning!AG$319</f>
        <v>0</v>
      </c>
      <c r="AH13" s="96">
        <f>Planning!AH$319</f>
        <v>0</v>
      </c>
      <c r="AI13" s="96">
        <f>Planning!AI$319</f>
        <v>0</v>
      </c>
      <c r="AJ13" s="97">
        <f>Planning!AJ$319</f>
        <v>0</v>
      </c>
      <c r="AK13" s="96">
        <f>Planning!AK$319</f>
        <v>0</v>
      </c>
      <c r="AL13" s="96">
        <f>Planning!AL$319</f>
        <v>0</v>
      </c>
      <c r="AM13" s="96">
        <f>Planning!AM$319</f>
        <v>0</v>
      </c>
      <c r="AN13" s="96">
        <f>Planning!AN$319</f>
        <v>0</v>
      </c>
      <c r="AO13" s="96">
        <f>Planning!AO$319</f>
        <v>0</v>
      </c>
      <c r="AP13" s="96">
        <f>Planning!AP$319</f>
        <v>0</v>
      </c>
      <c r="AQ13" s="96">
        <f>Planning!AQ$319</f>
        <v>0</v>
      </c>
      <c r="AR13" s="96">
        <f>Planning!AR$319</f>
        <v>0</v>
      </c>
      <c r="AS13" s="96">
        <f>Planning!AS$319</f>
        <v>0</v>
      </c>
      <c r="AT13" s="96">
        <f>Planning!AT$319</f>
        <v>0</v>
      </c>
      <c r="AU13" s="95">
        <f>Planning!AU$319</f>
        <v>0</v>
      </c>
      <c r="AV13" s="96">
        <f>Planning!AV$319</f>
        <v>0</v>
      </c>
      <c r="AW13" s="96">
        <f>Planning!AW$319</f>
        <v>0</v>
      </c>
      <c r="AX13" s="96">
        <f>Planning!AX$319</f>
        <v>0</v>
      </c>
      <c r="AY13" s="96">
        <f>Planning!AY$319</f>
        <v>0</v>
      </c>
      <c r="AZ13" s="96">
        <f>Planning!AZ$319</f>
        <v>0</v>
      </c>
      <c r="BA13" s="96">
        <f>Planning!BA$319</f>
        <v>0</v>
      </c>
      <c r="BB13" s="97">
        <f>Planning!BB$319</f>
        <v>0</v>
      </c>
      <c r="BC13" s="82">
        <f>Planning!BC$319</f>
        <v>0</v>
      </c>
      <c r="BD13" s="102"/>
      <c r="BE13" s="410">
        <f>Planning!BE$319</f>
        <v>0</v>
      </c>
      <c r="BF13" s="411">
        <f>Planning!BF$319</f>
        <v>0</v>
      </c>
      <c r="BG13" s="88">
        <f>Planning!BG$319</f>
        <v>0</v>
      </c>
      <c r="BH13" s="89">
        <f>Planning!BH$319</f>
        <v>0</v>
      </c>
      <c r="BI13" s="90" t="str">
        <f>Planning!BI$319</f>
        <v/>
      </c>
      <c r="BJ13" s="91">
        <f>Planning!BJ$319</f>
        <v>0</v>
      </c>
      <c r="BL13" s="211">
        <f>Planning!BL$319</f>
        <v>0</v>
      </c>
      <c r="BM13" s="142">
        <f>Planning!BP$319</f>
        <v>0</v>
      </c>
      <c r="NL13" s="43" t="s">
        <v>63</v>
      </c>
    </row>
    <row r="14" spans="1:376" ht="10.199999999999999" hidden="1" customHeight="1">
      <c r="A14" s="25"/>
      <c r="B14" s="337"/>
      <c r="C14" s="424"/>
      <c r="D14" s="15"/>
      <c r="E14" s="319" t="str">
        <f>Planning!$E$14</f>
        <v>MENAGE</v>
      </c>
      <c r="F14" s="319"/>
      <c r="G14" s="129">
        <f>(COUNTIF(O4:BB34,Planning!$ND$3))/2</f>
        <v>0</v>
      </c>
      <c r="H14" s="323"/>
      <c r="I14" s="400">
        <f>Conges!$B$13</f>
        <v>44906</v>
      </c>
      <c r="J14" s="401"/>
      <c r="K14" s="401"/>
      <c r="L14" s="401"/>
      <c r="M14" s="401"/>
      <c r="N14" s="65" t="str">
        <f>Planning!N$354</f>
        <v/>
      </c>
      <c r="O14" s="98">
        <f>Planning!O$354</f>
        <v>0</v>
      </c>
      <c r="P14" s="99">
        <f>Planning!P$354</f>
        <v>0</v>
      </c>
      <c r="Q14" s="99">
        <f>Planning!Q$354</f>
        <v>0</v>
      </c>
      <c r="R14" s="99">
        <f>Planning!R$354</f>
        <v>0</v>
      </c>
      <c r="S14" s="99">
        <f>Planning!S$354</f>
        <v>0</v>
      </c>
      <c r="T14" s="99">
        <f>Planning!T$354</f>
        <v>0</v>
      </c>
      <c r="U14" s="99">
        <f>Planning!U$354</f>
        <v>0</v>
      </c>
      <c r="V14" s="100">
        <f>Planning!V$354</f>
        <v>0</v>
      </c>
      <c r="W14" s="99">
        <f>Planning!W$354</f>
        <v>0</v>
      </c>
      <c r="X14" s="99">
        <f>Planning!X$354</f>
        <v>0</v>
      </c>
      <c r="Y14" s="99">
        <f>Planning!Y$354</f>
        <v>0</v>
      </c>
      <c r="Z14" s="99">
        <f>Planning!Z$354</f>
        <v>0</v>
      </c>
      <c r="AA14" s="99">
        <f>Planning!AA$354</f>
        <v>0</v>
      </c>
      <c r="AB14" s="99">
        <f>Planning!AB$354</f>
        <v>0</v>
      </c>
      <c r="AC14" s="99">
        <f>Planning!AC$354</f>
        <v>0</v>
      </c>
      <c r="AD14" s="99">
        <f>Planning!AD$354</f>
        <v>0</v>
      </c>
      <c r="AE14" s="98">
        <f>Planning!AE$354</f>
        <v>0</v>
      </c>
      <c r="AF14" s="99">
        <f>Planning!AF$354</f>
        <v>0</v>
      </c>
      <c r="AG14" s="99">
        <f>Planning!AG$354</f>
        <v>0</v>
      </c>
      <c r="AH14" s="99">
        <f>Planning!AH$354</f>
        <v>0</v>
      </c>
      <c r="AI14" s="99">
        <f>Planning!AI$354</f>
        <v>0</v>
      </c>
      <c r="AJ14" s="100">
        <f>Planning!AJ$354</f>
        <v>0</v>
      </c>
      <c r="AK14" s="99">
        <f>Planning!AK$354</f>
        <v>0</v>
      </c>
      <c r="AL14" s="99">
        <f>Planning!AL$354</f>
        <v>0</v>
      </c>
      <c r="AM14" s="99">
        <f>Planning!AM$354</f>
        <v>0</v>
      </c>
      <c r="AN14" s="99">
        <f>Planning!AN$354</f>
        <v>0</v>
      </c>
      <c r="AO14" s="99">
        <f>Planning!AO$354</f>
        <v>0</v>
      </c>
      <c r="AP14" s="99">
        <f>Planning!AP$354</f>
        <v>0</v>
      </c>
      <c r="AQ14" s="99">
        <f>Planning!AQ$354</f>
        <v>0</v>
      </c>
      <c r="AR14" s="99">
        <f>Planning!AR$354</f>
        <v>0</v>
      </c>
      <c r="AS14" s="99">
        <f>Planning!AS$354</f>
        <v>0</v>
      </c>
      <c r="AT14" s="99">
        <f>Planning!AT$354</f>
        <v>0</v>
      </c>
      <c r="AU14" s="98">
        <f>Planning!AU$354</f>
        <v>0</v>
      </c>
      <c r="AV14" s="99">
        <f>Planning!AV$354</f>
        <v>0</v>
      </c>
      <c r="AW14" s="99">
        <f>Planning!AW$354</f>
        <v>0</v>
      </c>
      <c r="AX14" s="99">
        <f>Planning!AX$354</f>
        <v>0</v>
      </c>
      <c r="AY14" s="99">
        <f>Planning!AY$354</f>
        <v>0</v>
      </c>
      <c r="AZ14" s="99">
        <f>Planning!AZ$354</f>
        <v>0</v>
      </c>
      <c r="BA14" s="99">
        <f>Planning!BA$354</f>
        <v>0</v>
      </c>
      <c r="BB14" s="100">
        <f>Planning!BB$354</f>
        <v>0</v>
      </c>
      <c r="BC14" s="69">
        <f>Planning!BC$354</f>
        <v>0</v>
      </c>
      <c r="BD14" s="102"/>
      <c r="BE14" s="408">
        <f>Planning!BE$354</f>
        <v>0</v>
      </c>
      <c r="BF14" s="409">
        <f>Planning!BF$354</f>
        <v>0</v>
      </c>
      <c r="BG14" s="74">
        <f>Planning!BG$354</f>
        <v>0</v>
      </c>
      <c r="BH14" s="75">
        <f>Planning!BH$354</f>
        <v>0</v>
      </c>
      <c r="BI14" s="76" t="str">
        <f>Planning!BI$354</f>
        <v/>
      </c>
      <c r="BJ14" s="77">
        <f>Planning!BJ$354</f>
        <v>0</v>
      </c>
      <c r="BL14" s="210">
        <f>Planning!BL$354</f>
        <v>0</v>
      </c>
      <c r="BM14" s="143">
        <f>Planning!BP$354</f>
        <v>0</v>
      </c>
      <c r="NL14" s="43" t="s">
        <v>63</v>
      </c>
    </row>
    <row r="15" spans="1:376" ht="10.199999999999999" hidden="1" customHeight="1">
      <c r="A15" s="25"/>
      <c r="B15" s="337"/>
      <c r="C15" s="424"/>
      <c r="D15" s="15"/>
      <c r="E15" s="347">
        <f>Planning!$E$15</f>
        <v>0</v>
      </c>
      <c r="F15" s="347"/>
      <c r="G15" s="130">
        <f>(COUNTIF(O4:BB34,Planning!$NF$3))/2</f>
        <v>0</v>
      </c>
      <c r="H15" s="323"/>
      <c r="I15" s="402">
        <f>Conges!$B$14</f>
        <v>44907</v>
      </c>
      <c r="J15" s="403"/>
      <c r="K15" s="403"/>
      <c r="L15" s="403"/>
      <c r="M15" s="403"/>
      <c r="N15" s="78" t="str">
        <f>Planning!N$389</f>
        <v/>
      </c>
      <c r="O15" s="95">
        <f>Planning!O$389</f>
        <v>0</v>
      </c>
      <c r="P15" s="96">
        <f>Planning!P$389</f>
        <v>0</v>
      </c>
      <c r="Q15" s="96">
        <f>Planning!Q$389</f>
        <v>0</v>
      </c>
      <c r="R15" s="96">
        <f>Planning!R$389</f>
        <v>0</v>
      </c>
      <c r="S15" s="96">
        <f>Planning!S$389</f>
        <v>0</v>
      </c>
      <c r="T15" s="96">
        <f>Planning!T$389</f>
        <v>0</v>
      </c>
      <c r="U15" s="96">
        <f>Planning!U$389</f>
        <v>0</v>
      </c>
      <c r="V15" s="97">
        <f>Planning!V$389</f>
        <v>0</v>
      </c>
      <c r="W15" s="96">
        <f>Planning!W$389</f>
        <v>0</v>
      </c>
      <c r="X15" s="96">
        <f>Planning!X$389</f>
        <v>0</v>
      </c>
      <c r="Y15" s="96">
        <f>Planning!Y$389</f>
        <v>0</v>
      </c>
      <c r="Z15" s="96">
        <f>Planning!Z$389</f>
        <v>0</v>
      </c>
      <c r="AA15" s="96">
        <f>Planning!AA$389</f>
        <v>0</v>
      </c>
      <c r="AB15" s="96">
        <f>Planning!AB$389</f>
        <v>0</v>
      </c>
      <c r="AC15" s="96">
        <f>Planning!AC$389</f>
        <v>0</v>
      </c>
      <c r="AD15" s="96">
        <f>Planning!AD$389</f>
        <v>0</v>
      </c>
      <c r="AE15" s="95">
        <f>Planning!AE$389</f>
        <v>0</v>
      </c>
      <c r="AF15" s="96">
        <f>Planning!AF$389</f>
        <v>0</v>
      </c>
      <c r="AG15" s="96">
        <f>Planning!AG$389</f>
        <v>0</v>
      </c>
      <c r="AH15" s="96">
        <f>Planning!AH$389</f>
        <v>0</v>
      </c>
      <c r="AI15" s="96">
        <f>Planning!AI$389</f>
        <v>0</v>
      </c>
      <c r="AJ15" s="97">
        <f>Planning!AJ$389</f>
        <v>0</v>
      </c>
      <c r="AK15" s="96">
        <f>Planning!AK$389</f>
        <v>0</v>
      </c>
      <c r="AL15" s="96">
        <f>Planning!AL$389</f>
        <v>0</v>
      </c>
      <c r="AM15" s="96">
        <f>Planning!AM$389</f>
        <v>0</v>
      </c>
      <c r="AN15" s="96">
        <f>Planning!AN$389</f>
        <v>0</v>
      </c>
      <c r="AO15" s="96">
        <f>Planning!AO$389</f>
        <v>0</v>
      </c>
      <c r="AP15" s="96">
        <f>Planning!AP$389</f>
        <v>0</v>
      </c>
      <c r="AQ15" s="96">
        <f>Planning!AQ$389</f>
        <v>0</v>
      </c>
      <c r="AR15" s="96">
        <f>Planning!AR$389</f>
        <v>0</v>
      </c>
      <c r="AS15" s="96">
        <f>Planning!AS$389</f>
        <v>0</v>
      </c>
      <c r="AT15" s="96">
        <f>Planning!AT$389</f>
        <v>0</v>
      </c>
      <c r="AU15" s="95">
        <f>Planning!AU$389</f>
        <v>0</v>
      </c>
      <c r="AV15" s="96">
        <f>Planning!AV$389</f>
        <v>0</v>
      </c>
      <c r="AW15" s="96">
        <f>Planning!AW$389</f>
        <v>0</v>
      </c>
      <c r="AX15" s="96">
        <f>Planning!AX$389</f>
        <v>0</v>
      </c>
      <c r="AY15" s="96">
        <f>Planning!AY$389</f>
        <v>0</v>
      </c>
      <c r="AZ15" s="96">
        <f>Planning!AZ$389</f>
        <v>0</v>
      </c>
      <c r="BA15" s="96">
        <f>Planning!BA$389</f>
        <v>0</v>
      </c>
      <c r="BB15" s="97">
        <f>Planning!BB$389</f>
        <v>0</v>
      </c>
      <c r="BC15" s="82">
        <f>Planning!BC$389</f>
        <v>0</v>
      </c>
      <c r="BD15" s="102"/>
      <c r="BE15" s="410">
        <f>Planning!BE$389</f>
        <v>0</v>
      </c>
      <c r="BF15" s="411">
        <f>Planning!BF$389</f>
        <v>0</v>
      </c>
      <c r="BG15" s="88">
        <f>Planning!BG$389</f>
        <v>0</v>
      </c>
      <c r="BH15" s="89">
        <f>Planning!BH$389</f>
        <v>0</v>
      </c>
      <c r="BI15" s="90" t="str">
        <f>Planning!BI$389</f>
        <v/>
      </c>
      <c r="BJ15" s="91">
        <f>Planning!BJ$389</f>
        <v>0</v>
      </c>
      <c r="BL15" s="211">
        <f>Planning!BL$389</f>
        <v>0</v>
      </c>
      <c r="BM15" s="142">
        <f>Planning!BP$389</f>
        <v>0</v>
      </c>
      <c r="NL15" s="43" t="s">
        <v>63</v>
      </c>
    </row>
    <row r="16" spans="1:376" ht="10.199999999999999" hidden="1" customHeight="1">
      <c r="A16" s="25"/>
      <c r="B16" s="337"/>
      <c r="C16" s="424"/>
      <c r="D16" s="15"/>
      <c r="E16" s="330" t="str">
        <f>Planning!$E$16</f>
        <v>Cave</v>
      </c>
      <c r="F16" s="330"/>
      <c r="G16" s="134">
        <f>(COUNTIF(O4:BB34,Planning!$NH$3))/2</f>
        <v>0</v>
      </c>
      <c r="H16" s="323"/>
      <c r="I16" s="400">
        <f>Conges!$B$15</f>
        <v>44908</v>
      </c>
      <c r="J16" s="401"/>
      <c r="K16" s="401"/>
      <c r="L16" s="401"/>
      <c r="M16" s="401"/>
      <c r="N16" s="65" t="str">
        <f>Planning!N$424</f>
        <v/>
      </c>
      <c r="O16" s="98">
        <f>Planning!O$424</f>
        <v>0</v>
      </c>
      <c r="P16" s="99">
        <f>Planning!P$424</f>
        <v>0</v>
      </c>
      <c r="Q16" s="99">
        <f>Planning!Q$424</f>
        <v>0</v>
      </c>
      <c r="R16" s="99">
        <f>Planning!R$424</f>
        <v>0</v>
      </c>
      <c r="S16" s="99">
        <f>Planning!S$424</f>
        <v>0</v>
      </c>
      <c r="T16" s="99">
        <f>Planning!T$424</f>
        <v>0</v>
      </c>
      <c r="U16" s="99">
        <f>Planning!U$424</f>
        <v>0</v>
      </c>
      <c r="V16" s="100">
        <f>Planning!V$424</f>
        <v>0</v>
      </c>
      <c r="W16" s="98">
        <f>Planning!W$424</f>
        <v>0</v>
      </c>
      <c r="X16" s="99">
        <f>Planning!X$424</f>
        <v>0</v>
      </c>
      <c r="Y16" s="99">
        <f>Planning!Y$424</f>
        <v>0</v>
      </c>
      <c r="Z16" s="99">
        <f>Planning!Z$424</f>
        <v>0</v>
      </c>
      <c r="AA16" s="99">
        <f>Planning!AA$424</f>
        <v>0</v>
      </c>
      <c r="AB16" s="99">
        <f>Planning!AB$424</f>
        <v>0</v>
      </c>
      <c r="AC16" s="99">
        <f>Planning!AC$424</f>
        <v>0</v>
      </c>
      <c r="AD16" s="100">
        <f>Planning!AD$424</f>
        <v>0</v>
      </c>
      <c r="AE16" s="98">
        <f>Planning!AE$424</f>
        <v>0</v>
      </c>
      <c r="AF16" s="99">
        <f>Planning!AF$424</f>
        <v>0</v>
      </c>
      <c r="AG16" s="99">
        <f>Planning!AG$424</f>
        <v>0</v>
      </c>
      <c r="AH16" s="99">
        <f>Planning!AH$424</f>
        <v>0</v>
      </c>
      <c r="AI16" s="99">
        <f>Planning!AI$424</f>
        <v>0</v>
      </c>
      <c r="AJ16" s="100">
        <f>Planning!AJ$424</f>
        <v>0</v>
      </c>
      <c r="AK16" s="98">
        <f>Planning!AK$424</f>
        <v>0</v>
      </c>
      <c r="AL16" s="99">
        <f>Planning!AL$424</f>
        <v>0</v>
      </c>
      <c r="AM16" s="99">
        <f>Planning!AM$424</f>
        <v>0</v>
      </c>
      <c r="AN16" s="99">
        <f>Planning!AN$424</f>
        <v>0</v>
      </c>
      <c r="AO16" s="99">
        <f>Planning!AO$424</f>
        <v>0</v>
      </c>
      <c r="AP16" s="99">
        <f>Planning!AP$424</f>
        <v>0</v>
      </c>
      <c r="AQ16" s="99">
        <f>Planning!AQ$424</f>
        <v>0</v>
      </c>
      <c r="AR16" s="99">
        <f>Planning!AR$424</f>
        <v>0</v>
      </c>
      <c r="AS16" s="99">
        <f>Planning!AS$424</f>
        <v>0</v>
      </c>
      <c r="AT16" s="100">
        <f>Planning!AT$424</f>
        <v>0</v>
      </c>
      <c r="AU16" s="98">
        <f>Planning!AU$424</f>
        <v>0</v>
      </c>
      <c r="AV16" s="99">
        <f>Planning!AV$424</f>
        <v>0</v>
      </c>
      <c r="AW16" s="99">
        <f>Planning!AW$424</f>
        <v>0</v>
      </c>
      <c r="AX16" s="99">
        <f>Planning!AX$424</f>
        <v>0</v>
      </c>
      <c r="AY16" s="99">
        <f>Planning!AY$424</f>
        <v>0</v>
      </c>
      <c r="AZ16" s="99">
        <f>Planning!AZ$424</f>
        <v>0</v>
      </c>
      <c r="BA16" s="99">
        <f>Planning!BA$424</f>
        <v>0</v>
      </c>
      <c r="BB16" s="100">
        <f>Planning!BB$424</f>
        <v>0</v>
      </c>
      <c r="BC16" s="69">
        <f>Planning!BC$424</f>
        <v>0</v>
      </c>
      <c r="BD16" s="102"/>
      <c r="BE16" s="408">
        <f>Planning!BE$424</f>
        <v>0</v>
      </c>
      <c r="BF16" s="409">
        <f>Planning!BF$424</f>
        <v>0</v>
      </c>
      <c r="BG16" s="74">
        <f>Planning!BG$424</f>
        <v>0</v>
      </c>
      <c r="BH16" s="75">
        <f>Planning!BH$424</f>
        <v>0</v>
      </c>
      <c r="BI16" s="76" t="str">
        <f>Planning!BI$424</f>
        <v/>
      </c>
      <c r="BJ16" s="77">
        <f>Planning!BJ$424</f>
        <v>0</v>
      </c>
      <c r="BL16" s="210">
        <f>Planning!BL$424</f>
        <v>0</v>
      </c>
      <c r="BM16" s="143">
        <f>Planning!BP$424</f>
        <v>0</v>
      </c>
      <c r="NL16" s="43" t="s">
        <v>63</v>
      </c>
    </row>
    <row r="17" spans="1:376" ht="10.199999999999999" hidden="1" customHeight="1">
      <c r="A17" s="25"/>
      <c r="B17" s="337"/>
      <c r="C17" s="424"/>
      <c r="D17" s="15"/>
      <c r="E17" s="331" t="str">
        <f>Planning!$E$17</f>
        <v>STAGE</v>
      </c>
      <c r="F17" s="331"/>
      <c r="G17" s="135">
        <f>(COUNTIF(O4:BB34,Planning!$NJ$3))/2</f>
        <v>0</v>
      </c>
      <c r="H17" s="323"/>
      <c r="I17" s="402">
        <f>Conges!$B$16</f>
        <v>44909</v>
      </c>
      <c r="J17" s="403"/>
      <c r="K17" s="403"/>
      <c r="L17" s="403"/>
      <c r="M17" s="403"/>
      <c r="N17" s="78" t="str">
        <f>Planning!N$459</f>
        <v/>
      </c>
      <c r="O17" s="95">
        <f>Planning!O$459</f>
        <v>0</v>
      </c>
      <c r="P17" s="96">
        <f>Planning!P$459</f>
        <v>0</v>
      </c>
      <c r="Q17" s="96">
        <f>Planning!Q$459</f>
        <v>0</v>
      </c>
      <c r="R17" s="96">
        <f>Planning!R$459</f>
        <v>0</v>
      </c>
      <c r="S17" s="96">
        <f>Planning!S$459</f>
        <v>0</v>
      </c>
      <c r="T17" s="96">
        <f>Planning!T$459</f>
        <v>0</v>
      </c>
      <c r="U17" s="96">
        <f>Planning!U$459</f>
        <v>0</v>
      </c>
      <c r="V17" s="97">
        <f>Planning!V$459</f>
        <v>0</v>
      </c>
      <c r="W17" s="95">
        <f>Planning!W$459</f>
        <v>0</v>
      </c>
      <c r="X17" s="96">
        <f>Planning!X$459</f>
        <v>0</v>
      </c>
      <c r="Y17" s="96">
        <f>Planning!Y$459</f>
        <v>0</v>
      </c>
      <c r="Z17" s="96">
        <f>Planning!Z$459</f>
        <v>0</v>
      </c>
      <c r="AA17" s="96">
        <f>Planning!AA$459</f>
        <v>0</v>
      </c>
      <c r="AB17" s="96">
        <f>Planning!AB$459</f>
        <v>0</v>
      </c>
      <c r="AC17" s="96">
        <f>Planning!AC$459</f>
        <v>0</v>
      </c>
      <c r="AD17" s="97">
        <f>Planning!AD$459</f>
        <v>0</v>
      </c>
      <c r="AE17" s="95">
        <f>Planning!AE$459</f>
        <v>0</v>
      </c>
      <c r="AF17" s="96">
        <f>Planning!AF$459</f>
        <v>0</v>
      </c>
      <c r="AG17" s="96">
        <f>Planning!AG$459</f>
        <v>0</v>
      </c>
      <c r="AH17" s="96">
        <f>Planning!AH$459</f>
        <v>0</v>
      </c>
      <c r="AI17" s="96">
        <f>Planning!AI$459</f>
        <v>0</v>
      </c>
      <c r="AJ17" s="97">
        <f>Planning!AJ$459</f>
        <v>0</v>
      </c>
      <c r="AK17" s="95">
        <f>Planning!AK$459</f>
        <v>0</v>
      </c>
      <c r="AL17" s="96">
        <f>Planning!AL$459</f>
        <v>0</v>
      </c>
      <c r="AM17" s="96">
        <f>Planning!AM$459</f>
        <v>0</v>
      </c>
      <c r="AN17" s="96">
        <f>Planning!AN$459</f>
        <v>0</v>
      </c>
      <c r="AO17" s="96">
        <f>Planning!AO$459</f>
        <v>0</v>
      </c>
      <c r="AP17" s="96">
        <f>Planning!AP$459</f>
        <v>0</v>
      </c>
      <c r="AQ17" s="96">
        <f>Planning!AQ$459</f>
        <v>0</v>
      </c>
      <c r="AR17" s="96">
        <f>Planning!AR$459</f>
        <v>0</v>
      </c>
      <c r="AS17" s="96">
        <f>Planning!AS$459</f>
        <v>0</v>
      </c>
      <c r="AT17" s="97">
        <f>Planning!AT$459</f>
        <v>0</v>
      </c>
      <c r="AU17" s="95">
        <f>Planning!AU$459</f>
        <v>0</v>
      </c>
      <c r="AV17" s="96">
        <f>Planning!AV$459</f>
        <v>0</v>
      </c>
      <c r="AW17" s="96">
        <f>Planning!AW$459</f>
        <v>0</v>
      </c>
      <c r="AX17" s="96">
        <f>Planning!AX$459</f>
        <v>0</v>
      </c>
      <c r="AY17" s="96">
        <f>Planning!AY$459</f>
        <v>0</v>
      </c>
      <c r="AZ17" s="96">
        <f>Planning!AZ$459</f>
        <v>0</v>
      </c>
      <c r="BA17" s="96">
        <f>Planning!BA$459</f>
        <v>0</v>
      </c>
      <c r="BB17" s="97">
        <f>Planning!BB$459</f>
        <v>0</v>
      </c>
      <c r="BC17" s="82">
        <f>Planning!BC$459</f>
        <v>0</v>
      </c>
      <c r="BD17" s="102"/>
      <c r="BE17" s="410">
        <f>Planning!BE$459</f>
        <v>0</v>
      </c>
      <c r="BF17" s="411">
        <f>Planning!BF$459</f>
        <v>0</v>
      </c>
      <c r="BG17" s="88">
        <f>Planning!BG$459</f>
        <v>0</v>
      </c>
      <c r="BH17" s="89">
        <f>Planning!BH$459</f>
        <v>0</v>
      </c>
      <c r="BI17" s="90" t="str">
        <f>Planning!BI$459</f>
        <v/>
      </c>
      <c r="BJ17" s="91">
        <f>Planning!BJ$459</f>
        <v>0</v>
      </c>
      <c r="BL17" s="211">
        <f>Planning!BL$459</f>
        <v>0</v>
      </c>
      <c r="BM17" s="142">
        <f>Planning!BP$459</f>
        <v>0</v>
      </c>
      <c r="NL17" s="43" t="s">
        <v>63</v>
      </c>
    </row>
    <row r="18" spans="1:376" ht="10.199999999999999" hidden="1" customHeight="1">
      <c r="A18" s="25"/>
      <c r="B18" s="337"/>
      <c r="C18" s="424"/>
      <c r="D18" s="15"/>
      <c r="E18" s="343" t="str">
        <f>Planning!$E$18</f>
        <v>H sans Renfort</v>
      </c>
      <c r="F18" s="343"/>
      <c r="G18" s="131">
        <f>SUM(G9:G17)-G12</f>
        <v>0</v>
      </c>
      <c r="H18" s="323"/>
      <c r="I18" s="400">
        <f>Conges!$B$17</f>
        <v>44910</v>
      </c>
      <c r="J18" s="401"/>
      <c r="K18" s="401"/>
      <c r="L18" s="401"/>
      <c r="M18" s="401"/>
      <c r="N18" s="65" t="str">
        <f>Planning!N$494</f>
        <v/>
      </c>
      <c r="O18" s="98">
        <f>Planning!O$494</f>
        <v>0</v>
      </c>
      <c r="P18" s="99">
        <f>Planning!P$494</f>
        <v>0</v>
      </c>
      <c r="Q18" s="99">
        <f>Planning!Q$494</f>
        <v>0</v>
      </c>
      <c r="R18" s="99">
        <f>Planning!R$494</f>
        <v>0</v>
      </c>
      <c r="S18" s="99">
        <f>Planning!S$494</f>
        <v>0</v>
      </c>
      <c r="T18" s="99">
        <f>Planning!T$494</f>
        <v>0</v>
      </c>
      <c r="U18" s="99">
        <f>Planning!U$494</f>
        <v>0</v>
      </c>
      <c r="V18" s="100">
        <f>Planning!V$494</f>
        <v>0</v>
      </c>
      <c r="W18" s="98">
        <f>Planning!W$494</f>
        <v>0</v>
      </c>
      <c r="X18" s="99">
        <f>Planning!X$494</f>
        <v>0</v>
      </c>
      <c r="Y18" s="99">
        <f>Planning!Y$494</f>
        <v>0</v>
      </c>
      <c r="Z18" s="99">
        <f>Planning!Z$494</f>
        <v>0</v>
      </c>
      <c r="AA18" s="99">
        <f>Planning!AA$494</f>
        <v>0</v>
      </c>
      <c r="AB18" s="99">
        <f>Planning!AB$494</f>
        <v>0</v>
      </c>
      <c r="AC18" s="99">
        <f>Planning!AC$494</f>
        <v>0</v>
      </c>
      <c r="AD18" s="100">
        <f>Planning!AD$494</f>
        <v>0</v>
      </c>
      <c r="AE18" s="98">
        <f>Planning!AE$494</f>
        <v>0</v>
      </c>
      <c r="AF18" s="99">
        <f>Planning!AF$494</f>
        <v>0</v>
      </c>
      <c r="AG18" s="99">
        <f>Planning!AG$494</f>
        <v>0</v>
      </c>
      <c r="AH18" s="99">
        <f>Planning!AH$494</f>
        <v>0</v>
      </c>
      <c r="AI18" s="99">
        <f>Planning!AI$494</f>
        <v>0</v>
      </c>
      <c r="AJ18" s="100">
        <f>Planning!AJ$494</f>
        <v>0</v>
      </c>
      <c r="AK18" s="98">
        <f>Planning!AK$494</f>
        <v>0</v>
      </c>
      <c r="AL18" s="99">
        <f>Planning!AL$494</f>
        <v>0</v>
      </c>
      <c r="AM18" s="99">
        <f>Planning!AM$494</f>
        <v>0</v>
      </c>
      <c r="AN18" s="99">
        <f>Planning!AN$494</f>
        <v>0</v>
      </c>
      <c r="AO18" s="99">
        <f>Planning!AO$494</f>
        <v>0</v>
      </c>
      <c r="AP18" s="99">
        <f>Planning!AP$494</f>
        <v>0</v>
      </c>
      <c r="AQ18" s="99">
        <f>Planning!AQ$494</f>
        <v>0</v>
      </c>
      <c r="AR18" s="99">
        <f>Planning!AR$494</f>
        <v>0</v>
      </c>
      <c r="AS18" s="99">
        <f>Planning!AS$494</f>
        <v>0</v>
      </c>
      <c r="AT18" s="100">
        <f>Planning!AT$494</f>
        <v>0</v>
      </c>
      <c r="AU18" s="98">
        <f>Planning!AU$494</f>
        <v>0</v>
      </c>
      <c r="AV18" s="99">
        <f>Planning!AV$494</f>
        <v>0</v>
      </c>
      <c r="AW18" s="99">
        <f>Planning!AW$494</f>
        <v>0</v>
      </c>
      <c r="AX18" s="99">
        <f>Planning!AX$494</f>
        <v>0</v>
      </c>
      <c r="AY18" s="99">
        <f>Planning!AY$494</f>
        <v>0</v>
      </c>
      <c r="AZ18" s="99">
        <f>Planning!AZ$494</f>
        <v>0</v>
      </c>
      <c r="BA18" s="99">
        <f>Planning!BA$494</f>
        <v>0</v>
      </c>
      <c r="BB18" s="100">
        <f>Planning!BB$494</f>
        <v>0</v>
      </c>
      <c r="BC18" s="69">
        <f>Planning!BC$494</f>
        <v>0</v>
      </c>
      <c r="BD18" s="102"/>
      <c r="BE18" s="408">
        <f>Planning!BE$494</f>
        <v>0</v>
      </c>
      <c r="BF18" s="409">
        <f>Planning!BF$494</f>
        <v>0</v>
      </c>
      <c r="BG18" s="74">
        <f>Planning!BG$494</f>
        <v>0</v>
      </c>
      <c r="BH18" s="75">
        <f>Planning!BH$494</f>
        <v>0</v>
      </c>
      <c r="BI18" s="76" t="str">
        <f>Planning!BI$494</f>
        <v/>
      </c>
      <c r="BJ18" s="77">
        <f>Planning!BJ$494</f>
        <v>0</v>
      </c>
      <c r="BL18" s="210">
        <f>Planning!BL$494</f>
        <v>0</v>
      </c>
      <c r="BM18" s="143">
        <f>Planning!BP$494</f>
        <v>0</v>
      </c>
      <c r="NL18" s="43" t="s">
        <v>63</v>
      </c>
    </row>
    <row r="19" spans="1:376" ht="10.199999999999999" hidden="1" customHeight="1">
      <c r="A19" s="25"/>
      <c r="B19" s="337"/>
      <c r="C19" s="424"/>
      <c r="D19" s="15"/>
      <c r="E19" s="343" t="str">
        <f>Planning!$E$19</f>
        <v>H avec Renfort</v>
      </c>
      <c r="F19" s="343"/>
      <c r="G19" s="131">
        <f>SUM(G9:G17)</f>
        <v>0</v>
      </c>
      <c r="H19" s="323"/>
      <c r="I19" s="402">
        <f>Conges!$B$18</f>
        <v>44911</v>
      </c>
      <c r="J19" s="403"/>
      <c r="K19" s="403"/>
      <c r="L19" s="403"/>
      <c r="M19" s="403"/>
      <c r="N19" s="78" t="str">
        <f>Planning!N$529</f>
        <v/>
      </c>
      <c r="O19" s="95">
        <f>Planning!O$529</f>
        <v>0</v>
      </c>
      <c r="P19" s="96">
        <f>Planning!P$529</f>
        <v>0</v>
      </c>
      <c r="Q19" s="96">
        <f>Planning!Q$529</f>
        <v>0</v>
      </c>
      <c r="R19" s="96">
        <f>Planning!R$529</f>
        <v>0</v>
      </c>
      <c r="S19" s="96">
        <f>Planning!S$529</f>
        <v>0</v>
      </c>
      <c r="T19" s="96">
        <f>Planning!T$529</f>
        <v>0</v>
      </c>
      <c r="U19" s="96">
        <f>Planning!U$529</f>
        <v>0</v>
      </c>
      <c r="V19" s="97">
        <f>Planning!V$529</f>
        <v>0</v>
      </c>
      <c r="W19" s="95">
        <f>Planning!W$529</f>
        <v>0</v>
      </c>
      <c r="X19" s="96">
        <f>Planning!X$529</f>
        <v>0</v>
      </c>
      <c r="Y19" s="96">
        <f>Planning!Y$529</f>
        <v>0</v>
      </c>
      <c r="Z19" s="96">
        <f>Planning!Z$529</f>
        <v>0</v>
      </c>
      <c r="AA19" s="96">
        <f>Planning!AA$529</f>
        <v>0</v>
      </c>
      <c r="AB19" s="96">
        <f>Planning!AB$529</f>
        <v>0</v>
      </c>
      <c r="AC19" s="96">
        <f>Planning!AC$529</f>
        <v>0</v>
      </c>
      <c r="AD19" s="97">
        <f>Planning!AD$529</f>
        <v>0</v>
      </c>
      <c r="AE19" s="95">
        <f>Planning!AE$529</f>
        <v>0</v>
      </c>
      <c r="AF19" s="96">
        <f>Planning!AF$529</f>
        <v>0</v>
      </c>
      <c r="AG19" s="96">
        <f>Planning!AG$529</f>
        <v>0</v>
      </c>
      <c r="AH19" s="96">
        <f>Planning!AH$529</f>
        <v>0</v>
      </c>
      <c r="AI19" s="96">
        <f>Planning!AI$529</f>
        <v>0</v>
      </c>
      <c r="AJ19" s="97">
        <f>Planning!AJ$529</f>
        <v>0</v>
      </c>
      <c r="AK19" s="95">
        <f>Planning!AK$529</f>
        <v>0</v>
      </c>
      <c r="AL19" s="96">
        <f>Planning!AL$529</f>
        <v>0</v>
      </c>
      <c r="AM19" s="96">
        <f>Planning!AM$529</f>
        <v>0</v>
      </c>
      <c r="AN19" s="96">
        <f>Planning!AN$529</f>
        <v>0</v>
      </c>
      <c r="AO19" s="96">
        <f>Planning!AO$529</f>
        <v>0</v>
      </c>
      <c r="AP19" s="96">
        <f>Planning!AP$529</f>
        <v>0</v>
      </c>
      <c r="AQ19" s="96">
        <f>Planning!AQ$529</f>
        <v>0</v>
      </c>
      <c r="AR19" s="96">
        <f>Planning!AR$529</f>
        <v>0</v>
      </c>
      <c r="AS19" s="96">
        <f>Planning!AS$529</f>
        <v>0</v>
      </c>
      <c r="AT19" s="97">
        <f>Planning!AT$529</f>
        <v>0</v>
      </c>
      <c r="AU19" s="95">
        <f>Planning!AU$529</f>
        <v>0</v>
      </c>
      <c r="AV19" s="96">
        <f>Planning!AV$529</f>
        <v>0</v>
      </c>
      <c r="AW19" s="96">
        <f>Planning!AW$529</f>
        <v>0</v>
      </c>
      <c r="AX19" s="96">
        <f>Planning!AX$529</f>
        <v>0</v>
      </c>
      <c r="AY19" s="96">
        <f>Planning!AY$529</f>
        <v>0</v>
      </c>
      <c r="AZ19" s="96">
        <f>Planning!AZ$529</f>
        <v>0</v>
      </c>
      <c r="BA19" s="96">
        <f>Planning!BA$529</f>
        <v>0</v>
      </c>
      <c r="BB19" s="97">
        <f>Planning!BB$529</f>
        <v>0</v>
      </c>
      <c r="BC19" s="82">
        <f>Planning!BC$529</f>
        <v>0</v>
      </c>
      <c r="BD19" s="102"/>
      <c r="BE19" s="410">
        <f>Planning!BE$529</f>
        <v>0</v>
      </c>
      <c r="BF19" s="411">
        <f>Planning!BF$529</f>
        <v>0</v>
      </c>
      <c r="BG19" s="88">
        <f>Planning!BG$529</f>
        <v>0</v>
      </c>
      <c r="BH19" s="89">
        <f>Planning!BH$529</f>
        <v>0</v>
      </c>
      <c r="BI19" s="90" t="str">
        <f>Planning!BI$529</f>
        <v/>
      </c>
      <c r="BJ19" s="91">
        <f>Planning!BJ$529</f>
        <v>0</v>
      </c>
      <c r="BL19" s="211">
        <f>Planning!BL$529</f>
        <v>0</v>
      </c>
      <c r="BM19" s="142">
        <f>Planning!BP$529</f>
        <v>0</v>
      </c>
      <c r="NL19" s="43" t="s">
        <v>63</v>
      </c>
    </row>
    <row r="20" spans="1:376" ht="10.199999999999999" hidden="1" customHeight="1">
      <c r="A20" s="25"/>
      <c r="B20" s="337"/>
      <c r="C20" s="424"/>
      <c r="D20" s="15"/>
      <c r="E20" s="101"/>
      <c r="F20" s="101"/>
      <c r="G20" s="101"/>
      <c r="H20" s="323"/>
      <c r="I20" s="400">
        <f>Conges!$B$19</f>
        <v>44912</v>
      </c>
      <c r="J20" s="401"/>
      <c r="K20" s="401"/>
      <c r="L20" s="401"/>
      <c r="M20" s="401"/>
      <c r="N20" s="65" t="str">
        <f>Planning!N$564</f>
        <v/>
      </c>
      <c r="O20" s="98">
        <f>Planning!O$564</f>
        <v>0</v>
      </c>
      <c r="P20" s="99">
        <f>Planning!P$564</f>
        <v>0</v>
      </c>
      <c r="Q20" s="99">
        <f>Planning!Q$564</f>
        <v>0</v>
      </c>
      <c r="R20" s="99">
        <f>Planning!R$564</f>
        <v>0</v>
      </c>
      <c r="S20" s="99">
        <f>Planning!S$564</f>
        <v>0</v>
      </c>
      <c r="T20" s="99">
        <f>Planning!T$564</f>
        <v>0</v>
      </c>
      <c r="U20" s="99">
        <f>Planning!U$564</f>
        <v>0</v>
      </c>
      <c r="V20" s="100">
        <f>Planning!V$564</f>
        <v>0</v>
      </c>
      <c r="W20" s="98">
        <f>Planning!W$564</f>
        <v>0</v>
      </c>
      <c r="X20" s="99">
        <f>Planning!X$564</f>
        <v>0</v>
      </c>
      <c r="Y20" s="99">
        <f>Planning!Y$564</f>
        <v>0</v>
      </c>
      <c r="Z20" s="99">
        <f>Planning!Z$564</f>
        <v>0</v>
      </c>
      <c r="AA20" s="99">
        <f>Planning!AA$564</f>
        <v>0</v>
      </c>
      <c r="AB20" s="99">
        <f>Planning!AB$564</f>
        <v>0</v>
      </c>
      <c r="AC20" s="99">
        <f>Planning!AC$564</f>
        <v>0</v>
      </c>
      <c r="AD20" s="100">
        <f>Planning!AD$564</f>
        <v>0</v>
      </c>
      <c r="AE20" s="98">
        <f>Planning!AE$564</f>
        <v>0</v>
      </c>
      <c r="AF20" s="99">
        <f>Planning!AF$564</f>
        <v>0</v>
      </c>
      <c r="AG20" s="99">
        <f>Planning!AG$564</f>
        <v>0</v>
      </c>
      <c r="AH20" s="99">
        <f>Planning!AH$564</f>
        <v>0</v>
      </c>
      <c r="AI20" s="99">
        <f>Planning!AI$564</f>
        <v>0</v>
      </c>
      <c r="AJ20" s="100">
        <f>Planning!AJ$564</f>
        <v>0</v>
      </c>
      <c r="AK20" s="98">
        <f>Planning!AK$564</f>
        <v>0</v>
      </c>
      <c r="AL20" s="99">
        <f>Planning!AL$564</f>
        <v>0</v>
      </c>
      <c r="AM20" s="99">
        <f>Planning!AM$564</f>
        <v>0</v>
      </c>
      <c r="AN20" s="99">
        <f>Planning!AN$564</f>
        <v>0</v>
      </c>
      <c r="AO20" s="99">
        <f>Planning!AO$564</f>
        <v>0</v>
      </c>
      <c r="AP20" s="99">
        <f>Planning!AP$564</f>
        <v>0</v>
      </c>
      <c r="AQ20" s="99">
        <f>Planning!AQ$564</f>
        <v>0</v>
      </c>
      <c r="AR20" s="99">
        <f>Planning!AR$564</f>
        <v>0</v>
      </c>
      <c r="AS20" s="99">
        <f>Planning!AS$564</f>
        <v>0</v>
      </c>
      <c r="AT20" s="100">
        <f>Planning!AT$564</f>
        <v>0</v>
      </c>
      <c r="AU20" s="98">
        <f>Planning!AU$564</f>
        <v>0</v>
      </c>
      <c r="AV20" s="99">
        <f>Planning!AV$564</f>
        <v>0</v>
      </c>
      <c r="AW20" s="99">
        <f>Planning!AW$564</f>
        <v>0</v>
      </c>
      <c r="AX20" s="99">
        <f>Planning!AX$564</f>
        <v>0</v>
      </c>
      <c r="AY20" s="99">
        <f>Planning!AY$564</f>
        <v>0</v>
      </c>
      <c r="AZ20" s="99">
        <f>Planning!AZ$564</f>
        <v>0</v>
      </c>
      <c r="BA20" s="99">
        <f>Planning!BA$564</f>
        <v>0</v>
      </c>
      <c r="BB20" s="100">
        <f>Planning!BB$564</f>
        <v>0</v>
      </c>
      <c r="BC20" s="69">
        <f>Planning!BC$564</f>
        <v>0</v>
      </c>
      <c r="BD20" s="102"/>
      <c r="BE20" s="408">
        <f>Planning!BE$564</f>
        <v>0</v>
      </c>
      <c r="BF20" s="409">
        <f>Planning!BF$564</f>
        <v>0</v>
      </c>
      <c r="BG20" s="74">
        <f>Planning!BG$564</f>
        <v>0</v>
      </c>
      <c r="BH20" s="75">
        <f>Planning!BH$564</f>
        <v>0</v>
      </c>
      <c r="BI20" s="76" t="str">
        <f>Planning!BI$564</f>
        <v/>
      </c>
      <c r="BJ20" s="77">
        <f>Planning!BJ$564</f>
        <v>0</v>
      </c>
      <c r="BL20" s="210">
        <f>Planning!BL$564</f>
        <v>0</v>
      </c>
      <c r="BM20" s="143">
        <f>Planning!BP$564</f>
        <v>0</v>
      </c>
      <c r="NL20" s="43" t="s">
        <v>63</v>
      </c>
    </row>
    <row r="21" spans="1:376" ht="10.199999999999999" hidden="1" customHeight="1">
      <c r="A21" s="25"/>
      <c r="B21" s="337"/>
      <c r="C21" s="424"/>
      <c r="D21" s="15"/>
      <c r="E21" s="101"/>
      <c r="F21" s="101"/>
      <c r="G21" s="101"/>
      <c r="H21" s="323"/>
      <c r="I21" s="402">
        <f>Conges!$B$20</f>
        <v>44913</v>
      </c>
      <c r="J21" s="403"/>
      <c r="K21" s="403"/>
      <c r="L21" s="403"/>
      <c r="M21" s="403"/>
      <c r="N21" s="78" t="str">
        <f>Planning!N$599</f>
        <v/>
      </c>
      <c r="O21" s="95">
        <f>Planning!O$599</f>
        <v>0</v>
      </c>
      <c r="P21" s="96">
        <f>Planning!P$599</f>
        <v>0</v>
      </c>
      <c r="Q21" s="96">
        <f>Planning!Q$599</f>
        <v>0</v>
      </c>
      <c r="R21" s="96">
        <f>Planning!R$599</f>
        <v>0</v>
      </c>
      <c r="S21" s="96">
        <f>Planning!S$599</f>
        <v>0</v>
      </c>
      <c r="T21" s="96">
        <f>Planning!T$599</f>
        <v>0</v>
      </c>
      <c r="U21" s="96">
        <f>Planning!U$599</f>
        <v>0</v>
      </c>
      <c r="V21" s="97">
        <f>Planning!V$599</f>
        <v>0</v>
      </c>
      <c r="W21" s="95">
        <f>Planning!W$599</f>
        <v>0</v>
      </c>
      <c r="X21" s="96">
        <f>Planning!X$599</f>
        <v>0</v>
      </c>
      <c r="Y21" s="96">
        <f>Planning!Y$599</f>
        <v>0</v>
      </c>
      <c r="Z21" s="96">
        <f>Planning!Z$599</f>
        <v>0</v>
      </c>
      <c r="AA21" s="96">
        <f>Planning!AA$599</f>
        <v>0</v>
      </c>
      <c r="AB21" s="96">
        <f>Planning!AB$599</f>
        <v>0</v>
      </c>
      <c r="AC21" s="96">
        <f>Planning!AC$599</f>
        <v>0</v>
      </c>
      <c r="AD21" s="97">
        <f>Planning!AD$599</f>
        <v>0</v>
      </c>
      <c r="AE21" s="95">
        <f>Planning!AE$599</f>
        <v>0</v>
      </c>
      <c r="AF21" s="96">
        <f>Planning!AF$599</f>
        <v>0</v>
      </c>
      <c r="AG21" s="96">
        <f>Planning!AG$599</f>
        <v>0</v>
      </c>
      <c r="AH21" s="96">
        <f>Planning!AH$599</f>
        <v>0</v>
      </c>
      <c r="AI21" s="96">
        <f>Planning!AI$599</f>
        <v>0</v>
      </c>
      <c r="AJ21" s="97">
        <f>Planning!AJ$599</f>
        <v>0</v>
      </c>
      <c r="AK21" s="95">
        <f>Planning!AK$599</f>
        <v>0</v>
      </c>
      <c r="AL21" s="96">
        <f>Planning!AL$599</f>
        <v>0</v>
      </c>
      <c r="AM21" s="96">
        <f>Planning!AM$599</f>
        <v>0</v>
      </c>
      <c r="AN21" s="96">
        <f>Planning!AN$599</f>
        <v>0</v>
      </c>
      <c r="AO21" s="96">
        <f>Planning!AO$599</f>
        <v>0</v>
      </c>
      <c r="AP21" s="96">
        <f>Planning!AP$599</f>
        <v>0</v>
      </c>
      <c r="AQ21" s="96">
        <f>Planning!AQ$599</f>
        <v>0</v>
      </c>
      <c r="AR21" s="96">
        <f>Planning!AR$599</f>
        <v>0</v>
      </c>
      <c r="AS21" s="96">
        <f>Planning!AS$599</f>
        <v>0</v>
      </c>
      <c r="AT21" s="97">
        <f>Planning!AT$599</f>
        <v>0</v>
      </c>
      <c r="AU21" s="95">
        <f>Planning!AU$599</f>
        <v>0</v>
      </c>
      <c r="AV21" s="96">
        <f>Planning!AV$599</f>
        <v>0</v>
      </c>
      <c r="AW21" s="96">
        <f>Planning!AW$599</f>
        <v>0</v>
      </c>
      <c r="AX21" s="96">
        <f>Planning!AX$599</f>
        <v>0</v>
      </c>
      <c r="AY21" s="96">
        <f>Planning!AY$599</f>
        <v>0</v>
      </c>
      <c r="AZ21" s="96">
        <f>Planning!AZ$599</f>
        <v>0</v>
      </c>
      <c r="BA21" s="96">
        <f>Planning!BA$599</f>
        <v>0</v>
      </c>
      <c r="BB21" s="97">
        <f>Planning!BB$599</f>
        <v>0</v>
      </c>
      <c r="BC21" s="82">
        <f>Planning!BC$599</f>
        <v>0</v>
      </c>
      <c r="BD21" s="102"/>
      <c r="BE21" s="410">
        <f>Planning!BE$599</f>
        <v>0</v>
      </c>
      <c r="BF21" s="411">
        <f>Planning!BF$599</f>
        <v>0</v>
      </c>
      <c r="BG21" s="88">
        <f>Planning!BG$599</f>
        <v>0</v>
      </c>
      <c r="BH21" s="89">
        <f>Planning!BH$599</f>
        <v>0</v>
      </c>
      <c r="BI21" s="90" t="str">
        <f>Planning!BI$599</f>
        <v/>
      </c>
      <c r="BJ21" s="91">
        <f>Planning!BJ$599</f>
        <v>0</v>
      </c>
      <c r="BL21" s="211">
        <f>Planning!BL$599</f>
        <v>0</v>
      </c>
      <c r="BM21" s="142">
        <f>Planning!BP$599</f>
        <v>0</v>
      </c>
      <c r="NL21" s="43" t="s">
        <v>63</v>
      </c>
    </row>
    <row r="22" spans="1:376" ht="10.199999999999999" hidden="1" customHeight="1">
      <c r="A22" s="25"/>
      <c r="B22" s="337"/>
      <c r="C22" s="424"/>
      <c r="D22" s="15"/>
      <c r="E22" s="101"/>
      <c r="F22" s="101"/>
      <c r="G22" s="101"/>
      <c r="H22" s="323"/>
      <c r="I22" s="400">
        <f>Conges!$B$21</f>
        <v>44914</v>
      </c>
      <c r="J22" s="401"/>
      <c r="K22" s="401"/>
      <c r="L22" s="401"/>
      <c r="M22" s="401"/>
      <c r="N22" s="65" t="str">
        <f>Planning!N$634</f>
        <v/>
      </c>
      <c r="O22" s="98">
        <f>Planning!O$634</f>
        <v>0</v>
      </c>
      <c r="P22" s="99">
        <f>Planning!P$634</f>
        <v>0</v>
      </c>
      <c r="Q22" s="99">
        <f>Planning!Q$634</f>
        <v>0</v>
      </c>
      <c r="R22" s="99">
        <f>Planning!R$634</f>
        <v>0</v>
      </c>
      <c r="S22" s="99">
        <f>Planning!S$634</f>
        <v>0</v>
      </c>
      <c r="T22" s="99">
        <f>Planning!T$634</f>
        <v>0</v>
      </c>
      <c r="U22" s="99">
        <f>Planning!U$634</f>
        <v>0</v>
      </c>
      <c r="V22" s="100">
        <f>Planning!V$634</f>
        <v>0</v>
      </c>
      <c r="W22" s="98">
        <f>Planning!W$634</f>
        <v>0</v>
      </c>
      <c r="X22" s="99">
        <f>Planning!X$634</f>
        <v>0</v>
      </c>
      <c r="Y22" s="99">
        <f>Planning!Y$634</f>
        <v>0</v>
      </c>
      <c r="Z22" s="99">
        <f>Planning!Z$634</f>
        <v>0</v>
      </c>
      <c r="AA22" s="99">
        <f>Planning!AA$634</f>
        <v>0</v>
      </c>
      <c r="AB22" s="99">
        <f>Planning!AB$634</f>
        <v>0</v>
      </c>
      <c r="AC22" s="99">
        <f>Planning!AC$634</f>
        <v>0</v>
      </c>
      <c r="AD22" s="100">
        <f>Planning!AD$634</f>
        <v>0</v>
      </c>
      <c r="AE22" s="98">
        <f>Planning!AE$634</f>
        <v>0</v>
      </c>
      <c r="AF22" s="99">
        <f>Planning!AF$634</f>
        <v>0</v>
      </c>
      <c r="AG22" s="99">
        <f>Planning!AG$634</f>
        <v>0</v>
      </c>
      <c r="AH22" s="99">
        <f>Planning!AH$634</f>
        <v>0</v>
      </c>
      <c r="AI22" s="99">
        <f>Planning!AI$634</f>
        <v>0</v>
      </c>
      <c r="AJ22" s="100">
        <f>Planning!AJ$634</f>
        <v>0</v>
      </c>
      <c r="AK22" s="98">
        <f>Planning!AK$634</f>
        <v>0</v>
      </c>
      <c r="AL22" s="99">
        <f>Planning!AL$634</f>
        <v>0</v>
      </c>
      <c r="AM22" s="99">
        <f>Planning!AM$634</f>
        <v>0</v>
      </c>
      <c r="AN22" s="99">
        <f>Planning!AN$634</f>
        <v>0</v>
      </c>
      <c r="AO22" s="99">
        <f>Planning!AO$634</f>
        <v>0</v>
      </c>
      <c r="AP22" s="99">
        <f>Planning!AP$634</f>
        <v>0</v>
      </c>
      <c r="AQ22" s="99">
        <f>Planning!AQ$634</f>
        <v>0</v>
      </c>
      <c r="AR22" s="99">
        <f>Planning!AR$634</f>
        <v>0</v>
      </c>
      <c r="AS22" s="99">
        <f>Planning!AS$634</f>
        <v>0</v>
      </c>
      <c r="AT22" s="100">
        <f>Planning!AT$634</f>
        <v>0</v>
      </c>
      <c r="AU22" s="98">
        <f>Planning!AU$634</f>
        <v>0</v>
      </c>
      <c r="AV22" s="99">
        <f>Planning!AV$634</f>
        <v>0</v>
      </c>
      <c r="AW22" s="99">
        <f>Planning!AW$634</f>
        <v>0</v>
      </c>
      <c r="AX22" s="99">
        <f>Planning!AX$634</f>
        <v>0</v>
      </c>
      <c r="AY22" s="99">
        <f>Planning!AY$634</f>
        <v>0</v>
      </c>
      <c r="AZ22" s="99">
        <f>Planning!AZ$634</f>
        <v>0</v>
      </c>
      <c r="BA22" s="99">
        <f>Planning!BA$634</f>
        <v>0</v>
      </c>
      <c r="BB22" s="100">
        <f>Planning!BB$634</f>
        <v>0</v>
      </c>
      <c r="BC22" s="69">
        <f>Planning!BC$634</f>
        <v>0</v>
      </c>
      <c r="BD22" s="102"/>
      <c r="BE22" s="408">
        <f>Planning!BE$634</f>
        <v>0</v>
      </c>
      <c r="BF22" s="409">
        <f>Planning!BF$634</f>
        <v>0</v>
      </c>
      <c r="BG22" s="74">
        <f>Planning!BG$634</f>
        <v>0</v>
      </c>
      <c r="BH22" s="75">
        <f>Planning!BH$634</f>
        <v>0</v>
      </c>
      <c r="BI22" s="76" t="str">
        <f>Planning!BI$634</f>
        <v/>
      </c>
      <c r="BJ22" s="77">
        <f>Planning!BJ$634</f>
        <v>0</v>
      </c>
      <c r="BL22" s="210">
        <f>Planning!BL$634</f>
        <v>0</v>
      </c>
      <c r="BM22" s="143">
        <f>Planning!BP$634</f>
        <v>0</v>
      </c>
      <c r="NL22" s="43" t="s">
        <v>63</v>
      </c>
    </row>
    <row r="23" spans="1:376" ht="10.199999999999999" hidden="1" customHeight="1">
      <c r="A23" s="25"/>
      <c r="B23" s="337"/>
      <c r="C23" s="424"/>
      <c r="D23" s="15"/>
      <c r="E23" s="101"/>
      <c r="F23" s="101"/>
      <c r="G23" s="101"/>
      <c r="H23" s="323"/>
      <c r="I23" s="402">
        <f>Conges!$B$22</f>
        <v>44915</v>
      </c>
      <c r="J23" s="403"/>
      <c r="K23" s="403"/>
      <c r="L23" s="403"/>
      <c r="M23" s="403"/>
      <c r="N23" s="78" t="str">
        <f>Planning!N$669</f>
        <v/>
      </c>
      <c r="O23" s="95">
        <f>Planning!O$669</f>
        <v>0</v>
      </c>
      <c r="P23" s="96">
        <f>Planning!P$669</f>
        <v>0</v>
      </c>
      <c r="Q23" s="96">
        <f>Planning!Q$669</f>
        <v>0</v>
      </c>
      <c r="R23" s="96">
        <f>Planning!R$669</f>
        <v>0</v>
      </c>
      <c r="S23" s="96">
        <f>Planning!S$669</f>
        <v>0</v>
      </c>
      <c r="T23" s="96">
        <f>Planning!T$669</f>
        <v>0</v>
      </c>
      <c r="U23" s="96">
        <f>Planning!U$669</f>
        <v>0</v>
      </c>
      <c r="V23" s="97">
        <f>Planning!V$669</f>
        <v>0</v>
      </c>
      <c r="W23" s="95">
        <f>Planning!W$669</f>
        <v>0</v>
      </c>
      <c r="X23" s="96">
        <f>Planning!X$669</f>
        <v>0</v>
      </c>
      <c r="Y23" s="96">
        <f>Planning!Y$669</f>
        <v>0</v>
      </c>
      <c r="Z23" s="96">
        <f>Planning!Z$669</f>
        <v>0</v>
      </c>
      <c r="AA23" s="96">
        <f>Planning!AA$669</f>
        <v>0</v>
      </c>
      <c r="AB23" s="96">
        <f>Planning!AB$669</f>
        <v>0</v>
      </c>
      <c r="AC23" s="96">
        <f>Planning!AC$669</f>
        <v>0</v>
      </c>
      <c r="AD23" s="97">
        <f>Planning!AD$669</f>
        <v>0</v>
      </c>
      <c r="AE23" s="95">
        <f>Planning!AE$669</f>
        <v>0</v>
      </c>
      <c r="AF23" s="96">
        <f>Planning!AF$669</f>
        <v>0</v>
      </c>
      <c r="AG23" s="96">
        <f>Planning!AG$669</f>
        <v>0</v>
      </c>
      <c r="AH23" s="96">
        <f>Planning!AH$669</f>
        <v>0</v>
      </c>
      <c r="AI23" s="96">
        <f>Planning!AI$669</f>
        <v>0</v>
      </c>
      <c r="AJ23" s="97">
        <f>Planning!AJ$669</f>
        <v>0</v>
      </c>
      <c r="AK23" s="95">
        <f>Planning!AK$669</f>
        <v>0</v>
      </c>
      <c r="AL23" s="96">
        <f>Planning!AL$669</f>
        <v>0</v>
      </c>
      <c r="AM23" s="96">
        <f>Planning!AM$669</f>
        <v>0</v>
      </c>
      <c r="AN23" s="96">
        <f>Planning!AN$669</f>
        <v>0</v>
      </c>
      <c r="AO23" s="96">
        <f>Planning!AO$669</f>
        <v>0</v>
      </c>
      <c r="AP23" s="96">
        <f>Planning!AP$669</f>
        <v>0</v>
      </c>
      <c r="AQ23" s="96">
        <f>Planning!AQ$669</f>
        <v>0</v>
      </c>
      <c r="AR23" s="96">
        <f>Planning!AR$669</f>
        <v>0</v>
      </c>
      <c r="AS23" s="96">
        <f>Planning!AS$669</f>
        <v>0</v>
      </c>
      <c r="AT23" s="97">
        <f>Planning!AT$669</f>
        <v>0</v>
      </c>
      <c r="AU23" s="95">
        <f>Planning!AU$669</f>
        <v>0</v>
      </c>
      <c r="AV23" s="96">
        <f>Planning!AV$669</f>
        <v>0</v>
      </c>
      <c r="AW23" s="96">
        <f>Planning!AW$669</f>
        <v>0</v>
      </c>
      <c r="AX23" s="96">
        <f>Planning!AX$669</f>
        <v>0</v>
      </c>
      <c r="AY23" s="96">
        <f>Planning!AY$669</f>
        <v>0</v>
      </c>
      <c r="AZ23" s="96">
        <f>Planning!AZ$669</f>
        <v>0</v>
      </c>
      <c r="BA23" s="96">
        <f>Planning!BA$669</f>
        <v>0</v>
      </c>
      <c r="BB23" s="97">
        <f>Planning!BB$669</f>
        <v>0</v>
      </c>
      <c r="BC23" s="82">
        <f>Planning!BC$669</f>
        <v>0</v>
      </c>
      <c r="BD23" s="102"/>
      <c r="BE23" s="410">
        <f>Planning!BE$669</f>
        <v>0</v>
      </c>
      <c r="BF23" s="411">
        <f>Planning!BF$669</f>
        <v>0</v>
      </c>
      <c r="BG23" s="88">
        <f>Planning!BG$669</f>
        <v>0</v>
      </c>
      <c r="BH23" s="89">
        <f>Planning!BH$669</f>
        <v>0</v>
      </c>
      <c r="BI23" s="90" t="str">
        <f>Planning!BI$669</f>
        <v/>
      </c>
      <c r="BJ23" s="91">
        <f>Planning!BJ$669</f>
        <v>0</v>
      </c>
      <c r="BL23" s="211">
        <f>Planning!BL$669</f>
        <v>0</v>
      </c>
      <c r="BM23" s="142">
        <f>Planning!BP$669</f>
        <v>0</v>
      </c>
      <c r="NL23" s="43" t="s">
        <v>63</v>
      </c>
    </row>
    <row r="24" spans="1:376" ht="10.199999999999999" hidden="1" customHeight="1">
      <c r="A24" s="25"/>
      <c r="B24" s="337"/>
      <c r="C24" s="424"/>
      <c r="D24" s="15"/>
      <c r="E24" s="101"/>
      <c r="F24" s="101"/>
      <c r="G24" s="101"/>
      <c r="H24" s="323"/>
      <c r="I24" s="400">
        <f>Conges!$B$23</f>
        <v>44916</v>
      </c>
      <c r="J24" s="401"/>
      <c r="K24" s="401"/>
      <c r="L24" s="401"/>
      <c r="M24" s="401"/>
      <c r="N24" s="65" t="str">
        <f>Planning!N$704</f>
        <v/>
      </c>
      <c r="O24" s="98">
        <f>Planning!O$704</f>
        <v>0</v>
      </c>
      <c r="P24" s="99">
        <f>Planning!P$704</f>
        <v>0</v>
      </c>
      <c r="Q24" s="99">
        <f>Planning!Q$704</f>
        <v>0</v>
      </c>
      <c r="R24" s="99">
        <f>Planning!R$704</f>
        <v>0</v>
      </c>
      <c r="S24" s="99">
        <f>Planning!S$704</f>
        <v>0</v>
      </c>
      <c r="T24" s="99">
        <f>Planning!T$704</f>
        <v>0</v>
      </c>
      <c r="U24" s="99">
        <f>Planning!U$704</f>
        <v>0</v>
      </c>
      <c r="V24" s="100">
        <f>Planning!V$704</f>
        <v>0</v>
      </c>
      <c r="W24" s="98">
        <f>Planning!W$704</f>
        <v>0</v>
      </c>
      <c r="X24" s="99">
        <f>Planning!X$704</f>
        <v>0</v>
      </c>
      <c r="Y24" s="99">
        <f>Planning!Y$704</f>
        <v>0</v>
      </c>
      <c r="Z24" s="99">
        <f>Planning!Z$704</f>
        <v>0</v>
      </c>
      <c r="AA24" s="99">
        <f>Planning!AA$704</f>
        <v>0</v>
      </c>
      <c r="AB24" s="99">
        <f>Planning!AB$704</f>
        <v>0</v>
      </c>
      <c r="AC24" s="99">
        <f>Planning!AC$704</f>
        <v>0</v>
      </c>
      <c r="AD24" s="100">
        <f>Planning!AD$704</f>
        <v>0</v>
      </c>
      <c r="AE24" s="98">
        <f>Planning!AE$704</f>
        <v>0</v>
      </c>
      <c r="AF24" s="99">
        <f>Planning!AF$704</f>
        <v>0</v>
      </c>
      <c r="AG24" s="99">
        <f>Planning!AG$704</f>
        <v>0</v>
      </c>
      <c r="AH24" s="99">
        <f>Planning!AH$704</f>
        <v>0</v>
      </c>
      <c r="AI24" s="99">
        <f>Planning!AI$704</f>
        <v>0</v>
      </c>
      <c r="AJ24" s="100">
        <f>Planning!AJ$704</f>
        <v>0</v>
      </c>
      <c r="AK24" s="98">
        <f>Planning!AK$704</f>
        <v>0</v>
      </c>
      <c r="AL24" s="99">
        <f>Planning!AL$704</f>
        <v>0</v>
      </c>
      <c r="AM24" s="99">
        <f>Planning!AM$704</f>
        <v>0</v>
      </c>
      <c r="AN24" s="99">
        <f>Planning!AN$704</f>
        <v>0</v>
      </c>
      <c r="AO24" s="99">
        <f>Planning!AO$704</f>
        <v>0</v>
      </c>
      <c r="AP24" s="99">
        <f>Planning!AP$704</f>
        <v>0</v>
      </c>
      <c r="AQ24" s="99">
        <f>Planning!AQ$704</f>
        <v>0</v>
      </c>
      <c r="AR24" s="99">
        <f>Planning!AR$704</f>
        <v>0</v>
      </c>
      <c r="AS24" s="99">
        <f>Planning!AS$704</f>
        <v>0</v>
      </c>
      <c r="AT24" s="100">
        <f>Planning!AT$704</f>
        <v>0</v>
      </c>
      <c r="AU24" s="98">
        <f>Planning!AU$704</f>
        <v>0</v>
      </c>
      <c r="AV24" s="99">
        <f>Planning!AV$704</f>
        <v>0</v>
      </c>
      <c r="AW24" s="99">
        <f>Planning!AW$704</f>
        <v>0</v>
      </c>
      <c r="AX24" s="99">
        <f>Planning!AX$704</f>
        <v>0</v>
      </c>
      <c r="AY24" s="99">
        <f>Planning!AY$704</f>
        <v>0</v>
      </c>
      <c r="AZ24" s="99">
        <f>Planning!AZ$704</f>
        <v>0</v>
      </c>
      <c r="BA24" s="99">
        <f>Planning!BA$704</f>
        <v>0</v>
      </c>
      <c r="BB24" s="100">
        <f>Planning!BB$704</f>
        <v>0</v>
      </c>
      <c r="BC24" s="69">
        <f>Planning!BC$704</f>
        <v>0</v>
      </c>
      <c r="BD24" s="102"/>
      <c r="BE24" s="408">
        <f>Planning!BE$704</f>
        <v>0</v>
      </c>
      <c r="BF24" s="409"/>
      <c r="BG24" s="74">
        <f>Planning!BG$704</f>
        <v>0</v>
      </c>
      <c r="BH24" s="75">
        <f>Planning!BH$704</f>
        <v>0</v>
      </c>
      <c r="BI24" s="76" t="str">
        <f>Planning!BI$704</f>
        <v/>
      </c>
      <c r="BJ24" s="77">
        <f>Planning!BJ$704</f>
        <v>0</v>
      </c>
      <c r="BL24" s="210">
        <f>Planning!BL$704</f>
        <v>0</v>
      </c>
      <c r="BM24" s="143">
        <f>Planning!BP$704</f>
        <v>0</v>
      </c>
      <c r="NL24" s="43" t="s">
        <v>63</v>
      </c>
    </row>
    <row r="25" spans="1:376" ht="10.199999999999999" hidden="1" customHeight="1">
      <c r="A25" s="25"/>
      <c r="B25" s="337"/>
      <c r="C25" s="424"/>
      <c r="D25" s="15"/>
      <c r="E25" s="101"/>
      <c r="F25" s="101"/>
      <c r="G25" s="101"/>
      <c r="H25" s="323"/>
      <c r="I25" s="402">
        <f>Conges!$B$24</f>
        <v>44917</v>
      </c>
      <c r="J25" s="403"/>
      <c r="K25" s="403"/>
      <c r="L25" s="403"/>
      <c r="M25" s="403"/>
      <c r="N25" s="78" t="str">
        <f>Planning!N$739</f>
        <v/>
      </c>
      <c r="O25" s="95">
        <f>Planning!O$739</f>
        <v>0</v>
      </c>
      <c r="P25" s="96">
        <f>Planning!P$739</f>
        <v>0</v>
      </c>
      <c r="Q25" s="96">
        <f>Planning!Q$739</f>
        <v>0</v>
      </c>
      <c r="R25" s="96">
        <f>Planning!R$739</f>
        <v>0</v>
      </c>
      <c r="S25" s="96">
        <f>Planning!S$739</f>
        <v>0</v>
      </c>
      <c r="T25" s="96">
        <f>Planning!T$739</f>
        <v>0</v>
      </c>
      <c r="U25" s="96">
        <f>Planning!U$739</f>
        <v>0</v>
      </c>
      <c r="V25" s="97">
        <f>Planning!V$739</f>
        <v>0</v>
      </c>
      <c r="W25" s="95">
        <f>Planning!W$739</f>
        <v>0</v>
      </c>
      <c r="X25" s="96">
        <f>Planning!X$739</f>
        <v>0</v>
      </c>
      <c r="Y25" s="96">
        <f>Planning!Y$739</f>
        <v>0</v>
      </c>
      <c r="Z25" s="96">
        <f>Planning!Z$739</f>
        <v>0</v>
      </c>
      <c r="AA25" s="96">
        <f>Planning!AA$739</f>
        <v>0</v>
      </c>
      <c r="AB25" s="96">
        <f>Planning!AB$739</f>
        <v>0</v>
      </c>
      <c r="AC25" s="96">
        <f>Planning!AC$739</f>
        <v>0</v>
      </c>
      <c r="AD25" s="97">
        <f>Planning!AD$739</f>
        <v>0</v>
      </c>
      <c r="AE25" s="95">
        <f>Planning!AE$739</f>
        <v>0</v>
      </c>
      <c r="AF25" s="96">
        <f>Planning!AF$739</f>
        <v>0</v>
      </c>
      <c r="AG25" s="96">
        <f>Planning!AG$739</f>
        <v>0</v>
      </c>
      <c r="AH25" s="96">
        <f>Planning!AH$739</f>
        <v>0</v>
      </c>
      <c r="AI25" s="96">
        <f>Planning!AI$739</f>
        <v>0</v>
      </c>
      <c r="AJ25" s="97">
        <f>Planning!AJ$739</f>
        <v>0</v>
      </c>
      <c r="AK25" s="95">
        <f>Planning!AK$739</f>
        <v>0</v>
      </c>
      <c r="AL25" s="96">
        <f>Planning!AL$739</f>
        <v>0</v>
      </c>
      <c r="AM25" s="96">
        <f>Planning!AM$739</f>
        <v>0</v>
      </c>
      <c r="AN25" s="96">
        <f>Planning!AN$739</f>
        <v>0</v>
      </c>
      <c r="AO25" s="96">
        <f>Planning!AO$739</f>
        <v>0</v>
      </c>
      <c r="AP25" s="96">
        <f>Planning!AP$739</f>
        <v>0</v>
      </c>
      <c r="AQ25" s="96">
        <f>Planning!AQ$739</f>
        <v>0</v>
      </c>
      <c r="AR25" s="96">
        <f>Planning!AR$739</f>
        <v>0</v>
      </c>
      <c r="AS25" s="96">
        <f>Planning!AS$739</f>
        <v>0</v>
      </c>
      <c r="AT25" s="97">
        <f>Planning!AT$739</f>
        <v>0</v>
      </c>
      <c r="AU25" s="95">
        <f>Planning!AU$739</f>
        <v>0</v>
      </c>
      <c r="AV25" s="96">
        <f>Planning!AV$739</f>
        <v>0</v>
      </c>
      <c r="AW25" s="96">
        <f>Planning!AW$739</f>
        <v>0</v>
      </c>
      <c r="AX25" s="96">
        <f>Planning!AX$739</f>
        <v>0</v>
      </c>
      <c r="AY25" s="96">
        <f>Planning!AY$739</f>
        <v>0</v>
      </c>
      <c r="AZ25" s="96">
        <f>Planning!AZ$739</f>
        <v>0</v>
      </c>
      <c r="BA25" s="96">
        <f>Planning!BA$739</f>
        <v>0</v>
      </c>
      <c r="BB25" s="97">
        <f>Planning!BB$739</f>
        <v>0</v>
      </c>
      <c r="BC25" s="82">
        <f>Planning!BC$739</f>
        <v>0</v>
      </c>
      <c r="BD25" s="102"/>
      <c r="BE25" s="410">
        <f>Planning!BE$739</f>
        <v>0</v>
      </c>
      <c r="BF25" s="411"/>
      <c r="BG25" s="88">
        <f>Planning!BG$739</f>
        <v>0</v>
      </c>
      <c r="BH25" s="89">
        <f>Planning!BH$739</f>
        <v>0</v>
      </c>
      <c r="BI25" s="90" t="str">
        <f>Planning!BI$739</f>
        <v/>
      </c>
      <c r="BJ25" s="91">
        <f>Planning!BJ$739</f>
        <v>0</v>
      </c>
      <c r="BL25" s="211">
        <f>Planning!BL$739</f>
        <v>0</v>
      </c>
      <c r="BM25" s="142">
        <f>Planning!BP$739</f>
        <v>0</v>
      </c>
      <c r="NL25" s="43" t="s">
        <v>63</v>
      </c>
    </row>
    <row r="26" spans="1:376" ht="10.199999999999999" hidden="1" customHeight="1">
      <c r="A26" s="25"/>
      <c r="B26" s="337"/>
      <c r="C26" s="424"/>
      <c r="D26" s="15"/>
      <c r="E26" s="101"/>
      <c r="F26" s="101"/>
      <c r="G26" s="101"/>
      <c r="H26" s="323"/>
      <c r="I26" s="400">
        <f>Conges!$B$25</f>
        <v>44918</v>
      </c>
      <c r="J26" s="401"/>
      <c r="K26" s="401"/>
      <c r="L26" s="401"/>
      <c r="M26" s="401"/>
      <c r="N26" s="65" t="str">
        <f>Planning!N$774</f>
        <v/>
      </c>
      <c r="O26" s="98">
        <f>Planning!O$774</f>
        <v>0</v>
      </c>
      <c r="P26" s="99">
        <f>Planning!P$774</f>
        <v>0</v>
      </c>
      <c r="Q26" s="99">
        <f>Planning!Q$774</f>
        <v>0</v>
      </c>
      <c r="R26" s="99">
        <f>Planning!R$774</f>
        <v>0</v>
      </c>
      <c r="S26" s="99">
        <f>Planning!S$774</f>
        <v>0</v>
      </c>
      <c r="T26" s="99">
        <f>Planning!T$774</f>
        <v>0</v>
      </c>
      <c r="U26" s="99">
        <f>Planning!U$774</f>
        <v>0</v>
      </c>
      <c r="V26" s="100">
        <f>Planning!V$774</f>
        <v>0</v>
      </c>
      <c r="W26" s="98">
        <f>Planning!W$774</f>
        <v>0</v>
      </c>
      <c r="X26" s="99">
        <f>Planning!X$774</f>
        <v>0</v>
      </c>
      <c r="Y26" s="99">
        <f>Planning!Y$774</f>
        <v>0</v>
      </c>
      <c r="Z26" s="99">
        <f>Planning!Z$774</f>
        <v>0</v>
      </c>
      <c r="AA26" s="99">
        <f>Planning!AA$774</f>
        <v>0</v>
      </c>
      <c r="AB26" s="99">
        <f>Planning!AB$774</f>
        <v>0</v>
      </c>
      <c r="AC26" s="99">
        <f>Planning!AC$774</f>
        <v>0</v>
      </c>
      <c r="AD26" s="100">
        <f>Planning!AD$774</f>
        <v>0</v>
      </c>
      <c r="AE26" s="98">
        <f>Planning!AE$774</f>
        <v>0</v>
      </c>
      <c r="AF26" s="99">
        <f>Planning!AF$774</f>
        <v>0</v>
      </c>
      <c r="AG26" s="99">
        <f>Planning!AG$774</f>
        <v>0</v>
      </c>
      <c r="AH26" s="99">
        <f>Planning!AH$774</f>
        <v>0</v>
      </c>
      <c r="AI26" s="99">
        <f>Planning!AI$774</f>
        <v>0</v>
      </c>
      <c r="AJ26" s="100">
        <f>Planning!AJ$774</f>
        <v>0</v>
      </c>
      <c r="AK26" s="98">
        <f>Planning!AK$774</f>
        <v>0</v>
      </c>
      <c r="AL26" s="99">
        <f>Planning!AL$774</f>
        <v>0</v>
      </c>
      <c r="AM26" s="99">
        <f>Planning!AM$774</f>
        <v>0</v>
      </c>
      <c r="AN26" s="99">
        <f>Planning!AN$774</f>
        <v>0</v>
      </c>
      <c r="AO26" s="99">
        <f>Planning!AO$774</f>
        <v>0</v>
      </c>
      <c r="AP26" s="99">
        <f>Planning!AP$774</f>
        <v>0</v>
      </c>
      <c r="AQ26" s="99">
        <f>Planning!AQ$774</f>
        <v>0</v>
      </c>
      <c r="AR26" s="99">
        <f>Planning!AR$774</f>
        <v>0</v>
      </c>
      <c r="AS26" s="99">
        <f>Planning!AS$774</f>
        <v>0</v>
      </c>
      <c r="AT26" s="100">
        <f>Planning!AT$774</f>
        <v>0</v>
      </c>
      <c r="AU26" s="98">
        <f>Planning!AU$774</f>
        <v>0</v>
      </c>
      <c r="AV26" s="99">
        <f>Planning!AV$774</f>
        <v>0</v>
      </c>
      <c r="AW26" s="99">
        <f>Planning!AW$774</f>
        <v>0</v>
      </c>
      <c r="AX26" s="99">
        <f>Planning!AX$774</f>
        <v>0</v>
      </c>
      <c r="AY26" s="99">
        <f>Planning!AY$774</f>
        <v>0</v>
      </c>
      <c r="AZ26" s="99">
        <f>Planning!AZ$774</f>
        <v>0</v>
      </c>
      <c r="BA26" s="99">
        <f>Planning!BA$774</f>
        <v>0</v>
      </c>
      <c r="BB26" s="100">
        <f>Planning!BB$774</f>
        <v>0</v>
      </c>
      <c r="BC26" s="69">
        <f>Planning!BC$774</f>
        <v>0</v>
      </c>
      <c r="BD26" s="102"/>
      <c r="BE26" s="408">
        <f>Planning!BE$774</f>
        <v>0</v>
      </c>
      <c r="BF26" s="409">
        <f>Planning!BF$774</f>
        <v>0</v>
      </c>
      <c r="BG26" s="74">
        <f>Planning!BG$774</f>
        <v>0</v>
      </c>
      <c r="BH26" s="75">
        <f>Planning!BH$774</f>
        <v>0</v>
      </c>
      <c r="BI26" s="76" t="str">
        <f>Planning!BI$774</f>
        <v/>
      </c>
      <c r="BJ26" s="77">
        <f>Planning!BJ$774</f>
        <v>0</v>
      </c>
      <c r="BL26" s="210">
        <f>Planning!BL$774</f>
        <v>0</v>
      </c>
      <c r="BM26" s="143">
        <f>Planning!BP$774</f>
        <v>0</v>
      </c>
      <c r="NL26" s="43" t="s">
        <v>63</v>
      </c>
    </row>
    <row r="27" spans="1:376" ht="10.199999999999999" hidden="1" customHeight="1">
      <c r="A27" s="25"/>
      <c r="B27" s="337"/>
      <c r="C27" s="424"/>
      <c r="D27" s="15"/>
      <c r="E27" s="101"/>
      <c r="F27" s="101"/>
      <c r="G27" s="101"/>
      <c r="H27" s="323"/>
      <c r="I27" s="402">
        <f>Conges!$B$26</f>
        <v>44919</v>
      </c>
      <c r="J27" s="403"/>
      <c r="K27" s="403"/>
      <c r="L27" s="403"/>
      <c r="M27" s="403"/>
      <c r="N27" s="78" t="str">
        <f>Planning!N$809</f>
        <v/>
      </c>
      <c r="O27" s="95">
        <f>Planning!O$809</f>
        <v>0</v>
      </c>
      <c r="P27" s="96">
        <f>Planning!P$809</f>
        <v>0</v>
      </c>
      <c r="Q27" s="96">
        <f>Planning!Q$809</f>
        <v>0</v>
      </c>
      <c r="R27" s="96">
        <f>Planning!R$809</f>
        <v>0</v>
      </c>
      <c r="S27" s="96">
        <f>Planning!S$809</f>
        <v>0</v>
      </c>
      <c r="T27" s="96">
        <f>Planning!T$809</f>
        <v>0</v>
      </c>
      <c r="U27" s="96">
        <f>Planning!U$809</f>
        <v>0</v>
      </c>
      <c r="V27" s="97">
        <f>Planning!V$809</f>
        <v>0</v>
      </c>
      <c r="W27" s="95">
        <f>Planning!W$809</f>
        <v>0</v>
      </c>
      <c r="X27" s="96">
        <f>Planning!X$809</f>
        <v>0</v>
      </c>
      <c r="Y27" s="96">
        <f>Planning!Y$809</f>
        <v>0</v>
      </c>
      <c r="Z27" s="96">
        <f>Planning!Z$809</f>
        <v>0</v>
      </c>
      <c r="AA27" s="96">
        <f>Planning!AA$809</f>
        <v>0</v>
      </c>
      <c r="AB27" s="96">
        <f>Planning!AB$809</f>
        <v>0</v>
      </c>
      <c r="AC27" s="96">
        <f>Planning!AC$809</f>
        <v>0</v>
      </c>
      <c r="AD27" s="97">
        <f>Planning!AD$809</f>
        <v>0</v>
      </c>
      <c r="AE27" s="95">
        <f>Planning!AE$809</f>
        <v>0</v>
      </c>
      <c r="AF27" s="96">
        <f>Planning!AF$809</f>
        <v>0</v>
      </c>
      <c r="AG27" s="96">
        <f>Planning!AG$809</f>
        <v>0</v>
      </c>
      <c r="AH27" s="96">
        <f>Planning!AH$809</f>
        <v>0</v>
      </c>
      <c r="AI27" s="96">
        <f>Planning!AI$809</f>
        <v>0</v>
      </c>
      <c r="AJ27" s="97">
        <f>Planning!AJ$809</f>
        <v>0</v>
      </c>
      <c r="AK27" s="95">
        <f>Planning!AK$809</f>
        <v>0</v>
      </c>
      <c r="AL27" s="96">
        <f>Planning!AL$809</f>
        <v>0</v>
      </c>
      <c r="AM27" s="96">
        <f>Planning!AM$809</f>
        <v>0</v>
      </c>
      <c r="AN27" s="96">
        <f>Planning!AN$809</f>
        <v>0</v>
      </c>
      <c r="AO27" s="96">
        <f>Planning!AO$809</f>
        <v>0</v>
      </c>
      <c r="AP27" s="96">
        <f>Planning!AP$809</f>
        <v>0</v>
      </c>
      <c r="AQ27" s="96">
        <f>Planning!AQ$809</f>
        <v>0</v>
      </c>
      <c r="AR27" s="96">
        <f>Planning!AR$809</f>
        <v>0</v>
      </c>
      <c r="AS27" s="96">
        <f>Planning!AS$809</f>
        <v>0</v>
      </c>
      <c r="AT27" s="97">
        <f>Planning!AT$809</f>
        <v>0</v>
      </c>
      <c r="AU27" s="95">
        <f>Planning!AU$809</f>
        <v>0</v>
      </c>
      <c r="AV27" s="96">
        <f>Planning!AV$809</f>
        <v>0</v>
      </c>
      <c r="AW27" s="96">
        <f>Planning!AW$809</f>
        <v>0</v>
      </c>
      <c r="AX27" s="96">
        <f>Planning!AX$809</f>
        <v>0</v>
      </c>
      <c r="AY27" s="96">
        <f>Planning!AY$809</f>
        <v>0</v>
      </c>
      <c r="AZ27" s="96">
        <f>Planning!AZ$809</f>
        <v>0</v>
      </c>
      <c r="BA27" s="96">
        <f>Planning!BA$809</f>
        <v>0</v>
      </c>
      <c r="BB27" s="97">
        <f>Planning!BB$809</f>
        <v>0</v>
      </c>
      <c r="BC27" s="82">
        <f>Planning!BC$809</f>
        <v>0</v>
      </c>
      <c r="BD27" s="102"/>
      <c r="BE27" s="410">
        <f>Planning!BE$809</f>
        <v>0</v>
      </c>
      <c r="BF27" s="411">
        <f>Planning!BF$809</f>
        <v>0</v>
      </c>
      <c r="BG27" s="88">
        <f>Planning!BG$809</f>
        <v>0</v>
      </c>
      <c r="BH27" s="89">
        <f>Planning!BH$809</f>
        <v>0</v>
      </c>
      <c r="BI27" s="90" t="str">
        <f>Planning!BI$809</f>
        <v/>
      </c>
      <c r="BJ27" s="91">
        <f>Planning!BJ$809</f>
        <v>0</v>
      </c>
      <c r="BL27" s="211">
        <f>Planning!BL$809</f>
        <v>0</v>
      </c>
      <c r="BM27" s="142">
        <f>Planning!BP$809</f>
        <v>0</v>
      </c>
      <c r="NL27" s="43" t="s">
        <v>63</v>
      </c>
    </row>
    <row r="28" spans="1:376" ht="10.199999999999999" hidden="1" customHeight="1">
      <c r="A28" s="25"/>
      <c r="B28" s="337"/>
      <c r="C28" s="424"/>
      <c r="D28" s="15"/>
      <c r="E28" s="101"/>
      <c r="F28" s="101"/>
      <c r="G28" s="101"/>
      <c r="H28" s="323"/>
      <c r="I28" s="400">
        <f>Conges!$B$27</f>
        <v>44920</v>
      </c>
      <c r="J28" s="401"/>
      <c r="K28" s="401"/>
      <c r="L28" s="401"/>
      <c r="M28" s="401"/>
      <c r="N28" s="65" t="str">
        <f>Planning!N$844</f>
        <v/>
      </c>
      <c r="O28" s="98">
        <f>Planning!O$844</f>
        <v>0</v>
      </c>
      <c r="P28" s="99">
        <f>Planning!P$844</f>
        <v>0</v>
      </c>
      <c r="Q28" s="99">
        <f>Planning!Q$844</f>
        <v>0</v>
      </c>
      <c r="R28" s="99">
        <f>Planning!R$844</f>
        <v>0</v>
      </c>
      <c r="S28" s="99">
        <f>Planning!S$844</f>
        <v>0</v>
      </c>
      <c r="T28" s="99">
        <f>Planning!T$844</f>
        <v>0</v>
      </c>
      <c r="U28" s="99">
        <f>Planning!U$844</f>
        <v>0</v>
      </c>
      <c r="V28" s="100">
        <f>Planning!V$844</f>
        <v>0</v>
      </c>
      <c r="W28" s="98">
        <f>Planning!W$844</f>
        <v>0</v>
      </c>
      <c r="X28" s="99">
        <f>Planning!X$844</f>
        <v>0</v>
      </c>
      <c r="Y28" s="99">
        <f>Planning!Y$844</f>
        <v>0</v>
      </c>
      <c r="Z28" s="99">
        <f>Planning!Z$844</f>
        <v>0</v>
      </c>
      <c r="AA28" s="99">
        <f>Planning!AA$844</f>
        <v>0</v>
      </c>
      <c r="AB28" s="99">
        <f>Planning!AB$844</f>
        <v>0</v>
      </c>
      <c r="AC28" s="99">
        <f>Planning!AC$844</f>
        <v>0</v>
      </c>
      <c r="AD28" s="100">
        <f>Planning!AD$844</f>
        <v>0</v>
      </c>
      <c r="AE28" s="98">
        <f>Planning!AE$844</f>
        <v>0</v>
      </c>
      <c r="AF28" s="99">
        <f>Planning!AF$844</f>
        <v>0</v>
      </c>
      <c r="AG28" s="99">
        <f>Planning!AG$844</f>
        <v>0</v>
      </c>
      <c r="AH28" s="99">
        <f>Planning!AH$844</f>
        <v>0</v>
      </c>
      <c r="AI28" s="99">
        <f>Planning!AI$844</f>
        <v>0</v>
      </c>
      <c r="AJ28" s="100">
        <f>Planning!AJ$844</f>
        <v>0</v>
      </c>
      <c r="AK28" s="98">
        <f>Planning!AK$844</f>
        <v>0</v>
      </c>
      <c r="AL28" s="99">
        <f>Planning!AL$844</f>
        <v>0</v>
      </c>
      <c r="AM28" s="99">
        <f>Planning!AM$844</f>
        <v>0</v>
      </c>
      <c r="AN28" s="99">
        <f>Planning!AN$844</f>
        <v>0</v>
      </c>
      <c r="AO28" s="99">
        <f>Planning!AO$844</f>
        <v>0</v>
      </c>
      <c r="AP28" s="99">
        <f>Planning!AP$844</f>
        <v>0</v>
      </c>
      <c r="AQ28" s="99">
        <f>Planning!AQ$844</f>
        <v>0</v>
      </c>
      <c r="AR28" s="99">
        <f>Planning!AR$844</f>
        <v>0</v>
      </c>
      <c r="AS28" s="99">
        <f>Planning!AS$844</f>
        <v>0</v>
      </c>
      <c r="AT28" s="100">
        <f>Planning!AT$844</f>
        <v>0</v>
      </c>
      <c r="AU28" s="98">
        <f>Planning!AU$844</f>
        <v>0</v>
      </c>
      <c r="AV28" s="99">
        <f>Planning!AV$844</f>
        <v>0</v>
      </c>
      <c r="AW28" s="99">
        <f>Planning!AW$844</f>
        <v>0</v>
      </c>
      <c r="AX28" s="99">
        <f>Planning!AX$844</f>
        <v>0</v>
      </c>
      <c r="AY28" s="99">
        <f>Planning!AY$844</f>
        <v>0</v>
      </c>
      <c r="AZ28" s="99">
        <f>Planning!AZ$844</f>
        <v>0</v>
      </c>
      <c r="BA28" s="99">
        <f>Planning!BA$844</f>
        <v>0</v>
      </c>
      <c r="BB28" s="100">
        <f>Planning!BB$844</f>
        <v>0</v>
      </c>
      <c r="BC28" s="69">
        <f>Planning!BC$844</f>
        <v>0</v>
      </c>
      <c r="BD28" s="102"/>
      <c r="BE28" s="408">
        <f>Planning!BE$844</f>
        <v>0</v>
      </c>
      <c r="BF28" s="409">
        <f>Planning!BF$844</f>
        <v>0</v>
      </c>
      <c r="BG28" s="74">
        <f>Planning!BG$844</f>
        <v>0</v>
      </c>
      <c r="BH28" s="75">
        <f>Planning!BH$844</f>
        <v>0</v>
      </c>
      <c r="BI28" s="76" t="str">
        <f>Planning!BI$844</f>
        <v/>
      </c>
      <c r="BJ28" s="77">
        <f>Planning!BJ$844</f>
        <v>0</v>
      </c>
      <c r="BL28" s="210">
        <f>Planning!BL$844</f>
        <v>0</v>
      </c>
      <c r="BM28" s="143">
        <f>Planning!BP$844</f>
        <v>0</v>
      </c>
      <c r="NL28" s="43" t="s">
        <v>63</v>
      </c>
    </row>
    <row r="29" spans="1:376" ht="10.199999999999999" hidden="1" customHeight="1">
      <c r="A29" s="25"/>
      <c r="B29" s="337"/>
      <c r="C29" s="424"/>
      <c r="D29" s="15"/>
      <c r="E29" s="101"/>
      <c r="F29" s="101"/>
      <c r="G29" s="101"/>
      <c r="H29" s="323"/>
      <c r="I29" s="402">
        <f>Conges!$B$28</f>
        <v>44921</v>
      </c>
      <c r="J29" s="403"/>
      <c r="K29" s="403"/>
      <c r="L29" s="403"/>
      <c r="M29" s="403"/>
      <c r="N29" s="78" t="str">
        <f>Planning!N$879</f>
        <v/>
      </c>
      <c r="O29" s="95">
        <f>Planning!O$879</f>
        <v>0</v>
      </c>
      <c r="P29" s="96">
        <f>Planning!P$879</f>
        <v>0</v>
      </c>
      <c r="Q29" s="96">
        <f>Planning!Q$879</f>
        <v>0</v>
      </c>
      <c r="R29" s="96">
        <f>Planning!R$879</f>
        <v>0</v>
      </c>
      <c r="S29" s="96">
        <f>Planning!S$879</f>
        <v>0</v>
      </c>
      <c r="T29" s="96">
        <f>Planning!T$879</f>
        <v>0</v>
      </c>
      <c r="U29" s="96">
        <f>Planning!U$879</f>
        <v>0</v>
      </c>
      <c r="V29" s="97">
        <f>Planning!V$879</f>
        <v>0</v>
      </c>
      <c r="W29" s="95">
        <f>Planning!W$879</f>
        <v>0</v>
      </c>
      <c r="X29" s="96">
        <f>Planning!X$879</f>
        <v>0</v>
      </c>
      <c r="Y29" s="96">
        <f>Planning!Y$879</f>
        <v>0</v>
      </c>
      <c r="Z29" s="96">
        <f>Planning!Z$879</f>
        <v>0</v>
      </c>
      <c r="AA29" s="96">
        <f>Planning!AA$879</f>
        <v>0</v>
      </c>
      <c r="AB29" s="96">
        <f>Planning!AB$879</f>
        <v>0</v>
      </c>
      <c r="AC29" s="96">
        <f>Planning!AC$879</f>
        <v>0</v>
      </c>
      <c r="AD29" s="97">
        <f>Planning!AD$879</f>
        <v>0</v>
      </c>
      <c r="AE29" s="95">
        <f>Planning!AE$879</f>
        <v>0</v>
      </c>
      <c r="AF29" s="96">
        <f>Planning!AF$879</f>
        <v>0</v>
      </c>
      <c r="AG29" s="96">
        <f>Planning!AG$879</f>
        <v>0</v>
      </c>
      <c r="AH29" s="96">
        <f>Planning!AH$879</f>
        <v>0</v>
      </c>
      <c r="AI29" s="96">
        <f>Planning!AI$879</f>
        <v>0</v>
      </c>
      <c r="AJ29" s="97">
        <f>Planning!AJ$879</f>
        <v>0</v>
      </c>
      <c r="AK29" s="95">
        <f>Planning!AK$879</f>
        <v>0</v>
      </c>
      <c r="AL29" s="96">
        <f>Planning!AL$879</f>
        <v>0</v>
      </c>
      <c r="AM29" s="96">
        <f>Planning!AM$879</f>
        <v>0</v>
      </c>
      <c r="AN29" s="96">
        <f>Planning!AN$879</f>
        <v>0</v>
      </c>
      <c r="AO29" s="96">
        <f>Planning!AO$879</f>
        <v>0</v>
      </c>
      <c r="AP29" s="96">
        <f>Planning!AP$879</f>
        <v>0</v>
      </c>
      <c r="AQ29" s="96">
        <f>Planning!AQ$879</f>
        <v>0</v>
      </c>
      <c r="AR29" s="96">
        <f>Planning!AR$879</f>
        <v>0</v>
      </c>
      <c r="AS29" s="96">
        <f>Planning!AS$879</f>
        <v>0</v>
      </c>
      <c r="AT29" s="97">
        <f>Planning!AT$879</f>
        <v>0</v>
      </c>
      <c r="AU29" s="95">
        <f>Planning!AU$879</f>
        <v>0</v>
      </c>
      <c r="AV29" s="96">
        <f>Planning!AV$879</f>
        <v>0</v>
      </c>
      <c r="AW29" s="96">
        <f>Planning!AW$879</f>
        <v>0</v>
      </c>
      <c r="AX29" s="96">
        <f>Planning!AX$879</f>
        <v>0</v>
      </c>
      <c r="AY29" s="96">
        <f>Planning!AY$879</f>
        <v>0</v>
      </c>
      <c r="AZ29" s="96">
        <f>Planning!AZ$879</f>
        <v>0</v>
      </c>
      <c r="BA29" s="96">
        <f>Planning!BA$879</f>
        <v>0</v>
      </c>
      <c r="BB29" s="97">
        <f>Planning!BB$879</f>
        <v>0</v>
      </c>
      <c r="BC29" s="82">
        <f>Planning!BC$879</f>
        <v>0</v>
      </c>
      <c r="BD29" s="102"/>
      <c r="BE29" s="410">
        <f>Planning!BE$879</f>
        <v>0</v>
      </c>
      <c r="BF29" s="411">
        <f>Planning!BF$879</f>
        <v>0</v>
      </c>
      <c r="BG29" s="88">
        <f>Planning!BG$879</f>
        <v>0</v>
      </c>
      <c r="BH29" s="89">
        <f>Planning!BH$879</f>
        <v>0</v>
      </c>
      <c r="BI29" s="90" t="str">
        <f>Planning!BI$879</f>
        <v/>
      </c>
      <c r="BJ29" s="91">
        <f>Planning!BJ$879</f>
        <v>0</v>
      </c>
      <c r="BL29" s="211">
        <f>Planning!BL$879</f>
        <v>0</v>
      </c>
      <c r="BM29" s="142">
        <f>Planning!BP$879</f>
        <v>0</v>
      </c>
      <c r="NL29" s="43" t="s">
        <v>63</v>
      </c>
    </row>
    <row r="30" spans="1:376" ht="10.199999999999999" hidden="1" customHeight="1">
      <c r="A30" s="25"/>
      <c r="B30" s="337"/>
      <c r="C30" s="424"/>
      <c r="D30" s="15"/>
      <c r="E30" s="101"/>
      <c r="F30" s="101"/>
      <c r="G30" s="101"/>
      <c r="H30" s="323"/>
      <c r="I30" s="400">
        <f>Conges!$B$29</f>
        <v>44922</v>
      </c>
      <c r="J30" s="401"/>
      <c r="K30" s="401"/>
      <c r="L30" s="401"/>
      <c r="M30" s="401"/>
      <c r="N30" s="65" t="str">
        <f>Planning!N$914</f>
        <v/>
      </c>
      <c r="O30" s="98">
        <f>Planning!O$914</f>
        <v>0</v>
      </c>
      <c r="P30" s="99">
        <f>Planning!P$914</f>
        <v>0</v>
      </c>
      <c r="Q30" s="99">
        <f>Planning!Q$914</f>
        <v>0</v>
      </c>
      <c r="R30" s="99">
        <f>Planning!R$914</f>
        <v>0</v>
      </c>
      <c r="S30" s="99">
        <f>Planning!S$914</f>
        <v>0</v>
      </c>
      <c r="T30" s="99">
        <f>Planning!T$914</f>
        <v>0</v>
      </c>
      <c r="U30" s="99">
        <f>Planning!U$914</f>
        <v>0</v>
      </c>
      <c r="V30" s="100">
        <f>Planning!V$914</f>
        <v>0</v>
      </c>
      <c r="W30" s="98">
        <f>Planning!W$914</f>
        <v>0</v>
      </c>
      <c r="X30" s="99">
        <f>Planning!X$914</f>
        <v>0</v>
      </c>
      <c r="Y30" s="99">
        <f>Planning!Y$914</f>
        <v>0</v>
      </c>
      <c r="Z30" s="99">
        <f>Planning!Z$914</f>
        <v>0</v>
      </c>
      <c r="AA30" s="99">
        <f>Planning!AA$914</f>
        <v>0</v>
      </c>
      <c r="AB30" s="99">
        <f>Planning!AB$914</f>
        <v>0</v>
      </c>
      <c r="AC30" s="99">
        <f>Planning!AC$914</f>
        <v>0</v>
      </c>
      <c r="AD30" s="100">
        <f>Planning!AD$914</f>
        <v>0</v>
      </c>
      <c r="AE30" s="98">
        <f>Planning!AE$914</f>
        <v>0</v>
      </c>
      <c r="AF30" s="99">
        <f>Planning!AF$914</f>
        <v>0</v>
      </c>
      <c r="AG30" s="99">
        <f>Planning!AG$914</f>
        <v>0</v>
      </c>
      <c r="AH30" s="99">
        <f>Planning!AH$914</f>
        <v>0</v>
      </c>
      <c r="AI30" s="99">
        <f>Planning!AI$914</f>
        <v>0</v>
      </c>
      <c r="AJ30" s="100">
        <f>Planning!AJ$914</f>
        <v>0</v>
      </c>
      <c r="AK30" s="98">
        <f>Planning!AK$914</f>
        <v>0</v>
      </c>
      <c r="AL30" s="99">
        <f>Planning!AL$914</f>
        <v>0</v>
      </c>
      <c r="AM30" s="99">
        <f>Planning!AM$914</f>
        <v>0</v>
      </c>
      <c r="AN30" s="99">
        <f>Planning!AN$914</f>
        <v>0</v>
      </c>
      <c r="AO30" s="99">
        <f>Planning!AO$914</f>
        <v>0</v>
      </c>
      <c r="AP30" s="99">
        <f>Planning!AP$914</f>
        <v>0</v>
      </c>
      <c r="AQ30" s="99">
        <f>Planning!AQ$914</f>
        <v>0</v>
      </c>
      <c r="AR30" s="99">
        <f>Planning!AR$914</f>
        <v>0</v>
      </c>
      <c r="AS30" s="99">
        <f>Planning!AS$914</f>
        <v>0</v>
      </c>
      <c r="AT30" s="100">
        <f>Planning!AT$914</f>
        <v>0</v>
      </c>
      <c r="AU30" s="98">
        <f>Planning!AU$914</f>
        <v>0</v>
      </c>
      <c r="AV30" s="99">
        <f>Planning!AV$914</f>
        <v>0</v>
      </c>
      <c r="AW30" s="99">
        <f>Planning!AW$914</f>
        <v>0</v>
      </c>
      <c r="AX30" s="99">
        <f>Planning!AX$914</f>
        <v>0</v>
      </c>
      <c r="AY30" s="99">
        <f>Planning!AY$914</f>
        <v>0</v>
      </c>
      <c r="AZ30" s="99">
        <f>Planning!AZ$914</f>
        <v>0</v>
      </c>
      <c r="BA30" s="99">
        <f>Planning!BA$914</f>
        <v>0</v>
      </c>
      <c r="BB30" s="100">
        <f>Planning!BB$914</f>
        <v>0</v>
      </c>
      <c r="BC30" s="69">
        <f>Planning!BC$914</f>
        <v>0</v>
      </c>
      <c r="BD30" s="102"/>
      <c r="BE30" s="408">
        <f>Planning!BE$914</f>
        <v>0</v>
      </c>
      <c r="BF30" s="409">
        <f>Planning!BF$914</f>
        <v>0</v>
      </c>
      <c r="BG30" s="74">
        <f>Planning!BG$914</f>
        <v>0</v>
      </c>
      <c r="BH30" s="75">
        <f>Planning!BH$914</f>
        <v>0</v>
      </c>
      <c r="BI30" s="76" t="str">
        <f>Planning!BI$914</f>
        <v/>
      </c>
      <c r="BJ30" s="77">
        <f>Planning!BJ$914</f>
        <v>0</v>
      </c>
      <c r="BL30" s="210">
        <f>Planning!BL$914</f>
        <v>0</v>
      </c>
      <c r="BM30" s="143">
        <f>Planning!BP$914</f>
        <v>0</v>
      </c>
      <c r="NL30" s="43" t="s">
        <v>63</v>
      </c>
    </row>
    <row r="31" spans="1:376" ht="10.199999999999999" hidden="1" customHeight="1">
      <c r="A31" s="25"/>
      <c r="B31" s="337"/>
      <c r="C31" s="424"/>
      <c r="D31" s="15"/>
      <c r="E31" s="101"/>
      <c r="F31" s="101"/>
      <c r="G31" s="101"/>
      <c r="H31" s="323"/>
      <c r="I31" s="402">
        <f>Conges!$B$30</f>
        <v>44923</v>
      </c>
      <c r="J31" s="403"/>
      <c r="K31" s="403"/>
      <c r="L31" s="403"/>
      <c r="M31" s="403"/>
      <c r="N31" s="78" t="str">
        <f>Planning!N$949</f>
        <v/>
      </c>
      <c r="O31" s="95">
        <f>Planning!O$949</f>
        <v>0</v>
      </c>
      <c r="P31" s="96">
        <f>Planning!P$949</f>
        <v>0</v>
      </c>
      <c r="Q31" s="96">
        <f>Planning!Q$949</f>
        <v>0</v>
      </c>
      <c r="R31" s="96">
        <f>Planning!R$949</f>
        <v>0</v>
      </c>
      <c r="S31" s="96">
        <f>Planning!S$949</f>
        <v>0</v>
      </c>
      <c r="T31" s="96">
        <f>Planning!T$949</f>
        <v>0</v>
      </c>
      <c r="U31" s="96">
        <f>Planning!U$949</f>
        <v>0</v>
      </c>
      <c r="V31" s="97">
        <f>Planning!V$949</f>
        <v>0</v>
      </c>
      <c r="W31" s="95">
        <f>Planning!W$949</f>
        <v>0</v>
      </c>
      <c r="X31" s="96">
        <f>Planning!X$949</f>
        <v>0</v>
      </c>
      <c r="Y31" s="96">
        <f>Planning!Y$949</f>
        <v>0</v>
      </c>
      <c r="Z31" s="96">
        <f>Planning!Z$949</f>
        <v>0</v>
      </c>
      <c r="AA31" s="96">
        <f>Planning!AA$949</f>
        <v>0</v>
      </c>
      <c r="AB31" s="96">
        <f>Planning!AB$949</f>
        <v>0</v>
      </c>
      <c r="AC31" s="96">
        <f>Planning!AC$949</f>
        <v>0</v>
      </c>
      <c r="AD31" s="97">
        <f>Planning!AD$949</f>
        <v>0</v>
      </c>
      <c r="AE31" s="95">
        <f>Planning!AE$949</f>
        <v>0</v>
      </c>
      <c r="AF31" s="96">
        <f>Planning!AF$949</f>
        <v>0</v>
      </c>
      <c r="AG31" s="96">
        <f>Planning!AG$949</f>
        <v>0</v>
      </c>
      <c r="AH31" s="96">
        <f>Planning!AH$949</f>
        <v>0</v>
      </c>
      <c r="AI31" s="96">
        <f>Planning!AI$949</f>
        <v>0</v>
      </c>
      <c r="AJ31" s="97">
        <f>Planning!AJ$949</f>
        <v>0</v>
      </c>
      <c r="AK31" s="95">
        <f>Planning!AK$949</f>
        <v>0</v>
      </c>
      <c r="AL31" s="96">
        <f>Planning!AL$949</f>
        <v>0</v>
      </c>
      <c r="AM31" s="96">
        <f>Planning!AM$949</f>
        <v>0</v>
      </c>
      <c r="AN31" s="96">
        <f>Planning!AN$949</f>
        <v>0</v>
      </c>
      <c r="AO31" s="96">
        <f>Planning!AO$949</f>
        <v>0</v>
      </c>
      <c r="AP31" s="96">
        <f>Planning!AP$949</f>
        <v>0</v>
      </c>
      <c r="AQ31" s="96">
        <f>Planning!AQ$949</f>
        <v>0</v>
      </c>
      <c r="AR31" s="96">
        <f>Planning!AR$949</f>
        <v>0</v>
      </c>
      <c r="AS31" s="96">
        <f>Planning!AS$949</f>
        <v>0</v>
      </c>
      <c r="AT31" s="97">
        <f>Planning!AT$949</f>
        <v>0</v>
      </c>
      <c r="AU31" s="95">
        <f>Planning!AU$949</f>
        <v>0</v>
      </c>
      <c r="AV31" s="96">
        <f>Planning!AV$949</f>
        <v>0</v>
      </c>
      <c r="AW31" s="96">
        <f>Planning!AW$949</f>
        <v>0</v>
      </c>
      <c r="AX31" s="96">
        <f>Planning!AX$949</f>
        <v>0</v>
      </c>
      <c r="AY31" s="96">
        <f>Planning!AY$949</f>
        <v>0</v>
      </c>
      <c r="AZ31" s="96">
        <f>Planning!AZ$949</f>
        <v>0</v>
      </c>
      <c r="BA31" s="96">
        <f>Planning!BA$949</f>
        <v>0</v>
      </c>
      <c r="BB31" s="97">
        <f>Planning!BB$949</f>
        <v>0</v>
      </c>
      <c r="BC31" s="82">
        <f>Planning!BC$949</f>
        <v>0</v>
      </c>
      <c r="BD31" s="102"/>
      <c r="BE31" s="410">
        <f>Planning!BE$949</f>
        <v>0</v>
      </c>
      <c r="BF31" s="411">
        <f>Planning!BF$949</f>
        <v>0</v>
      </c>
      <c r="BG31" s="88">
        <f>Planning!BG$949</f>
        <v>0</v>
      </c>
      <c r="BH31" s="89">
        <f>Planning!BH$949</f>
        <v>0</v>
      </c>
      <c r="BI31" s="90" t="str">
        <f>Planning!BI$949</f>
        <v/>
      </c>
      <c r="BJ31" s="91">
        <f>Planning!BJ$949</f>
        <v>0</v>
      </c>
      <c r="BL31" s="211">
        <f>Planning!BL$949</f>
        <v>0</v>
      </c>
      <c r="BM31" s="142">
        <f>Planning!BP$949</f>
        <v>0</v>
      </c>
      <c r="NL31" s="43" t="s">
        <v>63</v>
      </c>
    </row>
    <row r="32" spans="1:376" ht="10.199999999999999" hidden="1" customHeight="1">
      <c r="A32" s="25"/>
      <c r="B32" s="337"/>
      <c r="C32" s="424"/>
      <c r="D32" s="15"/>
      <c r="E32" s="101"/>
      <c r="F32" s="101"/>
      <c r="G32" s="101"/>
      <c r="H32" s="323"/>
      <c r="I32" s="400">
        <f>Conges!$B$31</f>
        <v>44924</v>
      </c>
      <c r="J32" s="401"/>
      <c r="K32" s="401"/>
      <c r="L32" s="401"/>
      <c r="M32" s="401"/>
      <c r="N32" s="65" t="str">
        <f>Planning!N$984</f>
        <v/>
      </c>
      <c r="O32" s="98">
        <f>Planning!O$984</f>
        <v>0</v>
      </c>
      <c r="P32" s="99">
        <f>Planning!P$984</f>
        <v>0</v>
      </c>
      <c r="Q32" s="99">
        <f>Planning!Q$984</f>
        <v>0</v>
      </c>
      <c r="R32" s="99">
        <f>Planning!R$984</f>
        <v>0</v>
      </c>
      <c r="S32" s="99">
        <f>Planning!S$984</f>
        <v>0</v>
      </c>
      <c r="T32" s="99">
        <f>Planning!T$984</f>
        <v>0</v>
      </c>
      <c r="U32" s="99">
        <f>Planning!U$984</f>
        <v>0</v>
      </c>
      <c r="V32" s="100">
        <f>Planning!V$984</f>
        <v>0</v>
      </c>
      <c r="W32" s="98">
        <f>Planning!W$984</f>
        <v>0</v>
      </c>
      <c r="X32" s="99">
        <f>Planning!X$984</f>
        <v>0</v>
      </c>
      <c r="Y32" s="99">
        <f>Planning!Y$984</f>
        <v>0</v>
      </c>
      <c r="Z32" s="99">
        <f>Planning!Z$984</f>
        <v>0</v>
      </c>
      <c r="AA32" s="99">
        <f>Planning!AA$984</f>
        <v>0</v>
      </c>
      <c r="AB32" s="99">
        <f>Planning!AB$984</f>
        <v>0</v>
      </c>
      <c r="AC32" s="99">
        <f>Planning!AC$984</f>
        <v>0</v>
      </c>
      <c r="AD32" s="100">
        <f>Planning!AD$984</f>
        <v>0</v>
      </c>
      <c r="AE32" s="98">
        <f>Planning!AE$984</f>
        <v>0</v>
      </c>
      <c r="AF32" s="99">
        <f>Planning!AF$984</f>
        <v>0</v>
      </c>
      <c r="AG32" s="99">
        <f>Planning!AG$984</f>
        <v>0</v>
      </c>
      <c r="AH32" s="99">
        <f>Planning!AH$984</f>
        <v>0</v>
      </c>
      <c r="AI32" s="99">
        <f>Planning!AI$984</f>
        <v>0</v>
      </c>
      <c r="AJ32" s="100">
        <f>Planning!AJ$984</f>
        <v>0</v>
      </c>
      <c r="AK32" s="98">
        <f>Planning!AK$984</f>
        <v>0</v>
      </c>
      <c r="AL32" s="99">
        <f>Planning!AL$984</f>
        <v>0</v>
      </c>
      <c r="AM32" s="99">
        <f>Planning!AM$984</f>
        <v>0</v>
      </c>
      <c r="AN32" s="99">
        <f>Planning!AN$984</f>
        <v>0</v>
      </c>
      <c r="AO32" s="99">
        <f>Planning!AO$984</f>
        <v>0</v>
      </c>
      <c r="AP32" s="99">
        <f>Planning!AP$984</f>
        <v>0</v>
      </c>
      <c r="AQ32" s="99">
        <f>Planning!AQ$984</f>
        <v>0</v>
      </c>
      <c r="AR32" s="99">
        <f>Planning!AR$984</f>
        <v>0</v>
      </c>
      <c r="AS32" s="99">
        <f>Planning!AS$984</f>
        <v>0</v>
      </c>
      <c r="AT32" s="100">
        <f>Planning!AT$984</f>
        <v>0</v>
      </c>
      <c r="AU32" s="98">
        <f>Planning!AU$984</f>
        <v>0</v>
      </c>
      <c r="AV32" s="99">
        <f>Planning!AV$984</f>
        <v>0</v>
      </c>
      <c r="AW32" s="99">
        <f>Planning!AW$984</f>
        <v>0</v>
      </c>
      <c r="AX32" s="99">
        <f>Planning!AX$984</f>
        <v>0</v>
      </c>
      <c r="AY32" s="99">
        <f>Planning!AY$984</f>
        <v>0</v>
      </c>
      <c r="AZ32" s="99">
        <f>Planning!AZ$984</f>
        <v>0</v>
      </c>
      <c r="BA32" s="99">
        <f>Planning!BA$984</f>
        <v>0</v>
      </c>
      <c r="BB32" s="100">
        <f>Planning!BB$984</f>
        <v>0</v>
      </c>
      <c r="BC32" s="69">
        <f>Planning!BC$984</f>
        <v>0</v>
      </c>
      <c r="BD32" s="102"/>
      <c r="BE32" s="408">
        <f>Planning!BE$984</f>
        <v>0</v>
      </c>
      <c r="BF32" s="409">
        <f>Planning!BF$984</f>
        <v>0</v>
      </c>
      <c r="BG32" s="74">
        <f>Planning!BG$984</f>
        <v>0</v>
      </c>
      <c r="BH32" s="75">
        <f>Planning!BH$984</f>
        <v>0</v>
      </c>
      <c r="BI32" s="76" t="str">
        <f>Planning!BI$984</f>
        <v/>
      </c>
      <c r="BJ32" s="77">
        <f>Planning!BJ$984</f>
        <v>0</v>
      </c>
      <c r="BL32" s="210">
        <f>Planning!BL$984</f>
        <v>0</v>
      </c>
      <c r="BM32" s="143">
        <f>Planning!BP$984</f>
        <v>0</v>
      </c>
      <c r="NL32" s="43" t="s">
        <v>63</v>
      </c>
    </row>
    <row r="33" spans="1:376" ht="10.199999999999999" hidden="1" customHeight="1">
      <c r="A33" s="25"/>
      <c r="B33" s="337"/>
      <c r="C33" s="424"/>
      <c r="D33" s="15"/>
      <c r="E33" s="101"/>
      <c r="F33" s="101"/>
      <c r="G33" s="101"/>
      <c r="H33" s="323"/>
      <c r="I33" s="402">
        <f>Conges!$B$32</f>
        <v>44925</v>
      </c>
      <c r="J33" s="403"/>
      <c r="K33" s="403"/>
      <c r="L33" s="403"/>
      <c r="M33" s="403"/>
      <c r="N33" s="78" t="str">
        <f>Planning!N$1019</f>
        <v/>
      </c>
      <c r="O33" s="95">
        <f>Planning!O$1019</f>
        <v>0</v>
      </c>
      <c r="P33" s="96">
        <f>Planning!P$1019</f>
        <v>0</v>
      </c>
      <c r="Q33" s="96">
        <f>Planning!Q$1019</f>
        <v>0</v>
      </c>
      <c r="R33" s="96">
        <f>Planning!R$1019</f>
        <v>0</v>
      </c>
      <c r="S33" s="96">
        <f>Planning!S$1019</f>
        <v>0</v>
      </c>
      <c r="T33" s="96">
        <f>Planning!T$1019</f>
        <v>0</v>
      </c>
      <c r="U33" s="96">
        <f>Planning!U$1019</f>
        <v>0</v>
      </c>
      <c r="V33" s="97">
        <f>Planning!V$1019</f>
        <v>0</v>
      </c>
      <c r="W33" s="95">
        <f>Planning!W$1019</f>
        <v>0</v>
      </c>
      <c r="X33" s="96">
        <f>Planning!X$1019</f>
        <v>0</v>
      </c>
      <c r="Y33" s="96">
        <f>Planning!Y$1019</f>
        <v>0</v>
      </c>
      <c r="Z33" s="96">
        <f>Planning!Z$1019</f>
        <v>0</v>
      </c>
      <c r="AA33" s="96">
        <f>Planning!AA$1019</f>
        <v>0</v>
      </c>
      <c r="AB33" s="96">
        <f>Planning!AB$1019</f>
        <v>0</v>
      </c>
      <c r="AC33" s="96">
        <f>Planning!AC$1019</f>
        <v>0</v>
      </c>
      <c r="AD33" s="97">
        <f>Planning!AD$1019</f>
        <v>0</v>
      </c>
      <c r="AE33" s="95">
        <f>Planning!AE$1019</f>
        <v>0</v>
      </c>
      <c r="AF33" s="96">
        <f>Planning!AF$1019</f>
        <v>0</v>
      </c>
      <c r="AG33" s="96">
        <f>Planning!AG$1019</f>
        <v>0</v>
      </c>
      <c r="AH33" s="96">
        <f>Planning!AH$1019</f>
        <v>0</v>
      </c>
      <c r="AI33" s="96">
        <f>Planning!AI$1019</f>
        <v>0</v>
      </c>
      <c r="AJ33" s="97">
        <f>Planning!AJ$1019</f>
        <v>0</v>
      </c>
      <c r="AK33" s="95">
        <f>Planning!AK$1019</f>
        <v>0</v>
      </c>
      <c r="AL33" s="96">
        <f>Planning!AL$1019</f>
        <v>0</v>
      </c>
      <c r="AM33" s="96">
        <f>Planning!AM$1019</f>
        <v>0</v>
      </c>
      <c r="AN33" s="96">
        <f>Planning!AN$1019</f>
        <v>0</v>
      </c>
      <c r="AO33" s="96">
        <f>Planning!AO$1019</f>
        <v>0</v>
      </c>
      <c r="AP33" s="96">
        <f>Planning!AP$1019</f>
        <v>0</v>
      </c>
      <c r="AQ33" s="96">
        <f>Planning!AQ$1019</f>
        <v>0</v>
      </c>
      <c r="AR33" s="96">
        <f>Planning!AR$1019</f>
        <v>0</v>
      </c>
      <c r="AS33" s="96">
        <f>Planning!AS$1019</f>
        <v>0</v>
      </c>
      <c r="AT33" s="97">
        <f>Planning!AT$1019</f>
        <v>0</v>
      </c>
      <c r="AU33" s="95">
        <f>Planning!AU$1019</f>
        <v>0</v>
      </c>
      <c r="AV33" s="96">
        <f>Planning!AV$1019</f>
        <v>0</v>
      </c>
      <c r="AW33" s="96">
        <f>Planning!AW$1019</f>
        <v>0</v>
      </c>
      <c r="AX33" s="96">
        <f>Planning!AX$1019</f>
        <v>0</v>
      </c>
      <c r="AY33" s="96">
        <f>Planning!AY$1019</f>
        <v>0</v>
      </c>
      <c r="AZ33" s="96">
        <f>Planning!AZ$1019</f>
        <v>0</v>
      </c>
      <c r="BA33" s="96">
        <f>Planning!BA$1019</f>
        <v>0</v>
      </c>
      <c r="BB33" s="97">
        <f>Planning!BB$1019</f>
        <v>0</v>
      </c>
      <c r="BC33" s="82">
        <f>Planning!BC$1019</f>
        <v>0</v>
      </c>
      <c r="BD33" s="102"/>
      <c r="BE33" s="410">
        <f>Planning!BE$1019</f>
        <v>0</v>
      </c>
      <c r="BF33" s="411">
        <f>Planning!BF$1019</f>
        <v>0</v>
      </c>
      <c r="BG33" s="88">
        <f>Planning!BG$1019</f>
        <v>0</v>
      </c>
      <c r="BH33" s="89">
        <f>Planning!BH$1019</f>
        <v>0</v>
      </c>
      <c r="BI33" s="90" t="str">
        <f>Planning!BI$1019</f>
        <v/>
      </c>
      <c r="BJ33" s="91">
        <f>Planning!BJ$1019</f>
        <v>0</v>
      </c>
      <c r="BL33" s="211">
        <f>Planning!BL$1019</f>
        <v>0</v>
      </c>
      <c r="BM33" s="142">
        <f>Planning!BP$1019</f>
        <v>0</v>
      </c>
      <c r="NL33" s="43" t="s">
        <v>63</v>
      </c>
    </row>
    <row r="34" spans="1:376" ht="10.199999999999999" hidden="1" customHeight="1" thickBot="1">
      <c r="A34" s="25"/>
      <c r="B34" s="337"/>
      <c r="C34" s="424"/>
      <c r="D34" s="15"/>
      <c r="E34" s="101"/>
      <c r="F34" s="101"/>
      <c r="G34" s="101"/>
      <c r="H34" s="323"/>
      <c r="I34" s="400">
        <f>Conges!$B$33</f>
        <v>44926</v>
      </c>
      <c r="J34" s="401"/>
      <c r="K34" s="401"/>
      <c r="L34" s="401"/>
      <c r="M34" s="401"/>
      <c r="N34" s="65" t="str">
        <f>Planning!N$1054</f>
        <v/>
      </c>
      <c r="O34" s="98">
        <f>Planning!O$1054</f>
        <v>0</v>
      </c>
      <c r="P34" s="99">
        <f>Planning!P$1054</f>
        <v>0</v>
      </c>
      <c r="Q34" s="99">
        <f>Planning!Q$1054</f>
        <v>0</v>
      </c>
      <c r="R34" s="99">
        <f>Planning!R$1054</f>
        <v>0</v>
      </c>
      <c r="S34" s="99">
        <f>Planning!S$1054</f>
        <v>0</v>
      </c>
      <c r="T34" s="99">
        <f>Planning!T$1054</f>
        <v>0</v>
      </c>
      <c r="U34" s="99">
        <f>Planning!U$1054</f>
        <v>0</v>
      </c>
      <c r="V34" s="100">
        <f>Planning!V$1054</f>
        <v>0</v>
      </c>
      <c r="W34" s="98">
        <f>Planning!W$1054</f>
        <v>0</v>
      </c>
      <c r="X34" s="99">
        <f>Planning!X$1054</f>
        <v>0</v>
      </c>
      <c r="Y34" s="99">
        <f>Planning!Y$1054</f>
        <v>0</v>
      </c>
      <c r="Z34" s="99">
        <f>Planning!Z$1054</f>
        <v>0</v>
      </c>
      <c r="AA34" s="99">
        <f>Planning!AA$1054</f>
        <v>0</v>
      </c>
      <c r="AB34" s="99">
        <f>Planning!AB$1054</f>
        <v>0</v>
      </c>
      <c r="AC34" s="99">
        <f>Planning!AC$1054</f>
        <v>0</v>
      </c>
      <c r="AD34" s="100">
        <f>Planning!AD$1054</f>
        <v>0</v>
      </c>
      <c r="AE34" s="98">
        <f>Planning!AE$1054</f>
        <v>0</v>
      </c>
      <c r="AF34" s="99">
        <f>Planning!AF$1054</f>
        <v>0</v>
      </c>
      <c r="AG34" s="99">
        <f>Planning!AG$1054</f>
        <v>0</v>
      </c>
      <c r="AH34" s="99">
        <f>Planning!AH$1054</f>
        <v>0</v>
      </c>
      <c r="AI34" s="99">
        <f>Planning!AI$1054</f>
        <v>0</v>
      </c>
      <c r="AJ34" s="100">
        <f>Planning!AJ$1054</f>
        <v>0</v>
      </c>
      <c r="AK34" s="98">
        <f>Planning!AK$1054</f>
        <v>0</v>
      </c>
      <c r="AL34" s="99">
        <f>Planning!AL$1054</f>
        <v>0</v>
      </c>
      <c r="AM34" s="99">
        <f>Planning!AM$1054</f>
        <v>0</v>
      </c>
      <c r="AN34" s="99">
        <f>Planning!AN$1054</f>
        <v>0</v>
      </c>
      <c r="AO34" s="99">
        <f>Planning!AO$1054</f>
        <v>0</v>
      </c>
      <c r="AP34" s="99">
        <f>Planning!AP$1054</f>
        <v>0</v>
      </c>
      <c r="AQ34" s="99">
        <f>Planning!AQ$1054</f>
        <v>0</v>
      </c>
      <c r="AR34" s="99">
        <f>Planning!AR$1054</f>
        <v>0</v>
      </c>
      <c r="AS34" s="99">
        <f>Planning!AS$1054</f>
        <v>0</v>
      </c>
      <c r="AT34" s="100">
        <f>Planning!AT$1054</f>
        <v>0</v>
      </c>
      <c r="AU34" s="98">
        <f>Planning!AU$1054</f>
        <v>0</v>
      </c>
      <c r="AV34" s="99">
        <f>Planning!AV$1054</f>
        <v>0</v>
      </c>
      <c r="AW34" s="99">
        <f>Planning!AW$1054</f>
        <v>0</v>
      </c>
      <c r="AX34" s="99">
        <f>Planning!AX$1054</f>
        <v>0</v>
      </c>
      <c r="AY34" s="99">
        <f>Planning!AY$1054</f>
        <v>0</v>
      </c>
      <c r="AZ34" s="99">
        <f>Planning!AZ$1054</f>
        <v>0</v>
      </c>
      <c r="BA34" s="99">
        <f>Planning!BA$1054</f>
        <v>0</v>
      </c>
      <c r="BB34" s="100">
        <f>Planning!BB$1054</f>
        <v>0</v>
      </c>
      <c r="BC34" s="69">
        <f>Planning!BC$1054</f>
        <v>0</v>
      </c>
      <c r="BD34" s="102"/>
      <c r="BE34" s="412">
        <f>Planning!BE$1054</f>
        <v>0</v>
      </c>
      <c r="BF34" s="413">
        <f>Planning!BF$1054</f>
        <v>0</v>
      </c>
      <c r="BG34" s="104">
        <f>Planning!BG$1054</f>
        <v>0</v>
      </c>
      <c r="BH34" s="105">
        <f>Planning!BH$1054</f>
        <v>0</v>
      </c>
      <c r="BI34" s="106" t="str">
        <f>Planning!BI$1054</f>
        <v/>
      </c>
      <c r="BJ34" s="107">
        <f>Planning!BJ$1054</f>
        <v>0</v>
      </c>
      <c r="BL34" s="213">
        <f>Planning!BL$1054</f>
        <v>0</v>
      </c>
      <c r="BM34" s="151">
        <f>Planning!BP$1054</f>
        <v>0</v>
      </c>
      <c r="NL34" s="43" t="s">
        <v>63</v>
      </c>
    </row>
    <row r="35" spans="1:376" ht="10.199999999999999" hidden="1" customHeight="1" thickBot="1">
      <c r="B35" s="337"/>
      <c r="C35" s="425"/>
      <c r="D35" s="17"/>
      <c r="E35" s="140"/>
      <c r="F35" s="140"/>
      <c r="G35" s="140"/>
      <c r="H35" s="11"/>
      <c r="I35" s="19"/>
      <c r="J35" s="19"/>
      <c r="K35" s="19"/>
      <c r="L35" s="19"/>
      <c r="M35" s="19"/>
      <c r="N35" s="12"/>
      <c r="O35" s="27"/>
      <c r="P35" s="28"/>
      <c r="Q35" s="27"/>
      <c r="R35" s="28"/>
      <c r="S35" s="27"/>
      <c r="T35" s="28"/>
      <c r="U35" s="27"/>
      <c r="V35" s="28"/>
      <c r="W35" s="27"/>
      <c r="X35" s="28"/>
      <c r="Y35" s="27"/>
      <c r="Z35" s="28"/>
      <c r="AA35" s="27"/>
      <c r="AB35" s="28"/>
      <c r="AC35" s="27"/>
      <c r="AD35" s="28"/>
      <c r="AE35" s="27"/>
      <c r="AF35" s="28"/>
      <c r="AG35" s="27"/>
      <c r="AH35" s="28"/>
      <c r="AI35" s="27"/>
      <c r="AJ35" s="28"/>
      <c r="AK35" s="27"/>
      <c r="AL35" s="28"/>
      <c r="AM35" s="27"/>
      <c r="AN35" s="28"/>
      <c r="AO35" s="27"/>
      <c r="AP35" s="28"/>
      <c r="AQ35" s="27"/>
      <c r="AR35" s="28"/>
      <c r="AS35" s="27"/>
      <c r="AT35" s="28"/>
      <c r="AU35" s="27"/>
      <c r="AV35" s="28"/>
      <c r="AW35" s="27"/>
      <c r="AX35" s="28"/>
      <c r="AY35" s="27"/>
      <c r="AZ35" s="28"/>
      <c r="BA35" s="27"/>
      <c r="BB35" s="28"/>
      <c r="BC35" s="18"/>
      <c r="BD35" s="103"/>
      <c r="BE35" s="109"/>
      <c r="BF35" s="109"/>
      <c r="BG35" s="108"/>
      <c r="BH35" s="109"/>
      <c r="BI35" s="109"/>
      <c r="BJ35" s="109"/>
      <c r="BK35" s="45"/>
      <c r="BL35" s="109"/>
      <c r="BM35" s="152">
        <f>SUM(BM4:BM34)</f>
        <v>0</v>
      </c>
    </row>
    <row r="36" spans="1:376" ht="10.199999999999999" hidden="1" customHeight="1" thickBot="1"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5"/>
      <c r="BE36" s="45"/>
      <c r="BF36" s="45"/>
      <c r="BG36" s="45"/>
      <c r="BH36" s="45"/>
      <c r="BI36" s="45"/>
      <c r="BJ36" s="45"/>
      <c r="BL36" s="44"/>
      <c r="BM36" s="44"/>
    </row>
    <row r="37" spans="1:376" ht="18" hidden="1" customHeight="1" thickBot="1">
      <c r="A37" s="26">
        <v>1</v>
      </c>
      <c r="B37" s="337"/>
      <c r="C37" s="404">
        <f>Prenoms!$B$3</f>
        <v>0</v>
      </c>
      <c r="D37" s="405"/>
      <c r="E37" s="405"/>
      <c r="F37" s="405"/>
      <c r="G37" s="405"/>
      <c r="H37" s="405"/>
      <c r="I37" s="405"/>
      <c r="J37" s="405"/>
      <c r="K37" s="405"/>
      <c r="L37" s="405"/>
      <c r="M37" s="405"/>
      <c r="N37" s="405"/>
      <c r="O37" s="405"/>
      <c r="P37" s="405"/>
      <c r="Q37" s="405"/>
      <c r="R37" s="405"/>
      <c r="S37" s="405"/>
      <c r="T37" s="405"/>
      <c r="U37" s="405"/>
      <c r="V37" s="405"/>
      <c r="W37" s="405"/>
      <c r="X37" s="405"/>
      <c r="Y37" s="405"/>
      <c r="Z37" s="405"/>
      <c r="AA37" s="405"/>
      <c r="AB37" s="405"/>
      <c r="AC37" s="405"/>
      <c r="AD37" s="405"/>
      <c r="AE37" s="405"/>
      <c r="AF37" s="405"/>
      <c r="AG37" s="405"/>
      <c r="AH37" s="405"/>
      <c r="AI37" s="405"/>
      <c r="AJ37" s="405"/>
      <c r="AK37" s="405"/>
      <c r="AL37" s="405"/>
      <c r="AM37" s="405"/>
      <c r="AN37" s="405"/>
      <c r="AO37" s="405"/>
      <c r="AP37" s="405"/>
      <c r="AQ37" s="405"/>
      <c r="AR37" s="405"/>
      <c r="AS37" s="405"/>
      <c r="AT37" s="405"/>
      <c r="AU37" s="405"/>
      <c r="AV37" s="405"/>
      <c r="AW37" s="405"/>
      <c r="AX37" s="405"/>
      <c r="AY37" s="405"/>
      <c r="AZ37" s="405"/>
      <c r="BA37" s="405"/>
      <c r="BB37" s="405"/>
      <c r="BC37" s="405"/>
      <c r="BD37" s="102"/>
      <c r="BE37" s="414" t="s">
        <v>13</v>
      </c>
      <c r="BF37" s="415"/>
      <c r="BG37" s="418" t="s">
        <v>50</v>
      </c>
      <c r="BH37" s="420" t="s">
        <v>54</v>
      </c>
      <c r="BI37" s="421"/>
      <c r="BJ37" s="393" t="s">
        <v>46</v>
      </c>
      <c r="BL37" s="359" t="s">
        <v>55</v>
      </c>
      <c r="BM37" s="391" t="str">
        <f>Planning!BP37</f>
        <v>R prévi</v>
      </c>
    </row>
    <row r="38" spans="1:376" ht="10.199999999999999" hidden="1" customHeight="1">
      <c r="A38" s="25"/>
      <c r="B38" s="337"/>
      <c r="C38" s="424">
        <f>$C37</f>
        <v>0</v>
      </c>
      <c r="D38" s="16"/>
      <c r="E38" s="349"/>
      <c r="F38" s="349"/>
      <c r="G38" s="349"/>
      <c r="H38" s="10"/>
      <c r="I38" s="10"/>
      <c r="J38" s="10"/>
      <c r="K38" s="10"/>
      <c r="L38" s="10"/>
      <c r="M38" s="10"/>
      <c r="N38" s="316">
        <v>7</v>
      </c>
      <c r="O38" s="316"/>
      <c r="P38" s="316">
        <v>8</v>
      </c>
      <c r="Q38" s="316"/>
      <c r="R38" s="316">
        <v>9</v>
      </c>
      <c r="S38" s="316"/>
      <c r="T38" s="316">
        <v>10</v>
      </c>
      <c r="U38" s="316"/>
      <c r="V38" s="316">
        <v>11</v>
      </c>
      <c r="W38" s="316"/>
      <c r="X38" s="316">
        <v>12</v>
      </c>
      <c r="Y38" s="316"/>
      <c r="Z38" s="316">
        <v>13</v>
      </c>
      <c r="AA38" s="316"/>
      <c r="AB38" s="316">
        <v>14</v>
      </c>
      <c r="AC38" s="316"/>
      <c r="AD38" s="316">
        <v>15</v>
      </c>
      <c r="AE38" s="316"/>
      <c r="AF38" s="316">
        <v>16</v>
      </c>
      <c r="AG38" s="316"/>
      <c r="AH38" s="316">
        <v>17</v>
      </c>
      <c r="AI38" s="316"/>
      <c r="AJ38" s="316">
        <v>18</v>
      </c>
      <c r="AK38" s="316"/>
      <c r="AL38" s="316">
        <v>19</v>
      </c>
      <c r="AM38" s="316"/>
      <c r="AN38" s="316">
        <v>20</v>
      </c>
      <c r="AO38" s="316"/>
      <c r="AP38" s="316">
        <v>21</v>
      </c>
      <c r="AQ38" s="316"/>
      <c r="AR38" s="316">
        <v>22</v>
      </c>
      <c r="AS38" s="316"/>
      <c r="AT38" s="316">
        <v>23</v>
      </c>
      <c r="AU38" s="316"/>
      <c r="AV38" s="316">
        <v>24</v>
      </c>
      <c r="AW38" s="316"/>
      <c r="AX38" s="316">
        <v>1</v>
      </c>
      <c r="AY38" s="316"/>
      <c r="AZ38" s="316">
        <v>2</v>
      </c>
      <c r="BA38" s="316"/>
      <c r="BB38" s="316">
        <v>3</v>
      </c>
      <c r="BC38" s="346"/>
      <c r="BD38" s="102"/>
      <c r="BE38" s="416"/>
      <c r="BF38" s="417"/>
      <c r="BG38" s="419"/>
      <c r="BH38" s="422"/>
      <c r="BI38" s="423"/>
      <c r="BJ38" s="407"/>
      <c r="BL38" s="406"/>
      <c r="BM38" s="392"/>
    </row>
    <row r="39" spans="1:376" ht="10.199999999999999" hidden="1" customHeight="1">
      <c r="A39" s="25"/>
      <c r="B39" s="337"/>
      <c r="C39" s="424"/>
      <c r="D39" s="15"/>
      <c r="E39" s="322"/>
      <c r="F39" s="322"/>
      <c r="G39" s="322"/>
      <c r="H39" s="323" t="e">
        <f>IF(#REF!&lt;&gt;0,3,0)</f>
        <v>#REF!</v>
      </c>
      <c r="I39" s="426">
        <f>Conges!$B$3</f>
        <v>44896</v>
      </c>
      <c r="J39" s="427"/>
      <c r="K39" s="427"/>
      <c r="L39" s="427"/>
      <c r="M39" s="427"/>
      <c r="N39" s="60" t="str">
        <f>Planning!N$5</f>
        <v/>
      </c>
      <c r="O39" s="92">
        <f>Planning!O$5</f>
        <v>0</v>
      </c>
      <c r="P39" s="93">
        <f>Planning!P$5</f>
        <v>0</v>
      </c>
      <c r="Q39" s="93">
        <f>Planning!Q$5</f>
        <v>0</v>
      </c>
      <c r="R39" s="93">
        <f>Planning!R$5</f>
        <v>0</v>
      </c>
      <c r="S39" s="93">
        <f>Planning!S$5</f>
        <v>0</v>
      </c>
      <c r="T39" s="93">
        <f>Planning!T$5</f>
        <v>0</v>
      </c>
      <c r="U39" s="93">
        <f>Planning!U$5</f>
        <v>0</v>
      </c>
      <c r="V39" s="94">
        <f>Planning!V$5</f>
        <v>0</v>
      </c>
      <c r="W39" s="93">
        <f>Planning!W$5</f>
        <v>0</v>
      </c>
      <c r="X39" s="93">
        <f>Planning!X$5</f>
        <v>0</v>
      </c>
      <c r="Y39" s="93">
        <f>Planning!Y$5</f>
        <v>0</v>
      </c>
      <c r="Z39" s="93">
        <f>Planning!Z$5</f>
        <v>0</v>
      </c>
      <c r="AA39" s="93">
        <f>Planning!AA$5</f>
        <v>0</v>
      </c>
      <c r="AB39" s="93">
        <f>Planning!AB$5</f>
        <v>0</v>
      </c>
      <c r="AC39" s="93">
        <f>Planning!AC$5</f>
        <v>0</v>
      </c>
      <c r="AD39" s="93">
        <f>Planning!AD$5</f>
        <v>0</v>
      </c>
      <c r="AE39" s="92">
        <f>Planning!AE$5</f>
        <v>0</v>
      </c>
      <c r="AF39" s="93">
        <f>Planning!AF$5</f>
        <v>0</v>
      </c>
      <c r="AG39" s="93">
        <f>Planning!AG$5</f>
        <v>0</v>
      </c>
      <c r="AH39" s="93">
        <f>Planning!AH$5</f>
        <v>0</v>
      </c>
      <c r="AI39" s="93">
        <f>Planning!AI$5</f>
        <v>0</v>
      </c>
      <c r="AJ39" s="94">
        <f>Planning!AJ$5</f>
        <v>0</v>
      </c>
      <c r="AK39" s="93">
        <f>Planning!AK$5</f>
        <v>0</v>
      </c>
      <c r="AL39" s="93">
        <f>Planning!AL$5</f>
        <v>0</v>
      </c>
      <c r="AM39" s="93">
        <f>Planning!AM$5</f>
        <v>0</v>
      </c>
      <c r="AN39" s="93">
        <f>Planning!AN$5</f>
        <v>0</v>
      </c>
      <c r="AO39" s="93">
        <f>Planning!AO$5</f>
        <v>0</v>
      </c>
      <c r="AP39" s="93">
        <f>Planning!AP$5</f>
        <v>0</v>
      </c>
      <c r="AQ39" s="93">
        <f>Planning!AQ$5</f>
        <v>0</v>
      </c>
      <c r="AR39" s="93">
        <f>Planning!AR$5</f>
        <v>0</v>
      </c>
      <c r="AS39" s="93">
        <f>Planning!AS$5</f>
        <v>0</v>
      </c>
      <c r="AT39" s="93">
        <f>Planning!AT$5</f>
        <v>0</v>
      </c>
      <c r="AU39" s="92">
        <f>Planning!AU$5</f>
        <v>0</v>
      </c>
      <c r="AV39" s="93">
        <f>Planning!AV$5</f>
        <v>0</v>
      </c>
      <c r="AW39" s="93">
        <f>Planning!AW$5</f>
        <v>0</v>
      </c>
      <c r="AX39" s="93">
        <f>Planning!AX$5</f>
        <v>0</v>
      </c>
      <c r="AY39" s="93">
        <f>Planning!AY$5</f>
        <v>0</v>
      </c>
      <c r="AZ39" s="93">
        <f>Planning!AZ$5</f>
        <v>0</v>
      </c>
      <c r="BA39" s="93">
        <f>Planning!BA$5</f>
        <v>0</v>
      </c>
      <c r="BB39" s="94">
        <f>Planning!BB$5</f>
        <v>0</v>
      </c>
      <c r="BC39" s="64">
        <f>Planning!BC$5</f>
        <v>0</v>
      </c>
      <c r="BD39" s="102"/>
      <c r="BE39" s="428">
        <f>Planning!BE$5</f>
        <v>0</v>
      </c>
      <c r="BF39" s="429">
        <f>Planning!BF$5</f>
        <v>0</v>
      </c>
      <c r="BG39" s="70">
        <f>Planning!BG$5</f>
        <v>0</v>
      </c>
      <c r="BH39" s="71">
        <f>Planning!BH$5</f>
        <v>0</v>
      </c>
      <c r="BI39" s="72" t="str">
        <f>Planning!BI$5</f>
        <v/>
      </c>
      <c r="BJ39" s="73">
        <f>Planning!BJ$5</f>
        <v>0</v>
      </c>
      <c r="BL39" s="212">
        <f>Planning!BL$5</f>
        <v>0</v>
      </c>
      <c r="BM39" s="141">
        <f>Planning!BP$5</f>
        <v>0</v>
      </c>
      <c r="NL39" s="43" t="s">
        <v>63</v>
      </c>
    </row>
    <row r="40" spans="1:376" ht="10.199999999999999" hidden="1" customHeight="1">
      <c r="A40" s="25"/>
      <c r="B40" s="337"/>
      <c r="C40" s="424"/>
      <c r="D40" s="15"/>
      <c r="E40" s="322"/>
      <c r="F40" s="322"/>
      <c r="G40" s="322"/>
      <c r="H40" s="323"/>
      <c r="I40" s="402">
        <f>Conges!$B$4</f>
        <v>44897</v>
      </c>
      <c r="J40" s="403"/>
      <c r="K40" s="403"/>
      <c r="L40" s="403"/>
      <c r="M40" s="403"/>
      <c r="N40" s="78" t="str">
        <f>Planning!N$40</f>
        <v/>
      </c>
      <c r="O40" s="95">
        <f>Planning!O$40</f>
        <v>0</v>
      </c>
      <c r="P40" s="96">
        <f>Planning!P$40</f>
        <v>0</v>
      </c>
      <c r="Q40" s="96">
        <f>Planning!Q$40</f>
        <v>0</v>
      </c>
      <c r="R40" s="96">
        <f>Planning!R$40</f>
        <v>0</v>
      </c>
      <c r="S40" s="96">
        <f>Planning!S$40</f>
        <v>0</v>
      </c>
      <c r="T40" s="96">
        <f>Planning!T$40</f>
        <v>0</v>
      </c>
      <c r="U40" s="96">
        <f>Planning!U$40</f>
        <v>0</v>
      </c>
      <c r="V40" s="97">
        <f>Planning!V$40</f>
        <v>0</v>
      </c>
      <c r="W40" s="96">
        <f>Planning!W$40</f>
        <v>0</v>
      </c>
      <c r="X40" s="96">
        <f>Planning!X$40</f>
        <v>0</v>
      </c>
      <c r="Y40" s="96">
        <f>Planning!Y$40</f>
        <v>0</v>
      </c>
      <c r="Z40" s="96">
        <f>Planning!Z$40</f>
        <v>0</v>
      </c>
      <c r="AA40" s="96">
        <f>Planning!AA$40</f>
        <v>0</v>
      </c>
      <c r="AB40" s="96">
        <f>Planning!AB$40</f>
        <v>0</v>
      </c>
      <c r="AC40" s="96">
        <f>Planning!AC$40</f>
        <v>0</v>
      </c>
      <c r="AD40" s="96">
        <f>Planning!AD$40</f>
        <v>0</v>
      </c>
      <c r="AE40" s="95">
        <f>Planning!AE$40</f>
        <v>0</v>
      </c>
      <c r="AF40" s="96">
        <f>Planning!AF$40</f>
        <v>0</v>
      </c>
      <c r="AG40" s="96">
        <f>Planning!AG$40</f>
        <v>0</v>
      </c>
      <c r="AH40" s="96">
        <f>Planning!AH$40</f>
        <v>0</v>
      </c>
      <c r="AI40" s="96">
        <f>Planning!AI$40</f>
        <v>0</v>
      </c>
      <c r="AJ40" s="97">
        <f>Planning!AJ$40</f>
        <v>0</v>
      </c>
      <c r="AK40" s="96">
        <f>Planning!AK$40</f>
        <v>0</v>
      </c>
      <c r="AL40" s="96">
        <f>Planning!AL$40</f>
        <v>0</v>
      </c>
      <c r="AM40" s="96">
        <f>Planning!AM$40</f>
        <v>0</v>
      </c>
      <c r="AN40" s="96">
        <f>Planning!AN$40</f>
        <v>0</v>
      </c>
      <c r="AO40" s="96">
        <f>Planning!AO$40</f>
        <v>0</v>
      </c>
      <c r="AP40" s="96">
        <f>Planning!AP$40</f>
        <v>0</v>
      </c>
      <c r="AQ40" s="96">
        <f>Planning!AQ$40</f>
        <v>0</v>
      </c>
      <c r="AR40" s="96">
        <f>Planning!AR$40</f>
        <v>0</v>
      </c>
      <c r="AS40" s="96">
        <f>Planning!AS$40</f>
        <v>0</v>
      </c>
      <c r="AT40" s="96">
        <f>Planning!AT$40</f>
        <v>0</v>
      </c>
      <c r="AU40" s="95">
        <f>Planning!AU$40</f>
        <v>0</v>
      </c>
      <c r="AV40" s="96">
        <f>Planning!AV$40</f>
        <v>0</v>
      </c>
      <c r="AW40" s="96">
        <f>Planning!AW$40</f>
        <v>0</v>
      </c>
      <c r="AX40" s="96">
        <f>Planning!AX$40</f>
        <v>0</v>
      </c>
      <c r="AY40" s="96">
        <f>Planning!AY$40</f>
        <v>0</v>
      </c>
      <c r="AZ40" s="96">
        <f>Planning!AZ$40</f>
        <v>0</v>
      </c>
      <c r="BA40" s="96">
        <f>Planning!BA$40</f>
        <v>0</v>
      </c>
      <c r="BB40" s="97">
        <f>Planning!BB$40</f>
        <v>0</v>
      </c>
      <c r="BC40" s="82">
        <f>Planning!BC$40</f>
        <v>0</v>
      </c>
      <c r="BD40" s="102"/>
      <c r="BE40" s="410">
        <f>Planning!BE$40</f>
        <v>0</v>
      </c>
      <c r="BF40" s="411">
        <f>Planning!BF$40</f>
        <v>0</v>
      </c>
      <c r="BG40" s="88">
        <f>Planning!BG$40</f>
        <v>0</v>
      </c>
      <c r="BH40" s="89">
        <f>Planning!BH$40</f>
        <v>0</v>
      </c>
      <c r="BI40" s="90" t="str">
        <f>Planning!BI$40</f>
        <v/>
      </c>
      <c r="BJ40" s="91">
        <f>Planning!BJ$40</f>
        <v>0</v>
      </c>
      <c r="BL40" s="211">
        <f>Planning!BL$40</f>
        <v>0</v>
      </c>
      <c r="BM40" s="142">
        <f>Planning!BP$40</f>
        <v>0</v>
      </c>
      <c r="NL40" s="43" t="s">
        <v>63</v>
      </c>
    </row>
    <row r="41" spans="1:376" ht="10.199999999999999" hidden="1" customHeight="1">
      <c r="A41" s="25"/>
      <c r="B41" s="337"/>
      <c r="C41" s="424"/>
      <c r="D41" s="15"/>
      <c r="E41" s="324"/>
      <c r="F41" s="324"/>
      <c r="G41" s="324"/>
      <c r="H41" s="323"/>
      <c r="I41" s="400">
        <f>Conges!$B$5</f>
        <v>44898</v>
      </c>
      <c r="J41" s="401"/>
      <c r="K41" s="401"/>
      <c r="L41" s="401"/>
      <c r="M41" s="401"/>
      <c r="N41" s="65" t="str">
        <f>Planning!N$75</f>
        <v/>
      </c>
      <c r="O41" s="98">
        <f>Planning!O$75</f>
        <v>0</v>
      </c>
      <c r="P41" s="99">
        <f>Planning!P$75</f>
        <v>0</v>
      </c>
      <c r="Q41" s="99">
        <f>Planning!Q$75</f>
        <v>0</v>
      </c>
      <c r="R41" s="99">
        <f>Planning!R$75</f>
        <v>0</v>
      </c>
      <c r="S41" s="99">
        <f>Planning!S$75</f>
        <v>0</v>
      </c>
      <c r="T41" s="99">
        <f>Planning!T$75</f>
        <v>0</v>
      </c>
      <c r="U41" s="99">
        <f>Planning!U$75</f>
        <v>0</v>
      </c>
      <c r="V41" s="100">
        <f>Planning!V$75</f>
        <v>0</v>
      </c>
      <c r="W41" s="99">
        <f>Planning!W$75</f>
        <v>0</v>
      </c>
      <c r="X41" s="99">
        <f>Planning!X$75</f>
        <v>0</v>
      </c>
      <c r="Y41" s="99">
        <f>Planning!Y$75</f>
        <v>0</v>
      </c>
      <c r="Z41" s="99">
        <f>Planning!Z$75</f>
        <v>0</v>
      </c>
      <c r="AA41" s="99">
        <f>Planning!AA$75</f>
        <v>0</v>
      </c>
      <c r="AB41" s="99">
        <f>Planning!AB$75</f>
        <v>0</v>
      </c>
      <c r="AC41" s="99">
        <f>Planning!AC$75</f>
        <v>0</v>
      </c>
      <c r="AD41" s="99">
        <f>Planning!AD$75</f>
        <v>0</v>
      </c>
      <c r="AE41" s="98">
        <f>Planning!AE$75</f>
        <v>0</v>
      </c>
      <c r="AF41" s="99">
        <f>Planning!AF$75</f>
        <v>0</v>
      </c>
      <c r="AG41" s="99">
        <f>Planning!AG$75</f>
        <v>0</v>
      </c>
      <c r="AH41" s="99">
        <f>Planning!AH$75</f>
        <v>0</v>
      </c>
      <c r="AI41" s="99">
        <f>Planning!AI$75</f>
        <v>0</v>
      </c>
      <c r="AJ41" s="100">
        <f>Planning!AJ$75</f>
        <v>0</v>
      </c>
      <c r="AK41" s="99">
        <f>Planning!AK$75</f>
        <v>0</v>
      </c>
      <c r="AL41" s="99">
        <f>Planning!AL$75</f>
        <v>0</v>
      </c>
      <c r="AM41" s="99">
        <f>Planning!AM$75</f>
        <v>0</v>
      </c>
      <c r="AN41" s="99">
        <f>Planning!AN$75</f>
        <v>0</v>
      </c>
      <c r="AO41" s="99">
        <f>Planning!AO$75</f>
        <v>0</v>
      </c>
      <c r="AP41" s="99">
        <f>Planning!AP$75</f>
        <v>0</v>
      </c>
      <c r="AQ41" s="99">
        <f>Planning!AQ$75</f>
        <v>0</v>
      </c>
      <c r="AR41" s="99">
        <f>Planning!AR$75</f>
        <v>0</v>
      </c>
      <c r="AS41" s="99">
        <f>Planning!AS$75</f>
        <v>0</v>
      </c>
      <c r="AT41" s="99">
        <f>Planning!AT$75</f>
        <v>0</v>
      </c>
      <c r="AU41" s="98">
        <f>Planning!AU$75</f>
        <v>0</v>
      </c>
      <c r="AV41" s="99">
        <f>Planning!AV$75</f>
        <v>0</v>
      </c>
      <c r="AW41" s="99">
        <f>Planning!AW$75</f>
        <v>0</v>
      </c>
      <c r="AX41" s="99">
        <f>Planning!AX$75</f>
        <v>0</v>
      </c>
      <c r="AY41" s="99">
        <f>Planning!AY$75</f>
        <v>0</v>
      </c>
      <c r="AZ41" s="99">
        <f>Planning!AZ$75</f>
        <v>0</v>
      </c>
      <c r="BA41" s="99">
        <f>Planning!BA$75</f>
        <v>0</v>
      </c>
      <c r="BB41" s="100">
        <f>Planning!BB$75</f>
        <v>0</v>
      </c>
      <c r="BC41" s="69">
        <f>Planning!BC$75</f>
        <v>0</v>
      </c>
      <c r="BD41" s="102"/>
      <c r="BE41" s="408">
        <f>Planning!BE$75</f>
        <v>0</v>
      </c>
      <c r="BF41" s="409">
        <f>Planning!BF$75</f>
        <v>0</v>
      </c>
      <c r="BG41" s="74">
        <f>Planning!BG$75</f>
        <v>0</v>
      </c>
      <c r="BH41" s="75">
        <f>Planning!BH$75</f>
        <v>0</v>
      </c>
      <c r="BI41" s="76" t="str">
        <f>Planning!BI$75</f>
        <v/>
      </c>
      <c r="BJ41" s="77">
        <f>Planning!BJ$75</f>
        <v>0</v>
      </c>
      <c r="BL41" s="210">
        <f>Planning!BL$75</f>
        <v>0</v>
      </c>
      <c r="BM41" s="143">
        <f>Planning!BP$75</f>
        <v>0</v>
      </c>
      <c r="NL41" s="43" t="s">
        <v>63</v>
      </c>
    </row>
    <row r="42" spans="1:376" ht="10.199999999999999" hidden="1" customHeight="1">
      <c r="A42" s="25"/>
      <c r="B42" s="337"/>
      <c r="C42" s="424"/>
      <c r="D42" s="15"/>
      <c r="E42" s="322"/>
      <c r="F42" s="322"/>
      <c r="G42" s="322"/>
      <c r="H42" s="323"/>
      <c r="I42" s="402">
        <f>Conges!$B$6</f>
        <v>44899</v>
      </c>
      <c r="J42" s="403"/>
      <c r="K42" s="403"/>
      <c r="L42" s="403"/>
      <c r="M42" s="403"/>
      <c r="N42" s="78" t="str">
        <f>Planning!N$110</f>
        <v/>
      </c>
      <c r="O42" s="95">
        <f>Planning!O$110</f>
        <v>0</v>
      </c>
      <c r="P42" s="96">
        <f>Planning!P$110</f>
        <v>0</v>
      </c>
      <c r="Q42" s="96">
        <f>Planning!Q$110</f>
        <v>0</v>
      </c>
      <c r="R42" s="96">
        <f>Planning!R$110</f>
        <v>0</v>
      </c>
      <c r="S42" s="96">
        <f>Planning!S$110</f>
        <v>0</v>
      </c>
      <c r="T42" s="96">
        <f>Planning!T$110</f>
        <v>0</v>
      </c>
      <c r="U42" s="96">
        <f>Planning!U$110</f>
        <v>0</v>
      </c>
      <c r="V42" s="97">
        <f>Planning!V$110</f>
        <v>0</v>
      </c>
      <c r="W42" s="96">
        <f>Planning!W$110</f>
        <v>0</v>
      </c>
      <c r="X42" s="96">
        <f>Planning!X$110</f>
        <v>0</v>
      </c>
      <c r="Y42" s="96">
        <f>Planning!Y$110</f>
        <v>0</v>
      </c>
      <c r="Z42" s="96">
        <f>Planning!Z$110</f>
        <v>0</v>
      </c>
      <c r="AA42" s="96">
        <f>Planning!AA$110</f>
        <v>0</v>
      </c>
      <c r="AB42" s="96">
        <f>Planning!AB$110</f>
        <v>0</v>
      </c>
      <c r="AC42" s="96">
        <f>Planning!AC$110</f>
        <v>0</v>
      </c>
      <c r="AD42" s="96">
        <f>Planning!AD$110</f>
        <v>0</v>
      </c>
      <c r="AE42" s="95">
        <f>Planning!AE$110</f>
        <v>0</v>
      </c>
      <c r="AF42" s="96">
        <f>Planning!AF$110</f>
        <v>0</v>
      </c>
      <c r="AG42" s="96">
        <f>Planning!AG$110</f>
        <v>0</v>
      </c>
      <c r="AH42" s="96">
        <f>Planning!AH$110</f>
        <v>0</v>
      </c>
      <c r="AI42" s="96">
        <f>Planning!AI$110</f>
        <v>0</v>
      </c>
      <c r="AJ42" s="97">
        <f>Planning!AJ$110</f>
        <v>0</v>
      </c>
      <c r="AK42" s="96">
        <f>Planning!AK$110</f>
        <v>0</v>
      </c>
      <c r="AL42" s="96">
        <f>Planning!AL$110</f>
        <v>0</v>
      </c>
      <c r="AM42" s="96">
        <f>Planning!AM$110</f>
        <v>0</v>
      </c>
      <c r="AN42" s="96">
        <f>Planning!AN$110</f>
        <v>0</v>
      </c>
      <c r="AO42" s="96">
        <f>Planning!AO$110</f>
        <v>0</v>
      </c>
      <c r="AP42" s="96">
        <f>Planning!AP$110</f>
        <v>0</v>
      </c>
      <c r="AQ42" s="96">
        <f>Planning!AQ$110</f>
        <v>0</v>
      </c>
      <c r="AR42" s="96">
        <f>Planning!AR$110</f>
        <v>0</v>
      </c>
      <c r="AS42" s="96">
        <f>Planning!AS$110</f>
        <v>0</v>
      </c>
      <c r="AT42" s="96">
        <f>Planning!AT$110</f>
        <v>0</v>
      </c>
      <c r="AU42" s="95">
        <f>Planning!AU$110</f>
        <v>0</v>
      </c>
      <c r="AV42" s="96">
        <f>Planning!AV$110</f>
        <v>0</v>
      </c>
      <c r="AW42" s="96">
        <f>Planning!AW$110</f>
        <v>0</v>
      </c>
      <c r="AX42" s="96">
        <f>Planning!AX$110</f>
        <v>0</v>
      </c>
      <c r="AY42" s="96">
        <f>Planning!AY$110</f>
        <v>0</v>
      </c>
      <c r="AZ42" s="96">
        <f>Planning!AZ$110</f>
        <v>0</v>
      </c>
      <c r="BA42" s="96">
        <f>Planning!BA$110</f>
        <v>0</v>
      </c>
      <c r="BB42" s="97">
        <f>Planning!BB$110</f>
        <v>0</v>
      </c>
      <c r="BC42" s="82">
        <f>Planning!BC$110</f>
        <v>0</v>
      </c>
      <c r="BD42" s="102"/>
      <c r="BE42" s="410">
        <f>Planning!BE$110</f>
        <v>0</v>
      </c>
      <c r="BF42" s="411">
        <f>Planning!BF$110</f>
        <v>0</v>
      </c>
      <c r="BG42" s="88">
        <f>Planning!BG$110</f>
        <v>0</v>
      </c>
      <c r="BH42" s="89">
        <f>Planning!BH$110</f>
        <v>0</v>
      </c>
      <c r="BI42" s="90" t="str">
        <f>Planning!BI$110</f>
        <v/>
      </c>
      <c r="BJ42" s="91">
        <f>Planning!BJ$110</f>
        <v>0</v>
      </c>
      <c r="BL42" s="211">
        <f>Planning!BL$110</f>
        <v>0</v>
      </c>
      <c r="BM42" s="142">
        <f>Planning!BP$110</f>
        <v>0</v>
      </c>
      <c r="NL42" s="43" t="s">
        <v>63</v>
      </c>
    </row>
    <row r="43" spans="1:376" ht="10.199999999999999" hidden="1" customHeight="1">
      <c r="A43" s="25"/>
      <c r="B43" s="337"/>
      <c r="C43" s="424"/>
      <c r="D43" s="15"/>
      <c r="E43" s="322"/>
      <c r="F43" s="322"/>
      <c r="G43" s="322"/>
      <c r="H43" s="323"/>
      <c r="I43" s="400">
        <f>Conges!$B$7</f>
        <v>44900</v>
      </c>
      <c r="J43" s="401"/>
      <c r="K43" s="401"/>
      <c r="L43" s="401"/>
      <c r="M43" s="401"/>
      <c r="N43" s="65" t="str">
        <f>Planning!N$145</f>
        <v/>
      </c>
      <c r="O43" s="98">
        <f>Planning!O$145</f>
        <v>0</v>
      </c>
      <c r="P43" s="99">
        <f>Planning!P$145</f>
        <v>0</v>
      </c>
      <c r="Q43" s="99">
        <f>Planning!Q$145</f>
        <v>0</v>
      </c>
      <c r="R43" s="99">
        <f>Planning!R$145</f>
        <v>0</v>
      </c>
      <c r="S43" s="99">
        <f>Planning!S$145</f>
        <v>0</v>
      </c>
      <c r="T43" s="99">
        <f>Planning!T$145</f>
        <v>0</v>
      </c>
      <c r="U43" s="99">
        <f>Planning!U$145</f>
        <v>0</v>
      </c>
      <c r="V43" s="100">
        <f>Planning!V$145</f>
        <v>0</v>
      </c>
      <c r="W43" s="99">
        <f>Planning!W$145</f>
        <v>0</v>
      </c>
      <c r="X43" s="99">
        <f>Planning!X$145</f>
        <v>0</v>
      </c>
      <c r="Y43" s="99">
        <f>Planning!Y$145</f>
        <v>0</v>
      </c>
      <c r="Z43" s="99">
        <f>Planning!Z$145</f>
        <v>0</v>
      </c>
      <c r="AA43" s="99">
        <f>Planning!AA$145</f>
        <v>0</v>
      </c>
      <c r="AB43" s="99">
        <f>Planning!AB$145</f>
        <v>0</v>
      </c>
      <c r="AC43" s="99">
        <f>Planning!AC$145</f>
        <v>0</v>
      </c>
      <c r="AD43" s="99">
        <f>Planning!AD$145</f>
        <v>0</v>
      </c>
      <c r="AE43" s="98">
        <f>Planning!AE$145</f>
        <v>0</v>
      </c>
      <c r="AF43" s="99">
        <f>Planning!AF$145</f>
        <v>0</v>
      </c>
      <c r="AG43" s="99">
        <f>Planning!AG$145</f>
        <v>0</v>
      </c>
      <c r="AH43" s="99">
        <f>Planning!AH$145</f>
        <v>0</v>
      </c>
      <c r="AI43" s="99">
        <f>Planning!AI$145</f>
        <v>0</v>
      </c>
      <c r="AJ43" s="100">
        <f>Planning!AJ$145</f>
        <v>0</v>
      </c>
      <c r="AK43" s="99">
        <f>Planning!AK$145</f>
        <v>0</v>
      </c>
      <c r="AL43" s="99">
        <f>Planning!AL$145</f>
        <v>0</v>
      </c>
      <c r="AM43" s="99">
        <f>Planning!AM$145</f>
        <v>0</v>
      </c>
      <c r="AN43" s="99">
        <f>Planning!AN$145</f>
        <v>0</v>
      </c>
      <c r="AO43" s="99">
        <f>Planning!AO$145</f>
        <v>0</v>
      </c>
      <c r="AP43" s="99">
        <f>Planning!AP$145</f>
        <v>0</v>
      </c>
      <c r="AQ43" s="99">
        <f>Planning!AQ$145</f>
        <v>0</v>
      </c>
      <c r="AR43" s="99">
        <f>Planning!AR$145</f>
        <v>0</v>
      </c>
      <c r="AS43" s="99">
        <f>Planning!AS$145</f>
        <v>0</v>
      </c>
      <c r="AT43" s="99">
        <f>Planning!AT$145</f>
        <v>0</v>
      </c>
      <c r="AU43" s="98">
        <f>Planning!AU$145</f>
        <v>0</v>
      </c>
      <c r="AV43" s="99">
        <f>Planning!AV$145</f>
        <v>0</v>
      </c>
      <c r="AW43" s="99">
        <f>Planning!AW$145</f>
        <v>0</v>
      </c>
      <c r="AX43" s="99">
        <f>Planning!AX$145</f>
        <v>0</v>
      </c>
      <c r="AY43" s="99">
        <f>Planning!AY$145</f>
        <v>0</v>
      </c>
      <c r="AZ43" s="99">
        <f>Planning!AZ$145</f>
        <v>0</v>
      </c>
      <c r="BA43" s="99">
        <f>Planning!BA$145</f>
        <v>0</v>
      </c>
      <c r="BB43" s="100">
        <f>Planning!BB$145</f>
        <v>0</v>
      </c>
      <c r="BC43" s="69">
        <f>Planning!BC$145</f>
        <v>0</v>
      </c>
      <c r="BD43" s="102"/>
      <c r="BE43" s="408">
        <f>Planning!BE$145</f>
        <v>0</v>
      </c>
      <c r="BF43" s="409">
        <f>Planning!BF$145</f>
        <v>0</v>
      </c>
      <c r="BG43" s="74">
        <f>Planning!BG$145</f>
        <v>0</v>
      </c>
      <c r="BH43" s="75">
        <f>Planning!BH$145</f>
        <v>0</v>
      </c>
      <c r="BI43" s="76" t="str">
        <f>Planning!BI$145</f>
        <v/>
      </c>
      <c r="BJ43" s="77">
        <f>Planning!BJ$145</f>
        <v>0</v>
      </c>
      <c r="BL43" s="210">
        <f>Planning!BL$145</f>
        <v>0</v>
      </c>
      <c r="BM43" s="143">
        <f>Planning!BP$145</f>
        <v>0</v>
      </c>
      <c r="NL43" s="43" t="s">
        <v>63</v>
      </c>
    </row>
    <row r="44" spans="1:376" ht="10.199999999999999" hidden="1" customHeight="1">
      <c r="A44" s="25"/>
      <c r="B44" s="337"/>
      <c r="C44" s="424"/>
      <c r="D44" s="15"/>
      <c r="E44" s="334" t="str">
        <f>Planning!$E$9</f>
        <v>CREPIERE</v>
      </c>
      <c r="F44" s="334"/>
      <c r="G44" s="124">
        <f>(COUNTIF(O39:BB69,Planning!$MT$3))/2</f>
        <v>0</v>
      </c>
      <c r="H44" s="323"/>
      <c r="I44" s="402">
        <f>Conges!$B$8</f>
        <v>44901</v>
      </c>
      <c r="J44" s="403"/>
      <c r="K44" s="403"/>
      <c r="L44" s="403"/>
      <c r="M44" s="403"/>
      <c r="N44" s="78" t="str">
        <f>Planning!N$180</f>
        <v/>
      </c>
      <c r="O44" s="95">
        <f>Planning!O$180</f>
        <v>0</v>
      </c>
      <c r="P44" s="96">
        <f>Planning!P$180</f>
        <v>0</v>
      </c>
      <c r="Q44" s="96">
        <f>Planning!Q$180</f>
        <v>0</v>
      </c>
      <c r="R44" s="96">
        <f>Planning!R$180</f>
        <v>0</v>
      </c>
      <c r="S44" s="96">
        <f>Planning!S$180</f>
        <v>0</v>
      </c>
      <c r="T44" s="96">
        <f>Planning!T$180</f>
        <v>0</v>
      </c>
      <c r="U44" s="96">
        <f>Planning!U$180</f>
        <v>0</v>
      </c>
      <c r="V44" s="97">
        <f>Planning!V$180</f>
        <v>0</v>
      </c>
      <c r="W44" s="96">
        <f>Planning!W$180</f>
        <v>0</v>
      </c>
      <c r="X44" s="96">
        <f>Planning!X$180</f>
        <v>0</v>
      </c>
      <c r="Y44" s="96">
        <f>Planning!Y$180</f>
        <v>0</v>
      </c>
      <c r="Z44" s="96">
        <f>Planning!Z$180</f>
        <v>0</v>
      </c>
      <c r="AA44" s="96">
        <f>Planning!AA$180</f>
        <v>0</v>
      </c>
      <c r="AB44" s="96">
        <f>Planning!AB$180</f>
        <v>0</v>
      </c>
      <c r="AC44" s="96">
        <f>Planning!AC$180</f>
        <v>0</v>
      </c>
      <c r="AD44" s="96">
        <f>Planning!AD$180</f>
        <v>0</v>
      </c>
      <c r="AE44" s="95">
        <f>Planning!AE$180</f>
        <v>0</v>
      </c>
      <c r="AF44" s="96">
        <f>Planning!AF$180</f>
        <v>0</v>
      </c>
      <c r="AG44" s="96">
        <f>Planning!AG$180</f>
        <v>0</v>
      </c>
      <c r="AH44" s="96">
        <f>Planning!AH$180</f>
        <v>0</v>
      </c>
      <c r="AI44" s="96">
        <f>Planning!AI$180</f>
        <v>0</v>
      </c>
      <c r="AJ44" s="97">
        <f>Planning!AJ$180</f>
        <v>0</v>
      </c>
      <c r="AK44" s="96">
        <f>Planning!AK$180</f>
        <v>0</v>
      </c>
      <c r="AL44" s="96">
        <f>Planning!AL$180</f>
        <v>0</v>
      </c>
      <c r="AM44" s="96">
        <f>Planning!AM$180</f>
        <v>0</v>
      </c>
      <c r="AN44" s="96">
        <f>Planning!AN$180</f>
        <v>0</v>
      </c>
      <c r="AO44" s="96">
        <f>Planning!AO$180</f>
        <v>0</v>
      </c>
      <c r="AP44" s="96">
        <f>Planning!AP$180</f>
        <v>0</v>
      </c>
      <c r="AQ44" s="96">
        <f>Planning!AQ$180</f>
        <v>0</v>
      </c>
      <c r="AR44" s="96">
        <f>Planning!AR$180</f>
        <v>0</v>
      </c>
      <c r="AS44" s="96">
        <f>Planning!AS$180</f>
        <v>0</v>
      </c>
      <c r="AT44" s="96">
        <f>Planning!AT$180</f>
        <v>0</v>
      </c>
      <c r="AU44" s="95">
        <f>Planning!AU$180</f>
        <v>0</v>
      </c>
      <c r="AV44" s="96">
        <f>Planning!AV$180</f>
        <v>0</v>
      </c>
      <c r="AW44" s="96">
        <f>Planning!AW$180</f>
        <v>0</v>
      </c>
      <c r="AX44" s="96">
        <f>Planning!AX$180</f>
        <v>0</v>
      </c>
      <c r="AY44" s="96">
        <f>Planning!AY$180</f>
        <v>0</v>
      </c>
      <c r="AZ44" s="96">
        <f>Planning!AZ$180</f>
        <v>0</v>
      </c>
      <c r="BA44" s="96">
        <f>Planning!BA$180</f>
        <v>0</v>
      </c>
      <c r="BB44" s="97">
        <f>Planning!BB$180</f>
        <v>0</v>
      </c>
      <c r="BC44" s="82">
        <f>Planning!BC$180</f>
        <v>0</v>
      </c>
      <c r="BD44" s="102"/>
      <c r="BE44" s="410">
        <f>Planning!BE$180</f>
        <v>0</v>
      </c>
      <c r="BF44" s="411">
        <f>Planning!BF$180</f>
        <v>0</v>
      </c>
      <c r="BG44" s="88">
        <f>Planning!BG$180</f>
        <v>0</v>
      </c>
      <c r="BH44" s="89">
        <f>Planning!BH$180</f>
        <v>0</v>
      </c>
      <c r="BI44" s="90" t="str">
        <f>Planning!BI$180</f>
        <v/>
      </c>
      <c r="BJ44" s="91">
        <f>Planning!BJ$180</f>
        <v>0</v>
      </c>
      <c r="BL44" s="211">
        <f>Planning!BL$180</f>
        <v>0</v>
      </c>
      <c r="BM44" s="142">
        <f>Planning!BP$180</f>
        <v>0</v>
      </c>
      <c r="NL44" s="43" t="s">
        <v>63</v>
      </c>
    </row>
    <row r="45" spans="1:376" ht="10.199999999999999" hidden="1" customHeight="1">
      <c r="A45" s="25"/>
      <c r="B45" s="337"/>
      <c r="C45" s="424"/>
      <c r="D45" s="15"/>
      <c r="E45" s="318" t="str">
        <f>Planning!$E$10</f>
        <v>BRASSERIE</v>
      </c>
      <c r="F45" s="318"/>
      <c r="G45" s="125">
        <f>(COUNTIF(O39:BB69,Planning!$MV$3))/2</f>
        <v>0</v>
      </c>
      <c r="H45" s="323"/>
      <c r="I45" s="400">
        <f>Conges!$B$9</f>
        <v>44902</v>
      </c>
      <c r="J45" s="401"/>
      <c r="K45" s="401"/>
      <c r="L45" s="401"/>
      <c r="M45" s="401"/>
      <c r="N45" s="65" t="str">
        <f>Planning!N$215</f>
        <v/>
      </c>
      <c r="O45" s="98">
        <f>Planning!O$215</f>
        <v>0</v>
      </c>
      <c r="P45" s="99">
        <f>Planning!P$215</f>
        <v>0</v>
      </c>
      <c r="Q45" s="99">
        <f>Planning!Q$215</f>
        <v>0</v>
      </c>
      <c r="R45" s="99">
        <f>Planning!R$215</f>
        <v>0</v>
      </c>
      <c r="S45" s="99">
        <f>Planning!S$215</f>
        <v>0</v>
      </c>
      <c r="T45" s="99">
        <f>Planning!T$215</f>
        <v>0</v>
      </c>
      <c r="U45" s="99">
        <f>Planning!U$215</f>
        <v>0</v>
      </c>
      <c r="V45" s="100">
        <f>Planning!V$215</f>
        <v>0</v>
      </c>
      <c r="W45" s="99">
        <f>Planning!W$215</f>
        <v>0</v>
      </c>
      <c r="X45" s="99">
        <f>Planning!X$215</f>
        <v>0</v>
      </c>
      <c r="Y45" s="99">
        <f>Planning!Y$215</f>
        <v>0</v>
      </c>
      <c r="Z45" s="99">
        <f>Planning!Z$215</f>
        <v>0</v>
      </c>
      <c r="AA45" s="99">
        <f>Planning!AA$215</f>
        <v>0</v>
      </c>
      <c r="AB45" s="99">
        <f>Planning!AB$215</f>
        <v>0</v>
      </c>
      <c r="AC45" s="99">
        <f>Planning!AC$215</f>
        <v>0</v>
      </c>
      <c r="AD45" s="99">
        <f>Planning!AD$215</f>
        <v>0</v>
      </c>
      <c r="AE45" s="98">
        <f>Planning!AE$215</f>
        <v>0</v>
      </c>
      <c r="AF45" s="99">
        <f>Planning!AF$215</f>
        <v>0</v>
      </c>
      <c r="AG45" s="99">
        <f>Planning!AG$215</f>
        <v>0</v>
      </c>
      <c r="AH45" s="99">
        <f>Planning!AH$215</f>
        <v>0</v>
      </c>
      <c r="AI45" s="99">
        <f>Planning!AI$215</f>
        <v>0</v>
      </c>
      <c r="AJ45" s="100">
        <f>Planning!AJ$215</f>
        <v>0</v>
      </c>
      <c r="AK45" s="99">
        <f>Planning!AK$215</f>
        <v>0</v>
      </c>
      <c r="AL45" s="99">
        <f>Planning!AL$215</f>
        <v>0</v>
      </c>
      <c r="AM45" s="99">
        <f>Planning!AM$215</f>
        <v>0</v>
      </c>
      <c r="AN45" s="99">
        <f>Planning!AN$215</f>
        <v>0</v>
      </c>
      <c r="AO45" s="99">
        <f>Planning!AO$215</f>
        <v>0</v>
      </c>
      <c r="AP45" s="99">
        <f>Planning!AP$215</f>
        <v>0</v>
      </c>
      <c r="AQ45" s="99">
        <f>Planning!AQ$215</f>
        <v>0</v>
      </c>
      <c r="AR45" s="99">
        <f>Planning!AR$215</f>
        <v>0</v>
      </c>
      <c r="AS45" s="99">
        <f>Planning!AS$215</f>
        <v>0</v>
      </c>
      <c r="AT45" s="99">
        <f>Planning!AT$215</f>
        <v>0</v>
      </c>
      <c r="AU45" s="98">
        <f>Planning!AU$215</f>
        <v>0</v>
      </c>
      <c r="AV45" s="99">
        <f>Planning!AV$215</f>
        <v>0</v>
      </c>
      <c r="AW45" s="99">
        <f>Planning!AW$215</f>
        <v>0</v>
      </c>
      <c r="AX45" s="99">
        <f>Planning!AX$215</f>
        <v>0</v>
      </c>
      <c r="AY45" s="99">
        <f>Planning!AY$215</f>
        <v>0</v>
      </c>
      <c r="AZ45" s="99">
        <f>Planning!AZ$215</f>
        <v>0</v>
      </c>
      <c r="BA45" s="99">
        <f>Planning!BA$215</f>
        <v>0</v>
      </c>
      <c r="BB45" s="100">
        <f>Planning!BB$215</f>
        <v>0</v>
      </c>
      <c r="BC45" s="69">
        <f>Planning!BC$215</f>
        <v>0</v>
      </c>
      <c r="BD45" s="102"/>
      <c r="BE45" s="408">
        <f>Planning!BE$215</f>
        <v>0</v>
      </c>
      <c r="BF45" s="409">
        <f>Planning!BF$215</f>
        <v>0</v>
      </c>
      <c r="BG45" s="74">
        <f>Planning!BG$215</f>
        <v>0</v>
      </c>
      <c r="BH45" s="75">
        <f>Planning!BH$215</f>
        <v>0</v>
      </c>
      <c r="BI45" s="76" t="str">
        <f>Planning!BI$215</f>
        <v/>
      </c>
      <c r="BJ45" s="77">
        <f>Planning!BJ$215</f>
        <v>0</v>
      </c>
      <c r="BL45" s="210">
        <f>Planning!BL$215</f>
        <v>0</v>
      </c>
      <c r="BM45" s="143">
        <f>Planning!BP$215</f>
        <v>0</v>
      </c>
      <c r="NL45" s="43" t="s">
        <v>63</v>
      </c>
    </row>
    <row r="46" spans="1:376" ht="10.199999999999999" hidden="1" customHeight="1">
      <c r="A46" s="25"/>
      <c r="B46" s="337"/>
      <c r="C46" s="424"/>
      <c r="D46" s="15"/>
      <c r="E46" s="327" t="str">
        <f>Planning!$E$11</f>
        <v>MEP</v>
      </c>
      <c r="F46" s="327"/>
      <c r="G46" s="126">
        <f>(COUNTIF(O39:BB69,Planning!$MX$3))/2</f>
        <v>0</v>
      </c>
      <c r="H46" s="323"/>
      <c r="I46" s="402">
        <f>Conges!$B$10</f>
        <v>44903</v>
      </c>
      <c r="J46" s="403"/>
      <c r="K46" s="403"/>
      <c r="L46" s="403"/>
      <c r="M46" s="403"/>
      <c r="N46" s="78" t="str">
        <f>Planning!N$250</f>
        <v/>
      </c>
      <c r="O46" s="95">
        <f>Planning!O$250</f>
        <v>0</v>
      </c>
      <c r="P46" s="96">
        <f>Planning!P$250</f>
        <v>0</v>
      </c>
      <c r="Q46" s="96">
        <f>Planning!Q$250</f>
        <v>0</v>
      </c>
      <c r="R46" s="96">
        <f>Planning!R$250</f>
        <v>0</v>
      </c>
      <c r="S46" s="96">
        <f>Planning!S$250</f>
        <v>0</v>
      </c>
      <c r="T46" s="96">
        <f>Planning!T$250</f>
        <v>0</v>
      </c>
      <c r="U46" s="96">
        <f>Planning!U$250</f>
        <v>0</v>
      </c>
      <c r="V46" s="97">
        <f>Planning!V$250</f>
        <v>0</v>
      </c>
      <c r="W46" s="96">
        <f>Planning!W$250</f>
        <v>0</v>
      </c>
      <c r="X46" s="96">
        <f>Planning!X$250</f>
        <v>0</v>
      </c>
      <c r="Y46" s="96">
        <f>Planning!Y$250</f>
        <v>0</v>
      </c>
      <c r="Z46" s="96">
        <f>Planning!Z$250</f>
        <v>0</v>
      </c>
      <c r="AA46" s="96">
        <f>Planning!AA$250</f>
        <v>0</v>
      </c>
      <c r="AB46" s="96">
        <f>Planning!AB$250</f>
        <v>0</v>
      </c>
      <c r="AC46" s="96">
        <f>Planning!AC$250</f>
        <v>0</v>
      </c>
      <c r="AD46" s="96">
        <f>Planning!AD$250</f>
        <v>0</v>
      </c>
      <c r="AE46" s="95">
        <f>Planning!AE$250</f>
        <v>0</v>
      </c>
      <c r="AF46" s="96">
        <f>Planning!AF$250</f>
        <v>0</v>
      </c>
      <c r="AG46" s="96">
        <f>Planning!AG$250</f>
        <v>0</v>
      </c>
      <c r="AH46" s="96">
        <f>Planning!AH$250</f>
        <v>0</v>
      </c>
      <c r="AI46" s="96">
        <f>Planning!AI$250</f>
        <v>0</v>
      </c>
      <c r="AJ46" s="97">
        <f>Planning!AJ$250</f>
        <v>0</v>
      </c>
      <c r="AK46" s="96">
        <f>Planning!AK$250</f>
        <v>0</v>
      </c>
      <c r="AL46" s="96">
        <f>Planning!AL$250</f>
        <v>0</v>
      </c>
      <c r="AM46" s="96">
        <f>Planning!AM$250</f>
        <v>0</v>
      </c>
      <c r="AN46" s="96">
        <f>Planning!AN$250</f>
        <v>0</v>
      </c>
      <c r="AO46" s="96">
        <f>Planning!AO$250</f>
        <v>0</v>
      </c>
      <c r="AP46" s="96">
        <f>Planning!AP$250</f>
        <v>0</v>
      </c>
      <c r="AQ46" s="96">
        <f>Planning!AQ$250</f>
        <v>0</v>
      </c>
      <c r="AR46" s="96">
        <f>Planning!AR$250</f>
        <v>0</v>
      </c>
      <c r="AS46" s="96">
        <f>Planning!AS$250</f>
        <v>0</v>
      </c>
      <c r="AT46" s="96">
        <f>Planning!AT$250</f>
        <v>0</v>
      </c>
      <c r="AU46" s="95">
        <f>Planning!AU$250</f>
        <v>0</v>
      </c>
      <c r="AV46" s="96">
        <f>Planning!AV$250</f>
        <v>0</v>
      </c>
      <c r="AW46" s="96">
        <f>Planning!AW$250</f>
        <v>0</v>
      </c>
      <c r="AX46" s="96">
        <f>Planning!AX$250</f>
        <v>0</v>
      </c>
      <c r="AY46" s="96">
        <f>Planning!AY$250</f>
        <v>0</v>
      </c>
      <c r="AZ46" s="96">
        <f>Planning!AZ$250</f>
        <v>0</v>
      </c>
      <c r="BA46" s="96">
        <f>Planning!BA$250</f>
        <v>0</v>
      </c>
      <c r="BB46" s="97">
        <f>Planning!BB$250</f>
        <v>0</v>
      </c>
      <c r="BC46" s="82">
        <f>Planning!BC$250</f>
        <v>0</v>
      </c>
      <c r="BD46" s="102"/>
      <c r="BE46" s="410">
        <f>Planning!BE$250</f>
        <v>0</v>
      </c>
      <c r="BF46" s="411">
        <f>Planning!BF$250</f>
        <v>0</v>
      </c>
      <c r="BG46" s="88">
        <f>Planning!BG$250</f>
        <v>0</v>
      </c>
      <c r="BH46" s="89">
        <f>Planning!BH$250</f>
        <v>0</v>
      </c>
      <c r="BI46" s="90" t="str">
        <f>Planning!BI$250</f>
        <v/>
      </c>
      <c r="BJ46" s="91">
        <f>Planning!BJ$250</f>
        <v>0</v>
      </c>
      <c r="BL46" s="211">
        <f>Planning!BL$250</f>
        <v>0</v>
      </c>
      <c r="BM46" s="142">
        <f>Planning!BP$250</f>
        <v>0</v>
      </c>
      <c r="NL46" s="43" t="s">
        <v>63</v>
      </c>
    </row>
    <row r="47" spans="1:376" ht="10.199999999999999" hidden="1" customHeight="1">
      <c r="A47" s="25"/>
      <c r="B47" s="337"/>
      <c r="C47" s="424"/>
      <c r="D47" s="15"/>
      <c r="E47" s="348" t="str">
        <f>Planning!$E$12</f>
        <v>Renfort</v>
      </c>
      <c r="F47" s="348"/>
      <c r="G47" s="127">
        <f>(COUNTIF(O39:BB69,Planning!$MZ$3))/2</f>
        <v>0</v>
      </c>
      <c r="H47" s="323"/>
      <c r="I47" s="400">
        <f>Conges!$B$11</f>
        <v>44904</v>
      </c>
      <c r="J47" s="401"/>
      <c r="K47" s="401"/>
      <c r="L47" s="401"/>
      <c r="M47" s="401"/>
      <c r="N47" s="65" t="str">
        <f>Planning!N$285</f>
        <v/>
      </c>
      <c r="O47" s="98">
        <f>Planning!O$285</f>
        <v>0</v>
      </c>
      <c r="P47" s="99">
        <f>Planning!P$285</f>
        <v>0</v>
      </c>
      <c r="Q47" s="99">
        <f>Planning!Q$285</f>
        <v>0</v>
      </c>
      <c r="R47" s="99">
        <f>Planning!R$285</f>
        <v>0</v>
      </c>
      <c r="S47" s="99">
        <f>Planning!S$285</f>
        <v>0</v>
      </c>
      <c r="T47" s="99">
        <f>Planning!T$285</f>
        <v>0</v>
      </c>
      <c r="U47" s="99">
        <f>Planning!U$285</f>
        <v>0</v>
      </c>
      <c r="V47" s="100">
        <f>Planning!V$285</f>
        <v>0</v>
      </c>
      <c r="W47" s="99">
        <f>Planning!W$285</f>
        <v>0</v>
      </c>
      <c r="X47" s="99">
        <f>Planning!X$285</f>
        <v>0</v>
      </c>
      <c r="Y47" s="99">
        <f>Planning!Y$285</f>
        <v>0</v>
      </c>
      <c r="Z47" s="99">
        <f>Planning!Z$285</f>
        <v>0</v>
      </c>
      <c r="AA47" s="99">
        <f>Planning!AA$285</f>
        <v>0</v>
      </c>
      <c r="AB47" s="99">
        <f>Planning!AB$285</f>
        <v>0</v>
      </c>
      <c r="AC47" s="99">
        <f>Planning!AC$285</f>
        <v>0</v>
      </c>
      <c r="AD47" s="99">
        <f>Planning!AD$285</f>
        <v>0</v>
      </c>
      <c r="AE47" s="98">
        <f>Planning!AE$285</f>
        <v>0</v>
      </c>
      <c r="AF47" s="99">
        <f>Planning!AF$285</f>
        <v>0</v>
      </c>
      <c r="AG47" s="99">
        <f>Planning!AG$285</f>
        <v>0</v>
      </c>
      <c r="AH47" s="99">
        <f>Planning!AH$285</f>
        <v>0</v>
      </c>
      <c r="AI47" s="99">
        <f>Planning!AI$285</f>
        <v>0</v>
      </c>
      <c r="AJ47" s="100">
        <f>Planning!AJ$285</f>
        <v>0</v>
      </c>
      <c r="AK47" s="99">
        <f>Planning!AK$285</f>
        <v>0</v>
      </c>
      <c r="AL47" s="99">
        <f>Planning!AL$285</f>
        <v>0</v>
      </c>
      <c r="AM47" s="99">
        <f>Planning!AM$285</f>
        <v>0</v>
      </c>
      <c r="AN47" s="99">
        <f>Planning!AN$285</f>
        <v>0</v>
      </c>
      <c r="AO47" s="99">
        <f>Planning!AO$285</f>
        <v>0</v>
      </c>
      <c r="AP47" s="99">
        <f>Planning!AP$285</f>
        <v>0</v>
      </c>
      <c r="AQ47" s="99">
        <f>Planning!AQ$285</f>
        <v>0</v>
      </c>
      <c r="AR47" s="99">
        <f>Planning!AR$285</f>
        <v>0</v>
      </c>
      <c r="AS47" s="99">
        <f>Planning!AS$285</f>
        <v>0</v>
      </c>
      <c r="AT47" s="99">
        <f>Planning!AT$285</f>
        <v>0</v>
      </c>
      <c r="AU47" s="98">
        <f>Planning!AU$285</f>
        <v>0</v>
      </c>
      <c r="AV47" s="99">
        <f>Planning!AV$285</f>
        <v>0</v>
      </c>
      <c r="AW47" s="99">
        <f>Planning!AW$285</f>
        <v>0</v>
      </c>
      <c r="AX47" s="99">
        <f>Planning!AX$285</f>
        <v>0</v>
      </c>
      <c r="AY47" s="99">
        <f>Planning!AY$285</f>
        <v>0</v>
      </c>
      <c r="AZ47" s="99">
        <f>Planning!AZ$285</f>
        <v>0</v>
      </c>
      <c r="BA47" s="99">
        <f>Planning!BA$285</f>
        <v>0</v>
      </c>
      <c r="BB47" s="100">
        <f>Planning!BB$285</f>
        <v>0</v>
      </c>
      <c r="BC47" s="69">
        <f>Planning!BC$285</f>
        <v>0</v>
      </c>
      <c r="BD47" s="102"/>
      <c r="BE47" s="408">
        <f>Planning!BE$285</f>
        <v>0</v>
      </c>
      <c r="BF47" s="409">
        <f>Planning!BF$285</f>
        <v>0</v>
      </c>
      <c r="BG47" s="74">
        <f>Planning!BG$285</f>
        <v>0</v>
      </c>
      <c r="BH47" s="75">
        <f>Planning!BH$285</f>
        <v>0</v>
      </c>
      <c r="BI47" s="76" t="str">
        <f>Planning!BI$285</f>
        <v/>
      </c>
      <c r="BJ47" s="77">
        <f>Planning!BJ$285</f>
        <v>0</v>
      </c>
      <c r="BL47" s="210">
        <f>Planning!BL$285</f>
        <v>0</v>
      </c>
      <c r="BM47" s="143">
        <f>Planning!BP$285</f>
        <v>0</v>
      </c>
      <c r="NL47" s="43" t="s">
        <v>63</v>
      </c>
    </row>
    <row r="48" spans="1:376" ht="10.199999999999999" hidden="1" customHeight="1">
      <c r="A48" s="25"/>
      <c r="B48" s="337"/>
      <c r="C48" s="424"/>
      <c r="D48" s="15"/>
      <c r="E48" s="317" t="str">
        <f>Planning!$E$13</f>
        <v>CHEF</v>
      </c>
      <c r="F48" s="317"/>
      <c r="G48" s="128">
        <f>(COUNTIF(O39:BB69,Planning!$NB$3))/2</f>
        <v>0</v>
      </c>
      <c r="H48" s="323"/>
      <c r="I48" s="402">
        <f>Conges!$B$12</f>
        <v>44905</v>
      </c>
      <c r="J48" s="403"/>
      <c r="K48" s="403"/>
      <c r="L48" s="403"/>
      <c r="M48" s="403"/>
      <c r="N48" s="78" t="str">
        <f>Planning!N$320</f>
        <v/>
      </c>
      <c r="O48" s="95">
        <f>Planning!O$320</f>
        <v>0</v>
      </c>
      <c r="P48" s="96">
        <f>Planning!P$320</f>
        <v>0</v>
      </c>
      <c r="Q48" s="96">
        <f>Planning!Q$320</f>
        <v>0</v>
      </c>
      <c r="R48" s="96">
        <f>Planning!R$320</f>
        <v>0</v>
      </c>
      <c r="S48" s="96">
        <f>Planning!S$320</f>
        <v>0</v>
      </c>
      <c r="T48" s="96">
        <f>Planning!T$320</f>
        <v>0</v>
      </c>
      <c r="U48" s="96">
        <f>Planning!U$320</f>
        <v>0</v>
      </c>
      <c r="V48" s="97">
        <f>Planning!V$320</f>
        <v>0</v>
      </c>
      <c r="W48" s="96">
        <f>Planning!W$320</f>
        <v>0</v>
      </c>
      <c r="X48" s="96">
        <f>Planning!X$320</f>
        <v>0</v>
      </c>
      <c r="Y48" s="96">
        <f>Planning!Y$320</f>
        <v>0</v>
      </c>
      <c r="Z48" s="96">
        <f>Planning!Z$320</f>
        <v>0</v>
      </c>
      <c r="AA48" s="96">
        <f>Planning!AA$320</f>
        <v>0</v>
      </c>
      <c r="AB48" s="96">
        <f>Planning!AB$320</f>
        <v>0</v>
      </c>
      <c r="AC48" s="96">
        <f>Planning!AC$320</f>
        <v>0</v>
      </c>
      <c r="AD48" s="96">
        <f>Planning!AD$320</f>
        <v>0</v>
      </c>
      <c r="AE48" s="95">
        <f>Planning!AE$320</f>
        <v>0</v>
      </c>
      <c r="AF48" s="96">
        <f>Planning!AF$320</f>
        <v>0</v>
      </c>
      <c r="AG48" s="96">
        <f>Planning!AG$320</f>
        <v>0</v>
      </c>
      <c r="AH48" s="96">
        <f>Planning!AH$320</f>
        <v>0</v>
      </c>
      <c r="AI48" s="96">
        <f>Planning!AI$320</f>
        <v>0</v>
      </c>
      <c r="AJ48" s="97">
        <f>Planning!AJ$320</f>
        <v>0</v>
      </c>
      <c r="AK48" s="96">
        <f>Planning!AK$320</f>
        <v>0</v>
      </c>
      <c r="AL48" s="96">
        <f>Planning!AL$320</f>
        <v>0</v>
      </c>
      <c r="AM48" s="96">
        <f>Planning!AM$320</f>
        <v>0</v>
      </c>
      <c r="AN48" s="96">
        <f>Planning!AN$320</f>
        <v>0</v>
      </c>
      <c r="AO48" s="96">
        <f>Planning!AO$320</f>
        <v>0</v>
      </c>
      <c r="AP48" s="96">
        <f>Planning!AP$320</f>
        <v>0</v>
      </c>
      <c r="AQ48" s="96">
        <f>Planning!AQ$320</f>
        <v>0</v>
      </c>
      <c r="AR48" s="96">
        <f>Planning!AR$320</f>
        <v>0</v>
      </c>
      <c r="AS48" s="96">
        <f>Planning!AS$320</f>
        <v>0</v>
      </c>
      <c r="AT48" s="96">
        <f>Planning!AT$320</f>
        <v>0</v>
      </c>
      <c r="AU48" s="95">
        <f>Planning!AU$320</f>
        <v>0</v>
      </c>
      <c r="AV48" s="96">
        <f>Planning!AV$320</f>
        <v>0</v>
      </c>
      <c r="AW48" s="96">
        <f>Planning!AW$320</f>
        <v>0</v>
      </c>
      <c r="AX48" s="96">
        <f>Planning!AX$320</f>
        <v>0</v>
      </c>
      <c r="AY48" s="96">
        <f>Planning!AY$320</f>
        <v>0</v>
      </c>
      <c r="AZ48" s="96">
        <f>Planning!AZ$320</f>
        <v>0</v>
      </c>
      <c r="BA48" s="96">
        <f>Planning!BA$320</f>
        <v>0</v>
      </c>
      <c r="BB48" s="97">
        <f>Planning!BB$320</f>
        <v>0</v>
      </c>
      <c r="BC48" s="82">
        <f>Planning!BC$320</f>
        <v>0</v>
      </c>
      <c r="BD48" s="102"/>
      <c r="BE48" s="410">
        <f>Planning!BE$320</f>
        <v>0</v>
      </c>
      <c r="BF48" s="411">
        <f>Planning!BF$320</f>
        <v>0</v>
      </c>
      <c r="BG48" s="88">
        <f>Planning!BG$320</f>
        <v>0</v>
      </c>
      <c r="BH48" s="89">
        <f>Planning!BH$320</f>
        <v>0</v>
      </c>
      <c r="BI48" s="90" t="str">
        <f>Planning!BI$320</f>
        <v/>
      </c>
      <c r="BJ48" s="91">
        <f>Planning!BJ$320</f>
        <v>0</v>
      </c>
      <c r="BL48" s="211">
        <f>Planning!BL$320</f>
        <v>0</v>
      </c>
      <c r="BM48" s="142">
        <f>Planning!BP$320</f>
        <v>0</v>
      </c>
      <c r="NL48" s="43" t="s">
        <v>63</v>
      </c>
    </row>
    <row r="49" spans="1:376" ht="10.199999999999999" hidden="1" customHeight="1">
      <c r="A49" s="25"/>
      <c r="B49" s="337"/>
      <c r="C49" s="424"/>
      <c r="D49" s="15"/>
      <c r="E49" s="319" t="str">
        <f>Planning!$E$14</f>
        <v>MENAGE</v>
      </c>
      <c r="F49" s="319"/>
      <c r="G49" s="129">
        <f>(COUNTIF(O39:BB69,Planning!$ND$3))/2</f>
        <v>0</v>
      </c>
      <c r="H49" s="323"/>
      <c r="I49" s="400">
        <f>Conges!$B$13</f>
        <v>44906</v>
      </c>
      <c r="J49" s="401"/>
      <c r="K49" s="401"/>
      <c r="L49" s="401"/>
      <c r="M49" s="401"/>
      <c r="N49" s="65" t="str">
        <f>Planning!N$355</f>
        <v/>
      </c>
      <c r="O49" s="98">
        <f>Planning!O$355</f>
        <v>0</v>
      </c>
      <c r="P49" s="99">
        <f>Planning!P$355</f>
        <v>0</v>
      </c>
      <c r="Q49" s="99">
        <f>Planning!Q$355</f>
        <v>0</v>
      </c>
      <c r="R49" s="99">
        <f>Planning!R$355</f>
        <v>0</v>
      </c>
      <c r="S49" s="99">
        <f>Planning!S$355</f>
        <v>0</v>
      </c>
      <c r="T49" s="99">
        <f>Planning!T$355</f>
        <v>0</v>
      </c>
      <c r="U49" s="99">
        <f>Planning!U$355</f>
        <v>0</v>
      </c>
      <c r="V49" s="100">
        <f>Planning!V$355</f>
        <v>0</v>
      </c>
      <c r="W49" s="99">
        <f>Planning!W$355</f>
        <v>0</v>
      </c>
      <c r="X49" s="99">
        <f>Planning!X$355</f>
        <v>0</v>
      </c>
      <c r="Y49" s="99">
        <f>Planning!Y$355</f>
        <v>0</v>
      </c>
      <c r="Z49" s="99">
        <f>Planning!Z$355</f>
        <v>0</v>
      </c>
      <c r="AA49" s="99">
        <f>Planning!AA$355</f>
        <v>0</v>
      </c>
      <c r="AB49" s="99">
        <f>Planning!AB$355</f>
        <v>0</v>
      </c>
      <c r="AC49" s="99">
        <f>Planning!AC$355</f>
        <v>0</v>
      </c>
      <c r="AD49" s="99">
        <f>Planning!AD$355</f>
        <v>0</v>
      </c>
      <c r="AE49" s="98">
        <f>Planning!AE$355</f>
        <v>0</v>
      </c>
      <c r="AF49" s="99">
        <f>Planning!AF$355</f>
        <v>0</v>
      </c>
      <c r="AG49" s="99">
        <f>Planning!AG$355</f>
        <v>0</v>
      </c>
      <c r="AH49" s="99">
        <f>Planning!AH$355</f>
        <v>0</v>
      </c>
      <c r="AI49" s="99">
        <f>Planning!AI$355</f>
        <v>0</v>
      </c>
      <c r="AJ49" s="100">
        <f>Planning!AJ$355</f>
        <v>0</v>
      </c>
      <c r="AK49" s="99">
        <f>Planning!AK$355</f>
        <v>0</v>
      </c>
      <c r="AL49" s="99">
        <f>Planning!AL$355</f>
        <v>0</v>
      </c>
      <c r="AM49" s="99">
        <f>Planning!AM$355</f>
        <v>0</v>
      </c>
      <c r="AN49" s="99">
        <f>Planning!AN$355</f>
        <v>0</v>
      </c>
      <c r="AO49" s="99">
        <f>Planning!AO$355</f>
        <v>0</v>
      </c>
      <c r="AP49" s="99">
        <f>Planning!AP$355</f>
        <v>0</v>
      </c>
      <c r="AQ49" s="99">
        <f>Planning!AQ$355</f>
        <v>0</v>
      </c>
      <c r="AR49" s="99">
        <f>Planning!AR$355</f>
        <v>0</v>
      </c>
      <c r="AS49" s="99">
        <f>Planning!AS$355</f>
        <v>0</v>
      </c>
      <c r="AT49" s="99">
        <f>Planning!AT$355</f>
        <v>0</v>
      </c>
      <c r="AU49" s="98">
        <f>Planning!AU$355</f>
        <v>0</v>
      </c>
      <c r="AV49" s="99">
        <f>Planning!AV$355</f>
        <v>0</v>
      </c>
      <c r="AW49" s="99">
        <f>Planning!AW$355</f>
        <v>0</v>
      </c>
      <c r="AX49" s="99">
        <f>Planning!AX$355</f>
        <v>0</v>
      </c>
      <c r="AY49" s="99">
        <f>Planning!AY$355</f>
        <v>0</v>
      </c>
      <c r="AZ49" s="99">
        <f>Planning!AZ$355</f>
        <v>0</v>
      </c>
      <c r="BA49" s="99">
        <f>Planning!BA$355</f>
        <v>0</v>
      </c>
      <c r="BB49" s="100">
        <f>Planning!BB$355</f>
        <v>0</v>
      </c>
      <c r="BC49" s="69">
        <f>Planning!BC$355</f>
        <v>0</v>
      </c>
      <c r="BD49" s="102"/>
      <c r="BE49" s="408">
        <f>Planning!BE$355</f>
        <v>0</v>
      </c>
      <c r="BF49" s="409">
        <f>Planning!BF$355</f>
        <v>0</v>
      </c>
      <c r="BG49" s="74">
        <f>Planning!BG$355</f>
        <v>0</v>
      </c>
      <c r="BH49" s="75">
        <f>Planning!BH$355</f>
        <v>0</v>
      </c>
      <c r="BI49" s="76" t="str">
        <f>Planning!BI$355</f>
        <v/>
      </c>
      <c r="BJ49" s="77">
        <f>Planning!BJ$355</f>
        <v>0</v>
      </c>
      <c r="BL49" s="210">
        <f>Planning!BL$355</f>
        <v>0</v>
      </c>
      <c r="BM49" s="143">
        <f>Planning!BP$355</f>
        <v>0</v>
      </c>
      <c r="NL49" s="43" t="s">
        <v>63</v>
      </c>
    </row>
    <row r="50" spans="1:376" ht="10.199999999999999" hidden="1" customHeight="1">
      <c r="A50" s="25"/>
      <c r="B50" s="337"/>
      <c r="C50" s="424"/>
      <c r="D50" s="15"/>
      <c r="E50" s="347">
        <f>Planning!$E$15</f>
        <v>0</v>
      </c>
      <c r="F50" s="347"/>
      <c r="G50" s="130">
        <f>(COUNTIF(O39:BB69,Planning!$NF$3))/2</f>
        <v>0</v>
      </c>
      <c r="H50" s="323"/>
      <c r="I50" s="402">
        <f>Conges!$B$14</f>
        <v>44907</v>
      </c>
      <c r="J50" s="403"/>
      <c r="K50" s="403"/>
      <c r="L50" s="403"/>
      <c r="M50" s="403"/>
      <c r="N50" s="78" t="str">
        <f>Planning!N$390</f>
        <v/>
      </c>
      <c r="O50" s="95">
        <f>Planning!O$390</f>
        <v>0</v>
      </c>
      <c r="P50" s="96">
        <f>Planning!P$390</f>
        <v>0</v>
      </c>
      <c r="Q50" s="96">
        <f>Planning!Q$390</f>
        <v>0</v>
      </c>
      <c r="R50" s="96">
        <f>Planning!R$390</f>
        <v>0</v>
      </c>
      <c r="S50" s="96">
        <f>Planning!S$390</f>
        <v>0</v>
      </c>
      <c r="T50" s="96">
        <f>Planning!T$390</f>
        <v>0</v>
      </c>
      <c r="U50" s="96">
        <f>Planning!U$390</f>
        <v>0</v>
      </c>
      <c r="V50" s="97">
        <f>Planning!V$390</f>
        <v>0</v>
      </c>
      <c r="W50" s="96">
        <f>Planning!W$390</f>
        <v>0</v>
      </c>
      <c r="X50" s="96">
        <f>Planning!X$390</f>
        <v>0</v>
      </c>
      <c r="Y50" s="96">
        <f>Planning!Y$390</f>
        <v>0</v>
      </c>
      <c r="Z50" s="96">
        <f>Planning!Z$390</f>
        <v>0</v>
      </c>
      <c r="AA50" s="96">
        <f>Planning!AA$390</f>
        <v>0</v>
      </c>
      <c r="AB50" s="96">
        <f>Planning!AB$390</f>
        <v>0</v>
      </c>
      <c r="AC50" s="96">
        <f>Planning!AC$390</f>
        <v>0</v>
      </c>
      <c r="AD50" s="96">
        <f>Planning!AD$390</f>
        <v>0</v>
      </c>
      <c r="AE50" s="95">
        <f>Planning!AE$390</f>
        <v>0</v>
      </c>
      <c r="AF50" s="96">
        <f>Planning!AF$390</f>
        <v>0</v>
      </c>
      <c r="AG50" s="96">
        <f>Planning!AG$390</f>
        <v>0</v>
      </c>
      <c r="AH50" s="96">
        <f>Planning!AH$390</f>
        <v>0</v>
      </c>
      <c r="AI50" s="96">
        <f>Planning!AI$390</f>
        <v>0</v>
      </c>
      <c r="AJ50" s="97">
        <f>Planning!AJ$390</f>
        <v>0</v>
      </c>
      <c r="AK50" s="96">
        <f>Planning!AK$390</f>
        <v>0</v>
      </c>
      <c r="AL50" s="96">
        <f>Planning!AL$390</f>
        <v>0</v>
      </c>
      <c r="AM50" s="96">
        <f>Planning!AM$390</f>
        <v>0</v>
      </c>
      <c r="AN50" s="96">
        <f>Planning!AN$390</f>
        <v>0</v>
      </c>
      <c r="AO50" s="96">
        <f>Planning!AO$390</f>
        <v>0</v>
      </c>
      <c r="AP50" s="96">
        <f>Planning!AP$390</f>
        <v>0</v>
      </c>
      <c r="AQ50" s="96">
        <f>Planning!AQ$390</f>
        <v>0</v>
      </c>
      <c r="AR50" s="96">
        <f>Planning!AR$390</f>
        <v>0</v>
      </c>
      <c r="AS50" s="96">
        <f>Planning!AS$390</f>
        <v>0</v>
      </c>
      <c r="AT50" s="96">
        <f>Planning!AT$390</f>
        <v>0</v>
      </c>
      <c r="AU50" s="95">
        <f>Planning!AU$390</f>
        <v>0</v>
      </c>
      <c r="AV50" s="96">
        <f>Planning!AV$390</f>
        <v>0</v>
      </c>
      <c r="AW50" s="96">
        <f>Planning!AW$390</f>
        <v>0</v>
      </c>
      <c r="AX50" s="96">
        <f>Planning!AX$390</f>
        <v>0</v>
      </c>
      <c r="AY50" s="96">
        <f>Planning!AY$390</f>
        <v>0</v>
      </c>
      <c r="AZ50" s="96">
        <f>Planning!AZ$390</f>
        <v>0</v>
      </c>
      <c r="BA50" s="96">
        <f>Planning!BA$390</f>
        <v>0</v>
      </c>
      <c r="BB50" s="97">
        <f>Planning!BB$390</f>
        <v>0</v>
      </c>
      <c r="BC50" s="82">
        <f>Planning!BC$390</f>
        <v>0</v>
      </c>
      <c r="BD50" s="102"/>
      <c r="BE50" s="410">
        <f>Planning!BE$390</f>
        <v>0</v>
      </c>
      <c r="BF50" s="411">
        <f>Planning!BF$390</f>
        <v>0</v>
      </c>
      <c r="BG50" s="88">
        <f>Planning!BG$390</f>
        <v>0</v>
      </c>
      <c r="BH50" s="89">
        <f>Planning!BH$390</f>
        <v>0</v>
      </c>
      <c r="BI50" s="90" t="str">
        <f>Planning!BI$390</f>
        <v/>
      </c>
      <c r="BJ50" s="91">
        <f>Planning!BJ$390</f>
        <v>0</v>
      </c>
      <c r="BL50" s="211">
        <f>Planning!BL$390</f>
        <v>0</v>
      </c>
      <c r="BM50" s="142">
        <f>Planning!BP$390</f>
        <v>0</v>
      </c>
      <c r="NL50" s="43" t="s">
        <v>63</v>
      </c>
    </row>
    <row r="51" spans="1:376" ht="10.199999999999999" hidden="1" customHeight="1">
      <c r="A51" s="25"/>
      <c r="B51" s="337"/>
      <c r="C51" s="424"/>
      <c r="D51" s="15"/>
      <c r="E51" s="330"/>
      <c r="F51" s="330"/>
      <c r="G51" s="134">
        <f>(COUNTIF(O39:BB69,Planning!$NH$3))/2</f>
        <v>0</v>
      </c>
      <c r="H51" s="323"/>
      <c r="I51" s="400">
        <f>Conges!$B$15</f>
        <v>44908</v>
      </c>
      <c r="J51" s="401"/>
      <c r="K51" s="401"/>
      <c r="L51" s="401"/>
      <c r="M51" s="401"/>
      <c r="N51" s="65" t="str">
        <f>Planning!N$425</f>
        <v/>
      </c>
      <c r="O51" s="98">
        <f>Planning!O$425</f>
        <v>0</v>
      </c>
      <c r="P51" s="99">
        <f>Planning!P$425</f>
        <v>0</v>
      </c>
      <c r="Q51" s="99">
        <f>Planning!Q$425</f>
        <v>0</v>
      </c>
      <c r="R51" s="99">
        <f>Planning!R$425</f>
        <v>0</v>
      </c>
      <c r="S51" s="99">
        <f>Planning!S$425</f>
        <v>0</v>
      </c>
      <c r="T51" s="99">
        <f>Planning!T$425</f>
        <v>0</v>
      </c>
      <c r="U51" s="99">
        <f>Planning!U$425</f>
        <v>0</v>
      </c>
      <c r="V51" s="100">
        <f>Planning!V$425</f>
        <v>0</v>
      </c>
      <c r="W51" s="98">
        <f>Planning!W$425</f>
        <v>0</v>
      </c>
      <c r="X51" s="99">
        <f>Planning!X$425</f>
        <v>0</v>
      </c>
      <c r="Y51" s="99">
        <f>Planning!Y$425</f>
        <v>0</v>
      </c>
      <c r="Z51" s="99">
        <f>Planning!Z$425</f>
        <v>0</v>
      </c>
      <c r="AA51" s="99">
        <f>Planning!AA$425</f>
        <v>0</v>
      </c>
      <c r="AB51" s="99">
        <f>Planning!AB$425</f>
        <v>0</v>
      </c>
      <c r="AC51" s="99">
        <f>Planning!AC$425</f>
        <v>0</v>
      </c>
      <c r="AD51" s="100">
        <f>Planning!AD$425</f>
        <v>0</v>
      </c>
      <c r="AE51" s="98">
        <f>Planning!AE$425</f>
        <v>0</v>
      </c>
      <c r="AF51" s="99">
        <f>Planning!AF$425</f>
        <v>0</v>
      </c>
      <c r="AG51" s="99">
        <f>Planning!AG$425</f>
        <v>0</v>
      </c>
      <c r="AH51" s="99">
        <f>Planning!AH$425</f>
        <v>0</v>
      </c>
      <c r="AI51" s="99">
        <f>Planning!AI$425</f>
        <v>0</v>
      </c>
      <c r="AJ51" s="100">
        <f>Planning!AJ$425</f>
        <v>0</v>
      </c>
      <c r="AK51" s="98">
        <f>Planning!AK$425</f>
        <v>0</v>
      </c>
      <c r="AL51" s="99">
        <f>Planning!AL$425</f>
        <v>0</v>
      </c>
      <c r="AM51" s="99">
        <f>Planning!AM$425</f>
        <v>0</v>
      </c>
      <c r="AN51" s="99">
        <f>Planning!AN$425</f>
        <v>0</v>
      </c>
      <c r="AO51" s="99">
        <f>Planning!AO$425</f>
        <v>0</v>
      </c>
      <c r="AP51" s="99">
        <f>Planning!AP$425</f>
        <v>0</v>
      </c>
      <c r="AQ51" s="99">
        <f>Planning!AQ$425</f>
        <v>0</v>
      </c>
      <c r="AR51" s="99">
        <f>Planning!AR$425</f>
        <v>0</v>
      </c>
      <c r="AS51" s="99">
        <f>Planning!AS$425</f>
        <v>0</v>
      </c>
      <c r="AT51" s="100">
        <f>Planning!AT$425</f>
        <v>0</v>
      </c>
      <c r="AU51" s="98">
        <f>Planning!AU$425</f>
        <v>0</v>
      </c>
      <c r="AV51" s="99">
        <f>Planning!AV$425</f>
        <v>0</v>
      </c>
      <c r="AW51" s="99">
        <f>Planning!AW$425</f>
        <v>0</v>
      </c>
      <c r="AX51" s="99">
        <f>Planning!AX$425</f>
        <v>0</v>
      </c>
      <c r="AY51" s="99">
        <f>Planning!AY$425</f>
        <v>0</v>
      </c>
      <c r="AZ51" s="99">
        <f>Planning!AZ$425</f>
        <v>0</v>
      </c>
      <c r="BA51" s="99">
        <f>Planning!BA$425</f>
        <v>0</v>
      </c>
      <c r="BB51" s="100">
        <f>Planning!BB$425</f>
        <v>0</v>
      </c>
      <c r="BC51" s="69">
        <f>Planning!BC$425</f>
        <v>0</v>
      </c>
      <c r="BD51" s="102"/>
      <c r="BE51" s="408">
        <f>Planning!BE$425</f>
        <v>0</v>
      </c>
      <c r="BF51" s="409">
        <f>Planning!BF$425</f>
        <v>0</v>
      </c>
      <c r="BG51" s="74">
        <f>Planning!BG$425</f>
        <v>0</v>
      </c>
      <c r="BH51" s="75">
        <f>Planning!BH$425</f>
        <v>0</v>
      </c>
      <c r="BI51" s="76" t="str">
        <f>Planning!BI$425</f>
        <v/>
      </c>
      <c r="BJ51" s="77">
        <f>Planning!BJ$425</f>
        <v>0</v>
      </c>
      <c r="BL51" s="210">
        <f>Planning!BL$425</f>
        <v>0</v>
      </c>
      <c r="BM51" s="143">
        <f>Planning!BP$425</f>
        <v>0</v>
      </c>
      <c r="NL51" s="43" t="s">
        <v>63</v>
      </c>
    </row>
    <row r="52" spans="1:376" ht="10.199999999999999" hidden="1" customHeight="1">
      <c r="A52" s="25"/>
      <c r="B52" s="337"/>
      <c r="C52" s="424"/>
      <c r="D52" s="15"/>
      <c r="E52" s="331"/>
      <c r="F52" s="331"/>
      <c r="G52" s="135">
        <f>(COUNTIF(O39:BB69,Planning!$NJ$3))/2</f>
        <v>0</v>
      </c>
      <c r="H52" s="323"/>
      <c r="I52" s="402">
        <f>Conges!$B$16</f>
        <v>44909</v>
      </c>
      <c r="J52" s="403"/>
      <c r="K52" s="403"/>
      <c r="L52" s="403"/>
      <c r="M52" s="403"/>
      <c r="N52" s="78" t="str">
        <f>Planning!N$460</f>
        <v/>
      </c>
      <c r="O52" s="95">
        <f>Planning!O$460</f>
        <v>0</v>
      </c>
      <c r="P52" s="96">
        <f>Planning!P$460</f>
        <v>0</v>
      </c>
      <c r="Q52" s="96">
        <f>Planning!Q$460</f>
        <v>0</v>
      </c>
      <c r="R52" s="96">
        <f>Planning!R$460</f>
        <v>0</v>
      </c>
      <c r="S52" s="96">
        <f>Planning!S$460</f>
        <v>0</v>
      </c>
      <c r="T52" s="96">
        <f>Planning!T$460</f>
        <v>0</v>
      </c>
      <c r="U52" s="96">
        <f>Planning!U$460</f>
        <v>0</v>
      </c>
      <c r="V52" s="97">
        <f>Planning!V$460</f>
        <v>0</v>
      </c>
      <c r="W52" s="95">
        <f>Planning!W$460</f>
        <v>0</v>
      </c>
      <c r="X52" s="96">
        <f>Planning!X$460</f>
        <v>0</v>
      </c>
      <c r="Y52" s="96">
        <f>Planning!Y$460</f>
        <v>0</v>
      </c>
      <c r="Z52" s="96">
        <f>Planning!Z$460</f>
        <v>0</v>
      </c>
      <c r="AA52" s="96">
        <f>Planning!AA$460</f>
        <v>0</v>
      </c>
      <c r="AB52" s="96">
        <f>Planning!AB$460</f>
        <v>0</v>
      </c>
      <c r="AC52" s="96">
        <f>Planning!AC$460</f>
        <v>0</v>
      </c>
      <c r="AD52" s="97">
        <f>Planning!AD$460</f>
        <v>0</v>
      </c>
      <c r="AE52" s="95">
        <f>Planning!AE$460</f>
        <v>0</v>
      </c>
      <c r="AF52" s="96">
        <f>Planning!AF$460</f>
        <v>0</v>
      </c>
      <c r="AG52" s="96">
        <f>Planning!AG$460</f>
        <v>0</v>
      </c>
      <c r="AH52" s="96">
        <f>Planning!AH$460</f>
        <v>0</v>
      </c>
      <c r="AI52" s="96">
        <f>Planning!AI$460</f>
        <v>0</v>
      </c>
      <c r="AJ52" s="97">
        <f>Planning!AJ$460</f>
        <v>0</v>
      </c>
      <c r="AK52" s="95">
        <f>Planning!AK$460</f>
        <v>0</v>
      </c>
      <c r="AL52" s="96">
        <f>Planning!AL$460</f>
        <v>0</v>
      </c>
      <c r="AM52" s="96">
        <f>Planning!AM$460</f>
        <v>0</v>
      </c>
      <c r="AN52" s="96">
        <f>Planning!AN$460</f>
        <v>0</v>
      </c>
      <c r="AO52" s="96">
        <f>Planning!AO$460</f>
        <v>0</v>
      </c>
      <c r="AP52" s="96">
        <f>Planning!AP$460</f>
        <v>0</v>
      </c>
      <c r="AQ52" s="96">
        <f>Planning!AQ$460</f>
        <v>0</v>
      </c>
      <c r="AR52" s="96">
        <f>Planning!AR$460</f>
        <v>0</v>
      </c>
      <c r="AS52" s="96">
        <f>Planning!AS$460</f>
        <v>0</v>
      </c>
      <c r="AT52" s="97">
        <f>Planning!AT$460</f>
        <v>0</v>
      </c>
      <c r="AU52" s="95">
        <f>Planning!AU$460</f>
        <v>0</v>
      </c>
      <c r="AV52" s="96">
        <f>Planning!AV$460</f>
        <v>0</v>
      </c>
      <c r="AW52" s="96">
        <f>Planning!AW$460</f>
        <v>0</v>
      </c>
      <c r="AX52" s="96">
        <f>Planning!AX$460</f>
        <v>0</v>
      </c>
      <c r="AY52" s="96">
        <f>Planning!AY$460</f>
        <v>0</v>
      </c>
      <c r="AZ52" s="96">
        <f>Planning!AZ$460</f>
        <v>0</v>
      </c>
      <c r="BA52" s="96">
        <f>Planning!BA$460</f>
        <v>0</v>
      </c>
      <c r="BB52" s="97">
        <f>Planning!BB$460</f>
        <v>0</v>
      </c>
      <c r="BC52" s="82">
        <f>Planning!BC$460</f>
        <v>0</v>
      </c>
      <c r="BD52" s="102"/>
      <c r="BE52" s="410">
        <f>Planning!BE$460</f>
        <v>0</v>
      </c>
      <c r="BF52" s="411">
        <f>Planning!BF$460</f>
        <v>0</v>
      </c>
      <c r="BG52" s="88">
        <f>Planning!BG$460</f>
        <v>0</v>
      </c>
      <c r="BH52" s="89">
        <f>Planning!BH$460</f>
        <v>0</v>
      </c>
      <c r="BI52" s="90" t="str">
        <f>Planning!BI$460</f>
        <v/>
      </c>
      <c r="BJ52" s="91">
        <f>Planning!BJ$460</f>
        <v>0</v>
      </c>
      <c r="BL52" s="211">
        <f>Planning!BL$460</f>
        <v>0</v>
      </c>
      <c r="BM52" s="142">
        <f>Planning!BP$460</f>
        <v>0</v>
      </c>
      <c r="NL52" s="43" t="s">
        <v>63</v>
      </c>
    </row>
    <row r="53" spans="1:376" ht="10.199999999999999" hidden="1" customHeight="1">
      <c r="A53" s="25"/>
      <c r="B53" s="337"/>
      <c r="C53" s="424"/>
      <c r="D53" s="15"/>
      <c r="E53" s="343" t="str">
        <f>Planning!$E$18</f>
        <v>H sans Renfort</v>
      </c>
      <c r="F53" s="343"/>
      <c r="G53" s="131">
        <f>SUM(G44:G52)-G47</f>
        <v>0</v>
      </c>
      <c r="H53" s="323"/>
      <c r="I53" s="400">
        <f>Conges!$B$17</f>
        <v>44910</v>
      </c>
      <c r="J53" s="401"/>
      <c r="K53" s="401"/>
      <c r="L53" s="401"/>
      <c r="M53" s="401"/>
      <c r="N53" s="65" t="str">
        <f>Planning!N$495</f>
        <v/>
      </c>
      <c r="O53" s="98">
        <f>Planning!O$495</f>
        <v>0</v>
      </c>
      <c r="P53" s="99">
        <f>Planning!P$495</f>
        <v>0</v>
      </c>
      <c r="Q53" s="99">
        <f>Planning!Q$495</f>
        <v>0</v>
      </c>
      <c r="R53" s="99">
        <f>Planning!R$495</f>
        <v>0</v>
      </c>
      <c r="S53" s="99">
        <f>Planning!S$495</f>
        <v>0</v>
      </c>
      <c r="T53" s="99">
        <f>Planning!T$495</f>
        <v>0</v>
      </c>
      <c r="U53" s="99">
        <f>Planning!U$495</f>
        <v>0</v>
      </c>
      <c r="V53" s="100">
        <f>Planning!V$495</f>
        <v>0</v>
      </c>
      <c r="W53" s="98">
        <f>Planning!W$495</f>
        <v>0</v>
      </c>
      <c r="X53" s="99">
        <f>Planning!X$495</f>
        <v>0</v>
      </c>
      <c r="Y53" s="99">
        <f>Planning!Y$495</f>
        <v>0</v>
      </c>
      <c r="Z53" s="99">
        <f>Planning!Z$495</f>
        <v>0</v>
      </c>
      <c r="AA53" s="99">
        <f>Planning!AA$495</f>
        <v>0</v>
      </c>
      <c r="AB53" s="99">
        <f>Planning!AB$495</f>
        <v>0</v>
      </c>
      <c r="AC53" s="99">
        <f>Planning!AC$495</f>
        <v>0</v>
      </c>
      <c r="AD53" s="100">
        <f>Planning!AD$495</f>
        <v>0</v>
      </c>
      <c r="AE53" s="98">
        <f>Planning!AE$495</f>
        <v>0</v>
      </c>
      <c r="AF53" s="99">
        <f>Planning!AF$495</f>
        <v>0</v>
      </c>
      <c r="AG53" s="99">
        <f>Planning!AG$495</f>
        <v>0</v>
      </c>
      <c r="AH53" s="99">
        <f>Planning!AH$495</f>
        <v>0</v>
      </c>
      <c r="AI53" s="99">
        <f>Planning!AI$495</f>
        <v>0</v>
      </c>
      <c r="AJ53" s="100">
        <f>Planning!AJ$495</f>
        <v>0</v>
      </c>
      <c r="AK53" s="98">
        <f>Planning!AK$495</f>
        <v>0</v>
      </c>
      <c r="AL53" s="99">
        <f>Planning!AL$495</f>
        <v>0</v>
      </c>
      <c r="AM53" s="99">
        <f>Planning!AM$495</f>
        <v>0</v>
      </c>
      <c r="AN53" s="99">
        <f>Planning!AN$495</f>
        <v>0</v>
      </c>
      <c r="AO53" s="99">
        <f>Planning!AO$495</f>
        <v>0</v>
      </c>
      <c r="AP53" s="99">
        <f>Planning!AP$495</f>
        <v>0</v>
      </c>
      <c r="AQ53" s="99">
        <f>Planning!AQ$495</f>
        <v>0</v>
      </c>
      <c r="AR53" s="99">
        <f>Planning!AR$495</f>
        <v>0</v>
      </c>
      <c r="AS53" s="99">
        <f>Planning!AS$495</f>
        <v>0</v>
      </c>
      <c r="AT53" s="100">
        <f>Planning!AT$495</f>
        <v>0</v>
      </c>
      <c r="AU53" s="98">
        <f>Planning!AU$495</f>
        <v>0</v>
      </c>
      <c r="AV53" s="99">
        <f>Planning!AV$495</f>
        <v>0</v>
      </c>
      <c r="AW53" s="99">
        <f>Planning!AW$495</f>
        <v>0</v>
      </c>
      <c r="AX53" s="99">
        <f>Planning!AX$495</f>
        <v>0</v>
      </c>
      <c r="AY53" s="99">
        <f>Planning!AY$495</f>
        <v>0</v>
      </c>
      <c r="AZ53" s="99">
        <f>Planning!AZ$495</f>
        <v>0</v>
      </c>
      <c r="BA53" s="99">
        <f>Planning!BA$495</f>
        <v>0</v>
      </c>
      <c r="BB53" s="100">
        <f>Planning!BB$495</f>
        <v>0</v>
      </c>
      <c r="BC53" s="69">
        <f>Planning!BC$495</f>
        <v>0</v>
      </c>
      <c r="BD53" s="102"/>
      <c r="BE53" s="408">
        <f>Planning!BE$495</f>
        <v>0</v>
      </c>
      <c r="BF53" s="409">
        <f>Planning!BF$495</f>
        <v>0</v>
      </c>
      <c r="BG53" s="74">
        <f>Planning!BG$495</f>
        <v>0</v>
      </c>
      <c r="BH53" s="75">
        <f>Planning!BH$495</f>
        <v>0</v>
      </c>
      <c r="BI53" s="76" t="str">
        <f>Planning!BI$495</f>
        <v/>
      </c>
      <c r="BJ53" s="77">
        <f>Planning!BJ$495</f>
        <v>0</v>
      </c>
      <c r="BL53" s="210">
        <f>Planning!BL$495</f>
        <v>0</v>
      </c>
      <c r="BM53" s="143">
        <f>Planning!BP$495</f>
        <v>0</v>
      </c>
      <c r="NL53" s="43" t="s">
        <v>63</v>
      </c>
    </row>
    <row r="54" spans="1:376" ht="10.199999999999999" hidden="1" customHeight="1">
      <c r="A54" s="25"/>
      <c r="B54" s="337"/>
      <c r="C54" s="424"/>
      <c r="D54" s="15"/>
      <c r="E54" s="343" t="str">
        <f>Planning!$E$19</f>
        <v>H avec Renfort</v>
      </c>
      <c r="F54" s="343"/>
      <c r="G54" s="131">
        <f>SUM(G44:G52)</f>
        <v>0</v>
      </c>
      <c r="H54" s="323"/>
      <c r="I54" s="402">
        <f>Conges!$B$18</f>
        <v>44911</v>
      </c>
      <c r="J54" s="403"/>
      <c r="K54" s="403"/>
      <c r="L54" s="403"/>
      <c r="M54" s="403"/>
      <c r="N54" s="78" t="str">
        <f>Planning!N$530</f>
        <v/>
      </c>
      <c r="O54" s="95">
        <f>Planning!O$530</f>
        <v>0</v>
      </c>
      <c r="P54" s="96">
        <f>Planning!P$530</f>
        <v>0</v>
      </c>
      <c r="Q54" s="96">
        <f>Planning!Q$530</f>
        <v>0</v>
      </c>
      <c r="R54" s="96">
        <f>Planning!R$530</f>
        <v>0</v>
      </c>
      <c r="S54" s="96">
        <f>Planning!S$530</f>
        <v>0</v>
      </c>
      <c r="T54" s="96">
        <f>Planning!T$530</f>
        <v>0</v>
      </c>
      <c r="U54" s="96">
        <f>Planning!U$530</f>
        <v>0</v>
      </c>
      <c r="V54" s="97">
        <f>Planning!V$530</f>
        <v>0</v>
      </c>
      <c r="W54" s="95">
        <f>Planning!W$530</f>
        <v>0</v>
      </c>
      <c r="X54" s="96">
        <f>Planning!X$530</f>
        <v>0</v>
      </c>
      <c r="Y54" s="96">
        <f>Planning!Y$530</f>
        <v>0</v>
      </c>
      <c r="Z54" s="96">
        <f>Planning!Z$530</f>
        <v>0</v>
      </c>
      <c r="AA54" s="96">
        <f>Planning!AA$530</f>
        <v>0</v>
      </c>
      <c r="AB54" s="96">
        <f>Planning!AB$530</f>
        <v>0</v>
      </c>
      <c r="AC54" s="96">
        <f>Planning!AC$530</f>
        <v>0</v>
      </c>
      <c r="AD54" s="97">
        <f>Planning!AD$530</f>
        <v>0</v>
      </c>
      <c r="AE54" s="95">
        <f>Planning!AE$530</f>
        <v>0</v>
      </c>
      <c r="AF54" s="96">
        <f>Planning!AF$530</f>
        <v>0</v>
      </c>
      <c r="AG54" s="96">
        <f>Planning!AG$530</f>
        <v>0</v>
      </c>
      <c r="AH54" s="96">
        <f>Planning!AH$530</f>
        <v>0</v>
      </c>
      <c r="AI54" s="96">
        <f>Planning!AI$530</f>
        <v>0</v>
      </c>
      <c r="AJ54" s="97">
        <f>Planning!AJ$530</f>
        <v>0</v>
      </c>
      <c r="AK54" s="95">
        <f>Planning!AK$530</f>
        <v>0</v>
      </c>
      <c r="AL54" s="96">
        <f>Planning!AL$530</f>
        <v>0</v>
      </c>
      <c r="AM54" s="96">
        <f>Planning!AM$530</f>
        <v>0</v>
      </c>
      <c r="AN54" s="96">
        <f>Planning!AN$530</f>
        <v>0</v>
      </c>
      <c r="AO54" s="96">
        <f>Planning!AO$530</f>
        <v>0</v>
      </c>
      <c r="AP54" s="96">
        <f>Planning!AP$530</f>
        <v>0</v>
      </c>
      <c r="AQ54" s="96">
        <f>Planning!AQ$530</f>
        <v>0</v>
      </c>
      <c r="AR54" s="96">
        <f>Planning!AR$530</f>
        <v>0</v>
      </c>
      <c r="AS54" s="96">
        <f>Planning!AS$530</f>
        <v>0</v>
      </c>
      <c r="AT54" s="97">
        <f>Planning!AT$530</f>
        <v>0</v>
      </c>
      <c r="AU54" s="95">
        <f>Planning!AU$530</f>
        <v>0</v>
      </c>
      <c r="AV54" s="96">
        <f>Planning!AV$530</f>
        <v>0</v>
      </c>
      <c r="AW54" s="96">
        <f>Planning!AW$530</f>
        <v>0</v>
      </c>
      <c r="AX54" s="96">
        <f>Planning!AX$530</f>
        <v>0</v>
      </c>
      <c r="AY54" s="96">
        <f>Planning!AY$530</f>
        <v>0</v>
      </c>
      <c r="AZ54" s="96">
        <f>Planning!AZ$530</f>
        <v>0</v>
      </c>
      <c r="BA54" s="96">
        <f>Planning!BA$530</f>
        <v>0</v>
      </c>
      <c r="BB54" s="97">
        <f>Planning!BB$530</f>
        <v>0</v>
      </c>
      <c r="BC54" s="82">
        <f>Planning!BC$530</f>
        <v>0</v>
      </c>
      <c r="BD54" s="102"/>
      <c r="BE54" s="410">
        <f>Planning!BE$530</f>
        <v>0</v>
      </c>
      <c r="BF54" s="411">
        <f>Planning!BF$530</f>
        <v>0</v>
      </c>
      <c r="BG54" s="88">
        <f>Planning!BG$530</f>
        <v>0</v>
      </c>
      <c r="BH54" s="89">
        <f>Planning!BH$530</f>
        <v>0</v>
      </c>
      <c r="BI54" s="90" t="str">
        <f>Planning!BI$530</f>
        <v/>
      </c>
      <c r="BJ54" s="91">
        <f>Planning!BJ$530</f>
        <v>0</v>
      </c>
      <c r="BL54" s="211">
        <f>Planning!BL$530</f>
        <v>0</v>
      </c>
      <c r="BM54" s="142">
        <f>Planning!BP$530</f>
        <v>0</v>
      </c>
      <c r="NL54" s="43" t="s">
        <v>63</v>
      </c>
    </row>
    <row r="55" spans="1:376" ht="10.199999999999999" hidden="1" customHeight="1">
      <c r="A55" s="25"/>
      <c r="B55" s="337"/>
      <c r="C55" s="424"/>
      <c r="D55" s="15"/>
      <c r="E55" s="101"/>
      <c r="F55" s="101"/>
      <c r="G55" s="101"/>
      <c r="H55" s="323"/>
      <c r="I55" s="400">
        <f>Conges!$B$19</f>
        <v>44912</v>
      </c>
      <c r="J55" s="401"/>
      <c r="K55" s="401"/>
      <c r="L55" s="401"/>
      <c r="M55" s="401"/>
      <c r="N55" s="65" t="str">
        <f>Planning!N$565</f>
        <v/>
      </c>
      <c r="O55" s="98">
        <f>Planning!O$565</f>
        <v>0</v>
      </c>
      <c r="P55" s="99">
        <f>Planning!P$565</f>
        <v>0</v>
      </c>
      <c r="Q55" s="99">
        <f>Planning!Q$565</f>
        <v>0</v>
      </c>
      <c r="R55" s="99">
        <f>Planning!R$565</f>
        <v>0</v>
      </c>
      <c r="S55" s="99">
        <f>Planning!S$565</f>
        <v>0</v>
      </c>
      <c r="T55" s="99">
        <f>Planning!T$565</f>
        <v>0</v>
      </c>
      <c r="U55" s="99">
        <f>Planning!U$565</f>
        <v>0</v>
      </c>
      <c r="V55" s="100">
        <f>Planning!V$565</f>
        <v>0</v>
      </c>
      <c r="W55" s="98">
        <f>Planning!W$565</f>
        <v>0</v>
      </c>
      <c r="X55" s="99">
        <f>Planning!X$565</f>
        <v>0</v>
      </c>
      <c r="Y55" s="99">
        <f>Planning!Y$565</f>
        <v>0</v>
      </c>
      <c r="Z55" s="99">
        <f>Planning!Z$565</f>
        <v>0</v>
      </c>
      <c r="AA55" s="99">
        <f>Planning!AA$565</f>
        <v>0</v>
      </c>
      <c r="AB55" s="99">
        <f>Planning!AB$565</f>
        <v>0</v>
      </c>
      <c r="AC55" s="99">
        <f>Planning!AC$565</f>
        <v>0</v>
      </c>
      <c r="AD55" s="100">
        <f>Planning!AD$565</f>
        <v>0</v>
      </c>
      <c r="AE55" s="98">
        <f>Planning!AE$565</f>
        <v>0</v>
      </c>
      <c r="AF55" s="99">
        <f>Planning!AF$565</f>
        <v>0</v>
      </c>
      <c r="AG55" s="99">
        <f>Planning!AG$565</f>
        <v>0</v>
      </c>
      <c r="AH55" s="99">
        <f>Planning!AH$565</f>
        <v>0</v>
      </c>
      <c r="AI55" s="99">
        <f>Planning!AI$565</f>
        <v>0</v>
      </c>
      <c r="AJ55" s="100">
        <f>Planning!AJ$565</f>
        <v>0</v>
      </c>
      <c r="AK55" s="98">
        <f>Planning!AK$565</f>
        <v>0</v>
      </c>
      <c r="AL55" s="99">
        <f>Planning!AL$565</f>
        <v>0</v>
      </c>
      <c r="AM55" s="99">
        <f>Planning!AM$565</f>
        <v>0</v>
      </c>
      <c r="AN55" s="99">
        <f>Planning!AN$565</f>
        <v>0</v>
      </c>
      <c r="AO55" s="99">
        <f>Planning!AO$565</f>
        <v>0</v>
      </c>
      <c r="AP55" s="99">
        <f>Planning!AP$565</f>
        <v>0</v>
      </c>
      <c r="AQ55" s="99">
        <f>Planning!AQ$565</f>
        <v>0</v>
      </c>
      <c r="AR55" s="99">
        <f>Planning!AR$565</f>
        <v>0</v>
      </c>
      <c r="AS55" s="99">
        <f>Planning!AS$565</f>
        <v>0</v>
      </c>
      <c r="AT55" s="100">
        <f>Planning!AT$565</f>
        <v>0</v>
      </c>
      <c r="AU55" s="98">
        <f>Planning!AU$565</f>
        <v>0</v>
      </c>
      <c r="AV55" s="99">
        <f>Planning!AV$565</f>
        <v>0</v>
      </c>
      <c r="AW55" s="99">
        <f>Planning!AW$565</f>
        <v>0</v>
      </c>
      <c r="AX55" s="99">
        <f>Planning!AX$565</f>
        <v>0</v>
      </c>
      <c r="AY55" s="99">
        <f>Planning!AY$565</f>
        <v>0</v>
      </c>
      <c r="AZ55" s="99">
        <f>Planning!AZ$565</f>
        <v>0</v>
      </c>
      <c r="BA55" s="99">
        <f>Planning!BA$565</f>
        <v>0</v>
      </c>
      <c r="BB55" s="100">
        <f>Planning!BB$565</f>
        <v>0</v>
      </c>
      <c r="BC55" s="69">
        <f>Planning!BC$565</f>
        <v>0</v>
      </c>
      <c r="BD55" s="102"/>
      <c r="BE55" s="408">
        <f>Planning!BE$565</f>
        <v>0</v>
      </c>
      <c r="BF55" s="409">
        <f>Planning!BF$565</f>
        <v>0</v>
      </c>
      <c r="BG55" s="74">
        <f>Planning!BG$565</f>
        <v>0</v>
      </c>
      <c r="BH55" s="75">
        <f>Planning!BH$565</f>
        <v>0</v>
      </c>
      <c r="BI55" s="76" t="str">
        <f>Planning!BI$565</f>
        <v/>
      </c>
      <c r="BJ55" s="77">
        <f>Planning!BJ$565</f>
        <v>0</v>
      </c>
      <c r="BL55" s="210">
        <f>Planning!BL$565</f>
        <v>0</v>
      </c>
      <c r="BM55" s="143">
        <f>Planning!BP$565</f>
        <v>0</v>
      </c>
      <c r="NL55" s="43" t="s">
        <v>63</v>
      </c>
    </row>
    <row r="56" spans="1:376" ht="10.199999999999999" hidden="1" customHeight="1">
      <c r="A56" s="25"/>
      <c r="B56" s="337"/>
      <c r="C56" s="424"/>
      <c r="D56" s="15"/>
      <c r="E56" s="101"/>
      <c r="F56" s="101"/>
      <c r="G56" s="101"/>
      <c r="H56" s="323"/>
      <c r="I56" s="402">
        <f>Conges!$B$20</f>
        <v>44913</v>
      </c>
      <c r="J56" s="403"/>
      <c r="K56" s="403"/>
      <c r="L56" s="403"/>
      <c r="M56" s="403"/>
      <c r="N56" s="78" t="str">
        <f>Planning!N$600</f>
        <v/>
      </c>
      <c r="O56" s="95">
        <f>Planning!O$600</f>
        <v>0</v>
      </c>
      <c r="P56" s="96">
        <f>Planning!P$600</f>
        <v>0</v>
      </c>
      <c r="Q56" s="96">
        <f>Planning!Q$600</f>
        <v>0</v>
      </c>
      <c r="R56" s="96">
        <f>Planning!R$600</f>
        <v>0</v>
      </c>
      <c r="S56" s="96">
        <f>Planning!S$600</f>
        <v>0</v>
      </c>
      <c r="T56" s="96">
        <f>Planning!T$600</f>
        <v>0</v>
      </c>
      <c r="U56" s="96">
        <f>Planning!U$600</f>
        <v>0</v>
      </c>
      <c r="V56" s="97">
        <f>Planning!V$600</f>
        <v>0</v>
      </c>
      <c r="W56" s="95">
        <f>Planning!W$600</f>
        <v>0</v>
      </c>
      <c r="X56" s="96">
        <f>Planning!X$600</f>
        <v>0</v>
      </c>
      <c r="Y56" s="96">
        <f>Planning!Y$600</f>
        <v>0</v>
      </c>
      <c r="Z56" s="96">
        <f>Planning!Z$600</f>
        <v>0</v>
      </c>
      <c r="AA56" s="96">
        <f>Planning!AA$600</f>
        <v>0</v>
      </c>
      <c r="AB56" s="96">
        <f>Planning!AB$600</f>
        <v>0</v>
      </c>
      <c r="AC56" s="96">
        <f>Planning!AC$600</f>
        <v>0</v>
      </c>
      <c r="AD56" s="97">
        <f>Planning!AD$600</f>
        <v>0</v>
      </c>
      <c r="AE56" s="95">
        <f>Planning!AE$600</f>
        <v>0</v>
      </c>
      <c r="AF56" s="96">
        <f>Planning!AF$600</f>
        <v>0</v>
      </c>
      <c r="AG56" s="96">
        <f>Planning!AG$600</f>
        <v>0</v>
      </c>
      <c r="AH56" s="96">
        <f>Planning!AH$600</f>
        <v>0</v>
      </c>
      <c r="AI56" s="96">
        <f>Planning!AI$600</f>
        <v>0</v>
      </c>
      <c r="AJ56" s="97">
        <f>Planning!AJ$600</f>
        <v>0</v>
      </c>
      <c r="AK56" s="95">
        <f>Planning!AK$600</f>
        <v>0</v>
      </c>
      <c r="AL56" s="96">
        <f>Planning!AL$600</f>
        <v>0</v>
      </c>
      <c r="AM56" s="96">
        <f>Planning!AM$600</f>
        <v>0</v>
      </c>
      <c r="AN56" s="96">
        <f>Planning!AN$600</f>
        <v>0</v>
      </c>
      <c r="AO56" s="96">
        <f>Planning!AO$600</f>
        <v>0</v>
      </c>
      <c r="AP56" s="96">
        <f>Planning!AP$600</f>
        <v>0</v>
      </c>
      <c r="AQ56" s="96">
        <f>Planning!AQ$600</f>
        <v>0</v>
      </c>
      <c r="AR56" s="96">
        <f>Planning!AR$600</f>
        <v>0</v>
      </c>
      <c r="AS56" s="96">
        <f>Planning!AS$600</f>
        <v>0</v>
      </c>
      <c r="AT56" s="97">
        <f>Planning!AT$600</f>
        <v>0</v>
      </c>
      <c r="AU56" s="95">
        <f>Planning!AU$600</f>
        <v>0</v>
      </c>
      <c r="AV56" s="96">
        <f>Planning!AV$600</f>
        <v>0</v>
      </c>
      <c r="AW56" s="96">
        <f>Planning!AW$600</f>
        <v>0</v>
      </c>
      <c r="AX56" s="96">
        <f>Planning!AX$600</f>
        <v>0</v>
      </c>
      <c r="AY56" s="96">
        <f>Planning!AY$600</f>
        <v>0</v>
      </c>
      <c r="AZ56" s="96">
        <f>Planning!AZ$600</f>
        <v>0</v>
      </c>
      <c r="BA56" s="96">
        <f>Planning!BA$600</f>
        <v>0</v>
      </c>
      <c r="BB56" s="97">
        <f>Planning!BB$600</f>
        <v>0</v>
      </c>
      <c r="BC56" s="82">
        <f>Planning!BC$600</f>
        <v>0</v>
      </c>
      <c r="BD56" s="102"/>
      <c r="BE56" s="410">
        <f>Planning!BE$600</f>
        <v>0</v>
      </c>
      <c r="BF56" s="411">
        <f>Planning!BF$600</f>
        <v>0</v>
      </c>
      <c r="BG56" s="88">
        <f>Planning!BG$600</f>
        <v>0</v>
      </c>
      <c r="BH56" s="89">
        <f>Planning!BH$600</f>
        <v>0</v>
      </c>
      <c r="BI56" s="90" t="str">
        <f>Planning!BI$600</f>
        <v/>
      </c>
      <c r="BJ56" s="91">
        <f>Planning!BJ$600</f>
        <v>0</v>
      </c>
      <c r="BL56" s="211">
        <f>Planning!BL$600</f>
        <v>0</v>
      </c>
      <c r="BM56" s="142">
        <f>Planning!BP$600</f>
        <v>0</v>
      </c>
      <c r="NL56" s="43" t="s">
        <v>63</v>
      </c>
    </row>
    <row r="57" spans="1:376" ht="10.199999999999999" hidden="1" customHeight="1">
      <c r="A57" s="25"/>
      <c r="B57" s="337"/>
      <c r="C57" s="424"/>
      <c r="D57" s="15"/>
      <c r="E57" s="101"/>
      <c r="F57" s="101"/>
      <c r="G57" s="101"/>
      <c r="H57" s="323"/>
      <c r="I57" s="400">
        <f>Conges!$B$21</f>
        <v>44914</v>
      </c>
      <c r="J57" s="401"/>
      <c r="K57" s="401"/>
      <c r="L57" s="401"/>
      <c r="M57" s="401"/>
      <c r="N57" s="65" t="str">
        <f>Planning!N$635</f>
        <v/>
      </c>
      <c r="O57" s="98">
        <f>Planning!O$635</f>
        <v>0</v>
      </c>
      <c r="P57" s="99">
        <f>Planning!P$635</f>
        <v>0</v>
      </c>
      <c r="Q57" s="99">
        <f>Planning!Q$635</f>
        <v>0</v>
      </c>
      <c r="R57" s="99">
        <f>Planning!R$635</f>
        <v>0</v>
      </c>
      <c r="S57" s="99">
        <f>Planning!S$635</f>
        <v>0</v>
      </c>
      <c r="T57" s="99">
        <f>Planning!T$635</f>
        <v>0</v>
      </c>
      <c r="U57" s="99">
        <f>Planning!U$635</f>
        <v>0</v>
      </c>
      <c r="V57" s="100">
        <f>Planning!V$635</f>
        <v>0</v>
      </c>
      <c r="W57" s="98">
        <f>Planning!W$635</f>
        <v>0</v>
      </c>
      <c r="X57" s="99">
        <f>Planning!X$635</f>
        <v>0</v>
      </c>
      <c r="Y57" s="99">
        <f>Planning!Y$635</f>
        <v>0</v>
      </c>
      <c r="Z57" s="99">
        <f>Planning!Z$635</f>
        <v>0</v>
      </c>
      <c r="AA57" s="99">
        <f>Planning!AA$635</f>
        <v>0</v>
      </c>
      <c r="AB57" s="99">
        <f>Planning!AB$635</f>
        <v>0</v>
      </c>
      <c r="AC57" s="99">
        <f>Planning!AC$635</f>
        <v>0</v>
      </c>
      <c r="AD57" s="100">
        <f>Planning!AD$635</f>
        <v>0</v>
      </c>
      <c r="AE57" s="98">
        <f>Planning!AE$635</f>
        <v>0</v>
      </c>
      <c r="AF57" s="99">
        <f>Planning!AF$635</f>
        <v>0</v>
      </c>
      <c r="AG57" s="99">
        <f>Planning!AG$635</f>
        <v>0</v>
      </c>
      <c r="AH57" s="99">
        <f>Planning!AH$635</f>
        <v>0</v>
      </c>
      <c r="AI57" s="99">
        <f>Planning!AI$635</f>
        <v>0</v>
      </c>
      <c r="AJ57" s="100">
        <f>Planning!AJ$635</f>
        <v>0</v>
      </c>
      <c r="AK57" s="98">
        <f>Planning!AK$635</f>
        <v>0</v>
      </c>
      <c r="AL57" s="99">
        <f>Planning!AL$635</f>
        <v>0</v>
      </c>
      <c r="AM57" s="99">
        <f>Planning!AM$635</f>
        <v>0</v>
      </c>
      <c r="AN57" s="99">
        <f>Planning!AN$635</f>
        <v>0</v>
      </c>
      <c r="AO57" s="99">
        <f>Planning!AO$635</f>
        <v>0</v>
      </c>
      <c r="AP57" s="99">
        <f>Planning!AP$635</f>
        <v>0</v>
      </c>
      <c r="AQ57" s="99">
        <f>Planning!AQ$635</f>
        <v>0</v>
      </c>
      <c r="AR57" s="99">
        <f>Planning!AR$635</f>
        <v>0</v>
      </c>
      <c r="AS57" s="99">
        <f>Planning!AS$635</f>
        <v>0</v>
      </c>
      <c r="AT57" s="100">
        <f>Planning!AT$635</f>
        <v>0</v>
      </c>
      <c r="AU57" s="98">
        <f>Planning!AU$635</f>
        <v>0</v>
      </c>
      <c r="AV57" s="99">
        <f>Planning!AV$635</f>
        <v>0</v>
      </c>
      <c r="AW57" s="99">
        <f>Planning!AW$635</f>
        <v>0</v>
      </c>
      <c r="AX57" s="99">
        <f>Planning!AX$635</f>
        <v>0</v>
      </c>
      <c r="AY57" s="99">
        <f>Planning!AY$635</f>
        <v>0</v>
      </c>
      <c r="AZ57" s="99">
        <f>Planning!AZ$635</f>
        <v>0</v>
      </c>
      <c r="BA57" s="99">
        <f>Planning!BA$635</f>
        <v>0</v>
      </c>
      <c r="BB57" s="100">
        <f>Planning!BB$635</f>
        <v>0</v>
      </c>
      <c r="BC57" s="69">
        <f>Planning!BC$635</f>
        <v>0</v>
      </c>
      <c r="BD57" s="102"/>
      <c r="BE57" s="408">
        <f>Planning!BE$635</f>
        <v>0</v>
      </c>
      <c r="BF57" s="409">
        <f>Planning!BF$635</f>
        <v>0</v>
      </c>
      <c r="BG57" s="74">
        <f>Planning!BG$635</f>
        <v>0</v>
      </c>
      <c r="BH57" s="75">
        <f>Planning!BH$635</f>
        <v>0</v>
      </c>
      <c r="BI57" s="76" t="str">
        <f>Planning!BI$635</f>
        <v/>
      </c>
      <c r="BJ57" s="77">
        <f>Planning!BJ$635</f>
        <v>0</v>
      </c>
      <c r="BL57" s="210">
        <f>Planning!BL$635</f>
        <v>0</v>
      </c>
      <c r="BM57" s="143">
        <f>Planning!BP$635</f>
        <v>0</v>
      </c>
      <c r="NL57" s="43" t="s">
        <v>63</v>
      </c>
    </row>
    <row r="58" spans="1:376" ht="10.199999999999999" hidden="1" customHeight="1">
      <c r="A58" s="25"/>
      <c r="B58" s="337"/>
      <c r="C58" s="424"/>
      <c r="D58" s="15"/>
      <c r="E58" s="101"/>
      <c r="F58" s="101"/>
      <c r="G58" s="101"/>
      <c r="H58" s="323"/>
      <c r="I58" s="402">
        <f>Conges!$B$22</f>
        <v>44915</v>
      </c>
      <c r="J58" s="403"/>
      <c r="K58" s="403"/>
      <c r="L58" s="403"/>
      <c r="M58" s="403"/>
      <c r="N58" s="78" t="str">
        <f>Planning!N$670</f>
        <v/>
      </c>
      <c r="O58" s="95">
        <f>Planning!O$670</f>
        <v>0</v>
      </c>
      <c r="P58" s="96">
        <f>Planning!P$670</f>
        <v>0</v>
      </c>
      <c r="Q58" s="96">
        <f>Planning!Q$670</f>
        <v>0</v>
      </c>
      <c r="R58" s="96">
        <f>Planning!R$670</f>
        <v>0</v>
      </c>
      <c r="S58" s="96">
        <f>Planning!S$670</f>
        <v>0</v>
      </c>
      <c r="T58" s="96">
        <f>Planning!T$670</f>
        <v>0</v>
      </c>
      <c r="U58" s="96">
        <f>Planning!U$670</f>
        <v>0</v>
      </c>
      <c r="V58" s="97">
        <f>Planning!V$670</f>
        <v>0</v>
      </c>
      <c r="W58" s="95">
        <f>Planning!W$670</f>
        <v>0</v>
      </c>
      <c r="X58" s="96">
        <f>Planning!X$670</f>
        <v>0</v>
      </c>
      <c r="Y58" s="96">
        <f>Planning!Y$670</f>
        <v>0</v>
      </c>
      <c r="Z58" s="96">
        <f>Planning!Z$670</f>
        <v>0</v>
      </c>
      <c r="AA58" s="96">
        <f>Planning!AA$670</f>
        <v>0</v>
      </c>
      <c r="AB58" s="96">
        <f>Planning!AB$670</f>
        <v>0</v>
      </c>
      <c r="AC58" s="96">
        <f>Planning!AC$670</f>
        <v>0</v>
      </c>
      <c r="AD58" s="97">
        <f>Planning!AD$670</f>
        <v>0</v>
      </c>
      <c r="AE58" s="95">
        <f>Planning!AE$670</f>
        <v>0</v>
      </c>
      <c r="AF58" s="96">
        <f>Planning!AF$670</f>
        <v>0</v>
      </c>
      <c r="AG58" s="96">
        <f>Planning!AG$670</f>
        <v>0</v>
      </c>
      <c r="AH58" s="96">
        <f>Planning!AH$670</f>
        <v>0</v>
      </c>
      <c r="AI58" s="96">
        <f>Planning!AI$670</f>
        <v>0</v>
      </c>
      <c r="AJ58" s="97">
        <f>Planning!AJ$670</f>
        <v>0</v>
      </c>
      <c r="AK58" s="95">
        <f>Planning!AK$670</f>
        <v>0</v>
      </c>
      <c r="AL58" s="96">
        <f>Planning!AL$670</f>
        <v>0</v>
      </c>
      <c r="AM58" s="96">
        <f>Planning!AM$670</f>
        <v>0</v>
      </c>
      <c r="AN58" s="96">
        <f>Planning!AN$670</f>
        <v>0</v>
      </c>
      <c r="AO58" s="96">
        <f>Planning!AO$670</f>
        <v>0</v>
      </c>
      <c r="AP58" s="96">
        <f>Planning!AP$670</f>
        <v>0</v>
      </c>
      <c r="AQ58" s="96">
        <f>Planning!AQ$670</f>
        <v>0</v>
      </c>
      <c r="AR58" s="96">
        <f>Planning!AR$670</f>
        <v>0</v>
      </c>
      <c r="AS58" s="96">
        <f>Planning!AS$670</f>
        <v>0</v>
      </c>
      <c r="AT58" s="97">
        <f>Planning!AT$670</f>
        <v>0</v>
      </c>
      <c r="AU58" s="95">
        <f>Planning!AU$670</f>
        <v>0</v>
      </c>
      <c r="AV58" s="96">
        <f>Planning!AV$670</f>
        <v>0</v>
      </c>
      <c r="AW58" s="96">
        <f>Planning!AW$670</f>
        <v>0</v>
      </c>
      <c r="AX58" s="96">
        <f>Planning!AX$670</f>
        <v>0</v>
      </c>
      <c r="AY58" s="96">
        <f>Planning!AY$670</f>
        <v>0</v>
      </c>
      <c r="AZ58" s="96">
        <f>Planning!AZ$670</f>
        <v>0</v>
      </c>
      <c r="BA58" s="96">
        <f>Planning!BA$670</f>
        <v>0</v>
      </c>
      <c r="BB58" s="97">
        <f>Planning!BB$670</f>
        <v>0</v>
      </c>
      <c r="BC58" s="82">
        <f>Planning!BC$670</f>
        <v>0</v>
      </c>
      <c r="BD58" s="102"/>
      <c r="BE58" s="410">
        <f>Planning!BE$670</f>
        <v>0</v>
      </c>
      <c r="BF58" s="411">
        <f>Planning!BF$670</f>
        <v>0</v>
      </c>
      <c r="BG58" s="88">
        <f>Planning!BG$670</f>
        <v>0</v>
      </c>
      <c r="BH58" s="89">
        <f>Planning!BH$670</f>
        <v>0</v>
      </c>
      <c r="BI58" s="90" t="str">
        <f>Planning!BI$670</f>
        <v/>
      </c>
      <c r="BJ58" s="91">
        <f>Planning!BJ$670</f>
        <v>0</v>
      </c>
      <c r="BL58" s="211">
        <f>Planning!BL$670</f>
        <v>0</v>
      </c>
      <c r="BM58" s="142">
        <f>Planning!BP$670</f>
        <v>0</v>
      </c>
      <c r="NL58" s="43" t="s">
        <v>63</v>
      </c>
    </row>
    <row r="59" spans="1:376" ht="10.199999999999999" hidden="1" customHeight="1">
      <c r="A59" s="25"/>
      <c r="B59" s="337"/>
      <c r="C59" s="424"/>
      <c r="D59" s="15"/>
      <c r="E59" s="101"/>
      <c r="F59" s="101"/>
      <c r="G59" s="101"/>
      <c r="H59" s="323"/>
      <c r="I59" s="400">
        <f>Conges!$B$23</f>
        <v>44916</v>
      </c>
      <c r="J59" s="401"/>
      <c r="K59" s="401"/>
      <c r="L59" s="401"/>
      <c r="M59" s="401"/>
      <c r="N59" s="65" t="str">
        <f>Planning!N$705</f>
        <v/>
      </c>
      <c r="O59" s="98">
        <f>Planning!O$705</f>
        <v>0</v>
      </c>
      <c r="P59" s="99">
        <f>Planning!P$705</f>
        <v>0</v>
      </c>
      <c r="Q59" s="99">
        <f>Planning!Q$705</f>
        <v>0</v>
      </c>
      <c r="R59" s="99">
        <f>Planning!R$705</f>
        <v>0</v>
      </c>
      <c r="S59" s="99">
        <f>Planning!S$705</f>
        <v>0</v>
      </c>
      <c r="T59" s="99">
        <f>Planning!T$705</f>
        <v>0</v>
      </c>
      <c r="U59" s="99">
        <f>Planning!U$705</f>
        <v>0</v>
      </c>
      <c r="V59" s="100">
        <f>Planning!V$705</f>
        <v>0</v>
      </c>
      <c r="W59" s="98">
        <f>Planning!W$705</f>
        <v>0</v>
      </c>
      <c r="X59" s="99">
        <f>Planning!X$705</f>
        <v>0</v>
      </c>
      <c r="Y59" s="99">
        <f>Planning!Y$705</f>
        <v>0</v>
      </c>
      <c r="Z59" s="99">
        <f>Planning!Z$705</f>
        <v>0</v>
      </c>
      <c r="AA59" s="99">
        <f>Planning!AA$705</f>
        <v>0</v>
      </c>
      <c r="AB59" s="99">
        <f>Planning!AB$705</f>
        <v>0</v>
      </c>
      <c r="AC59" s="99">
        <f>Planning!AC$705</f>
        <v>0</v>
      </c>
      <c r="AD59" s="100">
        <f>Planning!AD$705</f>
        <v>0</v>
      </c>
      <c r="AE59" s="98">
        <f>Planning!AE$705</f>
        <v>0</v>
      </c>
      <c r="AF59" s="99">
        <f>Planning!AF$705</f>
        <v>0</v>
      </c>
      <c r="AG59" s="99">
        <f>Planning!AG$705</f>
        <v>0</v>
      </c>
      <c r="AH59" s="99">
        <f>Planning!AH$705</f>
        <v>0</v>
      </c>
      <c r="AI59" s="99">
        <f>Planning!AI$705</f>
        <v>0</v>
      </c>
      <c r="AJ59" s="100">
        <f>Planning!AJ$705</f>
        <v>0</v>
      </c>
      <c r="AK59" s="98">
        <f>Planning!AK$705</f>
        <v>0</v>
      </c>
      <c r="AL59" s="99">
        <f>Planning!AL$705</f>
        <v>0</v>
      </c>
      <c r="AM59" s="99">
        <f>Planning!AM$705</f>
        <v>0</v>
      </c>
      <c r="AN59" s="99">
        <f>Planning!AN$705</f>
        <v>0</v>
      </c>
      <c r="AO59" s="99">
        <f>Planning!AO$705</f>
        <v>0</v>
      </c>
      <c r="AP59" s="99">
        <f>Planning!AP$705</f>
        <v>0</v>
      </c>
      <c r="AQ59" s="99">
        <f>Planning!AQ$705</f>
        <v>0</v>
      </c>
      <c r="AR59" s="99">
        <f>Planning!AR$705</f>
        <v>0</v>
      </c>
      <c r="AS59" s="99">
        <f>Planning!AS$705</f>
        <v>0</v>
      </c>
      <c r="AT59" s="100">
        <f>Planning!AT$705</f>
        <v>0</v>
      </c>
      <c r="AU59" s="98">
        <f>Planning!AU$705</f>
        <v>0</v>
      </c>
      <c r="AV59" s="99">
        <f>Planning!AV$705</f>
        <v>0</v>
      </c>
      <c r="AW59" s="99">
        <f>Planning!AW$705</f>
        <v>0</v>
      </c>
      <c r="AX59" s="99">
        <f>Planning!AX$705</f>
        <v>0</v>
      </c>
      <c r="AY59" s="99">
        <f>Planning!AY$705</f>
        <v>0</v>
      </c>
      <c r="AZ59" s="99">
        <f>Planning!AZ$705</f>
        <v>0</v>
      </c>
      <c r="BA59" s="99">
        <f>Planning!BA$705</f>
        <v>0</v>
      </c>
      <c r="BB59" s="100">
        <f>Planning!BB$705</f>
        <v>0</v>
      </c>
      <c r="BC59" s="69">
        <f>Planning!BC$705</f>
        <v>0</v>
      </c>
      <c r="BD59" s="102"/>
      <c r="BE59" s="408">
        <f>Planning!BE$705</f>
        <v>0</v>
      </c>
      <c r="BF59" s="409">
        <f>Planning!BF$705</f>
        <v>0</v>
      </c>
      <c r="BG59" s="74">
        <f>Planning!BG$705</f>
        <v>0</v>
      </c>
      <c r="BH59" s="75">
        <f>Planning!BH$705</f>
        <v>0</v>
      </c>
      <c r="BI59" s="76" t="str">
        <f>Planning!BI$705</f>
        <v/>
      </c>
      <c r="BJ59" s="77">
        <f>Planning!BJ$705</f>
        <v>0</v>
      </c>
      <c r="BL59" s="210">
        <f>Planning!BL$705</f>
        <v>0</v>
      </c>
      <c r="BM59" s="143">
        <f>Planning!BP$705</f>
        <v>0</v>
      </c>
      <c r="NL59" s="43" t="s">
        <v>63</v>
      </c>
    </row>
    <row r="60" spans="1:376" ht="10.199999999999999" hidden="1" customHeight="1">
      <c r="A60" s="25"/>
      <c r="B60" s="337"/>
      <c r="C60" s="424"/>
      <c r="D60" s="15"/>
      <c r="E60" s="101"/>
      <c r="F60" s="101"/>
      <c r="G60" s="101"/>
      <c r="H60" s="323"/>
      <c r="I60" s="402">
        <f>Conges!$B$24</f>
        <v>44917</v>
      </c>
      <c r="J60" s="403"/>
      <c r="K60" s="403"/>
      <c r="L60" s="403"/>
      <c r="M60" s="403"/>
      <c r="N60" s="78" t="str">
        <f>Planning!N$740</f>
        <v/>
      </c>
      <c r="O60" s="95">
        <f>Planning!O$740</f>
        <v>0</v>
      </c>
      <c r="P60" s="96">
        <f>Planning!P$740</f>
        <v>0</v>
      </c>
      <c r="Q60" s="96">
        <f>Planning!Q$740</f>
        <v>0</v>
      </c>
      <c r="R60" s="96">
        <f>Planning!R$740</f>
        <v>0</v>
      </c>
      <c r="S60" s="96">
        <f>Planning!S$740</f>
        <v>0</v>
      </c>
      <c r="T60" s="96">
        <f>Planning!T$740</f>
        <v>0</v>
      </c>
      <c r="U60" s="96">
        <f>Planning!U$740</f>
        <v>0</v>
      </c>
      <c r="V60" s="97">
        <f>Planning!V$740</f>
        <v>0</v>
      </c>
      <c r="W60" s="95">
        <f>Planning!W$740</f>
        <v>0</v>
      </c>
      <c r="X60" s="96">
        <f>Planning!X$740</f>
        <v>0</v>
      </c>
      <c r="Y60" s="96">
        <f>Planning!Y$740</f>
        <v>0</v>
      </c>
      <c r="Z60" s="96">
        <f>Planning!Z$740</f>
        <v>0</v>
      </c>
      <c r="AA60" s="96">
        <f>Planning!AA$740</f>
        <v>0</v>
      </c>
      <c r="AB60" s="96">
        <f>Planning!AB$740</f>
        <v>0</v>
      </c>
      <c r="AC60" s="96">
        <f>Planning!AC$740</f>
        <v>0</v>
      </c>
      <c r="AD60" s="97">
        <f>Planning!AD$740</f>
        <v>0</v>
      </c>
      <c r="AE60" s="95">
        <f>Planning!AE$740</f>
        <v>0</v>
      </c>
      <c r="AF60" s="96">
        <f>Planning!AF$740</f>
        <v>0</v>
      </c>
      <c r="AG60" s="96">
        <f>Planning!AG$740</f>
        <v>0</v>
      </c>
      <c r="AH60" s="96">
        <f>Planning!AH$740</f>
        <v>0</v>
      </c>
      <c r="AI60" s="96">
        <f>Planning!AI$740</f>
        <v>0</v>
      </c>
      <c r="AJ60" s="97">
        <f>Planning!AJ$740</f>
        <v>0</v>
      </c>
      <c r="AK60" s="95">
        <f>Planning!AK$740</f>
        <v>0</v>
      </c>
      <c r="AL60" s="96">
        <f>Planning!AL$740</f>
        <v>0</v>
      </c>
      <c r="AM60" s="96">
        <f>Planning!AM$740</f>
        <v>0</v>
      </c>
      <c r="AN60" s="96">
        <f>Planning!AN$740</f>
        <v>0</v>
      </c>
      <c r="AO60" s="96">
        <f>Planning!AO$740</f>
        <v>0</v>
      </c>
      <c r="AP60" s="96">
        <f>Planning!AP$740</f>
        <v>0</v>
      </c>
      <c r="AQ60" s="96">
        <f>Planning!AQ$740</f>
        <v>0</v>
      </c>
      <c r="AR60" s="96">
        <f>Planning!AR$740</f>
        <v>0</v>
      </c>
      <c r="AS60" s="96">
        <f>Planning!AS$740</f>
        <v>0</v>
      </c>
      <c r="AT60" s="97">
        <f>Planning!AT$740</f>
        <v>0</v>
      </c>
      <c r="AU60" s="95">
        <f>Planning!AU$740</f>
        <v>0</v>
      </c>
      <c r="AV60" s="96">
        <f>Planning!AV$740</f>
        <v>0</v>
      </c>
      <c r="AW60" s="96">
        <f>Planning!AW$740</f>
        <v>0</v>
      </c>
      <c r="AX60" s="96">
        <f>Planning!AX$740</f>
        <v>0</v>
      </c>
      <c r="AY60" s="96">
        <f>Planning!AY$740</f>
        <v>0</v>
      </c>
      <c r="AZ60" s="96">
        <f>Planning!AZ$740</f>
        <v>0</v>
      </c>
      <c r="BA60" s="96">
        <f>Planning!BA$740</f>
        <v>0</v>
      </c>
      <c r="BB60" s="97">
        <f>Planning!BB$740</f>
        <v>0</v>
      </c>
      <c r="BC60" s="82">
        <f>Planning!BC$740</f>
        <v>0</v>
      </c>
      <c r="BD60" s="102"/>
      <c r="BE60" s="410">
        <f>Planning!BE$740</f>
        <v>0</v>
      </c>
      <c r="BF60" s="411">
        <f>Planning!BF$740</f>
        <v>0</v>
      </c>
      <c r="BG60" s="88">
        <f>Planning!BG$740</f>
        <v>0</v>
      </c>
      <c r="BH60" s="89">
        <f>Planning!BH$740</f>
        <v>0</v>
      </c>
      <c r="BI60" s="90" t="str">
        <f>Planning!BI$740</f>
        <v/>
      </c>
      <c r="BJ60" s="91">
        <f>Planning!BJ$740</f>
        <v>0</v>
      </c>
      <c r="BL60" s="211">
        <f>Planning!BL$740</f>
        <v>0</v>
      </c>
      <c r="BM60" s="142">
        <f>Planning!BP$740</f>
        <v>0</v>
      </c>
      <c r="NL60" s="43" t="s">
        <v>63</v>
      </c>
    </row>
    <row r="61" spans="1:376" ht="10.199999999999999" hidden="1" customHeight="1">
      <c r="A61" s="25"/>
      <c r="B61" s="337"/>
      <c r="C61" s="424"/>
      <c r="D61" s="15"/>
      <c r="E61" s="101"/>
      <c r="F61" s="101"/>
      <c r="G61" s="101"/>
      <c r="H61" s="323"/>
      <c r="I61" s="400">
        <f>Conges!$B$25</f>
        <v>44918</v>
      </c>
      <c r="J61" s="401"/>
      <c r="K61" s="401"/>
      <c r="L61" s="401"/>
      <c r="M61" s="401"/>
      <c r="N61" s="65" t="str">
        <f>Planning!N$775</f>
        <v/>
      </c>
      <c r="O61" s="98">
        <f>Planning!O$775</f>
        <v>0</v>
      </c>
      <c r="P61" s="99">
        <f>Planning!P$775</f>
        <v>0</v>
      </c>
      <c r="Q61" s="99">
        <f>Planning!Q$775</f>
        <v>0</v>
      </c>
      <c r="R61" s="99">
        <f>Planning!R$775</f>
        <v>0</v>
      </c>
      <c r="S61" s="99">
        <f>Planning!S$775</f>
        <v>0</v>
      </c>
      <c r="T61" s="99">
        <f>Planning!T$775</f>
        <v>0</v>
      </c>
      <c r="U61" s="99">
        <f>Planning!U$775</f>
        <v>0</v>
      </c>
      <c r="V61" s="100">
        <f>Planning!V$775</f>
        <v>0</v>
      </c>
      <c r="W61" s="98">
        <f>Planning!W$775</f>
        <v>0</v>
      </c>
      <c r="X61" s="99">
        <f>Planning!X$775</f>
        <v>0</v>
      </c>
      <c r="Y61" s="99">
        <f>Planning!Y$775</f>
        <v>0</v>
      </c>
      <c r="Z61" s="99">
        <f>Planning!Z$775</f>
        <v>0</v>
      </c>
      <c r="AA61" s="99">
        <f>Planning!AA$775</f>
        <v>0</v>
      </c>
      <c r="AB61" s="99">
        <f>Planning!AB$775</f>
        <v>0</v>
      </c>
      <c r="AC61" s="99">
        <f>Planning!AC$775</f>
        <v>0</v>
      </c>
      <c r="AD61" s="100">
        <f>Planning!AD$775</f>
        <v>0</v>
      </c>
      <c r="AE61" s="98">
        <f>Planning!AE$775</f>
        <v>0</v>
      </c>
      <c r="AF61" s="99">
        <f>Planning!AF$775</f>
        <v>0</v>
      </c>
      <c r="AG61" s="99">
        <f>Planning!AG$775</f>
        <v>0</v>
      </c>
      <c r="AH61" s="99">
        <f>Planning!AH$775</f>
        <v>0</v>
      </c>
      <c r="AI61" s="99">
        <f>Planning!AI$775</f>
        <v>0</v>
      </c>
      <c r="AJ61" s="100">
        <f>Planning!AJ$775</f>
        <v>0</v>
      </c>
      <c r="AK61" s="98">
        <f>Planning!AK$775</f>
        <v>0</v>
      </c>
      <c r="AL61" s="99">
        <f>Planning!AL$775</f>
        <v>0</v>
      </c>
      <c r="AM61" s="99">
        <f>Planning!AM$775</f>
        <v>0</v>
      </c>
      <c r="AN61" s="99">
        <f>Planning!AN$775</f>
        <v>0</v>
      </c>
      <c r="AO61" s="99">
        <f>Planning!AO$775</f>
        <v>0</v>
      </c>
      <c r="AP61" s="99">
        <f>Planning!AP$775</f>
        <v>0</v>
      </c>
      <c r="AQ61" s="99">
        <f>Planning!AQ$775</f>
        <v>0</v>
      </c>
      <c r="AR61" s="99">
        <f>Planning!AR$775</f>
        <v>0</v>
      </c>
      <c r="AS61" s="99">
        <f>Planning!AS$775</f>
        <v>0</v>
      </c>
      <c r="AT61" s="100">
        <f>Planning!AT$775</f>
        <v>0</v>
      </c>
      <c r="AU61" s="98">
        <f>Planning!AU$775</f>
        <v>0</v>
      </c>
      <c r="AV61" s="99">
        <f>Planning!AV$775</f>
        <v>0</v>
      </c>
      <c r="AW61" s="99">
        <f>Planning!AW$775</f>
        <v>0</v>
      </c>
      <c r="AX61" s="99">
        <f>Planning!AX$775</f>
        <v>0</v>
      </c>
      <c r="AY61" s="99">
        <f>Planning!AY$775</f>
        <v>0</v>
      </c>
      <c r="AZ61" s="99">
        <f>Planning!AZ$775</f>
        <v>0</v>
      </c>
      <c r="BA61" s="99">
        <f>Planning!BA$775</f>
        <v>0</v>
      </c>
      <c r="BB61" s="100">
        <f>Planning!BB$775</f>
        <v>0</v>
      </c>
      <c r="BC61" s="69">
        <f>Planning!BC$775</f>
        <v>0</v>
      </c>
      <c r="BD61" s="102"/>
      <c r="BE61" s="408">
        <f>Planning!BE$775</f>
        <v>0</v>
      </c>
      <c r="BF61" s="409">
        <f>Planning!BF$775</f>
        <v>0</v>
      </c>
      <c r="BG61" s="74">
        <f>Planning!BG$775</f>
        <v>0</v>
      </c>
      <c r="BH61" s="75">
        <f>Planning!BH$775</f>
        <v>0</v>
      </c>
      <c r="BI61" s="76" t="str">
        <f>Planning!BI$775</f>
        <v/>
      </c>
      <c r="BJ61" s="77">
        <f>Planning!BJ$775</f>
        <v>0</v>
      </c>
      <c r="BL61" s="210">
        <f>Planning!BL$775</f>
        <v>0</v>
      </c>
      <c r="BM61" s="143">
        <f>Planning!BP$775</f>
        <v>0</v>
      </c>
      <c r="NL61" s="43" t="s">
        <v>63</v>
      </c>
    </row>
    <row r="62" spans="1:376" ht="10.199999999999999" hidden="1" customHeight="1">
      <c r="A62" s="25"/>
      <c r="B62" s="337"/>
      <c r="C62" s="424"/>
      <c r="D62" s="15"/>
      <c r="E62" s="101"/>
      <c r="F62" s="101"/>
      <c r="G62" s="101"/>
      <c r="H62" s="323"/>
      <c r="I62" s="402">
        <f>Conges!$B$26</f>
        <v>44919</v>
      </c>
      <c r="J62" s="403"/>
      <c r="K62" s="403"/>
      <c r="L62" s="403"/>
      <c r="M62" s="403"/>
      <c r="N62" s="78" t="str">
        <f>Planning!N$810</f>
        <v/>
      </c>
      <c r="O62" s="95">
        <f>Planning!O$810</f>
        <v>0</v>
      </c>
      <c r="P62" s="96">
        <f>Planning!P$810</f>
        <v>0</v>
      </c>
      <c r="Q62" s="96">
        <f>Planning!Q$810</f>
        <v>0</v>
      </c>
      <c r="R62" s="96">
        <f>Planning!R$810</f>
        <v>0</v>
      </c>
      <c r="S62" s="96">
        <f>Planning!S$810</f>
        <v>0</v>
      </c>
      <c r="T62" s="96">
        <f>Planning!T$810</f>
        <v>0</v>
      </c>
      <c r="U62" s="96">
        <f>Planning!U$810</f>
        <v>0</v>
      </c>
      <c r="V62" s="97">
        <f>Planning!V$810</f>
        <v>0</v>
      </c>
      <c r="W62" s="95">
        <f>Planning!W$810</f>
        <v>0</v>
      </c>
      <c r="X62" s="96">
        <f>Planning!X$810</f>
        <v>0</v>
      </c>
      <c r="Y62" s="96">
        <f>Planning!Y$810</f>
        <v>0</v>
      </c>
      <c r="Z62" s="96">
        <f>Planning!Z$810</f>
        <v>0</v>
      </c>
      <c r="AA62" s="96">
        <f>Planning!AA$810</f>
        <v>0</v>
      </c>
      <c r="AB62" s="96">
        <f>Planning!AB$810</f>
        <v>0</v>
      </c>
      <c r="AC62" s="96">
        <f>Planning!AC$810</f>
        <v>0</v>
      </c>
      <c r="AD62" s="97">
        <f>Planning!AD$810</f>
        <v>0</v>
      </c>
      <c r="AE62" s="95">
        <f>Planning!AE$810</f>
        <v>0</v>
      </c>
      <c r="AF62" s="96">
        <f>Planning!AF$810</f>
        <v>0</v>
      </c>
      <c r="AG62" s="96">
        <f>Planning!AG$810</f>
        <v>0</v>
      </c>
      <c r="AH62" s="96">
        <f>Planning!AH$810</f>
        <v>0</v>
      </c>
      <c r="AI62" s="96">
        <f>Planning!AI$810</f>
        <v>0</v>
      </c>
      <c r="AJ62" s="97">
        <f>Planning!AJ$810</f>
        <v>0</v>
      </c>
      <c r="AK62" s="95">
        <f>Planning!AK$810</f>
        <v>0</v>
      </c>
      <c r="AL62" s="96">
        <f>Planning!AL$810</f>
        <v>0</v>
      </c>
      <c r="AM62" s="96">
        <f>Planning!AM$810</f>
        <v>0</v>
      </c>
      <c r="AN62" s="96">
        <f>Planning!AN$810</f>
        <v>0</v>
      </c>
      <c r="AO62" s="96">
        <f>Planning!AO$810</f>
        <v>0</v>
      </c>
      <c r="AP62" s="96">
        <f>Planning!AP$810</f>
        <v>0</v>
      </c>
      <c r="AQ62" s="96">
        <f>Planning!AQ$810</f>
        <v>0</v>
      </c>
      <c r="AR62" s="96">
        <f>Planning!AR$810</f>
        <v>0</v>
      </c>
      <c r="AS62" s="96">
        <f>Planning!AS$810</f>
        <v>0</v>
      </c>
      <c r="AT62" s="97">
        <f>Planning!AT$810</f>
        <v>0</v>
      </c>
      <c r="AU62" s="95">
        <f>Planning!AU$810</f>
        <v>0</v>
      </c>
      <c r="AV62" s="96">
        <f>Planning!AV$810</f>
        <v>0</v>
      </c>
      <c r="AW62" s="96">
        <f>Planning!AW$810</f>
        <v>0</v>
      </c>
      <c r="AX62" s="96">
        <f>Planning!AX$810</f>
        <v>0</v>
      </c>
      <c r="AY62" s="96">
        <f>Planning!AY$810</f>
        <v>0</v>
      </c>
      <c r="AZ62" s="96">
        <f>Planning!AZ$810</f>
        <v>0</v>
      </c>
      <c r="BA62" s="96">
        <f>Planning!BA$810</f>
        <v>0</v>
      </c>
      <c r="BB62" s="97">
        <f>Planning!BB$810</f>
        <v>0</v>
      </c>
      <c r="BC62" s="82">
        <f>Planning!BC$810</f>
        <v>0</v>
      </c>
      <c r="BD62" s="102"/>
      <c r="BE62" s="410">
        <f>Planning!BE$810</f>
        <v>0</v>
      </c>
      <c r="BF62" s="411">
        <f>Planning!BF$810</f>
        <v>0</v>
      </c>
      <c r="BG62" s="88">
        <f>Planning!BG$810</f>
        <v>0</v>
      </c>
      <c r="BH62" s="89">
        <f>Planning!BH$810</f>
        <v>0</v>
      </c>
      <c r="BI62" s="90" t="str">
        <f>Planning!BI$810</f>
        <v/>
      </c>
      <c r="BJ62" s="91">
        <f>Planning!BJ$810</f>
        <v>0</v>
      </c>
      <c r="BL62" s="211">
        <f>Planning!BL$810</f>
        <v>0</v>
      </c>
      <c r="BM62" s="142">
        <f>Planning!BP$810</f>
        <v>0</v>
      </c>
      <c r="NL62" s="43" t="s">
        <v>63</v>
      </c>
    </row>
    <row r="63" spans="1:376" ht="10.199999999999999" hidden="1" customHeight="1">
      <c r="A63" s="25"/>
      <c r="B63" s="337"/>
      <c r="C63" s="424"/>
      <c r="D63" s="15"/>
      <c r="E63" s="101"/>
      <c r="F63" s="101"/>
      <c r="G63" s="101"/>
      <c r="H63" s="323"/>
      <c r="I63" s="400">
        <f>Conges!$B$27</f>
        <v>44920</v>
      </c>
      <c r="J63" s="401"/>
      <c r="K63" s="401"/>
      <c r="L63" s="401"/>
      <c r="M63" s="401"/>
      <c r="N63" s="65" t="str">
        <f>Planning!N$845</f>
        <v/>
      </c>
      <c r="O63" s="98">
        <f>Planning!O$845</f>
        <v>0</v>
      </c>
      <c r="P63" s="99">
        <f>Planning!P$845</f>
        <v>0</v>
      </c>
      <c r="Q63" s="99">
        <f>Planning!Q$845</f>
        <v>0</v>
      </c>
      <c r="R63" s="99">
        <f>Planning!R$845</f>
        <v>0</v>
      </c>
      <c r="S63" s="99">
        <f>Planning!S$845</f>
        <v>0</v>
      </c>
      <c r="T63" s="99">
        <f>Planning!T$845</f>
        <v>0</v>
      </c>
      <c r="U63" s="99">
        <f>Planning!U$845</f>
        <v>0</v>
      </c>
      <c r="V63" s="100">
        <f>Planning!V$845</f>
        <v>0</v>
      </c>
      <c r="W63" s="98">
        <f>Planning!W$845</f>
        <v>0</v>
      </c>
      <c r="X63" s="99">
        <f>Planning!X$845</f>
        <v>0</v>
      </c>
      <c r="Y63" s="99">
        <f>Planning!Y$845</f>
        <v>0</v>
      </c>
      <c r="Z63" s="99">
        <f>Planning!Z$845</f>
        <v>0</v>
      </c>
      <c r="AA63" s="99">
        <f>Planning!AA$845</f>
        <v>0</v>
      </c>
      <c r="AB63" s="99">
        <f>Planning!AB$845</f>
        <v>0</v>
      </c>
      <c r="AC63" s="99">
        <f>Planning!AC$845</f>
        <v>0</v>
      </c>
      <c r="AD63" s="100">
        <f>Planning!AD$845</f>
        <v>0</v>
      </c>
      <c r="AE63" s="98">
        <f>Planning!AE$845</f>
        <v>0</v>
      </c>
      <c r="AF63" s="99">
        <f>Planning!AF$845</f>
        <v>0</v>
      </c>
      <c r="AG63" s="99">
        <f>Planning!AG$845</f>
        <v>0</v>
      </c>
      <c r="AH63" s="99">
        <f>Planning!AH$845</f>
        <v>0</v>
      </c>
      <c r="AI63" s="99">
        <f>Planning!AI$845</f>
        <v>0</v>
      </c>
      <c r="AJ63" s="100">
        <f>Planning!AJ$845</f>
        <v>0</v>
      </c>
      <c r="AK63" s="98">
        <f>Planning!AK$845</f>
        <v>0</v>
      </c>
      <c r="AL63" s="99">
        <f>Planning!AL$845</f>
        <v>0</v>
      </c>
      <c r="AM63" s="99">
        <f>Planning!AM$845</f>
        <v>0</v>
      </c>
      <c r="AN63" s="99">
        <f>Planning!AN$845</f>
        <v>0</v>
      </c>
      <c r="AO63" s="99">
        <f>Planning!AO$845</f>
        <v>0</v>
      </c>
      <c r="AP63" s="99">
        <f>Planning!AP$845</f>
        <v>0</v>
      </c>
      <c r="AQ63" s="99">
        <f>Planning!AQ$845</f>
        <v>0</v>
      </c>
      <c r="AR63" s="99">
        <f>Planning!AR$845</f>
        <v>0</v>
      </c>
      <c r="AS63" s="99">
        <f>Planning!AS$845</f>
        <v>0</v>
      </c>
      <c r="AT63" s="100">
        <f>Planning!AT$845</f>
        <v>0</v>
      </c>
      <c r="AU63" s="98">
        <f>Planning!AU$845</f>
        <v>0</v>
      </c>
      <c r="AV63" s="99">
        <f>Planning!AV$845</f>
        <v>0</v>
      </c>
      <c r="AW63" s="99">
        <f>Planning!AW$845</f>
        <v>0</v>
      </c>
      <c r="AX63" s="99">
        <f>Planning!AX$845</f>
        <v>0</v>
      </c>
      <c r="AY63" s="99">
        <f>Planning!AY$845</f>
        <v>0</v>
      </c>
      <c r="AZ63" s="99">
        <f>Planning!AZ$845</f>
        <v>0</v>
      </c>
      <c r="BA63" s="99">
        <f>Planning!BA$845</f>
        <v>0</v>
      </c>
      <c r="BB63" s="100">
        <f>Planning!BB$845</f>
        <v>0</v>
      </c>
      <c r="BC63" s="69">
        <f>Planning!BC$845</f>
        <v>0</v>
      </c>
      <c r="BD63" s="102"/>
      <c r="BE63" s="408">
        <f>Planning!BE$845</f>
        <v>0</v>
      </c>
      <c r="BF63" s="409">
        <f>Planning!BF$845</f>
        <v>0</v>
      </c>
      <c r="BG63" s="74">
        <f>Planning!BG$845</f>
        <v>0</v>
      </c>
      <c r="BH63" s="75">
        <f>Planning!BH$845</f>
        <v>0</v>
      </c>
      <c r="BI63" s="76" t="str">
        <f>Planning!BI$845</f>
        <v/>
      </c>
      <c r="BJ63" s="77">
        <f>Planning!BJ$845</f>
        <v>0</v>
      </c>
      <c r="BL63" s="210">
        <f>Planning!BL$845</f>
        <v>0</v>
      </c>
      <c r="BM63" s="143">
        <f>Planning!BP$845</f>
        <v>0</v>
      </c>
      <c r="NL63" s="43" t="s">
        <v>63</v>
      </c>
    </row>
    <row r="64" spans="1:376" ht="10.199999999999999" hidden="1" customHeight="1">
      <c r="A64" s="25"/>
      <c r="B64" s="337"/>
      <c r="C64" s="424"/>
      <c r="D64" s="15"/>
      <c r="E64" s="101"/>
      <c r="F64" s="101"/>
      <c r="G64" s="101"/>
      <c r="H64" s="323"/>
      <c r="I64" s="402">
        <f>Conges!$B$28</f>
        <v>44921</v>
      </c>
      <c r="J64" s="403"/>
      <c r="K64" s="403"/>
      <c r="L64" s="403"/>
      <c r="M64" s="403"/>
      <c r="N64" s="78" t="str">
        <f>Planning!N$880</f>
        <v/>
      </c>
      <c r="O64" s="95">
        <f>Planning!O$880</f>
        <v>0</v>
      </c>
      <c r="P64" s="96">
        <f>Planning!P$880</f>
        <v>0</v>
      </c>
      <c r="Q64" s="96">
        <f>Planning!Q$880</f>
        <v>0</v>
      </c>
      <c r="R64" s="96">
        <f>Planning!R$880</f>
        <v>0</v>
      </c>
      <c r="S64" s="96">
        <f>Planning!S$880</f>
        <v>0</v>
      </c>
      <c r="T64" s="96">
        <f>Planning!T$880</f>
        <v>0</v>
      </c>
      <c r="U64" s="96">
        <f>Planning!U$880</f>
        <v>0</v>
      </c>
      <c r="V64" s="97">
        <f>Planning!V$880</f>
        <v>0</v>
      </c>
      <c r="W64" s="95">
        <f>Planning!W$880</f>
        <v>0</v>
      </c>
      <c r="X64" s="96">
        <f>Planning!X$880</f>
        <v>0</v>
      </c>
      <c r="Y64" s="96">
        <f>Planning!Y$880</f>
        <v>0</v>
      </c>
      <c r="Z64" s="96">
        <f>Planning!Z$880</f>
        <v>0</v>
      </c>
      <c r="AA64" s="96">
        <f>Planning!AA$880</f>
        <v>0</v>
      </c>
      <c r="AB64" s="96">
        <f>Planning!AB$880</f>
        <v>0</v>
      </c>
      <c r="AC64" s="96">
        <f>Planning!AC$880</f>
        <v>0</v>
      </c>
      <c r="AD64" s="97">
        <f>Planning!AD$880</f>
        <v>0</v>
      </c>
      <c r="AE64" s="95">
        <f>Planning!AE$880</f>
        <v>0</v>
      </c>
      <c r="AF64" s="96">
        <f>Planning!AF$880</f>
        <v>0</v>
      </c>
      <c r="AG64" s="96">
        <f>Planning!AG$880</f>
        <v>0</v>
      </c>
      <c r="AH64" s="96">
        <f>Planning!AH$880</f>
        <v>0</v>
      </c>
      <c r="AI64" s="96">
        <f>Planning!AI$880</f>
        <v>0</v>
      </c>
      <c r="AJ64" s="97">
        <f>Planning!AJ$880</f>
        <v>0</v>
      </c>
      <c r="AK64" s="95">
        <f>Planning!AK$880</f>
        <v>0</v>
      </c>
      <c r="AL64" s="96">
        <f>Planning!AL$880</f>
        <v>0</v>
      </c>
      <c r="AM64" s="96">
        <f>Planning!AM$880</f>
        <v>0</v>
      </c>
      <c r="AN64" s="96">
        <f>Planning!AN$880</f>
        <v>0</v>
      </c>
      <c r="AO64" s="96">
        <f>Planning!AO$880</f>
        <v>0</v>
      </c>
      <c r="AP64" s="96">
        <f>Planning!AP$880</f>
        <v>0</v>
      </c>
      <c r="AQ64" s="96">
        <f>Planning!AQ$880</f>
        <v>0</v>
      </c>
      <c r="AR64" s="96">
        <f>Planning!AR$880</f>
        <v>0</v>
      </c>
      <c r="AS64" s="96">
        <f>Planning!AS$880</f>
        <v>0</v>
      </c>
      <c r="AT64" s="97">
        <f>Planning!AT$880</f>
        <v>0</v>
      </c>
      <c r="AU64" s="95">
        <f>Planning!AU$880</f>
        <v>0</v>
      </c>
      <c r="AV64" s="96">
        <f>Planning!AV$880</f>
        <v>0</v>
      </c>
      <c r="AW64" s="96">
        <f>Planning!AW$880</f>
        <v>0</v>
      </c>
      <c r="AX64" s="96">
        <f>Planning!AX$880</f>
        <v>0</v>
      </c>
      <c r="AY64" s="96">
        <f>Planning!AY$880</f>
        <v>0</v>
      </c>
      <c r="AZ64" s="96">
        <f>Planning!AZ$880</f>
        <v>0</v>
      </c>
      <c r="BA64" s="96">
        <f>Planning!BA$880</f>
        <v>0</v>
      </c>
      <c r="BB64" s="97">
        <f>Planning!BB$880</f>
        <v>0</v>
      </c>
      <c r="BC64" s="82">
        <f>Planning!BC$880</f>
        <v>0</v>
      </c>
      <c r="BD64" s="102"/>
      <c r="BE64" s="410">
        <f>Planning!BE$880</f>
        <v>0</v>
      </c>
      <c r="BF64" s="411">
        <f>Planning!BF$880</f>
        <v>0</v>
      </c>
      <c r="BG64" s="88">
        <f>Planning!BG$880</f>
        <v>0</v>
      </c>
      <c r="BH64" s="89">
        <f>Planning!BH$880</f>
        <v>0</v>
      </c>
      <c r="BI64" s="90" t="str">
        <f>Planning!BI$880</f>
        <v/>
      </c>
      <c r="BJ64" s="91">
        <f>Planning!BJ$880</f>
        <v>0</v>
      </c>
      <c r="BL64" s="211">
        <f>Planning!BL$880</f>
        <v>0</v>
      </c>
      <c r="BM64" s="142">
        <f>Planning!BP$880</f>
        <v>0</v>
      </c>
      <c r="NL64" s="43" t="s">
        <v>63</v>
      </c>
    </row>
    <row r="65" spans="1:376" ht="10.199999999999999" hidden="1" customHeight="1">
      <c r="A65" s="25"/>
      <c r="B65" s="337"/>
      <c r="C65" s="424"/>
      <c r="D65" s="15"/>
      <c r="E65" s="101"/>
      <c r="F65" s="101"/>
      <c r="G65" s="101"/>
      <c r="H65" s="323"/>
      <c r="I65" s="400">
        <f>Conges!$B$29</f>
        <v>44922</v>
      </c>
      <c r="J65" s="401"/>
      <c r="K65" s="401"/>
      <c r="L65" s="401"/>
      <c r="M65" s="401"/>
      <c r="N65" s="65" t="str">
        <f>Planning!N$915</f>
        <v/>
      </c>
      <c r="O65" s="98">
        <f>Planning!O$915</f>
        <v>0</v>
      </c>
      <c r="P65" s="99">
        <f>Planning!P$915</f>
        <v>0</v>
      </c>
      <c r="Q65" s="99">
        <f>Planning!Q$915</f>
        <v>0</v>
      </c>
      <c r="R65" s="99">
        <f>Planning!R$915</f>
        <v>0</v>
      </c>
      <c r="S65" s="99">
        <f>Planning!S$915</f>
        <v>0</v>
      </c>
      <c r="T65" s="99">
        <f>Planning!T$915</f>
        <v>0</v>
      </c>
      <c r="U65" s="99">
        <f>Planning!U$915</f>
        <v>0</v>
      </c>
      <c r="V65" s="100">
        <f>Planning!V$915</f>
        <v>0</v>
      </c>
      <c r="W65" s="98">
        <f>Planning!W$915</f>
        <v>0</v>
      </c>
      <c r="X65" s="99">
        <f>Planning!X$915</f>
        <v>0</v>
      </c>
      <c r="Y65" s="99">
        <f>Planning!Y$915</f>
        <v>0</v>
      </c>
      <c r="Z65" s="99">
        <f>Planning!Z$915</f>
        <v>0</v>
      </c>
      <c r="AA65" s="99">
        <f>Planning!AA$915</f>
        <v>0</v>
      </c>
      <c r="AB65" s="99">
        <f>Planning!AB$915</f>
        <v>0</v>
      </c>
      <c r="AC65" s="99">
        <f>Planning!AC$915</f>
        <v>0</v>
      </c>
      <c r="AD65" s="100">
        <f>Planning!AD$915</f>
        <v>0</v>
      </c>
      <c r="AE65" s="98">
        <f>Planning!AE$915</f>
        <v>0</v>
      </c>
      <c r="AF65" s="99">
        <f>Planning!AF$915</f>
        <v>0</v>
      </c>
      <c r="AG65" s="99">
        <f>Planning!AG$915</f>
        <v>0</v>
      </c>
      <c r="AH65" s="99">
        <f>Planning!AH$915</f>
        <v>0</v>
      </c>
      <c r="AI65" s="99">
        <f>Planning!AI$915</f>
        <v>0</v>
      </c>
      <c r="AJ65" s="100">
        <f>Planning!AJ$915</f>
        <v>0</v>
      </c>
      <c r="AK65" s="98">
        <f>Planning!AK$915</f>
        <v>0</v>
      </c>
      <c r="AL65" s="99">
        <f>Planning!AL$915</f>
        <v>0</v>
      </c>
      <c r="AM65" s="99">
        <f>Planning!AM$915</f>
        <v>0</v>
      </c>
      <c r="AN65" s="99">
        <f>Planning!AN$915</f>
        <v>0</v>
      </c>
      <c r="AO65" s="99">
        <f>Planning!AO$915</f>
        <v>0</v>
      </c>
      <c r="AP65" s="99">
        <f>Planning!AP$915</f>
        <v>0</v>
      </c>
      <c r="AQ65" s="99">
        <f>Planning!AQ$915</f>
        <v>0</v>
      </c>
      <c r="AR65" s="99">
        <f>Planning!AR$915</f>
        <v>0</v>
      </c>
      <c r="AS65" s="99">
        <f>Planning!AS$915</f>
        <v>0</v>
      </c>
      <c r="AT65" s="100">
        <f>Planning!AT$915</f>
        <v>0</v>
      </c>
      <c r="AU65" s="98">
        <f>Planning!AU$915</f>
        <v>0</v>
      </c>
      <c r="AV65" s="99">
        <f>Planning!AV$915</f>
        <v>0</v>
      </c>
      <c r="AW65" s="99">
        <f>Planning!AW$915</f>
        <v>0</v>
      </c>
      <c r="AX65" s="99">
        <f>Planning!AX$915</f>
        <v>0</v>
      </c>
      <c r="AY65" s="99">
        <f>Planning!AY$915</f>
        <v>0</v>
      </c>
      <c r="AZ65" s="99">
        <f>Planning!AZ$915</f>
        <v>0</v>
      </c>
      <c r="BA65" s="99">
        <f>Planning!BA$915</f>
        <v>0</v>
      </c>
      <c r="BB65" s="100">
        <f>Planning!BB$915</f>
        <v>0</v>
      </c>
      <c r="BC65" s="69">
        <f>Planning!BC$915</f>
        <v>0</v>
      </c>
      <c r="BD65" s="102"/>
      <c r="BE65" s="408">
        <f>Planning!BE$915</f>
        <v>0</v>
      </c>
      <c r="BF65" s="409">
        <f>Planning!BF$915</f>
        <v>0</v>
      </c>
      <c r="BG65" s="74">
        <f>Planning!BG$915</f>
        <v>0</v>
      </c>
      <c r="BH65" s="75">
        <f>Planning!BH$915</f>
        <v>0</v>
      </c>
      <c r="BI65" s="76" t="str">
        <f>Planning!BI$915</f>
        <v/>
      </c>
      <c r="BJ65" s="77">
        <f>Planning!BJ$915</f>
        <v>0</v>
      </c>
      <c r="BL65" s="210">
        <f>Planning!BL$915</f>
        <v>0</v>
      </c>
      <c r="BM65" s="143">
        <f>Planning!BP$915</f>
        <v>0</v>
      </c>
      <c r="NL65" s="43" t="s">
        <v>63</v>
      </c>
    </row>
    <row r="66" spans="1:376" ht="10.199999999999999" hidden="1" customHeight="1">
      <c r="A66" s="25"/>
      <c r="B66" s="337"/>
      <c r="C66" s="424"/>
      <c r="D66" s="15"/>
      <c r="E66" s="101"/>
      <c r="F66" s="101"/>
      <c r="G66" s="101"/>
      <c r="H66" s="323"/>
      <c r="I66" s="402">
        <f>Conges!$B$30</f>
        <v>44923</v>
      </c>
      <c r="J66" s="403"/>
      <c r="K66" s="403"/>
      <c r="L66" s="403"/>
      <c r="M66" s="403"/>
      <c r="N66" s="78" t="str">
        <f>Planning!N$950</f>
        <v/>
      </c>
      <c r="O66" s="95">
        <f>Planning!O$950</f>
        <v>0</v>
      </c>
      <c r="P66" s="96">
        <f>Planning!P$950</f>
        <v>0</v>
      </c>
      <c r="Q66" s="96">
        <f>Planning!Q$950</f>
        <v>0</v>
      </c>
      <c r="R66" s="96">
        <f>Planning!R$950</f>
        <v>0</v>
      </c>
      <c r="S66" s="96">
        <f>Planning!S$950</f>
        <v>0</v>
      </c>
      <c r="T66" s="96">
        <f>Planning!T$950</f>
        <v>0</v>
      </c>
      <c r="U66" s="96">
        <f>Planning!U$950</f>
        <v>0</v>
      </c>
      <c r="V66" s="97">
        <f>Planning!V$950</f>
        <v>0</v>
      </c>
      <c r="W66" s="95">
        <f>Planning!W$950</f>
        <v>0</v>
      </c>
      <c r="X66" s="96">
        <f>Planning!X$950</f>
        <v>0</v>
      </c>
      <c r="Y66" s="96">
        <f>Planning!Y$950</f>
        <v>0</v>
      </c>
      <c r="Z66" s="96">
        <f>Planning!Z$950</f>
        <v>0</v>
      </c>
      <c r="AA66" s="96">
        <f>Planning!AA$950</f>
        <v>0</v>
      </c>
      <c r="AB66" s="96">
        <f>Planning!AB$950</f>
        <v>0</v>
      </c>
      <c r="AC66" s="96">
        <f>Planning!AC$950</f>
        <v>0</v>
      </c>
      <c r="AD66" s="97">
        <f>Planning!AD$950</f>
        <v>0</v>
      </c>
      <c r="AE66" s="95">
        <f>Planning!AE$950</f>
        <v>0</v>
      </c>
      <c r="AF66" s="96">
        <f>Planning!AF$950</f>
        <v>0</v>
      </c>
      <c r="AG66" s="96">
        <f>Planning!AG$950</f>
        <v>0</v>
      </c>
      <c r="AH66" s="96">
        <f>Planning!AH$950</f>
        <v>0</v>
      </c>
      <c r="AI66" s="96">
        <f>Planning!AI$950</f>
        <v>0</v>
      </c>
      <c r="AJ66" s="97">
        <f>Planning!AJ$950</f>
        <v>0</v>
      </c>
      <c r="AK66" s="95">
        <f>Planning!AK$950</f>
        <v>0</v>
      </c>
      <c r="AL66" s="96">
        <f>Planning!AL$950</f>
        <v>0</v>
      </c>
      <c r="AM66" s="96">
        <f>Planning!AM$950</f>
        <v>0</v>
      </c>
      <c r="AN66" s="96">
        <f>Planning!AN$950</f>
        <v>0</v>
      </c>
      <c r="AO66" s="96">
        <f>Planning!AO$950</f>
        <v>0</v>
      </c>
      <c r="AP66" s="96">
        <f>Planning!AP$950</f>
        <v>0</v>
      </c>
      <c r="AQ66" s="96">
        <f>Planning!AQ$950</f>
        <v>0</v>
      </c>
      <c r="AR66" s="96">
        <f>Planning!AR$950</f>
        <v>0</v>
      </c>
      <c r="AS66" s="96">
        <f>Planning!AS$950</f>
        <v>0</v>
      </c>
      <c r="AT66" s="97">
        <f>Planning!AT$950</f>
        <v>0</v>
      </c>
      <c r="AU66" s="95">
        <f>Planning!AU$950</f>
        <v>0</v>
      </c>
      <c r="AV66" s="96">
        <f>Planning!AV$950</f>
        <v>0</v>
      </c>
      <c r="AW66" s="96">
        <f>Planning!AW$950</f>
        <v>0</v>
      </c>
      <c r="AX66" s="96">
        <f>Planning!AX$950</f>
        <v>0</v>
      </c>
      <c r="AY66" s="96">
        <f>Planning!AY$950</f>
        <v>0</v>
      </c>
      <c r="AZ66" s="96">
        <f>Planning!AZ$950</f>
        <v>0</v>
      </c>
      <c r="BA66" s="96">
        <f>Planning!BA$950</f>
        <v>0</v>
      </c>
      <c r="BB66" s="97">
        <f>Planning!BB$950</f>
        <v>0</v>
      </c>
      <c r="BC66" s="82">
        <f>Planning!BC$950</f>
        <v>0</v>
      </c>
      <c r="BD66" s="102"/>
      <c r="BE66" s="410">
        <f>Planning!BE$950</f>
        <v>0</v>
      </c>
      <c r="BF66" s="411">
        <f>Planning!BF$950</f>
        <v>0</v>
      </c>
      <c r="BG66" s="88">
        <f>Planning!BG$950</f>
        <v>0</v>
      </c>
      <c r="BH66" s="89">
        <f>Planning!BH$950</f>
        <v>0</v>
      </c>
      <c r="BI66" s="90" t="str">
        <f>Planning!BI$950</f>
        <v/>
      </c>
      <c r="BJ66" s="91">
        <f>Planning!BJ$950</f>
        <v>0</v>
      </c>
      <c r="BL66" s="211">
        <f>Planning!BL$950</f>
        <v>0</v>
      </c>
      <c r="BM66" s="142">
        <f>Planning!BP$950</f>
        <v>0</v>
      </c>
      <c r="NL66" s="43" t="s">
        <v>63</v>
      </c>
    </row>
    <row r="67" spans="1:376" ht="10.199999999999999" hidden="1" customHeight="1">
      <c r="A67" s="25"/>
      <c r="B67" s="337"/>
      <c r="C67" s="424"/>
      <c r="D67" s="15"/>
      <c r="E67" s="101"/>
      <c r="F67" s="101"/>
      <c r="G67" s="101"/>
      <c r="H67" s="323"/>
      <c r="I67" s="400">
        <f>Conges!$B$31</f>
        <v>44924</v>
      </c>
      <c r="J67" s="401"/>
      <c r="K67" s="401"/>
      <c r="L67" s="401"/>
      <c r="M67" s="401"/>
      <c r="N67" s="65" t="str">
        <f>Planning!N$985</f>
        <v/>
      </c>
      <c r="O67" s="98">
        <f>Planning!O$985</f>
        <v>0</v>
      </c>
      <c r="P67" s="99">
        <f>Planning!P$985</f>
        <v>0</v>
      </c>
      <c r="Q67" s="99">
        <f>Planning!Q$985</f>
        <v>0</v>
      </c>
      <c r="R67" s="99">
        <f>Planning!R$985</f>
        <v>0</v>
      </c>
      <c r="S67" s="99">
        <f>Planning!S$985</f>
        <v>0</v>
      </c>
      <c r="T67" s="99">
        <f>Planning!T$985</f>
        <v>0</v>
      </c>
      <c r="U67" s="99">
        <f>Planning!U$985</f>
        <v>0</v>
      </c>
      <c r="V67" s="100">
        <f>Planning!V$985</f>
        <v>0</v>
      </c>
      <c r="W67" s="98">
        <f>Planning!W$985</f>
        <v>0</v>
      </c>
      <c r="X67" s="99">
        <f>Planning!X$985</f>
        <v>0</v>
      </c>
      <c r="Y67" s="99">
        <f>Planning!Y$985</f>
        <v>0</v>
      </c>
      <c r="Z67" s="99">
        <f>Planning!Z$985</f>
        <v>0</v>
      </c>
      <c r="AA67" s="99">
        <f>Planning!AA$985</f>
        <v>0</v>
      </c>
      <c r="AB67" s="99">
        <f>Planning!AB$985</f>
        <v>0</v>
      </c>
      <c r="AC67" s="99">
        <f>Planning!AC$985</f>
        <v>0</v>
      </c>
      <c r="AD67" s="100">
        <f>Planning!AD$985</f>
        <v>0</v>
      </c>
      <c r="AE67" s="98">
        <f>Planning!AE$985</f>
        <v>0</v>
      </c>
      <c r="AF67" s="99">
        <f>Planning!AF$985</f>
        <v>0</v>
      </c>
      <c r="AG67" s="99">
        <f>Planning!AG$985</f>
        <v>0</v>
      </c>
      <c r="AH67" s="99">
        <f>Planning!AH$985</f>
        <v>0</v>
      </c>
      <c r="AI67" s="99">
        <f>Planning!AI$985</f>
        <v>0</v>
      </c>
      <c r="AJ67" s="100">
        <f>Planning!AJ$985</f>
        <v>0</v>
      </c>
      <c r="AK67" s="98">
        <f>Planning!AK$985</f>
        <v>0</v>
      </c>
      <c r="AL67" s="99">
        <f>Planning!AL$985</f>
        <v>0</v>
      </c>
      <c r="AM67" s="99">
        <f>Planning!AM$985</f>
        <v>0</v>
      </c>
      <c r="AN67" s="99">
        <f>Planning!AN$985</f>
        <v>0</v>
      </c>
      <c r="AO67" s="99">
        <f>Planning!AO$985</f>
        <v>0</v>
      </c>
      <c r="AP67" s="99">
        <f>Planning!AP$985</f>
        <v>0</v>
      </c>
      <c r="AQ67" s="99">
        <f>Planning!AQ$985</f>
        <v>0</v>
      </c>
      <c r="AR67" s="99">
        <f>Planning!AR$985</f>
        <v>0</v>
      </c>
      <c r="AS67" s="99">
        <f>Planning!AS$985</f>
        <v>0</v>
      </c>
      <c r="AT67" s="100">
        <f>Planning!AT$985</f>
        <v>0</v>
      </c>
      <c r="AU67" s="98">
        <f>Planning!AU$985</f>
        <v>0</v>
      </c>
      <c r="AV67" s="99">
        <f>Planning!AV$985</f>
        <v>0</v>
      </c>
      <c r="AW67" s="99">
        <f>Planning!AW$985</f>
        <v>0</v>
      </c>
      <c r="AX67" s="99">
        <f>Planning!AX$985</f>
        <v>0</v>
      </c>
      <c r="AY67" s="99">
        <f>Planning!AY$985</f>
        <v>0</v>
      </c>
      <c r="AZ67" s="99">
        <f>Planning!AZ$985</f>
        <v>0</v>
      </c>
      <c r="BA67" s="99">
        <f>Planning!BA$985</f>
        <v>0</v>
      </c>
      <c r="BB67" s="100">
        <f>Planning!BB$985</f>
        <v>0</v>
      </c>
      <c r="BC67" s="69">
        <f>Planning!BC$985</f>
        <v>0</v>
      </c>
      <c r="BD67" s="102"/>
      <c r="BE67" s="408">
        <f>Planning!BE$985</f>
        <v>0</v>
      </c>
      <c r="BF67" s="409">
        <f>Planning!BF$985</f>
        <v>0</v>
      </c>
      <c r="BG67" s="74">
        <f>Planning!BG$985</f>
        <v>0</v>
      </c>
      <c r="BH67" s="75">
        <f>Planning!BH$985</f>
        <v>0</v>
      </c>
      <c r="BI67" s="76" t="str">
        <f>Planning!BI$985</f>
        <v/>
      </c>
      <c r="BJ67" s="77">
        <f>Planning!BJ$985</f>
        <v>0</v>
      </c>
      <c r="BL67" s="210">
        <f>Planning!BL$985</f>
        <v>0</v>
      </c>
      <c r="BM67" s="143">
        <f>Planning!BP$985</f>
        <v>0</v>
      </c>
      <c r="NL67" s="43" t="s">
        <v>63</v>
      </c>
    </row>
    <row r="68" spans="1:376" ht="10.199999999999999" hidden="1" customHeight="1">
      <c r="A68" s="25"/>
      <c r="B68" s="337"/>
      <c r="C68" s="424"/>
      <c r="D68" s="15"/>
      <c r="E68" s="101"/>
      <c r="F68" s="101"/>
      <c r="G68" s="101"/>
      <c r="H68" s="323"/>
      <c r="I68" s="402">
        <f>Conges!$B$32</f>
        <v>44925</v>
      </c>
      <c r="J68" s="403"/>
      <c r="K68" s="403"/>
      <c r="L68" s="403"/>
      <c r="M68" s="403"/>
      <c r="N68" s="78" t="str">
        <f>Planning!N$1020</f>
        <v/>
      </c>
      <c r="O68" s="95">
        <f>Planning!O$1020</f>
        <v>0</v>
      </c>
      <c r="P68" s="96">
        <f>Planning!P$1020</f>
        <v>0</v>
      </c>
      <c r="Q68" s="96">
        <f>Planning!Q$1020</f>
        <v>0</v>
      </c>
      <c r="R68" s="96">
        <f>Planning!R$1020</f>
        <v>0</v>
      </c>
      <c r="S68" s="96">
        <f>Planning!S$1020</f>
        <v>0</v>
      </c>
      <c r="T68" s="96">
        <f>Planning!T$1020</f>
        <v>0</v>
      </c>
      <c r="U68" s="96">
        <f>Planning!U$1020</f>
        <v>0</v>
      </c>
      <c r="V68" s="97">
        <f>Planning!V$1020</f>
        <v>0</v>
      </c>
      <c r="W68" s="95">
        <f>Planning!W$1020</f>
        <v>0</v>
      </c>
      <c r="X68" s="96">
        <f>Planning!X$1020</f>
        <v>0</v>
      </c>
      <c r="Y68" s="96">
        <f>Planning!Y$1020</f>
        <v>0</v>
      </c>
      <c r="Z68" s="96">
        <f>Planning!Z$1020</f>
        <v>0</v>
      </c>
      <c r="AA68" s="96">
        <f>Planning!AA$1020</f>
        <v>0</v>
      </c>
      <c r="AB68" s="96">
        <f>Planning!AB$1020</f>
        <v>0</v>
      </c>
      <c r="AC68" s="96">
        <f>Planning!AC$1020</f>
        <v>0</v>
      </c>
      <c r="AD68" s="97">
        <f>Planning!AD$1020</f>
        <v>0</v>
      </c>
      <c r="AE68" s="95">
        <f>Planning!AE$1020</f>
        <v>0</v>
      </c>
      <c r="AF68" s="96">
        <f>Planning!AF$1020</f>
        <v>0</v>
      </c>
      <c r="AG68" s="96">
        <f>Planning!AG$1020</f>
        <v>0</v>
      </c>
      <c r="AH68" s="96">
        <f>Planning!AH$1020</f>
        <v>0</v>
      </c>
      <c r="AI68" s="96">
        <f>Planning!AI$1020</f>
        <v>0</v>
      </c>
      <c r="AJ68" s="97">
        <f>Planning!AJ$1020</f>
        <v>0</v>
      </c>
      <c r="AK68" s="95">
        <f>Planning!AK$1020</f>
        <v>0</v>
      </c>
      <c r="AL68" s="96">
        <f>Planning!AL$1020</f>
        <v>0</v>
      </c>
      <c r="AM68" s="96">
        <f>Planning!AM$1020</f>
        <v>0</v>
      </c>
      <c r="AN68" s="96">
        <f>Planning!AN$1020</f>
        <v>0</v>
      </c>
      <c r="AO68" s="96">
        <f>Planning!AO$1020</f>
        <v>0</v>
      </c>
      <c r="AP68" s="96">
        <f>Planning!AP$1020</f>
        <v>0</v>
      </c>
      <c r="AQ68" s="96">
        <f>Planning!AQ$1020</f>
        <v>0</v>
      </c>
      <c r="AR68" s="96">
        <f>Planning!AR$1020</f>
        <v>0</v>
      </c>
      <c r="AS68" s="96">
        <f>Planning!AS$1020</f>
        <v>0</v>
      </c>
      <c r="AT68" s="97">
        <f>Planning!AT$1020</f>
        <v>0</v>
      </c>
      <c r="AU68" s="95">
        <f>Planning!AU$1020</f>
        <v>0</v>
      </c>
      <c r="AV68" s="96">
        <f>Planning!AV$1020</f>
        <v>0</v>
      </c>
      <c r="AW68" s="96">
        <f>Planning!AW$1020</f>
        <v>0</v>
      </c>
      <c r="AX68" s="96">
        <f>Planning!AX$1020</f>
        <v>0</v>
      </c>
      <c r="AY68" s="96">
        <f>Planning!AY$1020</f>
        <v>0</v>
      </c>
      <c r="AZ68" s="96">
        <f>Planning!AZ$1020</f>
        <v>0</v>
      </c>
      <c r="BA68" s="96">
        <f>Planning!BA$1020</f>
        <v>0</v>
      </c>
      <c r="BB68" s="97">
        <f>Planning!BB$1020</f>
        <v>0</v>
      </c>
      <c r="BC68" s="82">
        <f>Planning!BC$1020</f>
        <v>0</v>
      </c>
      <c r="BD68" s="102"/>
      <c r="BE68" s="410">
        <f>Planning!BE$1020</f>
        <v>0</v>
      </c>
      <c r="BF68" s="411">
        <f>Planning!BF$1020</f>
        <v>0</v>
      </c>
      <c r="BG68" s="88">
        <f>Planning!BG$1020</f>
        <v>0</v>
      </c>
      <c r="BH68" s="89">
        <f>Planning!BH$1020</f>
        <v>0</v>
      </c>
      <c r="BI68" s="90" t="str">
        <f>Planning!BI$1020</f>
        <v/>
      </c>
      <c r="BJ68" s="91">
        <f>Planning!BJ$1020</f>
        <v>0</v>
      </c>
      <c r="BL68" s="211">
        <f>Planning!BL$1020</f>
        <v>0</v>
      </c>
      <c r="BM68" s="142">
        <f>Planning!BP$1020</f>
        <v>0</v>
      </c>
      <c r="NL68" s="43" t="s">
        <v>63</v>
      </c>
    </row>
    <row r="69" spans="1:376" ht="10.199999999999999" hidden="1" customHeight="1" thickBot="1">
      <c r="A69" s="25"/>
      <c r="B69" s="337"/>
      <c r="C69" s="424"/>
      <c r="D69" s="15"/>
      <c r="E69" s="101"/>
      <c r="F69" s="101"/>
      <c r="G69" s="101"/>
      <c r="H69" s="323"/>
      <c r="I69" s="400">
        <f>Conges!$B$33</f>
        <v>44926</v>
      </c>
      <c r="J69" s="401"/>
      <c r="K69" s="401"/>
      <c r="L69" s="401"/>
      <c r="M69" s="401"/>
      <c r="N69" s="65" t="str">
        <f>Planning!N$1055</f>
        <v/>
      </c>
      <c r="O69" s="98">
        <f>Planning!O$1055</f>
        <v>0</v>
      </c>
      <c r="P69" s="99">
        <f>Planning!P$1055</f>
        <v>0</v>
      </c>
      <c r="Q69" s="99">
        <f>Planning!Q$1055</f>
        <v>0</v>
      </c>
      <c r="R69" s="99">
        <f>Planning!R$1055</f>
        <v>0</v>
      </c>
      <c r="S69" s="99">
        <f>Planning!S$1055</f>
        <v>0</v>
      </c>
      <c r="T69" s="99">
        <f>Planning!T$1055</f>
        <v>0</v>
      </c>
      <c r="U69" s="99">
        <f>Planning!U$1055</f>
        <v>0</v>
      </c>
      <c r="V69" s="100">
        <f>Planning!V$1055</f>
        <v>0</v>
      </c>
      <c r="W69" s="98">
        <f>Planning!W$1055</f>
        <v>0</v>
      </c>
      <c r="X69" s="99">
        <f>Planning!X$1055</f>
        <v>0</v>
      </c>
      <c r="Y69" s="99">
        <f>Planning!Y$1055</f>
        <v>0</v>
      </c>
      <c r="Z69" s="99">
        <f>Planning!Z$1055</f>
        <v>0</v>
      </c>
      <c r="AA69" s="99">
        <f>Planning!AA$1055</f>
        <v>0</v>
      </c>
      <c r="AB69" s="99">
        <f>Planning!AB$1055</f>
        <v>0</v>
      </c>
      <c r="AC69" s="99">
        <f>Planning!AC$1055</f>
        <v>0</v>
      </c>
      <c r="AD69" s="100">
        <f>Planning!AD$1055</f>
        <v>0</v>
      </c>
      <c r="AE69" s="98">
        <f>Planning!AE$1055</f>
        <v>0</v>
      </c>
      <c r="AF69" s="99">
        <f>Planning!AF$1055</f>
        <v>0</v>
      </c>
      <c r="AG69" s="99">
        <f>Planning!AG$1055</f>
        <v>0</v>
      </c>
      <c r="AH69" s="99">
        <f>Planning!AH$1055</f>
        <v>0</v>
      </c>
      <c r="AI69" s="99">
        <f>Planning!AI$1055</f>
        <v>0</v>
      </c>
      <c r="AJ69" s="100">
        <f>Planning!AJ$1055</f>
        <v>0</v>
      </c>
      <c r="AK69" s="98">
        <f>Planning!AK$1055</f>
        <v>0</v>
      </c>
      <c r="AL69" s="99">
        <f>Planning!AL$1055</f>
        <v>0</v>
      </c>
      <c r="AM69" s="99">
        <f>Planning!AM$1055</f>
        <v>0</v>
      </c>
      <c r="AN69" s="99">
        <f>Planning!AN$1055</f>
        <v>0</v>
      </c>
      <c r="AO69" s="99">
        <f>Planning!AO$1055</f>
        <v>0</v>
      </c>
      <c r="AP69" s="99">
        <f>Planning!AP$1055</f>
        <v>0</v>
      </c>
      <c r="AQ69" s="99">
        <f>Planning!AQ$1055</f>
        <v>0</v>
      </c>
      <c r="AR69" s="99">
        <f>Planning!AR$1055</f>
        <v>0</v>
      </c>
      <c r="AS69" s="99">
        <f>Planning!AS$1055</f>
        <v>0</v>
      </c>
      <c r="AT69" s="100">
        <f>Planning!AT$1055</f>
        <v>0</v>
      </c>
      <c r="AU69" s="98">
        <f>Planning!AU$1055</f>
        <v>0</v>
      </c>
      <c r="AV69" s="99">
        <f>Planning!AV$1055</f>
        <v>0</v>
      </c>
      <c r="AW69" s="99">
        <f>Planning!AW$1055</f>
        <v>0</v>
      </c>
      <c r="AX69" s="99">
        <f>Planning!AX$1055</f>
        <v>0</v>
      </c>
      <c r="AY69" s="99">
        <f>Planning!AY$1055</f>
        <v>0</v>
      </c>
      <c r="AZ69" s="99">
        <f>Planning!AZ$1055</f>
        <v>0</v>
      </c>
      <c r="BA69" s="99">
        <f>Planning!BA$1055</f>
        <v>0</v>
      </c>
      <c r="BB69" s="100">
        <f>Planning!BB$1055</f>
        <v>0</v>
      </c>
      <c r="BC69" s="69">
        <f>Planning!BC$1055</f>
        <v>0</v>
      </c>
      <c r="BD69" s="102"/>
      <c r="BE69" s="412">
        <f>Planning!BE$1055</f>
        <v>0</v>
      </c>
      <c r="BF69" s="413">
        <f>Planning!BF$1055</f>
        <v>0</v>
      </c>
      <c r="BG69" s="104">
        <f>Planning!BG$1055</f>
        <v>0</v>
      </c>
      <c r="BH69" s="105">
        <f>Planning!BH$1055</f>
        <v>0</v>
      </c>
      <c r="BI69" s="106" t="str">
        <f>Planning!BI$1055</f>
        <v/>
      </c>
      <c r="BJ69" s="107">
        <f>Planning!BJ$1055</f>
        <v>0</v>
      </c>
      <c r="BL69" s="213">
        <f>Planning!BL$1055</f>
        <v>0</v>
      </c>
      <c r="BM69" s="151">
        <f>Planning!BP$1055</f>
        <v>0</v>
      </c>
      <c r="NL69" s="43" t="s">
        <v>63</v>
      </c>
    </row>
    <row r="70" spans="1:376" ht="10.199999999999999" hidden="1" customHeight="1" thickBot="1">
      <c r="B70" s="337"/>
      <c r="C70" s="425"/>
      <c r="D70" s="17"/>
      <c r="E70" s="140"/>
      <c r="F70" s="140"/>
      <c r="G70" s="140"/>
      <c r="H70" s="11"/>
      <c r="I70" s="19"/>
      <c r="J70" s="19"/>
      <c r="K70" s="19"/>
      <c r="L70" s="19"/>
      <c r="M70" s="19"/>
      <c r="N70" s="12"/>
      <c r="O70" s="27"/>
      <c r="P70" s="28"/>
      <c r="Q70" s="27"/>
      <c r="R70" s="28"/>
      <c r="S70" s="27"/>
      <c r="T70" s="28"/>
      <c r="U70" s="27"/>
      <c r="V70" s="28"/>
      <c r="W70" s="27"/>
      <c r="X70" s="28"/>
      <c r="Y70" s="27"/>
      <c r="Z70" s="28"/>
      <c r="AA70" s="27"/>
      <c r="AB70" s="28"/>
      <c r="AC70" s="27"/>
      <c r="AD70" s="28"/>
      <c r="AE70" s="27"/>
      <c r="AF70" s="28"/>
      <c r="AG70" s="27"/>
      <c r="AH70" s="28"/>
      <c r="AI70" s="27"/>
      <c r="AJ70" s="28"/>
      <c r="AK70" s="27"/>
      <c r="AL70" s="28"/>
      <c r="AM70" s="27"/>
      <c r="AN70" s="28"/>
      <c r="AO70" s="27"/>
      <c r="AP70" s="28"/>
      <c r="AQ70" s="27"/>
      <c r="AR70" s="28"/>
      <c r="AS70" s="27"/>
      <c r="AT70" s="28"/>
      <c r="AU70" s="27"/>
      <c r="AV70" s="28"/>
      <c r="AW70" s="27"/>
      <c r="AX70" s="28"/>
      <c r="AY70" s="27"/>
      <c r="AZ70" s="28"/>
      <c r="BA70" s="27"/>
      <c r="BB70" s="28"/>
      <c r="BC70" s="18"/>
      <c r="BD70" s="103"/>
      <c r="BE70" s="109"/>
      <c r="BF70" s="109"/>
      <c r="BG70" s="108"/>
      <c r="BH70" s="109"/>
      <c r="BI70" s="109"/>
      <c r="BJ70" s="109"/>
      <c r="BK70" s="45"/>
      <c r="BL70" s="109"/>
      <c r="BM70" s="152">
        <f>SUM(BM39:BM69)</f>
        <v>0</v>
      </c>
    </row>
    <row r="71" spans="1:376" ht="10.199999999999999" hidden="1" customHeight="1" thickBot="1">
      <c r="A71" s="26"/>
      <c r="C71" s="399"/>
      <c r="D71" s="399"/>
      <c r="E71" s="399"/>
      <c r="F71" s="399"/>
      <c r="G71" s="399"/>
      <c r="H71" s="399"/>
      <c r="I71" s="399"/>
      <c r="J71" s="399"/>
      <c r="K71" s="399"/>
      <c r="L71" s="399"/>
      <c r="M71" s="399"/>
      <c r="N71" s="399"/>
      <c r="O71" s="399"/>
      <c r="P71" s="399"/>
      <c r="Q71" s="399"/>
      <c r="R71" s="399"/>
      <c r="S71" s="399"/>
      <c r="T71" s="399"/>
      <c r="U71" s="399"/>
      <c r="V71" s="399"/>
      <c r="W71" s="399"/>
      <c r="X71" s="399"/>
      <c r="Y71" s="399"/>
      <c r="Z71" s="399"/>
      <c r="AA71" s="399"/>
      <c r="AB71" s="399"/>
      <c r="AC71" s="399"/>
      <c r="AD71" s="399"/>
      <c r="AE71" s="399"/>
      <c r="AF71" s="399"/>
      <c r="AG71" s="399"/>
      <c r="AH71" s="399"/>
      <c r="AI71" s="399"/>
      <c r="AJ71" s="399"/>
      <c r="AK71" s="399"/>
      <c r="AL71" s="399"/>
      <c r="AM71" s="399"/>
      <c r="AN71" s="399"/>
      <c r="AO71" s="399"/>
      <c r="AP71" s="399"/>
      <c r="AQ71" s="399"/>
      <c r="AR71" s="399"/>
      <c r="AS71" s="399"/>
      <c r="AT71" s="399"/>
      <c r="AU71" s="399"/>
      <c r="AV71" s="399"/>
      <c r="AW71" s="399"/>
      <c r="AX71" s="399"/>
      <c r="AY71" s="399"/>
      <c r="AZ71" s="399"/>
      <c r="BA71" s="399"/>
      <c r="BB71" s="399"/>
      <c r="BC71" s="399"/>
      <c r="BD71" s="293"/>
      <c r="BE71" s="44"/>
      <c r="BF71" s="44"/>
      <c r="BG71" s="44"/>
      <c r="BH71" s="44"/>
      <c r="BI71" s="44"/>
      <c r="BJ71" s="44"/>
      <c r="BL71" s="44"/>
      <c r="BM71" s="44"/>
    </row>
    <row r="72" spans="1:376" ht="18" customHeight="1" thickBot="1">
      <c r="A72" s="26">
        <v>1</v>
      </c>
      <c r="B72" s="337"/>
      <c r="C72" s="404" t="str">
        <f>Prenoms!$B$4</f>
        <v>j.do</v>
      </c>
      <c r="D72" s="405"/>
      <c r="E72" s="405"/>
      <c r="F72" s="405"/>
      <c r="G72" s="405"/>
      <c r="H72" s="405"/>
      <c r="I72" s="405"/>
      <c r="J72" s="405"/>
      <c r="K72" s="405"/>
      <c r="L72" s="405"/>
      <c r="M72" s="405"/>
      <c r="N72" s="405"/>
      <c r="O72" s="405"/>
      <c r="P72" s="405"/>
      <c r="Q72" s="405"/>
      <c r="R72" s="405"/>
      <c r="S72" s="405"/>
      <c r="T72" s="405"/>
      <c r="U72" s="405"/>
      <c r="V72" s="405"/>
      <c r="W72" s="405"/>
      <c r="X72" s="405"/>
      <c r="Y72" s="405"/>
      <c r="Z72" s="405"/>
      <c r="AA72" s="405"/>
      <c r="AB72" s="405"/>
      <c r="AC72" s="405"/>
      <c r="AD72" s="405"/>
      <c r="AE72" s="405"/>
      <c r="AF72" s="405"/>
      <c r="AG72" s="405"/>
      <c r="AH72" s="405"/>
      <c r="AI72" s="405"/>
      <c r="AJ72" s="405"/>
      <c r="AK72" s="405"/>
      <c r="AL72" s="405"/>
      <c r="AM72" s="405"/>
      <c r="AN72" s="405"/>
      <c r="AO72" s="405"/>
      <c r="AP72" s="405"/>
      <c r="AQ72" s="405"/>
      <c r="AR72" s="405"/>
      <c r="AS72" s="405"/>
      <c r="AT72" s="405"/>
      <c r="AU72" s="405"/>
      <c r="AV72" s="405"/>
      <c r="AW72" s="405"/>
      <c r="AX72" s="405"/>
      <c r="AY72" s="405"/>
      <c r="AZ72" s="405"/>
      <c r="BA72" s="405"/>
      <c r="BB72" s="405"/>
      <c r="BC72" s="405"/>
      <c r="BD72" s="102"/>
      <c r="BE72" s="414" t="s">
        <v>13</v>
      </c>
      <c r="BF72" s="415"/>
      <c r="BG72" s="418" t="s">
        <v>50</v>
      </c>
      <c r="BH72" s="420" t="s">
        <v>54</v>
      </c>
      <c r="BI72" s="421"/>
      <c r="BJ72" s="393" t="s">
        <v>46</v>
      </c>
      <c r="BL72" s="359" t="s">
        <v>55</v>
      </c>
      <c r="BM72" s="391" t="str">
        <f>Planning!BP72</f>
        <v>R prévi</v>
      </c>
    </row>
    <row r="73" spans="1:376" ht="10.199999999999999" customHeight="1">
      <c r="A73" s="25"/>
      <c r="B73" s="337"/>
      <c r="C73" s="424" t="str">
        <f>$C72</f>
        <v>j.do</v>
      </c>
      <c r="D73" s="16"/>
      <c r="E73" s="349"/>
      <c r="F73" s="349"/>
      <c r="G73" s="349"/>
      <c r="H73" s="10"/>
      <c r="I73" s="10"/>
      <c r="J73" s="10"/>
      <c r="K73" s="10"/>
      <c r="L73" s="10"/>
      <c r="M73" s="10"/>
      <c r="N73" s="316">
        <v>7</v>
      </c>
      <c r="O73" s="316"/>
      <c r="P73" s="316">
        <v>8</v>
      </c>
      <c r="Q73" s="316"/>
      <c r="R73" s="316">
        <v>9</v>
      </c>
      <c r="S73" s="316"/>
      <c r="T73" s="316">
        <v>10</v>
      </c>
      <c r="U73" s="316"/>
      <c r="V73" s="316">
        <v>11</v>
      </c>
      <c r="W73" s="316"/>
      <c r="X73" s="316">
        <v>12</v>
      </c>
      <c r="Y73" s="316"/>
      <c r="Z73" s="316">
        <v>13</v>
      </c>
      <c r="AA73" s="316"/>
      <c r="AB73" s="316">
        <v>14</v>
      </c>
      <c r="AC73" s="316"/>
      <c r="AD73" s="316">
        <v>15</v>
      </c>
      <c r="AE73" s="316"/>
      <c r="AF73" s="316">
        <v>16</v>
      </c>
      <c r="AG73" s="316"/>
      <c r="AH73" s="316">
        <v>17</v>
      </c>
      <c r="AI73" s="316"/>
      <c r="AJ73" s="316">
        <v>18</v>
      </c>
      <c r="AK73" s="316"/>
      <c r="AL73" s="316">
        <v>19</v>
      </c>
      <c r="AM73" s="316"/>
      <c r="AN73" s="316">
        <v>20</v>
      </c>
      <c r="AO73" s="316"/>
      <c r="AP73" s="316">
        <v>21</v>
      </c>
      <c r="AQ73" s="316"/>
      <c r="AR73" s="316">
        <v>22</v>
      </c>
      <c r="AS73" s="316"/>
      <c r="AT73" s="316">
        <v>23</v>
      </c>
      <c r="AU73" s="316"/>
      <c r="AV73" s="316">
        <v>24</v>
      </c>
      <c r="AW73" s="316"/>
      <c r="AX73" s="316">
        <v>1</v>
      </c>
      <c r="AY73" s="316"/>
      <c r="AZ73" s="316">
        <v>2</v>
      </c>
      <c r="BA73" s="316"/>
      <c r="BB73" s="316">
        <v>3</v>
      </c>
      <c r="BC73" s="346"/>
      <c r="BD73" s="102"/>
      <c r="BE73" s="416"/>
      <c r="BF73" s="417"/>
      <c r="BG73" s="419"/>
      <c r="BH73" s="422"/>
      <c r="BI73" s="423"/>
      <c r="BJ73" s="407"/>
      <c r="BL73" s="406"/>
      <c r="BM73" s="392"/>
    </row>
    <row r="74" spans="1:376" ht="10.199999999999999" customHeight="1">
      <c r="A74" s="25"/>
      <c r="B74" s="337"/>
      <c r="C74" s="424"/>
      <c r="D74" s="15"/>
      <c r="E74" s="322"/>
      <c r="F74" s="322"/>
      <c r="G74" s="322"/>
      <c r="H74" s="323" t="e">
        <f>IF(#REF!&lt;&gt;0,3,0)</f>
        <v>#REF!</v>
      </c>
      <c r="I74" s="426">
        <f>Conges!$B$3</f>
        <v>44896</v>
      </c>
      <c r="J74" s="427"/>
      <c r="K74" s="427"/>
      <c r="L74" s="427"/>
      <c r="M74" s="427"/>
      <c r="N74" s="60" t="str">
        <f>Planning!N$6</f>
        <v/>
      </c>
      <c r="O74" s="92">
        <f>Planning!O$6</f>
        <v>0</v>
      </c>
      <c r="P74" s="93">
        <f>Planning!P$6</f>
        <v>0</v>
      </c>
      <c r="Q74" s="93">
        <f>Planning!Q$6</f>
        <v>0</v>
      </c>
      <c r="R74" s="93">
        <f>Planning!R$6</f>
        <v>0</v>
      </c>
      <c r="S74" s="93">
        <f>Planning!S$6</f>
        <v>0</v>
      </c>
      <c r="T74" s="93">
        <f>Planning!T$6</f>
        <v>0</v>
      </c>
      <c r="U74" s="93">
        <f>Planning!U$6</f>
        <v>0</v>
      </c>
      <c r="V74" s="94">
        <f>Planning!V$6</f>
        <v>0</v>
      </c>
      <c r="W74" s="93">
        <f>Planning!W$6</f>
        <v>0</v>
      </c>
      <c r="X74" s="93">
        <f>Planning!X$6</f>
        <v>0</v>
      </c>
      <c r="Y74" s="93">
        <f>Planning!Y$6</f>
        <v>0</v>
      </c>
      <c r="Z74" s="93">
        <f>Planning!Z$6</f>
        <v>0</v>
      </c>
      <c r="AA74" s="93">
        <f>Planning!AA$6</f>
        <v>0</v>
      </c>
      <c r="AB74" s="93">
        <f>Planning!AB$6</f>
        <v>0</v>
      </c>
      <c r="AC74" s="93">
        <f>Planning!AC$6</f>
        <v>0</v>
      </c>
      <c r="AD74" s="93">
        <f>Planning!AD$6</f>
        <v>0</v>
      </c>
      <c r="AE74" s="92">
        <f>Planning!AE$6</f>
        <v>0</v>
      </c>
      <c r="AF74" s="93">
        <f>Planning!AF$6</f>
        <v>0</v>
      </c>
      <c r="AG74" s="93">
        <f>Planning!AG$6</f>
        <v>0</v>
      </c>
      <c r="AH74" s="93">
        <f>Planning!AH$6</f>
        <v>0</v>
      </c>
      <c r="AI74" s="93">
        <f>Planning!AI$6</f>
        <v>0</v>
      </c>
      <c r="AJ74" s="94">
        <f>Planning!AJ$6</f>
        <v>0</v>
      </c>
      <c r="AK74" s="93">
        <f>Planning!AK$6</f>
        <v>0</v>
      </c>
      <c r="AL74" s="93">
        <f>Planning!AL$6</f>
        <v>0</v>
      </c>
      <c r="AM74" s="93">
        <f>Planning!AM$6</f>
        <v>0</v>
      </c>
      <c r="AN74" s="93">
        <f>Planning!AN$6</f>
        <v>0</v>
      </c>
      <c r="AO74" s="93">
        <f>Planning!AO$6</f>
        <v>0</v>
      </c>
      <c r="AP74" s="93">
        <f>Planning!AP$6</f>
        <v>0</v>
      </c>
      <c r="AQ74" s="93">
        <f>Planning!AQ$6</f>
        <v>0</v>
      </c>
      <c r="AR74" s="93">
        <f>Planning!AR$6</f>
        <v>0</v>
      </c>
      <c r="AS74" s="93">
        <f>Planning!AS$6</f>
        <v>0</v>
      </c>
      <c r="AT74" s="93">
        <f>Planning!AT$6</f>
        <v>0</v>
      </c>
      <c r="AU74" s="92">
        <f>Planning!AU$6</f>
        <v>0</v>
      </c>
      <c r="AV74" s="93">
        <f>Planning!AV$6</f>
        <v>0</v>
      </c>
      <c r="AW74" s="93">
        <f>Planning!AW$6</f>
        <v>0</v>
      </c>
      <c r="AX74" s="93">
        <f>Planning!AX$6</f>
        <v>0</v>
      </c>
      <c r="AY74" s="93">
        <f>Planning!AY$6</f>
        <v>0</v>
      </c>
      <c r="AZ74" s="93">
        <f>Planning!AZ$6</f>
        <v>0</v>
      </c>
      <c r="BA74" s="93">
        <f>Planning!BA$6</f>
        <v>0</v>
      </c>
      <c r="BB74" s="94">
        <f>Planning!BB$6</f>
        <v>0</v>
      </c>
      <c r="BC74" s="64">
        <f>Planning!BC$6</f>
        <v>0</v>
      </c>
      <c r="BD74" s="102"/>
      <c r="BE74" s="428">
        <f>Planning!BE$6</f>
        <v>0</v>
      </c>
      <c r="BF74" s="429">
        <f>Planning!BF$6</f>
        <v>0</v>
      </c>
      <c r="BG74" s="70">
        <f>Planning!BG$6</f>
        <v>0</v>
      </c>
      <c r="BH74" s="71">
        <f>Planning!BH$6</f>
        <v>0</v>
      </c>
      <c r="BI74" s="72" t="str">
        <f>Planning!BI$6</f>
        <v/>
      </c>
      <c r="BJ74" s="73">
        <f>Planning!BJ$6</f>
        <v>5.4516129032258061</v>
      </c>
      <c r="BL74" s="212">
        <f>Planning!BL$6</f>
        <v>0</v>
      </c>
      <c r="BM74" s="141">
        <f>Planning!BP$6</f>
        <v>0</v>
      </c>
      <c r="NL74" s="43" t="s">
        <v>63</v>
      </c>
    </row>
    <row r="75" spans="1:376" ht="10.199999999999999" customHeight="1">
      <c r="A75" s="25"/>
      <c r="B75" s="337"/>
      <c r="C75" s="424"/>
      <c r="D75" s="15"/>
      <c r="E75" s="322"/>
      <c r="F75" s="322"/>
      <c r="G75" s="322"/>
      <c r="H75" s="323"/>
      <c r="I75" s="402">
        <f>Conges!$B$4</f>
        <v>44897</v>
      </c>
      <c r="J75" s="403"/>
      <c r="K75" s="403"/>
      <c r="L75" s="403"/>
      <c r="M75" s="403"/>
      <c r="N75" s="78" t="str">
        <f>Planning!N$41</f>
        <v/>
      </c>
      <c r="O75" s="95">
        <f>Planning!O$41</f>
        <v>0</v>
      </c>
      <c r="P75" s="96">
        <f>Planning!P$41</f>
        <v>0</v>
      </c>
      <c r="Q75" s="96">
        <f>Planning!Q$41</f>
        <v>0</v>
      </c>
      <c r="R75" s="96">
        <f>Planning!R$41</f>
        <v>0</v>
      </c>
      <c r="S75" s="96">
        <f>Planning!S$41</f>
        <v>0</v>
      </c>
      <c r="T75" s="96">
        <f>Planning!T$41</f>
        <v>0</v>
      </c>
      <c r="U75" s="96">
        <f>Planning!U$41</f>
        <v>0</v>
      </c>
      <c r="V75" s="97">
        <f>Planning!V$41</f>
        <v>0</v>
      </c>
      <c r="W75" s="96">
        <f>Planning!W$41</f>
        <v>0</v>
      </c>
      <c r="X75" s="96">
        <f>Planning!X$41</f>
        <v>0</v>
      </c>
      <c r="Y75" s="96">
        <f>Planning!Y$41</f>
        <v>0</v>
      </c>
      <c r="Z75" s="96">
        <f>Planning!Z$41</f>
        <v>0</v>
      </c>
      <c r="AA75" s="96">
        <f>Planning!AA$41</f>
        <v>0</v>
      </c>
      <c r="AB75" s="96">
        <f>Planning!AB$41</f>
        <v>0</v>
      </c>
      <c r="AC75" s="96">
        <f>Planning!AC$41</f>
        <v>0</v>
      </c>
      <c r="AD75" s="96">
        <f>Planning!AD$41</f>
        <v>0</v>
      </c>
      <c r="AE75" s="95">
        <f>Planning!AE$41</f>
        <v>0</v>
      </c>
      <c r="AF75" s="96">
        <f>Planning!AF$41</f>
        <v>0</v>
      </c>
      <c r="AG75" s="96">
        <f>Planning!AG$41</f>
        <v>0</v>
      </c>
      <c r="AH75" s="96">
        <f>Planning!AH$41</f>
        <v>0</v>
      </c>
      <c r="AI75" s="96">
        <f>Planning!AI$41</f>
        <v>0</v>
      </c>
      <c r="AJ75" s="97">
        <f>Planning!AJ$41</f>
        <v>0</v>
      </c>
      <c r="AK75" s="96">
        <f>Planning!AK$41</f>
        <v>0</v>
      </c>
      <c r="AL75" s="96">
        <f>Planning!AL$41</f>
        <v>0</v>
      </c>
      <c r="AM75" s="96">
        <f>Planning!AM$41</f>
        <v>0</v>
      </c>
      <c r="AN75" s="96">
        <f>Planning!AN$41</f>
        <v>0</v>
      </c>
      <c r="AO75" s="96">
        <f>Planning!AO$41</f>
        <v>0</v>
      </c>
      <c r="AP75" s="96">
        <f>Planning!AP$41</f>
        <v>0</v>
      </c>
      <c r="AQ75" s="96">
        <f>Planning!AQ$41</f>
        <v>0</v>
      </c>
      <c r="AR75" s="96">
        <f>Planning!AR$41</f>
        <v>0</v>
      </c>
      <c r="AS75" s="96">
        <f>Planning!AS$41</f>
        <v>0</v>
      </c>
      <c r="AT75" s="96">
        <f>Planning!AT$41</f>
        <v>0</v>
      </c>
      <c r="AU75" s="95">
        <f>Planning!AU$41</f>
        <v>0</v>
      </c>
      <c r="AV75" s="96">
        <f>Planning!AV$41</f>
        <v>0</v>
      </c>
      <c r="AW75" s="96">
        <f>Planning!AW$41</f>
        <v>0</v>
      </c>
      <c r="AX75" s="96">
        <f>Planning!AX$41</f>
        <v>0</v>
      </c>
      <c r="AY75" s="96">
        <f>Planning!AY$41</f>
        <v>0</v>
      </c>
      <c r="AZ75" s="96">
        <f>Planning!AZ$41</f>
        <v>0</v>
      </c>
      <c r="BA75" s="96">
        <f>Planning!BA$41</f>
        <v>0</v>
      </c>
      <c r="BB75" s="97">
        <f>Planning!BB$41</f>
        <v>0</v>
      </c>
      <c r="BC75" s="82">
        <f>Planning!BC$41</f>
        <v>0</v>
      </c>
      <c r="BD75" s="102"/>
      <c r="BE75" s="410">
        <f>Planning!BE$41</f>
        <v>0</v>
      </c>
      <c r="BF75" s="411">
        <f>Planning!BF$41</f>
        <v>0</v>
      </c>
      <c r="BG75" s="88">
        <f>Planning!BG$41</f>
        <v>0</v>
      </c>
      <c r="BH75" s="89">
        <f>Planning!BH$41</f>
        <v>0</v>
      </c>
      <c r="BI75" s="90" t="str">
        <f>Planning!BI$41</f>
        <v/>
      </c>
      <c r="BJ75" s="91">
        <f>Planning!BJ$41</f>
        <v>10.903225806451612</v>
      </c>
      <c r="BL75" s="211">
        <f>Planning!BL$41</f>
        <v>0</v>
      </c>
      <c r="BM75" s="142">
        <f>Planning!BP$41</f>
        <v>0</v>
      </c>
      <c r="NL75" s="43" t="s">
        <v>63</v>
      </c>
    </row>
    <row r="76" spans="1:376" ht="10.199999999999999" customHeight="1">
      <c r="A76" s="25"/>
      <c r="B76" s="337"/>
      <c r="C76" s="424"/>
      <c r="D76" s="15"/>
      <c r="E76" s="324"/>
      <c r="F76" s="324"/>
      <c r="G76" s="324"/>
      <c r="H76" s="323"/>
      <c r="I76" s="400">
        <f>Conges!$B$5</f>
        <v>44898</v>
      </c>
      <c r="J76" s="401"/>
      <c r="K76" s="401"/>
      <c r="L76" s="401"/>
      <c r="M76" s="401"/>
      <c r="N76" s="65" t="str">
        <f>Planning!N$76</f>
        <v/>
      </c>
      <c r="O76" s="98">
        <f>Planning!O$76</f>
        <v>0</v>
      </c>
      <c r="P76" s="99">
        <f>Planning!P$76</f>
        <v>0</v>
      </c>
      <c r="Q76" s="99">
        <f>Planning!Q$76</f>
        <v>0</v>
      </c>
      <c r="R76" s="99">
        <f>Planning!R$76</f>
        <v>0</v>
      </c>
      <c r="S76" s="99">
        <f>Planning!S$76</f>
        <v>0</v>
      </c>
      <c r="T76" s="99">
        <f>Planning!T$76</f>
        <v>0</v>
      </c>
      <c r="U76" s="99">
        <f>Planning!U$76</f>
        <v>0</v>
      </c>
      <c r="V76" s="100">
        <f>Planning!V$76</f>
        <v>0</v>
      </c>
      <c r="W76" s="99">
        <f>Planning!W$76</f>
        <v>0</v>
      </c>
      <c r="X76" s="99">
        <f>Planning!X$76</f>
        <v>0</v>
      </c>
      <c r="Y76" s="99">
        <f>Planning!Y$76</f>
        <v>0</v>
      </c>
      <c r="Z76" s="99">
        <f>Planning!Z$76</f>
        <v>0</v>
      </c>
      <c r="AA76" s="99">
        <f>Planning!AA$76</f>
        <v>0</v>
      </c>
      <c r="AB76" s="99">
        <f>Planning!AB$76</f>
        <v>0</v>
      </c>
      <c r="AC76" s="99">
        <f>Planning!AC$76</f>
        <v>0</v>
      </c>
      <c r="AD76" s="99">
        <f>Planning!AD$76</f>
        <v>0</v>
      </c>
      <c r="AE76" s="98">
        <f>Planning!AE$76</f>
        <v>0</v>
      </c>
      <c r="AF76" s="99">
        <f>Planning!AF$76</f>
        <v>0</v>
      </c>
      <c r="AG76" s="99">
        <f>Planning!AG$76</f>
        <v>0</v>
      </c>
      <c r="AH76" s="99">
        <f>Planning!AH$76</f>
        <v>0</v>
      </c>
      <c r="AI76" s="99">
        <f>Planning!AI$76</f>
        <v>0</v>
      </c>
      <c r="AJ76" s="100">
        <f>Planning!AJ$76</f>
        <v>0</v>
      </c>
      <c r="AK76" s="99">
        <f>Planning!AK$76</f>
        <v>0</v>
      </c>
      <c r="AL76" s="99">
        <f>Planning!AL$76</f>
        <v>0</v>
      </c>
      <c r="AM76" s="99">
        <f>Planning!AM$76</f>
        <v>0</v>
      </c>
      <c r="AN76" s="99">
        <f>Planning!AN$76</f>
        <v>0</v>
      </c>
      <c r="AO76" s="99">
        <f>Planning!AO$76</f>
        <v>0</v>
      </c>
      <c r="AP76" s="99">
        <f>Planning!AP$76</f>
        <v>0</v>
      </c>
      <c r="AQ76" s="99">
        <f>Planning!AQ$76</f>
        <v>0</v>
      </c>
      <c r="AR76" s="99">
        <f>Planning!AR$76</f>
        <v>0</v>
      </c>
      <c r="AS76" s="99">
        <f>Planning!AS$76</f>
        <v>0</v>
      </c>
      <c r="AT76" s="99">
        <f>Planning!AT$76</f>
        <v>0</v>
      </c>
      <c r="AU76" s="98">
        <f>Planning!AU$76</f>
        <v>0</v>
      </c>
      <c r="AV76" s="99">
        <f>Planning!AV$76</f>
        <v>0</v>
      </c>
      <c r="AW76" s="99">
        <f>Planning!AW$76</f>
        <v>0</v>
      </c>
      <c r="AX76" s="99">
        <f>Planning!AX$76</f>
        <v>0</v>
      </c>
      <c r="AY76" s="99">
        <f>Planning!AY$76</f>
        <v>0</v>
      </c>
      <c r="AZ76" s="99">
        <f>Planning!AZ$76</f>
        <v>0</v>
      </c>
      <c r="BA76" s="99">
        <f>Planning!BA$76</f>
        <v>0</v>
      </c>
      <c r="BB76" s="100">
        <f>Planning!BB$76</f>
        <v>0</v>
      </c>
      <c r="BC76" s="69">
        <f>Planning!BC$76</f>
        <v>0</v>
      </c>
      <c r="BD76" s="102"/>
      <c r="BE76" s="408">
        <f>Planning!BE$76</f>
        <v>0</v>
      </c>
      <c r="BF76" s="409">
        <f>Planning!BF$76</f>
        <v>0</v>
      </c>
      <c r="BG76" s="74">
        <f>Planning!BG$76</f>
        <v>0</v>
      </c>
      <c r="BH76" s="75">
        <f>Planning!BH$76</f>
        <v>0</v>
      </c>
      <c r="BI76" s="76" t="str">
        <f>Planning!BI$76</f>
        <v/>
      </c>
      <c r="BJ76" s="77">
        <f>Planning!BJ$76</f>
        <v>16.354838709677416</v>
      </c>
      <c r="BL76" s="210">
        <f>Planning!BL$76</f>
        <v>0</v>
      </c>
      <c r="BM76" s="143">
        <f>Planning!BP$76</f>
        <v>0</v>
      </c>
      <c r="NL76" s="43" t="s">
        <v>63</v>
      </c>
    </row>
    <row r="77" spans="1:376" ht="10.199999999999999" customHeight="1">
      <c r="A77" s="25"/>
      <c r="B77" s="337"/>
      <c r="C77" s="424"/>
      <c r="D77" s="15"/>
      <c r="E77" s="322"/>
      <c r="F77" s="322"/>
      <c r="G77" s="322"/>
      <c r="H77" s="323"/>
      <c r="I77" s="402">
        <f>Conges!$B$6</f>
        <v>44899</v>
      </c>
      <c r="J77" s="403"/>
      <c r="K77" s="403"/>
      <c r="L77" s="403"/>
      <c r="M77" s="403"/>
      <c r="N77" s="78" t="str">
        <f>Planning!N$111</f>
        <v/>
      </c>
      <c r="O77" s="95">
        <f>Planning!O$111</f>
        <v>0</v>
      </c>
      <c r="P77" s="96">
        <f>Planning!P$111</f>
        <v>0</v>
      </c>
      <c r="Q77" s="96">
        <f>Planning!Q$111</f>
        <v>0</v>
      </c>
      <c r="R77" s="96">
        <f>Planning!R$111</f>
        <v>0</v>
      </c>
      <c r="S77" s="96">
        <f>Planning!S$111</f>
        <v>0</v>
      </c>
      <c r="T77" s="96">
        <f>Planning!T$111</f>
        <v>0</v>
      </c>
      <c r="U77" s="96">
        <f>Planning!U$111</f>
        <v>0</v>
      </c>
      <c r="V77" s="97">
        <f>Planning!V$111</f>
        <v>0</v>
      </c>
      <c r="W77" s="96">
        <f>Planning!W$111</f>
        <v>0</v>
      </c>
      <c r="X77" s="96">
        <f>Planning!X$111</f>
        <v>0</v>
      </c>
      <c r="Y77" s="96">
        <f>Planning!Y$111</f>
        <v>0</v>
      </c>
      <c r="Z77" s="96">
        <f>Planning!Z$111</f>
        <v>0</v>
      </c>
      <c r="AA77" s="96">
        <f>Planning!AA$111</f>
        <v>0</v>
      </c>
      <c r="AB77" s="96">
        <f>Planning!AB$111</f>
        <v>0</v>
      </c>
      <c r="AC77" s="96">
        <f>Planning!AC$111</f>
        <v>0</v>
      </c>
      <c r="AD77" s="96">
        <f>Planning!AD$111</f>
        <v>0</v>
      </c>
      <c r="AE77" s="95">
        <f>Planning!AE$111</f>
        <v>0</v>
      </c>
      <c r="AF77" s="96">
        <f>Planning!AF$111</f>
        <v>0</v>
      </c>
      <c r="AG77" s="96">
        <f>Planning!AG$111</f>
        <v>0</v>
      </c>
      <c r="AH77" s="96">
        <f>Planning!AH$111</f>
        <v>0</v>
      </c>
      <c r="AI77" s="96">
        <f>Planning!AI$111</f>
        <v>0</v>
      </c>
      <c r="AJ77" s="97">
        <f>Planning!AJ$111</f>
        <v>0</v>
      </c>
      <c r="AK77" s="96">
        <f>Planning!AK$111</f>
        <v>0</v>
      </c>
      <c r="AL77" s="96">
        <f>Planning!AL$111</f>
        <v>0</v>
      </c>
      <c r="AM77" s="96">
        <f>Planning!AM$111</f>
        <v>0</v>
      </c>
      <c r="AN77" s="96">
        <f>Planning!AN$111</f>
        <v>0</v>
      </c>
      <c r="AO77" s="96">
        <f>Planning!AO$111</f>
        <v>0</v>
      </c>
      <c r="AP77" s="96">
        <f>Planning!AP$111</f>
        <v>0</v>
      </c>
      <c r="AQ77" s="96">
        <f>Planning!AQ$111</f>
        <v>0</v>
      </c>
      <c r="AR77" s="96">
        <f>Planning!AR$111</f>
        <v>0</v>
      </c>
      <c r="AS77" s="96">
        <f>Planning!AS$111</f>
        <v>0</v>
      </c>
      <c r="AT77" s="96">
        <f>Planning!AT$111</f>
        <v>0</v>
      </c>
      <c r="AU77" s="95">
        <f>Planning!AU$111</f>
        <v>0</v>
      </c>
      <c r="AV77" s="96">
        <f>Planning!AV$111</f>
        <v>0</v>
      </c>
      <c r="AW77" s="96">
        <f>Planning!AW$111</f>
        <v>0</v>
      </c>
      <c r="AX77" s="96">
        <f>Planning!AX$111</f>
        <v>0</v>
      </c>
      <c r="AY77" s="96">
        <f>Planning!AY$111</f>
        <v>0</v>
      </c>
      <c r="AZ77" s="96">
        <f>Planning!AZ$111</f>
        <v>0</v>
      </c>
      <c r="BA77" s="96">
        <f>Planning!BA$111</f>
        <v>0</v>
      </c>
      <c r="BB77" s="97">
        <f>Planning!BB$111</f>
        <v>0</v>
      </c>
      <c r="BC77" s="82">
        <f>Planning!BC$111</f>
        <v>0</v>
      </c>
      <c r="BD77" s="102"/>
      <c r="BE77" s="410">
        <f>Planning!BE$111</f>
        <v>0</v>
      </c>
      <c r="BF77" s="411">
        <f>Planning!BF$111</f>
        <v>0</v>
      </c>
      <c r="BG77" s="88">
        <f>Planning!BG$111</f>
        <v>0</v>
      </c>
      <c r="BH77" s="89">
        <f>Planning!BH$111</f>
        <v>0</v>
      </c>
      <c r="BI77" s="90" t="str">
        <f>Planning!BI$111</f>
        <v/>
      </c>
      <c r="BJ77" s="91">
        <f>Planning!BJ$111</f>
        <v>21.806451612903224</v>
      </c>
      <c r="BL77" s="211">
        <f>Planning!BL$111</f>
        <v>0</v>
      </c>
      <c r="BM77" s="142">
        <f>Planning!BP$111</f>
        <v>0</v>
      </c>
      <c r="NL77" s="43" t="s">
        <v>63</v>
      </c>
    </row>
    <row r="78" spans="1:376" ht="10.199999999999999" customHeight="1">
      <c r="A78" s="25"/>
      <c r="B78" s="337"/>
      <c r="C78" s="424"/>
      <c r="D78" s="15"/>
      <c r="E78" s="322"/>
      <c r="F78" s="322"/>
      <c r="G78" s="322"/>
      <c r="H78" s="323"/>
      <c r="I78" s="400">
        <f>Conges!$B$7</f>
        <v>44900</v>
      </c>
      <c r="J78" s="401"/>
      <c r="K78" s="401"/>
      <c r="L78" s="401"/>
      <c r="M78" s="401"/>
      <c r="N78" s="65" t="str">
        <f>Planning!N$146</f>
        <v/>
      </c>
      <c r="O78" s="98">
        <f>Planning!O$146</f>
        <v>0</v>
      </c>
      <c r="P78" s="99">
        <f>Planning!P$146</f>
        <v>0</v>
      </c>
      <c r="Q78" s="99">
        <f>Planning!Q$146</f>
        <v>0</v>
      </c>
      <c r="R78" s="99">
        <f>Planning!R$146</f>
        <v>0</v>
      </c>
      <c r="S78" s="99">
        <f>Planning!S$146</f>
        <v>0</v>
      </c>
      <c r="T78" s="99">
        <f>Planning!T$146</f>
        <v>0</v>
      </c>
      <c r="U78" s="99">
        <f>Planning!U$146</f>
        <v>0</v>
      </c>
      <c r="V78" s="100">
        <f>Planning!V$146</f>
        <v>0</v>
      </c>
      <c r="W78" s="99">
        <f>Planning!W$146</f>
        <v>0</v>
      </c>
      <c r="X78" s="99">
        <f>Planning!X$146</f>
        <v>0</v>
      </c>
      <c r="Y78" s="99">
        <f>Planning!Y$146</f>
        <v>0</v>
      </c>
      <c r="Z78" s="99">
        <f>Planning!Z$146</f>
        <v>0</v>
      </c>
      <c r="AA78" s="99">
        <f>Planning!AA$146</f>
        <v>0</v>
      </c>
      <c r="AB78" s="99">
        <f>Planning!AB$146</f>
        <v>0</v>
      </c>
      <c r="AC78" s="99">
        <f>Planning!AC$146</f>
        <v>0</v>
      </c>
      <c r="AD78" s="99">
        <f>Planning!AD$146</f>
        <v>0</v>
      </c>
      <c r="AE78" s="98">
        <f>Planning!AE$146</f>
        <v>0</v>
      </c>
      <c r="AF78" s="99">
        <f>Planning!AF$146</f>
        <v>0</v>
      </c>
      <c r="AG78" s="99">
        <f>Planning!AG$146</f>
        <v>0</v>
      </c>
      <c r="AH78" s="99">
        <f>Planning!AH$146</f>
        <v>0</v>
      </c>
      <c r="AI78" s="99">
        <f>Planning!AI$146</f>
        <v>0</v>
      </c>
      <c r="AJ78" s="100">
        <f>Planning!AJ$146</f>
        <v>0</v>
      </c>
      <c r="AK78" s="99">
        <f>Planning!AK$146</f>
        <v>0</v>
      </c>
      <c r="AL78" s="99">
        <f>Planning!AL$146</f>
        <v>0</v>
      </c>
      <c r="AM78" s="99">
        <f>Planning!AM$146</f>
        <v>0</v>
      </c>
      <c r="AN78" s="99">
        <f>Planning!AN$146</f>
        <v>0</v>
      </c>
      <c r="AO78" s="99">
        <f>Planning!AO$146</f>
        <v>0</v>
      </c>
      <c r="AP78" s="99">
        <f>Planning!AP$146</f>
        <v>0</v>
      </c>
      <c r="AQ78" s="99">
        <f>Planning!AQ$146</f>
        <v>0</v>
      </c>
      <c r="AR78" s="99">
        <f>Planning!AR$146</f>
        <v>0</v>
      </c>
      <c r="AS78" s="99">
        <f>Planning!AS$146</f>
        <v>0</v>
      </c>
      <c r="AT78" s="99">
        <f>Planning!AT$146</f>
        <v>0</v>
      </c>
      <c r="AU78" s="98">
        <f>Planning!AU$146</f>
        <v>0</v>
      </c>
      <c r="AV78" s="99">
        <f>Planning!AV$146</f>
        <v>0</v>
      </c>
      <c r="AW78" s="99">
        <f>Planning!AW$146</f>
        <v>0</v>
      </c>
      <c r="AX78" s="99">
        <f>Planning!AX$146</f>
        <v>0</v>
      </c>
      <c r="AY78" s="99">
        <f>Planning!AY$146</f>
        <v>0</v>
      </c>
      <c r="AZ78" s="99">
        <f>Planning!AZ$146</f>
        <v>0</v>
      </c>
      <c r="BA78" s="99">
        <f>Planning!BA$146</f>
        <v>0</v>
      </c>
      <c r="BB78" s="100">
        <f>Planning!BB$146</f>
        <v>0</v>
      </c>
      <c r="BC78" s="69">
        <f>Planning!BC$146</f>
        <v>0</v>
      </c>
      <c r="BD78" s="102"/>
      <c r="BE78" s="408">
        <f>Planning!BE$146</f>
        <v>0</v>
      </c>
      <c r="BF78" s="409">
        <f>Planning!BF$146</f>
        <v>0</v>
      </c>
      <c r="BG78" s="74">
        <f>Planning!BG$146</f>
        <v>0</v>
      </c>
      <c r="BH78" s="75">
        <f>Planning!BH$146</f>
        <v>0</v>
      </c>
      <c r="BI78" s="76" t="str">
        <f>Planning!BI$146</f>
        <v/>
      </c>
      <c r="BJ78" s="77">
        <f>Planning!BJ$146</f>
        <v>27.258064516129032</v>
      </c>
      <c r="BL78" s="210">
        <f>Planning!BL$146</f>
        <v>0</v>
      </c>
      <c r="BM78" s="143">
        <f>Planning!BP$146</f>
        <v>0</v>
      </c>
      <c r="NL78" s="43" t="s">
        <v>63</v>
      </c>
    </row>
    <row r="79" spans="1:376" ht="10.199999999999999" customHeight="1">
      <c r="A79" s="25"/>
      <c r="B79" s="337"/>
      <c r="C79" s="424"/>
      <c r="D79" s="15"/>
      <c r="E79" s="334" t="str">
        <f>Planning!$E$9</f>
        <v>CREPIERE</v>
      </c>
      <c r="F79" s="334"/>
      <c r="G79" s="124">
        <f>(COUNTIF(O74:BB104,Planning!$MT$3))/2</f>
        <v>0</v>
      </c>
      <c r="H79" s="323"/>
      <c r="I79" s="402">
        <f>Conges!$B$8</f>
        <v>44901</v>
      </c>
      <c r="J79" s="403"/>
      <c r="K79" s="403"/>
      <c r="L79" s="403"/>
      <c r="M79" s="403"/>
      <c r="N79" s="78" t="str">
        <f>Planning!N$181</f>
        <v/>
      </c>
      <c r="O79" s="95">
        <f>Planning!O$181</f>
        <v>0</v>
      </c>
      <c r="P79" s="96">
        <f>Planning!P$181</f>
        <v>0</v>
      </c>
      <c r="Q79" s="96">
        <f>Planning!Q$181</f>
        <v>0</v>
      </c>
      <c r="R79" s="96">
        <f>Planning!R$181</f>
        <v>0</v>
      </c>
      <c r="S79" s="96">
        <f>Planning!S$181</f>
        <v>0</v>
      </c>
      <c r="T79" s="96">
        <f>Planning!T$181</f>
        <v>0</v>
      </c>
      <c r="U79" s="96">
        <f>Planning!U$181</f>
        <v>0</v>
      </c>
      <c r="V79" s="97">
        <f>Planning!V$181</f>
        <v>0</v>
      </c>
      <c r="W79" s="96">
        <f>Planning!W$181</f>
        <v>0</v>
      </c>
      <c r="X79" s="96">
        <f>Planning!X$181</f>
        <v>0</v>
      </c>
      <c r="Y79" s="96">
        <f>Planning!Y$181</f>
        <v>0</v>
      </c>
      <c r="Z79" s="96">
        <f>Planning!Z$181</f>
        <v>0</v>
      </c>
      <c r="AA79" s="96">
        <f>Planning!AA$181</f>
        <v>0</v>
      </c>
      <c r="AB79" s="96">
        <f>Planning!AB$181</f>
        <v>0</v>
      </c>
      <c r="AC79" s="96">
        <f>Planning!AC$181</f>
        <v>0</v>
      </c>
      <c r="AD79" s="96">
        <f>Planning!AD$181</f>
        <v>0</v>
      </c>
      <c r="AE79" s="95">
        <f>Planning!AE$181</f>
        <v>0</v>
      </c>
      <c r="AF79" s="96">
        <f>Planning!AF$181</f>
        <v>0</v>
      </c>
      <c r="AG79" s="96">
        <f>Planning!AG$181</f>
        <v>0</v>
      </c>
      <c r="AH79" s="96">
        <f>Planning!AH$181</f>
        <v>0</v>
      </c>
      <c r="AI79" s="96">
        <f>Planning!AI$181</f>
        <v>0</v>
      </c>
      <c r="AJ79" s="97">
        <f>Planning!AJ$181</f>
        <v>0</v>
      </c>
      <c r="AK79" s="96">
        <f>Planning!AK$181</f>
        <v>0</v>
      </c>
      <c r="AL79" s="96">
        <f>Planning!AL$181</f>
        <v>0</v>
      </c>
      <c r="AM79" s="96">
        <f>Planning!AM$181</f>
        <v>0</v>
      </c>
      <c r="AN79" s="96">
        <f>Planning!AN$181</f>
        <v>0</v>
      </c>
      <c r="AO79" s="96">
        <f>Planning!AO$181</f>
        <v>0</v>
      </c>
      <c r="AP79" s="96">
        <f>Planning!AP$181</f>
        <v>0</v>
      </c>
      <c r="AQ79" s="96">
        <f>Planning!AQ$181</f>
        <v>0</v>
      </c>
      <c r="AR79" s="96">
        <f>Planning!AR$181</f>
        <v>0</v>
      </c>
      <c r="AS79" s="96">
        <f>Planning!AS$181</f>
        <v>0</v>
      </c>
      <c r="AT79" s="96">
        <f>Planning!AT$181</f>
        <v>0</v>
      </c>
      <c r="AU79" s="95">
        <f>Planning!AU$181</f>
        <v>0</v>
      </c>
      <c r="AV79" s="96">
        <f>Planning!AV$181</f>
        <v>0</v>
      </c>
      <c r="AW79" s="96">
        <f>Planning!AW$181</f>
        <v>0</v>
      </c>
      <c r="AX79" s="96">
        <f>Planning!AX$181</f>
        <v>0</v>
      </c>
      <c r="AY79" s="96">
        <f>Planning!AY$181</f>
        <v>0</v>
      </c>
      <c r="AZ79" s="96">
        <f>Planning!AZ$181</f>
        <v>0</v>
      </c>
      <c r="BA79" s="96">
        <f>Planning!BA$181</f>
        <v>0</v>
      </c>
      <c r="BB79" s="97">
        <f>Planning!BB$181</f>
        <v>0</v>
      </c>
      <c r="BC79" s="82">
        <f>Planning!BC$181</f>
        <v>0</v>
      </c>
      <c r="BD79" s="102"/>
      <c r="BE79" s="410">
        <f>Planning!BE$181</f>
        <v>0</v>
      </c>
      <c r="BF79" s="411">
        <f>Planning!BF$181</f>
        <v>0</v>
      </c>
      <c r="BG79" s="88">
        <f>Planning!BG$181</f>
        <v>0</v>
      </c>
      <c r="BH79" s="89">
        <f>Planning!BH$181</f>
        <v>0</v>
      </c>
      <c r="BI79" s="90" t="str">
        <f>Planning!BI$181</f>
        <v/>
      </c>
      <c r="BJ79" s="91">
        <f>Planning!BJ$181</f>
        <v>32.709677419354833</v>
      </c>
      <c r="BL79" s="211">
        <f>Planning!BL$181</f>
        <v>0</v>
      </c>
      <c r="BM79" s="142">
        <f>Planning!BP$181</f>
        <v>0</v>
      </c>
      <c r="NL79" s="43" t="s">
        <v>63</v>
      </c>
    </row>
    <row r="80" spans="1:376" ht="10.199999999999999" customHeight="1">
      <c r="A80" s="25"/>
      <c r="B80" s="337"/>
      <c r="C80" s="424"/>
      <c r="D80" s="15"/>
      <c r="E80" s="318" t="str">
        <f>Planning!$E$10</f>
        <v>BRASSERIE</v>
      </c>
      <c r="F80" s="318"/>
      <c r="G80" s="125">
        <f>(COUNTIF(O74:BB104,Planning!$MV$3))/2</f>
        <v>0</v>
      </c>
      <c r="H80" s="323"/>
      <c r="I80" s="400">
        <f>Conges!$B$9</f>
        <v>44902</v>
      </c>
      <c r="J80" s="401"/>
      <c r="K80" s="401"/>
      <c r="L80" s="401"/>
      <c r="M80" s="401"/>
      <c r="N80" s="65" t="str">
        <f>Planning!N$216</f>
        <v/>
      </c>
      <c r="O80" s="98">
        <f>Planning!O$216</f>
        <v>0</v>
      </c>
      <c r="P80" s="99">
        <f>Planning!P$216</f>
        <v>0</v>
      </c>
      <c r="Q80" s="99">
        <f>Planning!Q$216</f>
        <v>0</v>
      </c>
      <c r="R80" s="99">
        <f>Planning!R$216</f>
        <v>0</v>
      </c>
      <c r="S80" s="99">
        <f>Planning!S$216</f>
        <v>0</v>
      </c>
      <c r="T80" s="99">
        <f>Planning!T$216</f>
        <v>0</v>
      </c>
      <c r="U80" s="99">
        <f>Planning!U$216</f>
        <v>0</v>
      </c>
      <c r="V80" s="100">
        <f>Planning!V$216</f>
        <v>0</v>
      </c>
      <c r="W80" s="99">
        <f>Planning!W$216</f>
        <v>0</v>
      </c>
      <c r="X80" s="99">
        <f>Planning!X$216</f>
        <v>0</v>
      </c>
      <c r="Y80" s="99">
        <f>Planning!Y$216</f>
        <v>0</v>
      </c>
      <c r="Z80" s="99">
        <f>Planning!Z$216</f>
        <v>0</v>
      </c>
      <c r="AA80" s="99">
        <f>Planning!AA$216</f>
        <v>0</v>
      </c>
      <c r="AB80" s="99">
        <f>Planning!AB$216</f>
        <v>0</v>
      </c>
      <c r="AC80" s="99">
        <f>Planning!AC$216</f>
        <v>0</v>
      </c>
      <c r="AD80" s="99">
        <f>Planning!AD$216</f>
        <v>0</v>
      </c>
      <c r="AE80" s="98">
        <f>Planning!AE$216</f>
        <v>0</v>
      </c>
      <c r="AF80" s="99">
        <f>Planning!AF$216</f>
        <v>0</v>
      </c>
      <c r="AG80" s="99">
        <f>Planning!AG$216</f>
        <v>0</v>
      </c>
      <c r="AH80" s="99">
        <f>Planning!AH$216</f>
        <v>0</v>
      </c>
      <c r="AI80" s="99">
        <f>Planning!AI$216</f>
        <v>0</v>
      </c>
      <c r="AJ80" s="100">
        <f>Planning!AJ$216</f>
        <v>0</v>
      </c>
      <c r="AK80" s="99">
        <f>Planning!AK$216</f>
        <v>0</v>
      </c>
      <c r="AL80" s="99">
        <f>Planning!AL$216</f>
        <v>0</v>
      </c>
      <c r="AM80" s="99">
        <f>Planning!AM$216</f>
        <v>0</v>
      </c>
      <c r="AN80" s="99">
        <f>Planning!AN$216</f>
        <v>0</v>
      </c>
      <c r="AO80" s="99">
        <f>Planning!AO$216</f>
        <v>0</v>
      </c>
      <c r="AP80" s="99">
        <f>Planning!AP$216</f>
        <v>0</v>
      </c>
      <c r="AQ80" s="99">
        <f>Planning!AQ$216</f>
        <v>0</v>
      </c>
      <c r="AR80" s="99">
        <f>Planning!AR$216</f>
        <v>0</v>
      </c>
      <c r="AS80" s="99">
        <f>Planning!AS$216</f>
        <v>0</v>
      </c>
      <c r="AT80" s="99">
        <f>Planning!AT$216</f>
        <v>0</v>
      </c>
      <c r="AU80" s="98">
        <f>Planning!AU$216</f>
        <v>0</v>
      </c>
      <c r="AV80" s="99">
        <f>Planning!AV$216</f>
        <v>0</v>
      </c>
      <c r="AW80" s="99">
        <f>Planning!AW$216</f>
        <v>0</v>
      </c>
      <c r="AX80" s="99">
        <f>Planning!AX$216</f>
        <v>0</v>
      </c>
      <c r="AY80" s="99">
        <f>Planning!AY$216</f>
        <v>0</v>
      </c>
      <c r="AZ80" s="99">
        <f>Planning!AZ$216</f>
        <v>0</v>
      </c>
      <c r="BA80" s="99">
        <f>Planning!BA$216</f>
        <v>0</v>
      </c>
      <c r="BB80" s="100">
        <f>Planning!BB$216</f>
        <v>0</v>
      </c>
      <c r="BC80" s="69">
        <f>Planning!BC$216</f>
        <v>0</v>
      </c>
      <c r="BD80" s="102"/>
      <c r="BE80" s="408">
        <f>Planning!BE$216</f>
        <v>0</v>
      </c>
      <c r="BF80" s="409">
        <f>Planning!BF$216</f>
        <v>0</v>
      </c>
      <c r="BG80" s="74">
        <f>Planning!BG$216</f>
        <v>0</v>
      </c>
      <c r="BH80" s="75">
        <f>Planning!BH$216</f>
        <v>0</v>
      </c>
      <c r="BI80" s="76" t="str">
        <f>Planning!BI$216</f>
        <v/>
      </c>
      <c r="BJ80" s="77">
        <f>Planning!BJ$216</f>
        <v>38.161290322580641</v>
      </c>
      <c r="BL80" s="210">
        <f>Planning!BL$216</f>
        <v>0</v>
      </c>
      <c r="BM80" s="143">
        <f>Planning!BP$216</f>
        <v>0</v>
      </c>
      <c r="NL80" s="43" t="s">
        <v>63</v>
      </c>
    </row>
    <row r="81" spans="1:376" ht="10.199999999999999" customHeight="1">
      <c r="A81" s="25"/>
      <c r="B81" s="337"/>
      <c r="C81" s="424"/>
      <c r="D81" s="15"/>
      <c r="E81" s="327" t="str">
        <f>Planning!$E$11</f>
        <v>MEP</v>
      </c>
      <c r="F81" s="327"/>
      <c r="G81" s="126">
        <f>(COUNTIF(O74:BB104,Planning!$MX$3))/2</f>
        <v>0</v>
      </c>
      <c r="H81" s="323"/>
      <c r="I81" s="402">
        <f>Conges!$B$10</f>
        <v>44903</v>
      </c>
      <c r="J81" s="403"/>
      <c r="K81" s="403"/>
      <c r="L81" s="403"/>
      <c r="M81" s="403"/>
      <c r="N81" s="78" t="str">
        <f>Planning!N$251</f>
        <v/>
      </c>
      <c r="O81" s="95">
        <f>Planning!O$251</f>
        <v>0</v>
      </c>
      <c r="P81" s="96">
        <f>Planning!P$251</f>
        <v>0</v>
      </c>
      <c r="Q81" s="96">
        <f>Planning!Q$251</f>
        <v>0</v>
      </c>
      <c r="R81" s="96">
        <f>Planning!R$251</f>
        <v>0</v>
      </c>
      <c r="S81" s="96">
        <f>Planning!S$251</f>
        <v>0</v>
      </c>
      <c r="T81" s="96">
        <f>Planning!T$251</f>
        <v>0</v>
      </c>
      <c r="U81" s="96">
        <f>Planning!U$251</f>
        <v>0</v>
      </c>
      <c r="V81" s="97">
        <f>Planning!V$251</f>
        <v>0</v>
      </c>
      <c r="W81" s="96">
        <f>Planning!W$251</f>
        <v>0</v>
      </c>
      <c r="X81" s="96">
        <f>Planning!X$251</f>
        <v>0</v>
      </c>
      <c r="Y81" s="96">
        <f>Planning!Y$251</f>
        <v>0</v>
      </c>
      <c r="Z81" s="96">
        <f>Planning!Z$251</f>
        <v>0</v>
      </c>
      <c r="AA81" s="96">
        <f>Planning!AA$251</f>
        <v>0</v>
      </c>
      <c r="AB81" s="96">
        <f>Planning!AB$251</f>
        <v>0</v>
      </c>
      <c r="AC81" s="96">
        <f>Planning!AC$251</f>
        <v>0</v>
      </c>
      <c r="AD81" s="96">
        <f>Planning!AD$251</f>
        <v>0</v>
      </c>
      <c r="AE81" s="95">
        <f>Planning!AE$251</f>
        <v>0</v>
      </c>
      <c r="AF81" s="96">
        <f>Planning!AF$251</f>
        <v>0</v>
      </c>
      <c r="AG81" s="96">
        <f>Planning!AG$251</f>
        <v>0</v>
      </c>
      <c r="AH81" s="96">
        <f>Planning!AH$251</f>
        <v>0</v>
      </c>
      <c r="AI81" s="96">
        <f>Planning!AI$251</f>
        <v>0</v>
      </c>
      <c r="AJ81" s="97">
        <f>Planning!AJ$251</f>
        <v>0</v>
      </c>
      <c r="AK81" s="96">
        <f>Planning!AK$251</f>
        <v>0</v>
      </c>
      <c r="AL81" s="96">
        <f>Planning!AL$251</f>
        <v>0</v>
      </c>
      <c r="AM81" s="96">
        <f>Planning!AM$251</f>
        <v>0</v>
      </c>
      <c r="AN81" s="96">
        <f>Planning!AN$251</f>
        <v>0</v>
      </c>
      <c r="AO81" s="96">
        <f>Planning!AO$251</f>
        <v>0</v>
      </c>
      <c r="AP81" s="96">
        <f>Planning!AP$251</f>
        <v>0</v>
      </c>
      <c r="AQ81" s="96">
        <f>Planning!AQ$251</f>
        <v>0</v>
      </c>
      <c r="AR81" s="96">
        <f>Planning!AR$251</f>
        <v>0</v>
      </c>
      <c r="AS81" s="96">
        <f>Planning!AS$251</f>
        <v>0</v>
      </c>
      <c r="AT81" s="96">
        <f>Planning!AT$251</f>
        <v>0</v>
      </c>
      <c r="AU81" s="95">
        <f>Planning!AU$251</f>
        <v>0</v>
      </c>
      <c r="AV81" s="96">
        <f>Planning!AV$251</f>
        <v>0</v>
      </c>
      <c r="AW81" s="96">
        <f>Planning!AW$251</f>
        <v>0</v>
      </c>
      <c r="AX81" s="96">
        <f>Planning!AX$251</f>
        <v>0</v>
      </c>
      <c r="AY81" s="96">
        <f>Planning!AY$251</f>
        <v>0</v>
      </c>
      <c r="AZ81" s="96">
        <f>Planning!AZ$251</f>
        <v>0</v>
      </c>
      <c r="BA81" s="96">
        <f>Planning!BA$251</f>
        <v>0</v>
      </c>
      <c r="BB81" s="97">
        <f>Planning!BB$251</f>
        <v>0</v>
      </c>
      <c r="BC81" s="82">
        <f>Planning!BC$251</f>
        <v>0</v>
      </c>
      <c r="BD81" s="102"/>
      <c r="BE81" s="410">
        <f>Planning!BE$251</f>
        <v>0</v>
      </c>
      <c r="BF81" s="411">
        <f>Planning!BF$251</f>
        <v>0</v>
      </c>
      <c r="BG81" s="88">
        <f>Planning!BG$251</f>
        <v>0</v>
      </c>
      <c r="BH81" s="89">
        <f>Planning!BH$251</f>
        <v>0</v>
      </c>
      <c r="BI81" s="90" t="str">
        <f>Planning!BI$251</f>
        <v/>
      </c>
      <c r="BJ81" s="91">
        <f>Planning!BJ$251</f>
        <v>43.612903225806448</v>
      </c>
      <c r="BL81" s="211">
        <f>Planning!BL$251</f>
        <v>0</v>
      </c>
      <c r="BM81" s="142">
        <f>Planning!BP$251</f>
        <v>0</v>
      </c>
      <c r="NL81" s="43" t="s">
        <v>63</v>
      </c>
    </row>
    <row r="82" spans="1:376" ht="10.199999999999999" customHeight="1">
      <c r="A82" s="25"/>
      <c r="B82" s="337"/>
      <c r="C82" s="424"/>
      <c r="D82" s="15"/>
      <c r="E82" s="348" t="str">
        <f>Planning!$E$12</f>
        <v>Renfort</v>
      </c>
      <c r="F82" s="348"/>
      <c r="G82" s="127">
        <f>(COUNTIF(O74:BB104,Planning!$MZ$3))/2</f>
        <v>0</v>
      </c>
      <c r="H82" s="323"/>
      <c r="I82" s="400">
        <f>Conges!$B$11</f>
        <v>44904</v>
      </c>
      <c r="J82" s="401"/>
      <c r="K82" s="401"/>
      <c r="L82" s="401"/>
      <c r="M82" s="401"/>
      <c r="N82" s="65" t="str">
        <f>Planning!N$286</f>
        <v/>
      </c>
      <c r="O82" s="98">
        <f>Planning!O$286</f>
        <v>0</v>
      </c>
      <c r="P82" s="99">
        <f>Planning!P$286</f>
        <v>0</v>
      </c>
      <c r="Q82" s="99">
        <f>Planning!Q$286</f>
        <v>0</v>
      </c>
      <c r="R82" s="99">
        <f>Planning!R$286</f>
        <v>0</v>
      </c>
      <c r="S82" s="99">
        <f>Planning!S$286</f>
        <v>0</v>
      </c>
      <c r="T82" s="99">
        <f>Planning!T$286</f>
        <v>0</v>
      </c>
      <c r="U82" s="99">
        <f>Planning!U$286</f>
        <v>0</v>
      </c>
      <c r="V82" s="100">
        <f>Planning!V$286</f>
        <v>0</v>
      </c>
      <c r="W82" s="99">
        <f>Planning!W$286</f>
        <v>0</v>
      </c>
      <c r="X82" s="99">
        <f>Planning!X$286</f>
        <v>0</v>
      </c>
      <c r="Y82" s="99">
        <f>Planning!Y$286</f>
        <v>0</v>
      </c>
      <c r="Z82" s="99">
        <f>Planning!Z$286</f>
        <v>0</v>
      </c>
      <c r="AA82" s="99">
        <f>Planning!AA$286</f>
        <v>0</v>
      </c>
      <c r="AB82" s="99">
        <f>Planning!AB$286</f>
        <v>0</v>
      </c>
      <c r="AC82" s="99">
        <f>Planning!AC$286</f>
        <v>0</v>
      </c>
      <c r="AD82" s="99">
        <f>Planning!AD$286</f>
        <v>0</v>
      </c>
      <c r="AE82" s="98">
        <f>Planning!AE$286</f>
        <v>0</v>
      </c>
      <c r="AF82" s="99">
        <f>Planning!AF$286</f>
        <v>0</v>
      </c>
      <c r="AG82" s="99">
        <f>Planning!AG$286</f>
        <v>0</v>
      </c>
      <c r="AH82" s="99">
        <f>Planning!AH$286</f>
        <v>0</v>
      </c>
      <c r="AI82" s="99">
        <f>Planning!AI$286</f>
        <v>0</v>
      </c>
      <c r="AJ82" s="100">
        <f>Planning!AJ$286</f>
        <v>0</v>
      </c>
      <c r="AK82" s="99">
        <f>Planning!AK$286</f>
        <v>0</v>
      </c>
      <c r="AL82" s="99">
        <f>Planning!AL$286</f>
        <v>0</v>
      </c>
      <c r="AM82" s="99">
        <f>Planning!AM$286</f>
        <v>0</v>
      </c>
      <c r="AN82" s="99">
        <f>Planning!AN$286</f>
        <v>0</v>
      </c>
      <c r="AO82" s="99">
        <f>Planning!AO$286</f>
        <v>0</v>
      </c>
      <c r="AP82" s="99">
        <f>Planning!AP$286</f>
        <v>0</v>
      </c>
      <c r="AQ82" s="99">
        <f>Planning!AQ$286</f>
        <v>0</v>
      </c>
      <c r="AR82" s="99">
        <f>Planning!AR$286</f>
        <v>0</v>
      </c>
      <c r="AS82" s="99">
        <f>Planning!AS$286</f>
        <v>0</v>
      </c>
      <c r="AT82" s="99">
        <f>Planning!AT$286</f>
        <v>0</v>
      </c>
      <c r="AU82" s="98">
        <f>Planning!AU$286</f>
        <v>0</v>
      </c>
      <c r="AV82" s="99">
        <f>Planning!AV$286</f>
        <v>0</v>
      </c>
      <c r="AW82" s="99">
        <f>Planning!AW$286</f>
        <v>0</v>
      </c>
      <c r="AX82" s="99">
        <f>Planning!AX$286</f>
        <v>0</v>
      </c>
      <c r="AY82" s="99">
        <f>Planning!AY$286</f>
        <v>0</v>
      </c>
      <c r="AZ82" s="99">
        <f>Planning!AZ$286</f>
        <v>0</v>
      </c>
      <c r="BA82" s="99">
        <f>Planning!BA$286</f>
        <v>0</v>
      </c>
      <c r="BB82" s="100">
        <f>Planning!BB$286</f>
        <v>0</v>
      </c>
      <c r="BC82" s="69">
        <f>Planning!BC$286</f>
        <v>0</v>
      </c>
      <c r="BD82" s="102"/>
      <c r="BE82" s="408">
        <f>Planning!BE$286</f>
        <v>0</v>
      </c>
      <c r="BF82" s="409">
        <f>Planning!BF$286</f>
        <v>0</v>
      </c>
      <c r="BG82" s="74">
        <f>Planning!BG$286</f>
        <v>0</v>
      </c>
      <c r="BH82" s="75">
        <f>Planning!BH$286</f>
        <v>0</v>
      </c>
      <c r="BI82" s="76" t="str">
        <f>Planning!BI$286</f>
        <v/>
      </c>
      <c r="BJ82" s="77">
        <f>Planning!BJ$286</f>
        <v>49.064516129032256</v>
      </c>
      <c r="BL82" s="210">
        <f>Planning!BL$286</f>
        <v>0</v>
      </c>
      <c r="BM82" s="143">
        <f>Planning!BP$286</f>
        <v>0</v>
      </c>
      <c r="NL82" s="43" t="s">
        <v>63</v>
      </c>
    </row>
    <row r="83" spans="1:376" ht="10.199999999999999" customHeight="1">
      <c r="A83" s="25"/>
      <c r="B83" s="337"/>
      <c r="C83" s="424"/>
      <c r="D83" s="15"/>
      <c r="E83" s="317" t="str">
        <f>Planning!$E$13</f>
        <v>CHEF</v>
      </c>
      <c r="F83" s="317"/>
      <c r="G83" s="128">
        <f>(COUNTIF(O74:BB104,Planning!$NB$3))/2</f>
        <v>0</v>
      </c>
      <c r="H83" s="323"/>
      <c r="I83" s="402">
        <f>Conges!$B$12</f>
        <v>44905</v>
      </c>
      <c r="J83" s="403"/>
      <c r="K83" s="403"/>
      <c r="L83" s="403"/>
      <c r="M83" s="403"/>
      <c r="N83" s="78" t="str">
        <f>Planning!N$321</f>
        <v/>
      </c>
      <c r="O83" s="95">
        <f>Planning!O$321</f>
        <v>0</v>
      </c>
      <c r="P83" s="96">
        <f>Planning!P$321</f>
        <v>0</v>
      </c>
      <c r="Q83" s="96">
        <f>Planning!Q$321</f>
        <v>0</v>
      </c>
      <c r="R83" s="96">
        <f>Planning!R$321</f>
        <v>0</v>
      </c>
      <c r="S83" s="96">
        <f>Planning!S$321</f>
        <v>0</v>
      </c>
      <c r="T83" s="96">
        <f>Planning!T$321</f>
        <v>0</v>
      </c>
      <c r="U83" s="96">
        <f>Planning!U$321</f>
        <v>0</v>
      </c>
      <c r="V83" s="97">
        <f>Planning!V$321</f>
        <v>0</v>
      </c>
      <c r="W83" s="96">
        <f>Planning!W$321</f>
        <v>0</v>
      </c>
      <c r="X83" s="96">
        <f>Planning!X$321</f>
        <v>0</v>
      </c>
      <c r="Y83" s="96">
        <f>Planning!Y$321</f>
        <v>0</v>
      </c>
      <c r="Z83" s="96">
        <f>Planning!Z$321</f>
        <v>0</v>
      </c>
      <c r="AA83" s="96">
        <f>Planning!AA$321</f>
        <v>0</v>
      </c>
      <c r="AB83" s="96">
        <f>Planning!AB$321</f>
        <v>0</v>
      </c>
      <c r="AC83" s="96">
        <f>Planning!AC$321</f>
        <v>0</v>
      </c>
      <c r="AD83" s="96">
        <f>Planning!AD$321</f>
        <v>0</v>
      </c>
      <c r="AE83" s="95">
        <f>Planning!AE$321</f>
        <v>0</v>
      </c>
      <c r="AF83" s="96">
        <f>Planning!AF$321</f>
        <v>0</v>
      </c>
      <c r="AG83" s="96">
        <f>Planning!AG$321</f>
        <v>0</v>
      </c>
      <c r="AH83" s="96">
        <f>Planning!AH$321</f>
        <v>0</v>
      </c>
      <c r="AI83" s="96">
        <f>Planning!AI$321</f>
        <v>0</v>
      </c>
      <c r="AJ83" s="97">
        <f>Planning!AJ$321</f>
        <v>0</v>
      </c>
      <c r="AK83" s="96">
        <f>Planning!AK$321</f>
        <v>0</v>
      </c>
      <c r="AL83" s="96">
        <f>Planning!AL$321</f>
        <v>0</v>
      </c>
      <c r="AM83" s="96">
        <f>Planning!AM$321</f>
        <v>0</v>
      </c>
      <c r="AN83" s="96">
        <f>Planning!AN$321</f>
        <v>0</v>
      </c>
      <c r="AO83" s="96">
        <f>Planning!AO$321</f>
        <v>0</v>
      </c>
      <c r="AP83" s="96">
        <f>Planning!AP$321</f>
        <v>0</v>
      </c>
      <c r="AQ83" s="96">
        <f>Planning!AQ$321</f>
        <v>0</v>
      </c>
      <c r="AR83" s="96">
        <f>Planning!AR$321</f>
        <v>0</v>
      </c>
      <c r="AS83" s="96">
        <f>Planning!AS$321</f>
        <v>0</v>
      </c>
      <c r="AT83" s="96">
        <f>Planning!AT$321</f>
        <v>0</v>
      </c>
      <c r="AU83" s="95">
        <f>Planning!AU$321</f>
        <v>0</v>
      </c>
      <c r="AV83" s="96">
        <f>Planning!AV$321</f>
        <v>0</v>
      </c>
      <c r="AW83" s="96">
        <f>Planning!AW$321</f>
        <v>0</v>
      </c>
      <c r="AX83" s="96">
        <f>Planning!AX$321</f>
        <v>0</v>
      </c>
      <c r="AY83" s="96">
        <f>Planning!AY$321</f>
        <v>0</v>
      </c>
      <c r="AZ83" s="96">
        <f>Planning!AZ$321</f>
        <v>0</v>
      </c>
      <c r="BA83" s="96">
        <f>Planning!BA$321</f>
        <v>0</v>
      </c>
      <c r="BB83" s="97">
        <f>Planning!BB$321</f>
        <v>0</v>
      </c>
      <c r="BC83" s="82">
        <f>Planning!BC$321</f>
        <v>0</v>
      </c>
      <c r="BD83" s="102"/>
      <c r="BE83" s="410">
        <f>Planning!BE$321</f>
        <v>0</v>
      </c>
      <c r="BF83" s="411">
        <f>Planning!BF$321</f>
        <v>0</v>
      </c>
      <c r="BG83" s="88">
        <f>Planning!BG$321</f>
        <v>0</v>
      </c>
      <c r="BH83" s="89">
        <f>Planning!BH$321</f>
        <v>0</v>
      </c>
      <c r="BI83" s="90" t="str">
        <f>Planning!BI$321</f>
        <v/>
      </c>
      <c r="BJ83" s="91">
        <f>Planning!BJ$321</f>
        <v>54.516129032258064</v>
      </c>
      <c r="BL83" s="211">
        <f>Planning!BL$321</f>
        <v>0</v>
      </c>
      <c r="BM83" s="142">
        <f>Planning!BP$321</f>
        <v>0</v>
      </c>
      <c r="NL83" s="43" t="s">
        <v>63</v>
      </c>
    </row>
    <row r="84" spans="1:376" ht="10.199999999999999" customHeight="1">
      <c r="A84" s="25"/>
      <c r="B84" s="337"/>
      <c r="C84" s="424"/>
      <c r="D84" s="15"/>
      <c r="E84" s="319" t="str">
        <f>Planning!$E$14</f>
        <v>MENAGE</v>
      </c>
      <c r="F84" s="319"/>
      <c r="G84" s="129">
        <f>(COUNTIF(O74:BB104,Planning!$ND$3))/2</f>
        <v>0</v>
      </c>
      <c r="H84" s="323"/>
      <c r="I84" s="400">
        <f>Conges!$B$13</f>
        <v>44906</v>
      </c>
      <c r="J84" s="401"/>
      <c r="K84" s="401"/>
      <c r="L84" s="401"/>
      <c r="M84" s="401"/>
      <c r="N84" s="65" t="str">
        <f>Planning!N$356</f>
        <v/>
      </c>
      <c r="O84" s="98">
        <f>Planning!O$356</f>
        <v>0</v>
      </c>
      <c r="P84" s="99">
        <f>Planning!P$356</f>
        <v>0</v>
      </c>
      <c r="Q84" s="99">
        <f>Planning!Q$356</f>
        <v>0</v>
      </c>
      <c r="R84" s="99">
        <f>Planning!R$356</f>
        <v>0</v>
      </c>
      <c r="S84" s="99">
        <f>Planning!S$356</f>
        <v>0</v>
      </c>
      <c r="T84" s="99">
        <f>Planning!T$356</f>
        <v>0</v>
      </c>
      <c r="U84" s="99">
        <f>Planning!U$356</f>
        <v>0</v>
      </c>
      <c r="V84" s="100">
        <f>Planning!V$356</f>
        <v>0</v>
      </c>
      <c r="W84" s="99">
        <f>Planning!W$356</f>
        <v>0</v>
      </c>
      <c r="X84" s="99">
        <f>Planning!X$356</f>
        <v>0</v>
      </c>
      <c r="Y84" s="99">
        <f>Planning!Y$356</f>
        <v>0</v>
      </c>
      <c r="Z84" s="99">
        <f>Planning!Z$356</f>
        <v>0</v>
      </c>
      <c r="AA84" s="99">
        <f>Planning!AA$356</f>
        <v>0</v>
      </c>
      <c r="AB84" s="99">
        <f>Planning!AB$356</f>
        <v>0</v>
      </c>
      <c r="AC84" s="99">
        <f>Planning!AC$356</f>
        <v>0</v>
      </c>
      <c r="AD84" s="99">
        <f>Planning!AD$356</f>
        <v>0</v>
      </c>
      <c r="AE84" s="98">
        <f>Planning!AE$356</f>
        <v>0</v>
      </c>
      <c r="AF84" s="99">
        <f>Planning!AF$356</f>
        <v>0</v>
      </c>
      <c r="AG84" s="99">
        <f>Planning!AG$356</f>
        <v>0</v>
      </c>
      <c r="AH84" s="99">
        <f>Planning!AH$356</f>
        <v>0</v>
      </c>
      <c r="AI84" s="99">
        <f>Planning!AI$356</f>
        <v>0</v>
      </c>
      <c r="AJ84" s="100">
        <f>Planning!AJ$356</f>
        <v>0</v>
      </c>
      <c r="AK84" s="99">
        <f>Planning!AK$356</f>
        <v>0</v>
      </c>
      <c r="AL84" s="99">
        <f>Planning!AL$356</f>
        <v>0</v>
      </c>
      <c r="AM84" s="99">
        <f>Planning!AM$356</f>
        <v>0</v>
      </c>
      <c r="AN84" s="99">
        <f>Planning!AN$356</f>
        <v>0</v>
      </c>
      <c r="AO84" s="99">
        <f>Planning!AO$356</f>
        <v>0</v>
      </c>
      <c r="AP84" s="99">
        <f>Planning!AP$356</f>
        <v>0</v>
      </c>
      <c r="AQ84" s="99">
        <f>Planning!AQ$356</f>
        <v>0</v>
      </c>
      <c r="AR84" s="99">
        <f>Planning!AR$356</f>
        <v>0</v>
      </c>
      <c r="AS84" s="99">
        <f>Planning!AS$356</f>
        <v>0</v>
      </c>
      <c r="AT84" s="99">
        <f>Planning!AT$356</f>
        <v>0</v>
      </c>
      <c r="AU84" s="98">
        <f>Planning!AU$356</f>
        <v>0</v>
      </c>
      <c r="AV84" s="99">
        <f>Planning!AV$356</f>
        <v>0</v>
      </c>
      <c r="AW84" s="99">
        <f>Planning!AW$356</f>
        <v>0</v>
      </c>
      <c r="AX84" s="99">
        <f>Planning!AX$356</f>
        <v>0</v>
      </c>
      <c r="AY84" s="99">
        <f>Planning!AY$356</f>
        <v>0</v>
      </c>
      <c r="AZ84" s="99">
        <f>Planning!AZ$356</f>
        <v>0</v>
      </c>
      <c r="BA84" s="99">
        <f>Planning!BA$356</f>
        <v>0</v>
      </c>
      <c r="BB84" s="100">
        <f>Planning!BB$356</f>
        <v>0</v>
      </c>
      <c r="BC84" s="69">
        <f>Planning!BC$356</f>
        <v>0</v>
      </c>
      <c r="BD84" s="102"/>
      <c r="BE84" s="408">
        <f>Planning!BE$356</f>
        <v>0</v>
      </c>
      <c r="BF84" s="409">
        <f>Planning!BF$356</f>
        <v>0</v>
      </c>
      <c r="BG84" s="74">
        <f>Planning!BG$356</f>
        <v>0</v>
      </c>
      <c r="BH84" s="75">
        <f>Planning!BH$356</f>
        <v>0</v>
      </c>
      <c r="BI84" s="76" t="str">
        <f>Planning!BI$356</f>
        <v/>
      </c>
      <c r="BJ84" s="77">
        <f>Planning!BJ$356</f>
        <v>59.967741935483865</v>
      </c>
      <c r="BL84" s="210">
        <f>Planning!BL$356</f>
        <v>0</v>
      </c>
      <c r="BM84" s="143">
        <f>Planning!BP$356</f>
        <v>0</v>
      </c>
      <c r="NL84" s="43" t="s">
        <v>63</v>
      </c>
    </row>
    <row r="85" spans="1:376" ht="10.199999999999999" customHeight="1">
      <c r="A85" s="25"/>
      <c r="B85" s="337"/>
      <c r="C85" s="424"/>
      <c r="D85" s="15"/>
      <c r="E85" s="347">
        <f>Planning!$E$15</f>
        <v>0</v>
      </c>
      <c r="F85" s="347"/>
      <c r="G85" s="130">
        <f>(COUNTIF(O74:BB104,Planning!$NF$3))/2</f>
        <v>0</v>
      </c>
      <c r="H85" s="323"/>
      <c r="I85" s="402">
        <f>Conges!$B$14</f>
        <v>44907</v>
      </c>
      <c r="J85" s="403"/>
      <c r="K85" s="403"/>
      <c r="L85" s="403"/>
      <c r="M85" s="403"/>
      <c r="N85" s="78" t="str">
        <f>Planning!N$391</f>
        <v/>
      </c>
      <c r="O85" s="95">
        <f>Planning!O$391</f>
        <v>0</v>
      </c>
      <c r="P85" s="96">
        <f>Planning!P$391</f>
        <v>0</v>
      </c>
      <c r="Q85" s="96">
        <f>Planning!Q$391</f>
        <v>0</v>
      </c>
      <c r="R85" s="96">
        <f>Planning!R$391</f>
        <v>0</v>
      </c>
      <c r="S85" s="96">
        <f>Planning!S$391</f>
        <v>0</v>
      </c>
      <c r="T85" s="96">
        <f>Planning!T$391</f>
        <v>0</v>
      </c>
      <c r="U85" s="96">
        <f>Planning!U$391</f>
        <v>0</v>
      </c>
      <c r="V85" s="97">
        <f>Planning!V$391</f>
        <v>0</v>
      </c>
      <c r="W85" s="96">
        <f>Planning!W$391</f>
        <v>0</v>
      </c>
      <c r="X85" s="96">
        <f>Planning!X$391</f>
        <v>0</v>
      </c>
      <c r="Y85" s="96">
        <f>Planning!Y$391</f>
        <v>0</v>
      </c>
      <c r="Z85" s="96">
        <f>Planning!Z$391</f>
        <v>0</v>
      </c>
      <c r="AA85" s="96">
        <f>Planning!AA$391</f>
        <v>0</v>
      </c>
      <c r="AB85" s="96">
        <f>Planning!AB$391</f>
        <v>0</v>
      </c>
      <c r="AC85" s="96">
        <f>Planning!AC$391</f>
        <v>0</v>
      </c>
      <c r="AD85" s="96">
        <f>Planning!AD$391</f>
        <v>0</v>
      </c>
      <c r="AE85" s="95">
        <f>Planning!AE$391</f>
        <v>0</v>
      </c>
      <c r="AF85" s="96">
        <f>Planning!AF$391</f>
        <v>0</v>
      </c>
      <c r="AG85" s="96">
        <f>Planning!AG$391</f>
        <v>0</v>
      </c>
      <c r="AH85" s="96">
        <f>Planning!AH$391</f>
        <v>0</v>
      </c>
      <c r="AI85" s="96">
        <f>Planning!AI$391</f>
        <v>0</v>
      </c>
      <c r="AJ85" s="97">
        <f>Planning!AJ$391</f>
        <v>0</v>
      </c>
      <c r="AK85" s="96">
        <f>Planning!AK$391</f>
        <v>0</v>
      </c>
      <c r="AL85" s="96">
        <f>Planning!AL$391</f>
        <v>0</v>
      </c>
      <c r="AM85" s="96">
        <f>Planning!AM$391</f>
        <v>0</v>
      </c>
      <c r="AN85" s="96">
        <f>Planning!AN$391</f>
        <v>0</v>
      </c>
      <c r="AO85" s="96">
        <f>Planning!AO$391</f>
        <v>0</v>
      </c>
      <c r="AP85" s="96">
        <f>Planning!AP$391</f>
        <v>0</v>
      </c>
      <c r="AQ85" s="96">
        <f>Planning!AQ$391</f>
        <v>0</v>
      </c>
      <c r="AR85" s="96">
        <f>Planning!AR$391</f>
        <v>0</v>
      </c>
      <c r="AS85" s="96">
        <f>Planning!AS$391</f>
        <v>0</v>
      </c>
      <c r="AT85" s="96">
        <f>Planning!AT$391</f>
        <v>0</v>
      </c>
      <c r="AU85" s="95">
        <f>Planning!AU$391</f>
        <v>0</v>
      </c>
      <c r="AV85" s="96">
        <f>Planning!AV$391</f>
        <v>0</v>
      </c>
      <c r="AW85" s="96">
        <f>Planning!AW$391</f>
        <v>0</v>
      </c>
      <c r="AX85" s="96">
        <f>Planning!AX$391</f>
        <v>0</v>
      </c>
      <c r="AY85" s="96">
        <f>Planning!AY$391</f>
        <v>0</v>
      </c>
      <c r="AZ85" s="96">
        <f>Planning!AZ$391</f>
        <v>0</v>
      </c>
      <c r="BA85" s="96">
        <f>Planning!BA$391</f>
        <v>0</v>
      </c>
      <c r="BB85" s="97">
        <f>Planning!BB$391</f>
        <v>0</v>
      </c>
      <c r="BC85" s="82">
        <f>Planning!BC$391</f>
        <v>0</v>
      </c>
      <c r="BD85" s="102"/>
      <c r="BE85" s="410">
        <f>Planning!BE$391</f>
        <v>0</v>
      </c>
      <c r="BF85" s="411">
        <f>Planning!BF$391</f>
        <v>0</v>
      </c>
      <c r="BG85" s="88">
        <f>Planning!BG$391</f>
        <v>0</v>
      </c>
      <c r="BH85" s="89">
        <f>Planning!BH$391</f>
        <v>0</v>
      </c>
      <c r="BI85" s="90" t="str">
        <f>Planning!BI$391</f>
        <v/>
      </c>
      <c r="BJ85" s="91">
        <f>Planning!BJ$391</f>
        <v>65.419354838709666</v>
      </c>
      <c r="BL85" s="211">
        <f>Planning!BL$391</f>
        <v>0</v>
      </c>
      <c r="BM85" s="142">
        <f>Planning!BP$391</f>
        <v>0</v>
      </c>
      <c r="NL85" s="43" t="s">
        <v>63</v>
      </c>
    </row>
    <row r="86" spans="1:376" ht="10.199999999999999" customHeight="1">
      <c r="A86" s="25"/>
      <c r="B86" s="337"/>
      <c r="C86" s="424"/>
      <c r="D86" s="15"/>
      <c r="E86" s="330"/>
      <c r="F86" s="330"/>
      <c r="G86" s="134">
        <f>(COUNTIF(O74:BB104,Planning!$NH$3))/2</f>
        <v>0</v>
      </c>
      <c r="H86" s="323"/>
      <c r="I86" s="400">
        <f>Conges!$B$15</f>
        <v>44908</v>
      </c>
      <c r="J86" s="401"/>
      <c r="K86" s="401"/>
      <c r="L86" s="401"/>
      <c r="M86" s="401"/>
      <c r="N86" s="65" t="str">
        <f>Planning!N$426</f>
        <v/>
      </c>
      <c r="O86" s="98">
        <f>Planning!O$426</f>
        <v>0</v>
      </c>
      <c r="P86" s="99">
        <f>Planning!P$426</f>
        <v>0</v>
      </c>
      <c r="Q86" s="99">
        <f>Planning!Q$426</f>
        <v>0</v>
      </c>
      <c r="R86" s="99">
        <f>Planning!R$426</f>
        <v>0</v>
      </c>
      <c r="S86" s="99">
        <f>Planning!S$426</f>
        <v>0</v>
      </c>
      <c r="T86" s="99">
        <f>Planning!T$426</f>
        <v>0</v>
      </c>
      <c r="U86" s="99">
        <f>Planning!U$426</f>
        <v>0</v>
      </c>
      <c r="V86" s="100">
        <f>Planning!V$426</f>
        <v>0</v>
      </c>
      <c r="W86" s="98">
        <f>Planning!W$426</f>
        <v>0</v>
      </c>
      <c r="X86" s="99">
        <f>Planning!X$426</f>
        <v>0</v>
      </c>
      <c r="Y86" s="99">
        <f>Planning!Y$426</f>
        <v>0</v>
      </c>
      <c r="Z86" s="99">
        <f>Planning!Z$426</f>
        <v>0</v>
      </c>
      <c r="AA86" s="99">
        <f>Planning!AA$426</f>
        <v>0</v>
      </c>
      <c r="AB86" s="99">
        <f>Planning!AB$426</f>
        <v>0</v>
      </c>
      <c r="AC86" s="99">
        <f>Planning!AC$426</f>
        <v>0</v>
      </c>
      <c r="AD86" s="100">
        <f>Planning!AD$426</f>
        <v>0</v>
      </c>
      <c r="AE86" s="98">
        <f>Planning!AE$426</f>
        <v>0</v>
      </c>
      <c r="AF86" s="99">
        <f>Planning!AF$426</f>
        <v>0</v>
      </c>
      <c r="AG86" s="99">
        <f>Planning!AG$426</f>
        <v>0</v>
      </c>
      <c r="AH86" s="99">
        <f>Planning!AH$426</f>
        <v>0</v>
      </c>
      <c r="AI86" s="99">
        <f>Planning!AI$426</f>
        <v>0</v>
      </c>
      <c r="AJ86" s="100">
        <f>Planning!AJ$426</f>
        <v>0</v>
      </c>
      <c r="AK86" s="98">
        <f>Planning!AK$426</f>
        <v>0</v>
      </c>
      <c r="AL86" s="99">
        <f>Planning!AL$426</f>
        <v>0</v>
      </c>
      <c r="AM86" s="99">
        <f>Planning!AM$426</f>
        <v>0</v>
      </c>
      <c r="AN86" s="99">
        <f>Planning!AN$426</f>
        <v>0</v>
      </c>
      <c r="AO86" s="99">
        <f>Planning!AO$426</f>
        <v>0</v>
      </c>
      <c r="AP86" s="99">
        <f>Planning!AP$426</f>
        <v>0</v>
      </c>
      <c r="AQ86" s="99">
        <f>Planning!AQ$426</f>
        <v>0</v>
      </c>
      <c r="AR86" s="99">
        <f>Planning!AR$426</f>
        <v>0</v>
      </c>
      <c r="AS86" s="99">
        <f>Planning!AS$426</f>
        <v>0</v>
      </c>
      <c r="AT86" s="100">
        <f>Planning!AT$426</f>
        <v>0</v>
      </c>
      <c r="AU86" s="98">
        <f>Planning!AU$426</f>
        <v>0</v>
      </c>
      <c r="AV86" s="99">
        <f>Planning!AV$426</f>
        <v>0</v>
      </c>
      <c r="AW86" s="99">
        <f>Planning!AW$426</f>
        <v>0</v>
      </c>
      <c r="AX86" s="99">
        <f>Planning!AX$426</f>
        <v>0</v>
      </c>
      <c r="AY86" s="99">
        <f>Planning!AY$426</f>
        <v>0</v>
      </c>
      <c r="AZ86" s="99">
        <f>Planning!AZ$426</f>
        <v>0</v>
      </c>
      <c r="BA86" s="99">
        <f>Planning!BA$426</f>
        <v>0</v>
      </c>
      <c r="BB86" s="100">
        <f>Planning!BB$426</f>
        <v>0</v>
      </c>
      <c r="BC86" s="69">
        <f>Planning!BC$426</f>
        <v>0</v>
      </c>
      <c r="BD86" s="102"/>
      <c r="BE86" s="408">
        <f>Planning!BE$426</f>
        <v>0</v>
      </c>
      <c r="BF86" s="409">
        <f>Planning!BF$426</f>
        <v>0</v>
      </c>
      <c r="BG86" s="74">
        <f>Planning!BG$426</f>
        <v>0</v>
      </c>
      <c r="BH86" s="75">
        <f>Planning!BH$426</f>
        <v>0</v>
      </c>
      <c r="BI86" s="76" t="str">
        <f>Planning!BI$426</f>
        <v/>
      </c>
      <c r="BJ86" s="77">
        <f>Planning!BJ$426</f>
        <v>70.870967741935473</v>
      </c>
      <c r="BL86" s="210">
        <f>Planning!BL$426</f>
        <v>0</v>
      </c>
      <c r="BM86" s="143">
        <f>Planning!BP$426</f>
        <v>0</v>
      </c>
      <c r="NL86" s="43" t="s">
        <v>63</v>
      </c>
    </row>
    <row r="87" spans="1:376" ht="10.199999999999999" customHeight="1">
      <c r="A87" s="25"/>
      <c r="B87" s="337"/>
      <c r="C87" s="424"/>
      <c r="D87" s="15"/>
      <c r="E87" s="331"/>
      <c r="F87" s="331"/>
      <c r="G87" s="135">
        <f>(COUNTIF(O74:BB104,Planning!$NJ$3))/2</f>
        <v>0</v>
      </c>
      <c r="H87" s="323"/>
      <c r="I87" s="402">
        <f>Conges!$B$16</f>
        <v>44909</v>
      </c>
      <c r="J87" s="403"/>
      <c r="K87" s="403"/>
      <c r="L87" s="403"/>
      <c r="M87" s="403"/>
      <c r="N87" s="78" t="str">
        <f>Planning!N$461</f>
        <v/>
      </c>
      <c r="O87" s="95">
        <f>Planning!O$461</f>
        <v>0</v>
      </c>
      <c r="P87" s="96">
        <f>Planning!P$461</f>
        <v>0</v>
      </c>
      <c r="Q87" s="96">
        <f>Planning!Q$461</f>
        <v>0</v>
      </c>
      <c r="R87" s="96">
        <f>Planning!R$461</f>
        <v>0</v>
      </c>
      <c r="S87" s="96">
        <f>Planning!S$461</f>
        <v>0</v>
      </c>
      <c r="T87" s="96">
        <f>Planning!T$461</f>
        <v>0</v>
      </c>
      <c r="U87" s="96">
        <f>Planning!U$461</f>
        <v>0</v>
      </c>
      <c r="V87" s="97">
        <f>Planning!V$461</f>
        <v>0</v>
      </c>
      <c r="W87" s="95">
        <f>Planning!W$461</f>
        <v>0</v>
      </c>
      <c r="X87" s="96">
        <f>Planning!X$461</f>
        <v>0</v>
      </c>
      <c r="Y87" s="96">
        <f>Planning!Y$461</f>
        <v>0</v>
      </c>
      <c r="Z87" s="96">
        <f>Planning!Z$461</f>
        <v>0</v>
      </c>
      <c r="AA87" s="96">
        <f>Planning!AA$461</f>
        <v>0</v>
      </c>
      <c r="AB87" s="96">
        <f>Planning!AB$461</f>
        <v>0</v>
      </c>
      <c r="AC87" s="96">
        <f>Planning!AC$461</f>
        <v>0</v>
      </c>
      <c r="AD87" s="97">
        <f>Planning!AD$461</f>
        <v>0</v>
      </c>
      <c r="AE87" s="95">
        <f>Planning!AE$461</f>
        <v>0</v>
      </c>
      <c r="AF87" s="96">
        <f>Planning!AF$461</f>
        <v>0</v>
      </c>
      <c r="AG87" s="96">
        <f>Planning!AG$461</f>
        <v>0</v>
      </c>
      <c r="AH87" s="96">
        <f>Planning!AH$461</f>
        <v>0</v>
      </c>
      <c r="AI87" s="96">
        <f>Planning!AI$461</f>
        <v>0</v>
      </c>
      <c r="AJ87" s="97">
        <f>Planning!AJ$461</f>
        <v>0</v>
      </c>
      <c r="AK87" s="95">
        <f>Planning!AK$461</f>
        <v>0</v>
      </c>
      <c r="AL87" s="96">
        <f>Planning!AL$461</f>
        <v>0</v>
      </c>
      <c r="AM87" s="96">
        <f>Planning!AM$461</f>
        <v>0</v>
      </c>
      <c r="AN87" s="96">
        <f>Planning!AN$461</f>
        <v>0</v>
      </c>
      <c r="AO87" s="96">
        <f>Planning!AO$461</f>
        <v>0</v>
      </c>
      <c r="AP87" s="96">
        <f>Planning!AP$461</f>
        <v>0</v>
      </c>
      <c r="AQ87" s="96">
        <f>Planning!AQ$461</f>
        <v>0</v>
      </c>
      <c r="AR87" s="96">
        <f>Planning!AR$461</f>
        <v>0</v>
      </c>
      <c r="AS87" s="96">
        <f>Planning!AS$461</f>
        <v>0</v>
      </c>
      <c r="AT87" s="97">
        <f>Planning!AT$461</f>
        <v>0</v>
      </c>
      <c r="AU87" s="95">
        <f>Planning!AU$461</f>
        <v>0</v>
      </c>
      <c r="AV87" s="96">
        <f>Planning!AV$461</f>
        <v>0</v>
      </c>
      <c r="AW87" s="96">
        <f>Planning!AW$461</f>
        <v>0</v>
      </c>
      <c r="AX87" s="96">
        <f>Planning!AX$461</f>
        <v>0</v>
      </c>
      <c r="AY87" s="96">
        <f>Planning!AY$461</f>
        <v>0</v>
      </c>
      <c r="AZ87" s="96">
        <f>Planning!AZ$461</f>
        <v>0</v>
      </c>
      <c r="BA87" s="96">
        <f>Planning!BA$461</f>
        <v>0</v>
      </c>
      <c r="BB87" s="97">
        <f>Planning!BB$461</f>
        <v>0</v>
      </c>
      <c r="BC87" s="82">
        <f>Planning!BC$461</f>
        <v>0</v>
      </c>
      <c r="BD87" s="102"/>
      <c r="BE87" s="410">
        <f>Planning!BE$461</f>
        <v>0</v>
      </c>
      <c r="BF87" s="411">
        <f>Planning!BF$461</f>
        <v>0</v>
      </c>
      <c r="BG87" s="88">
        <f>Planning!BG$461</f>
        <v>0</v>
      </c>
      <c r="BH87" s="89">
        <f>Planning!BH$461</f>
        <v>0</v>
      </c>
      <c r="BI87" s="90" t="str">
        <f>Planning!BI$461</f>
        <v/>
      </c>
      <c r="BJ87" s="91">
        <f>Planning!BJ$461</f>
        <v>76.322580645161281</v>
      </c>
      <c r="BL87" s="211">
        <f>Planning!BL$461</f>
        <v>0</v>
      </c>
      <c r="BM87" s="142">
        <f>Planning!BP$461</f>
        <v>0</v>
      </c>
      <c r="NL87" s="43" t="s">
        <v>63</v>
      </c>
    </row>
    <row r="88" spans="1:376" ht="10.199999999999999" customHeight="1">
      <c r="A88" s="25"/>
      <c r="B88" s="337"/>
      <c r="C88" s="424"/>
      <c r="D88" s="15"/>
      <c r="E88" s="343" t="str">
        <f>Planning!$E$18</f>
        <v>H sans Renfort</v>
      </c>
      <c r="F88" s="343"/>
      <c r="G88" s="131">
        <f>SUM(G79:G87)-G82</f>
        <v>0</v>
      </c>
      <c r="H88" s="323"/>
      <c r="I88" s="400">
        <f>Conges!$B$17</f>
        <v>44910</v>
      </c>
      <c r="J88" s="401"/>
      <c r="K88" s="401"/>
      <c r="L88" s="401"/>
      <c r="M88" s="401"/>
      <c r="N88" s="65" t="str">
        <f>Planning!N$496</f>
        <v/>
      </c>
      <c r="O88" s="98">
        <f>Planning!O$496</f>
        <v>0</v>
      </c>
      <c r="P88" s="99">
        <f>Planning!P$496</f>
        <v>0</v>
      </c>
      <c r="Q88" s="99">
        <f>Planning!Q$496</f>
        <v>0</v>
      </c>
      <c r="R88" s="99">
        <f>Planning!R$496</f>
        <v>0</v>
      </c>
      <c r="S88" s="99">
        <f>Planning!S$496</f>
        <v>0</v>
      </c>
      <c r="T88" s="99">
        <f>Planning!T$496</f>
        <v>0</v>
      </c>
      <c r="U88" s="99">
        <f>Planning!U$496</f>
        <v>0</v>
      </c>
      <c r="V88" s="100">
        <f>Planning!V$496</f>
        <v>0</v>
      </c>
      <c r="W88" s="98">
        <f>Planning!W$496</f>
        <v>0</v>
      </c>
      <c r="X88" s="99">
        <f>Planning!X$496</f>
        <v>0</v>
      </c>
      <c r="Y88" s="99">
        <f>Planning!Y$496</f>
        <v>0</v>
      </c>
      <c r="Z88" s="99">
        <f>Planning!Z$496</f>
        <v>0</v>
      </c>
      <c r="AA88" s="99">
        <f>Planning!AA$496</f>
        <v>0</v>
      </c>
      <c r="AB88" s="99">
        <f>Planning!AB$496</f>
        <v>0</v>
      </c>
      <c r="AC88" s="99">
        <f>Planning!AC$496</f>
        <v>0</v>
      </c>
      <c r="AD88" s="100">
        <f>Planning!AD$496</f>
        <v>0</v>
      </c>
      <c r="AE88" s="98">
        <f>Planning!AE$496</f>
        <v>0</v>
      </c>
      <c r="AF88" s="99">
        <f>Planning!AF$496</f>
        <v>0</v>
      </c>
      <c r="AG88" s="99">
        <f>Planning!AG$496</f>
        <v>0</v>
      </c>
      <c r="AH88" s="99">
        <f>Planning!AH$496</f>
        <v>0</v>
      </c>
      <c r="AI88" s="99">
        <f>Planning!AI$496</f>
        <v>0</v>
      </c>
      <c r="AJ88" s="100">
        <f>Planning!AJ$496</f>
        <v>0</v>
      </c>
      <c r="AK88" s="98">
        <f>Planning!AK$496</f>
        <v>0</v>
      </c>
      <c r="AL88" s="99">
        <f>Planning!AL$496</f>
        <v>0</v>
      </c>
      <c r="AM88" s="99">
        <f>Planning!AM$496</f>
        <v>0</v>
      </c>
      <c r="AN88" s="99">
        <f>Planning!AN$496</f>
        <v>0</v>
      </c>
      <c r="AO88" s="99">
        <f>Planning!AO$496</f>
        <v>0</v>
      </c>
      <c r="AP88" s="99">
        <f>Planning!AP$496</f>
        <v>0</v>
      </c>
      <c r="AQ88" s="99">
        <f>Planning!AQ$496</f>
        <v>0</v>
      </c>
      <c r="AR88" s="99">
        <f>Planning!AR$496</f>
        <v>0</v>
      </c>
      <c r="AS88" s="99">
        <f>Planning!AS$496</f>
        <v>0</v>
      </c>
      <c r="AT88" s="100">
        <f>Planning!AT$496</f>
        <v>0</v>
      </c>
      <c r="AU88" s="98">
        <f>Planning!AU$496</f>
        <v>0</v>
      </c>
      <c r="AV88" s="99">
        <f>Planning!AV$496</f>
        <v>0</v>
      </c>
      <c r="AW88" s="99">
        <f>Planning!AW$496</f>
        <v>0</v>
      </c>
      <c r="AX88" s="99">
        <f>Planning!AX$496</f>
        <v>0</v>
      </c>
      <c r="AY88" s="99">
        <f>Planning!AY$496</f>
        <v>0</v>
      </c>
      <c r="AZ88" s="99">
        <f>Planning!AZ$496</f>
        <v>0</v>
      </c>
      <c r="BA88" s="99">
        <f>Planning!BA$496</f>
        <v>0</v>
      </c>
      <c r="BB88" s="100">
        <f>Planning!BB$496</f>
        <v>0</v>
      </c>
      <c r="BC88" s="69">
        <f>Planning!BC$496</f>
        <v>0</v>
      </c>
      <c r="BD88" s="102"/>
      <c r="BE88" s="408">
        <f>Planning!BE$496</f>
        <v>0</v>
      </c>
      <c r="BF88" s="409">
        <f>Planning!BF$496</f>
        <v>0</v>
      </c>
      <c r="BG88" s="74">
        <f>Planning!BG$496</f>
        <v>0</v>
      </c>
      <c r="BH88" s="75">
        <f>Planning!BH$496</f>
        <v>0</v>
      </c>
      <c r="BI88" s="76" t="str">
        <f>Planning!BI$496</f>
        <v/>
      </c>
      <c r="BJ88" s="77">
        <f>Planning!BJ$496</f>
        <v>81.774193548387089</v>
      </c>
      <c r="BL88" s="210">
        <f>Planning!BL$496</f>
        <v>0</v>
      </c>
      <c r="BM88" s="143">
        <f>Planning!BP$496</f>
        <v>0</v>
      </c>
      <c r="NL88" s="43" t="s">
        <v>63</v>
      </c>
    </row>
    <row r="89" spans="1:376" ht="10.199999999999999" customHeight="1">
      <c r="A89" s="25"/>
      <c r="B89" s="337"/>
      <c r="C89" s="424"/>
      <c r="D89" s="15"/>
      <c r="E89" s="343" t="str">
        <f>Planning!$E$19</f>
        <v>H avec Renfort</v>
      </c>
      <c r="F89" s="343"/>
      <c r="G89" s="131">
        <f>SUM(G79:G87)</f>
        <v>0</v>
      </c>
      <c r="H89" s="323"/>
      <c r="I89" s="402">
        <f>Conges!$B$18</f>
        <v>44911</v>
      </c>
      <c r="J89" s="403"/>
      <c r="K89" s="403"/>
      <c r="L89" s="403"/>
      <c r="M89" s="403"/>
      <c r="N89" s="78" t="str">
        <f>Planning!N$531</f>
        <v/>
      </c>
      <c r="O89" s="95">
        <f>Planning!O$531</f>
        <v>0</v>
      </c>
      <c r="P89" s="96">
        <f>Planning!P$531</f>
        <v>0</v>
      </c>
      <c r="Q89" s="96">
        <f>Planning!Q$531</f>
        <v>0</v>
      </c>
      <c r="R89" s="96">
        <f>Planning!R$531</f>
        <v>0</v>
      </c>
      <c r="S89" s="96">
        <f>Planning!S$531</f>
        <v>0</v>
      </c>
      <c r="T89" s="96">
        <f>Planning!T$531</f>
        <v>0</v>
      </c>
      <c r="U89" s="96">
        <f>Planning!U$531</f>
        <v>0</v>
      </c>
      <c r="V89" s="97">
        <f>Planning!V$531</f>
        <v>0</v>
      </c>
      <c r="W89" s="95">
        <f>Planning!W$531</f>
        <v>0</v>
      </c>
      <c r="X89" s="96">
        <f>Planning!X$531</f>
        <v>0</v>
      </c>
      <c r="Y89" s="96">
        <f>Planning!Y$531</f>
        <v>0</v>
      </c>
      <c r="Z89" s="96">
        <f>Planning!Z$531</f>
        <v>0</v>
      </c>
      <c r="AA89" s="96">
        <f>Planning!AA$531</f>
        <v>0</v>
      </c>
      <c r="AB89" s="96">
        <f>Planning!AB$531</f>
        <v>0</v>
      </c>
      <c r="AC89" s="96">
        <f>Planning!AC$531</f>
        <v>0</v>
      </c>
      <c r="AD89" s="97">
        <f>Planning!AD$531</f>
        <v>0</v>
      </c>
      <c r="AE89" s="95">
        <f>Planning!AE$531</f>
        <v>0</v>
      </c>
      <c r="AF89" s="96">
        <f>Planning!AF$531</f>
        <v>0</v>
      </c>
      <c r="AG89" s="96">
        <f>Planning!AG$531</f>
        <v>0</v>
      </c>
      <c r="AH89" s="96">
        <f>Planning!AH$531</f>
        <v>0</v>
      </c>
      <c r="AI89" s="96">
        <f>Planning!AI$531</f>
        <v>0</v>
      </c>
      <c r="AJ89" s="97">
        <f>Planning!AJ$531</f>
        <v>0</v>
      </c>
      <c r="AK89" s="95">
        <f>Planning!AK$531</f>
        <v>0</v>
      </c>
      <c r="AL89" s="96">
        <f>Planning!AL$531</f>
        <v>0</v>
      </c>
      <c r="AM89" s="96">
        <f>Planning!AM$531</f>
        <v>0</v>
      </c>
      <c r="AN89" s="96">
        <f>Planning!AN$531</f>
        <v>0</v>
      </c>
      <c r="AO89" s="96">
        <f>Planning!AO$531</f>
        <v>0</v>
      </c>
      <c r="AP89" s="96">
        <f>Planning!AP$531</f>
        <v>0</v>
      </c>
      <c r="AQ89" s="96">
        <f>Planning!AQ$531</f>
        <v>0</v>
      </c>
      <c r="AR89" s="96">
        <f>Planning!AR$531</f>
        <v>0</v>
      </c>
      <c r="AS89" s="96">
        <f>Planning!AS$531</f>
        <v>0</v>
      </c>
      <c r="AT89" s="97">
        <f>Planning!AT$531</f>
        <v>0</v>
      </c>
      <c r="AU89" s="95">
        <f>Planning!AU$531</f>
        <v>0</v>
      </c>
      <c r="AV89" s="96">
        <f>Planning!AV$531</f>
        <v>0</v>
      </c>
      <c r="AW89" s="96">
        <f>Planning!AW$531</f>
        <v>0</v>
      </c>
      <c r="AX89" s="96">
        <f>Planning!AX$531</f>
        <v>0</v>
      </c>
      <c r="AY89" s="96">
        <f>Planning!AY$531</f>
        <v>0</v>
      </c>
      <c r="AZ89" s="96">
        <f>Planning!AZ$531</f>
        <v>0</v>
      </c>
      <c r="BA89" s="96">
        <f>Planning!BA$531</f>
        <v>0</v>
      </c>
      <c r="BB89" s="97">
        <f>Planning!BB$531</f>
        <v>0</v>
      </c>
      <c r="BC89" s="82">
        <f>Planning!BC$531</f>
        <v>0</v>
      </c>
      <c r="BD89" s="102"/>
      <c r="BE89" s="410">
        <f>Planning!BE$531</f>
        <v>0</v>
      </c>
      <c r="BF89" s="411">
        <f>Planning!BF$531</f>
        <v>0</v>
      </c>
      <c r="BG89" s="88">
        <f>Planning!BG$531</f>
        <v>0</v>
      </c>
      <c r="BH89" s="89">
        <f>Planning!BH$531</f>
        <v>0</v>
      </c>
      <c r="BI89" s="90" t="str">
        <f>Planning!BI$531</f>
        <v/>
      </c>
      <c r="BJ89" s="91">
        <f>Planning!BJ$531</f>
        <v>87.225806451612897</v>
      </c>
      <c r="BL89" s="211">
        <f>Planning!BL$531</f>
        <v>0</v>
      </c>
      <c r="BM89" s="142">
        <f>Planning!BP$531</f>
        <v>0</v>
      </c>
      <c r="NL89" s="43" t="s">
        <v>63</v>
      </c>
    </row>
    <row r="90" spans="1:376" ht="10.199999999999999" customHeight="1">
      <c r="A90" s="25"/>
      <c r="B90" s="337"/>
      <c r="C90" s="424"/>
      <c r="D90" s="15"/>
      <c r="E90" s="101"/>
      <c r="F90" s="101"/>
      <c r="G90" s="101"/>
      <c r="H90" s="323"/>
      <c r="I90" s="400">
        <f>Conges!$B$19</f>
        <v>44912</v>
      </c>
      <c r="J90" s="401"/>
      <c r="K90" s="401"/>
      <c r="L90" s="401"/>
      <c r="M90" s="401"/>
      <c r="N90" s="65" t="str">
        <f>Planning!N$566</f>
        <v/>
      </c>
      <c r="O90" s="98">
        <f>Planning!O$566</f>
        <v>0</v>
      </c>
      <c r="P90" s="99">
        <f>Planning!P$566</f>
        <v>0</v>
      </c>
      <c r="Q90" s="99">
        <f>Planning!Q$566</f>
        <v>0</v>
      </c>
      <c r="R90" s="99">
        <f>Planning!R$566</f>
        <v>0</v>
      </c>
      <c r="S90" s="99">
        <f>Planning!S$566</f>
        <v>0</v>
      </c>
      <c r="T90" s="99">
        <f>Planning!T$566</f>
        <v>0</v>
      </c>
      <c r="U90" s="99">
        <f>Planning!U$566</f>
        <v>0</v>
      </c>
      <c r="V90" s="100">
        <f>Planning!V$566</f>
        <v>0</v>
      </c>
      <c r="W90" s="98">
        <f>Planning!W$566</f>
        <v>0</v>
      </c>
      <c r="X90" s="99">
        <f>Planning!X$566</f>
        <v>0</v>
      </c>
      <c r="Y90" s="99">
        <f>Planning!Y$566</f>
        <v>0</v>
      </c>
      <c r="Z90" s="99">
        <f>Planning!Z$566</f>
        <v>0</v>
      </c>
      <c r="AA90" s="99">
        <f>Planning!AA$566</f>
        <v>0</v>
      </c>
      <c r="AB90" s="99">
        <f>Planning!AB$566</f>
        <v>0</v>
      </c>
      <c r="AC90" s="99">
        <f>Planning!AC$566</f>
        <v>0</v>
      </c>
      <c r="AD90" s="100">
        <f>Planning!AD$566</f>
        <v>0</v>
      </c>
      <c r="AE90" s="98">
        <f>Planning!AE$566</f>
        <v>0</v>
      </c>
      <c r="AF90" s="99">
        <f>Planning!AF$566</f>
        <v>0</v>
      </c>
      <c r="AG90" s="99">
        <f>Planning!AG$566</f>
        <v>0</v>
      </c>
      <c r="AH90" s="99">
        <f>Planning!AH$566</f>
        <v>0</v>
      </c>
      <c r="AI90" s="99">
        <f>Planning!AI$566</f>
        <v>0</v>
      </c>
      <c r="AJ90" s="100">
        <f>Planning!AJ$566</f>
        <v>0</v>
      </c>
      <c r="AK90" s="98">
        <f>Planning!AK$566</f>
        <v>0</v>
      </c>
      <c r="AL90" s="99">
        <f>Planning!AL$566</f>
        <v>0</v>
      </c>
      <c r="AM90" s="99">
        <f>Planning!AM$566</f>
        <v>0</v>
      </c>
      <c r="AN90" s="99">
        <f>Planning!AN$566</f>
        <v>0</v>
      </c>
      <c r="AO90" s="99">
        <f>Planning!AO$566</f>
        <v>0</v>
      </c>
      <c r="AP90" s="99">
        <f>Planning!AP$566</f>
        <v>0</v>
      </c>
      <c r="AQ90" s="99">
        <f>Planning!AQ$566</f>
        <v>0</v>
      </c>
      <c r="AR90" s="99">
        <f>Planning!AR$566</f>
        <v>0</v>
      </c>
      <c r="AS90" s="99">
        <f>Planning!AS$566</f>
        <v>0</v>
      </c>
      <c r="AT90" s="100">
        <f>Planning!AT$566</f>
        <v>0</v>
      </c>
      <c r="AU90" s="98">
        <f>Planning!AU$566</f>
        <v>0</v>
      </c>
      <c r="AV90" s="99">
        <f>Planning!AV$566</f>
        <v>0</v>
      </c>
      <c r="AW90" s="99">
        <f>Planning!AW$566</f>
        <v>0</v>
      </c>
      <c r="AX90" s="99">
        <f>Planning!AX$566</f>
        <v>0</v>
      </c>
      <c r="AY90" s="99">
        <f>Planning!AY$566</f>
        <v>0</v>
      </c>
      <c r="AZ90" s="99">
        <f>Planning!AZ$566</f>
        <v>0</v>
      </c>
      <c r="BA90" s="99">
        <f>Planning!BA$566</f>
        <v>0</v>
      </c>
      <c r="BB90" s="100">
        <f>Planning!BB$566</f>
        <v>0</v>
      </c>
      <c r="BC90" s="69">
        <f>Planning!BC$566</f>
        <v>0</v>
      </c>
      <c r="BD90" s="102"/>
      <c r="BE90" s="408">
        <f>Planning!BE$566</f>
        <v>0</v>
      </c>
      <c r="BF90" s="409">
        <f>Planning!BF$566</f>
        <v>0</v>
      </c>
      <c r="BG90" s="74">
        <f>Planning!BG$566</f>
        <v>0</v>
      </c>
      <c r="BH90" s="75">
        <f>Planning!BH$566</f>
        <v>0</v>
      </c>
      <c r="BI90" s="76" t="str">
        <f>Planning!BI$566</f>
        <v/>
      </c>
      <c r="BJ90" s="77">
        <f>Planning!BJ$566</f>
        <v>92.677419354838705</v>
      </c>
      <c r="BL90" s="210">
        <f>Planning!BL$566</f>
        <v>0</v>
      </c>
      <c r="BM90" s="143">
        <f>Planning!BP$566</f>
        <v>0</v>
      </c>
      <c r="NL90" s="43" t="s">
        <v>63</v>
      </c>
    </row>
    <row r="91" spans="1:376" ht="10.199999999999999" customHeight="1">
      <c r="A91" s="25"/>
      <c r="B91" s="337"/>
      <c r="C91" s="424"/>
      <c r="D91" s="15"/>
      <c r="E91" s="101"/>
      <c r="F91" s="101"/>
      <c r="G91" s="101"/>
      <c r="H91" s="323"/>
      <c r="I91" s="402">
        <f>Conges!$B$20</f>
        <v>44913</v>
      </c>
      <c r="J91" s="403"/>
      <c r="K91" s="403"/>
      <c r="L91" s="403"/>
      <c r="M91" s="403"/>
      <c r="N91" s="78" t="str">
        <f>Planning!N$601</f>
        <v/>
      </c>
      <c r="O91" s="95">
        <f>Planning!O$601</f>
        <v>0</v>
      </c>
      <c r="P91" s="96">
        <f>Planning!P$601</f>
        <v>0</v>
      </c>
      <c r="Q91" s="96">
        <f>Planning!Q$601</f>
        <v>0</v>
      </c>
      <c r="R91" s="96">
        <f>Planning!R$601</f>
        <v>0</v>
      </c>
      <c r="S91" s="96">
        <f>Planning!S$601</f>
        <v>0</v>
      </c>
      <c r="T91" s="96">
        <f>Planning!T$601</f>
        <v>0</v>
      </c>
      <c r="U91" s="96">
        <f>Planning!U$601</f>
        <v>0</v>
      </c>
      <c r="V91" s="97">
        <f>Planning!V$601</f>
        <v>0</v>
      </c>
      <c r="W91" s="95">
        <f>Planning!W$601</f>
        <v>0</v>
      </c>
      <c r="X91" s="96">
        <f>Planning!X$601</f>
        <v>0</v>
      </c>
      <c r="Y91" s="96">
        <f>Planning!Y$601</f>
        <v>0</v>
      </c>
      <c r="Z91" s="96">
        <f>Planning!Z$601</f>
        <v>0</v>
      </c>
      <c r="AA91" s="96">
        <f>Planning!AA$601</f>
        <v>0</v>
      </c>
      <c r="AB91" s="96">
        <f>Planning!AB$601</f>
        <v>0</v>
      </c>
      <c r="AC91" s="96">
        <f>Planning!AC$601</f>
        <v>0</v>
      </c>
      <c r="AD91" s="97">
        <f>Planning!AD$601</f>
        <v>0</v>
      </c>
      <c r="AE91" s="95">
        <f>Planning!AE$601</f>
        <v>0</v>
      </c>
      <c r="AF91" s="96">
        <f>Planning!AF$601</f>
        <v>0</v>
      </c>
      <c r="AG91" s="96">
        <f>Planning!AG$601</f>
        <v>0</v>
      </c>
      <c r="AH91" s="96">
        <f>Planning!AH$601</f>
        <v>0</v>
      </c>
      <c r="AI91" s="96">
        <f>Planning!AI$601</f>
        <v>0</v>
      </c>
      <c r="AJ91" s="97">
        <f>Planning!AJ$601</f>
        <v>0</v>
      </c>
      <c r="AK91" s="95">
        <f>Planning!AK$601</f>
        <v>0</v>
      </c>
      <c r="AL91" s="96">
        <f>Planning!AL$601</f>
        <v>0</v>
      </c>
      <c r="AM91" s="96">
        <f>Planning!AM$601</f>
        <v>0</v>
      </c>
      <c r="AN91" s="96">
        <f>Planning!AN$601</f>
        <v>0</v>
      </c>
      <c r="AO91" s="96">
        <f>Planning!AO$601</f>
        <v>0</v>
      </c>
      <c r="AP91" s="96">
        <f>Planning!AP$601</f>
        <v>0</v>
      </c>
      <c r="AQ91" s="96">
        <f>Planning!AQ$601</f>
        <v>0</v>
      </c>
      <c r="AR91" s="96">
        <f>Planning!AR$601</f>
        <v>0</v>
      </c>
      <c r="AS91" s="96">
        <f>Planning!AS$601</f>
        <v>0</v>
      </c>
      <c r="AT91" s="97">
        <f>Planning!AT$601</f>
        <v>0</v>
      </c>
      <c r="AU91" s="95">
        <f>Planning!AU$601</f>
        <v>0</v>
      </c>
      <c r="AV91" s="96">
        <f>Planning!AV$601</f>
        <v>0</v>
      </c>
      <c r="AW91" s="96">
        <f>Planning!AW$601</f>
        <v>0</v>
      </c>
      <c r="AX91" s="96">
        <f>Planning!AX$601</f>
        <v>0</v>
      </c>
      <c r="AY91" s="96">
        <f>Planning!AY$601</f>
        <v>0</v>
      </c>
      <c r="AZ91" s="96">
        <f>Planning!AZ$601</f>
        <v>0</v>
      </c>
      <c r="BA91" s="96">
        <f>Planning!BA$601</f>
        <v>0</v>
      </c>
      <c r="BB91" s="97">
        <f>Planning!BB$601</f>
        <v>0</v>
      </c>
      <c r="BC91" s="82">
        <f>Planning!BC$601</f>
        <v>0</v>
      </c>
      <c r="BD91" s="102"/>
      <c r="BE91" s="410">
        <f>Planning!BE$601</f>
        <v>0</v>
      </c>
      <c r="BF91" s="411">
        <f>Planning!BF$601</f>
        <v>0</v>
      </c>
      <c r="BG91" s="88">
        <f>Planning!BG$601</f>
        <v>0</v>
      </c>
      <c r="BH91" s="89">
        <f>Planning!BH$601</f>
        <v>0</v>
      </c>
      <c r="BI91" s="90" t="str">
        <f>Planning!BI$601</f>
        <v/>
      </c>
      <c r="BJ91" s="91">
        <f>Planning!BJ$601</f>
        <v>98.129032258064512</v>
      </c>
      <c r="BL91" s="211">
        <f>Planning!BL$601</f>
        <v>0</v>
      </c>
      <c r="BM91" s="142">
        <f>Planning!BP$601</f>
        <v>0</v>
      </c>
      <c r="NL91" s="43" t="s">
        <v>63</v>
      </c>
    </row>
    <row r="92" spans="1:376" ht="10.199999999999999" customHeight="1">
      <c r="A92" s="25"/>
      <c r="B92" s="337"/>
      <c r="C92" s="424"/>
      <c r="D92" s="15"/>
      <c r="E92" s="101"/>
      <c r="F92" s="101"/>
      <c r="G92" s="101"/>
      <c r="H92" s="323"/>
      <c r="I92" s="400">
        <f>Conges!$B$21</f>
        <v>44914</v>
      </c>
      <c r="J92" s="401"/>
      <c r="K92" s="401"/>
      <c r="L92" s="401"/>
      <c r="M92" s="401"/>
      <c r="N92" s="65" t="str">
        <f>Planning!N$636</f>
        <v/>
      </c>
      <c r="O92" s="98">
        <f>Planning!O$636</f>
        <v>0</v>
      </c>
      <c r="P92" s="99">
        <f>Planning!P$636</f>
        <v>0</v>
      </c>
      <c r="Q92" s="99">
        <f>Planning!Q$636</f>
        <v>0</v>
      </c>
      <c r="R92" s="99">
        <f>Planning!R$636</f>
        <v>0</v>
      </c>
      <c r="S92" s="99">
        <f>Planning!S$636</f>
        <v>0</v>
      </c>
      <c r="T92" s="99">
        <f>Planning!T$636</f>
        <v>0</v>
      </c>
      <c r="U92" s="99">
        <f>Planning!U$636</f>
        <v>0</v>
      </c>
      <c r="V92" s="100">
        <f>Planning!V$636</f>
        <v>0</v>
      </c>
      <c r="W92" s="98">
        <f>Planning!W$636</f>
        <v>0</v>
      </c>
      <c r="X92" s="99">
        <f>Planning!X$636</f>
        <v>0</v>
      </c>
      <c r="Y92" s="99">
        <f>Planning!Y$636</f>
        <v>0</v>
      </c>
      <c r="Z92" s="99">
        <f>Planning!Z$636</f>
        <v>0</v>
      </c>
      <c r="AA92" s="99">
        <f>Planning!AA$636</f>
        <v>0</v>
      </c>
      <c r="AB92" s="99">
        <f>Planning!AB$636</f>
        <v>0</v>
      </c>
      <c r="AC92" s="99">
        <f>Planning!AC$636</f>
        <v>0</v>
      </c>
      <c r="AD92" s="100">
        <f>Planning!AD$636</f>
        <v>0</v>
      </c>
      <c r="AE92" s="98">
        <f>Planning!AE$636</f>
        <v>0</v>
      </c>
      <c r="AF92" s="99">
        <f>Planning!AF$636</f>
        <v>0</v>
      </c>
      <c r="AG92" s="99">
        <f>Planning!AG$636</f>
        <v>0</v>
      </c>
      <c r="AH92" s="99">
        <f>Planning!AH$636</f>
        <v>0</v>
      </c>
      <c r="AI92" s="99">
        <f>Planning!AI$636</f>
        <v>0</v>
      </c>
      <c r="AJ92" s="100">
        <f>Planning!AJ$636</f>
        <v>0</v>
      </c>
      <c r="AK92" s="98">
        <f>Planning!AK$636</f>
        <v>0</v>
      </c>
      <c r="AL92" s="99">
        <f>Planning!AL$636</f>
        <v>0</v>
      </c>
      <c r="AM92" s="99">
        <f>Planning!AM$636</f>
        <v>0</v>
      </c>
      <c r="AN92" s="99">
        <f>Planning!AN$636</f>
        <v>0</v>
      </c>
      <c r="AO92" s="99">
        <f>Planning!AO$636</f>
        <v>0</v>
      </c>
      <c r="AP92" s="99">
        <f>Planning!AP$636</f>
        <v>0</v>
      </c>
      <c r="AQ92" s="99">
        <f>Planning!AQ$636</f>
        <v>0</v>
      </c>
      <c r="AR92" s="99">
        <f>Planning!AR$636</f>
        <v>0</v>
      </c>
      <c r="AS92" s="99">
        <f>Planning!AS$636</f>
        <v>0</v>
      </c>
      <c r="AT92" s="100">
        <f>Planning!AT$636</f>
        <v>0</v>
      </c>
      <c r="AU92" s="98">
        <f>Planning!AU$636</f>
        <v>0</v>
      </c>
      <c r="AV92" s="99">
        <f>Planning!AV$636</f>
        <v>0</v>
      </c>
      <c r="AW92" s="99">
        <f>Planning!AW$636</f>
        <v>0</v>
      </c>
      <c r="AX92" s="99">
        <f>Planning!AX$636</f>
        <v>0</v>
      </c>
      <c r="AY92" s="99">
        <f>Planning!AY$636</f>
        <v>0</v>
      </c>
      <c r="AZ92" s="99">
        <f>Planning!AZ$636</f>
        <v>0</v>
      </c>
      <c r="BA92" s="99">
        <f>Planning!BA$636</f>
        <v>0</v>
      </c>
      <c r="BB92" s="100">
        <f>Planning!BB$636</f>
        <v>0</v>
      </c>
      <c r="BC92" s="69">
        <f>Planning!BC$636</f>
        <v>0</v>
      </c>
      <c r="BD92" s="102"/>
      <c r="BE92" s="408">
        <f>Planning!BE$636</f>
        <v>0</v>
      </c>
      <c r="BF92" s="409">
        <f>Planning!BF$636</f>
        <v>0</v>
      </c>
      <c r="BG92" s="74">
        <f>Planning!BG$636</f>
        <v>0</v>
      </c>
      <c r="BH92" s="75">
        <f>Planning!BH$636</f>
        <v>0</v>
      </c>
      <c r="BI92" s="76" t="str">
        <f>Planning!BI$636</f>
        <v/>
      </c>
      <c r="BJ92" s="77">
        <f>Planning!BJ$636</f>
        <v>103.58064516129032</v>
      </c>
      <c r="BL92" s="210">
        <f>Planning!BL$636</f>
        <v>0</v>
      </c>
      <c r="BM92" s="143">
        <f>Planning!BP$636</f>
        <v>0</v>
      </c>
      <c r="NL92" s="43" t="s">
        <v>63</v>
      </c>
    </row>
    <row r="93" spans="1:376" ht="10.199999999999999" customHeight="1">
      <c r="A93" s="25"/>
      <c r="B93" s="337"/>
      <c r="C93" s="424"/>
      <c r="D93" s="15"/>
      <c r="E93" s="101"/>
      <c r="F93" s="101"/>
      <c r="G93" s="101"/>
      <c r="H93" s="323"/>
      <c r="I93" s="402">
        <f>Conges!$B$22</f>
        <v>44915</v>
      </c>
      <c r="J93" s="403"/>
      <c r="K93" s="403"/>
      <c r="L93" s="403"/>
      <c r="M93" s="403"/>
      <c r="N93" s="78" t="str">
        <f>Planning!N$671</f>
        <v/>
      </c>
      <c r="O93" s="95">
        <f>Planning!O$671</f>
        <v>0</v>
      </c>
      <c r="P93" s="96">
        <f>Planning!P$671</f>
        <v>0</v>
      </c>
      <c r="Q93" s="96">
        <f>Planning!Q$671</f>
        <v>0</v>
      </c>
      <c r="R93" s="96">
        <f>Planning!R$671</f>
        <v>0</v>
      </c>
      <c r="S93" s="96">
        <f>Planning!S$671</f>
        <v>0</v>
      </c>
      <c r="T93" s="96">
        <f>Planning!T$671</f>
        <v>0</v>
      </c>
      <c r="U93" s="96">
        <f>Planning!U$671</f>
        <v>0</v>
      </c>
      <c r="V93" s="97">
        <f>Planning!V$671</f>
        <v>0</v>
      </c>
      <c r="W93" s="95">
        <f>Planning!W$671</f>
        <v>0</v>
      </c>
      <c r="X93" s="96">
        <f>Planning!X$671</f>
        <v>0</v>
      </c>
      <c r="Y93" s="96">
        <f>Planning!Y$671</f>
        <v>0</v>
      </c>
      <c r="Z93" s="96">
        <f>Planning!Z$671</f>
        <v>0</v>
      </c>
      <c r="AA93" s="96">
        <f>Planning!AA$671</f>
        <v>0</v>
      </c>
      <c r="AB93" s="96">
        <f>Planning!AB$671</f>
        <v>0</v>
      </c>
      <c r="AC93" s="96">
        <f>Planning!AC$671</f>
        <v>0</v>
      </c>
      <c r="AD93" s="97">
        <f>Planning!AD$671</f>
        <v>0</v>
      </c>
      <c r="AE93" s="95">
        <f>Planning!AE$671</f>
        <v>0</v>
      </c>
      <c r="AF93" s="96">
        <f>Planning!AF$671</f>
        <v>0</v>
      </c>
      <c r="AG93" s="96">
        <f>Planning!AG$671</f>
        <v>0</v>
      </c>
      <c r="AH93" s="96">
        <f>Planning!AH$671</f>
        <v>0</v>
      </c>
      <c r="AI93" s="96">
        <f>Planning!AI$671</f>
        <v>0</v>
      </c>
      <c r="AJ93" s="97">
        <f>Planning!AJ$671</f>
        <v>0</v>
      </c>
      <c r="AK93" s="95">
        <f>Planning!AK$671</f>
        <v>0</v>
      </c>
      <c r="AL93" s="96">
        <f>Planning!AL$671</f>
        <v>0</v>
      </c>
      <c r="AM93" s="96">
        <f>Planning!AM$671</f>
        <v>0</v>
      </c>
      <c r="AN93" s="96">
        <f>Planning!AN$671</f>
        <v>0</v>
      </c>
      <c r="AO93" s="96">
        <f>Planning!AO$671</f>
        <v>0</v>
      </c>
      <c r="AP93" s="96">
        <f>Planning!AP$671</f>
        <v>0</v>
      </c>
      <c r="AQ93" s="96">
        <f>Planning!AQ$671</f>
        <v>0</v>
      </c>
      <c r="AR93" s="96">
        <f>Planning!AR$671</f>
        <v>0</v>
      </c>
      <c r="AS93" s="96">
        <f>Planning!AS$671</f>
        <v>0</v>
      </c>
      <c r="AT93" s="97">
        <f>Planning!AT$671</f>
        <v>0</v>
      </c>
      <c r="AU93" s="95">
        <f>Planning!AU$671</f>
        <v>0</v>
      </c>
      <c r="AV93" s="96">
        <f>Planning!AV$671</f>
        <v>0</v>
      </c>
      <c r="AW93" s="96">
        <f>Planning!AW$671</f>
        <v>0</v>
      </c>
      <c r="AX93" s="96">
        <f>Planning!AX$671</f>
        <v>0</v>
      </c>
      <c r="AY93" s="96">
        <f>Planning!AY$671</f>
        <v>0</v>
      </c>
      <c r="AZ93" s="96">
        <f>Planning!AZ$671</f>
        <v>0</v>
      </c>
      <c r="BA93" s="96">
        <f>Planning!BA$671</f>
        <v>0</v>
      </c>
      <c r="BB93" s="97">
        <f>Planning!BB$671</f>
        <v>0</v>
      </c>
      <c r="BC93" s="82">
        <f>Planning!BC$671</f>
        <v>0</v>
      </c>
      <c r="BD93" s="102"/>
      <c r="BE93" s="410">
        <f>Planning!BE$671</f>
        <v>0</v>
      </c>
      <c r="BF93" s="411">
        <f>Planning!BF$671</f>
        <v>0</v>
      </c>
      <c r="BG93" s="88">
        <f>Planning!BG$671</f>
        <v>0</v>
      </c>
      <c r="BH93" s="89">
        <f>Planning!BH$671</f>
        <v>0</v>
      </c>
      <c r="BI93" s="90" t="str">
        <f>Planning!BI$671</f>
        <v/>
      </c>
      <c r="BJ93" s="91">
        <f>Planning!BJ$671</f>
        <v>109.03225806451613</v>
      </c>
      <c r="BL93" s="211">
        <f>Planning!BL$671</f>
        <v>0</v>
      </c>
      <c r="BM93" s="142">
        <f>Planning!BP$671</f>
        <v>0</v>
      </c>
      <c r="NL93" s="43" t="s">
        <v>63</v>
      </c>
    </row>
    <row r="94" spans="1:376" ht="10.199999999999999" customHeight="1">
      <c r="A94" s="25"/>
      <c r="B94" s="337"/>
      <c r="C94" s="424"/>
      <c r="D94" s="15"/>
      <c r="E94" s="101"/>
      <c r="F94" s="101"/>
      <c r="G94" s="101"/>
      <c r="H94" s="323"/>
      <c r="I94" s="400">
        <f>Conges!$B$23</f>
        <v>44916</v>
      </c>
      <c r="J94" s="401"/>
      <c r="K94" s="401"/>
      <c r="L94" s="401"/>
      <c r="M94" s="401"/>
      <c r="N94" s="65" t="str">
        <f>Planning!N$706</f>
        <v/>
      </c>
      <c r="O94" s="98">
        <f>Planning!O$706</f>
        <v>0</v>
      </c>
      <c r="P94" s="99">
        <f>Planning!P$706</f>
        <v>0</v>
      </c>
      <c r="Q94" s="99">
        <f>Planning!Q$706</f>
        <v>0</v>
      </c>
      <c r="R94" s="99">
        <f>Planning!R$706</f>
        <v>0</v>
      </c>
      <c r="S94" s="99">
        <f>Planning!S$706</f>
        <v>0</v>
      </c>
      <c r="T94" s="99">
        <f>Planning!T$706</f>
        <v>0</v>
      </c>
      <c r="U94" s="99">
        <f>Planning!U$706</f>
        <v>0</v>
      </c>
      <c r="V94" s="100">
        <f>Planning!V$706</f>
        <v>0</v>
      </c>
      <c r="W94" s="98">
        <f>Planning!W$706</f>
        <v>0</v>
      </c>
      <c r="X94" s="99">
        <f>Planning!X$706</f>
        <v>0</v>
      </c>
      <c r="Y94" s="99">
        <f>Planning!Y$706</f>
        <v>0</v>
      </c>
      <c r="Z94" s="99">
        <f>Planning!Z$706</f>
        <v>0</v>
      </c>
      <c r="AA94" s="99">
        <f>Planning!AA$706</f>
        <v>0</v>
      </c>
      <c r="AB94" s="99">
        <f>Planning!AB$706</f>
        <v>0</v>
      </c>
      <c r="AC94" s="99">
        <f>Planning!AC$706</f>
        <v>0</v>
      </c>
      <c r="AD94" s="100">
        <f>Planning!AD$706</f>
        <v>0</v>
      </c>
      <c r="AE94" s="98">
        <f>Planning!AE$706</f>
        <v>0</v>
      </c>
      <c r="AF94" s="99">
        <f>Planning!AF$706</f>
        <v>0</v>
      </c>
      <c r="AG94" s="99">
        <f>Planning!AG$706</f>
        <v>0</v>
      </c>
      <c r="AH94" s="99">
        <f>Planning!AH$706</f>
        <v>0</v>
      </c>
      <c r="AI94" s="99">
        <f>Planning!AI$706</f>
        <v>0</v>
      </c>
      <c r="AJ94" s="100">
        <f>Planning!AJ$706</f>
        <v>0</v>
      </c>
      <c r="AK94" s="98">
        <f>Planning!AK$706</f>
        <v>0</v>
      </c>
      <c r="AL94" s="99">
        <f>Planning!AL$706</f>
        <v>0</v>
      </c>
      <c r="AM94" s="99">
        <f>Planning!AM$706</f>
        <v>0</v>
      </c>
      <c r="AN94" s="99">
        <f>Planning!AN$706</f>
        <v>0</v>
      </c>
      <c r="AO94" s="99">
        <f>Planning!AO$706</f>
        <v>0</v>
      </c>
      <c r="AP94" s="99">
        <f>Planning!AP$706</f>
        <v>0</v>
      </c>
      <c r="AQ94" s="99">
        <f>Planning!AQ$706</f>
        <v>0</v>
      </c>
      <c r="AR94" s="99">
        <f>Planning!AR$706</f>
        <v>0</v>
      </c>
      <c r="AS94" s="99">
        <f>Planning!AS$706</f>
        <v>0</v>
      </c>
      <c r="AT94" s="100">
        <f>Planning!AT$706</f>
        <v>0</v>
      </c>
      <c r="AU94" s="98">
        <f>Planning!AU$706</f>
        <v>0</v>
      </c>
      <c r="AV94" s="99">
        <f>Planning!AV$706</f>
        <v>0</v>
      </c>
      <c r="AW94" s="99">
        <f>Planning!AW$706</f>
        <v>0</v>
      </c>
      <c r="AX94" s="99">
        <f>Planning!AX$706</f>
        <v>0</v>
      </c>
      <c r="AY94" s="99">
        <f>Planning!AY$706</f>
        <v>0</v>
      </c>
      <c r="AZ94" s="99">
        <f>Planning!AZ$706</f>
        <v>0</v>
      </c>
      <c r="BA94" s="99">
        <f>Planning!BA$706</f>
        <v>0</v>
      </c>
      <c r="BB94" s="100">
        <f>Planning!BB$706</f>
        <v>0</v>
      </c>
      <c r="BC94" s="69">
        <f>Planning!BC$706</f>
        <v>0</v>
      </c>
      <c r="BD94" s="102"/>
      <c r="BE94" s="408">
        <f>Planning!BE$706</f>
        <v>0</v>
      </c>
      <c r="BF94" s="409">
        <f>Planning!BF$706</f>
        <v>0</v>
      </c>
      <c r="BG94" s="74">
        <f>Planning!BG$706</f>
        <v>0</v>
      </c>
      <c r="BH94" s="75">
        <f>Planning!BH$706</f>
        <v>0</v>
      </c>
      <c r="BI94" s="76" t="str">
        <f>Planning!BI$706</f>
        <v/>
      </c>
      <c r="BJ94" s="77">
        <f>Planning!BJ$706</f>
        <v>114.48387096774192</v>
      </c>
      <c r="BL94" s="210">
        <f>Planning!BL$706</f>
        <v>0</v>
      </c>
      <c r="BM94" s="143">
        <f>Planning!BP$706</f>
        <v>0</v>
      </c>
      <c r="NL94" s="43" t="s">
        <v>63</v>
      </c>
    </row>
    <row r="95" spans="1:376" ht="10.199999999999999" customHeight="1">
      <c r="A95" s="25"/>
      <c r="B95" s="337"/>
      <c r="C95" s="424"/>
      <c r="D95" s="15"/>
      <c r="E95" s="101"/>
      <c r="F95" s="101"/>
      <c r="G95" s="101"/>
      <c r="H95" s="323"/>
      <c r="I95" s="402">
        <f>Conges!$B$24</f>
        <v>44917</v>
      </c>
      <c r="J95" s="403"/>
      <c r="K95" s="403"/>
      <c r="L95" s="403"/>
      <c r="M95" s="403"/>
      <c r="N95" s="78" t="str">
        <f>Planning!N$741</f>
        <v/>
      </c>
      <c r="O95" s="95">
        <f>Planning!O$741</f>
        <v>0</v>
      </c>
      <c r="P95" s="96">
        <f>Planning!P$741</f>
        <v>0</v>
      </c>
      <c r="Q95" s="96">
        <f>Planning!Q$741</f>
        <v>0</v>
      </c>
      <c r="R95" s="96">
        <f>Planning!R$741</f>
        <v>0</v>
      </c>
      <c r="S95" s="96">
        <f>Planning!S$741</f>
        <v>0</v>
      </c>
      <c r="T95" s="96">
        <f>Planning!T$741</f>
        <v>0</v>
      </c>
      <c r="U95" s="96">
        <f>Planning!U$741</f>
        <v>0</v>
      </c>
      <c r="V95" s="97">
        <f>Planning!V$741</f>
        <v>0</v>
      </c>
      <c r="W95" s="95">
        <f>Planning!W$741</f>
        <v>0</v>
      </c>
      <c r="X95" s="96">
        <f>Planning!X$741</f>
        <v>0</v>
      </c>
      <c r="Y95" s="96">
        <f>Planning!Y$741</f>
        <v>0</v>
      </c>
      <c r="Z95" s="96">
        <f>Planning!Z$741</f>
        <v>0</v>
      </c>
      <c r="AA95" s="96">
        <f>Planning!AA$741</f>
        <v>0</v>
      </c>
      <c r="AB95" s="96">
        <f>Planning!AB$741</f>
        <v>0</v>
      </c>
      <c r="AC95" s="96">
        <f>Planning!AC$741</f>
        <v>0</v>
      </c>
      <c r="AD95" s="97">
        <f>Planning!AD$741</f>
        <v>0</v>
      </c>
      <c r="AE95" s="95">
        <f>Planning!AE$741</f>
        <v>0</v>
      </c>
      <c r="AF95" s="96">
        <f>Planning!AF$741</f>
        <v>0</v>
      </c>
      <c r="AG95" s="96">
        <f>Planning!AG$741</f>
        <v>0</v>
      </c>
      <c r="AH95" s="96">
        <f>Planning!AH$741</f>
        <v>0</v>
      </c>
      <c r="AI95" s="96">
        <f>Planning!AI$741</f>
        <v>0</v>
      </c>
      <c r="AJ95" s="97">
        <f>Planning!AJ$741</f>
        <v>0</v>
      </c>
      <c r="AK95" s="95">
        <f>Planning!AK$741</f>
        <v>0</v>
      </c>
      <c r="AL95" s="96">
        <f>Planning!AL$741</f>
        <v>0</v>
      </c>
      <c r="AM95" s="96">
        <f>Planning!AM$741</f>
        <v>0</v>
      </c>
      <c r="AN95" s="96">
        <f>Planning!AN$741</f>
        <v>0</v>
      </c>
      <c r="AO95" s="96">
        <f>Planning!AO$741</f>
        <v>0</v>
      </c>
      <c r="AP95" s="96">
        <f>Planning!AP$741</f>
        <v>0</v>
      </c>
      <c r="AQ95" s="96">
        <f>Planning!AQ$741</f>
        <v>0</v>
      </c>
      <c r="AR95" s="96">
        <f>Planning!AR$741</f>
        <v>0</v>
      </c>
      <c r="AS95" s="96">
        <f>Planning!AS$741</f>
        <v>0</v>
      </c>
      <c r="AT95" s="97">
        <f>Planning!AT$741</f>
        <v>0</v>
      </c>
      <c r="AU95" s="95">
        <f>Planning!AU$741</f>
        <v>0</v>
      </c>
      <c r="AV95" s="96">
        <f>Planning!AV$741</f>
        <v>0</v>
      </c>
      <c r="AW95" s="96">
        <f>Planning!AW$741</f>
        <v>0</v>
      </c>
      <c r="AX95" s="96">
        <f>Planning!AX$741</f>
        <v>0</v>
      </c>
      <c r="AY95" s="96">
        <f>Planning!AY$741</f>
        <v>0</v>
      </c>
      <c r="AZ95" s="96">
        <f>Planning!AZ$741</f>
        <v>0</v>
      </c>
      <c r="BA95" s="96">
        <f>Planning!BA$741</f>
        <v>0</v>
      </c>
      <c r="BB95" s="97">
        <f>Planning!BB$741</f>
        <v>0</v>
      </c>
      <c r="BC95" s="82">
        <f>Planning!BC$741</f>
        <v>0</v>
      </c>
      <c r="BD95" s="102"/>
      <c r="BE95" s="410">
        <f>Planning!BE$741</f>
        <v>0</v>
      </c>
      <c r="BF95" s="411">
        <f>Planning!BF$741</f>
        <v>0</v>
      </c>
      <c r="BG95" s="88">
        <f>Planning!BG$741</f>
        <v>0</v>
      </c>
      <c r="BH95" s="89">
        <f>Planning!BH$741</f>
        <v>0</v>
      </c>
      <c r="BI95" s="90" t="str">
        <f>Planning!BI$741</f>
        <v/>
      </c>
      <c r="BJ95" s="91">
        <f>Planning!BJ$741</f>
        <v>119.93548387096773</v>
      </c>
      <c r="BL95" s="211">
        <f>Planning!BL$741</f>
        <v>0</v>
      </c>
      <c r="BM95" s="142">
        <f>Planning!BP$741</f>
        <v>0</v>
      </c>
      <c r="NL95" s="43" t="s">
        <v>63</v>
      </c>
    </row>
    <row r="96" spans="1:376" ht="10.199999999999999" customHeight="1">
      <c r="A96" s="25"/>
      <c r="B96" s="337"/>
      <c r="C96" s="424"/>
      <c r="D96" s="15"/>
      <c r="E96" s="101"/>
      <c r="F96" s="101"/>
      <c r="G96" s="101"/>
      <c r="H96" s="323"/>
      <c r="I96" s="400">
        <f>Conges!$B$25</f>
        <v>44918</v>
      </c>
      <c r="J96" s="401"/>
      <c r="K96" s="401"/>
      <c r="L96" s="401"/>
      <c r="M96" s="401"/>
      <c r="N96" s="65" t="str">
        <f>Planning!N$776</f>
        <v/>
      </c>
      <c r="O96" s="98">
        <f>Planning!O$776</f>
        <v>0</v>
      </c>
      <c r="P96" s="99">
        <f>Planning!P$776</f>
        <v>0</v>
      </c>
      <c r="Q96" s="99">
        <f>Planning!Q$776</f>
        <v>0</v>
      </c>
      <c r="R96" s="99">
        <f>Planning!R$776</f>
        <v>0</v>
      </c>
      <c r="S96" s="99">
        <f>Planning!S$776</f>
        <v>0</v>
      </c>
      <c r="T96" s="99">
        <f>Planning!T$776</f>
        <v>0</v>
      </c>
      <c r="U96" s="99">
        <f>Planning!U$776</f>
        <v>0</v>
      </c>
      <c r="V96" s="100">
        <f>Planning!V$776</f>
        <v>0</v>
      </c>
      <c r="W96" s="98">
        <f>Planning!W$776</f>
        <v>0</v>
      </c>
      <c r="X96" s="99">
        <f>Planning!X$776</f>
        <v>0</v>
      </c>
      <c r="Y96" s="99">
        <f>Planning!Y$776</f>
        <v>0</v>
      </c>
      <c r="Z96" s="99">
        <f>Planning!Z$776</f>
        <v>0</v>
      </c>
      <c r="AA96" s="99">
        <f>Planning!AA$776</f>
        <v>0</v>
      </c>
      <c r="AB96" s="99">
        <f>Planning!AB$776</f>
        <v>0</v>
      </c>
      <c r="AC96" s="99">
        <f>Planning!AC$776</f>
        <v>0</v>
      </c>
      <c r="AD96" s="100">
        <f>Planning!AD$776</f>
        <v>0</v>
      </c>
      <c r="AE96" s="98">
        <f>Planning!AE$776</f>
        <v>0</v>
      </c>
      <c r="AF96" s="99">
        <f>Planning!AF$776</f>
        <v>0</v>
      </c>
      <c r="AG96" s="99">
        <f>Planning!AG$776</f>
        <v>0</v>
      </c>
      <c r="AH96" s="99">
        <f>Planning!AH$776</f>
        <v>0</v>
      </c>
      <c r="AI96" s="99">
        <f>Planning!AI$776</f>
        <v>0</v>
      </c>
      <c r="AJ96" s="100">
        <f>Planning!AJ$776</f>
        <v>0</v>
      </c>
      <c r="AK96" s="98">
        <f>Planning!AK$776</f>
        <v>0</v>
      </c>
      <c r="AL96" s="99">
        <f>Planning!AL$776</f>
        <v>0</v>
      </c>
      <c r="AM96" s="99">
        <f>Planning!AM$776</f>
        <v>0</v>
      </c>
      <c r="AN96" s="99">
        <f>Planning!AN$776</f>
        <v>0</v>
      </c>
      <c r="AO96" s="99">
        <f>Planning!AO$776</f>
        <v>0</v>
      </c>
      <c r="AP96" s="99">
        <f>Planning!AP$776</f>
        <v>0</v>
      </c>
      <c r="AQ96" s="99">
        <f>Planning!AQ$776</f>
        <v>0</v>
      </c>
      <c r="AR96" s="99">
        <f>Planning!AR$776</f>
        <v>0</v>
      </c>
      <c r="AS96" s="99">
        <f>Planning!AS$776</f>
        <v>0</v>
      </c>
      <c r="AT96" s="100">
        <f>Planning!AT$776</f>
        <v>0</v>
      </c>
      <c r="AU96" s="98">
        <f>Planning!AU$776</f>
        <v>0</v>
      </c>
      <c r="AV96" s="99">
        <f>Planning!AV$776</f>
        <v>0</v>
      </c>
      <c r="AW96" s="99">
        <f>Planning!AW$776</f>
        <v>0</v>
      </c>
      <c r="AX96" s="99">
        <f>Planning!AX$776</f>
        <v>0</v>
      </c>
      <c r="AY96" s="99">
        <f>Planning!AY$776</f>
        <v>0</v>
      </c>
      <c r="AZ96" s="99">
        <f>Planning!AZ$776</f>
        <v>0</v>
      </c>
      <c r="BA96" s="99">
        <f>Planning!BA$776</f>
        <v>0</v>
      </c>
      <c r="BB96" s="100">
        <f>Planning!BB$776</f>
        <v>0</v>
      </c>
      <c r="BC96" s="69">
        <f>Planning!BC$776</f>
        <v>0</v>
      </c>
      <c r="BD96" s="102"/>
      <c r="BE96" s="408">
        <f>Planning!BE$776</f>
        <v>0</v>
      </c>
      <c r="BF96" s="409">
        <f>Planning!BF$776</f>
        <v>0</v>
      </c>
      <c r="BG96" s="74">
        <f>Planning!BG$776</f>
        <v>0</v>
      </c>
      <c r="BH96" s="75">
        <f>Planning!BH$776</f>
        <v>0</v>
      </c>
      <c r="BI96" s="76" t="str">
        <f>Planning!BI$776</f>
        <v/>
      </c>
      <c r="BJ96" s="77">
        <f>Planning!BJ$776</f>
        <v>125.38709677419354</v>
      </c>
      <c r="BL96" s="210">
        <f>Planning!BL$776</f>
        <v>0</v>
      </c>
      <c r="BM96" s="143">
        <f>Planning!BP$776</f>
        <v>0</v>
      </c>
      <c r="NL96" s="43" t="s">
        <v>63</v>
      </c>
    </row>
    <row r="97" spans="1:376" ht="10.199999999999999" customHeight="1">
      <c r="A97" s="25"/>
      <c r="B97" s="337"/>
      <c r="C97" s="424"/>
      <c r="D97" s="15"/>
      <c r="E97" s="101"/>
      <c r="F97" s="101"/>
      <c r="G97" s="101"/>
      <c r="H97" s="323"/>
      <c r="I97" s="402">
        <f>Conges!$B$26</f>
        <v>44919</v>
      </c>
      <c r="J97" s="403"/>
      <c r="K97" s="403"/>
      <c r="L97" s="403"/>
      <c r="M97" s="403"/>
      <c r="N97" s="78" t="str">
        <f>Planning!N$811</f>
        <v/>
      </c>
      <c r="O97" s="95">
        <f>Planning!O$811</f>
        <v>0</v>
      </c>
      <c r="P97" s="96">
        <f>Planning!P$811</f>
        <v>0</v>
      </c>
      <c r="Q97" s="96">
        <f>Planning!Q$811</f>
        <v>0</v>
      </c>
      <c r="R97" s="96">
        <f>Planning!R$811</f>
        <v>0</v>
      </c>
      <c r="S97" s="96">
        <f>Planning!S$811</f>
        <v>0</v>
      </c>
      <c r="T97" s="96">
        <f>Planning!T$811</f>
        <v>0</v>
      </c>
      <c r="U97" s="96">
        <f>Planning!U$811</f>
        <v>0</v>
      </c>
      <c r="V97" s="97">
        <f>Planning!V$811</f>
        <v>0</v>
      </c>
      <c r="W97" s="95">
        <f>Planning!W$811</f>
        <v>0</v>
      </c>
      <c r="X97" s="96">
        <f>Planning!X$811</f>
        <v>0</v>
      </c>
      <c r="Y97" s="96">
        <f>Planning!Y$811</f>
        <v>0</v>
      </c>
      <c r="Z97" s="96">
        <f>Planning!Z$811</f>
        <v>0</v>
      </c>
      <c r="AA97" s="96">
        <f>Planning!AA$811</f>
        <v>0</v>
      </c>
      <c r="AB97" s="96">
        <f>Planning!AB$811</f>
        <v>0</v>
      </c>
      <c r="AC97" s="96">
        <f>Planning!AC$811</f>
        <v>0</v>
      </c>
      <c r="AD97" s="97">
        <f>Planning!AD$811</f>
        <v>0</v>
      </c>
      <c r="AE97" s="95">
        <f>Planning!AE$811</f>
        <v>0</v>
      </c>
      <c r="AF97" s="96">
        <f>Planning!AF$811</f>
        <v>0</v>
      </c>
      <c r="AG97" s="96">
        <f>Planning!AG$811</f>
        <v>0</v>
      </c>
      <c r="AH97" s="96">
        <f>Planning!AH$811</f>
        <v>0</v>
      </c>
      <c r="AI97" s="96">
        <f>Planning!AI$811</f>
        <v>0</v>
      </c>
      <c r="AJ97" s="97">
        <f>Planning!AJ$811</f>
        <v>0</v>
      </c>
      <c r="AK97" s="95">
        <f>Planning!AK$811</f>
        <v>0</v>
      </c>
      <c r="AL97" s="96">
        <f>Planning!AL$811</f>
        <v>0</v>
      </c>
      <c r="AM97" s="96">
        <f>Planning!AM$811</f>
        <v>0</v>
      </c>
      <c r="AN97" s="96">
        <f>Planning!AN$811</f>
        <v>0</v>
      </c>
      <c r="AO97" s="96">
        <f>Planning!AO$811</f>
        <v>0</v>
      </c>
      <c r="AP97" s="96">
        <f>Planning!AP$811</f>
        <v>0</v>
      </c>
      <c r="AQ97" s="96">
        <f>Planning!AQ$811</f>
        <v>0</v>
      </c>
      <c r="AR97" s="96">
        <f>Planning!AR$811</f>
        <v>0</v>
      </c>
      <c r="AS97" s="96">
        <f>Planning!AS$811</f>
        <v>0</v>
      </c>
      <c r="AT97" s="97">
        <f>Planning!AT$811</f>
        <v>0</v>
      </c>
      <c r="AU97" s="95">
        <f>Planning!AU$811</f>
        <v>0</v>
      </c>
      <c r="AV97" s="96">
        <f>Planning!AV$811</f>
        <v>0</v>
      </c>
      <c r="AW97" s="96">
        <f>Planning!AW$811</f>
        <v>0</v>
      </c>
      <c r="AX97" s="96">
        <f>Planning!AX$811</f>
        <v>0</v>
      </c>
      <c r="AY97" s="96">
        <f>Planning!AY$811</f>
        <v>0</v>
      </c>
      <c r="AZ97" s="96">
        <f>Planning!AZ$811</f>
        <v>0</v>
      </c>
      <c r="BA97" s="96">
        <f>Planning!BA$811</f>
        <v>0</v>
      </c>
      <c r="BB97" s="97">
        <f>Planning!BB$811</f>
        <v>0</v>
      </c>
      <c r="BC97" s="82">
        <f>Planning!BC$811</f>
        <v>0</v>
      </c>
      <c r="BD97" s="102"/>
      <c r="BE97" s="410">
        <f>Planning!BE$811</f>
        <v>0</v>
      </c>
      <c r="BF97" s="411">
        <f>Planning!BF$811</f>
        <v>0</v>
      </c>
      <c r="BG97" s="88">
        <f>Planning!BG$811</f>
        <v>0</v>
      </c>
      <c r="BH97" s="89">
        <f>Planning!BH$811</f>
        <v>0</v>
      </c>
      <c r="BI97" s="90" t="str">
        <f>Planning!BI$811</f>
        <v/>
      </c>
      <c r="BJ97" s="91">
        <f>Planning!BJ$811</f>
        <v>130.83870967741933</v>
      </c>
      <c r="BL97" s="211">
        <f>Planning!BL$811</f>
        <v>0</v>
      </c>
      <c r="BM97" s="142">
        <f>Planning!BP$811</f>
        <v>0</v>
      </c>
      <c r="NL97" s="43" t="s">
        <v>63</v>
      </c>
    </row>
    <row r="98" spans="1:376" ht="10.199999999999999" customHeight="1">
      <c r="A98" s="25"/>
      <c r="B98" s="337"/>
      <c r="C98" s="424"/>
      <c r="D98" s="15"/>
      <c r="E98" s="101"/>
      <c r="F98" s="101"/>
      <c r="G98" s="101"/>
      <c r="H98" s="323"/>
      <c r="I98" s="400">
        <f>Conges!$B$27</f>
        <v>44920</v>
      </c>
      <c r="J98" s="401"/>
      <c r="K98" s="401"/>
      <c r="L98" s="401"/>
      <c r="M98" s="401"/>
      <c r="N98" s="65" t="str">
        <f>Planning!N$846</f>
        <v/>
      </c>
      <c r="O98" s="98">
        <f>Planning!O$846</f>
        <v>0</v>
      </c>
      <c r="P98" s="99">
        <f>Planning!P$846</f>
        <v>0</v>
      </c>
      <c r="Q98" s="99">
        <f>Planning!Q$846</f>
        <v>0</v>
      </c>
      <c r="R98" s="99">
        <f>Planning!R$846</f>
        <v>0</v>
      </c>
      <c r="S98" s="99">
        <f>Planning!S$846</f>
        <v>0</v>
      </c>
      <c r="T98" s="99">
        <f>Planning!T$846</f>
        <v>0</v>
      </c>
      <c r="U98" s="99">
        <f>Planning!U$846</f>
        <v>0</v>
      </c>
      <c r="V98" s="100">
        <f>Planning!V$846</f>
        <v>0</v>
      </c>
      <c r="W98" s="98">
        <f>Planning!W$846</f>
        <v>0</v>
      </c>
      <c r="X98" s="99">
        <f>Planning!X$846</f>
        <v>0</v>
      </c>
      <c r="Y98" s="99">
        <f>Planning!Y$846</f>
        <v>0</v>
      </c>
      <c r="Z98" s="99">
        <f>Planning!Z$846</f>
        <v>0</v>
      </c>
      <c r="AA98" s="99">
        <f>Planning!AA$846</f>
        <v>0</v>
      </c>
      <c r="AB98" s="99">
        <f>Planning!AB$846</f>
        <v>0</v>
      </c>
      <c r="AC98" s="99">
        <f>Planning!AC$846</f>
        <v>0</v>
      </c>
      <c r="AD98" s="100">
        <f>Planning!AD$846</f>
        <v>0</v>
      </c>
      <c r="AE98" s="98">
        <f>Planning!AE$846</f>
        <v>0</v>
      </c>
      <c r="AF98" s="99">
        <f>Planning!AF$846</f>
        <v>0</v>
      </c>
      <c r="AG98" s="99">
        <f>Planning!AG$846</f>
        <v>0</v>
      </c>
      <c r="AH98" s="99">
        <f>Planning!AH$846</f>
        <v>0</v>
      </c>
      <c r="AI98" s="99">
        <f>Planning!AI$846</f>
        <v>0</v>
      </c>
      <c r="AJ98" s="100">
        <f>Planning!AJ$846</f>
        <v>0</v>
      </c>
      <c r="AK98" s="98">
        <f>Planning!AK$846</f>
        <v>0</v>
      </c>
      <c r="AL98" s="99">
        <f>Planning!AL$846</f>
        <v>0</v>
      </c>
      <c r="AM98" s="99">
        <f>Planning!AM$846</f>
        <v>0</v>
      </c>
      <c r="AN98" s="99">
        <f>Planning!AN$846</f>
        <v>0</v>
      </c>
      <c r="AO98" s="99">
        <f>Planning!AO$846</f>
        <v>0</v>
      </c>
      <c r="AP98" s="99">
        <f>Planning!AP$846</f>
        <v>0</v>
      </c>
      <c r="AQ98" s="99">
        <f>Planning!AQ$846</f>
        <v>0</v>
      </c>
      <c r="AR98" s="99">
        <f>Planning!AR$846</f>
        <v>0</v>
      </c>
      <c r="AS98" s="99">
        <f>Planning!AS$846</f>
        <v>0</v>
      </c>
      <c r="AT98" s="100">
        <f>Planning!AT$846</f>
        <v>0</v>
      </c>
      <c r="AU98" s="98">
        <f>Planning!AU$846</f>
        <v>0</v>
      </c>
      <c r="AV98" s="99">
        <f>Planning!AV$846</f>
        <v>0</v>
      </c>
      <c r="AW98" s="99">
        <f>Planning!AW$846</f>
        <v>0</v>
      </c>
      <c r="AX98" s="99">
        <f>Planning!AX$846</f>
        <v>0</v>
      </c>
      <c r="AY98" s="99">
        <f>Planning!AY$846</f>
        <v>0</v>
      </c>
      <c r="AZ98" s="99">
        <f>Planning!AZ$846</f>
        <v>0</v>
      </c>
      <c r="BA98" s="99">
        <f>Planning!BA$846</f>
        <v>0</v>
      </c>
      <c r="BB98" s="100">
        <f>Planning!BB$846</f>
        <v>0</v>
      </c>
      <c r="BC98" s="69">
        <f>Planning!BC$846</f>
        <v>0</v>
      </c>
      <c r="BD98" s="102"/>
      <c r="BE98" s="408">
        <f>Planning!BE$846</f>
        <v>0</v>
      </c>
      <c r="BF98" s="409">
        <f>Planning!BF$846</f>
        <v>0</v>
      </c>
      <c r="BG98" s="74">
        <f>Planning!BG$846</f>
        <v>0</v>
      </c>
      <c r="BH98" s="75">
        <f>Planning!BH$846</f>
        <v>0</v>
      </c>
      <c r="BI98" s="76" t="str">
        <f>Planning!BI$846</f>
        <v/>
      </c>
      <c r="BJ98" s="77">
        <f>Planning!BJ$846</f>
        <v>136.29032258064515</v>
      </c>
      <c r="BL98" s="210">
        <f>Planning!BL$846</f>
        <v>0</v>
      </c>
      <c r="BM98" s="143">
        <f>Planning!BP$846</f>
        <v>0</v>
      </c>
      <c r="NL98" s="43" t="s">
        <v>63</v>
      </c>
    </row>
    <row r="99" spans="1:376" ht="10.199999999999999" customHeight="1">
      <c r="A99" s="25"/>
      <c r="B99" s="337"/>
      <c r="C99" s="424"/>
      <c r="D99" s="15"/>
      <c r="E99" s="101"/>
      <c r="F99" s="101"/>
      <c r="G99" s="101"/>
      <c r="H99" s="323"/>
      <c r="I99" s="402">
        <f>Conges!$B$28</f>
        <v>44921</v>
      </c>
      <c r="J99" s="403"/>
      <c r="K99" s="403"/>
      <c r="L99" s="403"/>
      <c r="M99" s="403"/>
      <c r="N99" s="78" t="str">
        <f>Planning!N$881</f>
        <v/>
      </c>
      <c r="O99" s="95">
        <f>Planning!O$881</f>
        <v>0</v>
      </c>
      <c r="P99" s="96">
        <f>Planning!P$881</f>
        <v>0</v>
      </c>
      <c r="Q99" s="96">
        <f>Planning!Q$881</f>
        <v>0</v>
      </c>
      <c r="R99" s="96">
        <f>Planning!R$881</f>
        <v>0</v>
      </c>
      <c r="S99" s="96">
        <f>Planning!S$881</f>
        <v>0</v>
      </c>
      <c r="T99" s="96">
        <f>Planning!T$881</f>
        <v>0</v>
      </c>
      <c r="U99" s="96">
        <f>Planning!U$881</f>
        <v>0</v>
      </c>
      <c r="V99" s="97">
        <f>Planning!V$881</f>
        <v>0</v>
      </c>
      <c r="W99" s="95">
        <f>Planning!W$881</f>
        <v>0</v>
      </c>
      <c r="X99" s="96">
        <f>Planning!X$881</f>
        <v>0</v>
      </c>
      <c r="Y99" s="96">
        <f>Planning!Y$881</f>
        <v>0</v>
      </c>
      <c r="Z99" s="96">
        <f>Planning!Z$881</f>
        <v>0</v>
      </c>
      <c r="AA99" s="96">
        <f>Planning!AA$881</f>
        <v>0</v>
      </c>
      <c r="AB99" s="96">
        <f>Planning!AB$881</f>
        <v>0</v>
      </c>
      <c r="AC99" s="96">
        <f>Planning!AC$881</f>
        <v>0</v>
      </c>
      <c r="AD99" s="97">
        <f>Planning!AD$881</f>
        <v>0</v>
      </c>
      <c r="AE99" s="95">
        <f>Planning!AE$881</f>
        <v>0</v>
      </c>
      <c r="AF99" s="96">
        <f>Planning!AF$881</f>
        <v>0</v>
      </c>
      <c r="AG99" s="96">
        <f>Planning!AG$881</f>
        <v>0</v>
      </c>
      <c r="AH99" s="96">
        <f>Planning!AH$881</f>
        <v>0</v>
      </c>
      <c r="AI99" s="96">
        <f>Planning!AI$881</f>
        <v>0</v>
      </c>
      <c r="AJ99" s="97">
        <f>Planning!AJ$881</f>
        <v>0</v>
      </c>
      <c r="AK99" s="95">
        <f>Planning!AK$881</f>
        <v>0</v>
      </c>
      <c r="AL99" s="96">
        <f>Planning!AL$881</f>
        <v>0</v>
      </c>
      <c r="AM99" s="96">
        <f>Planning!AM$881</f>
        <v>0</v>
      </c>
      <c r="AN99" s="96">
        <f>Planning!AN$881</f>
        <v>0</v>
      </c>
      <c r="AO99" s="96">
        <f>Planning!AO$881</f>
        <v>0</v>
      </c>
      <c r="AP99" s="96">
        <f>Planning!AP$881</f>
        <v>0</v>
      </c>
      <c r="AQ99" s="96">
        <f>Planning!AQ$881</f>
        <v>0</v>
      </c>
      <c r="AR99" s="96">
        <f>Planning!AR$881</f>
        <v>0</v>
      </c>
      <c r="AS99" s="96">
        <f>Planning!AS$881</f>
        <v>0</v>
      </c>
      <c r="AT99" s="97">
        <f>Planning!AT$881</f>
        <v>0</v>
      </c>
      <c r="AU99" s="95">
        <f>Planning!AU$881</f>
        <v>0</v>
      </c>
      <c r="AV99" s="96">
        <f>Planning!AV$881</f>
        <v>0</v>
      </c>
      <c r="AW99" s="96">
        <f>Planning!AW$881</f>
        <v>0</v>
      </c>
      <c r="AX99" s="96">
        <f>Planning!AX$881</f>
        <v>0</v>
      </c>
      <c r="AY99" s="96">
        <f>Planning!AY$881</f>
        <v>0</v>
      </c>
      <c r="AZ99" s="96">
        <f>Planning!AZ$881</f>
        <v>0</v>
      </c>
      <c r="BA99" s="96">
        <f>Planning!BA$881</f>
        <v>0</v>
      </c>
      <c r="BB99" s="97">
        <f>Planning!BB$881</f>
        <v>0</v>
      </c>
      <c r="BC99" s="82">
        <f>Planning!BC$881</f>
        <v>0</v>
      </c>
      <c r="BD99" s="102"/>
      <c r="BE99" s="410">
        <f>Planning!BE$881</f>
        <v>0</v>
      </c>
      <c r="BF99" s="411">
        <f>Planning!BF$881</f>
        <v>0</v>
      </c>
      <c r="BG99" s="88">
        <f>Planning!BG$881</f>
        <v>0</v>
      </c>
      <c r="BH99" s="89">
        <f>Planning!BH$881</f>
        <v>0</v>
      </c>
      <c r="BI99" s="90" t="str">
        <f>Planning!BI$881</f>
        <v/>
      </c>
      <c r="BJ99" s="91">
        <f>Planning!BJ$881</f>
        <v>141.74193548387095</v>
      </c>
      <c r="BL99" s="211">
        <f>Planning!BL$881</f>
        <v>0</v>
      </c>
      <c r="BM99" s="142">
        <f>Planning!BP$881</f>
        <v>0</v>
      </c>
      <c r="NL99" s="43" t="s">
        <v>63</v>
      </c>
    </row>
    <row r="100" spans="1:376" ht="10.199999999999999" customHeight="1">
      <c r="A100" s="25"/>
      <c r="B100" s="337"/>
      <c r="C100" s="424"/>
      <c r="D100" s="15"/>
      <c r="E100" s="101"/>
      <c r="F100" s="101"/>
      <c r="G100" s="101"/>
      <c r="H100" s="323"/>
      <c r="I100" s="400">
        <f>Conges!$B$29</f>
        <v>44922</v>
      </c>
      <c r="J100" s="401"/>
      <c r="K100" s="401"/>
      <c r="L100" s="401"/>
      <c r="M100" s="401"/>
      <c r="N100" s="65" t="str">
        <f>Planning!N$916</f>
        <v/>
      </c>
      <c r="O100" s="98">
        <f>Planning!O$916</f>
        <v>0</v>
      </c>
      <c r="P100" s="99">
        <f>Planning!P$916</f>
        <v>0</v>
      </c>
      <c r="Q100" s="99">
        <f>Planning!Q$916</f>
        <v>0</v>
      </c>
      <c r="R100" s="99">
        <f>Planning!R$916</f>
        <v>0</v>
      </c>
      <c r="S100" s="99">
        <f>Planning!S$916</f>
        <v>0</v>
      </c>
      <c r="T100" s="99">
        <f>Planning!T$916</f>
        <v>0</v>
      </c>
      <c r="U100" s="99">
        <f>Planning!U$916</f>
        <v>0</v>
      </c>
      <c r="V100" s="100">
        <f>Planning!V$916</f>
        <v>0</v>
      </c>
      <c r="W100" s="98">
        <f>Planning!W$916</f>
        <v>0</v>
      </c>
      <c r="X100" s="99">
        <f>Planning!X$916</f>
        <v>0</v>
      </c>
      <c r="Y100" s="99">
        <f>Planning!Y$916</f>
        <v>0</v>
      </c>
      <c r="Z100" s="99">
        <f>Planning!Z$916</f>
        <v>0</v>
      </c>
      <c r="AA100" s="99">
        <f>Planning!AA$916</f>
        <v>0</v>
      </c>
      <c r="AB100" s="99">
        <f>Planning!AB$916</f>
        <v>0</v>
      </c>
      <c r="AC100" s="99">
        <f>Planning!AC$916</f>
        <v>0</v>
      </c>
      <c r="AD100" s="100">
        <f>Planning!AD$916</f>
        <v>0</v>
      </c>
      <c r="AE100" s="98">
        <f>Planning!AE$916</f>
        <v>0</v>
      </c>
      <c r="AF100" s="99">
        <f>Planning!AF$916</f>
        <v>0</v>
      </c>
      <c r="AG100" s="99">
        <f>Planning!AG$916</f>
        <v>0</v>
      </c>
      <c r="AH100" s="99">
        <f>Planning!AH$916</f>
        <v>0</v>
      </c>
      <c r="AI100" s="99">
        <f>Planning!AI$916</f>
        <v>0</v>
      </c>
      <c r="AJ100" s="100">
        <f>Planning!AJ$916</f>
        <v>0</v>
      </c>
      <c r="AK100" s="98">
        <f>Planning!AK$916</f>
        <v>0</v>
      </c>
      <c r="AL100" s="99">
        <f>Planning!AL$916</f>
        <v>0</v>
      </c>
      <c r="AM100" s="99">
        <f>Planning!AM$916</f>
        <v>0</v>
      </c>
      <c r="AN100" s="99">
        <f>Planning!AN$916</f>
        <v>0</v>
      </c>
      <c r="AO100" s="99">
        <f>Planning!AO$916</f>
        <v>0</v>
      </c>
      <c r="AP100" s="99">
        <f>Planning!AP$916</f>
        <v>0</v>
      </c>
      <c r="AQ100" s="99">
        <f>Planning!AQ$916</f>
        <v>0</v>
      </c>
      <c r="AR100" s="99">
        <f>Planning!AR$916</f>
        <v>0</v>
      </c>
      <c r="AS100" s="99">
        <f>Planning!AS$916</f>
        <v>0</v>
      </c>
      <c r="AT100" s="100">
        <f>Planning!AT$916</f>
        <v>0</v>
      </c>
      <c r="AU100" s="98">
        <f>Planning!AU$916</f>
        <v>0</v>
      </c>
      <c r="AV100" s="99">
        <f>Planning!AV$916</f>
        <v>0</v>
      </c>
      <c r="AW100" s="99">
        <f>Planning!AW$916</f>
        <v>0</v>
      </c>
      <c r="AX100" s="99">
        <f>Planning!AX$916</f>
        <v>0</v>
      </c>
      <c r="AY100" s="99">
        <f>Planning!AY$916</f>
        <v>0</v>
      </c>
      <c r="AZ100" s="99">
        <f>Planning!AZ$916</f>
        <v>0</v>
      </c>
      <c r="BA100" s="99">
        <f>Planning!BA$916</f>
        <v>0</v>
      </c>
      <c r="BB100" s="100">
        <f>Planning!BB$916</f>
        <v>0</v>
      </c>
      <c r="BC100" s="69">
        <f>Planning!BC$916</f>
        <v>0</v>
      </c>
      <c r="BD100" s="102"/>
      <c r="BE100" s="408">
        <f>Planning!BE$916</f>
        <v>0</v>
      </c>
      <c r="BF100" s="409">
        <f>Planning!BF$916</f>
        <v>0</v>
      </c>
      <c r="BG100" s="74">
        <f>Planning!BG$916</f>
        <v>0</v>
      </c>
      <c r="BH100" s="75">
        <f>Planning!BH$916</f>
        <v>0</v>
      </c>
      <c r="BI100" s="76" t="str">
        <f>Planning!BI$916</f>
        <v/>
      </c>
      <c r="BJ100" s="77">
        <f>Planning!BJ$916</f>
        <v>147.19354838709677</v>
      </c>
      <c r="BL100" s="210">
        <f>Planning!BL$916</f>
        <v>0</v>
      </c>
      <c r="BM100" s="143">
        <f>Planning!BP$916</f>
        <v>0</v>
      </c>
      <c r="NL100" s="43" t="s">
        <v>63</v>
      </c>
    </row>
    <row r="101" spans="1:376" ht="10.199999999999999" customHeight="1">
      <c r="A101" s="25"/>
      <c r="B101" s="337"/>
      <c r="C101" s="424"/>
      <c r="D101" s="15"/>
      <c r="E101" s="101"/>
      <c r="F101" s="101"/>
      <c r="G101" s="101"/>
      <c r="H101" s="323"/>
      <c r="I101" s="402">
        <f>Conges!$B$30</f>
        <v>44923</v>
      </c>
      <c r="J101" s="403"/>
      <c r="K101" s="403"/>
      <c r="L101" s="403"/>
      <c r="M101" s="403"/>
      <c r="N101" s="78" t="str">
        <f>Planning!N$951</f>
        <v/>
      </c>
      <c r="O101" s="95">
        <f>Planning!O$951</f>
        <v>0</v>
      </c>
      <c r="P101" s="96">
        <f>Planning!P$951</f>
        <v>0</v>
      </c>
      <c r="Q101" s="96">
        <f>Planning!Q$951</f>
        <v>0</v>
      </c>
      <c r="R101" s="96">
        <f>Planning!R$951</f>
        <v>0</v>
      </c>
      <c r="S101" s="96">
        <f>Planning!S$951</f>
        <v>0</v>
      </c>
      <c r="T101" s="96">
        <f>Planning!T$951</f>
        <v>0</v>
      </c>
      <c r="U101" s="96">
        <f>Planning!U$951</f>
        <v>0</v>
      </c>
      <c r="V101" s="97">
        <f>Planning!V$951</f>
        <v>0</v>
      </c>
      <c r="W101" s="95">
        <f>Planning!W$951</f>
        <v>0</v>
      </c>
      <c r="X101" s="96">
        <f>Planning!X$951</f>
        <v>0</v>
      </c>
      <c r="Y101" s="96">
        <f>Planning!Y$951</f>
        <v>0</v>
      </c>
      <c r="Z101" s="96">
        <f>Planning!Z$951</f>
        <v>0</v>
      </c>
      <c r="AA101" s="96">
        <f>Planning!AA$951</f>
        <v>0</v>
      </c>
      <c r="AB101" s="96">
        <f>Planning!AB$951</f>
        <v>0</v>
      </c>
      <c r="AC101" s="96">
        <f>Planning!AC$951</f>
        <v>0</v>
      </c>
      <c r="AD101" s="97">
        <f>Planning!AD$951</f>
        <v>0</v>
      </c>
      <c r="AE101" s="95">
        <f>Planning!AE$951</f>
        <v>0</v>
      </c>
      <c r="AF101" s="96">
        <f>Planning!AF$951</f>
        <v>0</v>
      </c>
      <c r="AG101" s="96">
        <f>Planning!AG$951</f>
        <v>0</v>
      </c>
      <c r="AH101" s="96">
        <f>Planning!AH$951</f>
        <v>0</v>
      </c>
      <c r="AI101" s="96">
        <f>Planning!AI$951</f>
        <v>0</v>
      </c>
      <c r="AJ101" s="97">
        <f>Planning!AJ$951</f>
        <v>0</v>
      </c>
      <c r="AK101" s="95">
        <f>Planning!AK$951</f>
        <v>0</v>
      </c>
      <c r="AL101" s="96">
        <f>Planning!AL$951</f>
        <v>0</v>
      </c>
      <c r="AM101" s="96">
        <f>Planning!AM$951</f>
        <v>0</v>
      </c>
      <c r="AN101" s="96">
        <f>Planning!AN$951</f>
        <v>0</v>
      </c>
      <c r="AO101" s="96">
        <f>Planning!AO$951</f>
        <v>0</v>
      </c>
      <c r="AP101" s="96">
        <f>Planning!AP$951</f>
        <v>0</v>
      </c>
      <c r="AQ101" s="96">
        <f>Planning!AQ$951</f>
        <v>0</v>
      </c>
      <c r="AR101" s="96">
        <f>Planning!AR$951</f>
        <v>0</v>
      </c>
      <c r="AS101" s="96">
        <f>Planning!AS$951</f>
        <v>0</v>
      </c>
      <c r="AT101" s="97">
        <f>Planning!AT$951</f>
        <v>0</v>
      </c>
      <c r="AU101" s="95">
        <f>Planning!AU$951</f>
        <v>0</v>
      </c>
      <c r="AV101" s="96">
        <f>Planning!AV$951</f>
        <v>0</v>
      </c>
      <c r="AW101" s="96">
        <f>Planning!AW$951</f>
        <v>0</v>
      </c>
      <c r="AX101" s="96">
        <f>Planning!AX$951</f>
        <v>0</v>
      </c>
      <c r="AY101" s="96">
        <f>Planning!AY$951</f>
        <v>0</v>
      </c>
      <c r="AZ101" s="96">
        <f>Planning!AZ$951</f>
        <v>0</v>
      </c>
      <c r="BA101" s="96">
        <f>Planning!BA$951</f>
        <v>0</v>
      </c>
      <c r="BB101" s="97">
        <f>Planning!BB$951</f>
        <v>0</v>
      </c>
      <c r="BC101" s="82">
        <f>Planning!BC$951</f>
        <v>0</v>
      </c>
      <c r="BD101" s="102"/>
      <c r="BE101" s="410">
        <f>Planning!BE$951</f>
        <v>0</v>
      </c>
      <c r="BF101" s="411">
        <f>Planning!BF$951</f>
        <v>0</v>
      </c>
      <c r="BG101" s="88">
        <f>Planning!BG$951</f>
        <v>0</v>
      </c>
      <c r="BH101" s="89">
        <f>Planning!BH$951</f>
        <v>0</v>
      </c>
      <c r="BI101" s="90" t="str">
        <f>Planning!BI$951</f>
        <v/>
      </c>
      <c r="BJ101" s="91">
        <f>Planning!BJ$951</f>
        <v>152.64516129032256</v>
      </c>
      <c r="BL101" s="211">
        <f>Planning!BL$951</f>
        <v>0</v>
      </c>
      <c r="BM101" s="142">
        <f>Planning!BP$951</f>
        <v>0</v>
      </c>
      <c r="NL101" s="43" t="s">
        <v>63</v>
      </c>
    </row>
    <row r="102" spans="1:376" ht="10.199999999999999" customHeight="1">
      <c r="A102" s="25"/>
      <c r="B102" s="337"/>
      <c r="C102" s="424"/>
      <c r="D102" s="15"/>
      <c r="E102" s="101"/>
      <c r="F102" s="101"/>
      <c r="G102" s="101"/>
      <c r="H102" s="323"/>
      <c r="I102" s="400">
        <f>Conges!$B$31</f>
        <v>44924</v>
      </c>
      <c r="J102" s="401"/>
      <c r="K102" s="401"/>
      <c r="L102" s="401"/>
      <c r="M102" s="401"/>
      <c r="N102" s="65" t="str">
        <f>Planning!N$986</f>
        <v/>
      </c>
      <c r="O102" s="98">
        <f>Planning!O$986</f>
        <v>0</v>
      </c>
      <c r="P102" s="99">
        <f>Planning!P$986</f>
        <v>0</v>
      </c>
      <c r="Q102" s="99">
        <f>Planning!Q$986</f>
        <v>0</v>
      </c>
      <c r="R102" s="99">
        <f>Planning!R$986</f>
        <v>0</v>
      </c>
      <c r="S102" s="99">
        <f>Planning!S$986</f>
        <v>0</v>
      </c>
      <c r="T102" s="99">
        <f>Planning!T$986</f>
        <v>0</v>
      </c>
      <c r="U102" s="99">
        <f>Planning!U$986</f>
        <v>0</v>
      </c>
      <c r="V102" s="100">
        <f>Planning!V$986</f>
        <v>0</v>
      </c>
      <c r="W102" s="98">
        <f>Planning!W$986</f>
        <v>0</v>
      </c>
      <c r="X102" s="99">
        <f>Planning!X$986</f>
        <v>0</v>
      </c>
      <c r="Y102" s="99">
        <f>Planning!Y$986</f>
        <v>0</v>
      </c>
      <c r="Z102" s="99">
        <f>Planning!Z$986</f>
        <v>0</v>
      </c>
      <c r="AA102" s="99">
        <f>Planning!AA$986</f>
        <v>0</v>
      </c>
      <c r="AB102" s="99">
        <f>Planning!AB$986</f>
        <v>0</v>
      </c>
      <c r="AC102" s="99">
        <f>Planning!AC$986</f>
        <v>0</v>
      </c>
      <c r="AD102" s="100">
        <f>Planning!AD$986</f>
        <v>0</v>
      </c>
      <c r="AE102" s="98">
        <f>Planning!AE$986</f>
        <v>0</v>
      </c>
      <c r="AF102" s="99">
        <f>Planning!AF$986</f>
        <v>0</v>
      </c>
      <c r="AG102" s="99">
        <f>Planning!AG$986</f>
        <v>0</v>
      </c>
      <c r="AH102" s="99">
        <f>Planning!AH$986</f>
        <v>0</v>
      </c>
      <c r="AI102" s="99">
        <f>Planning!AI$986</f>
        <v>0</v>
      </c>
      <c r="AJ102" s="100">
        <f>Planning!AJ$986</f>
        <v>0</v>
      </c>
      <c r="AK102" s="98">
        <f>Planning!AK$986</f>
        <v>0</v>
      </c>
      <c r="AL102" s="99">
        <f>Planning!AL$986</f>
        <v>0</v>
      </c>
      <c r="AM102" s="99">
        <f>Planning!AM$986</f>
        <v>0</v>
      </c>
      <c r="AN102" s="99">
        <f>Planning!AN$986</f>
        <v>0</v>
      </c>
      <c r="AO102" s="99">
        <f>Planning!AO$986</f>
        <v>0</v>
      </c>
      <c r="AP102" s="99">
        <f>Planning!AP$986</f>
        <v>0</v>
      </c>
      <c r="AQ102" s="99">
        <f>Planning!AQ$986</f>
        <v>0</v>
      </c>
      <c r="AR102" s="99">
        <f>Planning!AR$986</f>
        <v>0</v>
      </c>
      <c r="AS102" s="99">
        <f>Planning!AS$986</f>
        <v>0</v>
      </c>
      <c r="AT102" s="100">
        <f>Planning!AT$986</f>
        <v>0</v>
      </c>
      <c r="AU102" s="98">
        <f>Planning!AU$986</f>
        <v>0</v>
      </c>
      <c r="AV102" s="99">
        <f>Planning!AV$986</f>
        <v>0</v>
      </c>
      <c r="AW102" s="99">
        <f>Planning!AW$986</f>
        <v>0</v>
      </c>
      <c r="AX102" s="99">
        <f>Planning!AX$986</f>
        <v>0</v>
      </c>
      <c r="AY102" s="99">
        <f>Planning!AY$986</f>
        <v>0</v>
      </c>
      <c r="AZ102" s="99">
        <f>Planning!AZ$986</f>
        <v>0</v>
      </c>
      <c r="BA102" s="99">
        <f>Planning!BA$986</f>
        <v>0</v>
      </c>
      <c r="BB102" s="100">
        <f>Planning!BB$986</f>
        <v>0</v>
      </c>
      <c r="BC102" s="69">
        <f>Planning!BC$986</f>
        <v>0</v>
      </c>
      <c r="BD102" s="102"/>
      <c r="BE102" s="408">
        <f>Planning!BE$986</f>
        <v>0</v>
      </c>
      <c r="BF102" s="409">
        <f>Planning!BF$986</f>
        <v>0</v>
      </c>
      <c r="BG102" s="74">
        <f>Planning!BG$986</f>
        <v>0</v>
      </c>
      <c r="BH102" s="75">
        <f>Planning!BH$986</f>
        <v>0</v>
      </c>
      <c r="BI102" s="76" t="str">
        <f>Planning!BI$986</f>
        <v/>
      </c>
      <c r="BJ102" s="77">
        <f>Planning!BJ$986</f>
        <v>158.09677419354838</v>
      </c>
      <c r="BL102" s="210">
        <f>Planning!BL$986</f>
        <v>0</v>
      </c>
      <c r="BM102" s="143">
        <f>Planning!BP$986</f>
        <v>0</v>
      </c>
      <c r="NL102" s="43" t="s">
        <v>63</v>
      </c>
    </row>
    <row r="103" spans="1:376" ht="10.199999999999999" customHeight="1">
      <c r="A103" s="25"/>
      <c r="B103" s="337"/>
      <c r="C103" s="424"/>
      <c r="D103" s="15"/>
      <c r="E103" s="101"/>
      <c r="F103" s="101"/>
      <c r="G103" s="101"/>
      <c r="H103" s="323"/>
      <c r="I103" s="402">
        <f>Conges!$B$32</f>
        <v>44925</v>
      </c>
      <c r="J103" s="403"/>
      <c r="K103" s="403"/>
      <c r="L103" s="403"/>
      <c r="M103" s="403"/>
      <c r="N103" s="78" t="str">
        <f>Planning!N$1021</f>
        <v/>
      </c>
      <c r="O103" s="95">
        <f>Planning!O$1021</f>
        <v>0</v>
      </c>
      <c r="P103" s="96">
        <f>Planning!P$1021</f>
        <v>0</v>
      </c>
      <c r="Q103" s="96">
        <f>Planning!Q$1021</f>
        <v>0</v>
      </c>
      <c r="R103" s="96">
        <f>Planning!R$1021</f>
        <v>0</v>
      </c>
      <c r="S103" s="96">
        <f>Planning!S$1021</f>
        <v>0</v>
      </c>
      <c r="T103" s="96">
        <f>Planning!T$1021</f>
        <v>0</v>
      </c>
      <c r="U103" s="96">
        <f>Planning!U$1021</f>
        <v>0</v>
      </c>
      <c r="V103" s="97">
        <f>Planning!V$1021</f>
        <v>0</v>
      </c>
      <c r="W103" s="95">
        <f>Planning!W$1021</f>
        <v>0</v>
      </c>
      <c r="X103" s="96">
        <f>Planning!X$1021</f>
        <v>0</v>
      </c>
      <c r="Y103" s="96">
        <f>Planning!Y$1021</f>
        <v>0</v>
      </c>
      <c r="Z103" s="96">
        <f>Planning!Z$1021</f>
        <v>0</v>
      </c>
      <c r="AA103" s="96">
        <f>Planning!AA$1021</f>
        <v>0</v>
      </c>
      <c r="AB103" s="96">
        <f>Planning!AB$1021</f>
        <v>0</v>
      </c>
      <c r="AC103" s="96">
        <f>Planning!AC$1021</f>
        <v>0</v>
      </c>
      <c r="AD103" s="97">
        <f>Planning!AD$1021</f>
        <v>0</v>
      </c>
      <c r="AE103" s="95">
        <f>Planning!AE$1021</f>
        <v>0</v>
      </c>
      <c r="AF103" s="96">
        <f>Planning!AF$1021</f>
        <v>0</v>
      </c>
      <c r="AG103" s="96">
        <f>Planning!AG$1021</f>
        <v>0</v>
      </c>
      <c r="AH103" s="96">
        <f>Planning!AH$1021</f>
        <v>0</v>
      </c>
      <c r="AI103" s="96">
        <f>Planning!AI$1021</f>
        <v>0</v>
      </c>
      <c r="AJ103" s="97">
        <f>Planning!AJ$1021</f>
        <v>0</v>
      </c>
      <c r="AK103" s="95">
        <f>Planning!AK$1021</f>
        <v>0</v>
      </c>
      <c r="AL103" s="96">
        <f>Planning!AL$1021</f>
        <v>0</v>
      </c>
      <c r="AM103" s="96">
        <f>Planning!AM$1021</f>
        <v>0</v>
      </c>
      <c r="AN103" s="96">
        <f>Planning!AN$1021</f>
        <v>0</v>
      </c>
      <c r="AO103" s="96">
        <f>Planning!AO$1021</f>
        <v>0</v>
      </c>
      <c r="AP103" s="96">
        <f>Planning!AP$1021</f>
        <v>0</v>
      </c>
      <c r="AQ103" s="96">
        <f>Planning!AQ$1021</f>
        <v>0</v>
      </c>
      <c r="AR103" s="96">
        <f>Planning!AR$1021</f>
        <v>0</v>
      </c>
      <c r="AS103" s="96">
        <f>Planning!AS$1021</f>
        <v>0</v>
      </c>
      <c r="AT103" s="97">
        <f>Planning!AT$1021</f>
        <v>0</v>
      </c>
      <c r="AU103" s="95">
        <f>Planning!AU$1021</f>
        <v>0</v>
      </c>
      <c r="AV103" s="96">
        <f>Planning!AV$1021</f>
        <v>0</v>
      </c>
      <c r="AW103" s="96">
        <f>Planning!AW$1021</f>
        <v>0</v>
      </c>
      <c r="AX103" s="96">
        <f>Planning!AX$1021</f>
        <v>0</v>
      </c>
      <c r="AY103" s="96">
        <f>Planning!AY$1021</f>
        <v>0</v>
      </c>
      <c r="AZ103" s="96">
        <f>Planning!AZ$1021</f>
        <v>0</v>
      </c>
      <c r="BA103" s="96">
        <f>Planning!BA$1021</f>
        <v>0</v>
      </c>
      <c r="BB103" s="97">
        <f>Planning!BB$1021</f>
        <v>0</v>
      </c>
      <c r="BC103" s="82">
        <f>Planning!BC$1021</f>
        <v>0</v>
      </c>
      <c r="BD103" s="102"/>
      <c r="BE103" s="410">
        <f>Planning!BE$1021</f>
        <v>0</v>
      </c>
      <c r="BF103" s="411">
        <f>Planning!BF$1021</f>
        <v>0</v>
      </c>
      <c r="BG103" s="88">
        <f>Planning!BG$1021</f>
        <v>0</v>
      </c>
      <c r="BH103" s="89">
        <f>Planning!BH$1021</f>
        <v>0</v>
      </c>
      <c r="BI103" s="90" t="str">
        <f>Planning!BI$1021</f>
        <v/>
      </c>
      <c r="BJ103" s="91">
        <f>Planning!BJ$1021</f>
        <v>163.54838709677418</v>
      </c>
      <c r="BL103" s="211">
        <f>Planning!BL$1021</f>
        <v>0</v>
      </c>
      <c r="BM103" s="142">
        <f>Planning!BP$1021</f>
        <v>0</v>
      </c>
      <c r="NL103" s="43" t="s">
        <v>63</v>
      </c>
    </row>
    <row r="104" spans="1:376" ht="10.199999999999999" customHeight="1" thickBot="1">
      <c r="A104" s="25"/>
      <c r="B104" s="337"/>
      <c r="C104" s="424"/>
      <c r="D104" s="15"/>
      <c r="E104" s="101"/>
      <c r="F104" s="101"/>
      <c r="G104" s="101"/>
      <c r="H104" s="323"/>
      <c r="I104" s="400">
        <f>Conges!$B$33</f>
        <v>44926</v>
      </c>
      <c r="J104" s="401"/>
      <c r="K104" s="401"/>
      <c r="L104" s="401"/>
      <c r="M104" s="401"/>
      <c r="N104" s="65" t="str">
        <f>Planning!N$1056</f>
        <v/>
      </c>
      <c r="O104" s="98">
        <f>Planning!O$1056</f>
        <v>0</v>
      </c>
      <c r="P104" s="99">
        <f>Planning!P$1056</f>
        <v>0</v>
      </c>
      <c r="Q104" s="99">
        <f>Planning!Q$1056</f>
        <v>0</v>
      </c>
      <c r="R104" s="99">
        <f>Planning!R$1056</f>
        <v>0</v>
      </c>
      <c r="S104" s="99">
        <f>Planning!S$1056</f>
        <v>0</v>
      </c>
      <c r="T104" s="99">
        <f>Planning!T$1056</f>
        <v>0</v>
      </c>
      <c r="U104" s="99">
        <f>Planning!U$1056</f>
        <v>0</v>
      </c>
      <c r="V104" s="100">
        <f>Planning!V$1056</f>
        <v>0</v>
      </c>
      <c r="W104" s="98">
        <f>Planning!W$1056</f>
        <v>0</v>
      </c>
      <c r="X104" s="99">
        <f>Planning!X$1056</f>
        <v>0</v>
      </c>
      <c r="Y104" s="99">
        <f>Planning!Y$1056</f>
        <v>0</v>
      </c>
      <c r="Z104" s="99">
        <f>Planning!Z$1056</f>
        <v>0</v>
      </c>
      <c r="AA104" s="99">
        <f>Planning!AA$1056</f>
        <v>0</v>
      </c>
      <c r="AB104" s="99">
        <f>Planning!AB$1056</f>
        <v>0</v>
      </c>
      <c r="AC104" s="99">
        <f>Planning!AC$1056</f>
        <v>0</v>
      </c>
      <c r="AD104" s="100">
        <f>Planning!AD$1056</f>
        <v>0</v>
      </c>
      <c r="AE104" s="98">
        <f>Planning!AE$1056</f>
        <v>0</v>
      </c>
      <c r="AF104" s="99">
        <f>Planning!AF$1056</f>
        <v>0</v>
      </c>
      <c r="AG104" s="99">
        <f>Planning!AG$1056</f>
        <v>0</v>
      </c>
      <c r="AH104" s="99">
        <f>Planning!AH$1056</f>
        <v>0</v>
      </c>
      <c r="AI104" s="99">
        <f>Planning!AI$1056</f>
        <v>0</v>
      </c>
      <c r="AJ104" s="100">
        <f>Planning!AJ$1056</f>
        <v>0</v>
      </c>
      <c r="AK104" s="98">
        <f>Planning!AK$1056</f>
        <v>0</v>
      </c>
      <c r="AL104" s="99">
        <f>Planning!AL$1056</f>
        <v>0</v>
      </c>
      <c r="AM104" s="99">
        <f>Planning!AM$1056</f>
        <v>0</v>
      </c>
      <c r="AN104" s="99">
        <f>Planning!AN$1056</f>
        <v>0</v>
      </c>
      <c r="AO104" s="99">
        <f>Planning!AO$1056</f>
        <v>0</v>
      </c>
      <c r="AP104" s="99">
        <f>Planning!AP$1056</f>
        <v>0</v>
      </c>
      <c r="AQ104" s="99">
        <f>Planning!AQ$1056</f>
        <v>0</v>
      </c>
      <c r="AR104" s="99">
        <f>Planning!AR$1056</f>
        <v>0</v>
      </c>
      <c r="AS104" s="99">
        <f>Planning!AS$1056</f>
        <v>0</v>
      </c>
      <c r="AT104" s="100">
        <f>Planning!AT$1056</f>
        <v>0</v>
      </c>
      <c r="AU104" s="98">
        <f>Planning!AU$1056</f>
        <v>0</v>
      </c>
      <c r="AV104" s="99">
        <f>Planning!AV$1056</f>
        <v>0</v>
      </c>
      <c r="AW104" s="99">
        <f>Planning!AW$1056</f>
        <v>0</v>
      </c>
      <c r="AX104" s="99">
        <f>Planning!AX$1056</f>
        <v>0</v>
      </c>
      <c r="AY104" s="99">
        <f>Planning!AY$1056</f>
        <v>0</v>
      </c>
      <c r="AZ104" s="99">
        <f>Planning!AZ$1056</f>
        <v>0</v>
      </c>
      <c r="BA104" s="99">
        <f>Planning!BA$1056</f>
        <v>0</v>
      </c>
      <c r="BB104" s="100">
        <f>Planning!BB$1056</f>
        <v>0</v>
      </c>
      <c r="BC104" s="69">
        <f>Planning!BC$1056</f>
        <v>0</v>
      </c>
      <c r="BD104" s="102"/>
      <c r="BE104" s="412">
        <f>Planning!BE$1056</f>
        <v>0</v>
      </c>
      <c r="BF104" s="413">
        <f>Planning!BF$1056</f>
        <v>0</v>
      </c>
      <c r="BG104" s="104">
        <f>Planning!BG$1056</f>
        <v>0</v>
      </c>
      <c r="BH104" s="105">
        <f>Planning!BH$1056</f>
        <v>0</v>
      </c>
      <c r="BI104" s="106" t="str">
        <f>Planning!BI$1056</f>
        <v/>
      </c>
      <c r="BJ104" s="107">
        <f>Planning!BJ$1056</f>
        <v>169</v>
      </c>
      <c r="BL104" s="213">
        <f>Planning!BL$1056</f>
        <v>0</v>
      </c>
      <c r="BM104" s="151">
        <f>Planning!BP$1056</f>
        <v>0</v>
      </c>
      <c r="NL104" s="43" t="s">
        <v>63</v>
      </c>
    </row>
    <row r="105" spans="1:376" ht="10.199999999999999" customHeight="1" thickBot="1">
      <c r="B105" s="337"/>
      <c r="C105" s="425"/>
      <c r="D105" s="17"/>
      <c r="E105" s="140"/>
      <c r="F105" s="140"/>
      <c r="G105" s="140"/>
      <c r="H105" s="11"/>
      <c r="I105" s="19"/>
      <c r="J105" s="19"/>
      <c r="K105" s="19"/>
      <c r="L105" s="19"/>
      <c r="M105" s="19"/>
      <c r="N105" s="12"/>
      <c r="O105" s="27"/>
      <c r="P105" s="28"/>
      <c r="Q105" s="27"/>
      <c r="R105" s="28"/>
      <c r="S105" s="27"/>
      <c r="T105" s="28"/>
      <c r="U105" s="27"/>
      <c r="V105" s="28"/>
      <c r="W105" s="27"/>
      <c r="X105" s="28"/>
      <c r="Y105" s="27"/>
      <c r="Z105" s="28"/>
      <c r="AA105" s="27"/>
      <c r="AB105" s="28"/>
      <c r="AC105" s="27"/>
      <c r="AD105" s="28"/>
      <c r="AE105" s="27"/>
      <c r="AF105" s="28"/>
      <c r="AG105" s="27"/>
      <c r="AH105" s="28"/>
      <c r="AI105" s="27"/>
      <c r="AJ105" s="28"/>
      <c r="AK105" s="27"/>
      <c r="AL105" s="28"/>
      <c r="AM105" s="27"/>
      <c r="AN105" s="28"/>
      <c r="AO105" s="27"/>
      <c r="AP105" s="28"/>
      <c r="AQ105" s="27"/>
      <c r="AR105" s="28"/>
      <c r="AS105" s="27"/>
      <c r="AT105" s="28"/>
      <c r="AU105" s="27"/>
      <c r="AV105" s="28"/>
      <c r="AW105" s="27"/>
      <c r="AX105" s="28"/>
      <c r="AY105" s="27"/>
      <c r="AZ105" s="28"/>
      <c r="BA105" s="27"/>
      <c r="BB105" s="28"/>
      <c r="BC105" s="18"/>
      <c r="BD105" s="103"/>
      <c r="BE105" s="109"/>
      <c r="BF105" s="109"/>
      <c r="BG105" s="108"/>
      <c r="BH105" s="109"/>
      <c r="BI105" s="109"/>
      <c r="BJ105" s="109"/>
      <c r="BK105" s="45"/>
      <c r="BL105" s="109"/>
      <c r="BM105" s="152">
        <f>SUM(BM74:BM104)</f>
        <v>0</v>
      </c>
    </row>
    <row r="106" spans="1:376" ht="10.199999999999999" customHeight="1" thickBot="1">
      <c r="A106" s="26"/>
      <c r="C106" s="399"/>
      <c r="D106" s="399"/>
      <c r="E106" s="399"/>
      <c r="F106" s="399"/>
      <c r="G106" s="399"/>
      <c r="H106" s="399"/>
      <c r="I106" s="399"/>
      <c r="J106" s="399"/>
      <c r="K106" s="399"/>
      <c r="L106" s="399"/>
      <c r="M106" s="399"/>
      <c r="N106" s="399"/>
      <c r="O106" s="399"/>
      <c r="P106" s="399"/>
      <c r="Q106" s="399"/>
      <c r="R106" s="399"/>
      <c r="S106" s="399"/>
      <c r="T106" s="399"/>
      <c r="U106" s="399"/>
      <c r="V106" s="399"/>
      <c r="W106" s="399"/>
      <c r="X106" s="399"/>
      <c r="Y106" s="399"/>
      <c r="Z106" s="399"/>
      <c r="AA106" s="399"/>
      <c r="AB106" s="399"/>
      <c r="AC106" s="399"/>
      <c r="AD106" s="399"/>
      <c r="AE106" s="399"/>
      <c r="AF106" s="399"/>
      <c r="AG106" s="399"/>
      <c r="AH106" s="399"/>
      <c r="AI106" s="399"/>
      <c r="AJ106" s="399"/>
      <c r="AK106" s="399"/>
      <c r="AL106" s="399"/>
      <c r="AM106" s="399"/>
      <c r="AN106" s="399"/>
      <c r="AO106" s="399"/>
      <c r="AP106" s="399"/>
      <c r="AQ106" s="399"/>
      <c r="AR106" s="399"/>
      <c r="AS106" s="399"/>
      <c r="AT106" s="399"/>
      <c r="AU106" s="399"/>
      <c r="AV106" s="399"/>
      <c r="AW106" s="399"/>
      <c r="AX106" s="399"/>
      <c r="AY106" s="399"/>
      <c r="AZ106" s="399"/>
      <c r="BA106" s="399"/>
      <c r="BB106" s="399"/>
      <c r="BC106" s="399"/>
      <c r="BD106" s="293"/>
      <c r="BE106" s="44"/>
      <c r="BF106" s="44"/>
      <c r="BG106" s="44"/>
      <c r="BH106" s="44"/>
      <c r="BI106" s="44"/>
      <c r="BJ106" s="44"/>
      <c r="BL106" s="44"/>
      <c r="BM106" s="44"/>
    </row>
    <row r="107" spans="1:376" ht="18" customHeight="1" thickBot="1">
      <c r="A107" s="26">
        <v>1</v>
      </c>
      <c r="B107" s="337"/>
      <c r="C107" s="404" t="str">
        <f>Prenoms!$B$5</f>
        <v>pompeo</v>
      </c>
      <c r="D107" s="405"/>
      <c r="E107" s="405"/>
      <c r="F107" s="405"/>
      <c r="G107" s="405"/>
      <c r="H107" s="405"/>
      <c r="I107" s="405"/>
      <c r="J107" s="405"/>
      <c r="K107" s="405"/>
      <c r="L107" s="405"/>
      <c r="M107" s="405"/>
      <c r="N107" s="405"/>
      <c r="O107" s="405"/>
      <c r="P107" s="405"/>
      <c r="Q107" s="405"/>
      <c r="R107" s="405"/>
      <c r="S107" s="405"/>
      <c r="T107" s="405"/>
      <c r="U107" s="405"/>
      <c r="V107" s="405"/>
      <c r="W107" s="405"/>
      <c r="X107" s="405"/>
      <c r="Y107" s="405"/>
      <c r="Z107" s="405"/>
      <c r="AA107" s="405"/>
      <c r="AB107" s="405"/>
      <c r="AC107" s="405"/>
      <c r="AD107" s="405"/>
      <c r="AE107" s="405"/>
      <c r="AF107" s="405"/>
      <c r="AG107" s="405"/>
      <c r="AH107" s="405"/>
      <c r="AI107" s="405"/>
      <c r="AJ107" s="405"/>
      <c r="AK107" s="405"/>
      <c r="AL107" s="405"/>
      <c r="AM107" s="405"/>
      <c r="AN107" s="405"/>
      <c r="AO107" s="405"/>
      <c r="AP107" s="405"/>
      <c r="AQ107" s="405"/>
      <c r="AR107" s="405"/>
      <c r="AS107" s="405"/>
      <c r="AT107" s="405"/>
      <c r="AU107" s="405"/>
      <c r="AV107" s="405"/>
      <c r="AW107" s="405"/>
      <c r="AX107" s="405"/>
      <c r="AY107" s="405"/>
      <c r="AZ107" s="405"/>
      <c r="BA107" s="405"/>
      <c r="BB107" s="405"/>
      <c r="BC107" s="405"/>
      <c r="BD107" s="102"/>
      <c r="BE107" s="414" t="s">
        <v>13</v>
      </c>
      <c r="BF107" s="415"/>
      <c r="BG107" s="418" t="s">
        <v>50</v>
      </c>
      <c r="BH107" s="420" t="s">
        <v>54</v>
      </c>
      <c r="BI107" s="421"/>
      <c r="BJ107" s="393" t="s">
        <v>46</v>
      </c>
      <c r="BL107" s="359" t="s">
        <v>55</v>
      </c>
      <c r="BM107" s="391" t="str">
        <f>Planning!BP107</f>
        <v>R prévi</v>
      </c>
    </row>
    <row r="108" spans="1:376" ht="10.199999999999999" customHeight="1">
      <c r="A108" s="25"/>
      <c r="B108" s="337"/>
      <c r="C108" s="424" t="str">
        <f>$C107</f>
        <v>pompeo</v>
      </c>
      <c r="D108" s="16"/>
      <c r="E108" s="349"/>
      <c r="F108" s="349"/>
      <c r="G108" s="349"/>
      <c r="H108" s="10"/>
      <c r="I108" s="10"/>
      <c r="J108" s="10"/>
      <c r="K108" s="10"/>
      <c r="L108" s="10"/>
      <c r="M108" s="10"/>
      <c r="N108" s="316">
        <v>7</v>
      </c>
      <c r="O108" s="316"/>
      <c r="P108" s="316">
        <v>8</v>
      </c>
      <c r="Q108" s="316"/>
      <c r="R108" s="316">
        <v>9</v>
      </c>
      <c r="S108" s="316"/>
      <c r="T108" s="316">
        <v>10</v>
      </c>
      <c r="U108" s="316"/>
      <c r="V108" s="316">
        <v>11</v>
      </c>
      <c r="W108" s="316"/>
      <c r="X108" s="316">
        <v>12</v>
      </c>
      <c r="Y108" s="316"/>
      <c r="Z108" s="316">
        <v>13</v>
      </c>
      <c r="AA108" s="316"/>
      <c r="AB108" s="316">
        <v>14</v>
      </c>
      <c r="AC108" s="316"/>
      <c r="AD108" s="316">
        <v>15</v>
      </c>
      <c r="AE108" s="316"/>
      <c r="AF108" s="316">
        <v>16</v>
      </c>
      <c r="AG108" s="316"/>
      <c r="AH108" s="316">
        <v>17</v>
      </c>
      <c r="AI108" s="316"/>
      <c r="AJ108" s="316">
        <v>18</v>
      </c>
      <c r="AK108" s="316"/>
      <c r="AL108" s="316">
        <v>19</v>
      </c>
      <c r="AM108" s="316"/>
      <c r="AN108" s="316">
        <v>20</v>
      </c>
      <c r="AO108" s="316"/>
      <c r="AP108" s="316">
        <v>21</v>
      </c>
      <c r="AQ108" s="316"/>
      <c r="AR108" s="316">
        <v>22</v>
      </c>
      <c r="AS108" s="316"/>
      <c r="AT108" s="316">
        <v>23</v>
      </c>
      <c r="AU108" s="316"/>
      <c r="AV108" s="316">
        <v>24</v>
      </c>
      <c r="AW108" s="316"/>
      <c r="AX108" s="316">
        <v>1</v>
      </c>
      <c r="AY108" s="316"/>
      <c r="AZ108" s="316">
        <v>2</v>
      </c>
      <c r="BA108" s="316"/>
      <c r="BB108" s="316">
        <v>3</v>
      </c>
      <c r="BC108" s="346"/>
      <c r="BD108" s="102"/>
      <c r="BE108" s="416"/>
      <c r="BF108" s="417"/>
      <c r="BG108" s="419"/>
      <c r="BH108" s="422"/>
      <c r="BI108" s="423"/>
      <c r="BJ108" s="407"/>
      <c r="BL108" s="406"/>
      <c r="BM108" s="392"/>
    </row>
    <row r="109" spans="1:376" ht="10.199999999999999" customHeight="1">
      <c r="A109" s="25"/>
      <c r="B109" s="337"/>
      <c r="C109" s="424"/>
      <c r="D109" s="15"/>
      <c r="E109" s="322"/>
      <c r="F109" s="322"/>
      <c r="G109" s="322"/>
      <c r="H109" s="323" t="e">
        <f>IF(#REF!&lt;&gt;0,3,0)</f>
        <v>#REF!</v>
      </c>
      <c r="I109" s="426">
        <f>Conges!$B$3</f>
        <v>44896</v>
      </c>
      <c r="J109" s="427"/>
      <c r="K109" s="427"/>
      <c r="L109" s="427"/>
      <c r="M109" s="427"/>
      <c r="N109" s="60" t="str">
        <f>Planning!N$7</f>
        <v/>
      </c>
      <c r="O109" s="92">
        <f>Planning!O$7</f>
        <v>0</v>
      </c>
      <c r="P109" s="93">
        <f>Planning!P$7</f>
        <v>0</v>
      </c>
      <c r="Q109" s="93">
        <f>Planning!Q$7</f>
        <v>0</v>
      </c>
      <c r="R109" s="93">
        <f>Planning!R$7</f>
        <v>0</v>
      </c>
      <c r="S109" s="93">
        <f>Planning!S$7</f>
        <v>0</v>
      </c>
      <c r="T109" s="93">
        <f>Planning!T$7</f>
        <v>0</v>
      </c>
      <c r="U109" s="93">
        <f>Planning!U$7</f>
        <v>0</v>
      </c>
      <c r="V109" s="94">
        <f>Planning!V$7</f>
        <v>0</v>
      </c>
      <c r="W109" s="93">
        <f>Planning!W$7</f>
        <v>0</v>
      </c>
      <c r="X109" s="93">
        <f>Planning!X$7</f>
        <v>0</v>
      </c>
      <c r="Y109" s="93">
        <f>Planning!Y$7</f>
        <v>0</v>
      </c>
      <c r="Z109" s="93">
        <f>Planning!Z$7</f>
        <v>0</v>
      </c>
      <c r="AA109" s="93">
        <f>Planning!AA$7</f>
        <v>0</v>
      </c>
      <c r="AB109" s="93">
        <f>Planning!AB$7</f>
        <v>0</v>
      </c>
      <c r="AC109" s="93">
        <f>Planning!AC$7</f>
        <v>0</v>
      </c>
      <c r="AD109" s="93">
        <f>Planning!AD$7</f>
        <v>0</v>
      </c>
      <c r="AE109" s="92">
        <f>Planning!AE$7</f>
        <v>0</v>
      </c>
      <c r="AF109" s="93">
        <f>Planning!AF$7</f>
        <v>0</v>
      </c>
      <c r="AG109" s="93">
        <f>Planning!AG$7</f>
        <v>0</v>
      </c>
      <c r="AH109" s="93">
        <f>Planning!AH$7</f>
        <v>0</v>
      </c>
      <c r="AI109" s="93">
        <f>Planning!AI$7</f>
        <v>0</v>
      </c>
      <c r="AJ109" s="94">
        <f>Planning!AJ$7</f>
        <v>0</v>
      </c>
      <c r="AK109" s="93">
        <f>Planning!AK$7</f>
        <v>0</v>
      </c>
      <c r="AL109" s="93">
        <f>Planning!AL$7</f>
        <v>0</v>
      </c>
      <c r="AM109" s="93">
        <f>Planning!AM$7</f>
        <v>0</v>
      </c>
      <c r="AN109" s="93">
        <f>Planning!AN$7</f>
        <v>0</v>
      </c>
      <c r="AO109" s="93">
        <f>Planning!AO$7</f>
        <v>0</v>
      </c>
      <c r="AP109" s="93">
        <f>Planning!AP$7</f>
        <v>0</v>
      </c>
      <c r="AQ109" s="93">
        <f>Planning!AQ$7</f>
        <v>0</v>
      </c>
      <c r="AR109" s="93">
        <f>Planning!AR$7</f>
        <v>0</v>
      </c>
      <c r="AS109" s="93">
        <f>Planning!AS$7</f>
        <v>0</v>
      </c>
      <c r="AT109" s="93">
        <f>Planning!AT$7</f>
        <v>0</v>
      </c>
      <c r="AU109" s="92">
        <f>Planning!AU$7</f>
        <v>0</v>
      </c>
      <c r="AV109" s="93">
        <f>Planning!AV$7</f>
        <v>0</v>
      </c>
      <c r="AW109" s="93">
        <f>Planning!AW$7</f>
        <v>0</v>
      </c>
      <c r="AX109" s="93">
        <f>Planning!AX$7</f>
        <v>0</v>
      </c>
      <c r="AY109" s="93">
        <f>Planning!AY$7</f>
        <v>0</v>
      </c>
      <c r="AZ109" s="93">
        <f>Planning!AZ$7</f>
        <v>0</v>
      </c>
      <c r="BA109" s="93">
        <f>Planning!BA$7</f>
        <v>0</v>
      </c>
      <c r="BB109" s="94">
        <f>Planning!BB$7</f>
        <v>0</v>
      </c>
      <c r="BC109" s="64">
        <f>Planning!BC$7</f>
        <v>0</v>
      </c>
      <c r="BD109" s="102"/>
      <c r="BE109" s="428">
        <f>Planning!BE$7</f>
        <v>0</v>
      </c>
      <c r="BF109" s="429">
        <f>Planning!BF$7</f>
        <v>0</v>
      </c>
      <c r="BG109" s="70">
        <f>Planning!BG$7</f>
        <v>0</v>
      </c>
      <c r="BH109" s="71">
        <f>Planning!BH$7</f>
        <v>0</v>
      </c>
      <c r="BI109" s="72" t="str">
        <f>Planning!BI$7</f>
        <v/>
      </c>
      <c r="BJ109" s="73">
        <f>Planning!BJ$7</f>
        <v>5.4516129032258061</v>
      </c>
      <c r="BL109" s="212">
        <f>Planning!BL$7</f>
        <v>0</v>
      </c>
      <c r="BM109" s="141">
        <f>Planning!BP$7</f>
        <v>0</v>
      </c>
      <c r="NL109" s="43" t="s">
        <v>63</v>
      </c>
    </row>
    <row r="110" spans="1:376" ht="10.199999999999999" customHeight="1">
      <c r="A110" s="25"/>
      <c r="B110" s="337"/>
      <c r="C110" s="424"/>
      <c r="D110" s="15"/>
      <c r="E110" s="322"/>
      <c r="F110" s="322"/>
      <c r="G110" s="322"/>
      <c r="H110" s="323"/>
      <c r="I110" s="402">
        <f>Conges!$B$4</f>
        <v>44897</v>
      </c>
      <c r="J110" s="403"/>
      <c r="K110" s="403"/>
      <c r="L110" s="403"/>
      <c r="M110" s="403"/>
      <c r="N110" s="78" t="str">
        <f>Planning!N$42</f>
        <v/>
      </c>
      <c r="O110" s="95">
        <f>Planning!O$42</f>
        <v>0</v>
      </c>
      <c r="P110" s="96">
        <f>Planning!P$42</f>
        <v>0</v>
      </c>
      <c r="Q110" s="96">
        <f>Planning!Q$42</f>
        <v>0</v>
      </c>
      <c r="R110" s="96">
        <f>Planning!R$42</f>
        <v>0</v>
      </c>
      <c r="S110" s="96">
        <f>Planning!S$42</f>
        <v>0</v>
      </c>
      <c r="T110" s="96">
        <f>Planning!T$42</f>
        <v>0</v>
      </c>
      <c r="U110" s="96">
        <f>Planning!U$42</f>
        <v>0</v>
      </c>
      <c r="V110" s="97">
        <f>Planning!V$42</f>
        <v>0</v>
      </c>
      <c r="W110" s="96">
        <f>Planning!W$42</f>
        <v>0</v>
      </c>
      <c r="X110" s="96">
        <f>Planning!X$42</f>
        <v>0</v>
      </c>
      <c r="Y110" s="96">
        <f>Planning!Y$42</f>
        <v>0</v>
      </c>
      <c r="Z110" s="96">
        <f>Planning!Z$42</f>
        <v>0</v>
      </c>
      <c r="AA110" s="96">
        <f>Planning!AA$42</f>
        <v>0</v>
      </c>
      <c r="AB110" s="96">
        <f>Planning!AB$42</f>
        <v>0</v>
      </c>
      <c r="AC110" s="96">
        <f>Planning!AC$42</f>
        <v>0</v>
      </c>
      <c r="AD110" s="96">
        <f>Planning!AD$42</f>
        <v>0</v>
      </c>
      <c r="AE110" s="95">
        <f>Planning!AE$42</f>
        <v>0</v>
      </c>
      <c r="AF110" s="96">
        <f>Planning!AF$42</f>
        <v>0</v>
      </c>
      <c r="AG110" s="96">
        <f>Planning!AG$42</f>
        <v>0</v>
      </c>
      <c r="AH110" s="96">
        <f>Planning!AH$42</f>
        <v>0</v>
      </c>
      <c r="AI110" s="96">
        <f>Planning!AI$42</f>
        <v>0</v>
      </c>
      <c r="AJ110" s="97">
        <f>Planning!AJ$42</f>
        <v>0</v>
      </c>
      <c r="AK110" s="96">
        <f>Planning!AK$42</f>
        <v>0</v>
      </c>
      <c r="AL110" s="96">
        <f>Planning!AL$42</f>
        <v>0</v>
      </c>
      <c r="AM110" s="96">
        <f>Planning!AM$42</f>
        <v>0</v>
      </c>
      <c r="AN110" s="96">
        <f>Planning!AN$42</f>
        <v>0</v>
      </c>
      <c r="AO110" s="96">
        <f>Planning!AO$42</f>
        <v>0</v>
      </c>
      <c r="AP110" s="96">
        <f>Planning!AP$42</f>
        <v>0</v>
      </c>
      <c r="AQ110" s="96">
        <f>Planning!AQ$42</f>
        <v>0</v>
      </c>
      <c r="AR110" s="96">
        <f>Planning!AR$42</f>
        <v>0</v>
      </c>
      <c r="AS110" s="96">
        <f>Planning!AS$42</f>
        <v>0</v>
      </c>
      <c r="AT110" s="96">
        <f>Planning!AT$42</f>
        <v>0</v>
      </c>
      <c r="AU110" s="95">
        <f>Planning!AU$42</f>
        <v>0</v>
      </c>
      <c r="AV110" s="96">
        <f>Planning!AV$42</f>
        <v>0</v>
      </c>
      <c r="AW110" s="96">
        <f>Planning!AW$42</f>
        <v>0</v>
      </c>
      <c r="AX110" s="96">
        <f>Planning!AX$42</f>
        <v>0</v>
      </c>
      <c r="AY110" s="96">
        <f>Planning!AY$42</f>
        <v>0</v>
      </c>
      <c r="AZ110" s="96">
        <f>Planning!AZ$42</f>
        <v>0</v>
      </c>
      <c r="BA110" s="96">
        <f>Planning!BA$42</f>
        <v>0</v>
      </c>
      <c r="BB110" s="97">
        <f>Planning!BB$42</f>
        <v>0</v>
      </c>
      <c r="BC110" s="82">
        <f>Planning!BC$42</f>
        <v>0</v>
      </c>
      <c r="BD110" s="102"/>
      <c r="BE110" s="410">
        <f>Planning!BE$42</f>
        <v>0</v>
      </c>
      <c r="BF110" s="411">
        <f>Planning!BF$42</f>
        <v>0</v>
      </c>
      <c r="BG110" s="88">
        <f>Planning!BG$42</f>
        <v>0</v>
      </c>
      <c r="BH110" s="89">
        <f>Planning!BH$42</f>
        <v>0</v>
      </c>
      <c r="BI110" s="90" t="str">
        <f>Planning!BI$42</f>
        <v/>
      </c>
      <c r="BJ110" s="91">
        <f>Planning!BJ$42</f>
        <v>10.903225806451612</v>
      </c>
      <c r="BL110" s="211">
        <f>Planning!BL$42</f>
        <v>0</v>
      </c>
      <c r="BM110" s="142">
        <f>Planning!BP$42</f>
        <v>0</v>
      </c>
      <c r="NL110" s="43" t="s">
        <v>63</v>
      </c>
    </row>
    <row r="111" spans="1:376" ht="10.199999999999999" customHeight="1">
      <c r="A111" s="25"/>
      <c r="B111" s="337"/>
      <c r="C111" s="424"/>
      <c r="D111" s="15"/>
      <c r="E111" s="324"/>
      <c r="F111" s="324"/>
      <c r="G111" s="324"/>
      <c r="H111" s="323"/>
      <c r="I111" s="400">
        <f>Conges!$B$5</f>
        <v>44898</v>
      </c>
      <c r="J111" s="401"/>
      <c r="K111" s="401"/>
      <c r="L111" s="401"/>
      <c r="M111" s="401"/>
      <c r="N111" s="65" t="str">
        <f>Planning!N$77</f>
        <v/>
      </c>
      <c r="O111" s="98">
        <f>Planning!O$77</f>
        <v>0</v>
      </c>
      <c r="P111" s="99">
        <f>Planning!P$77</f>
        <v>0</v>
      </c>
      <c r="Q111" s="99">
        <f>Planning!Q$77</f>
        <v>0</v>
      </c>
      <c r="R111" s="99">
        <f>Planning!R$77</f>
        <v>0</v>
      </c>
      <c r="S111" s="99">
        <f>Planning!S$77</f>
        <v>0</v>
      </c>
      <c r="T111" s="99">
        <f>Planning!T$77</f>
        <v>0</v>
      </c>
      <c r="U111" s="99">
        <f>Planning!U$77</f>
        <v>0</v>
      </c>
      <c r="V111" s="100">
        <f>Planning!V$77</f>
        <v>0</v>
      </c>
      <c r="W111" s="99">
        <f>Planning!W$77</f>
        <v>0</v>
      </c>
      <c r="X111" s="99">
        <f>Planning!X$77</f>
        <v>0</v>
      </c>
      <c r="Y111" s="99">
        <f>Planning!Y$77</f>
        <v>0</v>
      </c>
      <c r="Z111" s="99">
        <f>Planning!Z$77</f>
        <v>0</v>
      </c>
      <c r="AA111" s="99">
        <f>Planning!AA$77</f>
        <v>0</v>
      </c>
      <c r="AB111" s="99">
        <f>Planning!AB$77</f>
        <v>0</v>
      </c>
      <c r="AC111" s="99">
        <f>Planning!AC$77</f>
        <v>0</v>
      </c>
      <c r="AD111" s="99">
        <f>Planning!AD$77</f>
        <v>0</v>
      </c>
      <c r="AE111" s="98">
        <f>Planning!AE$77</f>
        <v>0</v>
      </c>
      <c r="AF111" s="99">
        <f>Planning!AF$77</f>
        <v>0</v>
      </c>
      <c r="AG111" s="99">
        <f>Planning!AG$77</f>
        <v>0</v>
      </c>
      <c r="AH111" s="99">
        <f>Planning!AH$77</f>
        <v>0</v>
      </c>
      <c r="AI111" s="99">
        <f>Planning!AI$77</f>
        <v>0</v>
      </c>
      <c r="AJ111" s="100">
        <f>Planning!AJ$77</f>
        <v>0</v>
      </c>
      <c r="AK111" s="99">
        <f>Planning!AK$77</f>
        <v>0</v>
      </c>
      <c r="AL111" s="99">
        <f>Planning!AL$77</f>
        <v>0</v>
      </c>
      <c r="AM111" s="99">
        <f>Planning!AM$77</f>
        <v>0</v>
      </c>
      <c r="AN111" s="99">
        <f>Planning!AN$77</f>
        <v>0</v>
      </c>
      <c r="AO111" s="99">
        <f>Planning!AO$77</f>
        <v>0</v>
      </c>
      <c r="AP111" s="99">
        <f>Planning!AP$77</f>
        <v>0</v>
      </c>
      <c r="AQ111" s="99">
        <f>Planning!AQ$77</f>
        <v>0</v>
      </c>
      <c r="AR111" s="99">
        <f>Planning!AR$77</f>
        <v>0</v>
      </c>
      <c r="AS111" s="99">
        <f>Planning!AS$77</f>
        <v>0</v>
      </c>
      <c r="AT111" s="99">
        <f>Planning!AT$77</f>
        <v>0</v>
      </c>
      <c r="AU111" s="98">
        <f>Planning!AU$77</f>
        <v>0</v>
      </c>
      <c r="AV111" s="99">
        <f>Planning!AV$77</f>
        <v>0</v>
      </c>
      <c r="AW111" s="99">
        <f>Planning!AW$77</f>
        <v>0</v>
      </c>
      <c r="AX111" s="99">
        <f>Planning!AX$77</f>
        <v>0</v>
      </c>
      <c r="AY111" s="99">
        <f>Planning!AY$77</f>
        <v>0</v>
      </c>
      <c r="AZ111" s="99">
        <f>Planning!AZ$77</f>
        <v>0</v>
      </c>
      <c r="BA111" s="99">
        <f>Planning!BA$77</f>
        <v>0</v>
      </c>
      <c r="BB111" s="100">
        <f>Planning!BB$77</f>
        <v>0</v>
      </c>
      <c r="BC111" s="69">
        <f>Planning!BC$77</f>
        <v>0</v>
      </c>
      <c r="BD111" s="102"/>
      <c r="BE111" s="408">
        <f>Planning!BE$77</f>
        <v>0</v>
      </c>
      <c r="BF111" s="409">
        <f>Planning!BF$77</f>
        <v>0</v>
      </c>
      <c r="BG111" s="74">
        <f>Planning!BG$77</f>
        <v>0</v>
      </c>
      <c r="BH111" s="75">
        <f>Planning!BH$77</f>
        <v>0</v>
      </c>
      <c r="BI111" s="76" t="str">
        <f>Planning!BI$77</f>
        <v/>
      </c>
      <c r="BJ111" s="77">
        <f>Planning!BJ$77</f>
        <v>16.354838709677416</v>
      </c>
      <c r="BL111" s="210">
        <f>Planning!BL$77</f>
        <v>0</v>
      </c>
      <c r="BM111" s="143">
        <f>Planning!BP$77</f>
        <v>0</v>
      </c>
      <c r="NL111" s="43" t="s">
        <v>63</v>
      </c>
    </row>
    <row r="112" spans="1:376" ht="10.199999999999999" customHeight="1">
      <c r="A112" s="25"/>
      <c r="B112" s="337"/>
      <c r="C112" s="424"/>
      <c r="D112" s="15"/>
      <c r="E112" s="322"/>
      <c r="F112" s="322"/>
      <c r="G112" s="322"/>
      <c r="H112" s="323"/>
      <c r="I112" s="402">
        <f>Conges!$B$6</f>
        <v>44899</v>
      </c>
      <c r="J112" s="403"/>
      <c r="K112" s="403"/>
      <c r="L112" s="403"/>
      <c r="M112" s="403"/>
      <c r="N112" s="78" t="str">
        <f>Planning!N$112</f>
        <v/>
      </c>
      <c r="O112" s="95">
        <f>Planning!O$112</f>
        <v>0</v>
      </c>
      <c r="P112" s="96">
        <f>Planning!P$112</f>
        <v>0</v>
      </c>
      <c r="Q112" s="96">
        <f>Planning!Q$112</f>
        <v>0</v>
      </c>
      <c r="R112" s="96">
        <f>Planning!R$112</f>
        <v>0</v>
      </c>
      <c r="S112" s="96">
        <f>Planning!S$112</f>
        <v>0</v>
      </c>
      <c r="T112" s="96">
        <f>Planning!T$112</f>
        <v>0</v>
      </c>
      <c r="U112" s="96">
        <f>Planning!U$112</f>
        <v>0</v>
      </c>
      <c r="V112" s="97">
        <f>Planning!V$112</f>
        <v>0</v>
      </c>
      <c r="W112" s="96">
        <f>Planning!W$112</f>
        <v>0</v>
      </c>
      <c r="X112" s="96">
        <f>Planning!X$112</f>
        <v>0</v>
      </c>
      <c r="Y112" s="96">
        <f>Planning!Y$112</f>
        <v>0</v>
      </c>
      <c r="Z112" s="96">
        <f>Planning!Z$112</f>
        <v>0</v>
      </c>
      <c r="AA112" s="96">
        <f>Planning!AA$112</f>
        <v>0</v>
      </c>
      <c r="AB112" s="96">
        <f>Planning!AB$112</f>
        <v>0</v>
      </c>
      <c r="AC112" s="96">
        <f>Planning!AC$112</f>
        <v>0</v>
      </c>
      <c r="AD112" s="96">
        <f>Planning!AD$112</f>
        <v>0</v>
      </c>
      <c r="AE112" s="95">
        <f>Planning!AE$112</f>
        <v>0</v>
      </c>
      <c r="AF112" s="96">
        <f>Planning!AF$112</f>
        <v>0</v>
      </c>
      <c r="AG112" s="96">
        <f>Planning!AG$112</f>
        <v>0</v>
      </c>
      <c r="AH112" s="96">
        <f>Planning!AH$112</f>
        <v>0</v>
      </c>
      <c r="AI112" s="96">
        <f>Planning!AI$112</f>
        <v>0</v>
      </c>
      <c r="AJ112" s="97">
        <f>Planning!AJ$112</f>
        <v>0</v>
      </c>
      <c r="AK112" s="96">
        <f>Planning!AK$112</f>
        <v>0</v>
      </c>
      <c r="AL112" s="96">
        <f>Planning!AL$112</f>
        <v>0</v>
      </c>
      <c r="AM112" s="96">
        <f>Planning!AM$112</f>
        <v>0</v>
      </c>
      <c r="AN112" s="96">
        <f>Planning!AN$112</f>
        <v>0</v>
      </c>
      <c r="AO112" s="96">
        <f>Planning!AO$112</f>
        <v>0</v>
      </c>
      <c r="AP112" s="96">
        <f>Planning!AP$112</f>
        <v>0</v>
      </c>
      <c r="AQ112" s="96">
        <f>Planning!AQ$112</f>
        <v>0</v>
      </c>
      <c r="AR112" s="96">
        <f>Planning!AR$112</f>
        <v>0</v>
      </c>
      <c r="AS112" s="96">
        <f>Planning!AS$112</f>
        <v>0</v>
      </c>
      <c r="AT112" s="96">
        <f>Planning!AT$112</f>
        <v>0</v>
      </c>
      <c r="AU112" s="95">
        <f>Planning!AU$112</f>
        <v>0</v>
      </c>
      <c r="AV112" s="96">
        <f>Planning!AV$112</f>
        <v>0</v>
      </c>
      <c r="AW112" s="96">
        <f>Planning!AW$112</f>
        <v>0</v>
      </c>
      <c r="AX112" s="96">
        <f>Planning!AX$112</f>
        <v>0</v>
      </c>
      <c r="AY112" s="96">
        <f>Planning!AY$112</f>
        <v>0</v>
      </c>
      <c r="AZ112" s="96">
        <f>Planning!AZ$112</f>
        <v>0</v>
      </c>
      <c r="BA112" s="96">
        <f>Planning!BA$112</f>
        <v>0</v>
      </c>
      <c r="BB112" s="97">
        <f>Planning!BB$112</f>
        <v>0</v>
      </c>
      <c r="BC112" s="82">
        <f>Planning!BC$112</f>
        <v>0</v>
      </c>
      <c r="BD112" s="102"/>
      <c r="BE112" s="410">
        <f>Planning!BE$112</f>
        <v>0</v>
      </c>
      <c r="BF112" s="411">
        <f>Planning!BF$112</f>
        <v>0</v>
      </c>
      <c r="BG112" s="88">
        <f>Planning!BG$112</f>
        <v>0</v>
      </c>
      <c r="BH112" s="89">
        <f>Planning!BH$112</f>
        <v>0</v>
      </c>
      <c r="BI112" s="90" t="str">
        <f>Planning!BI$112</f>
        <v/>
      </c>
      <c r="BJ112" s="91">
        <f>Planning!BJ$112</f>
        <v>21.806451612903224</v>
      </c>
      <c r="BL112" s="211">
        <f>Planning!BL$112</f>
        <v>0</v>
      </c>
      <c r="BM112" s="142">
        <f>Planning!BP$112</f>
        <v>0</v>
      </c>
      <c r="NL112" s="43" t="s">
        <v>63</v>
      </c>
    </row>
    <row r="113" spans="1:376" ht="10.199999999999999" customHeight="1">
      <c r="A113" s="25"/>
      <c r="B113" s="337"/>
      <c r="C113" s="424"/>
      <c r="D113" s="15"/>
      <c r="E113" s="322"/>
      <c r="F113" s="322"/>
      <c r="G113" s="322"/>
      <c r="H113" s="323"/>
      <c r="I113" s="400">
        <f>Conges!$B$7</f>
        <v>44900</v>
      </c>
      <c r="J113" s="401"/>
      <c r="K113" s="401"/>
      <c r="L113" s="401"/>
      <c r="M113" s="401"/>
      <c r="N113" s="65" t="str">
        <f>Planning!N$147</f>
        <v/>
      </c>
      <c r="O113" s="98">
        <f>Planning!O$147</f>
        <v>0</v>
      </c>
      <c r="P113" s="99">
        <f>Planning!P$147</f>
        <v>0</v>
      </c>
      <c r="Q113" s="99">
        <f>Planning!Q$147</f>
        <v>0</v>
      </c>
      <c r="R113" s="99">
        <f>Planning!R$147</f>
        <v>0</v>
      </c>
      <c r="S113" s="99">
        <f>Planning!S$147</f>
        <v>0</v>
      </c>
      <c r="T113" s="99">
        <f>Planning!T$147</f>
        <v>0</v>
      </c>
      <c r="U113" s="99">
        <f>Planning!U$147</f>
        <v>0</v>
      </c>
      <c r="V113" s="100">
        <f>Planning!V$147</f>
        <v>0</v>
      </c>
      <c r="W113" s="99">
        <f>Planning!W$147</f>
        <v>0</v>
      </c>
      <c r="X113" s="99">
        <f>Planning!X$147</f>
        <v>0</v>
      </c>
      <c r="Y113" s="99">
        <f>Planning!Y$147</f>
        <v>0</v>
      </c>
      <c r="Z113" s="99">
        <f>Planning!Z$147</f>
        <v>0</v>
      </c>
      <c r="AA113" s="99">
        <f>Planning!AA$147</f>
        <v>0</v>
      </c>
      <c r="AB113" s="99">
        <f>Planning!AB$147</f>
        <v>0</v>
      </c>
      <c r="AC113" s="99">
        <f>Planning!AC$147</f>
        <v>0</v>
      </c>
      <c r="AD113" s="99">
        <f>Planning!AD$147</f>
        <v>0</v>
      </c>
      <c r="AE113" s="98">
        <f>Planning!AE$147</f>
        <v>0</v>
      </c>
      <c r="AF113" s="99">
        <f>Planning!AF$147</f>
        <v>0</v>
      </c>
      <c r="AG113" s="99">
        <f>Planning!AG$147</f>
        <v>0</v>
      </c>
      <c r="AH113" s="99">
        <f>Planning!AH$147</f>
        <v>0</v>
      </c>
      <c r="AI113" s="99">
        <f>Planning!AI$147</f>
        <v>0</v>
      </c>
      <c r="AJ113" s="100">
        <f>Planning!AJ$147</f>
        <v>0</v>
      </c>
      <c r="AK113" s="99">
        <f>Planning!AK$147</f>
        <v>0</v>
      </c>
      <c r="AL113" s="99">
        <f>Planning!AL$147</f>
        <v>0</v>
      </c>
      <c r="AM113" s="99">
        <f>Planning!AM$147</f>
        <v>0</v>
      </c>
      <c r="AN113" s="99">
        <f>Planning!AN$147</f>
        <v>0</v>
      </c>
      <c r="AO113" s="99">
        <f>Planning!AO$147</f>
        <v>0</v>
      </c>
      <c r="AP113" s="99">
        <f>Planning!AP$147</f>
        <v>0</v>
      </c>
      <c r="AQ113" s="99">
        <f>Planning!AQ$147</f>
        <v>0</v>
      </c>
      <c r="AR113" s="99">
        <f>Planning!AR$147</f>
        <v>0</v>
      </c>
      <c r="AS113" s="99">
        <f>Planning!AS$147</f>
        <v>0</v>
      </c>
      <c r="AT113" s="99">
        <f>Planning!AT$147</f>
        <v>0</v>
      </c>
      <c r="AU113" s="98">
        <f>Planning!AU$147</f>
        <v>0</v>
      </c>
      <c r="AV113" s="99">
        <f>Planning!AV$147</f>
        <v>0</v>
      </c>
      <c r="AW113" s="99">
        <f>Planning!AW$147</f>
        <v>0</v>
      </c>
      <c r="AX113" s="99">
        <f>Planning!AX$147</f>
        <v>0</v>
      </c>
      <c r="AY113" s="99">
        <f>Planning!AY$147</f>
        <v>0</v>
      </c>
      <c r="AZ113" s="99">
        <f>Planning!AZ$147</f>
        <v>0</v>
      </c>
      <c r="BA113" s="99">
        <f>Planning!BA$147</f>
        <v>0</v>
      </c>
      <c r="BB113" s="100">
        <f>Planning!BB$147</f>
        <v>0</v>
      </c>
      <c r="BC113" s="69">
        <f>Planning!BC$147</f>
        <v>0</v>
      </c>
      <c r="BD113" s="102"/>
      <c r="BE113" s="408">
        <f>Planning!BE$147</f>
        <v>0</v>
      </c>
      <c r="BF113" s="409">
        <f>Planning!BF$147</f>
        <v>0</v>
      </c>
      <c r="BG113" s="74">
        <f>Planning!BG$147</f>
        <v>0</v>
      </c>
      <c r="BH113" s="75">
        <f>Planning!BH$147</f>
        <v>0</v>
      </c>
      <c r="BI113" s="76" t="str">
        <f>Planning!BI$147</f>
        <v/>
      </c>
      <c r="BJ113" s="77">
        <f>Planning!BJ$147</f>
        <v>27.258064516129032</v>
      </c>
      <c r="BL113" s="210">
        <f>Planning!BL$147</f>
        <v>0</v>
      </c>
      <c r="BM113" s="143">
        <f>Planning!BP$147</f>
        <v>0</v>
      </c>
      <c r="NL113" s="43" t="s">
        <v>63</v>
      </c>
    </row>
    <row r="114" spans="1:376" ht="10.199999999999999" customHeight="1">
      <c r="A114" s="25"/>
      <c r="B114" s="337"/>
      <c r="C114" s="424"/>
      <c r="D114" s="15"/>
      <c r="E114" s="334" t="str">
        <f>Planning!$E$9</f>
        <v>CREPIERE</v>
      </c>
      <c r="F114" s="334"/>
      <c r="G114" s="124">
        <f>(COUNTIF(O109:BB139,Planning!$MT$3))/2</f>
        <v>0</v>
      </c>
      <c r="H114" s="323"/>
      <c r="I114" s="402">
        <f>Conges!$B$8</f>
        <v>44901</v>
      </c>
      <c r="J114" s="403"/>
      <c r="K114" s="403"/>
      <c r="L114" s="403"/>
      <c r="M114" s="403"/>
      <c r="N114" s="78" t="str">
        <f>Planning!N$182</f>
        <v/>
      </c>
      <c r="O114" s="95">
        <f>Planning!O$182</f>
        <v>0</v>
      </c>
      <c r="P114" s="96">
        <f>Planning!P$182</f>
        <v>0</v>
      </c>
      <c r="Q114" s="96">
        <f>Planning!Q$182</f>
        <v>0</v>
      </c>
      <c r="R114" s="96">
        <f>Planning!R$182</f>
        <v>0</v>
      </c>
      <c r="S114" s="96">
        <f>Planning!S$182</f>
        <v>0</v>
      </c>
      <c r="T114" s="96">
        <f>Planning!T$182</f>
        <v>0</v>
      </c>
      <c r="U114" s="96">
        <f>Planning!U$182</f>
        <v>0</v>
      </c>
      <c r="V114" s="97">
        <f>Planning!V$182</f>
        <v>0</v>
      </c>
      <c r="W114" s="96">
        <f>Planning!W$182</f>
        <v>0</v>
      </c>
      <c r="X114" s="96">
        <f>Planning!X$182</f>
        <v>0</v>
      </c>
      <c r="Y114" s="96">
        <f>Planning!Y$182</f>
        <v>0</v>
      </c>
      <c r="Z114" s="96">
        <f>Planning!Z$182</f>
        <v>0</v>
      </c>
      <c r="AA114" s="96">
        <f>Planning!AA$182</f>
        <v>0</v>
      </c>
      <c r="AB114" s="96">
        <f>Planning!AB$182</f>
        <v>0</v>
      </c>
      <c r="AC114" s="96">
        <f>Planning!AC$182</f>
        <v>0</v>
      </c>
      <c r="AD114" s="96">
        <f>Planning!AD$182</f>
        <v>0</v>
      </c>
      <c r="AE114" s="95">
        <f>Planning!AE$182</f>
        <v>0</v>
      </c>
      <c r="AF114" s="96">
        <f>Planning!AF$182</f>
        <v>0</v>
      </c>
      <c r="AG114" s="96">
        <f>Planning!AG$182</f>
        <v>0</v>
      </c>
      <c r="AH114" s="96">
        <f>Planning!AH$182</f>
        <v>0</v>
      </c>
      <c r="AI114" s="96">
        <f>Planning!AI$182</f>
        <v>0</v>
      </c>
      <c r="AJ114" s="97">
        <f>Planning!AJ$182</f>
        <v>0</v>
      </c>
      <c r="AK114" s="96">
        <f>Planning!AK$182</f>
        <v>0</v>
      </c>
      <c r="AL114" s="96">
        <f>Planning!AL$182</f>
        <v>0</v>
      </c>
      <c r="AM114" s="96">
        <f>Planning!AM$182</f>
        <v>0</v>
      </c>
      <c r="AN114" s="96">
        <f>Planning!AN$182</f>
        <v>0</v>
      </c>
      <c r="AO114" s="96">
        <f>Planning!AO$182</f>
        <v>0</v>
      </c>
      <c r="AP114" s="96">
        <f>Planning!AP$182</f>
        <v>0</v>
      </c>
      <c r="AQ114" s="96">
        <f>Planning!AQ$182</f>
        <v>0</v>
      </c>
      <c r="AR114" s="96">
        <f>Planning!AR$182</f>
        <v>0</v>
      </c>
      <c r="AS114" s="96">
        <f>Planning!AS$182</f>
        <v>0</v>
      </c>
      <c r="AT114" s="96">
        <f>Planning!AT$182</f>
        <v>0</v>
      </c>
      <c r="AU114" s="95">
        <f>Planning!AU$182</f>
        <v>0</v>
      </c>
      <c r="AV114" s="96">
        <f>Planning!AV$182</f>
        <v>0</v>
      </c>
      <c r="AW114" s="96">
        <f>Planning!AW$182</f>
        <v>0</v>
      </c>
      <c r="AX114" s="96">
        <f>Planning!AX$182</f>
        <v>0</v>
      </c>
      <c r="AY114" s="96">
        <f>Planning!AY$182</f>
        <v>0</v>
      </c>
      <c r="AZ114" s="96">
        <f>Planning!AZ$182</f>
        <v>0</v>
      </c>
      <c r="BA114" s="96">
        <f>Planning!BA$182</f>
        <v>0</v>
      </c>
      <c r="BB114" s="97">
        <f>Planning!BB$182</f>
        <v>0</v>
      </c>
      <c r="BC114" s="82">
        <f>Planning!BC$182</f>
        <v>0</v>
      </c>
      <c r="BD114" s="102"/>
      <c r="BE114" s="410">
        <f>Planning!BE$182</f>
        <v>0</v>
      </c>
      <c r="BF114" s="411">
        <f>Planning!BF$182</f>
        <v>0</v>
      </c>
      <c r="BG114" s="88">
        <f>Planning!BG$182</f>
        <v>0</v>
      </c>
      <c r="BH114" s="89">
        <f>Planning!BH$182</f>
        <v>0</v>
      </c>
      <c r="BI114" s="90" t="str">
        <f>Planning!BI$182</f>
        <v/>
      </c>
      <c r="BJ114" s="91">
        <f>Planning!BJ$182</f>
        <v>32.709677419354833</v>
      </c>
      <c r="BL114" s="211">
        <f>Planning!BL$182</f>
        <v>0</v>
      </c>
      <c r="BM114" s="142">
        <f>Planning!BP$182</f>
        <v>0</v>
      </c>
      <c r="NL114" s="43" t="s">
        <v>63</v>
      </c>
    </row>
    <row r="115" spans="1:376" ht="10.199999999999999" customHeight="1">
      <c r="A115" s="25"/>
      <c r="B115" s="337"/>
      <c r="C115" s="424"/>
      <c r="D115" s="15"/>
      <c r="E115" s="318" t="str">
        <f>Planning!$E$10</f>
        <v>BRASSERIE</v>
      </c>
      <c r="F115" s="318"/>
      <c r="G115" s="125">
        <f>(COUNTIF(O109:BB139,Planning!$MV$3))/2</f>
        <v>0</v>
      </c>
      <c r="H115" s="323"/>
      <c r="I115" s="400">
        <f>Conges!$B$9</f>
        <v>44902</v>
      </c>
      <c r="J115" s="401"/>
      <c r="K115" s="401"/>
      <c r="L115" s="401"/>
      <c r="M115" s="401"/>
      <c r="N115" s="65" t="str">
        <f>Planning!N$217</f>
        <v/>
      </c>
      <c r="O115" s="98">
        <f>Planning!O$217</f>
        <v>0</v>
      </c>
      <c r="P115" s="99">
        <f>Planning!P$217</f>
        <v>0</v>
      </c>
      <c r="Q115" s="99">
        <f>Planning!Q$217</f>
        <v>0</v>
      </c>
      <c r="R115" s="99">
        <f>Planning!R$217</f>
        <v>0</v>
      </c>
      <c r="S115" s="99">
        <f>Planning!S$217</f>
        <v>0</v>
      </c>
      <c r="T115" s="99">
        <f>Planning!T$217</f>
        <v>0</v>
      </c>
      <c r="U115" s="99">
        <f>Planning!U$217</f>
        <v>0</v>
      </c>
      <c r="V115" s="100">
        <f>Planning!V$217</f>
        <v>0</v>
      </c>
      <c r="W115" s="99">
        <f>Planning!W$217</f>
        <v>0</v>
      </c>
      <c r="X115" s="99">
        <f>Planning!X$217</f>
        <v>0</v>
      </c>
      <c r="Y115" s="99">
        <f>Planning!Y$217</f>
        <v>0</v>
      </c>
      <c r="Z115" s="99">
        <f>Planning!Z$217</f>
        <v>0</v>
      </c>
      <c r="AA115" s="99">
        <f>Planning!AA$217</f>
        <v>0</v>
      </c>
      <c r="AB115" s="99">
        <f>Planning!AB$217</f>
        <v>0</v>
      </c>
      <c r="AC115" s="99">
        <f>Planning!AC$217</f>
        <v>0</v>
      </c>
      <c r="AD115" s="99">
        <f>Planning!AD$217</f>
        <v>0</v>
      </c>
      <c r="AE115" s="98">
        <f>Planning!AE$217</f>
        <v>0</v>
      </c>
      <c r="AF115" s="99">
        <f>Planning!AF$217</f>
        <v>0</v>
      </c>
      <c r="AG115" s="99">
        <f>Planning!AG$217</f>
        <v>0</v>
      </c>
      <c r="AH115" s="99">
        <f>Planning!AH$217</f>
        <v>0</v>
      </c>
      <c r="AI115" s="99">
        <f>Planning!AI$217</f>
        <v>0</v>
      </c>
      <c r="AJ115" s="100">
        <f>Planning!AJ$217</f>
        <v>0</v>
      </c>
      <c r="AK115" s="99">
        <f>Planning!AK$217</f>
        <v>0</v>
      </c>
      <c r="AL115" s="99">
        <f>Planning!AL$217</f>
        <v>0</v>
      </c>
      <c r="AM115" s="99">
        <f>Planning!AM$217</f>
        <v>0</v>
      </c>
      <c r="AN115" s="99">
        <f>Planning!AN$217</f>
        <v>0</v>
      </c>
      <c r="AO115" s="99">
        <f>Planning!AO$217</f>
        <v>0</v>
      </c>
      <c r="AP115" s="99">
        <f>Planning!AP$217</f>
        <v>0</v>
      </c>
      <c r="AQ115" s="99">
        <f>Planning!AQ$217</f>
        <v>0</v>
      </c>
      <c r="AR115" s="99">
        <f>Planning!AR$217</f>
        <v>0</v>
      </c>
      <c r="AS115" s="99">
        <f>Planning!AS$217</f>
        <v>0</v>
      </c>
      <c r="AT115" s="99">
        <f>Planning!AT$217</f>
        <v>0</v>
      </c>
      <c r="AU115" s="98">
        <f>Planning!AU$217</f>
        <v>0</v>
      </c>
      <c r="AV115" s="99">
        <f>Planning!AV$217</f>
        <v>0</v>
      </c>
      <c r="AW115" s="99">
        <f>Planning!AW$217</f>
        <v>0</v>
      </c>
      <c r="AX115" s="99">
        <f>Planning!AX$217</f>
        <v>0</v>
      </c>
      <c r="AY115" s="99">
        <f>Planning!AY$217</f>
        <v>0</v>
      </c>
      <c r="AZ115" s="99">
        <f>Planning!AZ$217</f>
        <v>0</v>
      </c>
      <c r="BA115" s="99">
        <f>Planning!BA$217</f>
        <v>0</v>
      </c>
      <c r="BB115" s="100">
        <f>Planning!BB$217</f>
        <v>0</v>
      </c>
      <c r="BC115" s="69">
        <f>Planning!BC$217</f>
        <v>0</v>
      </c>
      <c r="BD115" s="102"/>
      <c r="BE115" s="408">
        <f>Planning!BE$217</f>
        <v>0</v>
      </c>
      <c r="BF115" s="409">
        <f>Planning!BF$217</f>
        <v>0</v>
      </c>
      <c r="BG115" s="74">
        <f>Planning!BG$217</f>
        <v>0</v>
      </c>
      <c r="BH115" s="75">
        <f>Planning!BH$217</f>
        <v>0</v>
      </c>
      <c r="BI115" s="76" t="str">
        <f>Planning!BI$217</f>
        <v/>
      </c>
      <c r="BJ115" s="77">
        <f>Planning!BJ$217</f>
        <v>38.161290322580641</v>
      </c>
      <c r="BL115" s="210">
        <f>Planning!BL$217</f>
        <v>0</v>
      </c>
      <c r="BM115" s="143">
        <f>Planning!BP$217</f>
        <v>0</v>
      </c>
      <c r="NL115" s="43" t="s">
        <v>63</v>
      </c>
    </row>
    <row r="116" spans="1:376" ht="10.199999999999999" customHeight="1">
      <c r="A116" s="25"/>
      <c r="B116" s="337"/>
      <c r="C116" s="424"/>
      <c r="D116" s="15"/>
      <c r="E116" s="327" t="str">
        <f>Planning!$E$11</f>
        <v>MEP</v>
      </c>
      <c r="F116" s="327"/>
      <c r="G116" s="126">
        <f>(COUNTIF(O109:BB139,Planning!$MX$3))/2</f>
        <v>0</v>
      </c>
      <c r="H116" s="323"/>
      <c r="I116" s="402">
        <f>Conges!$B$10</f>
        <v>44903</v>
      </c>
      <c r="J116" s="403"/>
      <c r="K116" s="403"/>
      <c r="L116" s="403"/>
      <c r="M116" s="403"/>
      <c r="N116" s="78" t="str">
        <f>Planning!N$252</f>
        <v/>
      </c>
      <c r="O116" s="95">
        <f>Planning!O$252</f>
        <v>0</v>
      </c>
      <c r="P116" s="96">
        <f>Planning!P$252</f>
        <v>0</v>
      </c>
      <c r="Q116" s="96">
        <f>Planning!Q$252</f>
        <v>0</v>
      </c>
      <c r="R116" s="96">
        <f>Planning!R$252</f>
        <v>0</v>
      </c>
      <c r="S116" s="96">
        <f>Planning!S$252</f>
        <v>0</v>
      </c>
      <c r="T116" s="96">
        <f>Planning!T$252</f>
        <v>0</v>
      </c>
      <c r="U116" s="96">
        <f>Planning!U$252</f>
        <v>0</v>
      </c>
      <c r="V116" s="97">
        <f>Planning!V$252</f>
        <v>0</v>
      </c>
      <c r="W116" s="96">
        <f>Planning!W$252</f>
        <v>0</v>
      </c>
      <c r="X116" s="96">
        <f>Planning!X$252</f>
        <v>0</v>
      </c>
      <c r="Y116" s="96">
        <f>Planning!Y$252</f>
        <v>0</v>
      </c>
      <c r="Z116" s="96">
        <f>Planning!Z$252</f>
        <v>0</v>
      </c>
      <c r="AA116" s="96">
        <f>Planning!AA$252</f>
        <v>0</v>
      </c>
      <c r="AB116" s="96">
        <f>Planning!AB$252</f>
        <v>0</v>
      </c>
      <c r="AC116" s="96">
        <f>Planning!AC$252</f>
        <v>0</v>
      </c>
      <c r="AD116" s="96">
        <f>Planning!AD$252</f>
        <v>0</v>
      </c>
      <c r="AE116" s="95">
        <f>Planning!AE$252</f>
        <v>0</v>
      </c>
      <c r="AF116" s="96">
        <f>Planning!AF$252</f>
        <v>0</v>
      </c>
      <c r="AG116" s="96">
        <f>Planning!AG$252</f>
        <v>0</v>
      </c>
      <c r="AH116" s="96">
        <f>Planning!AH$252</f>
        <v>0</v>
      </c>
      <c r="AI116" s="96">
        <f>Planning!AI$252</f>
        <v>0</v>
      </c>
      <c r="AJ116" s="97">
        <f>Planning!AJ$252</f>
        <v>0</v>
      </c>
      <c r="AK116" s="96">
        <f>Planning!AK$252</f>
        <v>0</v>
      </c>
      <c r="AL116" s="96">
        <f>Planning!AL$252</f>
        <v>0</v>
      </c>
      <c r="AM116" s="96">
        <f>Planning!AM$252</f>
        <v>0</v>
      </c>
      <c r="AN116" s="96">
        <f>Planning!AN$252</f>
        <v>0</v>
      </c>
      <c r="AO116" s="96">
        <f>Planning!AO$252</f>
        <v>0</v>
      </c>
      <c r="AP116" s="96">
        <f>Planning!AP$252</f>
        <v>0</v>
      </c>
      <c r="AQ116" s="96">
        <f>Planning!AQ$252</f>
        <v>0</v>
      </c>
      <c r="AR116" s="96">
        <f>Planning!AR$252</f>
        <v>0</v>
      </c>
      <c r="AS116" s="96">
        <f>Planning!AS$252</f>
        <v>0</v>
      </c>
      <c r="AT116" s="96">
        <f>Planning!AT$252</f>
        <v>0</v>
      </c>
      <c r="AU116" s="95">
        <f>Planning!AU$252</f>
        <v>0</v>
      </c>
      <c r="AV116" s="96">
        <f>Planning!AV$252</f>
        <v>0</v>
      </c>
      <c r="AW116" s="96">
        <f>Planning!AW$252</f>
        <v>0</v>
      </c>
      <c r="AX116" s="96">
        <f>Planning!AX$252</f>
        <v>0</v>
      </c>
      <c r="AY116" s="96">
        <f>Planning!AY$252</f>
        <v>0</v>
      </c>
      <c r="AZ116" s="96">
        <f>Planning!AZ$252</f>
        <v>0</v>
      </c>
      <c r="BA116" s="96">
        <f>Planning!BA$252</f>
        <v>0</v>
      </c>
      <c r="BB116" s="97">
        <f>Planning!BB$252</f>
        <v>0</v>
      </c>
      <c r="BC116" s="82">
        <f>Planning!BC$252</f>
        <v>0</v>
      </c>
      <c r="BD116" s="102"/>
      <c r="BE116" s="410">
        <f>Planning!BE$252</f>
        <v>0</v>
      </c>
      <c r="BF116" s="411">
        <f>Planning!BF$252</f>
        <v>0</v>
      </c>
      <c r="BG116" s="88">
        <f>Planning!BG$252</f>
        <v>0</v>
      </c>
      <c r="BH116" s="89">
        <f>Planning!BH$252</f>
        <v>0</v>
      </c>
      <c r="BI116" s="90" t="str">
        <f>Planning!BI$252</f>
        <v/>
      </c>
      <c r="BJ116" s="91">
        <f>Planning!BJ$252</f>
        <v>43.612903225806448</v>
      </c>
      <c r="BL116" s="211">
        <f>Planning!BL$252</f>
        <v>0</v>
      </c>
      <c r="BM116" s="142">
        <f>Planning!BP$252</f>
        <v>0</v>
      </c>
      <c r="NL116" s="43" t="s">
        <v>63</v>
      </c>
    </row>
    <row r="117" spans="1:376" ht="10.199999999999999" customHeight="1">
      <c r="A117" s="25"/>
      <c r="B117" s="337"/>
      <c r="C117" s="424"/>
      <c r="D117" s="15"/>
      <c r="E117" s="348" t="str">
        <f>Planning!$E$12</f>
        <v>Renfort</v>
      </c>
      <c r="F117" s="348"/>
      <c r="G117" s="127">
        <f>(COUNTIF(O109:BB139,Planning!$MZ$3))/2</f>
        <v>0</v>
      </c>
      <c r="H117" s="323"/>
      <c r="I117" s="400">
        <f>Conges!$B$11</f>
        <v>44904</v>
      </c>
      <c r="J117" s="401"/>
      <c r="K117" s="401"/>
      <c r="L117" s="401"/>
      <c r="M117" s="401"/>
      <c r="N117" s="65" t="str">
        <f>Planning!N$287</f>
        <v/>
      </c>
      <c r="O117" s="98">
        <f>Planning!O$287</f>
        <v>0</v>
      </c>
      <c r="P117" s="99">
        <f>Planning!P$287</f>
        <v>0</v>
      </c>
      <c r="Q117" s="99">
        <f>Planning!Q$287</f>
        <v>0</v>
      </c>
      <c r="R117" s="99">
        <f>Planning!R$287</f>
        <v>0</v>
      </c>
      <c r="S117" s="99">
        <f>Planning!S$287</f>
        <v>0</v>
      </c>
      <c r="T117" s="99">
        <f>Planning!T$287</f>
        <v>0</v>
      </c>
      <c r="U117" s="99">
        <f>Planning!U$287</f>
        <v>0</v>
      </c>
      <c r="V117" s="100">
        <f>Planning!V$287</f>
        <v>0</v>
      </c>
      <c r="W117" s="99">
        <f>Planning!W$287</f>
        <v>0</v>
      </c>
      <c r="X117" s="99">
        <f>Planning!X$287</f>
        <v>0</v>
      </c>
      <c r="Y117" s="99">
        <f>Planning!Y$287</f>
        <v>0</v>
      </c>
      <c r="Z117" s="99">
        <f>Planning!Z$287</f>
        <v>0</v>
      </c>
      <c r="AA117" s="99">
        <f>Planning!AA$287</f>
        <v>0</v>
      </c>
      <c r="AB117" s="99">
        <f>Planning!AB$287</f>
        <v>0</v>
      </c>
      <c r="AC117" s="99">
        <f>Planning!AC$287</f>
        <v>0</v>
      </c>
      <c r="AD117" s="99">
        <f>Planning!AD$287</f>
        <v>0</v>
      </c>
      <c r="AE117" s="98">
        <f>Planning!AE$287</f>
        <v>0</v>
      </c>
      <c r="AF117" s="99">
        <f>Planning!AF$287</f>
        <v>0</v>
      </c>
      <c r="AG117" s="99">
        <f>Planning!AG$287</f>
        <v>0</v>
      </c>
      <c r="AH117" s="99">
        <f>Planning!AH$287</f>
        <v>0</v>
      </c>
      <c r="AI117" s="99">
        <f>Planning!AI$287</f>
        <v>0</v>
      </c>
      <c r="AJ117" s="100">
        <f>Planning!AJ$287</f>
        <v>0</v>
      </c>
      <c r="AK117" s="99">
        <f>Planning!AK$287</f>
        <v>0</v>
      </c>
      <c r="AL117" s="99">
        <f>Planning!AL$287</f>
        <v>0</v>
      </c>
      <c r="AM117" s="99">
        <f>Planning!AM$287</f>
        <v>0</v>
      </c>
      <c r="AN117" s="99">
        <f>Planning!AN$287</f>
        <v>0</v>
      </c>
      <c r="AO117" s="99">
        <f>Planning!AO$287</f>
        <v>0</v>
      </c>
      <c r="AP117" s="99">
        <f>Planning!AP$287</f>
        <v>0</v>
      </c>
      <c r="AQ117" s="99">
        <f>Planning!AQ$287</f>
        <v>0</v>
      </c>
      <c r="AR117" s="99">
        <f>Planning!AR$287</f>
        <v>0</v>
      </c>
      <c r="AS117" s="99">
        <f>Planning!AS$287</f>
        <v>0</v>
      </c>
      <c r="AT117" s="99">
        <f>Planning!AT$287</f>
        <v>0</v>
      </c>
      <c r="AU117" s="98">
        <f>Planning!AU$287</f>
        <v>0</v>
      </c>
      <c r="AV117" s="99">
        <f>Planning!AV$287</f>
        <v>0</v>
      </c>
      <c r="AW117" s="99">
        <f>Planning!AW$287</f>
        <v>0</v>
      </c>
      <c r="AX117" s="99">
        <f>Planning!AX$287</f>
        <v>0</v>
      </c>
      <c r="AY117" s="99">
        <f>Planning!AY$287</f>
        <v>0</v>
      </c>
      <c r="AZ117" s="99">
        <f>Planning!AZ$287</f>
        <v>0</v>
      </c>
      <c r="BA117" s="99">
        <f>Planning!BA$287</f>
        <v>0</v>
      </c>
      <c r="BB117" s="100">
        <f>Planning!BB$287</f>
        <v>0</v>
      </c>
      <c r="BC117" s="69">
        <f>Planning!BC$287</f>
        <v>0</v>
      </c>
      <c r="BD117" s="102"/>
      <c r="BE117" s="408">
        <f>Planning!BE$287</f>
        <v>0</v>
      </c>
      <c r="BF117" s="409">
        <f>Planning!BF$287</f>
        <v>0</v>
      </c>
      <c r="BG117" s="74">
        <f>Planning!BG$287</f>
        <v>0</v>
      </c>
      <c r="BH117" s="75">
        <f>Planning!BH$287</f>
        <v>0</v>
      </c>
      <c r="BI117" s="76" t="str">
        <f>Planning!BI$287</f>
        <v/>
      </c>
      <c r="BJ117" s="77">
        <f>Planning!BJ$287</f>
        <v>49.064516129032256</v>
      </c>
      <c r="BL117" s="210">
        <f>Planning!BL$287</f>
        <v>0</v>
      </c>
      <c r="BM117" s="143">
        <f>Planning!BP$287</f>
        <v>0</v>
      </c>
      <c r="NL117" s="43" t="s">
        <v>63</v>
      </c>
    </row>
    <row r="118" spans="1:376" ht="10.199999999999999" customHeight="1">
      <c r="A118" s="25"/>
      <c r="B118" s="337"/>
      <c r="C118" s="424"/>
      <c r="D118" s="15"/>
      <c r="E118" s="317" t="str">
        <f>Planning!$E$13</f>
        <v>CHEF</v>
      </c>
      <c r="F118" s="317"/>
      <c r="G118" s="128">
        <f>(COUNTIF(O109:BB139,Planning!$NB$3))/2</f>
        <v>0</v>
      </c>
      <c r="H118" s="323"/>
      <c r="I118" s="402">
        <f>Conges!$B$12</f>
        <v>44905</v>
      </c>
      <c r="J118" s="403"/>
      <c r="K118" s="403"/>
      <c r="L118" s="403"/>
      <c r="M118" s="403"/>
      <c r="N118" s="78" t="str">
        <f>Planning!N$322</f>
        <v/>
      </c>
      <c r="O118" s="95">
        <f>Planning!O$322</f>
        <v>0</v>
      </c>
      <c r="P118" s="96">
        <f>Planning!P$322</f>
        <v>0</v>
      </c>
      <c r="Q118" s="96">
        <f>Planning!Q$322</f>
        <v>0</v>
      </c>
      <c r="R118" s="96">
        <f>Planning!R$322</f>
        <v>0</v>
      </c>
      <c r="S118" s="96">
        <f>Planning!S$322</f>
        <v>0</v>
      </c>
      <c r="T118" s="96">
        <f>Planning!T$322</f>
        <v>0</v>
      </c>
      <c r="U118" s="96">
        <f>Planning!U$322</f>
        <v>0</v>
      </c>
      <c r="V118" s="97">
        <f>Planning!V$322</f>
        <v>0</v>
      </c>
      <c r="W118" s="96">
        <f>Planning!W$322</f>
        <v>0</v>
      </c>
      <c r="X118" s="96">
        <f>Planning!X$322</f>
        <v>0</v>
      </c>
      <c r="Y118" s="96">
        <f>Planning!Y$322</f>
        <v>0</v>
      </c>
      <c r="Z118" s="96">
        <f>Planning!Z$322</f>
        <v>0</v>
      </c>
      <c r="AA118" s="96">
        <f>Planning!AA$322</f>
        <v>0</v>
      </c>
      <c r="AB118" s="96">
        <f>Planning!AB$322</f>
        <v>0</v>
      </c>
      <c r="AC118" s="96">
        <f>Planning!AC$322</f>
        <v>0</v>
      </c>
      <c r="AD118" s="96">
        <f>Planning!AD$322</f>
        <v>0</v>
      </c>
      <c r="AE118" s="95">
        <f>Planning!AE$322</f>
        <v>0</v>
      </c>
      <c r="AF118" s="96">
        <f>Planning!AF$322</f>
        <v>0</v>
      </c>
      <c r="AG118" s="96">
        <f>Planning!AG$322</f>
        <v>0</v>
      </c>
      <c r="AH118" s="96">
        <f>Planning!AH$322</f>
        <v>0</v>
      </c>
      <c r="AI118" s="96">
        <f>Planning!AI$322</f>
        <v>0</v>
      </c>
      <c r="AJ118" s="97">
        <f>Planning!AJ$322</f>
        <v>0</v>
      </c>
      <c r="AK118" s="96">
        <f>Planning!AK$322</f>
        <v>0</v>
      </c>
      <c r="AL118" s="96">
        <f>Planning!AL$322</f>
        <v>0</v>
      </c>
      <c r="AM118" s="96">
        <f>Planning!AM$322</f>
        <v>0</v>
      </c>
      <c r="AN118" s="96">
        <f>Planning!AN$322</f>
        <v>0</v>
      </c>
      <c r="AO118" s="96">
        <f>Planning!AO$322</f>
        <v>0</v>
      </c>
      <c r="AP118" s="96">
        <f>Planning!AP$322</f>
        <v>0</v>
      </c>
      <c r="AQ118" s="96">
        <f>Planning!AQ$322</f>
        <v>0</v>
      </c>
      <c r="AR118" s="96">
        <f>Planning!AR$322</f>
        <v>0</v>
      </c>
      <c r="AS118" s="96">
        <f>Planning!AS$322</f>
        <v>0</v>
      </c>
      <c r="AT118" s="96">
        <f>Planning!AT$322</f>
        <v>0</v>
      </c>
      <c r="AU118" s="95">
        <f>Planning!AU$322</f>
        <v>0</v>
      </c>
      <c r="AV118" s="96">
        <f>Planning!AV$322</f>
        <v>0</v>
      </c>
      <c r="AW118" s="96">
        <f>Planning!AW$322</f>
        <v>0</v>
      </c>
      <c r="AX118" s="96">
        <f>Planning!AX$322</f>
        <v>0</v>
      </c>
      <c r="AY118" s="96">
        <f>Planning!AY$322</f>
        <v>0</v>
      </c>
      <c r="AZ118" s="96">
        <f>Planning!AZ$322</f>
        <v>0</v>
      </c>
      <c r="BA118" s="96">
        <f>Planning!BA$322</f>
        <v>0</v>
      </c>
      <c r="BB118" s="97">
        <f>Planning!BB$322</f>
        <v>0</v>
      </c>
      <c r="BC118" s="82">
        <f>Planning!BC$322</f>
        <v>0</v>
      </c>
      <c r="BD118" s="102"/>
      <c r="BE118" s="410">
        <f>Planning!BE$322</f>
        <v>0</v>
      </c>
      <c r="BF118" s="411">
        <f>Planning!BF$322</f>
        <v>0</v>
      </c>
      <c r="BG118" s="88">
        <f>Planning!BG$322</f>
        <v>0</v>
      </c>
      <c r="BH118" s="89">
        <f>Planning!BH$322</f>
        <v>0</v>
      </c>
      <c r="BI118" s="90" t="str">
        <f>Planning!BI$322</f>
        <v/>
      </c>
      <c r="BJ118" s="91">
        <f>Planning!BJ$322</f>
        <v>54.516129032258064</v>
      </c>
      <c r="BL118" s="211">
        <f>Planning!BL$322</f>
        <v>0</v>
      </c>
      <c r="BM118" s="142">
        <f>Planning!BP$322</f>
        <v>0</v>
      </c>
      <c r="NL118" s="43" t="s">
        <v>63</v>
      </c>
    </row>
    <row r="119" spans="1:376" ht="10.199999999999999" customHeight="1">
      <c r="A119" s="25"/>
      <c r="B119" s="337"/>
      <c r="C119" s="424"/>
      <c r="D119" s="15"/>
      <c r="E119" s="319" t="str">
        <f>Planning!$E$14</f>
        <v>MENAGE</v>
      </c>
      <c r="F119" s="319"/>
      <c r="G119" s="129">
        <f>(COUNTIF(O109:BB139,Planning!$ND$3))/2</f>
        <v>0</v>
      </c>
      <c r="H119" s="323"/>
      <c r="I119" s="400">
        <f>Conges!$B$13</f>
        <v>44906</v>
      </c>
      <c r="J119" s="401"/>
      <c r="K119" s="401"/>
      <c r="L119" s="401"/>
      <c r="M119" s="401"/>
      <c r="N119" s="65" t="str">
        <f>Planning!N$357</f>
        <v/>
      </c>
      <c r="O119" s="98">
        <f>Planning!O$357</f>
        <v>0</v>
      </c>
      <c r="P119" s="99">
        <f>Planning!P$357</f>
        <v>0</v>
      </c>
      <c r="Q119" s="99">
        <f>Planning!Q$357</f>
        <v>0</v>
      </c>
      <c r="R119" s="99">
        <f>Planning!R$357</f>
        <v>0</v>
      </c>
      <c r="S119" s="99">
        <f>Planning!S$357</f>
        <v>0</v>
      </c>
      <c r="T119" s="99">
        <f>Planning!T$357</f>
        <v>0</v>
      </c>
      <c r="U119" s="99">
        <f>Planning!U$357</f>
        <v>0</v>
      </c>
      <c r="V119" s="100">
        <f>Planning!V$357</f>
        <v>0</v>
      </c>
      <c r="W119" s="99">
        <f>Planning!W$357</f>
        <v>0</v>
      </c>
      <c r="X119" s="99">
        <f>Planning!X$357</f>
        <v>0</v>
      </c>
      <c r="Y119" s="99">
        <f>Planning!Y$357</f>
        <v>0</v>
      </c>
      <c r="Z119" s="99">
        <f>Planning!Z$357</f>
        <v>0</v>
      </c>
      <c r="AA119" s="99">
        <f>Planning!AA$357</f>
        <v>0</v>
      </c>
      <c r="AB119" s="99">
        <f>Planning!AB$357</f>
        <v>0</v>
      </c>
      <c r="AC119" s="99">
        <f>Planning!AC$357</f>
        <v>0</v>
      </c>
      <c r="AD119" s="99">
        <f>Planning!AD$357</f>
        <v>0</v>
      </c>
      <c r="AE119" s="98">
        <f>Planning!AE$357</f>
        <v>0</v>
      </c>
      <c r="AF119" s="99">
        <f>Planning!AF$357</f>
        <v>0</v>
      </c>
      <c r="AG119" s="99">
        <f>Planning!AG$357</f>
        <v>0</v>
      </c>
      <c r="AH119" s="99">
        <f>Planning!AH$357</f>
        <v>0</v>
      </c>
      <c r="AI119" s="99">
        <f>Planning!AI$357</f>
        <v>0</v>
      </c>
      <c r="AJ119" s="100">
        <f>Planning!AJ$357</f>
        <v>0</v>
      </c>
      <c r="AK119" s="99">
        <f>Planning!AK$357</f>
        <v>0</v>
      </c>
      <c r="AL119" s="99">
        <f>Planning!AL$357</f>
        <v>0</v>
      </c>
      <c r="AM119" s="99">
        <f>Planning!AM$357</f>
        <v>0</v>
      </c>
      <c r="AN119" s="99">
        <f>Planning!AN$357</f>
        <v>0</v>
      </c>
      <c r="AO119" s="99">
        <f>Planning!AO$357</f>
        <v>0</v>
      </c>
      <c r="AP119" s="99">
        <f>Planning!AP$357</f>
        <v>0</v>
      </c>
      <c r="AQ119" s="99">
        <f>Planning!AQ$357</f>
        <v>0</v>
      </c>
      <c r="AR119" s="99">
        <f>Planning!AR$357</f>
        <v>0</v>
      </c>
      <c r="AS119" s="99">
        <f>Planning!AS$357</f>
        <v>0</v>
      </c>
      <c r="AT119" s="99">
        <f>Planning!AT$357</f>
        <v>0</v>
      </c>
      <c r="AU119" s="98">
        <f>Planning!AU$357</f>
        <v>0</v>
      </c>
      <c r="AV119" s="99">
        <f>Planning!AV$357</f>
        <v>0</v>
      </c>
      <c r="AW119" s="99">
        <f>Planning!AW$357</f>
        <v>0</v>
      </c>
      <c r="AX119" s="99">
        <f>Planning!AX$357</f>
        <v>0</v>
      </c>
      <c r="AY119" s="99">
        <f>Planning!AY$357</f>
        <v>0</v>
      </c>
      <c r="AZ119" s="99">
        <f>Planning!AZ$357</f>
        <v>0</v>
      </c>
      <c r="BA119" s="99">
        <f>Planning!BA$357</f>
        <v>0</v>
      </c>
      <c r="BB119" s="100">
        <f>Planning!BB$357</f>
        <v>0</v>
      </c>
      <c r="BC119" s="69">
        <f>Planning!BC$357</f>
        <v>0</v>
      </c>
      <c r="BD119" s="102"/>
      <c r="BE119" s="408">
        <f>Planning!BE$357</f>
        <v>0</v>
      </c>
      <c r="BF119" s="409">
        <f>Planning!BF$357</f>
        <v>0</v>
      </c>
      <c r="BG119" s="74">
        <f>Planning!BG$357</f>
        <v>0</v>
      </c>
      <c r="BH119" s="75">
        <f>Planning!BH$357</f>
        <v>0</v>
      </c>
      <c r="BI119" s="76" t="str">
        <f>Planning!BI$357</f>
        <v/>
      </c>
      <c r="BJ119" s="77">
        <f>Planning!BJ$357</f>
        <v>59.967741935483865</v>
      </c>
      <c r="BL119" s="210">
        <f>Planning!BL$357</f>
        <v>0</v>
      </c>
      <c r="BM119" s="143">
        <f>Planning!BP$357</f>
        <v>0</v>
      </c>
      <c r="NL119" s="43" t="s">
        <v>63</v>
      </c>
    </row>
    <row r="120" spans="1:376" ht="10.199999999999999" customHeight="1">
      <c r="A120" s="25"/>
      <c r="B120" s="337"/>
      <c r="C120" s="424"/>
      <c r="D120" s="15"/>
      <c r="E120" s="347">
        <f>Planning!$E$15</f>
        <v>0</v>
      </c>
      <c r="F120" s="347"/>
      <c r="G120" s="130">
        <f>(COUNTIF(O109:BB139,Planning!$NF$3))/2</f>
        <v>0</v>
      </c>
      <c r="H120" s="323"/>
      <c r="I120" s="402">
        <f>Conges!$B$14</f>
        <v>44907</v>
      </c>
      <c r="J120" s="403"/>
      <c r="K120" s="403"/>
      <c r="L120" s="403"/>
      <c r="M120" s="403"/>
      <c r="N120" s="78" t="str">
        <f>Planning!N$392</f>
        <v/>
      </c>
      <c r="O120" s="95">
        <f>Planning!O$392</f>
        <v>0</v>
      </c>
      <c r="P120" s="96">
        <f>Planning!P$392</f>
        <v>0</v>
      </c>
      <c r="Q120" s="96">
        <f>Planning!Q$392</f>
        <v>0</v>
      </c>
      <c r="R120" s="96">
        <f>Planning!R$392</f>
        <v>0</v>
      </c>
      <c r="S120" s="96">
        <f>Planning!S$392</f>
        <v>0</v>
      </c>
      <c r="T120" s="96">
        <f>Planning!T$392</f>
        <v>0</v>
      </c>
      <c r="U120" s="96">
        <f>Planning!U$392</f>
        <v>0</v>
      </c>
      <c r="V120" s="97">
        <f>Planning!V$392</f>
        <v>0</v>
      </c>
      <c r="W120" s="96">
        <f>Planning!W$392</f>
        <v>0</v>
      </c>
      <c r="X120" s="96">
        <f>Planning!X$392</f>
        <v>0</v>
      </c>
      <c r="Y120" s="96">
        <f>Planning!Y$392</f>
        <v>0</v>
      </c>
      <c r="Z120" s="96">
        <f>Planning!Z$392</f>
        <v>0</v>
      </c>
      <c r="AA120" s="96">
        <f>Planning!AA$392</f>
        <v>0</v>
      </c>
      <c r="AB120" s="96">
        <f>Planning!AB$392</f>
        <v>0</v>
      </c>
      <c r="AC120" s="96">
        <f>Planning!AC$392</f>
        <v>0</v>
      </c>
      <c r="AD120" s="96">
        <f>Planning!AD$392</f>
        <v>0</v>
      </c>
      <c r="AE120" s="95">
        <f>Planning!AE$392</f>
        <v>0</v>
      </c>
      <c r="AF120" s="96">
        <f>Planning!AF$392</f>
        <v>0</v>
      </c>
      <c r="AG120" s="96">
        <f>Planning!AG$392</f>
        <v>0</v>
      </c>
      <c r="AH120" s="96">
        <f>Planning!AH$392</f>
        <v>0</v>
      </c>
      <c r="AI120" s="96">
        <f>Planning!AI$392</f>
        <v>0</v>
      </c>
      <c r="AJ120" s="97">
        <f>Planning!AJ$392</f>
        <v>0</v>
      </c>
      <c r="AK120" s="96">
        <f>Planning!AK$392</f>
        <v>0</v>
      </c>
      <c r="AL120" s="96">
        <f>Planning!AL$392</f>
        <v>0</v>
      </c>
      <c r="AM120" s="96">
        <f>Planning!AM$392</f>
        <v>0</v>
      </c>
      <c r="AN120" s="96">
        <f>Planning!AN$392</f>
        <v>0</v>
      </c>
      <c r="AO120" s="96">
        <f>Planning!AO$392</f>
        <v>0</v>
      </c>
      <c r="AP120" s="96">
        <f>Planning!AP$392</f>
        <v>0</v>
      </c>
      <c r="AQ120" s="96">
        <f>Planning!AQ$392</f>
        <v>0</v>
      </c>
      <c r="AR120" s="96">
        <f>Planning!AR$392</f>
        <v>0</v>
      </c>
      <c r="AS120" s="96">
        <f>Planning!AS$392</f>
        <v>0</v>
      </c>
      <c r="AT120" s="96">
        <f>Planning!AT$392</f>
        <v>0</v>
      </c>
      <c r="AU120" s="95">
        <f>Planning!AU$392</f>
        <v>0</v>
      </c>
      <c r="AV120" s="96">
        <f>Planning!AV$392</f>
        <v>0</v>
      </c>
      <c r="AW120" s="96">
        <f>Planning!AW$392</f>
        <v>0</v>
      </c>
      <c r="AX120" s="96">
        <f>Planning!AX$392</f>
        <v>0</v>
      </c>
      <c r="AY120" s="96">
        <f>Planning!AY$392</f>
        <v>0</v>
      </c>
      <c r="AZ120" s="96">
        <f>Planning!AZ$392</f>
        <v>0</v>
      </c>
      <c r="BA120" s="96">
        <f>Planning!BA$392</f>
        <v>0</v>
      </c>
      <c r="BB120" s="97">
        <f>Planning!BB$392</f>
        <v>0</v>
      </c>
      <c r="BC120" s="82">
        <f>Planning!BC$392</f>
        <v>0</v>
      </c>
      <c r="BD120" s="102"/>
      <c r="BE120" s="410">
        <f>Planning!BE$392</f>
        <v>0</v>
      </c>
      <c r="BF120" s="411">
        <f>Planning!BF$392</f>
        <v>0</v>
      </c>
      <c r="BG120" s="88">
        <f>Planning!BG$392</f>
        <v>0</v>
      </c>
      <c r="BH120" s="89">
        <f>Planning!BH$392</f>
        <v>0</v>
      </c>
      <c r="BI120" s="90" t="str">
        <f>Planning!BI$392</f>
        <v/>
      </c>
      <c r="BJ120" s="91">
        <f>Planning!BJ$392</f>
        <v>65.419354838709666</v>
      </c>
      <c r="BL120" s="211">
        <f>Planning!BL$392</f>
        <v>0</v>
      </c>
      <c r="BM120" s="142">
        <f>Planning!BP$392</f>
        <v>0</v>
      </c>
      <c r="NL120" s="43" t="s">
        <v>63</v>
      </c>
    </row>
    <row r="121" spans="1:376" ht="10.199999999999999" customHeight="1">
      <c r="A121" s="25"/>
      <c r="B121" s="337"/>
      <c r="C121" s="424"/>
      <c r="D121" s="15"/>
      <c r="E121" s="330"/>
      <c r="F121" s="330"/>
      <c r="G121" s="134">
        <f>(COUNTIF(O109:BB139,Planning!$NH$3))/2</f>
        <v>0</v>
      </c>
      <c r="H121" s="323"/>
      <c r="I121" s="400">
        <f>Conges!$B$15</f>
        <v>44908</v>
      </c>
      <c r="J121" s="401"/>
      <c r="K121" s="401"/>
      <c r="L121" s="401"/>
      <c r="M121" s="401"/>
      <c r="N121" s="65" t="str">
        <f>Planning!N$427</f>
        <v/>
      </c>
      <c r="O121" s="98">
        <f>Planning!O$427</f>
        <v>0</v>
      </c>
      <c r="P121" s="99">
        <f>Planning!P$427</f>
        <v>0</v>
      </c>
      <c r="Q121" s="99">
        <f>Planning!Q$427</f>
        <v>0</v>
      </c>
      <c r="R121" s="99">
        <f>Planning!R$427</f>
        <v>0</v>
      </c>
      <c r="S121" s="99">
        <f>Planning!S$427</f>
        <v>0</v>
      </c>
      <c r="T121" s="99">
        <f>Planning!T$427</f>
        <v>0</v>
      </c>
      <c r="U121" s="99">
        <f>Planning!U$427</f>
        <v>0</v>
      </c>
      <c r="V121" s="100">
        <f>Planning!V$427</f>
        <v>0</v>
      </c>
      <c r="W121" s="98">
        <f>Planning!W$427</f>
        <v>0</v>
      </c>
      <c r="X121" s="99">
        <f>Planning!X$427</f>
        <v>0</v>
      </c>
      <c r="Y121" s="99">
        <f>Planning!Y$427</f>
        <v>0</v>
      </c>
      <c r="Z121" s="99">
        <f>Planning!Z$427</f>
        <v>0</v>
      </c>
      <c r="AA121" s="99">
        <f>Planning!AA$427</f>
        <v>0</v>
      </c>
      <c r="AB121" s="99">
        <f>Planning!AB$427</f>
        <v>0</v>
      </c>
      <c r="AC121" s="99">
        <f>Planning!AC$427</f>
        <v>0</v>
      </c>
      <c r="AD121" s="100">
        <f>Planning!AD$427</f>
        <v>0</v>
      </c>
      <c r="AE121" s="98">
        <f>Planning!AE$427</f>
        <v>0</v>
      </c>
      <c r="AF121" s="99">
        <f>Planning!AF$427</f>
        <v>0</v>
      </c>
      <c r="AG121" s="99">
        <f>Planning!AG$427</f>
        <v>0</v>
      </c>
      <c r="AH121" s="99">
        <f>Planning!AH$427</f>
        <v>0</v>
      </c>
      <c r="AI121" s="99">
        <f>Planning!AI$427</f>
        <v>0</v>
      </c>
      <c r="AJ121" s="100">
        <f>Planning!AJ$427</f>
        <v>0</v>
      </c>
      <c r="AK121" s="98">
        <f>Planning!AK$427</f>
        <v>0</v>
      </c>
      <c r="AL121" s="99">
        <f>Planning!AL$427</f>
        <v>0</v>
      </c>
      <c r="AM121" s="99">
        <f>Planning!AM$427</f>
        <v>0</v>
      </c>
      <c r="AN121" s="99">
        <f>Planning!AN$427</f>
        <v>0</v>
      </c>
      <c r="AO121" s="99">
        <f>Planning!AO$427</f>
        <v>0</v>
      </c>
      <c r="AP121" s="99">
        <f>Planning!AP$427</f>
        <v>0</v>
      </c>
      <c r="AQ121" s="99">
        <f>Planning!AQ$427</f>
        <v>0</v>
      </c>
      <c r="AR121" s="99">
        <f>Planning!AR$427</f>
        <v>0</v>
      </c>
      <c r="AS121" s="99">
        <f>Planning!AS$427</f>
        <v>0</v>
      </c>
      <c r="AT121" s="100">
        <f>Planning!AT$427</f>
        <v>0</v>
      </c>
      <c r="AU121" s="98">
        <f>Planning!AU$427</f>
        <v>0</v>
      </c>
      <c r="AV121" s="99">
        <f>Planning!AV$427</f>
        <v>0</v>
      </c>
      <c r="AW121" s="99">
        <f>Planning!AW$427</f>
        <v>0</v>
      </c>
      <c r="AX121" s="99">
        <f>Planning!AX$427</f>
        <v>0</v>
      </c>
      <c r="AY121" s="99">
        <f>Planning!AY$427</f>
        <v>0</v>
      </c>
      <c r="AZ121" s="99">
        <f>Planning!AZ$427</f>
        <v>0</v>
      </c>
      <c r="BA121" s="99">
        <f>Planning!BA$427</f>
        <v>0</v>
      </c>
      <c r="BB121" s="100">
        <f>Planning!BB$427</f>
        <v>0</v>
      </c>
      <c r="BC121" s="69">
        <f>Planning!BC$427</f>
        <v>0</v>
      </c>
      <c r="BD121" s="102"/>
      <c r="BE121" s="408">
        <f>Planning!BE$427</f>
        <v>0</v>
      </c>
      <c r="BF121" s="409">
        <f>Planning!BF$427</f>
        <v>0</v>
      </c>
      <c r="BG121" s="74">
        <f>Planning!BG$427</f>
        <v>0</v>
      </c>
      <c r="BH121" s="75">
        <f>Planning!BH$427</f>
        <v>0</v>
      </c>
      <c r="BI121" s="76" t="str">
        <f>Planning!BI$427</f>
        <v/>
      </c>
      <c r="BJ121" s="77">
        <f>Planning!BJ$427</f>
        <v>70.870967741935473</v>
      </c>
      <c r="BL121" s="210">
        <f>Planning!BL$427</f>
        <v>0</v>
      </c>
      <c r="BM121" s="143">
        <f>Planning!BP$427</f>
        <v>0</v>
      </c>
      <c r="NL121" s="43" t="s">
        <v>63</v>
      </c>
    </row>
    <row r="122" spans="1:376" ht="10.199999999999999" customHeight="1">
      <c r="A122" s="25"/>
      <c r="B122" s="337"/>
      <c r="C122" s="424"/>
      <c r="D122" s="15"/>
      <c r="E122" s="331"/>
      <c r="F122" s="331"/>
      <c r="G122" s="135">
        <f>(COUNTIF(O109:BB139,Planning!$NJ$3))/2</f>
        <v>0</v>
      </c>
      <c r="H122" s="323"/>
      <c r="I122" s="402">
        <f>Conges!$B$16</f>
        <v>44909</v>
      </c>
      <c r="J122" s="403"/>
      <c r="K122" s="403"/>
      <c r="L122" s="403"/>
      <c r="M122" s="403"/>
      <c r="N122" s="78" t="str">
        <f>Planning!N$462</f>
        <v/>
      </c>
      <c r="O122" s="95">
        <f>Planning!O$462</f>
        <v>0</v>
      </c>
      <c r="P122" s="96">
        <f>Planning!P$462</f>
        <v>0</v>
      </c>
      <c r="Q122" s="96">
        <f>Planning!Q$462</f>
        <v>0</v>
      </c>
      <c r="R122" s="96">
        <f>Planning!R$462</f>
        <v>0</v>
      </c>
      <c r="S122" s="96">
        <f>Planning!S$462</f>
        <v>0</v>
      </c>
      <c r="T122" s="96">
        <f>Planning!T$462</f>
        <v>0</v>
      </c>
      <c r="U122" s="96">
        <f>Planning!U$462</f>
        <v>0</v>
      </c>
      <c r="V122" s="97">
        <f>Planning!V$462</f>
        <v>0</v>
      </c>
      <c r="W122" s="95">
        <f>Planning!W$462</f>
        <v>0</v>
      </c>
      <c r="X122" s="96">
        <f>Planning!X$462</f>
        <v>0</v>
      </c>
      <c r="Y122" s="96">
        <f>Planning!Y$462</f>
        <v>0</v>
      </c>
      <c r="Z122" s="96">
        <f>Planning!Z$462</f>
        <v>0</v>
      </c>
      <c r="AA122" s="96">
        <f>Planning!AA$462</f>
        <v>0</v>
      </c>
      <c r="AB122" s="96">
        <f>Planning!AB$462</f>
        <v>0</v>
      </c>
      <c r="AC122" s="96">
        <f>Planning!AC$462</f>
        <v>0</v>
      </c>
      <c r="AD122" s="97">
        <f>Planning!AD$462</f>
        <v>0</v>
      </c>
      <c r="AE122" s="95">
        <f>Planning!AE$462</f>
        <v>0</v>
      </c>
      <c r="AF122" s="96">
        <f>Planning!AF$462</f>
        <v>0</v>
      </c>
      <c r="AG122" s="96">
        <f>Planning!AG$462</f>
        <v>0</v>
      </c>
      <c r="AH122" s="96">
        <f>Planning!AH$462</f>
        <v>0</v>
      </c>
      <c r="AI122" s="96">
        <f>Planning!AI$462</f>
        <v>0</v>
      </c>
      <c r="AJ122" s="97">
        <f>Planning!AJ$462</f>
        <v>0</v>
      </c>
      <c r="AK122" s="95">
        <f>Planning!AK$462</f>
        <v>0</v>
      </c>
      <c r="AL122" s="96">
        <f>Planning!AL$462</f>
        <v>0</v>
      </c>
      <c r="AM122" s="96">
        <f>Planning!AM$462</f>
        <v>0</v>
      </c>
      <c r="AN122" s="96">
        <f>Planning!AN$462</f>
        <v>0</v>
      </c>
      <c r="AO122" s="96">
        <f>Planning!AO$462</f>
        <v>0</v>
      </c>
      <c r="AP122" s="96">
        <f>Planning!AP$462</f>
        <v>0</v>
      </c>
      <c r="AQ122" s="96">
        <f>Planning!AQ$462</f>
        <v>0</v>
      </c>
      <c r="AR122" s="96">
        <f>Planning!AR$462</f>
        <v>0</v>
      </c>
      <c r="AS122" s="96">
        <f>Planning!AS$462</f>
        <v>0</v>
      </c>
      <c r="AT122" s="97">
        <f>Planning!AT$462</f>
        <v>0</v>
      </c>
      <c r="AU122" s="95">
        <f>Planning!AU$462</f>
        <v>0</v>
      </c>
      <c r="AV122" s="96">
        <f>Planning!AV$462</f>
        <v>0</v>
      </c>
      <c r="AW122" s="96">
        <f>Planning!AW$462</f>
        <v>0</v>
      </c>
      <c r="AX122" s="96">
        <f>Planning!AX$462</f>
        <v>0</v>
      </c>
      <c r="AY122" s="96">
        <f>Planning!AY$462</f>
        <v>0</v>
      </c>
      <c r="AZ122" s="96">
        <f>Planning!AZ$462</f>
        <v>0</v>
      </c>
      <c r="BA122" s="96">
        <f>Planning!BA$462</f>
        <v>0</v>
      </c>
      <c r="BB122" s="97">
        <f>Planning!BB$462</f>
        <v>0</v>
      </c>
      <c r="BC122" s="82">
        <f>Planning!BC$462</f>
        <v>0</v>
      </c>
      <c r="BD122" s="102"/>
      <c r="BE122" s="410">
        <f>Planning!BE$462</f>
        <v>0</v>
      </c>
      <c r="BF122" s="411">
        <f>Planning!BF$462</f>
        <v>0</v>
      </c>
      <c r="BG122" s="88">
        <f>Planning!BG$462</f>
        <v>0</v>
      </c>
      <c r="BH122" s="89">
        <f>Planning!BH$462</f>
        <v>0</v>
      </c>
      <c r="BI122" s="90" t="str">
        <f>Planning!BI$462</f>
        <v/>
      </c>
      <c r="BJ122" s="91">
        <f>Planning!BJ$462</f>
        <v>76.322580645161281</v>
      </c>
      <c r="BL122" s="211">
        <f>Planning!BL$462</f>
        <v>0</v>
      </c>
      <c r="BM122" s="142">
        <f>Planning!BP$462</f>
        <v>0</v>
      </c>
      <c r="NL122" s="43" t="s">
        <v>63</v>
      </c>
    </row>
    <row r="123" spans="1:376" ht="10.199999999999999" customHeight="1">
      <c r="A123" s="25"/>
      <c r="B123" s="337"/>
      <c r="C123" s="424"/>
      <c r="D123" s="15"/>
      <c r="E123" s="343" t="str">
        <f>Planning!$E$18</f>
        <v>H sans Renfort</v>
      </c>
      <c r="F123" s="343"/>
      <c r="G123" s="131">
        <f>SUM(G114:G122)-G117</f>
        <v>0</v>
      </c>
      <c r="H123" s="323"/>
      <c r="I123" s="400">
        <f>Conges!$B$17</f>
        <v>44910</v>
      </c>
      <c r="J123" s="401"/>
      <c r="K123" s="401"/>
      <c r="L123" s="401"/>
      <c r="M123" s="401"/>
      <c r="N123" s="65" t="str">
        <f>Planning!N$497</f>
        <v/>
      </c>
      <c r="O123" s="98">
        <f>Planning!O$497</f>
        <v>0</v>
      </c>
      <c r="P123" s="99">
        <f>Planning!P$497</f>
        <v>0</v>
      </c>
      <c r="Q123" s="99">
        <f>Planning!Q$497</f>
        <v>0</v>
      </c>
      <c r="R123" s="99">
        <f>Planning!R$497</f>
        <v>0</v>
      </c>
      <c r="S123" s="99">
        <f>Planning!S$497</f>
        <v>0</v>
      </c>
      <c r="T123" s="99">
        <f>Planning!T$497</f>
        <v>0</v>
      </c>
      <c r="U123" s="99">
        <f>Planning!U$497</f>
        <v>0</v>
      </c>
      <c r="V123" s="100">
        <f>Planning!V$497</f>
        <v>0</v>
      </c>
      <c r="W123" s="98">
        <f>Planning!W$497</f>
        <v>0</v>
      </c>
      <c r="X123" s="99">
        <f>Planning!X$497</f>
        <v>0</v>
      </c>
      <c r="Y123" s="99">
        <f>Planning!Y$497</f>
        <v>0</v>
      </c>
      <c r="Z123" s="99">
        <f>Planning!Z$497</f>
        <v>0</v>
      </c>
      <c r="AA123" s="99">
        <f>Planning!AA$497</f>
        <v>0</v>
      </c>
      <c r="AB123" s="99">
        <f>Planning!AB$497</f>
        <v>0</v>
      </c>
      <c r="AC123" s="99">
        <f>Planning!AC$497</f>
        <v>0</v>
      </c>
      <c r="AD123" s="100">
        <f>Planning!AD$497</f>
        <v>0</v>
      </c>
      <c r="AE123" s="98">
        <f>Planning!AE$497</f>
        <v>0</v>
      </c>
      <c r="AF123" s="99">
        <f>Planning!AF$497</f>
        <v>0</v>
      </c>
      <c r="AG123" s="99">
        <f>Planning!AG$497</f>
        <v>0</v>
      </c>
      <c r="AH123" s="99">
        <f>Planning!AH$497</f>
        <v>0</v>
      </c>
      <c r="AI123" s="99">
        <f>Planning!AI$497</f>
        <v>0</v>
      </c>
      <c r="AJ123" s="100">
        <f>Planning!AJ$497</f>
        <v>0</v>
      </c>
      <c r="AK123" s="98">
        <f>Planning!AK$497</f>
        <v>0</v>
      </c>
      <c r="AL123" s="99">
        <f>Planning!AL$497</f>
        <v>0</v>
      </c>
      <c r="AM123" s="99">
        <f>Planning!AM$497</f>
        <v>0</v>
      </c>
      <c r="AN123" s="99">
        <f>Planning!AN$497</f>
        <v>0</v>
      </c>
      <c r="AO123" s="99">
        <f>Planning!AO$497</f>
        <v>0</v>
      </c>
      <c r="AP123" s="99">
        <f>Planning!AP$497</f>
        <v>0</v>
      </c>
      <c r="AQ123" s="99">
        <f>Planning!AQ$497</f>
        <v>0</v>
      </c>
      <c r="AR123" s="99">
        <f>Planning!AR$497</f>
        <v>0</v>
      </c>
      <c r="AS123" s="99">
        <f>Planning!AS$497</f>
        <v>0</v>
      </c>
      <c r="AT123" s="100">
        <f>Planning!AT$497</f>
        <v>0</v>
      </c>
      <c r="AU123" s="98">
        <f>Planning!AU$497</f>
        <v>0</v>
      </c>
      <c r="AV123" s="99">
        <f>Planning!AV$497</f>
        <v>0</v>
      </c>
      <c r="AW123" s="99">
        <f>Planning!AW$497</f>
        <v>0</v>
      </c>
      <c r="AX123" s="99">
        <f>Planning!AX$497</f>
        <v>0</v>
      </c>
      <c r="AY123" s="99">
        <f>Planning!AY$497</f>
        <v>0</v>
      </c>
      <c r="AZ123" s="99">
        <f>Planning!AZ$497</f>
        <v>0</v>
      </c>
      <c r="BA123" s="99">
        <f>Planning!BA$497</f>
        <v>0</v>
      </c>
      <c r="BB123" s="100">
        <f>Planning!BB$497</f>
        <v>0</v>
      </c>
      <c r="BC123" s="69">
        <f>Planning!BC$497</f>
        <v>0</v>
      </c>
      <c r="BD123" s="102"/>
      <c r="BE123" s="408">
        <f>Planning!BE$497</f>
        <v>0</v>
      </c>
      <c r="BF123" s="409">
        <f>Planning!BF$497</f>
        <v>0</v>
      </c>
      <c r="BG123" s="74">
        <f>Planning!BG$497</f>
        <v>0</v>
      </c>
      <c r="BH123" s="75">
        <f>Planning!BH$497</f>
        <v>0</v>
      </c>
      <c r="BI123" s="76" t="str">
        <f>Planning!BI$497</f>
        <v/>
      </c>
      <c r="BJ123" s="77">
        <f>Planning!BJ$497</f>
        <v>81.774193548387089</v>
      </c>
      <c r="BL123" s="210">
        <f>Planning!BL$497</f>
        <v>0</v>
      </c>
      <c r="BM123" s="143">
        <f>Planning!BP$497</f>
        <v>0</v>
      </c>
      <c r="NL123" s="43" t="s">
        <v>63</v>
      </c>
    </row>
    <row r="124" spans="1:376" ht="10.199999999999999" customHeight="1">
      <c r="A124" s="25"/>
      <c r="B124" s="337"/>
      <c r="C124" s="424"/>
      <c r="D124" s="15"/>
      <c r="E124" s="343" t="str">
        <f>Planning!$E$19</f>
        <v>H avec Renfort</v>
      </c>
      <c r="F124" s="343"/>
      <c r="G124" s="131">
        <f>SUM(G114:G122)</f>
        <v>0</v>
      </c>
      <c r="H124" s="323"/>
      <c r="I124" s="402">
        <f>Conges!$B$18</f>
        <v>44911</v>
      </c>
      <c r="J124" s="403"/>
      <c r="K124" s="403"/>
      <c r="L124" s="403"/>
      <c r="M124" s="403"/>
      <c r="N124" s="78" t="str">
        <f>Planning!N$532</f>
        <v/>
      </c>
      <c r="O124" s="95">
        <f>Planning!O$532</f>
        <v>0</v>
      </c>
      <c r="P124" s="96">
        <f>Planning!P$532</f>
        <v>0</v>
      </c>
      <c r="Q124" s="96">
        <f>Planning!Q$532</f>
        <v>0</v>
      </c>
      <c r="R124" s="96">
        <f>Planning!R$532</f>
        <v>0</v>
      </c>
      <c r="S124" s="96">
        <f>Planning!S$532</f>
        <v>0</v>
      </c>
      <c r="T124" s="96">
        <f>Planning!T$532</f>
        <v>0</v>
      </c>
      <c r="U124" s="96">
        <f>Planning!U$532</f>
        <v>0</v>
      </c>
      <c r="V124" s="97">
        <f>Planning!V$532</f>
        <v>0</v>
      </c>
      <c r="W124" s="95">
        <f>Planning!W$532</f>
        <v>0</v>
      </c>
      <c r="X124" s="96">
        <f>Planning!X$532</f>
        <v>0</v>
      </c>
      <c r="Y124" s="96">
        <f>Planning!Y$532</f>
        <v>0</v>
      </c>
      <c r="Z124" s="96">
        <f>Planning!Z$532</f>
        <v>0</v>
      </c>
      <c r="AA124" s="96">
        <f>Planning!AA$532</f>
        <v>0</v>
      </c>
      <c r="AB124" s="96">
        <f>Planning!AB$532</f>
        <v>0</v>
      </c>
      <c r="AC124" s="96">
        <f>Planning!AC$532</f>
        <v>0</v>
      </c>
      <c r="AD124" s="97">
        <f>Planning!AD$532</f>
        <v>0</v>
      </c>
      <c r="AE124" s="95">
        <f>Planning!AE$532</f>
        <v>0</v>
      </c>
      <c r="AF124" s="96">
        <f>Planning!AF$532</f>
        <v>0</v>
      </c>
      <c r="AG124" s="96">
        <f>Planning!AG$532</f>
        <v>0</v>
      </c>
      <c r="AH124" s="96">
        <f>Planning!AH$532</f>
        <v>0</v>
      </c>
      <c r="AI124" s="96">
        <f>Planning!AI$532</f>
        <v>0</v>
      </c>
      <c r="AJ124" s="97">
        <f>Planning!AJ$532</f>
        <v>0</v>
      </c>
      <c r="AK124" s="95">
        <f>Planning!AK$532</f>
        <v>0</v>
      </c>
      <c r="AL124" s="96">
        <f>Planning!AL$532</f>
        <v>0</v>
      </c>
      <c r="AM124" s="96">
        <f>Planning!AM$532</f>
        <v>0</v>
      </c>
      <c r="AN124" s="96">
        <f>Planning!AN$532</f>
        <v>0</v>
      </c>
      <c r="AO124" s="96">
        <f>Planning!AO$532</f>
        <v>0</v>
      </c>
      <c r="AP124" s="96">
        <f>Planning!AP$532</f>
        <v>0</v>
      </c>
      <c r="AQ124" s="96">
        <f>Planning!AQ$532</f>
        <v>0</v>
      </c>
      <c r="AR124" s="96">
        <f>Planning!AR$532</f>
        <v>0</v>
      </c>
      <c r="AS124" s="96">
        <f>Planning!AS$532</f>
        <v>0</v>
      </c>
      <c r="AT124" s="97">
        <f>Planning!AT$532</f>
        <v>0</v>
      </c>
      <c r="AU124" s="95">
        <f>Planning!AU$532</f>
        <v>0</v>
      </c>
      <c r="AV124" s="96">
        <f>Planning!AV$532</f>
        <v>0</v>
      </c>
      <c r="AW124" s="96">
        <f>Planning!AW$532</f>
        <v>0</v>
      </c>
      <c r="AX124" s="96">
        <f>Planning!AX$532</f>
        <v>0</v>
      </c>
      <c r="AY124" s="96">
        <f>Planning!AY$532</f>
        <v>0</v>
      </c>
      <c r="AZ124" s="96">
        <f>Planning!AZ$532</f>
        <v>0</v>
      </c>
      <c r="BA124" s="96">
        <f>Planning!BA$532</f>
        <v>0</v>
      </c>
      <c r="BB124" s="97">
        <f>Planning!BB$532</f>
        <v>0</v>
      </c>
      <c r="BC124" s="82">
        <f>Planning!BC$532</f>
        <v>0</v>
      </c>
      <c r="BD124" s="102"/>
      <c r="BE124" s="410">
        <f>Planning!BE$532</f>
        <v>0</v>
      </c>
      <c r="BF124" s="411">
        <f>Planning!BF$532</f>
        <v>0</v>
      </c>
      <c r="BG124" s="88">
        <f>Planning!BG$532</f>
        <v>0</v>
      </c>
      <c r="BH124" s="89">
        <f>Planning!BH$532</f>
        <v>0</v>
      </c>
      <c r="BI124" s="90" t="str">
        <f>Planning!BI$532</f>
        <v/>
      </c>
      <c r="BJ124" s="91">
        <f>Planning!BJ$532</f>
        <v>87.225806451612897</v>
      </c>
      <c r="BL124" s="211">
        <f>Planning!BL$532</f>
        <v>0</v>
      </c>
      <c r="BM124" s="142">
        <f>Planning!BP$532</f>
        <v>0</v>
      </c>
      <c r="NL124" s="43" t="s">
        <v>63</v>
      </c>
    </row>
    <row r="125" spans="1:376" ht="10.199999999999999" customHeight="1">
      <c r="A125" s="25"/>
      <c r="B125" s="337"/>
      <c r="C125" s="424"/>
      <c r="D125" s="15"/>
      <c r="E125" s="101"/>
      <c r="F125" s="101"/>
      <c r="G125" s="101"/>
      <c r="H125" s="323"/>
      <c r="I125" s="400">
        <f>Conges!$B$19</f>
        <v>44912</v>
      </c>
      <c r="J125" s="401"/>
      <c r="K125" s="401"/>
      <c r="L125" s="401"/>
      <c r="M125" s="401"/>
      <c r="N125" s="65" t="str">
        <f>Planning!N$567</f>
        <v/>
      </c>
      <c r="O125" s="98">
        <f>Planning!O$567</f>
        <v>0</v>
      </c>
      <c r="P125" s="99">
        <f>Planning!P$567</f>
        <v>0</v>
      </c>
      <c r="Q125" s="99">
        <f>Planning!Q$567</f>
        <v>0</v>
      </c>
      <c r="R125" s="99">
        <f>Planning!R$567</f>
        <v>0</v>
      </c>
      <c r="S125" s="99">
        <f>Planning!S$567</f>
        <v>0</v>
      </c>
      <c r="T125" s="99">
        <f>Planning!T$567</f>
        <v>0</v>
      </c>
      <c r="U125" s="99">
        <f>Planning!U$567</f>
        <v>0</v>
      </c>
      <c r="V125" s="100">
        <f>Planning!V$567</f>
        <v>0</v>
      </c>
      <c r="W125" s="98">
        <f>Planning!W$567</f>
        <v>0</v>
      </c>
      <c r="X125" s="99">
        <f>Planning!X$567</f>
        <v>0</v>
      </c>
      <c r="Y125" s="99">
        <f>Planning!Y$567</f>
        <v>0</v>
      </c>
      <c r="Z125" s="99">
        <f>Planning!Z$567</f>
        <v>0</v>
      </c>
      <c r="AA125" s="99">
        <f>Planning!AA$567</f>
        <v>0</v>
      </c>
      <c r="AB125" s="99">
        <f>Planning!AB$567</f>
        <v>0</v>
      </c>
      <c r="AC125" s="99">
        <f>Planning!AC$567</f>
        <v>0</v>
      </c>
      <c r="AD125" s="100">
        <f>Planning!AD$567</f>
        <v>0</v>
      </c>
      <c r="AE125" s="98">
        <f>Planning!AE$567</f>
        <v>0</v>
      </c>
      <c r="AF125" s="99">
        <f>Planning!AF$567</f>
        <v>0</v>
      </c>
      <c r="AG125" s="99">
        <f>Planning!AG$567</f>
        <v>0</v>
      </c>
      <c r="AH125" s="99">
        <f>Planning!AH$567</f>
        <v>0</v>
      </c>
      <c r="AI125" s="99">
        <f>Planning!AI$567</f>
        <v>0</v>
      </c>
      <c r="AJ125" s="100">
        <f>Planning!AJ$567</f>
        <v>0</v>
      </c>
      <c r="AK125" s="98">
        <f>Planning!AK$567</f>
        <v>0</v>
      </c>
      <c r="AL125" s="99">
        <f>Planning!AL$567</f>
        <v>0</v>
      </c>
      <c r="AM125" s="99">
        <f>Planning!AM$567</f>
        <v>0</v>
      </c>
      <c r="AN125" s="99">
        <f>Planning!AN$567</f>
        <v>0</v>
      </c>
      <c r="AO125" s="99">
        <f>Planning!AO$567</f>
        <v>0</v>
      </c>
      <c r="AP125" s="99">
        <f>Planning!AP$567</f>
        <v>0</v>
      </c>
      <c r="AQ125" s="99">
        <f>Planning!AQ$567</f>
        <v>0</v>
      </c>
      <c r="AR125" s="99">
        <f>Planning!AR$567</f>
        <v>0</v>
      </c>
      <c r="AS125" s="99">
        <f>Planning!AS$567</f>
        <v>0</v>
      </c>
      <c r="AT125" s="100">
        <f>Planning!AT$567</f>
        <v>0</v>
      </c>
      <c r="AU125" s="98">
        <f>Planning!AU$567</f>
        <v>0</v>
      </c>
      <c r="AV125" s="99">
        <f>Planning!AV$567</f>
        <v>0</v>
      </c>
      <c r="AW125" s="99">
        <f>Planning!AW$567</f>
        <v>0</v>
      </c>
      <c r="AX125" s="99">
        <f>Planning!AX$567</f>
        <v>0</v>
      </c>
      <c r="AY125" s="99">
        <f>Planning!AY$567</f>
        <v>0</v>
      </c>
      <c r="AZ125" s="99">
        <f>Planning!AZ$567</f>
        <v>0</v>
      </c>
      <c r="BA125" s="99">
        <f>Planning!BA$567</f>
        <v>0</v>
      </c>
      <c r="BB125" s="100">
        <f>Planning!BB$567</f>
        <v>0</v>
      </c>
      <c r="BC125" s="69">
        <f>Planning!BC$567</f>
        <v>0</v>
      </c>
      <c r="BD125" s="102"/>
      <c r="BE125" s="408">
        <f>Planning!BE$567</f>
        <v>0</v>
      </c>
      <c r="BF125" s="409">
        <f>Planning!BF$567</f>
        <v>0</v>
      </c>
      <c r="BG125" s="74">
        <f>Planning!BG$567</f>
        <v>0</v>
      </c>
      <c r="BH125" s="75">
        <f>Planning!BH$567</f>
        <v>0</v>
      </c>
      <c r="BI125" s="76" t="str">
        <f>Planning!BI$567</f>
        <v/>
      </c>
      <c r="BJ125" s="77">
        <f>Planning!BJ$567</f>
        <v>92.677419354838705</v>
      </c>
      <c r="BL125" s="210">
        <f>Planning!BL$567</f>
        <v>0</v>
      </c>
      <c r="BM125" s="143">
        <f>Planning!BP$567</f>
        <v>0</v>
      </c>
      <c r="NL125" s="43" t="s">
        <v>63</v>
      </c>
    </row>
    <row r="126" spans="1:376" ht="10.199999999999999" customHeight="1">
      <c r="A126" s="25"/>
      <c r="B126" s="337"/>
      <c r="C126" s="424"/>
      <c r="D126" s="15"/>
      <c r="E126" s="101"/>
      <c r="F126" s="101"/>
      <c r="G126" s="101"/>
      <c r="H126" s="323"/>
      <c r="I126" s="402">
        <f>Conges!$B$20</f>
        <v>44913</v>
      </c>
      <c r="J126" s="403"/>
      <c r="K126" s="403"/>
      <c r="L126" s="403"/>
      <c r="M126" s="403"/>
      <c r="N126" s="78" t="str">
        <f>Planning!N$602</f>
        <v/>
      </c>
      <c r="O126" s="95">
        <f>Planning!O$602</f>
        <v>0</v>
      </c>
      <c r="P126" s="96">
        <f>Planning!P$602</f>
        <v>0</v>
      </c>
      <c r="Q126" s="96">
        <f>Planning!Q$602</f>
        <v>0</v>
      </c>
      <c r="R126" s="96">
        <f>Planning!R$602</f>
        <v>0</v>
      </c>
      <c r="S126" s="96">
        <f>Planning!S$602</f>
        <v>0</v>
      </c>
      <c r="T126" s="96">
        <f>Planning!T$602</f>
        <v>0</v>
      </c>
      <c r="U126" s="96">
        <f>Planning!U$602</f>
        <v>0</v>
      </c>
      <c r="V126" s="97">
        <f>Planning!V$602</f>
        <v>0</v>
      </c>
      <c r="W126" s="95">
        <f>Planning!W$602</f>
        <v>0</v>
      </c>
      <c r="X126" s="96">
        <f>Planning!X$602</f>
        <v>0</v>
      </c>
      <c r="Y126" s="96">
        <f>Planning!Y$602</f>
        <v>0</v>
      </c>
      <c r="Z126" s="96">
        <f>Planning!Z$602</f>
        <v>0</v>
      </c>
      <c r="AA126" s="96">
        <f>Planning!AA$602</f>
        <v>0</v>
      </c>
      <c r="AB126" s="96">
        <f>Planning!AB$602</f>
        <v>0</v>
      </c>
      <c r="AC126" s="96">
        <f>Planning!AC$602</f>
        <v>0</v>
      </c>
      <c r="AD126" s="97">
        <f>Planning!AD$602</f>
        <v>0</v>
      </c>
      <c r="AE126" s="95">
        <f>Planning!AE$602</f>
        <v>0</v>
      </c>
      <c r="AF126" s="96">
        <f>Planning!AF$602</f>
        <v>0</v>
      </c>
      <c r="AG126" s="96">
        <f>Planning!AG$602</f>
        <v>0</v>
      </c>
      <c r="AH126" s="96">
        <f>Planning!AH$602</f>
        <v>0</v>
      </c>
      <c r="AI126" s="96">
        <f>Planning!AI$602</f>
        <v>0</v>
      </c>
      <c r="AJ126" s="97">
        <f>Planning!AJ$602</f>
        <v>0</v>
      </c>
      <c r="AK126" s="95">
        <f>Planning!AK$602</f>
        <v>0</v>
      </c>
      <c r="AL126" s="96">
        <f>Planning!AL$602</f>
        <v>0</v>
      </c>
      <c r="AM126" s="96">
        <f>Planning!AM$602</f>
        <v>0</v>
      </c>
      <c r="AN126" s="96">
        <f>Planning!AN$602</f>
        <v>0</v>
      </c>
      <c r="AO126" s="96">
        <f>Planning!AO$602</f>
        <v>0</v>
      </c>
      <c r="AP126" s="96">
        <f>Planning!AP$602</f>
        <v>0</v>
      </c>
      <c r="AQ126" s="96">
        <f>Planning!AQ$602</f>
        <v>0</v>
      </c>
      <c r="AR126" s="96">
        <f>Planning!AR$602</f>
        <v>0</v>
      </c>
      <c r="AS126" s="96">
        <f>Planning!AS$602</f>
        <v>0</v>
      </c>
      <c r="AT126" s="97">
        <f>Planning!AT$602</f>
        <v>0</v>
      </c>
      <c r="AU126" s="95">
        <f>Planning!AU$602</f>
        <v>0</v>
      </c>
      <c r="AV126" s="96">
        <f>Planning!AV$602</f>
        <v>0</v>
      </c>
      <c r="AW126" s="96">
        <f>Planning!AW$602</f>
        <v>0</v>
      </c>
      <c r="AX126" s="96">
        <f>Planning!AX$602</f>
        <v>0</v>
      </c>
      <c r="AY126" s="96">
        <f>Planning!AY$602</f>
        <v>0</v>
      </c>
      <c r="AZ126" s="96">
        <f>Planning!AZ$602</f>
        <v>0</v>
      </c>
      <c r="BA126" s="96">
        <f>Planning!BA$602</f>
        <v>0</v>
      </c>
      <c r="BB126" s="97">
        <f>Planning!BB$602</f>
        <v>0</v>
      </c>
      <c r="BC126" s="82">
        <f>Planning!BC$602</f>
        <v>0</v>
      </c>
      <c r="BD126" s="102"/>
      <c r="BE126" s="410">
        <f>Planning!BE$602</f>
        <v>0</v>
      </c>
      <c r="BF126" s="411">
        <f>Planning!BF$602</f>
        <v>0</v>
      </c>
      <c r="BG126" s="88">
        <f>Planning!BG$602</f>
        <v>0</v>
      </c>
      <c r="BH126" s="89">
        <f>Planning!BH$602</f>
        <v>0</v>
      </c>
      <c r="BI126" s="90" t="str">
        <f>Planning!BI$602</f>
        <v/>
      </c>
      <c r="BJ126" s="91">
        <f>Planning!BJ$602</f>
        <v>98.129032258064512</v>
      </c>
      <c r="BL126" s="211">
        <f>Planning!BL$602</f>
        <v>0</v>
      </c>
      <c r="BM126" s="142">
        <f>Planning!BP$602</f>
        <v>0</v>
      </c>
      <c r="NL126" s="43" t="s">
        <v>63</v>
      </c>
    </row>
    <row r="127" spans="1:376" ht="10.199999999999999" customHeight="1">
      <c r="A127" s="25"/>
      <c r="B127" s="337"/>
      <c r="C127" s="424"/>
      <c r="D127" s="15"/>
      <c r="E127" s="101"/>
      <c r="F127" s="101"/>
      <c r="G127" s="101"/>
      <c r="H127" s="323"/>
      <c r="I127" s="400">
        <f>Conges!$B$21</f>
        <v>44914</v>
      </c>
      <c r="J127" s="401"/>
      <c r="K127" s="401"/>
      <c r="L127" s="401"/>
      <c r="M127" s="401"/>
      <c r="N127" s="65" t="str">
        <f>Planning!N$637</f>
        <v/>
      </c>
      <c r="O127" s="98">
        <f>Planning!O$637</f>
        <v>0</v>
      </c>
      <c r="P127" s="99">
        <f>Planning!P$637</f>
        <v>0</v>
      </c>
      <c r="Q127" s="99">
        <f>Planning!Q$637</f>
        <v>0</v>
      </c>
      <c r="R127" s="99">
        <f>Planning!R$637</f>
        <v>0</v>
      </c>
      <c r="S127" s="99">
        <f>Planning!S$637</f>
        <v>0</v>
      </c>
      <c r="T127" s="99">
        <f>Planning!T$637</f>
        <v>0</v>
      </c>
      <c r="U127" s="99">
        <f>Planning!U$637</f>
        <v>0</v>
      </c>
      <c r="V127" s="100">
        <f>Planning!V$637</f>
        <v>0</v>
      </c>
      <c r="W127" s="98">
        <f>Planning!W$637</f>
        <v>0</v>
      </c>
      <c r="X127" s="99">
        <f>Planning!X$637</f>
        <v>0</v>
      </c>
      <c r="Y127" s="99">
        <f>Planning!Y$637</f>
        <v>0</v>
      </c>
      <c r="Z127" s="99">
        <f>Planning!Z$637</f>
        <v>0</v>
      </c>
      <c r="AA127" s="99">
        <f>Planning!AA$637</f>
        <v>0</v>
      </c>
      <c r="AB127" s="99">
        <f>Planning!AB$637</f>
        <v>0</v>
      </c>
      <c r="AC127" s="99">
        <f>Planning!AC$637</f>
        <v>0</v>
      </c>
      <c r="AD127" s="100">
        <f>Planning!AD$637</f>
        <v>0</v>
      </c>
      <c r="AE127" s="98">
        <f>Planning!AE$637</f>
        <v>0</v>
      </c>
      <c r="AF127" s="99">
        <f>Planning!AF$637</f>
        <v>0</v>
      </c>
      <c r="AG127" s="99">
        <f>Planning!AG$637</f>
        <v>0</v>
      </c>
      <c r="AH127" s="99">
        <f>Planning!AH$637</f>
        <v>0</v>
      </c>
      <c r="AI127" s="99">
        <f>Planning!AI$637</f>
        <v>0</v>
      </c>
      <c r="AJ127" s="100">
        <f>Planning!AJ$637</f>
        <v>0</v>
      </c>
      <c r="AK127" s="98">
        <f>Planning!AK$637</f>
        <v>0</v>
      </c>
      <c r="AL127" s="99">
        <f>Planning!AL$637</f>
        <v>0</v>
      </c>
      <c r="AM127" s="99">
        <f>Planning!AM$637</f>
        <v>0</v>
      </c>
      <c r="AN127" s="99">
        <f>Planning!AN$637</f>
        <v>0</v>
      </c>
      <c r="AO127" s="99">
        <f>Planning!AO$637</f>
        <v>0</v>
      </c>
      <c r="AP127" s="99">
        <f>Planning!AP$637</f>
        <v>0</v>
      </c>
      <c r="AQ127" s="99">
        <f>Planning!AQ$637</f>
        <v>0</v>
      </c>
      <c r="AR127" s="99">
        <f>Planning!AR$637</f>
        <v>0</v>
      </c>
      <c r="AS127" s="99">
        <f>Planning!AS$637</f>
        <v>0</v>
      </c>
      <c r="AT127" s="100">
        <f>Planning!AT$637</f>
        <v>0</v>
      </c>
      <c r="AU127" s="98">
        <f>Planning!AU$637</f>
        <v>0</v>
      </c>
      <c r="AV127" s="99">
        <f>Planning!AV$637</f>
        <v>0</v>
      </c>
      <c r="AW127" s="99">
        <f>Planning!AW$637</f>
        <v>0</v>
      </c>
      <c r="AX127" s="99">
        <f>Planning!AX$637</f>
        <v>0</v>
      </c>
      <c r="AY127" s="99">
        <f>Planning!AY$637</f>
        <v>0</v>
      </c>
      <c r="AZ127" s="99">
        <f>Planning!AZ$637</f>
        <v>0</v>
      </c>
      <c r="BA127" s="99">
        <f>Planning!BA$637</f>
        <v>0</v>
      </c>
      <c r="BB127" s="100">
        <f>Planning!BB$637</f>
        <v>0</v>
      </c>
      <c r="BC127" s="69">
        <f>Planning!BC$637</f>
        <v>0</v>
      </c>
      <c r="BD127" s="102"/>
      <c r="BE127" s="408">
        <f>Planning!BE$637</f>
        <v>0</v>
      </c>
      <c r="BF127" s="409">
        <f>Planning!BF$637</f>
        <v>0</v>
      </c>
      <c r="BG127" s="74">
        <f>Planning!BG$637</f>
        <v>0</v>
      </c>
      <c r="BH127" s="75">
        <f>Planning!BH$637</f>
        <v>0</v>
      </c>
      <c r="BI127" s="76" t="str">
        <f>Planning!BI$637</f>
        <v/>
      </c>
      <c r="BJ127" s="77">
        <f>Planning!BJ$637</f>
        <v>103.58064516129032</v>
      </c>
      <c r="BL127" s="210">
        <f>Planning!BL$637</f>
        <v>0</v>
      </c>
      <c r="BM127" s="143">
        <f>Planning!BP$637</f>
        <v>0</v>
      </c>
      <c r="NL127" s="43" t="s">
        <v>63</v>
      </c>
    </row>
    <row r="128" spans="1:376" ht="10.199999999999999" customHeight="1">
      <c r="A128" s="25"/>
      <c r="B128" s="337"/>
      <c r="C128" s="424"/>
      <c r="D128" s="15"/>
      <c r="E128" s="101"/>
      <c r="F128" s="101"/>
      <c r="G128" s="101"/>
      <c r="H128" s="323"/>
      <c r="I128" s="402">
        <f>Conges!$B$22</f>
        <v>44915</v>
      </c>
      <c r="J128" s="403"/>
      <c r="K128" s="403"/>
      <c r="L128" s="403"/>
      <c r="M128" s="403"/>
      <c r="N128" s="78" t="str">
        <f>Planning!N$672</f>
        <v/>
      </c>
      <c r="O128" s="95">
        <f>Planning!O$672</f>
        <v>0</v>
      </c>
      <c r="P128" s="96">
        <f>Planning!P$672</f>
        <v>0</v>
      </c>
      <c r="Q128" s="96">
        <f>Planning!Q$672</f>
        <v>0</v>
      </c>
      <c r="R128" s="96">
        <f>Planning!R$672</f>
        <v>0</v>
      </c>
      <c r="S128" s="96">
        <f>Planning!S$672</f>
        <v>0</v>
      </c>
      <c r="T128" s="96">
        <f>Planning!T$672</f>
        <v>0</v>
      </c>
      <c r="U128" s="96">
        <f>Planning!U$672</f>
        <v>0</v>
      </c>
      <c r="V128" s="97">
        <f>Planning!V$672</f>
        <v>0</v>
      </c>
      <c r="W128" s="95">
        <f>Planning!W$672</f>
        <v>0</v>
      </c>
      <c r="X128" s="96">
        <f>Planning!X$672</f>
        <v>0</v>
      </c>
      <c r="Y128" s="96">
        <f>Planning!Y$672</f>
        <v>0</v>
      </c>
      <c r="Z128" s="96">
        <f>Planning!Z$672</f>
        <v>0</v>
      </c>
      <c r="AA128" s="96">
        <f>Planning!AA$672</f>
        <v>0</v>
      </c>
      <c r="AB128" s="96">
        <f>Planning!AB$672</f>
        <v>0</v>
      </c>
      <c r="AC128" s="96">
        <f>Planning!AC$672</f>
        <v>0</v>
      </c>
      <c r="AD128" s="97">
        <f>Planning!AD$672</f>
        <v>0</v>
      </c>
      <c r="AE128" s="95">
        <f>Planning!AE$672</f>
        <v>0</v>
      </c>
      <c r="AF128" s="96">
        <f>Planning!AF$672</f>
        <v>0</v>
      </c>
      <c r="AG128" s="96">
        <f>Planning!AG$672</f>
        <v>0</v>
      </c>
      <c r="AH128" s="96">
        <f>Planning!AH$672</f>
        <v>0</v>
      </c>
      <c r="AI128" s="96">
        <f>Planning!AI$672</f>
        <v>0</v>
      </c>
      <c r="AJ128" s="97">
        <f>Planning!AJ$672</f>
        <v>0</v>
      </c>
      <c r="AK128" s="95">
        <f>Planning!AK$672</f>
        <v>0</v>
      </c>
      <c r="AL128" s="96">
        <f>Planning!AL$672</f>
        <v>0</v>
      </c>
      <c r="AM128" s="96">
        <f>Planning!AM$672</f>
        <v>0</v>
      </c>
      <c r="AN128" s="96">
        <f>Planning!AN$672</f>
        <v>0</v>
      </c>
      <c r="AO128" s="96">
        <f>Planning!AO$672</f>
        <v>0</v>
      </c>
      <c r="AP128" s="96">
        <f>Planning!AP$672</f>
        <v>0</v>
      </c>
      <c r="AQ128" s="96">
        <f>Planning!AQ$672</f>
        <v>0</v>
      </c>
      <c r="AR128" s="96">
        <f>Planning!AR$672</f>
        <v>0</v>
      </c>
      <c r="AS128" s="96">
        <f>Planning!AS$672</f>
        <v>0</v>
      </c>
      <c r="AT128" s="97">
        <f>Planning!AT$672</f>
        <v>0</v>
      </c>
      <c r="AU128" s="95">
        <f>Planning!AU$672</f>
        <v>0</v>
      </c>
      <c r="AV128" s="96">
        <f>Planning!AV$672</f>
        <v>0</v>
      </c>
      <c r="AW128" s="96">
        <f>Planning!AW$672</f>
        <v>0</v>
      </c>
      <c r="AX128" s="96">
        <f>Planning!AX$672</f>
        <v>0</v>
      </c>
      <c r="AY128" s="96">
        <f>Planning!AY$672</f>
        <v>0</v>
      </c>
      <c r="AZ128" s="96">
        <f>Planning!AZ$672</f>
        <v>0</v>
      </c>
      <c r="BA128" s="96">
        <f>Planning!BA$672</f>
        <v>0</v>
      </c>
      <c r="BB128" s="97">
        <f>Planning!BB$672</f>
        <v>0</v>
      </c>
      <c r="BC128" s="82">
        <f>Planning!BC$672</f>
        <v>0</v>
      </c>
      <c r="BD128" s="102"/>
      <c r="BE128" s="410">
        <f>Planning!BE$672</f>
        <v>0</v>
      </c>
      <c r="BF128" s="411">
        <f>Planning!BF$672</f>
        <v>0</v>
      </c>
      <c r="BG128" s="88">
        <f>Planning!BG$672</f>
        <v>0</v>
      </c>
      <c r="BH128" s="89">
        <f>Planning!BH$672</f>
        <v>0</v>
      </c>
      <c r="BI128" s="90" t="str">
        <f>Planning!BI$672</f>
        <v/>
      </c>
      <c r="BJ128" s="91">
        <f>Planning!BJ$672</f>
        <v>109.03225806451613</v>
      </c>
      <c r="BL128" s="211">
        <f>Planning!BL$672</f>
        <v>0</v>
      </c>
      <c r="BM128" s="142">
        <f>Planning!BP$672</f>
        <v>0</v>
      </c>
      <c r="NL128" s="43" t="s">
        <v>63</v>
      </c>
    </row>
    <row r="129" spans="1:376" ht="10.199999999999999" customHeight="1">
      <c r="A129" s="25"/>
      <c r="B129" s="337"/>
      <c r="C129" s="424"/>
      <c r="D129" s="15"/>
      <c r="E129" s="101"/>
      <c r="F129" s="101"/>
      <c r="G129" s="101"/>
      <c r="H129" s="323"/>
      <c r="I129" s="400">
        <f>Conges!$B$23</f>
        <v>44916</v>
      </c>
      <c r="J129" s="401"/>
      <c r="K129" s="401"/>
      <c r="L129" s="401"/>
      <c r="M129" s="401"/>
      <c r="N129" s="65" t="str">
        <f>Planning!N$707</f>
        <v/>
      </c>
      <c r="O129" s="98">
        <f>Planning!O$707</f>
        <v>0</v>
      </c>
      <c r="P129" s="99">
        <f>Planning!P$707</f>
        <v>0</v>
      </c>
      <c r="Q129" s="99">
        <f>Planning!Q$707</f>
        <v>0</v>
      </c>
      <c r="R129" s="99">
        <f>Planning!R$707</f>
        <v>0</v>
      </c>
      <c r="S129" s="99">
        <f>Planning!S$707</f>
        <v>0</v>
      </c>
      <c r="T129" s="99">
        <f>Planning!T$707</f>
        <v>0</v>
      </c>
      <c r="U129" s="99">
        <f>Planning!U$707</f>
        <v>0</v>
      </c>
      <c r="V129" s="100">
        <f>Planning!V$707</f>
        <v>0</v>
      </c>
      <c r="W129" s="98">
        <f>Planning!W$707</f>
        <v>0</v>
      </c>
      <c r="X129" s="99">
        <f>Planning!X$707</f>
        <v>0</v>
      </c>
      <c r="Y129" s="99">
        <f>Planning!Y$707</f>
        <v>0</v>
      </c>
      <c r="Z129" s="99">
        <f>Planning!Z$707</f>
        <v>0</v>
      </c>
      <c r="AA129" s="99">
        <f>Planning!AA$707</f>
        <v>0</v>
      </c>
      <c r="AB129" s="99">
        <f>Planning!AB$707</f>
        <v>0</v>
      </c>
      <c r="AC129" s="99">
        <f>Planning!AC$707</f>
        <v>0</v>
      </c>
      <c r="AD129" s="100">
        <f>Planning!AD$707</f>
        <v>0</v>
      </c>
      <c r="AE129" s="98">
        <f>Planning!AE$707</f>
        <v>0</v>
      </c>
      <c r="AF129" s="99">
        <f>Planning!AF$707</f>
        <v>0</v>
      </c>
      <c r="AG129" s="99">
        <f>Planning!AG$707</f>
        <v>0</v>
      </c>
      <c r="AH129" s="99">
        <f>Planning!AH$707</f>
        <v>0</v>
      </c>
      <c r="AI129" s="99">
        <f>Planning!AI$707</f>
        <v>0</v>
      </c>
      <c r="AJ129" s="100">
        <f>Planning!AJ$707</f>
        <v>0</v>
      </c>
      <c r="AK129" s="98">
        <f>Planning!AK$707</f>
        <v>0</v>
      </c>
      <c r="AL129" s="99">
        <f>Planning!AL$707</f>
        <v>0</v>
      </c>
      <c r="AM129" s="99">
        <f>Planning!AM$707</f>
        <v>0</v>
      </c>
      <c r="AN129" s="99">
        <f>Planning!AN$707</f>
        <v>0</v>
      </c>
      <c r="AO129" s="99">
        <f>Planning!AO$707</f>
        <v>0</v>
      </c>
      <c r="AP129" s="99">
        <f>Planning!AP$707</f>
        <v>0</v>
      </c>
      <c r="AQ129" s="99">
        <f>Planning!AQ$707</f>
        <v>0</v>
      </c>
      <c r="AR129" s="99">
        <f>Planning!AR$707</f>
        <v>0</v>
      </c>
      <c r="AS129" s="99">
        <f>Planning!AS$707</f>
        <v>0</v>
      </c>
      <c r="AT129" s="100">
        <f>Planning!AT$707</f>
        <v>0</v>
      </c>
      <c r="AU129" s="98">
        <f>Planning!AU$707</f>
        <v>0</v>
      </c>
      <c r="AV129" s="99">
        <f>Planning!AV$707</f>
        <v>0</v>
      </c>
      <c r="AW129" s="99">
        <f>Planning!AW$707</f>
        <v>0</v>
      </c>
      <c r="AX129" s="99">
        <f>Planning!AX$707</f>
        <v>0</v>
      </c>
      <c r="AY129" s="99">
        <f>Planning!AY$707</f>
        <v>0</v>
      </c>
      <c r="AZ129" s="99">
        <f>Planning!AZ$707</f>
        <v>0</v>
      </c>
      <c r="BA129" s="99">
        <f>Planning!BA$707</f>
        <v>0</v>
      </c>
      <c r="BB129" s="100">
        <f>Planning!BB$707</f>
        <v>0</v>
      </c>
      <c r="BC129" s="69">
        <f>Planning!BC$707</f>
        <v>0</v>
      </c>
      <c r="BD129" s="102"/>
      <c r="BE129" s="408">
        <f>Planning!BE$707</f>
        <v>0</v>
      </c>
      <c r="BF129" s="409">
        <f>Planning!BF$707</f>
        <v>0</v>
      </c>
      <c r="BG129" s="74">
        <f>Planning!BG$707</f>
        <v>0</v>
      </c>
      <c r="BH129" s="75">
        <f>Planning!BH$707</f>
        <v>0</v>
      </c>
      <c r="BI129" s="76" t="str">
        <f>Planning!BI$707</f>
        <v/>
      </c>
      <c r="BJ129" s="77">
        <f>Planning!BJ$707</f>
        <v>114.48387096774192</v>
      </c>
      <c r="BL129" s="210">
        <f>Planning!BL$707</f>
        <v>0</v>
      </c>
      <c r="BM129" s="143">
        <f>Planning!BP$707</f>
        <v>0</v>
      </c>
      <c r="NL129" s="43" t="s">
        <v>63</v>
      </c>
    </row>
    <row r="130" spans="1:376" ht="10.199999999999999" customHeight="1">
      <c r="A130" s="25"/>
      <c r="B130" s="337"/>
      <c r="C130" s="424"/>
      <c r="D130" s="15"/>
      <c r="E130" s="101"/>
      <c r="F130" s="101"/>
      <c r="G130" s="101"/>
      <c r="H130" s="323"/>
      <c r="I130" s="402">
        <f>Conges!$B$24</f>
        <v>44917</v>
      </c>
      <c r="J130" s="403"/>
      <c r="K130" s="403"/>
      <c r="L130" s="403"/>
      <c r="M130" s="403"/>
      <c r="N130" s="78" t="str">
        <f>Planning!N$742</f>
        <v/>
      </c>
      <c r="O130" s="95">
        <f>Planning!O$742</f>
        <v>0</v>
      </c>
      <c r="P130" s="96">
        <f>Planning!P$742</f>
        <v>0</v>
      </c>
      <c r="Q130" s="96">
        <f>Planning!Q$742</f>
        <v>0</v>
      </c>
      <c r="R130" s="96">
        <f>Planning!R$742</f>
        <v>0</v>
      </c>
      <c r="S130" s="96">
        <f>Planning!S$742</f>
        <v>0</v>
      </c>
      <c r="T130" s="96">
        <f>Planning!T$742</f>
        <v>0</v>
      </c>
      <c r="U130" s="96">
        <f>Planning!U$742</f>
        <v>0</v>
      </c>
      <c r="V130" s="97">
        <f>Planning!V$742</f>
        <v>0</v>
      </c>
      <c r="W130" s="95">
        <f>Planning!W$742</f>
        <v>0</v>
      </c>
      <c r="X130" s="96">
        <f>Planning!X$742</f>
        <v>0</v>
      </c>
      <c r="Y130" s="96">
        <f>Planning!Y$742</f>
        <v>0</v>
      </c>
      <c r="Z130" s="96">
        <f>Planning!Z$742</f>
        <v>0</v>
      </c>
      <c r="AA130" s="96">
        <f>Planning!AA$742</f>
        <v>0</v>
      </c>
      <c r="AB130" s="96">
        <f>Planning!AB$742</f>
        <v>0</v>
      </c>
      <c r="AC130" s="96">
        <f>Planning!AC$742</f>
        <v>0</v>
      </c>
      <c r="AD130" s="97">
        <f>Planning!AD$742</f>
        <v>0</v>
      </c>
      <c r="AE130" s="95">
        <f>Planning!AE$742</f>
        <v>0</v>
      </c>
      <c r="AF130" s="96">
        <f>Planning!AF$742</f>
        <v>0</v>
      </c>
      <c r="AG130" s="96">
        <f>Planning!AG$742</f>
        <v>0</v>
      </c>
      <c r="AH130" s="96">
        <f>Planning!AH$742</f>
        <v>0</v>
      </c>
      <c r="AI130" s="96">
        <f>Planning!AI$742</f>
        <v>0</v>
      </c>
      <c r="AJ130" s="97">
        <f>Planning!AJ$742</f>
        <v>0</v>
      </c>
      <c r="AK130" s="95">
        <f>Planning!AK$742</f>
        <v>0</v>
      </c>
      <c r="AL130" s="96">
        <f>Planning!AL$742</f>
        <v>0</v>
      </c>
      <c r="AM130" s="96">
        <f>Planning!AM$742</f>
        <v>0</v>
      </c>
      <c r="AN130" s="96">
        <f>Planning!AN$742</f>
        <v>0</v>
      </c>
      <c r="AO130" s="96">
        <f>Planning!AO$742</f>
        <v>0</v>
      </c>
      <c r="AP130" s="96">
        <f>Planning!AP$742</f>
        <v>0</v>
      </c>
      <c r="AQ130" s="96">
        <f>Planning!AQ$742</f>
        <v>0</v>
      </c>
      <c r="AR130" s="96">
        <f>Planning!AR$742</f>
        <v>0</v>
      </c>
      <c r="AS130" s="96">
        <f>Planning!AS$742</f>
        <v>0</v>
      </c>
      <c r="AT130" s="97">
        <f>Planning!AT$742</f>
        <v>0</v>
      </c>
      <c r="AU130" s="95">
        <f>Planning!AU$742</f>
        <v>0</v>
      </c>
      <c r="AV130" s="96">
        <f>Planning!AV$742</f>
        <v>0</v>
      </c>
      <c r="AW130" s="96">
        <f>Planning!AW$742</f>
        <v>0</v>
      </c>
      <c r="AX130" s="96">
        <f>Planning!AX$742</f>
        <v>0</v>
      </c>
      <c r="AY130" s="96">
        <f>Planning!AY$742</f>
        <v>0</v>
      </c>
      <c r="AZ130" s="96">
        <f>Planning!AZ$742</f>
        <v>0</v>
      </c>
      <c r="BA130" s="96">
        <f>Planning!BA$742</f>
        <v>0</v>
      </c>
      <c r="BB130" s="97">
        <f>Planning!BB$742</f>
        <v>0</v>
      </c>
      <c r="BC130" s="82">
        <f>Planning!BC$742</f>
        <v>0</v>
      </c>
      <c r="BD130" s="102"/>
      <c r="BE130" s="410">
        <f>Planning!BE$742</f>
        <v>0</v>
      </c>
      <c r="BF130" s="411">
        <f>Planning!BF$742</f>
        <v>0</v>
      </c>
      <c r="BG130" s="88">
        <f>Planning!BG$742</f>
        <v>0</v>
      </c>
      <c r="BH130" s="89">
        <f>Planning!BH$742</f>
        <v>0</v>
      </c>
      <c r="BI130" s="90" t="str">
        <f>Planning!BI$742</f>
        <v/>
      </c>
      <c r="BJ130" s="91">
        <f>Planning!BJ$742</f>
        <v>119.93548387096773</v>
      </c>
      <c r="BL130" s="211">
        <f>Planning!BL$742</f>
        <v>0</v>
      </c>
      <c r="BM130" s="142">
        <f>Planning!BP$742</f>
        <v>0</v>
      </c>
      <c r="NL130" s="43" t="s">
        <v>63</v>
      </c>
    </row>
    <row r="131" spans="1:376" ht="10.199999999999999" customHeight="1">
      <c r="A131" s="25"/>
      <c r="B131" s="337"/>
      <c r="C131" s="424"/>
      <c r="D131" s="15"/>
      <c r="E131" s="101"/>
      <c r="F131" s="101"/>
      <c r="G131" s="101"/>
      <c r="H131" s="323"/>
      <c r="I131" s="400">
        <f>Conges!$B$25</f>
        <v>44918</v>
      </c>
      <c r="J131" s="401"/>
      <c r="K131" s="401"/>
      <c r="L131" s="401"/>
      <c r="M131" s="401"/>
      <c r="N131" s="65" t="str">
        <f>Planning!N$777</f>
        <v/>
      </c>
      <c r="O131" s="98">
        <f>Planning!O$777</f>
        <v>0</v>
      </c>
      <c r="P131" s="99">
        <f>Planning!P$777</f>
        <v>0</v>
      </c>
      <c r="Q131" s="99">
        <f>Planning!Q$777</f>
        <v>0</v>
      </c>
      <c r="R131" s="99">
        <f>Planning!R$777</f>
        <v>0</v>
      </c>
      <c r="S131" s="99">
        <f>Planning!S$777</f>
        <v>0</v>
      </c>
      <c r="T131" s="99">
        <f>Planning!T$777</f>
        <v>0</v>
      </c>
      <c r="U131" s="99">
        <f>Planning!U$777</f>
        <v>0</v>
      </c>
      <c r="V131" s="100">
        <f>Planning!V$777</f>
        <v>0</v>
      </c>
      <c r="W131" s="98">
        <f>Planning!W$777</f>
        <v>0</v>
      </c>
      <c r="X131" s="99">
        <f>Planning!X$777</f>
        <v>0</v>
      </c>
      <c r="Y131" s="99">
        <f>Planning!Y$777</f>
        <v>0</v>
      </c>
      <c r="Z131" s="99">
        <f>Planning!Z$777</f>
        <v>0</v>
      </c>
      <c r="AA131" s="99">
        <f>Planning!AA$777</f>
        <v>0</v>
      </c>
      <c r="AB131" s="99">
        <f>Planning!AB$777</f>
        <v>0</v>
      </c>
      <c r="AC131" s="99">
        <f>Planning!AC$777</f>
        <v>0</v>
      </c>
      <c r="AD131" s="100">
        <f>Planning!AD$777</f>
        <v>0</v>
      </c>
      <c r="AE131" s="98">
        <f>Planning!AE$777</f>
        <v>0</v>
      </c>
      <c r="AF131" s="99">
        <f>Planning!AF$777</f>
        <v>0</v>
      </c>
      <c r="AG131" s="99">
        <f>Planning!AG$777</f>
        <v>0</v>
      </c>
      <c r="AH131" s="99">
        <f>Planning!AH$777</f>
        <v>0</v>
      </c>
      <c r="AI131" s="99">
        <f>Planning!AI$777</f>
        <v>0</v>
      </c>
      <c r="AJ131" s="100">
        <f>Planning!AJ$777</f>
        <v>0</v>
      </c>
      <c r="AK131" s="98">
        <f>Planning!AK$777</f>
        <v>0</v>
      </c>
      <c r="AL131" s="99">
        <f>Planning!AL$777</f>
        <v>0</v>
      </c>
      <c r="AM131" s="99">
        <f>Planning!AM$777</f>
        <v>0</v>
      </c>
      <c r="AN131" s="99">
        <f>Planning!AN$777</f>
        <v>0</v>
      </c>
      <c r="AO131" s="99">
        <f>Planning!AO$777</f>
        <v>0</v>
      </c>
      <c r="AP131" s="99">
        <f>Planning!AP$777</f>
        <v>0</v>
      </c>
      <c r="AQ131" s="99">
        <f>Planning!AQ$777</f>
        <v>0</v>
      </c>
      <c r="AR131" s="99">
        <f>Planning!AR$777</f>
        <v>0</v>
      </c>
      <c r="AS131" s="99">
        <f>Planning!AS$777</f>
        <v>0</v>
      </c>
      <c r="AT131" s="100">
        <f>Planning!AT$777</f>
        <v>0</v>
      </c>
      <c r="AU131" s="98">
        <f>Planning!AU$777</f>
        <v>0</v>
      </c>
      <c r="AV131" s="99">
        <f>Planning!AV$777</f>
        <v>0</v>
      </c>
      <c r="AW131" s="99">
        <f>Planning!AW$777</f>
        <v>0</v>
      </c>
      <c r="AX131" s="99">
        <f>Planning!AX$777</f>
        <v>0</v>
      </c>
      <c r="AY131" s="99">
        <f>Planning!AY$777</f>
        <v>0</v>
      </c>
      <c r="AZ131" s="99">
        <f>Planning!AZ$777</f>
        <v>0</v>
      </c>
      <c r="BA131" s="99">
        <f>Planning!BA$777</f>
        <v>0</v>
      </c>
      <c r="BB131" s="100">
        <f>Planning!BB$777</f>
        <v>0</v>
      </c>
      <c r="BC131" s="69">
        <f>Planning!BC$777</f>
        <v>0</v>
      </c>
      <c r="BD131" s="102"/>
      <c r="BE131" s="408">
        <f>Planning!BE$777</f>
        <v>0</v>
      </c>
      <c r="BF131" s="409">
        <f>Planning!BF$777</f>
        <v>0</v>
      </c>
      <c r="BG131" s="74">
        <f>Planning!BG$777</f>
        <v>0</v>
      </c>
      <c r="BH131" s="75">
        <f>Planning!BH$777</f>
        <v>0</v>
      </c>
      <c r="BI131" s="76" t="str">
        <f>Planning!BI$777</f>
        <v/>
      </c>
      <c r="BJ131" s="77">
        <f>Planning!BJ$777</f>
        <v>125.38709677419354</v>
      </c>
      <c r="BL131" s="210">
        <f>Planning!BL$777</f>
        <v>0</v>
      </c>
      <c r="BM131" s="143">
        <f>Planning!BP$777</f>
        <v>0</v>
      </c>
      <c r="NL131" s="43" t="s">
        <v>63</v>
      </c>
    </row>
    <row r="132" spans="1:376" ht="10.199999999999999" customHeight="1">
      <c r="A132" s="25"/>
      <c r="B132" s="337"/>
      <c r="C132" s="424"/>
      <c r="D132" s="15"/>
      <c r="E132" s="101"/>
      <c r="F132" s="101"/>
      <c r="G132" s="101"/>
      <c r="H132" s="323"/>
      <c r="I132" s="402">
        <f>Conges!$B$26</f>
        <v>44919</v>
      </c>
      <c r="J132" s="403"/>
      <c r="K132" s="403"/>
      <c r="L132" s="403"/>
      <c r="M132" s="403"/>
      <c r="N132" s="78" t="str">
        <f>Planning!N$812</f>
        <v/>
      </c>
      <c r="O132" s="95">
        <f>Planning!O$812</f>
        <v>0</v>
      </c>
      <c r="P132" s="96">
        <f>Planning!P$812</f>
        <v>0</v>
      </c>
      <c r="Q132" s="96">
        <f>Planning!Q$812</f>
        <v>0</v>
      </c>
      <c r="R132" s="96">
        <f>Planning!R$812</f>
        <v>0</v>
      </c>
      <c r="S132" s="96">
        <f>Planning!S$812</f>
        <v>0</v>
      </c>
      <c r="T132" s="96">
        <f>Planning!T$812</f>
        <v>0</v>
      </c>
      <c r="U132" s="96">
        <f>Planning!U$812</f>
        <v>0</v>
      </c>
      <c r="V132" s="97">
        <f>Planning!V$812</f>
        <v>0</v>
      </c>
      <c r="W132" s="95">
        <f>Planning!W$812</f>
        <v>0</v>
      </c>
      <c r="X132" s="96">
        <f>Planning!X$812</f>
        <v>0</v>
      </c>
      <c r="Y132" s="96">
        <f>Planning!Y$812</f>
        <v>0</v>
      </c>
      <c r="Z132" s="96">
        <f>Planning!Z$812</f>
        <v>0</v>
      </c>
      <c r="AA132" s="96">
        <f>Planning!AA$812</f>
        <v>0</v>
      </c>
      <c r="AB132" s="96">
        <f>Planning!AB$812</f>
        <v>0</v>
      </c>
      <c r="AC132" s="96">
        <f>Planning!AC$812</f>
        <v>0</v>
      </c>
      <c r="AD132" s="97">
        <f>Planning!AD$812</f>
        <v>0</v>
      </c>
      <c r="AE132" s="95">
        <f>Planning!AE$812</f>
        <v>0</v>
      </c>
      <c r="AF132" s="96">
        <f>Planning!AF$812</f>
        <v>0</v>
      </c>
      <c r="AG132" s="96">
        <f>Planning!AG$812</f>
        <v>0</v>
      </c>
      <c r="AH132" s="96">
        <f>Planning!AH$812</f>
        <v>0</v>
      </c>
      <c r="AI132" s="96">
        <f>Planning!AI$812</f>
        <v>0</v>
      </c>
      <c r="AJ132" s="97">
        <f>Planning!AJ$812</f>
        <v>0</v>
      </c>
      <c r="AK132" s="95">
        <f>Planning!AK$812</f>
        <v>0</v>
      </c>
      <c r="AL132" s="96">
        <f>Planning!AL$812</f>
        <v>0</v>
      </c>
      <c r="AM132" s="96">
        <f>Planning!AM$812</f>
        <v>0</v>
      </c>
      <c r="AN132" s="96">
        <f>Planning!AN$812</f>
        <v>0</v>
      </c>
      <c r="AO132" s="96">
        <f>Planning!AO$812</f>
        <v>0</v>
      </c>
      <c r="AP132" s="96">
        <f>Planning!AP$812</f>
        <v>0</v>
      </c>
      <c r="AQ132" s="96">
        <f>Planning!AQ$812</f>
        <v>0</v>
      </c>
      <c r="AR132" s="96">
        <f>Planning!AR$812</f>
        <v>0</v>
      </c>
      <c r="AS132" s="96">
        <f>Planning!AS$812</f>
        <v>0</v>
      </c>
      <c r="AT132" s="97">
        <f>Planning!AT$812</f>
        <v>0</v>
      </c>
      <c r="AU132" s="95">
        <f>Planning!AU$812</f>
        <v>0</v>
      </c>
      <c r="AV132" s="96">
        <f>Planning!AV$812</f>
        <v>0</v>
      </c>
      <c r="AW132" s="96">
        <f>Planning!AW$812</f>
        <v>0</v>
      </c>
      <c r="AX132" s="96">
        <f>Planning!AX$812</f>
        <v>0</v>
      </c>
      <c r="AY132" s="96">
        <f>Planning!AY$812</f>
        <v>0</v>
      </c>
      <c r="AZ132" s="96">
        <f>Planning!AZ$812</f>
        <v>0</v>
      </c>
      <c r="BA132" s="96">
        <f>Planning!BA$812</f>
        <v>0</v>
      </c>
      <c r="BB132" s="97">
        <f>Planning!BB$812</f>
        <v>0</v>
      </c>
      <c r="BC132" s="82">
        <f>Planning!BC$812</f>
        <v>0</v>
      </c>
      <c r="BD132" s="102"/>
      <c r="BE132" s="410">
        <f>Planning!BE$812</f>
        <v>0</v>
      </c>
      <c r="BF132" s="411">
        <f>Planning!BF$812</f>
        <v>0</v>
      </c>
      <c r="BG132" s="88">
        <f>Planning!BG$812</f>
        <v>0</v>
      </c>
      <c r="BH132" s="89">
        <f>Planning!BH$812</f>
        <v>0</v>
      </c>
      <c r="BI132" s="90" t="str">
        <f>Planning!BI$812</f>
        <v/>
      </c>
      <c r="BJ132" s="91">
        <f>Planning!BJ$812</f>
        <v>130.83870967741933</v>
      </c>
      <c r="BL132" s="211">
        <f>Planning!BL$812</f>
        <v>0</v>
      </c>
      <c r="BM132" s="142">
        <f>Planning!BP$812</f>
        <v>0</v>
      </c>
      <c r="NL132" s="43" t="s">
        <v>63</v>
      </c>
    </row>
    <row r="133" spans="1:376" ht="10.199999999999999" customHeight="1">
      <c r="A133" s="25"/>
      <c r="B133" s="337"/>
      <c r="C133" s="424"/>
      <c r="D133" s="15"/>
      <c r="E133" s="101"/>
      <c r="F133" s="101"/>
      <c r="G133" s="101"/>
      <c r="H133" s="323"/>
      <c r="I133" s="400">
        <f>Conges!$B$27</f>
        <v>44920</v>
      </c>
      <c r="J133" s="401"/>
      <c r="K133" s="401"/>
      <c r="L133" s="401"/>
      <c r="M133" s="401"/>
      <c r="N133" s="65" t="str">
        <f>Planning!N$847</f>
        <v/>
      </c>
      <c r="O133" s="98">
        <f>Planning!O$847</f>
        <v>0</v>
      </c>
      <c r="P133" s="99">
        <f>Planning!P$847</f>
        <v>0</v>
      </c>
      <c r="Q133" s="99">
        <f>Planning!Q$847</f>
        <v>0</v>
      </c>
      <c r="R133" s="99">
        <f>Planning!R$847</f>
        <v>0</v>
      </c>
      <c r="S133" s="99">
        <f>Planning!S$847</f>
        <v>0</v>
      </c>
      <c r="T133" s="99">
        <f>Planning!T$847</f>
        <v>0</v>
      </c>
      <c r="U133" s="99">
        <f>Planning!U$847</f>
        <v>0</v>
      </c>
      <c r="V133" s="100">
        <f>Planning!V$847</f>
        <v>0</v>
      </c>
      <c r="W133" s="98">
        <f>Planning!W$847</f>
        <v>0</v>
      </c>
      <c r="X133" s="99">
        <f>Planning!X$847</f>
        <v>0</v>
      </c>
      <c r="Y133" s="99">
        <f>Planning!Y$847</f>
        <v>0</v>
      </c>
      <c r="Z133" s="99">
        <f>Planning!Z$847</f>
        <v>0</v>
      </c>
      <c r="AA133" s="99">
        <f>Planning!AA$847</f>
        <v>0</v>
      </c>
      <c r="AB133" s="99">
        <f>Planning!AB$847</f>
        <v>0</v>
      </c>
      <c r="AC133" s="99">
        <f>Planning!AC$847</f>
        <v>0</v>
      </c>
      <c r="AD133" s="100">
        <f>Planning!AD$847</f>
        <v>0</v>
      </c>
      <c r="AE133" s="98">
        <f>Planning!AE$847</f>
        <v>0</v>
      </c>
      <c r="AF133" s="99">
        <f>Planning!AF$847</f>
        <v>0</v>
      </c>
      <c r="AG133" s="99">
        <f>Planning!AG$847</f>
        <v>0</v>
      </c>
      <c r="AH133" s="99">
        <f>Planning!AH$847</f>
        <v>0</v>
      </c>
      <c r="AI133" s="99">
        <f>Planning!AI$847</f>
        <v>0</v>
      </c>
      <c r="AJ133" s="100">
        <f>Planning!AJ$847</f>
        <v>0</v>
      </c>
      <c r="AK133" s="98">
        <f>Planning!AK$847</f>
        <v>0</v>
      </c>
      <c r="AL133" s="99">
        <f>Planning!AL$847</f>
        <v>0</v>
      </c>
      <c r="AM133" s="99">
        <f>Planning!AM$847</f>
        <v>0</v>
      </c>
      <c r="AN133" s="99">
        <f>Planning!AN$847</f>
        <v>0</v>
      </c>
      <c r="AO133" s="99">
        <f>Planning!AO$847</f>
        <v>0</v>
      </c>
      <c r="AP133" s="99">
        <f>Planning!AP$847</f>
        <v>0</v>
      </c>
      <c r="AQ133" s="99">
        <f>Planning!AQ$847</f>
        <v>0</v>
      </c>
      <c r="AR133" s="99">
        <f>Planning!AR$847</f>
        <v>0</v>
      </c>
      <c r="AS133" s="99">
        <f>Planning!AS$847</f>
        <v>0</v>
      </c>
      <c r="AT133" s="100">
        <f>Planning!AT$847</f>
        <v>0</v>
      </c>
      <c r="AU133" s="98">
        <f>Planning!AU$847</f>
        <v>0</v>
      </c>
      <c r="AV133" s="99">
        <f>Planning!AV$847</f>
        <v>0</v>
      </c>
      <c r="AW133" s="99">
        <f>Planning!AW$847</f>
        <v>0</v>
      </c>
      <c r="AX133" s="99">
        <f>Planning!AX$847</f>
        <v>0</v>
      </c>
      <c r="AY133" s="99">
        <f>Planning!AY$847</f>
        <v>0</v>
      </c>
      <c r="AZ133" s="99">
        <f>Planning!AZ$847</f>
        <v>0</v>
      </c>
      <c r="BA133" s="99">
        <f>Planning!BA$847</f>
        <v>0</v>
      </c>
      <c r="BB133" s="100">
        <f>Planning!BB$847</f>
        <v>0</v>
      </c>
      <c r="BC133" s="69">
        <f>Planning!BC$847</f>
        <v>0</v>
      </c>
      <c r="BD133" s="102"/>
      <c r="BE133" s="408">
        <f>Planning!BE$847</f>
        <v>0</v>
      </c>
      <c r="BF133" s="409">
        <f>Planning!BF$847</f>
        <v>0</v>
      </c>
      <c r="BG133" s="74">
        <f>Planning!BG$847</f>
        <v>0</v>
      </c>
      <c r="BH133" s="75">
        <f>Planning!BH$847</f>
        <v>0</v>
      </c>
      <c r="BI133" s="76" t="str">
        <f>Planning!BI$847</f>
        <v/>
      </c>
      <c r="BJ133" s="77">
        <f>Planning!BJ$847</f>
        <v>136.29032258064515</v>
      </c>
      <c r="BL133" s="210">
        <f>Planning!BL$847</f>
        <v>0</v>
      </c>
      <c r="BM133" s="143">
        <f>Planning!BP$847</f>
        <v>0</v>
      </c>
      <c r="NL133" s="43" t="s">
        <v>63</v>
      </c>
    </row>
    <row r="134" spans="1:376" ht="10.199999999999999" customHeight="1">
      <c r="A134" s="25"/>
      <c r="B134" s="337"/>
      <c r="C134" s="424"/>
      <c r="D134" s="15"/>
      <c r="E134" s="101"/>
      <c r="F134" s="101"/>
      <c r="G134" s="101"/>
      <c r="H134" s="323"/>
      <c r="I134" s="402">
        <f>Conges!$B$28</f>
        <v>44921</v>
      </c>
      <c r="J134" s="403"/>
      <c r="K134" s="403"/>
      <c r="L134" s="403"/>
      <c r="M134" s="403"/>
      <c r="N134" s="78" t="str">
        <f>Planning!N$882</f>
        <v/>
      </c>
      <c r="O134" s="95">
        <f>Planning!O$882</f>
        <v>0</v>
      </c>
      <c r="P134" s="96">
        <f>Planning!P$882</f>
        <v>0</v>
      </c>
      <c r="Q134" s="96">
        <f>Planning!Q$882</f>
        <v>0</v>
      </c>
      <c r="R134" s="96">
        <f>Planning!R$882</f>
        <v>0</v>
      </c>
      <c r="S134" s="96">
        <f>Planning!S$882</f>
        <v>0</v>
      </c>
      <c r="T134" s="96">
        <f>Planning!T$882</f>
        <v>0</v>
      </c>
      <c r="U134" s="96">
        <f>Planning!U$882</f>
        <v>0</v>
      </c>
      <c r="V134" s="97">
        <f>Planning!V$882</f>
        <v>0</v>
      </c>
      <c r="W134" s="95">
        <f>Planning!W$882</f>
        <v>0</v>
      </c>
      <c r="X134" s="96">
        <f>Planning!X$882</f>
        <v>0</v>
      </c>
      <c r="Y134" s="96">
        <f>Planning!Y$882</f>
        <v>0</v>
      </c>
      <c r="Z134" s="96">
        <f>Planning!Z$882</f>
        <v>0</v>
      </c>
      <c r="AA134" s="96">
        <f>Planning!AA$882</f>
        <v>0</v>
      </c>
      <c r="AB134" s="96">
        <f>Planning!AB$882</f>
        <v>0</v>
      </c>
      <c r="AC134" s="96">
        <f>Planning!AC$882</f>
        <v>0</v>
      </c>
      <c r="AD134" s="97">
        <f>Planning!AD$882</f>
        <v>0</v>
      </c>
      <c r="AE134" s="95">
        <f>Planning!AE$882</f>
        <v>0</v>
      </c>
      <c r="AF134" s="96">
        <f>Planning!AF$882</f>
        <v>0</v>
      </c>
      <c r="AG134" s="96">
        <f>Planning!AG$882</f>
        <v>0</v>
      </c>
      <c r="AH134" s="96">
        <f>Planning!AH$882</f>
        <v>0</v>
      </c>
      <c r="AI134" s="96">
        <f>Planning!AI$882</f>
        <v>0</v>
      </c>
      <c r="AJ134" s="97">
        <f>Planning!AJ$882</f>
        <v>0</v>
      </c>
      <c r="AK134" s="95">
        <f>Planning!AK$882</f>
        <v>0</v>
      </c>
      <c r="AL134" s="96">
        <f>Planning!AL$882</f>
        <v>0</v>
      </c>
      <c r="AM134" s="96">
        <f>Planning!AM$882</f>
        <v>0</v>
      </c>
      <c r="AN134" s="96">
        <f>Planning!AN$882</f>
        <v>0</v>
      </c>
      <c r="AO134" s="96">
        <f>Planning!AO$882</f>
        <v>0</v>
      </c>
      <c r="AP134" s="96">
        <f>Planning!AP$882</f>
        <v>0</v>
      </c>
      <c r="AQ134" s="96">
        <f>Planning!AQ$882</f>
        <v>0</v>
      </c>
      <c r="AR134" s="96">
        <f>Planning!AR$882</f>
        <v>0</v>
      </c>
      <c r="AS134" s="96">
        <f>Planning!AS$882</f>
        <v>0</v>
      </c>
      <c r="AT134" s="97">
        <f>Planning!AT$882</f>
        <v>0</v>
      </c>
      <c r="AU134" s="95">
        <f>Planning!AU$882</f>
        <v>0</v>
      </c>
      <c r="AV134" s="96">
        <f>Planning!AV$882</f>
        <v>0</v>
      </c>
      <c r="AW134" s="96">
        <f>Planning!AW$882</f>
        <v>0</v>
      </c>
      <c r="AX134" s="96">
        <f>Planning!AX$882</f>
        <v>0</v>
      </c>
      <c r="AY134" s="96">
        <f>Planning!AY$882</f>
        <v>0</v>
      </c>
      <c r="AZ134" s="96">
        <f>Planning!AZ$882</f>
        <v>0</v>
      </c>
      <c r="BA134" s="96">
        <f>Planning!BA$882</f>
        <v>0</v>
      </c>
      <c r="BB134" s="97">
        <f>Planning!BB$882</f>
        <v>0</v>
      </c>
      <c r="BC134" s="82">
        <f>Planning!BC$882</f>
        <v>0</v>
      </c>
      <c r="BD134" s="102"/>
      <c r="BE134" s="410">
        <f>Planning!BE$882</f>
        <v>0</v>
      </c>
      <c r="BF134" s="411">
        <f>Planning!BF$882</f>
        <v>0</v>
      </c>
      <c r="BG134" s="88">
        <f>Planning!BG$882</f>
        <v>0</v>
      </c>
      <c r="BH134" s="89">
        <f>Planning!BH$882</f>
        <v>0</v>
      </c>
      <c r="BI134" s="90" t="str">
        <f>Planning!BI$882</f>
        <v/>
      </c>
      <c r="BJ134" s="91">
        <f>Planning!BJ$882</f>
        <v>141.74193548387095</v>
      </c>
      <c r="BL134" s="211">
        <f>Planning!BL$882</f>
        <v>0</v>
      </c>
      <c r="BM134" s="142">
        <f>Planning!BP$882</f>
        <v>0</v>
      </c>
      <c r="NL134" s="43" t="s">
        <v>63</v>
      </c>
    </row>
    <row r="135" spans="1:376" ht="10.199999999999999" customHeight="1">
      <c r="A135" s="25"/>
      <c r="B135" s="337"/>
      <c r="C135" s="424"/>
      <c r="D135" s="15"/>
      <c r="E135" s="101"/>
      <c r="F135" s="101"/>
      <c r="G135" s="101"/>
      <c r="H135" s="323"/>
      <c r="I135" s="400">
        <f>Conges!$B$29</f>
        <v>44922</v>
      </c>
      <c r="J135" s="401"/>
      <c r="K135" s="401"/>
      <c r="L135" s="401"/>
      <c r="M135" s="401"/>
      <c r="N135" s="65" t="str">
        <f>Planning!N$917</f>
        <v/>
      </c>
      <c r="O135" s="98">
        <f>Planning!O$917</f>
        <v>0</v>
      </c>
      <c r="P135" s="99">
        <f>Planning!P$917</f>
        <v>0</v>
      </c>
      <c r="Q135" s="99">
        <f>Planning!Q$917</f>
        <v>0</v>
      </c>
      <c r="R135" s="99">
        <f>Planning!R$917</f>
        <v>0</v>
      </c>
      <c r="S135" s="99">
        <f>Planning!S$917</f>
        <v>0</v>
      </c>
      <c r="T135" s="99">
        <f>Planning!T$917</f>
        <v>0</v>
      </c>
      <c r="U135" s="99">
        <f>Planning!U$917</f>
        <v>0</v>
      </c>
      <c r="V135" s="100">
        <f>Planning!V$917</f>
        <v>0</v>
      </c>
      <c r="W135" s="98">
        <f>Planning!W$917</f>
        <v>0</v>
      </c>
      <c r="X135" s="99">
        <f>Planning!X$917</f>
        <v>0</v>
      </c>
      <c r="Y135" s="99">
        <f>Planning!Y$917</f>
        <v>0</v>
      </c>
      <c r="Z135" s="99">
        <f>Planning!Z$917</f>
        <v>0</v>
      </c>
      <c r="AA135" s="99">
        <f>Planning!AA$917</f>
        <v>0</v>
      </c>
      <c r="AB135" s="99">
        <f>Planning!AB$917</f>
        <v>0</v>
      </c>
      <c r="AC135" s="99">
        <f>Planning!AC$917</f>
        <v>0</v>
      </c>
      <c r="AD135" s="100">
        <f>Planning!AD$917</f>
        <v>0</v>
      </c>
      <c r="AE135" s="98">
        <f>Planning!AE$917</f>
        <v>0</v>
      </c>
      <c r="AF135" s="99">
        <f>Planning!AF$917</f>
        <v>0</v>
      </c>
      <c r="AG135" s="99">
        <f>Planning!AG$917</f>
        <v>0</v>
      </c>
      <c r="AH135" s="99">
        <f>Planning!AH$917</f>
        <v>0</v>
      </c>
      <c r="AI135" s="99">
        <f>Planning!AI$917</f>
        <v>0</v>
      </c>
      <c r="AJ135" s="100">
        <f>Planning!AJ$917</f>
        <v>0</v>
      </c>
      <c r="AK135" s="98">
        <f>Planning!AK$917</f>
        <v>0</v>
      </c>
      <c r="AL135" s="99">
        <f>Planning!AL$917</f>
        <v>0</v>
      </c>
      <c r="AM135" s="99">
        <f>Planning!AM$917</f>
        <v>0</v>
      </c>
      <c r="AN135" s="99">
        <f>Planning!AN$917</f>
        <v>0</v>
      </c>
      <c r="AO135" s="99">
        <f>Planning!AO$917</f>
        <v>0</v>
      </c>
      <c r="AP135" s="99">
        <f>Planning!AP$917</f>
        <v>0</v>
      </c>
      <c r="AQ135" s="99">
        <f>Planning!AQ$917</f>
        <v>0</v>
      </c>
      <c r="AR135" s="99">
        <f>Planning!AR$917</f>
        <v>0</v>
      </c>
      <c r="AS135" s="99">
        <f>Planning!AS$917</f>
        <v>0</v>
      </c>
      <c r="AT135" s="100">
        <f>Planning!AT$917</f>
        <v>0</v>
      </c>
      <c r="AU135" s="98">
        <f>Planning!AU$917</f>
        <v>0</v>
      </c>
      <c r="AV135" s="99">
        <f>Planning!AV$917</f>
        <v>0</v>
      </c>
      <c r="AW135" s="99">
        <f>Planning!AW$917</f>
        <v>0</v>
      </c>
      <c r="AX135" s="99">
        <f>Planning!AX$917</f>
        <v>0</v>
      </c>
      <c r="AY135" s="99">
        <f>Planning!AY$917</f>
        <v>0</v>
      </c>
      <c r="AZ135" s="99">
        <f>Planning!AZ$917</f>
        <v>0</v>
      </c>
      <c r="BA135" s="99">
        <f>Planning!BA$917</f>
        <v>0</v>
      </c>
      <c r="BB135" s="100">
        <f>Planning!BB$917</f>
        <v>0</v>
      </c>
      <c r="BC135" s="69">
        <f>Planning!BC$917</f>
        <v>0</v>
      </c>
      <c r="BD135" s="102"/>
      <c r="BE135" s="408">
        <f>Planning!BE$917</f>
        <v>0</v>
      </c>
      <c r="BF135" s="409">
        <f>Planning!BF$917</f>
        <v>0</v>
      </c>
      <c r="BG135" s="74">
        <f>Planning!BG$917</f>
        <v>0</v>
      </c>
      <c r="BH135" s="75">
        <f>Planning!BH$917</f>
        <v>0</v>
      </c>
      <c r="BI135" s="76" t="str">
        <f>Planning!BI$917</f>
        <v/>
      </c>
      <c r="BJ135" s="77">
        <f>Planning!BJ$917</f>
        <v>147.19354838709677</v>
      </c>
      <c r="BL135" s="210">
        <f>Planning!BL$917</f>
        <v>0</v>
      </c>
      <c r="BM135" s="143">
        <f>Planning!BP$917</f>
        <v>0</v>
      </c>
      <c r="NL135" s="43" t="s">
        <v>63</v>
      </c>
    </row>
    <row r="136" spans="1:376" ht="10.199999999999999" customHeight="1">
      <c r="A136" s="25"/>
      <c r="B136" s="337"/>
      <c r="C136" s="424"/>
      <c r="D136" s="15"/>
      <c r="E136" s="101"/>
      <c r="F136" s="101"/>
      <c r="G136" s="101"/>
      <c r="H136" s="323"/>
      <c r="I136" s="402">
        <f>Conges!$B$30</f>
        <v>44923</v>
      </c>
      <c r="J136" s="403"/>
      <c r="K136" s="403"/>
      <c r="L136" s="403"/>
      <c r="M136" s="403"/>
      <c r="N136" s="78" t="str">
        <f>Planning!N$952</f>
        <v/>
      </c>
      <c r="O136" s="95">
        <f>Planning!O$952</f>
        <v>0</v>
      </c>
      <c r="P136" s="96">
        <f>Planning!P$952</f>
        <v>0</v>
      </c>
      <c r="Q136" s="96">
        <f>Planning!Q$952</f>
        <v>0</v>
      </c>
      <c r="R136" s="96">
        <f>Planning!R$952</f>
        <v>0</v>
      </c>
      <c r="S136" s="96">
        <f>Planning!S$952</f>
        <v>0</v>
      </c>
      <c r="T136" s="96">
        <f>Planning!T$952</f>
        <v>0</v>
      </c>
      <c r="U136" s="96">
        <f>Planning!U$952</f>
        <v>0</v>
      </c>
      <c r="V136" s="97">
        <f>Planning!V$952</f>
        <v>0</v>
      </c>
      <c r="W136" s="95">
        <f>Planning!W$952</f>
        <v>0</v>
      </c>
      <c r="X136" s="96">
        <f>Planning!X$952</f>
        <v>0</v>
      </c>
      <c r="Y136" s="96">
        <f>Planning!Y$952</f>
        <v>0</v>
      </c>
      <c r="Z136" s="96">
        <f>Planning!Z$952</f>
        <v>0</v>
      </c>
      <c r="AA136" s="96">
        <f>Planning!AA$952</f>
        <v>0</v>
      </c>
      <c r="AB136" s="96">
        <f>Planning!AB$952</f>
        <v>0</v>
      </c>
      <c r="AC136" s="96">
        <f>Planning!AC$952</f>
        <v>0</v>
      </c>
      <c r="AD136" s="97">
        <f>Planning!AD$952</f>
        <v>0</v>
      </c>
      <c r="AE136" s="95">
        <f>Planning!AE$952</f>
        <v>0</v>
      </c>
      <c r="AF136" s="96">
        <f>Planning!AF$952</f>
        <v>0</v>
      </c>
      <c r="AG136" s="96">
        <f>Planning!AG$952</f>
        <v>0</v>
      </c>
      <c r="AH136" s="96">
        <f>Planning!AH$952</f>
        <v>0</v>
      </c>
      <c r="AI136" s="96">
        <f>Planning!AI$952</f>
        <v>0</v>
      </c>
      <c r="AJ136" s="97">
        <f>Planning!AJ$952</f>
        <v>0</v>
      </c>
      <c r="AK136" s="95">
        <f>Planning!AK$952</f>
        <v>0</v>
      </c>
      <c r="AL136" s="96">
        <f>Planning!AL$952</f>
        <v>0</v>
      </c>
      <c r="AM136" s="96">
        <f>Planning!AM$952</f>
        <v>0</v>
      </c>
      <c r="AN136" s="96">
        <f>Planning!AN$952</f>
        <v>0</v>
      </c>
      <c r="AO136" s="96">
        <f>Planning!AO$952</f>
        <v>0</v>
      </c>
      <c r="AP136" s="96">
        <f>Planning!AP$952</f>
        <v>0</v>
      </c>
      <c r="AQ136" s="96">
        <f>Planning!AQ$952</f>
        <v>0</v>
      </c>
      <c r="AR136" s="96">
        <f>Planning!AR$952</f>
        <v>0</v>
      </c>
      <c r="AS136" s="96">
        <f>Planning!AS$952</f>
        <v>0</v>
      </c>
      <c r="AT136" s="97">
        <f>Planning!AT$952</f>
        <v>0</v>
      </c>
      <c r="AU136" s="95">
        <f>Planning!AU$952</f>
        <v>0</v>
      </c>
      <c r="AV136" s="96">
        <f>Planning!AV$952</f>
        <v>0</v>
      </c>
      <c r="AW136" s="96">
        <f>Planning!AW$952</f>
        <v>0</v>
      </c>
      <c r="AX136" s="96">
        <f>Planning!AX$952</f>
        <v>0</v>
      </c>
      <c r="AY136" s="96">
        <f>Planning!AY$952</f>
        <v>0</v>
      </c>
      <c r="AZ136" s="96">
        <f>Planning!AZ$952</f>
        <v>0</v>
      </c>
      <c r="BA136" s="96">
        <f>Planning!BA$952</f>
        <v>0</v>
      </c>
      <c r="BB136" s="97">
        <f>Planning!BB$952</f>
        <v>0</v>
      </c>
      <c r="BC136" s="82">
        <f>Planning!BC$952</f>
        <v>0</v>
      </c>
      <c r="BD136" s="102"/>
      <c r="BE136" s="410">
        <f>Planning!BE$952</f>
        <v>0</v>
      </c>
      <c r="BF136" s="411">
        <f>Planning!BF$952</f>
        <v>0</v>
      </c>
      <c r="BG136" s="88">
        <f>Planning!BG$952</f>
        <v>0</v>
      </c>
      <c r="BH136" s="89">
        <f>Planning!BH$952</f>
        <v>0</v>
      </c>
      <c r="BI136" s="90" t="str">
        <f>Planning!BI$952</f>
        <v/>
      </c>
      <c r="BJ136" s="91">
        <f>Planning!BJ$952</f>
        <v>152.64516129032256</v>
      </c>
      <c r="BL136" s="211">
        <f>Planning!BL$952</f>
        <v>0</v>
      </c>
      <c r="BM136" s="142">
        <f>Planning!BP$952</f>
        <v>0</v>
      </c>
      <c r="NL136" s="43" t="s">
        <v>63</v>
      </c>
    </row>
    <row r="137" spans="1:376" ht="10.199999999999999" customHeight="1">
      <c r="A137" s="25"/>
      <c r="B137" s="337"/>
      <c r="C137" s="424"/>
      <c r="D137" s="15"/>
      <c r="E137" s="101"/>
      <c r="F137" s="101"/>
      <c r="G137" s="101"/>
      <c r="H137" s="323"/>
      <c r="I137" s="400">
        <f>Conges!$B$31</f>
        <v>44924</v>
      </c>
      <c r="J137" s="401"/>
      <c r="K137" s="401"/>
      <c r="L137" s="401"/>
      <c r="M137" s="401"/>
      <c r="N137" s="65" t="str">
        <f>Planning!N$987</f>
        <v/>
      </c>
      <c r="O137" s="98">
        <f>Planning!O$987</f>
        <v>0</v>
      </c>
      <c r="P137" s="99">
        <f>Planning!P$987</f>
        <v>0</v>
      </c>
      <c r="Q137" s="99">
        <f>Planning!Q$987</f>
        <v>0</v>
      </c>
      <c r="R137" s="99">
        <f>Planning!R$987</f>
        <v>0</v>
      </c>
      <c r="S137" s="99">
        <f>Planning!S$987</f>
        <v>0</v>
      </c>
      <c r="T137" s="99">
        <f>Planning!T$987</f>
        <v>0</v>
      </c>
      <c r="U137" s="99">
        <f>Planning!U$987</f>
        <v>0</v>
      </c>
      <c r="V137" s="100">
        <f>Planning!V$987</f>
        <v>0</v>
      </c>
      <c r="W137" s="98">
        <f>Planning!W$987</f>
        <v>0</v>
      </c>
      <c r="X137" s="99">
        <f>Planning!X$987</f>
        <v>0</v>
      </c>
      <c r="Y137" s="99">
        <f>Planning!Y$987</f>
        <v>0</v>
      </c>
      <c r="Z137" s="99">
        <f>Planning!Z$987</f>
        <v>0</v>
      </c>
      <c r="AA137" s="99">
        <f>Planning!AA$987</f>
        <v>0</v>
      </c>
      <c r="AB137" s="99">
        <f>Planning!AB$987</f>
        <v>0</v>
      </c>
      <c r="AC137" s="99">
        <f>Planning!AC$987</f>
        <v>0</v>
      </c>
      <c r="AD137" s="100">
        <f>Planning!AD$987</f>
        <v>0</v>
      </c>
      <c r="AE137" s="98">
        <f>Planning!AE$987</f>
        <v>0</v>
      </c>
      <c r="AF137" s="99">
        <f>Planning!AF$987</f>
        <v>0</v>
      </c>
      <c r="AG137" s="99">
        <f>Planning!AG$987</f>
        <v>0</v>
      </c>
      <c r="AH137" s="99">
        <f>Planning!AH$987</f>
        <v>0</v>
      </c>
      <c r="AI137" s="99">
        <f>Planning!AI$987</f>
        <v>0</v>
      </c>
      <c r="AJ137" s="100">
        <f>Planning!AJ$987</f>
        <v>0</v>
      </c>
      <c r="AK137" s="98">
        <f>Planning!AK$987</f>
        <v>0</v>
      </c>
      <c r="AL137" s="99">
        <f>Planning!AL$987</f>
        <v>0</v>
      </c>
      <c r="AM137" s="99">
        <f>Planning!AM$987</f>
        <v>0</v>
      </c>
      <c r="AN137" s="99">
        <f>Planning!AN$987</f>
        <v>0</v>
      </c>
      <c r="AO137" s="99">
        <f>Planning!AO$987</f>
        <v>0</v>
      </c>
      <c r="AP137" s="99">
        <f>Planning!AP$987</f>
        <v>0</v>
      </c>
      <c r="AQ137" s="99">
        <f>Planning!AQ$987</f>
        <v>0</v>
      </c>
      <c r="AR137" s="99">
        <f>Planning!AR$987</f>
        <v>0</v>
      </c>
      <c r="AS137" s="99">
        <f>Planning!AS$987</f>
        <v>0</v>
      </c>
      <c r="AT137" s="100">
        <f>Planning!AT$987</f>
        <v>0</v>
      </c>
      <c r="AU137" s="98">
        <f>Planning!AU$987</f>
        <v>0</v>
      </c>
      <c r="AV137" s="99">
        <f>Planning!AV$987</f>
        <v>0</v>
      </c>
      <c r="AW137" s="99">
        <f>Planning!AW$987</f>
        <v>0</v>
      </c>
      <c r="AX137" s="99">
        <f>Planning!AX$987</f>
        <v>0</v>
      </c>
      <c r="AY137" s="99">
        <f>Planning!AY$987</f>
        <v>0</v>
      </c>
      <c r="AZ137" s="99">
        <f>Planning!AZ$987</f>
        <v>0</v>
      </c>
      <c r="BA137" s="99">
        <f>Planning!BA$987</f>
        <v>0</v>
      </c>
      <c r="BB137" s="100">
        <f>Planning!BB$987</f>
        <v>0</v>
      </c>
      <c r="BC137" s="69">
        <f>Planning!BC$987</f>
        <v>0</v>
      </c>
      <c r="BD137" s="102"/>
      <c r="BE137" s="408">
        <f>Planning!BE$987</f>
        <v>0</v>
      </c>
      <c r="BF137" s="409">
        <f>Planning!BF$987</f>
        <v>0</v>
      </c>
      <c r="BG137" s="74">
        <f>Planning!BG$987</f>
        <v>0</v>
      </c>
      <c r="BH137" s="75">
        <f>Planning!BH$987</f>
        <v>0</v>
      </c>
      <c r="BI137" s="76" t="str">
        <f>Planning!BI$987</f>
        <v/>
      </c>
      <c r="BJ137" s="77">
        <f>Planning!BJ$987</f>
        <v>158.09677419354838</v>
      </c>
      <c r="BL137" s="210">
        <f>Planning!BL$987</f>
        <v>0</v>
      </c>
      <c r="BM137" s="143">
        <f>Planning!BP$987</f>
        <v>0</v>
      </c>
      <c r="NL137" s="43" t="s">
        <v>63</v>
      </c>
    </row>
    <row r="138" spans="1:376" ht="10.199999999999999" customHeight="1">
      <c r="A138" s="25"/>
      <c r="B138" s="337"/>
      <c r="C138" s="424"/>
      <c r="D138" s="15"/>
      <c r="E138" s="101"/>
      <c r="F138" s="101"/>
      <c r="G138" s="101"/>
      <c r="H138" s="323"/>
      <c r="I138" s="402">
        <f>Conges!$B$32</f>
        <v>44925</v>
      </c>
      <c r="J138" s="403"/>
      <c r="K138" s="403"/>
      <c r="L138" s="403"/>
      <c r="M138" s="403"/>
      <c r="N138" s="78" t="str">
        <f>Planning!N$1022</f>
        <v/>
      </c>
      <c r="O138" s="95">
        <f>Planning!O$1022</f>
        <v>0</v>
      </c>
      <c r="P138" s="96">
        <f>Planning!P$1022</f>
        <v>0</v>
      </c>
      <c r="Q138" s="96">
        <f>Planning!Q$1022</f>
        <v>0</v>
      </c>
      <c r="R138" s="96">
        <f>Planning!R$1022</f>
        <v>0</v>
      </c>
      <c r="S138" s="96">
        <f>Planning!S$1022</f>
        <v>0</v>
      </c>
      <c r="T138" s="96">
        <f>Planning!T$1022</f>
        <v>0</v>
      </c>
      <c r="U138" s="96">
        <f>Planning!U$1022</f>
        <v>0</v>
      </c>
      <c r="V138" s="97">
        <f>Planning!V$1022</f>
        <v>0</v>
      </c>
      <c r="W138" s="95">
        <f>Planning!W$1022</f>
        <v>0</v>
      </c>
      <c r="X138" s="96">
        <f>Planning!X$1022</f>
        <v>0</v>
      </c>
      <c r="Y138" s="96">
        <f>Planning!Y$1022</f>
        <v>0</v>
      </c>
      <c r="Z138" s="96">
        <f>Planning!Z$1022</f>
        <v>0</v>
      </c>
      <c r="AA138" s="96">
        <f>Planning!AA$1022</f>
        <v>0</v>
      </c>
      <c r="AB138" s="96">
        <f>Planning!AB$1022</f>
        <v>0</v>
      </c>
      <c r="AC138" s="96">
        <f>Planning!AC$1022</f>
        <v>0</v>
      </c>
      <c r="AD138" s="97">
        <f>Planning!AD$1022</f>
        <v>0</v>
      </c>
      <c r="AE138" s="95">
        <f>Planning!AE$1022</f>
        <v>0</v>
      </c>
      <c r="AF138" s="96">
        <f>Planning!AF$1022</f>
        <v>0</v>
      </c>
      <c r="AG138" s="96">
        <f>Planning!AG$1022</f>
        <v>0</v>
      </c>
      <c r="AH138" s="96">
        <f>Planning!AH$1022</f>
        <v>0</v>
      </c>
      <c r="AI138" s="96">
        <f>Planning!AI$1022</f>
        <v>0</v>
      </c>
      <c r="AJ138" s="97">
        <f>Planning!AJ$1022</f>
        <v>0</v>
      </c>
      <c r="AK138" s="95">
        <f>Planning!AK$1022</f>
        <v>0</v>
      </c>
      <c r="AL138" s="96">
        <f>Planning!AL$1022</f>
        <v>0</v>
      </c>
      <c r="AM138" s="96">
        <f>Planning!AM$1022</f>
        <v>0</v>
      </c>
      <c r="AN138" s="96">
        <f>Planning!AN$1022</f>
        <v>0</v>
      </c>
      <c r="AO138" s="96">
        <f>Planning!AO$1022</f>
        <v>0</v>
      </c>
      <c r="AP138" s="96">
        <f>Planning!AP$1022</f>
        <v>0</v>
      </c>
      <c r="AQ138" s="96">
        <f>Planning!AQ$1022</f>
        <v>0</v>
      </c>
      <c r="AR138" s="96">
        <f>Planning!AR$1022</f>
        <v>0</v>
      </c>
      <c r="AS138" s="96">
        <f>Planning!AS$1022</f>
        <v>0</v>
      </c>
      <c r="AT138" s="97">
        <f>Planning!AT$1022</f>
        <v>0</v>
      </c>
      <c r="AU138" s="95">
        <f>Planning!AU$1022</f>
        <v>0</v>
      </c>
      <c r="AV138" s="96">
        <f>Planning!AV$1022</f>
        <v>0</v>
      </c>
      <c r="AW138" s="96">
        <f>Planning!AW$1022</f>
        <v>0</v>
      </c>
      <c r="AX138" s="96">
        <f>Planning!AX$1022</f>
        <v>0</v>
      </c>
      <c r="AY138" s="96">
        <f>Planning!AY$1022</f>
        <v>0</v>
      </c>
      <c r="AZ138" s="96">
        <f>Planning!AZ$1022</f>
        <v>0</v>
      </c>
      <c r="BA138" s="96">
        <f>Planning!BA$1022</f>
        <v>0</v>
      </c>
      <c r="BB138" s="97">
        <f>Planning!BB$1022</f>
        <v>0</v>
      </c>
      <c r="BC138" s="82">
        <f>Planning!BC$1022</f>
        <v>0</v>
      </c>
      <c r="BD138" s="102"/>
      <c r="BE138" s="410">
        <f>Planning!BE$1022</f>
        <v>0</v>
      </c>
      <c r="BF138" s="411">
        <f>Planning!BF$1022</f>
        <v>0</v>
      </c>
      <c r="BG138" s="88">
        <f>Planning!BG$1022</f>
        <v>0</v>
      </c>
      <c r="BH138" s="89">
        <f>Planning!BH$1022</f>
        <v>0</v>
      </c>
      <c r="BI138" s="90" t="str">
        <f>Planning!BI$1022</f>
        <v/>
      </c>
      <c r="BJ138" s="91">
        <f>Planning!BJ$1022</f>
        <v>163.54838709677418</v>
      </c>
      <c r="BL138" s="211">
        <f>Planning!BL$1022</f>
        <v>0</v>
      </c>
      <c r="BM138" s="142">
        <f>Planning!BP$1022</f>
        <v>0</v>
      </c>
      <c r="NL138" s="43" t="s">
        <v>63</v>
      </c>
    </row>
    <row r="139" spans="1:376" ht="10.199999999999999" customHeight="1" thickBot="1">
      <c r="A139" s="25"/>
      <c r="B139" s="337"/>
      <c r="C139" s="424"/>
      <c r="D139" s="15"/>
      <c r="E139" s="101"/>
      <c r="F139" s="101"/>
      <c r="G139" s="101"/>
      <c r="H139" s="323"/>
      <c r="I139" s="400">
        <f>Conges!$B$33</f>
        <v>44926</v>
      </c>
      <c r="J139" s="401"/>
      <c r="K139" s="401"/>
      <c r="L139" s="401"/>
      <c r="M139" s="401"/>
      <c r="N139" s="65" t="str">
        <f>Planning!N$1057</f>
        <v/>
      </c>
      <c r="O139" s="98">
        <f>Planning!O$1057</f>
        <v>0</v>
      </c>
      <c r="P139" s="99">
        <f>Planning!P$1057</f>
        <v>0</v>
      </c>
      <c r="Q139" s="99">
        <f>Planning!Q$1057</f>
        <v>0</v>
      </c>
      <c r="R139" s="99">
        <f>Planning!R$1057</f>
        <v>0</v>
      </c>
      <c r="S139" s="99">
        <f>Planning!S$1057</f>
        <v>0</v>
      </c>
      <c r="T139" s="99">
        <f>Planning!T$1057</f>
        <v>0</v>
      </c>
      <c r="U139" s="99">
        <f>Planning!U$1057</f>
        <v>0</v>
      </c>
      <c r="V139" s="100">
        <f>Planning!V$1057</f>
        <v>0</v>
      </c>
      <c r="W139" s="98">
        <f>Planning!W$1057</f>
        <v>0</v>
      </c>
      <c r="X139" s="99">
        <f>Planning!X$1057</f>
        <v>0</v>
      </c>
      <c r="Y139" s="99">
        <f>Planning!Y$1057</f>
        <v>0</v>
      </c>
      <c r="Z139" s="99">
        <f>Planning!Z$1057</f>
        <v>0</v>
      </c>
      <c r="AA139" s="99">
        <f>Planning!AA$1057</f>
        <v>0</v>
      </c>
      <c r="AB139" s="99">
        <f>Planning!AB$1057</f>
        <v>0</v>
      </c>
      <c r="AC139" s="99">
        <f>Planning!AC$1057</f>
        <v>0</v>
      </c>
      <c r="AD139" s="100">
        <f>Planning!AD$1057</f>
        <v>0</v>
      </c>
      <c r="AE139" s="98">
        <f>Planning!AE$1057</f>
        <v>0</v>
      </c>
      <c r="AF139" s="99">
        <f>Planning!AF$1057</f>
        <v>0</v>
      </c>
      <c r="AG139" s="99">
        <f>Planning!AG$1057</f>
        <v>0</v>
      </c>
      <c r="AH139" s="99">
        <f>Planning!AH$1057</f>
        <v>0</v>
      </c>
      <c r="AI139" s="99">
        <f>Planning!AI$1057</f>
        <v>0</v>
      </c>
      <c r="AJ139" s="100">
        <f>Planning!AJ$1057</f>
        <v>0</v>
      </c>
      <c r="AK139" s="98">
        <f>Planning!AK$1057</f>
        <v>0</v>
      </c>
      <c r="AL139" s="99">
        <f>Planning!AL$1057</f>
        <v>0</v>
      </c>
      <c r="AM139" s="99">
        <f>Planning!AM$1057</f>
        <v>0</v>
      </c>
      <c r="AN139" s="99">
        <f>Planning!AN$1057</f>
        <v>0</v>
      </c>
      <c r="AO139" s="99">
        <f>Planning!AO$1057</f>
        <v>0</v>
      </c>
      <c r="AP139" s="99">
        <f>Planning!AP$1057</f>
        <v>0</v>
      </c>
      <c r="AQ139" s="99">
        <f>Planning!AQ$1057</f>
        <v>0</v>
      </c>
      <c r="AR139" s="99">
        <f>Planning!AR$1057</f>
        <v>0</v>
      </c>
      <c r="AS139" s="99">
        <f>Planning!AS$1057</f>
        <v>0</v>
      </c>
      <c r="AT139" s="100">
        <f>Planning!AT$1057</f>
        <v>0</v>
      </c>
      <c r="AU139" s="98">
        <f>Planning!AU$1057</f>
        <v>0</v>
      </c>
      <c r="AV139" s="99">
        <f>Planning!AV$1057</f>
        <v>0</v>
      </c>
      <c r="AW139" s="99">
        <f>Planning!AW$1057</f>
        <v>0</v>
      </c>
      <c r="AX139" s="99">
        <f>Planning!AX$1057</f>
        <v>0</v>
      </c>
      <c r="AY139" s="99">
        <f>Planning!AY$1057</f>
        <v>0</v>
      </c>
      <c r="AZ139" s="99">
        <f>Planning!AZ$1057</f>
        <v>0</v>
      </c>
      <c r="BA139" s="99">
        <f>Planning!BA$1057</f>
        <v>0</v>
      </c>
      <c r="BB139" s="100">
        <f>Planning!BB$1057</f>
        <v>0</v>
      </c>
      <c r="BC139" s="69">
        <f>Planning!BC$1057</f>
        <v>0</v>
      </c>
      <c r="BD139" s="102"/>
      <c r="BE139" s="412">
        <f>Planning!BE$1057</f>
        <v>0</v>
      </c>
      <c r="BF139" s="413">
        <f>Planning!BF$1057</f>
        <v>0</v>
      </c>
      <c r="BG139" s="104">
        <f>Planning!BG$1057</f>
        <v>0</v>
      </c>
      <c r="BH139" s="105">
        <f>Planning!BH$1057</f>
        <v>0</v>
      </c>
      <c r="BI139" s="106" t="str">
        <f>Planning!BI$1057</f>
        <v/>
      </c>
      <c r="BJ139" s="107">
        <f>Planning!BJ$1057</f>
        <v>169</v>
      </c>
      <c r="BL139" s="213">
        <f>Planning!BL$1057</f>
        <v>0</v>
      </c>
      <c r="BM139" s="151">
        <f>Planning!BP$1057</f>
        <v>0</v>
      </c>
      <c r="NL139" s="43" t="s">
        <v>63</v>
      </c>
    </row>
    <row r="140" spans="1:376" ht="10.199999999999999" customHeight="1" thickBot="1">
      <c r="B140" s="337"/>
      <c r="C140" s="425"/>
      <c r="D140" s="17"/>
      <c r="E140" s="140"/>
      <c r="F140" s="140"/>
      <c r="G140" s="140"/>
      <c r="H140" s="11"/>
      <c r="I140" s="19"/>
      <c r="J140" s="19"/>
      <c r="K140" s="19"/>
      <c r="L140" s="19"/>
      <c r="M140" s="19"/>
      <c r="N140" s="12"/>
      <c r="O140" s="27"/>
      <c r="P140" s="28"/>
      <c r="Q140" s="27"/>
      <c r="R140" s="28"/>
      <c r="S140" s="27"/>
      <c r="T140" s="28"/>
      <c r="U140" s="27"/>
      <c r="V140" s="28"/>
      <c r="W140" s="27"/>
      <c r="X140" s="28"/>
      <c r="Y140" s="27"/>
      <c r="Z140" s="28"/>
      <c r="AA140" s="27"/>
      <c r="AB140" s="28"/>
      <c r="AC140" s="27"/>
      <c r="AD140" s="28"/>
      <c r="AE140" s="27"/>
      <c r="AF140" s="28"/>
      <c r="AG140" s="27"/>
      <c r="AH140" s="28"/>
      <c r="AI140" s="27"/>
      <c r="AJ140" s="28"/>
      <c r="AK140" s="27"/>
      <c r="AL140" s="28"/>
      <c r="AM140" s="27"/>
      <c r="AN140" s="28"/>
      <c r="AO140" s="27"/>
      <c r="AP140" s="28"/>
      <c r="AQ140" s="27"/>
      <c r="AR140" s="28"/>
      <c r="AS140" s="27"/>
      <c r="AT140" s="28"/>
      <c r="AU140" s="27"/>
      <c r="AV140" s="28"/>
      <c r="AW140" s="27"/>
      <c r="AX140" s="28"/>
      <c r="AY140" s="27"/>
      <c r="AZ140" s="28"/>
      <c r="BA140" s="27"/>
      <c r="BB140" s="28"/>
      <c r="BC140" s="18"/>
      <c r="BD140" s="103"/>
      <c r="BE140" s="109"/>
      <c r="BF140" s="109"/>
      <c r="BG140" s="108"/>
      <c r="BH140" s="109"/>
      <c r="BI140" s="109"/>
      <c r="BJ140" s="109"/>
      <c r="BK140" s="45"/>
      <c r="BL140" s="109"/>
      <c r="BM140" s="152">
        <f>SUM(BM109:BM139)</f>
        <v>0</v>
      </c>
    </row>
    <row r="141" spans="1:376" ht="10.199999999999999" customHeight="1" thickBot="1">
      <c r="A141" s="26"/>
      <c r="C141" s="399"/>
      <c r="D141" s="399"/>
      <c r="E141" s="399"/>
      <c r="F141" s="399"/>
      <c r="G141" s="399"/>
      <c r="H141" s="399"/>
      <c r="I141" s="399"/>
      <c r="J141" s="399"/>
      <c r="K141" s="399"/>
      <c r="L141" s="399"/>
      <c r="M141" s="399"/>
      <c r="N141" s="399"/>
      <c r="O141" s="399"/>
      <c r="P141" s="399"/>
      <c r="Q141" s="399"/>
      <c r="R141" s="399"/>
      <c r="S141" s="399"/>
      <c r="T141" s="399"/>
      <c r="U141" s="399"/>
      <c r="V141" s="399"/>
      <c r="W141" s="399"/>
      <c r="X141" s="399"/>
      <c r="Y141" s="399"/>
      <c r="Z141" s="399"/>
      <c r="AA141" s="399"/>
      <c r="AB141" s="399"/>
      <c r="AC141" s="399"/>
      <c r="AD141" s="399"/>
      <c r="AE141" s="399"/>
      <c r="AF141" s="399"/>
      <c r="AG141" s="399"/>
      <c r="AH141" s="399"/>
      <c r="AI141" s="399"/>
      <c r="AJ141" s="399"/>
      <c r="AK141" s="399"/>
      <c r="AL141" s="399"/>
      <c r="AM141" s="399"/>
      <c r="AN141" s="399"/>
      <c r="AO141" s="399"/>
      <c r="AP141" s="399"/>
      <c r="AQ141" s="399"/>
      <c r="AR141" s="399"/>
      <c r="AS141" s="399"/>
      <c r="AT141" s="399"/>
      <c r="AU141" s="399"/>
      <c r="AV141" s="399"/>
      <c r="AW141" s="399"/>
      <c r="AX141" s="399"/>
      <c r="AY141" s="399"/>
      <c r="AZ141" s="399"/>
      <c r="BA141" s="399"/>
      <c r="BB141" s="399"/>
      <c r="BC141" s="399"/>
      <c r="BD141" s="293"/>
      <c r="BE141" s="44"/>
      <c r="BF141" s="44"/>
      <c r="BG141" s="44"/>
      <c r="BH141" s="44"/>
      <c r="BI141" s="44"/>
      <c r="BJ141" s="44"/>
      <c r="BL141" s="44"/>
      <c r="BM141" s="44"/>
    </row>
    <row r="142" spans="1:376" ht="18" customHeight="1" thickBot="1">
      <c r="A142" s="26">
        <v>1</v>
      </c>
      <c r="B142" s="337"/>
      <c r="C142" s="404" t="str">
        <f>Prenoms!$B$6</f>
        <v>vaness</v>
      </c>
      <c r="D142" s="405"/>
      <c r="E142" s="405"/>
      <c r="F142" s="405"/>
      <c r="G142" s="405"/>
      <c r="H142" s="405"/>
      <c r="I142" s="405"/>
      <c r="J142" s="405"/>
      <c r="K142" s="405"/>
      <c r="L142" s="405"/>
      <c r="M142" s="405"/>
      <c r="N142" s="405"/>
      <c r="O142" s="405"/>
      <c r="P142" s="405"/>
      <c r="Q142" s="405"/>
      <c r="R142" s="405"/>
      <c r="S142" s="405"/>
      <c r="T142" s="405"/>
      <c r="U142" s="405"/>
      <c r="V142" s="405"/>
      <c r="W142" s="405"/>
      <c r="X142" s="405"/>
      <c r="Y142" s="405"/>
      <c r="Z142" s="405"/>
      <c r="AA142" s="405"/>
      <c r="AB142" s="405"/>
      <c r="AC142" s="405"/>
      <c r="AD142" s="405"/>
      <c r="AE142" s="405"/>
      <c r="AF142" s="405"/>
      <c r="AG142" s="405"/>
      <c r="AH142" s="405"/>
      <c r="AI142" s="405"/>
      <c r="AJ142" s="405"/>
      <c r="AK142" s="405"/>
      <c r="AL142" s="405"/>
      <c r="AM142" s="405"/>
      <c r="AN142" s="405"/>
      <c r="AO142" s="405"/>
      <c r="AP142" s="405"/>
      <c r="AQ142" s="405"/>
      <c r="AR142" s="405"/>
      <c r="AS142" s="405"/>
      <c r="AT142" s="405"/>
      <c r="AU142" s="405"/>
      <c r="AV142" s="405"/>
      <c r="AW142" s="405"/>
      <c r="AX142" s="405"/>
      <c r="AY142" s="405"/>
      <c r="AZ142" s="405"/>
      <c r="BA142" s="405"/>
      <c r="BB142" s="405"/>
      <c r="BC142" s="405"/>
      <c r="BD142" s="102"/>
      <c r="BE142" s="414" t="s">
        <v>13</v>
      </c>
      <c r="BF142" s="415"/>
      <c r="BG142" s="418" t="s">
        <v>50</v>
      </c>
      <c r="BH142" s="420" t="s">
        <v>54</v>
      </c>
      <c r="BI142" s="421"/>
      <c r="BJ142" s="393" t="s">
        <v>46</v>
      </c>
      <c r="BL142" s="359" t="s">
        <v>55</v>
      </c>
      <c r="BM142" s="391" t="str">
        <f>Planning!BP142</f>
        <v>R prévi</v>
      </c>
    </row>
    <row r="143" spans="1:376" ht="10.199999999999999" customHeight="1">
      <c r="A143" s="25"/>
      <c r="B143" s="337"/>
      <c r="C143" s="424" t="str">
        <f>$C142</f>
        <v>vaness</v>
      </c>
      <c r="D143" s="16"/>
      <c r="E143" s="349"/>
      <c r="F143" s="349"/>
      <c r="G143" s="349"/>
      <c r="H143" s="10"/>
      <c r="I143" s="10"/>
      <c r="J143" s="10"/>
      <c r="K143" s="10"/>
      <c r="L143" s="10"/>
      <c r="M143" s="10"/>
      <c r="N143" s="316">
        <v>7</v>
      </c>
      <c r="O143" s="316"/>
      <c r="P143" s="316">
        <v>8</v>
      </c>
      <c r="Q143" s="316"/>
      <c r="R143" s="316">
        <v>9</v>
      </c>
      <c r="S143" s="316"/>
      <c r="T143" s="316">
        <v>10</v>
      </c>
      <c r="U143" s="316"/>
      <c r="V143" s="316">
        <v>11</v>
      </c>
      <c r="W143" s="316"/>
      <c r="X143" s="316">
        <v>12</v>
      </c>
      <c r="Y143" s="316"/>
      <c r="Z143" s="316">
        <v>13</v>
      </c>
      <c r="AA143" s="316"/>
      <c r="AB143" s="316">
        <v>14</v>
      </c>
      <c r="AC143" s="316"/>
      <c r="AD143" s="316">
        <v>15</v>
      </c>
      <c r="AE143" s="316"/>
      <c r="AF143" s="316">
        <v>16</v>
      </c>
      <c r="AG143" s="316"/>
      <c r="AH143" s="316">
        <v>17</v>
      </c>
      <c r="AI143" s="316"/>
      <c r="AJ143" s="316">
        <v>18</v>
      </c>
      <c r="AK143" s="316"/>
      <c r="AL143" s="316">
        <v>19</v>
      </c>
      <c r="AM143" s="316"/>
      <c r="AN143" s="316">
        <v>20</v>
      </c>
      <c r="AO143" s="316"/>
      <c r="AP143" s="316">
        <v>21</v>
      </c>
      <c r="AQ143" s="316"/>
      <c r="AR143" s="316">
        <v>22</v>
      </c>
      <c r="AS143" s="316"/>
      <c r="AT143" s="316">
        <v>23</v>
      </c>
      <c r="AU143" s="316"/>
      <c r="AV143" s="316">
        <v>24</v>
      </c>
      <c r="AW143" s="316"/>
      <c r="AX143" s="316">
        <v>1</v>
      </c>
      <c r="AY143" s="316"/>
      <c r="AZ143" s="316">
        <v>2</v>
      </c>
      <c r="BA143" s="316"/>
      <c r="BB143" s="316">
        <v>3</v>
      </c>
      <c r="BC143" s="346"/>
      <c r="BD143" s="102"/>
      <c r="BE143" s="416"/>
      <c r="BF143" s="417"/>
      <c r="BG143" s="419"/>
      <c r="BH143" s="422"/>
      <c r="BI143" s="423"/>
      <c r="BJ143" s="407"/>
      <c r="BL143" s="406"/>
      <c r="BM143" s="392"/>
    </row>
    <row r="144" spans="1:376" ht="10.199999999999999" customHeight="1">
      <c r="A144" s="25"/>
      <c r="B144" s="337"/>
      <c r="C144" s="424"/>
      <c r="D144" s="15"/>
      <c r="E144" s="322"/>
      <c r="F144" s="322"/>
      <c r="G144" s="322"/>
      <c r="H144" s="323" t="e">
        <f>IF(#REF!&lt;&gt;0,3,0)</f>
        <v>#REF!</v>
      </c>
      <c r="I144" s="426">
        <f>Conges!$B$3</f>
        <v>44896</v>
      </c>
      <c r="J144" s="427"/>
      <c r="K144" s="427"/>
      <c r="L144" s="427"/>
      <c r="M144" s="427"/>
      <c r="N144" s="60" t="str">
        <f>Planning!N$8</f>
        <v/>
      </c>
      <c r="O144" s="92">
        <f>Planning!O$8</f>
        <v>0</v>
      </c>
      <c r="P144" s="93">
        <f>Planning!P$8</f>
        <v>0</v>
      </c>
      <c r="Q144" s="93">
        <f>Planning!Q$8</f>
        <v>0</v>
      </c>
      <c r="R144" s="93">
        <f>Planning!R$8</f>
        <v>0</v>
      </c>
      <c r="S144" s="93">
        <f>Planning!S$8</f>
        <v>0</v>
      </c>
      <c r="T144" s="93">
        <f>Planning!T$8</f>
        <v>0</v>
      </c>
      <c r="U144" s="93">
        <f>Planning!U$8</f>
        <v>0</v>
      </c>
      <c r="V144" s="94">
        <f>Planning!V$8</f>
        <v>0</v>
      </c>
      <c r="W144" s="93">
        <f>Planning!W$8</f>
        <v>0</v>
      </c>
      <c r="X144" s="93">
        <f>Planning!X$8</f>
        <v>0</v>
      </c>
      <c r="Y144" s="93">
        <f>Planning!Y$8</f>
        <v>0</v>
      </c>
      <c r="Z144" s="93">
        <f>Planning!Z$8</f>
        <v>0</v>
      </c>
      <c r="AA144" s="93">
        <f>Planning!AA$8</f>
        <v>0</v>
      </c>
      <c r="AB144" s="93">
        <f>Planning!AB$8</f>
        <v>0</v>
      </c>
      <c r="AC144" s="93">
        <f>Planning!AC$8</f>
        <v>0</v>
      </c>
      <c r="AD144" s="93">
        <f>Planning!AD$8</f>
        <v>0</v>
      </c>
      <c r="AE144" s="92">
        <f>Planning!AE$8</f>
        <v>0</v>
      </c>
      <c r="AF144" s="93">
        <f>Planning!AF$8</f>
        <v>0</v>
      </c>
      <c r="AG144" s="93">
        <f>Planning!AG$8</f>
        <v>0</v>
      </c>
      <c r="AH144" s="93">
        <f>Planning!AH$8</f>
        <v>0</v>
      </c>
      <c r="AI144" s="93">
        <f>Planning!AI$8</f>
        <v>0</v>
      </c>
      <c r="AJ144" s="94">
        <f>Planning!AJ$8</f>
        <v>0</v>
      </c>
      <c r="AK144" s="93">
        <f>Planning!AK$8</f>
        <v>0</v>
      </c>
      <c r="AL144" s="93">
        <f>Planning!AL$8</f>
        <v>0</v>
      </c>
      <c r="AM144" s="93">
        <f>Planning!AM$8</f>
        <v>0</v>
      </c>
      <c r="AN144" s="93">
        <f>Planning!AN$8</f>
        <v>0</v>
      </c>
      <c r="AO144" s="93">
        <f>Planning!AO$8</f>
        <v>0</v>
      </c>
      <c r="AP144" s="93">
        <f>Planning!AP$8</f>
        <v>0</v>
      </c>
      <c r="AQ144" s="93">
        <f>Planning!AQ$8</f>
        <v>0</v>
      </c>
      <c r="AR144" s="93">
        <f>Planning!AR$8</f>
        <v>0</v>
      </c>
      <c r="AS144" s="93">
        <f>Planning!AS$8</f>
        <v>0</v>
      </c>
      <c r="AT144" s="93">
        <f>Planning!AT$8</f>
        <v>0</v>
      </c>
      <c r="AU144" s="92">
        <f>Planning!AU$8</f>
        <v>0</v>
      </c>
      <c r="AV144" s="93">
        <f>Planning!AV$8</f>
        <v>0</v>
      </c>
      <c r="AW144" s="93">
        <f>Planning!AW$8</f>
        <v>0</v>
      </c>
      <c r="AX144" s="93">
        <f>Planning!AX$8</f>
        <v>0</v>
      </c>
      <c r="AY144" s="93">
        <f>Planning!AY$8</f>
        <v>0</v>
      </c>
      <c r="AZ144" s="93">
        <f>Planning!AZ$8</f>
        <v>0</v>
      </c>
      <c r="BA144" s="93">
        <f>Planning!BA$8</f>
        <v>0</v>
      </c>
      <c r="BB144" s="94">
        <f>Planning!BB$8</f>
        <v>0</v>
      </c>
      <c r="BC144" s="64">
        <f>Planning!BC$8</f>
        <v>0</v>
      </c>
      <c r="BD144" s="102"/>
      <c r="BE144" s="428">
        <f>Planning!BE$8</f>
        <v>0</v>
      </c>
      <c r="BF144" s="429">
        <f>Planning!BF$8</f>
        <v>0</v>
      </c>
      <c r="BG144" s="70">
        <f>Planning!BG$8</f>
        <v>0</v>
      </c>
      <c r="BH144" s="71">
        <f>Planning!BH$8</f>
        <v>0</v>
      </c>
      <c r="BI144" s="72" t="str">
        <f>Planning!BI$8</f>
        <v/>
      </c>
      <c r="BJ144" s="73">
        <f>Planning!BJ$8</f>
        <v>5.4516129032258061</v>
      </c>
      <c r="BL144" s="212">
        <f>Planning!BL$8</f>
        <v>0</v>
      </c>
      <c r="BM144" s="141">
        <f>Planning!BP$8</f>
        <v>0</v>
      </c>
      <c r="NL144" s="43" t="s">
        <v>63</v>
      </c>
    </row>
    <row r="145" spans="1:376" ht="10.199999999999999" customHeight="1">
      <c r="A145" s="25"/>
      <c r="B145" s="337"/>
      <c r="C145" s="424"/>
      <c r="D145" s="15"/>
      <c r="E145" s="322"/>
      <c r="F145" s="322"/>
      <c r="G145" s="322"/>
      <c r="H145" s="323"/>
      <c r="I145" s="402">
        <f>Conges!$B$4</f>
        <v>44897</v>
      </c>
      <c r="J145" s="403"/>
      <c r="K145" s="403"/>
      <c r="L145" s="403"/>
      <c r="M145" s="403"/>
      <c r="N145" s="78" t="str">
        <f>Planning!N$43</f>
        <v/>
      </c>
      <c r="O145" s="95">
        <f>Planning!O$43</f>
        <v>0</v>
      </c>
      <c r="P145" s="96">
        <f>Planning!P$43</f>
        <v>0</v>
      </c>
      <c r="Q145" s="96">
        <f>Planning!Q$43</f>
        <v>0</v>
      </c>
      <c r="R145" s="96">
        <f>Planning!R$43</f>
        <v>0</v>
      </c>
      <c r="S145" s="96">
        <f>Planning!S$43</f>
        <v>0</v>
      </c>
      <c r="T145" s="96">
        <f>Planning!T$43</f>
        <v>0</v>
      </c>
      <c r="U145" s="96">
        <f>Planning!U$43</f>
        <v>0</v>
      </c>
      <c r="V145" s="97">
        <f>Planning!V$43</f>
        <v>0</v>
      </c>
      <c r="W145" s="96">
        <f>Planning!W$43</f>
        <v>0</v>
      </c>
      <c r="X145" s="96">
        <f>Planning!X$43</f>
        <v>0</v>
      </c>
      <c r="Y145" s="96">
        <f>Planning!Y$43</f>
        <v>0</v>
      </c>
      <c r="Z145" s="96">
        <f>Planning!Z$43</f>
        <v>0</v>
      </c>
      <c r="AA145" s="96">
        <f>Planning!AA$43</f>
        <v>0</v>
      </c>
      <c r="AB145" s="96">
        <f>Planning!AB$43</f>
        <v>0</v>
      </c>
      <c r="AC145" s="96">
        <f>Planning!AC$43</f>
        <v>0</v>
      </c>
      <c r="AD145" s="96">
        <f>Planning!AD$43</f>
        <v>0</v>
      </c>
      <c r="AE145" s="95">
        <f>Planning!AE$43</f>
        <v>0</v>
      </c>
      <c r="AF145" s="96">
        <f>Planning!AF$43</f>
        <v>0</v>
      </c>
      <c r="AG145" s="96">
        <f>Planning!AG$43</f>
        <v>0</v>
      </c>
      <c r="AH145" s="96">
        <f>Planning!AH$43</f>
        <v>0</v>
      </c>
      <c r="AI145" s="96">
        <f>Planning!AI$43</f>
        <v>0</v>
      </c>
      <c r="AJ145" s="97">
        <f>Planning!AJ$43</f>
        <v>0</v>
      </c>
      <c r="AK145" s="96">
        <f>Planning!AK$43</f>
        <v>0</v>
      </c>
      <c r="AL145" s="96">
        <f>Planning!AL$43</f>
        <v>0</v>
      </c>
      <c r="AM145" s="96">
        <f>Planning!AM$43</f>
        <v>0</v>
      </c>
      <c r="AN145" s="96">
        <f>Planning!AN$43</f>
        <v>0</v>
      </c>
      <c r="AO145" s="96">
        <f>Planning!AO$43</f>
        <v>0</v>
      </c>
      <c r="AP145" s="96">
        <f>Planning!AP$43</f>
        <v>0</v>
      </c>
      <c r="AQ145" s="96">
        <f>Planning!AQ$43</f>
        <v>0</v>
      </c>
      <c r="AR145" s="96">
        <f>Planning!AR$43</f>
        <v>0</v>
      </c>
      <c r="AS145" s="96">
        <f>Planning!AS$43</f>
        <v>0</v>
      </c>
      <c r="AT145" s="96">
        <f>Planning!AT$43</f>
        <v>0</v>
      </c>
      <c r="AU145" s="95">
        <f>Planning!AU$43</f>
        <v>0</v>
      </c>
      <c r="AV145" s="96">
        <f>Planning!AV$43</f>
        <v>0</v>
      </c>
      <c r="AW145" s="96">
        <f>Planning!AW$43</f>
        <v>0</v>
      </c>
      <c r="AX145" s="96">
        <f>Planning!AX$43</f>
        <v>0</v>
      </c>
      <c r="AY145" s="96">
        <f>Planning!AY$43</f>
        <v>0</v>
      </c>
      <c r="AZ145" s="96">
        <f>Planning!AZ$43</f>
        <v>0</v>
      </c>
      <c r="BA145" s="96">
        <f>Planning!BA$43</f>
        <v>0</v>
      </c>
      <c r="BB145" s="97">
        <f>Planning!BB$43</f>
        <v>0</v>
      </c>
      <c r="BC145" s="82">
        <f>Planning!BC$43</f>
        <v>0</v>
      </c>
      <c r="BD145" s="102"/>
      <c r="BE145" s="410">
        <f>Planning!BE$43</f>
        <v>0</v>
      </c>
      <c r="BF145" s="411">
        <f>Planning!BF$43</f>
        <v>0</v>
      </c>
      <c r="BG145" s="88">
        <f>Planning!BG$43</f>
        <v>0</v>
      </c>
      <c r="BH145" s="89">
        <f>Planning!BH$43</f>
        <v>0</v>
      </c>
      <c r="BI145" s="90" t="str">
        <f>Planning!BI$43</f>
        <v/>
      </c>
      <c r="BJ145" s="91">
        <f>Planning!BJ$43</f>
        <v>10.903225806451612</v>
      </c>
      <c r="BL145" s="211">
        <f>Planning!BL$43</f>
        <v>0</v>
      </c>
      <c r="BM145" s="142">
        <f>Planning!BP$43</f>
        <v>0</v>
      </c>
      <c r="NL145" s="43" t="s">
        <v>63</v>
      </c>
    </row>
    <row r="146" spans="1:376" ht="10.199999999999999" customHeight="1">
      <c r="A146" s="25"/>
      <c r="B146" s="337"/>
      <c r="C146" s="424"/>
      <c r="D146" s="15"/>
      <c r="E146" s="324"/>
      <c r="F146" s="324"/>
      <c r="G146" s="324"/>
      <c r="H146" s="323"/>
      <c r="I146" s="400">
        <f>Conges!$B$5</f>
        <v>44898</v>
      </c>
      <c r="J146" s="401"/>
      <c r="K146" s="401"/>
      <c r="L146" s="401"/>
      <c r="M146" s="401"/>
      <c r="N146" s="65" t="str">
        <f>Planning!N$78</f>
        <v/>
      </c>
      <c r="O146" s="98">
        <f>Planning!O$78</f>
        <v>0</v>
      </c>
      <c r="P146" s="99">
        <f>Planning!P$78</f>
        <v>0</v>
      </c>
      <c r="Q146" s="99">
        <f>Planning!Q$78</f>
        <v>0</v>
      </c>
      <c r="R146" s="99">
        <f>Planning!R$78</f>
        <v>0</v>
      </c>
      <c r="S146" s="99">
        <f>Planning!S$78</f>
        <v>0</v>
      </c>
      <c r="T146" s="99">
        <f>Planning!T$78</f>
        <v>0</v>
      </c>
      <c r="U146" s="99">
        <f>Planning!U$78</f>
        <v>0</v>
      </c>
      <c r="V146" s="100">
        <f>Planning!V$78</f>
        <v>0</v>
      </c>
      <c r="W146" s="99">
        <f>Planning!W$78</f>
        <v>0</v>
      </c>
      <c r="X146" s="99">
        <f>Planning!X$78</f>
        <v>0</v>
      </c>
      <c r="Y146" s="99">
        <f>Planning!Y$78</f>
        <v>0</v>
      </c>
      <c r="Z146" s="99">
        <f>Planning!Z$78</f>
        <v>0</v>
      </c>
      <c r="AA146" s="99">
        <f>Planning!AA$78</f>
        <v>0</v>
      </c>
      <c r="AB146" s="99">
        <f>Planning!AB$78</f>
        <v>0</v>
      </c>
      <c r="AC146" s="99">
        <f>Planning!AC$78</f>
        <v>0</v>
      </c>
      <c r="AD146" s="99">
        <f>Planning!AD$78</f>
        <v>0</v>
      </c>
      <c r="AE146" s="98">
        <f>Planning!AE$78</f>
        <v>0</v>
      </c>
      <c r="AF146" s="99">
        <f>Planning!AF$78</f>
        <v>0</v>
      </c>
      <c r="AG146" s="99">
        <f>Planning!AG$78</f>
        <v>0</v>
      </c>
      <c r="AH146" s="99">
        <f>Planning!AH$78</f>
        <v>0</v>
      </c>
      <c r="AI146" s="99">
        <f>Planning!AI$78</f>
        <v>0</v>
      </c>
      <c r="AJ146" s="100">
        <f>Planning!AJ$78</f>
        <v>0</v>
      </c>
      <c r="AK146" s="99">
        <f>Planning!AK$78</f>
        <v>0</v>
      </c>
      <c r="AL146" s="99">
        <f>Planning!AL$78</f>
        <v>0</v>
      </c>
      <c r="AM146" s="99">
        <f>Planning!AM$78</f>
        <v>0</v>
      </c>
      <c r="AN146" s="99">
        <f>Planning!AN$78</f>
        <v>0</v>
      </c>
      <c r="AO146" s="99">
        <f>Planning!AO$78</f>
        <v>0</v>
      </c>
      <c r="AP146" s="99">
        <f>Planning!AP$78</f>
        <v>0</v>
      </c>
      <c r="AQ146" s="99">
        <f>Planning!AQ$78</f>
        <v>0</v>
      </c>
      <c r="AR146" s="99">
        <f>Planning!AR$78</f>
        <v>0</v>
      </c>
      <c r="AS146" s="99">
        <f>Planning!AS$78</f>
        <v>0</v>
      </c>
      <c r="AT146" s="99">
        <f>Planning!AT$78</f>
        <v>0</v>
      </c>
      <c r="AU146" s="98">
        <f>Planning!AU$78</f>
        <v>0</v>
      </c>
      <c r="AV146" s="99">
        <f>Planning!AV$78</f>
        <v>0</v>
      </c>
      <c r="AW146" s="99">
        <f>Planning!AW$78</f>
        <v>0</v>
      </c>
      <c r="AX146" s="99">
        <f>Planning!AX$78</f>
        <v>0</v>
      </c>
      <c r="AY146" s="99">
        <f>Planning!AY$78</f>
        <v>0</v>
      </c>
      <c r="AZ146" s="99">
        <f>Planning!AZ$78</f>
        <v>0</v>
      </c>
      <c r="BA146" s="99">
        <f>Planning!BA$78</f>
        <v>0</v>
      </c>
      <c r="BB146" s="100">
        <f>Planning!BB$78</f>
        <v>0</v>
      </c>
      <c r="BC146" s="69">
        <f>Planning!BC$78</f>
        <v>0</v>
      </c>
      <c r="BD146" s="102"/>
      <c r="BE146" s="408">
        <f>Planning!BE$78</f>
        <v>0</v>
      </c>
      <c r="BF146" s="409">
        <f>Planning!BF$78</f>
        <v>0</v>
      </c>
      <c r="BG146" s="74">
        <f>Planning!BG$78</f>
        <v>0</v>
      </c>
      <c r="BH146" s="75">
        <f>Planning!BH$78</f>
        <v>0</v>
      </c>
      <c r="BI146" s="76" t="str">
        <f>Planning!BI$78</f>
        <v/>
      </c>
      <c r="BJ146" s="77">
        <f>Planning!BJ$78</f>
        <v>16.354838709677416</v>
      </c>
      <c r="BL146" s="210">
        <f>Planning!BL$78</f>
        <v>0</v>
      </c>
      <c r="BM146" s="143">
        <f>Planning!BP$78</f>
        <v>0</v>
      </c>
      <c r="NL146" s="43" t="s">
        <v>63</v>
      </c>
    </row>
    <row r="147" spans="1:376" ht="10.199999999999999" customHeight="1">
      <c r="A147" s="25"/>
      <c r="B147" s="337"/>
      <c r="C147" s="424"/>
      <c r="D147" s="15"/>
      <c r="E147" s="322"/>
      <c r="F147" s="322"/>
      <c r="G147" s="322"/>
      <c r="H147" s="323"/>
      <c r="I147" s="402">
        <f>Conges!$B$6</f>
        <v>44899</v>
      </c>
      <c r="J147" s="403"/>
      <c r="K147" s="403"/>
      <c r="L147" s="403"/>
      <c r="M147" s="403"/>
      <c r="N147" s="78" t="str">
        <f>Planning!N$113</f>
        <v/>
      </c>
      <c r="O147" s="95">
        <f>Planning!O$113</f>
        <v>0</v>
      </c>
      <c r="P147" s="96">
        <f>Planning!P$113</f>
        <v>0</v>
      </c>
      <c r="Q147" s="96">
        <f>Planning!Q$113</f>
        <v>0</v>
      </c>
      <c r="R147" s="96">
        <f>Planning!R$113</f>
        <v>0</v>
      </c>
      <c r="S147" s="96">
        <f>Planning!S$113</f>
        <v>0</v>
      </c>
      <c r="T147" s="96">
        <f>Planning!T$113</f>
        <v>0</v>
      </c>
      <c r="U147" s="96">
        <f>Planning!U$113</f>
        <v>0</v>
      </c>
      <c r="V147" s="97">
        <f>Planning!V$113</f>
        <v>0</v>
      </c>
      <c r="W147" s="96">
        <f>Planning!W$113</f>
        <v>0</v>
      </c>
      <c r="X147" s="96">
        <f>Planning!X$113</f>
        <v>0</v>
      </c>
      <c r="Y147" s="96">
        <f>Planning!Y$113</f>
        <v>0</v>
      </c>
      <c r="Z147" s="96">
        <f>Planning!Z$113</f>
        <v>0</v>
      </c>
      <c r="AA147" s="96">
        <f>Planning!AA$113</f>
        <v>0</v>
      </c>
      <c r="AB147" s="96">
        <f>Planning!AB$113</f>
        <v>0</v>
      </c>
      <c r="AC147" s="96">
        <f>Planning!AC$113</f>
        <v>0</v>
      </c>
      <c r="AD147" s="96">
        <f>Planning!AD$113</f>
        <v>0</v>
      </c>
      <c r="AE147" s="95">
        <f>Planning!AE$113</f>
        <v>0</v>
      </c>
      <c r="AF147" s="96">
        <f>Planning!AF$113</f>
        <v>0</v>
      </c>
      <c r="AG147" s="96">
        <f>Planning!AG$113</f>
        <v>0</v>
      </c>
      <c r="AH147" s="96">
        <f>Planning!AH$113</f>
        <v>0</v>
      </c>
      <c r="AI147" s="96">
        <f>Planning!AI$113</f>
        <v>0</v>
      </c>
      <c r="AJ147" s="97">
        <f>Planning!AJ$113</f>
        <v>0</v>
      </c>
      <c r="AK147" s="96">
        <f>Planning!AK$113</f>
        <v>0</v>
      </c>
      <c r="AL147" s="96">
        <f>Planning!AL$113</f>
        <v>0</v>
      </c>
      <c r="AM147" s="96">
        <f>Planning!AM$113</f>
        <v>0</v>
      </c>
      <c r="AN147" s="96">
        <f>Planning!AN$113</f>
        <v>0</v>
      </c>
      <c r="AO147" s="96">
        <f>Planning!AO$113</f>
        <v>0</v>
      </c>
      <c r="AP147" s="96">
        <f>Planning!AP$113</f>
        <v>0</v>
      </c>
      <c r="AQ147" s="96">
        <f>Planning!AQ$113</f>
        <v>0</v>
      </c>
      <c r="AR147" s="96">
        <f>Planning!AR$113</f>
        <v>0</v>
      </c>
      <c r="AS147" s="96">
        <f>Planning!AS$113</f>
        <v>0</v>
      </c>
      <c r="AT147" s="96">
        <f>Planning!AT$113</f>
        <v>0</v>
      </c>
      <c r="AU147" s="95">
        <f>Planning!AU$113</f>
        <v>0</v>
      </c>
      <c r="AV147" s="96">
        <f>Planning!AV$113</f>
        <v>0</v>
      </c>
      <c r="AW147" s="96">
        <f>Planning!AW$113</f>
        <v>0</v>
      </c>
      <c r="AX147" s="96">
        <f>Planning!AX$113</f>
        <v>0</v>
      </c>
      <c r="AY147" s="96">
        <f>Planning!AY$113</f>
        <v>0</v>
      </c>
      <c r="AZ147" s="96">
        <f>Planning!AZ$113</f>
        <v>0</v>
      </c>
      <c r="BA147" s="96">
        <f>Planning!BA$113</f>
        <v>0</v>
      </c>
      <c r="BB147" s="97">
        <f>Planning!BB$113</f>
        <v>0</v>
      </c>
      <c r="BC147" s="82">
        <f>Planning!BC$113</f>
        <v>0</v>
      </c>
      <c r="BD147" s="102"/>
      <c r="BE147" s="410">
        <f>Planning!BE$113</f>
        <v>0</v>
      </c>
      <c r="BF147" s="411">
        <f>Planning!BF$113</f>
        <v>0</v>
      </c>
      <c r="BG147" s="88">
        <f>Planning!BG$113</f>
        <v>0</v>
      </c>
      <c r="BH147" s="89">
        <f>Planning!BH$113</f>
        <v>0</v>
      </c>
      <c r="BI147" s="90" t="str">
        <f>Planning!BI$113</f>
        <v/>
      </c>
      <c r="BJ147" s="91">
        <f>Planning!BJ$113</f>
        <v>21.806451612903224</v>
      </c>
      <c r="BL147" s="211">
        <f>Planning!BL$113</f>
        <v>0</v>
      </c>
      <c r="BM147" s="142">
        <f>Planning!BP$113</f>
        <v>0</v>
      </c>
      <c r="NL147" s="43" t="s">
        <v>63</v>
      </c>
    </row>
    <row r="148" spans="1:376" ht="10.199999999999999" customHeight="1">
      <c r="A148" s="25"/>
      <c r="B148" s="337"/>
      <c r="C148" s="424"/>
      <c r="D148" s="15"/>
      <c r="E148" s="322"/>
      <c r="F148" s="322"/>
      <c r="G148" s="322"/>
      <c r="H148" s="323"/>
      <c r="I148" s="400">
        <f>Conges!$B$7</f>
        <v>44900</v>
      </c>
      <c r="J148" s="401"/>
      <c r="K148" s="401"/>
      <c r="L148" s="401"/>
      <c r="M148" s="401"/>
      <c r="N148" s="65" t="str">
        <f>Planning!N$148</f>
        <v/>
      </c>
      <c r="O148" s="98">
        <f>Planning!O$148</f>
        <v>0</v>
      </c>
      <c r="P148" s="99">
        <f>Planning!P$148</f>
        <v>0</v>
      </c>
      <c r="Q148" s="99">
        <f>Planning!Q$148</f>
        <v>0</v>
      </c>
      <c r="R148" s="99">
        <f>Planning!R$148</f>
        <v>0</v>
      </c>
      <c r="S148" s="99">
        <f>Planning!S$148</f>
        <v>0</v>
      </c>
      <c r="T148" s="99">
        <f>Planning!T$148</f>
        <v>0</v>
      </c>
      <c r="U148" s="99">
        <f>Planning!U$148</f>
        <v>0</v>
      </c>
      <c r="V148" s="100">
        <f>Planning!V$148</f>
        <v>0</v>
      </c>
      <c r="W148" s="99">
        <f>Planning!W$148</f>
        <v>0</v>
      </c>
      <c r="X148" s="99">
        <f>Planning!X$148</f>
        <v>0</v>
      </c>
      <c r="Y148" s="99">
        <f>Planning!Y$148</f>
        <v>0</v>
      </c>
      <c r="Z148" s="99">
        <f>Planning!Z$148</f>
        <v>0</v>
      </c>
      <c r="AA148" s="99">
        <f>Planning!AA$148</f>
        <v>0</v>
      </c>
      <c r="AB148" s="99">
        <f>Planning!AB$148</f>
        <v>0</v>
      </c>
      <c r="AC148" s="99">
        <f>Planning!AC$148</f>
        <v>0</v>
      </c>
      <c r="AD148" s="99">
        <f>Planning!AD$148</f>
        <v>0</v>
      </c>
      <c r="AE148" s="98">
        <f>Planning!AE$148</f>
        <v>0</v>
      </c>
      <c r="AF148" s="99">
        <f>Planning!AF$148</f>
        <v>0</v>
      </c>
      <c r="AG148" s="99">
        <f>Planning!AG$148</f>
        <v>0</v>
      </c>
      <c r="AH148" s="99">
        <f>Planning!AH$148</f>
        <v>0</v>
      </c>
      <c r="AI148" s="99">
        <f>Planning!AI$148</f>
        <v>0</v>
      </c>
      <c r="AJ148" s="100">
        <f>Planning!AJ$148</f>
        <v>0</v>
      </c>
      <c r="AK148" s="99">
        <f>Planning!AK$148</f>
        <v>0</v>
      </c>
      <c r="AL148" s="99">
        <f>Planning!AL$148</f>
        <v>0</v>
      </c>
      <c r="AM148" s="99">
        <f>Planning!AM$148</f>
        <v>0</v>
      </c>
      <c r="AN148" s="99">
        <f>Planning!AN$148</f>
        <v>0</v>
      </c>
      <c r="AO148" s="99">
        <f>Planning!AO$148</f>
        <v>0</v>
      </c>
      <c r="AP148" s="99">
        <f>Planning!AP$148</f>
        <v>0</v>
      </c>
      <c r="AQ148" s="99">
        <f>Planning!AQ$148</f>
        <v>0</v>
      </c>
      <c r="AR148" s="99">
        <f>Planning!AR$148</f>
        <v>0</v>
      </c>
      <c r="AS148" s="99">
        <f>Planning!AS$148</f>
        <v>0</v>
      </c>
      <c r="AT148" s="99">
        <f>Planning!AT$148</f>
        <v>0</v>
      </c>
      <c r="AU148" s="98">
        <f>Planning!AU$148</f>
        <v>0</v>
      </c>
      <c r="AV148" s="99">
        <f>Planning!AV$148</f>
        <v>0</v>
      </c>
      <c r="AW148" s="99">
        <f>Planning!AW$148</f>
        <v>0</v>
      </c>
      <c r="AX148" s="99">
        <f>Planning!AX$148</f>
        <v>0</v>
      </c>
      <c r="AY148" s="99">
        <f>Planning!AY$148</f>
        <v>0</v>
      </c>
      <c r="AZ148" s="99">
        <f>Planning!AZ$148</f>
        <v>0</v>
      </c>
      <c r="BA148" s="99">
        <f>Planning!BA$148</f>
        <v>0</v>
      </c>
      <c r="BB148" s="100">
        <f>Planning!BB$148</f>
        <v>0</v>
      </c>
      <c r="BC148" s="69">
        <f>Planning!BC$148</f>
        <v>0</v>
      </c>
      <c r="BD148" s="102"/>
      <c r="BE148" s="408">
        <f>Planning!BE$148</f>
        <v>0</v>
      </c>
      <c r="BF148" s="409">
        <f>Planning!BF$148</f>
        <v>0</v>
      </c>
      <c r="BG148" s="74">
        <f>Planning!BG$148</f>
        <v>0</v>
      </c>
      <c r="BH148" s="75">
        <f>Planning!BH$148</f>
        <v>0</v>
      </c>
      <c r="BI148" s="76" t="str">
        <f>Planning!BI$148</f>
        <v/>
      </c>
      <c r="BJ148" s="77">
        <f>Planning!BJ$148</f>
        <v>27.258064516129032</v>
      </c>
      <c r="BL148" s="210">
        <f>Planning!BL$148</f>
        <v>0</v>
      </c>
      <c r="BM148" s="143">
        <f>Planning!BP$148</f>
        <v>0</v>
      </c>
      <c r="NL148" s="43" t="s">
        <v>63</v>
      </c>
    </row>
    <row r="149" spans="1:376" ht="10.199999999999999" customHeight="1">
      <c r="A149" s="25"/>
      <c r="B149" s="337"/>
      <c r="C149" s="424"/>
      <c r="D149" s="15"/>
      <c r="E149" s="334" t="str">
        <f>Planning!$E$9</f>
        <v>CREPIERE</v>
      </c>
      <c r="F149" s="334"/>
      <c r="G149" s="124">
        <f>(COUNTIF(O144:BB174,Planning!$MT$3))/2</f>
        <v>0</v>
      </c>
      <c r="H149" s="323"/>
      <c r="I149" s="402">
        <f>Conges!$B$8</f>
        <v>44901</v>
      </c>
      <c r="J149" s="403"/>
      <c r="K149" s="403"/>
      <c r="L149" s="403"/>
      <c r="M149" s="403"/>
      <c r="N149" s="78" t="str">
        <f>Planning!N$183</f>
        <v/>
      </c>
      <c r="O149" s="95">
        <f>Planning!O$183</f>
        <v>0</v>
      </c>
      <c r="P149" s="96">
        <f>Planning!P$183</f>
        <v>0</v>
      </c>
      <c r="Q149" s="96">
        <f>Planning!Q$183</f>
        <v>0</v>
      </c>
      <c r="R149" s="96">
        <f>Planning!R$183</f>
        <v>0</v>
      </c>
      <c r="S149" s="96">
        <f>Planning!S$183</f>
        <v>0</v>
      </c>
      <c r="T149" s="96">
        <f>Planning!T$183</f>
        <v>0</v>
      </c>
      <c r="U149" s="96">
        <f>Planning!U$183</f>
        <v>0</v>
      </c>
      <c r="V149" s="97">
        <f>Planning!V$183</f>
        <v>0</v>
      </c>
      <c r="W149" s="96">
        <f>Planning!W$183</f>
        <v>0</v>
      </c>
      <c r="X149" s="96">
        <f>Planning!X$183</f>
        <v>0</v>
      </c>
      <c r="Y149" s="96">
        <f>Planning!Y$183</f>
        <v>0</v>
      </c>
      <c r="Z149" s="96">
        <f>Planning!Z$183</f>
        <v>0</v>
      </c>
      <c r="AA149" s="96">
        <f>Planning!AA$183</f>
        <v>0</v>
      </c>
      <c r="AB149" s="96">
        <f>Planning!AB$183</f>
        <v>0</v>
      </c>
      <c r="AC149" s="96">
        <f>Planning!AC$183</f>
        <v>0</v>
      </c>
      <c r="AD149" s="96">
        <f>Planning!AD$183</f>
        <v>0</v>
      </c>
      <c r="AE149" s="95">
        <f>Planning!AE$183</f>
        <v>0</v>
      </c>
      <c r="AF149" s="96">
        <f>Planning!AF$183</f>
        <v>0</v>
      </c>
      <c r="AG149" s="96">
        <f>Planning!AG$183</f>
        <v>0</v>
      </c>
      <c r="AH149" s="96">
        <f>Planning!AH$183</f>
        <v>0</v>
      </c>
      <c r="AI149" s="96">
        <f>Planning!AI$183</f>
        <v>0</v>
      </c>
      <c r="AJ149" s="97">
        <f>Planning!AJ$183</f>
        <v>0</v>
      </c>
      <c r="AK149" s="96">
        <f>Planning!AK$183</f>
        <v>0</v>
      </c>
      <c r="AL149" s="96">
        <f>Planning!AL$183</f>
        <v>0</v>
      </c>
      <c r="AM149" s="96">
        <f>Planning!AM$183</f>
        <v>0</v>
      </c>
      <c r="AN149" s="96">
        <f>Planning!AN$183</f>
        <v>0</v>
      </c>
      <c r="AO149" s="96">
        <f>Planning!AO$183</f>
        <v>0</v>
      </c>
      <c r="AP149" s="96">
        <f>Planning!AP$183</f>
        <v>0</v>
      </c>
      <c r="AQ149" s="96">
        <f>Planning!AQ$183</f>
        <v>0</v>
      </c>
      <c r="AR149" s="96">
        <f>Planning!AR$183</f>
        <v>0</v>
      </c>
      <c r="AS149" s="96">
        <f>Planning!AS$183</f>
        <v>0</v>
      </c>
      <c r="AT149" s="96">
        <f>Planning!AT$183</f>
        <v>0</v>
      </c>
      <c r="AU149" s="95">
        <f>Planning!AU$183</f>
        <v>0</v>
      </c>
      <c r="AV149" s="96">
        <f>Planning!AV$183</f>
        <v>0</v>
      </c>
      <c r="AW149" s="96">
        <f>Planning!AW$183</f>
        <v>0</v>
      </c>
      <c r="AX149" s="96">
        <f>Planning!AX$183</f>
        <v>0</v>
      </c>
      <c r="AY149" s="96">
        <f>Planning!AY$183</f>
        <v>0</v>
      </c>
      <c r="AZ149" s="96">
        <f>Planning!AZ$183</f>
        <v>0</v>
      </c>
      <c r="BA149" s="96">
        <f>Planning!BA$183</f>
        <v>0</v>
      </c>
      <c r="BB149" s="97">
        <f>Planning!BB$183</f>
        <v>0</v>
      </c>
      <c r="BC149" s="82">
        <f>Planning!BC$183</f>
        <v>0</v>
      </c>
      <c r="BD149" s="102"/>
      <c r="BE149" s="410">
        <f>Planning!BE$183</f>
        <v>0</v>
      </c>
      <c r="BF149" s="411">
        <f>Planning!BF$183</f>
        <v>0</v>
      </c>
      <c r="BG149" s="88">
        <f>Planning!BG$183</f>
        <v>0</v>
      </c>
      <c r="BH149" s="89">
        <f>Planning!BH$183</f>
        <v>0</v>
      </c>
      <c r="BI149" s="90" t="str">
        <f>Planning!BI$183</f>
        <v/>
      </c>
      <c r="BJ149" s="91">
        <f>Planning!BJ$183</f>
        <v>32.709677419354833</v>
      </c>
      <c r="BL149" s="211">
        <f>Planning!BL$183</f>
        <v>0</v>
      </c>
      <c r="BM149" s="142">
        <f>Planning!BP$183</f>
        <v>0</v>
      </c>
      <c r="NL149" s="43" t="s">
        <v>63</v>
      </c>
    </row>
    <row r="150" spans="1:376" ht="10.199999999999999" customHeight="1">
      <c r="A150" s="25"/>
      <c r="B150" s="337"/>
      <c r="C150" s="424"/>
      <c r="D150" s="15"/>
      <c r="E150" s="318" t="str">
        <f>Planning!$E$10</f>
        <v>BRASSERIE</v>
      </c>
      <c r="F150" s="318"/>
      <c r="G150" s="125">
        <f>(COUNTIF(O144:BB174,Planning!$MV$3))/2</f>
        <v>0</v>
      </c>
      <c r="H150" s="323"/>
      <c r="I150" s="400">
        <f>Conges!$B$9</f>
        <v>44902</v>
      </c>
      <c r="J150" s="401"/>
      <c r="K150" s="401"/>
      <c r="L150" s="401"/>
      <c r="M150" s="401"/>
      <c r="N150" s="65" t="str">
        <f>Planning!N$218</f>
        <v/>
      </c>
      <c r="O150" s="98">
        <f>Planning!O$218</f>
        <v>0</v>
      </c>
      <c r="P150" s="99">
        <f>Planning!P$218</f>
        <v>0</v>
      </c>
      <c r="Q150" s="99">
        <f>Planning!Q$218</f>
        <v>0</v>
      </c>
      <c r="R150" s="99">
        <f>Planning!R$218</f>
        <v>0</v>
      </c>
      <c r="S150" s="99">
        <f>Planning!S$218</f>
        <v>0</v>
      </c>
      <c r="T150" s="99">
        <f>Planning!T$218</f>
        <v>0</v>
      </c>
      <c r="U150" s="99">
        <f>Planning!U$218</f>
        <v>0</v>
      </c>
      <c r="V150" s="100">
        <f>Planning!V$218</f>
        <v>0</v>
      </c>
      <c r="W150" s="99">
        <f>Planning!W$218</f>
        <v>0</v>
      </c>
      <c r="X150" s="99">
        <f>Planning!X$218</f>
        <v>0</v>
      </c>
      <c r="Y150" s="99">
        <f>Planning!Y$218</f>
        <v>0</v>
      </c>
      <c r="Z150" s="99">
        <f>Planning!Z$218</f>
        <v>0</v>
      </c>
      <c r="AA150" s="99">
        <f>Planning!AA$218</f>
        <v>0</v>
      </c>
      <c r="AB150" s="99">
        <f>Planning!AB$218</f>
        <v>0</v>
      </c>
      <c r="AC150" s="99">
        <f>Planning!AC$218</f>
        <v>0</v>
      </c>
      <c r="AD150" s="99">
        <f>Planning!AD$218</f>
        <v>0</v>
      </c>
      <c r="AE150" s="98">
        <f>Planning!AE$218</f>
        <v>0</v>
      </c>
      <c r="AF150" s="99">
        <f>Planning!AF$218</f>
        <v>0</v>
      </c>
      <c r="AG150" s="99">
        <f>Planning!AG$218</f>
        <v>0</v>
      </c>
      <c r="AH150" s="99">
        <f>Planning!AH$218</f>
        <v>0</v>
      </c>
      <c r="AI150" s="99">
        <f>Planning!AI$218</f>
        <v>0</v>
      </c>
      <c r="AJ150" s="100">
        <f>Planning!AJ$218</f>
        <v>0</v>
      </c>
      <c r="AK150" s="99">
        <f>Planning!AK$218</f>
        <v>0</v>
      </c>
      <c r="AL150" s="99">
        <f>Planning!AL$218</f>
        <v>0</v>
      </c>
      <c r="AM150" s="99">
        <f>Planning!AM$218</f>
        <v>0</v>
      </c>
      <c r="AN150" s="99">
        <f>Planning!AN$218</f>
        <v>0</v>
      </c>
      <c r="AO150" s="99">
        <f>Planning!AO$218</f>
        <v>0</v>
      </c>
      <c r="AP150" s="99">
        <f>Planning!AP$218</f>
        <v>0</v>
      </c>
      <c r="AQ150" s="99">
        <f>Planning!AQ$218</f>
        <v>0</v>
      </c>
      <c r="AR150" s="99">
        <f>Planning!AR$218</f>
        <v>0</v>
      </c>
      <c r="AS150" s="99">
        <f>Planning!AS$218</f>
        <v>0</v>
      </c>
      <c r="AT150" s="99">
        <f>Planning!AT$218</f>
        <v>0</v>
      </c>
      <c r="AU150" s="98">
        <f>Planning!AU$218</f>
        <v>0</v>
      </c>
      <c r="AV150" s="99">
        <f>Planning!AV$218</f>
        <v>0</v>
      </c>
      <c r="AW150" s="99">
        <f>Planning!AW$218</f>
        <v>0</v>
      </c>
      <c r="AX150" s="99">
        <f>Planning!AX$218</f>
        <v>0</v>
      </c>
      <c r="AY150" s="99">
        <f>Planning!AY$218</f>
        <v>0</v>
      </c>
      <c r="AZ150" s="99">
        <f>Planning!AZ$218</f>
        <v>0</v>
      </c>
      <c r="BA150" s="99">
        <f>Planning!BA$218</f>
        <v>0</v>
      </c>
      <c r="BB150" s="100">
        <f>Planning!BB$218</f>
        <v>0</v>
      </c>
      <c r="BC150" s="69">
        <f>Planning!BC$218</f>
        <v>0</v>
      </c>
      <c r="BD150" s="102"/>
      <c r="BE150" s="408">
        <f>Planning!BE$218</f>
        <v>0</v>
      </c>
      <c r="BF150" s="409">
        <f>Planning!BF$218</f>
        <v>0</v>
      </c>
      <c r="BG150" s="74">
        <f>Planning!BG$218</f>
        <v>0</v>
      </c>
      <c r="BH150" s="75">
        <f>Planning!BH$218</f>
        <v>0</v>
      </c>
      <c r="BI150" s="76" t="str">
        <f>Planning!BI$218</f>
        <v/>
      </c>
      <c r="BJ150" s="77">
        <f>Planning!BJ$218</f>
        <v>38.161290322580641</v>
      </c>
      <c r="BL150" s="210">
        <f>Planning!BL$218</f>
        <v>0</v>
      </c>
      <c r="BM150" s="143">
        <f>Planning!BP$218</f>
        <v>0</v>
      </c>
      <c r="NL150" s="43" t="s">
        <v>63</v>
      </c>
    </row>
    <row r="151" spans="1:376" ht="10.199999999999999" customHeight="1">
      <c r="A151" s="25"/>
      <c r="B151" s="337"/>
      <c r="C151" s="424"/>
      <c r="D151" s="15"/>
      <c r="E151" s="327" t="str">
        <f>Planning!$E$11</f>
        <v>MEP</v>
      </c>
      <c r="F151" s="327"/>
      <c r="G151" s="126">
        <f>(COUNTIF(O144:BB174,Planning!$MX$3))/2</f>
        <v>0</v>
      </c>
      <c r="H151" s="323"/>
      <c r="I151" s="402">
        <f>Conges!$B$10</f>
        <v>44903</v>
      </c>
      <c r="J151" s="403"/>
      <c r="K151" s="403"/>
      <c r="L151" s="403"/>
      <c r="M151" s="403"/>
      <c r="N151" s="78" t="str">
        <f>Planning!N$253</f>
        <v/>
      </c>
      <c r="O151" s="95">
        <f>Planning!O$253</f>
        <v>0</v>
      </c>
      <c r="P151" s="96">
        <f>Planning!P$253</f>
        <v>0</v>
      </c>
      <c r="Q151" s="96">
        <f>Planning!Q$253</f>
        <v>0</v>
      </c>
      <c r="R151" s="96">
        <f>Planning!R$253</f>
        <v>0</v>
      </c>
      <c r="S151" s="96">
        <f>Planning!S$253</f>
        <v>0</v>
      </c>
      <c r="T151" s="96">
        <f>Planning!T$253</f>
        <v>0</v>
      </c>
      <c r="U151" s="96">
        <f>Planning!U$253</f>
        <v>0</v>
      </c>
      <c r="V151" s="97">
        <f>Planning!V$253</f>
        <v>0</v>
      </c>
      <c r="W151" s="96">
        <f>Planning!W$253</f>
        <v>0</v>
      </c>
      <c r="X151" s="96">
        <f>Planning!X$253</f>
        <v>0</v>
      </c>
      <c r="Y151" s="96">
        <f>Planning!Y$253</f>
        <v>0</v>
      </c>
      <c r="Z151" s="96">
        <f>Planning!Z$253</f>
        <v>0</v>
      </c>
      <c r="AA151" s="96">
        <f>Planning!AA$253</f>
        <v>0</v>
      </c>
      <c r="AB151" s="96">
        <f>Planning!AB$253</f>
        <v>0</v>
      </c>
      <c r="AC151" s="96">
        <f>Planning!AC$253</f>
        <v>0</v>
      </c>
      <c r="AD151" s="96">
        <f>Planning!AD$253</f>
        <v>0</v>
      </c>
      <c r="AE151" s="95">
        <f>Planning!AE$253</f>
        <v>0</v>
      </c>
      <c r="AF151" s="96">
        <f>Planning!AF$253</f>
        <v>0</v>
      </c>
      <c r="AG151" s="96">
        <f>Planning!AG$253</f>
        <v>0</v>
      </c>
      <c r="AH151" s="96">
        <f>Planning!AH$253</f>
        <v>0</v>
      </c>
      <c r="AI151" s="96">
        <f>Planning!AI$253</f>
        <v>0</v>
      </c>
      <c r="AJ151" s="97">
        <f>Planning!AJ$253</f>
        <v>0</v>
      </c>
      <c r="AK151" s="96">
        <f>Planning!AK$253</f>
        <v>0</v>
      </c>
      <c r="AL151" s="96">
        <f>Planning!AL$253</f>
        <v>0</v>
      </c>
      <c r="AM151" s="96">
        <f>Planning!AM$253</f>
        <v>0</v>
      </c>
      <c r="AN151" s="96">
        <f>Planning!AN$253</f>
        <v>0</v>
      </c>
      <c r="AO151" s="96">
        <f>Planning!AO$253</f>
        <v>0</v>
      </c>
      <c r="AP151" s="96">
        <f>Planning!AP$253</f>
        <v>0</v>
      </c>
      <c r="AQ151" s="96">
        <f>Planning!AQ$253</f>
        <v>0</v>
      </c>
      <c r="AR151" s="96">
        <f>Planning!AR$253</f>
        <v>0</v>
      </c>
      <c r="AS151" s="96">
        <f>Planning!AS$253</f>
        <v>0</v>
      </c>
      <c r="AT151" s="96">
        <f>Planning!AT$253</f>
        <v>0</v>
      </c>
      <c r="AU151" s="95">
        <f>Planning!AU$253</f>
        <v>0</v>
      </c>
      <c r="AV151" s="96">
        <f>Planning!AV$253</f>
        <v>0</v>
      </c>
      <c r="AW151" s="96">
        <f>Planning!AW$253</f>
        <v>0</v>
      </c>
      <c r="AX151" s="96">
        <f>Planning!AX$253</f>
        <v>0</v>
      </c>
      <c r="AY151" s="96">
        <f>Planning!AY$253</f>
        <v>0</v>
      </c>
      <c r="AZ151" s="96">
        <f>Planning!AZ$253</f>
        <v>0</v>
      </c>
      <c r="BA151" s="96">
        <f>Planning!BA$253</f>
        <v>0</v>
      </c>
      <c r="BB151" s="97">
        <f>Planning!BB$253</f>
        <v>0</v>
      </c>
      <c r="BC151" s="82">
        <f>Planning!BC$253</f>
        <v>0</v>
      </c>
      <c r="BD151" s="102"/>
      <c r="BE151" s="410">
        <f>Planning!BE$253</f>
        <v>0</v>
      </c>
      <c r="BF151" s="411">
        <f>Planning!BF$253</f>
        <v>0</v>
      </c>
      <c r="BG151" s="88">
        <f>Planning!BG$253</f>
        <v>0</v>
      </c>
      <c r="BH151" s="89">
        <f>Planning!BH$253</f>
        <v>0</v>
      </c>
      <c r="BI151" s="90" t="str">
        <f>Planning!BI$253</f>
        <v/>
      </c>
      <c r="BJ151" s="91">
        <f>Planning!BJ$253</f>
        <v>43.612903225806448</v>
      </c>
      <c r="BL151" s="211">
        <f>Planning!BL$253</f>
        <v>0</v>
      </c>
      <c r="BM151" s="142">
        <f>Planning!BP$253</f>
        <v>0</v>
      </c>
      <c r="NL151" s="43" t="s">
        <v>63</v>
      </c>
    </row>
    <row r="152" spans="1:376" ht="10.199999999999999" customHeight="1">
      <c r="A152" s="25"/>
      <c r="B152" s="337"/>
      <c r="C152" s="424"/>
      <c r="D152" s="15"/>
      <c r="E152" s="348" t="str">
        <f>Planning!$E$12</f>
        <v>Renfort</v>
      </c>
      <c r="F152" s="348"/>
      <c r="G152" s="127">
        <f>(COUNTIF(O144:BB174,Planning!$MZ$3))/2</f>
        <v>0</v>
      </c>
      <c r="H152" s="323"/>
      <c r="I152" s="400">
        <f>Conges!$B$11</f>
        <v>44904</v>
      </c>
      <c r="J152" s="401"/>
      <c r="K152" s="401"/>
      <c r="L152" s="401"/>
      <c r="M152" s="401"/>
      <c r="N152" s="65" t="str">
        <f>Planning!N$288</f>
        <v/>
      </c>
      <c r="O152" s="98">
        <f>Planning!O$288</f>
        <v>0</v>
      </c>
      <c r="P152" s="99">
        <f>Planning!P$288</f>
        <v>0</v>
      </c>
      <c r="Q152" s="99">
        <f>Planning!Q$288</f>
        <v>0</v>
      </c>
      <c r="R152" s="99">
        <f>Planning!R$288</f>
        <v>0</v>
      </c>
      <c r="S152" s="99">
        <f>Planning!S$288</f>
        <v>0</v>
      </c>
      <c r="T152" s="99">
        <f>Planning!T$288</f>
        <v>0</v>
      </c>
      <c r="U152" s="99">
        <f>Planning!U$288</f>
        <v>0</v>
      </c>
      <c r="V152" s="100">
        <f>Planning!V$288</f>
        <v>0</v>
      </c>
      <c r="W152" s="99">
        <f>Planning!W$288</f>
        <v>0</v>
      </c>
      <c r="X152" s="99">
        <f>Planning!X$288</f>
        <v>0</v>
      </c>
      <c r="Y152" s="99">
        <f>Planning!Y$288</f>
        <v>0</v>
      </c>
      <c r="Z152" s="99">
        <f>Planning!Z$288</f>
        <v>0</v>
      </c>
      <c r="AA152" s="99">
        <f>Planning!AA$288</f>
        <v>0</v>
      </c>
      <c r="AB152" s="99">
        <f>Planning!AB$288</f>
        <v>0</v>
      </c>
      <c r="AC152" s="99">
        <f>Planning!AC$288</f>
        <v>0</v>
      </c>
      <c r="AD152" s="99">
        <f>Planning!AD$288</f>
        <v>0</v>
      </c>
      <c r="AE152" s="98">
        <f>Planning!AE$288</f>
        <v>0</v>
      </c>
      <c r="AF152" s="99">
        <f>Planning!AF$288</f>
        <v>0</v>
      </c>
      <c r="AG152" s="99">
        <f>Planning!AG$288</f>
        <v>0</v>
      </c>
      <c r="AH152" s="99">
        <f>Planning!AH$288</f>
        <v>0</v>
      </c>
      <c r="AI152" s="99">
        <f>Planning!AI$288</f>
        <v>0</v>
      </c>
      <c r="AJ152" s="100">
        <f>Planning!AJ$288</f>
        <v>0</v>
      </c>
      <c r="AK152" s="99">
        <f>Planning!AK$288</f>
        <v>0</v>
      </c>
      <c r="AL152" s="99">
        <f>Planning!AL$288</f>
        <v>0</v>
      </c>
      <c r="AM152" s="99">
        <f>Planning!AM$288</f>
        <v>0</v>
      </c>
      <c r="AN152" s="99">
        <f>Planning!AN$288</f>
        <v>0</v>
      </c>
      <c r="AO152" s="99">
        <f>Planning!AO$288</f>
        <v>0</v>
      </c>
      <c r="AP152" s="99">
        <f>Planning!AP$288</f>
        <v>0</v>
      </c>
      <c r="AQ152" s="99">
        <f>Planning!AQ$288</f>
        <v>0</v>
      </c>
      <c r="AR152" s="99">
        <f>Planning!AR$288</f>
        <v>0</v>
      </c>
      <c r="AS152" s="99">
        <f>Planning!AS$288</f>
        <v>0</v>
      </c>
      <c r="AT152" s="99">
        <f>Planning!AT$288</f>
        <v>0</v>
      </c>
      <c r="AU152" s="98">
        <f>Planning!AU$288</f>
        <v>0</v>
      </c>
      <c r="AV152" s="99">
        <f>Planning!AV$288</f>
        <v>0</v>
      </c>
      <c r="AW152" s="99">
        <f>Planning!AW$288</f>
        <v>0</v>
      </c>
      <c r="AX152" s="99">
        <f>Planning!AX$288</f>
        <v>0</v>
      </c>
      <c r="AY152" s="99">
        <f>Planning!AY$288</f>
        <v>0</v>
      </c>
      <c r="AZ152" s="99">
        <f>Planning!AZ$288</f>
        <v>0</v>
      </c>
      <c r="BA152" s="99">
        <f>Planning!BA$288</f>
        <v>0</v>
      </c>
      <c r="BB152" s="100">
        <f>Planning!BB$288</f>
        <v>0</v>
      </c>
      <c r="BC152" s="69">
        <f>Planning!BC$288</f>
        <v>0</v>
      </c>
      <c r="BD152" s="102"/>
      <c r="BE152" s="408">
        <f>Planning!BE$288</f>
        <v>0</v>
      </c>
      <c r="BF152" s="409">
        <f>Planning!BF$288</f>
        <v>0</v>
      </c>
      <c r="BG152" s="74">
        <f>Planning!BG$288</f>
        <v>0</v>
      </c>
      <c r="BH152" s="75">
        <f>Planning!BH$288</f>
        <v>0</v>
      </c>
      <c r="BI152" s="76" t="str">
        <f>Planning!BI$288</f>
        <v/>
      </c>
      <c r="BJ152" s="77">
        <f>Planning!BJ$288</f>
        <v>49.064516129032256</v>
      </c>
      <c r="BL152" s="210">
        <f>Planning!BL$288</f>
        <v>0</v>
      </c>
      <c r="BM152" s="143">
        <f>Planning!BP$288</f>
        <v>0</v>
      </c>
      <c r="NL152" s="43" t="s">
        <v>63</v>
      </c>
    </row>
    <row r="153" spans="1:376" ht="10.199999999999999" customHeight="1">
      <c r="A153" s="25"/>
      <c r="B153" s="337"/>
      <c r="C153" s="424"/>
      <c r="D153" s="15"/>
      <c r="E153" s="317" t="str">
        <f>Planning!$E$13</f>
        <v>CHEF</v>
      </c>
      <c r="F153" s="317"/>
      <c r="G153" s="128">
        <f>(COUNTIF(O144:BB174,Planning!$NB$3))/2</f>
        <v>0</v>
      </c>
      <c r="H153" s="323"/>
      <c r="I153" s="402">
        <f>Conges!$B$12</f>
        <v>44905</v>
      </c>
      <c r="J153" s="403"/>
      <c r="K153" s="403"/>
      <c r="L153" s="403"/>
      <c r="M153" s="403"/>
      <c r="N153" s="78" t="str">
        <f>Planning!N$323</f>
        <v/>
      </c>
      <c r="O153" s="95">
        <f>Planning!O$323</f>
        <v>0</v>
      </c>
      <c r="P153" s="96">
        <f>Planning!P$323</f>
        <v>0</v>
      </c>
      <c r="Q153" s="96">
        <f>Planning!Q$323</f>
        <v>0</v>
      </c>
      <c r="R153" s="96">
        <f>Planning!R$323</f>
        <v>0</v>
      </c>
      <c r="S153" s="96">
        <f>Planning!S$323</f>
        <v>0</v>
      </c>
      <c r="T153" s="96">
        <f>Planning!T$323</f>
        <v>0</v>
      </c>
      <c r="U153" s="96">
        <f>Planning!U$323</f>
        <v>0</v>
      </c>
      <c r="V153" s="97">
        <f>Planning!V$323</f>
        <v>0</v>
      </c>
      <c r="W153" s="96">
        <f>Planning!W$323</f>
        <v>0</v>
      </c>
      <c r="X153" s="96">
        <f>Planning!X$323</f>
        <v>0</v>
      </c>
      <c r="Y153" s="96">
        <f>Planning!Y$323</f>
        <v>0</v>
      </c>
      <c r="Z153" s="96">
        <f>Planning!Z$323</f>
        <v>0</v>
      </c>
      <c r="AA153" s="96">
        <f>Planning!AA$323</f>
        <v>0</v>
      </c>
      <c r="AB153" s="96">
        <f>Planning!AB$323</f>
        <v>0</v>
      </c>
      <c r="AC153" s="96">
        <f>Planning!AC$323</f>
        <v>0</v>
      </c>
      <c r="AD153" s="96">
        <f>Planning!AD$323</f>
        <v>0</v>
      </c>
      <c r="AE153" s="95">
        <f>Planning!AE$323</f>
        <v>0</v>
      </c>
      <c r="AF153" s="96">
        <f>Planning!AF$323</f>
        <v>0</v>
      </c>
      <c r="AG153" s="96">
        <f>Planning!AG$323</f>
        <v>0</v>
      </c>
      <c r="AH153" s="96">
        <f>Planning!AH$323</f>
        <v>0</v>
      </c>
      <c r="AI153" s="96">
        <f>Planning!AI$323</f>
        <v>0</v>
      </c>
      <c r="AJ153" s="97">
        <f>Planning!AJ$323</f>
        <v>0</v>
      </c>
      <c r="AK153" s="96">
        <f>Planning!AK$323</f>
        <v>0</v>
      </c>
      <c r="AL153" s="96">
        <f>Planning!AL$323</f>
        <v>0</v>
      </c>
      <c r="AM153" s="96">
        <f>Planning!AM$323</f>
        <v>0</v>
      </c>
      <c r="AN153" s="96">
        <f>Planning!AN$323</f>
        <v>0</v>
      </c>
      <c r="AO153" s="96">
        <f>Planning!AO$323</f>
        <v>0</v>
      </c>
      <c r="AP153" s="96">
        <f>Planning!AP$323</f>
        <v>0</v>
      </c>
      <c r="AQ153" s="96">
        <f>Planning!AQ$323</f>
        <v>0</v>
      </c>
      <c r="AR153" s="96">
        <f>Planning!AR$323</f>
        <v>0</v>
      </c>
      <c r="AS153" s="96">
        <f>Planning!AS$323</f>
        <v>0</v>
      </c>
      <c r="AT153" s="96">
        <f>Planning!AT$323</f>
        <v>0</v>
      </c>
      <c r="AU153" s="95">
        <f>Planning!AU$323</f>
        <v>0</v>
      </c>
      <c r="AV153" s="96">
        <f>Planning!AV$323</f>
        <v>0</v>
      </c>
      <c r="AW153" s="96">
        <f>Planning!AW$323</f>
        <v>0</v>
      </c>
      <c r="AX153" s="96">
        <f>Planning!AX$323</f>
        <v>0</v>
      </c>
      <c r="AY153" s="96">
        <f>Planning!AY$323</f>
        <v>0</v>
      </c>
      <c r="AZ153" s="96">
        <f>Planning!AZ$323</f>
        <v>0</v>
      </c>
      <c r="BA153" s="96">
        <f>Planning!BA$323</f>
        <v>0</v>
      </c>
      <c r="BB153" s="97">
        <f>Planning!BB$323</f>
        <v>0</v>
      </c>
      <c r="BC153" s="82">
        <f>Planning!BC$323</f>
        <v>0</v>
      </c>
      <c r="BD153" s="102"/>
      <c r="BE153" s="410">
        <f>Planning!BE$323</f>
        <v>0</v>
      </c>
      <c r="BF153" s="411">
        <f>Planning!BF$323</f>
        <v>0</v>
      </c>
      <c r="BG153" s="88">
        <f>Planning!BG$323</f>
        <v>0</v>
      </c>
      <c r="BH153" s="89">
        <f>Planning!BH$323</f>
        <v>0</v>
      </c>
      <c r="BI153" s="90" t="str">
        <f>Planning!BI$323</f>
        <v/>
      </c>
      <c r="BJ153" s="91">
        <f>Planning!BJ$323</f>
        <v>54.516129032258064</v>
      </c>
      <c r="BL153" s="211">
        <f>Planning!BL$323</f>
        <v>0</v>
      </c>
      <c r="BM153" s="142">
        <f>Planning!BP$323</f>
        <v>0</v>
      </c>
      <c r="NL153" s="43" t="s">
        <v>63</v>
      </c>
    </row>
    <row r="154" spans="1:376" ht="10.199999999999999" customHeight="1">
      <c r="A154" s="25"/>
      <c r="B154" s="337"/>
      <c r="C154" s="424"/>
      <c r="D154" s="15"/>
      <c r="E154" s="319" t="str">
        <f>Planning!$E$14</f>
        <v>MENAGE</v>
      </c>
      <c r="F154" s="319"/>
      <c r="G154" s="129">
        <f>(COUNTIF(O144:BB174,Planning!$ND$3))/2</f>
        <v>0</v>
      </c>
      <c r="H154" s="323"/>
      <c r="I154" s="400">
        <f>Conges!$B$13</f>
        <v>44906</v>
      </c>
      <c r="J154" s="401"/>
      <c r="K154" s="401"/>
      <c r="L154" s="401"/>
      <c r="M154" s="401"/>
      <c r="N154" s="65" t="str">
        <f>Planning!N$358</f>
        <v/>
      </c>
      <c r="O154" s="98">
        <f>Planning!O$358</f>
        <v>0</v>
      </c>
      <c r="P154" s="99">
        <f>Planning!P$358</f>
        <v>0</v>
      </c>
      <c r="Q154" s="99">
        <f>Planning!Q$358</f>
        <v>0</v>
      </c>
      <c r="R154" s="99">
        <f>Planning!R$358</f>
        <v>0</v>
      </c>
      <c r="S154" s="99">
        <f>Planning!S$358</f>
        <v>0</v>
      </c>
      <c r="T154" s="99">
        <f>Planning!T$358</f>
        <v>0</v>
      </c>
      <c r="U154" s="99">
        <f>Planning!U$358</f>
        <v>0</v>
      </c>
      <c r="V154" s="100">
        <f>Planning!V$358</f>
        <v>0</v>
      </c>
      <c r="W154" s="99">
        <f>Planning!W$358</f>
        <v>0</v>
      </c>
      <c r="X154" s="99">
        <f>Planning!X$358</f>
        <v>0</v>
      </c>
      <c r="Y154" s="99">
        <f>Planning!Y$358</f>
        <v>0</v>
      </c>
      <c r="Z154" s="99">
        <f>Planning!Z$358</f>
        <v>0</v>
      </c>
      <c r="AA154" s="99">
        <f>Planning!AA$358</f>
        <v>0</v>
      </c>
      <c r="AB154" s="99">
        <f>Planning!AB$358</f>
        <v>0</v>
      </c>
      <c r="AC154" s="99">
        <f>Planning!AC$358</f>
        <v>0</v>
      </c>
      <c r="AD154" s="99">
        <f>Planning!AD$358</f>
        <v>0</v>
      </c>
      <c r="AE154" s="98">
        <f>Planning!AE$358</f>
        <v>0</v>
      </c>
      <c r="AF154" s="99">
        <f>Planning!AF$358</f>
        <v>0</v>
      </c>
      <c r="AG154" s="99">
        <f>Planning!AG$358</f>
        <v>0</v>
      </c>
      <c r="AH154" s="99">
        <f>Planning!AH$358</f>
        <v>0</v>
      </c>
      <c r="AI154" s="99">
        <f>Planning!AI$358</f>
        <v>0</v>
      </c>
      <c r="AJ154" s="100">
        <f>Planning!AJ$358</f>
        <v>0</v>
      </c>
      <c r="AK154" s="99">
        <f>Planning!AK$358</f>
        <v>0</v>
      </c>
      <c r="AL154" s="99">
        <f>Planning!AL$358</f>
        <v>0</v>
      </c>
      <c r="AM154" s="99">
        <f>Planning!AM$358</f>
        <v>0</v>
      </c>
      <c r="AN154" s="99">
        <f>Planning!AN$358</f>
        <v>0</v>
      </c>
      <c r="AO154" s="99">
        <f>Planning!AO$358</f>
        <v>0</v>
      </c>
      <c r="AP154" s="99">
        <f>Planning!AP$358</f>
        <v>0</v>
      </c>
      <c r="AQ154" s="99">
        <f>Planning!AQ$358</f>
        <v>0</v>
      </c>
      <c r="AR154" s="99">
        <f>Planning!AR$358</f>
        <v>0</v>
      </c>
      <c r="AS154" s="99">
        <f>Planning!AS$358</f>
        <v>0</v>
      </c>
      <c r="AT154" s="99">
        <f>Planning!AT$358</f>
        <v>0</v>
      </c>
      <c r="AU154" s="98">
        <f>Planning!AU$358</f>
        <v>0</v>
      </c>
      <c r="AV154" s="99">
        <f>Planning!AV$358</f>
        <v>0</v>
      </c>
      <c r="AW154" s="99">
        <f>Planning!AW$358</f>
        <v>0</v>
      </c>
      <c r="AX154" s="99">
        <f>Planning!AX$358</f>
        <v>0</v>
      </c>
      <c r="AY154" s="99">
        <f>Planning!AY$358</f>
        <v>0</v>
      </c>
      <c r="AZ154" s="99">
        <f>Planning!AZ$358</f>
        <v>0</v>
      </c>
      <c r="BA154" s="99">
        <f>Planning!BA$358</f>
        <v>0</v>
      </c>
      <c r="BB154" s="100">
        <f>Planning!BB$358</f>
        <v>0</v>
      </c>
      <c r="BC154" s="69">
        <f>Planning!BC$358</f>
        <v>0</v>
      </c>
      <c r="BD154" s="102"/>
      <c r="BE154" s="408">
        <f>Planning!BE$358</f>
        <v>0</v>
      </c>
      <c r="BF154" s="409">
        <f>Planning!BF$358</f>
        <v>0</v>
      </c>
      <c r="BG154" s="74">
        <f>Planning!BG$358</f>
        <v>0</v>
      </c>
      <c r="BH154" s="75">
        <f>Planning!BH$358</f>
        <v>0</v>
      </c>
      <c r="BI154" s="76" t="str">
        <f>Planning!BI$358</f>
        <v/>
      </c>
      <c r="BJ154" s="77">
        <f>Planning!BJ$358</f>
        <v>59.967741935483865</v>
      </c>
      <c r="BL154" s="210">
        <f>Planning!BL$358</f>
        <v>0</v>
      </c>
      <c r="BM154" s="143">
        <f>Planning!BP$358</f>
        <v>0</v>
      </c>
      <c r="NL154" s="43" t="s">
        <v>63</v>
      </c>
    </row>
    <row r="155" spans="1:376" ht="10.199999999999999" customHeight="1">
      <c r="A155" s="25"/>
      <c r="B155" s="337"/>
      <c r="C155" s="424"/>
      <c r="D155" s="15"/>
      <c r="E155" s="347">
        <f>Planning!$E$15</f>
        <v>0</v>
      </c>
      <c r="F155" s="347"/>
      <c r="G155" s="130">
        <f>(COUNTIF(O144:BB174,Planning!$NF$3))/2</f>
        <v>0</v>
      </c>
      <c r="H155" s="323"/>
      <c r="I155" s="402">
        <f>Conges!$B$14</f>
        <v>44907</v>
      </c>
      <c r="J155" s="403"/>
      <c r="K155" s="403"/>
      <c r="L155" s="403"/>
      <c r="M155" s="403"/>
      <c r="N155" s="78" t="str">
        <f>Planning!N$393</f>
        <v/>
      </c>
      <c r="O155" s="95">
        <f>Planning!O$393</f>
        <v>0</v>
      </c>
      <c r="P155" s="96">
        <f>Planning!P$393</f>
        <v>0</v>
      </c>
      <c r="Q155" s="96">
        <f>Planning!Q$393</f>
        <v>0</v>
      </c>
      <c r="R155" s="96">
        <f>Planning!R$393</f>
        <v>0</v>
      </c>
      <c r="S155" s="96">
        <f>Planning!S$393</f>
        <v>0</v>
      </c>
      <c r="T155" s="96">
        <f>Planning!T$393</f>
        <v>0</v>
      </c>
      <c r="U155" s="96">
        <f>Planning!U$393</f>
        <v>0</v>
      </c>
      <c r="V155" s="97">
        <f>Planning!V$393</f>
        <v>0</v>
      </c>
      <c r="W155" s="96">
        <f>Planning!W$393</f>
        <v>0</v>
      </c>
      <c r="X155" s="96">
        <f>Planning!X$393</f>
        <v>0</v>
      </c>
      <c r="Y155" s="96">
        <f>Planning!Y$393</f>
        <v>0</v>
      </c>
      <c r="Z155" s="96">
        <f>Planning!Z$393</f>
        <v>0</v>
      </c>
      <c r="AA155" s="96">
        <f>Planning!AA$393</f>
        <v>0</v>
      </c>
      <c r="AB155" s="96">
        <f>Planning!AB$393</f>
        <v>0</v>
      </c>
      <c r="AC155" s="96">
        <f>Planning!AC$393</f>
        <v>0</v>
      </c>
      <c r="AD155" s="96">
        <f>Planning!AD$393</f>
        <v>0</v>
      </c>
      <c r="AE155" s="95">
        <f>Planning!AE$393</f>
        <v>0</v>
      </c>
      <c r="AF155" s="96">
        <f>Planning!AF$393</f>
        <v>0</v>
      </c>
      <c r="AG155" s="96">
        <f>Planning!AG$393</f>
        <v>0</v>
      </c>
      <c r="AH155" s="96">
        <f>Planning!AH$393</f>
        <v>0</v>
      </c>
      <c r="AI155" s="96">
        <f>Planning!AI$393</f>
        <v>0</v>
      </c>
      <c r="AJ155" s="97">
        <f>Planning!AJ$393</f>
        <v>0</v>
      </c>
      <c r="AK155" s="96">
        <f>Planning!AK$393</f>
        <v>0</v>
      </c>
      <c r="AL155" s="96">
        <f>Planning!AL$393</f>
        <v>0</v>
      </c>
      <c r="AM155" s="96">
        <f>Planning!AM$393</f>
        <v>0</v>
      </c>
      <c r="AN155" s="96">
        <f>Planning!AN$393</f>
        <v>0</v>
      </c>
      <c r="AO155" s="96">
        <f>Planning!AO$393</f>
        <v>0</v>
      </c>
      <c r="AP155" s="96">
        <f>Planning!AP$393</f>
        <v>0</v>
      </c>
      <c r="AQ155" s="96">
        <f>Planning!AQ$393</f>
        <v>0</v>
      </c>
      <c r="AR155" s="96">
        <f>Planning!AR$393</f>
        <v>0</v>
      </c>
      <c r="AS155" s="96">
        <f>Planning!AS$393</f>
        <v>0</v>
      </c>
      <c r="AT155" s="96">
        <f>Planning!AT$393</f>
        <v>0</v>
      </c>
      <c r="AU155" s="95">
        <f>Planning!AU$393</f>
        <v>0</v>
      </c>
      <c r="AV155" s="96">
        <f>Planning!AV$393</f>
        <v>0</v>
      </c>
      <c r="AW155" s="96">
        <f>Planning!AW$393</f>
        <v>0</v>
      </c>
      <c r="AX155" s="96">
        <f>Planning!AX$393</f>
        <v>0</v>
      </c>
      <c r="AY155" s="96">
        <f>Planning!AY$393</f>
        <v>0</v>
      </c>
      <c r="AZ155" s="96">
        <f>Planning!AZ$393</f>
        <v>0</v>
      </c>
      <c r="BA155" s="96">
        <f>Planning!BA$393</f>
        <v>0</v>
      </c>
      <c r="BB155" s="97">
        <f>Planning!BB$393</f>
        <v>0</v>
      </c>
      <c r="BC155" s="82">
        <f>Planning!BC$393</f>
        <v>0</v>
      </c>
      <c r="BD155" s="102"/>
      <c r="BE155" s="410">
        <f>Planning!BE$393</f>
        <v>0</v>
      </c>
      <c r="BF155" s="411">
        <f>Planning!BF$393</f>
        <v>0</v>
      </c>
      <c r="BG155" s="88">
        <f>Planning!BG$393</f>
        <v>0</v>
      </c>
      <c r="BH155" s="89">
        <f>Planning!BH$393</f>
        <v>0</v>
      </c>
      <c r="BI155" s="90" t="str">
        <f>Planning!BI$393</f>
        <v/>
      </c>
      <c r="BJ155" s="91">
        <f>Planning!BJ$393</f>
        <v>65.419354838709666</v>
      </c>
      <c r="BL155" s="211">
        <f>Planning!BL$393</f>
        <v>0</v>
      </c>
      <c r="BM155" s="142">
        <f>Planning!BP$393</f>
        <v>0</v>
      </c>
      <c r="NL155" s="43" t="s">
        <v>63</v>
      </c>
    </row>
    <row r="156" spans="1:376" ht="10.199999999999999" customHeight="1">
      <c r="A156" s="25"/>
      <c r="B156" s="337"/>
      <c r="C156" s="424"/>
      <c r="D156" s="15"/>
      <c r="E156" s="330"/>
      <c r="F156" s="330"/>
      <c r="G156" s="134">
        <f>(COUNTIF(O144:BB174,Planning!$NH$3))/2</f>
        <v>0</v>
      </c>
      <c r="H156" s="323"/>
      <c r="I156" s="400">
        <f>Conges!$B$15</f>
        <v>44908</v>
      </c>
      <c r="J156" s="401"/>
      <c r="K156" s="401"/>
      <c r="L156" s="401"/>
      <c r="M156" s="401"/>
      <c r="N156" s="65" t="str">
        <f>Planning!N$428</f>
        <v/>
      </c>
      <c r="O156" s="98">
        <f>Planning!O$428</f>
        <v>0</v>
      </c>
      <c r="P156" s="99">
        <f>Planning!P$428</f>
        <v>0</v>
      </c>
      <c r="Q156" s="99">
        <f>Planning!Q$428</f>
        <v>0</v>
      </c>
      <c r="R156" s="99">
        <f>Planning!R$428</f>
        <v>0</v>
      </c>
      <c r="S156" s="99">
        <f>Planning!S$428</f>
        <v>0</v>
      </c>
      <c r="T156" s="99">
        <f>Planning!T$428</f>
        <v>0</v>
      </c>
      <c r="U156" s="99">
        <f>Planning!U$428</f>
        <v>0</v>
      </c>
      <c r="V156" s="100">
        <f>Planning!V$428</f>
        <v>0</v>
      </c>
      <c r="W156" s="98">
        <f>Planning!W$428</f>
        <v>0</v>
      </c>
      <c r="X156" s="99">
        <f>Planning!X$428</f>
        <v>0</v>
      </c>
      <c r="Y156" s="99">
        <f>Planning!Y$428</f>
        <v>0</v>
      </c>
      <c r="Z156" s="99">
        <f>Planning!Z$428</f>
        <v>0</v>
      </c>
      <c r="AA156" s="99">
        <f>Planning!AA$428</f>
        <v>0</v>
      </c>
      <c r="AB156" s="99">
        <f>Planning!AB$428</f>
        <v>0</v>
      </c>
      <c r="AC156" s="99">
        <f>Planning!AC$428</f>
        <v>0</v>
      </c>
      <c r="AD156" s="100">
        <f>Planning!AD$428</f>
        <v>0</v>
      </c>
      <c r="AE156" s="98">
        <f>Planning!AE$428</f>
        <v>0</v>
      </c>
      <c r="AF156" s="99">
        <f>Planning!AF$428</f>
        <v>0</v>
      </c>
      <c r="AG156" s="99">
        <f>Planning!AG$428</f>
        <v>0</v>
      </c>
      <c r="AH156" s="99">
        <f>Planning!AH$428</f>
        <v>0</v>
      </c>
      <c r="AI156" s="99">
        <f>Planning!AI$428</f>
        <v>0</v>
      </c>
      <c r="AJ156" s="100">
        <f>Planning!AJ$428</f>
        <v>0</v>
      </c>
      <c r="AK156" s="98">
        <f>Planning!AK$428</f>
        <v>0</v>
      </c>
      <c r="AL156" s="99">
        <f>Planning!AL$428</f>
        <v>0</v>
      </c>
      <c r="AM156" s="99">
        <f>Planning!AM$428</f>
        <v>0</v>
      </c>
      <c r="AN156" s="99">
        <f>Planning!AN$428</f>
        <v>0</v>
      </c>
      <c r="AO156" s="99">
        <f>Planning!AO$428</f>
        <v>0</v>
      </c>
      <c r="AP156" s="99">
        <f>Planning!AP$428</f>
        <v>0</v>
      </c>
      <c r="AQ156" s="99">
        <f>Planning!AQ$428</f>
        <v>0</v>
      </c>
      <c r="AR156" s="99">
        <f>Planning!AR$428</f>
        <v>0</v>
      </c>
      <c r="AS156" s="99">
        <f>Planning!AS$428</f>
        <v>0</v>
      </c>
      <c r="AT156" s="100">
        <f>Planning!AT$428</f>
        <v>0</v>
      </c>
      <c r="AU156" s="98">
        <f>Planning!AU$428</f>
        <v>0</v>
      </c>
      <c r="AV156" s="99">
        <f>Planning!AV$428</f>
        <v>0</v>
      </c>
      <c r="AW156" s="99">
        <f>Planning!AW$428</f>
        <v>0</v>
      </c>
      <c r="AX156" s="99">
        <f>Planning!AX$428</f>
        <v>0</v>
      </c>
      <c r="AY156" s="99">
        <f>Planning!AY$428</f>
        <v>0</v>
      </c>
      <c r="AZ156" s="99">
        <f>Planning!AZ$428</f>
        <v>0</v>
      </c>
      <c r="BA156" s="99">
        <f>Planning!BA$428</f>
        <v>0</v>
      </c>
      <c r="BB156" s="100">
        <f>Planning!BB$428</f>
        <v>0</v>
      </c>
      <c r="BC156" s="69">
        <f>Planning!BC$428</f>
        <v>0</v>
      </c>
      <c r="BD156" s="102"/>
      <c r="BE156" s="408">
        <f>Planning!BE$428</f>
        <v>0</v>
      </c>
      <c r="BF156" s="409">
        <f>Planning!BF$428</f>
        <v>0</v>
      </c>
      <c r="BG156" s="74">
        <f>Planning!BG$428</f>
        <v>0</v>
      </c>
      <c r="BH156" s="75">
        <f>Planning!BH$428</f>
        <v>0</v>
      </c>
      <c r="BI156" s="76" t="str">
        <f>Planning!BI$428</f>
        <v/>
      </c>
      <c r="BJ156" s="77">
        <f>Planning!BJ$428</f>
        <v>70.870967741935473</v>
      </c>
      <c r="BL156" s="210">
        <f>Planning!BL$428</f>
        <v>0</v>
      </c>
      <c r="BM156" s="143">
        <f>Planning!BP$428</f>
        <v>0</v>
      </c>
      <c r="NL156" s="43" t="s">
        <v>63</v>
      </c>
    </row>
    <row r="157" spans="1:376" ht="10.199999999999999" customHeight="1">
      <c r="A157" s="25"/>
      <c r="B157" s="337"/>
      <c r="C157" s="424"/>
      <c r="D157" s="15"/>
      <c r="E157" s="331"/>
      <c r="F157" s="331"/>
      <c r="G157" s="135">
        <f>(COUNTIF(O144:BB174,Planning!$NJ$3))/2</f>
        <v>0</v>
      </c>
      <c r="H157" s="323"/>
      <c r="I157" s="402">
        <f>Conges!$B$16</f>
        <v>44909</v>
      </c>
      <c r="J157" s="403"/>
      <c r="K157" s="403"/>
      <c r="L157" s="403"/>
      <c r="M157" s="403"/>
      <c r="N157" s="78" t="str">
        <f>Planning!N$463</f>
        <v/>
      </c>
      <c r="O157" s="95">
        <f>Planning!O$463</f>
        <v>0</v>
      </c>
      <c r="P157" s="96">
        <f>Planning!P$463</f>
        <v>0</v>
      </c>
      <c r="Q157" s="96">
        <f>Planning!Q$463</f>
        <v>0</v>
      </c>
      <c r="R157" s="96">
        <f>Planning!R$463</f>
        <v>0</v>
      </c>
      <c r="S157" s="96">
        <f>Planning!S$463</f>
        <v>0</v>
      </c>
      <c r="T157" s="96">
        <f>Planning!T$463</f>
        <v>0</v>
      </c>
      <c r="U157" s="96">
        <f>Planning!U$463</f>
        <v>0</v>
      </c>
      <c r="V157" s="97">
        <f>Planning!V$463</f>
        <v>0</v>
      </c>
      <c r="W157" s="95">
        <f>Planning!W$463</f>
        <v>0</v>
      </c>
      <c r="X157" s="96">
        <f>Planning!X$463</f>
        <v>0</v>
      </c>
      <c r="Y157" s="96">
        <f>Planning!Y$463</f>
        <v>0</v>
      </c>
      <c r="Z157" s="96">
        <f>Planning!Z$463</f>
        <v>0</v>
      </c>
      <c r="AA157" s="96">
        <f>Planning!AA$463</f>
        <v>0</v>
      </c>
      <c r="AB157" s="96">
        <f>Planning!AB$463</f>
        <v>0</v>
      </c>
      <c r="AC157" s="96">
        <f>Planning!AC$463</f>
        <v>0</v>
      </c>
      <c r="AD157" s="97">
        <f>Planning!AD$463</f>
        <v>0</v>
      </c>
      <c r="AE157" s="95">
        <f>Planning!AE$463</f>
        <v>0</v>
      </c>
      <c r="AF157" s="96">
        <f>Planning!AF$463</f>
        <v>0</v>
      </c>
      <c r="AG157" s="96">
        <f>Planning!AG$463</f>
        <v>0</v>
      </c>
      <c r="AH157" s="96">
        <f>Planning!AH$463</f>
        <v>0</v>
      </c>
      <c r="AI157" s="96">
        <f>Planning!AI$463</f>
        <v>0</v>
      </c>
      <c r="AJ157" s="97">
        <f>Planning!AJ$463</f>
        <v>0</v>
      </c>
      <c r="AK157" s="95">
        <f>Planning!AK$463</f>
        <v>0</v>
      </c>
      <c r="AL157" s="96">
        <f>Planning!AL$463</f>
        <v>0</v>
      </c>
      <c r="AM157" s="96">
        <f>Planning!AM$463</f>
        <v>0</v>
      </c>
      <c r="AN157" s="96">
        <f>Planning!AN$463</f>
        <v>0</v>
      </c>
      <c r="AO157" s="96">
        <f>Planning!AO$463</f>
        <v>0</v>
      </c>
      <c r="AP157" s="96">
        <f>Planning!AP$463</f>
        <v>0</v>
      </c>
      <c r="AQ157" s="96">
        <f>Planning!AQ$463</f>
        <v>0</v>
      </c>
      <c r="AR157" s="96">
        <f>Planning!AR$463</f>
        <v>0</v>
      </c>
      <c r="AS157" s="96">
        <f>Planning!AS$463</f>
        <v>0</v>
      </c>
      <c r="AT157" s="97">
        <f>Planning!AT$463</f>
        <v>0</v>
      </c>
      <c r="AU157" s="95">
        <f>Planning!AU$463</f>
        <v>0</v>
      </c>
      <c r="AV157" s="96">
        <f>Planning!AV$463</f>
        <v>0</v>
      </c>
      <c r="AW157" s="96">
        <f>Planning!AW$463</f>
        <v>0</v>
      </c>
      <c r="AX157" s="96">
        <f>Planning!AX$463</f>
        <v>0</v>
      </c>
      <c r="AY157" s="96">
        <f>Planning!AY$463</f>
        <v>0</v>
      </c>
      <c r="AZ157" s="96">
        <f>Planning!AZ$463</f>
        <v>0</v>
      </c>
      <c r="BA157" s="96">
        <f>Planning!BA$463</f>
        <v>0</v>
      </c>
      <c r="BB157" s="97">
        <f>Planning!BB$463</f>
        <v>0</v>
      </c>
      <c r="BC157" s="82">
        <f>Planning!BC$463</f>
        <v>0</v>
      </c>
      <c r="BD157" s="102"/>
      <c r="BE157" s="410">
        <f>Planning!BE$463</f>
        <v>0</v>
      </c>
      <c r="BF157" s="411">
        <f>Planning!BF$463</f>
        <v>0</v>
      </c>
      <c r="BG157" s="88">
        <f>Planning!BG$463</f>
        <v>0</v>
      </c>
      <c r="BH157" s="89">
        <f>Planning!BH$463</f>
        <v>0</v>
      </c>
      <c r="BI157" s="90" t="str">
        <f>Planning!BI$463</f>
        <v/>
      </c>
      <c r="BJ157" s="91">
        <f>Planning!BJ$463</f>
        <v>76.322580645161281</v>
      </c>
      <c r="BL157" s="211">
        <f>Planning!BL$463</f>
        <v>0</v>
      </c>
      <c r="BM157" s="142">
        <f>Planning!BP$463</f>
        <v>0</v>
      </c>
      <c r="NL157" s="43" t="s">
        <v>63</v>
      </c>
    </row>
    <row r="158" spans="1:376" ht="10.199999999999999" customHeight="1">
      <c r="A158" s="25"/>
      <c r="B158" s="337"/>
      <c r="C158" s="424"/>
      <c r="D158" s="15"/>
      <c r="E158" s="343" t="str">
        <f>Planning!$E$18</f>
        <v>H sans Renfort</v>
      </c>
      <c r="F158" s="343"/>
      <c r="G158" s="131">
        <f>SUM(G149:G157)-G152</f>
        <v>0</v>
      </c>
      <c r="H158" s="323"/>
      <c r="I158" s="400">
        <f>Conges!$B$17</f>
        <v>44910</v>
      </c>
      <c r="J158" s="401"/>
      <c r="K158" s="401"/>
      <c r="L158" s="401"/>
      <c r="M158" s="401"/>
      <c r="N158" s="65" t="str">
        <f>Planning!N$498</f>
        <v/>
      </c>
      <c r="O158" s="98">
        <f>Planning!O$498</f>
        <v>0</v>
      </c>
      <c r="P158" s="99">
        <f>Planning!P$498</f>
        <v>0</v>
      </c>
      <c r="Q158" s="99">
        <f>Planning!Q$498</f>
        <v>0</v>
      </c>
      <c r="R158" s="99">
        <f>Planning!R$498</f>
        <v>0</v>
      </c>
      <c r="S158" s="99">
        <f>Planning!S$498</f>
        <v>0</v>
      </c>
      <c r="T158" s="99">
        <f>Planning!T$498</f>
        <v>0</v>
      </c>
      <c r="U158" s="99">
        <f>Planning!U$498</f>
        <v>0</v>
      </c>
      <c r="V158" s="100">
        <f>Planning!V$498</f>
        <v>0</v>
      </c>
      <c r="W158" s="98">
        <f>Planning!W$498</f>
        <v>0</v>
      </c>
      <c r="X158" s="99">
        <f>Planning!X$498</f>
        <v>0</v>
      </c>
      <c r="Y158" s="99">
        <f>Planning!Y$498</f>
        <v>0</v>
      </c>
      <c r="Z158" s="99">
        <f>Planning!Z$498</f>
        <v>0</v>
      </c>
      <c r="AA158" s="99">
        <f>Planning!AA$498</f>
        <v>0</v>
      </c>
      <c r="AB158" s="99">
        <f>Planning!AB$498</f>
        <v>0</v>
      </c>
      <c r="AC158" s="99">
        <f>Planning!AC$498</f>
        <v>0</v>
      </c>
      <c r="AD158" s="100">
        <f>Planning!AD$498</f>
        <v>0</v>
      </c>
      <c r="AE158" s="98">
        <f>Planning!AE$498</f>
        <v>0</v>
      </c>
      <c r="AF158" s="99">
        <f>Planning!AF$498</f>
        <v>0</v>
      </c>
      <c r="AG158" s="99">
        <f>Planning!AG$498</f>
        <v>0</v>
      </c>
      <c r="AH158" s="99">
        <f>Planning!AH$498</f>
        <v>0</v>
      </c>
      <c r="AI158" s="99">
        <f>Planning!AI$498</f>
        <v>0</v>
      </c>
      <c r="AJ158" s="100">
        <f>Planning!AJ$498</f>
        <v>0</v>
      </c>
      <c r="AK158" s="98">
        <f>Planning!AK$498</f>
        <v>0</v>
      </c>
      <c r="AL158" s="99">
        <f>Planning!AL$498</f>
        <v>0</v>
      </c>
      <c r="AM158" s="99">
        <f>Planning!AM$498</f>
        <v>0</v>
      </c>
      <c r="AN158" s="99">
        <f>Planning!AN$498</f>
        <v>0</v>
      </c>
      <c r="AO158" s="99">
        <f>Planning!AO$498</f>
        <v>0</v>
      </c>
      <c r="AP158" s="99">
        <f>Planning!AP$498</f>
        <v>0</v>
      </c>
      <c r="AQ158" s="99">
        <f>Planning!AQ$498</f>
        <v>0</v>
      </c>
      <c r="AR158" s="99">
        <f>Planning!AR$498</f>
        <v>0</v>
      </c>
      <c r="AS158" s="99">
        <f>Planning!AS$498</f>
        <v>0</v>
      </c>
      <c r="AT158" s="100">
        <f>Planning!AT$498</f>
        <v>0</v>
      </c>
      <c r="AU158" s="98">
        <f>Planning!AU$498</f>
        <v>0</v>
      </c>
      <c r="AV158" s="99">
        <f>Planning!AV$498</f>
        <v>0</v>
      </c>
      <c r="AW158" s="99">
        <f>Planning!AW$498</f>
        <v>0</v>
      </c>
      <c r="AX158" s="99">
        <f>Planning!AX$498</f>
        <v>0</v>
      </c>
      <c r="AY158" s="99">
        <f>Planning!AY$498</f>
        <v>0</v>
      </c>
      <c r="AZ158" s="99">
        <f>Planning!AZ$498</f>
        <v>0</v>
      </c>
      <c r="BA158" s="99">
        <f>Planning!BA$498</f>
        <v>0</v>
      </c>
      <c r="BB158" s="100">
        <f>Planning!BB$498</f>
        <v>0</v>
      </c>
      <c r="BC158" s="69">
        <f>Planning!BC$498</f>
        <v>0</v>
      </c>
      <c r="BD158" s="102"/>
      <c r="BE158" s="408">
        <f>Planning!BE$498</f>
        <v>0</v>
      </c>
      <c r="BF158" s="409">
        <f>Planning!BF$498</f>
        <v>0</v>
      </c>
      <c r="BG158" s="74">
        <f>Planning!BG$498</f>
        <v>0</v>
      </c>
      <c r="BH158" s="75">
        <f>Planning!BH$498</f>
        <v>0</v>
      </c>
      <c r="BI158" s="76" t="str">
        <f>Planning!BI$498</f>
        <v/>
      </c>
      <c r="BJ158" s="77">
        <f>Planning!BJ$498</f>
        <v>81.774193548387089</v>
      </c>
      <c r="BL158" s="210">
        <f>Planning!BL$498</f>
        <v>0</v>
      </c>
      <c r="BM158" s="143">
        <f>Planning!BP$498</f>
        <v>0</v>
      </c>
      <c r="NL158" s="43" t="s">
        <v>63</v>
      </c>
    </row>
    <row r="159" spans="1:376" ht="10.199999999999999" customHeight="1">
      <c r="A159" s="25"/>
      <c r="B159" s="337"/>
      <c r="C159" s="424"/>
      <c r="D159" s="15"/>
      <c r="E159" s="343" t="str">
        <f>Planning!$E$19</f>
        <v>H avec Renfort</v>
      </c>
      <c r="F159" s="343"/>
      <c r="G159" s="131">
        <f>SUM(G149:G157)</f>
        <v>0</v>
      </c>
      <c r="H159" s="323"/>
      <c r="I159" s="402">
        <f>Conges!$B$18</f>
        <v>44911</v>
      </c>
      <c r="J159" s="403"/>
      <c r="K159" s="403"/>
      <c r="L159" s="403"/>
      <c r="M159" s="403"/>
      <c r="N159" s="78" t="str">
        <f>Planning!N$533</f>
        <v/>
      </c>
      <c r="O159" s="95">
        <f>Planning!O$533</f>
        <v>0</v>
      </c>
      <c r="P159" s="96">
        <f>Planning!P$533</f>
        <v>0</v>
      </c>
      <c r="Q159" s="96">
        <f>Planning!Q$533</f>
        <v>0</v>
      </c>
      <c r="R159" s="96">
        <f>Planning!R$533</f>
        <v>0</v>
      </c>
      <c r="S159" s="96">
        <f>Planning!S$533</f>
        <v>0</v>
      </c>
      <c r="T159" s="96">
        <f>Planning!T$533</f>
        <v>0</v>
      </c>
      <c r="U159" s="96">
        <f>Planning!U$533</f>
        <v>0</v>
      </c>
      <c r="V159" s="97">
        <f>Planning!V$533</f>
        <v>0</v>
      </c>
      <c r="W159" s="95">
        <f>Planning!W$533</f>
        <v>0</v>
      </c>
      <c r="X159" s="96">
        <f>Planning!X$533</f>
        <v>0</v>
      </c>
      <c r="Y159" s="96">
        <f>Planning!Y$533</f>
        <v>0</v>
      </c>
      <c r="Z159" s="96">
        <f>Planning!Z$533</f>
        <v>0</v>
      </c>
      <c r="AA159" s="96">
        <f>Planning!AA$533</f>
        <v>0</v>
      </c>
      <c r="AB159" s="96">
        <f>Planning!AB$533</f>
        <v>0</v>
      </c>
      <c r="AC159" s="96">
        <f>Planning!AC$533</f>
        <v>0</v>
      </c>
      <c r="AD159" s="97">
        <f>Planning!AD$533</f>
        <v>0</v>
      </c>
      <c r="AE159" s="95">
        <f>Planning!AE$533</f>
        <v>0</v>
      </c>
      <c r="AF159" s="96">
        <f>Planning!AF$533</f>
        <v>0</v>
      </c>
      <c r="AG159" s="96">
        <f>Planning!AG$533</f>
        <v>0</v>
      </c>
      <c r="AH159" s="96">
        <f>Planning!AH$533</f>
        <v>0</v>
      </c>
      <c r="AI159" s="96">
        <f>Planning!AI$533</f>
        <v>0</v>
      </c>
      <c r="AJ159" s="97">
        <f>Planning!AJ$533</f>
        <v>0</v>
      </c>
      <c r="AK159" s="95">
        <f>Planning!AK$533</f>
        <v>0</v>
      </c>
      <c r="AL159" s="96">
        <f>Planning!AL$533</f>
        <v>0</v>
      </c>
      <c r="AM159" s="96">
        <f>Planning!AM$533</f>
        <v>0</v>
      </c>
      <c r="AN159" s="96">
        <f>Planning!AN$533</f>
        <v>0</v>
      </c>
      <c r="AO159" s="96">
        <f>Planning!AO$533</f>
        <v>0</v>
      </c>
      <c r="AP159" s="96">
        <f>Planning!AP$533</f>
        <v>0</v>
      </c>
      <c r="AQ159" s="96">
        <f>Planning!AQ$533</f>
        <v>0</v>
      </c>
      <c r="AR159" s="96">
        <f>Planning!AR$533</f>
        <v>0</v>
      </c>
      <c r="AS159" s="96">
        <f>Planning!AS$533</f>
        <v>0</v>
      </c>
      <c r="AT159" s="97">
        <f>Planning!AT$533</f>
        <v>0</v>
      </c>
      <c r="AU159" s="95">
        <f>Planning!AU$533</f>
        <v>0</v>
      </c>
      <c r="AV159" s="96">
        <f>Planning!AV$533</f>
        <v>0</v>
      </c>
      <c r="AW159" s="96">
        <f>Planning!AW$533</f>
        <v>0</v>
      </c>
      <c r="AX159" s="96">
        <f>Planning!AX$533</f>
        <v>0</v>
      </c>
      <c r="AY159" s="96">
        <f>Planning!AY$533</f>
        <v>0</v>
      </c>
      <c r="AZ159" s="96">
        <f>Planning!AZ$533</f>
        <v>0</v>
      </c>
      <c r="BA159" s="96">
        <f>Planning!BA$533</f>
        <v>0</v>
      </c>
      <c r="BB159" s="97">
        <f>Planning!BB$533</f>
        <v>0</v>
      </c>
      <c r="BC159" s="82">
        <f>Planning!BC$533</f>
        <v>0</v>
      </c>
      <c r="BD159" s="102"/>
      <c r="BE159" s="410">
        <f>Planning!BE$533</f>
        <v>0</v>
      </c>
      <c r="BF159" s="411">
        <f>Planning!BF$533</f>
        <v>0</v>
      </c>
      <c r="BG159" s="88">
        <f>Planning!BG$533</f>
        <v>0</v>
      </c>
      <c r="BH159" s="89">
        <f>Planning!BH$533</f>
        <v>0</v>
      </c>
      <c r="BI159" s="90" t="str">
        <f>Planning!BI$533</f>
        <v/>
      </c>
      <c r="BJ159" s="91">
        <f>Planning!BJ$533</f>
        <v>87.225806451612897</v>
      </c>
      <c r="BL159" s="211">
        <f>Planning!BL$533</f>
        <v>0</v>
      </c>
      <c r="BM159" s="142">
        <f>Planning!BP$533</f>
        <v>0</v>
      </c>
      <c r="NL159" s="43" t="s">
        <v>63</v>
      </c>
    </row>
    <row r="160" spans="1:376" ht="10.199999999999999" customHeight="1">
      <c r="A160" s="25"/>
      <c r="B160" s="337"/>
      <c r="C160" s="424"/>
      <c r="D160" s="15"/>
      <c r="E160" s="101"/>
      <c r="F160" s="101"/>
      <c r="G160" s="101"/>
      <c r="H160" s="323"/>
      <c r="I160" s="400">
        <f>Conges!$B$19</f>
        <v>44912</v>
      </c>
      <c r="J160" s="401"/>
      <c r="K160" s="401"/>
      <c r="L160" s="401"/>
      <c r="M160" s="401"/>
      <c r="N160" s="65" t="str">
        <f>Planning!N$568</f>
        <v/>
      </c>
      <c r="O160" s="98">
        <f>Planning!O$568</f>
        <v>0</v>
      </c>
      <c r="P160" s="99">
        <f>Planning!P$568</f>
        <v>0</v>
      </c>
      <c r="Q160" s="99">
        <f>Planning!Q$568</f>
        <v>0</v>
      </c>
      <c r="R160" s="99">
        <f>Planning!R$568</f>
        <v>0</v>
      </c>
      <c r="S160" s="99">
        <f>Planning!S$568</f>
        <v>0</v>
      </c>
      <c r="T160" s="99">
        <f>Planning!T$568</f>
        <v>0</v>
      </c>
      <c r="U160" s="99">
        <f>Planning!U$568</f>
        <v>0</v>
      </c>
      <c r="V160" s="100">
        <f>Planning!V$568</f>
        <v>0</v>
      </c>
      <c r="W160" s="98">
        <f>Planning!W$568</f>
        <v>0</v>
      </c>
      <c r="X160" s="99">
        <f>Planning!X$568</f>
        <v>0</v>
      </c>
      <c r="Y160" s="99">
        <f>Planning!Y$568</f>
        <v>0</v>
      </c>
      <c r="Z160" s="99">
        <f>Planning!Z$568</f>
        <v>0</v>
      </c>
      <c r="AA160" s="99">
        <f>Planning!AA$568</f>
        <v>0</v>
      </c>
      <c r="AB160" s="99">
        <f>Planning!AB$568</f>
        <v>0</v>
      </c>
      <c r="AC160" s="99">
        <f>Planning!AC$568</f>
        <v>0</v>
      </c>
      <c r="AD160" s="100">
        <f>Planning!AD$568</f>
        <v>0</v>
      </c>
      <c r="AE160" s="98">
        <f>Planning!AE$568</f>
        <v>0</v>
      </c>
      <c r="AF160" s="99">
        <f>Planning!AF$568</f>
        <v>0</v>
      </c>
      <c r="AG160" s="99">
        <f>Planning!AG$568</f>
        <v>0</v>
      </c>
      <c r="AH160" s="99">
        <f>Planning!AH$568</f>
        <v>0</v>
      </c>
      <c r="AI160" s="99">
        <f>Planning!AI$568</f>
        <v>0</v>
      </c>
      <c r="AJ160" s="100">
        <f>Planning!AJ$568</f>
        <v>0</v>
      </c>
      <c r="AK160" s="98">
        <f>Planning!AK$568</f>
        <v>0</v>
      </c>
      <c r="AL160" s="99">
        <f>Planning!AL$568</f>
        <v>0</v>
      </c>
      <c r="AM160" s="99">
        <f>Planning!AM$568</f>
        <v>0</v>
      </c>
      <c r="AN160" s="99">
        <f>Planning!AN$568</f>
        <v>0</v>
      </c>
      <c r="AO160" s="99">
        <f>Planning!AO$568</f>
        <v>0</v>
      </c>
      <c r="AP160" s="99">
        <f>Planning!AP$568</f>
        <v>0</v>
      </c>
      <c r="AQ160" s="99">
        <f>Planning!AQ$568</f>
        <v>0</v>
      </c>
      <c r="AR160" s="99">
        <f>Planning!AR$568</f>
        <v>0</v>
      </c>
      <c r="AS160" s="99">
        <f>Planning!AS$568</f>
        <v>0</v>
      </c>
      <c r="AT160" s="100">
        <f>Planning!AT$568</f>
        <v>0</v>
      </c>
      <c r="AU160" s="98">
        <f>Planning!AU$568</f>
        <v>0</v>
      </c>
      <c r="AV160" s="99">
        <f>Planning!AV$568</f>
        <v>0</v>
      </c>
      <c r="AW160" s="99">
        <f>Planning!AW$568</f>
        <v>0</v>
      </c>
      <c r="AX160" s="99">
        <f>Planning!AX$568</f>
        <v>0</v>
      </c>
      <c r="AY160" s="99">
        <f>Planning!AY$568</f>
        <v>0</v>
      </c>
      <c r="AZ160" s="99">
        <f>Planning!AZ$568</f>
        <v>0</v>
      </c>
      <c r="BA160" s="99">
        <f>Planning!BA$568</f>
        <v>0</v>
      </c>
      <c r="BB160" s="100">
        <f>Planning!BB$568</f>
        <v>0</v>
      </c>
      <c r="BC160" s="69">
        <f>Planning!BC$568</f>
        <v>0</v>
      </c>
      <c r="BD160" s="102"/>
      <c r="BE160" s="408">
        <f>Planning!BE$568</f>
        <v>0</v>
      </c>
      <c r="BF160" s="409">
        <f>Planning!BF$568</f>
        <v>0</v>
      </c>
      <c r="BG160" s="74">
        <f>Planning!BG$568</f>
        <v>0</v>
      </c>
      <c r="BH160" s="75">
        <f>Planning!BH$568</f>
        <v>0</v>
      </c>
      <c r="BI160" s="76" t="str">
        <f>Planning!BI$568</f>
        <v/>
      </c>
      <c r="BJ160" s="77">
        <f>Planning!BJ$568</f>
        <v>92.677419354838705</v>
      </c>
      <c r="BL160" s="210">
        <f>Planning!BL$568</f>
        <v>0</v>
      </c>
      <c r="BM160" s="143">
        <f>Planning!BP$568</f>
        <v>0</v>
      </c>
      <c r="NL160" s="43" t="s">
        <v>63</v>
      </c>
    </row>
    <row r="161" spans="1:376" ht="10.199999999999999" customHeight="1">
      <c r="A161" s="25"/>
      <c r="B161" s="337"/>
      <c r="C161" s="424"/>
      <c r="D161" s="15"/>
      <c r="E161" s="101"/>
      <c r="F161" s="101"/>
      <c r="G161" s="101"/>
      <c r="H161" s="323"/>
      <c r="I161" s="402">
        <f>Conges!$B$20</f>
        <v>44913</v>
      </c>
      <c r="J161" s="403"/>
      <c r="K161" s="403"/>
      <c r="L161" s="403"/>
      <c r="M161" s="403"/>
      <c r="N161" s="78" t="str">
        <f>Planning!N$603</f>
        <v/>
      </c>
      <c r="O161" s="95">
        <f>Planning!O$603</f>
        <v>0</v>
      </c>
      <c r="P161" s="96">
        <f>Planning!P$603</f>
        <v>0</v>
      </c>
      <c r="Q161" s="96">
        <f>Planning!Q$603</f>
        <v>0</v>
      </c>
      <c r="R161" s="96">
        <f>Planning!R$603</f>
        <v>0</v>
      </c>
      <c r="S161" s="96">
        <f>Planning!S$603</f>
        <v>0</v>
      </c>
      <c r="T161" s="96">
        <f>Planning!T$603</f>
        <v>0</v>
      </c>
      <c r="U161" s="96">
        <f>Planning!U$603</f>
        <v>0</v>
      </c>
      <c r="V161" s="97">
        <f>Planning!V$603</f>
        <v>0</v>
      </c>
      <c r="W161" s="95">
        <f>Planning!W$603</f>
        <v>0</v>
      </c>
      <c r="X161" s="96">
        <f>Planning!X$603</f>
        <v>0</v>
      </c>
      <c r="Y161" s="96">
        <f>Planning!Y$603</f>
        <v>0</v>
      </c>
      <c r="Z161" s="96">
        <f>Planning!Z$603</f>
        <v>0</v>
      </c>
      <c r="AA161" s="96">
        <f>Planning!AA$603</f>
        <v>0</v>
      </c>
      <c r="AB161" s="96">
        <f>Planning!AB$603</f>
        <v>0</v>
      </c>
      <c r="AC161" s="96">
        <f>Planning!AC$603</f>
        <v>0</v>
      </c>
      <c r="AD161" s="97">
        <f>Planning!AD$603</f>
        <v>0</v>
      </c>
      <c r="AE161" s="95">
        <f>Planning!AE$603</f>
        <v>0</v>
      </c>
      <c r="AF161" s="96">
        <f>Planning!AF$603</f>
        <v>0</v>
      </c>
      <c r="AG161" s="96">
        <f>Planning!AG$603</f>
        <v>0</v>
      </c>
      <c r="AH161" s="96">
        <f>Planning!AH$603</f>
        <v>0</v>
      </c>
      <c r="AI161" s="96">
        <f>Planning!AI$603</f>
        <v>0</v>
      </c>
      <c r="AJ161" s="97">
        <f>Planning!AJ$603</f>
        <v>0</v>
      </c>
      <c r="AK161" s="95">
        <f>Planning!AK$603</f>
        <v>0</v>
      </c>
      <c r="AL161" s="96">
        <f>Planning!AL$603</f>
        <v>0</v>
      </c>
      <c r="AM161" s="96">
        <f>Planning!AM$603</f>
        <v>0</v>
      </c>
      <c r="AN161" s="96">
        <f>Planning!AN$603</f>
        <v>0</v>
      </c>
      <c r="AO161" s="96">
        <f>Planning!AO$603</f>
        <v>0</v>
      </c>
      <c r="AP161" s="96">
        <f>Planning!AP$603</f>
        <v>0</v>
      </c>
      <c r="AQ161" s="96">
        <f>Planning!AQ$603</f>
        <v>0</v>
      </c>
      <c r="AR161" s="96">
        <f>Planning!AR$603</f>
        <v>0</v>
      </c>
      <c r="AS161" s="96">
        <f>Planning!AS$603</f>
        <v>0</v>
      </c>
      <c r="AT161" s="97">
        <f>Planning!AT$603</f>
        <v>0</v>
      </c>
      <c r="AU161" s="95">
        <f>Planning!AU$603</f>
        <v>0</v>
      </c>
      <c r="AV161" s="96">
        <f>Planning!AV$603</f>
        <v>0</v>
      </c>
      <c r="AW161" s="96">
        <f>Planning!AW$603</f>
        <v>0</v>
      </c>
      <c r="AX161" s="96">
        <f>Planning!AX$603</f>
        <v>0</v>
      </c>
      <c r="AY161" s="96">
        <f>Planning!AY$603</f>
        <v>0</v>
      </c>
      <c r="AZ161" s="96">
        <f>Planning!AZ$603</f>
        <v>0</v>
      </c>
      <c r="BA161" s="96">
        <f>Planning!BA$603</f>
        <v>0</v>
      </c>
      <c r="BB161" s="97">
        <f>Planning!BB$603</f>
        <v>0</v>
      </c>
      <c r="BC161" s="82">
        <f>Planning!BC$603</f>
        <v>0</v>
      </c>
      <c r="BD161" s="102"/>
      <c r="BE161" s="410">
        <f>Planning!BE$603</f>
        <v>0</v>
      </c>
      <c r="BF161" s="411">
        <f>Planning!BF$603</f>
        <v>0</v>
      </c>
      <c r="BG161" s="88">
        <f>Planning!BG$603</f>
        <v>0</v>
      </c>
      <c r="BH161" s="89">
        <f>Planning!BH$603</f>
        <v>0</v>
      </c>
      <c r="BI161" s="90" t="str">
        <f>Planning!BI$603</f>
        <v/>
      </c>
      <c r="BJ161" s="91">
        <f>Planning!BJ$603</f>
        <v>98.129032258064512</v>
      </c>
      <c r="BL161" s="211">
        <f>Planning!BL$603</f>
        <v>0</v>
      </c>
      <c r="BM161" s="142">
        <f>Planning!BP$603</f>
        <v>0</v>
      </c>
      <c r="NL161" s="43" t="s">
        <v>63</v>
      </c>
    </row>
    <row r="162" spans="1:376" ht="10.199999999999999" customHeight="1">
      <c r="A162" s="25"/>
      <c r="B162" s="337"/>
      <c r="C162" s="424"/>
      <c r="D162" s="15"/>
      <c r="E162" s="101"/>
      <c r="F162" s="101"/>
      <c r="G162" s="101"/>
      <c r="H162" s="323"/>
      <c r="I162" s="400">
        <f>Conges!$B$21</f>
        <v>44914</v>
      </c>
      <c r="J162" s="401"/>
      <c r="K162" s="401"/>
      <c r="L162" s="401"/>
      <c r="M162" s="401"/>
      <c r="N162" s="65" t="str">
        <f>Planning!N$638</f>
        <v/>
      </c>
      <c r="O162" s="98">
        <f>Planning!O$638</f>
        <v>0</v>
      </c>
      <c r="P162" s="99">
        <f>Planning!P$638</f>
        <v>0</v>
      </c>
      <c r="Q162" s="99">
        <f>Planning!Q$638</f>
        <v>0</v>
      </c>
      <c r="R162" s="99">
        <f>Planning!R$638</f>
        <v>0</v>
      </c>
      <c r="S162" s="99">
        <f>Planning!S$638</f>
        <v>0</v>
      </c>
      <c r="T162" s="99">
        <f>Planning!T$638</f>
        <v>0</v>
      </c>
      <c r="U162" s="99">
        <f>Planning!U$638</f>
        <v>0</v>
      </c>
      <c r="V162" s="100">
        <f>Planning!V$638</f>
        <v>0</v>
      </c>
      <c r="W162" s="98">
        <f>Planning!W$638</f>
        <v>0</v>
      </c>
      <c r="X162" s="99">
        <f>Planning!X$638</f>
        <v>0</v>
      </c>
      <c r="Y162" s="99">
        <f>Planning!Y$638</f>
        <v>0</v>
      </c>
      <c r="Z162" s="99">
        <f>Planning!Z$638</f>
        <v>0</v>
      </c>
      <c r="AA162" s="99">
        <f>Planning!AA$638</f>
        <v>0</v>
      </c>
      <c r="AB162" s="99">
        <f>Planning!AB$638</f>
        <v>0</v>
      </c>
      <c r="AC162" s="99">
        <f>Planning!AC$638</f>
        <v>0</v>
      </c>
      <c r="AD162" s="100">
        <f>Planning!AD$638</f>
        <v>0</v>
      </c>
      <c r="AE162" s="98">
        <f>Planning!AE$638</f>
        <v>0</v>
      </c>
      <c r="AF162" s="99">
        <f>Planning!AF$638</f>
        <v>0</v>
      </c>
      <c r="AG162" s="99">
        <f>Planning!AG$638</f>
        <v>0</v>
      </c>
      <c r="AH162" s="99">
        <f>Planning!AH$638</f>
        <v>0</v>
      </c>
      <c r="AI162" s="99">
        <f>Planning!AI$638</f>
        <v>0</v>
      </c>
      <c r="AJ162" s="100">
        <f>Planning!AJ$638</f>
        <v>0</v>
      </c>
      <c r="AK162" s="98">
        <f>Planning!AK$638</f>
        <v>0</v>
      </c>
      <c r="AL162" s="99">
        <f>Planning!AL$638</f>
        <v>0</v>
      </c>
      <c r="AM162" s="99">
        <f>Planning!AM$638</f>
        <v>0</v>
      </c>
      <c r="AN162" s="99">
        <f>Planning!AN$638</f>
        <v>0</v>
      </c>
      <c r="AO162" s="99">
        <f>Planning!AO$638</f>
        <v>0</v>
      </c>
      <c r="AP162" s="99">
        <f>Planning!AP$638</f>
        <v>0</v>
      </c>
      <c r="AQ162" s="99">
        <f>Planning!AQ$638</f>
        <v>0</v>
      </c>
      <c r="AR162" s="99">
        <f>Planning!AR$638</f>
        <v>0</v>
      </c>
      <c r="AS162" s="99">
        <f>Planning!AS$638</f>
        <v>0</v>
      </c>
      <c r="AT162" s="100">
        <f>Planning!AT$638</f>
        <v>0</v>
      </c>
      <c r="AU162" s="98">
        <f>Planning!AU$638</f>
        <v>0</v>
      </c>
      <c r="AV162" s="99">
        <f>Planning!AV$638</f>
        <v>0</v>
      </c>
      <c r="AW162" s="99">
        <f>Planning!AW$638</f>
        <v>0</v>
      </c>
      <c r="AX162" s="99">
        <f>Planning!AX$638</f>
        <v>0</v>
      </c>
      <c r="AY162" s="99">
        <f>Planning!AY$638</f>
        <v>0</v>
      </c>
      <c r="AZ162" s="99">
        <f>Planning!AZ$638</f>
        <v>0</v>
      </c>
      <c r="BA162" s="99">
        <f>Planning!BA$638</f>
        <v>0</v>
      </c>
      <c r="BB162" s="100">
        <f>Planning!BB$638</f>
        <v>0</v>
      </c>
      <c r="BC162" s="69">
        <f>Planning!BC$638</f>
        <v>0</v>
      </c>
      <c r="BD162" s="102"/>
      <c r="BE162" s="408">
        <f>Planning!BE$638</f>
        <v>0</v>
      </c>
      <c r="BF162" s="409">
        <f>Planning!BF$638</f>
        <v>0</v>
      </c>
      <c r="BG162" s="74">
        <f>Planning!BG$638</f>
        <v>0</v>
      </c>
      <c r="BH162" s="75">
        <f>Planning!BH$638</f>
        <v>0</v>
      </c>
      <c r="BI162" s="76" t="str">
        <f>Planning!BI$638</f>
        <v/>
      </c>
      <c r="BJ162" s="77">
        <f>Planning!BJ$638</f>
        <v>103.58064516129032</v>
      </c>
      <c r="BL162" s="210">
        <f>Planning!BL$638</f>
        <v>0</v>
      </c>
      <c r="BM162" s="143">
        <f>Planning!BP$638</f>
        <v>0</v>
      </c>
      <c r="NL162" s="43" t="s">
        <v>63</v>
      </c>
    </row>
    <row r="163" spans="1:376" ht="10.199999999999999" customHeight="1">
      <c r="A163" s="25"/>
      <c r="B163" s="337"/>
      <c r="C163" s="424"/>
      <c r="D163" s="15"/>
      <c r="E163" s="101"/>
      <c r="F163" s="101"/>
      <c r="G163" s="101"/>
      <c r="H163" s="323"/>
      <c r="I163" s="402">
        <f>Conges!$B$22</f>
        <v>44915</v>
      </c>
      <c r="J163" s="403"/>
      <c r="K163" s="403"/>
      <c r="L163" s="403"/>
      <c r="M163" s="403"/>
      <c r="N163" s="78" t="str">
        <f>Planning!N$673</f>
        <v/>
      </c>
      <c r="O163" s="95">
        <f>Planning!O$673</f>
        <v>0</v>
      </c>
      <c r="P163" s="96">
        <f>Planning!P$673</f>
        <v>0</v>
      </c>
      <c r="Q163" s="96">
        <f>Planning!Q$673</f>
        <v>0</v>
      </c>
      <c r="R163" s="96">
        <f>Planning!R$673</f>
        <v>0</v>
      </c>
      <c r="S163" s="96">
        <f>Planning!S$673</f>
        <v>0</v>
      </c>
      <c r="T163" s="96">
        <f>Planning!T$673</f>
        <v>0</v>
      </c>
      <c r="U163" s="96">
        <f>Planning!U$673</f>
        <v>0</v>
      </c>
      <c r="V163" s="97">
        <f>Planning!V$673</f>
        <v>0</v>
      </c>
      <c r="W163" s="95">
        <f>Planning!W$673</f>
        <v>0</v>
      </c>
      <c r="X163" s="96">
        <f>Planning!X$673</f>
        <v>0</v>
      </c>
      <c r="Y163" s="96">
        <f>Planning!Y$673</f>
        <v>0</v>
      </c>
      <c r="Z163" s="96">
        <f>Planning!Z$673</f>
        <v>0</v>
      </c>
      <c r="AA163" s="96">
        <f>Planning!AA$673</f>
        <v>0</v>
      </c>
      <c r="AB163" s="96">
        <f>Planning!AB$673</f>
        <v>0</v>
      </c>
      <c r="AC163" s="96">
        <f>Planning!AC$673</f>
        <v>0</v>
      </c>
      <c r="AD163" s="97">
        <f>Planning!AD$673</f>
        <v>0</v>
      </c>
      <c r="AE163" s="95">
        <f>Planning!AE$673</f>
        <v>0</v>
      </c>
      <c r="AF163" s="96">
        <f>Planning!AF$673</f>
        <v>0</v>
      </c>
      <c r="AG163" s="96">
        <f>Planning!AG$673</f>
        <v>0</v>
      </c>
      <c r="AH163" s="96">
        <f>Planning!AH$673</f>
        <v>0</v>
      </c>
      <c r="AI163" s="96">
        <f>Planning!AI$673</f>
        <v>0</v>
      </c>
      <c r="AJ163" s="97">
        <f>Planning!AJ$673</f>
        <v>0</v>
      </c>
      <c r="AK163" s="95">
        <f>Planning!AK$673</f>
        <v>0</v>
      </c>
      <c r="AL163" s="96">
        <f>Planning!AL$673</f>
        <v>0</v>
      </c>
      <c r="AM163" s="96">
        <f>Planning!AM$673</f>
        <v>0</v>
      </c>
      <c r="AN163" s="96">
        <f>Planning!AN$673</f>
        <v>0</v>
      </c>
      <c r="AO163" s="96">
        <f>Planning!AO$673</f>
        <v>0</v>
      </c>
      <c r="AP163" s="96">
        <f>Planning!AP$673</f>
        <v>0</v>
      </c>
      <c r="AQ163" s="96">
        <f>Planning!AQ$673</f>
        <v>0</v>
      </c>
      <c r="AR163" s="96">
        <f>Planning!AR$673</f>
        <v>0</v>
      </c>
      <c r="AS163" s="96">
        <f>Planning!AS$673</f>
        <v>0</v>
      </c>
      <c r="AT163" s="97">
        <f>Planning!AT$673</f>
        <v>0</v>
      </c>
      <c r="AU163" s="95">
        <f>Planning!AU$673</f>
        <v>0</v>
      </c>
      <c r="AV163" s="96">
        <f>Planning!AV$673</f>
        <v>0</v>
      </c>
      <c r="AW163" s="96">
        <f>Planning!AW$673</f>
        <v>0</v>
      </c>
      <c r="AX163" s="96">
        <f>Planning!AX$673</f>
        <v>0</v>
      </c>
      <c r="AY163" s="96">
        <f>Planning!AY$673</f>
        <v>0</v>
      </c>
      <c r="AZ163" s="96">
        <f>Planning!AZ$673</f>
        <v>0</v>
      </c>
      <c r="BA163" s="96">
        <f>Planning!BA$673</f>
        <v>0</v>
      </c>
      <c r="BB163" s="97">
        <f>Planning!BB$673</f>
        <v>0</v>
      </c>
      <c r="BC163" s="82">
        <f>Planning!BC$673</f>
        <v>0</v>
      </c>
      <c r="BD163" s="102"/>
      <c r="BE163" s="410">
        <f>Planning!BE$673</f>
        <v>0</v>
      </c>
      <c r="BF163" s="411">
        <f>Planning!BF$673</f>
        <v>0</v>
      </c>
      <c r="BG163" s="88">
        <f>Planning!BG$673</f>
        <v>0</v>
      </c>
      <c r="BH163" s="89">
        <f>Planning!BH$673</f>
        <v>0</v>
      </c>
      <c r="BI163" s="90" t="str">
        <f>Planning!BI$673</f>
        <v/>
      </c>
      <c r="BJ163" s="91">
        <f>Planning!BJ$673</f>
        <v>109.03225806451613</v>
      </c>
      <c r="BL163" s="211">
        <f>Planning!BL$673</f>
        <v>0</v>
      </c>
      <c r="BM163" s="142">
        <f>Planning!BP$673</f>
        <v>0</v>
      </c>
      <c r="NL163" s="43" t="s">
        <v>63</v>
      </c>
    </row>
    <row r="164" spans="1:376" ht="10.199999999999999" customHeight="1">
      <c r="A164" s="25"/>
      <c r="B164" s="337"/>
      <c r="C164" s="424"/>
      <c r="D164" s="15"/>
      <c r="E164" s="101"/>
      <c r="F164" s="101"/>
      <c r="G164" s="101"/>
      <c r="H164" s="323"/>
      <c r="I164" s="400">
        <f>Conges!$B$23</f>
        <v>44916</v>
      </c>
      <c r="J164" s="401"/>
      <c r="K164" s="401"/>
      <c r="L164" s="401"/>
      <c r="M164" s="401"/>
      <c r="N164" s="65" t="str">
        <f>Planning!N$708</f>
        <v/>
      </c>
      <c r="O164" s="98">
        <f>Planning!O$708</f>
        <v>0</v>
      </c>
      <c r="P164" s="99">
        <f>Planning!P$708</f>
        <v>0</v>
      </c>
      <c r="Q164" s="99">
        <f>Planning!Q$708</f>
        <v>0</v>
      </c>
      <c r="R164" s="99">
        <f>Planning!R$708</f>
        <v>0</v>
      </c>
      <c r="S164" s="99">
        <f>Planning!S$708</f>
        <v>0</v>
      </c>
      <c r="T164" s="99">
        <f>Planning!T$708</f>
        <v>0</v>
      </c>
      <c r="U164" s="99">
        <f>Planning!U$708</f>
        <v>0</v>
      </c>
      <c r="V164" s="100">
        <f>Planning!V$708</f>
        <v>0</v>
      </c>
      <c r="W164" s="98">
        <f>Planning!W$708</f>
        <v>0</v>
      </c>
      <c r="X164" s="99">
        <f>Planning!X$708</f>
        <v>0</v>
      </c>
      <c r="Y164" s="99">
        <f>Planning!Y$708</f>
        <v>0</v>
      </c>
      <c r="Z164" s="99">
        <f>Planning!Z$708</f>
        <v>0</v>
      </c>
      <c r="AA164" s="99">
        <f>Planning!AA$708</f>
        <v>0</v>
      </c>
      <c r="AB164" s="99">
        <f>Planning!AB$708</f>
        <v>0</v>
      </c>
      <c r="AC164" s="99">
        <f>Planning!AC$708</f>
        <v>0</v>
      </c>
      <c r="AD164" s="100">
        <f>Planning!AD$708</f>
        <v>0</v>
      </c>
      <c r="AE164" s="98">
        <f>Planning!AE$708</f>
        <v>0</v>
      </c>
      <c r="AF164" s="99">
        <f>Planning!AF$708</f>
        <v>0</v>
      </c>
      <c r="AG164" s="99">
        <f>Planning!AG$708</f>
        <v>0</v>
      </c>
      <c r="AH164" s="99">
        <f>Planning!AH$708</f>
        <v>0</v>
      </c>
      <c r="AI164" s="99">
        <f>Planning!AI$708</f>
        <v>0</v>
      </c>
      <c r="AJ164" s="100">
        <f>Planning!AJ$708</f>
        <v>0</v>
      </c>
      <c r="AK164" s="98">
        <f>Planning!AK$708</f>
        <v>0</v>
      </c>
      <c r="AL164" s="99">
        <f>Planning!AL$708</f>
        <v>0</v>
      </c>
      <c r="AM164" s="99">
        <f>Planning!AM$708</f>
        <v>0</v>
      </c>
      <c r="AN164" s="99">
        <f>Planning!AN$708</f>
        <v>0</v>
      </c>
      <c r="AO164" s="99">
        <f>Planning!AO$708</f>
        <v>0</v>
      </c>
      <c r="AP164" s="99">
        <f>Planning!AP$708</f>
        <v>0</v>
      </c>
      <c r="AQ164" s="99">
        <f>Planning!AQ$708</f>
        <v>0</v>
      </c>
      <c r="AR164" s="99">
        <f>Planning!AR$708</f>
        <v>0</v>
      </c>
      <c r="AS164" s="99">
        <f>Planning!AS$708</f>
        <v>0</v>
      </c>
      <c r="AT164" s="100">
        <f>Planning!AT$708</f>
        <v>0</v>
      </c>
      <c r="AU164" s="98">
        <f>Planning!AU$708</f>
        <v>0</v>
      </c>
      <c r="AV164" s="99">
        <f>Planning!AV$708</f>
        <v>0</v>
      </c>
      <c r="AW164" s="99">
        <f>Planning!AW$708</f>
        <v>0</v>
      </c>
      <c r="AX164" s="99">
        <f>Planning!AX$708</f>
        <v>0</v>
      </c>
      <c r="AY164" s="99">
        <f>Planning!AY$708</f>
        <v>0</v>
      </c>
      <c r="AZ164" s="99">
        <f>Planning!AZ$708</f>
        <v>0</v>
      </c>
      <c r="BA164" s="99">
        <f>Planning!BA$708</f>
        <v>0</v>
      </c>
      <c r="BB164" s="100">
        <f>Planning!BB$708</f>
        <v>0</v>
      </c>
      <c r="BC164" s="69">
        <f>Planning!BC$708</f>
        <v>0</v>
      </c>
      <c r="BD164" s="102"/>
      <c r="BE164" s="408">
        <f>Planning!BE$708</f>
        <v>0</v>
      </c>
      <c r="BF164" s="409">
        <f>Planning!BF$708</f>
        <v>0</v>
      </c>
      <c r="BG164" s="74">
        <f>Planning!BG$708</f>
        <v>0</v>
      </c>
      <c r="BH164" s="75">
        <f>Planning!BH$708</f>
        <v>0</v>
      </c>
      <c r="BI164" s="76" t="str">
        <f>Planning!BI$708</f>
        <v/>
      </c>
      <c r="BJ164" s="77">
        <f>Planning!BJ$708</f>
        <v>114.48387096774192</v>
      </c>
      <c r="BL164" s="210">
        <f>Planning!BL$708</f>
        <v>0</v>
      </c>
      <c r="BM164" s="143">
        <f>Planning!BP$708</f>
        <v>0</v>
      </c>
      <c r="NL164" s="43" t="s">
        <v>63</v>
      </c>
    </row>
    <row r="165" spans="1:376" ht="10.199999999999999" customHeight="1">
      <c r="A165" s="25"/>
      <c r="B165" s="337"/>
      <c r="C165" s="424"/>
      <c r="D165" s="15"/>
      <c r="E165" s="101"/>
      <c r="F165" s="101"/>
      <c r="G165" s="101"/>
      <c r="H165" s="323"/>
      <c r="I165" s="402">
        <f>Conges!$B$24</f>
        <v>44917</v>
      </c>
      <c r="J165" s="403"/>
      <c r="K165" s="403"/>
      <c r="L165" s="403"/>
      <c r="M165" s="403"/>
      <c r="N165" s="78" t="str">
        <f>Planning!N$743</f>
        <v/>
      </c>
      <c r="O165" s="95">
        <f>Planning!O$743</f>
        <v>0</v>
      </c>
      <c r="P165" s="96">
        <f>Planning!P$743</f>
        <v>0</v>
      </c>
      <c r="Q165" s="96">
        <f>Planning!Q$743</f>
        <v>0</v>
      </c>
      <c r="R165" s="96">
        <f>Planning!R$743</f>
        <v>0</v>
      </c>
      <c r="S165" s="96">
        <f>Planning!S$743</f>
        <v>0</v>
      </c>
      <c r="T165" s="96">
        <f>Planning!T$743</f>
        <v>0</v>
      </c>
      <c r="U165" s="96">
        <f>Planning!U$743</f>
        <v>0</v>
      </c>
      <c r="V165" s="97">
        <f>Planning!V$743</f>
        <v>0</v>
      </c>
      <c r="W165" s="95">
        <f>Planning!W$743</f>
        <v>0</v>
      </c>
      <c r="X165" s="96">
        <f>Planning!X$743</f>
        <v>0</v>
      </c>
      <c r="Y165" s="96">
        <f>Planning!Y$743</f>
        <v>0</v>
      </c>
      <c r="Z165" s="96">
        <f>Planning!Z$743</f>
        <v>0</v>
      </c>
      <c r="AA165" s="96">
        <f>Planning!AA$743</f>
        <v>0</v>
      </c>
      <c r="AB165" s="96">
        <f>Planning!AB$743</f>
        <v>0</v>
      </c>
      <c r="AC165" s="96">
        <f>Planning!AC$743</f>
        <v>0</v>
      </c>
      <c r="AD165" s="97">
        <f>Planning!AD$743</f>
        <v>0</v>
      </c>
      <c r="AE165" s="95">
        <f>Planning!AE$743</f>
        <v>0</v>
      </c>
      <c r="AF165" s="96">
        <f>Planning!AF$743</f>
        <v>0</v>
      </c>
      <c r="AG165" s="96">
        <f>Planning!AG$743</f>
        <v>0</v>
      </c>
      <c r="AH165" s="96">
        <f>Planning!AH$743</f>
        <v>0</v>
      </c>
      <c r="AI165" s="96">
        <f>Planning!AI$743</f>
        <v>0</v>
      </c>
      <c r="AJ165" s="97">
        <f>Planning!AJ$743</f>
        <v>0</v>
      </c>
      <c r="AK165" s="95">
        <f>Planning!AK$743</f>
        <v>0</v>
      </c>
      <c r="AL165" s="96">
        <f>Planning!AL$743</f>
        <v>0</v>
      </c>
      <c r="AM165" s="96">
        <f>Planning!AM$743</f>
        <v>0</v>
      </c>
      <c r="AN165" s="96">
        <f>Planning!AN$743</f>
        <v>0</v>
      </c>
      <c r="AO165" s="96">
        <f>Planning!AO$743</f>
        <v>0</v>
      </c>
      <c r="AP165" s="96">
        <f>Planning!AP$743</f>
        <v>0</v>
      </c>
      <c r="AQ165" s="96">
        <f>Planning!AQ$743</f>
        <v>0</v>
      </c>
      <c r="AR165" s="96">
        <f>Planning!AR$743</f>
        <v>0</v>
      </c>
      <c r="AS165" s="96">
        <f>Planning!AS$743</f>
        <v>0</v>
      </c>
      <c r="AT165" s="97">
        <f>Planning!AT$743</f>
        <v>0</v>
      </c>
      <c r="AU165" s="95">
        <f>Planning!AU$743</f>
        <v>0</v>
      </c>
      <c r="AV165" s="96">
        <f>Planning!AV$743</f>
        <v>0</v>
      </c>
      <c r="AW165" s="96">
        <f>Planning!AW$743</f>
        <v>0</v>
      </c>
      <c r="AX165" s="96">
        <f>Planning!AX$743</f>
        <v>0</v>
      </c>
      <c r="AY165" s="96">
        <f>Planning!AY$743</f>
        <v>0</v>
      </c>
      <c r="AZ165" s="96">
        <f>Planning!AZ$743</f>
        <v>0</v>
      </c>
      <c r="BA165" s="96">
        <f>Planning!BA$743</f>
        <v>0</v>
      </c>
      <c r="BB165" s="97">
        <f>Planning!BB$743</f>
        <v>0</v>
      </c>
      <c r="BC165" s="82">
        <f>Planning!BC$743</f>
        <v>0</v>
      </c>
      <c r="BD165" s="102"/>
      <c r="BE165" s="410">
        <f>Planning!BE$743</f>
        <v>0</v>
      </c>
      <c r="BF165" s="411">
        <f>Planning!BF$743</f>
        <v>0</v>
      </c>
      <c r="BG165" s="88">
        <f>Planning!BG$743</f>
        <v>0</v>
      </c>
      <c r="BH165" s="89">
        <f>Planning!BH$743</f>
        <v>0</v>
      </c>
      <c r="BI165" s="90" t="str">
        <f>Planning!BI$743</f>
        <v/>
      </c>
      <c r="BJ165" s="91">
        <f>Planning!BJ$743</f>
        <v>119.93548387096773</v>
      </c>
      <c r="BL165" s="211">
        <f>Planning!BL$743</f>
        <v>0</v>
      </c>
      <c r="BM165" s="142">
        <f>Planning!BP$743</f>
        <v>0</v>
      </c>
      <c r="NL165" s="43" t="s">
        <v>63</v>
      </c>
    </row>
    <row r="166" spans="1:376" ht="10.199999999999999" customHeight="1">
      <c r="A166" s="25"/>
      <c r="B166" s="337"/>
      <c r="C166" s="424"/>
      <c r="D166" s="15"/>
      <c r="E166" s="101"/>
      <c r="F166" s="101"/>
      <c r="G166" s="101"/>
      <c r="H166" s="323"/>
      <c r="I166" s="400">
        <f>Conges!$B$25</f>
        <v>44918</v>
      </c>
      <c r="J166" s="401"/>
      <c r="K166" s="401"/>
      <c r="L166" s="401"/>
      <c r="M166" s="401"/>
      <c r="N166" s="65" t="str">
        <f>Planning!N$778</f>
        <v/>
      </c>
      <c r="O166" s="98">
        <f>Planning!O$778</f>
        <v>0</v>
      </c>
      <c r="P166" s="99">
        <f>Planning!P$778</f>
        <v>0</v>
      </c>
      <c r="Q166" s="99">
        <f>Planning!Q$778</f>
        <v>0</v>
      </c>
      <c r="R166" s="99">
        <f>Planning!R$778</f>
        <v>0</v>
      </c>
      <c r="S166" s="99">
        <f>Planning!S$778</f>
        <v>0</v>
      </c>
      <c r="T166" s="99">
        <f>Planning!T$778</f>
        <v>0</v>
      </c>
      <c r="U166" s="99">
        <f>Planning!U$778</f>
        <v>0</v>
      </c>
      <c r="V166" s="100">
        <f>Planning!V$778</f>
        <v>0</v>
      </c>
      <c r="W166" s="98">
        <f>Planning!W$778</f>
        <v>0</v>
      </c>
      <c r="X166" s="99">
        <f>Planning!X$778</f>
        <v>0</v>
      </c>
      <c r="Y166" s="99">
        <f>Planning!Y$778</f>
        <v>0</v>
      </c>
      <c r="Z166" s="99">
        <f>Planning!Z$778</f>
        <v>0</v>
      </c>
      <c r="AA166" s="99">
        <f>Planning!AA$778</f>
        <v>0</v>
      </c>
      <c r="AB166" s="99">
        <f>Planning!AB$778</f>
        <v>0</v>
      </c>
      <c r="AC166" s="99">
        <f>Planning!AC$778</f>
        <v>0</v>
      </c>
      <c r="AD166" s="100">
        <f>Planning!AD$778</f>
        <v>0</v>
      </c>
      <c r="AE166" s="98">
        <f>Planning!AE$778</f>
        <v>0</v>
      </c>
      <c r="AF166" s="99">
        <f>Planning!AF$778</f>
        <v>0</v>
      </c>
      <c r="AG166" s="99">
        <f>Planning!AG$778</f>
        <v>0</v>
      </c>
      <c r="AH166" s="99">
        <f>Planning!AH$778</f>
        <v>0</v>
      </c>
      <c r="AI166" s="99">
        <f>Planning!AI$778</f>
        <v>0</v>
      </c>
      <c r="AJ166" s="100">
        <f>Planning!AJ$778</f>
        <v>0</v>
      </c>
      <c r="AK166" s="98">
        <f>Planning!AK$778</f>
        <v>0</v>
      </c>
      <c r="AL166" s="99">
        <f>Planning!AL$778</f>
        <v>0</v>
      </c>
      <c r="AM166" s="99">
        <f>Planning!AM$778</f>
        <v>0</v>
      </c>
      <c r="AN166" s="99">
        <f>Planning!AN$778</f>
        <v>0</v>
      </c>
      <c r="AO166" s="99">
        <f>Planning!AO$778</f>
        <v>0</v>
      </c>
      <c r="AP166" s="99">
        <f>Planning!AP$778</f>
        <v>0</v>
      </c>
      <c r="AQ166" s="99">
        <f>Planning!AQ$778</f>
        <v>0</v>
      </c>
      <c r="AR166" s="99">
        <f>Planning!AR$778</f>
        <v>0</v>
      </c>
      <c r="AS166" s="99">
        <f>Planning!AS$778</f>
        <v>0</v>
      </c>
      <c r="AT166" s="100">
        <f>Planning!AT$778</f>
        <v>0</v>
      </c>
      <c r="AU166" s="98">
        <f>Planning!AU$778</f>
        <v>0</v>
      </c>
      <c r="AV166" s="99">
        <f>Planning!AV$778</f>
        <v>0</v>
      </c>
      <c r="AW166" s="99">
        <f>Planning!AW$778</f>
        <v>0</v>
      </c>
      <c r="AX166" s="99">
        <f>Planning!AX$778</f>
        <v>0</v>
      </c>
      <c r="AY166" s="99">
        <f>Planning!AY$778</f>
        <v>0</v>
      </c>
      <c r="AZ166" s="99">
        <f>Planning!AZ$778</f>
        <v>0</v>
      </c>
      <c r="BA166" s="99">
        <f>Planning!BA$778</f>
        <v>0</v>
      </c>
      <c r="BB166" s="100">
        <f>Planning!BB$778</f>
        <v>0</v>
      </c>
      <c r="BC166" s="69">
        <f>Planning!BC$778</f>
        <v>0</v>
      </c>
      <c r="BD166" s="102"/>
      <c r="BE166" s="408">
        <f>Planning!BE$778</f>
        <v>0</v>
      </c>
      <c r="BF166" s="409">
        <f>Planning!BF$778</f>
        <v>0</v>
      </c>
      <c r="BG166" s="74">
        <f>Planning!BG$778</f>
        <v>0</v>
      </c>
      <c r="BH166" s="75">
        <f>Planning!BH$778</f>
        <v>0</v>
      </c>
      <c r="BI166" s="76" t="str">
        <f>Planning!BI$778</f>
        <v/>
      </c>
      <c r="BJ166" s="77">
        <f>Planning!BJ$778</f>
        <v>125.38709677419354</v>
      </c>
      <c r="BL166" s="210">
        <f>Planning!BL$778</f>
        <v>0</v>
      </c>
      <c r="BM166" s="143">
        <f>Planning!BP$778</f>
        <v>0</v>
      </c>
      <c r="NL166" s="43" t="s">
        <v>63</v>
      </c>
    </row>
    <row r="167" spans="1:376" ht="10.199999999999999" customHeight="1">
      <c r="A167" s="25"/>
      <c r="B167" s="337"/>
      <c r="C167" s="424"/>
      <c r="D167" s="15"/>
      <c r="E167" s="101"/>
      <c r="F167" s="101"/>
      <c r="G167" s="101"/>
      <c r="H167" s="323"/>
      <c r="I167" s="402">
        <f>Conges!$B$26</f>
        <v>44919</v>
      </c>
      <c r="J167" s="403"/>
      <c r="K167" s="403"/>
      <c r="L167" s="403"/>
      <c r="M167" s="403"/>
      <c r="N167" s="78" t="str">
        <f>Planning!N$813</f>
        <v/>
      </c>
      <c r="O167" s="95">
        <f>Planning!O$813</f>
        <v>0</v>
      </c>
      <c r="P167" s="96">
        <f>Planning!P$813</f>
        <v>0</v>
      </c>
      <c r="Q167" s="96">
        <f>Planning!Q$813</f>
        <v>0</v>
      </c>
      <c r="R167" s="96">
        <f>Planning!R$813</f>
        <v>0</v>
      </c>
      <c r="S167" s="96">
        <f>Planning!S$813</f>
        <v>0</v>
      </c>
      <c r="T167" s="96">
        <f>Planning!T$813</f>
        <v>0</v>
      </c>
      <c r="U167" s="96">
        <f>Planning!U$813</f>
        <v>0</v>
      </c>
      <c r="V167" s="97">
        <f>Planning!V$813</f>
        <v>0</v>
      </c>
      <c r="W167" s="95">
        <f>Planning!W$813</f>
        <v>0</v>
      </c>
      <c r="X167" s="96">
        <f>Planning!X$813</f>
        <v>0</v>
      </c>
      <c r="Y167" s="96">
        <f>Planning!Y$813</f>
        <v>0</v>
      </c>
      <c r="Z167" s="96">
        <f>Planning!Z$813</f>
        <v>0</v>
      </c>
      <c r="AA167" s="96">
        <f>Planning!AA$813</f>
        <v>0</v>
      </c>
      <c r="AB167" s="96">
        <f>Planning!AB$813</f>
        <v>0</v>
      </c>
      <c r="AC167" s="96">
        <f>Planning!AC$813</f>
        <v>0</v>
      </c>
      <c r="AD167" s="97">
        <f>Planning!AD$813</f>
        <v>0</v>
      </c>
      <c r="AE167" s="95">
        <f>Planning!AE$813</f>
        <v>0</v>
      </c>
      <c r="AF167" s="96">
        <f>Planning!AF$813</f>
        <v>0</v>
      </c>
      <c r="AG167" s="96">
        <f>Planning!AG$813</f>
        <v>0</v>
      </c>
      <c r="AH167" s="96">
        <f>Planning!AH$813</f>
        <v>0</v>
      </c>
      <c r="AI167" s="96">
        <f>Planning!AI$813</f>
        <v>0</v>
      </c>
      <c r="AJ167" s="97">
        <f>Planning!AJ$813</f>
        <v>0</v>
      </c>
      <c r="AK167" s="95">
        <f>Planning!AK$813</f>
        <v>0</v>
      </c>
      <c r="AL167" s="96">
        <f>Planning!AL$813</f>
        <v>0</v>
      </c>
      <c r="AM167" s="96">
        <f>Planning!AM$813</f>
        <v>0</v>
      </c>
      <c r="AN167" s="96">
        <f>Planning!AN$813</f>
        <v>0</v>
      </c>
      <c r="AO167" s="96">
        <f>Planning!AO$813</f>
        <v>0</v>
      </c>
      <c r="AP167" s="96">
        <f>Planning!AP$813</f>
        <v>0</v>
      </c>
      <c r="AQ167" s="96">
        <f>Planning!AQ$813</f>
        <v>0</v>
      </c>
      <c r="AR167" s="96">
        <f>Planning!AR$813</f>
        <v>0</v>
      </c>
      <c r="AS167" s="96">
        <f>Planning!AS$813</f>
        <v>0</v>
      </c>
      <c r="AT167" s="97">
        <f>Planning!AT$813</f>
        <v>0</v>
      </c>
      <c r="AU167" s="95">
        <f>Planning!AU$813</f>
        <v>0</v>
      </c>
      <c r="AV167" s="96">
        <f>Planning!AV$813</f>
        <v>0</v>
      </c>
      <c r="AW167" s="96">
        <f>Planning!AW$813</f>
        <v>0</v>
      </c>
      <c r="AX167" s="96">
        <f>Planning!AX$813</f>
        <v>0</v>
      </c>
      <c r="AY167" s="96">
        <f>Planning!AY$813</f>
        <v>0</v>
      </c>
      <c r="AZ167" s="96">
        <f>Planning!AZ$813</f>
        <v>0</v>
      </c>
      <c r="BA167" s="96">
        <f>Planning!BA$813</f>
        <v>0</v>
      </c>
      <c r="BB167" s="97">
        <f>Planning!BB$813</f>
        <v>0</v>
      </c>
      <c r="BC167" s="82">
        <f>Planning!BC$813</f>
        <v>0</v>
      </c>
      <c r="BD167" s="102"/>
      <c r="BE167" s="410">
        <f>Planning!BE$813</f>
        <v>0</v>
      </c>
      <c r="BF167" s="411">
        <f>Planning!BF$813</f>
        <v>0</v>
      </c>
      <c r="BG167" s="88">
        <f>Planning!BG$813</f>
        <v>0</v>
      </c>
      <c r="BH167" s="89">
        <f>Planning!BH$813</f>
        <v>0</v>
      </c>
      <c r="BI167" s="90" t="str">
        <f>Planning!BI$813</f>
        <v/>
      </c>
      <c r="BJ167" s="91">
        <f>Planning!BJ$813</f>
        <v>130.83870967741933</v>
      </c>
      <c r="BL167" s="211">
        <f>Planning!BL$813</f>
        <v>0</v>
      </c>
      <c r="BM167" s="142">
        <f>Planning!BP$813</f>
        <v>0</v>
      </c>
      <c r="NL167" s="43" t="s">
        <v>63</v>
      </c>
    </row>
    <row r="168" spans="1:376" ht="10.199999999999999" customHeight="1">
      <c r="A168" s="25"/>
      <c r="B168" s="337"/>
      <c r="C168" s="424"/>
      <c r="D168" s="15"/>
      <c r="E168" s="101"/>
      <c r="F168" s="101"/>
      <c r="G168" s="101"/>
      <c r="H168" s="323"/>
      <c r="I168" s="400">
        <f>Conges!$B$27</f>
        <v>44920</v>
      </c>
      <c r="J168" s="401"/>
      <c r="K168" s="401"/>
      <c r="L168" s="401"/>
      <c r="M168" s="401"/>
      <c r="N168" s="65" t="str">
        <f>Planning!N$848</f>
        <v/>
      </c>
      <c r="O168" s="98">
        <f>Planning!O$848</f>
        <v>0</v>
      </c>
      <c r="P168" s="99">
        <f>Planning!P$848</f>
        <v>0</v>
      </c>
      <c r="Q168" s="99">
        <f>Planning!Q$848</f>
        <v>0</v>
      </c>
      <c r="R168" s="99">
        <f>Planning!R$848</f>
        <v>0</v>
      </c>
      <c r="S168" s="99">
        <f>Planning!S$848</f>
        <v>0</v>
      </c>
      <c r="T168" s="99">
        <f>Planning!T$848</f>
        <v>0</v>
      </c>
      <c r="U168" s="99">
        <f>Planning!U$848</f>
        <v>0</v>
      </c>
      <c r="V168" s="100">
        <f>Planning!V$848</f>
        <v>0</v>
      </c>
      <c r="W168" s="98">
        <f>Planning!W$848</f>
        <v>0</v>
      </c>
      <c r="X168" s="99">
        <f>Planning!X$848</f>
        <v>0</v>
      </c>
      <c r="Y168" s="99">
        <f>Planning!Y$848</f>
        <v>0</v>
      </c>
      <c r="Z168" s="99">
        <f>Planning!Z$848</f>
        <v>0</v>
      </c>
      <c r="AA168" s="99">
        <f>Planning!AA$848</f>
        <v>0</v>
      </c>
      <c r="AB168" s="99">
        <f>Planning!AB$848</f>
        <v>0</v>
      </c>
      <c r="AC168" s="99">
        <f>Planning!AC$848</f>
        <v>0</v>
      </c>
      <c r="AD168" s="100">
        <f>Planning!AD$848</f>
        <v>0</v>
      </c>
      <c r="AE168" s="98">
        <f>Planning!AE$848</f>
        <v>0</v>
      </c>
      <c r="AF168" s="99">
        <f>Planning!AF$848</f>
        <v>0</v>
      </c>
      <c r="AG168" s="99">
        <f>Planning!AG$848</f>
        <v>0</v>
      </c>
      <c r="AH168" s="99">
        <f>Planning!AH$848</f>
        <v>0</v>
      </c>
      <c r="AI168" s="99">
        <f>Planning!AI$848</f>
        <v>0</v>
      </c>
      <c r="AJ168" s="100">
        <f>Planning!AJ$848</f>
        <v>0</v>
      </c>
      <c r="AK168" s="98">
        <f>Planning!AK$848</f>
        <v>0</v>
      </c>
      <c r="AL168" s="99">
        <f>Planning!AL$848</f>
        <v>0</v>
      </c>
      <c r="AM168" s="99">
        <f>Planning!AM$848</f>
        <v>0</v>
      </c>
      <c r="AN168" s="99">
        <f>Planning!AN$848</f>
        <v>0</v>
      </c>
      <c r="AO168" s="99">
        <f>Planning!AO$848</f>
        <v>0</v>
      </c>
      <c r="AP168" s="99">
        <f>Planning!AP$848</f>
        <v>0</v>
      </c>
      <c r="AQ168" s="99">
        <f>Planning!AQ$848</f>
        <v>0</v>
      </c>
      <c r="AR168" s="99">
        <f>Planning!AR$848</f>
        <v>0</v>
      </c>
      <c r="AS168" s="99">
        <f>Planning!AS$848</f>
        <v>0</v>
      </c>
      <c r="AT168" s="100">
        <f>Planning!AT$848</f>
        <v>0</v>
      </c>
      <c r="AU168" s="98">
        <f>Planning!AU$848</f>
        <v>0</v>
      </c>
      <c r="AV168" s="99">
        <f>Planning!AV$848</f>
        <v>0</v>
      </c>
      <c r="AW168" s="99">
        <f>Planning!AW$848</f>
        <v>0</v>
      </c>
      <c r="AX168" s="99">
        <f>Planning!AX$848</f>
        <v>0</v>
      </c>
      <c r="AY168" s="99">
        <f>Planning!AY$848</f>
        <v>0</v>
      </c>
      <c r="AZ168" s="99">
        <f>Planning!AZ$848</f>
        <v>0</v>
      </c>
      <c r="BA168" s="99">
        <f>Planning!BA$848</f>
        <v>0</v>
      </c>
      <c r="BB168" s="100">
        <f>Planning!BB$848</f>
        <v>0</v>
      </c>
      <c r="BC168" s="69">
        <f>Planning!BC$848</f>
        <v>0</v>
      </c>
      <c r="BD168" s="102"/>
      <c r="BE168" s="408">
        <f>Planning!BE$848</f>
        <v>0</v>
      </c>
      <c r="BF168" s="409">
        <f>Planning!BF$848</f>
        <v>0</v>
      </c>
      <c r="BG168" s="74">
        <f>Planning!BG$848</f>
        <v>0</v>
      </c>
      <c r="BH168" s="75">
        <f>Planning!BH$848</f>
        <v>0</v>
      </c>
      <c r="BI168" s="76" t="str">
        <f>Planning!BI$848</f>
        <v/>
      </c>
      <c r="BJ168" s="77">
        <f>Planning!BJ$848</f>
        <v>136.29032258064515</v>
      </c>
      <c r="BL168" s="210">
        <f>Planning!BL$848</f>
        <v>0</v>
      </c>
      <c r="BM168" s="143">
        <f>Planning!BP$848</f>
        <v>0</v>
      </c>
      <c r="NL168" s="43" t="s">
        <v>63</v>
      </c>
    </row>
    <row r="169" spans="1:376" ht="10.199999999999999" customHeight="1">
      <c r="A169" s="25"/>
      <c r="B169" s="337"/>
      <c r="C169" s="424"/>
      <c r="D169" s="15"/>
      <c r="E169" s="101"/>
      <c r="F169" s="101"/>
      <c r="G169" s="101"/>
      <c r="H169" s="323"/>
      <c r="I169" s="402">
        <f>Conges!$B$28</f>
        <v>44921</v>
      </c>
      <c r="J169" s="403"/>
      <c r="K169" s="403"/>
      <c r="L169" s="403"/>
      <c r="M169" s="403"/>
      <c r="N169" s="78" t="str">
        <f>Planning!N$883</f>
        <v/>
      </c>
      <c r="O169" s="95">
        <f>Planning!O$883</f>
        <v>0</v>
      </c>
      <c r="P169" s="96">
        <f>Planning!P$883</f>
        <v>0</v>
      </c>
      <c r="Q169" s="96">
        <f>Planning!Q$883</f>
        <v>0</v>
      </c>
      <c r="R169" s="96">
        <f>Planning!R$883</f>
        <v>0</v>
      </c>
      <c r="S169" s="96">
        <f>Planning!S$883</f>
        <v>0</v>
      </c>
      <c r="T169" s="96">
        <f>Planning!T$883</f>
        <v>0</v>
      </c>
      <c r="U169" s="96">
        <f>Planning!U$883</f>
        <v>0</v>
      </c>
      <c r="V169" s="97">
        <f>Planning!V$883</f>
        <v>0</v>
      </c>
      <c r="W169" s="95">
        <f>Planning!W$883</f>
        <v>0</v>
      </c>
      <c r="X169" s="96">
        <f>Planning!X$883</f>
        <v>0</v>
      </c>
      <c r="Y169" s="96">
        <f>Planning!Y$883</f>
        <v>0</v>
      </c>
      <c r="Z169" s="96">
        <f>Planning!Z$883</f>
        <v>0</v>
      </c>
      <c r="AA169" s="96">
        <f>Planning!AA$883</f>
        <v>0</v>
      </c>
      <c r="AB169" s="96">
        <f>Planning!AB$883</f>
        <v>0</v>
      </c>
      <c r="AC169" s="96">
        <f>Planning!AC$883</f>
        <v>0</v>
      </c>
      <c r="AD169" s="97">
        <f>Planning!AD$883</f>
        <v>0</v>
      </c>
      <c r="AE169" s="95">
        <f>Planning!AE$883</f>
        <v>0</v>
      </c>
      <c r="AF169" s="96">
        <f>Planning!AF$883</f>
        <v>0</v>
      </c>
      <c r="AG169" s="96">
        <f>Planning!AG$883</f>
        <v>0</v>
      </c>
      <c r="AH169" s="96">
        <f>Planning!AH$883</f>
        <v>0</v>
      </c>
      <c r="AI169" s="96">
        <f>Planning!AI$883</f>
        <v>0</v>
      </c>
      <c r="AJ169" s="97">
        <f>Planning!AJ$883</f>
        <v>0</v>
      </c>
      <c r="AK169" s="95">
        <f>Planning!AK$883</f>
        <v>0</v>
      </c>
      <c r="AL169" s="96">
        <f>Planning!AL$883</f>
        <v>0</v>
      </c>
      <c r="AM169" s="96">
        <f>Planning!AM$883</f>
        <v>0</v>
      </c>
      <c r="AN169" s="96">
        <f>Planning!AN$883</f>
        <v>0</v>
      </c>
      <c r="AO169" s="96">
        <f>Planning!AO$883</f>
        <v>0</v>
      </c>
      <c r="AP169" s="96">
        <f>Planning!AP$883</f>
        <v>0</v>
      </c>
      <c r="AQ169" s="96">
        <f>Planning!AQ$883</f>
        <v>0</v>
      </c>
      <c r="AR169" s="96">
        <f>Planning!AR$883</f>
        <v>0</v>
      </c>
      <c r="AS169" s="96">
        <f>Planning!AS$883</f>
        <v>0</v>
      </c>
      <c r="AT169" s="97">
        <f>Planning!AT$883</f>
        <v>0</v>
      </c>
      <c r="AU169" s="95">
        <f>Planning!AU$883</f>
        <v>0</v>
      </c>
      <c r="AV169" s="96">
        <f>Planning!AV$883</f>
        <v>0</v>
      </c>
      <c r="AW169" s="96">
        <f>Planning!AW$883</f>
        <v>0</v>
      </c>
      <c r="AX169" s="96">
        <f>Planning!AX$883</f>
        <v>0</v>
      </c>
      <c r="AY169" s="96">
        <f>Planning!AY$883</f>
        <v>0</v>
      </c>
      <c r="AZ169" s="96">
        <f>Planning!AZ$883</f>
        <v>0</v>
      </c>
      <c r="BA169" s="96">
        <f>Planning!BA$883</f>
        <v>0</v>
      </c>
      <c r="BB169" s="97">
        <f>Planning!BB$883</f>
        <v>0</v>
      </c>
      <c r="BC169" s="82">
        <f>Planning!BC$883</f>
        <v>0</v>
      </c>
      <c r="BD169" s="102"/>
      <c r="BE169" s="410">
        <f>Planning!BE$883</f>
        <v>0</v>
      </c>
      <c r="BF169" s="411">
        <f>Planning!BF$883</f>
        <v>0</v>
      </c>
      <c r="BG169" s="88">
        <f>Planning!BG$883</f>
        <v>0</v>
      </c>
      <c r="BH169" s="89">
        <f>Planning!BH$883</f>
        <v>0</v>
      </c>
      <c r="BI169" s="90" t="str">
        <f>Planning!BI$883</f>
        <v/>
      </c>
      <c r="BJ169" s="91">
        <f>Planning!BJ$883</f>
        <v>141.74193548387095</v>
      </c>
      <c r="BL169" s="211">
        <f>Planning!BL$883</f>
        <v>0</v>
      </c>
      <c r="BM169" s="142">
        <f>Planning!BP$883</f>
        <v>0</v>
      </c>
      <c r="NL169" s="43" t="s">
        <v>63</v>
      </c>
    </row>
    <row r="170" spans="1:376" ht="10.199999999999999" customHeight="1">
      <c r="A170" s="25"/>
      <c r="B170" s="337"/>
      <c r="C170" s="424"/>
      <c r="D170" s="15"/>
      <c r="E170" s="101"/>
      <c r="F170" s="101"/>
      <c r="G170" s="101"/>
      <c r="H170" s="323"/>
      <c r="I170" s="400">
        <f>Conges!$B$29</f>
        <v>44922</v>
      </c>
      <c r="J170" s="401"/>
      <c r="K170" s="401"/>
      <c r="L170" s="401"/>
      <c r="M170" s="401"/>
      <c r="N170" s="65" t="str">
        <f>Planning!N$918</f>
        <v/>
      </c>
      <c r="O170" s="98">
        <f>Planning!O$918</f>
        <v>0</v>
      </c>
      <c r="P170" s="99">
        <f>Planning!P$918</f>
        <v>0</v>
      </c>
      <c r="Q170" s="99">
        <f>Planning!Q$918</f>
        <v>0</v>
      </c>
      <c r="R170" s="99">
        <f>Planning!R$918</f>
        <v>0</v>
      </c>
      <c r="S170" s="99">
        <f>Planning!S$918</f>
        <v>0</v>
      </c>
      <c r="T170" s="99">
        <f>Planning!T$918</f>
        <v>0</v>
      </c>
      <c r="U170" s="99">
        <f>Planning!U$918</f>
        <v>0</v>
      </c>
      <c r="V170" s="100">
        <f>Planning!V$918</f>
        <v>0</v>
      </c>
      <c r="W170" s="98">
        <f>Planning!W$918</f>
        <v>0</v>
      </c>
      <c r="X170" s="99">
        <f>Planning!X$918</f>
        <v>0</v>
      </c>
      <c r="Y170" s="99">
        <f>Planning!Y$918</f>
        <v>0</v>
      </c>
      <c r="Z170" s="99">
        <f>Planning!Z$918</f>
        <v>0</v>
      </c>
      <c r="AA170" s="99">
        <f>Planning!AA$918</f>
        <v>0</v>
      </c>
      <c r="AB170" s="99">
        <f>Planning!AB$918</f>
        <v>0</v>
      </c>
      <c r="AC170" s="99">
        <f>Planning!AC$918</f>
        <v>0</v>
      </c>
      <c r="AD170" s="100">
        <f>Planning!AD$918</f>
        <v>0</v>
      </c>
      <c r="AE170" s="98">
        <f>Planning!AE$918</f>
        <v>0</v>
      </c>
      <c r="AF170" s="99">
        <f>Planning!AF$918</f>
        <v>0</v>
      </c>
      <c r="AG170" s="99">
        <f>Planning!AG$918</f>
        <v>0</v>
      </c>
      <c r="AH170" s="99">
        <f>Planning!AH$918</f>
        <v>0</v>
      </c>
      <c r="AI170" s="99">
        <f>Planning!AI$918</f>
        <v>0</v>
      </c>
      <c r="AJ170" s="100">
        <f>Planning!AJ$918</f>
        <v>0</v>
      </c>
      <c r="AK170" s="98">
        <f>Planning!AK$918</f>
        <v>0</v>
      </c>
      <c r="AL170" s="99">
        <f>Planning!AL$918</f>
        <v>0</v>
      </c>
      <c r="AM170" s="99">
        <f>Planning!AM$918</f>
        <v>0</v>
      </c>
      <c r="AN170" s="99">
        <f>Planning!AN$918</f>
        <v>0</v>
      </c>
      <c r="AO170" s="99">
        <f>Planning!AO$918</f>
        <v>0</v>
      </c>
      <c r="AP170" s="99">
        <f>Planning!AP$918</f>
        <v>0</v>
      </c>
      <c r="AQ170" s="99">
        <f>Planning!AQ$918</f>
        <v>0</v>
      </c>
      <c r="AR170" s="99">
        <f>Planning!AR$918</f>
        <v>0</v>
      </c>
      <c r="AS170" s="99">
        <f>Planning!AS$918</f>
        <v>0</v>
      </c>
      <c r="AT170" s="100">
        <f>Planning!AT$918</f>
        <v>0</v>
      </c>
      <c r="AU170" s="98">
        <f>Planning!AU$918</f>
        <v>0</v>
      </c>
      <c r="AV170" s="99">
        <f>Planning!AV$918</f>
        <v>0</v>
      </c>
      <c r="AW170" s="99">
        <f>Planning!AW$918</f>
        <v>0</v>
      </c>
      <c r="AX170" s="99">
        <f>Planning!AX$918</f>
        <v>0</v>
      </c>
      <c r="AY170" s="99">
        <f>Planning!AY$918</f>
        <v>0</v>
      </c>
      <c r="AZ170" s="99">
        <f>Planning!AZ$918</f>
        <v>0</v>
      </c>
      <c r="BA170" s="99">
        <f>Planning!BA$918</f>
        <v>0</v>
      </c>
      <c r="BB170" s="100">
        <f>Planning!BB$918</f>
        <v>0</v>
      </c>
      <c r="BC170" s="69">
        <f>Planning!BC$918</f>
        <v>0</v>
      </c>
      <c r="BD170" s="102"/>
      <c r="BE170" s="408">
        <f>Planning!BE$918</f>
        <v>0</v>
      </c>
      <c r="BF170" s="409">
        <f>Planning!BF$918</f>
        <v>0</v>
      </c>
      <c r="BG170" s="74">
        <f>Planning!BG$918</f>
        <v>0</v>
      </c>
      <c r="BH170" s="75">
        <f>Planning!BH$918</f>
        <v>0</v>
      </c>
      <c r="BI170" s="76" t="str">
        <f>Planning!BI$918</f>
        <v/>
      </c>
      <c r="BJ170" s="77">
        <f>Planning!BJ$918</f>
        <v>147.19354838709677</v>
      </c>
      <c r="BL170" s="210">
        <f>Planning!BL$918</f>
        <v>0</v>
      </c>
      <c r="BM170" s="143">
        <f>Planning!BP$918</f>
        <v>0</v>
      </c>
      <c r="NL170" s="43" t="s">
        <v>63</v>
      </c>
    </row>
    <row r="171" spans="1:376" ht="10.199999999999999" customHeight="1">
      <c r="A171" s="25"/>
      <c r="B171" s="337"/>
      <c r="C171" s="424"/>
      <c r="D171" s="15"/>
      <c r="E171" s="101"/>
      <c r="F171" s="101"/>
      <c r="G171" s="101"/>
      <c r="H171" s="323"/>
      <c r="I171" s="402">
        <f>Conges!$B$30</f>
        <v>44923</v>
      </c>
      <c r="J171" s="403"/>
      <c r="K171" s="403"/>
      <c r="L171" s="403"/>
      <c r="M171" s="403"/>
      <c r="N171" s="78" t="str">
        <f>Planning!N$953</f>
        <v/>
      </c>
      <c r="O171" s="95">
        <f>Planning!O$953</f>
        <v>0</v>
      </c>
      <c r="P171" s="96">
        <f>Planning!P$953</f>
        <v>0</v>
      </c>
      <c r="Q171" s="96">
        <f>Planning!Q$953</f>
        <v>0</v>
      </c>
      <c r="R171" s="96">
        <f>Planning!R$953</f>
        <v>0</v>
      </c>
      <c r="S171" s="96">
        <f>Planning!S$953</f>
        <v>0</v>
      </c>
      <c r="T171" s="96">
        <f>Planning!T$953</f>
        <v>0</v>
      </c>
      <c r="U171" s="96">
        <f>Planning!U$953</f>
        <v>0</v>
      </c>
      <c r="V171" s="97">
        <f>Planning!V$953</f>
        <v>0</v>
      </c>
      <c r="W171" s="95">
        <f>Planning!W$953</f>
        <v>0</v>
      </c>
      <c r="X171" s="96">
        <f>Planning!X$953</f>
        <v>0</v>
      </c>
      <c r="Y171" s="96">
        <f>Planning!Y$953</f>
        <v>0</v>
      </c>
      <c r="Z171" s="96">
        <f>Planning!Z$953</f>
        <v>0</v>
      </c>
      <c r="AA171" s="96">
        <f>Planning!AA$953</f>
        <v>0</v>
      </c>
      <c r="AB171" s="96">
        <f>Planning!AB$953</f>
        <v>0</v>
      </c>
      <c r="AC171" s="96">
        <f>Planning!AC$953</f>
        <v>0</v>
      </c>
      <c r="AD171" s="97">
        <f>Planning!AD$953</f>
        <v>0</v>
      </c>
      <c r="AE171" s="95">
        <f>Planning!AE$953</f>
        <v>0</v>
      </c>
      <c r="AF171" s="96">
        <f>Planning!AF$953</f>
        <v>0</v>
      </c>
      <c r="AG171" s="96">
        <f>Planning!AG$953</f>
        <v>0</v>
      </c>
      <c r="AH171" s="96">
        <f>Planning!AH$953</f>
        <v>0</v>
      </c>
      <c r="AI171" s="96">
        <f>Planning!AI$953</f>
        <v>0</v>
      </c>
      <c r="AJ171" s="97">
        <f>Planning!AJ$953</f>
        <v>0</v>
      </c>
      <c r="AK171" s="95">
        <f>Planning!AK$953</f>
        <v>0</v>
      </c>
      <c r="AL171" s="96">
        <f>Planning!AL$953</f>
        <v>0</v>
      </c>
      <c r="AM171" s="96">
        <f>Planning!AM$953</f>
        <v>0</v>
      </c>
      <c r="AN171" s="96">
        <f>Planning!AN$953</f>
        <v>0</v>
      </c>
      <c r="AO171" s="96">
        <f>Planning!AO$953</f>
        <v>0</v>
      </c>
      <c r="AP171" s="96">
        <f>Planning!AP$953</f>
        <v>0</v>
      </c>
      <c r="AQ171" s="96">
        <f>Planning!AQ$953</f>
        <v>0</v>
      </c>
      <c r="AR171" s="96">
        <f>Planning!AR$953</f>
        <v>0</v>
      </c>
      <c r="AS171" s="96">
        <f>Planning!AS$953</f>
        <v>0</v>
      </c>
      <c r="AT171" s="97">
        <f>Planning!AT$953</f>
        <v>0</v>
      </c>
      <c r="AU171" s="95">
        <f>Planning!AU$953</f>
        <v>0</v>
      </c>
      <c r="AV171" s="96">
        <f>Planning!AV$953</f>
        <v>0</v>
      </c>
      <c r="AW171" s="96">
        <f>Planning!AW$953</f>
        <v>0</v>
      </c>
      <c r="AX171" s="96">
        <f>Planning!AX$953</f>
        <v>0</v>
      </c>
      <c r="AY171" s="96">
        <f>Planning!AY$953</f>
        <v>0</v>
      </c>
      <c r="AZ171" s="96">
        <f>Planning!AZ$953</f>
        <v>0</v>
      </c>
      <c r="BA171" s="96">
        <f>Planning!BA$953</f>
        <v>0</v>
      </c>
      <c r="BB171" s="97">
        <f>Planning!BB$953</f>
        <v>0</v>
      </c>
      <c r="BC171" s="82">
        <f>Planning!BC$953</f>
        <v>0</v>
      </c>
      <c r="BD171" s="102"/>
      <c r="BE171" s="410">
        <f>Planning!BE$953</f>
        <v>0</v>
      </c>
      <c r="BF171" s="411">
        <f>Planning!BF$953</f>
        <v>0</v>
      </c>
      <c r="BG171" s="88">
        <f>Planning!BG$953</f>
        <v>0</v>
      </c>
      <c r="BH171" s="89">
        <f>Planning!BH$953</f>
        <v>0</v>
      </c>
      <c r="BI171" s="90" t="str">
        <f>Planning!BI$953</f>
        <v/>
      </c>
      <c r="BJ171" s="91">
        <f>Planning!BJ$953</f>
        <v>152.64516129032256</v>
      </c>
      <c r="BL171" s="211">
        <f>Planning!BL$953</f>
        <v>0</v>
      </c>
      <c r="BM171" s="142">
        <f>Planning!BP$953</f>
        <v>0</v>
      </c>
      <c r="NL171" s="43" t="s">
        <v>63</v>
      </c>
    </row>
    <row r="172" spans="1:376" ht="10.199999999999999" customHeight="1">
      <c r="A172" s="25"/>
      <c r="B172" s="337"/>
      <c r="C172" s="424"/>
      <c r="D172" s="15"/>
      <c r="E172" s="101"/>
      <c r="F172" s="101"/>
      <c r="G172" s="101"/>
      <c r="H172" s="323"/>
      <c r="I172" s="400">
        <f>Conges!$B$31</f>
        <v>44924</v>
      </c>
      <c r="J172" s="401"/>
      <c r="K172" s="401"/>
      <c r="L172" s="401"/>
      <c r="M172" s="401"/>
      <c r="N172" s="65" t="str">
        <f>Planning!N$988</f>
        <v/>
      </c>
      <c r="O172" s="98">
        <f>Planning!O$988</f>
        <v>0</v>
      </c>
      <c r="P172" s="99">
        <f>Planning!P$988</f>
        <v>0</v>
      </c>
      <c r="Q172" s="99">
        <f>Planning!Q$988</f>
        <v>0</v>
      </c>
      <c r="R172" s="99">
        <f>Planning!R$988</f>
        <v>0</v>
      </c>
      <c r="S172" s="99">
        <f>Planning!S$988</f>
        <v>0</v>
      </c>
      <c r="T172" s="99">
        <f>Planning!T$988</f>
        <v>0</v>
      </c>
      <c r="U172" s="99">
        <f>Planning!U$988</f>
        <v>0</v>
      </c>
      <c r="V172" s="100">
        <f>Planning!V$988</f>
        <v>0</v>
      </c>
      <c r="W172" s="98">
        <f>Planning!W$988</f>
        <v>0</v>
      </c>
      <c r="X172" s="99">
        <f>Planning!X$988</f>
        <v>0</v>
      </c>
      <c r="Y172" s="99">
        <f>Planning!Y$988</f>
        <v>0</v>
      </c>
      <c r="Z172" s="99">
        <f>Planning!Z$988</f>
        <v>0</v>
      </c>
      <c r="AA172" s="99">
        <f>Planning!AA$988</f>
        <v>0</v>
      </c>
      <c r="AB172" s="99">
        <f>Planning!AB$988</f>
        <v>0</v>
      </c>
      <c r="AC172" s="99">
        <f>Planning!AC$988</f>
        <v>0</v>
      </c>
      <c r="AD172" s="100">
        <f>Planning!AD$988</f>
        <v>0</v>
      </c>
      <c r="AE172" s="98">
        <f>Planning!AE$988</f>
        <v>0</v>
      </c>
      <c r="AF172" s="99">
        <f>Planning!AF$988</f>
        <v>0</v>
      </c>
      <c r="AG172" s="99">
        <f>Planning!AG$988</f>
        <v>0</v>
      </c>
      <c r="AH172" s="99">
        <f>Planning!AH$988</f>
        <v>0</v>
      </c>
      <c r="AI172" s="99">
        <f>Planning!AI$988</f>
        <v>0</v>
      </c>
      <c r="AJ172" s="100">
        <f>Planning!AJ$988</f>
        <v>0</v>
      </c>
      <c r="AK172" s="98">
        <f>Planning!AK$988</f>
        <v>0</v>
      </c>
      <c r="AL172" s="99">
        <f>Planning!AL$988</f>
        <v>0</v>
      </c>
      <c r="AM172" s="99">
        <f>Planning!AM$988</f>
        <v>0</v>
      </c>
      <c r="AN172" s="99">
        <f>Planning!AN$988</f>
        <v>0</v>
      </c>
      <c r="AO172" s="99">
        <f>Planning!AO$988</f>
        <v>0</v>
      </c>
      <c r="AP172" s="99">
        <f>Planning!AP$988</f>
        <v>0</v>
      </c>
      <c r="AQ172" s="99">
        <f>Planning!AQ$988</f>
        <v>0</v>
      </c>
      <c r="AR172" s="99">
        <f>Planning!AR$988</f>
        <v>0</v>
      </c>
      <c r="AS172" s="99">
        <f>Planning!AS$988</f>
        <v>0</v>
      </c>
      <c r="AT172" s="100">
        <f>Planning!AT$988</f>
        <v>0</v>
      </c>
      <c r="AU172" s="98">
        <f>Planning!AU$988</f>
        <v>0</v>
      </c>
      <c r="AV172" s="99">
        <f>Planning!AV$988</f>
        <v>0</v>
      </c>
      <c r="AW172" s="99">
        <f>Planning!AW$988</f>
        <v>0</v>
      </c>
      <c r="AX172" s="99">
        <f>Planning!AX$988</f>
        <v>0</v>
      </c>
      <c r="AY172" s="99">
        <f>Planning!AY$988</f>
        <v>0</v>
      </c>
      <c r="AZ172" s="99">
        <f>Planning!AZ$988</f>
        <v>0</v>
      </c>
      <c r="BA172" s="99">
        <f>Planning!BA$988</f>
        <v>0</v>
      </c>
      <c r="BB172" s="100">
        <f>Planning!BB$988</f>
        <v>0</v>
      </c>
      <c r="BC172" s="69">
        <f>Planning!BC$988</f>
        <v>0</v>
      </c>
      <c r="BD172" s="102"/>
      <c r="BE172" s="408">
        <f>Planning!BE$988</f>
        <v>0</v>
      </c>
      <c r="BF172" s="409">
        <f>Planning!BF$988</f>
        <v>0</v>
      </c>
      <c r="BG172" s="74">
        <f>Planning!BG$988</f>
        <v>0</v>
      </c>
      <c r="BH172" s="75">
        <f>Planning!BH$988</f>
        <v>0</v>
      </c>
      <c r="BI172" s="76" t="str">
        <f>Planning!BI$988</f>
        <v/>
      </c>
      <c r="BJ172" s="77">
        <f>Planning!BJ$988</f>
        <v>158.09677419354838</v>
      </c>
      <c r="BL172" s="210">
        <f>Planning!BL$988</f>
        <v>0</v>
      </c>
      <c r="BM172" s="143">
        <f>Planning!BP$988</f>
        <v>0</v>
      </c>
      <c r="NL172" s="43" t="s">
        <v>63</v>
      </c>
    </row>
    <row r="173" spans="1:376" ht="10.199999999999999" customHeight="1">
      <c r="A173" s="25"/>
      <c r="B173" s="337"/>
      <c r="C173" s="424"/>
      <c r="D173" s="15"/>
      <c r="E173" s="101"/>
      <c r="F173" s="101"/>
      <c r="G173" s="101"/>
      <c r="H173" s="323"/>
      <c r="I173" s="402">
        <f>Conges!$B$32</f>
        <v>44925</v>
      </c>
      <c r="J173" s="403"/>
      <c r="K173" s="403"/>
      <c r="L173" s="403"/>
      <c r="M173" s="403"/>
      <c r="N173" s="78" t="str">
        <f>Planning!N$1023</f>
        <v/>
      </c>
      <c r="O173" s="95">
        <f>Planning!O$1023</f>
        <v>0</v>
      </c>
      <c r="P173" s="96">
        <f>Planning!P$1023</f>
        <v>0</v>
      </c>
      <c r="Q173" s="96">
        <f>Planning!Q$1023</f>
        <v>0</v>
      </c>
      <c r="R173" s="96">
        <f>Planning!R$1023</f>
        <v>0</v>
      </c>
      <c r="S173" s="96">
        <f>Planning!S$1023</f>
        <v>0</v>
      </c>
      <c r="T173" s="96">
        <f>Planning!T$1023</f>
        <v>0</v>
      </c>
      <c r="U173" s="96">
        <f>Planning!U$1023</f>
        <v>0</v>
      </c>
      <c r="V173" s="97">
        <f>Planning!V$1023</f>
        <v>0</v>
      </c>
      <c r="W173" s="95">
        <f>Planning!W$1023</f>
        <v>0</v>
      </c>
      <c r="X173" s="96">
        <f>Planning!X$1023</f>
        <v>0</v>
      </c>
      <c r="Y173" s="96">
        <f>Planning!Y$1023</f>
        <v>0</v>
      </c>
      <c r="Z173" s="96">
        <f>Planning!Z$1023</f>
        <v>0</v>
      </c>
      <c r="AA173" s="96">
        <f>Planning!AA$1023</f>
        <v>0</v>
      </c>
      <c r="AB173" s="96">
        <f>Planning!AB$1023</f>
        <v>0</v>
      </c>
      <c r="AC173" s="96">
        <f>Planning!AC$1023</f>
        <v>0</v>
      </c>
      <c r="AD173" s="97">
        <f>Planning!AD$1023</f>
        <v>0</v>
      </c>
      <c r="AE173" s="95">
        <f>Planning!AE$1023</f>
        <v>0</v>
      </c>
      <c r="AF173" s="96">
        <f>Planning!AF$1023</f>
        <v>0</v>
      </c>
      <c r="AG173" s="96">
        <f>Planning!AG$1023</f>
        <v>0</v>
      </c>
      <c r="AH173" s="96">
        <f>Planning!AH$1023</f>
        <v>0</v>
      </c>
      <c r="AI173" s="96">
        <f>Planning!AI$1023</f>
        <v>0</v>
      </c>
      <c r="AJ173" s="97">
        <f>Planning!AJ$1023</f>
        <v>0</v>
      </c>
      <c r="AK173" s="95">
        <f>Planning!AK$1023</f>
        <v>0</v>
      </c>
      <c r="AL173" s="96">
        <f>Planning!AL$1023</f>
        <v>0</v>
      </c>
      <c r="AM173" s="96">
        <f>Planning!AM$1023</f>
        <v>0</v>
      </c>
      <c r="AN173" s="96">
        <f>Planning!AN$1023</f>
        <v>0</v>
      </c>
      <c r="AO173" s="96">
        <f>Planning!AO$1023</f>
        <v>0</v>
      </c>
      <c r="AP173" s="96">
        <f>Planning!AP$1023</f>
        <v>0</v>
      </c>
      <c r="AQ173" s="96">
        <f>Planning!AQ$1023</f>
        <v>0</v>
      </c>
      <c r="AR173" s="96">
        <f>Planning!AR$1023</f>
        <v>0</v>
      </c>
      <c r="AS173" s="96">
        <f>Planning!AS$1023</f>
        <v>0</v>
      </c>
      <c r="AT173" s="97">
        <f>Planning!AT$1023</f>
        <v>0</v>
      </c>
      <c r="AU173" s="95">
        <f>Planning!AU$1023</f>
        <v>0</v>
      </c>
      <c r="AV173" s="96">
        <f>Planning!AV$1023</f>
        <v>0</v>
      </c>
      <c r="AW173" s="96">
        <f>Planning!AW$1023</f>
        <v>0</v>
      </c>
      <c r="AX173" s="96">
        <f>Planning!AX$1023</f>
        <v>0</v>
      </c>
      <c r="AY173" s="96">
        <f>Planning!AY$1023</f>
        <v>0</v>
      </c>
      <c r="AZ173" s="96">
        <f>Planning!AZ$1023</f>
        <v>0</v>
      </c>
      <c r="BA173" s="96">
        <f>Planning!BA$1023</f>
        <v>0</v>
      </c>
      <c r="BB173" s="97">
        <f>Planning!BB$1023</f>
        <v>0</v>
      </c>
      <c r="BC173" s="82">
        <f>Planning!BC$1023</f>
        <v>0</v>
      </c>
      <c r="BD173" s="102"/>
      <c r="BE173" s="410">
        <f>Planning!BE$1023</f>
        <v>0</v>
      </c>
      <c r="BF173" s="411">
        <f>Planning!BF$1023</f>
        <v>0</v>
      </c>
      <c r="BG173" s="88">
        <f>Planning!BG$1023</f>
        <v>0</v>
      </c>
      <c r="BH173" s="89">
        <f>Planning!BH$1023</f>
        <v>0</v>
      </c>
      <c r="BI173" s="90" t="str">
        <f>Planning!BI$1023</f>
        <v/>
      </c>
      <c r="BJ173" s="91">
        <f>Planning!BJ$1023</f>
        <v>163.54838709677418</v>
      </c>
      <c r="BL173" s="211">
        <f>Planning!BL$1023</f>
        <v>0</v>
      </c>
      <c r="BM173" s="142">
        <f>Planning!BP$1023</f>
        <v>0</v>
      </c>
      <c r="NL173" s="43" t="s">
        <v>63</v>
      </c>
    </row>
    <row r="174" spans="1:376" ht="10.199999999999999" customHeight="1" thickBot="1">
      <c r="A174" s="25"/>
      <c r="B174" s="337"/>
      <c r="C174" s="424"/>
      <c r="D174" s="15"/>
      <c r="E174" s="101"/>
      <c r="F174" s="101"/>
      <c r="G174" s="101"/>
      <c r="H174" s="323"/>
      <c r="I174" s="400">
        <f>Conges!$B$33</f>
        <v>44926</v>
      </c>
      <c r="J174" s="401"/>
      <c r="K174" s="401"/>
      <c r="L174" s="401"/>
      <c r="M174" s="401"/>
      <c r="N174" s="65" t="str">
        <f>Planning!N$1058</f>
        <v/>
      </c>
      <c r="O174" s="98">
        <f>Planning!O$1058</f>
        <v>0</v>
      </c>
      <c r="P174" s="99">
        <f>Planning!P$1058</f>
        <v>0</v>
      </c>
      <c r="Q174" s="99">
        <f>Planning!Q$1058</f>
        <v>0</v>
      </c>
      <c r="R174" s="99">
        <f>Planning!R$1058</f>
        <v>0</v>
      </c>
      <c r="S174" s="99">
        <f>Planning!S$1058</f>
        <v>0</v>
      </c>
      <c r="T174" s="99">
        <f>Planning!T$1058</f>
        <v>0</v>
      </c>
      <c r="U174" s="99">
        <f>Planning!U$1058</f>
        <v>0</v>
      </c>
      <c r="V174" s="100">
        <f>Planning!V$1058</f>
        <v>0</v>
      </c>
      <c r="W174" s="98">
        <f>Planning!W$1058</f>
        <v>0</v>
      </c>
      <c r="X174" s="99">
        <f>Planning!X$1058</f>
        <v>0</v>
      </c>
      <c r="Y174" s="99">
        <f>Planning!Y$1058</f>
        <v>0</v>
      </c>
      <c r="Z174" s="99">
        <f>Planning!Z$1058</f>
        <v>0</v>
      </c>
      <c r="AA174" s="99">
        <f>Planning!AA$1058</f>
        <v>0</v>
      </c>
      <c r="AB174" s="99">
        <f>Planning!AB$1058</f>
        <v>0</v>
      </c>
      <c r="AC174" s="99">
        <f>Planning!AC$1058</f>
        <v>0</v>
      </c>
      <c r="AD174" s="100">
        <f>Planning!AD$1058</f>
        <v>0</v>
      </c>
      <c r="AE174" s="98">
        <f>Planning!AE$1058</f>
        <v>0</v>
      </c>
      <c r="AF174" s="99">
        <f>Planning!AF$1058</f>
        <v>0</v>
      </c>
      <c r="AG174" s="99">
        <f>Planning!AG$1058</f>
        <v>0</v>
      </c>
      <c r="AH174" s="99">
        <f>Planning!AH$1058</f>
        <v>0</v>
      </c>
      <c r="AI174" s="99">
        <f>Planning!AI$1058</f>
        <v>0</v>
      </c>
      <c r="AJ174" s="100">
        <f>Planning!AJ$1058</f>
        <v>0</v>
      </c>
      <c r="AK174" s="98">
        <f>Planning!AK$1058</f>
        <v>0</v>
      </c>
      <c r="AL174" s="99">
        <f>Planning!AL$1058</f>
        <v>0</v>
      </c>
      <c r="AM174" s="99">
        <f>Planning!AM$1058</f>
        <v>0</v>
      </c>
      <c r="AN174" s="99">
        <f>Planning!AN$1058</f>
        <v>0</v>
      </c>
      <c r="AO174" s="99">
        <f>Planning!AO$1058</f>
        <v>0</v>
      </c>
      <c r="AP174" s="99">
        <f>Planning!AP$1058</f>
        <v>0</v>
      </c>
      <c r="AQ174" s="99">
        <f>Planning!AQ$1058</f>
        <v>0</v>
      </c>
      <c r="AR174" s="99">
        <f>Planning!AR$1058</f>
        <v>0</v>
      </c>
      <c r="AS174" s="99">
        <f>Planning!AS$1058</f>
        <v>0</v>
      </c>
      <c r="AT174" s="100">
        <f>Planning!AT$1058</f>
        <v>0</v>
      </c>
      <c r="AU174" s="98">
        <f>Planning!AU$1058</f>
        <v>0</v>
      </c>
      <c r="AV174" s="99">
        <f>Planning!AV$1058</f>
        <v>0</v>
      </c>
      <c r="AW174" s="99">
        <f>Planning!AW$1058</f>
        <v>0</v>
      </c>
      <c r="AX174" s="99">
        <f>Planning!AX$1058</f>
        <v>0</v>
      </c>
      <c r="AY174" s="99">
        <f>Planning!AY$1058</f>
        <v>0</v>
      </c>
      <c r="AZ174" s="99">
        <f>Planning!AZ$1058</f>
        <v>0</v>
      </c>
      <c r="BA174" s="99">
        <f>Planning!BA$1058</f>
        <v>0</v>
      </c>
      <c r="BB174" s="100">
        <f>Planning!BB$1058</f>
        <v>0</v>
      </c>
      <c r="BC174" s="69">
        <f>Planning!BC$1058</f>
        <v>0</v>
      </c>
      <c r="BD174" s="102"/>
      <c r="BE174" s="412">
        <f>Planning!BE$1058</f>
        <v>0</v>
      </c>
      <c r="BF174" s="413">
        <f>Planning!BF$1058</f>
        <v>0</v>
      </c>
      <c r="BG174" s="104">
        <f>Planning!BG$1058</f>
        <v>0</v>
      </c>
      <c r="BH174" s="105">
        <f>Planning!BH$1058</f>
        <v>0</v>
      </c>
      <c r="BI174" s="106" t="str">
        <f>Planning!BI$1058</f>
        <v/>
      </c>
      <c r="BJ174" s="107">
        <f>Planning!BJ$1058</f>
        <v>169</v>
      </c>
      <c r="BL174" s="213">
        <f>Planning!BL$1058</f>
        <v>0</v>
      </c>
      <c r="BM174" s="151">
        <f>Planning!BP$1058</f>
        <v>0</v>
      </c>
      <c r="NL174" s="43" t="s">
        <v>63</v>
      </c>
    </row>
    <row r="175" spans="1:376" ht="10.199999999999999" customHeight="1" thickBot="1">
      <c r="B175" s="337"/>
      <c r="C175" s="425"/>
      <c r="D175" s="17"/>
      <c r="E175" s="140"/>
      <c r="F175" s="140"/>
      <c r="G175" s="140"/>
      <c r="H175" s="11"/>
      <c r="I175" s="19"/>
      <c r="J175" s="19"/>
      <c r="K175" s="19"/>
      <c r="L175" s="19"/>
      <c r="M175" s="19"/>
      <c r="N175" s="12"/>
      <c r="O175" s="27"/>
      <c r="P175" s="28"/>
      <c r="Q175" s="27"/>
      <c r="R175" s="28"/>
      <c r="S175" s="27"/>
      <c r="T175" s="28"/>
      <c r="U175" s="27"/>
      <c r="V175" s="28"/>
      <c r="W175" s="27"/>
      <c r="X175" s="28"/>
      <c r="Y175" s="27"/>
      <c r="Z175" s="28"/>
      <c r="AA175" s="27"/>
      <c r="AB175" s="28"/>
      <c r="AC175" s="27"/>
      <c r="AD175" s="28"/>
      <c r="AE175" s="27"/>
      <c r="AF175" s="28"/>
      <c r="AG175" s="27"/>
      <c r="AH175" s="28"/>
      <c r="AI175" s="27"/>
      <c r="AJ175" s="28"/>
      <c r="AK175" s="27"/>
      <c r="AL175" s="28"/>
      <c r="AM175" s="27"/>
      <c r="AN175" s="28"/>
      <c r="AO175" s="27"/>
      <c r="AP175" s="28"/>
      <c r="AQ175" s="27"/>
      <c r="AR175" s="28"/>
      <c r="AS175" s="27"/>
      <c r="AT175" s="28"/>
      <c r="AU175" s="27"/>
      <c r="AV175" s="28"/>
      <c r="AW175" s="27"/>
      <c r="AX175" s="28"/>
      <c r="AY175" s="27"/>
      <c r="AZ175" s="28"/>
      <c r="BA175" s="27"/>
      <c r="BB175" s="28"/>
      <c r="BC175" s="18"/>
      <c r="BD175" s="103"/>
      <c r="BE175" s="109"/>
      <c r="BF175" s="109"/>
      <c r="BG175" s="108"/>
      <c r="BH175" s="109"/>
      <c r="BI175" s="109"/>
      <c r="BJ175" s="109"/>
      <c r="BK175" s="45"/>
      <c r="BL175" s="109"/>
      <c r="BM175" s="152">
        <f>SUM(BM144:BM174)</f>
        <v>0</v>
      </c>
    </row>
    <row r="176" spans="1:376" ht="10.199999999999999" customHeight="1" thickBot="1">
      <c r="A176" s="26"/>
      <c r="C176" s="399"/>
      <c r="D176" s="399"/>
      <c r="E176" s="399"/>
      <c r="F176" s="399"/>
      <c r="G176" s="399"/>
      <c r="H176" s="399"/>
      <c r="I176" s="399"/>
      <c r="J176" s="399"/>
      <c r="K176" s="399"/>
      <c r="L176" s="399"/>
      <c r="M176" s="399"/>
      <c r="N176" s="399"/>
      <c r="O176" s="399"/>
      <c r="P176" s="399"/>
      <c r="Q176" s="399"/>
      <c r="R176" s="399"/>
      <c r="S176" s="399"/>
      <c r="T176" s="399"/>
      <c r="U176" s="399"/>
      <c r="V176" s="399"/>
      <c r="W176" s="399"/>
      <c r="X176" s="399"/>
      <c r="Y176" s="399"/>
      <c r="Z176" s="399"/>
      <c r="AA176" s="399"/>
      <c r="AB176" s="399"/>
      <c r="AC176" s="399"/>
      <c r="AD176" s="399"/>
      <c r="AE176" s="399"/>
      <c r="AF176" s="399"/>
      <c r="AG176" s="399"/>
      <c r="AH176" s="399"/>
      <c r="AI176" s="399"/>
      <c r="AJ176" s="399"/>
      <c r="AK176" s="399"/>
      <c r="AL176" s="399"/>
      <c r="AM176" s="399"/>
      <c r="AN176" s="399"/>
      <c r="AO176" s="399"/>
      <c r="AP176" s="399"/>
      <c r="AQ176" s="399"/>
      <c r="AR176" s="399"/>
      <c r="AS176" s="399"/>
      <c r="AT176" s="399"/>
      <c r="AU176" s="399"/>
      <c r="AV176" s="399"/>
      <c r="AW176" s="399"/>
      <c r="AX176" s="399"/>
      <c r="AY176" s="399"/>
      <c r="AZ176" s="399"/>
      <c r="BA176" s="399"/>
      <c r="BB176" s="399"/>
      <c r="BC176" s="399"/>
      <c r="BD176" s="293"/>
      <c r="BE176" s="44"/>
      <c r="BF176" s="44"/>
      <c r="BG176" s="44"/>
      <c r="BH176" s="44"/>
      <c r="BI176" s="44"/>
      <c r="BJ176" s="44"/>
      <c r="BL176" s="44"/>
      <c r="BM176" s="44"/>
    </row>
    <row r="177" spans="1:376" ht="18" customHeight="1" thickBot="1">
      <c r="A177" s="26">
        <v>1</v>
      </c>
      <c r="B177" s="337"/>
      <c r="C177" s="404" t="str">
        <f>Prenoms!$B$7</f>
        <v>seb</v>
      </c>
      <c r="D177" s="405"/>
      <c r="E177" s="405"/>
      <c r="F177" s="405"/>
      <c r="G177" s="405"/>
      <c r="H177" s="405"/>
      <c r="I177" s="405"/>
      <c r="J177" s="405"/>
      <c r="K177" s="405"/>
      <c r="L177" s="405"/>
      <c r="M177" s="405"/>
      <c r="N177" s="405"/>
      <c r="O177" s="405"/>
      <c r="P177" s="405"/>
      <c r="Q177" s="405"/>
      <c r="R177" s="405"/>
      <c r="S177" s="405"/>
      <c r="T177" s="405"/>
      <c r="U177" s="405"/>
      <c r="V177" s="405"/>
      <c r="W177" s="405"/>
      <c r="X177" s="405"/>
      <c r="Y177" s="405"/>
      <c r="Z177" s="405"/>
      <c r="AA177" s="405"/>
      <c r="AB177" s="405"/>
      <c r="AC177" s="405"/>
      <c r="AD177" s="405"/>
      <c r="AE177" s="405"/>
      <c r="AF177" s="405"/>
      <c r="AG177" s="405"/>
      <c r="AH177" s="405"/>
      <c r="AI177" s="405"/>
      <c r="AJ177" s="405"/>
      <c r="AK177" s="405"/>
      <c r="AL177" s="405"/>
      <c r="AM177" s="405"/>
      <c r="AN177" s="405"/>
      <c r="AO177" s="405"/>
      <c r="AP177" s="405"/>
      <c r="AQ177" s="405"/>
      <c r="AR177" s="405"/>
      <c r="AS177" s="405"/>
      <c r="AT177" s="405"/>
      <c r="AU177" s="405"/>
      <c r="AV177" s="405"/>
      <c r="AW177" s="405"/>
      <c r="AX177" s="405"/>
      <c r="AY177" s="405"/>
      <c r="AZ177" s="405"/>
      <c r="BA177" s="405"/>
      <c r="BB177" s="405"/>
      <c r="BC177" s="405"/>
      <c r="BD177" s="102"/>
      <c r="BE177" s="414" t="s">
        <v>13</v>
      </c>
      <c r="BF177" s="415"/>
      <c r="BG177" s="418" t="s">
        <v>50</v>
      </c>
      <c r="BH177" s="420" t="s">
        <v>54</v>
      </c>
      <c r="BI177" s="421"/>
      <c r="BJ177" s="393" t="s">
        <v>46</v>
      </c>
      <c r="BL177" s="359" t="s">
        <v>55</v>
      </c>
      <c r="BM177" s="391" t="str">
        <f>Planning!BP177</f>
        <v>R prévi</v>
      </c>
    </row>
    <row r="178" spans="1:376" ht="10.199999999999999" customHeight="1">
      <c r="A178" s="25"/>
      <c r="B178" s="337"/>
      <c r="C178" s="424" t="str">
        <f>$C177</f>
        <v>seb</v>
      </c>
      <c r="D178" s="16"/>
      <c r="E178" s="349"/>
      <c r="F178" s="349"/>
      <c r="G178" s="349"/>
      <c r="H178" s="10"/>
      <c r="I178" s="10"/>
      <c r="J178" s="10"/>
      <c r="K178" s="10"/>
      <c r="L178" s="10"/>
      <c r="M178" s="10"/>
      <c r="N178" s="316">
        <v>7</v>
      </c>
      <c r="O178" s="316"/>
      <c r="P178" s="316">
        <v>8</v>
      </c>
      <c r="Q178" s="316"/>
      <c r="R178" s="316">
        <v>9</v>
      </c>
      <c r="S178" s="316"/>
      <c r="T178" s="316">
        <v>10</v>
      </c>
      <c r="U178" s="316"/>
      <c r="V178" s="316">
        <v>11</v>
      </c>
      <c r="W178" s="316"/>
      <c r="X178" s="316">
        <v>12</v>
      </c>
      <c r="Y178" s="316"/>
      <c r="Z178" s="316">
        <v>13</v>
      </c>
      <c r="AA178" s="316"/>
      <c r="AB178" s="316">
        <v>14</v>
      </c>
      <c r="AC178" s="316"/>
      <c r="AD178" s="316">
        <v>15</v>
      </c>
      <c r="AE178" s="316"/>
      <c r="AF178" s="316">
        <v>16</v>
      </c>
      <c r="AG178" s="316"/>
      <c r="AH178" s="316">
        <v>17</v>
      </c>
      <c r="AI178" s="316"/>
      <c r="AJ178" s="316">
        <v>18</v>
      </c>
      <c r="AK178" s="316"/>
      <c r="AL178" s="316">
        <v>19</v>
      </c>
      <c r="AM178" s="316"/>
      <c r="AN178" s="316">
        <v>20</v>
      </c>
      <c r="AO178" s="316"/>
      <c r="AP178" s="316">
        <v>21</v>
      </c>
      <c r="AQ178" s="316"/>
      <c r="AR178" s="316">
        <v>22</v>
      </c>
      <c r="AS178" s="316"/>
      <c r="AT178" s="316">
        <v>23</v>
      </c>
      <c r="AU178" s="316"/>
      <c r="AV178" s="316">
        <v>24</v>
      </c>
      <c r="AW178" s="316"/>
      <c r="AX178" s="316">
        <v>1</v>
      </c>
      <c r="AY178" s="316"/>
      <c r="AZ178" s="316">
        <v>2</v>
      </c>
      <c r="BA178" s="316"/>
      <c r="BB178" s="316">
        <v>3</v>
      </c>
      <c r="BC178" s="346"/>
      <c r="BD178" s="102"/>
      <c r="BE178" s="416"/>
      <c r="BF178" s="417"/>
      <c r="BG178" s="419"/>
      <c r="BH178" s="422"/>
      <c r="BI178" s="423"/>
      <c r="BJ178" s="407"/>
      <c r="BL178" s="406"/>
      <c r="BM178" s="392"/>
    </row>
    <row r="179" spans="1:376" ht="10.199999999999999" customHeight="1">
      <c r="A179" s="25"/>
      <c r="B179" s="337"/>
      <c r="C179" s="424"/>
      <c r="D179" s="15"/>
      <c r="E179" s="322"/>
      <c r="F179" s="322"/>
      <c r="G179" s="322"/>
      <c r="H179" s="323" t="e">
        <f>IF(#REF!&lt;&gt;0,3,0)</f>
        <v>#REF!</v>
      </c>
      <c r="I179" s="426">
        <f>Conges!$B$3</f>
        <v>44896</v>
      </c>
      <c r="J179" s="427"/>
      <c r="K179" s="427"/>
      <c r="L179" s="427"/>
      <c r="M179" s="427"/>
      <c r="N179" s="60" t="str">
        <f>Planning!N$9</f>
        <v/>
      </c>
      <c r="O179" s="92">
        <f>Planning!O$9</f>
        <v>0</v>
      </c>
      <c r="P179" s="93">
        <f>Planning!P$9</f>
        <v>0</v>
      </c>
      <c r="Q179" s="93">
        <f>Planning!Q$9</f>
        <v>0</v>
      </c>
      <c r="R179" s="93">
        <f>Planning!R$9</f>
        <v>0</v>
      </c>
      <c r="S179" s="93">
        <f>Planning!S$9</f>
        <v>0</v>
      </c>
      <c r="T179" s="93">
        <f>Planning!T$9</f>
        <v>0</v>
      </c>
      <c r="U179" s="93">
        <f>Planning!U$9</f>
        <v>0</v>
      </c>
      <c r="V179" s="94">
        <f>Planning!V$9</f>
        <v>0</v>
      </c>
      <c r="W179" s="93">
        <f>Planning!W$9</f>
        <v>0</v>
      </c>
      <c r="X179" s="93">
        <f>Planning!X$9</f>
        <v>0</v>
      </c>
      <c r="Y179" s="93">
        <f>Planning!Y$9</f>
        <v>0</v>
      </c>
      <c r="Z179" s="93">
        <f>Planning!Z$9</f>
        <v>0</v>
      </c>
      <c r="AA179" s="93">
        <f>Planning!AA$9</f>
        <v>0</v>
      </c>
      <c r="AB179" s="93">
        <f>Planning!AB$9</f>
        <v>0</v>
      </c>
      <c r="AC179" s="93">
        <f>Planning!AC$9</f>
        <v>0</v>
      </c>
      <c r="AD179" s="93">
        <f>Planning!AD$9</f>
        <v>0</v>
      </c>
      <c r="AE179" s="92">
        <f>Planning!AE$9</f>
        <v>0</v>
      </c>
      <c r="AF179" s="93">
        <f>Planning!AF$9</f>
        <v>0</v>
      </c>
      <c r="AG179" s="93">
        <f>Planning!AG$9</f>
        <v>0</v>
      </c>
      <c r="AH179" s="93">
        <f>Planning!AH$9</f>
        <v>0</v>
      </c>
      <c r="AI179" s="93">
        <f>Planning!AI$9</f>
        <v>0</v>
      </c>
      <c r="AJ179" s="94">
        <f>Planning!AJ$9</f>
        <v>0</v>
      </c>
      <c r="AK179" s="93">
        <f>Planning!AK$9</f>
        <v>0</v>
      </c>
      <c r="AL179" s="93">
        <f>Planning!AL$9</f>
        <v>0</v>
      </c>
      <c r="AM179" s="93">
        <f>Planning!AM$9</f>
        <v>0</v>
      </c>
      <c r="AN179" s="93">
        <f>Planning!AN$9</f>
        <v>0</v>
      </c>
      <c r="AO179" s="93">
        <f>Planning!AO$9</f>
        <v>0</v>
      </c>
      <c r="AP179" s="93">
        <f>Planning!AP$9</f>
        <v>0</v>
      </c>
      <c r="AQ179" s="93">
        <f>Planning!AQ$9</f>
        <v>0</v>
      </c>
      <c r="AR179" s="93">
        <f>Planning!AR$9</f>
        <v>0</v>
      </c>
      <c r="AS179" s="93">
        <f>Planning!AS$9</f>
        <v>0</v>
      </c>
      <c r="AT179" s="93">
        <f>Planning!AT$9</f>
        <v>0</v>
      </c>
      <c r="AU179" s="92">
        <f>Planning!AU$9</f>
        <v>0</v>
      </c>
      <c r="AV179" s="93">
        <f>Planning!AV$9</f>
        <v>0</v>
      </c>
      <c r="AW179" s="93">
        <f>Planning!AW$9</f>
        <v>0</v>
      </c>
      <c r="AX179" s="93">
        <f>Planning!AX$9</f>
        <v>0</v>
      </c>
      <c r="AY179" s="93">
        <f>Planning!AY$9</f>
        <v>0</v>
      </c>
      <c r="AZ179" s="93">
        <f>Planning!AZ$9</f>
        <v>0</v>
      </c>
      <c r="BA179" s="93">
        <f>Planning!BA$9</f>
        <v>0</v>
      </c>
      <c r="BB179" s="94">
        <f>Planning!BB$9</f>
        <v>0</v>
      </c>
      <c r="BC179" s="64">
        <f>Planning!BC$9</f>
        <v>0</v>
      </c>
      <c r="BD179" s="102"/>
      <c r="BE179" s="428">
        <f>Planning!BE$9</f>
        <v>0</v>
      </c>
      <c r="BF179" s="429">
        <f>Planning!BF$9</f>
        <v>0</v>
      </c>
      <c r="BG179" s="70">
        <f>Planning!BG$9</f>
        <v>0</v>
      </c>
      <c r="BH179" s="71">
        <f>Planning!BH$9</f>
        <v>0</v>
      </c>
      <c r="BI179" s="72" t="str">
        <f>Planning!BI$9</f>
        <v/>
      </c>
      <c r="BJ179" s="73">
        <f>Planning!BJ$9</f>
        <v>5.4516129032258061</v>
      </c>
      <c r="BL179" s="212">
        <f>Planning!BL$9</f>
        <v>0</v>
      </c>
      <c r="BM179" s="141">
        <f>Planning!BP$9</f>
        <v>0</v>
      </c>
      <c r="NL179" s="43" t="s">
        <v>63</v>
      </c>
    </row>
    <row r="180" spans="1:376" ht="10.199999999999999" customHeight="1">
      <c r="A180" s="25"/>
      <c r="B180" s="337"/>
      <c r="C180" s="424"/>
      <c r="D180" s="15"/>
      <c r="E180" s="322"/>
      <c r="F180" s="322"/>
      <c r="G180" s="322"/>
      <c r="H180" s="323"/>
      <c r="I180" s="402">
        <f>Conges!$B$4</f>
        <v>44897</v>
      </c>
      <c r="J180" s="403"/>
      <c r="K180" s="403"/>
      <c r="L180" s="403"/>
      <c r="M180" s="403"/>
      <c r="N180" s="78" t="str">
        <f>Planning!N$44</f>
        <v/>
      </c>
      <c r="O180" s="95">
        <f>Planning!O$44</f>
        <v>0</v>
      </c>
      <c r="P180" s="96">
        <f>Planning!P$44</f>
        <v>0</v>
      </c>
      <c r="Q180" s="96">
        <f>Planning!Q$44</f>
        <v>0</v>
      </c>
      <c r="R180" s="96">
        <f>Planning!R$44</f>
        <v>0</v>
      </c>
      <c r="S180" s="96">
        <f>Planning!S$44</f>
        <v>0</v>
      </c>
      <c r="T180" s="96">
        <f>Planning!T$44</f>
        <v>0</v>
      </c>
      <c r="U180" s="96">
        <f>Planning!U$44</f>
        <v>0</v>
      </c>
      <c r="V180" s="97">
        <f>Planning!V$44</f>
        <v>0</v>
      </c>
      <c r="W180" s="96">
        <f>Planning!W$44</f>
        <v>0</v>
      </c>
      <c r="X180" s="96">
        <f>Planning!X$44</f>
        <v>0</v>
      </c>
      <c r="Y180" s="96">
        <f>Planning!Y$44</f>
        <v>0</v>
      </c>
      <c r="Z180" s="96">
        <f>Planning!Z$44</f>
        <v>0</v>
      </c>
      <c r="AA180" s="96">
        <f>Planning!AA$44</f>
        <v>0</v>
      </c>
      <c r="AB180" s="96">
        <f>Planning!AB$44</f>
        <v>0</v>
      </c>
      <c r="AC180" s="96">
        <f>Planning!AC$44</f>
        <v>0</v>
      </c>
      <c r="AD180" s="96">
        <f>Planning!AD$44</f>
        <v>0</v>
      </c>
      <c r="AE180" s="95">
        <f>Planning!AE$44</f>
        <v>0</v>
      </c>
      <c r="AF180" s="96">
        <f>Planning!AF$44</f>
        <v>0</v>
      </c>
      <c r="AG180" s="96">
        <f>Planning!AG$44</f>
        <v>0</v>
      </c>
      <c r="AH180" s="96">
        <f>Planning!AH$44</f>
        <v>0</v>
      </c>
      <c r="AI180" s="96">
        <f>Planning!AI$44</f>
        <v>0</v>
      </c>
      <c r="AJ180" s="97">
        <f>Planning!AJ$44</f>
        <v>0</v>
      </c>
      <c r="AK180" s="96">
        <f>Planning!AK$44</f>
        <v>0</v>
      </c>
      <c r="AL180" s="96">
        <f>Planning!AL$44</f>
        <v>0</v>
      </c>
      <c r="AM180" s="96">
        <f>Planning!AM$44</f>
        <v>0</v>
      </c>
      <c r="AN180" s="96">
        <f>Planning!AN$44</f>
        <v>0</v>
      </c>
      <c r="AO180" s="96">
        <f>Planning!AO$44</f>
        <v>0</v>
      </c>
      <c r="AP180" s="96">
        <f>Planning!AP$44</f>
        <v>0</v>
      </c>
      <c r="AQ180" s="96">
        <f>Planning!AQ$44</f>
        <v>0</v>
      </c>
      <c r="AR180" s="96">
        <f>Planning!AR$44</f>
        <v>0</v>
      </c>
      <c r="AS180" s="96">
        <f>Planning!AS$44</f>
        <v>0</v>
      </c>
      <c r="AT180" s="96">
        <f>Planning!AT$44</f>
        <v>0</v>
      </c>
      <c r="AU180" s="95">
        <f>Planning!AU$44</f>
        <v>0</v>
      </c>
      <c r="AV180" s="96">
        <f>Planning!AV$44</f>
        <v>0</v>
      </c>
      <c r="AW180" s="96">
        <f>Planning!AW$44</f>
        <v>0</v>
      </c>
      <c r="AX180" s="96">
        <f>Planning!AX$44</f>
        <v>0</v>
      </c>
      <c r="AY180" s="96">
        <f>Planning!AY$44</f>
        <v>0</v>
      </c>
      <c r="AZ180" s="96">
        <f>Planning!AZ$44</f>
        <v>0</v>
      </c>
      <c r="BA180" s="96">
        <f>Planning!BA$44</f>
        <v>0</v>
      </c>
      <c r="BB180" s="97">
        <f>Planning!BB$44</f>
        <v>0</v>
      </c>
      <c r="BC180" s="82">
        <f>Planning!BC$44</f>
        <v>0</v>
      </c>
      <c r="BD180" s="102"/>
      <c r="BE180" s="410">
        <f>Planning!BE$44</f>
        <v>0</v>
      </c>
      <c r="BF180" s="411">
        <f>Planning!BF$44</f>
        <v>0</v>
      </c>
      <c r="BG180" s="88">
        <f>Planning!BG$44</f>
        <v>0</v>
      </c>
      <c r="BH180" s="89">
        <f>Planning!BH$44</f>
        <v>0</v>
      </c>
      <c r="BI180" s="90" t="str">
        <f>Planning!BI$44</f>
        <v/>
      </c>
      <c r="BJ180" s="91">
        <f>Planning!BJ$44</f>
        <v>10.903225806451612</v>
      </c>
      <c r="BL180" s="211">
        <f>Planning!BL$44</f>
        <v>0</v>
      </c>
      <c r="BM180" s="142">
        <f>Planning!BP$44</f>
        <v>0</v>
      </c>
      <c r="NL180" s="43" t="s">
        <v>63</v>
      </c>
    </row>
    <row r="181" spans="1:376" ht="10.199999999999999" customHeight="1">
      <c r="A181" s="25"/>
      <c r="B181" s="337"/>
      <c r="C181" s="424"/>
      <c r="D181" s="15"/>
      <c r="E181" s="324"/>
      <c r="F181" s="324"/>
      <c r="G181" s="324"/>
      <c r="H181" s="323"/>
      <c r="I181" s="400">
        <f>Conges!$B$5</f>
        <v>44898</v>
      </c>
      <c r="J181" s="401"/>
      <c r="K181" s="401"/>
      <c r="L181" s="401"/>
      <c r="M181" s="401"/>
      <c r="N181" s="65" t="str">
        <f>Planning!N$79</f>
        <v/>
      </c>
      <c r="O181" s="98">
        <f>Planning!O$79</f>
        <v>0</v>
      </c>
      <c r="P181" s="99">
        <f>Planning!P$79</f>
        <v>0</v>
      </c>
      <c r="Q181" s="99">
        <f>Planning!Q$79</f>
        <v>0</v>
      </c>
      <c r="R181" s="99">
        <f>Planning!R$79</f>
        <v>0</v>
      </c>
      <c r="S181" s="99">
        <f>Planning!S$79</f>
        <v>0</v>
      </c>
      <c r="T181" s="99">
        <f>Planning!T$79</f>
        <v>0</v>
      </c>
      <c r="U181" s="99">
        <f>Planning!U$79</f>
        <v>0</v>
      </c>
      <c r="V181" s="100">
        <f>Planning!V$79</f>
        <v>0</v>
      </c>
      <c r="W181" s="99">
        <f>Planning!W$79</f>
        <v>0</v>
      </c>
      <c r="X181" s="99">
        <f>Planning!X$79</f>
        <v>0</v>
      </c>
      <c r="Y181" s="99">
        <f>Planning!Y$79</f>
        <v>0</v>
      </c>
      <c r="Z181" s="99">
        <f>Planning!Z$79</f>
        <v>0</v>
      </c>
      <c r="AA181" s="99">
        <f>Planning!AA$79</f>
        <v>0</v>
      </c>
      <c r="AB181" s="99">
        <f>Planning!AB$79</f>
        <v>0</v>
      </c>
      <c r="AC181" s="99">
        <f>Planning!AC$79</f>
        <v>0</v>
      </c>
      <c r="AD181" s="99">
        <f>Planning!AD$79</f>
        <v>0</v>
      </c>
      <c r="AE181" s="98">
        <f>Planning!AE$79</f>
        <v>0</v>
      </c>
      <c r="AF181" s="99">
        <f>Planning!AF$79</f>
        <v>0</v>
      </c>
      <c r="AG181" s="99">
        <f>Planning!AG$79</f>
        <v>0</v>
      </c>
      <c r="AH181" s="99">
        <f>Planning!AH$79</f>
        <v>0</v>
      </c>
      <c r="AI181" s="99">
        <f>Planning!AI$79</f>
        <v>0</v>
      </c>
      <c r="AJ181" s="100">
        <f>Planning!AJ$79</f>
        <v>0</v>
      </c>
      <c r="AK181" s="99">
        <f>Planning!AK$79</f>
        <v>0</v>
      </c>
      <c r="AL181" s="99">
        <f>Planning!AL$79</f>
        <v>0</v>
      </c>
      <c r="AM181" s="99">
        <f>Planning!AM$79</f>
        <v>0</v>
      </c>
      <c r="AN181" s="99">
        <f>Planning!AN$79</f>
        <v>0</v>
      </c>
      <c r="AO181" s="99">
        <f>Planning!AO$79</f>
        <v>0</v>
      </c>
      <c r="AP181" s="99">
        <f>Planning!AP$79</f>
        <v>0</v>
      </c>
      <c r="AQ181" s="99">
        <f>Planning!AQ$79</f>
        <v>0</v>
      </c>
      <c r="AR181" s="99">
        <f>Planning!AR$79</f>
        <v>0</v>
      </c>
      <c r="AS181" s="99">
        <f>Planning!AS$79</f>
        <v>0</v>
      </c>
      <c r="AT181" s="99">
        <f>Planning!AT$79</f>
        <v>0</v>
      </c>
      <c r="AU181" s="98">
        <f>Planning!AU$79</f>
        <v>0</v>
      </c>
      <c r="AV181" s="99">
        <f>Planning!AV$79</f>
        <v>0</v>
      </c>
      <c r="AW181" s="99">
        <f>Planning!AW$79</f>
        <v>0</v>
      </c>
      <c r="AX181" s="99">
        <f>Planning!AX$79</f>
        <v>0</v>
      </c>
      <c r="AY181" s="99">
        <f>Planning!AY$79</f>
        <v>0</v>
      </c>
      <c r="AZ181" s="99">
        <f>Planning!AZ$79</f>
        <v>0</v>
      </c>
      <c r="BA181" s="99">
        <f>Planning!BA$79</f>
        <v>0</v>
      </c>
      <c r="BB181" s="100">
        <f>Planning!BB$79</f>
        <v>0</v>
      </c>
      <c r="BC181" s="69">
        <f>Planning!BC$79</f>
        <v>0</v>
      </c>
      <c r="BD181" s="102"/>
      <c r="BE181" s="408">
        <f>Planning!BE$79</f>
        <v>0</v>
      </c>
      <c r="BF181" s="409">
        <f>Planning!BF$79</f>
        <v>0</v>
      </c>
      <c r="BG181" s="74">
        <f>Planning!BG$79</f>
        <v>0</v>
      </c>
      <c r="BH181" s="75">
        <f>Planning!BH$79</f>
        <v>0</v>
      </c>
      <c r="BI181" s="76" t="str">
        <f>Planning!BI$79</f>
        <v/>
      </c>
      <c r="BJ181" s="77">
        <f>Planning!BJ$79</f>
        <v>16.354838709677416</v>
      </c>
      <c r="BL181" s="210">
        <f>Planning!BL$79</f>
        <v>0</v>
      </c>
      <c r="BM181" s="143">
        <f>Planning!BP$79</f>
        <v>0</v>
      </c>
      <c r="NL181" s="43" t="s">
        <v>63</v>
      </c>
    </row>
    <row r="182" spans="1:376" ht="10.199999999999999" customHeight="1">
      <c r="A182" s="25"/>
      <c r="B182" s="337"/>
      <c r="C182" s="424"/>
      <c r="D182" s="15"/>
      <c r="E182" s="322"/>
      <c r="F182" s="322"/>
      <c r="G182" s="322"/>
      <c r="H182" s="323"/>
      <c r="I182" s="402">
        <f>Conges!$B$6</f>
        <v>44899</v>
      </c>
      <c r="J182" s="403"/>
      <c r="K182" s="403"/>
      <c r="L182" s="403"/>
      <c r="M182" s="403"/>
      <c r="N182" s="78" t="str">
        <f>Planning!N$114</f>
        <v/>
      </c>
      <c r="O182" s="95">
        <f>Planning!O$114</f>
        <v>0</v>
      </c>
      <c r="P182" s="96">
        <f>Planning!P$114</f>
        <v>0</v>
      </c>
      <c r="Q182" s="96">
        <f>Planning!Q$114</f>
        <v>0</v>
      </c>
      <c r="R182" s="96">
        <f>Planning!R$114</f>
        <v>0</v>
      </c>
      <c r="S182" s="96">
        <f>Planning!S$114</f>
        <v>0</v>
      </c>
      <c r="T182" s="96">
        <f>Planning!T$114</f>
        <v>0</v>
      </c>
      <c r="U182" s="96">
        <f>Planning!U$114</f>
        <v>0</v>
      </c>
      <c r="V182" s="97">
        <f>Planning!V$114</f>
        <v>0</v>
      </c>
      <c r="W182" s="96">
        <f>Planning!W$114</f>
        <v>0</v>
      </c>
      <c r="X182" s="96">
        <f>Planning!X$114</f>
        <v>0</v>
      </c>
      <c r="Y182" s="96">
        <f>Planning!Y$114</f>
        <v>0</v>
      </c>
      <c r="Z182" s="96">
        <f>Planning!Z$114</f>
        <v>0</v>
      </c>
      <c r="AA182" s="96">
        <f>Planning!AA$114</f>
        <v>0</v>
      </c>
      <c r="AB182" s="96">
        <f>Planning!AB$114</f>
        <v>0</v>
      </c>
      <c r="AC182" s="96">
        <f>Planning!AC$114</f>
        <v>0</v>
      </c>
      <c r="AD182" s="96">
        <f>Planning!AD$114</f>
        <v>0</v>
      </c>
      <c r="AE182" s="95">
        <f>Planning!AE$114</f>
        <v>0</v>
      </c>
      <c r="AF182" s="96">
        <f>Planning!AF$114</f>
        <v>0</v>
      </c>
      <c r="AG182" s="96">
        <f>Planning!AG$114</f>
        <v>0</v>
      </c>
      <c r="AH182" s="96">
        <f>Planning!AH$114</f>
        <v>0</v>
      </c>
      <c r="AI182" s="96">
        <f>Planning!AI$114</f>
        <v>0</v>
      </c>
      <c r="AJ182" s="97">
        <f>Planning!AJ$114</f>
        <v>0</v>
      </c>
      <c r="AK182" s="96">
        <f>Planning!AK$114</f>
        <v>0</v>
      </c>
      <c r="AL182" s="96">
        <f>Planning!AL$114</f>
        <v>0</v>
      </c>
      <c r="AM182" s="96">
        <f>Planning!AM$114</f>
        <v>0</v>
      </c>
      <c r="AN182" s="96">
        <f>Planning!AN$114</f>
        <v>0</v>
      </c>
      <c r="AO182" s="96">
        <f>Planning!AO$114</f>
        <v>0</v>
      </c>
      <c r="AP182" s="96">
        <f>Planning!AP$114</f>
        <v>0</v>
      </c>
      <c r="AQ182" s="96">
        <f>Planning!AQ$114</f>
        <v>0</v>
      </c>
      <c r="AR182" s="96">
        <f>Planning!AR$114</f>
        <v>0</v>
      </c>
      <c r="AS182" s="96">
        <f>Planning!AS$114</f>
        <v>0</v>
      </c>
      <c r="AT182" s="96">
        <f>Planning!AT$114</f>
        <v>0</v>
      </c>
      <c r="AU182" s="95">
        <f>Planning!AU$114</f>
        <v>0</v>
      </c>
      <c r="AV182" s="96">
        <f>Planning!AV$114</f>
        <v>0</v>
      </c>
      <c r="AW182" s="96">
        <f>Planning!AW$114</f>
        <v>0</v>
      </c>
      <c r="AX182" s="96">
        <f>Planning!AX$114</f>
        <v>0</v>
      </c>
      <c r="AY182" s="96">
        <f>Planning!AY$114</f>
        <v>0</v>
      </c>
      <c r="AZ182" s="96">
        <f>Planning!AZ$114</f>
        <v>0</v>
      </c>
      <c r="BA182" s="96">
        <f>Planning!BA$114</f>
        <v>0</v>
      </c>
      <c r="BB182" s="97">
        <f>Planning!BB$114</f>
        <v>0</v>
      </c>
      <c r="BC182" s="82">
        <f>Planning!BC$114</f>
        <v>0</v>
      </c>
      <c r="BD182" s="102"/>
      <c r="BE182" s="410">
        <f>Planning!BE$114</f>
        <v>0</v>
      </c>
      <c r="BF182" s="411">
        <f>Planning!BF$114</f>
        <v>0</v>
      </c>
      <c r="BG182" s="88">
        <f>Planning!BG$114</f>
        <v>0</v>
      </c>
      <c r="BH182" s="89">
        <f>Planning!BH$114</f>
        <v>0</v>
      </c>
      <c r="BI182" s="90" t="str">
        <f>Planning!BI$114</f>
        <v/>
      </c>
      <c r="BJ182" s="91">
        <f>Planning!BJ$114</f>
        <v>21.806451612903224</v>
      </c>
      <c r="BL182" s="211">
        <f>Planning!BL$114</f>
        <v>0</v>
      </c>
      <c r="BM182" s="142">
        <f>Planning!BP$114</f>
        <v>0</v>
      </c>
      <c r="NL182" s="43" t="s">
        <v>63</v>
      </c>
    </row>
    <row r="183" spans="1:376" ht="10.199999999999999" customHeight="1">
      <c r="A183" s="25"/>
      <c r="B183" s="337"/>
      <c r="C183" s="424"/>
      <c r="D183" s="15"/>
      <c r="E183" s="322"/>
      <c r="F183" s="322"/>
      <c r="G183" s="322"/>
      <c r="H183" s="323"/>
      <c r="I183" s="400">
        <f>Conges!$B$7</f>
        <v>44900</v>
      </c>
      <c r="J183" s="401"/>
      <c r="K183" s="401"/>
      <c r="L183" s="401"/>
      <c r="M183" s="401"/>
      <c r="N183" s="65" t="str">
        <f>Planning!N$149</f>
        <v/>
      </c>
      <c r="O183" s="98">
        <f>Planning!O$149</f>
        <v>0</v>
      </c>
      <c r="P183" s="99">
        <f>Planning!P$149</f>
        <v>0</v>
      </c>
      <c r="Q183" s="99">
        <f>Planning!Q$149</f>
        <v>0</v>
      </c>
      <c r="R183" s="99">
        <f>Planning!R$149</f>
        <v>0</v>
      </c>
      <c r="S183" s="99">
        <f>Planning!S$149</f>
        <v>0</v>
      </c>
      <c r="T183" s="99">
        <f>Planning!T$149</f>
        <v>0</v>
      </c>
      <c r="U183" s="99">
        <f>Planning!U$149</f>
        <v>0</v>
      </c>
      <c r="V183" s="100">
        <f>Planning!V$149</f>
        <v>0</v>
      </c>
      <c r="W183" s="99">
        <f>Planning!W$149</f>
        <v>0</v>
      </c>
      <c r="X183" s="99">
        <f>Planning!X$149</f>
        <v>0</v>
      </c>
      <c r="Y183" s="99">
        <f>Planning!Y$149</f>
        <v>0</v>
      </c>
      <c r="Z183" s="99">
        <f>Planning!Z$149</f>
        <v>0</v>
      </c>
      <c r="AA183" s="99">
        <f>Planning!AA$149</f>
        <v>0</v>
      </c>
      <c r="AB183" s="99">
        <f>Planning!AB$149</f>
        <v>0</v>
      </c>
      <c r="AC183" s="99">
        <f>Planning!AC$149</f>
        <v>0</v>
      </c>
      <c r="AD183" s="99">
        <f>Planning!AD$149</f>
        <v>0</v>
      </c>
      <c r="AE183" s="98">
        <f>Planning!AE$149</f>
        <v>0</v>
      </c>
      <c r="AF183" s="99">
        <f>Planning!AF$149</f>
        <v>0</v>
      </c>
      <c r="AG183" s="99">
        <f>Planning!AG$149</f>
        <v>0</v>
      </c>
      <c r="AH183" s="99">
        <f>Planning!AH$149</f>
        <v>0</v>
      </c>
      <c r="AI183" s="99">
        <f>Planning!AI$149</f>
        <v>0</v>
      </c>
      <c r="AJ183" s="100">
        <f>Planning!AJ$149</f>
        <v>0</v>
      </c>
      <c r="AK183" s="99">
        <f>Planning!AK$149</f>
        <v>0</v>
      </c>
      <c r="AL183" s="99">
        <f>Planning!AL$149</f>
        <v>0</v>
      </c>
      <c r="AM183" s="99">
        <f>Planning!AM$149</f>
        <v>0</v>
      </c>
      <c r="AN183" s="99">
        <f>Planning!AN$149</f>
        <v>0</v>
      </c>
      <c r="AO183" s="99">
        <f>Planning!AO$149</f>
        <v>0</v>
      </c>
      <c r="AP183" s="99">
        <f>Planning!AP$149</f>
        <v>0</v>
      </c>
      <c r="AQ183" s="99">
        <f>Planning!AQ$149</f>
        <v>0</v>
      </c>
      <c r="AR183" s="99">
        <f>Planning!AR$149</f>
        <v>0</v>
      </c>
      <c r="AS183" s="99">
        <f>Planning!AS$149</f>
        <v>0</v>
      </c>
      <c r="AT183" s="99">
        <f>Planning!AT$149</f>
        <v>0</v>
      </c>
      <c r="AU183" s="98">
        <f>Planning!AU$149</f>
        <v>0</v>
      </c>
      <c r="AV183" s="99">
        <f>Planning!AV$149</f>
        <v>0</v>
      </c>
      <c r="AW183" s="99">
        <f>Planning!AW$149</f>
        <v>0</v>
      </c>
      <c r="AX183" s="99">
        <f>Planning!AX$149</f>
        <v>0</v>
      </c>
      <c r="AY183" s="99">
        <f>Planning!AY$149</f>
        <v>0</v>
      </c>
      <c r="AZ183" s="99">
        <f>Planning!AZ$149</f>
        <v>0</v>
      </c>
      <c r="BA183" s="99">
        <f>Planning!BA$149</f>
        <v>0</v>
      </c>
      <c r="BB183" s="100">
        <f>Planning!BB$149</f>
        <v>0</v>
      </c>
      <c r="BC183" s="69">
        <f>Planning!BC$149</f>
        <v>0</v>
      </c>
      <c r="BD183" s="102"/>
      <c r="BE183" s="408">
        <f>Planning!BE$149</f>
        <v>0</v>
      </c>
      <c r="BF183" s="409">
        <f>Planning!BF$149</f>
        <v>0</v>
      </c>
      <c r="BG183" s="74">
        <f>Planning!BG$149</f>
        <v>0</v>
      </c>
      <c r="BH183" s="75">
        <f>Planning!BH$149</f>
        <v>0</v>
      </c>
      <c r="BI183" s="76" t="str">
        <f>Planning!BI$149</f>
        <v/>
      </c>
      <c r="BJ183" s="77">
        <f>Planning!BJ$149</f>
        <v>27.258064516129032</v>
      </c>
      <c r="BL183" s="210">
        <f>Planning!BL$149</f>
        <v>0</v>
      </c>
      <c r="BM183" s="143">
        <f>Planning!BP$149</f>
        <v>0</v>
      </c>
      <c r="NL183" s="43" t="s">
        <v>63</v>
      </c>
    </row>
    <row r="184" spans="1:376" ht="10.199999999999999" customHeight="1">
      <c r="A184" s="25"/>
      <c r="B184" s="337"/>
      <c r="C184" s="424"/>
      <c r="D184" s="15"/>
      <c r="E184" s="334" t="str">
        <f>Planning!$E$9</f>
        <v>CREPIERE</v>
      </c>
      <c r="F184" s="334"/>
      <c r="G184" s="124">
        <f>(COUNTIF(O179:BB209,Planning!$MT$3))/2</f>
        <v>0</v>
      </c>
      <c r="H184" s="323"/>
      <c r="I184" s="402">
        <f>Conges!$B$8</f>
        <v>44901</v>
      </c>
      <c r="J184" s="403"/>
      <c r="K184" s="403"/>
      <c r="L184" s="403"/>
      <c r="M184" s="403"/>
      <c r="N184" s="78" t="str">
        <f>Planning!N$184</f>
        <v/>
      </c>
      <c r="O184" s="95">
        <f>Planning!O$184</f>
        <v>0</v>
      </c>
      <c r="P184" s="96">
        <f>Planning!P$184</f>
        <v>0</v>
      </c>
      <c r="Q184" s="96">
        <f>Planning!Q$184</f>
        <v>0</v>
      </c>
      <c r="R184" s="96">
        <f>Planning!R$184</f>
        <v>0</v>
      </c>
      <c r="S184" s="96">
        <f>Planning!S$184</f>
        <v>0</v>
      </c>
      <c r="T184" s="96">
        <f>Planning!T$184</f>
        <v>0</v>
      </c>
      <c r="U184" s="96">
        <f>Planning!U$184</f>
        <v>0</v>
      </c>
      <c r="V184" s="97">
        <f>Planning!V$184</f>
        <v>0</v>
      </c>
      <c r="W184" s="96">
        <f>Planning!W$184</f>
        <v>0</v>
      </c>
      <c r="X184" s="96">
        <f>Planning!X$184</f>
        <v>0</v>
      </c>
      <c r="Y184" s="96">
        <f>Planning!Y$184</f>
        <v>0</v>
      </c>
      <c r="Z184" s="96">
        <f>Planning!Z$184</f>
        <v>0</v>
      </c>
      <c r="AA184" s="96">
        <f>Planning!AA$184</f>
        <v>0</v>
      </c>
      <c r="AB184" s="96">
        <f>Planning!AB$184</f>
        <v>0</v>
      </c>
      <c r="AC184" s="96">
        <f>Planning!AC$184</f>
        <v>0</v>
      </c>
      <c r="AD184" s="96">
        <f>Planning!AD$184</f>
        <v>0</v>
      </c>
      <c r="AE184" s="95">
        <f>Planning!AE$184</f>
        <v>0</v>
      </c>
      <c r="AF184" s="96">
        <f>Planning!AF$184</f>
        <v>0</v>
      </c>
      <c r="AG184" s="96">
        <f>Planning!AG$184</f>
        <v>0</v>
      </c>
      <c r="AH184" s="96">
        <f>Planning!AH$184</f>
        <v>0</v>
      </c>
      <c r="AI184" s="96">
        <f>Planning!AI$184</f>
        <v>0</v>
      </c>
      <c r="AJ184" s="97">
        <f>Planning!AJ$184</f>
        <v>0</v>
      </c>
      <c r="AK184" s="96">
        <f>Planning!AK$184</f>
        <v>0</v>
      </c>
      <c r="AL184" s="96">
        <f>Planning!AL$184</f>
        <v>0</v>
      </c>
      <c r="AM184" s="96">
        <f>Planning!AM$184</f>
        <v>0</v>
      </c>
      <c r="AN184" s="96">
        <f>Planning!AN$184</f>
        <v>0</v>
      </c>
      <c r="AO184" s="96">
        <f>Planning!AO$184</f>
        <v>0</v>
      </c>
      <c r="AP184" s="96">
        <f>Planning!AP$184</f>
        <v>0</v>
      </c>
      <c r="AQ184" s="96">
        <f>Planning!AQ$184</f>
        <v>0</v>
      </c>
      <c r="AR184" s="96">
        <f>Planning!AR$184</f>
        <v>0</v>
      </c>
      <c r="AS184" s="96">
        <f>Planning!AS$184</f>
        <v>0</v>
      </c>
      <c r="AT184" s="96">
        <f>Planning!AT$184</f>
        <v>0</v>
      </c>
      <c r="AU184" s="95">
        <f>Planning!AU$184</f>
        <v>0</v>
      </c>
      <c r="AV184" s="96">
        <f>Planning!AV$184</f>
        <v>0</v>
      </c>
      <c r="AW184" s="96">
        <f>Planning!AW$184</f>
        <v>0</v>
      </c>
      <c r="AX184" s="96">
        <f>Planning!AX$184</f>
        <v>0</v>
      </c>
      <c r="AY184" s="96">
        <f>Planning!AY$184</f>
        <v>0</v>
      </c>
      <c r="AZ184" s="96">
        <f>Planning!AZ$184</f>
        <v>0</v>
      </c>
      <c r="BA184" s="96">
        <f>Planning!BA$184</f>
        <v>0</v>
      </c>
      <c r="BB184" s="97">
        <f>Planning!BB$184</f>
        <v>0</v>
      </c>
      <c r="BC184" s="82">
        <f>Planning!BC$184</f>
        <v>0</v>
      </c>
      <c r="BD184" s="102"/>
      <c r="BE184" s="410">
        <f>Planning!BE$184</f>
        <v>0</v>
      </c>
      <c r="BF184" s="411">
        <f>Planning!BF$184</f>
        <v>0</v>
      </c>
      <c r="BG184" s="88">
        <f>Planning!BG$184</f>
        <v>0</v>
      </c>
      <c r="BH184" s="89">
        <f>Planning!BH$184</f>
        <v>0</v>
      </c>
      <c r="BI184" s="90" t="str">
        <f>Planning!BI$184</f>
        <v/>
      </c>
      <c r="BJ184" s="91">
        <f>Planning!BJ$184</f>
        <v>32.709677419354833</v>
      </c>
      <c r="BL184" s="211">
        <f>Planning!BL$184</f>
        <v>0</v>
      </c>
      <c r="BM184" s="142">
        <f>Planning!BP$184</f>
        <v>0</v>
      </c>
      <c r="NL184" s="43" t="s">
        <v>63</v>
      </c>
    </row>
    <row r="185" spans="1:376" ht="10.199999999999999" customHeight="1">
      <c r="A185" s="25"/>
      <c r="B185" s="337"/>
      <c r="C185" s="424"/>
      <c r="D185" s="15"/>
      <c r="E185" s="318" t="str">
        <f>Planning!$E$10</f>
        <v>BRASSERIE</v>
      </c>
      <c r="F185" s="318"/>
      <c r="G185" s="125">
        <f>(COUNTIF(O179:BB209,Planning!$MV$3))/2</f>
        <v>0</v>
      </c>
      <c r="H185" s="323"/>
      <c r="I185" s="400">
        <f>Conges!$B$9</f>
        <v>44902</v>
      </c>
      <c r="J185" s="401"/>
      <c r="K185" s="401"/>
      <c r="L185" s="401"/>
      <c r="M185" s="401"/>
      <c r="N185" s="65" t="str">
        <f>Planning!N$219</f>
        <v/>
      </c>
      <c r="O185" s="98">
        <f>Planning!O$219</f>
        <v>0</v>
      </c>
      <c r="P185" s="99">
        <f>Planning!P$219</f>
        <v>0</v>
      </c>
      <c r="Q185" s="99">
        <f>Planning!Q$219</f>
        <v>0</v>
      </c>
      <c r="R185" s="99">
        <f>Planning!R$219</f>
        <v>0</v>
      </c>
      <c r="S185" s="99">
        <f>Planning!S$219</f>
        <v>0</v>
      </c>
      <c r="T185" s="99">
        <f>Planning!T$219</f>
        <v>0</v>
      </c>
      <c r="U185" s="99">
        <f>Planning!U$219</f>
        <v>0</v>
      </c>
      <c r="V185" s="100">
        <f>Planning!V$219</f>
        <v>0</v>
      </c>
      <c r="W185" s="99">
        <f>Planning!W$219</f>
        <v>0</v>
      </c>
      <c r="X185" s="99">
        <f>Planning!X$219</f>
        <v>0</v>
      </c>
      <c r="Y185" s="99">
        <f>Planning!Y$219</f>
        <v>0</v>
      </c>
      <c r="Z185" s="99">
        <f>Planning!Z$219</f>
        <v>0</v>
      </c>
      <c r="AA185" s="99">
        <f>Planning!AA$219</f>
        <v>0</v>
      </c>
      <c r="AB185" s="99">
        <f>Planning!AB$219</f>
        <v>0</v>
      </c>
      <c r="AC185" s="99">
        <f>Planning!AC$219</f>
        <v>0</v>
      </c>
      <c r="AD185" s="99">
        <f>Planning!AD$219</f>
        <v>0</v>
      </c>
      <c r="AE185" s="98">
        <f>Planning!AE$219</f>
        <v>0</v>
      </c>
      <c r="AF185" s="99">
        <f>Planning!AF$219</f>
        <v>0</v>
      </c>
      <c r="AG185" s="99">
        <f>Planning!AG$219</f>
        <v>0</v>
      </c>
      <c r="AH185" s="99">
        <f>Planning!AH$219</f>
        <v>0</v>
      </c>
      <c r="AI185" s="99">
        <f>Planning!AI$219</f>
        <v>0</v>
      </c>
      <c r="AJ185" s="100">
        <f>Planning!AJ$219</f>
        <v>0</v>
      </c>
      <c r="AK185" s="99">
        <f>Planning!AK$219</f>
        <v>0</v>
      </c>
      <c r="AL185" s="99">
        <f>Planning!AL$219</f>
        <v>0</v>
      </c>
      <c r="AM185" s="99">
        <f>Planning!AM$219</f>
        <v>0</v>
      </c>
      <c r="AN185" s="99">
        <f>Planning!AN$219</f>
        <v>0</v>
      </c>
      <c r="AO185" s="99">
        <f>Planning!AO$219</f>
        <v>0</v>
      </c>
      <c r="AP185" s="99">
        <f>Planning!AP$219</f>
        <v>0</v>
      </c>
      <c r="AQ185" s="99">
        <f>Planning!AQ$219</f>
        <v>0</v>
      </c>
      <c r="AR185" s="99">
        <f>Planning!AR$219</f>
        <v>0</v>
      </c>
      <c r="AS185" s="99">
        <f>Planning!AS$219</f>
        <v>0</v>
      </c>
      <c r="AT185" s="99">
        <f>Planning!AT$219</f>
        <v>0</v>
      </c>
      <c r="AU185" s="98">
        <f>Planning!AU$219</f>
        <v>0</v>
      </c>
      <c r="AV185" s="99">
        <f>Planning!AV$219</f>
        <v>0</v>
      </c>
      <c r="AW185" s="99">
        <f>Planning!AW$219</f>
        <v>0</v>
      </c>
      <c r="AX185" s="99">
        <f>Planning!AX$219</f>
        <v>0</v>
      </c>
      <c r="AY185" s="99">
        <f>Planning!AY$219</f>
        <v>0</v>
      </c>
      <c r="AZ185" s="99">
        <f>Planning!AZ$219</f>
        <v>0</v>
      </c>
      <c r="BA185" s="99">
        <f>Planning!BA$219</f>
        <v>0</v>
      </c>
      <c r="BB185" s="100">
        <f>Planning!BB$219</f>
        <v>0</v>
      </c>
      <c r="BC185" s="69">
        <f>Planning!BC$219</f>
        <v>0</v>
      </c>
      <c r="BD185" s="102"/>
      <c r="BE185" s="408">
        <f>Planning!BE$219</f>
        <v>0</v>
      </c>
      <c r="BF185" s="409">
        <f>Planning!BF$219</f>
        <v>0</v>
      </c>
      <c r="BG185" s="74">
        <f>Planning!BG$219</f>
        <v>0</v>
      </c>
      <c r="BH185" s="75">
        <f>Planning!BH$219</f>
        <v>0</v>
      </c>
      <c r="BI185" s="76" t="str">
        <f>Planning!BI$219</f>
        <v/>
      </c>
      <c r="BJ185" s="77">
        <f>Planning!BJ$219</f>
        <v>38.161290322580641</v>
      </c>
      <c r="BL185" s="210">
        <f>Planning!BL$219</f>
        <v>0</v>
      </c>
      <c r="BM185" s="143">
        <f>Planning!BP$219</f>
        <v>0</v>
      </c>
      <c r="NL185" s="43" t="s">
        <v>63</v>
      </c>
    </row>
    <row r="186" spans="1:376" ht="10.199999999999999" customHeight="1">
      <c r="A186" s="25"/>
      <c r="B186" s="337"/>
      <c r="C186" s="424"/>
      <c r="D186" s="15"/>
      <c r="E186" s="327" t="str">
        <f>Planning!$E$11</f>
        <v>MEP</v>
      </c>
      <c r="F186" s="327"/>
      <c r="G186" s="126">
        <f>(COUNTIF(O179:BB209,Planning!$MX$3))/2</f>
        <v>0</v>
      </c>
      <c r="H186" s="323"/>
      <c r="I186" s="402">
        <f>Conges!$B$10</f>
        <v>44903</v>
      </c>
      <c r="J186" s="403"/>
      <c r="K186" s="403"/>
      <c r="L186" s="403"/>
      <c r="M186" s="403"/>
      <c r="N186" s="78" t="str">
        <f>Planning!N$254</f>
        <v/>
      </c>
      <c r="O186" s="95">
        <f>Planning!O$254</f>
        <v>0</v>
      </c>
      <c r="P186" s="96">
        <f>Planning!P$254</f>
        <v>0</v>
      </c>
      <c r="Q186" s="96">
        <f>Planning!Q$254</f>
        <v>0</v>
      </c>
      <c r="R186" s="96">
        <f>Planning!R$254</f>
        <v>0</v>
      </c>
      <c r="S186" s="96">
        <f>Planning!S$254</f>
        <v>0</v>
      </c>
      <c r="T186" s="96">
        <f>Planning!T$254</f>
        <v>0</v>
      </c>
      <c r="U186" s="96">
        <f>Planning!U$254</f>
        <v>0</v>
      </c>
      <c r="V186" s="97">
        <f>Planning!V$254</f>
        <v>0</v>
      </c>
      <c r="W186" s="96">
        <f>Planning!W$254</f>
        <v>0</v>
      </c>
      <c r="X186" s="96">
        <f>Planning!X$254</f>
        <v>0</v>
      </c>
      <c r="Y186" s="96">
        <f>Planning!Y$254</f>
        <v>0</v>
      </c>
      <c r="Z186" s="96">
        <f>Planning!Z$254</f>
        <v>0</v>
      </c>
      <c r="AA186" s="96">
        <f>Planning!AA$254</f>
        <v>0</v>
      </c>
      <c r="AB186" s="96">
        <f>Planning!AB$254</f>
        <v>0</v>
      </c>
      <c r="AC186" s="96">
        <f>Planning!AC$254</f>
        <v>0</v>
      </c>
      <c r="AD186" s="96">
        <f>Planning!AD$254</f>
        <v>0</v>
      </c>
      <c r="AE186" s="95">
        <f>Planning!AE$254</f>
        <v>0</v>
      </c>
      <c r="AF186" s="96">
        <f>Planning!AF$254</f>
        <v>0</v>
      </c>
      <c r="AG186" s="96">
        <f>Planning!AG$254</f>
        <v>0</v>
      </c>
      <c r="AH186" s="96">
        <f>Planning!AH$254</f>
        <v>0</v>
      </c>
      <c r="AI186" s="96">
        <f>Planning!AI$254</f>
        <v>0</v>
      </c>
      <c r="AJ186" s="97">
        <f>Planning!AJ$254</f>
        <v>0</v>
      </c>
      <c r="AK186" s="96">
        <f>Planning!AK$254</f>
        <v>0</v>
      </c>
      <c r="AL186" s="96">
        <f>Planning!AL$254</f>
        <v>0</v>
      </c>
      <c r="AM186" s="96">
        <f>Planning!AM$254</f>
        <v>0</v>
      </c>
      <c r="AN186" s="96">
        <f>Planning!AN$254</f>
        <v>0</v>
      </c>
      <c r="AO186" s="96">
        <f>Planning!AO$254</f>
        <v>0</v>
      </c>
      <c r="AP186" s="96">
        <f>Planning!AP$254</f>
        <v>0</v>
      </c>
      <c r="AQ186" s="96">
        <f>Planning!AQ$254</f>
        <v>0</v>
      </c>
      <c r="AR186" s="96">
        <f>Planning!AR$254</f>
        <v>0</v>
      </c>
      <c r="AS186" s="96">
        <f>Planning!AS$254</f>
        <v>0</v>
      </c>
      <c r="AT186" s="96">
        <f>Planning!AT$254</f>
        <v>0</v>
      </c>
      <c r="AU186" s="95">
        <f>Planning!AU$254</f>
        <v>0</v>
      </c>
      <c r="AV186" s="96">
        <f>Planning!AV$254</f>
        <v>0</v>
      </c>
      <c r="AW186" s="96">
        <f>Planning!AW$254</f>
        <v>0</v>
      </c>
      <c r="AX186" s="96">
        <f>Planning!AX$254</f>
        <v>0</v>
      </c>
      <c r="AY186" s="96">
        <f>Planning!AY$254</f>
        <v>0</v>
      </c>
      <c r="AZ186" s="96">
        <f>Planning!AZ$254</f>
        <v>0</v>
      </c>
      <c r="BA186" s="96">
        <f>Planning!BA$254</f>
        <v>0</v>
      </c>
      <c r="BB186" s="97">
        <f>Planning!BB$254</f>
        <v>0</v>
      </c>
      <c r="BC186" s="82">
        <f>Planning!BC$254</f>
        <v>0</v>
      </c>
      <c r="BD186" s="102"/>
      <c r="BE186" s="410">
        <f>Planning!BE$254</f>
        <v>0</v>
      </c>
      <c r="BF186" s="411">
        <f>Planning!BF$254</f>
        <v>0</v>
      </c>
      <c r="BG186" s="88">
        <f>Planning!BG$254</f>
        <v>0</v>
      </c>
      <c r="BH186" s="89">
        <f>Planning!BH$254</f>
        <v>0</v>
      </c>
      <c r="BI186" s="90" t="str">
        <f>Planning!BI$254</f>
        <v/>
      </c>
      <c r="BJ186" s="91">
        <f>Planning!BJ$254</f>
        <v>43.612903225806448</v>
      </c>
      <c r="BL186" s="211">
        <f>Planning!BL$254</f>
        <v>0</v>
      </c>
      <c r="BM186" s="142">
        <f>Planning!BP$254</f>
        <v>0</v>
      </c>
      <c r="NL186" s="43" t="s">
        <v>63</v>
      </c>
    </row>
    <row r="187" spans="1:376" ht="10.199999999999999" customHeight="1">
      <c r="A187" s="25"/>
      <c r="B187" s="337"/>
      <c r="C187" s="424"/>
      <c r="D187" s="15"/>
      <c r="E187" s="348" t="str">
        <f>Planning!$E$12</f>
        <v>Renfort</v>
      </c>
      <c r="F187" s="348"/>
      <c r="G187" s="127">
        <f>(COUNTIF(O179:BB209,Planning!$MZ$3))/2</f>
        <v>0</v>
      </c>
      <c r="H187" s="323"/>
      <c r="I187" s="400">
        <f>Conges!$B$11</f>
        <v>44904</v>
      </c>
      <c r="J187" s="401"/>
      <c r="K187" s="401"/>
      <c r="L187" s="401"/>
      <c r="M187" s="401"/>
      <c r="N187" s="65" t="str">
        <f>Planning!N$289</f>
        <v/>
      </c>
      <c r="O187" s="98">
        <f>Planning!O$289</f>
        <v>0</v>
      </c>
      <c r="P187" s="99">
        <f>Planning!P$289</f>
        <v>0</v>
      </c>
      <c r="Q187" s="99">
        <f>Planning!Q$289</f>
        <v>0</v>
      </c>
      <c r="R187" s="99">
        <f>Planning!R$289</f>
        <v>0</v>
      </c>
      <c r="S187" s="99">
        <f>Planning!S$289</f>
        <v>0</v>
      </c>
      <c r="T187" s="99">
        <f>Planning!T$289</f>
        <v>0</v>
      </c>
      <c r="U187" s="99">
        <f>Planning!U$289</f>
        <v>0</v>
      </c>
      <c r="V187" s="100">
        <f>Planning!V$289</f>
        <v>0</v>
      </c>
      <c r="W187" s="99">
        <f>Planning!W$289</f>
        <v>0</v>
      </c>
      <c r="X187" s="99">
        <f>Planning!X$289</f>
        <v>0</v>
      </c>
      <c r="Y187" s="99">
        <f>Planning!Y$289</f>
        <v>0</v>
      </c>
      <c r="Z187" s="99">
        <f>Planning!Z$289</f>
        <v>0</v>
      </c>
      <c r="AA187" s="99">
        <f>Planning!AA$289</f>
        <v>0</v>
      </c>
      <c r="AB187" s="99">
        <f>Planning!AB$289</f>
        <v>0</v>
      </c>
      <c r="AC187" s="99">
        <f>Planning!AC$289</f>
        <v>0</v>
      </c>
      <c r="AD187" s="99">
        <f>Planning!AD$289</f>
        <v>0</v>
      </c>
      <c r="AE187" s="98">
        <f>Planning!AE$289</f>
        <v>0</v>
      </c>
      <c r="AF187" s="99">
        <f>Planning!AF$289</f>
        <v>0</v>
      </c>
      <c r="AG187" s="99">
        <f>Planning!AG$289</f>
        <v>0</v>
      </c>
      <c r="AH187" s="99">
        <f>Planning!AH$289</f>
        <v>0</v>
      </c>
      <c r="AI187" s="99">
        <f>Planning!AI$289</f>
        <v>0</v>
      </c>
      <c r="AJ187" s="100">
        <f>Planning!AJ$289</f>
        <v>0</v>
      </c>
      <c r="AK187" s="99">
        <f>Planning!AK$289</f>
        <v>0</v>
      </c>
      <c r="AL187" s="99">
        <f>Planning!AL$289</f>
        <v>0</v>
      </c>
      <c r="AM187" s="99">
        <f>Planning!AM$289</f>
        <v>0</v>
      </c>
      <c r="AN187" s="99">
        <f>Planning!AN$289</f>
        <v>0</v>
      </c>
      <c r="AO187" s="99">
        <f>Planning!AO$289</f>
        <v>0</v>
      </c>
      <c r="AP187" s="99">
        <f>Planning!AP$289</f>
        <v>0</v>
      </c>
      <c r="AQ187" s="99">
        <f>Planning!AQ$289</f>
        <v>0</v>
      </c>
      <c r="AR187" s="99">
        <f>Planning!AR$289</f>
        <v>0</v>
      </c>
      <c r="AS187" s="99">
        <f>Planning!AS$289</f>
        <v>0</v>
      </c>
      <c r="AT187" s="99">
        <f>Planning!AT$289</f>
        <v>0</v>
      </c>
      <c r="AU187" s="98">
        <f>Planning!AU$289</f>
        <v>0</v>
      </c>
      <c r="AV187" s="99">
        <f>Planning!AV$289</f>
        <v>0</v>
      </c>
      <c r="AW187" s="99">
        <f>Planning!AW$289</f>
        <v>0</v>
      </c>
      <c r="AX187" s="99">
        <f>Planning!AX$289</f>
        <v>0</v>
      </c>
      <c r="AY187" s="99">
        <f>Planning!AY$289</f>
        <v>0</v>
      </c>
      <c r="AZ187" s="99">
        <f>Planning!AZ$289</f>
        <v>0</v>
      </c>
      <c r="BA187" s="99">
        <f>Planning!BA$289</f>
        <v>0</v>
      </c>
      <c r="BB187" s="100">
        <f>Planning!BB$289</f>
        <v>0</v>
      </c>
      <c r="BC187" s="69">
        <f>Planning!BC$289</f>
        <v>0</v>
      </c>
      <c r="BD187" s="102"/>
      <c r="BE187" s="408">
        <f>Planning!BE$289</f>
        <v>0</v>
      </c>
      <c r="BF187" s="409">
        <f>Planning!BF$289</f>
        <v>0</v>
      </c>
      <c r="BG187" s="74">
        <f>Planning!BG$289</f>
        <v>0</v>
      </c>
      <c r="BH187" s="75">
        <f>Planning!BH$289</f>
        <v>0</v>
      </c>
      <c r="BI187" s="76" t="str">
        <f>Planning!BI$289</f>
        <v/>
      </c>
      <c r="BJ187" s="77">
        <f>Planning!BJ$289</f>
        <v>49.064516129032256</v>
      </c>
      <c r="BL187" s="210">
        <f>Planning!BL$289</f>
        <v>0</v>
      </c>
      <c r="BM187" s="143">
        <f>Planning!BP$289</f>
        <v>0</v>
      </c>
      <c r="NL187" s="43" t="s">
        <v>63</v>
      </c>
    </row>
    <row r="188" spans="1:376" ht="10.199999999999999" customHeight="1">
      <c r="A188" s="25"/>
      <c r="B188" s="337"/>
      <c r="C188" s="424"/>
      <c r="D188" s="15"/>
      <c r="E188" s="317" t="str">
        <f>Planning!$E$13</f>
        <v>CHEF</v>
      </c>
      <c r="F188" s="317"/>
      <c r="G188" s="128">
        <f>(COUNTIF(O179:BB209,Planning!$NB$3))/2</f>
        <v>0</v>
      </c>
      <c r="H188" s="323"/>
      <c r="I188" s="402">
        <f>Conges!$B$12</f>
        <v>44905</v>
      </c>
      <c r="J188" s="403"/>
      <c r="K188" s="403"/>
      <c r="L188" s="403"/>
      <c r="M188" s="403"/>
      <c r="N188" s="78" t="str">
        <f>Planning!N$324</f>
        <v/>
      </c>
      <c r="O188" s="95">
        <f>Planning!O$324</f>
        <v>0</v>
      </c>
      <c r="P188" s="96">
        <f>Planning!P$324</f>
        <v>0</v>
      </c>
      <c r="Q188" s="96">
        <f>Planning!Q$324</f>
        <v>0</v>
      </c>
      <c r="R188" s="96">
        <f>Planning!R$324</f>
        <v>0</v>
      </c>
      <c r="S188" s="96">
        <f>Planning!S$324</f>
        <v>0</v>
      </c>
      <c r="T188" s="96">
        <f>Planning!T$324</f>
        <v>0</v>
      </c>
      <c r="U188" s="96">
        <f>Planning!U$324</f>
        <v>0</v>
      </c>
      <c r="V188" s="97">
        <f>Planning!V$324</f>
        <v>0</v>
      </c>
      <c r="W188" s="96">
        <f>Planning!W$324</f>
        <v>0</v>
      </c>
      <c r="X188" s="96">
        <f>Planning!X$324</f>
        <v>0</v>
      </c>
      <c r="Y188" s="96">
        <f>Planning!Y$324</f>
        <v>0</v>
      </c>
      <c r="Z188" s="96">
        <f>Planning!Z$324</f>
        <v>0</v>
      </c>
      <c r="AA188" s="96">
        <f>Planning!AA$324</f>
        <v>0</v>
      </c>
      <c r="AB188" s="96">
        <f>Planning!AB$324</f>
        <v>0</v>
      </c>
      <c r="AC188" s="96">
        <f>Planning!AC$324</f>
        <v>0</v>
      </c>
      <c r="AD188" s="96">
        <f>Planning!AD$324</f>
        <v>0</v>
      </c>
      <c r="AE188" s="95">
        <f>Planning!AE$324</f>
        <v>0</v>
      </c>
      <c r="AF188" s="96">
        <f>Planning!AF$324</f>
        <v>0</v>
      </c>
      <c r="AG188" s="96">
        <f>Planning!AG$324</f>
        <v>0</v>
      </c>
      <c r="AH188" s="96">
        <f>Planning!AH$324</f>
        <v>0</v>
      </c>
      <c r="AI188" s="96">
        <f>Planning!AI$324</f>
        <v>0</v>
      </c>
      <c r="AJ188" s="97">
        <f>Planning!AJ$324</f>
        <v>0</v>
      </c>
      <c r="AK188" s="96">
        <f>Planning!AK$324</f>
        <v>0</v>
      </c>
      <c r="AL188" s="96">
        <f>Planning!AL$324</f>
        <v>0</v>
      </c>
      <c r="AM188" s="96">
        <f>Planning!AM$324</f>
        <v>0</v>
      </c>
      <c r="AN188" s="96">
        <f>Planning!AN$324</f>
        <v>0</v>
      </c>
      <c r="AO188" s="96">
        <f>Planning!AO$324</f>
        <v>0</v>
      </c>
      <c r="AP188" s="96">
        <f>Planning!AP$324</f>
        <v>0</v>
      </c>
      <c r="AQ188" s="96">
        <f>Planning!AQ$324</f>
        <v>0</v>
      </c>
      <c r="AR188" s="96">
        <f>Planning!AR$324</f>
        <v>0</v>
      </c>
      <c r="AS188" s="96">
        <f>Planning!AS$324</f>
        <v>0</v>
      </c>
      <c r="AT188" s="96">
        <f>Planning!AT$324</f>
        <v>0</v>
      </c>
      <c r="AU188" s="95">
        <f>Planning!AU$324</f>
        <v>0</v>
      </c>
      <c r="AV188" s="96">
        <f>Planning!AV$324</f>
        <v>0</v>
      </c>
      <c r="AW188" s="96">
        <f>Planning!AW$324</f>
        <v>0</v>
      </c>
      <c r="AX188" s="96">
        <f>Planning!AX$324</f>
        <v>0</v>
      </c>
      <c r="AY188" s="96">
        <f>Planning!AY$324</f>
        <v>0</v>
      </c>
      <c r="AZ188" s="96">
        <f>Planning!AZ$324</f>
        <v>0</v>
      </c>
      <c r="BA188" s="96">
        <f>Planning!BA$324</f>
        <v>0</v>
      </c>
      <c r="BB188" s="97">
        <f>Planning!BB$324</f>
        <v>0</v>
      </c>
      <c r="BC188" s="82">
        <f>Planning!BC$324</f>
        <v>0</v>
      </c>
      <c r="BD188" s="102"/>
      <c r="BE188" s="410">
        <f>Planning!BE$324</f>
        <v>0</v>
      </c>
      <c r="BF188" s="411">
        <f>Planning!BF$324</f>
        <v>0</v>
      </c>
      <c r="BG188" s="88">
        <f>Planning!BG$324</f>
        <v>0</v>
      </c>
      <c r="BH188" s="89">
        <f>Planning!BH$324</f>
        <v>0</v>
      </c>
      <c r="BI188" s="90" t="str">
        <f>Planning!BI$324</f>
        <v/>
      </c>
      <c r="BJ188" s="91">
        <f>Planning!BJ$324</f>
        <v>54.516129032258064</v>
      </c>
      <c r="BL188" s="211">
        <f>Planning!BL$324</f>
        <v>0</v>
      </c>
      <c r="BM188" s="142">
        <f>Planning!BP$324</f>
        <v>0</v>
      </c>
      <c r="NL188" s="43" t="s">
        <v>63</v>
      </c>
    </row>
    <row r="189" spans="1:376" ht="10.199999999999999" customHeight="1">
      <c r="A189" s="25"/>
      <c r="B189" s="337"/>
      <c r="C189" s="424"/>
      <c r="D189" s="15"/>
      <c r="E189" s="319" t="str">
        <f>Planning!$E$14</f>
        <v>MENAGE</v>
      </c>
      <c r="F189" s="319"/>
      <c r="G189" s="129">
        <f>(COUNTIF(O179:BB209,Planning!$ND$3))/2</f>
        <v>0</v>
      </c>
      <c r="H189" s="323"/>
      <c r="I189" s="400">
        <f>Conges!$B$13</f>
        <v>44906</v>
      </c>
      <c r="J189" s="401"/>
      <c r="K189" s="401"/>
      <c r="L189" s="401"/>
      <c r="M189" s="401"/>
      <c r="N189" s="65" t="str">
        <f>Planning!N$359</f>
        <v/>
      </c>
      <c r="O189" s="98">
        <f>Planning!O$359</f>
        <v>0</v>
      </c>
      <c r="P189" s="99">
        <f>Planning!P$359</f>
        <v>0</v>
      </c>
      <c r="Q189" s="99">
        <f>Planning!Q$359</f>
        <v>0</v>
      </c>
      <c r="R189" s="99">
        <f>Planning!R$359</f>
        <v>0</v>
      </c>
      <c r="S189" s="99">
        <f>Planning!S$359</f>
        <v>0</v>
      </c>
      <c r="T189" s="99">
        <f>Planning!T$359</f>
        <v>0</v>
      </c>
      <c r="U189" s="99">
        <f>Planning!U$359</f>
        <v>0</v>
      </c>
      <c r="V189" s="100">
        <f>Planning!V$359</f>
        <v>0</v>
      </c>
      <c r="W189" s="99">
        <f>Planning!W$359</f>
        <v>0</v>
      </c>
      <c r="X189" s="99">
        <f>Planning!X$359</f>
        <v>0</v>
      </c>
      <c r="Y189" s="99">
        <f>Planning!Y$359</f>
        <v>0</v>
      </c>
      <c r="Z189" s="99">
        <f>Planning!Z$359</f>
        <v>0</v>
      </c>
      <c r="AA189" s="99">
        <f>Planning!AA$359</f>
        <v>0</v>
      </c>
      <c r="AB189" s="99">
        <f>Planning!AB$359</f>
        <v>0</v>
      </c>
      <c r="AC189" s="99">
        <f>Planning!AC$359</f>
        <v>0</v>
      </c>
      <c r="AD189" s="99">
        <f>Planning!AD$359</f>
        <v>0</v>
      </c>
      <c r="AE189" s="98">
        <f>Planning!AE$359</f>
        <v>0</v>
      </c>
      <c r="AF189" s="99">
        <f>Planning!AF$359</f>
        <v>0</v>
      </c>
      <c r="AG189" s="99">
        <f>Planning!AG$359</f>
        <v>0</v>
      </c>
      <c r="AH189" s="99">
        <f>Planning!AH$359</f>
        <v>0</v>
      </c>
      <c r="AI189" s="99">
        <f>Planning!AI$359</f>
        <v>0</v>
      </c>
      <c r="AJ189" s="100">
        <f>Planning!AJ$359</f>
        <v>0</v>
      </c>
      <c r="AK189" s="99">
        <f>Planning!AK$359</f>
        <v>0</v>
      </c>
      <c r="AL189" s="99">
        <f>Planning!AL$359</f>
        <v>0</v>
      </c>
      <c r="AM189" s="99">
        <f>Planning!AM$359</f>
        <v>0</v>
      </c>
      <c r="AN189" s="99">
        <f>Planning!AN$359</f>
        <v>0</v>
      </c>
      <c r="AO189" s="99">
        <f>Planning!AO$359</f>
        <v>0</v>
      </c>
      <c r="AP189" s="99">
        <f>Planning!AP$359</f>
        <v>0</v>
      </c>
      <c r="AQ189" s="99">
        <f>Planning!AQ$359</f>
        <v>0</v>
      </c>
      <c r="AR189" s="99">
        <f>Planning!AR$359</f>
        <v>0</v>
      </c>
      <c r="AS189" s="99">
        <f>Planning!AS$359</f>
        <v>0</v>
      </c>
      <c r="AT189" s="99">
        <f>Planning!AT$359</f>
        <v>0</v>
      </c>
      <c r="AU189" s="98">
        <f>Planning!AU$359</f>
        <v>0</v>
      </c>
      <c r="AV189" s="99">
        <f>Planning!AV$359</f>
        <v>0</v>
      </c>
      <c r="AW189" s="99">
        <f>Planning!AW$359</f>
        <v>0</v>
      </c>
      <c r="AX189" s="99">
        <f>Planning!AX$359</f>
        <v>0</v>
      </c>
      <c r="AY189" s="99">
        <f>Planning!AY$359</f>
        <v>0</v>
      </c>
      <c r="AZ189" s="99">
        <f>Planning!AZ$359</f>
        <v>0</v>
      </c>
      <c r="BA189" s="99">
        <f>Planning!BA$359</f>
        <v>0</v>
      </c>
      <c r="BB189" s="100">
        <f>Planning!BB$359</f>
        <v>0</v>
      </c>
      <c r="BC189" s="69">
        <f>Planning!BC$359</f>
        <v>0</v>
      </c>
      <c r="BD189" s="102"/>
      <c r="BE189" s="408">
        <f>Planning!BE$359</f>
        <v>0</v>
      </c>
      <c r="BF189" s="409">
        <f>Planning!BF$359</f>
        <v>0</v>
      </c>
      <c r="BG189" s="74">
        <f>Planning!BG$359</f>
        <v>0</v>
      </c>
      <c r="BH189" s="75">
        <f>Planning!BH$359</f>
        <v>0</v>
      </c>
      <c r="BI189" s="76" t="str">
        <f>Planning!BI$359</f>
        <v/>
      </c>
      <c r="BJ189" s="77">
        <f>Planning!BJ$359</f>
        <v>59.967741935483865</v>
      </c>
      <c r="BL189" s="210">
        <f>Planning!BL$359</f>
        <v>0</v>
      </c>
      <c r="BM189" s="143">
        <f>Planning!BP$359</f>
        <v>0</v>
      </c>
      <c r="NL189" s="43" t="s">
        <v>63</v>
      </c>
    </row>
    <row r="190" spans="1:376" ht="10.199999999999999" customHeight="1">
      <c r="A190" s="25"/>
      <c r="B190" s="337"/>
      <c r="C190" s="424"/>
      <c r="D190" s="15"/>
      <c r="E190" s="347">
        <f>Planning!$E$15</f>
        <v>0</v>
      </c>
      <c r="F190" s="347"/>
      <c r="G190" s="130">
        <f>(COUNTIF(O179:BB209,Planning!$NF$3))/2</f>
        <v>0</v>
      </c>
      <c r="H190" s="323"/>
      <c r="I190" s="402">
        <f>Conges!$B$14</f>
        <v>44907</v>
      </c>
      <c r="J190" s="403"/>
      <c r="K190" s="403"/>
      <c r="L190" s="403"/>
      <c r="M190" s="403"/>
      <c r="N190" s="78" t="str">
        <f>Planning!N$394</f>
        <v/>
      </c>
      <c r="O190" s="95">
        <f>Planning!O$394</f>
        <v>0</v>
      </c>
      <c r="P190" s="96">
        <f>Planning!P$394</f>
        <v>0</v>
      </c>
      <c r="Q190" s="96">
        <f>Planning!Q$394</f>
        <v>0</v>
      </c>
      <c r="R190" s="96">
        <f>Planning!R$394</f>
        <v>0</v>
      </c>
      <c r="S190" s="96">
        <f>Planning!S$394</f>
        <v>0</v>
      </c>
      <c r="T190" s="96">
        <f>Planning!T$394</f>
        <v>0</v>
      </c>
      <c r="U190" s="96">
        <f>Planning!U$394</f>
        <v>0</v>
      </c>
      <c r="V190" s="97">
        <f>Planning!V$394</f>
        <v>0</v>
      </c>
      <c r="W190" s="96">
        <f>Planning!W$394</f>
        <v>0</v>
      </c>
      <c r="X190" s="96">
        <f>Planning!X$394</f>
        <v>0</v>
      </c>
      <c r="Y190" s="96">
        <f>Planning!Y$394</f>
        <v>0</v>
      </c>
      <c r="Z190" s="96">
        <f>Planning!Z$394</f>
        <v>0</v>
      </c>
      <c r="AA190" s="96">
        <f>Planning!AA$394</f>
        <v>0</v>
      </c>
      <c r="AB190" s="96">
        <f>Planning!AB$394</f>
        <v>0</v>
      </c>
      <c r="AC190" s="96">
        <f>Planning!AC$394</f>
        <v>0</v>
      </c>
      <c r="AD190" s="96">
        <f>Planning!AD$394</f>
        <v>0</v>
      </c>
      <c r="AE190" s="95">
        <f>Planning!AE$394</f>
        <v>0</v>
      </c>
      <c r="AF190" s="96">
        <f>Planning!AF$394</f>
        <v>0</v>
      </c>
      <c r="AG190" s="96">
        <f>Planning!AG$394</f>
        <v>0</v>
      </c>
      <c r="AH190" s="96">
        <f>Planning!AH$394</f>
        <v>0</v>
      </c>
      <c r="AI190" s="96">
        <f>Planning!AI$394</f>
        <v>0</v>
      </c>
      <c r="AJ190" s="97">
        <f>Planning!AJ$394</f>
        <v>0</v>
      </c>
      <c r="AK190" s="96">
        <f>Planning!AK$394</f>
        <v>0</v>
      </c>
      <c r="AL190" s="96">
        <f>Planning!AL$394</f>
        <v>0</v>
      </c>
      <c r="AM190" s="96">
        <f>Planning!AM$394</f>
        <v>0</v>
      </c>
      <c r="AN190" s="96">
        <f>Planning!AN$394</f>
        <v>0</v>
      </c>
      <c r="AO190" s="96">
        <f>Planning!AO$394</f>
        <v>0</v>
      </c>
      <c r="AP190" s="96">
        <f>Planning!AP$394</f>
        <v>0</v>
      </c>
      <c r="AQ190" s="96">
        <f>Planning!AQ$394</f>
        <v>0</v>
      </c>
      <c r="AR190" s="96">
        <f>Planning!AR$394</f>
        <v>0</v>
      </c>
      <c r="AS190" s="96">
        <f>Planning!AS$394</f>
        <v>0</v>
      </c>
      <c r="AT190" s="96">
        <f>Planning!AT$394</f>
        <v>0</v>
      </c>
      <c r="AU190" s="95">
        <f>Planning!AU$394</f>
        <v>0</v>
      </c>
      <c r="AV190" s="96">
        <f>Planning!AV$394</f>
        <v>0</v>
      </c>
      <c r="AW190" s="96">
        <f>Planning!AW$394</f>
        <v>0</v>
      </c>
      <c r="AX190" s="96">
        <f>Planning!AX$394</f>
        <v>0</v>
      </c>
      <c r="AY190" s="96">
        <f>Planning!AY$394</f>
        <v>0</v>
      </c>
      <c r="AZ190" s="96">
        <f>Planning!AZ$394</f>
        <v>0</v>
      </c>
      <c r="BA190" s="96">
        <f>Planning!BA$394</f>
        <v>0</v>
      </c>
      <c r="BB190" s="97">
        <f>Planning!BB$394</f>
        <v>0</v>
      </c>
      <c r="BC190" s="82">
        <f>Planning!BC$394</f>
        <v>0</v>
      </c>
      <c r="BD190" s="102"/>
      <c r="BE190" s="410">
        <f>Planning!BE$394</f>
        <v>0</v>
      </c>
      <c r="BF190" s="411">
        <f>Planning!BF$394</f>
        <v>0</v>
      </c>
      <c r="BG190" s="88">
        <f>Planning!BG$394</f>
        <v>0</v>
      </c>
      <c r="BH190" s="89">
        <f>Planning!BH$394</f>
        <v>0</v>
      </c>
      <c r="BI190" s="90" t="str">
        <f>Planning!BI$394</f>
        <v/>
      </c>
      <c r="BJ190" s="91">
        <f>Planning!BJ$394</f>
        <v>65.419354838709666</v>
      </c>
      <c r="BL190" s="211">
        <f>Planning!BL$394</f>
        <v>0</v>
      </c>
      <c r="BM190" s="142">
        <f>Planning!BP$394</f>
        <v>0</v>
      </c>
      <c r="NL190" s="43" t="s">
        <v>63</v>
      </c>
    </row>
    <row r="191" spans="1:376" ht="10.199999999999999" customHeight="1">
      <c r="A191" s="25"/>
      <c r="B191" s="337"/>
      <c r="C191" s="424"/>
      <c r="D191" s="15"/>
      <c r="E191" s="330"/>
      <c r="F191" s="330"/>
      <c r="G191" s="134">
        <f>(COUNTIF(O179:BB209,Planning!$NH$3))/2</f>
        <v>0</v>
      </c>
      <c r="H191" s="323"/>
      <c r="I191" s="400">
        <f>Conges!$B$15</f>
        <v>44908</v>
      </c>
      <c r="J191" s="401"/>
      <c r="K191" s="401"/>
      <c r="L191" s="401"/>
      <c r="M191" s="401"/>
      <c r="N191" s="65" t="str">
        <f>Planning!N$429</f>
        <v/>
      </c>
      <c r="O191" s="98">
        <f>Planning!O$429</f>
        <v>0</v>
      </c>
      <c r="P191" s="99">
        <f>Planning!P$429</f>
        <v>0</v>
      </c>
      <c r="Q191" s="99">
        <f>Planning!Q$429</f>
        <v>0</v>
      </c>
      <c r="R191" s="99">
        <f>Planning!R$429</f>
        <v>0</v>
      </c>
      <c r="S191" s="99">
        <f>Planning!S$429</f>
        <v>0</v>
      </c>
      <c r="T191" s="99">
        <f>Planning!T$429</f>
        <v>0</v>
      </c>
      <c r="U191" s="99">
        <f>Planning!U$429</f>
        <v>0</v>
      </c>
      <c r="V191" s="100">
        <f>Planning!V$429</f>
        <v>0</v>
      </c>
      <c r="W191" s="98">
        <f>Planning!W$429</f>
        <v>0</v>
      </c>
      <c r="X191" s="99">
        <f>Planning!X$429</f>
        <v>0</v>
      </c>
      <c r="Y191" s="99">
        <f>Planning!Y$429</f>
        <v>0</v>
      </c>
      <c r="Z191" s="99">
        <f>Planning!Z$429</f>
        <v>0</v>
      </c>
      <c r="AA191" s="99">
        <f>Planning!AA$429</f>
        <v>0</v>
      </c>
      <c r="AB191" s="99">
        <f>Planning!AB$429</f>
        <v>0</v>
      </c>
      <c r="AC191" s="99">
        <f>Planning!AC$429</f>
        <v>0</v>
      </c>
      <c r="AD191" s="100">
        <f>Planning!AD$429</f>
        <v>0</v>
      </c>
      <c r="AE191" s="98">
        <f>Planning!AE$429</f>
        <v>0</v>
      </c>
      <c r="AF191" s="99">
        <f>Planning!AF$429</f>
        <v>0</v>
      </c>
      <c r="AG191" s="99">
        <f>Planning!AG$429</f>
        <v>0</v>
      </c>
      <c r="AH191" s="99">
        <f>Planning!AH$429</f>
        <v>0</v>
      </c>
      <c r="AI191" s="99">
        <f>Planning!AI$429</f>
        <v>0</v>
      </c>
      <c r="AJ191" s="100">
        <f>Planning!AJ$429</f>
        <v>0</v>
      </c>
      <c r="AK191" s="98">
        <f>Planning!AK$429</f>
        <v>0</v>
      </c>
      <c r="AL191" s="99">
        <f>Planning!AL$429</f>
        <v>0</v>
      </c>
      <c r="AM191" s="99">
        <f>Planning!AM$429</f>
        <v>0</v>
      </c>
      <c r="AN191" s="99">
        <f>Planning!AN$429</f>
        <v>0</v>
      </c>
      <c r="AO191" s="99">
        <f>Planning!AO$429</f>
        <v>0</v>
      </c>
      <c r="AP191" s="99">
        <f>Planning!AP$429</f>
        <v>0</v>
      </c>
      <c r="AQ191" s="99">
        <f>Planning!AQ$429</f>
        <v>0</v>
      </c>
      <c r="AR191" s="99">
        <f>Planning!AR$429</f>
        <v>0</v>
      </c>
      <c r="AS191" s="99">
        <f>Planning!AS$429</f>
        <v>0</v>
      </c>
      <c r="AT191" s="100">
        <f>Planning!AT$429</f>
        <v>0</v>
      </c>
      <c r="AU191" s="98">
        <f>Planning!AU$429</f>
        <v>0</v>
      </c>
      <c r="AV191" s="99">
        <f>Planning!AV$429</f>
        <v>0</v>
      </c>
      <c r="AW191" s="99">
        <f>Planning!AW$429</f>
        <v>0</v>
      </c>
      <c r="AX191" s="99">
        <f>Planning!AX$429</f>
        <v>0</v>
      </c>
      <c r="AY191" s="99">
        <f>Planning!AY$429</f>
        <v>0</v>
      </c>
      <c r="AZ191" s="99">
        <f>Planning!AZ$429</f>
        <v>0</v>
      </c>
      <c r="BA191" s="99">
        <f>Planning!BA$429</f>
        <v>0</v>
      </c>
      <c r="BB191" s="100">
        <f>Planning!BB$429</f>
        <v>0</v>
      </c>
      <c r="BC191" s="69">
        <f>Planning!BC$429</f>
        <v>0</v>
      </c>
      <c r="BD191" s="102"/>
      <c r="BE191" s="408">
        <f>Planning!BE$429</f>
        <v>0</v>
      </c>
      <c r="BF191" s="409">
        <f>Planning!BF$429</f>
        <v>0</v>
      </c>
      <c r="BG191" s="74">
        <f>Planning!BG$429</f>
        <v>0</v>
      </c>
      <c r="BH191" s="75">
        <f>Planning!BH$429</f>
        <v>0</v>
      </c>
      <c r="BI191" s="76" t="str">
        <f>Planning!BI$429</f>
        <v/>
      </c>
      <c r="BJ191" s="77">
        <f>Planning!BJ$429</f>
        <v>70.870967741935473</v>
      </c>
      <c r="BL191" s="210">
        <f>Planning!BL$429</f>
        <v>0</v>
      </c>
      <c r="BM191" s="143">
        <f>Planning!BP$429</f>
        <v>0</v>
      </c>
      <c r="NL191" s="43" t="s">
        <v>63</v>
      </c>
    </row>
    <row r="192" spans="1:376" ht="10.199999999999999" customHeight="1">
      <c r="A192" s="25"/>
      <c r="B192" s="337"/>
      <c r="C192" s="424"/>
      <c r="D192" s="15"/>
      <c r="E192" s="331"/>
      <c r="F192" s="331"/>
      <c r="G192" s="135">
        <f>(COUNTIF(O179:BB209,Planning!$NJ$3))/2</f>
        <v>0</v>
      </c>
      <c r="H192" s="323"/>
      <c r="I192" s="402">
        <f>Conges!$B$16</f>
        <v>44909</v>
      </c>
      <c r="J192" s="403"/>
      <c r="K192" s="403"/>
      <c r="L192" s="403"/>
      <c r="M192" s="403"/>
      <c r="N192" s="78" t="str">
        <f>Planning!N$464</f>
        <v/>
      </c>
      <c r="O192" s="95">
        <f>Planning!O$464</f>
        <v>0</v>
      </c>
      <c r="P192" s="96">
        <f>Planning!P$464</f>
        <v>0</v>
      </c>
      <c r="Q192" s="96">
        <f>Planning!Q$464</f>
        <v>0</v>
      </c>
      <c r="R192" s="96">
        <f>Planning!R$464</f>
        <v>0</v>
      </c>
      <c r="S192" s="96">
        <f>Planning!S$464</f>
        <v>0</v>
      </c>
      <c r="T192" s="96">
        <f>Planning!T$464</f>
        <v>0</v>
      </c>
      <c r="U192" s="96">
        <f>Planning!U$464</f>
        <v>0</v>
      </c>
      <c r="V192" s="97">
        <f>Planning!V$464</f>
        <v>0</v>
      </c>
      <c r="W192" s="95">
        <f>Planning!W$464</f>
        <v>0</v>
      </c>
      <c r="X192" s="96">
        <f>Planning!X$464</f>
        <v>0</v>
      </c>
      <c r="Y192" s="96">
        <f>Planning!Y$464</f>
        <v>0</v>
      </c>
      <c r="Z192" s="96">
        <f>Planning!Z$464</f>
        <v>0</v>
      </c>
      <c r="AA192" s="96">
        <f>Planning!AA$464</f>
        <v>0</v>
      </c>
      <c r="AB192" s="96">
        <f>Planning!AB$464</f>
        <v>0</v>
      </c>
      <c r="AC192" s="96">
        <f>Planning!AC$464</f>
        <v>0</v>
      </c>
      <c r="AD192" s="97">
        <f>Planning!AD$464</f>
        <v>0</v>
      </c>
      <c r="AE192" s="95">
        <f>Planning!AE$464</f>
        <v>0</v>
      </c>
      <c r="AF192" s="96">
        <f>Planning!AF$464</f>
        <v>0</v>
      </c>
      <c r="AG192" s="96">
        <f>Planning!AG$464</f>
        <v>0</v>
      </c>
      <c r="AH192" s="96">
        <f>Planning!AH$464</f>
        <v>0</v>
      </c>
      <c r="AI192" s="96">
        <f>Planning!AI$464</f>
        <v>0</v>
      </c>
      <c r="AJ192" s="97">
        <f>Planning!AJ$464</f>
        <v>0</v>
      </c>
      <c r="AK192" s="95">
        <f>Planning!AK$464</f>
        <v>0</v>
      </c>
      <c r="AL192" s="96">
        <f>Planning!AL$464</f>
        <v>0</v>
      </c>
      <c r="AM192" s="96">
        <f>Planning!AM$464</f>
        <v>0</v>
      </c>
      <c r="AN192" s="96">
        <f>Planning!AN$464</f>
        <v>0</v>
      </c>
      <c r="AO192" s="96">
        <f>Planning!AO$464</f>
        <v>0</v>
      </c>
      <c r="AP192" s="96">
        <f>Planning!AP$464</f>
        <v>0</v>
      </c>
      <c r="AQ192" s="96">
        <f>Planning!AQ$464</f>
        <v>0</v>
      </c>
      <c r="AR192" s="96">
        <f>Planning!AR$464</f>
        <v>0</v>
      </c>
      <c r="AS192" s="96">
        <f>Planning!AS$464</f>
        <v>0</v>
      </c>
      <c r="AT192" s="97">
        <f>Planning!AT$464</f>
        <v>0</v>
      </c>
      <c r="AU192" s="95">
        <f>Planning!AU$464</f>
        <v>0</v>
      </c>
      <c r="AV192" s="96">
        <f>Planning!AV$464</f>
        <v>0</v>
      </c>
      <c r="AW192" s="96">
        <f>Planning!AW$464</f>
        <v>0</v>
      </c>
      <c r="AX192" s="96">
        <f>Planning!AX$464</f>
        <v>0</v>
      </c>
      <c r="AY192" s="96">
        <f>Planning!AY$464</f>
        <v>0</v>
      </c>
      <c r="AZ192" s="96">
        <f>Planning!AZ$464</f>
        <v>0</v>
      </c>
      <c r="BA192" s="96">
        <f>Planning!BA$464</f>
        <v>0</v>
      </c>
      <c r="BB192" s="97">
        <f>Planning!BB$464</f>
        <v>0</v>
      </c>
      <c r="BC192" s="82">
        <f>Planning!BC$464</f>
        <v>0</v>
      </c>
      <c r="BD192" s="102"/>
      <c r="BE192" s="410">
        <f>Planning!BE$464</f>
        <v>0</v>
      </c>
      <c r="BF192" s="411">
        <f>Planning!BF$464</f>
        <v>0</v>
      </c>
      <c r="BG192" s="88">
        <f>Planning!BG$464</f>
        <v>0</v>
      </c>
      <c r="BH192" s="89">
        <f>Planning!BH$464</f>
        <v>0</v>
      </c>
      <c r="BI192" s="90" t="str">
        <f>Planning!BI$464</f>
        <v/>
      </c>
      <c r="BJ192" s="91">
        <f>Planning!BJ$464</f>
        <v>76.322580645161281</v>
      </c>
      <c r="BL192" s="211">
        <f>Planning!BL$464</f>
        <v>0</v>
      </c>
      <c r="BM192" s="142">
        <f>Planning!BP$464</f>
        <v>0</v>
      </c>
      <c r="NL192" s="43" t="s">
        <v>63</v>
      </c>
    </row>
    <row r="193" spans="1:376" ht="10.199999999999999" customHeight="1">
      <c r="A193" s="25"/>
      <c r="B193" s="337"/>
      <c r="C193" s="424"/>
      <c r="D193" s="15"/>
      <c r="E193" s="343" t="str">
        <f>Planning!$E$18</f>
        <v>H sans Renfort</v>
      </c>
      <c r="F193" s="343"/>
      <c r="G193" s="131">
        <f>SUM(G184:G192)-G187</f>
        <v>0</v>
      </c>
      <c r="H193" s="323"/>
      <c r="I193" s="400">
        <f>Conges!$B$17</f>
        <v>44910</v>
      </c>
      <c r="J193" s="401"/>
      <c r="K193" s="401"/>
      <c r="L193" s="401"/>
      <c r="M193" s="401"/>
      <c r="N193" s="65" t="str">
        <f>Planning!N$499</f>
        <v/>
      </c>
      <c r="O193" s="98">
        <f>Planning!O$499</f>
        <v>0</v>
      </c>
      <c r="P193" s="99">
        <f>Planning!P$499</f>
        <v>0</v>
      </c>
      <c r="Q193" s="99">
        <f>Planning!Q$499</f>
        <v>0</v>
      </c>
      <c r="R193" s="99">
        <f>Planning!R$499</f>
        <v>0</v>
      </c>
      <c r="S193" s="99">
        <f>Planning!S$499</f>
        <v>0</v>
      </c>
      <c r="T193" s="99">
        <f>Planning!T$499</f>
        <v>0</v>
      </c>
      <c r="U193" s="99">
        <f>Planning!U$499</f>
        <v>0</v>
      </c>
      <c r="V193" s="100">
        <f>Planning!V$499</f>
        <v>0</v>
      </c>
      <c r="W193" s="98">
        <f>Planning!W$499</f>
        <v>0</v>
      </c>
      <c r="X193" s="99">
        <f>Planning!X$499</f>
        <v>0</v>
      </c>
      <c r="Y193" s="99">
        <f>Planning!Y$499</f>
        <v>0</v>
      </c>
      <c r="Z193" s="99">
        <f>Planning!Z$499</f>
        <v>0</v>
      </c>
      <c r="AA193" s="99">
        <f>Planning!AA$499</f>
        <v>0</v>
      </c>
      <c r="AB193" s="99">
        <f>Planning!AB$499</f>
        <v>0</v>
      </c>
      <c r="AC193" s="99">
        <f>Planning!AC$499</f>
        <v>0</v>
      </c>
      <c r="AD193" s="100">
        <f>Planning!AD$499</f>
        <v>0</v>
      </c>
      <c r="AE193" s="98">
        <f>Planning!AE$499</f>
        <v>0</v>
      </c>
      <c r="AF193" s="99">
        <f>Planning!AF$499</f>
        <v>0</v>
      </c>
      <c r="AG193" s="99">
        <f>Planning!AG$499</f>
        <v>0</v>
      </c>
      <c r="AH193" s="99">
        <f>Planning!AH$499</f>
        <v>0</v>
      </c>
      <c r="AI193" s="99">
        <f>Planning!AI$499</f>
        <v>0</v>
      </c>
      <c r="AJ193" s="100">
        <f>Planning!AJ$499</f>
        <v>0</v>
      </c>
      <c r="AK193" s="98">
        <f>Planning!AK$499</f>
        <v>0</v>
      </c>
      <c r="AL193" s="99">
        <f>Planning!AL$499</f>
        <v>0</v>
      </c>
      <c r="AM193" s="99">
        <f>Planning!AM$499</f>
        <v>0</v>
      </c>
      <c r="AN193" s="99">
        <f>Planning!AN$499</f>
        <v>0</v>
      </c>
      <c r="AO193" s="99">
        <f>Planning!AO$499</f>
        <v>0</v>
      </c>
      <c r="AP193" s="99">
        <f>Planning!AP$499</f>
        <v>0</v>
      </c>
      <c r="AQ193" s="99">
        <f>Planning!AQ$499</f>
        <v>0</v>
      </c>
      <c r="AR193" s="99">
        <f>Planning!AR$499</f>
        <v>0</v>
      </c>
      <c r="AS193" s="99">
        <f>Planning!AS$499</f>
        <v>0</v>
      </c>
      <c r="AT193" s="100">
        <f>Planning!AT$499</f>
        <v>0</v>
      </c>
      <c r="AU193" s="98">
        <f>Planning!AU$499</f>
        <v>0</v>
      </c>
      <c r="AV193" s="99">
        <f>Planning!AV$499</f>
        <v>0</v>
      </c>
      <c r="AW193" s="99">
        <f>Planning!AW$499</f>
        <v>0</v>
      </c>
      <c r="AX193" s="99">
        <f>Planning!AX$499</f>
        <v>0</v>
      </c>
      <c r="AY193" s="99">
        <f>Planning!AY$499</f>
        <v>0</v>
      </c>
      <c r="AZ193" s="99">
        <f>Planning!AZ$499</f>
        <v>0</v>
      </c>
      <c r="BA193" s="99">
        <f>Planning!BA$499</f>
        <v>0</v>
      </c>
      <c r="BB193" s="100">
        <f>Planning!BB$499</f>
        <v>0</v>
      </c>
      <c r="BC193" s="69">
        <f>Planning!BC$499</f>
        <v>0</v>
      </c>
      <c r="BD193" s="102"/>
      <c r="BE193" s="408">
        <f>Planning!BE$499</f>
        <v>0</v>
      </c>
      <c r="BF193" s="409">
        <f>Planning!BF$499</f>
        <v>0</v>
      </c>
      <c r="BG193" s="74">
        <f>Planning!BG$499</f>
        <v>0</v>
      </c>
      <c r="BH193" s="75">
        <f>Planning!BH$499</f>
        <v>0</v>
      </c>
      <c r="BI193" s="76" t="str">
        <f>Planning!BI$499</f>
        <v/>
      </c>
      <c r="BJ193" s="77">
        <f>Planning!BJ$499</f>
        <v>81.774193548387089</v>
      </c>
      <c r="BL193" s="210">
        <f>Planning!BL$499</f>
        <v>0</v>
      </c>
      <c r="BM193" s="143">
        <f>Planning!BP$499</f>
        <v>0</v>
      </c>
      <c r="NL193" s="43" t="s">
        <v>63</v>
      </c>
    </row>
    <row r="194" spans="1:376" ht="10.199999999999999" customHeight="1">
      <c r="A194" s="25"/>
      <c r="B194" s="337"/>
      <c r="C194" s="424"/>
      <c r="D194" s="15"/>
      <c r="E194" s="343" t="str">
        <f>Planning!$E$19</f>
        <v>H avec Renfort</v>
      </c>
      <c r="F194" s="343"/>
      <c r="G194" s="131">
        <f>SUM(G184:G192)</f>
        <v>0</v>
      </c>
      <c r="H194" s="323"/>
      <c r="I194" s="402">
        <f>Conges!$B$18</f>
        <v>44911</v>
      </c>
      <c r="J194" s="403"/>
      <c r="K194" s="403"/>
      <c r="L194" s="403"/>
      <c r="M194" s="403"/>
      <c r="N194" s="78" t="str">
        <f>Planning!N$534</f>
        <v/>
      </c>
      <c r="O194" s="95">
        <f>Planning!O$534</f>
        <v>0</v>
      </c>
      <c r="P194" s="96">
        <f>Planning!P$534</f>
        <v>0</v>
      </c>
      <c r="Q194" s="96">
        <f>Planning!Q$534</f>
        <v>0</v>
      </c>
      <c r="R194" s="96">
        <f>Planning!R$534</f>
        <v>0</v>
      </c>
      <c r="S194" s="96">
        <f>Planning!S$534</f>
        <v>0</v>
      </c>
      <c r="T194" s="96">
        <f>Planning!T$534</f>
        <v>0</v>
      </c>
      <c r="U194" s="96">
        <f>Planning!U$534</f>
        <v>0</v>
      </c>
      <c r="V194" s="97">
        <f>Planning!V$534</f>
        <v>0</v>
      </c>
      <c r="W194" s="95">
        <f>Planning!W$534</f>
        <v>0</v>
      </c>
      <c r="X194" s="96">
        <f>Planning!X$534</f>
        <v>0</v>
      </c>
      <c r="Y194" s="96">
        <f>Planning!Y$534</f>
        <v>0</v>
      </c>
      <c r="Z194" s="96">
        <f>Planning!Z$534</f>
        <v>0</v>
      </c>
      <c r="AA194" s="96">
        <f>Planning!AA$534</f>
        <v>0</v>
      </c>
      <c r="AB194" s="96">
        <f>Planning!AB$534</f>
        <v>0</v>
      </c>
      <c r="AC194" s="96">
        <f>Planning!AC$534</f>
        <v>0</v>
      </c>
      <c r="AD194" s="97">
        <f>Planning!AD$534</f>
        <v>0</v>
      </c>
      <c r="AE194" s="95">
        <f>Planning!AE$534</f>
        <v>0</v>
      </c>
      <c r="AF194" s="96">
        <f>Planning!AF$534</f>
        <v>0</v>
      </c>
      <c r="AG194" s="96">
        <f>Planning!AG$534</f>
        <v>0</v>
      </c>
      <c r="AH194" s="96">
        <f>Planning!AH$534</f>
        <v>0</v>
      </c>
      <c r="AI194" s="96">
        <f>Planning!AI$534</f>
        <v>0</v>
      </c>
      <c r="AJ194" s="97">
        <f>Planning!AJ$534</f>
        <v>0</v>
      </c>
      <c r="AK194" s="95">
        <f>Planning!AK$534</f>
        <v>0</v>
      </c>
      <c r="AL194" s="96">
        <f>Planning!AL$534</f>
        <v>0</v>
      </c>
      <c r="AM194" s="96">
        <f>Planning!AM$534</f>
        <v>0</v>
      </c>
      <c r="AN194" s="96">
        <f>Planning!AN$534</f>
        <v>0</v>
      </c>
      <c r="AO194" s="96">
        <f>Planning!AO$534</f>
        <v>0</v>
      </c>
      <c r="AP194" s="96">
        <f>Planning!AP$534</f>
        <v>0</v>
      </c>
      <c r="AQ194" s="96">
        <f>Planning!AQ$534</f>
        <v>0</v>
      </c>
      <c r="AR194" s="96">
        <f>Planning!AR$534</f>
        <v>0</v>
      </c>
      <c r="AS194" s="96">
        <f>Planning!AS$534</f>
        <v>0</v>
      </c>
      <c r="AT194" s="97">
        <f>Planning!AT$534</f>
        <v>0</v>
      </c>
      <c r="AU194" s="95">
        <f>Planning!AU$534</f>
        <v>0</v>
      </c>
      <c r="AV194" s="96">
        <f>Planning!AV$534</f>
        <v>0</v>
      </c>
      <c r="AW194" s="96">
        <f>Planning!AW$534</f>
        <v>0</v>
      </c>
      <c r="AX194" s="96">
        <f>Planning!AX$534</f>
        <v>0</v>
      </c>
      <c r="AY194" s="96">
        <f>Planning!AY$534</f>
        <v>0</v>
      </c>
      <c r="AZ194" s="96">
        <f>Planning!AZ$534</f>
        <v>0</v>
      </c>
      <c r="BA194" s="96">
        <f>Planning!BA$534</f>
        <v>0</v>
      </c>
      <c r="BB194" s="97">
        <f>Planning!BB$534</f>
        <v>0</v>
      </c>
      <c r="BC194" s="82">
        <f>Planning!BC$534</f>
        <v>0</v>
      </c>
      <c r="BD194" s="102"/>
      <c r="BE194" s="410">
        <f>Planning!BE$534</f>
        <v>0</v>
      </c>
      <c r="BF194" s="411">
        <f>Planning!BF$534</f>
        <v>0</v>
      </c>
      <c r="BG194" s="88">
        <f>Planning!BG$534</f>
        <v>0</v>
      </c>
      <c r="BH194" s="89">
        <f>Planning!BH$534</f>
        <v>0</v>
      </c>
      <c r="BI194" s="90" t="str">
        <f>Planning!BI$534</f>
        <v/>
      </c>
      <c r="BJ194" s="91">
        <f>Planning!BJ$534</f>
        <v>87.225806451612897</v>
      </c>
      <c r="BL194" s="211">
        <f>Planning!BL$534</f>
        <v>0</v>
      </c>
      <c r="BM194" s="142">
        <f>Planning!BP$534</f>
        <v>0</v>
      </c>
      <c r="NL194" s="43" t="s">
        <v>63</v>
      </c>
    </row>
    <row r="195" spans="1:376" ht="10.199999999999999" customHeight="1">
      <c r="A195" s="25"/>
      <c r="B195" s="337"/>
      <c r="C195" s="424"/>
      <c r="D195" s="15"/>
      <c r="E195" s="101"/>
      <c r="F195" s="101"/>
      <c r="G195" s="101"/>
      <c r="H195" s="323"/>
      <c r="I195" s="400">
        <f>Conges!$B$19</f>
        <v>44912</v>
      </c>
      <c r="J195" s="401"/>
      <c r="K195" s="401"/>
      <c r="L195" s="401"/>
      <c r="M195" s="401"/>
      <c r="N195" s="65" t="str">
        <f>Planning!N$569</f>
        <v/>
      </c>
      <c r="O195" s="98">
        <f>Planning!O$569</f>
        <v>0</v>
      </c>
      <c r="P195" s="99">
        <f>Planning!P$569</f>
        <v>0</v>
      </c>
      <c r="Q195" s="99">
        <f>Planning!Q$569</f>
        <v>0</v>
      </c>
      <c r="R195" s="99">
        <f>Planning!R$569</f>
        <v>0</v>
      </c>
      <c r="S195" s="99">
        <f>Planning!S$569</f>
        <v>0</v>
      </c>
      <c r="T195" s="99">
        <f>Planning!T$569</f>
        <v>0</v>
      </c>
      <c r="U195" s="99">
        <f>Planning!U$569</f>
        <v>0</v>
      </c>
      <c r="V195" s="100">
        <f>Planning!V$569</f>
        <v>0</v>
      </c>
      <c r="W195" s="98">
        <f>Planning!W$569</f>
        <v>0</v>
      </c>
      <c r="X195" s="99">
        <f>Planning!X$569</f>
        <v>0</v>
      </c>
      <c r="Y195" s="99">
        <f>Planning!Y$569</f>
        <v>0</v>
      </c>
      <c r="Z195" s="99">
        <f>Planning!Z$569</f>
        <v>0</v>
      </c>
      <c r="AA195" s="99">
        <f>Planning!AA$569</f>
        <v>0</v>
      </c>
      <c r="AB195" s="99">
        <f>Planning!AB$569</f>
        <v>0</v>
      </c>
      <c r="AC195" s="99">
        <f>Planning!AC$569</f>
        <v>0</v>
      </c>
      <c r="AD195" s="100">
        <f>Planning!AD$569</f>
        <v>0</v>
      </c>
      <c r="AE195" s="98">
        <f>Planning!AE$569</f>
        <v>0</v>
      </c>
      <c r="AF195" s="99">
        <f>Planning!AF$569</f>
        <v>0</v>
      </c>
      <c r="AG195" s="99">
        <f>Planning!AG$569</f>
        <v>0</v>
      </c>
      <c r="AH195" s="99">
        <f>Planning!AH$569</f>
        <v>0</v>
      </c>
      <c r="AI195" s="99">
        <f>Planning!AI$569</f>
        <v>0</v>
      </c>
      <c r="AJ195" s="100">
        <f>Planning!AJ$569</f>
        <v>0</v>
      </c>
      <c r="AK195" s="98">
        <f>Planning!AK$569</f>
        <v>0</v>
      </c>
      <c r="AL195" s="99">
        <f>Planning!AL$569</f>
        <v>0</v>
      </c>
      <c r="AM195" s="99">
        <f>Planning!AM$569</f>
        <v>0</v>
      </c>
      <c r="AN195" s="99">
        <f>Planning!AN$569</f>
        <v>0</v>
      </c>
      <c r="AO195" s="99">
        <f>Planning!AO$569</f>
        <v>0</v>
      </c>
      <c r="AP195" s="99">
        <f>Planning!AP$569</f>
        <v>0</v>
      </c>
      <c r="AQ195" s="99">
        <f>Planning!AQ$569</f>
        <v>0</v>
      </c>
      <c r="AR195" s="99">
        <f>Planning!AR$569</f>
        <v>0</v>
      </c>
      <c r="AS195" s="99">
        <f>Planning!AS$569</f>
        <v>0</v>
      </c>
      <c r="AT195" s="100">
        <f>Planning!AT$569</f>
        <v>0</v>
      </c>
      <c r="AU195" s="98">
        <f>Planning!AU$569</f>
        <v>0</v>
      </c>
      <c r="AV195" s="99">
        <f>Planning!AV$569</f>
        <v>0</v>
      </c>
      <c r="AW195" s="99">
        <f>Planning!AW$569</f>
        <v>0</v>
      </c>
      <c r="AX195" s="99">
        <f>Planning!AX$569</f>
        <v>0</v>
      </c>
      <c r="AY195" s="99">
        <f>Planning!AY$569</f>
        <v>0</v>
      </c>
      <c r="AZ195" s="99">
        <f>Planning!AZ$569</f>
        <v>0</v>
      </c>
      <c r="BA195" s="99">
        <f>Planning!BA$569</f>
        <v>0</v>
      </c>
      <c r="BB195" s="100">
        <f>Planning!BB$569</f>
        <v>0</v>
      </c>
      <c r="BC195" s="69">
        <f>Planning!BC$569</f>
        <v>0</v>
      </c>
      <c r="BD195" s="102"/>
      <c r="BE195" s="408">
        <f>Planning!BE$569</f>
        <v>0</v>
      </c>
      <c r="BF195" s="409">
        <f>Planning!BF$569</f>
        <v>0</v>
      </c>
      <c r="BG195" s="74">
        <f>Planning!BG$569</f>
        <v>0</v>
      </c>
      <c r="BH195" s="75">
        <f>Planning!BH$569</f>
        <v>0</v>
      </c>
      <c r="BI195" s="76" t="str">
        <f>Planning!BI$569</f>
        <v/>
      </c>
      <c r="BJ195" s="77">
        <f>Planning!BJ$569</f>
        <v>92.677419354838705</v>
      </c>
      <c r="BL195" s="210">
        <f>Planning!BL$569</f>
        <v>0</v>
      </c>
      <c r="BM195" s="143">
        <f>Planning!BP$569</f>
        <v>0</v>
      </c>
      <c r="NL195" s="43" t="s">
        <v>63</v>
      </c>
    </row>
    <row r="196" spans="1:376" ht="10.199999999999999" customHeight="1">
      <c r="A196" s="25"/>
      <c r="B196" s="337"/>
      <c r="C196" s="424"/>
      <c r="D196" s="15"/>
      <c r="E196" s="101"/>
      <c r="F196" s="101"/>
      <c r="G196" s="101"/>
      <c r="H196" s="323"/>
      <c r="I196" s="402">
        <f>Conges!$B$20</f>
        <v>44913</v>
      </c>
      <c r="J196" s="403"/>
      <c r="K196" s="403"/>
      <c r="L196" s="403"/>
      <c r="M196" s="403"/>
      <c r="N196" s="78" t="str">
        <f>Planning!N$604</f>
        <v/>
      </c>
      <c r="O196" s="95">
        <f>Planning!O$604</f>
        <v>0</v>
      </c>
      <c r="P196" s="96">
        <f>Planning!P$604</f>
        <v>0</v>
      </c>
      <c r="Q196" s="96">
        <f>Planning!Q$604</f>
        <v>0</v>
      </c>
      <c r="R196" s="96">
        <f>Planning!R$604</f>
        <v>0</v>
      </c>
      <c r="S196" s="96">
        <f>Planning!S$604</f>
        <v>0</v>
      </c>
      <c r="T196" s="96">
        <f>Planning!T$604</f>
        <v>0</v>
      </c>
      <c r="U196" s="96">
        <f>Planning!U$604</f>
        <v>0</v>
      </c>
      <c r="V196" s="97">
        <f>Planning!V$604</f>
        <v>0</v>
      </c>
      <c r="W196" s="95">
        <f>Planning!W$604</f>
        <v>0</v>
      </c>
      <c r="X196" s="96">
        <f>Planning!X$604</f>
        <v>0</v>
      </c>
      <c r="Y196" s="96">
        <f>Planning!Y$604</f>
        <v>0</v>
      </c>
      <c r="Z196" s="96">
        <f>Planning!Z$604</f>
        <v>0</v>
      </c>
      <c r="AA196" s="96">
        <f>Planning!AA$604</f>
        <v>0</v>
      </c>
      <c r="AB196" s="96">
        <f>Planning!AB$604</f>
        <v>0</v>
      </c>
      <c r="AC196" s="96">
        <f>Planning!AC$604</f>
        <v>0</v>
      </c>
      <c r="AD196" s="97">
        <f>Planning!AD$604</f>
        <v>0</v>
      </c>
      <c r="AE196" s="95">
        <f>Planning!AE$604</f>
        <v>0</v>
      </c>
      <c r="AF196" s="96">
        <f>Planning!AF$604</f>
        <v>0</v>
      </c>
      <c r="AG196" s="96">
        <f>Planning!AG$604</f>
        <v>0</v>
      </c>
      <c r="AH196" s="96">
        <f>Planning!AH$604</f>
        <v>0</v>
      </c>
      <c r="AI196" s="96">
        <f>Planning!AI$604</f>
        <v>0</v>
      </c>
      <c r="AJ196" s="97">
        <f>Planning!AJ$604</f>
        <v>0</v>
      </c>
      <c r="AK196" s="95">
        <f>Planning!AK$604</f>
        <v>0</v>
      </c>
      <c r="AL196" s="96">
        <f>Planning!AL$604</f>
        <v>0</v>
      </c>
      <c r="AM196" s="96">
        <f>Planning!AM$604</f>
        <v>0</v>
      </c>
      <c r="AN196" s="96">
        <f>Planning!AN$604</f>
        <v>0</v>
      </c>
      <c r="AO196" s="96">
        <f>Planning!AO$604</f>
        <v>0</v>
      </c>
      <c r="AP196" s="96">
        <f>Planning!AP$604</f>
        <v>0</v>
      </c>
      <c r="AQ196" s="96">
        <f>Planning!AQ$604</f>
        <v>0</v>
      </c>
      <c r="AR196" s="96">
        <f>Planning!AR$604</f>
        <v>0</v>
      </c>
      <c r="AS196" s="96">
        <f>Planning!AS$604</f>
        <v>0</v>
      </c>
      <c r="AT196" s="97">
        <f>Planning!AT$604</f>
        <v>0</v>
      </c>
      <c r="AU196" s="95">
        <f>Planning!AU$604</f>
        <v>0</v>
      </c>
      <c r="AV196" s="96">
        <f>Planning!AV$604</f>
        <v>0</v>
      </c>
      <c r="AW196" s="96">
        <f>Planning!AW$604</f>
        <v>0</v>
      </c>
      <c r="AX196" s="96">
        <f>Planning!AX$604</f>
        <v>0</v>
      </c>
      <c r="AY196" s="96">
        <f>Planning!AY$604</f>
        <v>0</v>
      </c>
      <c r="AZ196" s="96">
        <f>Planning!AZ$604</f>
        <v>0</v>
      </c>
      <c r="BA196" s="96">
        <f>Planning!BA$604</f>
        <v>0</v>
      </c>
      <c r="BB196" s="97">
        <f>Planning!BB$604</f>
        <v>0</v>
      </c>
      <c r="BC196" s="82">
        <f>Planning!BC$604</f>
        <v>0</v>
      </c>
      <c r="BD196" s="102"/>
      <c r="BE196" s="410">
        <f>Planning!BE$604</f>
        <v>0</v>
      </c>
      <c r="BF196" s="411">
        <f>Planning!BF$604</f>
        <v>0</v>
      </c>
      <c r="BG196" s="88">
        <f>Planning!BG$604</f>
        <v>0</v>
      </c>
      <c r="BH196" s="89">
        <f>Planning!BH$604</f>
        <v>0</v>
      </c>
      <c r="BI196" s="90" t="str">
        <f>Planning!BI$604</f>
        <v/>
      </c>
      <c r="BJ196" s="91">
        <f>Planning!BJ$604</f>
        <v>98.129032258064512</v>
      </c>
      <c r="BL196" s="211">
        <f>Planning!BL$604</f>
        <v>0</v>
      </c>
      <c r="BM196" s="142">
        <f>Planning!BP$604</f>
        <v>0</v>
      </c>
      <c r="NL196" s="43" t="s">
        <v>63</v>
      </c>
    </row>
    <row r="197" spans="1:376" ht="10.199999999999999" customHeight="1">
      <c r="A197" s="25"/>
      <c r="B197" s="337"/>
      <c r="C197" s="424"/>
      <c r="D197" s="15"/>
      <c r="E197" s="101"/>
      <c r="F197" s="101"/>
      <c r="G197" s="101"/>
      <c r="H197" s="323"/>
      <c r="I197" s="400">
        <f>Conges!$B$21</f>
        <v>44914</v>
      </c>
      <c r="J197" s="401"/>
      <c r="K197" s="401"/>
      <c r="L197" s="401"/>
      <c r="M197" s="401"/>
      <c r="N197" s="65" t="str">
        <f>Planning!N$639</f>
        <v/>
      </c>
      <c r="O197" s="98">
        <f>Planning!O$639</f>
        <v>0</v>
      </c>
      <c r="P197" s="99">
        <f>Planning!P$639</f>
        <v>0</v>
      </c>
      <c r="Q197" s="99">
        <f>Planning!Q$639</f>
        <v>0</v>
      </c>
      <c r="R197" s="99">
        <f>Planning!R$639</f>
        <v>0</v>
      </c>
      <c r="S197" s="99">
        <f>Planning!S$639</f>
        <v>0</v>
      </c>
      <c r="T197" s="99">
        <f>Planning!T$639</f>
        <v>0</v>
      </c>
      <c r="U197" s="99">
        <f>Planning!U$639</f>
        <v>0</v>
      </c>
      <c r="V197" s="100">
        <f>Planning!V$639</f>
        <v>0</v>
      </c>
      <c r="W197" s="98">
        <f>Planning!W$639</f>
        <v>0</v>
      </c>
      <c r="X197" s="99">
        <f>Planning!X$639</f>
        <v>0</v>
      </c>
      <c r="Y197" s="99">
        <f>Planning!Y$639</f>
        <v>0</v>
      </c>
      <c r="Z197" s="99">
        <f>Planning!Z$639</f>
        <v>0</v>
      </c>
      <c r="AA197" s="99">
        <f>Planning!AA$639</f>
        <v>0</v>
      </c>
      <c r="AB197" s="99">
        <f>Planning!AB$639</f>
        <v>0</v>
      </c>
      <c r="AC197" s="99">
        <f>Planning!AC$639</f>
        <v>0</v>
      </c>
      <c r="AD197" s="100">
        <f>Planning!AD$639</f>
        <v>0</v>
      </c>
      <c r="AE197" s="98">
        <f>Planning!AE$639</f>
        <v>0</v>
      </c>
      <c r="AF197" s="99">
        <f>Planning!AF$639</f>
        <v>0</v>
      </c>
      <c r="AG197" s="99">
        <f>Planning!AG$639</f>
        <v>0</v>
      </c>
      <c r="AH197" s="99">
        <f>Planning!AH$639</f>
        <v>0</v>
      </c>
      <c r="AI197" s="99">
        <f>Planning!AI$639</f>
        <v>0</v>
      </c>
      <c r="AJ197" s="100">
        <f>Planning!AJ$639</f>
        <v>0</v>
      </c>
      <c r="AK197" s="98">
        <f>Planning!AK$639</f>
        <v>0</v>
      </c>
      <c r="AL197" s="99">
        <f>Planning!AL$639</f>
        <v>0</v>
      </c>
      <c r="AM197" s="99">
        <f>Planning!AM$639</f>
        <v>0</v>
      </c>
      <c r="AN197" s="99">
        <f>Planning!AN$639</f>
        <v>0</v>
      </c>
      <c r="AO197" s="99">
        <f>Planning!AO$639</f>
        <v>0</v>
      </c>
      <c r="AP197" s="99">
        <f>Planning!AP$639</f>
        <v>0</v>
      </c>
      <c r="AQ197" s="99">
        <f>Planning!AQ$639</f>
        <v>0</v>
      </c>
      <c r="AR197" s="99">
        <f>Planning!AR$639</f>
        <v>0</v>
      </c>
      <c r="AS197" s="99">
        <f>Planning!AS$639</f>
        <v>0</v>
      </c>
      <c r="AT197" s="100">
        <f>Planning!AT$639</f>
        <v>0</v>
      </c>
      <c r="AU197" s="98">
        <f>Planning!AU$639</f>
        <v>0</v>
      </c>
      <c r="AV197" s="99">
        <f>Planning!AV$639</f>
        <v>0</v>
      </c>
      <c r="AW197" s="99">
        <f>Planning!AW$639</f>
        <v>0</v>
      </c>
      <c r="AX197" s="99">
        <f>Planning!AX$639</f>
        <v>0</v>
      </c>
      <c r="AY197" s="99">
        <f>Planning!AY$639</f>
        <v>0</v>
      </c>
      <c r="AZ197" s="99">
        <f>Planning!AZ$639</f>
        <v>0</v>
      </c>
      <c r="BA197" s="99">
        <f>Planning!BA$639</f>
        <v>0</v>
      </c>
      <c r="BB197" s="100">
        <f>Planning!BB$639</f>
        <v>0</v>
      </c>
      <c r="BC197" s="69">
        <f>Planning!BC$639</f>
        <v>0</v>
      </c>
      <c r="BD197" s="102"/>
      <c r="BE197" s="408">
        <f>Planning!BE$639</f>
        <v>0</v>
      </c>
      <c r="BF197" s="409">
        <f>Planning!BF$639</f>
        <v>0</v>
      </c>
      <c r="BG197" s="74">
        <f>Planning!BG$639</f>
        <v>0</v>
      </c>
      <c r="BH197" s="75">
        <f>Planning!BH$639</f>
        <v>0</v>
      </c>
      <c r="BI197" s="76" t="str">
        <f>Planning!BI$639</f>
        <v/>
      </c>
      <c r="BJ197" s="77">
        <f>Planning!BJ$639</f>
        <v>103.58064516129032</v>
      </c>
      <c r="BL197" s="210">
        <f>Planning!BL$639</f>
        <v>0</v>
      </c>
      <c r="BM197" s="143">
        <f>Planning!BP$639</f>
        <v>0</v>
      </c>
      <c r="NL197" s="43" t="s">
        <v>63</v>
      </c>
    </row>
    <row r="198" spans="1:376" ht="10.199999999999999" customHeight="1">
      <c r="A198" s="25"/>
      <c r="B198" s="337"/>
      <c r="C198" s="424"/>
      <c r="D198" s="15"/>
      <c r="E198" s="101"/>
      <c r="F198" s="101"/>
      <c r="G198" s="101"/>
      <c r="H198" s="323"/>
      <c r="I198" s="402">
        <f>Conges!$B$22</f>
        <v>44915</v>
      </c>
      <c r="J198" s="403"/>
      <c r="K198" s="403"/>
      <c r="L198" s="403"/>
      <c r="M198" s="403"/>
      <c r="N198" s="78" t="str">
        <f>Planning!N$674</f>
        <v/>
      </c>
      <c r="O198" s="95">
        <f>Planning!O$674</f>
        <v>0</v>
      </c>
      <c r="P198" s="96">
        <f>Planning!P$674</f>
        <v>0</v>
      </c>
      <c r="Q198" s="96">
        <f>Planning!Q$674</f>
        <v>0</v>
      </c>
      <c r="R198" s="96">
        <f>Planning!R$674</f>
        <v>0</v>
      </c>
      <c r="S198" s="96">
        <f>Planning!S$674</f>
        <v>0</v>
      </c>
      <c r="T198" s="96">
        <f>Planning!T$674</f>
        <v>0</v>
      </c>
      <c r="U198" s="96">
        <f>Planning!U$674</f>
        <v>0</v>
      </c>
      <c r="V198" s="97">
        <f>Planning!V$674</f>
        <v>0</v>
      </c>
      <c r="W198" s="95">
        <f>Planning!W$674</f>
        <v>0</v>
      </c>
      <c r="X198" s="96">
        <f>Planning!X$674</f>
        <v>0</v>
      </c>
      <c r="Y198" s="96">
        <f>Planning!Y$674</f>
        <v>0</v>
      </c>
      <c r="Z198" s="96">
        <f>Planning!Z$674</f>
        <v>0</v>
      </c>
      <c r="AA198" s="96">
        <f>Planning!AA$674</f>
        <v>0</v>
      </c>
      <c r="AB198" s="96">
        <f>Planning!AB$674</f>
        <v>0</v>
      </c>
      <c r="AC198" s="96">
        <f>Planning!AC$674</f>
        <v>0</v>
      </c>
      <c r="AD198" s="97">
        <f>Planning!AD$674</f>
        <v>0</v>
      </c>
      <c r="AE198" s="95">
        <f>Planning!AE$674</f>
        <v>0</v>
      </c>
      <c r="AF198" s="96">
        <f>Planning!AF$674</f>
        <v>0</v>
      </c>
      <c r="AG198" s="96">
        <f>Planning!AG$674</f>
        <v>0</v>
      </c>
      <c r="AH198" s="96">
        <f>Planning!AH$674</f>
        <v>0</v>
      </c>
      <c r="AI198" s="96">
        <f>Planning!AI$674</f>
        <v>0</v>
      </c>
      <c r="AJ198" s="97">
        <f>Planning!AJ$674</f>
        <v>0</v>
      </c>
      <c r="AK198" s="95">
        <f>Planning!AK$674</f>
        <v>0</v>
      </c>
      <c r="AL198" s="96">
        <f>Planning!AL$674</f>
        <v>0</v>
      </c>
      <c r="AM198" s="96">
        <f>Planning!AM$674</f>
        <v>0</v>
      </c>
      <c r="AN198" s="96">
        <f>Planning!AN$674</f>
        <v>0</v>
      </c>
      <c r="AO198" s="96">
        <f>Planning!AO$674</f>
        <v>0</v>
      </c>
      <c r="AP198" s="96">
        <f>Planning!AP$674</f>
        <v>0</v>
      </c>
      <c r="AQ198" s="96">
        <f>Planning!AQ$674</f>
        <v>0</v>
      </c>
      <c r="AR198" s="96">
        <f>Planning!AR$674</f>
        <v>0</v>
      </c>
      <c r="AS198" s="96">
        <f>Planning!AS$674</f>
        <v>0</v>
      </c>
      <c r="AT198" s="97">
        <f>Planning!AT$674</f>
        <v>0</v>
      </c>
      <c r="AU198" s="95">
        <f>Planning!AU$674</f>
        <v>0</v>
      </c>
      <c r="AV198" s="96">
        <f>Planning!AV$674</f>
        <v>0</v>
      </c>
      <c r="AW198" s="96">
        <f>Planning!AW$674</f>
        <v>0</v>
      </c>
      <c r="AX198" s="96">
        <f>Planning!AX$674</f>
        <v>0</v>
      </c>
      <c r="AY198" s="96">
        <f>Planning!AY$674</f>
        <v>0</v>
      </c>
      <c r="AZ198" s="96">
        <f>Planning!AZ$674</f>
        <v>0</v>
      </c>
      <c r="BA198" s="96">
        <f>Planning!BA$674</f>
        <v>0</v>
      </c>
      <c r="BB198" s="97">
        <f>Planning!BB$674</f>
        <v>0</v>
      </c>
      <c r="BC198" s="82">
        <f>Planning!BC$674</f>
        <v>0</v>
      </c>
      <c r="BD198" s="102"/>
      <c r="BE198" s="410">
        <f>Planning!BE$674</f>
        <v>0</v>
      </c>
      <c r="BF198" s="411">
        <f>Planning!BF$674</f>
        <v>0</v>
      </c>
      <c r="BG198" s="88">
        <f>Planning!BG$674</f>
        <v>0</v>
      </c>
      <c r="BH198" s="89">
        <f>Planning!BH$674</f>
        <v>0</v>
      </c>
      <c r="BI198" s="90" t="str">
        <f>Planning!BI$674</f>
        <v/>
      </c>
      <c r="BJ198" s="91">
        <f>Planning!BJ$674</f>
        <v>109.03225806451613</v>
      </c>
      <c r="BL198" s="211">
        <f>Planning!BL$674</f>
        <v>0</v>
      </c>
      <c r="BM198" s="142">
        <f>Planning!BP$674</f>
        <v>0</v>
      </c>
      <c r="NL198" s="43" t="s">
        <v>63</v>
      </c>
    </row>
    <row r="199" spans="1:376" ht="10.199999999999999" customHeight="1">
      <c r="A199" s="25"/>
      <c r="B199" s="337"/>
      <c r="C199" s="424"/>
      <c r="D199" s="15"/>
      <c r="E199" s="101"/>
      <c r="F199" s="101"/>
      <c r="G199" s="101"/>
      <c r="H199" s="323"/>
      <c r="I199" s="400">
        <f>Conges!$B$23</f>
        <v>44916</v>
      </c>
      <c r="J199" s="401"/>
      <c r="K199" s="401"/>
      <c r="L199" s="401"/>
      <c r="M199" s="401"/>
      <c r="N199" s="65" t="str">
        <f>Planning!N$709</f>
        <v/>
      </c>
      <c r="O199" s="98">
        <f>Planning!O$709</f>
        <v>0</v>
      </c>
      <c r="P199" s="99">
        <f>Planning!P$709</f>
        <v>0</v>
      </c>
      <c r="Q199" s="99">
        <f>Planning!Q$709</f>
        <v>0</v>
      </c>
      <c r="R199" s="99">
        <f>Planning!R$709</f>
        <v>0</v>
      </c>
      <c r="S199" s="99">
        <f>Planning!S$709</f>
        <v>0</v>
      </c>
      <c r="T199" s="99">
        <f>Planning!T$709</f>
        <v>0</v>
      </c>
      <c r="U199" s="99">
        <f>Planning!U$709</f>
        <v>0</v>
      </c>
      <c r="V199" s="100">
        <f>Planning!V$709</f>
        <v>0</v>
      </c>
      <c r="W199" s="98">
        <f>Planning!W$709</f>
        <v>0</v>
      </c>
      <c r="X199" s="99">
        <f>Planning!X$709</f>
        <v>0</v>
      </c>
      <c r="Y199" s="99">
        <f>Planning!Y$709</f>
        <v>0</v>
      </c>
      <c r="Z199" s="99">
        <f>Planning!Z$709</f>
        <v>0</v>
      </c>
      <c r="AA199" s="99">
        <f>Planning!AA$709</f>
        <v>0</v>
      </c>
      <c r="AB199" s="99">
        <f>Planning!AB$709</f>
        <v>0</v>
      </c>
      <c r="AC199" s="99">
        <f>Planning!AC$709</f>
        <v>0</v>
      </c>
      <c r="AD199" s="100">
        <f>Planning!AD$709</f>
        <v>0</v>
      </c>
      <c r="AE199" s="98">
        <f>Planning!AE$709</f>
        <v>0</v>
      </c>
      <c r="AF199" s="99">
        <f>Planning!AF$709</f>
        <v>0</v>
      </c>
      <c r="AG199" s="99">
        <f>Planning!AG$709</f>
        <v>0</v>
      </c>
      <c r="AH199" s="99">
        <f>Planning!AH$709</f>
        <v>0</v>
      </c>
      <c r="AI199" s="99">
        <f>Planning!AI$709</f>
        <v>0</v>
      </c>
      <c r="AJ199" s="100">
        <f>Planning!AJ$709</f>
        <v>0</v>
      </c>
      <c r="AK199" s="98">
        <f>Planning!AK$709</f>
        <v>0</v>
      </c>
      <c r="AL199" s="99">
        <f>Planning!AL$709</f>
        <v>0</v>
      </c>
      <c r="AM199" s="99">
        <f>Planning!AM$709</f>
        <v>0</v>
      </c>
      <c r="AN199" s="99">
        <f>Planning!AN$709</f>
        <v>0</v>
      </c>
      <c r="AO199" s="99">
        <f>Planning!AO$709</f>
        <v>0</v>
      </c>
      <c r="AP199" s="99">
        <f>Planning!AP$709</f>
        <v>0</v>
      </c>
      <c r="AQ199" s="99">
        <f>Planning!AQ$709</f>
        <v>0</v>
      </c>
      <c r="AR199" s="99">
        <f>Planning!AR$709</f>
        <v>0</v>
      </c>
      <c r="AS199" s="99">
        <f>Planning!AS$709</f>
        <v>0</v>
      </c>
      <c r="AT199" s="100">
        <f>Planning!AT$709</f>
        <v>0</v>
      </c>
      <c r="AU199" s="98">
        <f>Planning!AU$709</f>
        <v>0</v>
      </c>
      <c r="AV199" s="99">
        <f>Planning!AV$709</f>
        <v>0</v>
      </c>
      <c r="AW199" s="99">
        <f>Planning!AW$709</f>
        <v>0</v>
      </c>
      <c r="AX199" s="99">
        <f>Planning!AX$709</f>
        <v>0</v>
      </c>
      <c r="AY199" s="99">
        <f>Planning!AY$709</f>
        <v>0</v>
      </c>
      <c r="AZ199" s="99">
        <f>Planning!AZ$709</f>
        <v>0</v>
      </c>
      <c r="BA199" s="99">
        <f>Planning!BA$709</f>
        <v>0</v>
      </c>
      <c r="BB199" s="100">
        <f>Planning!BB$709</f>
        <v>0</v>
      </c>
      <c r="BC199" s="69">
        <f>Planning!BC$709</f>
        <v>0</v>
      </c>
      <c r="BD199" s="102"/>
      <c r="BE199" s="408">
        <f>Planning!BE$709</f>
        <v>0</v>
      </c>
      <c r="BF199" s="409">
        <f>Planning!BF$709</f>
        <v>0</v>
      </c>
      <c r="BG199" s="74">
        <f>Planning!BG$709</f>
        <v>0</v>
      </c>
      <c r="BH199" s="75">
        <f>Planning!BH$709</f>
        <v>0</v>
      </c>
      <c r="BI199" s="76" t="str">
        <f>Planning!BI$709</f>
        <v/>
      </c>
      <c r="BJ199" s="77">
        <f>Planning!BJ$709</f>
        <v>114.48387096774192</v>
      </c>
      <c r="BL199" s="210">
        <f>Planning!BL$709</f>
        <v>0</v>
      </c>
      <c r="BM199" s="143">
        <f>Planning!BP$709</f>
        <v>0</v>
      </c>
      <c r="NL199" s="43" t="s">
        <v>63</v>
      </c>
    </row>
    <row r="200" spans="1:376" ht="10.199999999999999" customHeight="1">
      <c r="A200" s="25"/>
      <c r="B200" s="337"/>
      <c r="C200" s="424"/>
      <c r="D200" s="15"/>
      <c r="E200" s="101"/>
      <c r="F200" s="101"/>
      <c r="G200" s="101"/>
      <c r="H200" s="323"/>
      <c r="I200" s="402">
        <f>Conges!$B$24</f>
        <v>44917</v>
      </c>
      <c r="J200" s="403"/>
      <c r="K200" s="403"/>
      <c r="L200" s="403"/>
      <c r="M200" s="403"/>
      <c r="N200" s="78" t="str">
        <f>Planning!N$744</f>
        <v/>
      </c>
      <c r="O200" s="95">
        <f>Planning!O$744</f>
        <v>0</v>
      </c>
      <c r="P200" s="96">
        <f>Planning!P$744</f>
        <v>0</v>
      </c>
      <c r="Q200" s="96">
        <f>Planning!Q$744</f>
        <v>0</v>
      </c>
      <c r="R200" s="96">
        <f>Planning!R$744</f>
        <v>0</v>
      </c>
      <c r="S200" s="96">
        <f>Planning!S$744</f>
        <v>0</v>
      </c>
      <c r="T200" s="96">
        <f>Planning!T$744</f>
        <v>0</v>
      </c>
      <c r="U200" s="96">
        <f>Planning!U$744</f>
        <v>0</v>
      </c>
      <c r="V200" s="97">
        <f>Planning!V$744</f>
        <v>0</v>
      </c>
      <c r="W200" s="95">
        <f>Planning!W$744</f>
        <v>0</v>
      </c>
      <c r="X200" s="96">
        <f>Planning!X$744</f>
        <v>0</v>
      </c>
      <c r="Y200" s="96">
        <f>Planning!Y$744</f>
        <v>0</v>
      </c>
      <c r="Z200" s="96">
        <f>Planning!Z$744</f>
        <v>0</v>
      </c>
      <c r="AA200" s="96">
        <f>Planning!AA$744</f>
        <v>0</v>
      </c>
      <c r="AB200" s="96">
        <f>Planning!AB$744</f>
        <v>0</v>
      </c>
      <c r="AC200" s="96">
        <f>Planning!AC$744</f>
        <v>0</v>
      </c>
      <c r="AD200" s="97">
        <f>Planning!AD$744</f>
        <v>0</v>
      </c>
      <c r="AE200" s="95">
        <f>Planning!AE$744</f>
        <v>0</v>
      </c>
      <c r="AF200" s="96">
        <f>Planning!AF$744</f>
        <v>0</v>
      </c>
      <c r="AG200" s="96">
        <f>Planning!AG$744</f>
        <v>0</v>
      </c>
      <c r="AH200" s="96">
        <f>Planning!AH$744</f>
        <v>0</v>
      </c>
      <c r="AI200" s="96">
        <f>Planning!AI$744</f>
        <v>0</v>
      </c>
      <c r="AJ200" s="97">
        <f>Planning!AJ$744</f>
        <v>0</v>
      </c>
      <c r="AK200" s="95">
        <f>Planning!AK$744</f>
        <v>0</v>
      </c>
      <c r="AL200" s="96">
        <f>Planning!AL$744</f>
        <v>0</v>
      </c>
      <c r="AM200" s="96">
        <f>Planning!AM$744</f>
        <v>0</v>
      </c>
      <c r="AN200" s="96">
        <f>Planning!AN$744</f>
        <v>0</v>
      </c>
      <c r="AO200" s="96">
        <f>Planning!AO$744</f>
        <v>0</v>
      </c>
      <c r="AP200" s="96">
        <f>Planning!AP$744</f>
        <v>0</v>
      </c>
      <c r="AQ200" s="96">
        <f>Planning!AQ$744</f>
        <v>0</v>
      </c>
      <c r="AR200" s="96">
        <f>Planning!AR$744</f>
        <v>0</v>
      </c>
      <c r="AS200" s="96">
        <f>Planning!AS$744</f>
        <v>0</v>
      </c>
      <c r="AT200" s="97">
        <f>Planning!AT$744</f>
        <v>0</v>
      </c>
      <c r="AU200" s="95">
        <f>Planning!AU$744</f>
        <v>0</v>
      </c>
      <c r="AV200" s="96">
        <f>Planning!AV$744</f>
        <v>0</v>
      </c>
      <c r="AW200" s="96">
        <f>Planning!AW$744</f>
        <v>0</v>
      </c>
      <c r="AX200" s="96">
        <f>Planning!AX$744</f>
        <v>0</v>
      </c>
      <c r="AY200" s="96">
        <f>Planning!AY$744</f>
        <v>0</v>
      </c>
      <c r="AZ200" s="96">
        <f>Planning!AZ$744</f>
        <v>0</v>
      </c>
      <c r="BA200" s="96">
        <f>Planning!BA$744</f>
        <v>0</v>
      </c>
      <c r="BB200" s="97">
        <f>Planning!BB$744</f>
        <v>0</v>
      </c>
      <c r="BC200" s="82">
        <f>Planning!BC$744</f>
        <v>0</v>
      </c>
      <c r="BD200" s="102"/>
      <c r="BE200" s="410">
        <f>Planning!BE$744</f>
        <v>0</v>
      </c>
      <c r="BF200" s="411">
        <f>Planning!BF$744</f>
        <v>0</v>
      </c>
      <c r="BG200" s="88">
        <f>Planning!BG$744</f>
        <v>0</v>
      </c>
      <c r="BH200" s="89">
        <f>Planning!BH$744</f>
        <v>0</v>
      </c>
      <c r="BI200" s="90" t="str">
        <f>Planning!BI$744</f>
        <v/>
      </c>
      <c r="BJ200" s="91">
        <f>Planning!BJ$744</f>
        <v>119.93548387096773</v>
      </c>
      <c r="BL200" s="211">
        <f>Planning!BL$744</f>
        <v>0</v>
      </c>
      <c r="BM200" s="142">
        <f>Planning!BP$744</f>
        <v>0</v>
      </c>
      <c r="NL200" s="43" t="s">
        <v>63</v>
      </c>
    </row>
    <row r="201" spans="1:376" ht="10.199999999999999" customHeight="1">
      <c r="A201" s="25"/>
      <c r="B201" s="337"/>
      <c r="C201" s="424"/>
      <c r="D201" s="15"/>
      <c r="E201" s="101"/>
      <c r="F201" s="101"/>
      <c r="G201" s="101"/>
      <c r="H201" s="323"/>
      <c r="I201" s="400">
        <f>Conges!$B$25</f>
        <v>44918</v>
      </c>
      <c r="J201" s="401"/>
      <c r="K201" s="401"/>
      <c r="L201" s="401"/>
      <c r="M201" s="401"/>
      <c r="N201" s="65" t="str">
        <f>Planning!N$779</f>
        <v/>
      </c>
      <c r="O201" s="98">
        <f>Planning!O$779</f>
        <v>0</v>
      </c>
      <c r="P201" s="99">
        <f>Planning!P$779</f>
        <v>0</v>
      </c>
      <c r="Q201" s="99">
        <f>Planning!Q$779</f>
        <v>0</v>
      </c>
      <c r="R201" s="99">
        <f>Planning!R$779</f>
        <v>0</v>
      </c>
      <c r="S201" s="99">
        <f>Planning!S$779</f>
        <v>0</v>
      </c>
      <c r="T201" s="99">
        <f>Planning!T$779</f>
        <v>0</v>
      </c>
      <c r="U201" s="99">
        <f>Planning!U$779</f>
        <v>0</v>
      </c>
      <c r="V201" s="100">
        <f>Planning!V$779</f>
        <v>0</v>
      </c>
      <c r="W201" s="98">
        <f>Planning!W$779</f>
        <v>0</v>
      </c>
      <c r="X201" s="99">
        <f>Planning!X$779</f>
        <v>0</v>
      </c>
      <c r="Y201" s="99">
        <f>Planning!Y$779</f>
        <v>0</v>
      </c>
      <c r="Z201" s="99">
        <f>Planning!Z$779</f>
        <v>0</v>
      </c>
      <c r="AA201" s="99">
        <f>Planning!AA$779</f>
        <v>0</v>
      </c>
      <c r="AB201" s="99">
        <f>Planning!AB$779</f>
        <v>0</v>
      </c>
      <c r="AC201" s="99">
        <f>Planning!AC$779</f>
        <v>0</v>
      </c>
      <c r="AD201" s="100">
        <f>Planning!AD$779</f>
        <v>0</v>
      </c>
      <c r="AE201" s="98">
        <f>Planning!AE$779</f>
        <v>0</v>
      </c>
      <c r="AF201" s="99">
        <f>Planning!AF$779</f>
        <v>0</v>
      </c>
      <c r="AG201" s="99">
        <f>Planning!AG$779</f>
        <v>0</v>
      </c>
      <c r="AH201" s="99">
        <f>Planning!AH$779</f>
        <v>0</v>
      </c>
      <c r="AI201" s="99">
        <f>Planning!AI$779</f>
        <v>0</v>
      </c>
      <c r="AJ201" s="100">
        <f>Planning!AJ$779</f>
        <v>0</v>
      </c>
      <c r="AK201" s="98">
        <f>Planning!AK$779</f>
        <v>0</v>
      </c>
      <c r="AL201" s="99">
        <f>Planning!AL$779</f>
        <v>0</v>
      </c>
      <c r="AM201" s="99">
        <f>Planning!AM$779</f>
        <v>0</v>
      </c>
      <c r="AN201" s="99">
        <f>Planning!AN$779</f>
        <v>0</v>
      </c>
      <c r="AO201" s="99">
        <f>Planning!AO$779</f>
        <v>0</v>
      </c>
      <c r="AP201" s="99">
        <f>Planning!AP$779</f>
        <v>0</v>
      </c>
      <c r="AQ201" s="99">
        <f>Planning!AQ$779</f>
        <v>0</v>
      </c>
      <c r="AR201" s="99">
        <f>Planning!AR$779</f>
        <v>0</v>
      </c>
      <c r="AS201" s="99">
        <f>Planning!AS$779</f>
        <v>0</v>
      </c>
      <c r="AT201" s="100">
        <f>Planning!AT$779</f>
        <v>0</v>
      </c>
      <c r="AU201" s="98">
        <f>Planning!AU$779</f>
        <v>0</v>
      </c>
      <c r="AV201" s="99">
        <f>Planning!AV$779</f>
        <v>0</v>
      </c>
      <c r="AW201" s="99">
        <f>Planning!AW$779</f>
        <v>0</v>
      </c>
      <c r="AX201" s="99">
        <f>Planning!AX$779</f>
        <v>0</v>
      </c>
      <c r="AY201" s="99">
        <f>Planning!AY$779</f>
        <v>0</v>
      </c>
      <c r="AZ201" s="99">
        <f>Planning!AZ$779</f>
        <v>0</v>
      </c>
      <c r="BA201" s="99">
        <f>Planning!BA$779</f>
        <v>0</v>
      </c>
      <c r="BB201" s="100">
        <f>Planning!BB$779</f>
        <v>0</v>
      </c>
      <c r="BC201" s="69">
        <f>Planning!BC$779</f>
        <v>0</v>
      </c>
      <c r="BD201" s="102"/>
      <c r="BE201" s="408">
        <f>Planning!BE$779</f>
        <v>0</v>
      </c>
      <c r="BF201" s="409">
        <f>Planning!BF$779</f>
        <v>0</v>
      </c>
      <c r="BG201" s="74">
        <f>Planning!BG$779</f>
        <v>0</v>
      </c>
      <c r="BH201" s="75">
        <f>Planning!BH$779</f>
        <v>0</v>
      </c>
      <c r="BI201" s="76" t="str">
        <f>Planning!BI$779</f>
        <v/>
      </c>
      <c r="BJ201" s="77">
        <f>Planning!BJ$779</f>
        <v>125.38709677419354</v>
      </c>
      <c r="BL201" s="210">
        <f>Planning!BL$779</f>
        <v>0</v>
      </c>
      <c r="BM201" s="143">
        <f>Planning!BP$779</f>
        <v>0</v>
      </c>
      <c r="NL201" s="43" t="s">
        <v>63</v>
      </c>
    </row>
    <row r="202" spans="1:376" ht="10.199999999999999" customHeight="1">
      <c r="A202" s="25"/>
      <c r="B202" s="337"/>
      <c r="C202" s="424"/>
      <c r="D202" s="15"/>
      <c r="E202" s="101"/>
      <c r="F202" s="101"/>
      <c r="G202" s="101"/>
      <c r="H202" s="323"/>
      <c r="I202" s="402">
        <f>Conges!$B$26</f>
        <v>44919</v>
      </c>
      <c r="J202" s="403"/>
      <c r="K202" s="403"/>
      <c r="L202" s="403"/>
      <c r="M202" s="403"/>
      <c r="N202" s="78" t="str">
        <f>Planning!N$814</f>
        <v/>
      </c>
      <c r="O202" s="95">
        <f>Planning!O$814</f>
        <v>0</v>
      </c>
      <c r="P202" s="96">
        <f>Planning!P$814</f>
        <v>0</v>
      </c>
      <c r="Q202" s="96">
        <f>Planning!Q$814</f>
        <v>0</v>
      </c>
      <c r="R202" s="96">
        <f>Planning!R$814</f>
        <v>0</v>
      </c>
      <c r="S202" s="96">
        <f>Planning!S$814</f>
        <v>0</v>
      </c>
      <c r="T202" s="96">
        <f>Planning!T$814</f>
        <v>0</v>
      </c>
      <c r="U202" s="96">
        <f>Planning!U$814</f>
        <v>0</v>
      </c>
      <c r="V202" s="97">
        <f>Planning!V$814</f>
        <v>0</v>
      </c>
      <c r="W202" s="95">
        <f>Planning!W$814</f>
        <v>0</v>
      </c>
      <c r="X202" s="96">
        <f>Planning!X$814</f>
        <v>0</v>
      </c>
      <c r="Y202" s="96">
        <f>Planning!Y$814</f>
        <v>0</v>
      </c>
      <c r="Z202" s="96">
        <f>Planning!Z$814</f>
        <v>0</v>
      </c>
      <c r="AA202" s="96">
        <f>Planning!AA$814</f>
        <v>0</v>
      </c>
      <c r="AB202" s="96">
        <f>Planning!AB$814</f>
        <v>0</v>
      </c>
      <c r="AC202" s="96">
        <f>Planning!AC$814</f>
        <v>0</v>
      </c>
      <c r="AD202" s="97">
        <f>Planning!AD$814</f>
        <v>0</v>
      </c>
      <c r="AE202" s="95">
        <f>Planning!AE$814</f>
        <v>0</v>
      </c>
      <c r="AF202" s="96">
        <f>Planning!AF$814</f>
        <v>0</v>
      </c>
      <c r="AG202" s="96">
        <f>Planning!AG$814</f>
        <v>0</v>
      </c>
      <c r="AH202" s="96">
        <f>Planning!AH$814</f>
        <v>0</v>
      </c>
      <c r="AI202" s="96">
        <f>Planning!AI$814</f>
        <v>0</v>
      </c>
      <c r="AJ202" s="97">
        <f>Planning!AJ$814</f>
        <v>0</v>
      </c>
      <c r="AK202" s="95">
        <f>Planning!AK$814</f>
        <v>0</v>
      </c>
      <c r="AL202" s="96">
        <f>Planning!AL$814</f>
        <v>0</v>
      </c>
      <c r="AM202" s="96">
        <f>Planning!AM$814</f>
        <v>0</v>
      </c>
      <c r="AN202" s="96">
        <f>Planning!AN$814</f>
        <v>0</v>
      </c>
      <c r="AO202" s="96">
        <f>Planning!AO$814</f>
        <v>0</v>
      </c>
      <c r="AP202" s="96">
        <f>Planning!AP$814</f>
        <v>0</v>
      </c>
      <c r="AQ202" s="96">
        <f>Planning!AQ$814</f>
        <v>0</v>
      </c>
      <c r="AR202" s="96">
        <f>Planning!AR$814</f>
        <v>0</v>
      </c>
      <c r="AS202" s="96">
        <f>Planning!AS$814</f>
        <v>0</v>
      </c>
      <c r="AT202" s="97">
        <f>Planning!AT$814</f>
        <v>0</v>
      </c>
      <c r="AU202" s="95">
        <f>Planning!AU$814</f>
        <v>0</v>
      </c>
      <c r="AV202" s="96">
        <f>Planning!AV$814</f>
        <v>0</v>
      </c>
      <c r="AW202" s="96">
        <f>Planning!AW$814</f>
        <v>0</v>
      </c>
      <c r="AX202" s="96">
        <f>Planning!AX$814</f>
        <v>0</v>
      </c>
      <c r="AY202" s="96">
        <f>Planning!AY$814</f>
        <v>0</v>
      </c>
      <c r="AZ202" s="96">
        <f>Planning!AZ$814</f>
        <v>0</v>
      </c>
      <c r="BA202" s="96">
        <f>Planning!BA$814</f>
        <v>0</v>
      </c>
      <c r="BB202" s="97">
        <f>Planning!BB$814</f>
        <v>0</v>
      </c>
      <c r="BC202" s="82">
        <f>Planning!BC$814</f>
        <v>0</v>
      </c>
      <c r="BD202" s="102"/>
      <c r="BE202" s="410">
        <f>Planning!BE$814</f>
        <v>0</v>
      </c>
      <c r="BF202" s="411">
        <f>Planning!BF$814</f>
        <v>0</v>
      </c>
      <c r="BG202" s="88">
        <f>Planning!BG$814</f>
        <v>0</v>
      </c>
      <c r="BH202" s="89">
        <f>Planning!BH$814</f>
        <v>0</v>
      </c>
      <c r="BI202" s="90" t="str">
        <f>Planning!BI$814</f>
        <v/>
      </c>
      <c r="BJ202" s="91">
        <f>Planning!BJ$814</f>
        <v>130.83870967741933</v>
      </c>
      <c r="BL202" s="211">
        <f>Planning!BL$814</f>
        <v>0</v>
      </c>
      <c r="BM202" s="142">
        <f>Planning!BP$814</f>
        <v>0</v>
      </c>
      <c r="NL202" s="43" t="s">
        <v>63</v>
      </c>
    </row>
    <row r="203" spans="1:376" ht="10.199999999999999" customHeight="1">
      <c r="A203" s="25"/>
      <c r="B203" s="337"/>
      <c r="C203" s="424"/>
      <c r="D203" s="15"/>
      <c r="E203" s="101"/>
      <c r="F203" s="101"/>
      <c r="G203" s="101"/>
      <c r="H203" s="323"/>
      <c r="I203" s="400">
        <f>Conges!$B$27</f>
        <v>44920</v>
      </c>
      <c r="J203" s="401"/>
      <c r="K203" s="401"/>
      <c r="L203" s="401"/>
      <c r="M203" s="401"/>
      <c r="N203" s="65" t="str">
        <f>Planning!N$849</f>
        <v/>
      </c>
      <c r="O203" s="98">
        <f>Planning!O$849</f>
        <v>0</v>
      </c>
      <c r="P203" s="99">
        <f>Planning!P$849</f>
        <v>0</v>
      </c>
      <c r="Q203" s="99">
        <f>Planning!Q$849</f>
        <v>0</v>
      </c>
      <c r="R203" s="99">
        <f>Planning!R$849</f>
        <v>0</v>
      </c>
      <c r="S203" s="99">
        <f>Planning!S$849</f>
        <v>0</v>
      </c>
      <c r="T203" s="99">
        <f>Planning!T$849</f>
        <v>0</v>
      </c>
      <c r="U203" s="99">
        <f>Planning!U$849</f>
        <v>0</v>
      </c>
      <c r="V203" s="100">
        <f>Planning!V$849</f>
        <v>0</v>
      </c>
      <c r="W203" s="98">
        <f>Planning!W$849</f>
        <v>0</v>
      </c>
      <c r="X203" s="99">
        <f>Planning!X$849</f>
        <v>0</v>
      </c>
      <c r="Y203" s="99">
        <f>Planning!Y$849</f>
        <v>0</v>
      </c>
      <c r="Z203" s="99">
        <f>Planning!Z$849</f>
        <v>0</v>
      </c>
      <c r="AA203" s="99">
        <f>Planning!AA$849</f>
        <v>0</v>
      </c>
      <c r="AB203" s="99">
        <f>Planning!AB$849</f>
        <v>0</v>
      </c>
      <c r="AC203" s="99">
        <f>Planning!AC$849</f>
        <v>0</v>
      </c>
      <c r="AD203" s="100">
        <f>Planning!AD$849</f>
        <v>0</v>
      </c>
      <c r="AE203" s="98">
        <f>Planning!AE$849</f>
        <v>0</v>
      </c>
      <c r="AF203" s="99">
        <f>Planning!AF$849</f>
        <v>0</v>
      </c>
      <c r="AG203" s="99">
        <f>Planning!AG$849</f>
        <v>0</v>
      </c>
      <c r="AH203" s="99">
        <f>Planning!AH$849</f>
        <v>0</v>
      </c>
      <c r="AI203" s="99">
        <f>Planning!AI$849</f>
        <v>0</v>
      </c>
      <c r="AJ203" s="100">
        <f>Planning!AJ$849</f>
        <v>0</v>
      </c>
      <c r="AK203" s="98">
        <f>Planning!AK$849</f>
        <v>0</v>
      </c>
      <c r="AL203" s="99">
        <f>Planning!AL$849</f>
        <v>0</v>
      </c>
      <c r="AM203" s="99">
        <f>Planning!AM$849</f>
        <v>0</v>
      </c>
      <c r="AN203" s="99">
        <f>Planning!AN$849</f>
        <v>0</v>
      </c>
      <c r="AO203" s="99">
        <f>Planning!AO$849</f>
        <v>0</v>
      </c>
      <c r="AP203" s="99">
        <f>Planning!AP$849</f>
        <v>0</v>
      </c>
      <c r="AQ203" s="99">
        <f>Planning!AQ$849</f>
        <v>0</v>
      </c>
      <c r="AR203" s="99">
        <f>Planning!AR$849</f>
        <v>0</v>
      </c>
      <c r="AS203" s="99">
        <f>Planning!AS$849</f>
        <v>0</v>
      </c>
      <c r="AT203" s="100">
        <f>Planning!AT$849</f>
        <v>0</v>
      </c>
      <c r="AU203" s="98">
        <f>Planning!AU$849</f>
        <v>0</v>
      </c>
      <c r="AV203" s="99">
        <f>Planning!AV$849</f>
        <v>0</v>
      </c>
      <c r="AW203" s="99">
        <f>Planning!AW$849</f>
        <v>0</v>
      </c>
      <c r="AX203" s="99">
        <f>Planning!AX$849</f>
        <v>0</v>
      </c>
      <c r="AY203" s="99">
        <f>Planning!AY$849</f>
        <v>0</v>
      </c>
      <c r="AZ203" s="99">
        <f>Planning!AZ$849</f>
        <v>0</v>
      </c>
      <c r="BA203" s="99">
        <f>Planning!BA$849</f>
        <v>0</v>
      </c>
      <c r="BB203" s="100">
        <f>Planning!BB$849</f>
        <v>0</v>
      </c>
      <c r="BC203" s="69">
        <f>Planning!BC$849</f>
        <v>0</v>
      </c>
      <c r="BD203" s="102"/>
      <c r="BE203" s="408">
        <f>Planning!BE$849</f>
        <v>0</v>
      </c>
      <c r="BF203" s="409">
        <f>Planning!BF$849</f>
        <v>0</v>
      </c>
      <c r="BG203" s="74">
        <f>Planning!BG$849</f>
        <v>0</v>
      </c>
      <c r="BH203" s="75">
        <f>Planning!BH$849</f>
        <v>0</v>
      </c>
      <c r="BI203" s="76" t="str">
        <f>Planning!BI$849</f>
        <v/>
      </c>
      <c r="BJ203" s="77">
        <f>Planning!BJ$849</f>
        <v>136.29032258064515</v>
      </c>
      <c r="BL203" s="210">
        <f>Planning!BL$849</f>
        <v>0</v>
      </c>
      <c r="BM203" s="143">
        <f>Planning!BP$849</f>
        <v>0</v>
      </c>
      <c r="NL203" s="43" t="s">
        <v>63</v>
      </c>
    </row>
    <row r="204" spans="1:376" ht="10.199999999999999" customHeight="1">
      <c r="A204" s="25"/>
      <c r="B204" s="337"/>
      <c r="C204" s="424"/>
      <c r="D204" s="15"/>
      <c r="E204" s="101"/>
      <c r="F204" s="101"/>
      <c r="G204" s="101"/>
      <c r="H204" s="323"/>
      <c r="I204" s="402">
        <f>Conges!$B$28</f>
        <v>44921</v>
      </c>
      <c r="J204" s="403"/>
      <c r="K204" s="403"/>
      <c r="L204" s="403"/>
      <c r="M204" s="403"/>
      <c r="N204" s="78" t="str">
        <f>Planning!N$884</f>
        <v/>
      </c>
      <c r="O204" s="95">
        <f>Planning!O$884</f>
        <v>0</v>
      </c>
      <c r="P204" s="96">
        <f>Planning!P$884</f>
        <v>0</v>
      </c>
      <c r="Q204" s="96">
        <f>Planning!Q$884</f>
        <v>0</v>
      </c>
      <c r="R204" s="96">
        <f>Planning!R$884</f>
        <v>0</v>
      </c>
      <c r="S204" s="96">
        <f>Planning!S$884</f>
        <v>0</v>
      </c>
      <c r="T204" s="96">
        <f>Planning!T$884</f>
        <v>0</v>
      </c>
      <c r="U204" s="96">
        <f>Planning!U$884</f>
        <v>0</v>
      </c>
      <c r="V204" s="97">
        <f>Planning!V$884</f>
        <v>0</v>
      </c>
      <c r="W204" s="95">
        <f>Planning!W$884</f>
        <v>0</v>
      </c>
      <c r="X204" s="96">
        <f>Planning!X$884</f>
        <v>0</v>
      </c>
      <c r="Y204" s="96">
        <f>Planning!Y$884</f>
        <v>0</v>
      </c>
      <c r="Z204" s="96">
        <f>Planning!Z$884</f>
        <v>0</v>
      </c>
      <c r="AA204" s="96">
        <f>Planning!AA$884</f>
        <v>0</v>
      </c>
      <c r="AB204" s="96">
        <f>Planning!AB$884</f>
        <v>0</v>
      </c>
      <c r="AC204" s="96">
        <f>Planning!AC$884</f>
        <v>0</v>
      </c>
      <c r="AD204" s="97">
        <f>Planning!AD$884</f>
        <v>0</v>
      </c>
      <c r="AE204" s="95">
        <f>Planning!AE$884</f>
        <v>0</v>
      </c>
      <c r="AF204" s="96">
        <f>Planning!AF$884</f>
        <v>0</v>
      </c>
      <c r="AG204" s="96">
        <f>Planning!AG$884</f>
        <v>0</v>
      </c>
      <c r="AH204" s="96">
        <f>Planning!AH$884</f>
        <v>0</v>
      </c>
      <c r="AI204" s="96">
        <f>Planning!AI$884</f>
        <v>0</v>
      </c>
      <c r="AJ204" s="97">
        <f>Planning!AJ$884</f>
        <v>0</v>
      </c>
      <c r="AK204" s="95">
        <f>Planning!AK$884</f>
        <v>0</v>
      </c>
      <c r="AL204" s="96">
        <f>Planning!AL$884</f>
        <v>0</v>
      </c>
      <c r="AM204" s="96">
        <f>Planning!AM$884</f>
        <v>0</v>
      </c>
      <c r="AN204" s="96">
        <f>Planning!AN$884</f>
        <v>0</v>
      </c>
      <c r="AO204" s="96">
        <f>Planning!AO$884</f>
        <v>0</v>
      </c>
      <c r="AP204" s="96">
        <f>Planning!AP$884</f>
        <v>0</v>
      </c>
      <c r="AQ204" s="96">
        <f>Planning!AQ$884</f>
        <v>0</v>
      </c>
      <c r="AR204" s="96">
        <f>Planning!AR$884</f>
        <v>0</v>
      </c>
      <c r="AS204" s="96">
        <f>Planning!AS$884</f>
        <v>0</v>
      </c>
      <c r="AT204" s="97">
        <f>Planning!AT$884</f>
        <v>0</v>
      </c>
      <c r="AU204" s="95">
        <f>Planning!AU$884</f>
        <v>0</v>
      </c>
      <c r="AV204" s="96">
        <f>Planning!AV$884</f>
        <v>0</v>
      </c>
      <c r="AW204" s="96">
        <f>Planning!AW$884</f>
        <v>0</v>
      </c>
      <c r="AX204" s="96">
        <f>Planning!AX$884</f>
        <v>0</v>
      </c>
      <c r="AY204" s="96">
        <f>Planning!AY$884</f>
        <v>0</v>
      </c>
      <c r="AZ204" s="96">
        <f>Planning!AZ$884</f>
        <v>0</v>
      </c>
      <c r="BA204" s="96">
        <f>Planning!BA$884</f>
        <v>0</v>
      </c>
      <c r="BB204" s="97">
        <f>Planning!BB$884</f>
        <v>0</v>
      </c>
      <c r="BC204" s="82">
        <f>Planning!BC$884</f>
        <v>0</v>
      </c>
      <c r="BD204" s="102"/>
      <c r="BE204" s="410">
        <f>Planning!BE$884</f>
        <v>0</v>
      </c>
      <c r="BF204" s="411">
        <f>Planning!BF$884</f>
        <v>0</v>
      </c>
      <c r="BG204" s="88">
        <f>Planning!BG$884</f>
        <v>0</v>
      </c>
      <c r="BH204" s="89">
        <f>Planning!BH$884</f>
        <v>0</v>
      </c>
      <c r="BI204" s="90" t="str">
        <f>Planning!BI$884</f>
        <v/>
      </c>
      <c r="BJ204" s="91">
        <f>Planning!BJ$884</f>
        <v>141.74193548387095</v>
      </c>
      <c r="BL204" s="211">
        <f>Planning!BL$884</f>
        <v>0</v>
      </c>
      <c r="BM204" s="142">
        <f>Planning!BP$884</f>
        <v>0</v>
      </c>
      <c r="NL204" s="43" t="s">
        <v>63</v>
      </c>
    </row>
    <row r="205" spans="1:376" ht="10.199999999999999" customHeight="1">
      <c r="A205" s="25"/>
      <c r="B205" s="337"/>
      <c r="C205" s="424"/>
      <c r="D205" s="15"/>
      <c r="E205" s="101"/>
      <c r="F205" s="101"/>
      <c r="G205" s="101"/>
      <c r="H205" s="323"/>
      <c r="I205" s="400">
        <f>Conges!$B$29</f>
        <v>44922</v>
      </c>
      <c r="J205" s="401"/>
      <c r="K205" s="401"/>
      <c r="L205" s="401"/>
      <c r="M205" s="401"/>
      <c r="N205" s="65" t="str">
        <f>Planning!N$919</f>
        <v/>
      </c>
      <c r="O205" s="98">
        <f>Planning!O$919</f>
        <v>0</v>
      </c>
      <c r="P205" s="99">
        <f>Planning!P$919</f>
        <v>0</v>
      </c>
      <c r="Q205" s="99">
        <f>Planning!Q$919</f>
        <v>0</v>
      </c>
      <c r="R205" s="99">
        <f>Planning!R$919</f>
        <v>0</v>
      </c>
      <c r="S205" s="99">
        <f>Planning!S$919</f>
        <v>0</v>
      </c>
      <c r="T205" s="99">
        <f>Planning!T$919</f>
        <v>0</v>
      </c>
      <c r="U205" s="99">
        <f>Planning!U$919</f>
        <v>0</v>
      </c>
      <c r="V205" s="100">
        <f>Planning!V$919</f>
        <v>0</v>
      </c>
      <c r="W205" s="98">
        <f>Planning!W$919</f>
        <v>0</v>
      </c>
      <c r="X205" s="99">
        <f>Planning!X$919</f>
        <v>0</v>
      </c>
      <c r="Y205" s="99">
        <f>Planning!Y$919</f>
        <v>0</v>
      </c>
      <c r="Z205" s="99">
        <f>Planning!Z$919</f>
        <v>0</v>
      </c>
      <c r="AA205" s="99">
        <f>Planning!AA$919</f>
        <v>0</v>
      </c>
      <c r="AB205" s="99">
        <f>Planning!AB$919</f>
        <v>0</v>
      </c>
      <c r="AC205" s="99">
        <f>Planning!AC$919</f>
        <v>0</v>
      </c>
      <c r="AD205" s="100">
        <f>Planning!AD$919</f>
        <v>0</v>
      </c>
      <c r="AE205" s="98">
        <f>Planning!AE$919</f>
        <v>0</v>
      </c>
      <c r="AF205" s="99">
        <f>Planning!AF$919</f>
        <v>0</v>
      </c>
      <c r="AG205" s="99">
        <f>Planning!AG$919</f>
        <v>0</v>
      </c>
      <c r="AH205" s="99">
        <f>Planning!AH$919</f>
        <v>0</v>
      </c>
      <c r="AI205" s="99">
        <f>Planning!AI$919</f>
        <v>0</v>
      </c>
      <c r="AJ205" s="100">
        <f>Planning!AJ$919</f>
        <v>0</v>
      </c>
      <c r="AK205" s="98">
        <f>Planning!AK$919</f>
        <v>0</v>
      </c>
      <c r="AL205" s="99">
        <f>Planning!AL$919</f>
        <v>0</v>
      </c>
      <c r="AM205" s="99">
        <f>Planning!AM$919</f>
        <v>0</v>
      </c>
      <c r="AN205" s="99">
        <f>Planning!AN$919</f>
        <v>0</v>
      </c>
      <c r="AO205" s="99">
        <f>Planning!AO$919</f>
        <v>0</v>
      </c>
      <c r="AP205" s="99">
        <f>Planning!AP$919</f>
        <v>0</v>
      </c>
      <c r="AQ205" s="99">
        <f>Planning!AQ$919</f>
        <v>0</v>
      </c>
      <c r="AR205" s="99">
        <f>Planning!AR$919</f>
        <v>0</v>
      </c>
      <c r="AS205" s="99">
        <f>Planning!AS$919</f>
        <v>0</v>
      </c>
      <c r="AT205" s="100">
        <f>Planning!AT$919</f>
        <v>0</v>
      </c>
      <c r="AU205" s="98">
        <f>Planning!AU$919</f>
        <v>0</v>
      </c>
      <c r="AV205" s="99">
        <f>Planning!AV$919</f>
        <v>0</v>
      </c>
      <c r="AW205" s="99">
        <f>Planning!AW$919</f>
        <v>0</v>
      </c>
      <c r="AX205" s="99">
        <f>Planning!AX$919</f>
        <v>0</v>
      </c>
      <c r="AY205" s="99">
        <f>Planning!AY$919</f>
        <v>0</v>
      </c>
      <c r="AZ205" s="99">
        <f>Planning!AZ$919</f>
        <v>0</v>
      </c>
      <c r="BA205" s="99">
        <f>Planning!BA$919</f>
        <v>0</v>
      </c>
      <c r="BB205" s="100">
        <f>Planning!BB$919</f>
        <v>0</v>
      </c>
      <c r="BC205" s="69">
        <f>Planning!BC$919</f>
        <v>0</v>
      </c>
      <c r="BD205" s="102"/>
      <c r="BE205" s="408">
        <f>Planning!BE$919</f>
        <v>0</v>
      </c>
      <c r="BF205" s="409">
        <f>Planning!BF$919</f>
        <v>0</v>
      </c>
      <c r="BG205" s="74">
        <f>Planning!BG$919</f>
        <v>0</v>
      </c>
      <c r="BH205" s="75">
        <f>Planning!BH$919</f>
        <v>0</v>
      </c>
      <c r="BI205" s="76" t="str">
        <f>Planning!BI$919</f>
        <v/>
      </c>
      <c r="BJ205" s="77">
        <f>Planning!BJ$919</f>
        <v>147.19354838709677</v>
      </c>
      <c r="BL205" s="210">
        <f>Planning!BL$919</f>
        <v>0</v>
      </c>
      <c r="BM205" s="143">
        <f>Planning!BP$919</f>
        <v>0</v>
      </c>
      <c r="NL205" s="43" t="s">
        <v>63</v>
      </c>
    </row>
    <row r="206" spans="1:376" ht="10.199999999999999" customHeight="1">
      <c r="A206" s="25"/>
      <c r="B206" s="337"/>
      <c r="C206" s="424"/>
      <c r="D206" s="15"/>
      <c r="E206" s="101"/>
      <c r="F206" s="101"/>
      <c r="G206" s="101"/>
      <c r="H206" s="323"/>
      <c r="I206" s="402">
        <f>Conges!$B$30</f>
        <v>44923</v>
      </c>
      <c r="J206" s="403"/>
      <c r="K206" s="403"/>
      <c r="L206" s="403"/>
      <c r="M206" s="403"/>
      <c r="N206" s="78" t="str">
        <f>Planning!N$954</f>
        <v/>
      </c>
      <c r="O206" s="95">
        <f>Planning!O$954</f>
        <v>0</v>
      </c>
      <c r="P206" s="96">
        <f>Planning!P$954</f>
        <v>0</v>
      </c>
      <c r="Q206" s="96">
        <f>Planning!Q$954</f>
        <v>0</v>
      </c>
      <c r="R206" s="96">
        <f>Planning!R$954</f>
        <v>0</v>
      </c>
      <c r="S206" s="96">
        <f>Planning!S$954</f>
        <v>0</v>
      </c>
      <c r="T206" s="96">
        <f>Planning!T$954</f>
        <v>0</v>
      </c>
      <c r="U206" s="96">
        <f>Planning!U$954</f>
        <v>0</v>
      </c>
      <c r="V206" s="97">
        <f>Planning!V$954</f>
        <v>0</v>
      </c>
      <c r="W206" s="95">
        <f>Planning!W$954</f>
        <v>0</v>
      </c>
      <c r="X206" s="96">
        <f>Planning!X$954</f>
        <v>0</v>
      </c>
      <c r="Y206" s="96">
        <f>Planning!Y$954</f>
        <v>0</v>
      </c>
      <c r="Z206" s="96">
        <f>Planning!Z$954</f>
        <v>0</v>
      </c>
      <c r="AA206" s="96">
        <f>Planning!AA$954</f>
        <v>0</v>
      </c>
      <c r="AB206" s="96">
        <f>Planning!AB$954</f>
        <v>0</v>
      </c>
      <c r="AC206" s="96">
        <f>Planning!AC$954</f>
        <v>0</v>
      </c>
      <c r="AD206" s="97">
        <f>Planning!AD$954</f>
        <v>0</v>
      </c>
      <c r="AE206" s="95">
        <f>Planning!AE$954</f>
        <v>0</v>
      </c>
      <c r="AF206" s="96">
        <f>Planning!AF$954</f>
        <v>0</v>
      </c>
      <c r="AG206" s="96">
        <f>Planning!AG$954</f>
        <v>0</v>
      </c>
      <c r="AH206" s="96">
        <f>Planning!AH$954</f>
        <v>0</v>
      </c>
      <c r="AI206" s="96">
        <f>Planning!AI$954</f>
        <v>0</v>
      </c>
      <c r="AJ206" s="97">
        <f>Planning!AJ$954</f>
        <v>0</v>
      </c>
      <c r="AK206" s="95">
        <f>Planning!AK$954</f>
        <v>0</v>
      </c>
      <c r="AL206" s="96">
        <f>Planning!AL$954</f>
        <v>0</v>
      </c>
      <c r="AM206" s="96">
        <f>Planning!AM$954</f>
        <v>0</v>
      </c>
      <c r="AN206" s="96">
        <f>Planning!AN$954</f>
        <v>0</v>
      </c>
      <c r="AO206" s="96">
        <f>Planning!AO$954</f>
        <v>0</v>
      </c>
      <c r="AP206" s="96">
        <f>Planning!AP$954</f>
        <v>0</v>
      </c>
      <c r="AQ206" s="96">
        <f>Planning!AQ$954</f>
        <v>0</v>
      </c>
      <c r="AR206" s="96">
        <f>Planning!AR$954</f>
        <v>0</v>
      </c>
      <c r="AS206" s="96">
        <f>Planning!AS$954</f>
        <v>0</v>
      </c>
      <c r="AT206" s="97">
        <f>Planning!AT$954</f>
        <v>0</v>
      </c>
      <c r="AU206" s="95">
        <f>Planning!AU$954</f>
        <v>0</v>
      </c>
      <c r="AV206" s="96">
        <f>Planning!AV$954</f>
        <v>0</v>
      </c>
      <c r="AW206" s="96">
        <f>Planning!AW$954</f>
        <v>0</v>
      </c>
      <c r="AX206" s="96">
        <f>Planning!AX$954</f>
        <v>0</v>
      </c>
      <c r="AY206" s="96">
        <f>Planning!AY$954</f>
        <v>0</v>
      </c>
      <c r="AZ206" s="96">
        <f>Planning!AZ$954</f>
        <v>0</v>
      </c>
      <c r="BA206" s="96">
        <f>Planning!BA$954</f>
        <v>0</v>
      </c>
      <c r="BB206" s="97">
        <f>Planning!BB$954</f>
        <v>0</v>
      </c>
      <c r="BC206" s="82">
        <f>Planning!BC$954</f>
        <v>0</v>
      </c>
      <c r="BD206" s="102"/>
      <c r="BE206" s="410">
        <f>Planning!BE$954</f>
        <v>0</v>
      </c>
      <c r="BF206" s="411">
        <f>Planning!BF$954</f>
        <v>0</v>
      </c>
      <c r="BG206" s="88">
        <f>Planning!BG$954</f>
        <v>0</v>
      </c>
      <c r="BH206" s="89">
        <f>Planning!BH$954</f>
        <v>0</v>
      </c>
      <c r="BI206" s="90" t="str">
        <f>Planning!BI$954</f>
        <v/>
      </c>
      <c r="BJ206" s="91">
        <f>Planning!BJ$954</f>
        <v>152.64516129032256</v>
      </c>
      <c r="BL206" s="211">
        <f>Planning!BL$954</f>
        <v>0</v>
      </c>
      <c r="BM206" s="142">
        <f>Planning!BP$954</f>
        <v>0</v>
      </c>
      <c r="NL206" s="43" t="s">
        <v>63</v>
      </c>
    </row>
    <row r="207" spans="1:376" ht="10.199999999999999" customHeight="1">
      <c r="A207" s="25"/>
      <c r="B207" s="337"/>
      <c r="C207" s="424"/>
      <c r="D207" s="15"/>
      <c r="E207" s="101"/>
      <c r="F207" s="101"/>
      <c r="G207" s="101"/>
      <c r="H207" s="323"/>
      <c r="I207" s="400">
        <f>Conges!$B$31</f>
        <v>44924</v>
      </c>
      <c r="J207" s="401"/>
      <c r="K207" s="401"/>
      <c r="L207" s="401"/>
      <c r="M207" s="401"/>
      <c r="N207" s="65" t="str">
        <f>Planning!N$989</f>
        <v/>
      </c>
      <c r="O207" s="98">
        <f>Planning!O$989</f>
        <v>0</v>
      </c>
      <c r="P207" s="99">
        <f>Planning!P$989</f>
        <v>0</v>
      </c>
      <c r="Q207" s="99">
        <f>Planning!Q$989</f>
        <v>0</v>
      </c>
      <c r="R207" s="99">
        <f>Planning!R$989</f>
        <v>0</v>
      </c>
      <c r="S207" s="99">
        <f>Planning!S$989</f>
        <v>0</v>
      </c>
      <c r="T207" s="99">
        <f>Planning!T$989</f>
        <v>0</v>
      </c>
      <c r="U207" s="99">
        <f>Planning!U$989</f>
        <v>0</v>
      </c>
      <c r="V207" s="100">
        <f>Planning!V$989</f>
        <v>0</v>
      </c>
      <c r="W207" s="98">
        <f>Planning!W$989</f>
        <v>0</v>
      </c>
      <c r="X207" s="99">
        <f>Planning!X$989</f>
        <v>0</v>
      </c>
      <c r="Y207" s="99">
        <f>Planning!Y$989</f>
        <v>0</v>
      </c>
      <c r="Z207" s="99">
        <f>Planning!Z$989</f>
        <v>0</v>
      </c>
      <c r="AA207" s="99">
        <f>Planning!AA$989</f>
        <v>0</v>
      </c>
      <c r="AB207" s="99">
        <f>Planning!AB$989</f>
        <v>0</v>
      </c>
      <c r="AC207" s="99">
        <f>Planning!AC$989</f>
        <v>0</v>
      </c>
      <c r="AD207" s="100">
        <f>Planning!AD$989</f>
        <v>0</v>
      </c>
      <c r="AE207" s="98">
        <f>Planning!AE$989</f>
        <v>0</v>
      </c>
      <c r="AF207" s="99">
        <f>Planning!AF$989</f>
        <v>0</v>
      </c>
      <c r="AG207" s="99">
        <f>Planning!AG$989</f>
        <v>0</v>
      </c>
      <c r="AH207" s="99">
        <f>Planning!AH$989</f>
        <v>0</v>
      </c>
      <c r="AI207" s="99">
        <f>Planning!AI$989</f>
        <v>0</v>
      </c>
      <c r="AJ207" s="100">
        <f>Planning!AJ$989</f>
        <v>0</v>
      </c>
      <c r="AK207" s="98">
        <f>Planning!AK$989</f>
        <v>0</v>
      </c>
      <c r="AL207" s="99">
        <f>Planning!AL$989</f>
        <v>0</v>
      </c>
      <c r="AM207" s="99">
        <f>Planning!AM$989</f>
        <v>0</v>
      </c>
      <c r="AN207" s="99">
        <f>Planning!AN$989</f>
        <v>0</v>
      </c>
      <c r="AO207" s="99">
        <f>Planning!AO$989</f>
        <v>0</v>
      </c>
      <c r="AP207" s="99">
        <f>Planning!AP$989</f>
        <v>0</v>
      </c>
      <c r="AQ207" s="99">
        <f>Planning!AQ$989</f>
        <v>0</v>
      </c>
      <c r="AR207" s="99">
        <f>Planning!AR$989</f>
        <v>0</v>
      </c>
      <c r="AS207" s="99">
        <f>Planning!AS$989</f>
        <v>0</v>
      </c>
      <c r="AT207" s="100">
        <f>Planning!AT$989</f>
        <v>0</v>
      </c>
      <c r="AU207" s="98">
        <f>Planning!AU$989</f>
        <v>0</v>
      </c>
      <c r="AV207" s="99">
        <f>Planning!AV$989</f>
        <v>0</v>
      </c>
      <c r="AW207" s="99">
        <f>Planning!AW$989</f>
        <v>0</v>
      </c>
      <c r="AX207" s="99">
        <f>Planning!AX$989</f>
        <v>0</v>
      </c>
      <c r="AY207" s="99">
        <f>Planning!AY$989</f>
        <v>0</v>
      </c>
      <c r="AZ207" s="99">
        <f>Planning!AZ$989</f>
        <v>0</v>
      </c>
      <c r="BA207" s="99">
        <f>Planning!BA$989</f>
        <v>0</v>
      </c>
      <c r="BB207" s="100">
        <f>Planning!BB$989</f>
        <v>0</v>
      </c>
      <c r="BC207" s="69">
        <f>Planning!BC$989</f>
        <v>0</v>
      </c>
      <c r="BD207" s="102"/>
      <c r="BE207" s="408">
        <f>Planning!BE$989</f>
        <v>0</v>
      </c>
      <c r="BF207" s="409">
        <f>Planning!BF$989</f>
        <v>0</v>
      </c>
      <c r="BG207" s="74">
        <f>Planning!BG$989</f>
        <v>0</v>
      </c>
      <c r="BH207" s="75">
        <f>Planning!BH$989</f>
        <v>0</v>
      </c>
      <c r="BI207" s="76" t="str">
        <f>Planning!BI$989</f>
        <v/>
      </c>
      <c r="BJ207" s="77">
        <f>Planning!BJ$989</f>
        <v>158.09677419354838</v>
      </c>
      <c r="BL207" s="210">
        <f>Planning!BL$989</f>
        <v>0</v>
      </c>
      <c r="BM207" s="143">
        <f>Planning!BP$989</f>
        <v>0</v>
      </c>
      <c r="NL207" s="43" t="s">
        <v>63</v>
      </c>
    </row>
    <row r="208" spans="1:376" ht="10.199999999999999" customHeight="1">
      <c r="A208" s="25"/>
      <c r="B208" s="337"/>
      <c r="C208" s="424"/>
      <c r="D208" s="15"/>
      <c r="E208" s="101"/>
      <c r="F208" s="101"/>
      <c r="G208" s="101"/>
      <c r="H208" s="323"/>
      <c r="I208" s="402">
        <f>Conges!$B$32</f>
        <v>44925</v>
      </c>
      <c r="J208" s="403"/>
      <c r="K208" s="403"/>
      <c r="L208" s="403"/>
      <c r="M208" s="403"/>
      <c r="N208" s="78" t="str">
        <f>Planning!N$1024</f>
        <v/>
      </c>
      <c r="O208" s="95">
        <f>Planning!O$1024</f>
        <v>0</v>
      </c>
      <c r="P208" s="96">
        <f>Planning!P$1024</f>
        <v>0</v>
      </c>
      <c r="Q208" s="96">
        <f>Planning!Q$1024</f>
        <v>0</v>
      </c>
      <c r="R208" s="96">
        <f>Planning!R$1024</f>
        <v>0</v>
      </c>
      <c r="S208" s="96">
        <f>Planning!S$1024</f>
        <v>0</v>
      </c>
      <c r="T208" s="96">
        <f>Planning!T$1024</f>
        <v>0</v>
      </c>
      <c r="U208" s="96">
        <f>Planning!U$1024</f>
        <v>0</v>
      </c>
      <c r="V208" s="97">
        <f>Planning!V$1024</f>
        <v>0</v>
      </c>
      <c r="W208" s="95">
        <f>Planning!W$1024</f>
        <v>0</v>
      </c>
      <c r="X208" s="96">
        <f>Planning!X$1024</f>
        <v>0</v>
      </c>
      <c r="Y208" s="96">
        <f>Planning!Y$1024</f>
        <v>0</v>
      </c>
      <c r="Z208" s="96">
        <f>Planning!Z$1024</f>
        <v>0</v>
      </c>
      <c r="AA208" s="96">
        <f>Planning!AA$1024</f>
        <v>0</v>
      </c>
      <c r="AB208" s="96">
        <f>Planning!AB$1024</f>
        <v>0</v>
      </c>
      <c r="AC208" s="96">
        <f>Planning!AC$1024</f>
        <v>0</v>
      </c>
      <c r="AD208" s="97">
        <f>Planning!AD$1024</f>
        <v>0</v>
      </c>
      <c r="AE208" s="95">
        <f>Planning!AE$1024</f>
        <v>0</v>
      </c>
      <c r="AF208" s="96">
        <f>Planning!AF$1024</f>
        <v>0</v>
      </c>
      <c r="AG208" s="96">
        <f>Planning!AG$1024</f>
        <v>0</v>
      </c>
      <c r="AH208" s="96">
        <f>Planning!AH$1024</f>
        <v>0</v>
      </c>
      <c r="AI208" s="96">
        <f>Planning!AI$1024</f>
        <v>0</v>
      </c>
      <c r="AJ208" s="97">
        <f>Planning!AJ$1024</f>
        <v>0</v>
      </c>
      <c r="AK208" s="95">
        <f>Planning!AK$1024</f>
        <v>0</v>
      </c>
      <c r="AL208" s="96">
        <f>Planning!AL$1024</f>
        <v>0</v>
      </c>
      <c r="AM208" s="96">
        <f>Planning!AM$1024</f>
        <v>0</v>
      </c>
      <c r="AN208" s="96">
        <f>Planning!AN$1024</f>
        <v>0</v>
      </c>
      <c r="AO208" s="96">
        <f>Planning!AO$1024</f>
        <v>0</v>
      </c>
      <c r="AP208" s="96">
        <f>Planning!AP$1024</f>
        <v>0</v>
      </c>
      <c r="AQ208" s="96">
        <f>Planning!AQ$1024</f>
        <v>0</v>
      </c>
      <c r="AR208" s="96">
        <f>Planning!AR$1024</f>
        <v>0</v>
      </c>
      <c r="AS208" s="96">
        <f>Planning!AS$1024</f>
        <v>0</v>
      </c>
      <c r="AT208" s="97">
        <f>Planning!AT$1024</f>
        <v>0</v>
      </c>
      <c r="AU208" s="95">
        <f>Planning!AU$1024</f>
        <v>0</v>
      </c>
      <c r="AV208" s="96">
        <f>Planning!AV$1024</f>
        <v>0</v>
      </c>
      <c r="AW208" s="96">
        <f>Planning!AW$1024</f>
        <v>0</v>
      </c>
      <c r="AX208" s="96">
        <f>Planning!AX$1024</f>
        <v>0</v>
      </c>
      <c r="AY208" s="96">
        <f>Planning!AY$1024</f>
        <v>0</v>
      </c>
      <c r="AZ208" s="96">
        <f>Planning!AZ$1024</f>
        <v>0</v>
      </c>
      <c r="BA208" s="96">
        <f>Planning!BA$1024</f>
        <v>0</v>
      </c>
      <c r="BB208" s="97">
        <f>Planning!BB$1024</f>
        <v>0</v>
      </c>
      <c r="BC208" s="82">
        <f>Planning!BC$1024</f>
        <v>0</v>
      </c>
      <c r="BD208" s="102"/>
      <c r="BE208" s="410">
        <f>Planning!BE$1024</f>
        <v>0</v>
      </c>
      <c r="BF208" s="411">
        <f>Planning!BF$1024</f>
        <v>0</v>
      </c>
      <c r="BG208" s="88">
        <f>Planning!BG$1024</f>
        <v>0</v>
      </c>
      <c r="BH208" s="89">
        <f>Planning!BH$1024</f>
        <v>0</v>
      </c>
      <c r="BI208" s="90" t="str">
        <f>Planning!BI$1024</f>
        <v/>
      </c>
      <c r="BJ208" s="91">
        <f>Planning!BJ$1024</f>
        <v>163.54838709677418</v>
      </c>
      <c r="BL208" s="211">
        <f>Planning!BL$1024</f>
        <v>0</v>
      </c>
      <c r="BM208" s="142">
        <f>Planning!BP$1024</f>
        <v>0</v>
      </c>
      <c r="NL208" s="43" t="s">
        <v>63</v>
      </c>
    </row>
    <row r="209" spans="1:376" ht="10.199999999999999" customHeight="1" thickBot="1">
      <c r="A209" s="25"/>
      <c r="B209" s="337"/>
      <c r="C209" s="424"/>
      <c r="D209" s="15"/>
      <c r="E209" s="101"/>
      <c r="F209" s="101"/>
      <c r="G209" s="101"/>
      <c r="H209" s="323"/>
      <c r="I209" s="400">
        <f>Conges!$B$33</f>
        <v>44926</v>
      </c>
      <c r="J209" s="401"/>
      <c r="K209" s="401"/>
      <c r="L209" s="401"/>
      <c r="M209" s="401"/>
      <c r="N209" s="65" t="str">
        <f>Planning!N$1059</f>
        <v/>
      </c>
      <c r="O209" s="98">
        <f>Planning!O$1059</f>
        <v>0</v>
      </c>
      <c r="P209" s="99">
        <f>Planning!P$1059</f>
        <v>0</v>
      </c>
      <c r="Q209" s="99">
        <f>Planning!Q$1059</f>
        <v>0</v>
      </c>
      <c r="R209" s="99">
        <f>Planning!R$1059</f>
        <v>0</v>
      </c>
      <c r="S209" s="99">
        <f>Planning!S$1059</f>
        <v>0</v>
      </c>
      <c r="T209" s="99">
        <f>Planning!T$1059</f>
        <v>0</v>
      </c>
      <c r="U209" s="99">
        <f>Planning!U$1059</f>
        <v>0</v>
      </c>
      <c r="V209" s="100">
        <f>Planning!V$1059</f>
        <v>0</v>
      </c>
      <c r="W209" s="98">
        <f>Planning!W$1059</f>
        <v>0</v>
      </c>
      <c r="X209" s="99">
        <f>Planning!X$1059</f>
        <v>0</v>
      </c>
      <c r="Y209" s="99">
        <f>Planning!Y$1059</f>
        <v>0</v>
      </c>
      <c r="Z209" s="99">
        <f>Planning!Z$1059</f>
        <v>0</v>
      </c>
      <c r="AA209" s="99">
        <f>Planning!AA$1059</f>
        <v>0</v>
      </c>
      <c r="AB209" s="99">
        <f>Planning!AB$1059</f>
        <v>0</v>
      </c>
      <c r="AC209" s="99">
        <f>Planning!AC$1059</f>
        <v>0</v>
      </c>
      <c r="AD209" s="100">
        <f>Planning!AD$1059</f>
        <v>0</v>
      </c>
      <c r="AE209" s="98">
        <f>Planning!AE$1059</f>
        <v>0</v>
      </c>
      <c r="AF209" s="99">
        <f>Planning!AF$1059</f>
        <v>0</v>
      </c>
      <c r="AG209" s="99">
        <f>Planning!AG$1059</f>
        <v>0</v>
      </c>
      <c r="AH209" s="99">
        <f>Planning!AH$1059</f>
        <v>0</v>
      </c>
      <c r="AI209" s="99">
        <f>Planning!AI$1059</f>
        <v>0</v>
      </c>
      <c r="AJ209" s="100">
        <f>Planning!AJ$1059</f>
        <v>0</v>
      </c>
      <c r="AK209" s="98">
        <f>Planning!AK$1059</f>
        <v>0</v>
      </c>
      <c r="AL209" s="99">
        <f>Planning!AL$1059</f>
        <v>0</v>
      </c>
      <c r="AM209" s="99">
        <f>Planning!AM$1059</f>
        <v>0</v>
      </c>
      <c r="AN209" s="99">
        <f>Planning!AN$1059</f>
        <v>0</v>
      </c>
      <c r="AO209" s="99">
        <f>Planning!AO$1059</f>
        <v>0</v>
      </c>
      <c r="AP209" s="99">
        <f>Planning!AP$1059</f>
        <v>0</v>
      </c>
      <c r="AQ209" s="99">
        <f>Planning!AQ$1059</f>
        <v>0</v>
      </c>
      <c r="AR209" s="99">
        <f>Planning!AR$1059</f>
        <v>0</v>
      </c>
      <c r="AS209" s="99">
        <f>Planning!AS$1059</f>
        <v>0</v>
      </c>
      <c r="AT209" s="100">
        <f>Planning!AT$1059</f>
        <v>0</v>
      </c>
      <c r="AU209" s="98">
        <f>Planning!AU$1059</f>
        <v>0</v>
      </c>
      <c r="AV209" s="99">
        <f>Planning!AV$1059</f>
        <v>0</v>
      </c>
      <c r="AW209" s="99">
        <f>Planning!AW$1059</f>
        <v>0</v>
      </c>
      <c r="AX209" s="99">
        <f>Planning!AX$1059</f>
        <v>0</v>
      </c>
      <c r="AY209" s="99">
        <f>Planning!AY$1059</f>
        <v>0</v>
      </c>
      <c r="AZ209" s="99">
        <f>Planning!AZ$1059</f>
        <v>0</v>
      </c>
      <c r="BA209" s="99">
        <f>Planning!BA$1059</f>
        <v>0</v>
      </c>
      <c r="BB209" s="100">
        <f>Planning!BB$1059</f>
        <v>0</v>
      </c>
      <c r="BC209" s="69">
        <f>Planning!BC$1059</f>
        <v>0</v>
      </c>
      <c r="BD209" s="102"/>
      <c r="BE209" s="412">
        <f>Planning!BE$1059</f>
        <v>0</v>
      </c>
      <c r="BF209" s="413">
        <f>Planning!BF$1059</f>
        <v>0</v>
      </c>
      <c r="BG209" s="104">
        <f>Planning!BG$1059</f>
        <v>0</v>
      </c>
      <c r="BH209" s="105">
        <f>Planning!BH$1059</f>
        <v>0</v>
      </c>
      <c r="BI209" s="106" t="str">
        <f>Planning!BI$1059</f>
        <v/>
      </c>
      <c r="BJ209" s="107">
        <f>Planning!BJ$1059</f>
        <v>169</v>
      </c>
      <c r="BL209" s="213">
        <f>Planning!BL$1059</f>
        <v>0</v>
      </c>
      <c r="BM209" s="151">
        <f>Planning!BP$1059</f>
        <v>0</v>
      </c>
      <c r="NL209" s="43" t="s">
        <v>63</v>
      </c>
    </row>
    <row r="210" spans="1:376" ht="10.199999999999999" customHeight="1" thickBot="1">
      <c r="B210" s="337"/>
      <c r="C210" s="425"/>
      <c r="D210" s="17"/>
      <c r="E210" s="140"/>
      <c r="F210" s="140"/>
      <c r="G210" s="140"/>
      <c r="H210" s="11"/>
      <c r="I210" s="19"/>
      <c r="J210" s="19"/>
      <c r="K210" s="19"/>
      <c r="L210" s="19"/>
      <c r="M210" s="19"/>
      <c r="N210" s="12"/>
      <c r="O210" s="27"/>
      <c r="P210" s="28"/>
      <c r="Q210" s="27"/>
      <c r="R210" s="28"/>
      <c r="S210" s="27"/>
      <c r="T210" s="28"/>
      <c r="U210" s="27"/>
      <c r="V210" s="28"/>
      <c r="W210" s="27"/>
      <c r="X210" s="28"/>
      <c r="Y210" s="27"/>
      <c r="Z210" s="28"/>
      <c r="AA210" s="27"/>
      <c r="AB210" s="28"/>
      <c r="AC210" s="27"/>
      <c r="AD210" s="28"/>
      <c r="AE210" s="27"/>
      <c r="AF210" s="28"/>
      <c r="AG210" s="27"/>
      <c r="AH210" s="28"/>
      <c r="AI210" s="27"/>
      <c r="AJ210" s="28"/>
      <c r="AK210" s="27"/>
      <c r="AL210" s="28"/>
      <c r="AM210" s="27"/>
      <c r="AN210" s="28"/>
      <c r="AO210" s="27"/>
      <c r="AP210" s="28"/>
      <c r="AQ210" s="27"/>
      <c r="AR210" s="28"/>
      <c r="AS210" s="27"/>
      <c r="AT210" s="28"/>
      <c r="AU210" s="27"/>
      <c r="AV210" s="28"/>
      <c r="AW210" s="27"/>
      <c r="AX210" s="28"/>
      <c r="AY210" s="27"/>
      <c r="AZ210" s="28"/>
      <c r="BA210" s="27"/>
      <c r="BB210" s="28"/>
      <c r="BC210" s="18"/>
      <c r="BD210" s="103"/>
      <c r="BE210" s="109"/>
      <c r="BF210" s="109"/>
      <c r="BG210" s="108"/>
      <c r="BH210" s="109"/>
      <c r="BI210" s="109"/>
      <c r="BJ210" s="109"/>
      <c r="BK210" s="45"/>
      <c r="BL210" s="109"/>
      <c r="BM210" s="152">
        <f>SUM(BM179:BM209)</f>
        <v>0</v>
      </c>
    </row>
    <row r="211" spans="1:376" ht="10.199999999999999" customHeight="1" thickBot="1">
      <c r="A211" s="26"/>
      <c r="C211" s="399"/>
      <c r="D211" s="399"/>
      <c r="E211" s="399"/>
      <c r="F211" s="399"/>
      <c r="G211" s="399"/>
      <c r="H211" s="399"/>
      <c r="I211" s="399"/>
      <c r="J211" s="399"/>
      <c r="K211" s="399"/>
      <c r="L211" s="399"/>
      <c r="M211" s="399"/>
      <c r="N211" s="399"/>
      <c r="O211" s="399"/>
      <c r="P211" s="399"/>
      <c r="Q211" s="399"/>
      <c r="R211" s="399"/>
      <c r="S211" s="399"/>
      <c r="T211" s="399"/>
      <c r="U211" s="399"/>
      <c r="V211" s="399"/>
      <c r="W211" s="399"/>
      <c r="X211" s="399"/>
      <c r="Y211" s="399"/>
      <c r="Z211" s="399"/>
      <c r="AA211" s="399"/>
      <c r="AB211" s="399"/>
      <c r="AC211" s="399"/>
      <c r="AD211" s="399"/>
      <c r="AE211" s="399"/>
      <c r="AF211" s="399"/>
      <c r="AG211" s="399"/>
      <c r="AH211" s="399"/>
      <c r="AI211" s="399"/>
      <c r="AJ211" s="399"/>
      <c r="AK211" s="399"/>
      <c r="AL211" s="399"/>
      <c r="AM211" s="399"/>
      <c r="AN211" s="399"/>
      <c r="AO211" s="399"/>
      <c r="AP211" s="399"/>
      <c r="AQ211" s="399"/>
      <c r="AR211" s="399"/>
      <c r="AS211" s="399"/>
      <c r="AT211" s="399"/>
      <c r="AU211" s="399"/>
      <c r="AV211" s="399"/>
      <c r="AW211" s="399"/>
      <c r="AX211" s="399"/>
      <c r="AY211" s="399"/>
      <c r="AZ211" s="399"/>
      <c r="BA211" s="399"/>
      <c r="BB211" s="399"/>
      <c r="BC211" s="399"/>
      <c r="BD211" s="293"/>
      <c r="BE211" s="44"/>
      <c r="BF211" s="44"/>
      <c r="BG211" s="44"/>
      <c r="BH211" s="44"/>
      <c r="BI211" s="44"/>
      <c r="BJ211" s="44"/>
      <c r="BL211" s="44"/>
      <c r="BM211" s="44"/>
    </row>
    <row r="212" spans="1:376" ht="18" customHeight="1" thickBot="1">
      <c r="A212" s="26">
        <v>1</v>
      </c>
      <c r="B212" s="337"/>
      <c r="C212" s="404" t="str">
        <f>Prenoms!$B$8</f>
        <v>dylan</v>
      </c>
      <c r="D212" s="405"/>
      <c r="E212" s="405"/>
      <c r="F212" s="405"/>
      <c r="G212" s="405"/>
      <c r="H212" s="405"/>
      <c r="I212" s="405"/>
      <c r="J212" s="405"/>
      <c r="K212" s="405"/>
      <c r="L212" s="405"/>
      <c r="M212" s="405"/>
      <c r="N212" s="405"/>
      <c r="O212" s="405"/>
      <c r="P212" s="405"/>
      <c r="Q212" s="405"/>
      <c r="R212" s="405"/>
      <c r="S212" s="405"/>
      <c r="T212" s="405"/>
      <c r="U212" s="405"/>
      <c r="V212" s="405"/>
      <c r="W212" s="405"/>
      <c r="X212" s="405"/>
      <c r="Y212" s="405"/>
      <c r="Z212" s="405"/>
      <c r="AA212" s="405"/>
      <c r="AB212" s="405"/>
      <c r="AC212" s="405"/>
      <c r="AD212" s="405"/>
      <c r="AE212" s="405"/>
      <c r="AF212" s="405"/>
      <c r="AG212" s="405"/>
      <c r="AH212" s="405"/>
      <c r="AI212" s="405"/>
      <c r="AJ212" s="405"/>
      <c r="AK212" s="405"/>
      <c r="AL212" s="405"/>
      <c r="AM212" s="405"/>
      <c r="AN212" s="405"/>
      <c r="AO212" s="405"/>
      <c r="AP212" s="405"/>
      <c r="AQ212" s="405"/>
      <c r="AR212" s="405"/>
      <c r="AS212" s="405"/>
      <c r="AT212" s="405"/>
      <c r="AU212" s="405"/>
      <c r="AV212" s="405"/>
      <c r="AW212" s="405"/>
      <c r="AX212" s="405"/>
      <c r="AY212" s="405"/>
      <c r="AZ212" s="405"/>
      <c r="BA212" s="405"/>
      <c r="BB212" s="405"/>
      <c r="BC212" s="405"/>
      <c r="BD212" s="102"/>
      <c r="BE212" s="414" t="s">
        <v>13</v>
      </c>
      <c r="BF212" s="415"/>
      <c r="BG212" s="418" t="s">
        <v>50</v>
      </c>
      <c r="BH212" s="420" t="s">
        <v>54</v>
      </c>
      <c r="BI212" s="421"/>
      <c r="BJ212" s="393" t="s">
        <v>46</v>
      </c>
      <c r="BL212" s="359" t="s">
        <v>55</v>
      </c>
      <c r="BM212" s="391" t="str">
        <f>Planning!BP212</f>
        <v>R prévi</v>
      </c>
    </row>
    <row r="213" spans="1:376" ht="10.199999999999999" customHeight="1">
      <c r="A213" s="25"/>
      <c r="B213" s="337"/>
      <c r="C213" s="424" t="str">
        <f>$C212</f>
        <v>dylan</v>
      </c>
      <c r="D213" s="16"/>
      <c r="E213" s="349"/>
      <c r="F213" s="349"/>
      <c r="G213" s="349"/>
      <c r="H213" s="10"/>
      <c r="I213" s="10"/>
      <c r="J213" s="10"/>
      <c r="K213" s="10"/>
      <c r="L213" s="10"/>
      <c r="M213" s="10"/>
      <c r="N213" s="316">
        <v>7</v>
      </c>
      <c r="O213" s="316"/>
      <c r="P213" s="316">
        <v>8</v>
      </c>
      <c r="Q213" s="316"/>
      <c r="R213" s="316">
        <v>9</v>
      </c>
      <c r="S213" s="316"/>
      <c r="T213" s="316">
        <v>10</v>
      </c>
      <c r="U213" s="316"/>
      <c r="V213" s="316">
        <v>11</v>
      </c>
      <c r="W213" s="316"/>
      <c r="X213" s="316">
        <v>12</v>
      </c>
      <c r="Y213" s="316"/>
      <c r="Z213" s="316">
        <v>13</v>
      </c>
      <c r="AA213" s="316"/>
      <c r="AB213" s="316">
        <v>14</v>
      </c>
      <c r="AC213" s="316"/>
      <c r="AD213" s="316">
        <v>15</v>
      </c>
      <c r="AE213" s="316"/>
      <c r="AF213" s="316">
        <v>16</v>
      </c>
      <c r="AG213" s="316"/>
      <c r="AH213" s="316">
        <v>17</v>
      </c>
      <c r="AI213" s="316"/>
      <c r="AJ213" s="316">
        <v>18</v>
      </c>
      <c r="AK213" s="316"/>
      <c r="AL213" s="316">
        <v>19</v>
      </c>
      <c r="AM213" s="316"/>
      <c r="AN213" s="316">
        <v>20</v>
      </c>
      <c r="AO213" s="316"/>
      <c r="AP213" s="316">
        <v>21</v>
      </c>
      <c r="AQ213" s="316"/>
      <c r="AR213" s="316">
        <v>22</v>
      </c>
      <c r="AS213" s="316"/>
      <c r="AT213" s="316">
        <v>23</v>
      </c>
      <c r="AU213" s="316"/>
      <c r="AV213" s="316">
        <v>24</v>
      </c>
      <c r="AW213" s="316"/>
      <c r="AX213" s="316">
        <v>1</v>
      </c>
      <c r="AY213" s="316"/>
      <c r="AZ213" s="316">
        <v>2</v>
      </c>
      <c r="BA213" s="316"/>
      <c r="BB213" s="316">
        <v>3</v>
      </c>
      <c r="BC213" s="346"/>
      <c r="BD213" s="102"/>
      <c r="BE213" s="416"/>
      <c r="BF213" s="417"/>
      <c r="BG213" s="419"/>
      <c r="BH213" s="422"/>
      <c r="BI213" s="423"/>
      <c r="BJ213" s="407"/>
      <c r="BL213" s="406"/>
      <c r="BM213" s="392"/>
    </row>
    <row r="214" spans="1:376" ht="10.199999999999999" customHeight="1">
      <c r="A214" s="25"/>
      <c r="B214" s="337"/>
      <c r="C214" s="424"/>
      <c r="D214" s="15"/>
      <c r="E214" s="322"/>
      <c r="F214" s="322"/>
      <c r="G214" s="322"/>
      <c r="H214" s="323" t="e">
        <f>IF(#REF!&lt;&gt;0,3,0)</f>
        <v>#REF!</v>
      </c>
      <c r="I214" s="426">
        <f>Conges!$B$3</f>
        <v>44896</v>
      </c>
      <c r="J214" s="427"/>
      <c r="K214" s="427"/>
      <c r="L214" s="427"/>
      <c r="M214" s="427"/>
      <c r="N214" s="60" t="str">
        <f>Planning!N$10</f>
        <v/>
      </c>
      <c r="O214" s="92">
        <f>Planning!O$10</f>
        <v>0</v>
      </c>
      <c r="P214" s="93">
        <f>Planning!P$10</f>
        <v>0</v>
      </c>
      <c r="Q214" s="93">
        <f>Planning!Q$10</f>
        <v>0</v>
      </c>
      <c r="R214" s="93">
        <f>Planning!R$10</f>
        <v>0</v>
      </c>
      <c r="S214" s="93">
        <f>Planning!S$10</f>
        <v>0</v>
      </c>
      <c r="T214" s="93">
        <f>Planning!T$10</f>
        <v>0</v>
      </c>
      <c r="U214" s="93">
        <f>Planning!U$10</f>
        <v>0</v>
      </c>
      <c r="V214" s="94">
        <f>Planning!V$10</f>
        <v>0</v>
      </c>
      <c r="W214" s="93">
        <f>Planning!W$10</f>
        <v>0</v>
      </c>
      <c r="X214" s="93">
        <f>Planning!X$10</f>
        <v>0</v>
      </c>
      <c r="Y214" s="93">
        <f>Planning!Y$10</f>
        <v>0</v>
      </c>
      <c r="Z214" s="93">
        <f>Planning!Z$10</f>
        <v>0</v>
      </c>
      <c r="AA214" s="93">
        <f>Planning!AA$10</f>
        <v>0</v>
      </c>
      <c r="AB214" s="93">
        <f>Planning!AB$10</f>
        <v>0</v>
      </c>
      <c r="AC214" s="93">
        <f>Planning!AC$10</f>
        <v>0</v>
      </c>
      <c r="AD214" s="93">
        <f>Planning!AD$10</f>
        <v>0</v>
      </c>
      <c r="AE214" s="92">
        <f>Planning!AE$10</f>
        <v>0</v>
      </c>
      <c r="AF214" s="93">
        <f>Planning!AF$10</f>
        <v>0</v>
      </c>
      <c r="AG214" s="93">
        <f>Planning!AG$10</f>
        <v>0</v>
      </c>
      <c r="AH214" s="93">
        <f>Planning!AH$10</f>
        <v>0</v>
      </c>
      <c r="AI214" s="93">
        <f>Planning!AI$10</f>
        <v>0</v>
      </c>
      <c r="AJ214" s="94">
        <f>Planning!AJ$10</f>
        <v>0</v>
      </c>
      <c r="AK214" s="93">
        <f>Planning!AK$10</f>
        <v>0</v>
      </c>
      <c r="AL214" s="93">
        <f>Planning!AL$10</f>
        <v>0</v>
      </c>
      <c r="AM214" s="93">
        <f>Planning!AM$10</f>
        <v>0</v>
      </c>
      <c r="AN214" s="93">
        <f>Planning!AN$10</f>
        <v>0</v>
      </c>
      <c r="AO214" s="93">
        <f>Planning!AO$10</f>
        <v>0</v>
      </c>
      <c r="AP214" s="93">
        <f>Planning!AP$10</f>
        <v>0</v>
      </c>
      <c r="AQ214" s="93">
        <f>Planning!AQ$10</f>
        <v>0</v>
      </c>
      <c r="AR214" s="93">
        <f>Planning!AR$10</f>
        <v>0</v>
      </c>
      <c r="AS214" s="93">
        <f>Planning!AS$10</f>
        <v>0</v>
      </c>
      <c r="AT214" s="93">
        <f>Planning!AT$10</f>
        <v>0</v>
      </c>
      <c r="AU214" s="92">
        <f>Planning!AU$10</f>
        <v>0</v>
      </c>
      <c r="AV214" s="93">
        <f>Planning!AV$10</f>
        <v>0</v>
      </c>
      <c r="AW214" s="93">
        <f>Planning!AW$10</f>
        <v>0</v>
      </c>
      <c r="AX214" s="93">
        <f>Planning!AX$10</f>
        <v>0</v>
      </c>
      <c r="AY214" s="93">
        <f>Planning!AY$10</f>
        <v>0</v>
      </c>
      <c r="AZ214" s="93">
        <f>Planning!AZ$10</f>
        <v>0</v>
      </c>
      <c r="BA214" s="93">
        <f>Planning!BA$10</f>
        <v>0</v>
      </c>
      <c r="BB214" s="94">
        <f>Planning!BB$10</f>
        <v>0</v>
      </c>
      <c r="BC214" s="64">
        <f>Planning!BC$10</f>
        <v>0</v>
      </c>
      <c r="BD214" s="102"/>
      <c r="BE214" s="428">
        <f>Planning!BE$10</f>
        <v>0</v>
      </c>
      <c r="BF214" s="429">
        <f>Planning!BF$10</f>
        <v>0</v>
      </c>
      <c r="BG214" s="70">
        <f>Planning!BG$10</f>
        <v>0</v>
      </c>
      <c r="BH214" s="71">
        <f>Planning!BH$10</f>
        <v>0</v>
      </c>
      <c r="BI214" s="72" t="str">
        <f>Planning!BI$10</f>
        <v/>
      </c>
      <c r="BJ214" s="73">
        <f>Planning!BJ$10</f>
        <v>5.4516129032258061</v>
      </c>
      <c r="BL214" s="212">
        <f>Planning!BL$10</f>
        <v>0</v>
      </c>
      <c r="BM214" s="141">
        <f>Planning!BP$10</f>
        <v>0</v>
      </c>
      <c r="NL214" s="43" t="s">
        <v>63</v>
      </c>
    </row>
    <row r="215" spans="1:376" ht="10.199999999999999" customHeight="1">
      <c r="A215" s="25"/>
      <c r="B215" s="337"/>
      <c r="C215" s="424"/>
      <c r="D215" s="15"/>
      <c r="E215" s="322"/>
      <c r="F215" s="322"/>
      <c r="G215" s="322"/>
      <c r="H215" s="323"/>
      <c r="I215" s="402">
        <f>Conges!$B$4</f>
        <v>44897</v>
      </c>
      <c r="J215" s="403"/>
      <c r="K215" s="403"/>
      <c r="L215" s="403"/>
      <c r="M215" s="403"/>
      <c r="N215" s="78" t="str">
        <f>Planning!N$45</f>
        <v/>
      </c>
      <c r="O215" s="95">
        <f>Planning!O$45</f>
        <v>0</v>
      </c>
      <c r="P215" s="96">
        <f>Planning!P$45</f>
        <v>0</v>
      </c>
      <c r="Q215" s="96">
        <f>Planning!Q$45</f>
        <v>0</v>
      </c>
      <c r="R215" s="96">
        <f>Planning!R$45</f>
        <v>0</v>
      </c>
      <c r="S215" s="96">
        <f>Planning!S$45</f>
        <v>0</v>
      </c>
      <c r="T215" s="96">
        <f>Planning!T$45</f>
        <v>0</v>
      </c>
      <c r="U215" s="96">
        <f>Planning!U$45</f>
        <v>0</v>
      </c>
      <c r="V215" s="97">
        <f>Planning!V$45</f>
        <v>0</v>
      </c>
      <c r="W215" s="96">
        <f>Planning!W$45</f>
        <v>0</v>
      </c>
      <c r="X215" s="96">
        <f>Planning!X$45</f>
        <v>0</v>
      </c>
      <c r="Y215" s="96">
        <f>Planning!Y$45</f>
        <v>0</v>
      </c>
      <c r="Z215" s="96">
        <f>Planning!Z$45</f>
        <v>0</v>
      </c>
      <c r="AA215" s="96">
        <f>Planning!AA$45</f>
        <v>0</v>
      </c>
      <c r="AB215" s="96">
        <f>Planning!AB$45</f>
        <v>0</v>
      </c>
      <c r="AC215" s="96">
        <f>Planning!AC$45</f>
        <v>0</v>
      </c>
      <c r="AD215" s="96">
        <f>Planning!AD$45</f>
        <v>0</v>
      </c>
      <c r="AE215" s="95">
        <f>Planning!AE$45</f>
        <v>0</v>
      </c>
      <c r="AF215" s="96">
        <f>Planning!AF$45</f>
        <v>0</v>
      </c>
      <c r="AG215" s="96">
        <f>Planning!AG$45</f>
        <v>0</v>
      </c>
      <c r="AH215" s="96">
        <f>Planning!AH$45</f>
        <v>0</v>
      </c>
      <c r="AI215" s="96">
        <f>Planning!AI$45</f>
        <v>0</v>
      </c>
      <c r="AJ215" s="97">
        <f>Planning!AJ$45</f>
        <v>0</v>
      </c>
      <c r="AK215" s="96">
        <f>Planning!AK$45</f>
        <v>0</v>
      </c>
      <c r="AL215" s="96">
        <f>Planning!AL$45</f>
        <v>0</v>
      </c>
      <c r="AM215" s="96">
        <f>Planning!AM$45</f>
        <v>0</v>
      </c>
      <c r="AN215" s="96">
        <f>Planning!AN$45</f>
        <v>0</v>
      </c>
      <c r="AO215" s="96">
        <f>Planning!AO$45</f>
        <v>0</v>
      </c>
      <c r="AP215" s="96">
        <f>Planning!AP$45</f>
        <v>0</v>
      </c>
      <c r="AQ215" s="96">
        <f>Planning!AQ$45</f>
        <v>0</v>
      </c>
      <c r="AR215" s="96">
        <f>Planning!AR$45</f>
        <v>0</v>
      </c>
      <c r="AS215" s="96">
        <f>Planning!AS$45</f>
        <v>0</v>
      </c>
      <c r="AT215" s="96">
        <f>Planning!AT$45</f>
        <v>0</v>
      </c>
      <c r="AU215" s="95">
        <f>Planning!AU$45</f>
        <v>0</v>
      </c>
      <c r="AV215" s="96">
        <f>Planning!AV$45</f>
        <v>0</v>
      </c>
      <c r="AW215" s="96">
        <f>Planning!AW$45</f>
        <v>0</v>
      </c>
      <c r="AX215" s="96">
        <f>Planning!AX$45</f>
        <v>0</v>
      </c>
      <c r="AY215" s="96">
        <f>Planning!AY$45</f>
        <v>0</v>
      </c>
      <c r="AZ215" s="96">
        <f>Planning!AZ$45</f>
        <v>0</v>
      </c>
      <c r="BA215" s="96">
        <f>Planning!BA$45</f>
        <v>0</v>
      </c>
      <c r="BB215" s="97">
        <f>Planning!BB$45</f>
        <v>0</v>
      </c>
      <c r="BC215" s="82">
        <f>Planning!BC$45</f>
        <v>0</v>
      </c>
      <c r="BD215" s="102"/>
      <c r="BE215" s="410">
        <f>Planning!BE$45</f>
        <v>0</v>
      </c>
      <c r="BF215" s="411">
        <f>Planning!BF$45</f>
        <v>0</v>
      </c>
      <c r="BG215" s="88">
        <f>Planning!BG$45</f>
        <v>0</v>
      </c>
      <c r="BH215" s="89">
        <f>Planning!BH$45</f>
        <v>0</v>
      </c>
      <c r="BI215" s="90" t="str">
        <f>Planning!BI$45</f>
        <v/>
      </c>
      <c r="BJ215" s="91">
        <f>Planning!BJ$45</f>
        <v>10.903225806451612</v>
      </c>
      <c r="BL215" s="211">
        <f>Planning!BL$45</f>
        <v>0</v>
      </c>
      <c r="BM215" s="142">
        <f>Planning!BP$45</f>
        <v>0</v>
      </c>
      <c r="NL215" s="43" t="s">
        <v>63</v>
      </c>
    </row>
    <row r="216" spans="1:376" ht="10.199999999999999" customHeight="1">
      <c r="A216" s="25"/>
      <c r="B216" s="337"/>
      <c r="C216" s="424"/>
      <c r="D216" s="15"/>
      <c r="E216" s="324"/>
      <c r="F216" s="324"/>
      <c r="G216" s="324"/>
      <c r="H216" s="323"/>
      <c r="I216" s="400">
        <f>Conges!$B$5</f>
        <v>44898</v>
      </c>
      <c r="J216" s="401"/>
      <c r="K216" s="401"/>
      <c r="L216" s="401"/>
      <c r="M216" s="401"/>
      <c r="N216" s="65" t="str">
        <f>Planning!N$80</f>
        <v/>
      </c>
      <c r="O216" s="98">
        <f>Planning!O$80</f>
        <v>0</v>
      </c>
      <c r="P216" s="99">
        <f>Planning!P$80</f>
        <v>0</v>
      </c>
      <c r="Q216" s="99">
        <f>Planning!Q$80</f>
        <v>0</v>
      </c>
      <c r="R216" s="99">
        <f>Planning!R$80</f>
        <v>0</v>
      </c>
      <c r="S216" s="99">
        <f>Planning!S$80</f>
        <v>0</v>
      </c>
      <c r="T216" s="99">
        <f>Planning!T$80</f>
        <v>0</v>
      </c>
      <c r="U216" s="99">
        <f>Planning!U$80</f>
        <v>0</v>
      </c>
      <c r="V216" s="100">
        <f>Planning!V$80</f>
        <v>0</v>
      </c>
      <c r="W216" s="99">
        <f>Planning!W$80</f>
        <v>0</v>
      </c>
      <c r="X216" s="99">
        <f>Planning!X$80</f>
        <v>0</v>
      </c>
      <c r="Y216" s="99">
        <f>Planning!Y$80</f>
        <v>0</v>
      </c>
      <c r="Z216" s="99">
        <f>Planning!Z$80</f>
        <v>0</v>
      </c>
      <c r="AA216" s="99">
        <f>Planning!AA$80</f>
        <v>0</v>
      </c>
      <c r="AB216" s="99">
        <f>Planning!AB$80</f>
        <v>0</v>
      </c>
      <c r="AC216" s="99">
        <f>Planning!AC$80</f>
        <v>0</v>
      </c>
      <c r="AD216" s="99">
        <f>Planning!AD$80</f>
        <v>0</v>
      </c>
      <c r="AE216" s="98">
        <f>Planning!AE$80</f>
        <v>0</v>
      </c>
      <c r="AF216" s="99">
        <f>Planning!AF$80</f>
        <v>0</v>
      </c>
      <c r="AG216" s="99">
        <f>Planning!AG$80</f>
        <v>0</v>
      </c>
      <c r="AH216" s="99">
        <f>Planning!AH$80</f>
        <v>0</v>
      </c>
      <c r="AI216" s="99">
        <f>Planning!AI$80</f>
        <v>0</v>
      </c>
      <c r="AJ216" s="100">
        <f>Planning!AJ$80</f>
        <v>0</v>
      </c>
      <c r="AK216" s="99">
        <f>Planning!AK$80</f>
        <v>0</v>
      </c>
      <c r="AL216" s="99">
        <f>Planning!AL$80</f>
        <v>0</v>
      </c>
      <c r="AM216" s="99">
        <f>Planning!AM$80</f>
        <v>0</v>
      </c>
      <c r="AN216" s="99">
        <f>Planning!AN$80</f>
        <v>0</v>
      </c>
      <c r="AO216" s="99">
        <f>Planning!AO$80</f>
        <v>0</v>
      </c>
      <c r="AP216" s="99">
        <f>Planning!AP$80</f>
        <v>0</v>
      </c>
      <c r="AQ216" s="99">
        <f>Planning!AQ$80</f>
        <v>0</v>
      </c>
      <c r="AR216" s="99">
        <f>Planning!AR$80</f>
        <v>0</v>
      </c>
      <c r="AS216" s="99">
        <f>Planning!AS$80</f>
        <v>0</v>
      </c>
      <c r="AT216" s="99">
        <f>Planning!AT$80</f>
        <v>0</v>
      </c>
      <c r="AU216" s="98">
        <f>Planning!AU$80</f>
        <v>0</v>
      </c>
      <c r="AV216" s="99">
        <f>Planning!AV$80</f>
        <v>0</v>
      </c>
      <c r="AW216" s="99">
        <f>Planning!AW$80</f>
        <v>0</v>
      </c>
      <c r="AX216" s="99">
        <f>Planning!AX$80</f>
        <v>0</v>
      </c>
      <c r="AY216" s="99">
        <f>Planning!AY$80</f>
        <v>0</v>
      </c>
      <c r="AZ216" s="99">
        <f>Planning!AZ$80</f>
        <v>0</v>
      </c>
      <c r="BA216" s="99">
        <f>Planning!BA$80</f>
        <v>0</v>
      </c>
      <c r="BB216" s="100">
        <f>Planning!BB$80</f>
        <v>0</v>
      </c>
      <c r="BC216" s="69">
        <f>Planning!BC$80</f>
        <v>0</v>
      </c>
      <c r="BD216" s="102"/>
      <c r="BE216" s="408">
        <f>Planning!BE$80</f>
        <v>0</v>
      </c>
      <c r="BF216" s="409">
        <f>Planning!BF$80</f>
        <v>0</v>
      </c>
      <c r="BG216" s="74">
        <f>Planning!BG$80</f>
        <v>0</v>
      </c>
      <c r="BH216" s="75">
        <f>Planning!BH$80</f>
        <v>0</v>
      </c>
      <c r="BI216" s="76" t="str">
        <f>Planning!BI$80</f>
        <v/>
      </c>
      <c r="BJ216" s="77">
        <f>Planning!BJ$80</f>
        <v>16.354838709677416</v>
      </c>
      <c r="BL216" s="210">
        <f>Planning!BL$80</f>
        <v>0</v>
      </c>
      <c r="BM216" s="143">
        <f>Planning!BP$80</f>
        <v>0</v>
      </c>
      <c r="NL216" s="43" t="s">
        <v>63</v>
      </c>
    </row>
    <row r="217" spans="1:376" ht="10.199999999999999" customHeight="1">
      <c r="A217" s="25"/>
      <c r="B217" s="337"/>
      <c r="C217" s="424"/>
      <c r="D217" s="15"/>
      <c r="E217" s="322"/>
      <c r="F217" s="322"/>
      <c r="G217" s="322"/>
      <c r="H217" s="323"/>
      <c r="I217" s="402">
        <f>Conges!$B$6</f>
        <v>44899</v>
      </c>
      <c r="J217" s="403"/>
      <c r="K217" s="403"/>
      <c r="L217" s="403"/>
      <c r="M217" s="403"/>
      <c r="N217" s="78" t="str">
        <f>Planning!N$115</f>
        <v/>
      </c>
      <c r="O217" s="95">
        <f>Planning!O$115</f>
        <v>0</v>
      </c>
      <c r="P217" s="96">
        <f>Planning!P$115</f>
        <v>0</v>
      </c>
      <c r="Q217" s="96">
        <f>Planning!Q$115</f>
        <v>0</v>
      </c>
      <c r="R217" s="96">
        <f>Planning!R$115</f>
        <v>0</v>
      </c>
      <c r="S217" s="96">
        <f>Planning!S$115</f>
        <v>0</v>
      </c>
      <c r="T217" s="96">
        <f>Planning!T$115</f>
        <v>0</v>
      </c>
      <c r="U217" s="96">
        <f>Planning!U$115</f>
        <v>0</v>
      </c>
      <c r="V217" s="97">
        <f>Planning!V$115</f>
        <v>0</v>
      </c>
      <c r="W217" s="96">
        <f>Planning!W$115</f>
        <v>0</v>
      </c>
      <c r="X217" s="96">
        <f>Planning!X$115</f>
        <v>0</v>
      </c>
      <c r="Y217" s="96">
        <f>Planning!Y$115</f>
        <v>0</v>
      </c>
      <c r="Z217" s="96">
        <f>Planning!Z$115</f>
        <v>0</v>
      </c>
      <c r="AA217" s="96">
        <f>Planning!AA$115</f>
        <v>0</v>
      </c>
      <c r="AB217" s="96">
        <f>Planning!AB$115</f>
        <v>0</v>
      </c>
      <c r="AC217" s="96">
        <f>Planning!AC$115</f>
        <v>0</v>
      </c>
      <c r="AD217" s="96">
        <f>Planning!AD$115</f>
        <v>0</v>
      </c>
      <c r="AE217" s="95">
        <f>Planning!AE$115</f>
        <v>0</v>
      </c>
      <c r="AF217" s="96">
        <f>Planning!AF$115</f>
        <v>0</v>
      </c>
      <c r="AG217" s="96">
        <f>Planning!AG$115</f>
        <v>0</v>
      </c>
      <c r="AH217" s="96">
        <f>Planning!AH$115</f>
        <v>0</v>
      </c>
      <c r="AI217" s="96">
        <f>Planning!AI$115</f>
        <v>0</v>
      </c>
      <c r="AJ217" s="97">
        <f>Planning!AJ$115</f>
        <v>0</v>
      </c>
      <c r="AK217" s="96">
        <f>Planning!AK$115</f>
        <v>0</v>
      </c>
      <c r="AL217" s="96">
        <f>Planning!AL$115</f>
        <v>0</v>
      </c>
      <c r="AM217" s="96">
        <f>Planning!AM$115</f>
        <v>0</v>
      </c>
      <c r="AN217" s="96">
        <f>Planning!AN$115</f>
        <v>0</v>
      </c>
      <c r="AO217" s="96">
        <f>Planning!AO$115</f>
        <v>0</v>
      </c>
      <c r="AP217" s="96">
        <f>Planning!AP$115</f>
        <v>0</v>
      </c>
      <c r="AQ217" s="96">
        <f>Planning!AQ$115</f>
        <v>0</v>
      </c>
      <c r="AR217" s="96">
        <f>Planning!AR$115</f>
        <v>0</v>
      </c>
      <c r="AS217" s="96">
        <f>Planning!AS$115</f>
        <v>0</v>
      </c>
      <c r="AT217" s="96">
        <f>Planning!AT$115</f>
        <v>0</v>
      </c>
      <c r="AU217" s="95">
        <f>Planning!AU$115</f>
        <v>0</v>
      </c>
      <c r="AV217" s="96">
        <f>Planning!AV$115</f>
        <v>0</v>
      </c>
      <c r="AW217" s="96">
        <f>Planning!AW$115</f>
        <v>0</v>
      </c>
      <c r="AX217" s="96">
        <f>Planning!AX$115</f>
        <v>0</v>
      </c>
      <c r="AY217" s="96">
        <f>Planning!AY$115</f>
        <v>0</v>
      </c>
      <c r="AZ217" s="96">
        <f>Planning!AZ$115</f>
        <v>0</v>
      </c>
      <c r="BA217" s="96">
        <f>Planning!BA$115</f>
        <v>0</v>
      </c>
      <c r="BB217" s="97">
        <f>Planning!BB$115</f>
        <v>0</v>
      </c>
      <c r="BC217" s="82">
        <f>Planning!BC$115</f>
        <v>0</v>
      </c>
      <c r="BD217" s="102"/>
      <c r="BE217" s="410">
        <f>Planning!BE$115</f>
        <v>0</v>
      </c>
      <c r="BF217" s="411">
        <f>Planning!BF$115</f>
        <v>0</v>
      </c>
      <c r="BG217" s="88">
        <f>Planning!BG$115</f>
        <v>0</v>
      </c>
      <c r="BH217" s="89">
        <f>Planning!BH$115</f>
        <v>0</v>
      </c>
      <c r="BI217" s="90" t="str">
        <f>Planning!BI$115</f>
        <v/>
      </c>
      <c r="BJ217" s="91">
        <f>Planning!BJ$115</f>
        <v>21.806451612903224</v>
      </c>
      <c r="BL217" s="211">
        <f>Planning!BL$115</f>
        <v>0</v>
      </c>
      <c r="BM217" s="142">
        <f>Planning!BP$115</f>
        <v>0</v>
      </c>
      <c r="NL217" s="43" t="s">
        <v>63</v>
      </c>
    </row>
    <row r="218" spans="1:376" ht="10.199999999999999" customHeight="1">
      <c r="A218" s="25"/>
      <c r="B218" s="337"/>
      <c r="C218" s="424"/>
      <c r="D218" s="15"/>
      <c r="E218" s="322"/>
      <c r="F218" s="322"/>
      <c r="G218" s="322"/>
      <c r="H218" s="323"/>
      <c r="I218" s="400">
        <f>Conges!$B$7</f>
        <v>44900</v>
      </c>
      <c r="J218" s="401"/>
      <c r="K218" s="401"/>
      <c r="L218" s="401"/>
      <c r="M218" s="401"/>
      <c r="N218" s="65" t="str">
        <f>Planning!N$150</f>
        <v/>
      </c>
      <c r="O218" s="98">
        <f>Planning!O$150</f>
        <v>0</v>
      </c>
      <c r="P218" s="99">
        <f>Planning!P$150</f>
        <v>0</v>
      </c>
      <c r="Q218" s="99">
        <f>Planning!Q$150</f>
        <v>0</v>
      </c>
      <c r="R218" s="99">
        <f>Planning!R$150</f>
        <v>0</v>
      </c>
      <c r="S218" s="99">
        <f>Planning!S$150</f>
        <v>0</v>
      </c>
      <c r="T218" s="99">
        <f>Planning!T$150</f>
        <v>0</v>
      </c>
      <c r="U218" s="99">
        <f>Planning!U$150</f>
        <v>0</v>
      </c>
      <c r="V218" s="100">
        <f>Planning!V$150</f>
        <v>0</v>
      </c>
      <c r="W218" s="99">
        <f>Planning!W$150</f>
        <v>0</v>
      </c>
      <c r="X218" s="99">
        <f>Planning!X$150</f>
        <v>0</v>
      </c>
      <c r="Y218" s="99">
        <f>Planning!Y$150</f>
        <v>0</v>
      </c>
      <c r="Z218" s="99">
        <f>Planning!Z$150</f>
        <v>0</v>
      </c>
      <c r="AA218" s="99">
        <f>Planning!AA$150</f>
        <v>0</v>
      </c>
      <c r="AB218" s="99">
        <f>Planning!AB$150</f>
        <v>0</v>
      </c>
      <c r="AC218" s="99">
        <f>Planning!AC$150</f>
        <v>0</v>
      </c>
      <c r="AD218" s="99">
        <f>Planning!AD$150</f>
        <v>0</v>
      </c>
      <c r="AE218" s="98">
        <f>Planning!AE$150</f>
        <v>0</v>
      </c>
      <c r="AF218" s="99">
        <f>Planning!AF$150</f>
        <v>0</v>
      </c>
      <c r="AG218" s="99">
        <f>Planning!AG$150</f>
        <v>0</v>
      </c>
      <c r="AH218" s="99">
        <f>Planning!AH$150</f>
        <v>0</v>
      </c>
      <c r="AI218" s="99">
        <f>Planning!AI$150</f>
        <v>0</v>
      </c>
      <c r="AJ218" s="100">
        <f>Planning!AJ$150</f>
        <v>0</v>
      </c>
      <c r="AK218" s="99">
        <f>Planning!AK$150</f>
        <v>0</v>
      </c>
      <c r="AL218" s="99">
        <f>Planning!AL$150</f>
        <v>0</v>
      </c>
      <c r="AM218" s="99">
        <f>Planning!AM$150</f>
        <v>0</v>
      </c>
      <c r="AN218" s="99">
        <f>Planning!AN$150</f>
        <v>0</v>
      </c>
      <c r="AO218" s="99">
        <f>Planning!AO$150</f>
        <v>0</v>
      </c>
      <c r="AP218" s="99">
        <f>Planning!AP$150</f>
        <v>0</v>
      </c>
      <c r="AQ218" s="99">
        <f>Planning!AQ$150</f>
        <v>0</v>
      </c>
      <c r="AR218" s="99">
        <f>Planning!AR$150</f>
        <v>0</v>
      </c>
      <c r="AS218" s="99">
        <f>Planning!AS$150</f>
        <v>0</v>
      </c>
      <c r="AT218" s="99">
        <f>Planning!AT$150</f>
        <v>0</v>
      </c>
      <c r="AU218" s="98">
        <f>Planning!AU$150</f>
        <v>0</v>
      </c>
      <c r="AV218" s="99">
        <f>Planning!AV$150</f>
        <v>0</v>
      </c>
      <c r="AW218" s="99">
        <f>Planning!AW$150</f>
        <v>0</v>
      </c>
      <c r="AX218" s="99">
        <f>Planning!AX$150</f>
        <v>0</v>
      </c>
      <c r="AY218" s="99">
        <f>Planning!AY$150</f>
        <v>0</v>
      </c>
      <c r="AZ218" s="99">
        <f>Planning!AZ$150</f>
        <v>0</v>
      </c>
      <c r="BA218" s="99">
        <f>Planning!BA$150</f>
        <v>0</v>
      </c>
      <c r="BB218" s="100">
        <f>Planning!BB$150</f>
        <v>0</v>
      </c>
      <c r="BC218" s="69">
        <f>Planning!BC$150</f>
        <v>0</v>
      </c>
      <c r="BD218" s="102"/>
      <c r="BE218" s="408">
        <f>Planning!BE$150</f>
        <v>0</v>
      </c>
      <c r="BF218" s="409">
        <f>Planning!BF$150</f>
        <v>0</v>
      </c>
      <c r="BG218" s="74">
        <f>Planning!BG$150</f>
        <v>0</v>
      </c>
      <c r="BH218" s="75">
        <f>Planning!BH$150</f>
        <v>0</v>
      </c>
      <c r="BI218" s="76" t="str">
        <f>Planning!BI$150</f>
        <v/>
      </c>
      <c r="BJ218" s="77">
        <f>Planning!BJ$150</f>
        <v>27.258064516129032</v>
      </c>
      <c r="BL218" s="210">
        <f>Planning!BL$150</f>
        <v>0</v>
      </c>
      <c r="BM218" s="143">
        <f>Planning!BP$150</f>
        <v>0</v>
      </c>
      <c r="NL218" s="43" t="s">
        <v>63</v>
      </c>
    </row>
    <row r="219" spans="1:376" ht="10.199999999999999" customHeight="1">
      <c r="A219" s="25"/>
      <c r="B219" s="337"/>
      <c r="C219" s="424"/>
      <c r="D219" s="15"/>
      <c r="E219" s="334" t="str">
        <f>Planning!$E$9</f>
        <v>CREPIERE</v>
      </c>
      <c r="F219" s="334"/>
      <c r="G219" s="124">
        <f>(COUNTIF(O214:BB244,Planning!$MT$3))/2</f>
        <v>0</v>
      </c>
      <c r="H219" s="323"/>
      <c r="I219" s="402">
        <f>Conges!$B$8</f>
        <v>44901</v>
      </c>
      <c r="J219" s="403"/>
      <c r="K219" s="403"/>
      <c r="L219" s="403"/>
      <c r="M219" s="403"/>
      <c r="N219" s="78" t="str">
        <f>Planning!N$185</f>
        <v/>
      </c>
      <c r="O219" s="95">
        <f>Planning!O$185</f>
        <v>0</v>
      </c>
      <c r="P219" s="96">
        <f>Planning!P$185</f>
        <v>0</v>
      </c>
      <c r="Q219" s="96">
        <f>Planning!Q$185</f>
        <v>0</v>
      </c>
      <c r="R219" s="96">
        <f>Planning!R$185</f>
        <v>0</v>
      </c>
      <c r="S219" s="96">
        <f>Planning!S$185</f>
        <v>0</v>
      </c>
      <c r="T219" s="96">
        <f>Planning!T$185</f>
        <v>0</v>
      </c>
      <c r="U219" s="96">
        <f>Planning!U$185</f>
        <v>0</v>
      </c>
      <c r="V219" s="97">
        <f>Planning!V$185</f>
        <v>0</v>
      </c>
      <c r="W219" s="96">
        <f>Planning!W$185</f>
        <v>0</v>
      </c>
      <c r="X219" s="96">
        <f>Planning!X$185</f>
        <v>0</v>
      </c>
      <c r="Y219" s="96">
        <f>Planning!Y$185</f>
        <v>0</v>
      </c>
      <c r="Z219" s="96">
        <f>Planning!Z$185</f>
        <v>0</v>
      </c>
      <c r="AA219" s="96">
        <f>Planning!AA$185</f>
        <v>0</v>
      </c>
      <c r="AB219" s="96">
        <f>Planning!AB$185</f>
        <v>0</v>
      </c>
      <c r="AC219" s="96">
        <f>Planning!AC$185</f>
        <v>0</v>
      </c>
      <c r="AD219" s="96">
        <f>Planning!AD$185</f>
        <v>0</v>
      </c>
      <c r="AE219" s="95">
        <f>Planning!AE$185</f>
        <v>0</v>
      </c>
      <c r="AF219" s="96">
        <f>Planning!AF$185</f>
        <v>0</v>
      </c>
      <c r="AG219" s="96">
        <f>Planning!AG$185</f>
        <v>0</v>
      </c>
      <c r="AH219" s="96">
        <f>Planning!AH$185</f>
        <v>0</v>
      </c>
      <c r="AI219" s="96">
        <f>Planning!AI$185</f>
        <v>0</v>
      </c>
      <c r="AJ219" s="97">
        <f>Planning!AJ$185</f>
        <v>0</v>
      </c>
      <c r="AK219" s="96">
        <f>Planning!AK$185</f>
        <v>0</v>
      </c>
      <c r="AL219" s="96">
        <f>Planning!AL$185</f>
        <v>0</v>
      </c>
      <c r="AM219" s="96">
        <f>Planning!AM$185</f>
        <v>0</v>
      </c>
      <c r="AN219" s="96">
        <f>Planning!AN$185</f>
        <v>0</v>
      </c>
      <c r="AO219" s="96">
        <f>Planning!AO$185</f>
        <v>0</v>
      </c>
      <c r="AP219" s="96">
        <f>Planning!AP$185</f>
        <v>0</v>
      </c>
      <c r="AQ219" s="96">
        <f>Planning!AQ$185</f>
        <v>0</v>
      </c>
      <c r="AR219" s="96">
        <f>Planning!AR$185</f>
        <v>0</v>
      </c>
      <c r="AS219" s="96">
        <f>Planning!AS$185</f>
        <v>0</v>
      </c>
      <c r="AT219" s="96">
        <f>Planning!AT$185</f>
        <v>0</v>
      </c>
      <c r="AU219" s="95">
        <f>Planning!AU$185</f>
        <v>0</v>
      </c>
      <c r="AV219" s="96">
        <f>Planning!AV$185</f>
        <v>0</v>
      </c>
      <c r="AW219" s="96">
        <f>Planning!AW$185</f>
        <v>0</v>
      </c>
      <c r="AX219" s="96">
        <f>Planning!AX$185</f>
        <v>0</v>
      </c>
      <c r="AY219" s="96">
        <f>Planning!AY$185</f>
        <v>0</v>
      </c>
      <c r="AZ219" s="96">
        <f>Planning!AZ$185</f>
        <v>0</v>
      </c>
      <c r="BA219" s="96">
        <f>Planning!BA$185</f>
        <v>0</v>
      </c>
      <c r="BB219" s="97">
        <f>Planning!BB$185</f>
        <v>0</v>
      </c>
      <c r="BC219" s="82">
        <f>Planning!BC$185</f>
        <v>0</v>
      </c>
      <c r="BD219" s="102"/>
      <c r="BE219" s="410">
        <f>Planning!BE$185</f>
        <v>0</v>
      </c>
      <c r="BF219" s="411">
        <f>Planning!BF$185</f>
        <v>0</v>
      </c>
      <c r="BG219" s="88">
        <f>Planning!BG$185</f>
        <v>0</v>
      </c>
      <c r="BH219" s="89">
        <f>Planning!BH$185</f>
        <v>0</v>
      </c>
      <c r="BI219" s="90" t="str">
        <f>Planning!BI$185</f>
        <v/>
      </c>
      <c r="BJ219" s="91">
        <f>Planning!BJ$185</f>
        <v>32.709677419354833</v>
      </c>
      <c r="BL219" s="211">
        <f>Planning!BL$185</f>
        <v>0</v>
      </c>
      <c r="BM219" s="142">
        <f>Planning!BP$185</f>
        <v>0</v>
      </c>
      <c r="NL219" s="43" t="s">
        <v>63</v>
      </c>
    </row>
    <row r="220" spans="1:376" ht="10.199999999999999" customHeight="1">
      <c r="A220" s="25"/>
      <c r="B220" s="337"/>
      <c r="C220" s="424"/>
      <c r="D220" s="15"/>
      <c r="E220" s="318" t="str">
        <f>Planning!$E$10</f>
        <v>BRASSERIE</v>
      </c>
      <c r="F220" s="318"/>
      <c r="G220" s="125">
        <f>(COUNTIF(O214:BB244,Planning!$MV$3))/2</f>
        <v>0</v>
      </c>
      <c r="H220" s="323"/>
      <c r="I220" s="400">
        <f>Conges!$B$9</f>
        <v>44902</v>
      </c>
      <c r="J220" s="401"/>
      <c r="K220" s="401"/>
      <c r="L220" s="401"/>
      <c r="M220" s="401"/>
      <c r="N220" s="65" t="str">
        <f>Planning!N$220</f>
        <v/>
      </c>
      <c r="O220" s="98">
        <f>Planning!O$220</f>
        <v>0</v>
      </c>
      <c r="P220" s="99">
        <f>Planning!P$220</f>
        <v>0</v>
      </c>
      <c r="Q220" s="99">
        <f>Planning!Q$220</f>
        <v>0</v>
      </c>
      <c r="R220" s="99">
        <f>Planning!R$220</f>
        <v>0</v>
      </c>
      <c r="S220" s="99">
        <f>Planning!S$220</f>
        <v>0</v>
      </c>
      <c r="T220" s="99">
        <f>Planning!T$220</f>
        <v>0</v>
      </c>
      <c r="U220" s="99">
        <f>Planning!U$220</f>
        <v>0</v>
      </c>
      <c r="V220" s="100">
        <f>Planning!V$220</f>
        <v>0</v>
      </c>
      <c r="W220" s="99">
        <f>Planning!W$220</f>
        <v>0</v>
      </c>
      <c r="X220" s="99">
        <f>Planning!X$220</f>
        <v>0</v>
      </c>
      <c r="Y220" s="99">
        <f>Planning!Y$220</f>
        <v>0</v>
      </c>
      <c r="Z220" s="99">
        <f>Planning!Z$220</f>
        <v>0</v>
      </c>
      <c r="AA220" s="99">
        <f>Planning!AA$220</f>
        <v>0</v>
      </c>
      <c r="AB220" s="99">
        <f>Planning!AB$220</f>
        <v>0</v>
      </c>
      <c r="AC220" s="99">
        <f>Planning!AC$220</f>
        <v>0</v>
      </c>
      <c r="AD220" s="99">
        <f>Planning!AD$220</f>
        <v>0</v>
      </c>
      <c r="AE220" s="98">
        <f>Planning!AE$220</f>
        <v>0</v>
      </c>
      <c r="AF220" s="99">
        <f>Planning!AF$220</f>
        <v>0</v>
      </c>
      <c r="AG220" s="99">
        <f>Planning!AG$220</f>
        <v>0</v>
      </c>
      <c r="AH220" s="99">
        <f>Planning!AH$220</f>
        <v>0</v>
      </c>
      <c r="AI220" s="99">
        <f>Planning!AI$220</f>
        <v>0</v>
      </c>
      <c r="AJ220" s="100">
        <f>Planning!AJ$220</f>
        <v>0</v>
      </c>
      <c r="AK220" s="99">
        <f>Planning!AK$220</f>
        <v>0</v>
      </c>
      <c r="AL220" s="99">
        <f>Planning!AL$220</f>
        <v>0</v>
      </c>
      <c r="AM220" s="99">
        <f>Planning!AM$220</f>
        <v>0</v>
      </c>
      <c r="AN220" s="99">
        <f>Planning!AN$220</f>
        <v>0</v>
      </c>
      <c r="AO220" s="99">
        <f>Planning!AO$220</f>
        <v>0</v>
      </c>
      <c r="AP220" s="99">
        <f>Planning!AP$220</f>
        <v>0</v>
      </c>
      <c r="AQ220" s="99">
        <f>Planning!AQ$220</f>
        <v>0</v>
      </c>
      <c r="AR220" s="99">
        <f>Planning!AR$220</f>
        <v>0</v>
      </c>
      <c r="AS220" s="99">
        <f>Planning!AS$220</f>
        <v>0</v>
      </c>
      <c r="AT220" s="99">
        <f>Planning!AT$220</f>
        <v>0</v>
      </c>
      <c r="AU220" s="98">
        <f>Planning!AU$220</f>
        <v>0</v>
      </c>
      <c r="AV220" s="99">
        <f>Planning!AV$220</f>
        <v>0</v>
      </c>
      <c r="AW220" s="99">
        <f>Planning!AW$220</f>
        <v>0</v>
      </c>
      <c r="AX220" s="99">
        <f>Planning!AX$220</f>
        <v>0</v>
      </c>
      <c r="AY220" s="99">
        <f>Planning!AY$220</f>
        <v>0</v>
      </c>
      <c r="AZ220" s="99">
        <f>Planning!AZ$220</f>
        <v>0</v>
      </c>
      <c r="BA220" s="99">
        <f>Planning!BA$220</f>
        <v>0</v>
      </c>
      <c r="BB220" s="100">
        <f>Planning!BB$220</f>
        <v>0</v>
      </c>
      <c r="BC220" s="69">
        <f>Planning!BC$220</f>
        <v>0</v>
      </c>
      <c r="BD220" s="102"/>
      <c r="BE220" s="408">
        <f>Planning!BE$220</f>
        <v>0</v>
      </c>
      <c r="BF220" s="409">
        <f>Planning!BF$220</f>
        <v>0</v>
      </c>
      <c r="BG220" s="74">
        <f>Planning!BG$220</f>
        <v>0</v>
      </c>
      <c r="BH220" s="75">
        <f>Planning!BH$220</f>
        <v>0</v>
      </c>
      <c r="BI220" s="76" t="str">
        <f>Planning!BI$220</f>
        <v/>
      </c>
      <c r="BJ220" s="77">
        <f>Planning!BJ$220</f>
        <v>38.161290322580641</v>
      </c>
      <c r="BL220" s="210">
        <f>Planning!BL$220</f>
        <v>0</v>
      </c>
      <c r="BM220" s="143">
        <f>Planning!BP$220</f>
        <v>0</v>
      </c>
      <c r="NL220" s="43" t="s">
        <v>63</v>
      </c>
    </row>
    <row r="221" spans="1:376" ht="10.199999999999999" customHeight="1">
      <c r="A221" s="25"/>
      <c r="B221" s="337"/>
      <c r="C221" s="424"/>
      <c r="D221" s="15"/>
      <c r="E221" s="327" t="str">
        <f>Planning!$E$11</f>
        <v>MEP</v>
      </c>
      <c r="F221" s="327"/>
      <c r="G221" s="126">
        <f>(COUNTIF(O214:BB244,Planning!$MX$3))/2</f>
        <v>0</v>
      </c>
      <c r="H221" s="323"/>
      <c r="I221" s="402">
        <f>Conges!$B$10</f>
        <v>44903</v>
      </c>
      <c r="J221" s="403"/>
      <c r="K221" s="403"/>
      <c r="L221" s="403"/>
      <c r="M221" s="403"/>
      <c r="N221" s="78" t="str">
        <f>Planning!N$255</f>
        <v/>
      </c>
      <c r="O221" s="95">
        <f>Planning!O$255</f>
        <v>0</v>
      </c>
      <c r="P221" s="96">
        <f>Planning!P$255</f>
        <v>0</v>
      </c>
      <c r="Q221" s="96">
        <f>Planning!Q$255</f>
        <v>0</v>
      </c>
      <c r="R221" s="96">
        <f>Planning!R$255</f>
        <v>0</v>
      </c>
      <c r="S221" s="96">
        <f>Planning!S$255</f>
        <v>0</v>
      </c>
      <c r="T221" s="96">
        <f>Planning!T$255</f>
        <v>0</v>
      </c>
      <c r="U221" s="96">
        <f>Planning!U$255</f>
        <v>0</v>
      </c>
      <c r="V221" s="97">
        <f>Planning!V$255</f>
        <v>0</v>
      </c>
      <c r="W221" s="96">
        <f>Planning!W$255</f>
        <v>0</v>
      </c>
      <c r="X221" s="96">
        <f>Planning!X$255</f>
        <v>0</v>
      </c>
      <c r="Y221" s="96">
        <f>Planning!Y$255</f>
        <v>0</v>
      </c>
      <c r="Z221" s="96">
        <f>Planning!Z$255</f>
        <v>0</v>
      </c>
      <c r="AA221" s="96">
        <f>Planning!AA$255</f>
        <v>0</v>
      </c>
      <c r="AB221" s="96">
        <f>Planning!AB$255</f>
        <v>0</v>
      </c>
      <c r="AC221" s="96">
        <f>Planning!AC$255</f>
        <v>0</v>
      </c>
      <c r="AD221" s="96">
        <f>Planning!AD$255</f>
        <v>0</v>
      </c>
      <c r="AE221" s="95">
        <f>Planning!AE$255</f>
        <v>0</v>
      </c>
      <c r="AF221" s="96">
        <f>Planning!AF$255</f>
        <v>0</v>
      </c>
      <c r="AG221" s="96">
        <f>Planning!AG$255</f>
        <v>0</v>
      </c>
      <c r="AH221" s="96">
        <f>Planning!AH$255</f>
        <v>0</v>
      </c>
      <c r="AI221" s="96">
        <f>Planning!AI$255</f>
        <v>0</v>
      </c>
      <c r="AJ221" s="97">
        <f>Planning!AJ$255</f>
        <v>0</v>
      </c>
      <c r="AK221" s="96">
        <f>Planning!AK$255</f>
        <v>0</v>
      </c>
      <c r="AL221" s="96">
        <f>Planning!AL$255</f>
        <v>0</v>
      </c>
      <c r="AM221" s="96">
        <f>Planning!AM$255</f>
        <v>0</v>
      </c>
      <c r="AN221" s="96">
        <f>Planning!AN$255</f>
        <v>0</v>
      </c>
      <c r="AO221" s="96">
        <f>Planning!AO$255</f>
        <v>0</v>
      </c>
      <c r="AP221" s="96">
        <f>Planning!AP$255</f>
        <v>0</v>
      </c>
      <c r="AQ221" s="96">
        <f>Planning!AQ$255</f>
        <v>0</v>
      </c>
      <c r="AR221" s="96">
        <f>Planning!AR$255</f>
        <v>0</v>
      </c>
      <c r="AS221" s="96">
        <f>Planning!AS$255</f>
        <v>0</v>
      </c>
      <c r="AT221" s="96">
        <f>Planning!AT$255</f>
        <v>0</v>
      </c>
      <c r="AU221" s="95">
        <f>Planning!AU$255</f>
        <v>0</v>
      </c>
      <c r="AV221" s="96">
        <f>Planning!AV$255</f>
        <v>0</v>
      </c>
      <c r="AW221" s="96">
        <f>Planning!AW$255</f>
        <v>0</v>
      </c>
      <c r="AX221" s="96">
        <f>Planning!AX$255</f>
        <v>0</v>
      </c>
      <c r="AY221" s="96">
        <f>Planning!AY$255</f>
        <v>0</v>
      </c>
      <c r="AZ221" s="96">
        <f>Planning!AZ$255</f>
        <v>0</v>
      </c>
      <c r="BA221" s="96">
        <f>Planning!BA$255</f>
        <v>0</v>
      </c>
      <c r="BB221" s="97">
        <f>Planning!BB$255</f>
        <v>0</v>
      </c>
      <c r="BC221" s="82">
        <f>Planning!BC$255</f>
        <v>0</v>
      </c>
      <c r="BD221" s="102"/>
      <c r="BE221" s="410">
        <f>Planning!BE$255</f>
        <v>0</v>
      </c>
      <c r="BF221" s="411">
        <f>Planning!BF$255</f>
        <v>0</v>
      </c>
      <c r="BG221" s="88">
        <f>Planning!BG$255</f>
        <v>0</v>
      </c>
      <c r="BH221" s="89">
        <f>Planning!BH$255</f>
        <v>0</v>
      </c>
      <c r="BI221" s="90" t="str">
        <f>Planning!BI$255</f>
        <v/>
      </c>
      <c r="BJ221" s="91">
        <f>Planning!BJ$255</f>
        <v>43.612903225806448</v>
      </c>
      <c r="BL221" s="211">
        <f>Planning!BL$255</f>
        <v>0</v>
      </c>
      <c r="BM221" s="142">
        <f>Planning!BP$255</f>
        <v>0</v>
      </c>
      <c r="NL221" s="43" t="s">
        <v>63</v>
      </c>
    </row>
    <row r="222" spans="1:376" ht="10.199999999999999" customHeight="1">
      <c r="A222" s="25"/>
      <c r="B222" s="337"/>
      <c r="C222" s="424"/>
      <c r="D222" s="15"/>
      <c r="E222" s="348" t="str">
        <f>Planning!$E$12</f>
        <v>Renfort</v>
      </c>
      <c r="F222" s="348"/>
      <c r="G222" s="127">
        <f>(COUNTIF(O214:BB244,Planning!$MZ$3))/2</f>
        <v>0</v>
      </c>
      <c r="H222" s="323"/>
      <c r="I222" s="400">
        <f>Conges!$B$11</f>
        <v>44904</v>
      </c>
      <c r="J222" s="401"/>
      <c r="K222" s="401"/>
      <c r="L222" s="401"/>
      <c r="M222" s="401"/>
      <c r="N222" s="65" t="str">
        <f>Planning!N$290</f>
        <v/>
      </c>
      <c r="O222" s="98">
        <f>Planning!O$290</f>
        <v>0</v>
      </c>
      <c r="P222" s="99">
        <f>Planning!P$290</f>
        <v>0</v>
      </c>
      <c r="Q222" s="99">
        <f>Planning!Q$290</f>
        <v>0</v>
      </c>
      <c r="R222" s="99">
        <f>Planning!R$290</f>
        <v>0</v>
      </c>
      <c r="S222" s="99">
        <f>Planning!S$290</f>
        <v>0</v>
      </c>
      <c r="T222" s="99">
        <f>Planning!T$290</f>
        <v>0</v>
      </c>
      <c r="U222" s="99">
        <f>Planning!U$290</f>
        <v>0</v>
      </c>
      <c r="V222" s="100">
        <f>Planning!V$290</f>
        <v>0</v>
      </c>
      <c r="W222" s="99">
        <f>Planning!W$290</f>
        <v>0</v>
      </c>
      <c r="X222" s="99">
        <f>Planning!X$290</f>
        <v>0</v>
      </c>
      <c r="Y222" s="99">
        <f>Planning!Y$290</f>
        <v>0</v>
      </c>
      <c r="Z222" s="99">
        <f>Planning!Z$290</f>
        <v>0</v>
      </c>
      <c r="AA222" s="99">
        <f>Planning!AA$290</f>
        <v>0</v>
      </c>
      <c r="AB222" s="99">
        <f>Planning!AB$290</f>
        <v>0</v>
      </c>
      <c r="AC222" s="99">
        <f>Planning!AC$290</f>
        <v>0</v>
      </c>
      <c r="AD222" s="99">
        <f>Planning!AD$290</f>
        <v>0</v>
      </c>
      <c r="AE222" s="98">
        <f>Planning!AE$290</f>
        <v>0</v>
      </c>
      <c r="AF222" s="99">
        <f>Planning!AF$290</f>
        <v>0</v>
      </c>
      <c r="AG222" s="99">
        <f>Planning!AG$290</f>
        <v>0</v>
      </c>
      <c r="AH222" s="99">
        <f>Planning!AH$290</f>
        <v>0</v>
      </c>
      <c r="AI222" s="99">
        <f>Planning!AI$290</f>
        <v>0</v>
      </c>
      <c r="AJ222" s="100">
        <f>Planning!AJ$290</f>
        <v>0</v>
      </c>
      <c r="AK222" s="99">
        <f>Planning!AK$290</f>
        <v>0</v>
      </c>
      <c r="AL222" s="99">
        <f>Planning!AL$290</f>
        <v>0</v>
      </c>
      <c r="AM222" s="99">
        <f>Planning!AM$290</f>
        <v>0</v>
      </c>
      <c r="AN222" s="99">
        <f>Planning!AN$290</f>
        <v>0</v>
      </c>
      <c r="AO222" s="99">
        <f>Planning!AO$290</f>
        <v>0</v>
      </c>
      <c r="AP222" s="99">
        <f>Planning!AP$290</f>
        <v>0</v>
      </c>
      <c r="AQ222" s="99">
        <f>Planning!AQ$290</f>
        <v>0</v>
      </c>
      <c r="AR222" s="99">
        <f>Planning!AR$290</f>
        <v>0</v>
      </c>
      <c r="AS222" s="99">
        <f>Planning!AS$290</f>
        <v>0</v>
      </c>
      <c r="AT222" s="99">
        <f>Planning!AT$290</f>
        <v>0</v>
      </c>
      <c r="AU222" s="98">
        <f>Planning!AU$290</f>
        <v>0</v>
      </c>
      <c r="AV222" s="99">
        <f>Planning!AV$290</f>
        <v>0</v>
      </c>
      <c r="AW222" s="99">
        <f>Planning!AW$290</f>
        <v>0</v>
      </c>
      <c r="AX222" s="99">
        <f>Planning!AX$290</f>
        <v>0</v>
      </c>
      <c r="AY222" s="99">
        <f>Planning!AY$290</f>
        <v>0</v>
      </c>
      <c r="AZ222" s="99">
        <f>Planning!AZ$290</f>
        <v>0</v>
      </c>
      <c r="BA222" s="99">
        <f>Planning!BA$290</f>
        <v>0</v>
      </c>
      <c r="BB222" s="100">
        <f>Planning!BB$290</f>
        <v>0</v>
      </c>
      <c r="BC222" s="69">
        <f>Planning!BC$290</f>
        <v>0</v>
      </c>
      <c r="BD222" s="102"/>
      <c r="BE222" s="408">
        <f>Planning!BE$290</f>
        <v>0</v>
      </c>
      <c r="BF222" s="409">
        <f>Planning!BF$290</f>
        <v>0</v>
      </c>
      <c r="BG222" s="74">
        <f>Planning!BG$290</f>
        <v>0</v>
      </c>
      <c r="BH222" s="75">
        <f>Planning!BH$290</f>
        <v>0</v>
      </c>
      <c r="BI222" s="76" t="str">
        <f>Planning!BI$290</f>
        <v/>
      </c>
      <c r="BJ222" s="77">
        <f>Planning!BJ$290</f>
        <v>49.064516129032256</v>
      </c>
      <c r="BL222" s="210">
        <f>Planning!BL$290</f>
        <v>0</v>
      </c>
      <c r="BM222" s="143">
        <f>Planning!BP$290</f>
        <v>0</v>
      </c>
      <c r="NL222" s="43" t="s">
        <v>63</v>
      </c>
    </row>
    <row r="223" spans="1:376" ht="10.199999999999999" customHeight="1">
      <c r="A223" s="25"/>
      <c r="B223" s="337"/>
      <c r="C223" s="424"/>
      <c r="D223" s="15"/>
      <c r="E223" s="317" t="str">
        <f>Planning!$E$13</f>
        <v>CHEF</v>
      </c>
      <c r="F223" s="317"/>
      <c r="G223" s="128">
        <f>(COUNTIF(O214:BB244,Planning!$NB$3))/2</f>
        <v>0</v>
      </c>
      <c r="H223" s="323"/>
      <c r="I223" s="402">
        <f>Conges!$B$12</f>
        <v>44905</v>
      </c>
      <c r="J223" s="403"/>
      <c r="K223" s="403"/>
      <c r="L223" s="403"/>
      <c r="M223" s="403"/>
      <c r="N223" s="78" t="str">
        <f>Planning!N$325</f>
        <v/>
      </c>
      <c r="O223" s="95">
        <f>Planning!O$325</f>
        <v>0</v>
      </c>
      <c r="P223" s="96">
        <f>Planning!P$325</f>
        <v>0</v>
      </c>
      <c r="Q223" s="96">
        <f>Planning!Q$325</f>
        <v>0</v>
      </c>
      <c r="R223" s="96">
        <f>Planning!R$325</f>
        <v>0</v>
      </c>
      <c r="S223" s="96">
        <f>Planning!S$325</f>
        <v>0</v>
      </c>
      <c r="T223" s="96">
        <f>Planning!T$325</f>
        <v>0</v>
      </c>
      <c r="U223" s="96">
        <f>Planning!U$325</f>
        <v>0</v>
      </c>
      <c r="V223" s="97">
        <f>Planning!V$325</f>
        <v>0</v>
      </c>
      <c r="W223" s="96">
        <f>Planning!W$325</f>
        <v>0</v>
      </c>
      <c r="X223" s="96">
        <f>Planning!X$325</f>
        <v>0</v>
      </c>
      <c r="Y223" s="96">
        <f>Planning!Y$325</f>
        <v>0</v>
      </c>
      <c r="Z223" s="96">
        <f>Planning!Z$325</f>
        <v>0</v>
      </c>
      <c r="AA223" s="96">
        <f>Planning!AA$325</f>
        <v>0</v>
      </c>
      <c r="AB223" s="96">
        <f>Planning!AB$325</f>
        <v>0</v>
      </c>
      <c r="AC223" s="96">
        <f>Planning!AC$325</f>
        <v>0</v>
      </c>
      <c r="AD223" s="96">
        <f>Planning!AD$325</f>
        <v>0</v>
      </c>
      <c r="AE223" s="95">
        <f>Planning!AE$325</f>
        <v>0</v>
      </c>
      <c r="AF223" s="96">
        <f>Planning!AF$325</f>
        <v>0</v>
      </c>
      <c r="AG223" s="96">
        <f>Planning!AG$325</f>
        <v>0</v>
      </c>
      <c r="AH223" s="96">
        <f>Planning!AH$325</f>
        <v>0</v>
      </c>
      <c r="AI223" s="96">
        <f>Planning!AI$325</f>
        <v>0</v>
      </c>
      <c r="AJ223" s="97">
        <f>Planning!AJ$325</f>
        <v>0</v>
      </c>
      <c r="AK223" s="96">
        <f>Planning!AK$325</f>
        <v>0</v>
      </c>
      <c r="AL223" s="96">
        <f>Planning!AL$325</f>
        <v>0</v>
      </c>
      <c r="AM223" s="96">
        <f>Planning!AM$325</f>
        <v>0</v>
      </c>
      <c r="AN223" s="96">
        <f>Planning!AN$325</f>
        <v>0</v>
      </c>
      <c r="AO223" s="96">
        <f>Planning!AO$325</f>
        <v>0</v>
      </c>
      <c r="AP223" s="96">
        <f>Planning!AP$325</f>
        <v>0</v>
      </c>
      <c r="AQ223" s="96">
        <f>Planning!AQ$325</f>
        <v>0</v>
      </c>
      <c r="AR223" s="96">
        <f>Planning!AR$325</f>
        <v>0</v>
      </c>
      <c r="AS223" s="96">
        <f>Planning!AS$325</f>
        <v>0</v>
      </c>
      <c r="AT223" s="96">
        <f>Planning!AT$325</f>
        <v>0</v>
      </c>
      <c r="AU223" s="95">
        <f>Planning!AU$325</f>
        <v>0</v>
      </c>
      <c r="AV223" s="96">
        <f>Planning!AV$325</f>
        <v>0</v>
      </c>
      <c r="AW223" s="96">
        <f>Planning!AW$325</f>
        <v>0</v>
      </c>
      <c r="AX223" s="96">
        <f>Planning!AX$325</f>
        <v>0</v>
      </c>
      <c r="AY223" s="96">
        <f>Planning!AY$325</f>
        <v>0</v>
      </c>
      <c r="AZ223" s="96">
        <f>Planning!AZ$325</f>
        <v>0</v>
      </c>
      <c r="BA223" s="96">
        <f>Planning!BA$325</f>
        <v>0</v>
      </c>
      <c r="BB223" s="97">
        <f>Planning!BB$325</f>
        <v>0</v>
      </c>
      <c r="BC223" s="82">
        <f>Planning!BC$325</f>
        <v>0</v>
      </c>
      <c r="BD223" s="102"/>
      <c r="BE223" s="410">
        <f>Planning!BE$325</f>
        <v>0</v>
      </c>
      <c r="BF223" s="411">
        <f>Planning!BF$325</f>
        <v>0</v>
      </c>
      <c r="BG223" s="88">
        <f>Planning!BG$325</f>
        <v>0</v>
      </c>
      <c r="BH223" s="89">
        <f>Planning!BH$325</f>
        <v>0</v>
      </c>
      <c r="BI223" s="90" t="str">
        <f>Planning!BI$325</f>
        <v/>
      </c>
      <c r="BJ223" s="91">
        <f>Planning!BJ$325</f>
        <v>54.516129032258064</v>
      </c>
      <c r="BL223" s="211">
        <f>Planning!BL$325</f>
        <v>0</v>
      </c>
      <c r="BM223" s="142">
        <f>Planning!BP$325</f>
        <v>0</v>
      </c>
      <c r="NL223" s="43" t="s">
        <v>63</v>
      </c>
    </row>
    <row r="224" spans="1:376" ht="10.199999999999999" customHeight="1">
      <c r="A224" s="25"/>
      <c r="B224" s="337"/>
      <c r="C224" s="424"/>
      <c r="D224" s="15"/>
      <c r="E224" s="319" t="str">
        <f>Planning!$E$14</f>
        <v>MENAGE</v>
      </c>
      <c r="F224" s="319"/>
      <c r="G224" s="129">
        <f>(COUNTIF(O214:BB244,Planning!$ND$3))/2</f>
        <v>0</v>
      </c>
      <c r="H224" s="323"/>
      <c r="I224" s="400">
        <f>Conges!$B$13</f>
        <v>44906</v>
      </c>
      <c r="J224" s="401"/>
      <c r="K224" s="401"/>
      <c r="L224" s="401"/>
      <c r="M224" s="401"/>
      <c r="N224" s="65" t="str">
        <f>Planning!N$360</f>
        <v/>
      </c>
      <c r="O224" s="98">
        <f>Planning!O$360</f>
        <v>0</v>
      </c>
      <c r="P224" s="99">
        <f>Planning!P$360</f>
        <v>0</v>
      </c>
      <c r="Q224" s="99">
        <f>Planning!Q$360</f>
        <v>0</v>
      </c>
      <c r="R224" s="99">
        <f>Planning!R$360</f>
        <v>0</v>
      </c>
      <c r="S224" s="99">
        <f>Planning!S$360</f>
        <v>0</v>
      </c>
      <c r="T224" s="99">
        <f>Planning!T$360</f>
        <v>0</v>
      </c>
      <c r="U224" s="99">
        <f>Planning!U$360</f>
        <v>0</v>
      </c>
      <c r="V224" s="100">
        <f>Planning!V$360</f>
        <v>0</v>
      </c>
      <c r="W224" s="99">
        <f>Planning!W$360</f>
        <v>0</v>
      </c>
      <c r="X224" s="99">
        <f>Planning!X$360</f>
        <v>0</v>
      </c>
      <c r="Y224" s="99">
        <f>Planning!Y$360</f>
        <v>0</v>
      </c>
      <c r="Z224" s="99">
        <f>Planning!Z$360</f>
        <v>0</v>
      </c>
      <c r="AA224" s="99">
        <f>Planning!AA$360</f>
        <v>0</v>
      </c>
      <c r="AB224" s="99">
        <f>Planning!AB$360</f>
        <v>0</v>
      </c>
      <c r="AC224" s="99">
        <f>Planning!AC$360</f>
        <v>0</v>
      </c>
      <c r="AD224" s="99">
        <f>Planning!AD$360</f>
        <v>0</v>
      </c>
      <c r="AE224" s="98">
        <f>Planning!AE$360</f>
        <v>0</v>
      </c>
      <c r="AF224" s="99">
        <f>Planning!AF$360</f>
        <v>0</v>
      </c>
      <c r="AG224" s="99">
        <f>Planning!AG$360</f>
        <v>0</v>
      </c>
      <c r="AH224" s="99">
        <f>Planning!AH$360</f>
        <v>0</v>
      </c>
      <c r="AI224" s="99">
        <f>Planning!AI$360</f>
        <v>0</v>
      </c>
      <c r="AJ224" s="100">
        <f>Planning!AJ$360</f>
        <v>0</v>
      </c>
      <c r="AK224" s="99">
        <f>Planning!AK$360</f>
        <v>0</v>
      </c>
      <c r="AL224" s="99">
        <f>Planning!AL$360</f>
        <v>0</v>
      </c>
      <c r="AM224" s="99">
        <f>Planning!AM$360</f>
        <v>0</v>
      </c>
      <c r="AN224" s="99">
        <f>Planning!AN$360</f>
        <v>0</v>
      </c>
      <c r="AO224" s="99">
        <f>Planning!AO$360</f>
        <v>0</v>
      </c>
      <c r="AP224" s="99">
        <f>Planning!AP$360</f>
        <v>0</v>
      </c>
      <c r="AQ224" s="99">
        <f>Planning!AQ$360</f>
        <v>0</v>
      </c>
      <c r="AR224" s="99">
        <f>Planning!AR$360</f>
        <v>0</v>
      </c>
      <c r="AS224" s="99">
        <f>Planning!AS$360</f>
        <v>0</v>
      </c>
      <c r="AT224" s="99">
        <f>Planning!AT$360</f>
        <v>0</v>
      </c>
      <c r="AU224" s="98">
        <f>Planning!AU$360</f>
        <v>0</v>
      </c>
      <c r="AV224" s="99">
        <f>Planning!AV$360</f>
        <v>0</v>
      </c>
      <c r="AW224" s="99">
        <f>Planning!AW$360</f>
        <v>0</v>
      </c>
      <c r="AX224" s="99">
        <f>Planning!AX$360</f>
        <v>0</v>
      </c>
      <c r="AY224" s="99">
        <f>Planning!AY$360</f>
        <v>0</v>
      </c>
      <c r="AZ224" s="99">
        <f>Planning!AZ$360</f>
        <v>0</v>
      </c>
      <c r="BA224" s="99">
        <f>Planning!BA$360</f>
        <v>0</v>
      </c>
      <c r="BB224" s="100">
        <f>Planning!BB$360</f>
        <v>0</v>
      </c>
      <c r="BC224" s="69">
        <f>Planning!BC$360</f>
        <v>0</v>
      </c>
      <c r="BD224" s="102"/>
      <c r="BE224" s="408">
        <f>Planning!BE$360</f>
        <v>0</v>
      </c>
      <c r="BF224" s="409">
        <f>Planning!BF$360</f>
        <v>0</v>
      </c>
      <c r="BG224" s="74">
        <f>Planning!BG$360</f>
        <v>0</v>
      </c>
      <c r="BH224" s="75">
        <f>Planning!BH$360</f>
        <v>0</v>
      </c>
      <c r="BI224" s="76" t="str">
        <f>Planning!BI$360</f>
        <v/>
      </c>
      <c r="BJ224" s="77">
        <f>Planning!BJ$360</f>
        <v>59.967741935483865</v>
      </c>
      <c r="BL224" s="210">
        <f>Planning!BL$360</f>
        <v>0</v>
      </c>
      <c r="BM224" s="143">
        <f>Planning!BP$360</f>
        <v>0</v>
      </c>
      <c r="NL224" s="43" t="s">
        <v>63</v>
      </c>
    </row>
    <row r="225" spans="1:376" ht="10.199999999999999" customHeight="1">
      <c r="A225" s="25"/>
      <c r="B225" s="337"/>
      <c r="C225" s="424"/>
      <c r="D225" s="15"/>
      <c r="E225" s="347">
        <f>Planning!$E$15</f>
        <v>0</v>
      </c>
      <c r="F225" s="347"/>
      <c r="G225" s="130">
        <f>(COUNTIF(O214:BB244,Planning!$NF$3))/2</f>
        <v>0</v>
      </c>
      <c r="H225" s="323"/>
      <c r="I225" s="402">
        <f>Conges!$B$14</f>
        <v>44907</v>
      </c>
      <c r="J225" s="403"/>
      <c r="K225" s="403"/>
      <c r="L225" s="403"/>
      <c r="M225" s="403"/>
      <c r="N225" s="78" t="str">
        <f>Planning!N$395</f>
        <v/>
      </c>
      <c r="O225" s="95">
        <f>Planning!O$395</f>
        <v>0</v>
      </c>
      <c r="P225" s="96">
        <f>Planning!P$395</f>
        <v>0</v>
      </c>
      <c r="Q225" s="96">
        <f>Planning!Q$395</f>
        <v>0</v>
      </c>
      <c r="R225" s="96">
        <f>Planning!R$395</f>
        <v>0</v>
      </c>
      <c r="S225" s="96">
        <f>Planning!S$395</f>
        <v>0</v>
      </c>
      <c r="T225" s="96">
        <f>Planning!T$395</f>
        <v>0</v>
      </c>
      <c r="U225" s="96">
        <f>Planning!U$395</f>
        <v>0</v>
      </c>
      <c r="V225" s="97">
        <f>Planning!V$395</f>
        <v>0</v>
      </c>
      <c r="W225" s="96">
        <f>Planning!W$395</f>
        <v>0</v>
      </c>
      <c r="X225" s="96">
        <f>Planning!X$395</f>
        <v>0</v>
      </c>
      <c r="Y225" s="96">
        <f>Planning!Y$395</f>
        <v>0</v>
      </c>
      <c r="Z225" s="96">
        <f>Planning!Z$395</f>
        <v>0</v>
      </c>
      <c r="AA225" s="96">
        <f>Planning!AA$395</f>
        <v>0</v>
      </c>
      <c r="AB225" s="96">
        <f>Planning!AB$395</f>
        <v>0</v>
      </c>
      <c r="AC225" s="96">
        <f>Planning!AC$395</f>
        <v>0</v>
      </c>
      <c r="AD225" s="96">
        <f>Planning!AD$395</f>
        <v>0</v>
      </c>
      <c r="AE225" s="95">
        <f>Planning!AE$395</f>
        <v>0</v>
      </c>
      <c r="AF225" s="96">
        <f>Planning!AF$395</f>
        <v>0</v>
      </c>
      <c r="AG225" s="96">
        <f>Planning!AG$395</f>
        <v>0</v>
      </c>
      <c r="AH225" s="96">
        <f>Planning!AH$395</f>
        <v>0</v>
      </c>
      <c r="AI225" s="96">
        <f>Planning!AI$395</f>
        <v>0</v>
      </c>
      <c r="AJ225" s="97">
        <f>Planning!AJ$395</f>
        <v>0</v>
      </c>
      <c r="AK225" s="96">
        <f>Planning!AK$395</f>
        <v>0</v>
      </c>
      <c r="AL225" s="96">
        <f>Planning!AL$395</f>
        <v>0</v>
      </c>
      <c r="AM225" s="96">
        <f>Planning!AM$395</f>
        <v>0</v>
      </c>
      <c r="AN225" s="96">
        <f>Planning!AN$395</f>
        <v>0</v>
      </c>
      <c r="AO225" s="96">
        <f>Planning!AO$395</f>
        <v>0</v>
      </c>
      <c r="AP225" s="96">
        <f>Planning!AP$395</f>
        <v>0</v>
      </c>
      <c r="AQ225" s="96">
        <f>Planning!AQ$395</f>
        <v>0</v>
      </c>
      <c r="AR225" s="96">
        <f>Planning!AR$395</f>
        <v>0</v>
      </c>
      <c r="AS225" s="96">
        <f>Planning!AS$395</f>
        <v>0</v>
      </c>
      <c r="AT225" s="96">
        <f>Planning!AT$395</f>
        <v>0</v>
      </c>
      <c r="AU225" s="95">
        <f>Planning!AU$395</f>
        <v>0</v>
      </c>
      <c r="AV225" s="96">
        <f>Planning!AV$395</f>
        <v>0</v>
      </c>
      <c r="AW225" s="96">
        <f>Planning!AW$395</f>
        <v>0</v>
      </c>
      <c r="AX225" s="96">
        <f>Planning!AX$395</f>
        <v>0</v>
      </c>
      <c r="AY225" s="96">
        <f>Planning!AY$395</f>
        <v>0</v>
      </c>
      <c r="AZ225" s="96">
        <f>Planning!AZ$395</f>
        <v>0</v>
      </c>
      <c r="BA225" s="96">
        <f>Planning!BA$395</f>
        <v>0</v>
      </c>
      <c r="BB225" s="97">
        <f>Planning!BB$395</f>
        <v>0</v>
      </c>
      <c r="BC225" s="82">
        <f>Planning!BC$395</f>
        <v>0</v>
      </c>
      <c r="BD225" s="102"/>
      <c r="BE225" s="410">
        <f>Planning!BE$395</f>
        <v>0</v>
      </c>
      <c r="BF225" s="411">
        <f>Planning!BF$395</f>
        <v>0</v>
      </c>
      <c r="BG225" s="88">
        <f>Planning!BG$395</f>
        <v>0</v>
      </c>
      <c r="BH225" s="89">
        <f>Planning!BH$395</f>
        <v>0</v>
      </c>
      <c r="BI225" s="90" t="str">
        <f>Planning!BI$395</f>
        <v/>
      </c>
      <c r="BJ225" s="91">
        <f>Planning!BJ$395</f>
        <v>65.419354838709666</v>
      </c>
      <c r="BL225" s="211">
        <f>Planning!BL$395</f>
        <v>0</v>
      </c>
      <c r="BM225" s="142">
        <f>Planning!BP$395</f>
        <v>0</v>
      </c>
      <c r="NL225" s="43" t="s">
        <v>63</v>
      </c>
    </row>
    <row r="226" spans="1:376" ht="10.199999999999999" customHeight="1">
      <c r="A226" s="25"/>
      <c r="B226" s="337"/>
      <c r="C226" s="424"/>
      <c r="D226" s="15"/>
      <c r="E226" s="330"/>
      <c r="F226" s="330"/>
      <c r="G226" s="134">
        <f>(COUNTIF(O214:BB244,Planning!$NH$3))/2</f>
        <v>0</v>
      </c>
      <c r="H226" s="323"/>
      <c r="I226" s="400">
        <f>Conges!$B$15</f>
        <v>44908</v>
      </c>
      <c r="J226" s="401"/>
      <c r="K226" s="401"/>
      <c r="L226" s="401"/>
      <c r="M226" s="401"/>
      <c r="N226" s="65" t="str">
        <f>Planning!N$430</f>
        <v/>
      </c>
      <c r="O226" s="98">
        <f>Planning!O$430</f>
        <v>0</v>
      </c>
      <c r="P226" s="99">
        <f>Planning!P$430</f>
        <v>0</v>
      </c>
      <c r="Q226" s="99">
        <f>Planning!Q$430</f>
        <v>0</v>
      </c>
      <c r="R226" s="99">
        <f>Planning!R$430</f>
        <v>0</v>
      </c>
      <c r="S226" s="99">
        <f>Planning!S$430</f>
        <v>0</v>
      </c>
      <c r="T226" s="99">
        <f>Planning!T$430</f>
        <v>0</v>
      </c>
      <c r="U226" s="99">
        <f>Planning!U$430</f>
        <v>0</v>
      </c>
      <c r="V226" s="100">
        <f>Planning!V$430</f>
        <v>0</v>
      </c>
      <c r="W226" s="98">
        <f>Planning!W$430</f>
        <v>0</v>
      </c>
      <c r="X226" s="99">
        <f>Planning!X$430</f>
        <v>0</v>
      </c>
      <c r="Y226" s="99">
        <f>Planning!Y$430</f>
        <v>0</v>
      </c>
      <c r="Z226" s="99">
        <f>Planning!Z$430</f>
        <v>0</v>
      </c>
      <c r="AA226" s="99">
        <f>Planning!AA$430</f>
        <v>0</v>
      </c>
      <c r="AB226" s="99">
        <f>Planning!AB$430</f>
        <v>0</v>
      </c>
      <c r="AC226" s="99">
        <f>Planning!AC$430</f>
        <v>0</v>
      </c>
      <c r="AD226" s="100">
        <f>Planning!AD$430</f>
        <v>0</v>
      </c>
      <c r="AE226" s="98">
        <f>Planning!AE$430</f>
        <v>0</v>
      </c>
      <c r="AF226" s="99">
        <f>Planning!AF$430</f>
        <v>0</v>
      </c>
      <c r="AG226" s="99">
        <f>Planning!AG$430</f>
        <v>0</v>
      </c>
      <c r="AH226" s="99">
        <f>Planning!AH$430</f>
        <v>0</v>
      </c>
      <c r="AI226" s="99">
        <f>Planning!AI$430</f>
        <v>0</v>
      </c>
      <c r="AJ226" s="100">
        <f>Planning!AJ$430</f>
        <v>0</v>
      </c>
      <c r="AK226" s="98">
        <f>Planning!AK$430</f>
        <v>0</v>
      </c>
      <c r="AL226" s="99">
        <f>Planning!AL$430</f>
        <v>0</v>
      </c>
      <c r="AM226" s="99">
        <f>Planning!AM$430</f>
        <v>0</v>
      </c>
      <c r="AN226" s="99">
        <f>Planning!AN$430</f>
        <v>0</v>
      </c>
      <c r="AO226" s="99">
        <f>Planning!AO$430</f>
        <v>0</v>
      </c>
      <c r="AP226" s="99">
        <f>Planning!AP$430</f>
        <v>0</v>
      </c>
      <c r="AQ226" s="99">
        <f>Planning!AQ$430</f>
        <v>0</v>
      </c>
      <c r="AR226" s="99">
        <f>Planning!AR$430</f>
        <v>0</v>
      </c>
      <c r="AS226" s="99">
        <f>Planning!AS$430</f>
        <v>0</v>
      </c>
      <c r="AT226" s="100">
        <f>Planning!AT$430</f>
        <v>0</v>
      </c>
      <c r="AU226" s="98">
        <f>Planning!AU$430</f>
        <v>0</v>
      </c>
      <c r="AV226" s="99">
        <f>Planning!AV$430</f>
        <v>0</v>
      </c>
      <c r="AW226" s="99">
        <f>Planning!AW$430</f>
        <v>0</v>
      </c>
      <c r="AX226" s="99">
        <f>Planning!AX$430</f>
        <v>0</v>
      </c>
      <c r="AY226" s="99">
        <f>Planning!AY$430</f>
        <v>0</v>
      </c>
      <c r="AZ226" s="99">
        <f>Planning!AZ$430</f>
        <v>0</v>
      </c>
      <c r="BA226" s="99">
        <f>Planning!BA$430</f>
        <v>0</v>
      </c>
      <c r="BB226" s="100">
        <f>Planning!BB$430</f>
        <v>0</v>
      </c>
      <c r="BC226" s="69">
        <f>Planning!BC$430</f>
        <v>0</v>
      </c>
      <c r="BD226" s="102"/>
      <c r="BE226" s="408">
        <f>Planning!BE$430</f>
        <v>0</v>
      </c>
      <c r="BF226" s="409">
        <f>Planning!BF$430</f>
        <v>0</v>
      </c>
      <c r="BG226" s="74">
        <f>Planning!BG$430</f>
        <v>0</v>
      </c>
      <c r="BH226" s="75">
        <f>Planning!BH$430</f>
        <v>0</v>
      </c>
      <c r="BI226" s="76" t="str">
        <f>Planning!BI$430</f>
        <v/>
      </c>
      <c r="BJ226" s="77">
        <f>Planning!BJ$430</f>
        <v>70.870967741935473</v>
      </c>
      <c r="BL226" s="210">
        <f>Planning!BL$430</f>
        <v>0</v>
      </c>
      <c r="BM226" s="143">
        <f>Planning!BP$430</f>
        <v>0</v>
      </c>
      <c r="NL226" s="43" t="s">
        <v>63</v>
      </c>
    </row>
    <row r="227" spans="1:376" ht="10.199999999999999" customHeight="1">
      <c r="A227" s="25"/>
      <c r="B227" s="337"/>
      <c r="C227" s="424"/>
      <c r="D227" s="15"/>
      <c r="E227" s="331"/>
      <c r="F227" s="331"/>
      <c r="G227" s="135">
        <f>(COUNTIF(O214:BB244,Planning!$NJ$3))/2</f>
        <v>0</v>
      </c>
      <c r="H227" s="323"/>
      <c r="I227" s="402">
        <f>Conges!$B$16</f>
        <v>44909</v>
      </c>
      <c r="J227" s="403"/>
      <c r="K227" s="403"/>
      <c r="L227" s="403"/>
      <c r="M227" s="403"/>
      <c r="N227" s="78" t="str">
        <f>Planning!N$465</f>
        <v/>
      </c>
      <c r="O227" s="95">
        <f>Planning!O$465</f>
        <v>0</v>
      </c>
      <c r="P227" s="96">
        <f>Planning!P$465</f>
        <v>0</v>
      </c>
      <c r="Q227" s="96">
        <f>Planning!Q$465</f>
        <v>0</v>
      </c>
      <c r="R227" s="96">
        <f>Planning!R$465</f>
        <v>0</v>
      </c>
      <c r="S227" s="96">
        <f>Planning!S$465</f>
        <v>0</v>
      </c>
      <c r="T227" s="96">
        <f>Planning!T$465</f>
        <v>0</v>
      </c>
      <c r="U227" s="96">
        <f>Planning!U$465</f>
        <v>0</v>
      </c>
      <c r="V227" s="97">
        <f>Planning!V$465</f>
        <v>0</v>
      </c>
      <c r="W227" s="95">
        <f>Planning!W$465</f>
        <v>0</v>
      </c>
      <c r="X227" s="96">
        <f>Planning!X$465</f>
        <v>0</v>
      </c>
      <c r="Y227" s="96">
        <f>Planning!Y$465</f>
        <v>0</v>
      </c>
      <c r="Z227" s="96">
        <f>Planning!Z$465</f>
        <v>0</v>
      </c>
      <c r="AA227" s="96">
        <f>Planning!AA$465</f>
        <v>0</v>
      </c>
      <c r="AB227" s="96">
        <f>Planning!AB$465</f>
        <v>0</v>
      </c>
      <c r="AC227" s="96">
        <f>Planning!AC$465</f>
        <v>0</v>
      </c>
      <c r="AD227" s="97">
        <f>Planning!AD$465</f>
        <v>0</v>
      </c>
      <c r="AE227" s="95">
        <f>Planning!AE$465</f>
        <v>0</v>
      </c>
      <c r="AF227" s="96">
        <f>Planning!AF$465</f>
        <v>0</v>
      </c>
      <c r="AG227" s="96">
        <f>Planning!AG$465</f>
        <v>0</v>
      </c>
      <c r="AH227" s="96">
        <f>Planning!AH$465</f>
        <v>0</v>
      </c>
      <c r="AI227" s="96">
        <f>Planning!AI$465</f>
        <v>0</v>
      </c>
      <c r="AJ227" s="97">
        <f>Planning!AJ$465</f>
        <v>0</v>
      </c>
      <c r="AK227" s="95">
        <f>Planning!AK$465</f>
        <v>0</v>
      </c>
      <c r="AL227" s="96">
        <f>Planning!AL$465</f>
        <v>0</v>
      </c>
      <c r="AM227" s="96">
        <f>Planning!AM$465</f>
        <v>0</v>
      </c>
      <c r="AN227" s="96">
        <f>Planning!AN$465</f>
        <v>0</v>
      </c>
      <c r="AO227" s="96">
        <f>Planning!AO$465</f>
        <v>0</v>
      </c>
      <c r="AP227" s="96">
        <f>Planning!AP$465</f>
        <v>0</v>
      </c>
      <c r="AQ227" s="96">
        <f>Planning!AQ$465</f>
        <v>0</v>
      </c>
      <c r="AR227" s="96">
        <f>Planning!AR$465</f>
        <v>0</v>
      </c>
      <c r="AS227" s="96">
        <f>Planning!AS$465</f>
        <v>0</v>
      </c>
      <c r="AT227" s="97">
        <f>Planning!AT$465</f>
        <v>0</v>
      </c>
      <c r="AU227" s="95">
        <f>Planning!AU$465</f>
        <v>0</v>
      </c>
      <c r="AV227" s="96">
        <f>Planning!AV$465</f>
        <v>0</v>
      </c>
      <c r="AW227" s="96">
        <f>Planning!AW$465</f>
        <v>0</v>
      </c>
      <c r="AX227" s="96">
        <f>Planning!AX$465</f>
        <v>0</v>
      </c>
      <c r="AY227" s="96">
        <f>Planning!AY$465</f>
        <v>0</v>
      </c>
      <c r="AZ227" s="96">
        <f>Planning!AZ$465</f>
        <v>0</v>
      </c>
      <c r="BA227" s="96">
        <f>Planning!BA$465</f>
        <v>0</v>
      </c>
      <c r="BB227" s="97">
        <f>Planning!BB$465</f>
        <v>0</v>
      </c>
      <c r="BC227" s="82">
        <f>Planning!BC$465</f>
        <v>0</v>
      </c>
      <c r="BD227" s="102"/>
      <c r="BE227" s="410">
        <f>Planning!BE$465</f>
        <v>0</v>
      </c>
      <c r="BF227" s="411">
        <f>Planning!BF$465</f>
        <v>0</v>
      </c>
      <c r="BG227" s="88">
        <f>Planning!BG$465</f>
        <v>0</v>
      </c>
      <c r="BH227" s="89">
        <f>Planning!BH$465</f>
        <v>0</v>
      </c>
      <c r="BI227" s="90" t="str">
        <f>Planning!BI$465</f>
        <v/>
      </c>
      <c r="BJ227" s="91">
        <f>Planning!BJ$465</f>
        <v>76.322580645161281</v>
      </c>
      <c r="BL227" s="211">
        <f>Planning!BL$465</f>
        <v>0</v>
      </c>
      <c r="BM227" s="142">
        <f>Planning!BP$465</f>
        <v>0</v>
      </c>
      <c r="NL227" s="43" t="s">
        <v>63</v>
      </c>
    </row>
    <row r="228" spans="1:376" ht="10.199999999999999" customHeight="1">
      <c r="A228" s="25"/>
      <c r="B228" s="337"/>
      <c r="C228" s="424"/>
      <c r="D228" s="15"/>
      <c r="E228" s="343" t="str">
        <f>Planning!$E$18</f>
        <v>H sans Renfort</v>
      </c>
      <c r="F228" s="343"/>
      <c r="G228" s="131">
        <f>SUM(G219:G227)-G222</f>
        <v>0</v>
      </c>
      <c r="H228" s="323"/>
      <c r="I228" s="400">
        <f>Conges!$B$17</f>
        <v>44910</v>
      </c>
      <c r="J228" s="401"/>
      <c r="K228" s="401"/>
      <c r="L228" s="401"/>
      <c r="M228" s="401"/>
      <c r="N228" s="65" t="str">
        <f>Planning!N$500</f>
        <v/>
      </c>
      <c r="O228" s="98">
        <f>Planning!O$500</f>
        <v>0</v>
      </c>
      <c r="P228" s="99">
        <f>Planning!P$500</f>
        <v>0</v>
      </c>
      <c r="Q228" s="99">
        <f>Planning!Q$500</f>
        <v>0</v>
      </c>
      <c r="R228" s="99">
        <f>Planning!R$500</f>
        <v>0</v>
      </c>
      <c r="S228" s="99">
        <f>Planning!S$500</f>
        <v>0</v>
      </c>
      <c r="T228" s="99">
        <f>Planning!T$500</f>
        <v>0</v>
      </c>
      <c r="U228" s="99">
        <f>Planning!U$500</f>
        <v>0</v>
      </c>
      <c r="V228" s="100">
        <f>Planning!V$500</f>
        <v>0</v>
      </c>
      <c r="W228" s="98">
        <f>Planning!W$500</f>
        <v>0</v>
      </c>
      <c r="X228" s="99">
        <f>Planning!X$500</f>
        <v>0</v>
      </c>
      <c r="Y228" s="99">
        <f>Planning!Y$500</f>
        <v>0</v>
      </c>
      <c r="Z228" s="99">
        <f>Planning!Z$500</f>
        <v>0</v>
      </c>
      <c r="AA228" s="99">
        <f>Planning!AA$500</f>
        <v>0</v>
      </c>
      <c r="AB228" s="99">
        <f>Planning!AB$500</f>
        <v>0</v>
      </c>
      <c r="AC228" s="99">
        <f>Planning!AC$500</f>
        <v>0</v>
      </c>
      <c r="AD228" s="100">
        <f>Planning!AD$500</f>
        <v>0</v>
      </c>
      <c r="AE228" s="98">
        <f>Planning!AE$500</f>
        <v>0</v>
      </c>
      <c r="AF228" s="99">
        <f>Planning!AF$500</f>
        <v>0</v>
      </c>
      <c r="AG228" s="99">
        <f>Planning!AG$500</f>
        <v>0</v>
      </c>
      <c r="AH228" s="99">
        <f>Planning!AH$500</f>
        <v>0</v>
      </c>
      <c r="AI228" s="99">
        <f>Planning!AI$500</f>
        <v>0</v>
      </c>
      <c r="AJ228" s="100">
        <f>Planning!AJ$500</f>
        <v>0</v>
      </c>
      <c r="AK228" s="98">
        <f>Planning!AK$500</f>
        <v>0</v>
      </c>
      <c r="AL228" s="99">
        <f>Planning!AL$500</f>
        <v>0</v>
      </c>
      <c r="AM228" s="99">
        <f>Planning!AM$500</f>
        <v>0</v>
      </c>
      <c r="AN228" s="99">
        <f>Planning!AN$500</f>
        <v>0</v>
      </c>
      <c r="AO228" s="99">
        <f>Planning!AO$500</f>
        <v>0</v>
      </c>
      <c r="AP228" s="99">
        <f>Planning!AP$500</f>
        <v>0</v>
      </c>
      <c r="AQ228" s="99">
        <f>Planning!AQ$500</f>
        <v>0</v>
      </c>
      <c r="AR228" s="99">
        <f>Planning!AR$500</f>
        <v>0</v>
      </c>
      <c r="AS228" s="99">
        <f>Planning!AS$500</f>
        <v>0</v>
      </c>
      <c r="AT228" s="100">
        <f>Planning!AT$500</f>
        <v>0</v>
      </c>
      <c r="AU228" s="98">
        <f>Planning!AU$500</f>
        <v>0</v>
      </c>
      <c r="AV228" s="99">
        <f>Planning!AV$500</f>
        <v>0</v>
      </c>
      <c r="AW228" s="99">
        <f>Planning!AW$500</f>
        <v>0</v>
      </c>
      <c r="AX228" s="99">
        <f>Planning!AX$500</f>
        <v>0</v>
      </c>
      <c r="AY228" s="99">
        <f>Planning!AY$500</f>
        <v>0</v>
      </c>
      <c r="AZ228" s="99">
        <f>Planning!AZ$500</f>
        <v>0</v>
      </c>
      <c r="BA228" s="99">
        <f>Planning!BA$500</f>
        <v>0</v>
      </c>
      <c r="BB228" s="100">
        <f>Planning!BB$500</f>
        <v>0</v>
      </c>
      <c r="BC228" s="69">
        <f>Planning!BC$500</f>
        <v>0</v>
      </c>
      <c r="BD228" s="102"/>
      <c r="BE228" s="408">
        <f>Planning!BE$500</f>
        <v>0</v>
      </c>
      <c r="BF228" s="409">
        <f>Planning!BF$500</f>
        <v>0</v>
      </c>
      <c r="BG228" s="74">
        <f>Planning!BG$500</f>
        <v>0</v>
      </c>
      <c r="BH228" s="75">
        <f>Planning!BH$500</f>
        <v>0</v>
      </c>
      <c r="BI228" s="76" t="str">
        <f>Planning!BI$500</f>
        <v/>
      </c>
      <c r="BJ228" s="77">
        <f>Planning!BJ$500</f>
        <v>81.774193548387089</v>
      </c>
      <c r="BL228" s="210">
        <f>Planning!BL$500</f>
        <v>0</v>
      </c>
      <c r="BM228" s="143">
        <f>Planning!BP$500</f>
        <v>0</v>
      </c>
      <c r="NL228" s="43" t="s">
        <v>63</v>
      </c>
    </row>
    <row r="229" spans="1:376" ht="10.199999999999999" customHeight="1">
      <c r="A229" s="25"/>
      <c r="B229" s="337"/>
      <c r="C229" s="424"/>
      <c r="D229" s="15"/>
      <c r="E229" s="343" t="str">
        <f>Planning!$E$19</f>
        <v>H avec Renfort</v>
      </c>
      <c r="F229" s="343"/>
      <c r="G229" s="131">
        <f>SUM(G219:G227)</f>
        <v>0</v>
      </c>
      <c r="H229" s="323"/>
      <c r="I229" s="402">
        <f>Conges!$B$18</f>
        <v>44911</v>
      </c>
      <c r="J229" s="403"/>
      <c r="K229" s="403"/>
      <c r="L229" s="403"/>
      <c r="M229" s="403"/>
      <c r="N229" s="78" t="str">
        <f>Planning!N$535</f>
        <v/>
      </c>
      <c r="O229" s="95">
        <f>Planning!O$535</f>
        <v>0</v>
      </c>
      <c r="P229" s="96">
        <f>Planning!P$535</f>
        <v>0</v>
      </c>
      <c r="Q229" s="96">
        <f>Planning!Q$535</f>
        <v>0</v>
      </c>
      <c r="R229" s="96">
        <f>Planning!R$535</f>
        <v>0</v>
      </c>
      <c r="S229" s="96">
        <f>Planning!S$535</f>
        <v>0</v>
      </c>
      <c r="T229" s="96">
        <f>Planning!T$535</f>
        <v>0</v>
      </c>
      <c r="U229" s="96">
        <f>Planning!U$535</f>
        <v>0</v>
      </c>
      <c r="V229" s="97">
        <f>Planning!V$535</f>
        <v>0</v>
      </c>
      <c r="W229" s="95">
        <f>Planning!W$535</f>
        <v>0</v>
      </c>
      <c r="X229" s="96">
        <f>Planning!X$535</f>
        <v>0</v>
      </c>
      <c r="Y229" s="96">
        <f>Planning!Y$535</f>
        <v>0</v>
      </c>
      <c r="Z229" s="96">
        <f>Planning!Z$535</f>
        <v>0</v>
      </c>
      <c r="AA229" s="96">
        <f>Planning!AA$535</f>
        <v>0</v>
      </c>
      <c r="AB229" s="96">
        <f>Planning!AB$535</f>
        <v>0</v>
      </c>
      <c r="AC229" s="96">
        <f>Planning!AC$535</f>
        <v>0</v>
      </c>
      <c r="AD229" s="97">
        <f>Planning!AD$535</f>
        <v>0</v>
      </c>
      <c r="AE229" s="95">
        <f>Planning!AE$535</f>
        <v>0</v>
      </c>
      <c r="AF229" s="96">
        <f>Planning!AF$535</f>
        <v>0</v>
      </c>
      <c r="AG229" s="96">
        <f>Planning!AG$535</f>
        <v>0</v>
      </c>
      <c r="AH229" s="96">
        <f>Planning!AH$535</f>
        <v>0</v>
      </c>
      <c r="AI229" s="96">
        <f>Planning!AI$535</f>
        <v>0</v>
      </c>
      <c r="AJ229" s="97">
        <f>Planning!AJ$535</f>
        <v>0</v>
      </c>
      <c r="AK229" s="95">
        <f>Planning!AK$535</f>
        <v>0</v>
      </c>
      <c r="AL229" s="96">
        <f>Planning!AL$535</f>
        <v>0</v>
      </c>
      <c r="AM229" s="96">
        <f>Planning!AM$535</f>
        <v>0</v>
      </c>
      <c r="AN229" s="96">
        <f>Planning!AN$535</f>
        <v>0</v>
      </c>
      <c r="AO229" s="96">
        <f>Planning!AO$535</f>
        <v>0</v>
      </c>
      <c r="AP229" s="96">
        <f>Planning!AP$535</f>
        <v>0</v>
      </c>
      <c r="AQ229" s="96">
        <f>Planning!AQ$535</f>
        <v>0</v>
      </c>
      <c r="AR229" s="96">
        <f>Planning!AR$535</f>
        <v>0</v>
      </c>
      <c r="AS229" s="96">
        <f>Planning!AS$535</f>
        <v>0</v>
      </c>
      <c r="AT229" s="97">
        <f>Planning!AT$535</f>
        <v>0</v>
      </c>
      <c r="AU229" s="95">
        <f>Planning!AU$535</f>
        <v>0</v>
      </c>
      <c r="AV229" s="96">
        <f>Planning!AV$535</f>
        <v>0</v>
      </c>
      <c r="AW229" s="96">
        <f>Planning!AW$535</f>
        <v>0</v>
      </c>
      <c r="AX229" s="96">
        <f>Planning!AX$535</f>
        <v>0</v>
      </c>
      <c r="AY229" s="96">
        <f>Planning!AY$535</f>
        <v>0</v>
      </c>
      <c r="AZ229" s="96">
        <f>Planning!AZ$535</f>
        <v>0</v>
      </c>
      <c r="BA229" s="96">
        <f>Planning!BA$535</f>
        <v>0</v>
      </c>
      <c r="BB229" s="97">
        <f>Planning!BB$535</f>
        <v>0</v>
      </c>
      <c r="BC229" s="82">
        <f>Planning!BC$535</f>
        <v>0</v>
      </c>
      <c r="BD229" s="102"/>
      <c r="BE229" s="410">
        <f>Planning!BE$535</f>
        <v>0</v>
      </c>
      <c r="BF229" s="411">
        <f>Planning!BF$535</f>
        <v>0</v>
      </c>
      <c r="BG229" s="88">
        <f>Planning!BG$535</f>
        <v>0</v>
      </c>
      <c r="BH229" s="89">
        <f>Planning!BH$535</f>
        <v>0</v>
      </c>
      <c r="BI229" s="90" t="str">
        <f>Planning!BI$535</f>
        <v/>
      </c>
      <c r="BJ229" s="91">
        <f>Planning!BJ$535</f>
        <v>87.225806451612897</v>
      </c>
      <c r="BL229" s="211">
        <f>Planning!BL$535</f>
        <v>0</v>
      </c>
      <c r="BM229" s="142">
        <f>Planning!BP$535</f>
        <v>0</v>
      </c>
      <c r="NL229" s="43" t="s">
        <v>63</v>
      </c>
    </row>
    <row r="230" spans="1:376" ht="10.199999999999999" customHeight="1">
      <c r="A230" s="25"/>
      <c r="B230" s="337"/>
      <c r="C230" s="424"/>
      <c r="D230" s="15"/>
      <c r="E230" s="101"/>
      <c r="F230" s="101"/>
      <c r="G230" s="101"/>
      <c r="H230" s="323"/>
      <c r="I230" s="400">
        <f>Conges!$B$19</f>
        <v>44912</v>
      </c>
      <c r="J230" s="401"/>
      <c r="K230" s="401"/>
      <c r="L230" s="401"/>
      <c r="M230" s="401"/>
      <c r="N230" s="65" t="str">
        <f>Planning!N$570</f>
        <v/>
      </c>
      <c r="O230" s="98">
        <f>Planning!O$570</f>
        <v>0</v>
      </c>
      <c r="P230" s="99">
        <f>Planning!P$570</f>
        <v>0</v>
      </c>
      <c r="Q230" s="99">
        <f>Planning!Q$570</f>
        <v>0</v>
      </c>
      <c r="R230" s="99">
        <f>Planning!R$570</f>
        <v>0</v>
      </c>
      <c r="S230" s="99">
        <f>Planning!S$570</f>
        <v>0</v>
      </c>
      <c r="T230" s="99">
        <f>Planning!T$570</f>
        <v>0</v>
      </c>
      <c r="U230" s="99">
        <f>Planning!U$570</f>
        <v>0</v>
      </c>
      <c r="V230" s="100">
        <f>Planning!V$570</f>
        <v>0</v>
      </c>
      <c r="W230" s="98">
        <f>Planning!W$570</f>
        <v>0</v>
      </c>
      <c r="X230" s="99">
        <f>Planning!X$570</f>
        <v>0</v>
      </c>
      <c r="Y230" s="99">
        <f>Planning!Y$570</f>
        <v>0</v>
      </c>
      <c r="Z230" s="99">
        <f>Planning!Z$570</f>
        <v>0</v>
      </c>
      <c r="AA230" s="99">
        <f>Planning!AA$570</f>
        <v>0</v>
      </c>
      <c r="AB230" s="99">
        <f>Planning!AB$570</f>
        <v>0</v>
      </c>
      <c r="AC230" s="99">
        <f>Planning!AC$570</f>
        <v>0</v>
      </c>
      <c r="AD230" s="100">
        <f>Planning!AD$570</f>
        <v>0</v>
      </c>
      <c r="AE230" s="98">
        <f>Planning!AE$570</f>
        <v>0</v>
      </c>
      <c r="AF230" s="99">
        <f>Planning!AF$570</f>
        <v>0</v>
      </c>
      <c r="AG230" s="99">
        <f>Planning!AG$570</f>
        <v>0</v>
      </c>
      <c r="AH230" s="99">
        <f>Planning!AH$570</f>
        <v>0</v>
      </c>
      <c r="AI230" s="99">
        <f>Planning!AI$570</f>
        <v>0</v>
      </c>
      <c r="AJ230" s="100">
        <f>Planning!AJ$570</f>
        <v>0</v>
      </c>
      <c r="AK230" s="98">
        <f>Planning!AK$570</f>
        <v>0</v>
      </c>
      <c r="AL230" s="99">
        <f>Planning!AL$570</f>
        <v>0</v>
      </c>
      <c r="AM230" s="99">
        <f>Planning!AM$570</f>
        <v>0</v>
      </c>
      <c r="AN230" s="99">
        <f>Planning!AN$570</f>
        <v>0</v>
      </c>
      <c r="AO230" s="99">
        <f>Planning!AO$570</f>
        <v>0</v>
      </c>
      <c r="AP230" s="99">
        <f>Planning!AP$570</f>
        <v>0</v>
      </c>
      <c r="AQ230" s="99">
        <f>Planning!AQ$570</f>
        <v>0</v>
      </c>
      <c r="AR230" s="99">
        <f>Planning!AR$570</f>
        <v>0</v>
      </c>
      <c r="AS230" s="99">
        <f>Planning!AS$570</f>
        <v>0</v>
      </c>
      <c r="AT230" s="100">
        <f>Planning!AT$570</f>
        <v>0</v>
      </c>
      <c r="AU230" s="98">
        <f>Planning!AU$570</f>
        <v>0</v>
      </c>
      <c r="AV230" s="99">
        <f>Planning!AV$570</f>
        <v>0</v>
      </c>
      <c r="AW230" s="99">
        <f>Planning!AW$570</f>
        <v>0</v>
      </c>
      <c r="AX230" s="99">
        <f>Planning!AX$570</f>
        <v>0</v>
      </c>
      <c r="AY230" s="99">
        <f>Planning!AY$570</f>
        <v>0</v>
      </c>
      <c r="AZ230" s="99">
        <f>Planning!AZ$570</f>
        <v>0</v>
      </c>
      <c r="BA230" s="99">
        <f>Planning!BA$570</f>
        <v>0</v>
      </c>
      <c r="BB230" s="100">
        <f>Planning!BB$570</f>
        <v>0</v>
      </c>
      <c r="BC230" s="69">
        <f>Planning!BC$570</f>
        <v>0</v>
      </c>
      <c r="BD230" s="102"/>
      <c r="BE230" s="408">
        <f>Planning!BE$570</f>
        <v>0</v>
      </c>
      <c r="BF230" s="409">
        <f>Planning!BF$570</f>
        <v>0</v>
      </c>
      <c r="BG230" s="74">
        <f>Planning!BG$570</f>
        <v>0</v>
      </c>
      <c r="BH230" s="75">
        <f>Planning!BH$570</f>
        <v>0</v>
      </c>
      <c r="BI230" s="76" t="str">
        <f>Planning!BI$570</f>
        <v/>
      </c>
      <c r="BJ230" s="77">
        <f>Planning!BJ$570</f>
        <v>92.677419354838705</v>
      </c>
      <c r="BL230" s="210">
        <f>Planning!BL$570</f>
        <v>0</v>
      </c>
      <c r="BM230" s="143">
        <f>Planning!BP$570</f>
        <v>0</v>
      </c>
      <c r="NL230" s="43" t="s">
        <v>63</v>
      </c>
    </row>
    <row r="231" spans="1:376" ht="10.199999999999999" customHeight="1">
      <c r="A231" s="25"/>
      <c r="B231" s="337"/>
      <c r="C231" s="424"/>
      <c r="D231" s="15"/>
      <c r="E231" s="101"/>
      <c r="F231" s="101"/>
      <c r="G231" s="101"/>
      <c r="H231" s="323"/>
      <c r="I231" s="402">
        <f>Conges!$B$20</f>
        <v>44913</v>
      </c>
      <c r="J231" s="403"/>
      <c r="K231" s="403"/>
      <c r="L231" s="403"/>
      <c r="M231" s="403"/>
      <c r="N231" s="78" t="str">
        <f>Planning!N$605</f>
        <v/>
      </c>
      <c r="O231" s="95">
        <f>Planning!O$605</f>
        <v>0</v>
      </c>
      <c r="P231" s="96">
        <f>Planning!P$605</f>
        <v>0</v>
      </c>
      <c r="Q231" s="96">
        <f>Planning!Q$605</f>
        <v>0</v>
      </c>
      <c r="R231" s="96">
        <f>Planning!R$605</f>
        <v>0</v>
      </c>
      <c r="S231" s="96">
        <f>Planning!S$605</f>
        <v>0</v>
      </c>
      <c r="T231" s="96">
        <f>Planning!T$605</f>
        <v>0</v>
      </c>
      <c r="U231" s="96">
        <f>Planning!U$605</f>
        <v>0</v>
      </c>
      <c r="V231" s="97">
        <f>Planning!V$605</f>
        <v>0</v>
      </c>
      <c r="W231" s="95">
        <f>Planning!W$605</f>
        <v>0</v>
      </c>
      <c r="X231" s="96">
        <f>Planning!X$605</f>
        <v>0</v>
      </c>
      <c r="Y231" s="96">
        <f>Planning!Y$605</f>
        <v>0</v>
      </c>
      <c r="Z231" s="96">
        <f>Planning!Z$605</f>
        <v>0</v>
      </c>
      <c r="AA231" s="96">
        <f>Planning!AA$605</f>
        <v>0</v>
      </c>
      <c r="AB231" s="96">
        <f>Planning!AB$605</f>
        <v>0</v>
      </c>
      <c r="AC231" s="96">
        <f>Planning!AC$605</f>
        <v>0</v>
      </c>
      <c r="AD231" s="97">
        <f>Planning!AD$605</f>
        <v>0</v>
      </c>
      <c r="AE231" s="95">
        <f>Planning!AE$605</f>
        <v>0</v>
      </c>
      <c r="AF231" s="96">
        <f>Planning!AF$605</f>
        <v>0</v>
      </c>
      <c r="AG231" s="96">
        <f>Planning!AG$605</f>
        <v>0</v>
      </c>
      <c r="AH231" s="96">
        <f>Planning!AH$605</f>
        <v>0</v>
      </c>
      <c r="AI231" s="96">
        <f>Planning!AI$605</f>
        <v>0</v>
      </c>
      <c r="AJ231" s="97">
        <f>Planning!AJ$605</f>
        <v>0</v>
      </c>
      <c r="AK231" s="95">
        <f>Planning!AK$605</f>
        <v>0</v>
      </c>
      <c r="AL231" s="96">
        <f>Planning!AL$605</f>
        <v>0</v>
      </c>
      <c r="AM231" s="96">
        <f>Planning!AM$605</f>
        <v>0</v>
      </c>
      <c r="AN231" s="96">
        <f>Planning!AN$605</f>
        <v>0</v>
      </c>
      <c r="AO231" s="96">
        <f>Planning!AO$605</f>
        <v>0</v>
      </c>
      <c r="AP231" s="96">
        <f>Planning!AP$605</f>
        <v>0</v>
      </c>
      <c r="AQ231" s="96">
        <f>Planning!AQ$605</f>
        <v>0</v>
      </c>
      <c r="AR231" s="96">
        <f>Planning!AR$605</f>
        <v>0</v>
      </c>
      <c r="AS231" s="96">
        <f>Planning!AS$605</f>
        <v>0</v>
      </c>
      <c r="AT231" s="97">
        <f>Planning!AT$605</f>
        <v>0</v>
      </c>
      <c r="AU231" s="95">
        <f>Planning!AU$605</f>
        <v>0</v>
      </c>
      <c r="AV231" s="96">
        <f>Planning!AV$605</f>
        <v>0</v>
      </c>
      <c r="AW231" s="96">
        <f>Planning!AW$605</f>
        <v>0</v>
      </c>
      <c r="AX231" s="96">
        <f>Planning!AX$605</f>
        <v>0</v>
      </c>
      <c r="AY231" s="96">
        <f>Planning!AY$605</f>
        <v>0</v>
      </c>
      <c r="AZ231" s="96">
        <f>Planning!AZ$605</f>
        <v>0</v>
      </c>
      <c r="BA231" s="96">
        <f>Planning!BA$605</f>
        <v>0</v>
      </c>
      <c r="BB231" s="97">
        <f>Planning!BB$605</f>
        <v>0</v>
      </c>
      <c r="BC231" s="82">
        <f>Planning!BC$605</f>
        <v>0</v>
      </c>
      <c r="BD231" s="102"/>
      <c r="BE231" s="410">
        <f>Planning!BE$605</f>
        <v>0</v>
      </c>
      <c r="BF231" s="411">
        <f>Planning!BF$605</f>
        <v>0</v>
      </c>
      <c r="BG231" s="88">
        <f>Planning!BG$605</f>
        <v>0</v>
      </c>
      <c r="BH231" s="89">
        <f>Planning!BH$605</f>
        <v>0</v>
      </c>
      <c r="BI231" s="90" t="str">
        <f>Planning!BI$605</f>
        <v/>
      </c>
      <c r="BJ231" s="91">
        <f>Planning!BJ$605</f>
        <v>98.129032258064512</v>
      </c>
      <c r="BL231" s="211">
        <f>Planning!BL$605</f>
        <v>0</v>
      </c>
      <c r="BM231" s="142">
        <f>Planning!BP$605</f>
        <v>0</v>
      </c>
      <c r="NL231" s="43" t="s">
        <v>63</v>
      </c>
    </row>
    <row r="232" spans="1:376" ht="10.199999999999999" customHeight="1">
      <c r="A232" s="25"/>
      <c r="B232" s="337"/>
      <c r="C232" s="424"/>
      <c r="D232" s="15"/>
      <c r="E232" s="101"/>
      <c r="F232" s="101"/>
      <c r="G232" s="101"/>
      <c r="H232" s="323"/>
      <c r="I232" s="400">
        <f>Conges!$B$21</f>
        <v>44914</v>
      </c>
      <c r="J232" s="401"/>
      <c r="K232" s="401"/>
      <c r="L232" s="401"/>
      <c r="M232" s="401"/>
      <c r="N232" s="65" t="str">
        <f>Planning!N$640</f>
        <v/>
      </c>
      <c r="O232" s="98">
        <f>Planning!O$640</f>
        <v>0</v>
      </c>
      <c r="P232" s="99">
        <f>Planning!P$640</f>
        <v>0</v>
      </c>
      <c r="Q232" s="99">
        <f>Planning!Q$640</f>
        <v>0</v>
      </c>
      <c r="R232" s="99">
        <f>Planning!R$640</f>
        <v>0</v>
      </c>
      <c r="S232" s="99">
        <f>Planning!S$640</f>
        <v>0</v>
      </c>
      <c r="T232" s="99">
        <f>Planning!T$640</f>
        <v>0</v>
      </c>
      <c r="U232" s="99">
        <f>Planning!U$640</f>
        <v>0</v>
      </c>
      <c r="V232" s="100">
        <f>Planning!V$640</f>
        <v>0</v>
      </c>
      <c r="W232" s="98">
        <f>Planning!W$640</f>
        <v>0</v>
      </c>
      <c r="X232" s="99">
        <f>Planning!X$640</f>
        <v>0</v>
      </c>
      <c r="Y232" s="99">
        <f>Planning!Y$640</f>
        <v>0</v>
      </c>
      <c r="Z232" s="99">
        <f>Planning!Z$640</f>
        <v>0</v>
      </c>
      <c r="AA232" s="99">
        <f>Planning!AA$640</f>
        <v>0</v>
      </c>
      <c r="AB232" s="99">
        <f>Planning!AB$640</f>
        <v>0</v>
      </c>
      <c r="AC232" s="99">
        <f>Planning!AC$640</f>
        <v>0</v>
      </c>
      <c r="AD232" s="100">
        <f>Planning!AD$640</f>
        <v>0</v>
      </c>
      <c r="AE232" s="98">
        <f>Planning!AE$640</f>
        <v>0</v>
      </c>
      <c r="AF232" s="99">
        <f>Planning!AF$640</f>
        <v>0</v>
      </c>
      <c r="AG232" s="99">
        <f>Planning!AG$640</f>
        <v>0</v>
      </c>
      <c r="AH232" s="99">
        <f>Planning!AH$640</f>
        <v>0</v>
      </c>
      <c r="AI232" s="99">
        <f>Planning!AI$640</f>
        <v>0</v>
      </c>
      <c r="AJ232" s="100">
        <f>Planning!AJ$640</f>
        <v>0</v>
      </c>
      <c r="AK232" s="98">
        <f>Planning!AK$640</f>
        <v>0</v>
      </c>
      <c r="AL232" s="99">
        <f>Planning!AL$640</f>
        <v>0</v>
      </c>
      <c r="AM232" s="99">
        <f>Planning!AM$640</f>
        <v>0</v>
      </c>
      <c r="AN232" s="99">
        <f>Planning!AN$640</f>
        <v>0</v>
      </c>
      <c r="AO232" s="99">
        <f>Planning!AO$640</f>
        <v>0</v>
      </c>
      <c r="AP232" s="99">
        <f>Planning!AP$640</f>
        <v>0</v>
      </c>
      <c r="AQ232" s="99">
        <f>Planning!AQ$640</f>
        <v>0</v>
      </c>
      <c r="AR232" s="99">
        <f>Planning!AR$640</f>
        <v>0</v>
      </c>
      <c r="AS232" s="99">
        <f>Planning!AS$640</f>
        <v>0</v>
      </c>
      <c r="AT232" s="100">
        <f>Planning!AT$640</f>
        <v>0</v>
      </c>
      <c r="AU232" s="98">
        <f>Planning!AU$640</f>
        <v>0</v>
      </c>
      <c r="AV232" s="99">
        <f>Planning!AV$640</f>
        <v>0</v>
      </c>
      <c r="AW232" s="99">
        <f>Planning!AW$640</f>
        <v>0</v>
      </c>
      <c r="AX232" s="99">
        <f>Planning!AX$640</f>
        <v>0</v>
      </c>
      <c r="AY232" s="99">
        <f>Planning!AY$640</f>
        <v>0</v>
      </c>
      <c r="AZ232" s="99">
        <f>Planning!AZ$640</f>
        <v>0</v>
      </c>
      <c r="BA232" s="99">
        <f>Planning!BA$640</f>
        <v>0</v>
      </c>
      <c r="BB232" s="100">
        <f>Planning!BB$640</f>
        <v>0</v>
      </c>
      <c r="BC232" s="69">
        <f>Planning!BC$640</f>
        <v>0</v>
      </c>
      <c r="BD232" s="102"/>
      <c r="BE232" s="408">
        <f>Planning!BE$640</f>
        <v>0</v>
      </c>
      <c r="BF232" s="409">
        <f>Planning!BF$640</f>
        <v>0</v>
      </c>
      <c r="BG232" s="74">
        <f>Planning!BG$640</f>
        <v>0</v>
      </c>
      <c r="BH232" s="75">
        <f>Planning!BH$640</f>
        <v>0</v>
      </c>
      <c r="BI232" s="76" t="str">
        <f>Planning!BI$640</f>
        <v/>
      </c>
      <c r="BJ232" s="77">
        <f>Planning!BJ$640</f>
        <v>103.58064516129032</v>
      </c>
      <c r="BL232" s="210">
        <f>Planning!BL$640</f>
        <v>0</v>
      </c>
      <c r="BM232" s="143">
        <f>Planning!BP$640</f>
        <v>0</v>
      </c>
      <c r="NL232" s="43" t="s">
        <v>63</v>
      </c>
    </row>
    <row r="233" spans="1:376" ht="10.199999999999999" customHeight="1">
      <c r="A233" s="25"/>
      <c r="B233" s="337"/>
      <c r="C233" s="424"/>
      <c r="D233" s="15"/>
      <c r="E233" s="101"/>
      <c r="F233" s="101"/>
      <c r="G233" s="101"/>
      <c r="H233" s="323"/>
      <c r="I233" s="402">
        <f>Conges!$B$22</f>
        <v>44915</v>
      </c>
      <c r="J233" s="403"/>
      <c r="K233" s="403"/>
      <c r="L233" s="403"/>
      <c r="M233" s="403"/>
      <c r="N233" s="78" t="str">
        <f>Planning!N$675</f>
        <v/>
      </c>
      <c r="O233" s="95">
        <f>Planning!O$675</f>
        <v>0</v>
      </c>
      <c r="P233" s="96">
        <f>Planning!P$675</f>
        <v>0</v>
      </c>
      <c r="Q233" s="96">
        <f>Planning!Q$675</f>
        <v>0</v>
      </c>
      <c r="R233" s="96">
        <f>Planning!R$675</f>
        <v>0</v>
      </c>
      <c r="S233" s="96">
        <f>Planning!S$675</f>
        <v>0</v>
      </c>
      <c r="T233" s="96">
        <f>Planning!T$675</f>
        <v>0</v>
      </c>
      <c r="U233" s="96">
        <f>Planning!U$675</f>
        <v>0</v>
      </c>
      <c r="V233" s="97">
        <f>Planning!V$675</f>
        <v>0</v>
      </c>
      <c r="W233" s="95">
        <f>Planning!W$675</f>
        <v>0</v>
      </c>
      <c r="X233" s="96">
        <f>Planning!X$675</f>
        <v>0</v>
      </c>
      <c r="Y233" s="96">
        <f>Planning!Y$675</f>
        <v>0</v>
      </c>
      <c r="Z233" s="96">
        <f>Planning!Z$675</f>
        <v>0</v>
      </c>
      <c r="AA233" s="96">
        <f>Planning!AA$675</f>
        <v>0</v>
      </c>
      <c r="AB233" s="96">
        <f>Planning!AB$675</f>
        <v>0</v>
      </c>
      <c r="AC233" s="96">
        <f>Planning!AC$675</f>
        <v>0</v>
      </c>
      <c r="AD233" s="97">
        <f>Planning!AD$675</f>
        <v>0</v>
      </c>
      <c r="AE233" s="95">
        <f>Planning!AE$675</f>
        <v>0</v>
      </c>
      <c r="AF233" s="96">
        <f>Planning!AF$675</f>
        <v>0</v>
      </c>
      <c r="AG233" s="96">
        <f>Planning!AG$675</f>
        <v>0</v>
      </c>
      <c r="AH233" s="96">
        <f>Planning!AH$675</f>
        <v>0</v>
      </c>
      <c r="AI233" s="96">
        <f>Planning!AI$675</f>
        <v>0</v>
      </c>
      <c r="AJ233" s="97">
        <f>Planning!AJ$675</f>
        <v>0</v>
      </c>
      <c r="AK233" s="95">
        <f>Planning!AK$675</f>
        <v>0</v>
      </c>
      <c r="AL233" s="96">
        <f>Planning!AL$675</f>
        <v>0</v>
      </c>
      <c r="AM233" s="96">
        <f>Planning!AM$675</f>
        <v>0</v>
      </c>
      <c r="AN233" s="96">
        <f>Planning!AN$675</f>
        <v>0</v>
      </c>
      <c r="AO233" s="96">
        <f>Planning!AO$675</f>
        <v>0</v>
      </c>
      <c r="AP233" s="96">
        <f>Planning!AP$675</f>
        <v>0</v>
      </c>
      <c r="AQ233" s="96">
        <f>Planning!AQ$675</f>
        <v>0</v>
      </c>
      <c r="AR233" s="96">
        <f>Planning!AR$675</f>
        <v>0</v>
      </c>
      <c r="AS233" s="96">
        <f>Planning!AS$675</f>
        <v>0</v>
      </c>
      <c r="AT233" s="97">
        <f>Planning!AT$675</f>
        <v>0</v>
      </c>
      <c r="AU233" s="95">
        <f>Planning!AU$675</f>
        <v>0</v>
      </c>
      <c r="AV233" s="96">
        <f>Planning!AV$675</f>
        <v>0</v>
      </c>
      <c r="AW233" s="96">
        <f>Planning!AW$675</f>
        <v>0</v>
      </c>
      <c r="AX233" s="96">
        <f>Planning!AX$675</f>
        <v>0</v>
      </c>
      <c r="AY233" s="96">
        <f>Planning!AY$675</f>
        <v>0</v>
      </c>
      <c r="AZ233" s="96">
        <f>Planning!AZ$675</f>
        <v>0</v>
      </c>
      <c r="BA233" s="96">
        <f>Planning!BA$675</f>
        <v>0</v>
      </c>
      <c r="BB233" s="97">
        <f>Planning!BB$675</f>
        <v>0</v>
      </c>
      <c r="BC233" s="82">
        <f>Planning!BC$675</f>
        <v>0</v>
      </c>
      <c r="BD233" s="102"/>
      <c r="BE233" s="410">
        <f>Planning!BE$675</f>
        <v>0</v>
      </c>
      <c r="BF233" s="411">
        <f>Planning!BF$675</f>
        <v>0</v>
      </c>
      <c r="BG233" s="88">
        <f>Planning!BG$675</f>
        <v>0</v>
      </c>
      <c r="BH233" s="89">
        <f>Planning!BH$675</f>
        <v>0</v>
      </c>
      <c r="BI233" s="90" t="str">
        <f>Planning!BI$675</f>
        <v/>
      </c>
      <c r="BJ233" s="91">
        <f>Planning!BJ$675</f>
        <v>109.03225806451613</v>
      </c>
      <c r="BL233" s="211">
        <f>Planning!BL$675</f>
        <v>0</v>
      </c>
      <c r="BM233" s="142">
        <f>Planning!BP$675</f>
        <v>0</v>
      </c>
      <c r="NL233" s="43" t="s">
        <v>63</v>
      </c>
    </row>
    <row r="234" spans="1:376" ht="10.199999999999999" customHeight="1">
      <c r="A234" s="25"/>
      <c r="B234" s="337"/>
      <c r="C234" s="424"/>
      <c r="D234" s="15"/>
      <c r="E234" s="101"/>
      <c r="F234" s="101"/>
      <c r="G234" s="101"/>
      <c r="H234" s="323"/>
      <c r="I234" s="400">
        <f>Conges!$B$23</f>
        <v>44916</v>
      </c>
      <c r="J234" s="401"/>
      <c r="K234" s="401"/>
      <c r="L234" s="401"/>
      <c r="M234" s="401"/>
      <c r="N234" s="65" t="str">
        <f>Planning!N$710</f>
        <v/>
      </c>
      <c r="O234" s="98">
        <f>Planning!O$710</f>
        <v>0</v>
      </c>
      <c r="P234" s="99">
        <f>Planning!P$710</f>
        <v>0</v>
      </c>
      <c r="Q234" s="99">
        <f>Planning!Q$710</f>
        <v>0</v>
      </c>
      <c r="R234" s="99">
        <f>Planning!R$710</f>
        <v>0</v>
      </c>
      <c r="S234" s="99">
        <f>Planning!S$710</f>
        <v>0</v>
      </c>
      <c r="T234" s="99">
        <f>Planning!T$710</f>
        <v>0</v>
      </c>
      <c r="U234" s="99">
        <f>Planning!U$710</f>
        <v>0</v>
      </c>
      <c r="V234" s="100">
        <f>Planning!V$710</f>
        <v>0</v>
      </c>
      <c r="W234" s="98">
        <f>Planning!W$710</f>
        <v>0</v>
      </c>
      <c r="X234" s="99">
        <f>Planning!X$710</f>
        <v>0</v>
      </c>
      <c r="Y234" s="99">
        <f>Planning!Y$710</f>
        <v>0</v>
      </c>
      <c r="Z234" s="99">
        <f>Planning!Z$710</f>
        <v>0</v>
      </c>
      <c r="AA234" s="99">
        <f>Planning!AA$710</f>
        <v>0</v>
      </c>
      <c r="AB234" s="99">
        <f>Planning!AB$710</f>
        <v>0</v>
      </c>
      <c r="AC234" s="99">
        <f>Planning!AC$710</f>
        <v>0</v>
      </c>
      <c r="AD234" s="100">
        <f>Planning!AD$710</f>
        <v>0</v>
      </c>
      <c r="AE234" s="98">
        <f>Planning!AE$710</f>
        <v>0</v>
      </c>
      <c r="AF234" s="99">
        <f>Planning!AF$710</f>
        <v>0</v>
      </c>
      <c r="AG234" s="99">
        <f>Planning!AG$710</f>
        <v>0</v>
      </c>
      <c r="AH234" s="99">
        <f>Planning!AH$710</f>
        <v>0</v>
      </c>
      <c r="AI234" s="99">
        <f>Planning!AI$710</f>
        <v>0</v>
      </c>
      <c r="AJ234" s="100">
        <f>Planning!AJ$710</f>
        <v>0</v>
      </c>
      <c r="AK234" s="98">
        <f>Planning!AK$710</f>
        <v>0</v>
      </c>
      <c r="AL234" s="99">
        <f>Planning!AL$710</f>
        <v>0</v>
      </c>
      <c r="AM234" s="99">
        <f>Planning!AM$710</f>
        <v>0</v>
      </c>
      <c r="AN234" s="99">
        <f>Planning!AN$710</f>
        <v>0</v>
      </c>
      <c r="AO234" s="99">
        <f>Planning!AO$710</f>
        <v>0</v>
      </c>
      <c r="AP234" s="99">
        <f>Planning!AP$710</f>
        <v>0</v>
      </c>
      <c r="AQ234" s="99">
        <f>Planning!AQ$710</f>
        <v>0</v>
      </c>
      <c r="AR234" s="99">
        <f>Planning!AR$710</f>
        <v>0</v>
      </c>
      <c r="AS234" s="99">
        <f>Planning!AS$710</f>
        <v>0</v>
      </c>
      <c r="AT234" s="100">
        <f>Planning!AT$710</f>
        <v>0</v>
      </c>
      <c r="AU234" s="98">
        <f>Planning!AU$710</f>
        <v>0</v>
      </c>
      <c r="AV234" s="99">
        <f>Planning!AV$710</f>
        <v>0</v>
      </c>
      <c r="AW234" s="99">
        <f>Planning!AW$710</f>
        <v>0</v>
      </c>
      <c r="AX234" s="99">
        <f>Planning!AX$710</f>
        <v>0</v>
      </c>
      <c r="AY234" s="99">
        <f>Planning!AY$710</f>
        <v>0</v>
      </c>
      <c r="AZ234" s="99">
        <f>Planning!AZ$710</f>
        <v>0</v>
      </c>
      <c r="BA234" s="99">
        <f>Planning!BA$710</f>
        <v>0</v>
      </c>
      <c r="BB234" s="100">
        <f>Planning!BB$710</f>
        <v>0</v>
      </c>
      <c r="BC234" s="69">
        <f>Planning!BC$710</f>
        <v>0</v>
      </c>
      <c r="BD234" s="102"/>
      <c r="BE234" s="408">
        <f>Planning!BE$710</f>
        <v>0</v>
      </c>
      <c r="BF234" s="409">
        <f>Planning!BF$710</f>
        <v>0</v>
      </c>
      <c r="BG234" s="74">
        <f>Planning!BG$710</f>
        <v>0</v>
      </c>
      <c r="BH234" s="75">
        <f>Planning!BH$710</f>
        <v>0</v>
      </c>
      <c r="BI234" s="76" t="str">
        <f>Planning!BI$710</f>
        <v/>
      </c>
      <c r="BJ234" s="77">
        <f>Planning!BJ$710</f>
        <v>114.48387096774192</v>
      </c>
      <c r="BL234" s="210">
        <f>Planning!BL$710</f>
        <v>0</v>
      </c>
      <c r="BM234" s="143">
        <f>Planning!BP$710</f>
        <v>0</v>
      </c>
      <c r="NL234" s="43" t="s">
        <v>63</v>
      </c>
    </row>
    <row r="235" spans="1:376" ht="10.199999999999999" customHeight="1">
      <c r="A235" s="25"/>
      <c r="B235" s="337"/>
      <c r="C235" s="424"/>
      <c r="D235" s="15"/>
      <c r="E235" s="101"/>
      <c r="F235" s="101"/>
      <c r="G235" s="101"/>
      <c r="H235" s="323"/>
      <c r="I235" s="402">
        <f>Conges!$B$24</f>
        <v>44917</v>
      </c>
      <c r="J235" s="403"/>
      <c r="K235" s="403"/>
      <c r="L235" s="403"/>
      <c r="M235" s="403"/>
      <c r="N235" s="78" t="str">
        <f>Planning!N$745</f>
        <v/>
      </c>
      <c r="O235" s="95">
        <f>Planning!O$745</f>
        <v>0</v>
      </c>
      <c r="P235" s="96">
        <f>Planning!P$745</f>
        <v>0</v>
      </c>
      <c r="Q235" s="96">
        <f>Planning!Q$745</f>
        <v>0</v>
      </c>
      <c r="R235" s="96">
        <f>Planning!R$745</f>
        <v>0</v>
      </c>
      <c r="S235" s="96">
        <f>Planning!S$745</f>
        <v>0</v>
      </c>
      <c r="T235" s="96">
        <f>Planning!T$745</f>
        <v>0</v>
      </c>
      <c r="U235" s="96">
        <f>Planning!U$745</f>
        <v>0</v>
      </c>
      <c r="V235" s="97">
        <f>Planning!V$745</f>
        <v>0</v>
      </c>
      <c r="W235" s="95">
        <f>Planning!W$745</f>
        <v>0</v>
      </c>
      <c r="X235" s="96">
        <f>Planning!X$745</f>
        <v>0</v>
      </c>
      <c r="Y235" s="96">
        <f>Planning!Y$745</f>
        <v>0</v>
      </c>
      <c r="Z235" s="96">
        <f>Planning!Z$745</f>
        <v>0</v>
      </c>
      <c r="AA235" s="96">
        <f>Planning!AA$745</f>
        <v>0</v>
      </c>
      <c r="AB235" s="96">
        <f>Planning!AB$745</f>
        <v>0</v>
      </c>
      <c r="AC235" s="96">
        <f>Planning!AC$745</f>
        <v>0</v>
      </c>
      <c r="AD235" s="97">
        <f>Planning!AD$745</f>
        <v>0</v>
      </c>
      <c r="AE235" s="95">
        <f>Planning!AE$745</f>
        <v>0</v>
      </c>
      <c r="AF235" s="96">
        <f>Planning!AF$745</f>
        <v>0</v>
      </c>
      <c r="AG235" s="96">
        <f>Planning!AG$745</f>
        <v>0</v>
      </c>
      <c r="AH235" s="96">
        <f>Planning!AH$745</f>
        <v>0</v>
      </c>
      <c r="AI235" s="96">
        <f>Planning!AI$745</f>
        <v>0</v>
      </c>
      <c r="AJ235" s="97">
        <f>Planning!AJ$745</f>
        <v>0</v>
      </c>
      <c r="AK235" s="95">
        <f>Planning!AK$745</f>
        <v>0</v>
      </c>
      <c r="AL235" s="96">
        <f>Planning!AL$745</f>
        <v>0</v>
      </c>
      <c r="AM235" s="96">
        <f>Planning!AM$745</f>
        <v>0</v>
      </c>
      <c r="AN235" s="96">
        <f>Planning!AN$745</f>
        <v>0</v>
      </c>
      <c r="AO235" s="96">
        <f>Planning!AO$745</f>
        <v>0</v>
      </c>
      <c r="AP235" s="96">
        <f>Planning!AP$745</f>
        <v>0</v>
      </c>
      <c r="AQ235" s="96">
        <f>Planning!AQ$745</f>
        <v>0</v>
      </c>
      <c r="AR235" s="96">
        <f>Planning!AR$745</f>
        <v>0</v>
      </c>
      <c r="AS235" s="96">
        <f>Planning!AS$745</f>
        <v>0</v>
      </c>
      <c r="AT235" s="97">
        <f>Planning!AT$745</f>
        <v>0</v>
      </c>
      <c r="AU235" s="95">
        <f>Planning!AU$745</f>
        <v>0</v>
      </c>
      <c r="AV235" s="96">
        <f>Planning!AV$745</f>
        <v>0</v>
      </c>
      <c r="AW235" s="96">
        <f>Planning!AW$745</f>
        <v>0</v>
      </c>
      <c r="AX235" s="96">
        <f>Planning!AX$745</f>
        <v>0</v>
      </c>
      <c r="AY235" s="96">
        <f>Planning!AY$745</f>
        <v>0</v>
      </c>
      <c r="AZ235" s="96">
        <f>Planning!AZ$745</f>
        <v>0</v>
      </c>
      <c r="BA235" s="96">
        <f>Planning!BA$745</f>
        <v>0</v>
      </c>
      <c r="BB235" s="97">
        <f>Planning!BB$745</f>
        <v>0</v>
      </c>
      <c r="BC235" s="82">
        <f>Planning!BC$745</f>
        <v>0</v>
      </c>
      <c r="BD235" s="102"/>
      <c r="BE235" s="410">
        <f>Planning!BE$745</f>
        <v>0</v>
      </c>
      <c r="BF235" s="411">
        <f>Planning!BF$745</f>
        <v>0</v>
      </c>
      <c r="BG235" s="88">
        <f>Planning!BG$745</f>
        <v>0</v>
      </c>
      <c r="BH235" s="89">
        <f>Planning!BH$745</f>
        <v>0</v>
      </c>
      <c r="BI235" s="90" t="str">
        <f>Planning!BI$745</f>
        <v/>
      </c>
      <c r="BJ235" s="91">
        <f>Planning!BJ$745</f>
        <v>119.93548387096773</v>
      </c>
      <c r="BL235" s="211">
        <f>Planning!BL$745</f>
        <v>0</v>
      </c>
      <c r="BM235" s="142">
        <f>Planning!BP$745</f>
        <v>0</v>
      </c>
      <c r="NL235" s="43" t="s">
        <v>63</v>
      </c>
    </row>
    <row r="236" spans="1:376" ht="10.199999999999999" customHeight="1">
      <c r="A236" s="25"/>
      <c r="B236" s="337"/>
      <c r="C236" s="424"/>
      <c r="D236" s="15"/>
      <c r="E236" s="101"/>
      <c r="F236" s="101"/>
      <c r="G236" s="101"/>
      <c r="H236" s="323"/>
      <c r="I236" s="400">
        <f>Conges!$B$25</f>
        <v>44918</v>
      </c>
      <c r="J236" s="401"/>
      <c r="K236" s="401"/>
      <c r="L236" s="401"/>
      <c r="M236" s="401"/>
      <c r="N236" s="65" t="str">
        <f>Planning!N$780</f>
        <v/>
      </c>
      <c r="O236" s="98">
        <f>Planning!O$780</f>
        <v>0</v>
      </c>
      <c r="P236" s="99">
        <f>Planning!P$780</f>
        <v>0</v>
      </c>
      <c r="Q236" s="99">
        <f>Planning!Q$780</f>
        <v>0</v>
      </c>
      <c r="R236" s="99">
        <f>Planning!R$780</f>
        <v>0</v>
      </c>
      <c r="S236" s="99">
        <f>Planning!S$780</f>
        <v>0</v>
      </c>
      <c r="T236" s="99">
        <f>Planning!T$780</f>
        <v>0</v>
      </c>
      <c r="U236" s="99">
        <f>Planning!U$780</f>
        <v>0</v>
      </c>
      <c r="V236" s="100">
        <f>Planning!V$780</f>
        <v>0</v>
      </c>
      <c r="W236" s="98">
        <f>Planning!W$780</f>
        <v>0</v>
      </c>
      <c r="X236" s="99">
        <f>Planning!X$780</f>
        <v>0</v>
      </c>
      <c r="Y236" s="99">
        <f>Planning!Y$780</f>
        <v>0</v>
      </c>
      <c r="Z236" s="99">
        <f>Planning!Z$780</f>
        <v>0</v>
      </c>
      <c r="AA236" s="99">
        <f>Planning!AA$780</f>
        <v>0</v>
      </c>
      <c r="AB236" s="99">
        <f>Planning!AB$780</f>
        <v>0</v>
      </c>
      <c r="AC236" s="99">
        <f>Planning!AC$780</f>
        <v>0</v>
      </c>
      <c r="AD236" s="100">
        <f>Planning!AD$780</f>
        <v>0</v>
      </c>
      <c r="AE236" s="98">
        <f>Planning!AE$780</f>
        <v>0</v>
      </c>
      <c r="AF236" s="99">
        <f>Planning!AF$780</f>
        <v>0</v>
      </c>
      <c r="AG236" s="99">
        <f>Planning!AG$780</f>
        <v>0</v>
      </c>
      <c r="AH236" s="99">
        <f>Planning!AH$780</f>
        <v>0</v>
      </c>
      <c r="AI236" s="99">
        <f>Planning!AI$780</f>
        <v>0</v>
      </c>
      <c r="AJ236" s="100">
        <f>Planning!AJ$780</f>
        <v>0</v>
      </c>
      <c r="AK236" s="98">
        <f>Planning!AK$780</f>
        <v>0</v>
      </c>
      <c r="AL236" s="99">
        <f>Planning!AL$780</f>
        <v>0</v>
      </c>
      <c r="AM236" s="99">
        <f>Planning!AM$780</f>
        <v>0</v>
      </c>
      <c r="AN236" s="99">
        <f>Planning!AN$780</f>
        <v>0</v>
      </c>
      <c r="AO236" s="99">
        <f>Planning!AO$780</f>
        <v>0</v>
      </c>
      <c r="AP236" s="99">
        <f>Planning!AP$780</f>
        <v>0</v>
      </c>
      <c r="AQ236" s="99">
        <f>Planning!AQ$780</f>
        <v>0</v>
      </c>
      <c r="AR236" s="99">
        <f>Planning!AR$780</f>
        <v>0</v>
      </c>
      <c r="AS236" s="99">
        <f>Planning!AS$780</f>
        <v>0</v>
      </c>
      <c r="AT236" s="100">
        <f>Planning!AT$780</f>
        <v>0</v>
      </c>
      <c r="AU236" s="98">
        <f>Planning!AU$780</f>
        <v>0</v>
      </c>
      <c r="AV236" s="99">
        <f>Planning!AV$780</f>
        <v>0</v>
      </c>
      <c r="AW236" s="99">
        <f>Planning!AW$780</f>
        <v>0</v>
      </c>
      <c r="AX236" s="99">
        <f>Planning!AX$780</f>
        <v>0</v>
      </c>
      <c r="AY236" s="99">
        <f>Planning!AY$780</f>
        <v>0</v>
      </c>
      <c r="AZ236" s="99">
        <f>Planning!AZ$780</f>
        <v>0</v>
      </c>
      <c r="BA236" s="99">
        <f>Planning!BA$780</f>
        <v>0</v>
      </c>
      <c r="BB236" s="100">
        <f>Planning!BB$780</f>
        <v>0</v>
      </c>
      <c r="BC236" s="69">
        <f>Planning!BC$780</f>
        <v>0</v>
      </c>
      <c r="BD236" s="102"/>
      <c r="BE236" s="408">
        <f>Planning!BE$780</f>
        <v>0</v>
      </c>
      <c r="BF236" s="409">
        <f>Planning!BF$780</f>
        <v>0</v>
      </c>
      <c r="BG236" s="74">
        <f>Planning!BG$780</f>
        <v>0</v>
      </c>
      <c r="BH236" s="75">
        <f>Planning!BH$780</f>
        <v>0</v>
      </c>
      <c r="BI236" s="76" t="str">
        <f>Planning!BI$780</f>
        <v/>
      </c>
      <c r="BJ236" s="77">
        <f>Planning!BJ$780</f>
        <v>125.38709677419354</v>
      </c>
      <c r="BL236" s="210">
        <f>Planning!BL$780</f>
        <v>0</v>
      </c>
      <c r="BM236" s="143">
        <f>Planning!BP$780</f>
        <v>0</v>
      </c>
      <c r="NL236" s="43" t="s">
        <v>63</v>
      </c>
    </row>
    <row r="237" spans="1:376" ht="10.199999999999999" customHeight="1">
      <c r="A237" s="25"/>
      <c r="B237" s="337"/>
      <c r="C237" s="424"/>
      <c r="D237" s="15"/>
      <c r="E237" s="101"/>
      <c r="F237" s="101"/>
      <c r="G237" s="101"/>
      <c r="H237" s="323"/>
      <c r="I237" s="402">
        <f>Conges!$B$26</f>
        <v>44919</v>
      </c>
      <c r="J237" s="403"/>
      <c r="K237" s="403"/>
      <c r="L237" s="403"/>
      <c r="M237" s="403"/>
      <c r="N237" s="78" t="str">
        <f>Planning!N$815</f>
        <v/>
      </c>
      <c r="O237" s="95">
        <f>Planning!O$815</f>
        <v>0</v>
      </c>
      <c r="P237" s="96">
        <f>Planning!P$815</f>
        <v>0</v>
      </c>
      <c r="Q237" s="96">
        <f>Planning!Q$815</f>
        <v>0</v>
      </c>
      <c r="R237" s="96">
        <f>Planning!R$815</f>
        <v>0</v>
      </c>
      <c r="S237" s="96">
        <f>Planning!S$815</f>
        <v>0</v>
      </c>
      <c r="T237" s="96">
        <f>Planning!T$815</f>
        <v>0</v>
      </c>
      <c r="U237" s="96">
        <f>Planning!U$815</f>
        <v>0</v>
      </c>
      <c r="V237" s="97">
        <f>Planning!V$815</f>
        <v>0</v>
      </c>
      <c r="W237" s="95">
        <f>Planning!W$815</f>
        <v>0</v>
      </c>
      <c r="X237" s="96">
        <f>Planning!X$815</f>
        <v>0</v>
      </c>
      <c r="Y237" s="96">
        <f>Planning!Y$815</f>
        <v>0</v>
      </c>
      <c r="Z237" s="96">
        <f>Planning!Z$815</f>
        <v>0</v>
      </c>
      <c r="AA237" s="96">
        <f>Planning!AA$815</f>
        <v>0</v>
      </c>
      <c r="AB237" s="96">
        <f>Planning!AB$815</f>
        <v>0</v>
      </c>
      <c r="AC237" s="96">
        <f>Planning!AC$815</f>
        <v>0</v>
      </c>
      <c r="AD237" s="97">
        <f>Planning!AD$815</f>
        <v>0</v>
      </c>
      <c r="AE237" s="95">
        <f>Planning!AE$815</f>
        <v>0</v>
      </c>
      <c r="AF237" s="96">
        <f>Planning!AF$815</f>
        <v>0</v>
      </c>
      <c r="AG237" s="96">
        <f>Planning!AG$815</f>
        <v>0</v>
      </c>
      <c r="AH237" s="96">
        <f>Planning!AH$815</f>
        <v>0</v>
      </c>
      <c r="AI237" s="96">
        <f>Planning!AI$815</f>
        <v>0</v>
      </c>
      <c r="AJ237" s="97">
        <f>Planning!AJ$815</f>
        <v>0</v>
      </c>
      <c r="AK237" s="95">
        <f>Planning!AK$815</f>
        <v>0</v>
      </c>
      <c r="AL237" s="96">
        <f>Planning!AL$815</f>
        <v>0</v>
      </c>
      <c r="AM237" s="96">
        <f>Planning!AM$815</f>
        <v>0</v>
      </c>
      <c r="AN237" s="96">
        <f>Planning!AN$815</f>
        <v>0</v>
      </c>
      <c r="AO237" s="96">
        <f>Planning!AO$815</f>
        <v>0</v>
      </c>
      <c r="AP237" s="96">
        <f>Planning!AP$815</f>
        <v>0</v>
      </c>
      <c r="AQ237" s="96">
        <f>Planning!AQ$815</f>
        <v>0</v>
      </c>
      <c r="AR237" s="96">
        <f>Planning!AR$815</f>
        <v>0</v>
      </c>
      <c r="AS237" s="96">
        <f>Planning!AS$815</f>
        <v>0</v>
      </c>
      <c r="AT237" s="97">
        <f>Planning!AT$815</f>
        <v>0</v>
      </c>
      <c r="AU237" s="95">
        <f>Planning!AU$815</f>
        <v>0</v>
      </c>
      <c r="AV237" s="96">
        <f>Planning!AV$815</f>
        <v>0</v>
      </c>
      <c r="AW237" s="96">
        <f>Planning!AW$815</f>
        <v>0</v>
      </c>
      <c r="AX237" s="96">
        <f>Planning!AX$815</f>
        <v>0</v>
      </c>
      <c r="AY237" s="96">
        <f>Planning!AY$815</f>
        <v>0</v>
      </c>
      <c r="AZ237" s="96">
        <f>Planning!AZ$815</f>
        <v>0</v>
      </c>
      <c r="BA237" s="96">
        <f>Planning!BA$815</f>
        <v>0</v>
      </c>
      <c r="BB237" s="97">
        <f>Planning!BB$815</f>
        <v>0</v>
      </c>
      <c r="BC237" s="82">
        <f>Planning!BC$815</f>
        <v>0</v>
      </c>
      <c r="BD237" s="102"/>
      <c r="BE237" s="410">
        <f>Planning!BE$815</f>
        <v>0</v>
      </c>
      <c r="BF237" s="411">
        <f>Planning!BF$815</f>
        <v>0</v>
      </c>
      <c r="BG237" s="88">
        <f>Planning!BG$815</f>
        <v>0</v>
      </c>
      <c r="BH237" s="89">
        <f>Planning!BH$815</f>
        <v>0</v>
      </c>
      <c r="BI237" s="90" t="str">
        <f>Planning!BI$815</f>
        <v/>
      </c>
      <c r="BJ237" s="91">
        <f>Planning!BJ$815</f>
        <v>130.83870967741933</v>
      </c>
      <c r="BL237" s="211">
        <f>Planning!BL$815</f>
        <v>0</v>
      </c>
      <c r="BM237" s="142">
        <f>Planning!BP$815</f>
        <v>0</v>
      </c>
      <c r="NL237" s="43" t="s">
        <v>63</v>
      </c>
    </row>
    <row r="238" spans="1:376" ht="10.199999999999999" customHeight="1">
      <c r="A238" s="25"/>
      <c r="B238" s="337"/>
      <c r="C238" s="424"/>
      <c r="D238" s="15"/>
      <c r="E238" s="101"/>
      <c r="F238" s="101"/>
      <c r="G238" s="101"/>
      <c r="H238" s="323"/>
      <c r="I238" s="400">
        <f>Conges!$B$27</f>
        <v>44920</v>
      </c>
      <c r="J238" s="401"/>
      <c r="K238" s="401"/>
      <c r="L238" s="401"/>
      <c r="M238" s="401"/>
      <c r="N238" s="65" t="str">
        <f>Planning!N$850</f>
        <v/>
      </c>
      <c r="O238" s="98">
        <f>Planning!O$850</f>
        <v>0</v>
      </c>
      <c r="P238" s="99">
        <f>Planning!P$850</f>
        <v>0</v>
      </c>
      <c r="Q238" s="99">
        <f>Planning!Q$850</f>
        <v>0</v>
      </c>
      <c r="R238" s="99">
        <f>Planning!R$850</f>
        <v>0</v>
      </c>
      <c r="S238" s="99">
        <f>Planning!S$850</f>
        <v>0</v>
      </c>
      <c r="T238" s="99">
        <f>Planning!T$850</f>
        <v>0</v>
      </c>
      <c r="U238" s="99">
        <f>Planning!U$850</f>
        <v>0</v>
      </c>
      <c r="V238" s="100">
        <f>Planning!V$850</f>
        <v>0</v>
      </c>
      <c r="W238" s="98">
        <f>Planning!W$850</f>
        <v>0</v>
      </c>
      <c r="X238" s="99">
        <f>Planning!X$850</f>
        <v>0</v>
      </c>
      <c r="Y238" s="99">
        <f>Planning!Y$850</f>
        <v>0</v>
      </c>
      <c r="Z238" s="99">
        <f>Planning!Z$850</f>
        <v>0</v>
      </c>
      <c r="AA238" s="99">
        <f>Planning!AA$850</f>
        <v>0</v>
      </c>
      <c r="AB238" s="99">
        <f>Planning!AB$850</f>
        <v>0</v>
      </c>
      <c r="AC238" s="99">
        <f>Planning!AC$850</f>
        <v>0</v>
      </c>
      <c r="AD238" s="100">
        <f>Planning!AD$850</f>
        <v>0</v>
      </c>
      <c r="AE238" s="98">
        <f>Planning!AE$850</f>
        <v>0</v>
      </c>
      <c r="AF238" s="99">
        <f>Planning!AF$850</f>
        <v>0</v>
      </c>
      <c r="AG238" s="99">
        <f>Planning!AG$850</f>
        <v>0</v>
      </c>
      <c r="AH238" s="99">
        <f>Planning!AH$850</f>
        <v>0</v>
      </c>
      <c r="AI238" s="99">
        <f>Planning!AI$850</f>
        <v>0</v>
      </c>
      <c r="AJ238" s="100">
        <f>Planning!AJ$850</f>
        <v>0</v>
      </c>
      <c r="AK238" s="98">
        <f>Planning!AK$850</f>
        <v>0</v>
      </c>
      <c r="AL238" s="99">
        <f>Planning!AL$850</f>
        <v>0</v>
      </c>
      <c r="AM238" s="99">
        <f>Planning!AM$850</f>
        <v>0</v>
      </c>
      <c r="AN238" s="99">
        <f>Planning!AN$850</f>
        <v>0</v>
      </c>
      <c r="AO238" s="99">
        <f>Planning!AO$850</f>
        <v>0</v>
      </c>
      <c r="AP238" s="99">
        <f>Planning!AP$850</f>
        <v>0</v>
      </c>
      <c r="AQ238" s="99">
        <f>Planning!AQ$850</f>
        <v>0</v>
      </c>
      <c r="AR238" s="99">
        <f>Planning!AR$850</f>
        <v>0</v>
      </c>
      <c r="AS238" s="99">
        <f>Planning!AS$850</f>
        <v>0</v>
      </c>
      <c r="AT238" s="100">
        <f>Planning!AT$850</f>
        <v>0</v>
      </c>
      <c r="AU238" s="98">
        <f>Planning!AU$850</f>
        <v>0</v>
      </c>
      <c r="AV238" s="99">
        <f>Planning!AV$850</f>
        <v>0</v>
      </c>
      <c r="AW238" s="99">
        <f>Planning!AW$850</f>
        <v>0</v>
      </c>
      <c r="AX238" s="99">
        <f>Planning!AX$850</f>
        <v>0</v>
      </c>
      <c r="AY238" s="99">
        <f>Planning!AY$850</f>
        <v>0</v>
      </c>
      <c r="AZ238" s="99">
        <f>Planning!AZ$850</f>
        <v>0</v>
      </c>
      <c r="BA238" s="99">
        <f>Planning!BA$850</f>
        <v>0</v>
      </c>
      <c r="BB238" s="100">
        <f>Planning!BB$850</f>
        <v>0</v>
      </c>
      <c r="BC238" s="69">
        <f>Planning!BC$850</f>
        <v>0</v>
      </c>
      <c r="BD238" s="102"/>
      <c r="BE238" s="408">
        <f>Planning!BE$850</f>
        <v>0</v>
      </c>
      <c r="BF238" s="409">
        <f>Planning!BF$850</f>
        <v>0</v>
      </c>
      <c r="BG238" s="74">
        <f>Planning!BG$850</f>
        <v>0</v>
      </c>
      <c r="BH238" s="75">
        <f>Planning!BH$850</f>
        <v>0</v>
      </c>
      <c r="BI238" s="76" t="str">
        <f>Planning!BI$850</f>
        <v/>
      </c>
      <c r="BJ238" s="77">
        <f>Planning!BJ$850</f>
        <v>136.29032258064515</v>
      </c>
      <c r="BL238" s="210">
        <f>Planning!BL$850</f>
        <v>0</v>
      </c>
      <c r="BM238" s="143">
        <f>Planning!BP$850</f>
        <v>0</v>
      </c>
      <c r="NL238" s="43" t="s">
        <v>63</v>
      </c>
    </row>
    <row r="239" spans="1:376" ht="10.199999999999999" customHeight="1">
      <c r="A239" s="25"/>
      <c r="B239" s="337"/>
      <c r="C239" s="424"/>
      <c r="D239" s="15"/>
      <c r="E239" s="101"/>
      <c r="F239" s="101"/>
      <c r="G239" s="101"/>
      <c r="H239" s="323"/>
      <c r="I239" s="402">
        <f>Conges!$B$28</f>
        <v>44921</v>
      </c>
      <c r="J239" s="403"/>
      <c r="K239" s="403"/>
      <c r="L239" s="403"/>
      <c r="M239" s="403"/>
      <c r="N239" s="78" t="str">
        <f>Planning!N$885</f>
        <v/>
      </c>
      <c r="O239" s="95">
        <f>Planning!O$885</f>
        <v>0</v>
      </c>
      <c r="P239" s="96">
        <f>Planning!P$885</f>
        <v>0</v>
      </c>
      <c r="Q239" s="96">
        <f>Planning!Q$885</f>
        <v>0</v>
      </c>
      <c r="R239" s="96">
        <f>Planning!R$885</f>
        <v>0</v>
      </c>
      <c r="S239" s="96">
        <f>Planning!S$885</f>
        <v>0</v>
      </c>
      <c r="T239" s="96">
        <f>Planning!T$885</f>
        <v>0</v>
      </c>
      <c r="U239" s="96">
        <f>Planning!U$885</f>
        <v>0</v>
      </c>
      <c r="V239" s="97">
        <f>Planning!V$885</f>
        <v>0</v>
      </c>
      <c r="W239" s="95">
        <f>Planning!W$885</f>
        <v>0</v>
      </c>
      <c r="X239" s="96">
        <f>Planning!X$885</f>
        <v>0</v>
      </c>
      <c r="Y239" s="96">
        <f>Planning!Y$885</f>
        <v>0</v>
      </c>
      <c r="Z239" s="96">
        <f>Planning!Z$885</f>
        <v>0</v>
      </c>
      <c r="AA239" s="96">
        <f>Planning!AA$885</f>
        <v>0</v>
      </c>
      <c r="AB239" s="96">
        <f>Planning!AB$885</f>
        <v>0</v>
      </c>
      <c r="AC239" s="96">
        <f>Planning!AC$885</f>
        <v>0</v>
      </c>
      <c r="AD239" s="97">
        <f>Planning!AD$885</f>
        <v>0</v>
      </c>
      <c r="AE239" s="95">
        <f>Planning!AE$885</f>
        <v>0</v>
      </c>
      <c r="AF239" s="96">
        <f>Planning!AF$885</f>
        <v>0</v>
      </c>
      <c r="AG239" s="96">
        <f>Planning!AG$885</f>
        <v>0</v>
      </c>
      <c r="AH239" s="96">
        <f>Planning!AH$885</f>
        <v>0</v>
      </c>
      <c r="AI239" s="96">
        <f>Planning!AI$885</f>
        <v>0</v>
      </c>
      <c r="AJ239" s="97">
        <f>Planning!AJ$885</f>
        <v>0</v>
      </c>
      <c r="AK239" s="95">
        <f>Planning!AK$885</f>
        <v>0</v>
      </c>
      <c r="AL239" s="96">
        <f>Planning!AL$885</f>
        <v>0</v>
      </c>
      <c r="AM239" s="96">
        <f>Planning!AM$885</f>
        <v>0</v>
      </c>
      <c r="AN239" s="96">
        <f>Planning!AN$885</f>
        <v>0</v>
      </c>
      <c r="AO239" s="96">
        <f>Planning!AO$885</f>
        <v>0</v>
      </c>
      <c r="AP239" s="96">
        <f>Planning!AP$885</f>
        <v>0</v>
      </c>
      <c r="AQ239" s="96">
        <f>Planning!AQ$885</f>
        <v>0</v>
      </c>
      <c r="AR239" s="96">
        <f>Planning!AR$885</f>
        <v>0</v>
      </c>
      <c r="AS239" s="96">
        <f>Planning!AS$885</f>
        <v>0</v>
      </c>
      <c r="AT239" s="97">
        <f>Planning!AT$885</f>
        <v>0</v>
      </c>
      <c r="AU239" s="95">
        <f>Planning!AU$885</f>
        <v>0</v>
      </c>
      <c r="AV239" s="96">
        <f>Planning!AV$885</f>
        <v>0</v>
      </c>
      <c r="AW239" s="96">
        <f>Planning!AW$885</f>
        <v>0</v>
      </c>
      <c r="AX239" s="96">
        <f>Planning!AX$885</f>
        <v>0</v>
      </c>
      <c r="AY239" s="96">
        <f>Planning!AY$885</f>
        <v>0</v>
      </c>
      <c r="AZ239" s="96">
        <f>Planning!AZ$885</f>
        <v>0</v>
      </c>
      <c r="BA239" s="96">
        <f>Planning!BA$885</f>
        <v>0</v>
      </c>
      <c r="BB239" s="97">
        <f>Planning!BB$885</f>
        <v>0</v>
      </c>
      <c r="BC239" s="82">
        <f>Planning!BC$885</f>
        <v>0</v>
      </c>
      <c r="BD239" s="102"/>
      <c r="BE239" s="410">
        <f>Planning!BE$885</f>
        <v>0</v>
      </c>
      <c r="BF239" s="411">
        <f>Planning!BF$885</f>
        <v>0</v>
      </c>
      <c r="BG239" s="88">
        <f>Planning!BG$885</f>
        <v>0</v>
      </c>
      <c r="BH239" s="89">
        <f>Planning!BH$885</f>
        <v>0</v>
      </c>
      <c r="BI239" s="90" t="str">
        <f>Planning!BI$885</f>
        <v/>
      </c>
      <c r="BJ239" s="91">
        <f>Planning!BJ$885</f>
        <v>141.74193548387095</v>
      </c>
      <c r="BL239" s="211">
        <f>Planning!BL$885</f>
        <v>0</v>
      </c>
      <c r="BM239" s="142">
        <f>Planning!BP$885</f>
        <v>0</v>
      </c>
      <c r="NL239" s="43" t="s">
        <v>63</v>
      </c>
    </row>
    <row r="240" spans="1:376" ht="10.199999999999999" customHeight="1">
      <c r="A240" s="25"/>
      <c r="B240" s="337"/>
      <c r="C240" s="424"/>
      <c r="D240" s="15"/>
      <c r="E240" s="101"/>
      <c r="F240" s="101"/>
      <c r="G240" s="101"/>
      <c r="H240" s="323"/>
      <c r="I240" s="400">
        <f>Conges!$B$29</f>
        <v>44922</v>
      </c>
      <c r="J240" s="401"/>
      <c r="K240" s="401"/>
      <c r="L240" s="401"/>
      <c r="M240" s="401"/>
      <c r="N240" s="65" t="str">
        <f>Planning!N$920</f>
        <v/>
      </c>
      <c r="O240" s="98">
        <f>Planning!O$920</f>
        <v>0</v>
      </c>
      <c r="P240" s="99">
        <f>Planning!P$920</f>
        <v>0</v>
      </c>
      <c r="Q240" s="99">
        <f>Planning!Q$920</f>
        <v>0</v>
      </c>
      <c r="R240" s="99">
        <f>Planning!R$920</f>
        <v>0</v>
      </c>
      <c r="S240" s="99">
        <f>Planning!S$920</f>
        <v>0</v>
      </c>
      <c r="T240" s="99">
        <f>Planning!T$920</f>
        <v>0</v>
      </c>
      <c r="U240" s="99">
        <f>Planning!U$920</f>
        <v>0</v>
      </c>
      <c r="V240" s="100">
        <f>Planning!V$920</f>
        <v>0</v>
      </c>
      <c r="W240" s="98">
        <f>Planning!W$920</f>
        <v>0</v>
      </c>
      <c r="X240" s="99">
        <f>Planning!X$920</f>
        <v>0</v>
      </c>
      <c r="Y240" s="99">
        <f>Planning!Y$920</f>
        <v>0</v>
      </c>
      <c r="Z240" s="99">
        <f>Planning!Z$920</f>
        <v>0</v>
      </c>
      <c r="AA240" s="99">
        <f>Planning!AA$920</f>
        <v>0</v>
      </c>
      <c r="AB240" s="99">
        <f>Planning!AB$920</f>
        <v>0</v>
      </c>
      <c r="AC240" s="99">
        <f>Planning!AC$920</f>
        <v>0</v>
      </c>
      <c r="AD240" s="100">
        <f>Planning!AD$920</f>
        <v>0</v>
      </c>
      <c r="AE240" s="98">
        <f>Planning!AE$920</f>
        <v>0</v>
      </c>
      <c r="AF240" s="99">
        <f>Planning!AF$920</f>
        <v>0</v>
      </c>
      <c r="AG240" s="99">
        <f>Planning!AG$920</f>
        <v>0</v>
      </c>
      <c r="AH240" s="99">
        <f>Planning!AH$920</f>
        <v>0</v>
      </c>
      <c r="AI240" s="99">
        <f>Planning!AI$920</f>
        <v>0</v>
      </c>
      <c r="AJ240" s="100">
        <f>Planning!AJ$920</f>
        <v>0</v>
      </c>
      <c r="AK240" s="98">
        <f>Planning!AK$920</f>
        <v>0</v>
      </c>
      <c r="AL240" s="99">
        <f>Planning!AL$920</f>
        <v>0</v>
      </c>
      <c r="AM240" s="99">
        <f>Planning!AM$920</f>
        <v>0</v>
      </c>
      <c r="AN240" s="99">
        <f>Planning!AN$920</f>
        <v>0</v>
      </c>
      <c r="AO240" s="99">
        <f>Planning!AO$920</f>
        <v>0</v>
      </c>
      <c r="AP240" s="99">
        <f>Planning!AP$920</f>
        <v>0</v>
      </c>
      <c r="AQ240" s="99">
        <f>Planning!AQ$920</f>
        <v>0</v>
      </c>
      <c r="AR240" s="99">
        <f>Planning!AR$920</f>
        <v>0</v>
      </c>
      <c r="AS240" s="99">
        <f>Planning!AS$920</f>
        <v>0</v>
      </c>
      <c r="AT240" s="100">
        <f>Planning!AT$920</f>
        <v>0</v>
      </c>
      <c r="AU240" s="98">
        <f>Planning!AU$920</f>
        <v>0</v>
      </c>
      <c r="AV240" s="99">
        <f>Planning!AV$920</f>
        <v>0</v>
      </c>
      <c r="AW240" s="99">
        <f>Planning!AW$920</f>
        <v>0</v>
      </c>
      <c r="AX240" s="99">
        <f>Planning!AX$920</f>
        <v>0</v>
      </c>
      <c r="AY240" s="99">
        <f>Planning!AY$920</f>
        <v>0</v>
      </c>
      <c r="AZ240" s="99">
        <f>Planning!AZ$920</f>
        <v>0</v>
      </c>
      <c r="BA240" s="99">
        <f>Planning!BA$920</f>
        <v>0</v>
      </c>
      <c r="BB240" s="100">
        <f>Planning!BB$920</f>
        <v>0</v>
      </c>
      <c r="BC240" s="69">
        <f>Planning!BC$920</f>
        <v>0</v>
      </c>
      <c r="BD240" s="102"/>
      <c r="BE240" s="408">
        <f>Planning!BE$920</f>
        <v>0</v>
      </c>
      <c r="BF240" s="409">
        <f>Planning!BF$920</f>
        <v>0</v>
      </c>
      <c r="BG240" s="74">
        <f>Planning!BG$920</f>
        <v>0</v>
      </c>
      <c r="BH240" s="75">
        <f>Planning!BH$920</f>
        <v>0</v>
      </c>
      <c r="BI240" s="76" t="str">
        <f>Planning!BI$920</f>
        <v/>
      </c>
      <c r="BJ240" s="77">
        <f>Planning!BJ$920</f>
        <v>147.19354838709677</v>
      </c>
      <c r="BL240" s="210">
        <f>Planning!BL$920</f>
        <v>0</v>
      </c>
      <c r="BM240" s="143">
        <f>Planning!BP$920</f>
        <v>0</v>
      </c>
      <c r="NL240" s="43" t="s">
        <v>63</v>
      </c>
    </row>
    <row r="241" spans="1:376" ht="10.199999999999999" customHeight="1">
      <c r="A241" s="25"/>
      <c r="B241" s="337"/>
      <c r="C241" s="424"/>
      <c r="D241" s="15"/>
      <c r="E241" s="101"/>
      <c r="F241" s="101"/>
      <c r="G241" s="101"/>
      <c r="H241" s="323"/>
      <c r="I241" s="402">
        <f>Conges!$B$30</f>
        <v>44923</v>
      </c>
      <c r="J241" s="403"/>
      <c r="K241" s="403"/>
      <c r="L241" s="403"/>
      <c r="M241" s="403"/>
      <c r="N241" s="78" t="str">
        <f>Planning!N$955</f>
        <v/>
      </c>
      <c r="O241" s="95">
        <f>Planning!O$955</f>
        <v>0</v>
      </c>
      <c r="P241" s="96">
        <f>Planning!P$955</f>
        <v>0</v>
      </c>
      <c r="Q241" s="96">
        <f>Planning!Q$955</f>
        <v>0</v>
      </c>
      <c r="R241" s="96">
        <f>Planning!R$955</f>
        <v>0</v>
      </c>
      <c r="S241" s="96">
        <f>Planning!S$955</f>
        <v>0</v>
      </c>
      <c r="T241" s="96">
        <f>Planning!T$955</f>
        <v>0</v>
      </c>
      <c r="U241" s="96">
        <f>Planning!U$955</f>
        <v>0</v>
      </c>
      <c r="V241" s="97">
        <f>Planning!V$955</f>
        <v>0</v>
      </c>
      <c r="W241" s="95">
        <f>Planning!W$955</f>
        <v>0</v>
      </c>
      <c r="X241" s="96">
        <f>Planning!X$955</f>
        <v>0</v>
      </c>
      <c r="Y241" s="96">
        <f>Planning!Y$955</f>
        <v>0</v>
      </c>
      <c r="Z241" s="96">
        <f>Planning!Z$955</f>
        <v>0</v>
      </c>
      <c r="AA241" s="96">
        <f>Planning!AA$955</f>
        <v>0</v>
      </c>
      <c r="AB241" s="96">
        <f>Planning!AB$955</f>
        <v>0</v>
      </c>
      <c r="AC241" s="96">
        <f>Planning!AC$955</f>
        <v>0</v>
      </c>
      <c r="AD241" s="97">
        <f>Planning!AD$955</f>
        <v>0</v>
      </c>
      <c r="AE241" s="95">
        <f>Planning!AE$955</f>
        <v>0</v>
      </c>
      <c r="AF241" s="96">
        <f>Planning!AF$955</f>
        <v>0</v>
      </c>
      <c r="AG241" s="96">
        <f>Planning!AG$955</f>
        <v>0</v>
      </c>
      <c r="AH241" s="96">
        <f>Planning!AH$955</f>
        <v>0</v>
      </c>
      <c r="AI241" s="96">
        <f>Planning!AI$955</f>
        <v>0</v>
      </c>
      <c r="AJ241" s="97">
        <f>Planning!AJ$955</f>
        <v>0</v>
      </c>
      <c r="AK241" s="95">
        <f>Planning!AK$955</f>
        <v>0</v>
      </c>
      <c r="AL241" s="96">
        <f>Planning!AL$955</f>
        <v>0</v>
      </c>
      <c r="AM241" s="96">
        <f>Planning!AM$955</f>
        <v>0</v>
      </c>
      <c r="AN241" s="96">
        <f>Planning!AN$955</f>
        <v>0</v>
      </c>
      <c r="AO241" s="96">
        <f>Planning!AO$955</f>
        <v>0</v>
      </c>
      <c r="AP241" s="96">
        <f>Planning!AP$955</f>
        <v>0</v>
      </c>
      <c r="AQ241" s="96">
        <f>Planning!AQ$955</f>
        <v>0</v>
      </c>
      <c r="AR241" s="96">
        <f>Planning!AR$955</f>
        <v>0</v>
      </c>
      <c r="AS241" s="96">
        <f>Planning!AS$955</f>
        <v>0</v>
      </c>
      <c r="AT241" s="97">
        <f>Planning!AT$955</f>
        <v>0</v>
      </c>
      <c r="AU241" s="95">
        <f>Planning!AU$955</f>
        <v>0</v>
      </c>
      <c r="AV241" s="96">
        <f>Planning!AV$955</f>
        <v>0</v>
      </c>
      <c r="AW241" s="96">
        <f>Planning!AW$955</f>
        <v>0</v>
      </c>
      <c r="AX241" s="96">
        <f>Planning!AX$955</f>
        <v>0</v>
      </c>
      <c r="AY241" s="96">
        <f>Planning!AY$955</f>
        <v>0</v>
      </c>
      <c r="AZ241" s="96">
        <f>Planning!AZ$955</f>
        <v>0</v>
      </c>
      <c r="BA241" s="96">
        <f>Planning!BA$955</f>
        <v>0</v>
      </c>
      <c r="BB241" s="97">
        <f>Planning!BB$955</f>
        <v>0</v>
      </c>
      <c r="BC241" s="82">
        <f>Planning!BC$955</f>
        <v>0</v>
      </c>
      <c r="BD241" s="102"/>
      <c r="BE241" s="410">
        <f>Planning!BE$955</f>
        <v>0</v>
      </c>
      <c r="BF241" s="411">
        <f>Planning!BF$955</f>
        <v>0</v>
      </c>
      <c r="BG241" s="88">
        <f>Planning!BG$955</f>
        <v>0</v>
      </c>
      <c r="BH241" s="89">
        <f>Planning!BH$955</f>
        <v>0</v>
      </c>
      <c r="BI241" s="90" t="str">
        <f>Planning!BI$955</f>
        <v/>
      </c>
      <c r="BJ241" s="91">
        <f>Planning!BJ$955</f>
        <v>152.64516129032256</v>
      </c>
      <c r="BL241" s="211">
        <f>Planning!BL$955</f>
        <v>0</v>
      </c>
      <c r="BM241" s="142">
        <f>Planning!BP$955</f>
        <v>0</v>
      </c>
      <c r="NL241" s="43" t="s">
        <v>63</v>
      </c>
    </row>
    <row r="242" spans="1:376" ht="10.199999999999999" customHeight="1">
      <c r="A242" s="25"/>
      <c r="B242" s="337"/>
      <c r="C242" s="424"/>
      <c r="D242" s="15"/>
      <c r="E242" s="101"/>
      <c r="F242" s="101"/>
      <c r="G242" s="101"/>
      <c r="H242" s="323"/>
      <c r="I242" s="400">
        <f>Conges!$B$31</f>
        <v>44924</v>
      </c>
      <c r="J242" s="401"/>
      <c r="K242" s="401"/>
      <c r="L242" s="401"/>
      <c r="M242" s="401"/>
      <c r="N242" s="65" t="str">
        <f>Planning!N$990</f>
        <v/>
      </c>
      <c r="O242" s="98">
        <f>Planning!O$990</f>
        <v>0</v>
      </c>
      <c r="P242" s="99">
        <f>Planning!P$990</f>
        <v>0</v>
      </c>
      <c r="Q242" s="99">
        <f>Planning!Q$990</f>
        <v>0</v>
      </c>
      <c r="R242" s="99">
        <f>Planning!R$990</f>
        <v>0</v>
      </c>
      <c r="S242" s="99">
        <f>Planning!S$990</f>
        <v>0</v>
      </c>
      <c r="T242" s="99">
        <f>Planning!T$990</f>
        <v>0</v>
      </c>
      <c r="U242" s="99">
        <f>Planning!U$990</f>
        <v>0</v>
      </c>
      <c r="V242" s="100">
        <f>Planning!V$990</f>
        <v>0</v>
      </c>
      <c r="W242" s="98">
        <f>Planning!W$990</f>
        <v>0</v>
      </c>
      <c r="X242" s="99">
        <f>Planning!X$990</f>
        <v>0</v>
      </c>
      <c r="Y242" s="99">
        <f>Planning!Y$990</f>
        <v>0</v>
      </c>
      <c r="Z242" s="99">
        <f>Planning!Z$990</f>
        <v>0</v>
      </c>
      <c r="AA242" s="99">
        <f>Planning!AA$990</f>
        <v>0</v>
      </c>
      <c r="AB242" s="99">
        <f>Planning!AB$990</f>
        <v>0</v>
      </c>
      <c r="AC242" s="99">
        <f>Planning!AC$990</f>
        <v>0</v>
      </c>
      <c r="AD242" s="100">
        <f>Planning!AD$990</f>
        <v>0</v>
      </c>
      <c r="AE242" s="98">
        <f>Planning!AE$990</f>
        <v>0</v>
      </c>
      <c r="AF242" s="99">
        <f>Planning!AF$990</f>
        <v>0</v>
      </c>
      <c r="AG242" s="99">
        <f>Planning!AG$990</f>
        <v>0</v>
      </c>
      <c r="AH242" s="99">
        <f>Planning!AH$990</f>
        <v>0</v>
      </c>
      <c r="AI242" s="99">
        <f>Planning!AI$990</f>
        <v>0</v>
      </c>
      <c r="AJ242" s="100">
        <f>Planning!AJ$990</f>
        <v>0</v>
      </c>
      <c r="AK242" s="98">
        <f>Planning!AK$990</f>
        <v>0</v>
      </c>
      <c r="AL242" s="99">
        <f>Planning!AL$990</f>
        <v>0</v>
      </c>
      <c r="AM242" s="99">
        <f>Planning!AM$990</f>
        <v>0</v>
      </c>
      <c r="AN242" s="99">
        <f>Planning!AN$990</f>
        <v>0</v>
      </c>
      <c r="AO242" s="99">
        <f>Planning!AO$990</f>
        <v>0</v>
      </c>
      <c r="AP242" s="99">
        <f>Planning!AP$990</f>
        <v>0</v>
      </c>
      <c r="AQ242" s="99">
        <f>Planning!AQ$990</f>
        <v>0</v>
      </c>
      <c r="AR242" s="99">
        <f>Planning!AR$990</f>
        <v>0</v>
      </c>
      <c r="AS242" s="99">
        <f>Planning!AS$990</f>
        <v>0</v>
      </c>
      <c r="AT242" s="100">
        <f>Planning!AT$990</f>
        <v>0</v>
      </c>
      <c r="AU242" s="98">
        <f>Planning!AU$990</f>
        <v>0</v>
      </c>
      <c r="AV242" s="99">
        <f>Planning!AV$990</f>
        <v>0</v>
      </c>
      <c r="AW242" s="99">
        <f>Planning!AW$990</f>
        <v>0</v>
      </c>
      <c r="AX242" s="99">
        <f>Planning!AX$990</f>
        <v>0</v>
      </c>
      <c r="AY242" s="99">
        <f>Planning!AY$990</f>
        <v>0</v>
      </c>
      <c r="AZ242" s="99">
        <f>Planning!AZ$990</f>
        <v>0</v>
      </c>
      <c r="BA242" s="99">
        <f>Planning!BA$990</f>
        <v>0</v>
      </c>
      <c r="BB242" s="100">
        <f>Planning!BB$990</f>
        <v>0</v>
      </c>
      <c r="BC242" s="69">
        <f>Planning!BC$990</f>
        <v>0</v>
      </c>
      <c r="BD242" s="102"/>
      <c r="BE242" s="408">
        <f>Planning!BE$990</f>
        <v>0</v>
      </c>
      <c r="BF242" s="409">
        <f>Planning!BF$990</f>
        <v>0</v>
      </c>
      <c r="BG242" s="74">
        <f>Planning!BG$990</f>
        <v>0</v>
      </c>
      <c r="BH242" s="75">
        <f>Planning!BH$990</f>
        <v>0</v>
      </c>
      <c r="BI242" s="76" t="str">
        <f>Planning!BI$990</f>
        <v/>
      </c>
      <c r="BJ242" s="77">
        <f>Planning!BJ$990</f>
        <v>158.09677419354838</v>
      </c>
      <c r="BL242" s="210">
        <f>Planning!BL$990</f>
        <v>0</v>
      </c>
      <c r="BM242" s="143">
        <f>Planning!BP$990</f>
        <v>0</v>
      </c>
      <c r="NL242" s="43" t="s">
        <v>63</v>
      </c>
    </row>
    <row r="243" spans="1:376" ht="10.199999999999999" customHeight="1">
      <c r="A243" s="25"/>
      <c r="B243" s="337"/>
      <c r="C243" s="424"/>
      <c r="D243" s="15"/>
      <c r="E243" s="101"/>
      <c r="F243" s="101"/>
      <c r="G243" s="101"/>
      <c r="H243" s="323"/>
      <c r="I243" s="402">
        <f>Conges!$B$32</f>
        <v>44925</v>
      </c>
      <c r="J243" s="403"/>
      <c r="K243" s="403"/>
      <c r="L243" s="403"/>
      <c r="M243" s="403"/>
      <c r="N243" s="78" t="str">
        <f>Planning!N$1025</f>
        <v/>
      </c>
      <c r="O243" s="95">
        <f>Planning!O$1025</f>
        <v>0</v>
      </c>
      <c r="P243" s="96">
        <f>Planning!P$1025</f>
        <v>0</v>
      </c>
      <c r="Q243" s="96">
        <f>Planning!Q$1025</f>
        <v>0</v>
      </c>
      <c r="R243" s="96">
        <f>Planning!R$1025</f>
        <v>0</v>
      </c>
      <c r="S243" s="96">
        <f>Planning!S$1025</f>
        <v>0</v>
      </c>
      <c r="T243" s="96">
        <f>Planning!T$1025</f>
        <v>0</v>
      </c>
      <c r="U243" s="96">
        <f>Planning!U$1025</f>
        <v>0</v>
      </c>
      <c r="V243" s="97">
        <f>Planning!V$1025</f>
        <v>0</v>
      </c>
      <c r="W243" s="95">
        <f>Planning!W$1025</f>
        <v>0</v>
      </c>
      <c r="X243" s="96">
        <f>Planning!X$1025</f>
        <v>0</v>
      </c>
      <c r="Y243" s="96">
        <f>Planning!Y$1025</f>
        <v>0</v>
      </c>
      <c r="Z243" s="96">
        <f>Planning!Z$1025</f>
        <v>0</v>
      </c>
      <c r="AA243" s="96">
        <f>Planning!AA$1025</f>
        <v>0</v>
      </c>
      <c r="AB243" s="96">
        <f>Planning!AB$1025</f>
        <v>0</v>
      </c>
      <c r="AC243" s="96">
        <f>Planning!AC$1025</f>
        <v>0</v>
      </c>
      <c r="AD243" s="97">
        <f>Planning!AD$1025</f>
        <v>0</v>
      </c>
      <c r="AE243" s="95">
        <f>Planning!AE$1025</f>
        <v>0</v>
      </c>
      <c r="AF243" s="96">
        <f>Planning!AF$1025</f>
        <v>0</v>
      </c>
      <c r="AG243" s="96">
        <f>Planning!AG$1025</f>
        <v>0</v>
      </c>
      <c r="AH243" s="96">
        <f>Planning!AH$1025</f>
        <v>0</v>
      </c>
      <c r="AI243" s="96">
        <f>Planning!AI$1025</f>
        <v>0</v>
      </c>
      <c r="AJ243" s="97">
        <f>Planning!AJ$1025</f>
        <v>0</v>
      </c>
      <c r="AK243" s="95">
        <f>Planning!AK$1025</f>
        <v>0</v>
      </c>
      <c r="AL243" s="96">
        <f>Planning!AL$1025</f>
        <v>0</v>
      </c>
      <c r="AM243" s="96">
        <f>Planning!AM$1025</f>
        <v>0</v>
      </c>
      <c r="AN243" s="96">
        <f>Planning!AN$1025</f>
        <v>0</v>
      </c>
      <c r="AO243" s="96">
        <f>Planning!AO$1025</f>
        <v>0</v>
      </c>
      <c r="AP243" s="96">
        <f>Planning!AP$1025</f>
        <v>0</v>
      </c>
      <c r="AQ243" s="96">
        <f>Planning!AQ$1025</f>
        <v>0</v>
      </c>
      <c r="AR243" s="96">
        <f>Planning!AR$1025</f>
        <v>0</v>
      </c>
      <c r="AS243" s="96">
        <f>Planning!AS$1025</f>
        <v>0</v>
      </c>
      <c r="AT243" s="97">
        <f>Planning!AT$1025</f>
        <v>0</v>
      </c>
      <c r="AU243" s="95">
        <f>Planning!AU$1025</f>
        <v>0</v>
      </c>
      <c r="AV243" s="96">
        <f>Planning!AV$1025</f>
        <v>0</v>
      </c>
      <c r="AW243" s="96">
        <f>Planning!AW$1025</f>
        <v>0</v>
      </c>
      <c r="AX243" s="96">
        <f>Planning!AX$1025</f>
        <v>0</v>
      </c>
      <c r="AY243" s="96">
        <f>Planning!AY$1025</f>
        <v>0</v>
      </c>
      <c r="AZ243" s="96">
        <f>Planning!AZ$1025</f>
        <v>0</v>
      </c>
      <c r="BA243" s="96">
        <f>Planning!BA$1025</f>
        <v>0</v>
      </c>
      <c r="BB243" s="97">
        <f>Planning!BB$1025</f>
        <v>0</v>
      </c>
      <c r="BC243" s="82">
        <f>Planning!BC$1025</f>
        <v>0</v>
      </c>
      <c r="BD243" s="102"/>
      <c r="BE243" s="410">
        <f>Planning!BE$1025</f>
        <v>0</v>
      </c>
      <c r="BF243" s="411">
        <f>Planning!BF$1025</f>
        <v>0</v>
      </c>
      <c r="BG243" s="88">
        <f>Planning!BG$1025</f>
        <v>0</v>
      </c>
      <c r="BH243" s="89">
        <f>Planning!BH$1025</f>
        <v>0</v>
      </c>
      <c r="BI243" s="90" t="str">
        <f>Planning!BI$1025</f>
        <v/>
      </c>
      <c r="BJ243" s="91">
        <f>Planning!BJ$1025</f>
        <v>163.54838709677418</v>
      </c>
      <c r="BL243" s="211">
        <f>Planning!BL$1025</f>
        <v>0</v>
      </c>
      <c r="BM243" s="142">
        <f>Planning!BP$1025</f>
        <v>0</v>
      </c>
      <c r="NL243" s="43" t="s">
        <v>63</v>
      </c>
    </row>
    <row r="244" spans="1:376" ht="10.199999999999999" customHeight="1" thickBot="1">
      <c r="A244" s="25"/>
      <c r="B244" s="337"/>
      <c r="C244" s="424"/>
      <c r="D244" s="15"/>
      <c r="E244" s="101"/>
      <c r="F244" s="101"/>
      <c r="G244" s="101"/>
      <c r="H244" s="323"/>
      <c r="I244" s="400">
        <f>Conges!$B$33</f>
        <v>44926</v>
      </c>
      <c r="J244" s="401"/>
      <c r="K244" s="401"/>
      <c r="L244" s="401"/>
      <c r="M244" s="401"/>
      <c r="N244" s="65" t="str">
        <f>Planning!N$1060</f>
        <v/>
      </c>
      <c r="O244" s="98">
        <f>Planning!O$1060</f>
        <v>0</v>
      </c>
      <c r="P244" s="99">
        <f>Planning!P$1060</f>
        <v>0</v>
      </c>
      <c r="Q244" s="99">
        <f>Planning!Q$1060</f>
        <v>0</v>
      </c>
      <c r="R244" s="99">
        <f>Planning!R$1060</f>
        <v>0</v>
      </c>
      <c r="S244" s="99">
        <f>Planning!S$1060</f>
        <v>0</v>
      </c>
      <c r="T244" s="99">
        <f>Planning!T$1060</f>
        <v>0</v>
      </c>
      <c r="U244" s="99">
        <f>Planning!U$1060</f>
        <v>0</v>
      </c>
      <c r="V244" s="100">
        <f>Planning!V$1060</f>
        <v>0</v>
      </c>
      <c r="W244" s="98">
        <f>Planning!W$1060</f>
        <v>0</v>
      </c>
      <c r="X244" s="99">
        <f>Planning!X$1060</f>
        <v>0</v>
      </c>
      <c r="Y244" s="99">
        <f>Planning!Y$1060</f>
        <v>0</v>
      </c>
      <c r="Z244" s="99">
        <f>Planning!Z$1060</f>
        <v>0</v>
      </c>
      <c r="AA244" s="99">
        <f>Planning!AA$1060</f>
        <v>0</v>
      </c>
      <c r="AB244" s="99">
        <f>Planning!AB$1060</f>
        <v>0</v>
      </c>
      <c r="AC244" s="99">
        <f>Planning!AC$1060</f>
        <v>0</v>
      </c>
      <c r="AD244" s="100">
        <f>Planning!AD$1060</f>
        <v>0</v>
      </c>
      <c r="AE244" s="98">
        <f>Planning!AE$1060</f>
        <v>0</v>
      </c>
      <c r="AF244" s="99">
        <f>Planning!AF$1060</f>
        <v>0</v>
      </c>
      <c r="AG244" s="99">
        <f>Planning!AG$1060</f>
        <v>0</v>
      </c>
      <c r="AH244" s="99">
        <f>Planning!AH$1060</f>
        <v>0</v>
      </c>
      <c r="AI244" s="99">
        <f>Planning!AI$1060</f>
        <v>0</v>
      </c>
      <c r="AJ244" s="100">
        <f>Planning!AJ$1060</f>
        <v>0</v>
      </c>
      <c r="AK244" s="98">
        <f>Planning!AK$1060</f>
        <v>0</v>
      </c>
      <c r="AL244" s="99">
        <f>Planning!AL$1060</f>
        <v>0</v>
      </c>
      <c r="AM244" s="99">
        <f>Planning!AM$1060</f>
        <v>0</v>
      </c>
      <c r="AN244" s="99">
        <f>Planning!AN$1060</f>
        <v>0</v>
      </c>
      <c r="AO244" s="99">
        <f>Planning!AO$1060</f>
        <v>0</v>
      </c>
      <c r="AP244" s="99">
        <f>Planning!AP$1060</f>
        <v>0</v>
      </c>
      <c r="AQ244" s="99">
        <f>Planning!AQ$1060</f>
        <v>0</v>
      </c>
      <c r="AR244" s="99">
        <f>Planning!AR$1060</f>
        <v>0</v>
      </c>
      <c r="AS244" s="99">
        <f>Planning!AS$1060</f>
        <v>0</v>
      </c>
      <c r="AT244" s="100">
        <f>Planning!AT$1060</f>
        <v>0</v>
      </c>
      <c r="AU244" s="98">
        <f>Planning!AU$1060</f>
        <v>0</v>
      </c>
      <c r="AV244" s="99">
        <f>Planning!AV$1060</f>
        <v>0</v>
      </c>
      <c r="AW244" s="99">
        <f>Planning!AW$1060</f>
        <v>0</v>
      </c>
      <c r="AX244" s="99">
        <f>Planning!AX$1060</f>
        <v>0</v>
      </c>
      <c r="AY244" s="99">
        <f>Planning!AY$1060</f>
        <v>0</v>
      </c>
      <c r="AZ244" s="99">
        <f>Planning!AZ$1060</f>
        <v>0</v>
      </c>
      <c r="BA244" s="99">
        <f>Planning!BA$1060</f>
        <v>0</v>
      </c>
      <c r="BB244" s="100">
        <f>Planning!BB$1060</f>
        <v>0</v>
      </c>
      <c r="BC244" s="69">
        <f>Planning!BC$1060</f>
        <v>0</v>
      </c>
      <c r="BD244" s="102"/>
      <c r="BE244" s="412">
        <f>Planning!BE$1060</f>
        <v>0</v>
      </c>
      <c r="BF244" s="413">
        <f>Planning!BF$1060</f>
        <v>0</v>
      </c>
      <c r="BG244" s="104">
        <f>Planning!BG$1060</f>
        <v>0</v>
      </c>
      <c r="BH244" s="105">
        <f>Planning!BH$1060</f>
        <v>0</v>
      </c>
      <c r="BI244" s="106" t="str">
        <f>Planning!BI$1060</f>
        <v/>
      </c>
      <c r="BJ244" s="107">
        <f>Planning!BJ$1060</f>
        <v>169</v>
      </c>
      <c r="BL244" s="213">
        <f>Planning!BL$1060</f>
        <v>0</v>
      </c>
      <c r="BM244" s="151">
        <f>Planning!BP$1060</f>
        <v>0</v>
      </c>
      <c r="NL244" s="43" t="s">
        <v>63</v>
      </c>
    </row>
    <row r="245" spans="1:376" ht="10.199999999999999" customHeight="1" thickBot="1">
      <c r="B245" s="337"/>
      <c r="C245" s="425"/>
      <c r="D245" s="17"/>
      <c r="E245" s="140"/>
      <c r="F245" s="140"/>
      <c r="G245" s="140"/>
      <c r="H245" s="11"/>
      <c r="I245" s="19"/>
      <c r="J245" s="19"/>
      <c r="K245" s="19"/>
      <c r="L245" s="19"/>
      <c r="M245" s="19"/>
      <c r="N245" s="12"/>
      <c r="O245" s="27"/>
      <c r="P245" s="28"/>
      <c r="Q245" s="27"/>
      <c r="R245" s="28"/>
      <c r="S245" s="27"/>
      <c r="T245" s="28"/>
      <c r="U245" s="27"/>
      <c r="V245" s="28"/>
      <c r="W245" s="27"/>
      <c r="X245" s="28"/>
      <c r="Y245" s="27"/>
      <c r="Z245" s="28"/>
      <c r="AA245" s="27"/>
      <c r="AB245" s="28"/>
      <c r="AC245" s="27"/>
      <c r="AD245" s="28"/>
      <c r="AE245" s="27"/>
      <c r="AF245" s="28"/>
      <c r="AG245" s="27"/>
      <c r="AH245" s="28"/>
      <c r="AI245" s="27"/>
      <c r="AJ245" s="28"/>
      <c r="AK245" s="27"/>
      <c r="AL245" s="28"/>
      <c r="AM245" s="27"/>
      <c r="AN245" s="28"/>
      <c r="AO245" s="27"/>
      <c r="AP245" s="28"/>
      <c r="AQ245" s="27"/>
      <c r="AR245" s="28"/>
      <c r="AS245" s="27"/>
      <c r="AT245" s="28"/>
      <c r="AU245" s="27"/>
      <c r="AV245" s="28"/>
      <c r="AW245" s="27"/>
      <c r="AX245" s="28"/>
      <c r="AY245" s="27"/>
      <c r="AZ245" s="28"/>
      <c r="BA245" s="27"/>
      <c r="BB245" s="28"/>
      <c r="BC245" s="18"/>
      <c r="BD245" s="103"/>
      <c r="BE245" s="109"/>
      <c r="BF245" s="109"/>
      <c r="BG245" s="108"/>
      <c r="BH245" s="109"/>
      <c r="BI245" s="109"/>
      <c r="BJ245" s="109"/>
      <c r="BK245" s="45"/>
      <c r="BL245" s="109"/>
      <c r="BM245" s="152">
        <f>SUM(BM214:BM244)</f>
        <v>0</v>
      </c>
    </row>
    <row r="246" spans="1:376" ht="10.199999999999999" customHeight="1" thickBot="1">
      <c r="A246" s="26"/>
      <c r="C246" s="399"/>
      <c r="D246" s="399"/>
      <c r="E246" s="399"/>
      <c r="F246" s="399"/>
      <c r="G246" s="399"/>
      <c r="H246" s="399"/>
      <c r="I246" s="399"/>
      <c r="J246" s="399"/>
      <c r="K246" s="399"/>
      <c r="L246" s="399"/>
      <c r="M246" s="399"/>
      <c r="N246" s="399"/>
      <c r="O246" s="399"/>
      <c r="P246" s="399"/>
      <c r="Q246" s="399"/>
      <c r="R246" s="399"/>
      <c r="S246" s="399"/>
      <c r="T246" s="399"/>
      <c r="U246" s="399"/>
      <c r="V246" s="399"/>
      <c r="W246" s="399"/>
      <c r="X246" s="399"/>
      <c r="Y246" s="399"/>
      <c r="Z246" s="399"/>
      <c r="AA246" s="399"/>
      <c r="AB246" s="399"/>
      <c r="AC246" s="399"/>
      <c r="AD246" s="399"/>
      <c r="AE246" s="399"/>
      <c r="AF246" s="399"/>
      <c r="AG246" s="399"/>
      <c r="AH246" s="399"/>
      <c r="AI246" s="399"/>
      <c r="AJ246" s="399"/>
      <c r="AK246" s="399"/>
      <c r="AL246" s="399"/>
      <c r="AM246" s="399"/>
      <c r="AN246" s="399"/>
      <c r="AO246" s="399"/>
      <c r="AP246" s="399"/>
      <c r="AQ246" s="399"/>
      <c r="AR246" s="399"/>
      <c r="AS246" s="399"/>
      <c r="AT246" s="399"/>
      <c r="AU246" s="399"/>
      <c r="AV246" s="399"/>
      <c r="AW246" s="399"/>
      <c r="AX246" s="399"/>
      <c r="AY246" s="399"/>
      <c r="AZ246" s="399"/>
      <c r="BA246" s="399"/>
      <c r="BB246" s="399"/>
      <c r="BC246" s="399"/>
      <c r="BD246" s="293"/>
      <c r="BE246" s="44"/>
      <c r="BF246" s="44"/>
      <c r="BG246" s="44"/>
      <c r="BH246" s="44"/>
      <c r="BI246" s="44"/>
      <c r="BJ246" s="44"/>
      <c r="BL246" s="44"/>
      <c r="BM246" s="44"/>
    </row>
    <row r="247" spans="1:376" ht="18" customHeight="1" thickBot="1">
      <c r="A247" s="26">
        <v>1</v>
      </c>
      <c r="B247" s="337"/>
      <c r="C247" s="404" t="str">
        <f>Prenoms!$B$9</f>
        <v>mamad</v>
      </c>
      <c r="D247" s="405"/>
      <c r="E247" s="405"/>
      <c r="F247" s="405"/>
      <c r="G247" s="405"/>
      <c r="H247" s="405"/>
      <c r="I247" s="405"/>
      <c r="J247" s="405"/>
      <c r="K247" s="405"/>
      <c r="L247" s="405"/>
      <c r="M247" s="405"/>
      <c r="N247" s="405"/>
      <c r="O247" s="405"/>
      <c r="P247" s="405"/>
      <c r="Q247" s="405"/>
      <c r="R247" s="405"/>
      <c r="S247" s="405"/>
      <c r="T247" s="405"/>
      <c r="U247" s="405"/>
      <c r="V247" s="405"/>
      <c r="W247" s="405"/>
      <c r="X247" s="405"/>
      <c r="Y247" s="405"/>
      <c r="Z247" s="405"/>
      <c r="AA247" s="405"/>
      <c r="AB247" s="405"/>
      <c r="AC247" s="405"/>
      <c r="AD247" s="405"/>
      <c r="AE247" s="405"/>
      <c r="AF247" s="405"/>
      <c r="AG247" s="405"/>
      <c r="AH247" s="405"/>
      <c r="AI247" s="405"/>
      <c r="AJ247" s="405"/>
      <c r="AK247" s="405"/>
      <c r="AL247" s="405"/>
      <c r="AM247" s="405"/>
      <c r="AN247" s="405"/>
      <c r="AO247" s="405"/>
      <c r="AP247" s="405"/>
      <c r="AQ247" s="405"/>
      <c r="AR247" s="405"/>
      <c r="AS247" s="405"/>
      <c r="AT247" s="405"/>
      <c r="AU247" s="405"/>
      <c r="AV247" s="405"/>
      <c r="AW247" s="405"/>
      <c r="AX247" s="405"/>
      <c r="AY247" s="405"/>
      <c r="AZ247" s="405"/>
      <c r="BA247" s="405"/>
      <c r="BB247" s="405"/>
      <c r="BC247" s="405"/>
      <c r="BD247" s="102"/>
      <c r="BE247" s="414" t="s">
        <v>13</v>
      </c>
      <c r="BF247" s="415"/>
      <c r="BG247" s="418" t="s">
        <v>50</v>
      </c>
      <c r="BH247" s="420" t="s">
        <v>54</v>
      </c>
      <c r="BI247" s="421"/>
      <c r="BJ247" s="393" t="s">
        <v>46</v>
      </c>
      <c r="BL247" s="359" t="s">
        <v>55</v>
      </c>
      <c r="BM247" s="391" t="str">
        <f>Planning!BP247</f>
        <v>R prévi</v>
      </c>
    </row>
    <row r="248" spans="1:376" ht="10.199999999999999" customHeight="1">
      <c r="A248" s="25"/>
      <c r="B248" s="337"/>
      <c r="C248" s="424" t="str">
        <f>$C247</f>
        <v>mamad</v>
      </c>
      <c r="D248" s="16"/>
      <c r="E248" s="349"/>
      <c r="F248" s="349"/>
      <c r="G248" s="349"/>
      <c r="H248" s="10"/>
      <c r="I248" s="10"/>
      <c r="J248" s="10"/>
      <c r="K248" s="10"/>
      <c r="L248" s="10"/>
      <c r="M248" s="10"/>
      <c r="N248" s="316">
        <v>7</v>
      </c>
      <c r="O248" s="316"/>
      <c r="P248" s="316">
        <v>8</v>
      </c>
      <c r="Q248" s="316"/>
      <c r="R248" s="316">
        <v>9</v>
      </c>
      <c r="S248" s="316"/>
      <c r="T248" s="316">
        <v>10</v>
      </c>
      <c r="U248" s="316"/>
      <c r="V248" s="316">
        <v>11</v>
      </c>
      <c r="W248" s="316"/>
      <c r="X248" s="316">
        <v>12</v>
      </c>
      <c r="Y248" s="316"/>
      <c r="Z248" s="316">
        <v>13</v>
      </c>
      <c r="AA248" s="316"/>
      <c r="AB248" s="316">
        <v>14</v>
      </c>
      <c r="AC248" s="316"/>
      <c r="AD248" s="316">
        <v>15</v>
      </c>
      <c r="AE248" s="316"/>
      <c r="AF248" s="316">
        <v>16</v>
      </c>
      <c r="AG248" s="316"/>
      <c r="AH248" s="316">
        <v>17</v>
      </c>
      <c r="AI248" s="316"/>
      <c r="AJ248" s="316">
        <v>18</v>
      </c>
      <c r="AK248" s="316"/>
      <c r="AL248" s="316">
        <v>19</v>
      </c>
      <c r="AM248" s="316"/>
      <c r="AN248" s="316">
        <v>20</v>
      </c>
      <c r="AO248" s="316"/>
      <c r="AP248" s="316">
        <v>21</v>
      </c>
      <c r="AQ248" s="316"/>
      <c r="AR248" s="316">
        <v>22</v>
      </c>
      <c r="AS248" s="316"/>
      <c r="AT248" s="316">
        <v>23</v>
      </c>
      <c r="AU248" s="316"/>
      <c r="AV248" s="316">
        <v>24</v>
      </c>
      <c r="AW248" s="316"/>
      <c r="AX248" s="316">
        <v>1</v>
      </c>
      <c r="AY248" s="316"/>
      <c r="AZ248" s="316">
        <v>2</v>
      </c>
      <c r="BA248" s="316"/>
      <c r="BB248" s="316">
        <v>3</v>
      </c>
      <c r="BC248" s="346"/>
      <c r="BD248" s="102"/>
      <c r="BE248" s="416"/>
      <c r="BF248" s="417"/>
      <c r="BG248" s="419"/>
      <c r="BH248" s="422"/>
      <c r="BI248" s="423"/>
      <c r="BJ248" s="407"/>
      <c r="BL248" s="406"/>
      <c r="BM248" s="392"/>
    </row>
    <row r="249" spans="1:376" ht="10.199999999999999" customHeight="1">
      <c r="A249" s="25"/>
      <c r="B249" s="337"/>
      <c r="C249" s="424"/>
      <c r="D249" s="15"/>
      <c r="E249" s="322"/>
      <c r="F249" s="322"/>
      <c r="G249" s="322"/>
      <c r="H249" s="323" t="e">
        <f>IF(#REF!&lt;&gt;0,3,0)</f>
        <v>#REF!</v>
      </c>
      <c r="I249" s="426">
        <f>Conges!$B$3</f>
        <v>44896</v>
      </c>
      <c r="J249" s="427"/>
      <c r="K249" s="427"/>
      <c r="L249" s="427"/>
      <c r="M249" s="427"/>
      <c r="N249" s="60" t="str">
        <f>Planning!N$11</f>
        <v/>
      </c>
      <c r="O249" s="92">
        <f>Planning!O$11</f>
        <v>0</v>
      </c>
      <c r="P249" s="93">
        <f>Planning!P$11</f>
        <v>0</v>
      </c>
      <c r="Q249" s="93">
        <f>Planning!Q$11</f>
        <v>0</v>
      </c>
      <c r="R249" s="93">
        <f>Planning!R$11</f>
        <v>0</v>
      </c>
      <c r="S249" s="93">
        <f>Planning!S$11</f>
        <v>0</v>
      </c>
      <c r="T249" s="93">
        <f>Planning!T$11</f>
        <v>0</v>
      </c>
      <c r="U249" s="93">
        <f>Planning!U$11</f>
        <v>0</v>
      </c>
      <c r="V249" s="94">
        <f>Planning!V$11</f>
        <v>0</v>
      </c>
      <c r="W249" s="93">
        <f>Planning!W$11</f>
        <v>0</v>
      </c>
      <c r="X249" s="93">
        <f>Planning!X$11</f>
        <v>0</v>
      </c>
      <c r="Y249" s="93">
        <f>Planning!Y$11</f>
        <v>0</v>
      </c>
      <c r="Z249" s="93">
        <f>Planning!Z$11</f>
        <v>0</v>
      </c>
      <c r="AA249" s="93">
        <f>Planning!AA$11</f>
        <v>0</v>
      </c>
      <c r="AB249" s="93">
        <f>Planning!AB$11</f>
        <v>0</v>
      </c>
      <c r="AC249" s="93">
        <f>Planning!AC$11</f>
        <v>0</v>
      </c>
      <c r="AD249" s="93">
        <f>Planning!AD$11</f>
        <v>0</v>
      </c>
      <c r="AE249" s="92">
        <f>Planning!AE$11</f>
        <v>0</v>
      </c>
      <c r="AF249" s="93">
        <f>Planning!AF$11</f>
        <v>0</v>
      </c>
      <c r="AG249" s="93">
        <f>Planning!AG$11</f>
        <v>0</v>
      </c>
      <c r="AH249" s="93">
        <f>Planning!AH$11</f>
        <v>0</v>
      </c>
      <c r="AI249" s="93">
        <f>Planning!AI$11</f>
        <v>0</v>
      </c>
      <c r="AJ249" s="94">
        <f>Planning!AJ$11</f>
        <v>0</v>
      </c>
      <c r="AK249" s="93">
        <f>Planning!AK$11</f>
        <v>0</v>
      </c>
      <c r="AL249" s="93">
        <f>Planning!AL$11</f>
        <v>0</v>
      </c>
      <c r="AM249" s="93">
        <f>Planning!AM$11</f>
        <v>0</v>
      </c>
      <c r="AN249" s="93">
        <f>Planning!AN$11</f>
        <v>0</v>
      </c>
      <c r="AO249" s="93">
        <f>Planning!AO$11</f>
        <v>0</v>
      </c>
      <c r="AP249" s="93">
        <f>Planning!AP$11</f>
        <v>0</v>
      </c>
      <c r="AQ249" s="93">
        <f>Planning!AQ$11</f>
        <v>0</v>
      </c>
      <c r="AR249" s="93">
        <f>Planning!AR$11</f>
        <v>0</v>
      </c>
      <c r="AS249" s="93">
        <f>Planning!AS$11</f>
        <v>0</v>
      </c>
      <c r="AT249" s="93">
        <f>Planning!AT$11</f>
        <v>0</v>
      </c>
      <c r="AU249" s="92">
        <f>Planning!AU$11</f>
        <v>0</v>
      </c>
      <c r="AV249" s="93">
        <f>Planning!AV$11</f>
        <v>0</v>
      </c>
      <c r="AW249" s="93">
        <f>Planning!AW$11</f>
        <v>0</v>
      </c>
      <c r="AX249" s="93">
        <f>Planning!AX$11</f>
        <v>0</v>
      </c>
      <c r="AY249" s="93">
        <f>Planning!AY$11</f>
        <v>0</v>
      </c>
      <c r="AZ249" s="93">
        <f>Planning!AZ$11</f>
        <v>0</v>
      </c>
      <c r="BA249" s="93">
        <f>Planning!BA$11</f>
        <v>0</v>
      </c>
      <c r="BB249" s="94">
        <f>Planning!BB$11</f>
        <v>0</v>
      </c>
      <c r="BC249" s="64">
        <f>Planning!BC$11</f>
        <v>0</v>
      </c>
      <c r="BD249" s="102"/>
      <c r="BE249" s="428">
        <f>Planning!BE$11</f>
        <v>0</v>
      </c>
      <c r="BF249" s="429">
        <f>Planning!BF$11</f>
        <v>0</v>
      </c>
      <c r="BG249" s="70">
        <f>Planning!BG$11</f>
        <v>0</v>
      </c>
      <c r="BH249" s="71">
        <f>Planning!BH$11</f>
        <v>0</v>
      </c>
      <c r="BI249" s="72" t="str">
        <f>Planning!BI$11</f>
        <v/>
      </c>
      <c r="BJ249" s="73">
        <f>Planning!BJ$11</f>
        <v>5.4516129032258061</v>
      </c>
      <c r="BL249" s="212">
        <f>Planning!BL$11</f>
        <v>0</v>
      </c>
      <c r="BM249" s="141">
        <f>Planning!BP$11</f>
        <v>0</v>
      </c>
      <c r="NL249" s="43" t="s">
        <v>63</v>
      </c>
    </row>
    <row r="250" spans="1:376" ht="10.199999999999999" customHeight="1">
      <c r="A250" s="25"/>
      <c r="B250" s="337"/>
      <c r="C250" s="424"/>
      <c r="D250" s="15"/>
      <c r="E250" s="322"/>
      <c r="F250" s="322"/>
      <c r="G250" s="322"/>
      <c r="H250" s="323"/>
      <c r="I250" s="402">
        <f>Conges!$B$4</f>
        <v>44897</v>
      </c>
      <c r="J250" s="403"/>
      <c r="K250" s="403"/>
      <c r="L250" s="403"/>
      <c r="M250" s="403"/>
      <c r="N250" s="78" t="str">
        <f>Planning!N$46</f>
        <v/>
      </c>
      <c r="O250" s="95">
        <f>Planning!O$46</f>
        <v>0</v>
      </c>
      <c r="P250" s="96">
        <f>Planning!P$46</f>
        <v>0</v>
      </c>
      <c r="Q250" s="96">
        <f>Planning!Q$46</f>
        <v>0</v>
      </c>
      <c r="R250" s="96">
        <f>Planning!R$46</f>
        <v>0</v>
      </c>
      <c r="S250" s="96">
        <f>Planning!S$46</f>
        <v>0</v>
      </c>
      <c r="T250" s="96">
        <f>Planning!T$46</f>
        <v>0</v>
      </c>
      <c r="U250" s="96">
        <f>Planning!U$46</f>
        <v>0</v>
      </c>
      <c r="V250" s="97">
        <f>Planning!V$46</f>
        <v>0</v>
      </c>
      <c r="W250" s="96">
        <f>Planning!W$46</f>
        <v>0</v>
      </c>
      <c r="X250" s="96">
        <f>Planning!X$46</f>
        <v>0</v>
      </c>
      <c r="Y250" s="96">
        <f>Planning!Y$46</f>
        <v>0</v>
      </c>
      <c r="Z250" s="96">
        <f>Planning!Z$46</f>
        <v>0</v>
      </c>
      <c r="AA250" s="96">
        <f>Planning!AA$46</f>
        <v>0</v>
      </c>
      <c r="AB250" s="96">
        <f>Planning!AB$46</f>
        <v>0</v>
      </c>
      <c r="AC250" s="96">
        <f>Planning!AC$46</f>
        <v>0</v>
      </c>
      <c r="AD250" s="96">
        <f>Planning!AD$46</f>
        <v>0</v>
      </c>
      <c r="AE250" s="95">
        <f>Planning!AE$46</f>
        <v>0</v>
      </c>
      <c r="AF250" s="96">
        <f>Planning!AF$46</f>
        <v>0</v>
      </c>
      <c r="AG250" s="96">
        <f>Planning!AG$46</f>
        <v>0</v>
      </c>
      <c r="AH250" s="96">
        <f>Planning!AH$46</f>
        <v>0</v>
      </c>
      <c r="AI250" s="96">
        <f>Planning!AI$46</f>
        <v>0</v>
      </c>
      <c r="AJ250" s="97">
        <f>Planning!AJ$46</f>
        <v>0</v>
      </c>
      <c r="AK250" s="96">
        <f>Planning!AK$46</f>
        <v>0</v>
      </c>
      <c r="AL250" s="96">
        <f>Planning!AL$46</f>
        <v>0</v>
      </c>
      <c r="AM250" s="96">
        <f>Planning!AM$46</f>
        <v>0</v>
      </c>
      <c r="AN250" s="96">
        <f>Planning!AN$46</f>
        <v>0</v>
      </c>
      <c r="AO250" s="96">
        <f>Planning!AO$46</f>
        <v>0</v>
      </c>
      <c r="AP250" s="96">
        <f>Planning!AP$46</f>
        <v>0</v>
      </c>
      <c r="AQ250" s="96">
        <f>Planning!AQ$46</f>
        <v>0</v>
      </c>
      <c r="AR250" s="96">
        <f>Planning!AR$46</f>
        <v>0</v>
      </c>
      <c r="AS250" s="96">
        <f>Planning!AS$46</f>
        <v>0</v>
      </c>
      <c r="AT250" s="96">
        <f>Planning!AT$46</f>
        <v>0</v>
      </c>
      <c r="AU250" s="95">
        <f>Planning!AU$46</f>
        <v>0</v>
      </c>
      <c r="AV250" s="96">
        <f>Planning!AV$46</f>
        <v>0</v>
      </c>
      <c r="AW250" s="96">
        <f>Planning!AW$46</f>
        <v>0</v>
      </c>
      <c r="AX250" s="96">
        <f>Planning!AX$46</f>
        <v>0</v>
      </c>
      <c r="AY250" s="96">
        <f>Planning!AY$46</f>
        <v>0</v>
      </c>
      <c r="AZ250" s="96">
        <f>Planning!AZ$46</f>
        <v>0</v>
      </c>
      <c r="BA250" s="96">
        <f>Planning!BA$46</f>
        <v>0</v>
      </c>
      <c r="BB250" s="97">
        <f>Planning!BB$46</f>
        <v>0</v>
      </c>
      <c r="BC250" s="82">
        <f>Planning!BC$46</f>
        <v>0</v>
      </c>
      <c r="BD250" s="102"/>
      <c r="BE250" s="410">
        <f>Planning!BE$46</f>
        <v>0</v>
      </c>
      <c r="BF250" s="411">
        <f>Planning!BF$46</f>
        <v>0</v>
      </c>
      <c r="BG250" s="88">
        <f>Planning!BG$46</f>
        <v>0</v>
      </c>
      <c r="BH250" s="89">
        <f>Planning!BH$46</f>
        <v>0</v>
      </c>
      <c r="BI250" s="90" t="str">
        <f>Planning!BI$46</f>
        <v/>
      </c>
      <c r="BJ250" s="91">
        <f>Planning!BJ$46</f>
        <v>10.903225806451612</v>
      </c>
      <c r="BL250" s="211">
        <f>Planning!BL$46</f>
        <v>0</v>
      </c>
      <c r="BM250" s="142">
        <f>Planning!BP$46</f>
        <v>0</v>
      </c>
      <c r="NL250" s="43" t="s">
        <v>63</v>
      </c>
    </row>
    <row r="251" spans="1:376" ht="10.199999999999999" customHeight="1">
      <c r="A251" s="25"/>
      <c r="B251" s="337"/>
      <c r="C251" s="424"/>
      <c r="D251" s="15"/>
      <c r="E251" s="324"/>
      <c r="F251" s="324"/>
      <c r="G251" s="324"/>
      <c r="H251" s="323"/>
      <c r="I251" s="400">
        <f>Conges!$B$5</f>
        <v>44898</v>
      </c>
      <c r="J251" s="401"/>
      <c r="K251" s="401"/>
      <c r="L251" s="401"/>
      <c r="M251" s="401"/>
      <c r="N251" s="65" t="str">
        <f>Planning!N$81</f>
        <v/>
      </c>
      <c r="O251" s="98">
        <f>Planning!O$81</f>
        <v>0</v>
      </c>
      <c r="P251" s="99">
        <f>Planning!P$81</f>
        <v>0</v>
      </c>
      <c r="Q251" s="99">
        <f>Planning!Q$81</f>
        <v>0</v>
      </c>
      <c r="R251" s="99">
        <f>Planning!R$81</f>
        <v>0</v>
      </c>
      <c r="S251" s="99">
        <f>Planning!S$81</f>
        <v>0</v>
      </c>
      <c r="T251" s="99">
        <f>Planning!T$81</f>
        <v>0</v>
      </c>
      <c r="U251" s="99">
        <f>Planning!U$81</f>
        <v>0</v>
      </c>
      <c r="V251" s="100">
        <f>Planning!V$81</f>
        <v>0</v>
      </c>
      <c r="W251" s="99">
        <f>Planning!W$81</f>
        <v>0</v>
      </c>
      <c r="X251" s="99">
        <f>Planning!X$81</f>
        <v>0</v>
      </c>
      <c r="Y251" s="99">
        <f>Planning!Y$81</f>
        <v>0</v>
      </c>
      <c r="Z251" s="99">
        <f>Planning!Z$81</f>
        <v>0</v>
      </c>
      <c r="AA251" s="99">
        <f>Planning!AA$81</f>
        <v>0</v>
      </c>
      <c r="AB251" s="99">
        <f>Planning!AB$81</f>
        <v>0</v>
      </c>
      <c r="AC251" s="99">
        <f>Planning!AC$81</f>
        <v>0</v>
      </c>
      <c r="AD251" s="99">
        <f>Planning!AD$81</f>
        <v>0</v>
      </c>
      <c r="AE251" s="98">
        <f>Planning!AE$81</f>
        <v>0</v>
      </c>
      <c r="AF251" s="99">
        <f>Planning!AF$81</f>
        <v>0</v>
      </c>
      <c r="AG251" s="99">
        <f>Planning!AG$81</f>
        <v>0</v>
      </c>
      <c r="AH251" s="99">
        <f>Planning!AH$81</f>
        <v>0</v>
      </c>
      <c r="AI251" s="99">
        <f>Planning!AI$81</f>
        <v>0</v>
      </c>
      <c r="AJ251" s="100">
        <f>Planning!AJ$81</f>
        <v>0</v>
      </c>
      <c r="AK251" s="99">
        <f>Planning!AK$81</f>
        <v>0</v>
      </c>
      <c r="AL251" s="99">
        <f>Planning!AL$81</f>
        <v>0</v>
      </c>
      <c r="AM251" s="99">
        <f>Planning!AM$81</f>
        <v>0</v>
      </c>
      <c r="AN251" s="99">
        <f>Planning!AN$81</f>
        <v>0</v>
      </c>
      <c r="AO251" s="99">
        <f>Planning!AO$81</f>
        <v>0</v>
      </c>
      <c r="AP251" s="99">
        <f>Planning!AP$81</f>
        <v>0</v>
      </c>
      <c r="AQ251" s="99">
        <f>Planning!AQ$81</f>
        <v>0</v>
      </c>
      <c r="AR251" s="99">
        <f>Planning!AR$81</f>
        <v>0</v>
      </c>
      <c r="AS251" s="99">
        <f>Planning!AS$81</f>
        <v>0</v>
      </c>
      <c r="AT251" s="99">
        <f>Planning!AT$81</f>
        <v>0</v>
      </c>
      <c r="AU251" s="98">
        <f>Planning!AU$81</f>
        <v>0</v>
      </c>
      <c r="AV251" s="99">
        <f>Planning!AV$81</f>
        <v>0</v>
      </c>
      <c r="AW251" s="99">
        <f>Planning!AW$81</f>
        <v>0</v>
      </c>
      <c r="AX251" s="99">
        <f>Planning!AX$81</f>
        <v>0</v>
      </c>
      <c r="AY251" s="99">
        <f>Planning!AY$81</f>
        <v>0</v>
      </c>
      <c r="AZ251" s="99">
        <f>Planning!AZ$81</f>
        <v>0</v>
      </c>
      <c r="BA251" s="99">
        <f>Planning!BA$81</f>
        <v>0</v>
      </c>
      <c r="BB251" s="100">
        <f>Planning!BB$81</f>
        <v>0</v>
      </c>
      <c r="BC251" s="69">
        <f>Planning!BC$81</f>
        <v>0</v>
      </c>
      <c r="BD251" s="102"/>
      <c r="BE251" s="408">
        <f>Planning!BE$81</f>
        <v>0</v>
      </c>
      <c r="BF251" s="409">
        <f>Planning!BF$81</f>
        <v>0</v>
      </c>
      <c r="BG251" s="74">
        <f>Planning!BG$81</f>
        <v>0</v>
      </c>
      <c r="BH251" s="75">
        <f>Planning!BH$81</f>
        <v>0</v>
      </c>
      <c r="BI251" s="76" t="str">
        <f>Planning!BI$81</f>
        <v/>
      </c>
      <c r="BJ251" s="77">
        <f>Planning!BJ$81</f>
        <v>16.354838709677416</v>
      </c>
      <c r="BL251" s="210">
        <f>Planning!BL$81</f>
        <v>0</v>
      </c>
      <c r="BM251" s="143">
        <f>Planning!BP$81</f>
        <v>0</v>
      </c>
      <c r="NL251" s="43" t="s">
        <v>63</v>
      </c>
    </row>
    <row r="252" spans="1:376" ht="10.199999999999999" customHeight="1">
      <c r="A252" s="25"/>
      <c r="B252" s="337"/>
      <c r="C252" s="424"/>
      <c r="D252" s="15"/>
      <c r="E252" s="322"/>
      <c r="F252" s="322"/>
      <c r="G252" s="322"/>
      <c r="H252" s="323"/>
      <c r="I252" s="402">
        <f>Conges!$B$6</f>
        <v>44899</v>
      </c>
      <c r="J252" s="403"/>
      <c r="K252" s="403"/>
      <c r="L252" s="403"/>
      <c r="M252" s="403"/>
      <c r="N252" s="78" t="str">
        <f>Planning!N$116</f>
        <v/>
      </c>
      <c r="O252" s="95">
        <f>Planning!O$116</f>
        <v>0</v>
      </c>
      <c r="P252" s="96">
        <f>Planning!P$116</f>
        <v>0</v>
      </c>
      <c r="Q252" s="96">
        <f>Planning!Q$116</f>
        <v>0</v>
      </c>
      <c r="R252" s="96">
        <f>Planning!R$116</f>
        <v>0</v>
      </c>
      <c r="S252" s="96">
        <f>Planning!S$116</f>
        <v>0</v>
      </c>
      <c r="T252" s="96">
        <f>Planning!T$116</f>
        <v>0</v>
      </c>
      <c r="U252" s="96">
        <f>Planning!U$116</f>
        <v>0</v>
      </c>
      <c r="V252" s="97">
        <f>Planning!V$116</f>
        <v>0</v>
      </c>
      <c r="W252" s="96">
        <f>Planning!W$116</f>
        <v>0</v>
      </c>
      <c r="X252" s="96">
        <f>Planning!X$116</f>
        <v>0</v>
      </c>
      <c r="Y252" s="96">
        <f>Planning!Y$116</f>
        <v>0</v>
      </c>
      <c r="Z252" s="96">
        <f>Planning!Z$116</f>
        <v>0</v>
      </c>
      <c r="AA252" s="96">
        <f>Planning!AA$116</f>
        <v>0</v>
      </c>
      <c r="AB252" s="96">
        <f>Planning!AB$116</f>
        <v>0</v>
      </c>
      <c r="AC252" s="96">
        <f>Planning!AC$116</f>
        <v>0</v>
      </c>
      <c r="AD252" s="96">
        <f>Planning!AD$116</f>
        <v>0</v>
      </c>
      <c r="AE252" s="95">
        <f>Planning!AE$116</f>
        <v>0</v>
      </c>
      <c r="AF252" s="96">
        <f>Planning!AF$116</f>
        <v>0</v>
      </c>
      <c r="AG252" s="96">
        <f>Planning!AG$116</f>
        <v>0</v>
      </c>
      <c r="AH252" s="96">
        <f>Planning!AH$116</f>
        <v>0</v>
      </c>
      <c r="AI252" s="96">
        <f>Planning!AI$116</f>
        <v>0</v>
      </c>
      <c r="AJ252" s="97">
        <f>Planning!AJ$116</f>
        <v>0</v>
      </c>
      <c r="AK252" s="96">
        <f>Planning!AK$116</f>
        <v>0</v>
      </c>
      <c r="AL252" s="96">
        <f>Planning!AL$116</f>
        <v>0</v>
      </c>
      <c r="AM252" s="96">
        <f>Planning!AM$116</f>
        <v>0</v>
      </c>
      <c r="AN252" s="96">
        <f>Planning!AN$116</f>
        <v>0</v>
      </c>
      <c r="AO252" s="96">
        <f>Planning!AO$116</f>
        <v>0</v>
      </c>
      <c r="AP252" s="96">
        <f>Planning!AP$116</f>
        <v>0</v>
      </c>
      <c r="AQ252" s="96">
        <f>Planning!AQ$116</f>
        <v>0</v>
      </c>
      <c r="AR252" s="96">
        <f>Planning!AR$116</f>
        <v>0</v>
      </c>
      <c r="AS252" s="96">
        <f>Planning!AS$116</f>
        <v>0</v>
      </c>
      <c r="AT252" s="96">
        <f>Planning!AT$116</f>
        <v>0</v>
      </c>
      <c r="AU252" s="95">
        <f>Planning!AU$116</f>
        <v>0</v>
      </c>
      <c r="AV252" s="96">
        <f>Planning!AV$116</f>
        <v>0</v>
      </c>
      <c r="AW252" s="96">
        <f>Planning!AW$116</f>
        <v>0</v>
      </c>
      <c r="AX252" s="96">
        <f>Planning!AX$116</f>
        <v>0</v>
      </c>
      <c r="AY252" s="96">
        <f>Planning!AY$116</f>
        <v>0</v>
      </c>
      <c r="AZ252" s="96">
        <f>Planning!AZ$116</f>
        <v>0</v>
      </c>
      <c r="BA252" s="96">
        <f>Planning!BA$116</f>
        <v>0</v>
      </c>
      <c r="BB252" s="97">
        <f>Planning!BB$116</f>
        <v>0</v>
      </c>
      <c r="BC252" s="82">
        <f>Planning!BC$116</f>
        <v>0</v>
      </c>
      <c r="BD252" s="102"/>
      <c r="BE252" s="410">
        <f>Planning!BE$116</f>
        <v>0</v>
      </c>
      <c r="BF252" s="411">
        <f>Planning!BF$116</f>
        <v>0</v>
      </c>
      <c r="BG252" s="88">
        <f>Planning!BG$116</f>
        <v>0</v>
      </c>
      <c r="BH252" s="89">
        <f>Planning!BH$116</f>
        <v>0</v>
      </c>
      <c r="BI252" s="90" t="str">
        <f>Planning!BI$116</f>
        <v/>
      </c>
      <c r="BJ252" s="91">
        <f>Planning!BJ$116</f>
        <v>21.806451612903224</v>
      </c>
      <c r="BL252" s="211">
        <f>Planning!BL$116</f>
        <v>0</v>
      </c>
      <c r="BM252" s="142">
        <f>Planning!BP$116</f>
        <v>0</v>
      </c>
      <c r="NL252" s="43" t="s">
        <v>63</v>
      </c>
    </row>
    <row r="253" spans="1:376" ht="10.199999999999999" customHeight="1">
      <c r="A253" s="25"/>
      <c r="B253" s="337"/>
      <c r="C253" s="424"/>
      <c r="D253" s="15"/>
      <c r="E253" s="322"/>
      <c r="F253" s="322"/>
      <c r="G253" s="322"/>
      <c r="H253" s="323"/>
      <c r="I253" s="400">
        <f>Conges!$B$7</f>
        <v>44900</v>
      </c>
      <c r="J253" s="401"/>
      <c r="K253" s="401"/>
      <c r="L253" s="401"/>
      <c r="M253" s="401"/>
      <c r="N253" s="65" t="str">
        <f>Planning!N$151</f>
        <v/>
      </c>
      <c r="O253" s="98">
        <f>Planning!O$151</f>
        <v>0</v>
      </c>
      <c r="P253" s="99">
        <f>Planning!P$151</f>
        <v>0</v>
      </c>
      <c r="Q253" s="99">
        <f>Planning!Q$151</f>
        <v>0</v>
      </c>
      <c r="R253" s="99">
        <f>Planning!R$151</f>
        <v>0</v>
      </c>
      <c r="S253" s="99">
        <f>Planning!S$151</f>
        <v>0</v>
      </c>
      <c r="T253" s="99">
        <f>Planning!T$151</f>
        <v>0</v>
      </c>
      <c r="U253" s="99">
        <f>Planning!U$151</f>
        <v>0</v>
      </c>
      <c r="V253" s="100">
        <f>Planning!V$151</f>
        <v>0</v>
      </c>
      <c r="W253" s="99">
        <f>Planning!W$151</f>
        <v>0</v>
      </c>
      <c r="X253" s="99">
        <f>Planning!X$151</f>
        <v>0</v>
      </c>
      <c r="Y253" s="99">
        <f>Planning!Y$151</f>
        <v>0</v>
      </c>
      <c r="Z253" s="99">
        <f>Planning!Z$151</f>
        <v>0</v>
      </c>
      <c r="AA253" s="99">
        <f>Planning!AA$151</f>
        <v>0</v>
      </c>
      <c r="AB253" s="99">
        <f>Planning!AB$151</f>
        <v>0</v>
      </c>
      <c r="AC253" s="99">
        <f>Planning!AC$151</f>
        <v>0</v>
      </c>
      <c r="AD253" s="99">
        <f>Planning!AD$151</f>
        <v>0</v>
      </c>
      <c r="AE253" s="98">
        <f>Planning!AE$151</f>
        <v>0</v>
      </c>
      <c r="AF253" s="99">
        <f>Planning!AF$151</f>
        <v>0</v>
      </c>
      <c r="AG253" s="99">
        <f>Planning!AG$151</f>
        <v>0</v>
      </c>
      <c r="AH253" s="99">
        <f>Planning!AH$151</f>
        <v>0</v>
      </c>
      <c r="AI253" s="99">
        <f>Planning!AI$151</f>
        <v>0</v>
      </c>
      <c r="AJ253" s="100">
        <f>Planning!AJ$151</f>
        <v>0</v>
      </c>
      <c r="AK253" s="99">
        <f>Planning!AK$151</f>
        <v>0</v>
      </c>
      <c r="AL253" s="99">
        <f>Planning!AL$151</f>
        <v>0</v>
      </c>
      <c r="AM253" s="99">
        <f>Planning!AM$151</f>
        <v>0</v>
      </c>
      <c r="AN253" s="99">
        <f>Planning!AN$151</f>
        <v>0</v>
      </c>
      <c r="AO253" s="99">
        <f>Planning!AO$151</f>
        <v>0</v>
      </c>
      <c r="AP253" s="99">
        <f>Planning!AP$151</f>
        <v>0</v>
      </c>
      <c r="AQ253" s="99">
        <f>Planning!AQ$151</f>
        <v>0</v>
      </c>
      <c r="AR253" s="99">
        <f>Planning!AR$151</f>
        <v>0</v>
      </c>
      <c r="AS253" s="99">
        <f>Planning!AS$151</f>
        <v>0</v>
      </c>
      <c r="AT253" s="99">
        <f>Planning!AT$151</f>
        <v>0</v>
      </c>
      <c r="AU253" s="98">
        <f>Planning!AU$151</f>
        <v>0</v>
      </c>
      <c r="AV253" s="99">
        <f>Planning!AV$151</f>
        <v>0</v>
      </c>
      <c r="AW253" s="99">
        <f>Planning!AW$151</f>
        <v>0</v>
      </c>
      <c r="AX253" s="99">
        <f>Planning!AX$151</f>
        <v>0</v>
      </c>
      <c r="AY253" s="99">
        <f>Planning!AY$151</f>
        <v>0</v>
      </c>
      <c r="AZ253" s="99">
        <f>Planning!AZ$151</f>
        <v>0</v>
      </c>
      <c r="BA253" s="99">
        <f>Planning!BA$151</f>
        <v>0</v>
      </c>
      <c r="BB253" s="100">
        <f>Planning!BB$151</f>
        <v>0</v>
      </c>
      <c r="BC253" s="69">
        <f>Planning!BC$151</f>
        <v>0</v>
      </c>
      <c r="BD253" s="102"/>
      <c r="BE253" s="408">
        <f>Planning!BE$151</f>
        <v>0</v>
      </c>
      <c r="BF253" s="409">
        <f>Planning!BF$151</f>
        <v>0</v>
      </c>
      <c r="BG253" s="74">
        <f>Planning!BG$151</f>
        <v>0</v>
      </c>
      <c r="BH253" s="75">
        <f>Planning!BH$151</f>
        <v>0</v>
      </c>
      <c r="BI253" s="76" t="str">
        <f>Planning!BI$151</f>
        <v/>
      </c>
      <c r="BJ253" s="77">
        <f>Planning!BJ$151</f>
        <v>27.258064516129032</v>
      </c>
      <c r="BL253" s="210">
        <f>Planning!BL$151</f>
        <v>0</v>
      </c>
      <c r="BM253" s="143">
        <f>Planning!BP$151</f>
        <v>0</v>
      </c>
      <c r="NL253" s="43" t="s">
        <v>63</v>
      </c>
    </row>
    <row r="254" spans="1:376" ht="10.199999999999999" customHeight="1">
      <c r="A254" s="25"/>
      <c r="B254" s="337"/>
      <c r="C254" s="424"/>
      <c r="D254" s="15"/>
      <c r="E254" s="334" t="str">
        <f>Planning!$E$9</f>
        <v>CREPIERE</v>
      </c>
      <c r="F254" s="334"/>
      <c r="G254" s="124">
        <f>(COUNTIF(O249:BB279,Planning!$MT$3))/2</f>
        <v>0</v>
      </c>
      <c r="H254" s="323"/>
      <c r="I254" s="402">
        <f>Conges!$B$8</f>
        <v>44901</v>
      </c>
      <c r="J254" s="403"/>
      <c r="K254" s="403"/>
      <c r="L254" s="403"/>
      <c r="M254" s="403"/>
      <c r="N254" s="78" t="str">
        <f>Planning!N$186</f>
        <v/>
      </c>
      <c r="O254" s="95">
        <f>Planning!O$186</f>
        <v>0</v>
      </c>
      <c r="P254" s="96">
        <f>Planning!P$186</f>
        <v>0</v>
      </c>
      <c r="Q254" s="96">
        <f>Planning!Q$186</f>
        <v>0</v>
      </c>
      <c r="R254" s="96">
        <f>Planning!R$186</f>
        <v>0</v>
      </c>
      <c r="S254" s="96">
        <f>Planning!S$186</f>
        <v>0</v>
      </c>
      <c r="T254" s="96">
        <f>Planning!T$186</f>
        <v>0</v>
      </c>
      <c r="U254" s="96">
        <f>Planning!U$186</f>
        <v>0</v>
      </c>
      <c r="V254" s="97">
        <f>Planning!V$186</f>
        <v>0</v>
      </c>
      <c r="W254" s="96">
        <f>Planning!W$186</f>
        <v>0</v>
      </c>
      <c r="X254" s="96">
        <f>Planning!X$186</f>
        <v>0</v>
      </c>
      <c r="Y254" s="96">
        <f>Planning!Y$186</f>
        <v>0</v>
      </c>
      <c r="Z254" s="96">
        <f>Planning!Z$186</f>
        <v>0</v>
      </c>
      <c r="AA254" s="96">
        <f>Planning!AA$186</f>
        <v>0</v>
      </c>
      <c r="AB254" s="96">
        <f>Planning!AB$186</f>
        <v>0</v>
      </c>
      <c r="AC254" s="96">
        <f>Planning!AC$186</f>
        <v>0</v>
      </c>
      <c r="AD254" s="96">
        <f>Planning!AD$186</f>
        <v>0</v>
      </c>
      <c r="AE254" s="95">
        <f>Planning!AE$186</f>
        <v>0</v>
      </c>
      <c r="AF254" s="96">
        <f>Planning!AF$186</f>
        <v>0</v>
      </c>
      <c r="AG254" s="96">
        <f>Planning!AG$186</f>
        <v>0</v>
      </c>
      <c r="AH254" s="96">
        <f>Planning!AH$186</f>
        <v>0</v>
      </c>
      <c r="AI254" s="96">
        <f>Planning!AI$186</f>
        <v>0</v>
      </c>
      <c r="AJ254" s="97">
        <f>Planning!AJ$186</f>
        <v>0</v>
      </c>
      <c r="AK254" s="96">
        <f>Planning!AK$186</f>
        <v>0</v>
      </c>
      <c r="AL254" s="96">
        <f>Planning!AL$186</f>
        <v>0</v>
      </c>
      <c r="AM254" s="96">
        <f>Planning!AM$186</f>
        <v>0</v>
      </c>
      <c r="AN254" s="96">
        <f>Planning!AN$186</f>
        <v>0</v>
      </c>
      <c r="AO254" s="96">
        <f>Planning!AO$186</f>
        <v>0</v>
      </c>
      <c r="AP254" s="96">
        <f>Planning!AP$186</f>
        <v>0</v>
      </c>
      <c r="AQ254" s="96">
        <f>Planning!AQ$186</f>
        <v>0</v>
      </c>
      <c r="AR254" s="96">
        <f>Planning!AR$186</f>
        <v>0</v>
      </c>
      <c r="AS254" s="96">
        <f>Planning!AS$186</f>
        <v>0</v>
      </c>
      <c r="AT254" s="96">
        <f>Planning!AT$186</f>
        <v>0</v>
      </c>
      <c r="AU254" s="95">
        <f>Planning!AU$186</f>
        <v>0</v>
      </c>
      <c r="AV254" s="96">
        <f>Planning!AV$186</f>
        <v>0</v>
      </c>
      <c r="AW254" s="96">
        <f>Planning!AW$186</f>
        <v>0</v>
      </c>
      <c r="AX254" s="96">
        <f>Planning!AX$186</f>
        <v>0</v>
      </c>
      <c r="AY254" s="96">
        <f>Planning!AY$186</f>
        <v>0</v>
      </c>
      <c r="AZ254" s="96">
        <f>Planning!AZ$186</f>
        <v>0</v>
      </c>
      <c r="BA254" s="96">
        <f>Planning!BA$186</f>
        <v>0</v>
      </c>
      <c r="BB254" s="97">
        <f>Planning!BB$186</f>
        <v>0</v>
      </c>
      <c r="BC254" s="82">
        <f>Planning!BC$186</f>
        <v>0</v>
      </c>
      <c r="BD254" s="102"/>
      <c r="BE254" s="410">
        <f>Planning!BE$186</f>
        <v>0</v>
      </c>
      <c r="BF254" s="411">
        <f>Planning!BF$186</f>
        <v>0</v>
      </c>
      <c r="BG254" s="88">
        <f>Planning!BG$186</f>
        <v>0</v>
      </c>
      <c r="BH254" s="89">
        <f>Planning!BH$186</f>
        <v>0</v>
      </c>
      <c r="BI254" s="90" t="str">
        <f>Planning!BI$186</f>
        <v/>
      </c>
      <c r="BJ254" s="91">
        <f>Planning!BJ$186</f>
        <v>32.709677419354833</v>
      </c>
      <c r="BL254" s="211">
        <f>Planning!BL$186</f>
        <v>0</v>
      </c>
      <c r="BM254" s="142">
        <f>Planning!BP$186</f>
        <v>0</v>
      </c>
      <c r="NL254" s="43" t="s">
        <v>63</v>
      </c>
    </row>
    <row r="255" spans="1:376" ht="10.199999999999999" customHeight="1">
      <c r="A255" s="25"/>
      <c r="B255" s="337"/>
      <c r="C255" s="424"/>
      <c r="D255" s="15"/>
      <c r="E255" s="318" t="str">
        <f>Planning!$E$10</f>
        <v>BRASSERIE</v>
      </c>
      <c r="F255" s="318"/>
      <c r="G255" s="125">
        <f>(COUNTIF(O249:BB279,Planning!$MV$3))/2</f>
        <v>0</v>
      </c>
      <c r="H255" s="323"/>
      <c r="I255" s="400">
        <f>Conges!$B$9</f>
        <v>44902</v>
      </c>
      <c r="J255" s="401"/>
      <c r="K255" s="401"/>
      <c r="L255" s="401"/>
      <c r="M255" s="401"/>
      <c r="N255" s="65" t="str">
        <f>Planning!N$221</f>
        <v/>
      </c>
      <c r="O255" s="98">
        <f>Planning!O$221</f>
        <v>0</v>
      </c>
      <c r="P255" s="99">
        <f>Planning!P$221</f>
        <v>0</v>
      </c>
      <c r="Q255" s="99">
        <f>Planning!Q$221</f>
        <v>0</v>
      </c>
      <c r="R255" s="99">
        <f>Planning!R$221</f>
        <v>0</v>
      </c>
      <c r="S255" s="99">
        <f>Planning!S$221</f>
        <v>0</v>
      </c>
      <c r="T255" s="99">
        <f>Planning!T$221</f>
        <v>0</v>
      </c>
      <c r="U255" s="99">
        <f>Planning!U$221</f>
        <v>0</v>
      </c>
      <c r="V255" s="100">
        <f>Planning!V$221</f>
        <v>0</v>
      </c>
      <c r="W255" s="99">
        <f>Planning!W$221</f>
        <v>0</v>
      </c>
      <c r="X255" s="99">
        <f>Planning!X$221</f>
        <v>0</v>
      </c>
      <c r="Y255" s="99">
        <f>Planning!Y$221</f>
        <v>0</v>
      </c>
      <c r="Z255" s="99">
        <f>Planning!Z$221</f>
        <v>0</v>
      </c>
      <c r="AA255" s="99">
        <f>Planning!AA$221</f>
        <v>0</v>
      </c>
      <c r="AB255" s="99">
        <f>Planning!AB$221</f>
        <v>0</v>
      </c>
      <c r="AC255" s="99">
        <f>Planning!AC$221</f>
        <v>0</v>
      </c>
      <c r="AD255" s="99">
        <f>Planning!AD$221</f>
        <v>0</v>
      </c>
      <c r="AE255" s="98">
        <f>Planning!AE$221</f>
        <v>0</v>
      </c>
      <c r="AF255" s="99">
        <f>Planning!AF$221</f>
        <v>0</v>
      </c>
      <c r="AG255" s="99">
        <f>Planning!AG$221</f>
        <v>0</v>
      </c>
      <c r="AH255" s="99">
        <f>Planning!AH$221</f>
        <v>0</v>
      </c>
      <c r="AI255" s="99">
        <f>Planning!AI$221</f>
        <v>0</v>
      </c>
      <c r="AJ255" s="100">
        <f>Planning!AJ$221</f>
        <v>0</v>
      </c>
      <c r="AK255" s="99">
        <f>Planning!AK$221</f>
        <v>0</v>
      </c>
      <c r="AL255" s="99">
        <f>Planning!AL$221</f>
        <v>0</v>
      </c>
      <c r="AM255" s="99">
        <f>Planning!AM$221</f>
        <v>0</v>
      </c>
      <c r="AN255" s="99">
        <f>Planning!AN$221</f>
        <v>0</v>
      </c>
      <c r="AO255" s="99">
        <f>Planning!AO$221</f>
        <v>0</v>
      </c>
      <c r="AP255" s="99">
        <f>Planning!AP$221</f>
        <v>0</v>
      </c>
      <c r="AQ255" s="99">
        <f>Planning!AQ$221</f>
        <v>0</v>
      </c>
      <c r="AR255" s="99">
        <f>Planning!AR$221</f>
        <v>0</v>
      </c>
      <c r="AS255" s="99">
        <f>Planning!AS$221</f>
        <v>0</v>
      </c>
      <c r="AT255" s="99">
        <f>Planning!AT$221</f>
        <v>0</v>
      </c>
      <c r="AU255" s="98">
        <f>Planning!AU$221</f>
        <v>0</v>
      </c>
      <c r="AV255" s="99">
        <f>Planning!AV$221</f>
        <v>0</v>
      </c>
      <c r="AW255" s="99">
        <f>Planning!AW$221</f>
        <v>0</v>
      </c>
      <c r="AX255" s="99">
        <f>Planning!AX$221</f>
        <v>0</v>
      </c>
      <c r="AY255" s="99">
        <f>Planning!AY$221</f>
        <v>0</v>
      </c>
      <c r="AZ255" s="99">
        <f>Planning!AZ$221</f>
        <v>0</v>
      </c>
      <c r="BA255" s="99">
        <f>Planning!BA$221</f>
        <v>0</v>
      </c>
      <c r="BB255" s="100">
        <f>Planning!BB$221</f>
        <v>0</v>
      </c>
      <c r="BC255" s="69">
        <f>Planning!BC$221</f>
        <v>0</v>
      </c>
      <c r="BD255" s="102"/>
      <c r="BE255" s="408">
        <f>Planning!BE$221</f>
        <v>0</v>
      </c>
      <c r="BF255" s="409">
        <f>Planning!BF$221</f>
        <v>0</v>
      </c>
      <c r="BG255" s="74">
        <f>Planning!BG$221</f>
        <v>0</v>
      </c>
      <c r="BH255" s="75">
        <f>Planning!BH$221</f>
        <v>0</v>
      </c>
      <c r="BI255" s="76" t="str">
        <f>Planning!BI$221</f>
        <v/>
      </c>
      <c r="BJ255" s="77">
        <f>Planning!BJ$221</f>
        <v>38.161290322580641</v>
      </c>
      <c r="BL255" s="210">
        <f>Planning!BL$221</f>
        <v>0</v>
      </c>
      <c r="BM255" s="143">
        <f>Planning!BP$221</f>
        <v>0</v>
      </c>
      <c r="NL255" s="43" t="s">
        <v>63</v>
      </c>
    </row>
    <row r="256" spans="1:376" ht="10.199999999999999" customHeight="1">
      <c r="A256" s="25"/>
      <c r="B256" s="337"/>
      <c r="C256" s="424"/>
      <c r="D256" s="15"/>
      <c r="E256" s="327" t="str">
        <f>Planning!$E$11</f>
        <v>MEP</v>
      </c>
      <c r="F256" s="327"/>
      <c r="G256" s="126">
        <f>(COUNTIF(O249:BB279,Planning!$MX$3))/2</f>
        <v>0</v>
      </c>
      <c r="H256" s="323"/>
      <c r="I256" s="402">
        <f>Conges!$B$10</f>
        <v>44903</v>
      </c>
      <c r="J256" s="403"/>
      <c r="K256" s="403"/>
      <c r="L256" s="403"/>
      <c r="M256" s="403"/>
      <c r="N256" s="78" t="str">
        <f>Planning!N$256</f>
        <v/>
      </c>
      <c r="O256" s="95">
        <f>Planning!O$256</f>
        <v>0</v>
      </c>
      <c r="P256" s="96">
        <f>Planning!P$256</f>
        <v>0</v>
      </c>
      <c r="Q256" s="96">
        <f>Planning!Q$256</f>
        <v>0</v>
      </c>
      <c r="R256" s="96">
        <f>Planning!R$256</f>
        <v>0</v>
      </c>
      <c r="S256" s="96">
        <f>Planning!S$256</f>
        <v>0</v>
      </c>
      <c r="T256" s="96">
        <f>Planning!T$256</f>
        <v>0</v>
      </c>
      <c r="U256" s="96">
        <f>Planning!U$256</f>
        <v>0</v>
      </c>
      <c r="V256" s="97">
        <f>Planning!V$256</f>
        <v>0</v>
      </c>
      <c r="W256" s="96">
        <f>Planning!W$256</f>
        <v>0</v>
      </c>
      <c r="X256" s="96">
        <f>Planning!X$256</f>
        <v>0</v>
      </c>
      <c r="Y256" s="96">
        <f>Planning!Y$256</f>
        <v>0</v>
      </c>
      <c r="Z256" s="96">
        <f>Planning!Z$256</f>
        <v>0</v>
      </c>
      <c r="AA256" s="96">
        <f>Planning!AA$256</f>
        <v>0</v>
      </c>
      <c r="AB256" s="96">
        <f>Planning!AB$256</f>
        <v>0</v>
      </c>
      <c r="AC256" s="96">
        <f>Planning!AC$256</f>
        <v>0</v>
      </c>
      <c r="AD256" s="96">
        <f>Planning!AD$256</f>
        <v>0</v>
      </c>
      <c r="AE256" s="95">
        <f>Planning!AE$256</f>
        <v>0</v>
      </c>
      <c r="AF256" s="96">
        <f>Planning!AF$256</f>
        <v>0</v>
      </c>
      <c r="AG256" s="96">
        <f>Planning!AG$256</f>
        <v>0</v>
      </c>
      <c r="AH256" s="96">
        <f>Planning!AH$256</f>
        <v>0</v>
      </c>
      <c r="AI256" s="96">
        <f>Planning!AI$256</f>
        <v>0</v>
      </c>
      <c r="AJ256" s="97">
        <f>Planning!AJ$256</f>
        <v>0</v>
      </c>
      <c r="AK256" s="96">
        <f>Planning!AK$256</f>
        <v>0</v>
      </c>
      <c r="AL256" s="96">
        <f>Planning!AL$256</f>
        <v>0</v>
      </c>
      <c r="AM256" s="96">
        <f>Planning!AM$256</f>
        <v>0</v>
      </c>
      <c r="AN256" s="96">
        <f>Planning!AN$256</f>
        <v>0</v>
      </c>
      <c r="AO256" s="96">
        <f>Planning!AO$256</f>
        <v>0</v>
      </c>
      <c r="AP256" s="96">
        <f>Planning!AP$256</f>
        <v>0</v>
      </c>
      <c r="AQ256" s="96">
        <f>Planning!AQ$256</f>
        <v>0</v>
      </c>
      <c r="AR256" s="96">
        <f>Planning!AR$256</f>
        <v>0</v>
      </c>
      <c r="AS256" s="96">
        <f>Planning!AS$256</f>
        <v>0</v>
      </c>
      <c r="AT256" s="96">
        <f>Planning!AT$256</f>
        <v>0</v>
      </c>
      <c r="AU256" s="95">
        <f>Planning!AU$256</f>
        <v>0</v>
      </c>
      <c r="AV256" s="96">
        <f>Planning!AV$256</f>
        <v>0</v>
      </c>
      <c r="AW256" s="96">
        <f>Planning!AW$256</f>
        <v>0</v>
      </c>
      <c r="AX256" s="96">
        <f>Planning!AX$256</f>
        <v>0</v>
      </c>
      <c r="AY256" s="96">
        <f>Planning!AY$256</f>
        <v>0</v>
      </c>
      <c r="AZ256" s="96">
        <f>Planning!AZ$256</f>
        <v>0</v>
      </c>
      <c r="BA256" s="96">
        <f>Planning!BA$256</f>
        <v>0</v>
      </c>
      <c r="BB256" s="97">
        <f>Planning!BB$256</f>
        <v>0</v>
      </c>
      <c r="BC256" s="82">
        <f>Planning!BC$256</f>
        <v>0</v>
      </c>
      <c r="BD256" s="102"/>
      <c r="BE256" s="410">
        <f>Planning!BE$256</f>
        <v>0</v>
      </c>
      <c r="BF256" s="411">
        <f>Planning!BF$256</f>
        <v>0</v>
      </c>
      <c r="BG256" s="88">
        <f>Planning!BG$256</f>
        <v>0</v>
      </c>
      <c r="BH256" s="89">
        <f>Planning!BH$256</f>
        <v>0</v>
      </c>
      <c r="BI256" s="90" t="str">
        <f>Planning!BI$256</f>
        <v/>
      </c>
      <c r="BJ256" s="91">
        <f>Planning!BJ$256</f>
        <v>43.612903225806448</v>
      </c>
      <c r="BL256" s="211">
        <f>Planning!BL$256</f>
        <v>0</v>
      </c>
      <c r="BM256" s="142">
        <f>Planning!BP$256</f>
        <v>0</v>
      </c>
      <c r="NL256" s="43" t="s">
        <v>63</v>
      </c>
    </row>
    <row r="257" spans="1:376" ht="10.199999999999999" customHeight="1">
      <c r="A257" s="25"/>
      <c r="B257" s="337"/>
      <c r="C257" s="424"/>
      <c r="D257" s="15"/>
      <c r="E257" s="348" t="str">
        <f>Planning!$E$12</f>
        <v>Renfort</v>
      </c>
      <c r="F257" s="348"/>
      <c r="G257" s="127">
        <f>(COUNTIF(O249:BB279,Planning!$MZ$3))/2</f>
        <v>0</v>
      </c>
      <c r="H257" s="323"/>
      <c r="I257" s="400">
        <f>Conges!$B$11</f>
        <v>44904</v>
      </c>
      <c r="J257" s="401"/>
      <c r="K257" s="401"/>
      <c r="L257" s="401"/>
      <c r="M257" s="401"/>
      <c r="N257" s="65" t="str">
        <f>Planning!N$291</f>
        <v/>
      </c>
      <c r="O257" s="98">
        <f>Planning!O$291</f>
        <v>0</v>
      </c>
      <c r="P257" s="99">
        <f>Planning!P$291</f>
        <v>0</v>
      </c>
      <c r="Q257" s="99">
        <f>Planning!Q$291</f>
        <v>0</v>
      </c>
      <c r="R257" s="99">
        <f>Planning!R$291</f>
        <v>0</v>
      </c>
      <c r="S257" s="99">
        <f>Planning!S$291</f>
        <v>0</v>
      </c>
      <c r="T257" s="99">
        <f>Planning!T$291</f>
        <v>0</v>
      </c>
      <c r="U257" s="99">
        <f>Planning!U$291</f>
        <v>0</v>
      </c>
      <c r="V257" s="100">
        <f>Planning!V$291</f>
        <v>0</v>
      </c>
      <c r="W257" s="99">
        <f>Planning!W$291</f>
        <v>0</v>
      </c>
      <c r="X257" s="99">
        <f>Planning!X$291</f>
        <v>0</v>
      </c>
      <c r="Y257" s="99">
        <f>Planning!Y$291</f>
        <v>0</v>
      </c>
      <c r="Z257" s="99">
        <f>Planning!Z$291</f>
        <v>0</v>
      </c>
      <c r="AA257" s="99">
        <f>Planning!AA$291</f>
        <v>0</v>
      </c>
      <c r="AB257" s="99">
        <f>Planning!AB$291</f>
        <v>0</v>
      </c>
      <c r="AC257" s="99">
        <f>Planning!AC$291</f>
        <v>0</v>
      </c>
      <c r="AD257" s="99">
        <f>Planning!AD$291</f>
        <v>0</v>
      </c>
      <c r="AE257" s="98">
        <f>Planning!AE$291</f>
        <v>0</v>
      </c>
      <c r="AF257" s="99">
        <f>Planning!AF$291</f>
        <v>0</v>
      </c>
      <c r="AG257" s="99">
        <f>Planning!AG$291</f>
        <v>0</v>
      </c>
      <c r="AH257" s="99">
        <f>Planning!AH$291</f>
        <v>0</v>
      </c>
      <c r="AI257" s="99">
        <f>Planning!AI$291</f>
        <v>0</v>
      </c>
      <c r="AJ257" s="100">
        <f>Planning!AJ$291</f>
        <v>0</v>
      </c>
      <c r="AK257" s="99">
        <f>Planning!AK$291</f>
        <v>0</v>
      </c>
      <c r="AL257" s="99">
        <f>Planning!AL$291</f>
        <v>0</v>
      </c>
      <c r="AM257" s="99">
        <f>Planning!AM$291</f>
        <v>0</v>
      </c>
      <c r="AN257" s="99">
        <f>Planning!AN$291</f>
        <v>0</v>
      </c>
      <c r="AO257" s="99">
        <f>Planning!AO$291</f>
        <v>0</v>
      </c>
      <c r="AP257" s="99">
        <f>Planning!AP$291</f>
        <v>0</v>
      </c>
      <c r="AQ257" s="99">
        <f>Planning!AQ$291</f>
        <v>0</v>
      </c>
      <c r="AR257" s="99">
        <f>Planning!AR$291</f>
        <v>0</v>
      </c>
      <c r="AS257" s="99">
        <f>Planning!AS$291</f>
        <v>0</v>
      </c>
      <c r="AT257" s="99">
        <f>Planning!AT$291</f>
        <v>0</v>
      </c>
      <c r="AU257" s="98">
        <f>Planning!AU$291</f>
        <v>0</v>
      </c>
      <c r="AV257" s="99">
        <f>Planning!AV$291</f>
        <v>0</v>
      </c>
      <c r="AW257" s="99">
        <f>Planning!AW$291</f>
        <v>0</v>
      </c>
      <c r="AX257" s="99">
        <f>Planning!AX$291</f>
        <v>0</v>
      </c>
      <c r="AY257" s="99">
        <f>Planning!AY$291</f>
        <v>0</v>
      </c>
      <c r="AZ257" s="99">
        <f>Planning!AZ$291</f>
        <v>0</v>
      </c>
      <c r="BA257" s="99">
        <f>Planning!BA$291</f>
        <v>0</v>
      </c>
      <c r="BB257" s="100">
        <f>Planning!BB$291</f>
        <v>0</v>
      </c>
      <c r="BC257" s="69">
        <f>Planning!BC$291</f>
        <v>0</v>
      </c>
      <c r="BD257" s="102"/>
      <c r="BE257" s="408">
        <f>Planning!BE$291</f>
        <v>0</v>
      </c>
      <c r="BF257" s="409">
        <f>Planning!BF$291</f>
        <v>0</v>
      </c>
      <c r="BG257" s="74">
        <f>Planning!BG$291</f>
        <v>0</v>
      </c>
      <c r="BH257" s="75">
        <f>Planning!BH$291</f>
        <v>0</v>
      </c>
      <c r="BI257" s="76" t="str">
        <f>Planning!BI$291</f>
        <v/>
      </c>
      <c r="BJ257" s="77">
        <f>Planning!BJ$291</f>
        <v>49.064516129032256</v>
      </c>
      <c r="BL257" s="210">
        <f>Planning!BL$291</f>
        <v>0</v>
      </c>
      <c r="BM257" s="143">
        <f>Planning!BP$291</f>
        <v>0</v>
      </c>
      <c r="NL257" s="43" t="s">
        <v>63</v>
      </c>
    </row>
    <row r="258" spans="1:376" ht="10.199999999999999" customHeight="1">
      <c r="A258" s="25"/>
      <c r="B258" s="337"/>
      <c r="C258" s="424"/>
      <c r="D258" s="15"/>
      <c r="E258" s="317" t="str">
        <f>Planning!$E$13</f>
        <v>CHEF</v>
      </c>
      <c r="F258" s="317"/>
      <c r="G258" s="128">
        <f>(COUNTIF(O249:BB279,Planning!$NB$3))/2</f>
        <v>0</v>
      </c>
      <c r="H258" s="323"/>
      <c r="I258" s="402">
        <f>Conges!$B$12</f>
        <v>44905</v>
      </c>
      <c r="J258" s="403"/>
      <c r="K258" s="403"/>
      <c r="L258" s="403"/>
      <c r="M258" s="403"/>
      <c r="N258" s="78" t="str">
        <f>Planning!N$326</f>
        <v/>
      </c>
      <c r="O258" s="95">
        <f>Planning!O$326</f>
        <v>0</v>
      </c>
      <c r="P258" s="96">
        <f>Planning!P$326</f>
        <v>0</v>
      </c>
      <c r="Q258" s="96">
        <f>Planning!Q$326</f>
        <v>0</v>
      </c>
      <c r="R258" s="96">
        <f>Planning!R$326</f>
        <v>0</v>
      </c>
      <c r="S258" s="96">
        <f>Planning!S$326</f>
        <v>0</v>
      </c>
      <c r="T258" s="96">
        <f>Planning!T$326</f>
        <v>0</v>
      </c>
      <c r="U258" s="96">
        <f>Planning!U$326</f>
        <v>0</v>
      </c>
      <c r="V258" s="97">
        <f>Planning!V$326</f>
        <v>0</v>
      </c>
      <c r="W258" s="96">
        <f>Planning!W$326</f>
        <v>0</v>
      </c>
      <c r="X258" s="96">
        <f>Planning!X$326</f>
        <v>0</v>
      </c>
      <c r="Y258" s="96">
        <f>Planning!Y$326</f>
        <v>0</v>
      </c>
      <c r="Z258" s="96">
        <f>Planning!Z$326</f>
        <v>0</v>
      </c>
      <c r="AA258" s="96">
        <f>Planning!AA$326</f>
        <v>0</v>
      </c>
      <c r="AB258" s="96">
        <f>Planning!AB$326</f>
        <v>0</v>
      </c>
      <c r="AC258" s="96">
        <f>Planning!AC$326</f>
        <v>0</v>
      </c>
      <c r="AD258" s="96">
        <f>Planning!AD$326</f>
        <v>0</v>
      </c>
      <c r="AE258" s="95">
        <f>Planning!AE$326</f>
        <v>0</v>
      </c>
      <c r="AF258" s="96">
        <f>Planning!AF$326</f>
        <v>0</v>
      </c>
      <c r="AG258" s="96">
        <f>Planning!AG$326</f>
        <v>0</v>
      </c>
      <c r="AH258" s="96">
        <f>Planning!AH$326</f>
        <v>0</v>
      </c>
      <c r="AI258" s="96">
        <f>Planning!AI$326</f>
        <v>0</v>
      </c>
      <c r="AJ258" s="97">
        <f>Planning!AJ$326</f>
        <v>0</v>
      </c>
      <c r="AK258" s="96">
        <f>Planning!AK$326</f>
        <v>0</v>
      </c>
      <c r="AL258" s="96">
        <f>Planning!AL$326</f>
        <v>0</v>
      </c>
      <c r="AM258" s="96">
        <f>Planning!AM$326</f>
        <v>0</v>
      </c>
      <c r="AN258" s="96">
        <f>Planning!AN$326</f>
        <v>0</v>
      </c>
      <c r="AO258" s="96">
        <f>Planning!AO$326</f>
        <v>0</v>
      </c>
      <c r="AP258" s="96">
        <f>Planning!AP$326</f>
        <v>0</v>
      </c>
      <c r="AQ258" s="96">
        <f>Planning!AQ$326</f>
        <v>0</v>
      </c>
      <c r="AR258" s="96">
        <f>Planning!AR$326</f>
        <v>0</v>
      </c>
      <c r="AS258" s="96">
        <f>Planning!AS$326</f>
        <v>0</v>
      </c>
      <c r="AT258" s="96">
        <f>Planning!AT$326</f>
        <v>0</v>
      </c>
      <c r="AU258" s="95">
        <f>Planning!AU$326</f>
        <v>0</v>
      </c>
      <c r="AV258" s="96">
        <f>Planning!AV$326</f>
        <v>0</v>
      </c>
      <c r="AW258" s="96">
        <f>Planning!AW$326</f>
        <v>0</v>
      </c>
      <c r="AX258" s="96">
        <f>Planning!AX$326</f>
        <v>0</v>
      </c>
      <c r="AY258" s="96">
        <f>Planning!AY$326</f>
        <v>0</v>
      </c>
      <c r="AZ258" s="96">
        <f>Planning!AZ$326</f>
        <v>0</v>
      </c>
      <c r="BA258" s="96">
        <f>Planning!BA$326</f>
        <v>0</v>
      </c>
      <c r="BB258" s="97">
        <f>Planning!BB$326</f>
        <v>0</v>
      </c>
      <c r="BC258" s="82">
        <f>Planning!BC$326</f>
        <v>0</v>
      </c>
      <c r="BD258" s="102"/>
      <c r="BE258" s="410">
        <f>Planning!BE$326</f>
        <v>0</v>
      </c>
      <c r="BF258" s="411">
        <f>Planning!BF$326</f>
        <v>0</v>
      </c>
      <c r="BG258" s="88">
        <f>Planning!BG$326</f>
        <v>0</v>
      </c>
      <c r="BH258" s="89">
        <f>Planning!BH$326</f>
        <v>0</v>
      </c>
      <c r="BI258" s="90" t="str">
        <f>Planning!BI$326</f>
        <v/>
      </c>
      <c r="BJ258" s="91">
        <f>Planning!BJ$326</f>
        <v>54.516129032258064</v>
      </c>
      <c r="BL258" s="211">
        <f>Planning!BL$326</f>
        <v>0</v>
      </c>
      <c r="BM258" s="142">
        <f>Planning!BP$326</f>
        <v>0</v>
      </c>
      <c r="NL258" s="43" t="s">
        <v>63</v>
      </c>
    </row>
    <row r="259" spans="1:376" ht="10.199999999999999" customHeight="1">
      <c r="A259" s="25"/>
      <c r="B259" s="337"/>
      <c r="C259" s="424"/>
      <c r="D259" s="15"/>
      <c r="E259" s="319" t="str">
        <f>Planning!$E$14</f>
        <v>MENAGE</v>
      </c>
      <c r="F259" s="319"/>
      <c r="G259" s="129">
        <f>(COUNTIF(O249:BB279,Planning!$ND$3))/2</f>
        <v>0</v>
      </c>
      <c r="H259" s="323"/>
      <c r="I259" s="400">
        <f>Conges!$B$13</f>
        <v>44906</v>
      </c>
      <c r="J259" s="401"/>
      <c r="K259" s="401"/>
      <c r="L259" s="401"/>
      <c r="M259" s="401"/>
      <c r="N259" s="65" t="str">
        <f>Planning!N$361</f>
        <v/>
      </c>
      <c r="O259" s="98">
        <f>Planning!O$361</f>
        <v>0</v>
      </c>
      <c r="P259" s="99">
        <f>Planning!P$361</f>
        <v>0</v>
      </c>
      <c r="Q259" s="99">
        <f>Planning!Q$361</f>
        <v>0</v>
      </c>
      <c r="R259" s="99">
        <f>Planning!R$361</f>
        <v>0</v>
      </c>
      <c r="S259" s="99">
        <f>Planning!S$361</f>
        <v>0</v>
      </c>
      <c r="T259" s="99">
        <f>Planning!T$361</f>
        <v>0</v>
      </c>
      <c r="U259" s="99">
        <f>Planning!U$361</f>
        <v>0</v>
      </c>
      <c r="V259" s="100">
        <f>Planning!V$361</f>
        <v>0</v>
      </c>
      <c r="W259" s="99">
        <f>Planning!W$361</f>
        <v>0</v>
      </c>
      <c r="X259" s="99">
        <f>Planning!X$361</f>
        <v>0</v>
      </c>
      <c r="Y259" s="99">
        <f>Planning!Y$361</f>
        <v>0</v>
      </c>
      <c r="Z259" s="99">
        <f>Planning!Z$361</f>
        <v>0</v>
      </c>
      <c r="AA259" s="99">
        <f>Planning!AA$361</f>
        <v>0</v>
      </c>
      <c r="AB259" s="99">
        <f>Planning!AB$361</f>
        <v>0</v>
      </c>
      <c r="AC259" s="99">
        <f>Planning!AC$361</f>
        <v>0</v>
      </c>
      <c r="AD259" s="99">
        <f>Planning!AD$361</f>
        <v>0</v>
      </c>
      <c r="AE259" s="98">
        <f>Planning!AE$361</f>
        <v>0</v>
      </c>
      <c r="AF259" s="99">
        <f>Planning!AF$361</f>
        <v>0</v>
      </c>
      <c r="AG259" s="99">
        <f>Planning!AG$361</f>
        <v>0</v>
      </c>
      <c r="AH259" s="99">
        <f>Planning!AH$361</f>
        <v>0</v>
      </c>
      <c r="AI259" s="99">
        <f>Planning!AI$361</f>
        <v>0</v>
      </c>
      <c r="AJ259" s="100">
        <f>Planning!AJ$361</f>
        <v>0</v>
      </c>
      <c r="AK259" s="99">
        <f>Planning!AK$361</f>
        <v>0</v>
      </c>
      <c r="AL259" s="99">
        <f>Planning!AL$361</f>
        <v>0</v>
      </c>
      <c r="AM259" s="99">
        <f>Planning!AM$361</f>
        <v>0</v>
      </c>
      <c r="AN259" s="99">
        <f>Planning!AN$361</f>
        <v>0</v>
      </c>
      <c r="AO259" s="99">
        <f>Planning!AO$361</f>
        <v>0</v>
      </c>
      <c r="AP259" s="99">
        <f>Planning!AP$361</f>
        <v>0</v>
      </c>
      <c r="AQ259" s="99">
        <f>Planning!AQ$361</f>
        <v>0</v>
      </c>
      <c r="AR259" s="99">
        <f>Planning!AR$361</f>
        <v>0</v>
      </c>
      <c r="AS259" s="99">
        <f>Planning!AS$361</f>
        <v>0</v>
      </c>
      <c r="AT259" s="99">
        <f>Planning!AT$361</f>
        <v>0</v>
      </c>
      <c r="AU259" s="98">
        <f>Planning!AU$361</f>
        <v>0</v>
      </c>
      <c r="AV259" s="99">
        <f>Planning!AV$361</f>
        <v>0</v>
      </c>
      <c r="AW259" s="99">
        <f>Planning!AW$361</f>
        <v>0</v>
      </c>
      <c r="AX259" s="99">
        <f>Planning!AX$361</f>
        <v>0</v>
      </c>
      <c r="AY259" s="99">
        <f>Planning!AY$361</f>
        <v>0</v>
      </c>
      <c r="AZ259" s="99">
        <f>Planning!AZ$361</f>
        <v>0</v>
      </c>
      <c r="BA259" s="99">
        <f>Planning!BA$361</f>
        <v>0</v>
      </c>
      <c r="BB259" s="100">
        <f>Planning!BB$361</f>
        <v>0</v>
      </c>
      <c r="BC259" s="69">
        <f>Planning!BC$361</f>
        <v>0</v>
      </c>
      <c r="BD259" s="102"/>
      <c r="BE259" s="408">
        <f>Planning!BE$361</f>
        <v>0</v>
      </c>
      <c r="BF259" s="409">
        <f>Planning!BF$361</f>
        <v>0</v>
      </c>
      <c r="BG259" s="74">
        <f>Planning!BG$361</f>
        <v>0</v>
      </c>
      <c r="BH259" s="75">
        <f>Planning!BH$361</f>
        <v>0</v>
      </c>
      <c r="BI259" s="76" t="str">
        <f>Planning!BI$361</f>
        <v/>
      </c>
      <c r="BJ259" s="77">
        <f>Planning!BJ$361</f>
        <v>59.967741935483865</v>
      </c>
      <c r="BL259" s="210">
        <f>Planning!BL$361</f>
        <v>0</v>
      </c>
      <c r="BM259" s="143">
        <f>Planning!BP$361</f>
        <v>0</v>
      </c>
      <c r="NL259" s="43" t="s">
        <v>63</v>
      </c>
    </row>
    <row r="260" spans="1:376" ht="10.199999999999999" customHeight="1">
      <c r="A260" s="25"/>
      <c r="B260" s="337"/>
      <c r="C260" s="424"/>
      <c r="D260" s="15"/>
      <c r="E260" s="347">
        <f>Planning!$E$15</f>
        <v>0</v>
      </c>
      <c r="F260" s="347"/>
      <c r="G260" s="130">
        <f>(COUNTIF(O249:BB279,Planning!$NF$3))/2</f>
        <v>0</v>
      </c>
      <c r="H260" s="323"/>
      <c r="I260" s="402">
        <f>Conges!$B$14</f>
        <v>44907</v>
      </c>
      <c r="J260" s="403"/>
      <c r="K260" s="403"/>
      <c r="L260" s="403"/>
      <c r="M260" s="403"/>
      <c r="N260" s="78" t="str">
        <f>Planning!N$396</f>
        <v/>
      </c>
      <c r="O260" s="95">
        <f>Planning!O$396</f>
        <v>0</v>
      </c>
      <c r="P260" s="96">
        <f>Planning!P$396</f>
        <v>0</v>
      </c>
      <c r="Q260" s="96">
        <f>Planning!Q$396</f>
        <v>0</v>
      </c>
      <c r="R260" s="96">
        <f>Planning!R$396</f>
        <v>0</v>
      </c>
      <c r="S260" s="96">
        <f>Planning!S$396</f>
        <v>0</v>
      </c>
      <c r="T260" s="96">
        <f>Planning!T$396</f>
        <v>0</v>
      </c>
      <c r="U260" s="96">
        <f>Planning!U$396</f>
        <v>0</v>
      </c>
      <c r="V260" s="97">
        <f>Planning!V$396</f>
        <v>0</v>
      </c>
      <c r="W260" s="96">
        <f>Planning!W$396</f>
        <v>0</v>
      </c>
      <c r="X260" s="96">
        <f>Planning!X$396</f>
        <v>0</v>
      </c>
      <c r="Y260" s="96">
        <f>Planning!Y$396</f>
        <v>0</v>
      </c>
      <c r="Z260" s="96">
        <f>Planning!Z$396</f>
        <v>0</v>
      </c>
      <c r="AA260" s="96">
        <f>Planning!AA$396</f>
        <v>0</v>
      </c>
      <c r="AB260" s="96">
        <f>Planning!AB$396</f>
        <v>0</v>
      </c>
      <c r="AC260" s="96">
        <f>Planning!AC$396</f>
        <v>0</v>
      </c>
      <c r="AD260" s="96">
        <f>Planning!AD$396</f>
        <v>0</v>
      </c>
      <c r="AE260" s="95">
        <f>Planning!AE$396</f>
        <v>0</v>
      </c>
      <c r="AF260" s="96">
        <f>Planning!AF$396</f>
        <v>0</v>
      </c>
      <c r="AG260" s="96">
        <f>Planning!AG$396</f>
        <v>0</v>
      </c>
      <c r="AH260" s="96">
        <f>Planning!AH$396</f>
        <v>0</v>
      </c>
      <c r="AI260" s="96">
        <f>Planning!AI$396</f>
        <v>0</v>
      </c>
      <c r="AJ260" s="97">
        <f>Planning!AJ$396</f>
        <v>0</v>
      </c>
      <c r="AK260" s="96">
        <f>Planning!AK$396</f>
        <v>0</v>
      </c>
      <c r="AL260" s="96">
        <f>Planning!AL$396</f>
        <v>0</v>
      </c>
      <c r="AM260" s="96">
        <f>Planning!AM$396</f>
        <v>0</v>
      </c>
      <c r="AN260" s="96">
        <f>Planning!AN$396</f>
        <v>0</v>
      </c>
      <c r="AO260" s="96">
        <f>Planning!AO$396</f>
        <v>0</v>
      </c>
      <c r="AP260" s="96">
        <f>Planning!AP$396</f>
        <v>0</v>
      </c>
      <c r="AQ260" s="96">
        <f>Planning!AQ$396</f>
        <v>0</v>
      </c>
      <c r="AR260" s="96">
        <f>Planning!AR$396</f>
        <v>0</v>
      </c>
      <c r="AS260" s="96">
        <f>Planning!AS$396</f>
        <v>0</v>
      </c>
      <c r="AT260" s="96">
        <f>Planning!AT$396</f>
        <v>0</v>
      </c>
      <c r="AU260" s="95">
        <f>Planning!AU$396</f>
        <v>0</v>
      </c>
      <c r="AV260" s="96">
        <f>Planning!AV$396</f>
        <v>0</v>
      </c>
      <c r="AW260" s="96">
        <f>Planning!AW$396</f>
        <v>0</v>
      </c>
      <c r="AX260" s="96">
        <f>Planning!AX$396</f>
        <v>0</v>
      </c>
      <c r="AY260" s="96">
        <f>Planning!AY$396</f>
        <v>0</v>
      </c>
      <c r="AZ260" s="96">
        <f>Planning!AZ$396</f>
        <v>0</v>
      </c>
      <c r="BA260" s="96">
        <f>Planning!BA$396</f>
        <v>0</v>
      </c>
      <c r="BB260" s="97">
        <f>Planning!BB$396</f>
        <v>0</v>
      </c>
      <c r="BC260" s="82">
        <f>Planning!BC$396</f>
        <v>0</v>
      </c>
      <c r="BD260" s="102"/>
      <c r="BE260" s="410">
        <f>Planning!BE$396</f>
        <v>0</v>
      </c>
      <c r="BF260" s="411">
        <f>Planning!BF$396</f>
        <v>0</v>
      </c>
      <c r="BG260" s="88">
        <f>Planning!BG$396</f>
        <v>0</v>
      </c>
      <c r="BH260" s="89">
        <f>Planning!BH$396</f>
        <v>0</v>
      </c>
      <c r="BI260" s="90" t="str">
        <f>Planning!BI$396</f>
        <v/>
      </c>
      <c r="BJ260" s="91">
        <f>Planning!BJ$396</f>
        <v>65.419354838709666</v>
      </c>
      <c r="BL260" s="211">
        <f>Planning!BL$396</f>
        <v>0</v>
      </c>
      <c r="BM260" s="142">
        <f>Planning!BP$396</f>
        <v>0</v>
      </c>
      <c r="NL260" s="43" t="s">
        <v>63</v>
      </c>
    </row>
    <row r="261" spans="1:376" ht="10.199999999999999" customHeight="1">
      <c r="A261" s="25"/>
      <c r="B261" s="337"/>
      <c r="C261" s="424"/>
      <c r="D261" s="15"/>
      <c r="E261" s="330"/>
      <c r="F261" s="330"/>
      <c r="G261" s="134">
        <f>(COUNTIF(O249:BB279,Planning!$NH$3))/2</f>
        <v>0</v>
      </c>
      <c r="H261" s="323"/>
      <c r="I261" s="400">
        <f>Conges!$B$15</f>
        <v>44908</v>
      </c>
      <c r="J261" s="401"/>
      <c r="K261" s="401"/>
      <c r="L261" s="401"/>
      <c r="M261" s="401"/>
      <c r="N261" s="65" t="str">
        <f>Planning!N$431</f>
        <v/>
      </c>
      <c r="O261" s="98">
        <f>Planning!O$431</f>
        <v>0</v>
      </c>
      <c r="P261" s="99">
        <f>Planning!P$431</f>
        <v>0</v>
      </c>
      <c r="Q261" s="99">
        <f>Planning!Q$431</f>
        <v>0</v>
      </c>
      <c r="R261" s="99">
        <f>Planning!R$431</f>
        <v>0</v>
      </c>
      <c r="S261" s="99">
        <f>Planning!S$431</f>
        <v>0</v>
      </c>
      <c r="T261" s="99">
        <f>Planning!T$431</f>
        <v>0</v>
      </c>
      <c r="U261" s="99">
        <f>Planning!U$431</f>
        <v>0</v>
      </c>
      <c r="V261" s="100">
        <f>Planning!V$431</f>
        <v>0</v>
      </c>
      <c r="W261" s="98">
        <f>Planning!W$431</f>
        <v>0</v>
      </c>
      <c r="X261" s="99">
        <f>Planning!X$431</f>
        <v>0</v>
      </c>
      <c r="Y261" s="99">
        <f>Planning!Y$431</f>
        <v>0</v>
      </c>
      <c r="Z261" s="99">
        <f>Planning!Z$431</f>
        <v>0</v>
      </c>
      <c r="AA261" s="99">
        <f>Planning!AA$431</f>
        <v>0</v>
      </c>
      <c r="AB261" s="99">
        <f>Planning!AB$431</f>
        <v>0</v>
      </c>
      <c r="AC261" s="99">
        <f>Planning!AC$431</f>
        <v>0</v>
      </c>
      <c r="AD261" s="100">
        <f>Planning!AD$431</f>
        <v>0</v>
      </c>
      <c r="AE261" s="98">
        <f>Planning!AE$431</f>
        <v>0</v>
      </c>
      <c r="AF261" s="99">
        <f>Planning!AF$431</f>
        <v>0</v>
      </c>
      <c r="AG261" s="99">
        <f>Planning!AG$431</f>
        <v>0</v>
      </c>
      <c r="AH261" s="99">
        <f>Planning!AH$431</f>
        <v>0</v>
      </c>
      <c r="AI261" s="99">
        <f>Planning!AI$431</f>
        <v>0</v>
      </c>
      <c r="AJ261" s="100">
        <f>Planning!AJ$431</f>
        <v>0</v>
      </c>
      <c r="AK261" s="98">
        <f>Planning!AK$431</f>
        <v>0</v>
      </c>
      <c r="AL261" s="99">
        <f>Planning!AL$431</f>
        <v>0</v>
      </c>
      <c r="AM261" s="99">
        <f>Planning!AM$431</f>
        <v>0</v>
      </c>
      <c r="AN261" s="99">
        <f>Planning!AN$431</f>
        <v>0</v>
      </c>
      <c r="AO261" s="99">
        <f>Planning!AO$431</f>
        <v>0</v>
      </c>
      <c r="AP261" s="99">
        <f>Planning!AP$431</f>
        <v>0</v>
      </c>
      <c r="AQ261" s="99">
        <f>Planning!AQ$431</f>
        <v>0</v>
      </c>
      <c r="AR261" s="99">
        <f>Planning!AR$431</f>
        <v>0</v>
      </c>
      <c r="AS261" s="99">
        <f>Planning!AS$431</f>
        <v>0</v>
      </c>
      <c r="AT261" s="100">
        <f>Planning!AT$431</f>
        <v>0</v>
      </c>
      <c r="AU261" s="98">
        <f>Planning!AU$431</f>
        <v>0</v>
      </c>
      <c r="AV261" s="99">
        <f>Planning!AV$431</f>
        <v>0</v>
      </c>
      <c r="AW261" s="99">
        <f>Planning!AW$431</f>
        <v>0</v>
      </c>
      <c r="AX261" s="99">
        <f>Planning!AX$431</f>
        <v>0</v>
      </c>
      <c r="AY261" s="99">
        <f>Planning!AY$431</f>
        <v>0</v>
      </c>
      <c r="AZ261" s="99">
        <f>Planning!AZ$431</f>
        <v>0</v>
      </c>
      <c r="BA261" s="99">
        <f>Planning!BA$431</f>
        <v>0</v>
      </c>
      <c r="BB261" s="100">
        <f>Planning!BB$431</f>
        <v>0</v>
      </c>
      <c r="BC261" s="69">
        <f>Planning!BC$431</f>
        <v>0</v>
      </c>
      <c r="BD261" s="102"/>
      <c r="BE261" s="408">
        <f>Planning!BE$431</f>
        <v>0</v>
      </c>
      <c r="BF261" s="409">
        <f>Planning!BF$431</f>
        <v>0</v>
      </c>
      <c r="BG261" s="74">
        <f>Planning!BG$431</f>
        <v>0</v>
      </c>
      <c r="BH261" s="75">
        <f>Planning!BH$431</f>
        <v>0</v>
      </c>
      <c r="BI261" s="76" t="str">
        <f>Planning!BI$431</f>
        <v/>
      </c>
      <c r="BJ261" s="77">
        <f>Planning!BJ$431</f>
        <v>70.870967741935473</v>
      </c>
      <c r="BL261" s="210">
        <f>Planning!BL$431</f>
        <v>0</v>
      </c>
      <c r="BM261" s="143">
        <f>Planning!BP$431</f>
        <v>0</v>
      </c>
      <c r="NL261" s="43" t="s">
        <v>63</v>
      </c>
    </row>
    <row r="262" spans="1:376" ht="10.199999999999999" customHeight="1">
      <c r="A262" s="25"/>
      <c r="B262" s="337"/>
      <c r="C262" s="424"/>
      <c r="D262" s="15"/>
      <c r="E262" s="331"/>
      <c r="F262" s="331"/>
      <c r="G262" s="135">
        <f>(COUNTIF(O249:BB279,Planning!$NJ$3))/2</f>
        <v>0</v>
      </c>
      <c r="H262" s="323"/>
      <c r="I262" s="402">
        <f>Conges!$B$16</f>
        <v>44909</v>
      </c>
      <c r="J262" s="403"/>
      <c r="K262" s="403"/>
      <c r="L262" s="403"/>
      <c r="M262" s="403"/>
      <c r="N262" s="78" t="str">
        <f>Planning!N$466</f>
        <v/>
      </c>
      <c r="O262" s="95">
        <f>Planning!O$466</f>
        <v>0</v>
      </c>
      <c r="P262" s="96">
        <f>Planning!P$466</f>
        <v>0</v>
      </c>
      <c r="Q262" s="96">
        <f>Planning!Q$466</f>
        <v>0</v>
      </c>
      <c r="R262" s="96">
        <f>Planning!R$466</f>
        <v>0</v>
      </c>
      <c r="S262" s="96">
        <f>Planning!S$466</f>
        <v>0</v>
      </c>
      <c r="T262" s="96">
        <f>Planning!T$466</f>
        <v>0</v>
      </c>
      <c r="U262" s="96">
        <f>Planning!U$466</f>
        <v>0</v>
      </c>
      <c r="V262" s="97">
        <f>Planning!V$466</f>
        <v>0</v>
      </c>
      <c r="W262" s="95">
        <f>Planning!W$466</f>
        <v>0</v>
      </c>
      <c r="X262" s="96">
        <f>Planning!X$466</f>
        <v>0</v>
      </c>
      <c r="Y262" s="96">
        <f>Planning!Y$466</f>
        <v>0</v>
      </c>
      <c r="Z262" s="96">
        <f>Planning!Z$466</f>
        <v>0</v>
      </c>
      <c r="AA262" s="96">
        <f>Planning!AA$466</f>
        <v>0</v>
      </c>
      <c r="AB262" s="96">
        <f>Planning!AB$466</f>
        <v>0</v>
      </c>
      <c r="AC262" s="96">
        <f>Planning!AC$466</f>
        <v>0</v>
      </c>
      <c r="AD262" s="97">
        <f>Planning!AD$466</f>
        <v>0</v>
      </c>
      <c r="AE262" s="95">
        <f>Planning!AE$466</f>
        <v>0</v>
      </c>
      <c r="AF262" s="96">
        <f>Planning!AF$466</f>
        <v>0</v>
      </c>
      <c r="AG262" s="96">
        <f>Planning!AG$466</f>
        <v>0</v>
      </c>
      <c r="AH262" s="96">
        <f>Planning!AH$466</f>
        <v>0</v>
      </c>
      <c r="AI262" s="96">
        <f>Planning!AI$466</f>
        <v>0</v>
      </c>
      <c r="AJ262" s="97">
        <f>Planning!AJ$466</f>
        <v>0</v>
      </c>
      <c r="AK262" s="95">
        <f>Planning!AK$466</f>
        <v>0</v>
      </c>
      <c r="AL262" s="96">
        <f>Planning!AL$466</f>
        <v>0</v>
      </c>
      <c r="AM262" s="96">
        <f>Planning!AM$466</f>
        <v>0</v>
      </c>
      <c r="AN262" s="96">
        <f>Planning!AN$466</f>
        <v>0</v>
      </c>
      <c r="AO262" s="96">
        <f>Planning!AO$466</f>
        <v>0</v>
      </c>
      <c r="AP262" s="96">
        <f>Planning!AP$466</f>
        <v>0</v>
      </c>
      <c r="AQ262" s="96">
        <f>Planning!AQ$466</f>
        <v>0</v>
      </c>
      <c r="AR262" s="96">
        <f>Planning!AR$466</f>
        <v>0</v>
      </c>
      <c r="AS262" s="96">
        <f>Planning!AS$466</f>
        <v>0</v>
      </c>
      <c r="AT262" s="97">
        <f>Planning!AT$466</f>
        <v>0</v>
      </c>
      <c r="AU262" s="95">
        <f>Planning!AU$466</f>
        <v>0</v>
      </c>
      <c r="AV262" s="96">
        <f>Planning!AV$466</f>
        <v>0</v>
      </c>
      <c r="AW262" s="96">
        <f>Planning!AW$466</f>
        <v>0</v>
      </c>
      <c r="AX262" s="96">
        <f>Planning!AX$466</f>
        <v>0</v>
      </c>
      <c r="AY262" s="96">
        <f>Planning!AY$466</f>
        <v>0</v>
      </c>
      <c r="AZ262" s="96">
        <f>Planning!AZ$466</f>
        <v>0</v>
      </c>
      <c r="BA262" s="96">
        <f>Planning!BA$466</f>
        <v>0</v>
      </c>
      <c r="BB262" s="97">
        <f>Planning!BB$466</f>
        <v>0</v>
      </c>
      <c r="BC262" s="82">
        <f>Planning!BC$466</f>
        <v>0</v>
      </c>
      <c r="BD262" s="102"/>
      <c r="BE262" s="410">
        <f>Planning!BE$466</f>
        <v>0</v>
      </c>
      <c r="BF262" s="411">
        <f>Planning!BF$466</f>
        <v>0</v>
      </c>
      <c r="BG262" s="88">
        <f>Planning!BG$466</f>
        <v>0</v>
      </c>
      <c r="BH262" s="89">
        <f>Planning!BH$466</f>
        <v>0</v>
      </c>
      <c r="BI262" s="90" t="str">
        <f>Planning!BI$466</f>
        <v/>
      </c>
      <c r="BJ262" s="91">
        <f>Planning!BJ$466</f>
        <v>76.322580645161281</v>
      </c>
      <c r="BL262" s="211">
        <f>Planning!BL$466</f>
        <v>0</v>
      </c>
      <c r="BM262" s="142">
        <f>Planning!BP$466</f>
        <v>0</v>
      </c>
      <c r="NL262" s="43" t="s">
        <v>63</v>
      </c>
    </row>
    <row r="263" spans="1:376" ht="10.199999999999999" customHeight="1">
      <c r="A263" s="25"/>
      <c r="B263" s="337"/>
      <c r="C263" s="424"/>
      <c r="D263" s="15"/>
      <c r="E263" s="343" t="str">
        <f>Planning!$E$18</f>
        <v>H sans Renfort</v>
      </c>
      <c r="F263" s="343"/>
      <c r="G263" s="131">
        <f>SUM(G254:G262)-G257</f>
        <v>0</v>
      </c>
      <c r="H263" s="323"/>
      <c r="I263" s="400">
        <f>Conges!$B$17</f>
        <v>44910</v>
      </c>
      <c r="J263" s="401"/>
      <c r="K263" s="401"/>
      <c r="L263" s="401"/>
      <c r="M263" s="401"/>
      <c r="N263" s="65" t="str">
        <f>Planning!N$501</f>
        <v/>
      </c>
      <c r="O263" s="98">
        <f>Planning!O$501</f>
        <v>0</v>
      </c>
      <c r="P263" s="99">
        <f>Planning!P$501</f>
        <v>0</v>
      </c>
      <c r="Q263" s="99">
        <f>Planning!Q$501</f>
        <v>0</v>
      </c>
      <c r="R263" s="99">
        <f>Planning!R$501</f>
        <v>0</v>
      </c>
      <c r="S263" s="99">
        <f>Planning!S$501</f>
        <v>0</v>
      </c>
      <c r="T263" s="99">
        <f>Planning!T$501</f>
        <v>0</v>
      </c>
      <c r="U263" s="99">
        <f>Planning!U$501</f>
        <v>0</v>
      </c>
      <c r="V263" s="100">
        <f>Planning!V$501</f>
        <v>0</v>
      </c>
      <c r="W263" s="98">
        <f>Planning!W$501</f>
        <v>0</v>
      </c>
      <c r="X263" s="99">
        <f>Planning!X$501</f>
        <v>0</v>
      </c>
      <c r="Y263" s="99">
        <f>Planning!Y$501</f>
        <v>0</v>
      </c>
      <c r="Z263" s="99">
        <f>Planning!Z$501</f>
        <v>0</v>
      </c>
      <c r="AA263" s="99">
        <f>Planning!AA$501</f>
        <v>0</v>
      </c>
      <c r="AB263" s="99">
        <f>Planning!AB$501</f>
        <v>0</v>
      </c>
      <c r="AC263" s="99">
        <f>Planning!AC$501</f>
        <v>0</v>
      </c>
      <c r="AD263" s="100">
        <f>Planning!AD$501</f>
        <v>0</v>
      </c>
      <c r="AE263" s="98">
        <f>Planning!AE$501</f>
        <v>0</v>
      </c>
      <c r="AF263" s="99">
        <f>Planning!AF$501</f>
        <v>0</v>
      </c>
      <c r="AG263" s="99">
        <f>Planning!AG$501</f>
        <v>0</v>
      </c>
      <c r="AH263" s="99">
        <f>Planning!AH$501</f>
        <v>0</v>
      </c>
      <c r="AI263" s="99">
        <f>Planning!AI$501</f>
        <v>0</v>
      </c>
      <c r="AJ263" s="100">
        <f>Planning!AJ$501</f>
        <v>0</v>
      </c>
      <c r="AK263" s="98">
        <f>Planning!AK$501</f>
        <v>0</v>
      </c>
      <c r="AL263" s="99">
        <f>Planning!AL$501</f>
        <v>0</v>
      </c>
      <c r="AM263" s="99">
        <f>Planning!AM$501</f>
        <v>0</v>
      </c>
      <c r="AN263" s="99">
        <f>Planning!AN$501</f>
        <v>0</v>
      </c>
      <c r="AO263" s="99">
        <f>Planning!AO$501</f>
        <v>0</v>
      </c>
      <c r="AP263" s="99">
        <f>Planning!AP$501</f>
        <v>0</v>
      </c>
      <c r="AQ263" s="99">
        <f>Planning!AQ$501</f>
        <v>0</v>
      </c>
      <c r="AR263" s="99">
        <f>Planning!AR$501</f>
        <v>0</v>
      </c>
      <c r="AS263" s="99">
        <f>Planning!AS$501</f>
        <v>0</v>
      </c>
      <c r="AT263" s="100">
        <f>Planning!AT$501</f>
        <v>0</v>
      </c>
      <c r="AU263" s="98">
        <f>Planning!AU$501</f>
        <v>0</v>
      </c>
      <c r="AV263" s="99">
        <f>Planning!AV$501</f>
        <v>0</v>
      </c>
      <c r="AW263" s="99">
        <f>Planning!AW$501</f>
        <v>0</v>
      </c>
      <c r="AX263" s="99">
        <f>Planning!AX$501</f>
        <v>0</v>
      </c>
      <c r="AY263" s="99">
        <f>Planning!AY$501</f>
        <v>0</v>
      </c>
      <c r="AZ263" s="99">
        <f>Planning!AZ$501</f>
        <v>0</v>
      </c>
      <c r="BA263" s="99">
        <f>Planning!BA$501</f>
        <v>0</v>
      </c>
      <c r="BB263" s="100">
        <f>Planning!BB$501</f>
        <v>0</v>
      </c>
      <c r="BC263" s="69">
        <f>Planning!BC$501</f>
        <v>0</v>
      </c>
      <c r="BD263" s="102"/>
      <c r="BE263" s="408">
        <f>Planning!BE$501</f>
        <v>0</v>
      </c>
      <c r="BF263" s="409">
        <f>Planning!BF$501</f>
        <v>0</v>
      </c>
      <c r="BG263" s="74">
        <f>Planning!BG$501</f>
        <v>0</v>
      </c>
      <c r="BH263" s="75">
        <f>Planning!BH$501</f>
        <v>0</v>
      </c>
      <c r="BI263" s="76" t="str">
        <f>Planning!BI$501</f>
        <v/>
      </c>
      <c r="BJ263" s="77">
        <f>Planning!BJ$501</f>
        <v>81.774193548387089</v>
      </c>
      <c r="BL263" s="210">
        <f>Planning!BL$501</f>
        <v>0</v>
      </c>
      <c r="BM263" s="143">
        <f>Planning!BP$501</f>
        <v>0</v>
      </c>
      <c r="NL263" s="43" t="s">
        <v>63</v>
      </c>
    </row>
    <row r="264" spans="1:376" ht="10.199999999999999" customHeight="1">
      <c r="A264" s="25"/>
      <c r="B264" s="337"/>
      <c r="C264" s="424"/>
      <c r="D264" s="15"/>
      <c r="E264" s="343" t="str">
        <f>Planning!$E$19</f>
        <v>H avec Renfort</v>
      </c>
      <c r="F264" s="343"/>
      <c r="G264" s="131">
        <f>SUM(G254:G262)</f>
        <v>0</v>
      </c>
      <c r="H264" s="323"/>
      <c r="I264" s="402">
        <f>Conges!$B$18</f>
        <v>44911</v>
      </c>
      <c r="J264" s="403"/>
      <c r="K264" s="403"/>
      <c r="L264" s="403"/>
      <c r="M264" s="403"/>
      <c r="N264" s="78" t="str">
        <f>Planning!N$536</f>
        <v/>
      </c>
      <c r="O264" s="95">
        <f>Planning!O$536</f>
        <v>0</v>
      </c>
      <c r="P264" s="96">
        <f>Planning!P$536</f>
        <v>0</v>
      </c>
      <c r="Q264" s="96">
        <f>Planning!Q$536</f>
        <v>0</v>
      </c>
      <c r="R264" s="96">
        <f>Planning!R$536</f>
        <v>0</v>
      </c>
      <c r="S264" s="96">
        <f>Planning!S$536</f>
        <v>0</v>
      </c>
      <c r="T264" s="96">
        <f>Planning!T$536</f>
        <v>0</v>
      </c>
      <c r="U264" s="96">
        <f>Planning!U$536</f>
        <v>0</v>
      </c>
      <c r="V264" s="97">
        <f>Planning!V$536</f>
        <v>0</v>
      </c>
      <c r="W264" s="95">
        <f>Planning!W$536</f>
        <v>0</v>
      </c>
      <c r="X264" s="96">
        <f>Planning!X$536</f>
        <v>0</v>
      </c>
      <c r="Y264" s="96">
        <f>Planning!Y$536</f>
        <v>0</v>
      </c>
      <c r="Z264" s="96">
        <f>Planning!Z$536</f>
        <v>0</v>
      </c>
      <c r="AA264" s="96">
        <f>Planning!AA$536</f>
        <v>0</v>
      </c>
      <c r="AB264" s="96">
        <f>Planning!AB$536</f>
        <v>0</v>
      </c>
      <c r="AC264" s="96">
        <f>Planning!AC$536</f>
        <v>0</v>
      </c>
      <c r="AD264" s="97">
        <f>Planning!AD$536</f>
        <v>0</v>
      </c>
      <c r="AE264" s="95">
        <f>Planning!AE$536</f>
        <v>0</v>
      </c>
      <c r="AF264" s="96">
        <f>Planning!AF$536</f>
        <v>0</v>
      </c>
      <c r="AG264" s="96">
        <f>Planning!AG$536</f>
        <v>0</v>
      </c>
      <c r="AH264" s="96">
        <f>Planning!AH$536</f>
        <v>0</v>
      </c>
      <c r="AI264" s="96">
        <f>Planning!AI$536</f>
        <v>0</v>
      </c>
      <c r="AJ264" s="97">
        <f>Planning!AJ$536</f>
        <v>0</v>
      </c>
      <c r="AK264" s="95">
        <f>Planning!AK$536</f>
        <v>0</v>
      </c>
      <c r="AL264" s="96">
        <f>Planning!AL$536</f>
        <v>0</v>
      </c>
      <c r="AM264" s="96">
        <f>Planning!AM$536</f>
        <v>0</v>
      </c>
      <c r="AN264" s="96">
        <f>Planning!AN$536</f>
        <v>0</v>
      </c>
      <c r="AO264" s="96">
        <f>Planning!AO$536</f>
        <v>0</v>
      </c>
      <c r="AP264" s="96">
        <f>Planning!AP$536</f>
        <v>0</v>
      </c>
      <c r="AQ264" s="96">
        <f>Planning!AQ$536</f>
        <v>0</v>
      </c>
      <c r="AR264" s="96">
        <f>Planning!AR$536</f>
        <v>0</v>
      </c>
      <c r="AS264" s="96">
        <f>Planning!AS$536</f>
        <v>0</v>
      </c>
      <c r="AT264" s="97">
        <f>Planning!AT$536</f>
        <v>0</v>
      </c>
      <c r="AU264" s="95">
        <f>Planning!AU$536</f>
        <v>0</v>
      </c>
      <c r="AV264" s="96">
        <f>Planning!AV$536</f>
        <v>0</v>
      </c>
      <c r="AW264" s="96">
        <f>Planning!AW$536</f>
        <v>0</v>
      </c>
      <c r="AX264" s="96">
        <f>Planning!AX$536</f>
        <v>0</v>
      </c>
      <c r="AY264" s="96">
        <f>Planning!AY$536</f>
        <v>0</v>
      </c>
      <c r="AZ264" s="96">
        <f>Planning!AZ$536</f>
        <v>0</v>
      </c>
      <c r="BA264" s="96">
        <f>Planning!BA$536</f>
        <v>0</v>
      </c>
      <c r="BB264" s="97">
        <f>Planning!BB$536</f>
        <v>0</v>
      </c>
      <c r="BC264" s="82">
        <f>Planning!BC$536</f>
        <v>0</v>
      </c>
      <c r="BD264" s="102"/>
      <c r="BE264" s="410">
        <f>Planning!BE$536</f>
        <v>0</v>
      </c>
      <c r="BF264" s="411">
        <f>Planning!BF$536</f>
        <v>0</v>
      </c>
      <c r="BG264" s="88">
        <f>Planning!BG$536</f>
        <v>0</v>
      </c>
      <c r="BH264" s="89">
        <f>Planning!BH$536</f>
        <v>0</v>
      </c>
      <c r="BI264" s="90" t="str">
        <f>Planning!BI$536</f>
        <v/>
      </c>
      <c r="BJ264" s="91">
        <f>Planning!BJ$536</f>
        <v>87.225806451612897</v>
      </c>
      <c r="BL264" s="211">
        <f>Planning!BL$536</f>
        <v>0</v>
      </c>
      <c r="BM264" s="142">
        <f>Planning!BP$536</f>
        <v>0</v>
      </c>
      <c r="NL264" s="43" t="s">
        <v>63</v>
      </c>
    </row>
    <row r="265" spans="1:376" ht="10.199999999999999" customHeight="1">
      <c r="A265" s="25"/>
      <c r="B265" s="337"/>
      <c r="C265" s="424"/>
      <c r="D265" s="15"/>
      <c r="E265" s="101"/>
      <c r="F265" s="101"/>
      <c r="G265" s="101"/>
      <c r="H265" s="323"/>
      <c r="I265" s="400">
        <f>Conges!$B$19</f>
        <v>44912</v>
      </c>
      <c r="J265" s="401"/>
      <c r="K265" s="401"/>
      <c r="L265" s="401"/>
      <c r="M265" s="401"/>
      <c r="N265" s="65" t="str">
        <f>Planning!N$571</f>
        <v/>
      </c>
      <c r="O265" s="98">
        <f>Planning!O$571</f>
        <v>0</v>
      </c>
      <c r="P265" s="99">
        <f>Planning!P$571</f>
        <v>0</v>
      </c>
      <c r="Q265" s="99">
        <f>Planning!Q$571</f>
        <v>0</v>
      </c>
      <c r="R265" s="99">
        <f>Planning!R$571</f>
        <v>0</v>
      </c>
      <c r="S265" s="99">
        <f>Planning!S$571</f>
        <v>0</v>
      </c>
      <c r="T265" s="99">
        <f>Planning!T$571</f>
        <v>0</v>
      </c>
      <c r="U265" s="99">
        <f>Planning!U$571</f>
        <v>0</v>
      </c>
      <c r="V265" s="100">
        <f>Planning!V$571</f>
        <v>0</v>
      </c>
      <c r="W265" s="98">
        <f>Planning!W$571</f>
        <v>0</v>
      </c>
      <c r="X265" s="99">
        <f>Planning!X$571</f>
        <v>0</v>
      </c>
      <c r="Y265" s="99">
        <f>Planning!Y$571</f>
        <v>0</v>
      </c>
      <c r="Z265" s="99">
        <f>Planning!Z$571</f>
        <v>0</v>
      </c>
      <c r="AA265" s="99">
        <f>Planning!AA$571</f>
        <v>0</v>
      </c>
      <c r="AB265" s="99">
        <f>Planning!AB$571</f>
        <v>0</v>
      </c>
      <c r="AC265" s="99">
        <f>Planning!AC$571</f>
        <v>0</v>
      </c>
      <c r="AD265" s="100">
        <f>Planning!AD$571</f>
        <v>0</v>
      </c>
      <c r="AE265" s="98">
        <f>Planning!AE$571</f>
        <v>0</v>
      </c>
      <c r="AF265" s="99">
        <f>Planning!AF$571</f>
        <v>0</v>
      </c>
      <c r="AG265" s="99">
        <f>Planning!AG$571</f>
        <v>0</v>
      </c>
      <c r="AH265" s="99">
        <f>Planning!AH$571</f>
        <v>0</v>
      </c>
      <c r="AI265" s="99">
        <f>Planning!AI$571</f>
        <v>0</v>
      </c>
      <c r="AJ265" s="100">
        <f>Planning!AJ$571</f>
        <v>0</v>
      </c>
      <c r="AK265" s="98">
        <f>Planning!AK$571</f>
        <v>0</v>
      </c>
      <c r="AL265" s="99">
        <f>Planning!AL$571</f>
        <v>0</v>
      </c>
      <c r="AM265" s="99">
        <f>Planning!AM$571</f>
        <v>0</v>
      </c>
      <c r="AN265" s="99">
        <f>Planning!AN$571</f>
        <v>0</v>
      </c>
      <c r="AO265" s="99">
        <f>Planning!AO$571</f>
        <v>0</v>
      </c>
      <c r="AP265" s="99">
        <f>Planning!AP$571</f>
        <v>0</v>
      </c>
      <c r="AQ265" s="99">
        <f>Planning!AQ$571</f>
        <v>0</v>
      </c>
      <c r="AR265" s="99">
        <f>Planning!AR$571</f>
        <v>0</v>
      </c>
      <c r="AS265" s="99">
        <f>Planning!AS$571</f>
        <v>0</v>
      </c>
      <c r="AT265" s="100">
        <f>Planning!AT$571</f>
        <v>0</v>
      </c>
      <c r="AU265" s="98">
        <f>Planning!AU$571</f>
        <v>0</v>
      </c>
      <c r="AV265" s="99">
        <f>Planning!AV$571</f>
        <v>0</v>
      </c>
      <c r="AW265" s="99">
        <f>Planning!AW$571</f>
        <v>0</v>
      </c>
      <c r="AX265" s="99">
        <f>Planning!AX$571</f>
        <v>0</v>
      </c>
      <c r="AY265" s="99">
        <f>Planning!AY$571</f>
        <v>0</v>
      </c>
      <c r="AZ265" s="99">
        <f>Planning!AZ$571</f>
        <v>0</v>
      </c>
      <c r="BA265" s="99">
        <f>Planning!BA$571</f>
        <v>0</v>
      </c>
      <c r="BB265" s="100">
        <f>Planning!BB$571</f>
        <v>0</v>
      </c>
      <c r="BC265" s="69">
        <f>Planning!BC$571</f>
        <v>0</v>
      </c>
      <c r="BD265" s="102"/>
      <c r="BE265" s="408">
        <f>Planning!BE$571</f>
        <v>0</v>
      </c>
      <c r="BF265" s="409">
        <f>Planning!BF$571</f>
        <v>0</v>
      </c>
      <c r="BG265" s="74">
        <f>Planning!BG$571</f>
        <v>0</v>
      </c>
      <c r="BH265" s="75">
        <f>Planning!BH$571</f>
        <v>0</v>
      </c>
      <c r="BI265" s="76" t="str">
        <f>Planning!BI$571</f>
        <v/>
      </c>
      <c r="BJ265" s="77">
        <f>Planning!BJ$571</f>
        <v>92.677419354838705</v>
      </c>
      <c r="BL265" s="210">
        <f>Planning!BL$571</f>
        <v>0</v>
      </c>
      <c r="BM265" s="143">
        <f>Planning!BP$571</f>
        <v>0</v>
      </c>
      <c r="NL265" s="43" t="s">
        <v>63</v>
      </c>
    </row>
    <row r="266" spans="1:376" ht="10.199999999999999" customHeight="1">
      <c r="A266" s="25"/>
      <c r="B266" s="337"/>
      <c r="C266" s="424"/>
      <c r="D266" s="15"/>
      <c r="E266" s="101"/>
      <c r="F266" s="101"/>
      <c r="G266" s="101"/>
      <c r="H266" s="323"/>
      <c r="I266" s="402">
        <f>Conges!$B$20</f>
        <v>44913</v>
      </c>
      <c r="J266" s="403"/>
      <c r="K266" s="403"/>
      <c r="L266" s="403"/>
      <c r="M266" s="403"/>
      <c r="N266" s="78" t="str">
        <f>Planning!N$606</f>
        <v/>
      </c>
      <c r="O266" s="95">
        <f>Planning!O$606</f>
        <v>0</v>
      </c>
      <c r="P266" s="96">
        <f>Planning!P$606</f>
        <v>0</v>
      </c>
      <c r="Q266" s="96">
        <f>Planning!Q$606</f>
        <v>0</v>
      </c>
      <c r="R266" s="96">
        <f>Planning!R$606</f>
        <v>0</v>
      </c>
      <c r="S266" s="96">
        <f>Planning!S$606</f>
        <v>0</v>
      </c>
      <c r="T266" s="96">
        <f>Planning!T$606</f>
        <v>0</v>
      </c>
      <c r="U266" s="96">
        <f>Planning!U$606</f>
        <v>0</v>
      </c>
      <c r="V266" s="97">
        <f>Planning!V$606</f>
        <v>0</v>
      </c>
      <c r="W266" s="95">
        <f>Planning!W$606</f>
        <v>0</v>
      </c>
      <c r="X266" s="96">
        <f>Planning!X$606</f>
        <v>0</v>
      </c>
      <c r="Y266" s="96">
        <f>Planning!Y$606</f>
        <v>0</v>
      </c>
      <c r="Z266" s="96">
        <f>Planning!Z$606</f>
        <v>0</v>
      </c>
      <c r="AA266" s="96">
        <f>Planning!AA$606</f>
        <v>0</v>
      </c>
      <c r="AB266" s="96">
        <f>Planning!AB$606</f>
        <v>0</v>
      </c>
      <c r="AC266" s="96">
        <f>Planning!AC$606</f>
        <v>0</v>
      </c>
      <c r="AD266" s="97">
        <f>Planning!AD$606</f>
        <v>0</v>
      </c>
      <c r="AE266" s="95">
        <f>Planning!AE$606</f>
        <v>0</v>
      </c>
      <c r="AF266" s="96">
        <f>Planning!AF$606</f>
        <v>0</v>
      </c>
      <c r="AG266" s="96">
        <f>Planning!AG$606</f>
        <v>0</v>
      </c>
      <c r="AH266" s="96">
        <f>Planning!AH$606</f>
        <v>0</v>
      </c>
      <c r="AI266" s="96">
        <f>Planning!AI$606</f>
        <v>0</v>
      </c>
      <c r="AJ266" s="97">
        <f>Planning!AJ$606</f>
        <v>0</v>
      </c>
      <c r="AK266" s="95">
        <f>Planning!AK$606</f>
        <v>0</v>
      </c>
      <c r="AL266" s="96">
        <f>Planning!AL$606</f>
        <v>0</v>
      </c>
      <c r="AM266" s="96">
        <f>Planning!AM$606</f>
        <v>0</v>
      </c>
      <c r="AN266" s="96">
        <f>Planning!AN$606</f>
        <v>0</v>
      </c>
      <c r="AO266" s="96">
        <f>Planning!AO$606</f>
        <v>0</v>
      </c>
      <c r="AP266" s="96">
        <f>Planning!AP$606</f>
        <v>0</v>
      </c>
      <c r="AQ266" s="96">
        <f>Planning!AQ$606</f>
        <v>0</v>
      </c>
      <c r="AR266" s="96">
        <f>Planning!AR$606</f>
        <v>0</v>
      </c>
      <c r="AS266" s="96">
        <f>Planning!AS$606</f>
        <v>0</v>
      </c>
      <c r="AT266" s="97">
        <f>Planning!AT$606</f>
        <v>0</v>
      </c>
      <c r="AU266" s="95">
        <f>Planning!AU$606</f>
        <v>0</v>
      </c>
      <c r="AV266" s="96">
        <f>Planning!AV$606</f>
        <v>0</v>
      </c>
      <c r="AW266" s="96">
        <f>Planning!AW$606</f>
        <v>0</v>
      </c>
      <c r="AX266" s="96">
        <f>Planning!AX$606</f>
        <v>0</v>
      </c>
      <c r="AY266" s="96">
        <f>Planning!AY$606</f>
        <v>0</v>
      </c>
      <c r="AZ266" s="96">
        <f>Planning!AZ$606</f>
        <v>0</v>
      </c>
      <c r="BA266" s="96">
        <f>Planning!BA$606</f>
        <v>0</v>
      </c>
      <c r="BB266" s="97">
        <f>Planning!BB$606</f>
        <v>0</v>
      </c>
      <c r="BC266" s="82">
        <f>Planning!BC$606</f>
        <v>0</v>
      </c>
      <c r="BD266" s="102"/>
      <c r="BE266" s="410">
        <f>Planning!BE$606</f>
        <v>0</v>
      </c>
      <c r="BF266" s="411">
        <f>Planning!BF$606</f>
        <v>0</v>
      </c>
      <c r="BG266" s="88">
        <f>Planning!BG$606</f>
        <v>0</v>
      </c>
      <c r="BH266" s="89">
        <f>Planning!BH$606</f>
        <v>0</v>
      </c>
      <c r="BI266" s="90" t="str">
        <f>Planning!BI$606</f>
        <v/>
      </c>
      <c r="BJ266" s="91">
        <f>Planning!BJ$606</f>
        <v>98.129032258064512</v>
      </c>
      <c r="BL266" s="211">
        <f>Planning!BL$606</f>
        <v>0</v>
      </c>
      <c r="BM266" s="142">
        <f>Planning!BP$606</f>
        <v>0</v>
      </c>
      <c r="NL266" s="43" t="s">
        <v>63</v>
      </c>
    </row>
    <row r="267" spans="1:376" ht="10.199999999999999" customHeight="1">
      <c r="A267" s="25"/>
      <c r="B267" s="337"/>
      <c r="C267" s="424"/>
      <c r="D267" s="15"/>
      <c r="E267" s="101"/>
      <c r="F267" s="101"/>
      <c r="G267" s="101"/>
      <c r="H267" s="323"/>
      <c r="I267" s="400">
        <f>Conges!$B$21</f>
        <v>44914</v>
      </c>
      <c r="J267" s="401"/>
      <c r="K267" s="401"/>
      <c r="L267" s="401"/>
      <c r="M267" s="401"/>
      <c r="N267" s="65" t="str">
        <f>Planning!N$641</f>
        <v/>
      </c>
      <c r="O267" s="98">
        <f>Planning!O$641</f>
        <v>0</v>
      </c>
      <c r="P267" s="99">
        <f>Planning!P$641</f>
        <v>0</v>
      </c>
      <c r="Q267" s="99">
        <f>Planning!Q$641</f>
        <v>0</v>
      </c>
      <c r="R267" s="99">
        <f>Planning!R$641</f>
        <v>0</v>
      </c>
      <c r="S267" s="99">
        <f>Planning!S$641</f>
        <v>0</v>
      </c>
      <c r="T267" s="99">
        <f>Planning!T$641</f>
        <v>0</v>
      </c>
      <c r="U267" s="99">
        <f>Planning!U$641</f>
        <v>0</v>
      </c>
      <c r="V267" s="100">
        <f>Planning!V$641</f>
        <v>0</v>
      </c>
      <c r="W267" s="98">
        <f>Planning!W$641</f>
        <v>0</v>
      </c>
      <c r="X267" s="99">
        <f>Planning!X$641</f>
        <v>0</v>
      </c>
      <c r="Y267" s="99">
        <f>Planning!Y$641</f>
        <v>0</v>
      </c>
      <c r="Z267" s="99">
        <f>Planning!Z$641</f>
        <v>0</v>
      </c>
      <c r="AA267" s="99">
        <f>Planning!AA$641</f>
        <v>0</v>
      </c>
      <c r="AB267" s="99">
        <f>Planning!AB$641</f>
        <v>0</v>
      </c>
      <c r="AC267" s="99">
        <f>Planning!AC$641</f>
        <v>0</v>
      </c>
      <c r="AD267" s="100">
        <f>Planning!AD$641</f>
        <v>0</v>
      </c>
      <c r="AE267" s="98">
        <f>Planning!AE$641</f>
        <v>0</v>
      </c>
      <c r="AF267" s="99">
        <f>Planning!AF$641</f>
        <v>0</v>
      </c>
      <c r="AG267" s="99">
        <f>Planning!AG$641</f>
        <v>0</v>
      </c>
      <c r="AH267" s="99">
        <f>Planning!AH$641</f>
        <v>0</v>
      </c>
      <c r="AI267" s="99">
        <f>Planning!AI$641</f>
        <v>0</v>
      </c>
      <c r="AJ267" s="100">
        <f>Planning!AJ$641</f>
        <v>0</v>
      </c>
      <c r="AK267" s="98">
        <f>Planning!AK$641</f>
        <v>0</v>
      </c>
      <c r="AL267" s="99">
        <f>Planning!AL$641</f>
        <v>0</v>
      </c>
      <c r="AM267" s="99">
        <f>Planning!AM$641</f>
        <v>0</v>
      </c>
      <c r="AN267" s="99">
        <f>Planning!AN$641</f>
        <v>0</v>
      </c>
      <c r="AO267" s="99">
        <f>Planning!AO$641</f>
        <v>0</v>
      </c>
      <c r="AP267" s="99">
        <f>Planning!AP$641</f>
        <v>0</v>
      </c>
      <c r="AQ267" s="99">
        <f>Planning!AQ$641</f>
        <v>0</v>
      </c>
      <c r="AR267" s="99">
        <f>Planning!AR$641</f>
        <v>0</v>
      </c>
      <c r="AS267" s="99">
        <f>Planning!AS$641</f>
        <v>0</v>
      </c>
      <c r="AT267" s="100">
        <f>Planning!AT$641</f>
        <v>0</v>
      </c>
      <c r="AU267" s="98">
        <f>Planning!AU$641</f>
        <v>0</v>
      </c>
      <c r="AV267" s="99">
        <f>Planning!AV$641</f>
        <v>0</v>
      </c>
      <c r="AW267" s="99">
        <f>Planning!AW$641</f>
        <v>0</v>
      </c>
      <c r="AX267" s="99">
        <f>Planning!AX$641</f>
        <v>0</v>
      </c>
      <c r="AY267" s="99">
        <f>Planning!AY$641</f>
        <v>0</v>
      </c>
      <c r="AZ267" s="99">
        <f>Planning!AZ$641</f>
        <v>0</v>
      </c>
      <c r="BA267" s="99">
        <f>Planning!BA$641</f>
        <v>0</v>
      </c>
      <c r="BB267" s="100">
        <f>Planning!BB$641</f>
        <v>0</v>
      </c>
      <c r="BC267" s="69">
        <f>Planning!BC$641</f>
        <v>0</v>
      </c>
      <c r="BD267" s="102"/>
      <c r="BE267" s="408">
        <f>Planning!BE$641</f>
        <v>0</v>
      </c>
      <c r="BF267" s="409">
        <f>Planning!BF$641</f>
        <v>0</v>
      </c>
      <c r="BG267" s="74">
        <f>Planning!BG$641</f>
        <v>0</v>
      </c>
      <c r="BH267" s="75">
        <f>Planning!BH$641</f>
        <v>0</v>
      </c>
      <c r="BI267" s="76" t="str">
        <f>Planning!BI$641</f>
        <v/>
      </c>
      <c r="BJ267" s="77">
        <f>Planning!BJ$641</f>
        <v>103.58064516129032</v>
      </c>
      <c r="BL267" s="210">
        <f>Planning!BL$641</f>
        <v>0</v>
      </c>
      <c r="BM267" s="143">
        <f>Planning!BP$641</f>
        <v>0</v>
      </c>
      <c r="NL267" s="43" t="s">
        <v>63</v>
      </c>
    </row>
    <row r="268" spans="1:376" ht="10.199999999999999" customHeight="1">
      <c r="A268" s="25"/>
      <c r="B268" s="337"/>
      <c r="C268" s="424"/>
      <c r="D268" s="15"/>
      <c r="E268" s="101"/>
      <c r="F268" s="101"/>
      <c r="G268" s="101"/>
      <c r="H268" s="323"/>
      <c r="I268" s="402">
        <f>Conges!$B$22</f>
        <v>44915</v>
      </c>
      <c r="J268" s="403"/>
      <c r="K268" s="403"/>
      <c r="L268" s="403"/>
      <c r="M268" s="403"/>
      <c r="N268" s="78" t="str">
        <f>Planning!N$676</f>
        <v/>
      </c>
      <c r="O268" s="95">
        <f>Planning!O$676</f>
        <v>0</v>
      </c>
      <c r="P268" s="96">
        <f>Planning!P$676</f>
        <v>0</v>
      </c>
      <c r="Q268" s="96">
        <f>Planning!Q$676</f>
        <v>0</v>
      </c>
      <c r="R268" s="96">
        <f>Planning!R$676</f>
        <v>0</v>
      </c>
      <c r="S268" s="96">
        <f>Planning!S$676</f>
        <v>0</v>
      </c>
      <c r="T268" s="96">
        <f>Planning!T$676</f>
        <v>0</v>
      </c>
      <c r="U268" s="96">
        <f>Planning!U$676</f>
        <v>0</v>
      </c>
      <c r="V268" s="97">
        <f>Planning!V$676</f>
        <v>0</v>
      </c>
      <c r="W268" s="95">
        <f>Planning!W$676</f>
        <v>0</v>
      </c>
      <c r="X268" s="96">
        <f>Planning!X$676</f>
        <v>0</v>
      </c>
      <c r="Y268" s="96">
        <f>Planning!Y$676</f>
        <v>0</v>
      </c>
      <c r="Z268" s="96">
        <f>Planning!Z$676</f>
        <v>0</v>
      </c>
      <c r="AA268" s="96">
        <f>Planning!AA$676</f>
        <v>0</v>
      </c>
      <c r="AB268" s="96">
        <f>Planning!AB$676</f>
        <v>0</v>
      </c>
      <c r="AC268" s="96">
        <f>Planning!AC$676</f>
        <v>0</v>
      </c>
      <c r="AD268" s="97">
        <f>Planning!AD$676</f>
        <v>0</v>
      </c>
      <c r="AE268" s="95">
        <f>Planning!AE$676</f>
        <v>0</v>
      </c>
      <c r="AF268" s="96">
        <f>Planning!AF$676</f>
        <v>0</v>
      </c>
      <c r="AG268" s="96">
        <f>Planning!AG$676</f>
        <v>0</v>
      </c>
      <c r="AH268" s="96">
        <f>Planning!AH$676</f>
        <v>0</v>
      </c>
      <c r="AI268" s="96">
        <f>Planning!AI$676</f>
        <v>0</v>
      </c>
      <c r="AJ268" s="97">
        <f>Planning!AJ$676</f>
        <v>0</v>
      </c>
      <c r="AK268" s="95">
        <f>Planning!AK$676</f>
        <v>0</v>
      </c>
      <c r="AL268" s="96">
        <f>Planning!AL$676</f>
        <v>0</v>
      </c>
      <c r="AM268" s="96">
        <f>Planning!AM$676</f>
        <v>0</v>
      </c>
      <c r="AN268" s="96">
        <f>Planning!AN$676</f>
        <v>0</v>
      </c>
      <c r="AO268" s="96">
        <f>Planning!AO$676</f>
        <v>0</v>
      </c>
      <c r="AP268" s="96">
        <f>Planning!AP$676</f>
        <v>0</v>
      </c>
      <c r="AQ268" s="96">
        <f>Planning!AQ$676</f>
        <v>0</v>
      </c>
      <c r="AR268" s="96">
        <f>Planning!AR$676</f>
        <v>0</v>
      </c>
      <c r="AS268" s="96">
        <f>Planning!AS$676</f>
        <v>0</v>
      </c>
      <c r="AT268" s="97">
        <f>Planning!AT$676</f>
        <v>0</v>
      </c>
      <c r="AU268" s="95">
        <f>Planning!AU$676</f>
        <v>0</v>
      </c>
      <c r="AV268" s="96">
        <f>Planning!AV$676</f>
        <v>0</v>
      </c>
      <c r="AW268" s="96">
        <f>Planning!AW$676</f>
        <v>0</v>
      </c>
      <c r="AX268" s="96">
        <f>Planning!AX$676</f>
        <v>0</v>
      </c>
      <c r="AY268" s="96">
        <f>Planning!AY$676</f>
        <v>0</v>
      </c>
      <c r="AZ268" s="96">
        <f>Planning!AZ$676</f>
        <v>0</v>
      </c>
      <c r="BA268" s="96">
        <f>Planning!BA$676</f>
        <v>0</v>
      </c>
      <c r="BB268" s="97">
        <f>Planning!BB$676</f>
        <v>0</v>
      </c>
      <c r="BC268" s="82">
        <f>Planning!BC$676</f>
        <v>0</v>
      </c>
      <c r="BD268" s="102"/>
      <c r="BE268" s="410">
        <f>Planning!BE$676</f>
        <v>0</v>
      </c>
      <c r="BF268" s="411">
        <f>Planning!BF$676</f>
        <v>0</v>
      </c>
      <c r="BG268" s="88">
        <f>Planning!BG$676</f>
        <v>0</v>
      </c>
      <c r="BH268" s="89">
        <f>Planning!BH$676</f>
        <v>0</v>
      </c>
      <c r="BI268" s="90" t="str">
        <f>Planning!BI$676</f>
        <v/>
      </c>
      <c r="BJ268" s="91">
        <f>Planning!BJ$676</f>
        <v>109.03225806451613</v>
      </c>
      <c r="BL268" s="211">
        <f>Planning!BL$676</f>
        <v>0</v>
      </c>
      <c r="BM268" s="142">
        <f>Planning!BP$676</f>
        <v>0</v>
      </c>
      <c r="NL268" s="43" t="s">
        <v>63</v>
      </c>
    </row>
    <row r="269" spans="1:376" ht="10.199999999999999" customHeight="1">
      <c r="A269" s="25"/>
      <c r="B269" s="337"/>
      <c r="C269" s="424"/>
      <c r="D269" s="15"/>
      <c r="E269" s="101"/>
      <c r="F269" s="101"/>
      <c r="G269" s="101"/>
      <c r="H269" s="323"/>
      <c r="I269" s="400">
        <f>Conges!$B$23</f>
        <v>44916</v>
      </c>
      <c r="J269" s="401"/>
      <c r="K269" s="401"/>
      <c r="L269" s="401"/>
      <c r="M269" s="401"/>
      <c r="N269" s="65" t="str">
        <f>Planning!N$711</f>
        <v/>
      </c>
      <c r="O269" s="98">
        <f>Planning!O$711</f>
        <v>0</v>
      </c>
      <c r="P269" s="99">
        <f>Planning!P$711</f>
        <v>0</v>
      </c>
      <c r="Q269" s="99">
        <f>Planning!Q$711</f>
        <v>0</v>
      </c>
      <c r="R269" s="99">
        <f>Planning!R$711</f>
        <v>0</v>
      </c>
      <c r="S269" s="99">
        <f>Planning!S$711</f>
        <v>0</v>
      </c>
      <c r="T269" s="99">
        <f>Planning!T$711</f>
        <v>0</v>
      </c>
      <c r="U269" s="99">
        <f>Planning!U$711</f>
        <v>0</v>
      </c>
      <c r="V269" s="100">
        <f>Planning!V$711</f>
        <v>0</v>
      </c>
      <c r="W269" s="98">
        <f>Planning!W$711</f>
        <v>0</v>
      </c>
      <c r="X269" s="99">
        <f>Planning!X$711</f>
        <v>0</v>
      </c>
      <c r="Y269" s="99">
        <f>Planning!Y$711</f>
        <v>0</v>
      </c>
      <c r="Z269" s="99">
        <f>Planning!Z$711</f>
        <v>0</v>
      </c>
      <c r="AA269" s="99">
        <f>Planning!AA$711</f>
        <v>0</v>
      </c>
      <c r="AB269" s="99">
        <f>Planning!AB$711</f>
        <v>0</v>
      </c>
      <c r="AC269" s="99">
        <f>Planning!AC$711</f>
        <v>0</v>
      </c>
      <c r="AD269" s="100">
        <f>Planning!AD$711</f>
        <v>0</v>
      </c>
      <c r="AE269" s="98">
        <f>Planning!AE$711</f>
        <v>0</v>
      </c>
      <c r="AF269" s="99">
        <f>Planning!AF$711</f>
        <v>0</v>
      </c>
      <c r="AG269" s="99">
        <f>Planning!AG$711</f>
        <v>0</v>
      </c>
      <c r="AH269" s="99">
        <f>Planning!AH$711</f>
        <v>0</v>
      </c>
      <c r="AI269" s="99">
        <f>Planning!AI$711</f>
        <v>0</v>
      </c>
      <c r="AJ269" s="100">
        <f>Planning!AJ$711</f>
        <v>0</v>
      </c>
      <c r="AK269" s="98">
        <f>Planning!AK$711</f>
        <v>0</v>
      </c>
      <c r="AL269" s="99">
        <f>Planning!AL$711</f>
        <v>0</v>
      </c>
      <c r="AM269" s="99">
        <f>Planning!AM$711</f>
        <v>0</v>
      </c>
      <c r="AN269" s="99">
        <f>Planning!AN$711</f>
        <v>0</v>
      </c>
      <c r="AO269" s="99">
        <f>Planning!AO$711</f>
        <v>0</v>
      </c>
      <c r="AP269" s="99">
        <f>Planning!AP$711</f>
        <v>0</v>
      </c>
      <c r="AQ269" s="99">
        <f>Planning!AQ$711</f>
        <v>0</v>
      </c>
      <c r="AR269" s="99">
        <f>Planning!AR$711</f>
        <v>0</v>
      </c>
      <c r="AS269" s="99">
        <f>Planning!AS$711</f>
        <v>0</v>
      </c>
      <c r="AT269" s="100">
        <f>Planning!AT$711</f>
        <v>0</v>
      </c>
      <c r="AU269" s="98">
        <f>Planning!AU$711</f>
        <v>0</v>
      </c>
      <c r="AV269" s="99">
        <f>Planning!AV$711</f>
        <v>0</v>
      </c>
      <c r="AW269" s="99">
        <f>Planning!AW$711</f>
        <v>0</v>
      </c>
      <c r="AX269" s="99">
        <f>Planning!AX$711</f>
        <v>0</v>
      </c>
      <c r="AY269" s="99">
        <f>Planning!AY$711</f>
        <v>0</v>
      </c>
      <c r="AZ269" s="99">
        <f>Planning!AZ$711</f>
        <v>0</v>
      </c>
      <c r="BA269" s="99">
        <f>Planning!BA$711</f>
        <v>0</v>
      </c>
      <c r="BB269" s="100">
        <f>Planning!BB$711</f>
        <v>0</v>
      </c>
      <c r="BC269" s="69">
        <f>Planning!BC$711</f>
        <v>0</v>
      </c>
      <c r="BD269" s="102"/>
      <c r="BE269" s="408">
        <f>Planning!BE$711</f>
        <v>0</v>
      </c>
      <c r="BF269" s="409">
        <f>Planning!BF$711</f>
        <v>0</v>
      </c>
      <c r="BG269" s="74">
        <f>Planning!BG$711</f>
        <v>0</v>
      </c>
      <c r="BH269" s="75">
        <f>Planning!BH$711</f>
        <v>0</v>
      </c>
      <c r="BI269" s="76" t="str">
        <f>Planning!BI$711</f>
        <v/>
      </c>
      <c r="BJ269" s="77">
        <f>Planning!BJ$711</f>
        <v>114.48387096774192</v>
      </c>
      <c r="BL269" s="210">
        <f>Planning!BL$711</f>
        <v>0</v>
      </c>
      <c r="BM269" s="143">
        <f>Planning!BP$711</f>
        <v>0</v>
      </c>
      <c r="NL269" s="43" t="s">
        <v>63</v>
      </c>
    </row>
    <row r="270" spans="1:376" ht="10.199999999999999" customHeight="1">
      <c r="A270" s="25"/>
      <c r="B270" s="337"/>
      <c r="C270" s="424"/>
      <c r="D270" s="15"/>
      <c r="E270" s="101"/>
      <c r="F270" s="101"/>
      <c r="G270" s="101"/>
      <c r="H270" s="323"/>
      <c r="I270" s="402">
        <f>Conges!$B$24</f>
        <v>44917</v>
      </c>
      <c r="J270" s="403"/>
      <c r="K270" s="403"/>
      <c r="L270" s="403"/>
      <c r="M270" s="403"/>
      <c r="N270" s="78" t="str">
        <f>Planning!N$746</f>
        <v/>
      </c>
      <c r="O270" s="95">
        <f>Planning!O$746</f>
        <v>0</v>
      </c>
      <c r="P270" s="96">
        <f>Planning!P$746</f>
        <v>0</v>
      </c>
      <c r="Q270" s="96">
        <f>Planning!Q$746</f>
        <v>0</v>
      </c>
      <c r="R270" s="96">
        <f>Planning!R$746</f>
        <v>0</v>
      </c>
      <c r="S270" s="96">
        <f>Planning!S$746</f>
        <v>0</v>
      </c>
      <c r="T270" s="96">
        <f>Planning!T$746</f>
        <v>0</v>
      </c>
      <c r="U270" s="96">
        <f>Planning!U$746</f>
        <v>0</v>
      </c>
      <c r="V270" s="97">
        <f>Planning!V$746</f>
        <v>0</v>
      </c>
      <c r="W270" s="95">
        <f>Planning!W$746</f>
        <v>0</v>
      </c>
      <c r="X270" s="96">
        <f>Planning!X$746</f>
        <v>0</v>
      </c>
      <c r="Y270" s="96">
        <f>Planning!Y$746</f>
        <v>0</v>
      </c>
      <c r="Z270" s="96">
        <f>Planning!Z$746</f>
        <v>0</v>
      </c>
      <c r="AA270" s="96">
        <f>Planning!AA$746</f>
        <v>0</v>
      </c>
      <c r="AB270" s="96">
        <f>Planning!AB$746</f>
        <v>0</v>
      </c>
      <c r="AC270" s="96">
        <f>Planning!AC$746</f>
        <v>0</v>
      </c>
      <c r="AD270" s="97">
        <f>Planning!AD$746</f>
        <v>0</v>
      </c>
      <c r="AE270" s="95">
        <f>Planning!AE$746</f>
        <v>0</v>
      </c>
      <c r="AF270" s="96">
        <f>Planning!AF$746</f>
        <v>0</v>
      </c>
      <c r="AG270" s="96">
        <f>Planning!AG$746</f>
        <v>0</v>
      </c>
      <c r="AH270" s="96">
        <f>Planning!AH$746</f>
        <v>0</v>
      </c>
      <c r="AI270" s="96">
        <f>Planning!AI$746</f>
        <v>0</v>
      </c>
      <c r="AJ270" s="97">
        <f>Planning!AJ$746</f>
        <v>0</v>
      </c>
      <c r="AK270" s="95">
        <f>Planning!AK$746</f>
        <v>0</v>
      </c>
      <c r="AL270" s="96">
        <f>Planning!AL$746</f>
        <v>0</v>
      </c>
      <c r="AM270" s="96">
        <f>Planning!AM$746</f>
        <v>0</v>
      </c>
      <c r="AN270" s="96">
        <f>Planning!AN$746</f>
        <v>0</v>
      </c>
      <c r="AO270" s="96">
        <f>Planning!AO$746</f>
        <v>0</v>
      </c>
      <c r="AP270" s="96">
        <f>Planning!AP$746</f>
        <v>0</v>
      </c>
      <c r="AQ270" s="96">
        <f>Planning!AQ$746</f>
        <v>0</v>
      </c>
      <c r="AR270" s="96">
        <f>Planning!AR$746</f>
        <v>0</v>
      </c>
      <c r="AS270" s="96">
        <f>Planning!AS$746</f>
        <v>0</v>
      </c>
      <c r="AT270" s="97">
        <f>Planning!AT$746</f>
        <v>0</v>
      </c>
      <c r="AU270" s="95">
        <f>Planning!AU$746</f>
        <v>0</v>
      </c>
      <c r="AV270" s="96">
        <f>Planning!AV$746</f>
        <v>0</v>
      </c>
      <c r="AW270" s="96">
        <f>Planning!AW$746</f>
        <v>0</v>
      </c>
      <c r="AX270" s="96">
        <f>Planning!AX$746</f>
        <v>0</v>
      </c>
      <c r="AY270" s="96">
        <f>Planning!AY$746</f>
        <v>0</v>
      </c>
      <c r="AZ270" s="96">
        <f>Planning!AZ$746</f>
        <v>0</v>
      </c>
      <c r="BA270" s="96">
        <f>Planning!BA$746</f>
        <v>0</v>
      </c>
      <c r="BB270" s="97">
        <f>Planning!BB$746</f>
        <v>0</v>
      </c>
      <c r="BC270" s="82">
        <f>Planning!BC$746</f>
        <v>0</v>
      </c>
      <c r="BD270" s="102"/>
      <c r="BE270" s="410">
        <f>Planning!BE$746</f>
        <v>0</v>
      </c>
      <c r="BF270" s="411">
        <f>Planning!BF$746</f>
        <v>0</v>
      </c>
      <c r="BG270" s="88">
        <f>Planning!BG$746</f>
        <v>0</v>
      </c>
      <c r="BH270" s="89">
        <f>Planning!BH$746</f>
        <v>0</v>
      </c>
      <c r="BI270" s="90" t="str">
        <f>Planning!BI$746</f>
        <v/>
      </c>
      <c r="BJ270" s="91">
        <f>Planning!BJ$746</f>
        <v>119.93548387096773</v>
      </c>
      <c r="BL270" s="211">
        <f>Planning!BL$746</f>
        <v>0</v>
      </c>
      <c r="BM270" s="142">
        <f>Planning!BP$746</f>
        <v>0</v>
      </c>
      <c r="NL270" s="43" t="s">
        <v>63</v>
      </c>
    </row>
    <row r="271" spans="1:376" ht="10.199999999999999" customHeight="1">
      <c r="A271" s="25"/>
      <c r="B271" s="337"/>
      <c r="C271" s="424"/>
      <c r="D271" s="15"/>
      <c r="E271" s="101"/>
      <c r="F271" s="101"/>
      <c r="G271" s="101"/>
      <c r="H271" s="323"/>
      <c r="I271" s="400">
        <f>Conges!$B$25</f>
        <v>44918</v>
      </c>
      <c r="J271" s="401"/>
      <c r="K271" s="401"/>
      <c r="L271" s="401"/>
      <c r="M271" s="401"/>
      <c r="N271" s="65" t="str">
        <f>Planning!N$781</f>
        <v/>
      </c>
      <c r="O271" s="98">
        <f>Planning!O$781</f>
        <v>0</v>
      </c>
      <c r="P271" s="99">
        <f>Planning!P$781</f>
        <v>0</v>
      </c>
      <c r="Q271" s="99">
        <f>Planning!Q$781</f>
        <v>0</v>
      </c>
      <c r="R271" s="99">
        <f>Planning!R$781</f>
        <v>0</v>
      </c>
      <c r="S271" s="99">
        <f>Planning!S$781</f>
        <v>0</v>
      </c>
      <c r="T271" s="99">
        <f>Planning!T$781</f>
        <v>0</v>
      </c>
      <c r="U271" s="99">
        <f>Planning!U$781</f>
        <v>0</v>
      </c>
      <c r="V271" s="100">
        <f>Planning!V$781</f>
        <v>0</v>
      </c>
      <c r="W271" s="98">
        <f>Planning!W$781</f>
        <v>0</v>
      </c>
      <c r="X271" s="99">
        <f>Planning!X$781</f>
        <v>0</v>
      </c>
      <c r="Y271" s="99">
        <f>Planning!Y$781</f>
        <v>0</v>
      </c>
      <c r="Z271" s="99">
        <f>Planning!Z$781</f>
        <v>0</v>
      </c>
      <c r="AA271" s="99">
        <f>Planning!AA$781</f>
        <v>0</v>
      </c>
      <c r="AB271" s="99">
        <f>Planning!AB$781</f>
        <v>0</v>
      </c>
      <c r="AC271" s="99">
        <f>Planning!AC$781</f>
        <v>0</v>
      </c>
      <c r="AD271" s="100">
        <f>Planning!AD$781</f>
        <v>0</v>
      </c>
      <c r="AE271" s="98">
        <f>Planning!AE$781</f>
        <v>0</v>
      </c>
      <c r="AF271" s="99">
        <f>Planning!AF$781</f>
        <v>0</v>
      </c>
      <c r="AG271" s="99">
        <f>Planning!AG$781</f>
        <v>0</v>
      </c>
      <c r="AH271" s="99">
        <f>Planning!AH$781</f>
        <v>0</v>
      </c>
      <c r="AI271" s="99">
        <f>Planning!AI$781</f>
        <v>0</v>
      </c>
      <c r="AJ271" s="100">
        <f>Planning!AJ$781</f>
        <v>0</v>
      </c>
      <c r="AK271" s="98">
        <f>Planning!AK$781</f>
        <v>0</v>
      </c>
      <c r="AL271" s="99">
        <f>Planning!AL$781</f>
        <v>0</v>
      </c>
      <c r="AM271" s="99">
        <f>Planning!AM$781</f>
        <v>0</v>
      </c>
      <c r="AN271" s="99">
        <f>Planning!AN$781</f>
        <v>0</v>
      </c>
      <c r="AO271" s="99">
        <f>Planning!AO$781</f>
        <v>0</v>
      </c>
      <c r="AP271" s="99">
        <f>Planning!AP$781</f>
        <v>0</v>
      </c>
      <c r="AQ271" s="99">
        <f>Planning!AQ$781</f>
        <v>0</v>
      </c>
      <c r="AR271" s="99">
        <f>Planning!AR$781</f>
        <v>0</v>
      </c>
      <c r="AS271" s="99">
        <f>Planning!AS$781</f>
        <v>0</v>
      </c>
      <c r="AT271" s="100">
        <f>Planning!AT$781</f>
        <v>0</v>
      </c>
      <c r="AU271" s="98">
        <f>Planning!AU$781</f>
        <v>0</v>
      </c>
      <c r="AV271" s="99">
        <f>Planning!AV$781</f>
        <v>0</v>
      </c>
      <c r="AW271" s="99">
        <f>Planning!AW$781</f>
        <v>0</v>
      </c>
      <c r="AX271" s="99">
        <f>Planning!AX$781</f>
        <v>0</v>
      </c>
      <c r="AY271" s="99">
        <f>Planning!AY$781</f>
        <v>0</v>
      </c>
      <c r="AZ271" s="99">
        <f>Planning!AZ$781</f>
        <v>0</v>
      </c>
      <c r="BA271" s="99">
        <f>Planning!BA$781</f>
        <v>0</v>
      </c>
      <c r="BB271" s="100">
        <f>Planning!BB$781</f>
        <v>0</v>
      </c>
      <c r="BC271" s="69">
        <f>Planning!BC$781</f>
        <v>0</v>
      </c>
      <c r="BD271" s="102"/>
      <c r="BE271" s="408">
        <f>Planning!BE$781</f>
        <v>0</v>
      </c>
      <c r="BF271" s="409">
        <f>Planning!BF$781</f>
        <v>0</v>
      </c>
      <c r="BG271" s="74">
        <f>Planning!BG$781</f>
        <v>0</v>
      </c>
      <c r="BH271" s="75">
        <f>Planning!BH$781</f>
        <v>0</v>
      </c>
      <c r="BI271" s="76" t="str">
        <f>Planning!BI$781</f>
        <v/>
      </c>
      <c r="BJ271" s="77">
        <f>Planning!BJ$781</f>
        <v>125.38709677419354</v>
      </c>
      <c r="BL271" s="210">
        <f>Planning!BL$781</f>
        <v>0</v>
      </c>
      <c r="BM271" s="143">
        <f>Planning!BP$781</f>
        <v>0</v>
      </c>
      <c r="NL271" s="43" t="s">
        <v>63</v>
      </c>
    </row>
    <row r="272" spans="1:376" ht="10.199999999999999" customHeight="1">
      <c r="A272" s="25"/>
      <c r="B272" s="337"/>
      <c r="C272" s="424"/>
      <c r="D272" s="15"/>
      <c r="E272" s="101"/>
      <c r="F272" s="101"/>
      <c r="G272" s="101"/>
      <c r="H272" s="323"/>
      <c r="I272" s="402">
        <f>Conges!$B$26</f>
        <v>44919</v>
      </c>
      <c r="J272" s="403"/>
      <c r="K272" s="403"/>
      <c r="L272" s="403"/>
      <c r="M272" s="403"/>
      <c r="N272" s="78" t="str">
        <f>Planning!N$816</f>
        <v/>
      </c>
      <c r="O272" s="95">
        <f>Planning!O$816</f>
        <v>0</v>
      </c>
      <c r="P272" s="96">
        <f>Planning!P$816</f>
        <v>0</v>
      </c>
      <c r="Q272" s="96">
        <f>Planning!Q$816</f>
        <v>0</v>
      </c>
      <c r="R272" s="96">
        <f>Planning!R$816</f>
        <v>0</v>
      </c>
      <c r="S272" s="96">
        <f>Planning!S$816</f>
        <v>0</v>
      </c>
      <c r="T272" s="96">
        <f>Planning!T$816</f>
        <v>0</v>
      </c>
      <c r="U272" s="96">
        <f>Planning!U$816</f>
        <v>0</v>
      </c>
      <c r="V272" s="97">
        <f>Planning!V$816</f>
        <v>0</v>
      </c>
      <c r="W272" s="95">
        <f>Planning!W$816</f>
        <v>0</v>
      </c>
      <c r="X272" s="96">
        <f>Planning!X$816</f>
        <v>0</v>
      </c>
      <c r="Y272" s="96">
        <f>Planning!Y$816</f>
        <v>0</v>
      </c>
      <c r="Z272" s="96">
        <f>Planning!Z$816</f>
        <v>0</v>
      </c>
      <c r="AA272" s="96">
        <f>Planning!AA$816</f>
        <v>0</v>
      </c>
      <c r="AB272" s="96">
        <f>Planning!AB$816</f>
        <v>0</v>
      </c>
      <c r="AC272" s="96">
        <f>Planning!AC$816</f>
        <v>0</v>
      </c>
      <c r="AD272" s="97">
        <f>Planning!AD$816</f>
        <v>0</v>
      </c>
      <c r="AE272" s="95">
        <f>Planning!AE$816</f>
        <v>0</v>
      </c>
      <c r="AF272" s="96">
        <f>Planning!AF$816</f>
        <v>0</v>
      </c>
      <c r="AG272" s="96">
        <f>Planning!AG$816</f>
        <v>0</v>
      </c>
      <c r="AH272" s="96">
        <f>Planning!AH$816</f>
        <v>0</v>
      </c>
      <c r="AI272" s="96">
        <f>Planning!AI$816</f>
        <v>0</v>
      </c>
      <c r="AJ272" s="97">
        <f>Planning!AJ$816</f>
        <v>0</v>
      </c>
      <c r="AK272" s="95">
        <f>Planning!AK$816</f>
        <v>0</v>
      </c>
      <c r="AL272" s="96">
        <f>Planning!AL$816</f>
        <v>0</v>
      </c>
      <c r="AM272" s="96">
        <f>Planning!AM$816</f>
        <v>0</v>
      </c>
      <c r="AN272" s="96">
        <f>Planning!AN$816</f>
        <v>0</v>
      </c>
      <c r="AO272" s="96">
        <f>Planning!AO$816</f>
        <v>0</v>
      </c>
      <c r="AP272" s="96">
        <f>Planning!AP$816</f>
        <v>0</v>
      </c>
      <c r="AQ272" s="96">
        <f>Planning!AQ$816</f>
        <v>0</v>
      </c>
      <c r="AR272" s="96">
        <f>Planning!AR$816</f>
        <v>0</v>
      </c>
      <c r="AS272" s="96">
        <f>Planning!AS$816</f>
        <v>0</v>
      </c>
      <c r="AT272" s="97">
        <f>Planning!AT$816</f>
        <v>0</v>
      </c>
      <c r="AU272" s="95">
        <f>Planning!AU$816</f>
        <v>0</v>
      </c>
      <c r="AV272" s="96">
        <f>Planning!AV$816</f>
        <v>0</v>
      </c>
      <c r="AW272" s="96">
        <f>Planning!AW$816</f>
        <v>0</v>
      </c>
      <c r="AX272" s="96">
        <f>Planning!AX$816</f>
        <v>0</v>
      </c>
      <c r="AY272" s="96">
        <f>Planning!AY$816</f>
        <v>0</v>
      </c>
      <c r="AZ272" s="96">
        <f>Planning!AZ$816</f>
        <v>0</v>
      </c>
      <c r="BA272" s="96">
        <f>Planning!BA$816</f>
        <v>0</v>
      </c>
      <c r="BB272" s="97">
        <f>Planning!BB$816</f>
        <v>0</v>
      </c>
      <c r="BC272" s="82">
        <f>Planning!BC$816</f>
        <v>0</v>
      </c>
      <c r="BD272" s="102"/>
      <c r="BE272" s="410">
        <f>Planning!BE$816</f>
        <v>0</v>
      </c>
      <c r="BF272" s="411">
        <f>Planning!BF$816</f>
        <v>0</v>
      </c>
      <c r="BG272" s="88">
        <f>Planning!BG$816</f>
        <v>0</v>
      </c>
      <c r="BH272" s="89">
        <f>Planning!BH$816</f>
        <v>0</v>
      </c>
      <c r="BI272" s="90" t="str">
        <f>Planning!BI$816</f>
        <v/>
      </c>
      <c r="BJ272" s="91">
        <f>Planning!BJ$816</f>
        <v>130.83870967741933</v>
      </c>
      <c r="BL272" s="211">
        <f>Planning!BL$816</f>
        <v>0</v>
      </c>
      <c r="BM272" s="142">
        <f>Planning!BP$816</f>
        <v>0</v>
      </c>
      <c r="NL272" s="43" t="s">
        <v>63</v>
      </c>
    </row>
    <row r="273" spans="1:376" ht="10.199999999999999" customHeight="1">
      <c r="A273" s="25"/>
      <c r="B273" s="337"/>
      <c r="C273" s="424"/>
      <c r="D273" s="15"/>
      <c r="E273" s="101"/>
      <c r="F273" s="101"/>
      <c r="G273" s="101"/>
      <c r="H273" s="323"/>
      <c r="I273" s="400">
        <f>Conges!$B$27</f>
        <v>44920</v>
      </c>
      <c r="J273" s="401"/>
      <c r="K273" s="401"/>
      <c r="L273" s="401"/>
      <c r="M273" s="401"/>
      <c r="N273" s="65" t="str">
        <f>Planning!N$851</f>
        <v/>
      </c>
      <c r="O273" s="98">
        <f>Planning!O$851</f>
        <v>0</v>
      </c>
      <c r="P273" s="99">
        <f>Planning!P$851</f>
        <v>0</v>
      </c>
      <c r="Q273" s="99">
        <f>Planning!Q$851</f>
        <v>0</v>
      </c>
      <c r="R273" s="99">
        <f>Planning!R$851</f>
        <v>0</v>
      </c>
      <c r="S273" s="99">
        <f>Planning!S$851</f>
        <v>0</v>
      </c>
      <c r="T273" s="99">
        <f>Planning!T$851</f>
        <v>0</v>
      </c>
      <c r="U273" s="99">
        <f>Planning!U$851</f>
        <v>0</v>
      </c>
      <c r="V273" s="100">
        <f>Planning!V$851</f>
        <v>0</v>
      </c>
      <c r="W273" s="98">
        <f>Planning!W$851</f>
        <v>0</v>
      </c>
      <c r="X273" s="99">
        <f>Planning!X$851</f>
        <v>0</v>
      </c>
      <c r="Y273" s="99">
        <f>Planning!Y$851</f>
        <v>0</v>
      </c>
      <c r="Z273" s="99">
        <f>Planning!Z$851</f>
        <v>0</v>
      </c>
      <c r="AA273" s="99">
        <f>Planning!AA$851</f>
        <v>0</v>
      </c>
      <c r="AB273" s="99">
        <f>Planning!AB$851</f>
        <v>0</v>
      </c>
      <c r="AC273" s="99">
        <f>Planning!AC$851</f>
        <v>0</v>
      </c>
      <c r="AD273" s="100">
        <f>Planning!AD$851</f>
        <v>0</v>
      </c>
      <c r="AE273" s="98">
        <f>Planning!AE$851</f>
        <v>0</v>
      </c>
      <c r="AF273" s="99">
        <f>Planning!AF$851</f>
        <v>0</v>
      </c>
      <c r="AG273" s="99">
        <f>Planning!AG$851</f>
        <v>0</v>
      </c>
      <c r="AH273" s="99">
        <f>Planning!AH$851</f>
        <v>0</v>
      </c>
      <c r="AI273" s="99">
        <f>Planning!AI$851</f>
        <v>0</v>
      </c>
      <c r="AJ273" s="100">
        <f>Planning!AJ$851</f>
        <v>0</v>
      </c>
      <c r="AK273" s="98">
        <f>Planning!AK$851</f>
        <v>0</v>
      </c>
      <c r="AL273" s="99">
        <f>Planning!AL$851</f>
        <v>0</v>
      </c>
      <c r="AM273" s="99">
        <f>Planning!AM$851</f>
        <v>0</v>
      </c>
      <c r="AN273" s="99">
        <f>Planning!AN$851</f>
        <v>0</v>
      </c>
      <c r="AO273" s="99">
        <f>Planning!AO$851</f>
        <v>0</v>
      </c>
      <c r="AP273" s="99">
        <f>Planning!AP$851</f>
        <v>0</v>
      </c>
      <c r="AQ273" s="99">
        <f>Planning!AQ$851</f>
        <v>0</v>
      </c>
      <c r="AR273" s="99">
        <f>Planning!AR$851</f>
        <v>0</v>
      </c>
      <c r="AS273" s="99">
        <f>Planning!AS$851</f>
        <v>0</v>
      </c>
      <c r="AT273" s="100">
        <f>Planning!AT$851</f>
        <v>0</v>
      </c>
      <c r="AU273" s="98">
        <f>Planning!AU$851</f>
        <v>0</v>
      </c>
      <c r="AV273" s="99">
        <f>Planning!AV$851</f>
        <v>0</v>
      </c>
      <c r="AW273" s="99">
        <f>Planning!AW$851</f>
        <v>0</v>
      </c>
      <c r="AX273" s="99">
        <f>Planning!AX$851</f>
        <v>0</v>
      </c>
      <c r="AY273" s="99">
        <f>Planning!AY$851</f>
        <v>0</v>
      </c>
      <c r="AZ273" s="99">
        <f>Planning!AZ$851</f>
        <v>0</v>
      </c>
      <c r="BA273" s="99">
        <f>Planning!BA$851</f>
        <v>0</v>
      </c>
      <c r="BB273" s="100">
        <f>Planning!BB$851</f>
        <v>0</v>
      </c>
      <c r="BC273" s="69">
        <f>Planning!BC$851</f>
        <v>0</v>
      </c>
      <c r="BD273" s="102"/>
      <c r="BE273" s="408">
        <f>Planning!BE$851</f>
        <v>0</v>
      </c>
      <c r="BF273" s="409">
        <f>Planning!BF$851</f>
        <v>0</v>
      </c>
      <c r="BG273" s="74">
        <f>Planning!BG$851</f>
        <v>0</v>
      </c>
      <c r="BH273" s="75">
        <f>Planning!BH$851</f>
        <v>0</v>
      </c>
      <c r="BI273" s="76" t="str">
        <f>Planning!BI$851</f>
        <v/>
      </c>
      <c r="BJ273" s="77">
        <f>Planning!BJ$851</f>
        <v>136.29032258064515</v>
      </c>
      <c r="BL273" s="210">
        <f>Planning!BL$851</f>
        <v>0</v>
      </c>
      <c r="BM273" s="143">
        <f>Planning!BP$851</f>
        <v>0</v>
      </c>
      <c r="NL273" s="43" t="s">
        <v>63</v>
      </c>
    </row>
    <row r="274" spans="1:376" ht="10.199999999999999" customHeight="1">
      <c r="A274" s="25"/>
      <c r="B274" s="337"/>
      <c r="C274" s="424"/>
      <c r="D274" s="15"/>
      <c r="E274" s="101"/>
      <c r="F274" s="101"/>
      <c r="G274" s="101"/>
      <c r="H274" s="323"/>
      <c r="I274" s="402">
        <f>Conges!$B$28</f>
        <v>44921</v>
      </c>
      <c r="J274" s="403"/>
      <c r="K274" s="403"/>
      <c r="L274" s="403"/>
      <c r="M274" s="403"/>
      <c r="N274" s="78" t="str">
        <f>Planning!N$886</f>
        <v/>
      </c>
      <c r="O274" s="95">
        <f>Planning!O$886</f>
        <v>0</v>
      </c>
      <c r="P274" s="96">
        <f>Planning!P$886</f>
        <v>0</v>
      </c>
      <c r="Q274" s="96">
        <f>Planning!Q$886</f>
        <v>0</v>
      </c>
      <c r="R274" s="96">
        <f>Planning!R$886</f>
        <v>0</v>
      </c>
      <c r="S274" s="96">
        <f>Planning!S$886</f>
        <v>0</v>
      </c>
      <c r="T274" s="96">
        <f>Planning!T$886</f>
        <v>0</v>
      </c>
      <c r="U274" s="96">
        <f>Planning!U$886</f>
        <v>0</v>
      </c>
      <c r="V274" s="97">
        <f>Planning!V$886</f>
        <v>0</v>
      </c>
      <c r="W274" s="95">
        <f>Planning!W$886</f>
        <v>0</v>
      </c>
      <c r="X274" s="96">
        <f>Planning!X$886</f>
        <v>0</v>
      </c>
      <c r="Y274" s="96">
        <f>Planning!Y$886</f>
        <v>0</v>
      </c>
      <c r="Z274" s="96">
        <f>Planning!Z$886</f>
        <v>0</v>
      </c>
      <c r="AA274" s="96">
        <f>Planning!AA$886</f>
        <v>0</v>
      </c>
      <c r="AB274" s="96">
        <f>Planning!AB$886</f>
        <v>0</v>
      </c>
      <c r="AC274" s="96">
        <f>Planning!AC$886</f>
        <v>0</v>
      </c>
      <c r="AD274" s="97">
        <f>Planning!AD$886</f>
        <v>0</v>
      </c>
      <c r="AE274" s="95">
        <f>Planning!AE$886</f>
        <v>0</v>
      </c>
      <c r="AF274" s="96">
        <f>Planning!AF$886</f>
        <v>0</v>
      </c>
      <c r="AG274" s="96">
        <f>Planning!AG$886</f>
        <v>0</v>
      </c>
      <c r="AH274" s="96">
        <f>Planning!AH$886</f>
        <v>0</v>
      </c>
      <c r="AI274" s="96">
        <f>Planning!AI$886</f>
        <v>0</v>
      </c>
      <c r="AJ274" s="97">
        <f>Planning!AJ$886</f>
        <v>0</v>
      </c>
      <c r="AK274" s="95">
        <f>Planning!AK$886</f>
        <v>0</v>
      </c>
      <c r="AL274" s="96">
        <f>Planning!AL$886</f>
        <v>0</v>
      </c>
      <c r="AM274" s="96">
        <f>Planning!AM$886</f>
        <v>0</v>
      </c>
      <c r="AN274" s="96">
        <f>Planning!AN$886</f>
        <v>0</v>
      </c>
      <c r="AO274" s="96">
        <f>Planning!AO$886</f>
        <v>0</v>
      </c>
      <c r="AP274" s="96">
        <f>Planning!AP$886</f>
        <v>0</v>
      </c>
      <c r="AQ274" s="96">
        <f>Planning!AQ$886</f>
        <v>0</v>
      </c>
      <c r="AR274" s="96">
        <f>Planning!AR$886</f>
        <v>0</v>
      </c>
      <c r="AS274" s="96">
        <f>Planning!AS$886</f>
        <v>0</v>
      </c>
      <c r="AT274" s="97">
        <f>Planning!AT$886</f>
        <v>0</v>
      </c>
      <c r="AU274" s="95">
        <f>Planning!AU$886</f>
        <v>0</v>
      </c>
      <c r="AV274" s="96">
        <f>Planning!AV$886</f>
        <v>0</v>
      </c>
      <c r="AW274" s="96">
        <f>Planning!AW$886</f>
        <v>0</v>
      </c>
      <c r="AX274" s="96">
        <f>Planning!AX$886</f>
        <v>0</v>
      </c>
      <c r="AY274" s="96">
        <f>Planning!AY$886</f>
        <v>0</v>
      </c>
      <c r="AZ274" s="96">
        <f>Planning!AZ$886</f>
        <v>0</v>
      </c>
      <c r="BA274" s="96">
        <f>Planning!BA$886</f>
        <v>0</v>
      </c>
      <c r="BB274" s="97">
        <f>Planning!BB$886</f>
        <v>0</v>
      </c>
      <c r="BC274" s="82">
        <f>Planning!BC$886</f>
        <v>0</v>
      </c>
      <c r="BD274" s="102"/>
      <c r="BE274" s="410">
        <f>Planning!BE$886</f>
        <v>0</v>
      </c>
      <c r="BF274" s="411">
        <f>Planning!BF$886</f>
        <v>0</v>
      </c>
      <c r="BG274" s="88">
        <f>Planning!BG$886</f>
        <v>0</v>
      </c>
      <c r="BH274" s="89">
        <f>Planning!BH$886</f>
        <v>0</v>
      </c>
      <c r="BI274" s="90" t="str">
        <f>Planning!BI$886</f>
        <v/>
      </c>
      <c r="BJ274" s="91">
        <f>Planning!BJ$886</f>
        <v>141.74193548387095</v>
      </c>
      <c r="BL274" s="211">
        <f>Planning!BL$886</f>
        <v>0</v>
      </c>
      <c r="BM274" s="142">
        <f>Planning!BP$886</f>
        <v>0</v>
      </c>
      <c r="NL274" s="43" t="s">
        <v>63</v>
      </c>
    </row>
    <row r="275" spans="1:376" ht="10.199999999999999" customHeight="1">
      <c r="A275" s="25"/>
      <c r="B275" s="337"/>
      <c r="C275" s="424"/>
      <c r="D275" s="15"/>
      <c r="E275" s="101"/>
      <c r="F275" s="101"/>
      <c r="G275" s="101"/>
      <c r="H275" s="323"/>
      <c r="I275" s="400">
        <f>Conges!$B$29</f>
        <v>44922</v>
      </c>
      <c r="J275" s="401"/>
      <c r="K275" s="401"/>
      <c r="L275" s="401"/>
      <c r="M275" s="401"/>
      <c r="N275" s="65" t="str">
        <f>Planning!N$921</f>
        <v/>
      </c>
      <c r="O275" s="98">
        <f>Planning!O$921</f>
        <v>0</v>
      </c>
      <c r="P275" s="99">
        <f>Planning!P$921</f>
        <v>0</v>
      </c>
      <c r="Q275" s="99">
        <f>Planning!Q$921</f>
        <v>0</v>
      </c>
      <c r="R275" s="99">
        <f>Planning!R$921</f>
        <v>0</v>
      </c>
      <c r="S275" s="99">
        <f>Planning!S$921</f>
        <v>0</v>
      </c>
      <c r="T275" s="99">
        <f>Planning!T$921</f>
        <v>0</v>
      </c>
      <c r="U275" s="99">
        <f>Planning!U$921</f>
        <v>0</v>
      </c>
      <c r="V275" s="100">
        <f>Planning!V$921</f>
        <v>0</v>
      </c>
      <c r="W275" s="98">
        <f>Planning!W$921</f>
        <v>0</v>
      </c>
      <c r="X275" s="99">
        <f>Planning!X$921</f>
        <v>0</v>
      </c>
      <c r="Y275" s="99">
        <f>Planning!Y$921</f>
        <v>0</v>
      </c>
      <c r="Z275" s="99">
        <f>Planning!Z$921</f>
        <v>0</v>
      </c>
      <c r="AA275" s="99">
        <f>Planning!AA$921</f>
        <v>0</v>
      </c>
      <c r="AB275" s="99">
        <f>Planning!AB$921</f>
        <v>0</v>
      </c>
      <c r="AC275" s="99">
        <f>Planning!AC$921</f>
        <v>0</v>
      </c>
      <c r="AD275" s="100">
        <f>Planning!AD$921</f>
        <v>0</v>
      </c>
      <c r="AE275" s="98">
        <f>Planning!AE$921</f>
        <v>0</v>
      </c>
      <c r="AF275" s="99">
        <f>Planning!AF$921</f>
        <v>0</v>
      </c>
      <c r="AG275" s="99">
        <f>Planning!AG$921</f>
        <v>0</v>
      </c>
      <c r="AH275" s="99">
        <f>Planning!AH$921</f>
        <v>0</v>
      </c>
      <c r="AI275" s="99">
        <f>Planning!AI$921</f>
        <v>0</v>
      </c>
      <c r="AJ275" s="100">
        <f>Planning!AJ$921</f>
        <v>0</v>
      </c>
      <c r="AK275" s="98">
        <f>Planning!AK$921</f>
        <v>0</v>
      </c>
      <c r="AL275" s="99">
        <f>Planning!AL$921</f>
        <v>0</v>
      </c>
      <c r="AM275" s="99">
        <f>Planning!AM$921</f>
        <v>0</v>
      </c>
      <c r="AN275" s="99">
        <f>Planning!AN$921</f>
        <v>0</v>
      </c>
      <c r="AO275" s="99">
        <f>Planning!AO$921</f>
        <v>0</v>
      </c>
      <c r="AP275" s="99">
        <f>Planning!AP$921</f>
        <v>0</v>
      </c>
      <c r="AQ275" s="99">
        <f>Planning!AQ$921</f>
        <v>0</v>
      </c>
      <c r="AR275" s="99">
        <f>Planning!AR$921</f>
        <v>0</v>
      </c>
      <c r="AS275" s="99">
        <f>Planning!AS$921</f>
        <v>0</v>
      </c>
      <c r="AT275" s="100">
        <f>Planning!AT$921</f>
        <v>0</v>
      </c>
      <c r="AU275" s="98">
        <f>Planning!AU$921</f>
        <v>0</v>
      </c>
      <c r="AV275" s="99">
        <f>Planning!AV$921</f>
        <v>0</v>
      </c>
      <c r="AW275" s="99">
        <f>Planning!AW$921</f>
        <v>0</v>
      </c>
      <c r="AX275" s="99">
        <f>Planning!AX$921</f>
        <v>0</v>
      </c>
      <c r="AY275" s="99">
        <f>Planning!AY$921</f>
        <v>0</v>
      </c>
      <c r="AZ275" s="99">
        <f>Planning!AZ$921</f>
        <v>0</v>
      </c>
      <c r="BA275" s="99">
        <f>Planning!BA$921</f>
        <v>0</v>
      </c>
      <c r="BB275" s="100">
        <f>Planning!BB$921</f>
        <v>0</v>
      </c>
      <c r="BC275" s="69">
        <f>Planning!BC$921</f>
        <v>0</v>
      </c>
      <c r="BD275" s="102"/>
      <c r="BE275" s="408">
        <f>Planning!BE$921</f>
        <v>0</v>
      </c>
      <c r="BF275" s="409">
        <f>Planning!BF$921</f>
        <v>0</v>
      </c>
      <c r="BG275" s="74">
        <f>Planning!BG$921</f>
        <v>0</v>
      </c>
      <c r="BH275" s="75">
        <f>Planning!BH$921</f>
        <v>0</v>
      </c>
      <c r="BI275" s="76" t="str">
        <f>Planning!BI$921</f>
        <v/>
      </c>
      <c r="BJ275" s="77">
        <f>Planning!BJ$921</f>
        <v>147.19354838709677</v>
      </c>
      <c r="BL275" s="210">
        <f>Planning!BL$921</f>
        <v>0</v>
      </c>
      <c r="BM275" s="143">
        <f>Planning!BP$921</f>
        <v>0</v>
      </c>
      <c r="NL275" s="43" t="s">
        <v>63</v>
      </c>
    </row>
    <row r="276" spans="1:376" ht="10.199999999999999" customHeight="1">
      <c r="A276" s="25"/>
      <c r="B276" s="337"/>
      <c r="C276" s="424"/>
      <c r="D276" s="15"/>
      <c r="E276" s="101"/>
      <c r="F276" s="101"/>
      <c r="G276" s="101"/>
      <c r="H276" s="323"/>
      <c r="I276" s="402">
        <f>Conges!$B$30</f>
        <v>44923</v>
      </c>
      <c r="J276" s="403"/>
      <c r="K276" s="403"/>
      <c r="L276" s="403"/>
      <c r="M276" s="403"/>
      <c r="N276" s="78" t="str">
        <f>Planning!N$956</f>
        <v/>
      </c>
      <c r="O276" s="95">
        <f>Planning!O$956</f>
        <v>0</v>
      </c>
      <c r="P276" s="96">
        <f>Planning!P$956</f>
        <v>0</v>
      </c>
      <c r="Q276" s="96">
        <f>Planning!Q$956</f>
        <v>0</v>
      </c>
      <c r="R276" s="96">
        <f>Planning!R$956</f>
        <v>0</v>
      </c>
      <c r="S276" s="96">
        <f>Planning!S$956</f>
        <v>0</v>
      </c>
      <c r="T276" s="96">
        <f>Planning!T$956</f>
        <v>0</v>
      </c>
      <c r="U276" s="96">
        <f>Planning!U$956</f>
        <v>0</v>
      </c>
      <c r="V276" s="97">
        <f>Planning!V$956</f>
        <v>0</v>
      </c>
      <c r="W276" s="95">
        <f>Planning!W$956</f>
        <v>0</v>
      </c>
      <c r="X276" s="96">
        <f>Planning!X$956</f>
        <v>0</v>
      </c>
      <c r="Y276" s="96">
        <f>Planning!Y$956</f>
        <v>0</v>
      </c>
      <c r="Z276" s="96">
        <f>Planning!Z$956</f>
        <v>0</v>
      </c>
      <c r="AA276" s="96">
        <f>Planning!AA$956</f>
        <v>0</v>
      </c>
      <c r="AB276" s="96">
        <f>Planning!AB$956</f>
        <v>0</v>
      </c>
      <c r="AC276" s="96">
        <f>Planning!AC$956</f>
        <v>0</v>
      </c>
      <c r="AD276" s="97">
        <f>Planning!AD$956</f>
        <v>0</v>
      </c>
      <c r="AE276" s="95">
        <f>Planning!AE$956</f>
        <v>0</v>
      </c>
      <c r="AF276" s="96">
        <f>Planning!AF$956</f>
        <v>0</v>
      </c>
      <c r="AG276" s="96">
        <f>Planning!AG$956</f>
        <v>0</v>
      </c>
      <c r="AH276" s="96">
        <f>Planning!AH$956</f>
        <v>0</v>
      </c>
      <c r="AI276" s="96">
        <f>Planning!AI$956</f>
        <v>0</v>
      </c>
      <c r="AJ276" s="97">
        <f>Planning!AJ$956</f>
        <v>0</v>
      </c>
      <c r="AK276" s="95">
        <f>Planning!AK$956</f>
        <v>0</v>
      </c>
      <c r="AL276" s="96">
        <f>Planning!AL$956</f>
        <v>0</v>
      </c>
      <c r="AM276" s="96">
        <f>Planning!AM$956</f>
        <v>0</v>
      </c>
      <c r="AN276" s="96">
        <f>Planning!AN$956</f>
        <v>0</v>
      </c>
      <c r="AO276" s="96">
        <f>Planning!AO$956</f>
        <v>0</v>
      </c>
      <c r="AP276" s="96">
        <f>Planning!AP$956</f>
        <v>0</v>
      </c>
      <c r="AQ276" s="96">
        <f>Planning!AQ$956</f>
        <v>0</v>
      </c>
      <c r="AR276" s="96">
        <f>Planning!AR$956</f>
        <v>0</v>
      </c>
      <c r="AS276" s="96">
        <f>Planning!AS$956</f>
        <v>0</v>
      </c>
      <c r="AT276" s="97">
        <f>Planning!AT$956</f>
        <v>0</v>
      </c>
      <c r="AU276" s="95">
        <f>Planning!AU$956</f>
        <v>0</v>
      </c>
      <c r="AV276" s="96">
        <f>Planning!AV$956</f>
        <v>0</v>
      </c>
      <c r="AW276" s="96">
        <f>Planning!AW$956</f>
        <v>0</v>
      </c>
      <c r="AX276" s="96">
        <f>Planning!AX$956</f>
        <v>0</v>
      </c>
      <c r="AY276" s="96">
        <f>Planning!AY$956</f>
        <v>0</v>
      </c>
      <c r="AZ276" s="96">
        <f>Planning!AZ$956</f>
        <v>0</v>
      </c>
      <c r="BA276" s="96">
        <f>Planning!BA$956</f>
        <v>0</v>
      </c>
      <c r="BB276" s="97">
        <f>Planning!BB$956</f>
        <v>0</v>
      </c>
      <c r="BC276" s="82">
        <f>Planning!BC$956</f>
        <v>0</v>
      </c>
      <c r="BD276" s="102"/>
      <c r="BE276" s="410">
        <f>Planning!BE$956</f>
        <v>0</v>
      </c>
      <c r="BF276" s="411">
        <f>Planning!BF$956</f>
        <v>0</v>
      </c>
      <c r="BG276" s="88">
        <f>Planning!BG$956</f>
        <v>0</v>
      </c>
      <c r="BH276" s="89">
        <f>Planning!BH$956</f>
        <v>0</v>
      </c>
      <c r="BI276" s="90" t="str">
        <f>Planning!BI$956</f>
        <v/>
      </c>
      <c r="BJ276" s="91">
        <f>Planning!BJ$956</f>
        <v>152.64516129032256</v>
      </c>
      <c r="BL276" s="211">
        <f>Planning!BL$956</f>
        <v>0</v>
      </c>
      <c r="BM276" s="142">
        <f>Planning!BP$956</f>
        <v>0</v>
      </c>
      <c r="NL276" s="43" t="s">
        <v>63</v>
      </c>
    </row>
    <row r="277" spans="1:376" ht="10.199999999999999" customHeight="1">
      <c r="A277" s="25"/>
      <c r="B277" s="337"/>
      <c r="C277" s="424"/>
      <c r="D277" s="15"/>
      <c r="E277" s="101"/>
      <c r="F277" s="101"/>
      <c r="G277" s="101"/>
      <c r="H277" s="323"/>
      <c r="I277" s="400">
        <f>Conges!$B$31</f>
        <v>44924</v>
      </c>
      <c r="J277" s="401"/>
      <c r="K277" s="401"/>
      <c r="L277" s="401"/>
      <c r="M277" s="401"/>
      <c r="N277" s="65" t="str">
        <f>Planning!N$991</f>
        <v/>
      </c>
      <c r="O277" s="98">
        <f>Planning!O$991</f>
        <v>0</v>
      </c>
      <c r="P277" s="99">
        <f>Planning!P$991</f>
        <v>0</v>
      </c>
      <c r="Q277" s="99">
        <f>Planning!Q$991</f>
        <v>0</v>
      </c>
      <c r="R277" s="99">
        <f>Planning!R$991</f>
        <v>0</v>
      </c>
      <c r="S277" s="99">
        <f>Planning!S$991</f>
        <v>0</v>
      </c>
      <c r="T277" s="99">
        <f>Planning!T$991</f>
        <v>0</v>
      </c>
      <c r="U277" s="99">
        <f>Planning!U$991</f>
        <v>0</v>
      </c>
      <c r="V277" s="100">
        <f>Planning!V$991</f>
        <v>0</v>
      </c>
      <c r="W277" s="98">
        <f>Planning!W$991</f>
        <v>0</v>
      </c>
      <c r="X277" s="99">
        <f>Planning!X$991</f>
        <v>0</v>
      </c>
      <c r="Y277" s="99">
        <f>Planning!Y$991</f>
        <v>0</v>
      </c>
      <c r="Z277" s="99">
        <f>Planning!Z$991</f>
        <v>0</v>
      </c>
      <c r="AA277" s="99">
        <f>Planning!AA$991</f>
        <v>0</v>
      </c>
      <c r="AB277" s="99">
        <f>Planning!AB$991</f>
        <v>0</v>
      </c>
      <c r="AC277" s="99">
        <f>Planning!AC$991</f>
        <v>0</v>
      </c>
      <c r="AD277" s="100">
        <f>Planning!AD$991</f>
        <v>0</v>
      </c>
      <c r="AE277" s="98">
        <f>Planning!AE$991</f>
        <v>0</v>
      </c>
      <c r="AF277" s="99">
        <f>Planning!AF$991</f>
        <v>0</v>
      </c>
      <c r="AG277" s="99">
        <f>Planning!AG$991</f>
        <v>0</v>
      </c>
      <c r="AH277" s="99">
        <f>Planning!AH$991</f>
        <v>0</v>
      </c>
      <c r="AI277" s="99">
        <f>Planning!AI$991</f>
        <v>0</v>
      </c>
      <c r="AJ277" s="100">
        <f>Planning!AJ$991</f>
        <v>0</v>
      </c>
      <c r="AK277" s="98">
        <f>Planning!AK$991</f>
        <v>0</v>
      </c>
      <c r="AL277" s="99">
        <f>Planning!AL$991</f>
        <v>0</v>
      </c>
      <c r="AM277" s="99">
        <f>Planning!AM$991</f>
        <v>0</v>
      </c>
      <c r="AN277" s="99">
        <f>Planning!AN$991</f>
        <v>0</v>
      </c>
      <c r="AO277" s="99">
        <f>Planning!AO$991</f>
        <v>0</v>
      </c>
      <c r="AP277" s="99">
        <f>Planning!AP$991</f>
        <v>0</v>
      </c>
      <c r="AQ277" s="99">
        <f>Planning!AQ$991</f>
        <v>0</v>
      </c>
      <c r="AR277" s="99">
        <f>Planning!AR$991</f>
        <v>0</v>
      </c>
      <c r="AS277" s="99">
        <f>Planning!AS$991</f>
        <v>0</v>
      </c>
      <c r="AT277" s="100">
        <f>Planning!AT$991</f>
        <v>0</v>
      </c>
      <c r="AU277" s="98">
        <f>Planning!AU$991</f>
        <v>0</v>
      </c>
      <c r="AV277" s="99">
        <f>Planning!AV$991</f>
        <v>0</v>
      </c>
      <c r="AW277" s="99">
        <f>Planning!AW$991</f>
        <v>0</v>
      </c>
      <c r="AX277" s="99">
        <f>Planning!AX$991</f>
        <v>0</v>
      </c>
      <c r="AY277" s="99">
        <f>Planning!AY$991</f>
        <v>0</v>
      </c>
      <c r="AZ277" s="99">
        <f>Planning!AZ$991</f>
        <v>0</v>
      </c>
      <c r="BA277" s="99">
        <f>Planning!BA$991</f>
        <v>0</v>
      </c>
      <c r="BB277" s="100">
        <f>Planning!BB$991</f>
        <v>0</v>
      </c>
      <c r="BC277" s="69">
        <f>Planning!BC$991</f>
        <v>0</v>
      </c>
      <c r="BD277" s="102"/>
      <c r="BE277" s="408">
        <f>Planning!BE$991</f>
        <v>0</v>
      </c>
      <c r="BF277" s="409">
        <f>Planning!BF$991</f>
        <v>0</v>
      </c>
      <c r="BG277" s="74">
        <f>Planning!BG$991</f>
        <v>0</v>
      </c>
      <c r="BH277" s="75">
        <f>Planning!BH$991</f>
        <v>0</v>
      </c>
      <c r="BI277" s="76" t="str">
        <f>Planning!BI$991</f>
        <v/>
      </c>
      <c r="BJ277" s="77">
        <f>Planning!BJ$991</f>
        <v>158.09677419354838</v>
      </c>
      <c r="BL277" s="210">
        <f>Planning!BL$991</f>
        <v>0</v>
      </c>
      <c r="BM277" s="143">
        <f>Planning!BP$991</f>
        <v>0</v>
      </c>
      <c r="NL277" s="43" t="s">
        <v>63</v>
      </c>
    </row>
    <row r="278" spans="1:376" ht="10.199999999999999" customHeight="1">
      <c r="A278" s="25"/>
      <c r="B278" s="337"/>
      <c r="C278" s="424"/>
      <c r="D278" s="15"/>
      <c r="E278" s="101"/>
      <c r="F278" s="101"/>
      <c r="G278" s="101"/>
      <c r="H278" s="323"/>
      <c r="I278" s="402">
        <f>Conges!$B$32</f>
        <v>44925</v>
      </c>
      <c r="J278" s="403"/>
      <c r="K278" s="403"/>
      <c r="L278" s="403"/>
      <c r="M278" s="403"/>
      <c r="N278" s="78" t="str">
        <f>Planning!N$1026</f>
        <v/>
      </c>
      <c r="O278" s="95">
        <f>Planning!O$1026</f>
        <v>0</v>
      </c>
      <c r="P278" s="96">
        <f>Planning!P$1026</f>
        <v>0</v>
      </c>
      <c r="Q278" s="96">
        <f>Planning!Q$1026</f>
        <v>0</v>
      </c>
      <c r="R278" s="96">
        <f>Planning!R$1026</f>
        <v>0</v>
      </c>
      <c r="S278" s="96">
        <f>Planning!S$1026</f>
        <v>0</v>
      </c>
      <c r="T278" s="96">
        <f>Planning!T$1026</f>
        <v>0</v>
      </c>
      <c r="U278" s="96">
        <f>Planning!U$1026</f>
        <v>0</v>
      </c>
      <c r="V278" s="97">
        <f>Planning!V$1026</f>
        <v>0</v>
      </c>
      <c r="W278" s="95">
        <f>Planning!W$1026</f>
        <v>0</v>
      </c>
      <c r="X278" s="96">
        <f>Planning!X$1026</f>
        <v>0</v>
      </c>
      <c r="Y278" s="96">
        <f>Planning!Y$1026</f>
        <v>0</v>
      </c>
      <c r="Z278" s="96">
        <f>Planning!Z$1026</f>
        <v>0</v>
      </c>
      <c r="AA278" s="96">
        <f>Planning!AA$1026</f>
        <v>0</v>
      </c>
      <c r="AB278" s="96">
        <f>Planning!AB$1026</f>
        <v>0</v>
      </c>
      <c r="AC278" s="96">
        <f>Planning!AC$1026</f>
        <v>0</v>
      </c>
      <c r="AD278" s="97">
        <f>Planning!AD$1026</f>
        <v>0</v>
      </c>
      <c r="AE278" s="95">
        <f>Planning!AE$1026</f>
        <v>0</v>
      </c>
      <c r="AF278" s="96">
        <f>Planning!AF$1026</f>
        <v>0</v>
      </c>
      <c r="AG278" s="96">
        <f>Planning!AG$1026</f>
        <v>0</v>
      </c>
      <c r="AH278" s="96">
        <f>Planning!AH$1026</f>
        <v>0</v>
      </c>
      <c r="AI278" s="96">
        <f>Planning!AI$1026</f>
        <v>0</v>
      </c>
      <c r="AJ278" s="97">
        <f>Planning!AJ$1026</f>
        <v>0</v>
      </c>
      <c r="AK278" s="95">
        <f>Planning!AK$1026</f>
        <v>0</v>
      </c>
      <c r="AL278" s="96">
        <f>Planning!AL$1026</f>
        <v>0</v>
      </c>
      <c r="AM278" s="96">
        <f>Planning!AM$1026</f>
        <v>0</v>
      </c>
      <c r="AN278" s="96">
        <f>Planning!AN$1026</f>
        <v>0</v>
      </c>
      <c r="AO278" s="96">
        <f>Planning!AO$1026</f>
        <v>0</v>
      </c>
      <c r="AP278" s="96">
        <f>Planning!AP$1026</f>
        <v>0</v>
      </c>
      <c r="AQ278" s="96">
        <f>Planning!AQ$1026</f>
        <v>0</v>
      </c>
      <c r="AR278" s="96">
        <f>Planning!AR$1026</f>
        <v>0</v>
      </c>
      <c r="AS278" s="96">
        <f>Planning!AS$1026</f>
        <v>0</v>
      </c>
      <c r="AT278" s="97">
        <f>Planning!AT$1026</f>
        <v>0</v>
      </c>
      <c r="AU278" s="95">
        <f>Planning!AU$1026</f>
        <v>0</v>
      </c>
      <c r="AV278" s="96">
        <f>Planning!AV$1026</f>
        <v>0</v>
      </c>
      <c r="AW278" s="96">
        <f>Planning!AW$1026</f>
        <v>0</v>
      </c>
      <c r="AX278" s="96">
        <f>Planning!AX$1026</f>
        <v>0</v>
      </c>
      <c r="AY278" s="96">
        <f>Planning!AY$1026</f>
        <v>0</v>
      </c>
      <c r="AZ278" s="96">
        <f>Planning!AZ$1026</f>
        <v>0</v>
      </c>
      <c r="BA278" s="96">
        <f>Planning!BA$1026</f>
        <v>0</v>
      </c>
      <c r="BB278" s="97">
        <f>Planning!BB$1026</f>
        <v>0</v>
      </c>
      <c r="BC278" s="82">
        <f>Planning!BC$1026</f>
        <v>0</v>
      </c>
      <c r="BD278" s="102"/>
      <c r="BE278" s="410">
        <f>Planning!BE$1026</f>
        <v>0</v>
      </c>
      <c r="BF278" s="411">
        <f>Planning!BF$1026</f>
        <v>0</v>
      </c>
      <c r="BG278" s="88">
        <f>Planning!BG$1026</f>
        <v>0</v>
      </c>
      <c r="BH278" s="89">
        <f>Planning!BH$1026</f>
        <v>0</v>
      </c>
      <c r="BI278" s="90" t="str">
        <f>Planning!BI$1026</f>
        <v/>
      </c>
      <c r="BJ278" s="91">
        <f>Planning!BJ$1026</f>
        <v>163.54838709677418</v>
      </c>
      <c r="BL278" s="211">
        <f>Planning!BL$1026</f>
        <v>0</v>
      </c>
      <c r="BM278" s="142">
        <f>Planning!BP$1026</f>
        <v>0</v>
      </c>
      <c r="NL278" s="43" t="s">
        <v>63</v>
      </c>
    </row>
    <row r="279" spans="1:376" ht="10.199999999999999" customHeight="1" thickBot="1">
      <c r="A279" s="25"/>
      <c r="B279" s="337"/>
      <c r="C279" s="424"/>
      <c r="D279" s="15"/>
      <c r="E279" s="101"/>
      <c r="F279" s="101"/>
      <c r="G279" s="101"/>
      <c r="H279" s="323"/>
      <c r="I279" s="400">
        <f>Conges!$B$33</f>
        <v>44926</v>
      </c>
      <c r="J279" s="401"/>
      <c r="K279" s="401"/>
      <c r="L279" s="401"/>
      <c r="M279" s="401"/>
      <c r="N279" s="65" t="str">
        <f>Planning!N$1061</f>
        <v/>
      </c>
      <c r="O279" s="98">
        <f>Planning!O$1061</f>
        <v>0</v>
      </c>
      <c r="P279" s="99">
        <f>Planning!P$1061</f>
        <v>0</v>
      </c>
      <c r="Q279" s="99">
        <f>Planning!Q$1061</f>
        <v>0</v>
      </c>
      <c r="R279" s="99">
        <f>Planning!R$1061</f>
        <v>0</v>
      </c>
      <c r="S279" s="99">
        <f>Planning!S$1061</f>
        <v>0</v>
      </c>
      <c r="T279" s="99">
        <f>Planning!T$1061</f>
        <v>0</v>
      </c>
      <c r="U279" s="99">
        <f>Planning!U$1061</f>
        <v>0</v>
      </c>
      <c r="V279" s="100">
        <f>Planning!V$1061</f>
        <v>0</v>
      </c>
      <c r="W279" s="98">
        <f>Planning!W$1061</f>
        <v>0</v>
      </c>
      <c r="X279" s="99">
        <f>Planning!X$1061</f>
        <v>0</v>
      </c>
      <c r="Y279" s="99">
        <f>Planning!Y$1061</f>
        <v>0</v>
      </c>
      <c r="Z279" s="99">
        <f>Planning!Z$1061</f>
        <v>0</v>
      </c>
      <c r="AA279" s="99">
        <f>Planning!AA$1061</f>
        <v>0</v>
      </c>
      <c r="AB279" s="99">
        <f>Planning!AB$1061</f>
        <v>0</v>
      </c>
      <c r="AC279" s="99">
        <f>Planning!AC$1061</f>
        <v>0</v>
      </c>
      <c r="AD279" s="100">
        <f>Planning!AD$1061</f>
        <v>0</v>
      </c>
      <c r="AE279" s="98">
        <f>Planning!AE$1061</f>
        <v>0</v>
      </c>
      <c r="AF279" s="99">
        <f>Planning!AF$1061</f>
        <v>0</v>
      </c>
      <c r="AG279" s="99">
        <f>Planning!AG$1061</f>
        <v>0</v>
      </c>
      <c r="AH279" s="99">
        <f>Planning!AH$1061</f>
        <v>0</v>
      </c>
      <c r="AI279" s="99">
        <f>Planning!AI$1061</f>
        <v>0</v>
      </c>
      <c r="AJ279" s="100">
        <f>Planning!AJ$1061</f>
        <v>0</v>
      </c>
      <c r="AK279" s="98">
        <f>Planning!AK$1061</f>
        <v>0</v>
      </c>
      <c r="AL279" s="99">
        <f>Planning!AL$1061</f>
        <v>0</v>
      </c>
      <c r="AM279" s="99">
        <f>Planning!AM$1061</f>
        <v>0</v>
      </c>
      <c r="AN279" s="99">
        <f>Planning!AN$1061</f>
        <v>0</v>
      </c>
      <c r="AO279" s="99">
        <f>Planning!AO$1061</f>
        <v>0</v>
      </c>
      <c r="AP279" s="99">
        <f>Planning!AP$1061</f>
        <v>0</v>
      </c>
      <c r="AQ279" s="99">
        <f>Planning!AQ$1061</f>
        <v>0</v>
      </c>
      <c r="AR279" s="99">
        <f>Planning!AR$1061</f>
        <v>0</v>
      </c>
      <c r="AS279" s="99">
        <f>Planning!AS$1061</f>
        <v>0</v>
      </c>
      <c r="AT279" s="100">
        <f>Planning!AT$1061</f>
        <v>0</v>
      </c>
      <c r="AU279" s="98">
        <f>Planning!AU$1061</f>
        <v>0</v>
      </c>
      <c r="AV279" s="99">
        <f>Planning!AV$1061</f>
        <v>0</v>
      </c>
      <c r="AW279" s="99">
        <f>Planning!AW$1061</f>
        <v>0</v>
      </c>
      <c r="AX279" s="99">
        <f>Planning!AX$1061</f>
        <v>0</v>
      </c>
      <c r="AY279" s="99">
        <f>Planning!AY$1061</f>
        <v>0</v>
      </c>
      <c r="AZ279" s="99">
        <f>Planning!AZ$1061</f>
        <v>0</v>
      </c>
      <c r="BA279" s="99">
        <f>Planning!BA$1061</f>
        <v>0</v>
      </c>
      <c r="BB279" s="100">
        <f>Planning!BB$1061</f>
        <v>0</v>
      </c>
      <c r="BC279" s="69">
        <f>Planning!BC$1061</f>
        <v>0</v>
      </c>
      <c r="BD279" s="102"/>
      <c r="BE279" s="412">
        <f>Planning!BE$1061</f>
        <v>0</v>
      </c>
      <c r="BF279" s="413">
        <f>Planning!BF$1061</f>
        <v>0</v>
      </c>
      <c r="BG279" s="104">
        <f>Planning!BG$1061</f>
        <v>0</v>
      </c>
      <c r="BH279" s="105">
        <f>Planning!BH$1061</f>
        <v>0</v>
      </c>
      <c r="BI279" s="106" t="str">
        <f>Planning!BI$1061</f>
        <v/>
      </c>
      <c r="BJ279" s="107">
        <f>Planning!BJ$1061</f>
        <v>169</v>
      </c>
      <c r="BL279" s="213">
        <f>Planning!BL$1061</f>
        <v>0</v>
      </c>
      <c r="BM279" s="151">
        <f>Planning!BP$1061</f>
        <v>0</v>
      </c>
      <c r="NL279" s="43" t="s">
        <v>63</v>
      </c>
    </row>
    <row r="280" spans="1:376" ht="10.199999999999999" customHeight="1" thickBot="1">
      <c r="B280" s="337"/>
      <c r="C280" s="425"/>
      <c r="D280" s="17"/>
      <c r="E280" s="140"/>
      <c r="F280" s="140"/>
      <c r="G280" s="140"/>
      <c r="H280" s="11"/>
      <c r="I280" s="19"/>
      <c r="J280" s="19"/>
      <c r="K280" s="19"/>
      <c r="L280" s="19"/>
      <c r="M280" s="19"/>
      <c r="N280" s="12"/>
      <c r="O280" s="27"/>
      <c r="P280" s="28"/>
      <c r="Q280" s="27"/>
      <c r="R280" s="28"/>
      <c r="S280" s="27"/>
      <c r="T280" s="28"/>
      <c r="U280" s="27"/>
      <c r="V280" s="28"/>
      <c r="W280" s="27"/>
      <c r="X280" s="28"/>
      <c r="Y280" s="27"/>
      <c r="Z280" s="28"/>
      <c r="AA280" s="27"/>
      <c r="AB280" s="28"/>
      <c r="AC280" s="27"/>
      <c r="AD280" s="28"/>
      <c r="AE280" s="27"/>
      <c r="AF280" s="28"/>
      <c r="AG280" s="27"/>
      <c r="AH280" s="28"/>
      <c r="AI280" s="27"/>
      <c r="AJ280" s="28"/>
      <c r="AK280" s="27"/>
      <c r="AL280" s="28"/>
      <c r="AM280" s="27"/>
      <c r="AN280" s="28"/>
      <c r="AO280" s="27"/>
      <c r="AP280" s="28"/>
      <c r="AQ280" s="27"/>
      <c r="AR280" s="28"/>
      <c r="AS280" s="27"/>
      <c r="AT280" s="28"/>
      <c r="AU280" s="27"/>
      <c r="AV280" s="28"/>
      <c r="AW280" s="27"/>
      <c r="AX280" s="28"/>
      <c r="AY280" s="27"/>
      <c r="AZ280" s="28"/>
      <c r="BA280" s="27"/>
      <c r="BB280" s="28"/>
      <c r="BC280" s="18"/>
      <c r="BD280" s="103"/>
      <c r="BE280" s="109"/>
      <c r="BF280" s="109"/>
      <c r="BG280" s="108"/>
      <c r="BH280" s="109"/>
      <c r="BI280" s="109"/>
      <c r="BJ280" s="109"/>
      <c r="BK280" s="45"/>
      <c r="BL280" s="109"/>
      <c r="BM280" s="152">
        <f>SUM(BM249:BM279)</f>
        <v>0</v>
      </c>
    </row>
    <row r="281" spans="1:376" ht="10.199999999999999" customHeight="1" thickBot="1">
      <c r="A281" s="26"/>
      <c r="C281" s="399"/>
      <c r="D281" s="399"/>
      <c r="E281" s="399"/>
      <c r="F281" s="399"/>
      <c r="G281" s="399"/>
      <c r="H281" s="399"/>
      <c r="I281" s="399"/>
      <c r="J281" s="399"/>
      <c r="K281" s="399"/>
      <c r="L281" s="399"/>
      <c r="M281" s="399"/>
      <c r="N281" s="399"/>
      <c r="O281" s="399"/>
      <c r="P281" s="399"/>
      <c r="Q281" s="399"/>
      <c r="R281" s="399"/>
      <c r="S281" s="399"/>
      <c r="T281" s="399"/>
      <c r="U281" s="399"/>
      <c r="V281" s="399"/>
      <c r="W281" s="399"/>
      <c r="X281" s="399"/>
      <c r="Y281" s="399"/>
      <c r="Z281" s="399"/>
      <c r="AA281" s="399"/>
      <c r="AB281" s="399"/>
      <c r="AC281" s="399"/>
      <c r="AD281" s="399"/>
      <c r="AE281" s="399"/>
      <c r="AF281" s="399"/>
      <c r="AG281" s="399"/>
      <c r="AH281" s="399"/>
      <c r="AI281" s="399"/>
      <c r="AJ281" s="399"/>
      <c r="AK281" s="399"/>
      <c r="AL281" s="399"/>
      <c r="AM281" s="399"/>
      <c r="AN281" s="399"/>
      <c r="AO281" s="399"/>
      <c r="AP281" s="399"/>
      <c r="AQ281" s="399"/>
      <c r="AR281" s="399"/>
      <c r="AS281" s="399"/>
      <c r="AT281" s="399"/>
      <c r="AU281" s="399"/>
      <c r="AV281" s="399"/>
      <c r="AW281" s="399"/>
      <c r="AX281" s="399"/>
      <c r="AY281" s="399"/>
      <c r="AZ281" s="399"/>
      <c r="BA281" s="399"/>
      <c r="BB281" s="399"/>
      <c r="BC281" s="399"/>
      <c r="BD281" s="293"/>
      <c r="BE281" s="44"/>
      <c r="BF281" s="44"/>
      <c r="BG281" s="44"/>
      <c r="BH281" s="44"/>
      <c r="BI281" s="44"/>
      <c r="BJ281" s="44"/>
      <c r="BL281" s="44"/>
      <c r="BM281" s="44"/>
    </row>
    <row r="282" spans="1:376" ht="18" customHeight="1" thickBot="1">
      <c r="A282" s="26">
        <v>1</v>
      </c>
      <c r="B282" s="337"/>
      <c r="C282" s="404" t="str">
        <f>Prenoms!$B$10</f>
        <v>erwan</v>
      </c>
      <c r="D282" s="405"/>
      <c r="E282" s="405"/>
      <c r="F282" s="405"/>
      <c r="G282" s="405"/>
      <c r="H282" s="405"/>
      <c r="I282" s="405"/>
      <c r="J282" s="405"/>
      <c r="K282" s="405"/>
      <c r="L282" s="405"/>
      <c r="M282" s="405"/>
      <c r="N282" s="405"/>
      <c r="O282" s="405"/>
      <c r="P282" s="405"/>
      <c r="Q282" s="405"/>
      <c r="R282" s="405"/>
      <c r="S282" s="405"/>
      <c r="T282" s="405"/>
      <c r="U282" s="405"/>
      <c r="V282" s="405"/>
      <c r="W282" s="405"/>
      <c r="X282" s="405"/>
      <c r="Y282" s="405"/>
      <c r="Z282" s="405"/>
      <c r="AA282" s="405"/>
      <c r="AB282" s="405"/>
      <c r="AC282" s="405"/>
      <c r="AD282" s="405"/>
      <c r="AE282" s="405"/>
      <c r="AF282" s="405"/>
      <c r="AG282" s="405"/>
      <c r="AH282" s="405"/>
      <c r="AI282" s="405"/>
      <c r="AJ282" s="405"/>
      <c r="AK282" s="405"/>
      <c r="AL282" s="405"/>
      <c r="AM282" s="405"/>
      <c r="AN282" s="405"/>
      <c r="AO282" s="405"/>
      <c r="AP282" s="405"/>
      <c r="AQ282" s="405"/>
      <c r="AR282" s="405"/>
      <c r="AS282" s="405"/>
      <c r="AT282" s="405"/>
      <c r="AU282" s="405"/>
      <c r="AV282" s="405"/>
      <c r="AW282" s="405"/>
      <c r="AX282" s="405"/>
      <c r="AY282" s="405"/>
      <c r="AZ282" s="405"/>
      <c r="BA282" s="405"/>
      <c r="BB282" s="405"/>
      <c r="BC282" s="405"/>
      <c r="BD282" s="102"/>
      <c r="BE282" s="414" t="s">
        <v>13</v>
      </c>
      <c r="BF282" s="415"/>
      <c r="BG282" s="418" t="s">
        <v>50</v>
      </c>
      <c r="BH282" s="420" t="s">
        <v>54</v>
      </c>
      <c r="BI282" s="421"/>
      <c r="BJ282" s="393" t="s">
        <v>46</v>
      </c>
      <c r="BL282" s="359" t="s">
        <v>55</v>
      </c>
      <c r="BM282" s="391" t="str">
        <f>Planning!BP282</f>
        <v>R prévi</v>
      </c>
    </row>
    <row r="283" spans="1:376" ht="10.199999999999999" customHeight="1">
      <c r="A283" s="25"/>
      <c r="B283" s="337"/>
      <c r="C283" s="424" t="str">
        <f>$C282</f>
        <v>erwan</v>
      </c>
      <c r="D283" s="16"/>
      <c r="E283" s="349"/>
      <c r="F283" s="349"/>
      <c r="G283" s="349"/>
      <c r="H283" s="10"/>
      <c r="I283" s="10"/>
      <c r="J283" s="10"/>
      <c r="K283" s="10"/>
      <c r="L283" s="10"/>
      <c r="M283" s="10"/>
      <c r="N283" s="316">
        <v>7</v>
      </c>
      <c r="O283" s="316"/>
      <c r="P283" s="316">
        <v>8</v>
      </c>
      <c r="Q283" s="316"/>
      <c r="R283" s="316">
        <v>9</v>
      </c>
      <c r="S283" s="316"/>
      <c r="T283" s="316">
        <v>10</v>
      </c>
      <c r="U283" s="316"/>
      <c r="V283" s="316">
        <v>11</v>
      </c>
      <c r="W283" s="316"/>
      <c r="X283" s="316">
        <v>12</v>
      </c>
      <c r="Y283" s="316"/>
      <c r="Z283" s="316">
        <v>13</v>
      </c>
      <c r="AA283" s="316"/>
      <c r="AB283" s="316">
        <v>14</v>
      </c>
      <c r="AC283" s="316"/>
      <c r="AD283" s="316">
        <v>15</v>
      </c>
      <c r="AE283" s="316"/>
      <c r="AF283" s="316">
        <v>16</v>
      </c>
      <c r="AG283" s="316"/>
      <c r="AH283" s="316">
        <v>17</v>
      </c>
      <c r="AI283" s="316"/>
      <c r="AJ283" s="316">
        <v>18</v>
      </c>
      <c r="AK283" s="316"/>
      <c r="AL283" s="316">
        <v>19</v>
      </c>
      <c r="AM283" s="316"/>
      <c r="AN283" s="316">
        <v>20</v>
      </c>
      <c r="AO283" s="316"/>
      <c r="AP283" s="316">
        <v>21</v>
      </c>
      <c r="AQ283" s="316"/>
      <c r="AR283" s="316">
        <v>22</v>
      </c>
      <c r="AS283" s="316"/>
      <c r="AT283" s="316">
        <v>23</v>
      </c>
      <c r="AU283" s="316"/>
      <c r="AV283" s="316">
        <v>24</v>
      </c>
      <c r="AW283" s="316"/>
      <c r="AX283" s="316">
        <v>1</v>
      </c>
      <c r="AY283" s="316"/>
      <c r="AZ283" s="316">
        <v>2</v>
      </c>
      <c r="BA283" s="316"/>
      <c r="BB283" s="316">
        <v>3</v>
      </c>
      <c r="BC283" s="346"/>
      <c r="BD283" s="102"/>
      <c r="BE283" s="416"/>
      <c r="BF283" s="417"/>
      <c r="BG283" s="419"/>
      <c r="BH283" s="422"/>
      <c r="BI283" s="423"/>
      <c r="BJ283" s="407"/>
      <c r="BL283" s="406"/>
      <c r="BM283" s="392"/>
    </row>
    <row r="284" spans="1:376" ht="10.199999999999999" customHeight="1">
      <c r="A284" s="25"/>
      <c r="B284" s="337"/>
      <c r="C284" s="424"/>
      <c r="D284" s="15"/>
      <c r="E284" s="322"/>
      <c r="F284" s="322"/>
      <c r="G284" s="322"/>
      <c r="H284" s="323" t="e">
        <f>IF(#REF!&lt;&gt;0,3,0)</f>
        <v>#REF!</v>
      </c>
      <c r="I284" s="426">
        <f>Conges!$B$3</f>
        <v>44896</v>
      </c>
      <c r="J284" s="427"/>
      <c r="K284" s="427"/>
      <c r="L284" s="427"/>
      <c r="M284" s="427"/>
      <c r="N284" s="60" t="str">
        <f>Planning!N$12</f>
        <v/>
      </c>
      <c r="O284" s="92">
        <f>Planning!O$12</f>
        <v>0</v>
      </c>
      <c r="P284" s="93">
        <f>Planning!P$12</f>
        <v>0</v>
      </c>
      <c r="Q284" s="93">
        <f>Planning!Q$12</f>
        <v>0</v>
      </c>
      <c r="R284" s="93">
        <f>Planning!R$12</f>
        <v>0</v>
      </c>
      <c r="S284" s="93">
        <f>Planning!S$12</f>
        <v>0</v>
      </c>
      <c r="T284" s="93">
        <f>Planning!T$12</f>
        <v>0</v>
      </c>
      <c r="U284" s="93">
        <f>Planning!U$12</f>
        <v>0</v>
      </c>
      <c r="V284" s="94">
        <f>Planning!V$12</f>
        <v>0</v>
      </c>
      <c r="W284" s="93">
        <f>Planning!W$12</f>
        <v>0</v>
      </c>
      <c r="X284" s="93">
        <f>Planning!X$12</f>
        <v>0</v>
      </c>
      <c r="Y284" s="93">
        <f>Planning!Y$12</f>
        <v>0</v>
      </c>
      <c r="Z284" s="93">
        <f>Planning!Z$12</f>
        <v>0</v>
      </c>
      <c r="AA284" s="93">
        <f>Planning!AA$12</f>
        <v>0</v>
      </c>
      <c r="AB284" s="93">
        <f>Planning!AB$12</f>
        <v>0</v>
      </c>
      <c r="AC284" s="93">
        <f>Planning!AC$12</f>
        <v>0</v>
      </c>
      <c r="AD284" s="93">
        <f>Planning!AD$12</f>
        <v>0</v>
      </c>
      <c r="AE284" s="92">
        <f>Planning!AE$12</f>
        <v>0</v>
      </c>
      <c r="AF284" s="93">
        <f>Planning!AF$12</f>
        <v>0</v>
      </c>
      <c r="AG284" s="93">
        <f>Planning!AG$12</f>
        <v>0</v>
      </c>
      <c r="AH284" s="93">
        <f>Planning!AH$12</f>
        <v>0</v>
      </c>
      <c r="AI284" s="93">
        <f>Planning!AI$12</f>
        <v>0</v>
      </c>
      <c r="AJ284" s="94">
        <f>Planning!AJ$12</f>
        <v>0</v>
      </c>
      <c r="AK284" s="93">
        <f>Planning!AK$12</f>
        <v>0</v>
      </c>
      <c r="AL284" s="93">
        <f>Planning!AL$12</f>
        <v>0</v>
      </c>
      <c r="AM284" s="93">
        <f>Planning!AM$12</f>
        <v>0</v>
      </c>
      <c r="AN284" s="93">
        <f>Planning!AN$12</f>
        <v>0</v>
      </c>
      <c r="AO284" s="93">
        <f>Planning!AO$12</f>
        <v>0</v>
      </c>
      <c r="AP284" s="93">
        <f>Planning!AP$12</f>
        <v>0</v>
      </c>
      <c r="AQ284" s="93">
        <f>Planning!AQ$12</f>
        <v>0</v>
      </c>
      <c r="AR284" s="93">
        <f>Planning!AR$12</f>
        <v>0</v>
      </c>
      <c r="AS284" s="93">
        <f>Planning!AS$12</f>
        <v>0</v>
      </c>
      <c r="AT284" s="93">
        <f>Planning!AT$12</f>
        <v>0</v>
      </c>
      <c r="AU284" s="92">
        <f>Planning!AU$12</f>
        <v>0</v>
      </c>
      <c r="AV284" s="93">
        <f>Planning!AV$12</f>
        <v>0</v>
      </c>
      <c r="AW284" s="93">
        <f>Planning!AW$12</f>
        <v>0</v>
      </c>
      <c r="AX284" s="93">
        <f>Planning!AX$12</f>
        <v>0</v>
      </c>
      <c r="AY284" s="93">
        <f>Planning!AY$12</f>
        <v>0</v>
      </c>
      <c r="AZ284" s="93">
        <f>Planning!AZ$12</f>
        <v>0</v>
      </c>
      <c r="BA284" s="93">
        <f>Planning!BA$12</f>
        <v>0</v>
      </c>
      <c r="BB284" s="94">
        <f>Planning!BB$12</f>
        <v>0</v>
      </c>
      <c r="BC284" s="64">
        <f>Planning!BC$12</f>
        <v>0</v>
      </c>
      <c r="BD284" s="102"/>
      <c r="BE284" s="428">
        <f>Planning!BE$12</f>
        <v>0</v>
      </c>
      <c r="BF284" s="429">
        <f>Planning!BF$12</f>
        <v>0</v>
      </c>
      <c r="BG284" s="70">
        <f>Planning!BG$12</f>
        <v>0</v>
      </c>
      <c r="BH284" s="71">
        <f>Planning!BH$12</f>
        <v>0</v>
      </c>
      <c r="BI284" s="72" t="str">
        <f>Planning!BI$12</f>
        <v/>
      </c>
      <c r="BJ284" s="73">
        <f>Planning!BJ$12</f>
        <v>5.4516129032258061</v>
      </c>
      <c r="BL284" s="212">
        <f>Planning!BL$12</f>
        <v>0</v>
      </c>
      <c r="BM284" s="141">
        <f>Planning!BP$12</f>
        <v>0</v>
      </c>
      <c r="NL284" s="43" t="s">
        <v>63</v>
      </c>
    </row>
    <row r="285" spans="1:376" ht="10.199999999999999" customHeight="1">
      <c r="A285" s="25"/>
      <c r="B285" s="337"/>
      <c r="C285" s="424"/>
      <c r="D285" s="15"/>
      <c r="E285" s="322"/>
      <c r="F285" s="322"/>
      <c r="G285" s="322"/>
      <c r="H285" s="323"/>
      <c r="I285" s="402">
        <f>Conges!$B$4</f>
        <v>44897</v>
      </c>
      <c r="J285" s="403"/>
      <c r="K285" s="403"/>
      <c r="L285" s="403"/>
      <c r="M285" s="403"/>
      <c r="N285" s="78" t="str">
        <f>Planning!N$47</f>
        <v/>
      </c>
      <c r="O285" s="95">
        <f>Planning!O$47</f>
        <v>0</v>
      </c>
      <c r="P285" s="96">
        <f>Planning!P$47</f>
        <v>0</v>
      </c>
      <c r="Q285" s="96">
        <f>Planning!Q$47</f>
        <v>0</v>
      </c>
      <c r="R285" s="96">
        <f>Planning!R$47</f>
        <v>0</v>
      </c>
      <c r="S285" s="96">
        <f>Planning!S$47</f>
        <v>0</v>
      </c>
      <c r="T285" s="96">
        <f>Planning!T$47</f>
        <v>0</v>
      </c>
      <c r="U285" s="96">
        <f>Planning!U$47</f>
        <v>0</v>
      </c>
      <c r="V285" s="97">
        <f>Planning!V$47</f>
        <v>0</v>
      </c>
      <c r="W285" s="96">
        <f>Planning!W$47</f>
        <v>0</v>
      </c>
      <c r="X285" s="96">
        <f>Planning!X$47</f>
        <v>0</v>
      </c>
      <c r="Y285" s="96">
        <f>Planning!Y$47</f>
        <v>0</v>
      </c>
      <c r="Z285" s="96">
        <f>Planning!Z$47</f>
        <v>0</v>
      </c>
      <c r="AA285" s="96">
        <f>Planning!AA$47</f>
        <v>0</v>
      </c>
      <c r="AB285" s="96">
        <f>Planning!AB$47</f>
        <v>0</v>
      </c>
      <c r="AC285" s="96">
        <f>Planning!AC$47</f>
        <v>0</v>
      </c>
      <c r="AD285" s="96">
        <f>Planning!AD$47</f>
        <v>0</v>
      </c>
      <c r="AE285" s="95">
        <f>Planning!AE$47</f>
        <v>0</v>
      </c>
      <c r="AF285" s="96">
        <f>Planning!AF$47</f>
        <v>0</v>
      </c>
      <c r="AG285" s="96">
        <f>Planning!AG$47</f>
        <v>0</v>
      </c>
      <c r="AH285" s="96">
        <f>Planning!AH$47</f>
        <v>0</v>
      </c>
      <c r="AI285" s="96">
        <f>Planning!AI$47</f>
        <v>0</v>
      </c>
      <c r="AJ285" s="97">
        <f>Planning!AJ$47</f>
        <v>0</v>
      </c>
      <c r="AK285" s="96">
        <f>Planning!AK$47</f>
        <v>0</v>
      </c>
      <c r="AL285" s="96">
        <f>Planning!AL$47</f>
        <v>0</v>
      </c>
      <c r="AM285" s="96">
        <f>Planning!AM$47</f>
        <v>0</v>
      </c>
      <c r="AN285" s="96">
        <f>Planning!AN$47</f>
        <v>0</v>
      </c>
      <c r="AO285" s="96">
        <f>Planning!AO$47</f>
        <v>0</v>
      </c>
      <c r="AP285" s="96">
        <f>Planning!AP$47</f>
        <v>0</v>
      </c>
      <c r="AQ285" s="96">
        <f>Planning!AQ$47</f>
        <v>0</v>
      </c>
      <c r="AR285" s="96">
        <f>Planning!AR$47</f>
        <v>0</v>
      </c>
      <c r="AS285" s="96">
        <f>Planning!AS$47</f>
        <v>0</v>
      </c>
      <c r="AT285" s="96">
        <f>Planning!AT$47</f>
        <v>0</v>
      </c>
      <c r="AU285" s="95">
        <f>Planning!AU$47</f>
        <v>0</v>
      </c>
      <c r="AV285" s="96">
        <f>Planning!AV$47</f>
        <v>0</v>
      </c>
      <c r="AW285" s="96">
        <f>Planning!AW$47</f>
        <v>0</v>
      </c>
      <c r="AX285" s="96">
        <f>Planning!AX$47</f>
        <v>0</v>
      </c>
      <c r="AY285" s="96">
        <f>Planning!AY$47</f>
        <v>0</v>
      </c>
      <c r="AZ285" s="96">
        <f>Planning!AZ$47</f>
        <v>0</v>
      </c>
      <c r="BA285" s="96">
        <f>Planning!BA$47</f>
        <v>0</v>
      </c>
      <c r="BB285" s="97">
        <f>Planning!BB$47</f>
        <v>0</v>
      </c>
      <c r="BC285" s="82">
        <f>Planning!BC$47</f>
        <v>0</v>
      </c>
      <c r="BD285" s="102"/>
      <c r="BE285" s="410">
        <f>Planning!BE$47</f>
        <v>0</v>
      </c>
      <c r="BF285" s="411">
        <f>Planning!BF$47</f>
        <v>0</v>
      </c>
      <c r="BG285" s="88">
        <f>Planning!BG$47</f>
        <v>0</v>
      </c>
      <c r="BH285" s="89">
        <f>Planning!BH$47</f>
        <v>0</v>
      </c>
      <c r="BI285" s="90" t="str">
        <f>Planning!BI$47</f>
        <v/>
      </c>
      <c r="BJ285" s="91">
        <f>Planning!BJ$47</f>
        <v>10.903225806451612</v>
      </c>
      <c r="BL285" s="211">
        <f>Planning!BL$47</f>
        <v>0</v>
      </c>
      <c r="BM285" s="142">
        <f>Planning!BP$47</f>
        <v>0</v>
      </c>
      <c r="NL285" s="43" t="s">
        <v>63</v>
      </c>
    </row>
    <row r="286" spans="1:376" ht="10.199999999999999" customHeight="1">
      <c r="A286" s="25"/>
      <c r="B286" s="337"/>
      <c r="C286" s="424"/>
      <c r="D286" s="15"/>
      <c r="E286" s="324"/>
      <c r="F286" s="324"/>
      <c r="G286" s="324"/>
      <c r="H286" s="323"/>
      <c r="I286" s="400">
        <f>Conges!$B$5</f>
        <v>44898</v>
      </c>
      <c r="J286" s="401"/>
      <c r="K286" s="401"/>
      <c r="L286" s="401"/>
      <c r="M286" s="401"/>
      <c r="N286" s="65" t="str">
        <f>Planning!N$82</f>
        <v/>
      </c>
      <c r="O286" s="98">
        <f>Planning!O$82</f>
        <v>0</v>
      </c>
      <c r="P286" s="99">
        <f>Planning!P$82</f>
        <v>0</v>
      </c>
      <c r="Q286" s="99">
        <f>Planning!Q$82</f>
        <v>0</v>
      </c>
      <c r="R286" s="99">
        <f>Planning!R$82</f>
        <v>0</v>
      </c>
      <c r="S286" s="99">
        <f>Planning!S$82</f>
        <v>0</v>
      </c>
      <c r="T286" s="99">
        <f>Planning!T$82</f>
        <v>0</v>
      </c>
      <c r="U286" s="99">
        <f>Planning!U$82</f>
        <v>0</v>
      </c>
      <c r="V286" s="100">
        <f>Planning!V$82</f>
        <v>0</v>
      </c>
      <c r="W286" s="99">
        <f>Planning!W$82</f>
        <v>0</v>
      </c>
      <c r="X286" s="99">
        <f>Planning!X$82</f>
        <v>0</v>
      </c>
      <c r="Y286" s="99">
        <f>Planning!Y$82</f>
        <v>0</v>
      </c>
      <c r="Z286" s="99">
        <f>Planning!Z$82</f>
        <v>0</v>
      </c>
      <c r="AA286" s="99">
        <f>Planning!AA$82</f>
        <v>0</v>
      </c>
      <c r="AB286" s="99">
        <f>Planning!AB$82</f>
        <v>0</v>
      </c>
      <c r="AC286" s="99">
        <f>Planning!AC$82</f>
        <v>0</v>
      </c>
      <c r="AD286" s="99">
        <f>Planning!AD$82</f>
        <v>0</v>
      </c>
      <c r="AE286" s="98">
        <f>Planning!AE$82</f>
        <v>0</v>
      </c>
      <c r="AF286" s="99">
        <f>Planning!AF$82</f>
        <v>0</v>
      </c>
      <c r="AG286" s="99">
        <f>Planning!AG$82</f>
        <v>0</v>
      </c>
      <c r="AH286" s="99">
        <f>Planning!AH$82</f>
        <v>0</v>
      </c>
      <c r="AI286" s="99">
        <f>Planning!AI$82</f>
        <v>0</v>
      </c>
      <c r="AJ286" s="100">
        <f>Planning!AJ$82</f>
        <v>0</v>
      </c>
      <c r="AK286" s="99">
        <f>Planning!AK$82</f>
        <v>0</v>
      </c>
      <c r="AL286" s="99">
        <f>Planning!AL$82</f>
        <v>0</v>
      </c>
      <c r="AM286" s="99">
        <f>Planning!AM$82</f>
        <v>0</v>
      </c>
      <c r="AN286" s="99">
        <f>Planning!AN$82</f>
        <v>0</v>
      </c>
      <c r="AO286" s="99">
        <f>Planning!AO$82</f>
        <v>0</v>
      </c>
      <c r="AP286" s="99">
        <f>Planning!AP$82</f>
        <v>0</v>
      </c>
      <c r="AQ286" s="99">
        <f>Planning!AQ$82</f>
        <v>0</v>
      </c>
      <c r="AR286" s="99">
        <f>Planning!AR$82</f>
        <v>0</v>
      </c>
      <c r="AS286" s="99">
        <f>Planning!AS$82</f>
        <v>0</v>
      </c>
      <c r="AT286" s="99">
        <f>Planning!AT$82</f>
        <v>0</v>
      </c>
      <c r="AU286" s="98">
        <f>Planning!AU$82</f>
        <v>0</v>
      </c>
      <c r="AV286" s="99">
        <f>Planning!AV$82</f>
        <v>0</v>
      </c>
      <c r="AW286" s="99">
        <f>Planning!AW$82</f>
        <v>0</v>
      </c>
      <c r="AX286" s="99">
        <f>Planning!AX$82</f>
        <v>0</v>
      </c>
      <c r="AY286" s="99">
        <f>Planning!AY$82</f>
        <v>0</v>
      </c>
      <c r="AZ286" s="99">
        <f>Planning!AZ$82</f>
        <v>0</v>
      </c>
      <c r="BA286" s="99">
        <f>Planning!BA$82</f>
        <v>0</v>
      </c>
      <c r="BB286" s="100">
        <f>Planning!BB$82</f>
        <v>0</v>
      </c>
      <c r="BC286" s="69">
        <f>Planning!BC$82</f>
        <v>0</v>
      </c>
      <c r="BD286" s="102"/>
      <c r="BE286" s="408">
        <f>Planning!BE$82</f>
        <v>0</v>
      </c>
      <c r="BF286" s="409">
        <f>Planning!BF$82</f>
        <v>0</v>
      </c>
      <c r="BG286" s="74">
        <f>Planning!BG$82</f>
        <v>0</v>
      </c>
      <c r="BH286" s="75">
        <f>Planning!BH$82</f>
        <v>0</v>
      </c>
      <c r="BI286" s="76" t="str">
        <f>Planning!BI$82</f>
        <v/>
      </c>
      <c r="BJ286" s="77">
        <f>Planning!BJ$82</f>
        <v>16.354838709677416</v>
      </c>
      <c r="BL286" s="210">
        <f>Planning!BL$82</f>
        <v>0</v>
      </c>
      <c r="BM286" s="143">
        <f>Planning!BP$82</f>
        <v>0</v>
      </c>
      <c r="NL286" s="43" t="s">
        <v>63</v>
      </c>
    </row>
    <row r="287" spans="1:376" ht="10.199999999999999" customHeight="1">
      <c r="A287" s="25"/>
      <c r="B287" s="337"/>
      <c r="C287" s="424"/>
      <c r="D287" s="15"/>
      <c r="E287" s="322"/>
      <c r="F287" s="322"/>
      <c r="G287" s="322"/>
      <c r="H287" s="323"/>
      <c r="I287" s="402">
        <f>Conges!$B$6</f>
        <v>44899</v>
      </c>
      <c r="J287" s="403"/>
      <c r="K287" s="403"/>
      <c r="L287" s="403"/>
      <c r="M287" s="403"/>
      <c r="N287" s="78" t="str">
        <f>Planning!N$117</f>
        <v/>
      </c>
      <c r="O287" s="95">
        <f>Planning!O$117</f>
        <v>0</v>
      </c>
      <c r="P287" s="96">
        <f>Planning!P$117</f>
        <v>0</v>
      </c>
      <c r="Q287" s="96">
        <f>Planning!Q$117</f>
        <v>0</v>
      </c>
      <c r="R287" s="96">
        <f>Planning!R$117</f>
        <v>0</v>
      </c>
      <c r="S287" s="96">
        <f>Planning!S$117</f>
        <v>0</v>
      </c>
      <c r="T287" s="96">
        <f>Planning!T$117</f>
        <v>0</v>
      </c>
      <c r="U287" s="96">
        <f>Planning!U$117</f>
        <v>0</v>
      </c>
      <c r="V287" s="97">
        <f>Planning!V$117</f>
        <v>0</v>
      </c>
      <c r="W287" s="96">
        <f>Planning!W$117</f>
        <v>0</v>
      </c>
      <c r="X287" s="96">
        <f>Planning!X$117</f>
        <v>0</v>
      </c>
      <c r="Y287" s="96">
        <f>Planning!Y$117</f>
        <v>0</v>
      </c>
      <c r="Z287" s="96">
        <f>Planning!Z$117</f>
        <v>0</v>
      </c>
      <c r="AA287" s="96">
        <f>Planning!AA$117</f>
        <v>0</v>
      </c>
      <c r="AB287" s="96">
        <f>Planning!AB$117</f>
        <v>0</v>
      </c>
      <c r="AC287" s="96">
        <f>Planning!AC$117</f>
        <v>0</v>
      </c>
      <c r="AD287" s="96">
        <f>Planning!AD$117</f>
        <v>0</v>
      </c>
      <c r="AE287" s="95">
        <f>Planning!AE$117</f>
        <v>0</v>
      </c>
      <c r="AF287" s="96">
        <f>Planning!AF$117</f>
        <v>0</v>
      </c>
      <c r="AG287" s="96">
        <f>Planning!AG$117</f>
        <v>0</v>
      </c>
      <c r="AH287" s="96">
        <f>Planning!AH$117</f>
        <v>0</v>
      </c>
      <c r="AI287" s="96">
        <f>Planning!AI$117</f>
        <v>0</v>
      </c>
      <c r="AJ287" s="97">
        <f>Planning!AJ$117</f>
        <v>0</v>
      </c>
      <c r="AK287" s="96">
        <f>Planning!AK$117</f>
        <v>0</v>
      </c>
      <c r="AL287" s="96">
        <f>Planning!AL$117</f>
        <v>0</v>
      </c>
      <c r="AM287" s="96">
        <f>Planning!AM$117</f>
        <v>0</v>
      </c>
      <c r="AN287" s="96">
        <f>Planning!AN$117</f>
        <v>0</v>
      </c>
      <c r="AO287" s="96">
        <f>Planning!AO$117</f>
        <v>0</v>
      </c>
      <c r="AP287" s="96">
        <f>Planning!AP$117</f>
        <v>0</v>
      </c>
      <c r="AQ287" s="96">
        <f>Planning!AQ$117</f>
        <v>0</v>
      </c>
      <c r="AR287" s="96">
        <f>Planning!AR$117</f>
        <v>0</v>
      </c>
      <c r="AS287" s="96">
        <f>Planning!AS$117</f>
        <v>0</v>
      </c>
      <c r="AT287" s="96">
        <f>Planning!AT$117</f>
        <v>0</v>
      </c>
      <c r="AU287" s="95">
        <f>Planning!AU$117</f>
        <v>0</v>
      </c>
      <c r="AV287" s="96">
        <f>Planning!AV$117</f>
        <v>0</v>
      </c>
      <c r="AW287" s="96">
        <f>Planning!AW$117</f>
        <v>0</v>
      </c>
      <c r="AX287" s="96">
        <f>Planning!AX$117</f>
        <v>0</v>
      </c>
      <c r="AY287" s="96">
        <f>Planning!AY$117</f>
        <v>0</v>
      </c>
      <c r="AZ287" s="96">
        <f>Planning!AZ$117</f>
        <v>0</v>
      </c>
      <c r="BA287" s="96">
        <f>Planning!BA$117</f>
        <v>0</v>
      </c>
      <c r="BB287" s="97">
        <f>Planning!BB$117</f>
        <v>0</v>
      </c>
      <c r="BC287" s="82">
        <f>Planning!BC$117</f>
        <v>0</v>
      </c>
      <c r="BD287" s="102"/>
      <c r="BE287" s="410">
        <f>Planning!BE$117</f>
        <v>0</v>
      </c>
      <c r="BF287" s="411">
        <f>Planning!BF$117</f>
        <v>0</v>
      </c>
      <c r="BG287" s="88">
        <f>Planning!BG$117</f>
        <v>0</v>
      </c>
      <c r="BH287" s="89">
        <f>Planning!BH$117</f>
        <v>0</v>
      </c>
      <c r="BI287" s="90" t="str">
        <f>Planning!BI$117</f>
        <v/>
      </c>
      <c r="BJ287" s="91">
        <f>Planning!BJ$117</f>
        <v>21.806451612903224</v>
      </c>
      <c r="BL287" s="211">
        <f>Planning!BL$117</f>
        <v>0</v>
      </c>
      <c r="BM287" s="142">
        <f>Planning!BP$117</f>
        <v>0</v>
      </c>
      <c r="NL287" s="43" t="s">
        <v>63</v>
      </c>
    </row>
    <row r="288" spans="1:376" ht="10.199999999999999" customHeight="1">
      <c r="A288" s="25"/>
      <c r="B288" s="337"/>
      <c r="C288" s="424"/>
      <c r="D288" s="15"/>
      <c r="E288" s="322"/>
      <c r="F288" s="322"/>
      <c r="G288" s="322"/>
      <c r="H288" s="323"/>
      <c r="I288" s="400">
        <f>Conges!$B$7</f>
        <v>44900</v>
      </c>
      <c r="J288" s="401"/>
      <c r="K288" s="401"/>
      <c r="L288" s="401"/>
      <c r="M288" s="401"/>
      <c r="N288" s="65" t="str">
        <f>Planning!N$152</f>
        <v/>
      </c>
      <c r="O288" s="98">
        <f>Planning!O$152</f>
        <v>0</v>
      </c>
      <c r="P288" s="99">
        <f>Planning!P$152</f>
        <v>0</v>
      </c>
      <c r="Q288" s="99">
        <f>Planning!Q$152</f>
        <v>0</v>
      </c>
      <c r="R288" s="99">
        <f>Planning!R$152</f>
        <v>0</v>
      </c>
      <c r="S288" s="99">
        <f>Planning!S$152</f>
        <v>0</v>
      </c>
      <c r="T288" s="99">
        <f>Planning!T$152</f>
        <v>0</v>
      </c>
      <c r="U288" s="99">
        <f>Planning!U$152</f>
        <v>0</v>
      </c>
      <c r="V288" s="100">
        <f>Planning!V$152</f>
        <v>0</v>
      </c>
      <c r="W288" s="99">
        <f>Planning!W$152</f>
        <v>0</v>
      </c>
      <c r="X288" s="99">
        <f>Planning!X$152</f>
        <v>0</v>
      </c>
      <c r="Y288" s="99">
        <f>Planning!Y$152</f>
        <v>0</v>
      </c>
      <c r="Z288" s="99">
        <f>Planning!Z$152</f>
        <v>0</v>
      </c>
      <c r="AA288" s="99">
        <f>Planning!AA$152</f>
        <v>0</v>
      </c>
      <c r="AB288" s="99">
        <f>Planning!AB$152</f>
        <v>0</v>
      </c>
      <c r="AC288" s="99">
        <f>Planning!AC$152</f>
        <v>0</v>
      </c>
      <c r="AD288" s="99">
        <f>Planning!AD$152</f>
        <v>0</v>
      </c>
      <c r="AE288" s="98">
        <f>Planning!AE$152</f>
        <v>0</v>
      </c>
      <c r="AF288" s="99">
        <f>Planning!AF$152</f>
        <v>0</v>
      </c>
      <c r="AG288" s="99">
        <f>Planning!AG$152</f>
        <v>0</v>
      </c>
      <c r="AH288" s="99">
        <f>Planning!AH$152</f>
        <v>0</v>
      </c>
      <c r="AI288" s="99">
        <f>Planning!AI$152</f>
        <v>0</v>
      </c>
      <c r="AJ288" s="100">
        <f>Planning!AJ$152</f>
        <v>0</v>
      </c>
      <c r="AK288" s="99">
        <f>Planning!AK$152</f>
        <v>0</v>
      </c>
      <c r="AL288" s="99">
        <f>Planning!AL$152</f>
        <v>0</v>
      </c>
      <c r="AM288" s="99">
        <f>Planning!AM$152</f>
        <v>0</v>
      </c>
      <c r="AN288" s="99">
        <f>Planning!AN$152</f>
        <v>0</v>
      </c>
      <c r="AO288" s="99">
        <f>Planning!AO$152</f>
        <v>0</v>
      </c>
      <c r="AP288" s="99">
        <f>Planning!AP$152</f>
        <v>0</v>
      </c>
      <c r="AQ288" s="99">
        <f>Planning!AQ$152</f>
        <v>0</v>
      </c>
      <c r="AR288" s="99">
        <f>Planning!AR$152</f>
        <v>0</v>
      </c>
      <c r="AS288" s="99">
        <f>Planning!AS$152</f>
        <v>0</v>
      </c>
      <c r="AT288" s="99">
        <f>Planning!AT$152</f>
        <v>0</v>
      </c>
      <c r="AU288" s="98">
        <f>Planning!AU$152</f>
        <v>0</v>
      </c>
      <c r="AV288" s="99">
        <f>Planning!AV$152</f>
        <v>0</v>
      </c>
      <c r="AW288" s="99">
        <f>Planning!AW$152</f>
        <v>0</v>
      </c>
      <c r="AX288" s="99">
        <f>Planning!AX$152</f>
        <v>0</v>
      </c>
      <c r="AY288" s="99">
        <f>Planning!AY$152</f>
        <v>0</v>
      </c>
      <c r="AZ288" s="99">
        <f>Planning!AZ$152</f>
        <v>0</v>
      </c>
      <c r="BA288" s="99">
        <f>Planning!BA$152</f>
        <v>0</v>
      </c>
      <c r="BB288" s="100">
        <f>Planning!BB$152</f>
        <v>0</v>
      </c>
      <c r="BC288" s="69">
        <f>Planning!BC$152</f>
        <v>0</v>
      </c>
      <c r="BD288" s="102"/>
      <c r="BE288" s="408">
        <f>Planning!BE$152</f>
        <v>0</v>
      </c>
      <c r="BF288" s="409">
        <f>Planning!BF$152</f>
        <v>0</v>
      </c>
      <c r="BG288" s="74">
        <f>Planning!BG$152</f>
        <v>0</v>
      </c>
      <c r="BH288" s="75">
        <f>Planning!BH$152</f>
        <v>0</v>
      </c>
      <c r="BI288" s="76" t="str">
        <f>Planning!BI$152</f>
        <v/>
      </c>
      <c r="BJ288" s="77">
        <f>Planning!BJ$152</f>
        <v>27.258064516129032</v>
      </c>
      <c r="BL288" s="210">
        <f>Planning!BL$152</f>
        <v>0</v>
      </c>
      <c r="BM288" s="143">
        <f>Planning!BP$152</f>
        <v>0</v>
      </c>
      <c r="NL288" s="43" t="s">
        <v>63</v>
      </c>
    </row>
    <row r="289" spans="1:376" ht="10.199999999999999" customHeight="1">
      <c r="A289" s="25"/>
      <c r="B289" s="337"/>
      <c r="C289" s="424"/>
      <c r="D289" s="15"/>
      <c r="E289" s="334" t="str">
        <f>Planning!$E$9</f>
        <v>CREPIERE</v>
      </c>
      <c r="F289" s="334"/>
      <c r="G289" s="124">
        <f>(COUNTIF(O284:BB314,Planning!$MT$3))/2</f>
        <v>0</v>
      </c>
      <c r="H289" s="323"/>
      <c r="I289" s="402">
        <f>Conges!$B$8</f>
        <v>44901</v>
      </c>
      <c r="J289" s="403"/>
      <c r="K289" s="403"/>
      <c r="L289" s="403"/>
      <c r="M289" s="403"/>
      <c r="N289" s="78" t="str">
        <f>Planning!N$187</f>
        <v/>
      </c>
      <c r="O289" s="95">
        <f>Planning!O$187</f>
        <v>0</v>
      </c>
      <c r="P289" s="96">
        <f>Planning!P$187</f>
        <v>0</v>
      </c>
      <c r="Q289" s="96">
        <f>Planning!Q$187</f>
        <v>0</v>
      </c>
      <c r="R289" s="96">
        <f>Planning!R$187</f>
        <v>0</v>
      </c>
      <c r="S289" s="96">
        <f>Planning!S$187</f>
        <v>0</v>
      </c>
      <c r="T289" s="96">
        <f>Planning!T$187</f>
        <v>0</v>
      </c>
      <c r="U289" s="96">
        <f>Planning!U$187</f>
        <v>0</v>
      </c>
      <c r="V289" s="97">
        <f>Planning!V$187</f>
        <v>0</v>
      </c>
      <c r="W289" s="96">
        <f>Planning!W$187</f>
        <v>0</v>
      </c>
      <c r="X289" s="96">
        <f>Planning!X$187</f>
        <v>0</v>
      </c>
      <c r="Y289" s="96">
        <f>Planning!Y$187</f>
        <v>0</v>
      </c>
      <c r="Z289" s="96">
        <f>Planning!Z$187</f>
        <v>0</v>
      </c>
      <c r="AA289" s="96">
        <f>Planning!AA$187</f>
        <v>0</v>
      </c>
      <c r="AB289" s="96">
        <f>Planning!AB$187</f>
        <v>0</v>
      </c>
      <c r="AC289" s="96">
        <f>Planning!AC$187</f>
        <v>0</v>
      </c>
      <c r="AD289" s="96">
        <f>Planning!AD$187</f>
        <v>0</v>
      </c>
      <c r="AE289" s="95">
        <f>Planning!AE$187</f>
        <v>0</v>
      </c>
      <c r="AF289" s="96">
        <f>Planning!AF$187</f>
        <v>0</v>
      </c>
      <c r="AG289" s="96">
        <f>Planning!AG$187</f>
        <v>0</v>
      </c>
      <c r="AH289" s="96">
        <f>Planning!AH$187</f>
        <v>0</v>
      </c>
      <c r="AI289" s="96">
        <f>Planning!AI$187</f>
        <v>0</v>
      </c>
      <c r="AJ289" s="97">
        <f>Planning!AJ$187</f>
        <v>0</v>
      </c>
      <c r="AK289" s="96">
        <f>Planning!AK$187</f>
        <v>0</v>
      </c>
      <c r="AL289" s="96">
        <f>Planning!AL$187</f>
        <v>0</v>
      </c>
      <c r="AM289" s="96">
        <f>Planning!AM$187</f>
        <v>0</v>
      </c>
      <c r="AN289" s="96">
        <f>Planning!AN$187</f>
        <v>0</v>
      </c>
      <c r="AO289" s="96">
        <f>Planning!AO$187</f>
        <v>0</v>
      </c>
      <c r="AP289" s="96">
        <f>Planning!AP$187</f>
        <v>0</v>
      </c>
      <c r="AQ289" s="96">
        <f>Planning!AQ$187</f>
        <v>0</v>
      </c>
      <c r="AR289" s="96">
        <f>Planning!AR$187</f>
        <v>0</v>
      </c>
      <c r="AS289" s="96">
        <f>Planning!AS$187</f>
        <v>0</v>
      </c>
      <c r="AT289" s="96">
        <f>Planning!AT$187</f>
        <v>0</v>
      </c>
      <c r="AU289" s="95">
        <f>Planning!AU$187</f>
        <v>0</v>
      </c>
      <c r="AV289" s="96">
        <f>Planning!AV$187</f>
        <v>0</v>
      </c>
      <c r="AW289" s="96">
        <f>Planning!AW$187</f>
        <v>0</v>
      </c>
      <c r="AX289" s="96">
        <f>Planning!AX$187</f>
        <v>0</v>
      </c>
      <c r="AY289" s="96">
        <f>Planning!AY$187</f>
        <v>0</v>
      </c>
      <c r="AZ289" s="96">
        <f>Planning!AZ$187</f>
        <v>0</v>
      </c>
      <c r="BA289" s="96">
        <f>Planning!BA$187</f>
        <v>0</v>
      </c>
      <c r="BB289" s="97">
        <f>Planning!BB$187</f>
        <v>0</v>
      </c>
      <c r="BC289" s="82">
        <f>Planning!BC$187</f>
        <v>0</v>
      </c>
      <c r="BD289" s="102"/>
      <c r="BE289" s="410">
        <f>Planning!BE$187</f>
        <v>0</v>
      </c>
      <c r="BF289" s="411">
        <f>Planning!BF$187</f>
        <v>0</v>
      </c>
      <c r="BG289" s="88">
        <f>Planning!BG$187</f>
        <v>0</v>
      </c>
      <c r="BH289" s="89">
        <f>Planning!BH$187</f>
        <v>0</v>
      </c>
      <c r="BI289" s="90" t="str">
        <f>Planning!BI$187</f>
        <v/>
      </c>
      <c r="BJ289" s="91">
        <f>Planning!BJ$187</f>
        <v>32.709677419354833</v>
      </c>
      <c r="BL289" s="211">
        <f>Planning!BL$187</f>
        <v>0</v>
      </c>
      <c r="BM289" s="142">
        <f>Planning!BP$187</f>
        <v>0</v>
      </c>
      <c r="NL289" s="43" t="s">
        <v>63</v>
      </c>
    </row>
    <row r="290" spans="1:376" ht="10.199999999999999" customHeight="1">
      <c r="A290" s="25"/>
      <c r="B290" s="337"/>
      <c r="C290" s="424"/>
      <c r="D290" s="15"/>
      <c r="E290" s="318" t="str">
        <f>Planning!$E$10</f>
        <v>BRASSERIE</v>
      </c>
      <c r="F290" s="318"/>
      <c r="G290" s="125">
        <f>(COUNTIF(O284:BB314,Planning!$MV$3))/2</f>
        <v>0</v>
      </c>
      <c r="H290" s="323"/>
      <c r="I290" s="400">
        <f>Conges!$B$9</f>
        <v>44902</v>
      </c>
      <c r="J290" s="401"/>
      <c r="K290" s="401"/>
      <c r="L290" s="401"/>
      <c r="M290" s="401"/>
      <c r="N290" s="65" t="str">
        <f>Planning!N$222</f>
        <v/>
      </c>
      <c r="O290" s="98">
        <f>Planning!O$222</f>
        <v>0</v>
      </c>
      <c r="P290" s="99">
        <f>Planning!P$222</f>
        <v>0</v>
      </c>
      <c r="Q290" s="99">
        <f>Planning!Q$222</f>
        <v>0</v>
      </c>
      <c r="R290" s="99">
        <f>Planning!R$222</f>
        <v>0</v>
      </c>
      <c r="S290" s="99">
        <f>Planning!S$222</f>
        <v>0</v>
      </c>
      <c r="T290" s="99">
        <f>Planning!T$222</f>
        <v>0</v>
      </c>
      <c r="U290" s="99">
        <f>Planning!U$222</f>
        <v>0</v>
      </c>
      <c r="V290" s="100">
        <f>Planning!V$222</f>
        <v>0</v>
      </c>
      <c r="W290" s="99">
        <f>Planning!W$222</f>
        <v>0</v>
      </c>
      <c r="X290" s="99">
        <f>Planning!X$222</f>
        <v>0</v>
      </c>
      <c r="Y290" s="99">
        <f>Planning!Y$222</f>
        <v>0</v>
      </c>
      <c r="Z290" s="99">
        <f>Planning!Z$222</f>
        <v>0</v>
      </c>
      <c r="AA290" s="99">
        <f>Planning!AA$222</f>
        <v>0</v>
      </c>
      <c r="AB290" s="99">
        <f>Planning!AB$222</f>
        <v>0</v>
      </c>
      <c r="AC290" s="99">
        <f>Planning!AC$222</f>
        <v>0</v>
      </c>
      <c r="AD290" s="99">
        <f>Planning!AD$222</f>
        <v>0</v>
      </c>
      <c r="AE290" s="98">
        <f>Planning!AE$222</f>
        <v>0</v>
      </c>
      <c r="AF290" s="99">
        <f>Planning!AF$222</f>
        <v>0</v>
      </c>
      <c r="AG290" s="99">
        <f>Planning!AG$222</f>
        <v>0</v>
      </c>
      <c r="AH290" s="99">
        <f>Planning!AH$222</f>
        <v>0</v>
      </c>
      <c r="AI290" s="99">
        <f>Planning!AI$222</f>
        <v>0</v>
      </c>
      <c r="AJ290" s="100">
        <f>Planning!AJ$222</f>
        <v>0</v>
      </c>
      <c r="AK290" s="99">
        <f>Planning!AK$222</f>
        <v>0</v>
      </c>
      <c r="AL290" s="99">
        <f>Planning!AL$222</f>
        <v>0</v>
      </c>
      <c r="AM290" s="99">
        <f>Planning!AM$222</f>
        <v>0</v>
      </c>
      <c r="AN290" s="99">
        <f>Planning!AN$222</f>
        <v>0</v>
      </c>
      <c r="AO290" s="99">
        <f>Planning!AO$222</f>
        <v>0</v>
      </c>
      <c r="AP290" s="99">
        <f>Planning!AP$222</f>
        <v>0</v>
      </c>
      <c r="AQ290" s="99">
        <f>Planning!AQ$222</f>
        <v>0</v>
      </c>
      <c r="AR290" s="99">
        <f>Planning!AR$222</f>
        <v>0</v>
      </c>
      <c r="AS290" s="99">
        <f>Planning!AS$222</f>
        <v>0</v>
      </c>
      <c r="AT290" s="99">
        <f>Planning!AT$222</f>
        <v>0</v>
      </c>
      <c r="AU290" s="98">
        <f>Planning!AU$222</f>
        <v>0</v>
      </c>
      <c r="AV290" s="99">
        <f>Planning!AV$222</f>
        <v>0</v>
      </c>
      <c r="AW290" s="99">
        <f>Planning!AW$222</f>
        <v>0</v>
      </c>
      <c r="AX290" s="99">
        <f>Planning!AX$222</f>
        <v>0</v>
      </c>
      <c r="AY290" s="99">
        <f>Planning!AY$222</f>
        <v>0</v>
      </c>
      <c r="AZ290" s="99">
        <f>Planning!AZ$222</f>
        <v>0</v>
      </c>
      <c r="BA290" s="99">
        <f>Planning!BA$222</f>
        <v>0</v>
      </c>
      <c r="BB290" s="100">
        <f>Planning!BB$222</f>
        <v>0</v>
      </c>
      <c r="BC290" s="69">
        <f>Planning!BC$222</f>
        <v>0</v>
      </c>
      <c r="BD290" s="102"/>
      <c r="BE290" s="408">
        <f>Planning!BE$222</f>
        <v>0</v>
      </c>
      <c r="BF290" s="409">
        <f>Planning!BF$222</f>
        <v>0</v>
      </c>
      <c r="BG290" s="74">
        <f>Planning!BG$222</f>
        <v>0</v>
      </c>
      <c r="BH290" s="75">
        <f>Planning!BH$222</f>
        <v>0</v>
      </c>
      <c r="BI290" s="76" t="str">
        <f>Planning!BI$222</f>
        <v/>
      </c>
      <c r="BJ290" s="77">
        <f>Planning!BJ$222</f>
        <v>38.161290322580641</v>
      </c>
      <c r="BL290" s="210">
        <f>Planning!BL$222</f>
        <v>0</v>
      </c>
      <c r="BM290" s="143">
        <f>Planning!BP$222</f>
        <v>0</v>
      </c>
      <c r="NL290" s="43" t="s">
        <v>63</v>
      </c>
    </row>
    <row r="291" spans="1:376" ht="10.199999999999999" customHeight="1">
      <c r="A291" s="25"/>
      <c r="B291" s="337"/>
      <c r="C291" s="424"/>
      <c r="D291" s="15"/>
      <c r="E291" s="327" t="str">
        <f>Planning!$E$11</f>
        <v>MEP</v>
      </c>
      <c r="F291" s="327"/>
      <c r="G291" s="126">
        <f>(COUNTIF(O284:BB314,Planning!$MX$3))/2</f>
        <v>0</v>
      </c>
      <c r="H291" s="323"/>
      <c r="I291" s="402">
        <f>Conges!$B$10</f>
        <v>44903</v>
      </c>
      <c r="J291" s="403"/>
      <c r="K291" s="403"/>
      <c r="L291" s="403"/>
      <c r="M291" s="403"/>
      <c r="N291" s="78" t="str">
        <f>Planning!N$257</f>
        <v/>
      </c>
      <c r="O291" s="95">
        <f>Planning!O$257</f>
        <v>0</v>
      </c>
      <c r="P291" s="96">
        <f>Planning!P$257</f>
        <v>0</v>
      </c>
      <c r="Q291" s="96">
        <f>Planning!Q$257</f>
        <v>0</v>
      </c>
      <c r="R291" s="96">
        <f>Planning!R$257</f>
        <v>0</v>
      </c>
      <c r="S291" s="96">
        <f>Planning!S$257</f>
        <v>0</v>
      </c>
      <c r="T291" s="96">
        <f>Planning!T$257</f>
        <v>0</v>
      </c>
      <c r="U291" s="96">
        <f>Planning!U$257</f>
        <v>0</v>
      </c>
      <c r="V291" s="97">
        <f>Planning!V$257</f>
        <v>0</v>
      </c>
      <c r="W291" s="96">
        <f>Planning!W$257</f>
        <v>0</v>
      </c>
      <c r="X291" s="96">
        <f>Planning!X$257</f>
        <v>0</v>
      </c>
      <c r="Y291" s="96">
        <f>Planning!Y$257</f>
        <v>0</v>
      </c>
      <c r="Z291" s="96">
        <f>Planning!Z$257</f>
        <v>0</v>
      </c>
      <c r="AA291" s="96">
        <f>Planning!AA$257</f>
        <v>0</v>
      </c>
      <c r="AB291" s="96">
        <f>Planning!AB$257</f>
        <v>0</v>
      </c>
      <c r="AC291" s="96">
        <f>Planning!AC$257</f>
        <v>0</v>
      </c>
      <c r="AD291" s="96">
        <f>Planning!AD$257</f>
        <v>0</v>
      </c>
      <c r="AE291" s="95">
        <f>Planning!AE$257</f>
        <v>0</v>
      </c>
      <c r="AF291" s="96">
        <f>Planning!AF$257</f>
        <v>0</v>
      </c>
      <c r="AG291" s="96">
        <f>Planning!AG$257</f>
        <v>0</v>
      </c>
      <c r="AH291" s="96">
        <f>Planning!AH$257</f>
        <v>0</v>
      </c>
      <c r="AI291" s="96">
        <f>Planning!AI$257</f>
        <v>0</v>
      </c>
      <c r="AJ291" s="97">
        <f>Planning!AJ$257</f>
        <v>0</v>
      </c>
      <c r="AK291" s="96">
        <f>Planning!AK$257</f>
        <v>0</v>
      </c>
      <c r="AL291" s="96">
        <f>Planning!AL$257</f>
        <v>0</v>
      </c>
      <c r="AM291" s="96">
        <f>Planning!AM$257</f>
        <v>0</v>
      </c>
      <c r="AN291" s="96">
        <f>Planning!AN$257</f>
        <v>0</v>
      </c>
      <c r="AO291" s="96">
        <f>Planning!AO$257</f>
        <v>0</v>
      </c>
      <c r="AP291" s="96">
        <f>Planning!AP$257</f>
        <v>0</v>
      </c>
      <c r="AQ291" s="96">
        <f>Planning!AQ$257</f>
        <v>0</v>
      </c>
      <c r="AR291" s="96">
        <f>Planning!AR$257</f>
        <v>0</v>
      </c>
      <c r="AS291" s="96">
        <f>Planning!AS$257</f>
        <v>0</v>
      </c>
      <c r="AT291" s="96">
        <f>Planning!AT$257</f>
        <v>0</v>
      </c>
      <c r="AU291" s="95">
        <f>Planning!AU$257</f>
        <v>0</v>
      </c>
      <c r="AV291" s="96">
        <f>Planning!AV$257</f>
        <v>0</v>
      </c>
      <c r="AW291" s="96">
        <f>Planning!AW$257</f>
        <v>0</v>
      </c>
      <c r="AX291" s="96">
        <f>Planning!AX$257</f>
        <v>0</v>
      </c>
      <c r="AY291" s="96">
        <f>Planning!AY$257</f>
        <v>0</v>
      </c>
      <c r="AZ291" s="96">
        <f>Planning!AZ$257</f>
        <v>0</v>
      </c>
      <c r="BA291" s="96">
        <f>Planning!BA$257</f>
        <v>0</v>
      </c>
      <c r="BB291" s="97">
        <f>Planning!BB$257</f>
        <v>0</v>
      </c>
      <c r="BC291" s="82">
        <f>Planning!BC$257</f>
        <v>0</v>
      </c>
      <c r="BD291" s="102"/>
      <c r="BE291" s="410">
        <f>Planning!BE$257</f>
        <v>0</v>
      </c>
      <c r="BF291" s="411">
        <f>Planning!BF$257</f>
        <v>0</v>
      </c>
      <c r="BG291" s="88">
        <f>Planning!BG$257</f>
        <v>0</v>
      </c>
      <c r="BH291" s="89">
        <f>Planning!BH$257</f>
        <v>0</v>
      </c>
      <c r="BI291" s="90" t="str">
        <f>Planning!BI$257</f>
        <v/>
      </c>
      <c r="BJ291" s="91">
        <f>Planning!BJ$257</f>
        <v>43.612903225806448</v>
      </c>
      <c r="BL291" s="211">
        <f>Planning!BL$257</f>
        <v>0</v>
      </c>
      <c r="BM291" s="142">
        <f>Planning!BP$257</f>
        <v>0</v>
      </c>
      <c r="NL291" s="43" t="s">
        <v>63</v>
      </c>
    </row>
    <row r="292" spans="1:376" ht="10.199999999999999" customHeight="1">
      <c r="A292" s="25"/>
      <c r="B292" s="337"/>
      <c r="C292" s="424"/>
      <c r="D292" s="15"/>
      <c r="E292" s="348" t="str">
        <f>Planning!$E$12</f>
        <v>Renfort</v>
      </c>
      <c r="F292" s="348"/>
      <c r="G292" s="127">
        <f>(COUNTIF(O284:BB314,Planning!$MZ$3))/2</f>
        <v>0</v>
      </c>
      <c r="H292" s="323"/>
      <c r="I292" s="400">
        <f>Conges!$B$11</f>
        <v>44904</v>
      </c>
      <c r="J292" s="401"/>
      <c r="K292" s="401"/>
      <c r="L292" s="401"/>
      <c r="M292" s="401"/>
      <c r="N292" s="65" t="str">
        <f>Planning!N$292</f>
        <v/>
      </c>
      <c r="O292" s="98">
        <f>Planning!O$292</f>
        <v>0</v>
      </c>
      <c r="P292" s="99">
        <f>Planning!P$292</f>
        <v>0</v>
      </c>
      <c r="Q292" s="99">
        <f>Planning!Q$292</f>
        <v>0</v>
      </c>
      <c r="R292" s="99">
        <f>Planning!R$292</f>
        <v>0</v>
      </c>
      <c r="S292" s="99">
        <f>Planning!S$292</f>
        <v>0</v>
      </c>
      <c r="T292" s="99">
        <f>Planning!T$292</f>
        <v>0</v>
      </c>
      <c r="U292" s="99">
        <f>Planning!U$292</f>
        <v>0</v>
      </c>
      <c r="V292" s="100">
        <f>Planning!V$292</f>
        <v>0</v>
      </c>
      <c r="W292" s="99">
        <f>Planning!W$292</f>
        <v>0</v>
      </c>
      <c r="X292" s="99">
        <f>Planning!X$292</f>
        <v>0</v>
      </c>
      <c r="Y292" s="99">
        <f>Planning!Y$292</f>
        <v>0</v>
      </c>
      <c r="Z292" s="99">
        <f>Planning!Z$292</f>
        <v>0</v>
      </c>
      <c r="AA292" s="99">
        <f>Planning!AA$292</f>
        <v>0</v>
      </c>
      <c r="AB292" s="99">
        <f>Planning!AB$292</f>
        <v>0</v>
      </c>
      <c r="AC292" s="99">
        <f>Planning!AC$292</f>
        <v>0</v>
      </c>
      <c r="AD292" s="99">
        <f>Planning!AD$292</f>
        <v>0</v>
      </c>
      <c r="AE292" s="98">
        <f>Planning!AE$292</f>
        <v>0</v>
      </c>
      <c r="AF292" s="99">
        <f>Planning!AF$292</f>
        <v>0</v>
      </c>
      <c r="AG292" s="99">
        <f>Planning!AG$292</f>
        <v>0</v>
      </c>
      <c r="AH292" s="99">
        <f>Planning!AH$292</f>
        <v>0</v>
      </c>
      <c r="AI292" s="99">
        <f>Planning!AI$292</f>
        <v>0</v>
      </c>
      <c r="AJ292" s="100">
        <f>Planning!AJ$292</f>
        <v>0</v>
      </c>
      <c r="AK292" s="99">
        <f>Planning!AK$292</f>
        <v>0</v>
      </c>
      <c r="AL292" s="99">
        <f>Planning!AL$292</f>
        <v>0</v>
      </c>
      <c r="AM292" s="99">
        <f>Planning!AM$292</f>
        <v>0</v>
      </c>
      <c r="AN292" s="99">
        <f>Planning!AN$292</f>
        <v>0</v>
      </c>
      <c r="AO292" s="99">
        <f>Planning!AO$292</f>
        <v>0</v>
      </c>
      <c r="AP292" s="99">
        <f>Planning!AP$292</f>
        <v>0</v>
      </c>
      <c r="AQ292" s="99">
        <f>Planning!AQ$292</f>
        <v>0</v>
      </c>
      <c r="AR292" s="99">
        <f>Planning!AR$292</f>
        <v>0</v>
      </c>
      <c r="AS292" s="99">
        <f>Planning!AS$292</f>
        <v>0</v>
      </c>
      <c r="AT292" s="99">
        <f>Planning!AT$292</f>
        <v>0</v>
      </c>
      <c r="AU292" s="98">
        <f>Planning!AU$292</f>
        <v>0</v>
      </c>
      <c r="AV292" s="99">
        <f>Planning!AV$292</f>
        <v>0</v>
      </c>
      <c r="AW292" s="99">
        <f>Planning!AW$292</f>
        <v>0</v>
      </c>
      <c r="AX292" s="99">
        <f>Planning!AX$292</f>
        <v>0</v>
      </c>
      <c r="AY292" s="99">
        <f>Planning!AY$292</f>
        <v>0</v>
      </c>
      <c r="AZ292" s="99">
        <f>Planning!AZ$292</f>
        <v>0</v>
      </c>
      <c r="BA292" s="99">
        <f>Planning!BA$292</f>
        <v>0</v>
      </c>
      <c r="BB292" s="100">
        <f>Planning!BB$292</f>
        <v>0</v>
      </c>
      <c r="BC292" s="69">
        <f>Planning!BC$292</f>
        <v>0</v>
      </c>
      <c r="BD292" s="102"/>
      <c r="BE292" s="408">
        <f>Planning!BE$292</f>
        <v>0</v>
      </c>
      <c r="BF292" s="409">
        <f>Planning!BF$292</f>
        <v>0</v>
      </c>
      <c r="BG292" s="74">
        <f>Planning!BG$292</f>
        <v>0</v>
      </c>
      <c r="BH292" s="75">
        <f>Planning!BH$292</f>
        <v>0</v>
      </c>
      <c r="BI292" s="76" t="str">
        <f>Planning!BI$292</f>
        <v/>
      </c>
      <c r="BJ292" s="77">
        <f>Planning!BJ$292</f>
        <v>49.064516129032256</v>
      </c>
      <c r="BL292" s="210">
        <f>Planning!BL$292</f>
        <v>0</v>
      </c>
      <c r="BM292" s="143">
        <f>Planning!BP$292</f>
        <v>0</v>
      </c>
      <c r="NL292" s="43" t="s">
        <v>63</v>
      </c>
    </row>
    <row r="293" spans="1:376" ht="10.199999999999999" customHeight="1">
      <c r="A293" s="25"/>
      <c r="B293" s="337"/>
      <c r="C293" s="424"/>
      <c r="D293" s="15"/>
      <c r="E293" s="317" t="str">
        <f>Planning!$E$13</f>
        <v>CHEF</v>
      </c>
      <c r="F293" s="317"/>
      <c r="G293" s="128">
        <f>(COUNTIF(O284:BB314,Planning!$NB$3))/2</f>
        <v>0</v>
      </c>
      <c r="H293" s="323"/>
      <c r="I293" s="402">
        <f>Conges!$B$12</f>
        <v>44905</v>
      </c>
      <c r="J293" s="403"/>
      <c r="K293" s="403"/>
      <c r="L293" s="403"/>
      <c r="M293" s="403"/>
      <c r="N293" s="78" t="str">
        <f>Planning!N$327</f>
        <v/>
      </c>
      <c r="O293" s="95">
        <f>Planning!O$327</f>
        <v>0</v>
      </c>
      <c r="P293" s="96">
        <f>Planning!P$327</f>
        <v>0</v>
      </c>
      <c r="Q293" s="96">
        <f>Planning!Q$327</f>
        <v>0</v>
      </c>
      <c r="R293" s="96">
        <f>Planning!R$327</f>
        <v>0</v>
      </c>
      <c r="S293" s="96">
        <f>Planning!S$327</f>
        <v>0</v>
      </c>
      <c r="T293" s="96">
        <f>Planning!T$327</f>
        <v>0</v>
      </c>
      <c r="U293" s="96">
        <f>Planning!U$327</f>
        <v>0</v>
      </c>
      <c r="V293" s="97">
        <f>Planning!V$327</f>
        <v>0</v>
      </c>
      <c r="W293" s="96">
        <f>Planning!W$327</f>
        <v>0</v>
      </c>
      <c r="X293" s="96">
        <f>Planning!X$327</f>
        <v>0</v>
      </c>
      <c r="Y293" s="96">
        <f>Planning!Y$327</f>
        <v>0</v>
      </c>
      <c r="Z293" s="96">
        <f>Planning!Z$327</f>
        <v>0</v>
      </c>
      <c r="AA293" s="96">
        <f>Planning!AA$327</f>
        <v>0</v>
      </c>
      <c r="AB293" s="96">
        <f>Planning!AB$327</f>
        <v>0</v>
      </c>
      <c r="AC293" s="96">
        <f>Planning!AC$327</f>
        <v>0</v>
      </c>
      <c r="AD293" s="96">
        <f>Planning!AD$327</f>
        <v>0</v>
      </c>
      <c r="AE293" s="95">
        <f>Planning!AE$327</f>
        <v>0</v>
      </c>
      <c r="AF293" s="96">
        <f>Planning!AF$327</f>
        <v>0</v>
      </c>
      <c r="AG293" s="96">
        <f>Planning!AG$327</f>
        <v>0</v>
      </c>
      <c r="AH293" s="96">
        <f>Planning!AH$327</f>
        <v>0</v>
      </c>
      <c r="AI293" s="96">
        <f>Planning!AI$327</f>
        <v>0</v>
      </c>
      <c r="AJ293" s="97">
        <f>Planning!AJ$327</f>
        <v>0</v>
      </c>
      <c r="AK293" s="96">
        <f>Planning!AK$327</f>
        <v>0</v>
      </c>
      <c r="AL293" s="96">
        <f>Planning!AL$327</f>
        <v>0</v>
      </c>
      <c r="AM293" s="96">
        <f>Planning!AM$327</f>
        <v>0</v>
      </c>
      <c r="AN293" s="96">
        <f>Planning!AN$327</f>
        <v>0</v>
      </c>
      <c r="AO293" s="96">
        <f>Planning!AO$327</f>
        <v>0</v>
      </c>
      <c r="AP293" s="96">
        <f>Planning!AP$327</f>
        <v>0</v>
      </c>
      <c r="AQ293" s="96">
        <f>Planning!AQ$327</f>
        <v>0</v>
      </c>
      <c r="AR293" s="96">
        <f>Planning!AR$327</f>
        <v>0</v>
      </c>
      <c r="AS293" s="96">
        <f>Planning!AS$327</f>
        <v>0</v>
      </c>
      <c r="AT293" s="96">
        <f>Planning!AT$327</f>
        <v>0</v>
      </c>
      <c r="AU293" s="95">
        <f>Planning!AU$327</f>
        <v>0</v>
      </c>
      <c r="AV293" s="96">
        <f>Planning!AV$327</f>
        <v>0</v>
      </c>
      <c r="AW293" s="96">
        <f>Planning!AW$327</f>
        <v>0</v>
      </c>
      <c r="AX293" s="96">
        <f>Planning!AX$327</f>
        <v>0</v>
      </c>
      <c r="AY293" s="96">
        <f>Planning!AY$327</f>
        <v>0</v>
      </c>
      <c r="AZ293" s="96">
        <f>Planning!AZ$327</f>
        <v>0</v>
      </c>
      <c r="BA293" s="96">
        <f>Planning!BA$327</f>
        <v>0</v>
      </c>
      <c r="BB293" s="97">
        <f>Planning!BB$327</f>
        <v>0</v>
      </c>
      <c r="BC293" s="82">
        <f>Planning!BC$327</f>
        <v>0</v>
      </c>
      <c r="BD293" s="102"/>
      <c r="BE293" s="410">
        <f>Planning!BE$327</f>
        <v>0</v>
      </c>
      <c r="BF293" s="411">
        <f>Planning!BF$327</f>
        <v>0</v>
      </c>
      <c r="BG293" s="88">
        <f>Planning!BG$327</f>
        <v>0</v>
      </c>
      <c r="BH293" s="89">
        <f>Planning!BH$327</f>
        <v>0</v>
      </c>
      <c r="BI293" s="90" t="str">
        <f>Planning!BI$327</f>
        <v/>
      </c>
      <c r="BJ293" s="91">
        <f>Planning!BJ$327</f>
        <v>54.516129032258064</v>
      </c>
      <c r="BL293" s="211">
        <f>Planning!BL$327</f>
        <v>0</v>
      </c>
      <c r="BM293" s="142">
        <f>Planning!BP$327</f>
        <v>0</v>
      </c>
      <c r="NL293" s="43" t="s">
        <v>63</v>
      </c>
    </row>
    <row r="294" spans="1:376" ht="10.199999999999999" customHeight="1">
      <c r="A294" s="25"/>
      <c r="B294" s="337"/>
      <c r="C294" s="424"/>
      <c r="D294" s="15"/>
      <c r="E294" s="319" t="str">
        <f>Planning!$E$14</f>
        <v>MENAGE</v>
      </c>
      <c r="F294" s="319"/>
      <c r="G294" s="129">
        <f>(COUNTIF(O284:BB314,Planning!$ND$3))/2</f>
        <v>0</v>
      </c>
      <c r="H294" s="323"/>
      <c r="I294" s="400">
        <f>Conges!$B$13</f>
        <v>44906</v>
      </c>
      <c r="J294" s="401"/>
      <c r="K294" s="401"/>
      <c r="L294" s="401"/>
      <c r="M294" s="401"/>
      <c r="N294" s="65" t="str">
        <f>Planning!N$362</f>
        <v/>
      </c>
      <c r="O294" s="98">
        <f>Planning!O$362</f>
        <v>0</v>
      </c>
      <c r="P294" s="99">
        <f>Planning!P$362</f>
        <v>0</v>
      </c>
      <c r="Q294" s="99">
        <f>Planning!Q$362</f>
        <v>0</v>
      </c>
      <c r="R294" s="99">
        <f>Planning!R$362</f>
        <v>0</v>
      </c>
      <c r="S294" s="99">
        <f>Planning!S$362</f>
        <v>0</v>
      </c>
      <c r="T294" s="99">
        <f>Planning!T$362</f>
        <v>0</v>
      </c>
      <c r="U294" s="99">
        <f>Planning!U$362</f>
        <v>0</v>
      </c>
      <c r="V294" s="100">
        <f>Planning!V$362</f>
        <v>0</v>
      </c>
      <c r="W294" s="99">
        <f>Planning!W$362</f>
        <v>0</v>
      </c>
      <c r="X294" s="99">
        <f>Planning!X$362</f>
        <v>0</v>
      </c>
      <c r="Y294" s="99">
        <f>Planning!Y$362</f>
        <v>0</v>
      </c>
      <c r="Z294" s="99">
        <f>Planning!Z$362</f>
        <v>0</v>
      </c>
      <c r="AA294" s="99">
        <f>Planning!AA$362</f>
        <v>0</v>
      </c>
      <c r="AB294" s="99">
        <f>Planning!AB$362</f>
        <v>0</v>
      </c>
      <c r="AC294" s="99">
        <f>Planning!AC$362</f>
        <v>0</v>
      </c>
      <c r="AD294" s="99">
        <f>Planning!AD$362</f>
        <v>0</v>
      </c>
      <c r="AE294" s="98">
        <f>Planning!AE$362</f>
        <v>0</v>
      </c>
      <c r="AF294" s="99">
        <f>Planning!AF$362</f>
        <v>0</v>
      </c>
      <c r="AG294" s="99">
        <f>Planning!AG$362</f>
        <v>0</v>
      </c>
      <c r="AH294" s="99">
        <f>Planning!AH$362</f>
        <v>0</v>
      </c>
      <c r="AI294" s="99">
        <f>Planning!AI$362</f>
        <v>0</v>
      </c>
      <c r="AJ294" s="100">
        <f>Planning!AJ$362</f>
        <v>0</v>
      </c>
      <c r="AK294" s="99">
        <f>Planning!AK$362</f>
        <v>0</v>
      </c>
      <c r="AL294" s="99">
        <f>Planning!AL$362</f>
        <v>0</v>
      </c>
      <c r="AM294" s="99">
        <f>Planning!AM$362</f>
        <v>0</v>
      </c>
      <c r="AN294" s="99">
        <f>Planning!AN$362</f>
        <v>0</v>
      </c>
      <c r="AO294" s="99">
        <f>Planning!AO$362</f>
        <v>0</v>
      </c>
      <c r="AP294" s="99">
        <f>Planning!AP$362</f>
        <v>0</v>
      </c>
      <c r="AQ294" s="99">
        <f>Planning!AQ$362</f>
        <v>0</v>
      </c>
      <c r="AR294" s="99">
        <f>Planning!AR$362</f>
        <v>0</v>
      </c>
      <c r="AS294" s="99">
        <f>Planning!AS$362</f>
        <v>0</v>
      </c>
      <c r="AT294" s="99">
        <f>Planning!AT$362</f>
        <v>0</v>
      </c>
      <c r="AU294" s="98">
        <f>Planning!AU$362</f>
        <v>0</v>
      </c>
      <c r="AV294" s="99">
        <f>Planning!AV$362</f>
        <v>0</v>
      </c>
      <c r="AW294" s="99">
        <f>Planning!AW$362</f>
        <v>0</v>
      </c>
      <c r="AX294" s="99">
        <f>Planning!AX$362</f>
        <v>0</v>
      </c>
      <c r="AY294" s="99">
        <f>Planning!AY$362</f>
        <v>0</v>
      </c>
      <c r="AZ294" s="99">
        <f>Planning!AZ$362</f>
        <v>0</v>
      </c>
      <c r="BA294" s="99">
        <f>Planning!BA$362</f>
        <v>0</v>
      </c>
      <c r="BB294" s="100">
        <f>Planning!BB$362</f>
        <v>0</v>
      </c>
      <c r="BC294" s="69">
        <f>Planning!BC$362</f>
        <v>0</v>
      </c>
      <c r="BD294" s="102"/>
      <c r="BE294" s="408">
        <f>Planning!BE$362</f>
        <v>0</v>
      </c>
      <c r="BF294" s="409">
        <f>Planning!BF$362</f>
        <v>0</v>
      </c>
      <c r="BG294" s="74">
        <f>Planning!BG$362</f>
        <v>0</v>
      </c>
      <c r="BH294" s="75">
        <f>Planning!BH$362</f>
        <v>0</v>
      </c>
      <c r="BI294" s="76" t="str">
        <f>Planning!BI$362</f>
        <v/>
      </c>
      <c r="BJ294" s="77">
        <f>Planning!BJ$362</f>
        <v>59.967741935483865</v>
      </c>
      <c r="BL294" s="210">
        <f>Planning!BL$362</f>
        <v>0</v>
      </c>
      <c r="BM294" s="143">
        <f>Planning!BP$362</f>
        <v>0</v>
      </c>
      <c r="NL294" s="43" t="s">
        <v>63</v>
      </c>
    </row>
    <row r="295" spans="1:376" ht="10.199999999999999" customHeight="1">
      <c r="A295" s="25"/>
      <c r="B295" s="337"/>
      <c r="C295" s="424"/>
      <c r="D295" s="15"/>
      <c r="E295" s="347">
        <f>Planning!$E$15</f>
        <v>0</v>
      </c>
      <c r="F295" s="347"/>
      <c r="G295" s="130">
        <f>(COUNTIF(O284:BB314,Planning!$NF$3))/2</f>
        <v>0</v>
      </c>
      <c r="H295" s="323"/>
      <c r="I295" s="402">
        <f>Conges!$B$14</f>
        <v>44907</v>
      </c>
      <c r="J295" s="403"/>
      <c r="K295" s="403"/>
      <c r="L295" s="403"/>
      <c r="M295" s="403"/>
      <c r="N295" s="78" t="str">
        <f>Planning!N$397</f>
        <v/>
      </c>
      <c r="O295" s="95">
        <f>Planning!O$397</f>
        <v>0</v>
      </c>
      <c r="P295" s="96">
        <f>Planning!P$397</f>
        <v>0</v>
      </c>
      <c r="Q295" s="96">
        <f>Planning!Q$397</f>
        <v>0</v>
      </c>
      <c r="R295" s="96">
        <f>Planning!R$397</f>
        <v>0</v>
      </c>
      <c r="S295" s="96">
        <f>Planning!S$397</f>
        <v>0</v>
      </c>
      <c r="T295" s="96">
        <f>Planning!T$397</f>
        <v>0</v>
      </c>
      <c r="U295" s="96">
        <f>Planning!U$397</f>
        <v>0</v>
      </c>
      <c r="V295" s="97">
        <f>Planning!V$397</f>
        <v>0</v>
      </c>
      <c r="W295" s="96">
        <f>Planning!W$397</f>
        <v>0</v>
      </c>
      <c r="X295" s="96">
        <f>Planning!X$397</f>
        <v>0</v>
      </c>
      <c r="Y295" s="96">
        <f>Planning!Y$397</f>
        <v>0</v>
      </c>
      <c r="Z295" s="96">
        <f>Planning!Z$397</f>
        <v>0</v>
      </c>
      <c r="AA295" s="96">
        <f>Planning!AA$397</f>
        <v>0</v>
      </c>
      <c r="AB295" s="96">
        <f>Planning!AB$397</f>
        <v>0</v>
      </c>
      <c r="AC295" s="96">
        <f>Planning!AC$397</f>
        <v>0</v>
      </c>
      <c r="AD295" s="96">
        <f>Planning!AD$397</f>
        <v>0</v>
      </c>
      <c r="AE295" s="95">
        <f>Planning!AE$397</f>
        <v>0</v>
      </c>
      <c r="AF295" s="96">
        <f>Planning!AF$397</f>
        <v>0</v>
      </c>
      <c r="AG295" s="96">
        <f>Planning!AG$397</f>
        <v>0</v>
      </c>
      <c r="AH295" s="96">
        <f>Planning!AH$397</f>
        <v>0</v>
      </c>
      <c r="AI295" s="96">
        <f>Planning!AI$397</f>
        <v>0</v>
      </c>
      <c r="AJ295" s="97">
        <f>Planning!AJ$397</f>
        <v>0</v>
      </c>
      <c r="AK295" s="96">
        <f>Planning!AK$397</f>
        <v>0</v>
      </c>
      <c r="AL295" s="96">
        <f>Planning!AL$397</f>
        <v>0</v>
      </c>
      <c r="AM295" s="96">
        <f>Planning!AM$397</f>
        <v>0</v>
      </c>
      <c r="AN295" s="96">
        <f>Planning!AN$397</f>
        <v>0</v>
      </c>
      <c r="AO295" s="96">
        <f>Planning!AO$397</f>
        <v>0</v>
      </c>
      <c r="AP295" s="96">
        <f>Planning!AP$397</f>
        <v>0</v>
      </c>
      <c r="AQ295" s="96">
        <f>Planning!AQ$397</f>
        <v>0</v>
      </c>
      <c r="AR295" s="96">
        <f>Planning!AR$397</f>
        <v>0</v>
      </c>
      <c r="AS295" s="96">
        <f>Planning!AS$397</f>
        <v>0</v>
      </c>
      <c r="AT295" s="96">
        <f>Planning!AT$397</f>
        <v>0</v>
      </c>
      <c r="AU295" s="95">
        <f>Planning!AU$397</f>
        <v>0</v>
      </c>
      <c r="AV295" s="96">
        <f>Planning!AV$397</f>
        <v>0</v>
      </c>
      <c r="AW295" s="96">
        <f>Planning!AW$397</f>
        <v>0</v>
      </c>
      <c r="AX295" s="96">
        <f>Planning!AX$397</f>
        <v>0</v>
      </c>
      <c r="AY295" s="96">
        <f>Planning!AY$397</f>
        <v>0</v>
      </c>
      <c r="AZ295" s="96">
        <f>Planning!AZ$397</f>
        <v>0</v>
      </c>
      <c r="BA295" s="96">
        <f>Planning!BA$397</f>
        <v>0</v>
      </c>
      <c r="BB295" s="97">
        <f>Planning!BB$397</f>
        <v>0</v>
      </c>
      <c r="BC295" s="82">
        <f>Planning!BC$397</f>
        <v>0</v>
      </c>
      <c r="BD295" s="102"/>
      <c r="BE295" s="410">
        <f>Planning!BE$397</f>
        <v>0</v>
      </c>
      <c r="BF295" s="411">
        <f>Planning!BF$397</f>
        <v>0</v>
      </c>
      <c r="BG295" s="88">
        <f>Planning!BG$397</f>
        <v>0</v>
      </c>
      <c r="BH295" s="89">
        <f>Planning!BH$397</f>
        <v>0</v>
      </c>
      <c r="BI295" s="90" t="str">
        <f>Planning!BI$397</f>
        <v/>
      </c>
      <c r="BJ295" s="91">
        <f>Planning!BJ$397</f>
        <v>65.419354838709666</v>
      </c>
      <c r="BL295" s="211">
        <f>Planning!BL$397</f>
        <v>0</v>
      </c>
      <c r="BM295" s="142">
        <f>Planning!BP$397</f>
        <v>0</v>
      </c>
      <c r="NL295" s="43" t="s">
        <v>63</v>
      </c>
    </row>
    <row r="296" spans="1:376" ht="10.199999999999999" customHeight="1">
      <c r="A296" s="25"/>
      <c r="B296" s="337"/>
      <c r="C296" s="424"/>
      <c r="D296" s="15"/>
      <c r="E296" s="330"/>
      <c r="F296" s="330"/>
      <c r="G296" s="134">
        <f>(COUNTIF(O284:BB314,Planning!$NH$3))/2</f>
        <v>0</v>
      </c>
      <c r="H296" s="323"/>
      <c r="I296" s="400">
        <f>Conges!$B$15</f>
        <v>44908</v>
      </c>
      <c r="J296" s="401"/>
      <c r="K296" s="401"/>
      <c r="L296" s="401"/>
      <c r="M296" s="401"/>
      <c r="N296" s="65" t="str">
        <f>Planning!N$432</f>
        <v/>
      </c>
      <c r="O296" s="98">
        <f>Planning!O$432</f>
        <v>0</v>
      </c>
      <c r="P296" s="99">
        <f>Planning!P$432</f>
        <v>0</v>
      </c>
      <c r="Q296" s="99">
        <f>Planning!Q$432</f>
        <v>0</v>
      </c>
      <c r="R296" s="99">
        <f>Planning!R$432</f>
        <v>0</v>
      </c>
      <c r="S296" s="99">
        <f>Planning!S$432</f>
        <v>0</v>
      </c>
      <c r="T296" s="99">
        <f>Planning!T$432</f>
        <v>0</v>
      </c>
      <c r="U296" s="99">
        <f>Planning!U$432</f>
        <v>0</v>
      </c>
      <c r="V296" s="100">
        <f>Planning!V$432</f>
        <v>0</v>
      </c>
      <c r="W296" s="98">
        <f>Planning!W$432</f>
        <v>0</v>
      </c>
      <c r="X296" s="99">
        <f>Planning!X$432</f>
        <v>0</v>
      </c>
      <c r="Y296" s="99">
        <f>Planning!Y$432</f>
        <v>0</v>
      </c>
      <c r="Z296" s="99">
        <f>Planning!Z$432</f>
        <v>0</v>
      </c>
      <c r="AA296" s="99">
        <f>Planning!AA$432</f>
        <v>0</v>
      </c>
      <c r="AB296" s="99">
        <f>Planning!AB$432</f>
        <v>0</v>
      </c>
      <c r="AC296" s="99">
        <f>Planning!AC$432</f>
        <v>0</v>
      </c>
      <c r="AD296" s="100">
        <f>Planning!AD$432</f>
        <v>0</v>
      </c>
      <c r="AE296" s="98">
        <f>Planning!AE$432</f>
        <v>0</v>
      </c>
      <c r="AF296" s="99">
        <f>Planning!AF$432</f>
        <v>0</v>
      </c>
      <c r="AG296" s="99">
        <f>Planning!AG$432</f>
        <v>0</v>
      </c>
      <c r="AH296" s="99">
        <f>Planning!AH$432</f>
        <v>0</v>
      </c>
      <c r="AI296" s="99">
        <f>Planning!AI$432</f>
        <v>0</v>
      </c>
      <c r="AJ296" s="100">
        <f>Planning!AJ$432</f>
        <v>0</v>
      </c>
      <c r="AK296" s="98">
        <f>Planning!AK$432</f>
        <v>0</v>
      </c>
      <c r="AL296" s="99">
        <f>Planning!AL$432</f>
        <v>0</v>
      </c>
      <c r="AM296" s="99">
        <f>Planning!AM$432</f>
        <v>0</v>
      </c>
      <c r="AN296" s="99">
        <f>Planning!AN$432</f>
        <v>0</v>
      </c>
      <c r="AO296" s="99">
        <f>Planning!AO$432</f>
        <v>0</v>
      </c>
      <c r="AP296" s="99">
        <f>Planning!AP$432</f>
        <v>0</v>
      </c>
      <c r="AQ296" s="99">
        <f>Planning!AQ$432</f>
        <v>0</v>
      </c>
      <c r="AR296" s="99">
        <f>Planning!AR$432</f>
        <v>0</v>
      </c>
      <c r="AS296" s="99">
        <f>Planning!AS$432</f>
        <v>0</v>
      </c>
      <c r="AT296" s="100">
        <f>Planning!AT$432</f>
        <v>0</v>
      </c>
      <c r="AU296" s="98">
        <f>Planning!AU$432</f>
        <v>0</v>
      </c>
      <c r="AV296" s="99">
        <f>Planning!AV$432</f>
        <v>0</v>
      </c>
      <c r="AW296" s="99">
        <f>Planning!AW$432</f>
        <v>0</v>
      </c>
      <c r="AX296" s="99">
        <f>Planning!AX$432</f>
        <v>0</v>
      </c>
      <c r="AY296" s="99">
        <f>Planning!AY$432</f>
        <v>0</v>
      </c>
      <c r="AZ296" s="99">
        <f>Planning!AZ$432</f>
        <v>0</v>
      </c>
      <c r="BA296" s="99">
        <f>Planning!BA$432</f>
        <v>0</v>
      </c>
      <c r="BB296" s="100">
        <f>Planning!BB$432</f>
        <v>0</v>
      </c>
      <c r="BC296" s="69">
        <f>Planning!BC$432</f>
        <v>0</v>
      </c>
      <c r="BD296" s="102"/>
      <c r="BE296" s="408">
        <f>Planning!BE$432</f>
        <v>0</v>
      </c>
      <c r="BF296" s="409">
        <f>Planning!BF$432</f>
        <v>0</v>
      </c>
      <c r="BG296" s="74">
        <f>Planning!BG$432</f>
        <v>0</v>
      </c>
      <c r="BH296" s="75">
        <f>Planning!BH$432</f>
        <v>0</v>
      </c>
      <c r="BI296" s="76" t="str">
        <f>Planning!BI$432</f>
        <v/>
      </c>
      <c r="BJ296" s="77">
        <f>Planning!BJ$432</f>
        <v>70.870967741935473</v>
      </c>
      <c r="BL296" s="210">
        <f>Planning!BL$432</f>
        <v>0</v>
      </c>
      <c r="BM296" s="143">
        <f>Planning!BP$432</f>
        <v>0</v>
      </c>
      <c r="NL296" s="43" t="s">
        <v>63</v>
      </c>
    </row>
    <row r="297" spans="1:376" ht="10.199999999999999" customHeight="1">
      <c r="A297" s="25"/>
      <c r="B297" s="337"/>
      <c r="C297" s="424"/>
      <c r="D297" s="15"/>
      <c r="E297" s="331"/>
      <c r="F297" s="331"/>
      <c r="G297" s="135">
        <f>(COUNTIF(O284:BB314,Planning!$NJ$3))/2</f>
        <v>0</v>
      </c>
      <c r="H297" s="323"/>
      <c r="I297" s="402">
        <f>Conges!$B$16</f>
        <v>44909</v>
      </c>
      <c r="J297" s="403"/>
      <c r="K297" s="403"/>
      <c r="L297" s="403"/>
      <c r="M297" s="403"/>
      <c r="N297" s="78" t="str">
        <f>Planning!N$467</f>
        <v/>
      </c>
      <c r="O297" s="95">
        <f>Planning!O$467</f>
        <v>0</v>
      </c>
      <c r="P297" s="96">
        <f>Planning!P$467</f>
        <v>0</v>
      </c>
      <c r="Q297" s="96">
        <f>Planning!Q$467</f>
        <v>0</v>
      </c>
      <c r="R297" s="96">
        <f>Planning!R$467</f>
        <v>0</v>
      </c>
      <c r="S297" s="96">
        <f>Planning!S$467</f>
        <v>0</v>
      </c>
      <c r="T297" s="96">
        <f>Planning!T$467</f>
        <v>0</v>
      </c>
      <c r="U297" s="96">
        <f>Planning!U$467</f>
        <v>0</v>
      </c>
      <c r="V297" s="97">
        <f>Planning!V$467</f>
        <v>0</v>
      </c>
      <c r="W297" s="95">
        <f>Planning!W$467</f>
        <v>0</v>
      </c>
      <c r="X297" s="96">
        <f>Planning!X$467</f>
        <v>0</v>
      </c>
      <c r="Y297" s="96">
        <f>Planning!Y$467</f>
        <v>0</v>
      </c>
      <c r="Z297" s="96">
        <f>Planning!Z$467</f>
        <v>0</v>
      </c>
      <c r="AA297" s="96">
        <f>Planning!AA$467</f>
        <v>0</v>
      </c>
      <c r="AB297" s="96">
        <f>Planning!AB$467</f>
        <v>0</v>
      </c>
      <c r="AC297" s="96">
        <f>Planning!AC$467</f>
        <v>0</v>
      </c>
      <c r="AD297" s="97">
        <f>Planning!AD$467</f>
        <v>0</v>
      </c>
      <c r="AE297" s="95">
        <f>Planning!AE$467</f>
        <v>0</v>
      </c>
      <c r="AF297" s="96">
        <f>Planning!AF$467</f>
        <v>0</v>
      </c>
      <c r="AG297" s="96">
        <f>Planning!AG$467</f>
        <v>0</v>
      </c>
      <c r="AH297" s="96">
        <f>Planning!AH$467</f>
        <v>0</v>
      </c>
      <c r="AI297" s="96">
        <f>Planning!AI$467</f>
        <v>0</v>
      </c>
      <c r="AJ297" s="97">
        <f>Planning!AJ$467</f>
        <v>0</v>
      </c>
      <c r="AK297" s="95">
        <f>Planning!AK$467</f>
        <v>0</v>
      </c>
      <c r="AL297" s="96">
        <f>Planning!AL$467</f>
        <v>0</v>
      </c>
      <c r="AM297" s="96">
        <f>Planning!AM$467</f>
        <v>0</v>
      </c>
      <c r="AN297" s="96">
        <f>Planning!AN$467</f>
        <v>0</v>
      </c>
      <c r="AO297" s="96">
        <f>Planning!AO$467</f>
        <v>0</v>
      </c>
      <c r="AP297" s="96">
        <f>Planning!AP$467</f>
        <v>0</v>
      </c>
      <c r="AQ297" s="96">
        <f>Planning!AQ$467</f>
        <v>0</v>
      </c>
      <c r="AR297" s="96">
        <f>Planning!AR$467</f>
        <v>0</v>
      </c>
      <c r="AS297" s="96">
        <f>Planning!AS$467</f>
        <v>0</v>
      </c>
      <c r="AT297" s="97">
        <f>Planning!AT$467</f>
        <v>0</v>
      </c>
      <c r="AU297" s="95">
        <f>Planning!AU$467</f>
        <v>0</v>
      </c>
      <c r="AV297" s="96">
        <f>Planning!AV$467</f>
        <v>0</v>
      </c>
      <c r="AW297" s="96">
        <f>Planning!AW$467</f>
        <v>0</v>
      </c>
      <c r="AX297" s="96">
        <f>Planning!AX$467</f>
        <v>0</v>
      </c>
      <c r="AY297" s="96">
        <f>Planning!AY$467</f>
        <v>0</v>
      </c>
      <c r="AZ297" s="96">
        <f>Planning!AZ$467</f>
        <v>0</v>
      </c>
      <c r="BA297" s="96">
        <f>Planning!BA$467</f>
        <v>0</v>
      </c>
      <c r="BB297" s="97">
        <f>Planning!BB$467</f>
        <v>0</v>
      </c>
      <c r="BC297" s="82">
        <f>Planning!BC$467</f>
        <v>0</v>
      </c>
      <c r="BD297" s="102"/>
      <c r="BE297" s="410">
        <f>Planning!BE$467</f>
        <v>0</v>
      </c>
      <c r="BF297" s="411">
        <f>Planning!BF$467</f>
        <v>0</v>
      </c>
      <c r="BG297" s="88">
        <f>Planning!BG$467</f>
        <v>0</v>
      </c>
      <c r="BH297" s="89">
        <f>Planning!BH$467</f>
        <v>0</v>
      </c>
      <c r="BI297" s="90" t="str">
        <f>Planning!BI$467</f>
        <v/>
      </c>
      <c r="BJ297" s="91">
        <f>Planning!BJ$467</f>
        <v>76.322580645161281</v>
      </c>
      <c r="BL297" s="211">
        <f>Planning!BL$467</f>
        <v>0</v>
      </c>
      <c r="BM297" s="142">
        <f>Planning!BP$467</f>
        <v>0</v>
      </c>
      <c r="NL297" s="43" t="s">
        <v>63</v>
      </c>
    </row>
    <row r="298" spans="1:376" ht="10.199999999999999" customHeight="1">
      <c r="A298" s="25"/>
      <c r="B298" s="337"/>
      <c r="C298" s="424"/>
      <c r="D298" s="15"/>
      <c r="E298" s="343" t="str">
        <f>Planning!$E$18</f>
        <v>H sans Renfort</v>
      </c>
      <c r="F298" s="343"/>
      <c r="G298" s="131">
        <f>SUM(G289:G297)-G292</f>
        <v>0</v>
      </c>
      <c r="H298" s="323"/>
      <c r="I298" s="400">
        <f>Conges!$B$17</f>
        <v>44910</v>
      </c>
      <c r="J298" s="401"/>
      <c r="K298" s="401"/>
      <c r="L298" s="401"/>
      <c r="M298" s="401"/>
      <c r="N298" s="65" t="str">
        <f>Planning!N$502</f>
        <v/>
      </c>
      <c r="O298" s="98">
        <f>Planning!O$502</f>
        <v>0</v>
      </c>
      <c r="P298" s="99">
        <f>Planning!P$502</f>
        <v>0</v>
      </c>
      <c r="Q298" s="99">
        <f>Planning!Q$502</f>
        <v>0</v>
      </c>
      <c r="R298" s="99">
        <f>Planning!R$502</f>
        <v>0</v>
      </c>
      <c r="S298" s="99">
        <f>Planning!S$502</f>
        <v>0</v>
      </c>
      <c r="T298" s="99">
        <f>Planning!T$502</f>
        <v>0</v>
      </c>
      <c r="U298" s="99">
        <f>Planning!U$502</f>
        <v>0</v>
      </c>
      <c r="V298" s="100">
        <f>Planning!V$502</f>
        <v>0</v>
      </c>
      <c r="W298" s="98">
        <f>Planning!W$502</f>
        <v>0</v>
      </c>
      <c r="X298" s="99">
        <f>Planning!X$502</f>
        <v>0</v>
      </c>
      <c r="Y298" s="99">
        <f>Planning!Y$502</f>
        <v>0</v>
      </c>
      <c r="Z298" s="99">
        <f>Planning!Z$502</f>
        <v>0</v>
      </c>
      <c r="AA298" s="99">
        <f>Planning!AA$502</f>
        <v>0</v>
      </c>
      <c r="AB298" s="99">
        <f>Planning!AB$502</f>
        <v>0</v>
      </c>
      <c r="AC298" s="99">
        <f>Planning!AC$502</f>
        <v>0</v>
      </c>
      <c r="AD298" s="100">
        <f>Planning!AD$502</f>
        <v>0</v>
      </c>
      <c r="AE298" s="98">
        <f>Planning!AE$502</f>
        <v>0</v>
      </c>
      <c r="AF298" s="99">
        <f>Planning!AF$502</f>
        <v>0</v>
      </c>
      <c r="AG298" s="99">
        <f>Planning!AG$502</f>
        <v>0</v>
      </c>
      <c r="AH298" s="99">
        <f>Planning!AH$502</f>
        <v>0</v>
      </c>
      <c r="AI298" s="99">
        <f>Planning!AI$502</f>
        <v>0</v>
      </c>
      <c r="AJ298" s="100">
        <f>Planning!AJ$502</f>
        <v>0</v>
      </c>
      <c r="AK298" s="98">
        <f>Planning!AK$502</f>
        <v>0</v>
      </c>
      <c r="AL298" s="99">
        <f>Planning!AL$502</f>
        <v>0</v>
      </c>
      <c r="AM298" s="99">
        <f>Planning!AM$502</f>
        <v>0</v>
      </c>
      <c r="AN298" s="99">
        <f>Planning!AN$502</f>
        <v>0</v>
      </c>
      <c r="AO298" s="99">
        <f>Planning!AO$502</f>
        <v>0</v>
      </c>
      <c r="AP298" s="99">
        <f>Planning!AP$502</f>
        <v>0</v>
      </c>
      <c r="AQ298" s="99">
        <f>Planning!AQ$502</f>
        <v>0</v>
      </c>
      <c r="AR298" s="99">
        <f>Planning!AR$502</f>
        <v>0</v>
      </c>
      <c r="AS298" s="99">
        <f>Planning!AS$502</f>
        <v>0</v>
      </c>
      <c r="AT298" s="100">
        <f>Planning!AT$502</f>
        <v>0</v>
      </c>
      <c r="AU298" s="98">
        <f>Planning!AU$502</f>
        <v>0</v>
      </c>
      <c r="AV298" s="99">
        <f>Planning!AV$502</f>
        <v>0</v>
      </c>
      <c r="AW298" s="99">
        <f>Planning!AW$502</f>
        <v>0</v>
      </c>
      <c r="AX298" s="99">
        <f>Planning!AX$502</f>
        <v>0</v>
      </c>
      <c r="AY298" s="99">
        <f>Planning!AY$502</f>
        <v>0</v>
      </c>
      <c r="AZ298" s="99">
        <f>Planning!AZ$502</f>
        <v>0</v>
      </c>
      <c r="BA298" s="99">
        <f>Planning!BA$502</f>
        <v>0</v>
      </c>
      <c r="BB298" s="100">
        <f>Planning!BB$502</f>
        <v>0</v>
      </c>
      <c r="BC298" s="69">
        <f>Planning!BC$502</f>
        <v>0</v>
      </c>
      <c r="BD298" s="102"/>
      <c r="BE298" s="408">
        <f>Planning!BE$502</f>
        <v>0</v>
      </c>
      <c r="BF298" s="409">
        <f>Planning!BF$502</f>
        <v>0</v>
      </c>
      <c r="BG298" s="74">
        <f>Planning!BG$502</f>
        <v>0</v>
      </c>
      <c r="BH298" s="75">
        <f>Planning!BH$502</f>
        <v>0</v>
      </c>
      <c r="BI298" s="76" t="str">
        <f>Planning!BI$502</f>
        <v/>
      </c>
      <c r="BJ298" s="77">
        <f>Planning!BJ$502</f>
        <v>81.774193548387089</v>
      </c>
      <c r="BL298" s="210">
        <f>Planning!BL$502</f>
        <v>0</v>
      </c>
      <c r="BM298" s="143">
        <f>Planning!BP$502</f>
        <v>0</v>
      </c>
      <c r="NL298" s="43" t="s">
        <v>63</v>
      </c>
    </row>
    <row r="299" spans="1:376" ht="10.199999999999999" customHeight="1">
      <c r="A299" s="25"/>
      <c r="B299" s="337"/>
      <c r="C299" s="424"/>
      <c r="D299" s="15"/>
      <c r="E299" s="343" t="str">
        <f>Planning!$E$19</f>
        <v>H avec Renfort</v>
      </c>
      <c r="F299" s="343"/>
      <c r="G299" s="131">
        <f>SUM(G289:G297)</f>
        <v>0</v>
      </c>
      <c r="H299" s="323"/>
      <c r="I299" s="402">
        <f>Conges!$B$18</f>
        <v>44911</v>
      </c>
      <c r="J299" s="403"/>
      <c r="K299" s="403"/>
      <c r="L299" s="403"/>
      <c r="M299" s="403"/>
      <c r="N299" s="78" t="str">
        <f>Planning!N$537</f>
        <v/>
      </c>
      <c r="O299" s="95">
        <f>Planning!O$537</f>
        <v>0</v>
      </c>
      <c r="P299" s="96">
        <f>Planning!P$537</f>
        <v>0</v>
      </c>
      <c r="Q299" s="96">
        <f>Planning!Q$537</f>
        <v>0</v>
      </c>
      <c r="R299" s="96">
        <f>Planning!R$537</f>
        <v>0</v>
      </c>
      <c r="S299" s="96">
        <f>Planning!S$537</f>
        <v>0</v>
      </c>
      <c r="T299" s="96">
        <f>Planning!T$537</f>
        <v>0</v>
      </c>
      <c r="U299" s="96">
        <f>Planning!U$537</f>
        <v>0</v>
      </c>
      <c r="V299" s="97">
        <f>Planning!V$537</f>
        <v>0</v>
      </c>
      <c r="W299" s="95">
        <f>Planning!W$537</f>
        <v>0</v>
      </c>
      <c r="X299" s="96">
        <f>Planning!X$537</f>
        <v>0</v>
      </c>
      <c r="Y299" s="96">
        <f>Planning!Y$537</f>
        <v>0</v>
      </c>
      <c r="Z299" s="96">
        <f>Planning!Z$537</f>
        <v>0</v>
      </c>
      <c r="AA299" s="96">
        <f>Planning!AA$537</f>
        <v>0</v>
      </c>
      <c r="AB299" s="96">
        <f>Planning!AB$537</f>
        <v>0</v>
      </c>
      <c r="AC299" s="96">
        <f>Planning!AC$537</f>
        <v>0</v>
      </c>
      <c r="AD299" s="97">
        <f>Planning!AD$537</f>
        <v>0</v>
      </c>
      <c r="AE299" s="95">
        <f>Planning!AE$537</f>
        <v>0</v>
      </c>
      <c r="AF299" s="96">
        <f>Planning!AF$537</f>
        <v>0</v>
      </c>
      <c r="AG299" s="96">
        <f>Planning!AG$537</f>
        <v>0</v>
      </c>
      <c r="AH299" s="96">
        <f>Planning!AH$537</f>
        <v>0</v>
      </c>
      <c r="AI299" s="96">
        <f>Planning!AI$537</f>
        <v>0</v>
      </c>
      <c r="AJ299" s="97">
        <f>Planning!AJ$537</f>
        <v>0</v>
      </c>
      <c r="AK299" s="95">
        <f>Planning!AK$537</f>
        <v>0</v>
      </c>
      <c r="AL299" s="96">
        <f>Planning!AL$537</f>
        <v>0</v>
      </c>
      <c r="AM299" s="96">
        <f>Planning!AM$537</f>
        <v>0</v>
      </c>
      <c r="AN299" s="96">
        <f>Planning!AN$537</f>
        <v>0</v>
      </c>
      <c r="AO299" s="96">
        <f>Planning!AO$537</f>
        <v>0</v>
      </c>
      <c r="AP299" s="96">
        <f>Planning!AP$537</f>
        <v>0</v>
      </c>
      <c r="AQ299" s="96">
        <f>Planning!AQ$537</f>
        <v>0</v>
      </c>
      <c r="AR299" s="96">
        <f>Planning!AR$537</f>
        <v>0</v>
      </c>
      <c r="AS299" s="96">
        <f>Planning!AS$537</f>
        <v>0</v>
      </c>
      <c r="AT299" s="97">
        <f>Planning!AT$537</f>
        <v>0</v>
      </c>
      <c r="AU299" s="95">
        <f>Planning!AU$537</f>
        <v>0</v>
      </c>
      <c r="AV299" s="96">
        <f>Planning!AV$537</f>
        <v>0</v>
      </c>
      <c r="AW299" s="96">
        <f>Planning!AW$537</f>
        <v>0</v>
      </c>
      <c r="AX299" s="96">
        <f>Planning!AX$537</f>
        <v>0</v>
      </c>
      <c r="AY299" s="96">
        <f>Planning!AY$537</f>
        <v>0</v>
      </c>
      <c r="AZ299" s="96">
        <f>Planning!AZ$537</f>
        <v>0</v>
      </c>
      <c r="BA299" s="96">
        <f>Planning!BA$537</f>
        <v>0</v>
      </c>
      <c r="BB299" s="97">
        <f>Planning!BB$537</f>
        <v>0</v>
      </c>
      <c r="BC299" s="82">
        <f>Planning!BC$537</f>
        <v>0</v>
      </c>
      <c r="BD299" s="102"/>
      <c r="BE299" s="410">
        <f>Planning!BE$537</f>
        <v>0</v>
      </c>
      <c r="BF299" s="411">
        <f>Planning!BF$537</f>
        <v>0</v>
      </c>
      <c r="BG299" s="88">
        <f>Planning!BG$537</f>
        <v>0</v>
      </c>
      <c r="BH299" s="89">
        <f>Planning!BH$537</f>
        <v>0</v>
      </c>
      <c r="BI299" s="90" t="str">
        <f>Planning!BI$537</f>
        <v/>
      </c>
      <c r="BJ299" s="91">
        <f>Planning!BJ$537</f>
        <v>87.225806451612897</v>
      </c>
      <c r="BL299" s="211">
        <f>Planning!BL$537</f>
        <v>0</v>
      </c>
      <c r="BM299" s="142">
        <f>Planning!BP$537</f>
        <v>0</v>
      </c>
      <c r="NL299" s="43" t="s">
        <v>63</v>
      </c>
    </row>
    <row r="300" spans="1:376" ht="10.199999999999999" customHeight="1">
      <c r="A300" s="25"/>
      <c r="B300" s="337"/>
      <c r="C300" s="424"/>
      <c r="D300" s="15"/>
      <c r="E300" s="101"/>
      <c r="F300" s="101"/>
      <c r="G300" s="101"/>
      <c r="H300" s="323"/>
      <c r="I300" s="400">
        <f>Conges!$B$19</f>
        <v>44912</v>
      </c>
      <c r="J300" s="401"/>
      <c r="K300" s="401"/>
      <c r="L300" s="401"/>
      <c r="M300" s="401"/>
      <c r="N300" s="65" t="str">
        <f>Planning!N$572</f>
        <v/>
      </c>
      <c r="O300" s="98">
        <f>Planning!O$572</f>
        <v>0</v>
      </c>
      <c r="P300" s="99">
        <f>Planning!P$572</f>
        <v>0</v>
      </c>
      <c r="Q300" s="99">
        <f>Planning!Q$572</f>
        <v>0</v>
      </c>
      <c r="R300" s="99">
        <f>Planning!R$572</f>
        <v>0</v>
      </c>
      <c r="S300" s="99">
        <f>Planning!S$572</f>
        <v>0</v>
      </c>
      <c r="T300" s="99">
        <f>Planning!T$572</f>
        <v>0</v>
      </c>
      <c r="U300" s="99">
        <f>Planning!U$572</f>
        <v>0</v>
      </c>
      <c r="V300" s="100">
        <f>Planning!V$572</f>
        <v>0</v>
      </c>
      <c r="W300" s="98">
        <f>Planning!W$572</f>
        <v>0</v>
      </c>
      <c r="X300" s="99">
        <f>Planning!X$572</f>
        <v>0</v>
      </c>
      <c r="Y300" s="99">
        <f>Planning!Y$572</f>
        <v>0</v>
      </c>
      <c r="Z300" s="99">
        <f>Planning!Z$572</f>
        <v>0</v>
      </c>
      <c r="AA300" s="99">
        <f>Planning!AA$572</f>
        <v>0</v>
      </c>
      <c r="AB300" s="99">
        <f>Planning!AB$572</f>
        <v>0</v>
      </c>
      <c r="AC300" s="99">
        <f>Planning!AC$572</f>
        <v>0</v>
      </c>
      <c r="AD300" s="100">
        <f>Planning!AD$572</f>
        <v>0</v>
      </c>
      <c r="AE300" s="98">
        <f>Planning!AE$572</f>
        <v>0</v>
      </c>
      <c r="AF300" s="99">
        <f>Planning!AF$572</f>
        <v>0</v>
      </c>
      <c r="AG300" s="99">
        <f>Planning!AG$572</f>
        <v>0</v>
      </c>
      <c r="AH300" s="99">
        <f>Planning!AH$572</f>
        <v>0</v>
      </c>
      <c r="AI300" s="99">
        <f>Planning!AI$572</f>
        <v>0</v>
      </c>
      <c r="AJ300" s="100">
        <f>Planning!AJ$572</f>
        <v>0</v>
      </c>
      <c r="AK300" s="98">
        <f>Planning!AK$572</f>
        <v>0</v>
      </c>
      <c r="AL300" s="99">
        <f>Planning!AL$572</f>
        <v>0</v>
      </c>
      <c r="AM300" s="99">
        <f>Planning!AM$572</f>
        <v>0</v>
      </c>
      <c r="AN300" s="99">
        <f>Planning!AN$572</f>
        <v>0</v>
      </c>
      <c r="AO300" s="99">
        <f>Planning!AO$572</f>
        <v>0</v>
      </c>
      <c r="AP300" s="99">
        <f>Planning!AP$572</f>
        <v>0</v>
      </c>
      <c r="AQ300" s="99">
        <f>Planning!AQ$572</f>
        <v>0</v>
      </c>
      <c r="AR300" s="99">
        <f>Planning!AR$572</f>
        <v>0</v>
      </c>
      <c r="AS300" s="99">
        <f>Planning!AS$572</f>
        <v>0</v>
      </c>
      <c r="AT300" s="100">
        <f>Planning!AT$572</f>
        <v>0</v>
      </c>
      <c r="AU300" s="98">
        <f>Planning!AU$572</f>
        <v>0</v>
      </c>
      <c r="AV300" s="99">
        <f>Planning!AV$572</f>
        <v>0</v>
      </c>
      <c r="AW300" s="99">
        <f>Planning!AW$572</f>
        <v>0</v>
      </c>
      <c r="AX300" s="99">
        <f>Planning!AX$572</f>
        <v>0</v>
      </c>
      <c r="AY300" s="99">
        <f>Planning!AY$572</f>
        <v>0</v>
      </c>
      <c r="AZ300" s="99">
        <f>Planning!AZ$572</f>
        <v>0</v>
      </c>
      <c r="BA300" s="99">
        <f>Planning!BA$572</f>
        <v>0</v>
      </c>
      <c r="BB300" s="100">
        <f>Planning!BB$572</f>
        <v>0</v>
      </c>
      <c r="BC300" s="69">
        <f>Planning!BC$572</f>
        <v>0</v>
      </c>
      <c r="BD300" s="102"/>
      <c r="BE300" s="408">
        <f>Planning!BE$572</f>
        <v>0</v>
      </c>
      <c r="BF300" s="409">
        <f>Planning!BF$572</f>
        <v>0</v>
      </c>
      <c r="BG300" s="74">
        <f>Planning!BG$572</f>
        <v>0</v>
      </c>
      <c r="BH300" s="75">
        <f>Planning!BH$572</f>
        <v>0</v>
      </c>
      <c r="BI300" s="76" t="str">
        <f>Planning!BI$572</f>
        <v/>
      </c>
      <c r="BJ300" s="77">
        <f>Planning!BJ$572</f>
        <v>92.677419354838705</v>
      </c>
      <c r="BL300" s="210">
        <f>Planning!BL$572</f>
        <v>0</v>
      </c>
      <c r="BM300" s="143">
        <f>Planning!BP$572</f>
        <v>0</v>
      </c>
      <c r="NL300" s="43" t="s">
        <v>63</v>
      </c>
    </row>
    <row r="301" spans="1:376" ht="10.199999999999999" customHeight="1">
      <c r="A301" s="25"/>
      <c r="B301" s="337"/>
      <c r="C301" s="424"/>
      <c r="D301" s="15"/>
      <c r="E301" s="101"/>
      <c r="F301" s="101"/>
      <c r="G301" s="101"/>
      <c r="H301" s="323"/>
      <c r="I301" s="402">
        <f>Conges!$B$20</f>
        <v>44913</v>
      </c>
      <c r="J301" s="403"/>
      <c r="K301" s="403"/>
      <c r="L301" s="403"/>
      <c r="M301" s="403"/>
      <c r="N301" s="78" t="str">
        <f>Planning!N$607</f>
        <v/>
      </c>
      <c r="O301" s="95">
        <f>Planning!O$607</f>
        <v>0</v>
      </c>
      <c r="P301" s="96">
        <f>Planning!P$607</f>
        <v>0</v>
      </c>
      <c r="Q301" s="96">
        <f>Planning!Q$607</f>
        <v>0</v>
      </c>
      <c r="R301" s="96">
        <f>Planning!R$607</f>
        <v>0</v>
      </c>
      <c r="S301" s="96">
        <f>Planning!S$607</f>
        <v>0</v>
      </c>
      <c r="T301" s="96">
        <f>Planning!T$607</f>
        <v>0</v>
      </c>
      <c r="U301" s="96">
        <f>Planning!U$607</f>
        <v>0</v>
      </c>
      <c r="V301" s="97">
        <f>Planning!V$607</f>
        <v>0</v>
      </c>
      <c r="W301" s="95">
        <f>Planning!W$607</f>
        <v>0</v>
      </c>
      <c r="X301" s="96">
        <f>Planning!X$607</f>
        <v>0</v>
      </c>
      <c r="Y301" s="96">
        <f>Planning!Y$607</f>
        <v>0</v>
      </c>
      <c r="Z301" s="96">
        <f>Planning!Z$607</f>
        <v>0</v>
      </c>
      <c r="AA301" s="96">
        <f>Planning!AA$607</f>
        <v>0</v>
      </c>
      <c r="AB301" s="96">
        <f>Planning!AB$607</f>
        <v>0</v>
      </c>
      <c r="AC301" s="96">
        <f>Planning!AC$607</f>
        <v>0</v>
      </c>
      <c r="AD301" s="97">
        <f>Planning!AD$607</f>
        <v>0</v>
      </c>
      <c r="AE301" s="95">
        <f>Planning!AE$607</f>
        <v>0</v>
      </c>
      <c r="AF301" s="96">
        <f>Planning!AF$607</f>
        <v>0</v>
      </c>
      <c r="AG301" s="96">
        <f>Planning!AG$607</f>
        <v>0</v>
      </c>
      <c r="AH301" s="96">
        <f>Planning!AH$607</f>
        <v>0</v>
      </c>
      <c r="AI301" s="96">
        <f>Planning!AI$607</f>
        <v>0</v>
      </c>
      <c r="AJ301" s="97">
        <f>Planning!AJ$607</f>
        <v>0</v>
      </c>
      <c r="AK301" s="95">
        <f>Planning!AK$607</f>
        <v>0</v>
      </c>
      <c r="AL301" s="96">
        <f>Planning!AL$607</f>
        <v>0</v>
      </c>
      <c r="AM301" s="96">
        <f>Planning!AM$607</f>
        <v>0</v>
      </c>
      <c r="AN301" s="96">
        <f>Planning!AN$607</f>
        <v>0</v>
      </c>
      <c r="AO301" s="96">
        <f>Planning!AO$607</f>
        <v>0</v>
      </c>
      <c r="AP301" s="96">
        <f>Planning!AP$607</f>
        <v>0</v>
      </c>
      <c r="AQ301" s="96">
        <f>Planning!AQ$607</f>
        <v>0</v>
      </c>
      <c r="AR301" s="96">
        <f>Planning!AR$607</f>
        <v>0</v>
      </c>
      <c r="AS301" s="96">
        <f>Planning!AS$607</f>
        <v>0</v>
      </c>
      <c r="AT301" s="97">
        <f>Planning!AT$607</f>
        <v>0</v>
      </c>
      <c r="AU301" s="95">
        <f>Planning!AU$607</f>
        <v>0</v>
      </c>
      <c r="AV301" s="96">
        <f>Planning!AV$607</f>
        <v>0</v>
      </c>
      <c r="AW301" s="96">
        <f>Planning!AW$607</f>
        <v>0</v>
      </c>
      <c r="AX301" s="96">
        <f>Planning!AX$607</f>
        <v>0</v>
      </c>
      <c r="AY301" s="96">
        <f>Planning!AY$607</f>
        <v>0</v>
      </c>
      <c r="AZ301" s="96">
        <f>Planning!AZ$607</f>
        <v>0</v>
      </c>
      <c r="BA301" s="96">
        <f>Planning!BA$607</f>
        <v>0</v>
      </c>
      <c r="BB301" s="97">
        <f>Planning!BB$607</f>
        <v>0</v>
      </c>
      <c r="BC301" s="82">
        <f>Planning!BC$607</f>
        <v>0</v>
      </c>
      <c r="BD301" s="102"/>
      <c r="BE301" s="410">
        <f>Planning!BE$607</f>
        <v>0</v>
      </c>
      <c r="BF301" s="411">
        <f>Planning!BF$607</f>
        <v>0</v>
      </c>
      <c r="BG301" s="88">
        <f>Planning!BG$607</f>
        <v>0</v>
      </c>
      <c r="BH301" s="89">
        <f>Planning!BH$607</f>
        <v>0</v>
      </c>
      <c r="BI301" s="90" t="str">
        <f>Planning!BI$607</f>
        <v/>
      </c>
      <c r="BJ301" s="91">
        <f>Planning!BJ$607</f>
        <v>98.129032258064512</v>
      </c>
      <c r="BL301" s="211">
        <f>Planning!BL$607</f>
        <v>0</v>
      </c>
      <c r="BM301" s="142">
        <f>Planning!BP$607</f>
        <v>0</v>
      </c>
      <c r="NL301" s="43" t="s">
        <v>63</v>
      </c>
    </row>
    <row r="302" spans="1:376" ht="10.199999999999999" customHeight="1">
      <c r="A302" s="25"/>
      <c r="B302" s="337"/>
      <c r="C302" s="424"/>
      <c r="D302" s="15"/>
      <c r="E302" s="101"/>
      <c r="F302" s="101"/>
      <c r="G302" s="101"/>
      <c r="H302" s="323"/>
      <c r="I302" s="400">
        <f>Conges!$B$21</f>
        <v>44914</v>
      </c>
      <c r="J302" s="401"/>
      <c r="K302" s="401"/>
      <c r="L302" s="401"/>
      <c r="M302" s="401"/>
      <c r="N302" s="65" t="str">
        <f>Planning!N$642</f>
        <v/>
      </c>
      <c r="O302" s="98">
        <f>Planning!O$642</f>
        <v>0</v>
      </c>
      <c r="P302" s="99">
        <f>Planning!P$642</f>
        <v>0</v>
      </c>
      <c r="Q302" s="99">
        <f>Planning!Q$642</f>
        <v>0</v>
      </c>
      <c r="R302" s="99">
        <f>Planning!R$642</f>
        <v>0</v>
      </c>
      <c r="S302" s="99">
        <f>Planning!S$642</f>
        <v>0</v>
      </c>
      <c r="T302" s="99">
        <f>Planning!T$642</f>
        <v>0</v>
      </c>
      <c r="U302" s="99">
        <f>Planning!U$642</f>
        <v>0</v>
      </c>
      <c r="V302" s="100">
        <f>Planning!V$642</f>
        <v>0</v>
      </c>
      <c r="W302" s="98">
        <f>Planning!W$642</f>
        <v>0</v>
      </c>
      <c r="X302" s="99">
        <f>Planning!X$642</f>
        <v>0</v>
      </c>
      <c r="Y302" s="99">
        <f>Planning!Y$642</f>
        <v>0</v>
      </c>
      <c r="Z302" s="99">
        <f>Planning!Z$642</f>
        <v>0</v>
      </c>
      <c r="AA302" s="99">
        <f>Planning!AA$642</f>
        <v>0</v>
      </c>
      <c r="AB302" s="99">
        <f>Planning!AB$642</f>
        <v>0</v>
      </c>
      <c r="AC302" s="99">
        <f>Planning!AC$642</f>
        <v>0</v>
      </c>
      <c r="AD302" s="100">
        <f>Planning!AD$642</f>
        <v>0</v>
      </c>
      <c r="AE302" s="98">
        <f>Planning!AE$642</f>
        <v>0</v>
      </c>
      <c r="AF302" s="99">
        <f>Planning!AF$642</f>
        <v>0</v>
      </c>
      <c r="AG302" s="99">
        <f>Planning!AG$642</f>
        <v>0</v>
      </c>
      <c r="AH302" s="99">
        <f>Planning!AH$642</f>
        <v>0</v>
      </c>
      <c r="AI302" s="99">
        <f>Planning!AI$642</f>
        <v>0</v>
      </c>
      <c r="AJ302" s="100">
        <f>Planning!AJ$642</f>
        <v>0</v>
      </c>
      <c r="AK302" s="98">
        <f>Planning!AK$642</f>
        <v>0</v>
      </c>
      <c r="AL302" s="99">
        <f>Planning!AL$642</f>
        <v>0</v>
      </c>
      <c r="AM302" s="99">
        <f>Planning!AM$642</f>
        <v>0</v>
      </c>
      <c r="AN302" s="99">
        <f>Planning!AN$642</f>
        <v>0</v>
      </c>
      <c r="AO302" s="99">
        <f>Planning!AO$642</f>
        <v>0</v>
      </c>
      <c r="AP302" s="99">
        <f>Planning!AP$642</f>
        <v>0</v>
      </c>
      <c r="AQ302" s="99">
        <f>Planning!AQ$642</f>
        <v>0</v>
      </c>
      <c r="AR302" s="99">
        <f>Planning!AR$642</f>
        <v>0</v>
      </c>
      <c r="AS302" s="99">
        <f>Planning!AS$642</f>
        <v>0</v>
      </c>
      <c r="AT302" s="100">
        <f>Planning!AT$642</f>
        <v>0</v>
      </c>
      <c r="AU302" s="98">
        <f>Planning!AU$642</f>
        <v>0</v>
      </c>
      <c r="AV302" s="99">
        <f>Planning!AV$642</f>
        <v>0</v>
      </c>
      <c r="AW302" s="99">
        <f>Planning!AW$642</f>
        <v>0</v>
      </c>
      <c r="AX302" s="99">
        <f>Planning!AX$642</f>
        <v>0</v>
      </c>
      <c r="AY302" s="99">
        <f>Planning!AY$642</f>
        <v>0</v>
      </c>
      <c r="AZ302" s="99">
        <f>Planning!AZ$642</f>
        <v>0</v>
      </c>
      <c r="BA302" s="99">
        <f>Planning!BA$642</f>
        <v>0</v>
      </c>
      <c r="BB302" s="100">
        <f>Planning!BB$642</f>
        <v>0</v>
      </c>
      <c r="BC302" s="69">
        <f>Planning!BC$642</f>
        <v>0</v>
      </c>
      <c r="BD302" s="102"/>
      <c r="BE302" s="408">
        <f>Planning!BE$642</f>
        <v>0</v>
      </c>
      <c r="BF302" s="409">
        <f>Planning!BF$642</f>
        <v>0</v>
      </c>
      <c r="BG302" s="74">
        <f>Planning!BG$642</f>
        <v>0</v>
      </c>
      <c r="BH302" s="75">
        <f>Planning!BH$642</f>
        <v>0</v>
      </c>
      <c r="BI302" s="76" t="str">
        <f>Planning!BI$642</f>
        <v/>
      </c>
      <c r="BJ302" s="77">
        <f>Planning!BJ$642</f>
        <v>103.58064516129032</v>
      </c>
      <c r="BL302" s="210">
        <f>Planning!BL$642</f>
        <v>0</v>
      </c>
      <c r="BM302" s="143">
        <f>Planning!BP$642</f>
        <v>0</v>
      </c>
      <c r="NL302" s="43" t="s">
        <v>63</v>
      </c>
    </row>
    <row r="303" spans="1:376" ht="10.199999999999999" customHeight="1">
      <c r="A303" s="25"/>
      <c r="B303" s="337"/>
      <c r="C303" s="424"/>
      <c r="D303" s="15"/>
      <c r="E303" s="101"/>
      <c r="F303" s="101"/>
      <c r="G303" s="101"/>
      <c r="H303" s="323"/>
      <c r="I303" s="402">
        <f>Conges!$B$22</f>
        <v>44915</v>
      </c>
      <c r="J303" s="403"/>
      <c r="K303" s="403"/>
      <c r="L303" s="403"/>
      <c r="M303" s="403"/>
      <c r="N303" s="78" t="str">
        <f>Planning!N$677</f>
        <v/>
      </c>
      <c r="O303" s="95">
        <f>Planning!O$677</f>
        <v>0</v>
      </c>
      <c r="P303" s="96">
        <f>Planning!P$677</f>
        <v>0</v>
      </c>
      <c r="Q303" s="96">
        <f>Planning!Q$677</f>
        <v>0</v>
      </c>
      <c r="R303" s="96">
        <f>Planning!R$677</f>
        <v>0</v>
      </c>
      <c r="S303" s="96">
        <f>Planning!S$677</f>
        <v>0</v>
      </c>
      <c r="T303" s="96">
        <f>Planning!T$677</f>
        <v>0</v>
      </c>
      <c r="U303" s="96">
        <f>Planning!U$677</f>
        <v>0</v>
      </c>
      <c r="V303" s="97">
        <f>Planning!V$677</f>
        <v>0</v>
      </c>
      <c r="W303" s="95">
        <f>Planning!W$677</f>
        <v>0</v>
      </c>
      <c r="X303" s="96">
        <f>Planning!X$677</f>
        <v>0</v>
      </c>
      <c r="Y303" s="96">
        <f>Planning!Y$677</f>
        <v>0</v>
      </c>
      <c r="Z303" s="96">
        <f>Planning!Z$677</f>
        <v>0</v>
      </c>
      <c r="AA303" s="96">
        <f>Planning!AA$677</f>
        <v>0</v>
      </c>
      <c r="AB303" s="96">
        <f>Planning!AB$677</f>
        <v>0</v>
      </c>
      <c r="AC303" s="96">
        <f>Planning!AC$677</f>
        <v>0</v>
      </c>
      <c r="AD303" s="97">
        <f>Planning!AD$677</f>
        <v>0</v>
      </c>
      <c r="AE303" s="95">
        <f>Planning!AE$677</f>
        <v>0</v>
      </c>
      <c r="AF303" s="96">
        <f>Planning!AF$677</f>
        <v>0</v>
      </c>
      <c r="AG303" s="96">
        <f>Planning!AG$677</f>
        <v>0</v>
      </c>
      <c r="AH303" s="96">
        <f>Planning!AH$677</f>
        <v>0</v>
      </c>
      <c r="AI303" s="96">
        <f>Planning!AI$677</f>
        <v>0</v>
      </c>
      <c r="AJ303" s="97">
        <f>Planning!AJ$677</f>
        <v>0</v>
      </c>
      <c r="AK303" s="95">
        <f>Planning!AK$677</f>
        <v>0</v>
      </c>
      <c r="AL303" s="96">
        <f>Planning!AL$677</f>
        <v>0</v>
      </c>
      <c r="AM303" s="96">
        <f>Planning!AM$677</f>
        <v>0</v>
      </c>
      <c r="AN303" s="96">
        <f>Planning!AN$677</f>
        <v>0</v>
      </c>
      <c r="AO303" s="96">
        <f>Planning!AO$677</f>
        <v>0</v>
      </c>
      <c r="AP303" s="96">
        <f>Planning!AP$677</f>
        <v>0</v>
      </c>
      <c r="AQ303" s="96">
        <f>Planning!AQ$677</f>
        <v>0</v>
      </c>
      <c r="AR303" s="96">
        <f>Planning!AR$677</f>
        <v>0</v>
      </c>
      <c r="AS303" s="96">
        <f>Planning!AS$677</f>
        <v>0</v>
      </c>
      <c r="AT303" s="97">
        <f>Planning!AT$677</f>
        <v>0</v>
      </c>
      <c r="AU303" s="95">
        <f>Planning!AU$677</f>
        <v>0</v>
      </c>
      <c r="AV303" s="96">
        <f>Planning!AV$677</f>
        <v>0</v>
      </c>
      <c r="AW303" s="96">
        <f>Planning!AW$677</f>
        <v>0</v>
      </c>
      <c r="AX303" s="96">
        <f>Planning!AX$677</f>
        <v>0</v>
      </c>
      <c r="AY303" s="96">
        <f>Planning!AY$677</f>
        <v>0</v>
      </c>
      <c r="AZ303" s="96">
        <f>Planning!AZ$677</f>
        <v>0</v>
      </c>
      <c r="BA303" s="96">
        <f>Planning!BA$677</f>
        <v>0</v>
      </c>
      <c r="BB303" s="97">
        <f>Planning!BB$677</f>
        <v>0</v>
      </c>
      <c r="BC303" s="82">
        <f>Planning!BC$677</f>
        <v>0</v>
      </c>
      <c r="BD303" s="102"/>
      <c r="BE303" s="410">
        <f>Planning!BE$677</f>
        <v>0</v>
      </c>
      <c r="BF303" s="411">
        <f>Planning!BF$677</f>
        <v>0</v>
      </c>
      <c r="BG303" s="88">
        <f>Planning!BG$677</f>
        <v>0</v>
      </c>
      <c r="BH303" s="89">
        <f>Planning!BH$677</f>
        <v>0</v>
      </c>
      <c r="BI303" s="90" t="str">
        <f>Planning!BI$677</f>
        <v/>
      </c>
      <c r="BJ303" s="91">
        <f>Planning!BJ$677</f>
        <v>109.03225806451613</v>
      </c>
      <c r="BL303" s="211">
        <f>Planning!BL$677</f>
        <v>0</v>
      </c>
      <c r="BM303" s="142">
        <f>Planning!BP$677</f>
        <v>0</v>
      </c>
      <c r="NL303" s="43" t="s">
        <v>63</v>
      </c>
    </row>
    <row r="304" spans="1:376" ht="10.199999999999999" customHeight="1">
      <c r="A304" s="25"/>
      <c r="B304" s="337"/>
      <c r="C304" s="424"/>
      <c r="D304" s="15"/>
      <c r="E304" s="101"/>
      <c r="F304" s="101"/>
      <c r="G304" s="101"/>
      <c r="H304" s="323"/>
      <c r="I304" s="400">
        <f>Conges!$B$23</f>
        <v>44916</v>
      </c>
      <c r="J304" s="401"/>
      <c r="K304" s="401"/>
      <c r="L304" s="401"/>
      <c r="M304" s="401"/>
      <c r="N304" s="65" t="str">
        <f>Planning!N$712</f>
        <v/>
      </c>
      <c r="O304" s="98">
        <f>Planning!O$712</f>
        <v>0</v>
      </c>
      <c r="P304" s="99">
        <f>Planning!P$712</f>
        <v>0</v>
      </c>
      <c r="Q304" s="99">
        <f>Planning!Q$712</f>
        <v>0</v>
      </c>
      <c r="R304" s="99">
        <f>Planning!R$712</f>
        <v>0</v>
      </c>
      <c r="S304" s="99">
        <f>Planning!S$712</f>
        <v>0</v>
      </c>
      <c r="T304" s="99">
        <f>Planning!T$712</f>
        <v>0</v>
      </c>
      <c r="U304" s="99">
        <f>Planning!U$712</f>
        <v>0</v>
      </c>
      <c r="V304" s="100">
        <f>Planning!V$712</f>
        <v>0</v>
      </c>
      <c r="W304" s="98">
        <f>Planning!W$712</f>
        <v>0</v>
      </c>
      <c r="X304" s="99">
        <f>Planning!X$712</f>
        <v>0</v>
      </c>
      <c r="Y304" s="99">
        <f>Planning!Y$712</f>
        <v>0</v>
      </c>
      <c r="Z304" s="99">
        <f>Planning!Z$712</f>
        <v>0</v>
      </c>
      <c r="AA304" s="99">
        <f>Planning!AA$712</f>
        <v>0</v>
      </c>
      <c r="AB304" s="99">
        <f>Planning!AB$712</f>
        <v>0</v>
      </c>
      <c r="AC304" s="99">
        <f>Planning!AC$712</f>
        <v>0</v>
      </c>
      <c r="AD304" s="100">
        <f>Planning!AD$712</f>
        <v>0</v>
      </c>
      <c r="AE304" s="98">
        <f>Planning!AE$712</f>
        <v>0</v>
      </c>
      <c r="AF304" s="99">
        <f>Planning!AF$712</f>
        <v>0</v>
      </c>
      <c r="AG304" s="99">
        <f>Planning!AG$712</f>
        <v>0</v>
      </c>
      <c r="AH304" s="99">
        <f>Planning!AH$712</f>
        <v>0</v>
      </c>
      <c r="AI304" s="99">
        <f>Planning!AI$712</f>
        <v>0</v>
      </c>
      <c r="AJ304" s="100">
        <f>Planning!AJ$712</f>
        <v>0</v>
      </c>
      <c r="AK304" s="98">
        <f>Planning!AK$712</f>
        <v>0</v>
      </c>
      <c r="AL304" s="99">
        <f>Planning!AL$712</f>
        <v>0</v>
      </c>
      <c r="AM304" s="99">
        <f>Planning!AM$712</f>
        <v>0</v>
      </c>
      <c r="AN304" s="99">
        <f>Planning!AN$712</f>
        <v>0</v>
      </c>
      <c r="AO304" s="99">
        <f>Planning!AO$712</f>
        <v>0</v>
      </c>
      <c r="AP304" s="99">
        <f>Planning!AP$712</f>
        <v>0</v>
      </c>
      <c r="AQ304" s="99">
        <f>Planning!AQ$712</f>
        <v>0</v>
      </c>
      <c r="AR304" s="99">
        <f>Planning!AR$712</f>
        <v>0</v>
      </c>
      <c r="AS304" s="99">
        <f>Planning!AS$712</f>
        <v>0</v>
      </c>
      <c r="AT304" s="100">
        <f>Planning!AT$712</f>
        <v>0</v>
      </c>
      <c r="AU304" s="98">
        <f>Planning!AU$712</f>
        <v>0</v>
      </c>
      <c r="AV304" s="99">
        <f>Planning!AV$712</f>
        <v>0</v>
      </c>
      <c r="AW304" s="99">
        <f>Planning!AW$712</f>
        <v>0</v>
      </c>
      <c r="AX304" s="99">
        <f>Planning!AX$712</f>
        <v>0</v>
      </c>
      <c r="AY304" s="99">
        <f>Planning!AY$712</f>
        <v>0</v>
      </c>
      <c r="AZ304" s="99">
        <f>Planning!AZ$712</f>
        <v>0</v>
      </c>
      <c r="BA304" s="99">
        <f>Planning!BA$712</f>
        <v>0</v>
      </c>
      <c r="BB304" s="100">
        <f>Planning!BB$712</f>
        <v>0</v>
      </c>
      <c r="BC304" s="69">
        <f>Planning!BC$712</f>
        <v>0</v>
      </c>
      <c r="BD304" s="102"/>
      <c r="BE304" s="408">
        <f>Planning!BE$712</f>
        <v>0</v>
      </c>
      <c r="BF304" s="409">
        <f>Planning!BF$712</f>
        <v>0</v>
      </c>
      <c r="BG304" s="74">
        <f>Planning!BG$712</f>
        <v>0</v>
      </c>
      <c r="BH304" s="75">
        <f>Planning!BH$712</f>
        <v>0</v>
      </c>
      <c r="BI304" s="76" t="str">
        <f>Planning!BI$712</f>
        <v/>
      </c>
      <c r="BJ304" s="77">
        <f>Planning!BJ$712</f>
        <v>114.48387096774192</v>
      </c>
      <c r="BL304" s="210">
        <f>Planning!BL$712</f>
        <v>0</v>
      </c>
      <c r="BM304" s="143">
        <f>Planning!BP$712</f>
        <v>0</v>
      </c>
      <c r="NL304" s="43" t="s">
        <v>63</v>
      </c>
    </row>
    <row r="305" spans="1:376" ht="10.199999999999999" customHeight="1">
      <c r="A305" s="25"/>
      <c r="B305" s="337"/>
      <c r="C305" s="424"/>
      <c r="D305" s="15"/>
      <c r="E305" s="101"/>
      <c r="F305" s="101"/>
      <c r="G305" s="101"/>
      <c r="H305" s="323"/>
      <c r="I305" s="402">
        <f>Conges!$B$24</f>
        <v>44917</v>
      </c>
      <c r="J305" s="403"/>
      <c r="K305" s="403"/>
      <c r="L305" s="403"/>
      <c r="M305" s="403"/>
      <c r="N305" s="78" t="str">
        <f>Planning!N$747</f>
        <v/>
      </c>
      <c r="O305" s="95">
        <f>Planning!O$747</f>
        <v>0</v>
      </c>
      <c r="P305" s="96">
        <f>Planning!P$747</f>
        <v>0</v>
      </c>
      <c r="Q305" s="96">
        <f>Planning!Q$747</f>
        <v>0</v>
      </c>
      <c r="R305" s="96">
        <f>Planning!R$747</f>
        <v>0</v>
      </c>
      <c r="S305" s="96">
        <f>Planning!S$747</f>
        <v>0</v>
      </c>
      <c r="T305" s="96">
        <f>Planning!T$747</f>
        <v>0</v>
      </c>
      <c r="U305" s="96">
        <f>Planning!U$747</f>
        <v>0</v>
      </c>
      <c r="V305" s="97">
        <f>Planning!V$747</f>
        <v>0</v>
      </c>
      <c r="W305" s="95">
        <f>Planning!W$747</f>
        <v>0</v>
      </c>
      <c r="X305" s="96">
        <f>Planning!X$747</f>
        <v>0</v>
      </c>
      <c r="Y305" s="96">
        <f>Planning!Y$747</f>
        <v>0</v>
      </c>
      <c r="Z305" s="96">
        <f>Planning!Z$747</f>
        <v>0</v>
      </c>
      <c r="AA305" s="96">
        <f>Planning!AA$747</f>
        <v>0</v>
      </c>
      <c r="AB305" s="96">
        <f>Planning!AB$747</f>
        <v>0</v>
      </c>
      <c r="AC305" s="96">
        <f>Planning!AC$747</f>
        <v>0</v>
      </c>
      <c r="AD305" s="97">
        <f>Planning!AD$747</f>
        <v>0</v>
      </c>
      <c r="AE305" s="95">
        <f>Planning!AE$747</f>
        <v>0</v>
      </c>
      <c r="AF305" s="96">
        <f>Planning!AF$747</f>
        <v>0</v>
      </c>
      <c r="AG305" s="96">
        <f>Planning!AG$747</f>
        <v>0</v>
      </c>
      <c r="AH305" s="96">
        <f>Planning!AH$747</f>
        <v>0</v>
      </c>
      <c r="AI305" s="96">
        <f>Planning!AI$747</f>
        <v>0</v>
      </c>
      <c r="AJ305" s="97">
        <f>Planning!AJ$747</f>
        <v>0</v>
      </c>
      <c r="AK305" s="95">
        <f>Planning!AK$747</f>
        <v>0</v>
      </c>
      <c r="AL305" s="96">
        <f>Planning!AL$747</f>
        <v>0</v>
      </c>
      <c r="AM305" s="96">
        <f>Planning!AM$747</f>
        <v>0</v>
      </c>
      <c r="AN305" s="96">
        <f>Planning!AN$747</f>
        <v>0</v>
      </c>
      <c r="AO305" s="96">
        <f>Planning!AO$747</f>
        <v>0</v>
      </c>
      <c r="AP305" s="96">
        <f>Planning!AP$747</f>
        <v>0</v>
      </c>
      <c r="AQ305" s="96">
        <f>Planning!AQ$747</f>
        <v>0</v>
      </c>
      <c r="AR305" s="96">
        <f>Planning!AR$747</f>
        <v>0</v>
      </c>
      <c r="AS305" s="96">
        <f>Planning!AS$747</f>
        <v>0</v>
      </c>
      <c r="AT305" s="97">
        <f>Planning!AT$747</f>
        <v>0</v>
      </c>
      <c r="AU305" s="95">
        <f>Planning!AU$747</f>
        <v>0</v>
      </c>
      <c r="AV305" s="96">
        <f>Planning!AV$747</f>
        <v>0</v>
      </c>
      <c r="AW305" s="96">
        <f>Planning!AW$747</f>
        <v>0</v>
      </c>
      <c r="AX305" s="96">
        <f>Planning!AX$747</f>
        <v>0</v>
      </c>
      <c r="AY305" s="96">
        <f>Planning!AY$747</f>
        <v>0</v>
      </c>
      <c r="AZ305" s="96">
        <f>Planning!AZ$747</f>
        <v>0</v>
      </c>
      <c r="BA305" s="96">
        <f>Planning!BA$747</f>
        <v>0</v>
      </c>
      <c r="BB305" s="97">
        <f>Planning!BB$747</f>
        <v>0</v>
      </c>
      <c r="BC305" s="82">
        <f>Planning!BC$747</f>
        <v>0</v>
      </c>
      <c r="BD305" s="102"/>
      <c r="BE305" s="410">
        <f>Planning!BE$747</f>
        <v>0</v>
      </c>
      <c r="BF305" s="411">
        <f>Planning!BF$747</f>
        <v>0</v>
      </c>
      <c r="BG305" s="88">
        <f>Planning!BG$747</f>
        <v>0</v>
      </c>
      <c r="BH305" s="89">
        <f>Planning!BH$747</f>
        <v>0</v>
      </c>
      <c r="BI305" s="90" t="str">
        <f>Planning!BI$747</f>
        <v/>
      </c>
      <c r="BJ305" s="91">
        <f>Planning!BJ$747</f>
        <v>119.93548387096773</v>
      </c>
      <c r="BL305" s="211">
        <f>Planning!BL$747</f>
        <v>0</v>
      </c>
      <c r="BM305" s="142">
        <f>Planning!BP$747</f>
        <v>0</v>
      </c>
      <c r="NL305" s="43" t="s">
        <v>63</v>
      </c>
    </row>
    <row r="306" spans="1:376" ht="10.199999999999999" customHeight="1">
      <c r="A306" s="25"/>
      <c r="B306" s="337"/>
      <c r="C306" s="424"/>
      <c r="D306" s="15"/>
      <c r="E306" s="101"/>
      <c r="F306" s="101"/>
      <c r="G306" s="101"/>
      <c r="H306" s="323"/>
      <c r="I306" s="400">
        <f>Conges!$B$25</f>
        <v>44918</v>
      </c>
      <c r="J306" s="401"/>
      <c r="K306" s="401"/>
      <c r="L306" s="401"/>
      <c r="M306" s="401"/>
      <c r="N306" s="65" t="str">
        <f>Planning!N$782</f>
        <v/>
      </c>
      <c r="O306" s="98">
        <f>Planning!O$782</f>
        <v>0</v>
      </c>
      <c r="P306" s="99">
        <f>Planning!P$782</f>
        <v>0</v>
      </c>
      <c r="Q306" s="99">
        <f>Planning!Q$782</f>
        <v>0</v>
      </c>
      <c r="R306" s="99">
        <f>Planning!R$782</f>
        <v>0</v>
      </c>
      <c r="S306" s="99">
        <f>Planning!S$782</f>
        <v>0</v>
      </c>
      <c r="T306" s="99">
        <f>Planning!T$782</f>
        <v>0</v>
      </c>
      <c r="U306" s="99">
        <f>Planning!U$782</f>
        <v>0</v>
      </c>
      <c r="V306" s="100">
        <f>Planning!V$782</f>
        <v>0</v>
      </c>
      <c r="W306" s="98">
        <f>Planning!W$782</f>
        <v>0</v>
      </c>
      <c r="X306" s="99">
        <f>Planning!X$782</f>
        <v>0</v>
      </c>
      <c r="Y306" s="99">
        <f>Planning!Y$782</f>
        <v>0</v>
      </c>
      <c r="Z306" s="99">
        <f>Planning!Z$782</f>
        <v>0</v>
      </c>
      <c r="AA306" s="99">
        <f>Planning!AA$782</f>
        <v>0</v>
      </c>
      <c r="AB306" s="99">
        <f>Planning!AB$782</f>
        <v>0</v>
      </c>
      <c r="AC306" s="99">
        <f>Planning!AC$782</f>
        <v>0</v>
      </c>
      <c r="AD306" s="100">
        <f>Planning!AD$782</f>
        <v>0</v>
      </c>
      <c r="AE306" s="98">
        <f>Planning!AE$782</f>
        <v>0</v>
      </c>
      <c r="AF306" s="99">
        <f>Planning!AF$782</f>
        <v>0</v>
      </c>
      <c r="AG306" s="99">
        <f>Planning!AG$782</f>
        <v>0</v>
      </c>
      <c r="AH306" s="99">
        <f>Planning!AH$782</f>
        <v>0</v>
      </c>
      <c r="AI306" s="99">
        <f>Planning!AI$782</f>
        <v>0</v>
      </c>
      <c r="AJ306" s="100">
        <f>Planning!AJ$782</f>
        <v>0</v>
      </c>
      <c r="AK306" s="98">
        <f>Planning!AK$782</f>
        <v>0</v>
      </c>
      <c r="AL306" s="99">
        <f>Planning!AL$782</f>
        <v>0</v>
      </c>
      <c r="AM306" s="99">
        <f>Planning!AM$782</f>
        <v>0</v>
      </c>
      <c r="AN306" s="99">
        <f>Planning!AN$782</f>
        <v>0</v>
      </c>
      <c r="AO306" s="99">
        <f>Planning!AO$782</f>
        <v>0</v>
      </c>
      <c r="AP306" s="99">
        <f>Planning!AP$782</f>
        <v>0</v>
      </c>
      <c r="AQ306" s="99">
        <f>Planning!AQ$782</f>
        <v>0</v>
      </c>
      <c r="AR306" s="99">
        <f>Planning!AR$782</f>
        <v>0</v>
      </c>
      <c r="AS306" s="99">
        <f>Planning!AS$782</f>
        <v>0</v>
      </c>
      <c r="AT306" s="100">
        <f>Planning!AT$782</f>
        <v>0</v>
      </c>
      <c r="AU306" s="98">
        <f>Planning!AU$782</f>
        <v>0</v>
      </c>
      <c r="AV306" s="99">
        <f>Planning!AV$782</f>
        <v>0</v>
      </c>
      <c r="AW306" s="99">
        <f>Planning!AW$782</f>
        <v>0</v>
      </c>
      <c r="AX306" s="99">
        <f>Planning!AX$782</f>
        <v>0</v>
      </c>
      <c r="AY306" s="99">
        <f>Planning!AY$782</f>
        <v>0</v>
      </c>
      <c r="AZ306" s="99">
        <f>Planning!AZ$782</f>
        <v>0</v>
      </c>
      <c r="BA306" s="99">
        <f>Planning!BA$782</f>
        <v>0</v>
      </c>
      <c r="BB306" s="100">
        <f>Planning!BB$782</f>
        <v>0</v>
      </c>
      <c r="BC306" s="69">
        <f>Planning!BC$782</f>
        <v>0</v>
      </c>
      <c r="BD306" s="102"/>
      <c r="BE306" s="408">
        <f>Planning!BE$782</f>
        <v>0</v>
      </c>
      <c r="BF306" s="409">
        <f>Planning!BF$782</f>
        <v>0</v>
      </c>
      <c r="BG306" s="74">
        <f>Planning!BG$782</f>
        <v>0</v>
      </c>
      <c r="BH306" s="75">
        <f>Planning!BH$782</f>
        <v>0</v>
      </c>
      <c r="BI306" s="76" t="str">
        <f>Planning!BI$782</f>
        <v/>
      </c>
      <c r="BJ306" s="77">
        <f>Planning!BJ$782</f>
        <v>125.38709677419354</v>
      </c>
      <c r="BL306" s="210">
        <f>Planning!BL$782</f>
        <v>0</v>
      </c>
      <c r="BM306" s="143">
        <f>Planning!BP$782</f>
        <v>0</v>
      </c>
      <c r="NL306" s="43" t="s">
        <v>63</v>
      </c>
    </row>
    <row r="307" spans="1:376" ht="10.199999999999999" customHeight="1">
      <c r="A307" s="25"/>
      <c r="B307" s="337"/>
      <c r="C307" s="424"/>
      <c r="D307" s="15"/>
      <c r="E307" s="101"/>
      <c r="F307" s="101"/>
      <c r="G307" s="101"/>
      <c r="H307" s="323"/>
      <c r="I307" s="402">
        <f>Conges!$B$26</f>
        <v>44919</v>
      </c>
      <c r="J307" s="403"/>
      <c r="K307" s="403"/>
      <c r="L307" s="403"/>
      <c r="M307" s="403"/>
      <c r="N307" s="78" t="str">
        <f>Planning!N$817</f>
        <v/>
      </c>
      <c r="O307" s="95">
        <f>Planning!O$817</f>
        <v>0</v>
      </c>
      <c r="P307" s="96">
        <f>Planning!P$817</f>
        <v>0</v>
      </c>
      <c r="Q307" s="96">
        <f>Planning!Q$817</f>
        <v>0</v>
      </c>
      <c r="R307" s="96">
        <f>Planning!R$817</f>
        <v>0</v>
      </c>
      <c r="S307" s="96">
        <f>Planning!S$817</f>
        <v>0</v>
      </c>
      <c r="T307" s="96">
        <f>Planning!T$817</f>
        <v>0</v>
      </c>
      <c r="U307" s="96">
        <f>Planning!U$817</f>
        <v>0</v>
      </c>
      <c r="V307" s="97">
        <f>Planning!V$817</f>
        <v>0</v>
      </c>
      <c r="W307" s="95">
        <f>Planning!W$817</f>
        <v>0</v>
      </c>
      <c r="X307" s="96">
        <f>Planning!X$817</f>
        <v>0</v>
      </c>
      <c r="Y307" s="96">
        <f>Planning!Y$817</f>
        <v>0</v>
      </c>
      <c r="Z307" s="96">
        <f>Planning!Z$817</f>
        <v>0</v>
      </c>
      <c r="AA307" s="96">
        <f>Planning!AA$817</f>
        <v>0</v>
      </c>
      <c r="AB307" s="96">
        <f>Planning!AB$817</f>
        <v>0</v>
      </c>
      <c r="AC307" s="96">
        <f>Planning!AC$817</f>
        <v>0</v>
      </c>
      <c r="AD307" s="97">
        <f>Planning!AD$817</f>
        <v>0</v>
      </c>
      <c r="AE307" s="95">
        <f>Planning!AE$817</f>
        <v>0</v>
      </c>
      <c r="AF307" s="96">
        <f>Planning!AF$817</f>
        <v>0</v>
      </c>
      <c r="AG307" s="96">
        <f>Planning!AG$817</f>
        <v>0</v>
      </c>
      <c r="AH307" s="96">
        <f>Planning!AH$817</f>
        <v>0</v>
      </c>
      <c r="AI307" s="96">
        <f>Planning!AI$817</f>
        <v>0</v>
      </c>
      <c r="AJ307" s="97">
        <f>Planning!AJ$817</f>
        <v>0</v>
      </c>
      <c r="AK307" s="95">
        <f>Planning!AK$817</f>
        <v>0</v>
      </c>
      <c r="AL307" s="96">
        <f>Planning!AL$817</f>
        <v>0</v>
      </c>
      <c r="AM307" s="96">
        <f>Planning!AM$817</f>
        <v>0</v>
      </c>
      <c r="AN307" s="96">
        <f>Planning!AN$817</f>
        <v>0</v>
      </c>
      <c r="AO307" s="96">
        <f>Planning!AO$817</f>
        <v>0</v>
      </c>
      <c r="AP307" s="96">
        <f>Planning!AP$817</f>
        <v>0</v>
      </c>
      <c r="AQ307" s="96">
        <f>Planning!AQ$817</f>
        <v>0</v>
      </c>
      <c r="AR307" s="96">
        <f>Planning!AR$817</f>
        <v>0</v>
      </c>
      <c r="AS307" s="96">
        <f>Planning!AS$817</f>
        <v>0</v>
      </c>
      <c r="AT307" s="97">
        <f>Planning!AT$817</f>
        <v>0</v>
      </c>
      <c r="AU307" s="95">
        <f>Planning!AU$817</f>
        <v>0</v>
      </c>
      <c r="AV307" s="96">
        <f>Planning!AV$817</f>
        <v>0</v>
      </c>
      <c r="AW307" s="96">
        <f>Planning!AW$817</f>
        <v>0</v>
      </c>
      <c r="AX307" s="96">
        <f>Planning!AX$817</f>
        <v>0</v>
      </c>
      <c r="AY307" s="96">
        <f>Planning!AY$817</f>
        <v>0</v>
      </c>
      <c r="AZ307" s="96">
        <f>Planning!AZ$817</f>
        <v>0</v>
      </c>
      <c r="BA307" s="96">
        <f>Planning!BA$817</f>
        <v>0</v>
      </c>
      <c r="BB307" s="97">
        <f>Planning!BB$817</f>
        <v>0</v>
      </c>
      <c r="BC307" s="82">
        <f>Planning!BC$817</f>
        <v>0</v>
      </c>
      <c r="BD307" s="102"/>
      <c r="BE307" s="410">
        <f>Planning!BE$817</f>
        <v>0</v>
      </c>
      <c r="BF307" s="411">
        <f>Planning!BF$817</f>
        <v>0</v>
      </c>
      <c r="BG307" s="88">
        <f>Planning!BG$817</f>
        <v>0</v>
      </c>
      <c r="BH307" s="89">
        <f>Planning!BH$817</f>
        <v>0</v>
      </c>
      <c r="BI307" s="90" t="str">
        <f>Planning!BI$817</f>
        <v/>
      </c>
      <c r="BJ307" s="91">
        <f>Planning!BJ$817</f>
        <v>130.83870967741933</v>
      </c>
      <c r="BL307" s="211">
        <f>Planning!BL$817</f>
        <v>0</v>
      </c>
      <c r="BM307" s="142">
        <f>Planning!BP$817</f>
        <v>0</v>
      </c>
      <c r="NL307" s="43" t="s">
        <v>63</v>
      </c>
    </row>
    <row r="308" spans="1:376" ht="10.199999999999999" customHeight="1">
      <c r="A308" s="25"/>
      <c r="B308" s="337"/>
      <c r="C308" s="424"/>
      <c r="D308" s="15"/>
      <c r="E308" s="101"/>
      <c r="F308" s="101"/>
      <c r="G308" s="101"/>
      <c r="H308" s="323"/>
      <c r="I308" s="400">
        <f>Conges!$B$27</f>
        <v>44920</v>
      </c>
      <c r="J308" s="401"/>
      <c r="K308" s="401"/>
      <c r="L308" s="401"/>
      <c r="M308" s="401"/>
      <c r="N308" s="65" t="str">
        <f>Planning!N$852</f>
        <v/>
      </c>
      <c r="O308" s="98">
        <f>Planning!O$852</f>
        <v>0</v>
      </c>
      <c r="P308" s="99">
        <f>Planning!P$852</f>
        <v>0</v>
      </c>
      <c r="Q308" s="99">
        <f>Planning!Q$852</f>
        <v>0</v>
      </c>
      <c r="R308" s="99">
        <f>Planning!R$852</f>
        <v>0</v>
      </c>
      <c r="S308" s="99">
        <f>Planning!S$852</f>
        <v>0</v>
      </c>
      <c r="T308" s="99">
        <f>Planning!T$852</f>
        <v>0</v>
      </c>
      <c r="U308" s="99">
        <f>Planning!U$852</f>
        <v>0</v>
      </c>
      <c r="V308" s="100">
        <f>Planning!V$852</f>
        <v>0</v>
      </c>
      <c r="W308" s="98">
        <f>Planning!W$852</f>
        <v>0</v>
      </c>
      <c r="X308" s="99">
        <f>Planning!X$852</f>
        <v>0</v>
      </c>
      <c r="Y308" s="99">
        <f>Planning!Y$852</f>
        <v>0</v>
      </c>
      <c r="Z308" s="99">
        <f>Planning!Z$852</f>
        <v>0</v>
      </c>
      <c r="AA308" s="99">
        <f>Planning!AA$852</f>
        <v>0</v>
      </c>
      <c r="AB308" s="99">
        <f>Planning!AB$852</f>
        <v>0</v>
      </c>
      <c r="AC308" s="99">
        <f>Planning!AC$852</f>
        <v>0</v>
      </c>
      <c r="AD308" s="100">
        <f>Planning!AD$852</f>
        <v>0</v>
      </c>
      <c r="AE308" s="98">
        <f>Planning!AE$852</f>
        <v>0</v>
      </c>
      <c r="AF308" s="99">
        <f>Planning!AF$852</f>
        <v>0</v>
      </c>
      <c r="AG308" s="99">
        <f>Planning!AG$852</f>
        <v>0</v>
      </c>
      <c r="AH308" s="99">
        <f>Planning!AH$852</f>
        <v>0</v>
      </c>
      <c r="AI308" s="99">
        <f>Planning!AI$852</f>
        <v>0</v>
      </c>
      <c r="AJ308" s="100">
        <f>Planning!AJ$852</f>
        <v>0</v>
      </c>
      <c r="AK308" s="98">
        <f>Planning!AK$852</f>
        <v>0</v>
      </c>
      <c r="AL308" s="99">
        <f>Planning!AL$852</f>
        <v>0</v>
      </c>
      <c r="AM308" s="99">
        <f>Planning!AM$852</f>
        <v>0</v>
      </c>
      <c r="AN308" s="99">
        <f>Planning!AN$852</f>
        <v>0</v>
      </c>
      <c r="AO308" s="99">
        <f>Planning!AO$852</f>
        <v>0</v>
      </c>
      <c r="AP308" s="99">
        <f>Planning!AP$852</f>
        <v>0</v>
      </c>
      <c r="AQ308" s="99">
        <f>Planning!AQ$852</f>
        <v>0</v>
      </c>
      <c r="AR308" s="99">
        <f>Planning!AR$852</f>
        <v>0</v>
      </c>
      <c r="AS308" s="99">
        <f>Planning!AS$852</f>
        <v>0</v>
      </c>
      <c r="AT308" s="100">
        <f>Planning!AT$852</f>
        <v>0</v>
      </c>
      <c r="AU308" s="98">
        <f>Planning!AU$852</f>
        <v>0</v>
      </c>
      <c r="AV308" s="99">
        <f>Planning!AV$852</f>
        <v>0</v>
      </c>
      <c r="AW308" s="99">
        <f>Planning!AW$852</f>
        <v>0</v>
      </c>
      <c r="AX308" s="99">
        <f>Planning!AX$852</f>
        <v>0</v>
      </c>
      <c r="AY308" s="99">
        <f>Planning!AY$852</f>
        <v>0</v>
      </c>
      <c r="AZ308" s="99">
        <f>Planning!AZ$852</f>
        <v>0</v>
      </c>
      <c r="BA308" s="99">
        <f>Planning!BA$852</f>
        <v>0</v>
      </c>
      <c r="BB308" s="100">
        <f>Planning!BB$852</f>
        <v>0</v>
      </c>
      <c r="BC308" s="69">
        <f>Planning!BC$852</f>
        <v>0</v>
      </c>
      <c r="BD308" s="102"/>
      <c r="BE308" s="408">
        <f>Planning!BE$852</f>
        <v>0</v>
      </c>
      <c r="BF308" s="409">
        <f>Planning!BF$852</f>
        <v>0</v>
      </c>
      <c r="BG308" s="74">
        <f>Planning!BG$852</f>
        <v>0</v>
      </c>
      <c r="BH308" s="75">
        <f>Planning!BH$852</f>
        <v>0</v>
      </c>
      <c r="BI308" s="76" t="str">
        <f>Planning!BI$852</f>
        <v/>
      </c>
      <c r="BJ308" s="77">
        <f>Planning!BJ$852</f>
        <v>136.29032258064515</v>
      </c>
      <c r="BL308" s="210">
        <f>Planning!BL$852</f>
        <v>0</v>
      </c>
      <c r="BM308" s="143">
        <f>Planning!BP$852</f>
        <v>0</v>
      </c>
      <c r="NL308" s="43" t="s">
        <v>63</v>
      </c>
    </row>
    <row r="309" spans="1:376" ht="10.199999999999999" customHeight="1">
      <c r="A309" s="25"/>
      <c r="B309" s="337"/>
      <c r="C309" s="424"/>
      <c r="D309" s="15"/>
      <c r="E309" s="101"/>
      <c r="F309" s="101"/>
      <c r="G309" s="101"/>
      <c r="H309" s="323"/>
      <c r="I309" s="402">
        <f>Conges!$B$28</f>
        <v>44921</v>
      </c>
      <c r="J309" s="403"/>
      <c r="K309" s="403"/>
      <c r="L309" s="403"/>
      <c r="M309" s="403"/>
      <c r="N309" s="78" t="str">
        <f>Planning!N$887</f>
        <v/>
      </c>
      <c r="O309" s="95">
        <f>Planning!O$887</f>
        <v>0</v>
      </c>
      <c r="P309" s="96">
        <f>Planning!P$887</f>
        <v>0</v>
      </c>
      <c r="Q309" s="96">
        <f>Planning!Q$887</f>
        <v>0</v>
      </c>
      <c r="R309" s="96">
        <f>Planning!R$887</f>
        <v>0</v>
      </c>
      <c r="S309" s="96">
        <f>Planning!S$887</f>
        <v>0</v>
      </c>
      <c r="T309" s="96">
        <f>Planning!T$887</f>
        <v>0</v>
      </c>
      <c r="U309" s="96">
        <f>Planning!U$887</f>
        <v>0</v>
      </c>
      <c r="V309" s="97">
        <f>Planning!V$887</f>
        <v>0</v>
      </c>
      <c r="W309" s="95">
        <f>Planning!W$887</f>
        <v>0</v>
      </c>
      <c r="X309" s="96">
        <f>Planning!X$887</f>
        <v>0</v>
      </c>
      <c r="Y309" s="96">
        <f>Planning!Y$887</f>
        <v>0</v>
      </c>
      <c r="Z309" s="96">
        <f>Planning!Z$887</f>
        <v>0</v>
      </c>
      <c r="AA309" s="96">
        <f>Planning!AA$887</f>
        <v>0</v>
      </c>
      <c r="AB309" s="96">
        <f>Planning!AB$887</f>
        <v>0</v>
      </c>
      <c r="AC309" s="96">
        <f>Planning!AC$887</f>
        <v>0</v>
      </c>
      <c r="AD309" s="97">
        <f>Planning!AD$887</f>
        <v>0</v>
      </c>
      <c r="AE309" s="95">
        <f>Planning!AE$887</f>
        <v>0</v>
      </c>
      <c r="AF309" s="96">
        <f>Planning!AF$887</f>
        <v>0</v>
      </c>
      <c r="AG309" s="96">
        <f>Planning!AG$887</f>
        <v>0</v>
      </c>
      <c r="AH309" s="96">
        <f>Planning!AH$887</f>
        <v>0</v>
      </c>
      <c r="AI309" s="96">
        <f>Planning!AI$887</f>
        <v>0</v>
      </c>
      <c r="AJ309" s="97">
        <f>Planning!AJ$887</f>
        <v>0</v>
      </c>
      <c r="AK309" s="95">
        <f>Planning!AK$887</f>
        <v>0</v>
      </c>
      <c r="AL309" s="96">
        <f>Planning!AL$887</f>
        <v>0</v>
      </c>
      <c r="AM309" s="96">
        <f>Planning!AM$887</f>
        <v>0</v>
      </c>
      <c r="AN309" s="96">
        <f>Planning!AN$887</f>
        <v>0</v>
      </c>
      <c r="AO309" s="96">
        <f>Planning!AO$887</f>
        <v>0</v>
      </c>
      <c r="AP309" s="96">
        <f>Planning!AP$887</f>
        <v>0</v>
      </c>
      <c r="AQ309" s="96">
        <f>Planning!AQ$887</f>
        <v>0</v>
      </c>
      <c r="AR309" s="96">
        <f>Planning!AR$887</f>
        <v>0</v>
      </c>
      <c r="AS309" s="96">
        <f>Planning!AS$887</f>
        <v>0</v>
      </c>
      <c r="AT309" s="97">
        <f>Planning!AT$887</f>
        <v>0</v>
      </c>
      <c r="AU309" s="95">
        <f>Planning!AU$887</f>
        <v>0</v>
      </c>
      <c r="AV309" s="96">
        <f>Planning!AV$887</f>
        <v>0</v>
      </c>
      <c r="AW309" s="96">
        <f>Planning!AW$887</f>
        <v>0</v>
      </c>
      <c r="AX309" s="96">
        <f>Planning!AX$887</f>
        <v>0</v>
      </c>
      <c r="AY309" s="96">
        <f>Planning!AY$887</f>
        <v>0</v>
      </c>
      <c r="AZ309" s="96">
        <f>Planning!AZ$887</f>
        <v>0</v>
      </c>
      <c r="BA309" s="96">
        <f>Planning!BA$887</f>
        <v>0</v>
      </c>
      <c r="BB309" s="97">
        <f>Planning!BB$887</f>
        <v>0</v>
      </c>
      <c r="BC309" s="82">
        <f>Planning!BC$887</f>
        <v>0</v>
      </c>
      <c r="BD309" s="102"/>
      <c r="BE309" s="410">
        <f>Planning!BE$887</f>
        <v>0</v>
      </c>
      <c r="BF309" s="411">
        <f>Planning!BF$887</f>
        <v>0</v>
      </c>
      <c r="BG309" s="88">
        <f>Planning!BG$887</f>
        <v>0</v>
      </c>
      <c r="BH309" s="89">
        <f>Planning!BH$887</f>
        <v>0</v>
      </c>
      <c r="BI309" s="90" t="str">
        <f>Planning!BI$887</f>
        <v/>
      </c>
      <c r="BJ309" s="91">
        <f>Planning!BJ$887</f>
        <v>141.74193548387095</v>
      </c>
      <c r="BL309" s="211">
        <f>Planning!BL$887</f>
        <v>0</v>
      </c>
      <c r="BM309" s="142">
        <f>Planning!BP$887</f>
        <v>0</v>
      </c>
      <c r="NL309" s="43" t="s">
        <v>63</v>
      </c>
    </row>
    <row r="310" spans="1:376" ht="10.199999999999999" customHeight="1">
      <c r="A310" s="25"/>
      <c r="B310" s="337"/>
      <c r="C310" s="424"/>
      <c r="D310" s="15"/>
      <c r="E310" s="101"/>
      <c r="F310" s="101"/>
      <c r="G310" s="101"/>
      <c r="H310" s="323"/>
      <c r="I310" s="400">
        <f>Conges!$B$29</f>
        <v>44922</v>
      </c>
      <c r="J310" s="401"/>
      <c r="K310" s="401"/>
      <c r="L310" s="401"/>
      <c r="M310" s="401"/>
      <c r="N310" s="65" t="str">
        <f>Planning!N$922</f>
        <v/>
      </c>
      <c r="O310" s="98">
        <f>Planning!O$922</f>
        <v>0</v>
      </c>
      <c r="P310" s="99">
        <f>Planning!P$922</f>
        <v>0</v>
      </c>
      <c r="Q310" s="99">
        <f>Planning!Q$922</f>
        <v>0</v>
      </c>
      <c r="R310" s="99">
        <f>Planning!R$922</f>
        <v>0</v>
      </c>
      <c r="S310" s="99">
        <f>Planning!S$922</f>
        <v>0</v>
      </c>
      <c r="T310" s="99">
        <f>Planning!T$922</f>
        <v>0</v>
      </c>
      <c r="U310" s="99">
        <f>Planning!U$922</f>
        <v>0</v>
      </c>
      <c r="V310" s="100">
        <f>Planning!V$922</f>
        <v>0</v>
      </c>
      <c r="W310" s="98">
        <f>Planning!W$922</f>
        <v>0</v>
      </c>
      <c r="X310" s="99">
        <f>Planning!X$922</f>
        <v>0</v>
      </c>
      <c r="Y310" s="99">
        <f>Planning!Y$922</f>
        <v>0</v>
      </c>
      <c r="Z310" s="99">
        <f>Planning!Z$922</f>
        <v>0</v>
      </c>
      <c r="AA310" s="99">
        <f>Planning!AA$922</f>
        <v>0</v>
      </c>
      <c r="AB310" s="99">
        <f>Planning!AB$922</f>
        <v>0</v>
      </c>
      <c r="AC310" s="99">
        <f>Planning!AC$922</f>
        <v>0</v>
      </c>
      <c r="AD310" s="100">
        <f>Planning!AD$922</f>
        <v>0</v>
      </c>
      <c r="AE310" s="98">
        <f>Planning!AE$922</f>
        <v>0</v>
      </c>
      <c r="AF310" s="99">
        <f>Planning!AF$922</f>
        <v>0</v>
      </c>
      <c r="AG310" s="99">
        <f>Planning!AG$922</f>
        <v>0</v>
      </c>
      <c r="AH310" s="99">
        <f>Planning!AH$922</f>
        <v>0</v>
      </c>
      <c r="AI310" s="99">
        <f>Planning!AI$922</f>
        <v>0</v>
      </c>
      <c r="AJ310" s="100">
        <f>Planning!AJ$922</f>
        <v>0</v>
      </c>
      <c r="AK310" s="98">
        <f>Planning!AK$922</f>
        <v>0</v>
      </c>
      <c r="AL310" s="99">
        <f>Planning!AL$922</f>
        <v>0</v>
      </c>
      <c r="AM310" s="99">
        <f>Planning!AM$922</f>
        <v>0</v>
      </c>
      <c r="AN310" s="99">
        <f>Planning!AN$922</f>
        <v>0</v>
      </c>
      <c r="AO310" s="99">
        <f>Planning!AO$922</f>
        <v>0</v>
      </c>
      <c r="AP310" s="99">
        <f>Planning!AP$922</f>
        <v>0</v>
      </c>
      <c r="AQ310" s="99">
        <f>Planning!AQ$922</f>
        <v>0</v>
      </c>
      <c r="AR310" s="99">
        <f>Planning!AR$922</f>
        <v>0</v>
      </c>
      <c r="AS310" s="99">
        <f>Planning!AS$922</f>
        <v>0</v>
      </c>
      <c r="AT310" s="100">
        <f>Planning!AT$922</f>
        <v>0</v>
      </c>
      <c r="AU310" s="98">
        <f>Planning!AU$922</f>
        <v>0</v>
      </c>
      <c r="AV310" s="99">
        <f>Planning!AV$922</f>
        <v>0</v>
      </c>
      <c r="AW310" s="99">
        <f>Planning!AW$922</f>
        <v>0</v>
      </c>
      <c r="AX310" s="99">
        <f>Planning!AX$922</f>
        <v>0</v>
      </c>
      <c r="AY310" s="99">
        <f>Planning!AY$922</f>
        <v>0</v>
      </c>
      <c r="AZ310" s="99">
        <f>Planning!AZ$922</f>
        <v>0</v>
      </c>
      <c r="BA310" s="99">
        <f>Planning!BA$922</f>
        <v>0</v>
      </c>
      <c r="BB310" s="100">
        <f>Planning!BB$922</f>
        <v>0</v>
      </c>
      <c r="BC310" s="69">
        <f>Planning!BC$922</f>
        <v>0</v>
      </c>
      <c r="BD310" s="102"/>
      <c r="BE310" s="408">
        <f>Planning!BE$922</f>
        <v>0</v>
      </c>
      <c r="BF310" s="409">
        <f>Planning!BF$922</f>
        <v>0</v>
      </c>
      <c r="BG310" s="74">
        <f>Planning!BG$922</f>
        <v>0</v>
      </c>
      <c r="BH310" s="75">
        <f>Planning!BH$922</f>
        <v>0</v>
      </c>
      <c r="BI310" s="76" t="str">
        <f>Planning!BI$922</f>
        <v/>
      </c>
      <c r="BJ310" s="77">
        <f>Planning!BJ$922</f>
        <v>147.19354838709677</v>
      </c>
      <c r="BL310" s="210">
        <f>Planning!BL$922</f>
        <v>0</v>
      </c>
      <c r="BM310" s="143">
        <f>Planning!BP$922</f>
        <v>0</v>
      </c>
      <c r="NL310" s="43" t="s">
        <v>63</v>
      </c>
    </row>
    <row r="311" spans="1:376" ht="10.199999999999999" customHeight="1">
      <c r="A311" s="25"/>
      <c r="B311" s="337"/>
      <c r="C311" s="424"/>
      <c r="D311" s="15"/>
      <c r="E311" s="101"/>
      <c r="F311" s="101"/>
      <c r="G311" s="101"/>
      <c r="H311" s="323"/>
      <c r="I311" s="402">
        <f>Conges!$B$30</f>
        <v>44923</v>
      </c>
      <c r="J311" s="403"/>
      <c r="K311" s="403"/>
      <c r="L311" s="403"/>
      <c r="M311" s="403"/>
      <c r="N311" s="78" t="str">
        <f>Planning!N$957</f>
        <v/>
      </c>
      <c r="O311" s="95">
        <f>Planning!O$957</f>
        <v>0</v>
      </c>
      <c r="P311" s="96">
        <f>Planning!P$957</f>
        <v>0</v>
      </c>
      <c r="Q311" s="96">
        <f>Planning!Q$957</f>
        <v>0</v>
      </c>
      <c r="R311" s="96">
        <f>Planning!R$957</f>
        <v>0</v>
      </c>
      <c r="S311" s="96">
        <f>Planning!S$957</f>
        <v>0</v>
      </c>
      <c r="T311" s="96">
        <f>Planning!T$957</f>
        <v>0</v>
      </c>
      <c r="U311" s="96">
        <f>Planning!U$957</f>
        <v>0</v>
      </c>
      <c r="V311" s="97">
        <f>Planning!V$957</f>
        <v>0</v>
      </c>
      <c r="W311" s="95">
        <f>Planning!W$957</f>
        <v>0</v>
      </c>
      <c r="X311" s="96">
        <f>Planning!X$957</f>
        <v>0</v>
      </c>
      <c r="Y311" s="96">
        <f>Planning!Y$957</f>
        <v>0</v>
      </c>
      <c r="Z311" s="96">
        <f>Planning!Z$957</f>
        <v>0</v>
      </c>
      <c r="AA311" s="96">
        <f>Planning!AA$957</f>
        <v>0</v>
      </c>
      <c r="AB311" s="96">
        <f>Planning!AB$957</f>
        <v>0</v>
      </c>
      <c r="AC311" s="96">
        <f>Planning!AC$957</f>
        <v>0</v>
      </c>
      <c r="AD311" s="97">
        <f>Planning!AD$957</f>
        <v>0</v>
      </c>
      <c r="AE311" s="95">
        <f>Planning!AE$957</f>
        <v>0</v>
      </c>
      <c r="AF311" s="96">
        <f>Planning!AF$957</f>
        <v>0</v>
      </c>
      <c r="AG311" s="96">
        <f>Planning!AG$957</f>
        <v>0</v>
      </c>
      <c r="AH311" s="96">
        <f>Planning!AH$957</f>
        <v>0</v>
      </c>
      <c r="AI311" s="96">
        <f>Planning!AI$957</f>
        <v>0</v>
      </c>
      <c r="AJ311" s="97">
        <f>Planning!AJ$957</f>
        <v>0</v>
      </c>
      <c r="AK311" s="95">
        <f>Planning!AK$957</f>
        <v>0</v>
      </c>
      <c r="AL311" s="96">
        <f>Planning!AL$957</f>
        <v>0</v>
      </c>
      <c r="AM311" s="96">
        <f>Planning!AM$957</f>
        <v>0</v>
      </c>
      <c r="AN311" s="96">
        <f>Planning!AN$957</f>
        <v>0</v>
      </c>
      <c r="AO311" s="96">
        <f>Planning!AO$957</f>
        <v>0</v>
      </c>
      <c r="AP311" s="96">
        <f>Planning!AP$957</f>
        <v>0</v>
      </c>
      <c r="AQ311" s="96">
        <f>Planning!AQ$957</f>
        <v>0</v>
      </c>
      <c r="AR311" s="96">
        <f>Planning!AR$957</f>
        <v>0</v>
      </c>
      <c r="AS311" s="96">
        <f>Planning!AS$957</f>
        <v>0</v>
      </c>
      <c r="AT311" s="97">
        <f>Planning!AT$957</f>
        <v>0</v>
      </c>
      <c r="AU311" s="95">
        <f>Planning!AU$957</f>
        <v>0</v>
      </c>
      <c r="AV311" s="96">
        <f>Planning!AV$957</f>
        <v>0</v>
      </c>
      <c r="AW311" s="96">
        <f>Planning!AW$957</f>
        <v>0</v>
      </c>
      <c r="AX311" s="96">
        <f>Planning!AX$957</f>
        <v>0</v>
      </c>
      <c r="AY311" s="96">
        <f>Planning!AY$957</f>
        <v>0</v>
      </c>
      <c r="AZ311" s="96">
        <f>Planning!AZ$957</f>
        <v>0</v>
      </c>
      <c r="BA311" s="96">
        <f>Planning!BA$957</f>
        <v>0</v>
      </c>
      <c r="BB311" s="97">
        <f>Planning!BB$957</f>
        <v>0</v>
      </c>
      <c r="BC311" s="82">
        <f>Planning!BC$957</f>
        <v>0</v>
      </c>
      <c r="BD311" s="102"/>
      <c r="BE311" s="410">
        <f>Planning!BE$957</f>
        <v>0</v>
      </c>
      <c r="BF311" s="411">
        <f>Planning!BF$957</f>
        <v>0</v>
      </c>
      <c r="BG311" s="88">
        <f>Planning!BG$957</f>
        <v>0</v>
      </c>
      <c r="BH311" s="89">
        <f>Planning!BH$957</f>
        <v>0</v>
      </c>
      <c r="BI311" s="90" t="str">
        <f>Planning!BI$957</f>
        <v/>
      </c>
      <c r="BJ311" s="91">
        <f>Planning!BJ$957</f>
        <v>152.64516129032256</v>
      </c>
      <c r="BL311" s="211">
        <f>Planning!BL$957</f>
        <v>0</v>
      </c>
      <c r="BM311" s="142">
        <f>Planning!BP$957</f>
        <v>0</v>
      </c>
      <c r="NL311" s="43" t="s">
        <v>63</v>
      </c>
    </row>
    <row r="312" spans="1:376" ht="10.199999999999999" customHeight="1">
      <c r="A312" s="25"/>
      <c r="B312" s="337"/>
      <c r="C312" s="424"/>
      <c r="D312" s="15"/>
      <c r="E312" s="101"/>
      <c r="F312" s="101"/>
      <c r="G312" s="101"/>
      <c r="H312" s="323"/>
      <c r="I312" s="400">
        <f>Conges!$B$31</f>
        <v>44924</v>
      </c>
      <c r="J312" s="401"/>
      <c r="K312" s="401"/>
      <c r="L312" s="401"/>
      <c r="M312" s="401"/>
      <c r="N312" s="65" t="str">
        <f>Planning!N$992</f>
        <v/>
      </c>
      <c r="O312" s="98">
        <f>Planning!O$992</f>
        <v>0</v>
      </c>
      <c r="P312" s="99">
        <f>Planning!P$992</f>
        <v>0</v>
      </c>
      <c r="Q312" s="99">
        <f>Planning!Q$992</f>
        <v>0</v>
      </c>
      <c r="R312" s="99">
        <f>Planning!R$992</f>
        <v>0</v>
      </c>
      <c r="S312" s="99">
        <f>Planning!S$992</f>
        <v>0</v>
      </c>
      <c r="T312" s="99">
        <f>Planning!T$992</f>
        <v>0</v>
      </c>
      <c r="U312" s="99">
        <f>Planning!U$992</f>
        <v>0</v>
      </c>
      <c r="V312" s="100">
        <f>Planning!V$992</f>
        <v>0</v>
      </c>
      <c r="W312" s="98">
        <f>Planning!W$992</f>
        <v>0</v>
      </c>
      <c r="X312" s="99">
        <f>Planning!X$992</f>
        <v>0</v>
      </c>
      <c r="Y312" s="99">
        <f>Planning!Y$992</f>
        <v>0</v>
      </c>
      <c r="Z312" s="99">
        <f>Planning!Z$992</f>
        <v>0</v>
      </c>
      <c r="AA312" s="99">
        <f>Planning!AA$992</f>
        <v>0</v>
      </c>
      <c r="AB312" s="99">
        <f>Planning!AB$992</f>
        <v>0</v>
      </c>
      <c r="AC312" s="99">
        <f>Planning!AC$992</f>
        <v>0</v>
      </c>
      <c r="AD312" s="100">
        <f>Planning!AD$992</f>
        <v>0</v>
      </c>
      <c r="AE312" s="98">
        <f>Planning!AE$992</f>
        <v>0</v>
      </c>
      <c r="AF312" s="99">
        <f>Planning!AF$992</f>
        <v>0</v>
      </c>
      <c r="AG312" s="99">
        <f>Planning!AG$992</f>
        <v>0</v>
      </c>
      <c r="AH312" s="99">
        <f>Planning!AH$992</f>
        <v>0</v>
      </c>
      <c r="AI312" s="99">
        <f>Planning!AI$992</f>
        <v>0</v>
      </c>
      <c r="AJ312" s="100">
        <f>Planning!AJ$992</f>
        <v>0</v>
      </c>
      <c r="AK312" s="98">
        <f>Planning!AK$992</f>
        <v>0</v>
      </c>
      <c r="AL312" s="99">
        <f>Planning!AL$992</f>
        <v>0</v>
      </c>
      <c r="AM312" s="99">
        <f>Planning!AM$992</f>
        <v>0</v>
      </c>
      <c r="AN312" s="99">
        <f>Planning!AN$992</f>
        <v>0</v>
      </c>
      <c r="AO312" s="99">
        <f>Planning!AO$992</f>
        <v>0</v>
      </c>
      <c r="AP312" s="99">
        <f>Planning!AP$992</f>
        <v>0</v>
      </c>
      <c r="AQ312" s="99">
        <f>Planning!AQ$992</f>
        <v>0</v>
      </c>
      <c r="AR312" s="99">
        <f>Planning!AR$992</f>
        <v>0</v>
      </c>
      <c r="AS312" s="99">
        <f>Planning!AS$992</f>
        <v>0</v>
      </c>
      <c r="AT312" s="100">
        <f>Planning!AT$992</f>
        <v>0</v>
      </c>
      <c r="AU312" s="98">
        <f>Planning!AU$992</f>
        <v>0</v>
      </c>
      <c r="AV312" s="99">
        <f>Planning!AV$992</f>
        <v>0</v>
      </c>
      <c r="AW312" s="99">
        <f>Planning!AW$992</f>
        <v>0</v>
      </c>
      <c r="AX312" s="99">
        <f>Planning!AX$992</f>
        <v>0</v>
      </c>
      <c r="AY312" s="99">
        <f>Planning!AY$992</f>
        <v>0</v>
      </c>
      <c r="AZ312" s="99">
        <f>Planning!AZ$992</f>
        <v>0</v>
      </c>
      <c r="BA312" s="99">
        <f>Planning!BA$992</f>
        <v>0</v>
      </c>
      <c r="BB312" s="100">
        <f>Planning!BB$992</f>
        <v>0</v>
      </c>
      <c r="BC312" s="69">
        <f>Planning!BC$992</f>
        <v>0</v>
      </c>
      <c r="BD312" s="102"/>
      <c r="BE312" s="408">
        <f>Planning!BE$992</f>
        <v>0</v>
      </c>
      <c r="BF312" s="409">
        <f>Planning!BF$992</f>
        <v>0</v>
      </c>
      <c r="BG312" s="74">
        <f>Planning!BG$992</f>
        <v>0</v>
      </c>
      <c r="BH312" s="75">
        <f>Planning!BH$992</f>
        <v>0</v>
      </c>
      <c r="BI312" s="76" t="str">
        <f>Planning!BI$992</f>
        <v/>
      </c>
      <c r="BJ312" s="77">
        <f>Planning!BJ$992</f>
        <v>158.09677419354838</v>
      </c>
      <c r="BL312" s="210">
        <f>Planning!BL$992</f>
        <v>0</v>
      </c>
      <c r="BM312" s="143">
        <f>Planning!BP$992</f>
        <v>0</v>
      </c>
      <c r="NL312" s="43" t="s">
        <v>63</v>
      </c>
    </row>
    <row r="313" spans="1:376" ht="10.199999999999999" customHeight="1">
      <c r="A313" s="25"/>
      <c r="B313" s="337"/>
      <c r="C313" s="424"/>
      <c r="D313" s="15"/>
      <c r="E313" s="101"/>
      <c r="F313" s="101"/>
      <c r="G313" s="101"/>
      <c r="H313" s="323"/>
      <c r="I313" s="402">
        <f>Conges!$B$32</f>
        <v>44925</v>
      </c>
      <c r="J313" s="403"/>
      <c r="K313" s="403"/>
      <c r="L313" s="403"/>
      <c r="M313" s="403"/>
      <c r="N313" s="78" t="str">
        <f>Planning!N$1027</f>
        <v/>
      </c>
      <c r="O313" s="95">
        <f>Planning!O$1027</f>
        <v>0</v>
      </c>
      <c r="P313" s="96">
        <f>Planning!P$1027</f>
        <v>0</v>
      </c>
      <c r="Q313" s="96">
        <f>Planning!Q$1027</f>
        <v>0</v>
      </c>
      <c r="R313" s="96">
        <f>Planning!R$1027</f>
        <v>0</v>
      </c>
      <c r="S313" s="96">
        <f>Planning!S$1027</f>
        <v>0</v>
      </c>
      <c r="T313" s="96">
        <f>Planning!T$1027</f>
        <v>0</v>
      </c>
      <c r="U313" s="96">
        <f>Planning!U$1027</f>
        <v>0</v>
      </c>
      <c r="V313" s="97">
        <f>Planning!V$1027</f>
        <v>0</v>
      </c>
      <c r="W313" s="95">
        <f>Planning!W$1027</f>
        <v>0</v>
      </c>
      <c r="X313" s="96">
        <f>Planning!X$1027</f>
        <v>0</v>
      </c>
      <c r="Y313" s="96">
        <f>Planning!Y$1027</f>
        <v>0</v>
      </c>
      <c r="Z313" s="96">
        <f>Planning!Z$1027</f>
        <v>0</v>
      </c>
      <c r="AA313" s="96">
        <f>Planning!AA$1027</f>
        <v>0</v>
      </c>
      <c r="AB313" s="96">
        <f>Planning!AB$1027</f>
        <v>0</v>
      </c>
      <c r="AC313" s="96">
        <f>Planning!AC$1027</f>
        <v>0</v>
      </c>
      <c r="AD313" s="97">
        <f>Planning!AD$1027</f>
        <v>0</v>
      </c>
      <c r="AE313" s="95">
        <f>Planning!AE$1027</f>
        <v>0</v>
      </c>
      <c r="AF313" s="96">
        <f>Planning!AF$1027</f>
        <v>0</v>
      </c>
      <c r="AG313" s="96">
        <f>Planning!AG$1027</f>
        <v>0</v>
      </c>
      <c r="AH313" s="96">
        <f>Planning!AH$1027</f>
        <v>0</v>
      </c>
      <c r="AI313" s="96">
        <f>Planning!AI$1027</f>
        <v>0</v>
      </c>
      <c r="AJ313" s="97">
        <f>Planning!AJ$1027</f>
        <v>0</v>
      </c>
      <c r="AK313" s="95">
        <f>Planning!AK$1027</f>
        <v>0</v>
      </c>
      <c r="AL313" s="96">
        <f>Planning!AL$1027</f>
        <v>0</v>
      </c>
      <c r="AM313" s="96">
        <f>Planning!AM$1027</f>
        <v>0</v>
      </c>
      <c r="AN313" s="96">
        <f>Planning!AN$1027</f>
        <v>0</v>
      </c>
      <c r="AO313" s="96">
        <f>Planning!AO$1027</f>
        <v>0</v>
      </c>
      <c r="AP313" s="96">
        <f>Planning!AP$1027</f>
        <v>0</v>
      </c>
      <c r="AQ313" s="96">
        <f>Planning!AQ$1027</f>
        <v>0</v>
      </c>
      <c r="AR313" s="96">
        <f>Planning!AR$1027</f>
        <v>0</v>
      </c>
      <c r="AS313" s="96">
        <f>Planning!AS$1027</f>
        <v>0</v>
      </c>
      <c r="AT313" s="97">
        <f>Planning!AT$1027</f>
        <v>0</v>
      </c>
      <c r="AU313" s="95">
        <f>Planning!AU$1027</f>
        <v>0</v>
      </c>
      <c r="AV313" s="96">
        <f>Planning!AV$1027</f>
        <v>0</v>
      </c>
      <c r="AW313" s="96">
        <f>Planning!AW$1027</f>
        <v>0</v>
      </c>
      <c r="AX313" s="96">
        <f>Planning!AX$1027</f>
        <v>0</v>
      </c>
      <c r="AY313" s="96">
        <f>Planning!AY$1027</f>
        <v>0</v>
      </c>
      <c r="AZ313" s="96">
        <f>Planning!AZ$1027</f>
        <v>0</v>
      </c>
      <c r="BA313" s="96">
        <f>Planning!BA$1027</f>
        <v>0</v>
      </c>
      <c r="BB313" s="97">
        <f>Planning!BB$1027</f>
        <v>0</v>
      </c>
      <c r="BC313" s="82">
        <f>Planning!BC$1027</f>
        <v>0</v>
      </c>
      <c r="BD313" s="102"/>
      <c r="BE313" s="410">
        <f>Planning!BE$1027</f>
        <v>0</v>
      </c>
      <c r="BF313" s="411">
        <f>Planning!BF$1027</f>
        <v>0</v>
      </c>
      <c r="BG313" s="88">
        <f>Planning!BG$1027</f>
        <v>0</v>
      </c>
      <c r="BH313" s="89">
        <f>Planning!BH$1027</f>
        <v>0</v>
      </c>
      <c r="BI313" s="90" t="str">
        <f>Planning!BI$1027</f>
        <v/>
      </c>
      <c r="BJ313" s="91">
        <f>Planning!BJ$1027</f>
        <v>163.54838709677418</v>
      </c>
      <c r="BL313" s="211">
        <f>Planning!BL$1027</f>
        <v>0</v>
      </c>
      <c r="BM313" s="142">
        <f>Planning!BP$1027</f>
        <v>0</v>
      </c>
      <c r="NL313" s="43" t="s">
        <v>63</v>
      </c>
    </row>
    <row r="314" spans="1:376" ht="10.199999999999999" customHeight="1" thickBot="1">
      <c r="A314" s="25"/>
      <c r="B314" s="337"/>
      <c r="C314" s="424"/>
      <c r="D314" s="15"/>
      <c r="E314" s="101"/>
      <c r="F314" s="101"/>
      <c r="G314" s="101"/>
      <c r="H314" s="323"/>
      <c r="I314" s="400">
        <f>Conges!$B$33</f>
        <v>44926</v>
      </c>
      <c r="J314" s="401"/>
      <c r="K314" s="401"/>
      <c r="L314" s="401"/>
      <c r="M314" s="401"/>
      <c r="N314" s="65" t="str">
        <f>Planning!N$1062</f>
        <v/>
      </c>
      <c r="O314" s="98">
        <f>Planning!O$1062</f>
        <v>0</v>
      </c>
      <c r="P314" s="99">
        <f>Planning!P$1062</f>
        <v>0</v>
      </c>
      <c r="Q314" s="99">
        <f>Planning!Q$1062</f>
        <v>0</v>
      </c>
      <c r="R314" s="99">
        <f>Planning!R$1062</f>
        <v>0</v>
      </c>
      <c r="S314" s="99">
        <f>Planning!S$1062</f>
        <v>0</v>
      </c>
      <c r="T314" s="99">
        <f>Planning!T$1062</f>
        <v>0</v>
      </c>
      <c r="U314" s="99">
        <f>Planning!U$1062</f>
        <v>0</v>
      </c>
      <c r="V314" s="100">
        <f>Planning!V$1062</f>
        <v>0</v>
      </c>
      <c r="W314" s="98">
        <f>Planning!W$1062</f>
        <v>0</v>
      </c>
      <c r="X314" s="99">
        <f>Planning!X$1062</f>
        <v>0</v>
      </c>
      <c r="Y314" s="99">
        <f>Planning!Y$1062</f>
        <v>0</v>
      </c>
      <c r="Z314" s="99">
        <f>Planning!Z$1062</f>
        <v>0</v>
      </c>
      <c r="AA314" s="99">
        <f>Planning!AA$1062</f>
        <v>0</v>
      </c>
      <c r="AB314" s="99">
        <f>Planning!AB$1062</f>
        <v>0</v>
      </c>
      <c r="AC314" s="99">
        <f>Planning!AC$1062</f>
        <v>0</v>
      </c>
      <c r="AD314" s="100">
        <f>Planning!AD$1062</f>
        <v>0</v>
      </c>
      <c r="AE314" s="98">
        <f>Planning!AE$1062</f>
        <v>0</v>
      </c>
      <c r="AF314" s="99">
        <f>Planning!AF$1062</f>
        <v>0</v>
      </c>
      <c r="AG314" s="99">
        <f>Planning!AG$1062</f>
        <v>0</v>
      </c>
      <c r="AH314" s="99">
        <f>Planning!AH$1062</f>
        <v>0</v>
      </c>
      <c r="AI314" s="99">
        <f>Planning!AI$1062</f>
        <v>0</v>
      </c>
      <c r="AJ314" s="100">
        <f>Planning!AJ$1062</f>
        <v>0</v>
      </c>
      <c r="AK314" s="98">
        <f>Planning!AK$1062</f>
        <v>0</v>
      </c>
      <c r="AL314" s="99">
        <f>Planning!AL$1062</f>
        <v>0</v>
      </c>
      <c r="AM314" s="99">
        <f>Planning!AM$1062</f>
        <v>0</v>
      </c>
      <c r="AN314" s="99">
        <f>Planning!AN$1062</f>
        <v>0</v>
      </c>
      <c r="AO314" s="99">
        <f>Planning!AO$1062</f>
        <v>0</v>
      </c>
      <c r="AP314" s="99">
        <f>Planning!AP$1062</f>
        <v>0</v>
      </c>
      <c r="AQ314" s="99">
        <f>Planning!AQ$1062</f>
        <v>0</v>
      </c>
      <c r="AR314" s="99">
        <f>Planning!AR$1062</f>
        <v>0</v>
      </c>
      <c r="AS314" s="99">
        <f>Planning!AS$1062</f>
        <v>0</v>
      </c>
      <c r="AT314" s="100">
        <f>Planning!AT$1062</f>
        <v>0</v>
      </c>
      <c r="AU314" s="98">
        <f>Planning!AU$1062</f>
        <v>0</v>
      </c>
      <c r="AV314" s="99">
        <f>Planning!AV$1062</f>
        <v>0</v>
      </c>
      <c r="AW314" s="99">
        <f>Planning!AW$1062</f>
        <v>0</v>
      </c>
      <c r="AX314" s="99">
        <f>Planning!AX$1062</f>
        <v>0</v>
      </c>
      <c r="AY314" s="99">
        <f>Planning!AY$1062</f>
        <v>0</v>
      </c>
      <c r="AZ314" s="99">
        <f>Planning!AZ$1062</f>
        <v>0</v>
      </c>
      <c r="BA314" s="99">
        <f>Planning!BA$1062</f>
        <v>0</v>
      </c>
      <c r="BB314" s="100">
        <f>Planning!BB$1062</f>
        <v>0</v>
      </c>
      <c r="BC314" s="69">
        <f>Planning!BC$1062</f>
        <v>0</v>
      </c>
      <c r="BD314" s="102"/>
      <c r="BE314" s="412">
        <f>Planning!BE$1062</f>
        <v>0</v>
      </c>
      <c r="BF314" s="413">
        <f>Planning!BF$1062</f>
        <v>0</v>
      </c>
      <c r="BG314" s="104">
        <f>Planning!BG$1062</f>
        <v>0</v>
      </c>
      <c r="BH314" s="105">
        <f>Planning!BH$1062</f>
        <v>0</v>
      </c>
      <c r="BI314" s="106" t="str">
        <f>Planning!BI$1062</f>
        <v/>
      </c>
      <c r="BJ314" s="107">
        <f>Planning!BJ$1062</f>
        <v>169</v>
      </c>
      <c r="BL314" s="213">
        <f>Planning!BL$1062</f>
        <v>0</v>
      </c>
      <c r="BM314" s="151">
        <f>Planning!BP$1062</f>
        <v>0</v>
      </c>
      <c r="NL314" s="43" t="s">
        <v>63</v>
      </c>
    </row>
    <row r="315" spans="1:376" ht="10.199999999999999" customHeight="1" thickBot="1">
      <c r="B315" s="337"/>
      <c r="C315" s="425"/>
      <c r="D315" s="17"/>
      <c r="E315" s="140"/>
      <c r="F315" s="140"/>
      <c r="G315" s="140"/>
      <c r="H315" s="11"/>
      <c r="I315" s="19"/>
      <c r="J315" s="19"/>
      <c r="K315" s="19"/>
      <c r="L315" s="19"/>
      <c r="M315" s="19"/>
      <c r="N315" s="12"/>
      <c r="O315" s="27"/>
      <c r="P315" s="28"/>
      <c r="Q315" s="27"/>
      <c r="R315" s="28"/>
      <c r="S315" s="27"/>
      <c r="T315" s="28"/>
      <c r="U315" s="27"/>
      <c r="V315" s="28"/>
      <c r="W315" s="27"/>
      <c r="X315" s="28"/>
      <c r="Y315" s="27"/>
      <c r="Z315" s="28"/>
      <c r="AA315" s="27"/>
      <c r="AB315" s="28"/>
      <c r="AC315" s="27"/>
      <c r="AD315" s="28"/>
      <c r="AE315" s="27"/>
      <c r="AF315" s="28"/>
      <c r="AG315" s="27"/>
      <c r="AH315" s="28"/>
      <c r="AI315" s="27"/>
      <c r="AJ315" s="28"/>
      <c r="AK315" s="27"/>
      <c r="AL315" s="28"/>
      <c r="AM315" s="27"/>
      <c r="AN315" s="28"/>
      <c r="AO315" s="27"/>
      <c r="AP315" s="28"/>
      <c r="AQ315" s="27"/>
      <c r="AR315" s="28"/>
      <c r="AS315" s="27"/>
      <c r="AT315" s="28"/>
      <c r="AU315" s="27"/>
      <c r="AV315" s="28"/>
      <c r="AW315" s="27"/>
      <c r="AX315" s="28"/>
      <c r="AY315" s="27"/>
      <c r="AZ315" s="28"/>
      <c r="BA315" s="27"/>
      <c r="BB315" s="28"/>
      <c r="BC315" s="18"/>
      <c r="BD315" s="103"/>
      <c r="BE315" s="109"/>
      <c r="BF315" s="109"/>
      <c r="BG315" s="108"/>
      <c r="BH315" s="109"/>
      <c r="BI315" s="109"/>
      <c r="BJ315" s="109"/>
      <c r="BK315" s="45"/>
      <c r="BL315" s="109"/>
      <c r="BM315" s="152">
        <f>SUM(BM284:BM314)</f>
        <v>0</v>
      </c>
    </row>
    <row r="316" spans="1:376" ht="10.199999999999999" customHeight="1" thickBot="1">
      <c r="A316" s="26"/>
      <c r="C316" s="399"/>
      <c r="D316" s="399"/>
      <c r="E316" s="399"/>
      <c r="F316" s="399"/>
      <c r="G316" s="399"/>
      <c r="H316" s="399"/>
      <c r="I316" s="399"/>
      <c r="J316" s="399"/>
      <c r="K316" s="399"/>
      <c r="L316" s="399"/>
      <c r="M316" s="399"/>
      <c r="N316" s="399"/>
      <c r="O316" s="399"/>
      <c r="P316" s="399"/>
      <c r="Q316" s="399"/>
      <c r="R316" s="399"/>
      <c r="S316" s="399"/>
      <c r="T316" s="399"/>
      <c r="U316" s="399"/>
      <c r="V316" s="399"/>
      <c r="W316" s="399"/>
      <c r="X316" s="399"/>
      <c r="Y316" s="399"/>
      <c r="Z316" s="399"/>
      <c r="AA316" s="399"/>
      <c r="AB316" s="399"/>
      <c r="AC316" s="399"/>
      <c r="AD316" s="399"/>
      <c r="AE316" s="399"/>
      <c r="AF316" s="399"/>
      <c r="AG316" s="399"/>
      <c r="AH316" s="399"/>
      <c r="AI316" s="399"/>
      <c r="AJ316" s="399"/>
      <c r="AK316" s="399"/>
      <c r="AL316" s="399"/>
      <c r="AM316" s="399"/>
      <c r="AN316" s="399"/>
      <c r="AO316" s="399"/>
      <c r="AP316" s="399"/>
      <c r="AQ316" s="399"/>
      <c r="AR316" s="399"/>
      <c r="AS316" s="399"/>
      <c r="AT316" s="399"/>
      <c r="AU316" s="399"/>
      <c r="AV316" s="399"/>
      <c r="AW316" s="399"/>
      <c r="AX316" s="399"/>
      <c r="AY316" s="399"/>
      <c r="AZ316" s="399"/>
      <c r="BA316" s="399"/>
      <c r="BB316" s="399"/>
      <c r="BC316" s="399"/>
      <c r="BD316" s="293"/>
      <c r="BE316" s="44"/>
      <c r="BF316" s="44"/>
      <c r="BG316" s="44"/>
      <c r="BH316" s="44"/>
      <c r="BI316" s="44"/>
      <c r="BJ316" s="44"/>
      <c r="BL316" s="44"/>
      <c r="BM316" s="44"/>
    </row>
    <row r="317" spans="1:376" ht="18" customHeight="1" thickBot="1">
      <c r="A317" s="26">
        <v>1</v>
      </c>
      <c r="B317" s="337"/>
      <c r="C317" s="404" t="str">
        <f>Prenoms!$B$11</f>
        <v>adrien</v>
      </c>
      <c r="D317" s="405"/>
      <c r="E317" s="405"/>
      <c r="F317" s="405"/>
      <c r="G317" s="405"/>
      <c r="H317" s="405"/>
      <c r="I317" s="405"/>
      <c r="J317" s="405"/>
      <c r="K317" s="405"/>
      <c r="L317" s="405"/>
      <c r="M317" s="405"/>
      <c r="N317" s="405"/>
      <c r="O317" s="405"/>
      <c r="P317" s="405"/>
      <c r="Q317" s="405"/>
      <c r="R317" s="405"/>
      <c r="S317" s="405"/>
      <c r="T317" s="405"/>
      <c r="U317" s="405"/>
      <c r="V317" s="405"/>
      <c r="W317" s="405"/>
      <c r="X317" s="405"/>
      <c r="Y317" s="405"/>
      <c r="Z317" s="405"/>
      <c r="AA317" s="405"/>
      <c r="AB317" s="405"/>
      <c r="AC317" s="405"/>
      <c r="AD317" s="405"/>
      <c r="AE317" s="405"/>
      <c r="AF317" s="405"/>
      <c r="AG317" s="405"/>
      <c r="AH317" s="405"/>
      <c r="AI317" s="405"/>
      <c r="AJ317" s="405"/>
      <c r="AK317" s="405"/>
      <c r="AL317" s="405"/>
      <c r="AM317" s="405"/>
      <c r="AN317" s="405"/>
      <c r="AO317" s="405"/>
      <c r="AP317" s="405"/>
      <c r="AQ317" s="405"/>
      <c r="AR317" s="405"/>
      <c r="AS317" s="405"/>
      <c r="AT317" s="405"/>
      <c r="AU317" s="405"/>
      <c r="AV317" s="405"/>
      <c r="AW317" s="405"/>
      <c r="AX317" s="405"/>
      <c r="AY317" s="405"/>
      <c r="AZ317" s="405"/>
      <c r="BA317" s="405"/>
      <c r="BB317" s="405"/>
      <c r="BC317" s="405"/>
      <c r="BD317" s="102"/>
      <c r="BE317" s="414" t="s">
        <v>13</v>
      </c>
      <c r="BF317" s="415"/>
      <c r="BG317" s="418" t="s">
        <v>50</v>
      </c>
      <c r="BH317" s="420" t="s">
        <v>54</v>
      </c>
      <c r="BI317" s="421"/>
      <c r="BJ317" s="393" t="s">
        <v>46</v>
      </c>
      <c r="BL317" s="359" t="s">
        <v>55</v>
      </c>
      <c r="BM317" s="391" t="str">
        <f>Planning!BP317</f>
        <v>R prévi</v>
      </c>
    </row>
    <row r="318" spans="1:376" ht="10.199999999999999" customHeight="1">
      <c r="A318" s="25"/>
      <c r="B318" s="337"/>
      <c r="C318" s="424" t="str">
        <f>$C317</f>
        <v>adrien</v>
      </c>
      <c r="D318" s="16"/>
      <c r="E318" s="349"/>
      <c r="F318" s="349"/>
      <c r="G318" s="349"/>
      <c r="H318" s="10"/>
      <c r="I318" s="10"/>
      <c r="J318" s="10"/>
      <c r="K318" s="10"/>
      <c r="L318" s="10"/>
      <c r="M318" s="10"/>
      <c r="N318" s="316">
        <v>7</v>
      </c>
      <c r="O318" s="316"/>
      <c r="P318" s="316">
        <v>8</v>
      </c>
      <c r="Q318" s="316"/>
      <c r="R318" s="316">
        <v>9</v>
      </c>
      <c r="S318" s="316"/>
      <c r="T318" s="316">
        <v>10</v>
      </c>
      <c r="U318" s="316"/>
      <c r="V318" s="316">
        <v>11</v>
      </c>
      <c r="W318" s="316"/>
      <c r="X318" s="316">
        <v>12</v>
      </c>
      <c r="Y318" s="316"/>
      <c r="Z318" s="316">
        <v>13</v>
      </c>
      <c r="AA318" s="316"/>
      <c r="AB318" s="316">
        <v>14</v>
      </c>
      <c r="AC318" s="316"/>
      <c r="AD318" s="316">
        <v>15</v>
      </c>
      <c r="AE318" s="316"/>
      <c r="AF318" s="316">
        <v>16</v>
      </c>
      <c r="AG318" s="316"/>
      <c r="AH318" s="316">
        <v>17</v>
      </c>
      <c r="AI318" s="316"/>
      <c r="AJ318" s="316">
        <v>18</v>
      </c>
      <c r="AK318" s="316"/>
      <c r="AL318" s="316">
        <v>19</v>
      </c>
      <c r="AM318" s="316"/>
      <c r="AN318" s="316">
        <v>20</v>
      </c>
      <c r="AO318" s="316"/>
      <c r="AP318" s="316">
        <v>21</v>
      </c>
      <c r="AQ318" s="316"/>
      <c r="AR318" s="316">
        <v>22</v>
      </c>
      <c r="AS318" s="316"/>
      <c r="AT318" s="316">
        <v>23</v>
      </c>
      <c r="AU318" s="316"/>
      <c r="AV318" s="316">
        <v>24</v>
      </c>
      <c r="AW318" s="316"/>
      <c r="AX318" s="316">
        <v>1</v>
      </c>
      <c r="AY318" s="316"/>
      <c r="AZ318" s="316">
        <v>2</v>
      </c>
      <c r="BA318" s="316"/>
      <c r="BB318" s="316">
        <v>3</v>
      </c>
      <c r="BC318" s="346"/>
      <c r="BD318" s="102"/>
      <c r="BE318" s="416"/>
      <c r="BF318" s="417"/>
      <c r="BG318" s="419"/>
      <c r="BH318" s="422"/>
      <c r="BI318" s="423"/>
      <c r="BJ318" s="407"/>
      <c r="BL318" s="406"/>
      <c r="BM318" s="392"/>
    </row>
    <row r="319" spans="1:376" ht="10.199999999999999" customHeight="1">
      <c r="A319" s="25"/>
      <c r="B319" s="337"/>
      <c r="C319" s="424"/>
      <c r="D319" s="15"/>
      <c r="E319" s="322"/>
      <c r="F319" s="322"/>
      <c r="G319" s="322"/>
      <c r="H319" s="323" t="e">
        <f>IF(#REF!&lt;&gt;0,3,0)</f>
        <v>#REF!</v>
      </c>
      <c r="I319" s="426">
        <f>Conges!$B$3</f>
        <v>44896</v>
      </c>
      <c r="J319" s="427"/>
      <c r="K319" s="427"/>
      <c r="L319" s="427"/>
      <c r="M319" s="427"/>
      <c r="N319" s="60" t="str">
        <f>Planning!N$13</f>
        <v/>
      </c>
      <c r="O319" s="92">
        <f>Planning!O$13</f>
        <v>0</v>
      </c>
      <c r="P319" s="93">
        <f>Planning!P$13</f>
        <v>0</v>
      </c>
      <c r="Q319" s="93">
        <f>Planning!Q$13</f>
        <v>0</v>
      </c>
      <c r="R319" s="93">
        <f>Planning!R$13</f>
        <v>0</v>
      </c>
      <c r="S319" s="93">
        <f>Planning!S$13</f>
        <v>0</v>
      </c>
      <c r="T319" s="93">
        <f>Planning!T$13</f>
        <v>0</v>
      </c>
      <c r="U319" s="93">
        <f>Planning!U$13</f>
        <v>0</v>
      </c>
      <c r="V319" s="94">
        <f>Planning!V$13</f>
        <v>0</v>
      </c>
      <c r="W319" s="93">
        <f>Planning!W$13</f>
        <v>0</v>
      </c>
      <c r="X319" s="93">
        <f>Planning!X$13</f>
        <v>0</v>
      </c>
      <c r="Y319" s="93">
        <f>Planning!Y$13</f>
        <v>0</v>
      </c>
      <c r="Z319" s="93">
        <f>Planning!Z$13</f>
        <v>0</v>
      </c>
      <c r="AA319" s="93">
        <f>Planning!AA$13</f>
        <v>0</v>
      </c>
      <c r="AB319" s="93">
        <f>Planning!AB$13</f>
        <v>0</v>
      </c>
      <c r="AC319" s="93">
        <f>Planning!AC$13</f>
        <v>0</v>
      </c>
      <c r="AD319" s="93">
        <f>Planning!AD$13</f>
        <v>0</v>
      </c>
      <c r="AE319" s="92">
        <f>Planning!AE$13</f>
        <v>0</v>
      </c>
      <c r="AF319" s="93">
        <f>Planning!AF$13</f>
        <v>0</v>
      </c>
      <c r="AG319" s="93">
        <f>Planning!AG$13</f>
        <v>0</v>
      </c>
      <c r="AH319" s="93">
        <f>Planning!AH$13</f>
        <v>0</v>
      </c>
      <c r="AI319" s="93">
        <f>Planning!AI$13</f>
        <v>0</v>
      </c>
      <c r="AJ319" s="94">
        <f>Planning!AJ$13</f>
        <v>0</v>
      </c>
      <c r="AK319" s="93">
        <f>Planning!AK$13</f>
        <v>0</v>
      </c>
      <c r="AL319" s="93">
        <f>Planning!AL$13</f>
        <v>0</v>
      </c>
      <c r="AM319" s="93">
        <f>Planning!AM$13</f>
        <v>0</v>
      </c>
      <c r="AN319" s="93">
        <f>Planning!AN$13</f>
        <v>0</v>
      </c>
      <c r="AO319" s="93">
        <f>Planning!AO$13</f>
        <v>0</v>
      </c>
      <c r="AP319" s="93">
        <f>Planning!AP$13</f>
        <v>0</v>
      </c>
      <c r="AQ319" s="93">
        <f>Planning!AQ$13</f>
        <v>0</v>
      </c>
      <c r="AR319" s="93">
        <f>Planning!AR$13</f>
        <v>0</v>
      </c>
      <c r="AS319" s="93">
        <f>Planning!AS$13</f>
        <v>0</v>
      </c>
      <c r="AT319" s="93">
        <f>Planning!AT$13</f>
        <v>0</v>
      </c>
      <c r="AU319" s="92">
        <f>Planning!AU$13</f>
        <v>0</v>
      </c>
      <c r="AV319" s="93">
        <f>Planning!AV$13</f>
        <v>0</v>
      </c>
      <c r="AW319" s="93">
        <f>Planning!AW$13</f>
        <v>0</v>
      </c>
      <c r="AX319" s="93">
        <f>Planning!AX$13</f>
        <v>0</v>
      </c>
      <c r="AY319" s="93">
        <f>Planning!AY$13</f>
        <v>0</v>
      </c>
      <c r="AZ319" s="93">
        <f>Planning!AZ$13</f>
        <v>0</v>
      </c>
      <c r="BA319" s="93">
        <f>Planning!BA$13</f>
        <v>0</v>
      </c>
      <c r="BB319" s="94">
        <f>Planning!BB$13</f>
        <v>0</v>
      </c>
      <c r="BC319" s="64">
        <f>Planning!BC$13</f>
        <v>0</v>
      </c>
      <c r="BD319" s="102"/>
      <c r="BE319" s="428">
        <f>Planning!BE$13</f>
        <v>0</v>
      </c>
      <c r="BF319" s="429">
        <f>Planning!BF$13</f>
        <v>0</v>
      </c>
      <c r="BG319" s="70">
        <f>Planning!BG$13</f>
        <v>0</v>
      </c>
      <c r="BH319" s="71">
        <f>Planning!BH$13</f>
        <v>0</v>
      </c>
      <c r="BI319" s="72" t="str">
        <f>Planning!BI$13</f>
        <v/>
      </c>
      <c r="BJ319" s="73">
        <f>Planning!BJ$13</f>
        <v>5.4516129032258061</v>
      </c>
      <c r="BL319" s="212">
        <f>Planning!BL$13</f>
        <v>0</v>
      </c>
      <c r="BM319" s="141">
        <f>Planning!BP$13</f>
        <v>0</v>
      </c>
      <c r="NL319" s="43" t="s">
        <v>63</v>
      </c>
    </row>
    <row r="320" spans="1:376" ht="10.199999999999999" customHeight="1">
      <c r="A320" s="25"/>
      <c r="B320" s="337"/>
      <c r="C320" s="424"/>
      <c r="D320" s="15"/>
      <c r="E320" s="322"/>
      <c r="F320" s="322"/>
      <c r="G320" s="322"/>
      <c r="H320" s="323"/>
      <c r="I320" s="402">
        <f>Conges!$B$4</f>
        <v>44897</v>
      </c>
      <c r="J320" s="403"/>
      <c r="K320" s="403"/>
      <c r="L320" s="403"/>
      <c r="M320" s="403"/>
      <c r="N320" s="78" t="str">
        <f>Planning!N$48</f>
        <v/>
      </c>
      <c r="O320" s="95">
        <f>Planning!O$48</f>
        <v>0</v>
      </c>
      <c r="P320" s="96">
        <f>Planning!P$48</f>
        <v>0</v>
      </c>
      <c r="Q320" s="96">
        <f>Planning!Q$48</f>
        <v>0</v>
      </c>
      <c r="R320" s="96">
        <f>Planning!R$48</f>
        <v>0</v>
      </c>
      <c r="S320" s="96">
        <f>Planning!S$48</f>
        <v>0</v>
      </c>
      <c r="T320" s="96">
        <f>Planning!T$48</f>
        <v>0</v>
      </c>
      <c r="U320" s="96">
        <f>Planning!U$48</f>
        <v>0</v>
      </c>
      <c r="V320" s="97">
        <f>Planning!V$48</f>
        <v>0</v>
      </c>
      <c r="W320" s="96">
        <f>Planning!W$48</f>
        <v>0</v>
      </c>
      <c r="X320" s="96">
        <f>Planning!X$48</f>
        <v>0</v>
      </c>
      <c r="Y320" s="96">
        <f>Planning!Y$48</f>
        <v>0</v>
      </c>
      <c r="Z320" s="96">
        <f>Planning!Z$48</f>
        <v>0</v>
      </c>
      <c r="AA320" s="96">
        <f>Planning!AA$48</f>
        <v>0</v>
      </c>
      <c r="AB320" s="96">
        <f>Planning!AB$48</f>
        <v>0</v>
      </c>
      <c r="AC320" s="96">
        <f>Planning!AC$48</f>
        <v>0</v>
      </c>
      <c r="AD320" s="96">
        <f>Planning!AD$48</f>
        <v>0</v>
      </c>
      <c r="AE320" s="95">
        <f>Planning!AE$48</f>
        <v>0</v>
      </c>
      <c r="AF320" s="96">
        <f>Planning!AF$48</f>
        <v>0</v>
      </c>
      <c r="AG320" s="96">
        <f>Planning!AG$48</f>
        <v>0</v>
      </c>
      <c r="AH320" s="96">
        <f>Planning!AH$48</f>
        <v>0</v>
      </c>
      <c r="AI320" s="96">
        <f>Planning!AI$48</f>
        <v>0</v>
      </c>
      <c r="AJ320" s="97">
        <f>Planning!AJ$48</f>
        <v>0</v>
      </c>
      <c r="AK320" s="96">
        <f>Planning!AK$48</f>
        <v>0</v>
      </c>
      <c r="AL320" s="96">
        <f>Planning!AL$48</f>
        <v>0</v>
      </c>
      <c r="AM320" s="96">
        <f>Planning!AM$48</f>
        <v>0</v>
      </c>
      <c r="AN320" s="96">
        <f>Planning!AN$48</f>
        <v>0</v>
      </c>
      <c r="AO320" s="96">
        <f>Planning!AO$48</f>
        <v>0</v>
      </c>
      <c r="AP320" s="96">
        <f>Planning!AP$48</f>
        <v>0</v>
      </c>
      <c r="AQ320" s="96">
        <f>Planning!AQ$48</f>
        <v>0</v>
      </c>
      <c r="AR320" s="96">
        <f>Planning!AR$48</f>
        <v>0</v>
      </c>
      <c r="AS320" s="96">
        <f>Planning!AS$48</f>
        <v>0</v>
      </c>
      <c r="AT320" s="96">
        <f>Planning!AT$48</f>
        <v>0</v>
      </c>
      <c r="AU320" s="95">
        <f>Planning!AU$48</f>
        <v>0</v>
      </c>
      <c r="AV320" s="96">
        <f>Planning!AV$48</f>
        <v>0</v>
      </c>
      <c r="AW320" s="96">
        <f>Planning!AW$48</f>
        <v>0</v>
      </c>
      <c r="AX320" s="96">
        <f>Planning!AX$48</f>
        <v>0</v>
      </c>
      <c r="AY320" s="96">
        <f>Planning!AY$48</f>
        <v>0</v>
      </c>
      <c r="AZ320" s="96">
        <f>Planning!AZ$48</f>
        <v>0</v>
      </c>
      <c r="BA320" s="96">
        <f>Planning!BA$48</f>
        <v>0</v>
      </c>
      <c r="BB320" s="97">
        <f>Planning!BB$48</f>
        <v>0</v>
      </c>
      <c r="BC320" s="82">
        <f>Planning!BC$48</f>
        <v>0</v>
      </c>
      <c r="BD320" s="102"/>
      <c r="BE320" s="410">
        <f>Planning!BE$48</f>
        <v>0</v>
      </c>
      <c r="BF320" s="411">
        <f>Planning!BF$48</f>
        <v>0</v>
      </c>
      <c r="BG320" s="88">
        <f>Planning!BG$48</f>
        <v>0</v>
      </c>
      <c r="BH320" s="89">
        <f>Planning!BH$48</f>
        <v>0</v>
      </c>
      <c r="BI320" s="90" t="str">
        <f>Planning!BI$48</f>
        <v/>
      </c>
      <c r="BJ320" s="91">
        <f>Planning!BJ$48</f>
        <v>10.903225806451612</v>
      </c>
      <c r="BL320" s="211">
        <f>Planning!BL$48</f>
        <v>0</v>
      </c>
      <c r="BM320" s="142">
        <f>Planning!BP$48</f>
        <v>0</v>
      </c>
      <c r="NL320" s="43" t="s">
        <v>63</v>
      </c>
    </row>
    <row r="321" spans="1:376" ht="10.199999999999999" customHeight="1">
      <c r="A321" s="25"/>
      <c r="B321" s="337"/>
      <c r="C321" s="424"/>
      <c r="D321" s="15"/>
      <c r="E321" s="324"/>
      <c r="F321" s="324"/>
      <c r="G321" s="324"/>
      <c r="H321" s="323"/>
      <c r="I321" s="400">
        <f>Conges!$B$5</f>
        <v>44898</v>
      </c>
      <c r="J321" s="401"/>
      <c r="K321" s="401"/>
      <c r="L321" s="401"/>
      <c r="M321" s="401"/>
      <c r="N321" s="65" t="str">
        <f>Planning!N$83</f>
        <v/>
      </c>
      <c r="O321" s="98">
        <f>Planning!O$83</f>
        <v>0</v>
      </c>
      <c r="P321" s="99">
        <f>Planning!P$83</f>
        <v>0</v>
      </c>
      <c r="Q321" s="99">
        <f>Planning!Q$83</f>
        <v>0</v>
      </c>
      <c r="R321" s="99">
        <f>Planning!R$83</f>
        <v>0</v>
      </c>
      <c r="S321" s="99">
        <f>Planning!S$83</f>
        <v>0</v>
      </c>
      <c r="T321" s="99">
        <f>Planning!T$83</f>
        <v>0</v>
      </c>
      <c r="U321" s="99">
        <f>Planning!U$83</f>
        <v>0</v>
      </c>
      <c r="V321" s="100">
        <f>Planning!V$83</f>
        <v>0</v>
      </c>
      <c r="W321" s="99">
        <f>Planning!W$83</f>
        <v>0</v>
      </c>
      <c r="X321" s="99">
        <f>Planning!X$83</f>
        <v>0</v>
      </c>
      <c r="Y321" s="99">
        <f>Planning!Y$83</f>
        <v>0</v>
      </c>
      <c r="Z321" s="99">
        <f>Planning!Z$83</f>
        <v>0</v>
      </c>
      <c r="AA321" s="99">
        <f>Planning!AA$83</f>
        <v>0</v>
      </c>
      <c r="AB321" s="99">
        <f>Planning!AB$83</f>
        <v>0</v>
      </c>
      <c r="AC321" s="99">
        <f>Planning!AC$83</f>
        <v>0</v>
      </c>
      <c r="AD321" s="99">
        <f>Planning!AD$83</f>
        <v>0</v>
      </c>
      <c r="AE321" s="98">
        <f>Planning!AE$83</f>
        <v>0</v>
      </c>
      <c r="AF321" s="99">
        <f>Planning!AF$83</f>
        <v>0</v>
      </c>
      <c r="AG321" s="99">
        <f>Planning!AG$83</f>
        <v>0</v>
      </c>
      <c r="AH321" s="99">
        <f>Planning!AH$83</f>
        <v>0</v>
      </c>
      <c r="AI321" s="99">
        <f>Planning!AI$83</f>
        <v>0</v>
      </c>
      <c r="AJ321" s="100">
        <f>Planning!AJ$83</f>
        <v>0</v>
      </c>
      <c r="AK321" s="99">
        <f>Planning!AK$83</f>
        <v>0</v>
      </c>
      <c r="AL321" s="99">
        <f>Planning!AL$83</f>
        <v>0</v>
      </c>
      <c r="AM321" s="99">
        <f>Planning!AM$83</f>
        <v>0</v>
      </c>
      <c r="AN321" s="99">
        <f>Planning!AN$83</f>
        <v>0</v>
      </c>
      <c r="AO321" s="99">
        <f>Planning!AO$83</f>
        <v>0</v>
      </c>
      <c r="AP321" s="99">
        <f>Planning!AP$83</f>
        <v>0</v>
      </c>
      <c r="AQ321" s="99">
        <f>Planning!AQ$83</f>
        <v>0</v>
      </c>
      <c r="AR321" s="99">
        <f>Planning!AR$83</f>
        <v>0</v>
      </c>
      <c r="AS321" s="99">
        <f>Planning!AS$83</f>
        <v>0</v>
      </c>
      <c r="AT321" s="99">
        <f>Planning!AT$83</f>
        <v>0</v>
      </c>
      <c r="AU321" s="98">
        <f>Planning!AU$83</f>
        <v>0</v>
      </c>
      <c r="AV321" s="99">
        <f>Planning!AV$83</f>
        <v>0</v>
      </c>
      <c r="AW321" s="99">
        <f>Planning!AW$83</f>
        <v>0</v>
      </c>
      <c r="AX321" s="99">
        <f>Planning!AX$83</f>
        <v>0</v>
      </c>
      <c r="AY321" s="99">
        <f>Planning!AY$83</f>
        <v>0</v>
      </c>
      <c r="AZ321" s="99">
        <f>Planning!AZ$83</f>
        <v>0</v>
      </c>
      <c r="BA321" s="99">
        <f>Planning!BA$83</f>
        <v>0</v>
      </c>
      <c r="BB321" s="100">
        <f>Planning!BB$83</f>
        <v>0</v>
      </c>
      <c r="BC321" s="69">
        <f>Planning!BC$83</f>
        <v>0</v>
      </c>
      <c r="BD321" s="102"/>
      <c r="BE321" s="408">
        <f>Planning!BE$83</f>
        <v>0</v>
      </c>
      <c r="BF321" s="409">
        <f>Planning!BF$83</f>
        <v>0</v>
      </c>
      <c r="BG321" s="74">
        <f>Planning!BG$83</f>
        <v>0</v>
      </c>
      <c r="BH321" s="75">
        <f>Planning!BH$83</f>
        <v>0</v>
      </c>
      <c r="BI321" s="76" t="str">
        <f>Planning!BI$83</f>
        <v/>
      </c>
      <c r="BJ321" s="77">
        <f>Planning!BJ$83</f>
        <v>16.354838709677416</v>
      </c>
      <c r="BL321" s="210">
        <f>Planning!BL$83</f>
        <v>0</v>
      </c>
      <c r="BM321" s="143">
        <f>Planning!BP$83</f>
        <v>0</v>
      </c>
      <c r="NL321" s="43" t="s">
        <v>63</v>
      </c>
    </row>
    <row r="322" spans="1:376" ht="10.199999999999999" customHeight="1">
      <c r="A322" s="25"/>
      <c r="B322" s="337"/>
      <c r="C322" s="424"/>
      <c r="D322" s="15"/>
      <c r="E322" s="322"/>
      <c r="F322" s="322"/>
      <c r="G322" s="322"/>
      <c r="H322" s="323"/>
      <c r="I322" s="402">
        <f>Conges!$B$6</f>
        <v>44899</v>
      </c>
      <c r="J322" s="403"/>
      <c r="K322" s="403"/>
      <c r="L322" s="403"/>
      <c r="M322" s="403"/>
      <c r="N322" s="78" t="str">
        <f>Planning!N$118</f>
        <v/>
      </c>
      <c r="O322" s="95">
        <f>Planning!O$118</f>
        <v>0</v>
      </c>
      <c r="P322" s="96">
        <f>Planning!P$118</f>
        <v>0</v>
      </c>
      <c r="Q322" s="96">
        <f>Planning!Q$118</f>
        <v>0</v>
      </c>
      <c r="R322" s="96">
        <f>Planning!R$118</f>
        <v>0</v>
      </c>
      <c r="S322" s="96">
        <f>Planning!S$118</f>
        <v>0</v>
      </c>
      <c r="T322" s="96">
        <f>Planning!T$118</f>
        <v>0</v>
      </c>
      <c r="U322" s="96">
        <f>Planning!U$118</f>
        <v>0</v>
      </c>
      <c r="V322" s="97">
        <f>Planning!V$118</f>
        <v>0</v>
      </c>
      <c r="W322" s="96">
        <f>Planning!W$118</f>
        <v>0</v>
      </c>
      <c r="X322" s="96">
        <f>Planning!X$118</f>
        <v>0</v>
      </c>
      <c r="Y322" s="96">
        <f>Planning!Y$118</f>
        <v>0</v>
      </c>
      <c r="Z322" s="96">
        <f>Planning!Z$118</f>
        <v>0</v>
      </c>
      <c r="AA322" s="96">
        <f>Planning!AA$118</f>
        <v>0</v>
      </c>
      <c r="AB322" s="96">
        <f>Planning!AB$118</f>
        <v>0</v>
      </c>
      <c r="AC322" s="96">
        <f>Planning!AC$118</f>
        <v>0</v>
      </c>
      <c r="AD322" s="96">
        <f>Planning!AD$118</f>
        <v>0</v>
      </c>
      <c r="AE322" s="95">
        <f>Planning!AE$118</f>
        <v>0</v>
      </c>
      <c r="AF322" s="96">
        <f>Planning!AF$118</f>
        <v>0</v>
      </c>
      <c r="AG322" s="96">
        <f>Planning!AG$118</f>
        <v>0</v>
      </c>
      <c r="AH322" s="96">
        <f>Planning!AH$118</f>
        <v>0</v>
      </c>
      <c r="AI322" s="96">
        <f>Planning!AI$118</f>
        <v>0</v>
      </c>
      <c r="AJ322" s="97">
        <f>Planning!AJ$118</f>
        <v>0</v>
      </c>
      <c r="AK322" s="96">
        <f>Planning!AK$118</f>
        <v>0</v>
      </c>
      <c r="AL322" s="96">
        <f>Planning!AL$118</f>
        <v>0</v>
      </c>
      <c r="AM322" s="96">
        <f>Planning!AM$118</f>
        <v>0</v>
      </c>
      <c r="AN322" s="96">
        <f>Planning!AN$118</f>
        <v>0</v>
      </c>
      <c r="AO322" s="96">
        <f>Planning!AO$118</f>
        <v>0</v>
      </c>
      <c r="AP322" s="96">
        <f>Planning!AP$118</f>
        <v>0</v>
      </c>
      <c r="AQ322" s="96">
        <f>Planning!AQ$118</f>
        <v>0</v>
      </c>
      <c r="AR322" s="96">
        <f>Planning!AR$118</f>
        <v>0</v>
      </c>
      <c r="AS322" s="96">
        <f>Planning!AS$118</f>
        <v>0</v>
      </c>
      <c r="AT322" s="96">
        <f>Planning!AT$118</f>
        <v>0</v>
      </c>
      <c r="AU322" s="95">
        <f>Planning!AU$118</f>
        <v>0</v>
      </c>
      <c r="AV322" s="96">
        <f>Planning!AV$118</f>
        <v>0</v>
      </c>
      <c r="AW322" s="96">
        <f>Planning!AW$118</f>
        <v>0</v>
      </c>
      <c r="AX322" s="96">
        <f>Planning!AX$118</f>
        <v>0</v>
      </c>
      <c r="AY322" s="96">
        <f>Planning!AY$118</f>
        <v>0</v>
      </c>
      <c r="AZ322" s="96">
        <f>Planning!AZ$118</f>
        <v>0</v>
      </c>
      <c r="BA322" s="96">
        <f>Planning!BA$118</f>
        <v>0</v>
      </c>
      <c r="BB322" s="97">
        <f>Planning!BB$118</f>
        <v>0</v>
      </c>
      <c r="BC322" s="82">
        <f>Planning!BC$118</f>
        <v>0</v>
      </c>
      <c r="BD322" s="102"/>
      <c r="BE322" s="410">
        <f>Planning!BE$118</f>
        <v>0</v>
      </c>
      <c r="BF322" s="411">
        <f>Planning!BF$118</f>
        <v>0</v>
      </c>
      <c r="BG322" s="88">
        <f>Planning!BG$118</f>
        <v>0</v>
      </c>
      <c r="BH322" s="89">
        <f>Planning!BH$118</f>
        <v>0</v>
      </c>
      <c r="BI322" s="90" t="str">
        <f>Planning!BI$118</f>
        <v/>
      </c>
      <c r="BJ322" s="91">
        <f>Planning!BJ$118</f>
        <v>21.806451612903224</v>
      </c>
      <c r="BL322" s="211">
        <f>Planning!BL$118</f>
        <v>0</v>
      </c>
      <c r="BM322" s="142">
        <f>Planning!BP$118</f>
        <v>0</v>
      </c>
      <c r="NL322" s="43" t="s">
        <v>63</v>
      </c>
    </row>
    <row r="323" spans="1:376" ht="10.199999999999999" customHeight="1">
      <c r="A323" s="25"/>
      <c r="B323" s="337"/>
      <c r="C323" s="424"/>
      <c r="D323" s="15"/>
      <c r="E323" s="322"/>
      <c r="F323" s="322"/>
      <c r="G323" s="322"/>
      <c r="H323" s="323"/>
      <c r="I323" s="400">
        <f>Conges!$B$7</f>
        <v>44900</v>
      </c>
      <c r="J323" s="401"/>
      <c r="K323" s="401"/>
      <c r="L323" s="401"/>
      <c r="M323" s="401"/>
      <c r="N323" s="65" t="str">
        <f>Planning!N$153</f>
        <v/>
      </c>
      <c r="O323" s="98">
        <f>Planning!O$153</f>
        <v>0</v>
      </c>
      <c r="P323" s="99">
        <f>Planning!P$153</f>
        <v>0</v>
      </c>
      <c r="Q323" s="99">
        <f>Planning!Q$153</f>
        <v>0</v>
      </c>
      <c r="R323" s="99">
        <f>Planning!R$153</f>
        <v>0</v>
      </c>
      <c r="S323" s="99">
        <f>Planning!S$153</f>
        <v>0</v>
      </c>
      <c r="T323" s="99">
        <f>Planning!T$153</f>
        <v>0</v>
      </c>
      <c r="U323" s="99">
        <f>Planning!U$153</f>
        <v>0</v>
      </c>
      <c r="V323" s="100">
        <f>Planning!V$153</f>
        <v>0</v>
      </c>
      <c r="W323" s="99">
        <f>Planning!W$153</f>
        <v>0</v>
      </c>
      <c r="X323" s="99">
        <f>Planning!X$153</f>
        <v>0</v>
      </c>
      <c r="Y323" s="99">
        <f>Planning!Y$153</f>
        <v>0</v>
      </c>
      <c r="Z323" s="99">
        <f>Planning!Z$153</f>
        <v>0</v>
      </c>
      <c r="AA323" s="99">
        <f>Planning!AA$153</f>
        <v>0</v>
      </c>
      <c r="AB323" s="99">
        <f>Planning!AB$153</f>
        <v>0</v>
      </c>
      <c r="AC323" s="99">
        <f>Planning!AC$153</f>
        <v>0</v>
      </c>
      <c r="AD323" s="99">
        <f>Planning!AD$153</f>
        <v>0</v>
      </c>
      <c r="AE323" s="98">
        <f>Planning!AE$153</f>
        <v>0</v>
      </c>
      <c r="AF323" s="99">
        <f>Planning!AF$153</f>
        <v>0</v>
      </c>
      <c r="AG323" s="99">
        <f>Planning!AG$153</f>
        <v>0</v>
      </c>
      <c r="AH323" s="99">
        <f>Planning!AH$153</f>
        <v>0</v>
      </c>
      <c r="AI323" s="99">
        <f>Planning!AI$153</f>
        <v>0</v>
      </c>
      <c r="AJ323" s="100">
        <f>Planning!AJ$153</f>
        <v>0</v>
      </c>
      <c r="AK323" s="99">
        <f>Planning!AK$153</f>
        <v>0</v>
      </c>
      <c r="AL323" s="99">
        <f>Planning!AL$153</f>
        <v>0</v>
      </c>
      <c r="AM323" s="99">
        <f>Planning!AM$153</f>
        <v>0</v>
      </c>
      <c r="AN323" s="99">
        <f>Planning!AN$153</f>
        <v>0</v>
      </c>
      <c r="AO323" s="99">
        <f>Planning!AO$153</f>
        <v>0</v>
      </c>
      <c r="AP323" s="99">
        <f>Planning!AP$153</f>
        <v>0</v>
      </c>
      <c r="AQ323" s="99">
        <f>Planning!AQ$153</f>
        <v>0</v>
      </c>
      <c r="AR323" s="99">
        <f>Planning!AR$153</f>
        <v>0</v>
      </c>
      <c r="AS323" s="99">
        <f>Planning!AS$153</f>
        <v>0</v>
      </c>
      <c r="AT323" s="99">
        <f>Planning!AT$153</f>
        <v>0</v>
      </c>
      <c r="AU323" s="98">
        <f>Planning!AU$153</f>
        <v>0</v>
      </c>
      <c r="AV323" s="99">
        <f>Planning!AV$153</f>
        <v>0</v>
      </c>
      <c r="AW323" s="99">
        <f>Planning!AW$153</f>
        <v>0</v>
      </c>
      <c r="AX323" s="99">
        <f>Planning!AX$153</f>
        <v>0</v>
      </c>
      <c r="AY323" s="99">
        <f>Planning!AY$153</f>
        <v>0</v>
      </c>
      <c r="AZ323" s="99">
        <f>Planning!AZ$153</f>
        <v>0</v>
      </c>
      <c r="BA323" s="99">
        <f>Planning!BA$153</f>
        <v>0</v>
      </c>
      <c r="BB323" s="100">
        <f>Planning!BB$153</f>
        <v>0</v>
      </c>
      <c r="BC323" s="69">
        <f>Planning!BC$153</f>
        <v>0</v>
      </c>
      <c r="BD323" s="102"/>
      <c r="BE323" s="408">
        <f>Planning!BE$153</f>
        <v>0</v>
      </c>
      <c r="BF323" s="409">
        <f>Planning!BF$153</f>
        <v>0</v>
      </c>
      <c r="BG323" s="74">
        <f>Planning!BG$153</f>
        <v>0</v>
      </c>
      <c r="BH323" s="75">
        <f>Planning!BH$153</f>
        <v>0</v>
      </c>
      <c r="BI323" s="76" t="str">
        <f>Planning!BI$153</f>
        <v/>
      </c>
      <c r="BJ323" s="77">
        <f>Planning!BJ$153</f>
        <v>27.258064516129032</v>
      </c>
      <c r="BL323" s="210">
        <f>Planning!BL$153</f>
        <v>0</v>
      </c>
      <c r="BM323" s="143">
        <f>Planning!BP$153</f>
        <v>0</v>
      </c>
      <c r="NL323" s="43" t="s">
        <v>63</v>
      </c>
    </row>
    <row r="324" spans="1:376" ht="10.199999999999999" customHeight="1">
      <c r="A324" s="25"/>
      <c r="B324" s="337"/>
      <c r="C324" s="424"/>
      <c r="D324" s="15"/>
      <c r="E324" s="334" t="str">
        <f>Planning!$E$9</f>
        <v>CREPIERE</v>
      </c>
      <c r="F324" s="334"/>
      <c r="G324" s="124">
        <f>(COUNTIF(O319:BB349,Planning!$MT$3))/2</f>
        <v>0</v>
      </c>
      <c r="H324" s="323"/>
      <c r="I324" s="402">
        <f>Conges!$B$8</f>
        <v>44901</v>
      </c>
      <c r="J324" s="403"/>
      <c r="K324" s="403"/>
      <c r="L324" s="403"/>
      <c r="M324" s="403"/>
      <c r="N324" s="78" t="str">
        <f>Planning!N$188</f>
        <v/>
      </c>
      <c r="O324" s="95">
        <f>Planning!O$188</f>
        <v>0</v>
      </c>
      <c r="P324" s="96">
        <f>Planning!P$188</f>
        <v>0</v>
      </c>
      <c r="Q324" s="96">
        <f>Planning!Q$188</f>
        <v>0</v>
      </c>
      <c r="R324" s="96">
        <f>Planning!R$188</f>
        <v>0</v>
      </c>
      <c r="S324" s="96">
        <f>Planning!S$188</f>
        <v>0</v>
      </c>
      <c r="T324" s="96">
        <f>Planning!T$188</f>
        <v>0</v>
      </c>
      <c r="U324" s="96">
        <f>Planning!U$188</f>
        <v>0</v>
      </c>
      <c r="V324" s="97">
        <f>Planning!V$188</f>
        <v>0</v>
      </c>
      <c r="W324" s="96">
        <f>Planning!W$188</f>
        <v>0</v>
      </c>
      <c r="X324" s="96">
        <f>Planning!X$188</f>
        <v>0</v>
      </c>
      <c r="Y324" s="96">
        <f>Planning!Y$188</f>
        <v>0</v>
      </c>
      <c r="Z324" s="96">
        <f>Planning!Z$188</f>
        <v>0</v>
      </c>
      <c r="AA324" s="96">
        <f>Planning!AA$188</f>
        <v>0</v>
      </c>
      <c r="AB324" s="96">
        <f>Planning!AB$188</f>
        <v>0</v>
      </c>
      <c r="AC324" s="96">
        <f>Planning!AC$188</f>
        <v>0</v>
      </c>
      <c r="AD324" s="96">
        <f>Planning!AD$188</f>
        <v>0</v>
      </c>
      <c r="AE324" s="95">
        <f>Planning!AE$188</f>
        <v>0</v>
      </c>
      <c r="AF324" s="96">
        <f>Planning!AF$188</f>
        <v>0</v>
      </c>
      <c r="AG324" s="96">
        <f>Planning!AG$188</f>
        <v>0</v>
      </c>
      <c r="AH324" s="96">
        <f>Planning!AH$188</f>
        <v>0</v>
      </c>
      <c r="AI324" s="96">
        <f>Planning!AI$188</f>
        <v>0</v>
      </c>
      <c r="AJ324" s="97">
        <f>Planning!AJ$188</f>
        <v>0</v>
      </c>
      <c r="AK324" s="96">
        <f>Planning!AK$188</f>
        <v>0</v>
      </c>
      <c r="AL324" s="96">
        <f>Planning!AL$188</f>
        <v>0</v>
      </c>
      <c r="AM324" s="96">
        <f>Planning!AM$188</f>
        <v>0</v>
      </c>
      <c r="AN324" s="96">
        <f>Planning!AN$188</f>
        <v>0</v>
      </c>
      <c r="AO324" s="96">
        <f>Planning!AO$188</f>
        <v>0</v>
      </c>
      <c r="AP324" s="96">
        <f>Planning!AP$188</f>
        <v>0</v>
      </c>
      <c r="AQ324" s="96">
        <f>Planning!AQ$188</f>
        <v>0</v>
      </c>
      <c r="AR324" s="96">
        <f>Planning!AR$188</f>
        <v>0</v>
      </c>
      <c r="AS324" s="96">
        <f>Planning!AS$188</f>
        <v>0</v>
      </c>
      <c r="AT324" s="96">
        <f>Planning!AT$188</f>
        <v>0</v>
      </c>
      <c r="AU324" s="95">
        <f>Planning!AU$188</f>
        <v>0</v>
      </c>
      <c r="AV324" s="96">
        <f>Planning!AV$188</f>
        <v>0</v>
      </c>
      <c r="AW324" s="96">
        <f>Planning!AW$188</f>
        <v>0</v>
      </c>
      <c r="AX324" s="96">
        <f>Planning!AX$188</f>
        <v>0</v>
      </c>
      <c r="AY324" s="96">
        <f>Planning!AY$188</f>
        <v>0</v>
      </c>
      <c r="AZ324" s="96">
        <f>Planning!AZ$188</f>
        <v>0</v>
      </c>
      <c r="BA324" s="96">
        <f>Planning!BA$188</f>
        <v>0</v>
      </c>
      <c r="BB324" s="97">
        <f>Planning!BB$188</f>
        <v>0</v>
      </c>
      <c r="BC324" s="82">
        <f>Planning!BC$188</f>
        <v>0</v>
      </c>
      <c r="BD324" s="102"/>
      <c r="BE324" s="410">
        <f>Planning!BE$188</f>
        <v>0</v>
      </c>
      <c r="BF324" s="411">
        <f>Planning!BF$188</f>
        <v>0</v>
      </c>
      <c r="BG324" s="88">
        <f>Planning!BG$188</f>
        <v>0</v>
      </c>
      <c r="BH324" s="89">
        <f>Planning!BH$188</f>
        <v>0</v>
      </c>
      <c r="BI324" s="90" t="str">
        <f>Planning!BI$188</f>
        <v/>
      </c>
      <c r="BJ324" s="91">
        <f>Planning!BJ$188</f>
        <v>32.709677419354833</v>
      </c>
      <c r="BL324" s="211">
        <f>Planning!BL$188</f>
        <v>0</v>
      </c>
      <c r="BM324" s="142">
        <f>Planning!BP$188</f>
        <v>0</v>
      </c>
      <c r="NL324" s="43" t="s">
        <v>63</v>
      </c>
    </row>
    <row r="325" spans="1:376" ht="10.199999999999999" customHeight="1">
      <c r="A325" s="25"/>
      <c r="B325" s="337"/>
      <c r="C325" s="424"/>
      <c r="D325" s="15"/>
      <c r="E325" s="318" t="str">
        <f>Planning!$E$10</f>
        <v>BRASSERIE</v>
      </c>
      <c r="F325" s="318"/>
      <c r="G325" s="125">
        <f>(COUNTIF(O319:BB349,Planning!$MV$3))/2</f>
        <v>0</v>
      </c>
      <c r="H325" s="323"/>
      <c r="I325" s="400">
        <f>Conges!$B$9</f>
        <v>44902</v>
      </c>
      <c r="J325" s="401"/>
      <c r="K325" s="401"/>
      <c r="L325" s="401"/>
      <c r="M325" s="401"/>
      <c r="N325" s="65" t="str">
        <f>Planning!N$223</f>
        <v/>
      </c>
      <c r="O325" s="98">
        <f>Planning!O$223</f>
        <v>0</v>
      </c>
      <c r="P325" s="99">
        <f>Planning!P$223</f>
        <v>0</v>
      </c>
      <c r="Q325" s="99">
        <f>Planning!Q$223</f>
        <v>0</v>
      </c>
      <c r="R325" s="99">
        <f>Planning!R$223</f>
        <v>0</v>
      </c>
      <c r="S325" s="99">
        <f>Planning!S$223</f>
        <v>0</v>
      </c>
      <c r="T325" s="99">
        <f>Planning!T$223</f>
        <v>0</v>
      </c>
      <c r="U325" s="99">
        <f>Planning!U$223</f>
        <v>0</v>
      </c>
      <c r="V325" s="100">
        <f>Planning!V$223</f>
        <v>0</v>
      </c>
      <c r="W325" s="99">
        <f>Planning!W$223</f>
        <v>0</v>
      </c>
      <c r="X325" s="99">
        <f>Planning!X$223</f>
        <v>0</v>
      </c>
      <c r="Y325" s="99">
        <f>Planning!Y$223</f>
        <v>0</v>
      </c>
      <c r="Z325" s="99">
        <f>Planning!Z$223</f>
        <v>0</v>
      </c>
      <c r="AA325" s="99">
        <f>Planning!AA$223</f>
        <v>0</v>
      </c>
      <c r="AB325" s="99">
        <f>Planning!AB$223</f>
        <v>0</v>
      </c>
      <c r="AC325" s="99">
        <f>Planning!AC$223</f>
        <v>0</v>
      </c>
      <c r="AD325" s="99">
        <f>Planning!AD$223</f>
        <v>0</v>
      </c>
      <c r="AE325" s="98">
        <f>Planning!AE$223</f>
        <v>0</v>
      </c>
      <c r="AF325" s="99">
        <f>Planning!AF$223</f>
        <v>0</v>
      </c>
      <c r="AG325" s="99">
        <f>Planning!AG$223</f>
        <v>0</v>
      </c>
      <c r="AH325" s="99">
        <f>Planning!AH$223</f>
        <v>0</v>
      </c>
      <c r="AI325" s="99">
        <f>Planning!AI$223</f>
        <v>0</v>
      </c>
      <c r="AJ325" s="100">
        <f>Planning!AJ$223</f>
        <v>0</v>
      </c>
      <c r="AK325" s="99">
        <f>Planning!AK$223</f>
        <v>0</v>
      </c>
      <c r="AL325" s="99">
        <f>Planning!AL$223</f>
        <v>0</v>
      </c>
      <c r="AM325" s="99">
        <f>Planning!AM$223</f>
        <v>0</v>
      </c>
      <c r="AN325" s="99">
        <f>Planning!AN$223</f>
        <v>0</v>
      </c>
      <c r="AO325" s="99">
        <f>Planning!AO$223</f>
        <v>0</v>
      </c>
      <c r="AP325" s="99">
        <f>Planning!AP$223</f>
        <v>0</v>
      </c>
      <c r="AQ325" s="99">
        <f>Planning!AQ$223</f>
        <v>0</v>
      </c>
      <c r="AR325" s="99">
        <f>Planning!AR$223</f>
        <v>0</v>
      </c>
      <c r="AS325" s="99">
        <f>Planning!AS$223</f>
        <v>0</v>
      </c>
      <c r="AT325" s="99">
        <f>Planning!AT$223</f>
        <v>0</v>
      </c>
      <c r="AU325" s="98">
        <f>Planning!AU$223</f>
        <v>0</v>
      </c>
      <c r="AV325" s="99">
        <f>Planning!AV$223</f>
        <v>0</v>
      </c>
      <c r="AW325" s="99">
        <f>Planning!AW$223</f>
        <v>0</v>
      </c>
      <c r="AX325" s="99">
        <f>Planning!AX$223</f>
        <v>0</v>
      </c>
      <c r="AY325" s="99">
        <f>Planning!AY$223</f>
        <v>0</v>
      </c>
      <c r="AZ325" s="99">
        <f>Planning!AZ$223</f>
        <v>0</v>
      </c>
      <c r="BA325" s="99">
        <f>Planning!BA$223</f>
        <v>0</v>
      </c>
      <c r="BB325" s="100">
        <f>Planning!BB$223</f>
        <v>0</v>
      </c>
      <c r="BC325" s="69">
        <f>Planning!BC$223</f>
        <v>0</v>
      </c>
      <c r="BD325" s="102"/>
      <c r="BE325" s="408">
        <f>Planning!BE$223</f>
        <v>0</v>
      </c>
      <c r="BF325" s="409">
        <f>Planning!BF$223</f>
        <v>0</v>
      </c>
      <c r="BG325" s="74">
        <f>Planning!BG$223</f>
        <v>0</v>
      </c>
      <c r="BH325" s="75">
        <f>Planning!BH$223</f>
        <v>0</v>
      </c>
      <c r="BI325" s="76" t="str">
        <f>Planning!BI$223</f>
        <v/>
      </c>
      <c r="BJ325" s="77">
        <f>Planning!BJ$223</f>
        <v>38.161290322580641</v>
      </c>
      <c r="BL325" s="210">
        <f>Planning!BL$223</f>
        <v>0</v>
      </c>
      <c r="BM325" s="143">
        <f>Planning!BP$223</f>
        <v>0</v>
      </c>
      <c r="NL325" s="43" t="s">
        <v>63</v>
      </c>
    </row>
    <row r="326" spans="1:376" ht="10.199999999999999" customHeight="1">
      <c r="A326" s="25"/>
      <c r="B326" s="337"/>
      <c r="C326" s="424"/>
      <c r="D326" s="15"/>
      <c r="E326" s="327" t="str">
        <f>Planning!$E$11</f>
        <v>MEP</v>
      </c>
      <c r="F326" s="327"/>
      <c r="G326" s="126">
        <f>(COUNTIF(O319:BB349,Planning!$MX$3))/2</f>
        <v>0</v>
      </c>
      <c r="H326" s="323"/>
      <c r="I326" s="402">
        <f>Conges!$B$10</f>
        <v>44903</v>
      </c>
      <c r="J326" s="403"/>
      <c r="K326" s="403"/>
      <c r="L326" s="403"/>
      <c r="M326" s="403"/>
      <c r="N326" s="78" t="str">
        <f>Planning!N$258</f>
        <v/>
      </c>
      <c r="O326" s="95">
        <f>Planning!O$258</f>
        <v>0</v>
      </c>
      <c r="P326" s="96">
        <f>Planning!P$258</f>
        <v>0</v>
      </c>
      <c r="Q326" s="96">
        <f>Planning!Q$258</f>
        <v>0</v>
      </c>
      <c r="R326" s="96">
        <f>Planning!R$258</f>
        <v>0</v>
      </c>
      <c r="S326" s="96">
        <f>Planning!S$258</f>
        <v>0</v>
      </c>
      <c r="T326" s="96">
        <f>Planning!T$258</f>
        <v>0</v>
      </c>
      <c r="U326" s="96">
        <f>Planning!U$258</f>
        <v>0</v>
      </c>
      <c r="V326" s="97">
        <f>Planning!V$258</f>
        <v>0</v>
      </c>
      <c r="W326" s="96">
        <f>Planning!W$258</f>
        <v>0</v>
      </c>
      <c r="X326" s="96">
        <f>Planning!X$258</f>
        <v>0</v>
      </c>
      <c r="Y326" s="96">
        <f>Planning!Y$258</f>
        <v>0</v>
      </c>
      <c r="Z326" s="96">
        <f>Planning!Z$258</f>
        <v>0</v>
      </c>
      <c r="AA326" s="96">
        <f>Planning!AA$258</f>
        <v>0</v>
      </c>
      <c r="AB326" s="96">
        <f>Planning!AB$258</f>
        <v>0</v>
      </c>
      <c r="AC326" s="96">
        <f>Planning!AC$258</f>
        <v>0</v>
      </c>
      <c r="AD326" s="96">
        <f>Planning!AD$258</f>
        <v>0</v>
      </c>
      <c r="AE326" s="95">
        <f>Planning!AE$258</f>
        <v>0</v>
      </c>
      <c r="AF326" s="96">
        <f>Planning!AF$258</f>
        <v>0</v>
      </c>
      <c r="AG326" s="96">
        <f>Planning!AG$258</f>
        <v>0</v>
      </c>
      <c r="AH326" s="96">
        <f>Planning!AH$258</f>
        <v>0</v>
      </c>
      <c r="AI326" s="96">
        <f>Planning!AI$258</f>
        <v>0</v>
      </c>
      <c r="AJ326" s="97">
        <f>Planning!AJ$258</f>
        <v>0</v>
      </c>
      <c r="AK326" s="96">
        <f>Planning!AK$258</f>
        <v>0</v>
      </c>
      <c r="AL326" s="96">
        <f>Planning!AL$258</f>
        <v>0</v>
      </c>
      <c r="AM326" s="96">
        <f>Planning!AM$258</f>
        <v>0</v>
      </c>
      <c r="AN326" s="96">
        <f>Planning!AN$258</f>
        <v>0</v>
      </c>
      <c r="AO326" s="96">
        <f>Planning!AO$258</f>
        <v>0</v>
      </c>
      <c r="AP326" s="96">
        <f>Planning!AP$258</f>
        <v>0</v>
      </c>
      <c r="AQ326" s="96">
        <f>Planning!AQ$258</f>
        <v>0</v>
      </c>
      <c r="AR326" s="96">
        <f>Planning!AR$258</f>
        <v>0</v>
      </c>
      <c r="AS326" s="96">
        <f>Planning!AS$258</f>
        <v>0</v>
      </c>
      <c r="AT326" s="96">
        <f>Planning!AT$258</f>
        <v>0</v>
      </c>
      <c r="AU326" s="95">
        <f>Planning!AU$258</f>
        <v>0</v>
      </c>
      <c r="AV326" s="96">
        <f>Planning!AV$258</f>
        <v>0</v>
      </c>
      <c r="AW326" s="96">
        <f>Planning!AW$258</f>
        <v>0</v>
      </c>
      <c r="AX326" s="96">
        <f>Planning!AX$258</f>
        <v>0</v>
      </c>
      <c r="AY326" s="96">
        <f>Planning!AY$258</f>
        <v>0</v>
      </c>
      <c r="AZ326" s="96">
        <f>Planning!AZ$258</f>
        <v>0</v>
      </c>
      <c r="BA326" s="96">
        <f>Planning!BA$258</f>
        <v>0</v>
      </c>
      <c r="BB326" s="97">
        <f>Planning!BB$258</f>
        <v>0</v>
      </c>
      <c r="BC326" s="82">
        <f>Planning!BC$258</f>
        <v>0</v>
      </c>
      <c r="BD326" s="102"/>
      <c r="BE326" s="410">
        <f>Planning!BE$258</f>
        <v>0</v>
      </c>
      <c r="BF326" s="411">
        <f>Planning!BF$258</f>
        <v>0</v>
      </c>
      <c r="BG326" s="88">
        <f>Planning!BG$258</f>
        <v>0</v>
      </c>
      <c r="BH326" s="89">
        <f>Planning!BH$258</f>
        <v>0</v>
      </c>
      <c r="BI326" s="90" t="str">
        <f>Planning!BI$258</f>
        <v/>
      </c>
      <c r="BJ326" s="91">
        <f>Planning!BJ$258</f>
        <v>43.612903225806448</v>
      </c>
      <c r="BL326" s="211">
        <f>Planning!BL$258</f>
        <v>0</v>
      </c>
      <c r="BM326" s="142">
        <f>Planning!BP$258</f>
        <v>0</v>
      </c>
      <c r="NL326" s="43" t="s">
        <v>63</v>
      </c>
    </row>
    <row r="327" spans="1:376" ht="10.199999999999999" customHeight="1">
      <c r="A327" s="25"/>
      <c r="B327" s="337"/>
      <c r="C327" s="424"/>
      <c r="D327" s="15"/>
      <c r="E327" s="348" t="str">
        <f>Planning!$E$12</f>
        <v>Renfort</v>
      </c>
      <c r="F327" s="348"/>
      <c r="G327" s="127">
        <f>(COUNTIF(O319:BB349,Planning!$MZ$3))/2</f>
        <v>0</v>
      </c>
      <c r="H327" s="323"/>
      <c r="I327" s="400">
        <f>Conges!$B$11</f>
        <v>44904</v>
      </c>
      <c r="J327" s="401"/>
      <c r="K327" s="401"/>
      <c r="L327" s="401"/>
      <c r="M327" s="401"/>
      <c r="N327" s="65" t="str">
        <f>Planning!N$293</f>
        <v/>
      </c>
      <c r="O327" s="98">
        <f>Planning!O$293</f>
        <v>0</v>
      </c>
      <c r="P327" s="99">
        <f>Planning!P$293</f>
        <v>0</v>
      </c>
      <c r="Q327" s="99">
        <f>Planning!Q$293</f>
        <v>0</v>
      </c>
      <c r="R327" s="99">
        <f>Planning!R$293</f>
        <v>0</v>
      </c>
      <c r="S327" s="99">
        <f>Planning!S$293</f>
        <v>0</v>
      </c>
      <c r="T327" s="99">
        <f>Planning!T$293</f>
        <v>0</v>
      </c>
      <c r="U327" s="99">
        <f>Planning!U$293</f>
        <v>0</v>
      </c>
      <c r="V327" s="100">
        <f>Planning!V$293</f>
        <v>0</v>
      </c>
      <c r="W327" s="99">
        <f>Planning!W$293</f>
        <v>0</v>
      </c>
      <c r="X327" s="99">
        <f>Planning!X$293</f>
        <v>0</v>
      </c>
      <c r="Y327" s="99">
        <f>Planning!Y$293</f>
        <v>0</v>
      </c>
      <c r="Z327" s="99">
        <f>Planning!Z$293</f>
        <v>0</v>
      </c>
      <c r="AA327" s="99">
        <f>Planning!AA$293</f>
        <v>0</v>
      </c>
      <c r="AB327" s="99">
        <f>Planning!AB$293</f>
        <v>0</v>
      </c>
      <c r="AC327" s="99">
        <f>Planning!AC$293</f>
        <v>0</v>
      </c>
      <c r="AD327" s="99">
        <f>Planning!AD$293</f>
        <v>0</v>
      </c>
      <c r="AE327" s="98">
        <f>Planning!AE$293</f>
        <v>0</v>
      </c>
      <c r="AF327" s="99">
        <f>Planning!AF$293</f>
        <v>0</v>
      </c>
      <c r="AG327" s="99">
        <f>Planning!AG$293</f>
        <v>0</v>
      </c>
      <c r="AH327" s="99">
        <f>Planning!AH$293</f>
        <v>0</v>
      </c>
      <c r="AI327" s="99">
        <f>Planning!AI$293</f>
        <v>0</v>
      </c>
      <c r="AJ327" s="100">
        <f>Planning!AJ$293</f>
        <v>0</v>
      </c>
      <c r="AK327" s="99">
        <f>Planning!AK$293</f>
        <v>0</v>
      </c>
      <c r="AL327" s="99">
        <f>Planning!AL$293</f>
        <v>0</v>
      </c>
      <c r="AM327" s="99">
        <f>Planning!AM$293</f>
        <v>0</v>
      </c>
      <c r="AN327" s="99">
        <f>Planning!AN$293</f>
        <v>0</v>
      </c>
      <c r="AO327" s="99">
        <f>Planning!AO$293</f>
        <v>0</v>
      </c>
      <c r="AP327" s="99">
        <f>Planning!AP$293</f>
        <v>0</v>
      </c>
      <c r="AQ327" s="99">
        <f>Planning!AQ$293</f>
        <v>0</v>
      </c>
      <c r="AR327" s="99">
        <f>Planning!AR$293</f>
        <v>0</v>
      </c>
      <c r="AS327" s="99">
        <f>Planning!AS$293</f>
        <v>0</v>
      </c>
      <c r="AT327" s="99">
        <f>Planning!AT$293</f>
        <v>0</v>
      </c>
      <c r="AU327" s="98">
        <f>Planning!AU$293</f>
        <v>0</v>
      </c>
      <c r="AV327" s="99">
        <f>Planning!AV$293</f>
        <v>0</v>
      </c>
      <c r="AW327" s="99">
        <f>Planning!AW$293</f>
        <v>0</v>
      </c>
      <c r="AX327" s="99">
        <f>Planning!AX$293</f>
        <v>0</v>
      </c>
      <c r="AY327" s="99">
        <f>Planning!AY$293</f>
        <v>0</v>
      </c>
      <c r="AZ327" s="99">
        <f>Planning!AZ$293</f>
        <v>0</v>
      </c>
      <c r="BA327" s="99">
        <f>Planning!BA$293</f>
        <v>0</v>
      </c>
      <c r="BB327" s="100">
        <f>Planning!BB$293</f>
        <v>0</v>
      </c>
      <c r="BC327" s="69">
        <f>Planning!BC$293</f>
        <v>0</v>
      </c>
      <c r="BD327" s="102"/>
      <c r="BE327" s="408">
        <f>Planning!BE$293</f>
        <v>0</v>
      </c>
      <c r="BF327" s="409">
        <f>Planning!BF$293</f>
        <v>0</v>
      </c>
      <c r="BG327" s="74">
        <f>Planning!BG$293</f>
        <v>0</v>
      </c>
      <c r="BH327" s="75">
        <f>Planning!BH$293</f>
        <v>0</v>
      </c>
      <c r="BI327" s="76" t="str">
        <f>Planning!BI$293</f>
        <v/>
      </c>
      <c r="BJ327" s="77">
        <f>Planning!BJ$293</f>
        <v>49.064516129032256</v>
      </c>
      <c r="BL327" s="210">
        <f>Planning!BL$293</f>
        <v>0</v>
      </c>
      <c r="BM327" s="143">
        <f>Planning!BP$293</f>
        <v>0</v>
      </c>
      <c r="NL327" s="43" t="s">
        <v>63</v>
      </c>
    </row>
    <row r="328" spans="1:376" ht="10.199999999999999" customHeight="1">
      <c r="A328" s="25"/>
      <c r="B328" s="337"/>
      <c r="C328" s="424"/>
      <c r="D328" s="15"/>
      <c r="E328" s="317" t="str">
        <f>Planning!$E$13</f>
        <v>CHEF</v>
      </c>
      <c r="F328" s="317"/>
      <c r="G328" s="128">
        <f>(COUNTIF(O319:BB349,Planning!$NB$3))/2</f>
        <v>0</v>
      </c>
      <c r="H328" s="323"/>
      <c r="I328" s="402">
        <f>Conges!$B$12</f>
        <v>44905</v>
      </c>
      <c r="J328" s="403"/>
      <c r="K328" s="403"/>
      <c r="L328" s="403"/>
      <c r="M328" s="403"/>
      <c r="N328" s="78" t="str">
        <f>Planning!N$328</f>
        <v/>
      </c>
      <c r="O328" s="95">
        <f>Planning!O$328</f>
        <v>0</v>
      </c>
      <c r="P328" s="96">
        <f>Planning!P$328</f>
        <v>0</v>
      </c>
      <c r="Q328" s="96">
        <f>Planning!Q$328</f>
        <v>0</v>
      </c>
      <c r="R328" s="96">
        <f>Planning!R$328</f>
        <v>0</v>
      </c>
      <c r="S328" s="96">
        <f>Planning!S$328</f>
        <v>0</v>
      </c>
      <c r="T328" s="96">
        <f>Planning!T$328</f>
        <v>0</v>
      </c>
      <c r="U328" s="96">
        <f>Planning!U$328</f>
        <v>0</v>
      </c>
      <c r="V328" s="97">
        <f>Planning!V$328</f>
        <v>0</v>
      </c>
      <c r="W328" s="96">
        <f>Planning!W$328</f>
        <v>0</v>
      </c>
      <c r="X328" s="96">
        <f>Planning!X$328</f>
        <v>0</v>
      </c>
      <c r="Y328" s="96">
        <f>Planning!Y$328</f>
        <v>0</v>
      </c>
      <c r="Z328" s="96">
        <f>Planning!Z$328</f>
        <v>0</v>
      </c>
      <c r="AA328" s="96">
        <f>Planning!AA$328</f>
        <v>0</v>
      </c>
      <c r="AB328" s="96">
        <f>Planning!AB$328</f>
        <v>0</v>
      </c>
      <c r="AC328" s="96">
        <f>Planning!AC$328</f>
        <v>0</v>
      </c>
      <c r="AD328" s="96">
        <f>Planning!AD$328</f>
        <v>0</v>
      </c>
      <c r="AE328" s="95">
        <f>Planning!AE$328</f>
        <v>0</v>
      </c>
      <c r="AF328" s="96">
        <f>Planning!AF$328</f>
        <v>0</v>
      </c>
      <c r="AG328" s="96">
        <f>Planning!AG$328</f>
        <v>0</v>
      </c>
      <c r="AH328" s="96">
        <f>Planning!AH$328</f>
        <v>0</v>
      </c>
      <c r="AI328" s="96">
        <f>Planning!AI$328</f>
        <v>0</v>
      </c>
      <c r="AJ328" s="97">
        <f>Planning!AJ$328</f>
        <v>0</v>
      </c>
      <c r="AK328" s="96">
        <f>Planning!AK$328</f>
        <v>0</v>
      </c>
      <c r="AL328" s="96">
        <f>Planning!AL$328</f>
        <v>0</v>
      </c>
      <c r="AM328" s="96">
        <f>Planning!AM$328</f>
        <v>0</v>
      </c>
      <c r="AN328" s="96">
        <f>Planning!AN$328</f>
        <v>0</v>
      </c>
      <c r="AO328" s="96">
        <f>Planning!AO$328</f>
        <v>0</v>
      </c>
      <c r="AP328" s="96">
        <f>Planning!AP$328</f>
        <v>0</v>
      </c>
      <c r="AQ328" s="96">
        <f>Planning!AQ$328</f>
        <v>0</v>
      </c>
      <c r="AR328" s="96">
        <f>Planning!AR$328</f>
        <v>0</v>
      </c>
      <c r="AS328" s="96">
        <f>Planning!AS$328</f>
        <v>0</v>
      </c>
      <c r="AT328" s="96">
        <f>Planning!AT$328</f>
        <v>0</v>
      </c>
      <c r="AU328" s="95">
        <f>Planning!AU$328</f>
        <v>0</v>
      </c>
      <c r="AV328" s="96">
        <f>Planning!AV$328</f>
        <v>0</v>
      </c>
      <c r="AW328" s="96">
        <f>Planning!AW$328</f>
        <v>0</v>
      </c>
      <c r="AX328" s="96">
        <f>Planning!AX$328</f>
        <v>0</v>
      </c>
      <c r="AY328" s="96">
        <f>Planning!AY$328</f>
        <v>0</v>
      </c>
      <c r="AZ328" s="96">
        <f>Planning!AZ$328</f>
        <v>0</v>
      </c>
      <c r="BA328" s="96">
        <f>Planning!BA$328</f>
        <v>0</v>
      </c>
      <c r="BB328" s="97">
        <f>Planning!BB$328</f>
        <v>0</v>
      </c>
      <c r="BC328" s="82">
        <f>Planning!BC$328</f>
        <v>0</v>
      </c>
      <c r="BD328" s="102"/>
      <c r="BE328" s="410">
        <f>Planning!BE$328</f>
        <v>0</v>
      </c>
      <c r="BF328" s="411">
        <f>Planning!BF$328</f>
        <v>0</v>
      </c>
      <c r="BG328" s="88">
        <f>Planning!BG$328</f>
        <v>0</v>
      </c>
      <c r="BH328" s="89">
        <f>Planning!BH$328</f>
        <v>0</v>
      </c>
      <c r="BI328" s="90" t="str">
        <f>Planning!BI$328</f>
        <v/>
      </c>
      <c r="BJ328" s="91">
        <f>Planning!BJ$328</f>
        <v>54.516129032258064</v>
      </c>
      <c r="BL328" s="211">
        <f>Planning!BL$328</f>
        <v>0</v>
      </c>
      <c r="BM328" s="142">
        <f>Planning!BP$328</f>
        <v>0</v>
      </c>
      <c r="NL328" s="43" t="s">
        <v>63</v>
      </c>
    </row>
    <row r="329" spans="1:376" ht="10.199999999999999" customHeight="1">
      <c r="A329" s="25"/>
      <c r="B329" s="337"/>
      <c r="C329" s="424"/>
      <c r="D329" s="15"/>
      <c r="E329" s="319" t="str">
        <f>Planning!$E$14</f>
        <v>MENAGE</v>
      </c>
      <c r="F329" s="319"/>
      <c r="G329" s="129">
        <f>(COUNTIF(O319:BB349,Planning!$ND$3))/2</f>
        <v>0</v>
      </c>
      <c r="H329" s="323"/>
      <c r="I329" s="400">
        <f>Conges!$B$13</f>
        <v>44906</v>
      </c>
      <c r="J329" s="401"/>
      <c r="K329" s="401"/>
      <c r="L329" s="401"/>
      <c r="M329" s="401"/>
      <c r="N329" s="65" t="str">
        <f>Planning!N$363</f>
        <v/>
      </c>
      <c r="O329" s="98">
        <f>Planning!O$363</f>
        <v>0</v>
      </c>
      <c r="P329" s="99">
        <f>Planning!P$363</f>
        <v>0</v>
      </c>
      <c r="Q329" s="99">
        <f>Planning!Q$363</f>
        <v>0</v>
      </c>
      <c r="R329" s="99">
        <f>Planning!R$363</f>
        <v>0</v>
      </c>
      <c r="S329" s="99">
        <f>Planning!S$363</f>
        <v>0</v>
      </c>
      <c r="T329" s="99">
        <f>Planning!T$363</f>
        <v>0</v>
      </c>
      <c r="U329" s="99">
        <f>Planning!U$363</f>
        <v>0</v>
      </c>
      <c r="V329" s="100">
        <f>Planning!V$363</f>
        <v>0</v>
      </c>
      <c r="W329" s="99">
        <f>Planning!W$363</f>
        <v>0</v>
      </c>
      <c r="X329" s="99">
        <f>Planning!X$363</f>
        <v>0</v>
      </c>
      <c r="Y329" s="99">
        <f>Planning!Y$363</f>
        <v>0</v>
      </c>
      <c r="Z329" s="99">
        <f>Planning!Z$363</f>
        <v>0</v>
      </c>
      <c r="AA329" s="99">
        <f>Planning!AA$363</f>
        <v>0</v>
      </c>
      <c r="AB329" s="99">
        <f>Planning!AB$363</f>
        <v>0</v>
      </c>
      <c r="AC329" s="99">
        <f>Planning!AC$363</f>
        <v>0</v>
      </c>
      <c r="AD329" s="99">
        <f>Planning!AD$363</f>
        <v>0</v>
      </c>
      <c r="AE329" s="98">
        <f>Planning!AE$363</f>
        <v>0</v>
      </c>
      <c r="AF329" s="99">
        <f>Planning!AF$363</f>
        <v>0</v>
      </c>
      <c r="AG329" s="99">
        <f>Planning!AG$363</f>
        <v>0</v>
      </c>
      <c r="AH329" s="99">
        <f>Planning!AH$363</f>
        <v>0</v>
      </c>
      <c r="AI329" s="99">
        <f>Planning!AI$363</f>
        <v>0</v>
      </c>
      <c r="AJ329" s="100">
        <f>Planning!AJ$363</f>
        <v>0</v>
      </c>
      <c r="AK329" s="99">
        <f>Planning!AK$363</f>
        <v>0</v>
      </c>
      <c r="AL329" s="99">
        <f>Planning!AL$363</f>
        <v>0</v>
      </c>
      <c r="AM329" s="99">
        <f>Planning!AM$363</f>
        <v>0</v>
      </c>
      <c r="AN329" s="99">
        <f>Planning!AN$363</f>
        <v>0</v>
      </c>
      <c r="AO329" s="99">
        <f>Planning!AO$363</f>
        <v>0</v>
      </c>
      <c r="AP329" s="99">
        <f>Planning!AP$363</f>
        <v>0</v>
      </c>
      <c r="AQ329" s="99">
        <f>Planning!AQ$363</f>
        <v>0</v>
      </c>
      <c r="AR329" s="99">
        <f>Planning!AR$363</f>
        <v>0</v>
      </c>
      <c r="AS329" s="99">
        <f>Planning!AS$363</f>
        <v>0</v>
      </c>
      <c r="AT329" s="99">
        <f>Planning!AT$363</f>
        <v>0</v>
      </c>
      <c r="AU329" s="98">
        <f>Planning!AU$363</f>
        <v>0</v>
      </c>
      <c r="AV329" s="99">
        <f>Planning!AV$363</f>
        <v>0</v>
      </c>
      <c r="AW329" s="99">
        <f>Planning!AW$363</f>
        <v>0</v>
      </c>
      <c r="AX329" s="99">
        <f>Planning!AX$363</f>
        <v>0</v>
      </c>
      <c r="AY329" s="99">
        <f>Planning!AY$363</f>
        <v>0</v>
      </c>
      <c r="AZ329" s="99">
        <f>Planning!AZ$363</f>
        <v>0</v>
      </c>
      <c r="BA329" s="99">
        <f>Planning!BA$363</f>
        <v>0</v>
      </c>
      <c r="BB329" s="100">
        <f>Planning!BB$363</f>
        <v>0</v>
      </c>
      <c r="BC329" s="69">
        <f>Planning!BC$363</f>
        <v>0</v>
      </c>
      <c r="BD329" s="102"/>
      <c r="BE329" s="408">
        <f>Planning!BE$363</f>
        <v>0</v>
      </c>
      <c r="BF329" s="409">
        <f>Planning!BF$363</f>
        <v>0</v>
      </c>
      <c r="BG329" s="74">
        <f>Planning!BG$363</f>
        <v>0</v>
      </c>
      <c r="BH329" s="75">
        <f>Planning!BH$363</f>
        <v>0</v>
      </c>
      <c r="BI329" s="76" t="str">
        <f>Planning!BI$363</f>
        <v/>
      </c>
      <c r="BJ329" s="77">
        <f>Planning!BJ$363</f>
        <v>59.967741935483865</v>
      </c>
      <c r="BL329" s="210">
        <f>Planning!BL$363</f>
        <v>0</v>
      </c>
      <c r="BM329" s="143">
        <f>Planning!BP$363</f>
        <v>0</v>
      </c>
      <c r="NL329" s="43" t="s">
        <v>63</v>
      </c>
    </row>
    <row r="330" spans="1:376" ht="10.199999999999999" customHeight="1">
      <c r="A330" s="25"/>
      <c r="B330" s="337"/>
      <c r="C330" s="424"/>
      <c r="D330" s="15"/>
      <c r="E330" s="347">
        <f>Planning!$E$15</f>
        <v>0</v>
      </c>
      <c r="F330" s="347"/>
      <c r="G330" s="130">
        <f>(COUNTIF(O319:BB349,Planning!$NF$3))/2</f>
        <v>0</v>
      </c>
      <c r="H330" s="323"/>
      <c r="I330" s="402">
        <f>Conges!$B$14</f>
        <v>44907</v>
      </c>
      <c r="J330" s="403"/>
      <c r="K330" s="403"/>
      <c r="L330" s="403"/>
      <c r="M330" s="403"/>
      <c r="N330" s="78" t="str">
        <f>Planning!N$398</f>
        <v/>
      </c>
      <c r="O330" s="95">
        <f>Planning!O$398</f>
        <v>0</v>
      </c>
      <c r="P330" s="96">
        <f>Planning!P$398</f>
        <v>0</v>
      </c>
      <c r="Q330" s="96">
        <f>Planning!Q$398</f>
        <v>0</v>
      </c>
      <c r="R330" s="96">
        <f>Planning!R$398</f>
        <v>0</v>
      </c>
      <c r="S330" s="96">
        <f>Planning!S$398</f>
        <v>0</v>
      </c>
      <c r="T330" s="96">
        <f>Planning!T$398</f>
        <v>0</v>
      </c>
      <c r="U330" s="96">
        <f>Planning!U$398</f>
        <v>0</v>
      </c>
      <c r="V330" s="97">
        <f>Planning!V$398</f>
        <v>0</v>
      </c>
      <c r="W330" s="96">
        <f>Planning!W$398</f>
        <v>0</v>
      </c>
      <c r="X330" s="96">
        <f>Planning!X$398</f>
        <v>0</v>
      </c>
      <c r="Y330" s="96">
        <f>Planning!Y$398</f>
        <v>0</v>
      </c>
      <c r="Z330" s="96">
        <f>Planning!Z$398</f>
        <v>0</v>
      </c>
      <c r="AA330" s="96">
        <f>Planning!AA$398</f>
        <v>0</v>
      </c>
      <c r="AB330" s="96">
        <f>Planning!AB$398</f>
        <v>0</v>
      </c>
      <c r="AC330" s="96">
        <f>Planning!AC$398</f>
        <v>0</v>
      </c>
      <c r="AD330" s="96">
        <f>Planning!AD$398</f>
        <v>0</v>
      </c>
      <c r="AE330" s="95">
        <f>Planning!AE$398</f>
        <v>0</v>
      </c>
      <c r="AF330" s="96">
        <f>Planning!AF$398</f>
        <v>0</v>
      </c>
      <c r="AG330" s="96">
        <f>Planning!AG$398</f>
        <v>0</v>
      </c>
      <c r="AH330" s="96">
        <f>Planning!AH$398</f>
        <v>0</v>
      </c>
      <c r="AI330" s="96">
        <f>Planning!AI$398</f>
        <v>0</v>
      </c>
      <c r="AJ330" s="97">
        <f>Planning!AJ$398</f>
        <v>0</v>
      </c>
      <c r="AK330" s="96">
        <f>Planning!AK$398</f>
        <v>0</v>
      </c>
      <c r="AL330" s="96">
        <f>Planning!AL$398</f>
        <v>0</v>
      </c>
      <c r="AM330" s="96">
        <f>Planning!AM$398</f>
        <v>0</v>
      </c>
      <c r="AN330" s="96">
        <f>Planning!AN$398</f>
        <v>0</v>
      </c>
      <c r="AO330" s="96">
        <f>Planning!AO$398</f>
        <v>0</v>
      </c>
      <c r="AP330" s="96">
        <f>Planning!AP$398</f>
        <v>0</v>
      </c>
      <c r="AQ330" s="96">
        <f>Planning!AQ$398</f>
        <v>0</v>
      </c>
      <c r="AR330" s="96">
        <f>Planning!AR$398</f>
        <v>0</v>
      </c>
      <c r="AS330" s="96">
        <f>Planning!AS$398</f>
        <v>0</v>
      </c>
      <c r="AT330" s="96">
        <f>Planning!AT$398</f>
        <v>0</v>
      </c>
      <c r="AU330" s="95">
        <f>Planning!AU$398</f>
        <v>0</v>
      </c>
      <c r="AV330" s="96">
        <f>Planning!AV$398</f>
        <v>0</v>
      </c>
      <c r="AW330" s="96">
        <f>Planning!AW$398</f>
        <v>0</v>
      </c>
      <c r="AX330" s="96">
        <f>Planning!AX$398</f>
        <v>0</v>
      </c>
      <c r="AY330" s="96">
        <f>Planning!AY$398</f>
        <v>0</v>
      </c>
      <c r="AZ330" s="96">
        <f>Planning!AZ$398</f>
        <v>0</v>
      </c>
      <c r="BA330" s="96">
        <f>Planning!BA$398</f>
        <v>0</v>
      </c>
      <c r="BB330" s="97">
        <f>Planning!BB$398</f>
        <v>0</v>
      </c>
      <c r="BC330" s="82">
        <f>Planning!BC$398</f>
        <v>0</v>
      </c>
      <c r="BD330" s="102"/>
      <c r="BE330" s="410">
        <f>Planning!BE$398</f>
        <v>0</v>
      </c>
      <c r="BF330" s="411">
        <f>Planning!BF$398</f>
        <v>0</v>
      </c>
      <c r="BG330" s="88">
        <f>Planning!BG$398</f>
        <v>0</v>
      </c>
      <c r="BH330" s="89">
        <f>Planning!BH$398</f>
        <v>0</v>
      </c>
      <c r="BI330" s="90" t="str">
        <f>Planning!BI$398</f>
        <v/>
      </c>
      <c r="BJ330" s="91">
        <f>Planning!BJ$398</f>
        <v>65.419354838709666</v>
      </c>
      <c r="BL330" s="211">
        <f>Planning!BL$398</f>
        <v>0</v>
      </c>
      <c r="BM330" s="142">
        <f>Planning!BP$398</f>
        <v>0</v>
      </c>
      <c r="NL330" s="43" t="s">
        <v>63</v>
      </c>
    </row>
    <row r="331" spans="1:376" ht="10.199999999999999" customHeight="1">
      <c r="A331" s="25"/>
      <c r="B331" s="337"/>
      <c r="C331" s="424"/>
      <c r="D331" s="15"/>
      <c r="E331" s="330"/>
      <c r="F331" s="330"/>
      <c r="G331" s="134">
        <f>(COUNTIF(O319:BB349,Planning!$NH$3))/2</f>
        <v>0</v>
      </c>
      <c r="H331" s="323"/>
      <c r="I331" s="400">
        <f>Conges!$B$15</f>
        <v>44908</v>
      </c>
      <c r="J331" s="401"/>
      <c r="K331" s="401"/>
      <c r="L331" s="401"/>
      <c r="M331" s="401"/>
      <c r="N331" s="65" t="str">
        <f>Planning!N$433</f>
        <v/>
      </c>
      <c r="O331" s="98">
        <f>Planning!O$433</f>
        <v>0</v>
      </c>
      <c r="P331" s="99">
        <f>Planning!P$433</f>
        <v>0</v>
      </c>
      <c r="Q331" s="99">
        <f>Planning!Q$433</f>
        <v>0</v>
      </c>
      <c r="R331" s="99">
        <f>Planning!R$433</f>
        <v>0</v>
      </c>
      <c r="S331" s="99">
        <f>Planning!S$433</f>
        <v>0</v>
      </c>
      <c r="T331" s="99">
        <f>Planning!T$433</f>
        <v>0</v>
      </c>
      <c r="U331" s="99">
        <f>Planning!U$433</f>
        <v>0</v>
      </c>
      <c r="V331" s="100">
        <f>Planning!V$433</f>
        <v>0</v>
      </c>
      <c r="W331" s="98">
        <f>Planning!W$433</f>
        <v>0</v>
      </c>
      <c r="X331" s="99">
        <f>Planning!X$433</f>
        <v>0</v>
      </c>
      <c r="Y331" s="99">
        <f>Planning!Y$433</f>
        <v>0</v>
      </c>
      <c r="Z331" s="99">
        <f>Planning!Z$433</f>
        <v>0</v>
      </c>
      <c r="AA331" s="99">
        <f>Planning!AA$433</f>
        <v>0</v>
      </c>
      <c r="AB331" s="99">
        <f>Planning!AB$433</f>
        <v>0</v>
      </c>
      <c r="AC331" s="99">
        <f>Planning!AC$433</f>
        <v>0</v>
      </c>
      <c r="AD331" s="100">
        <f>Planning!AD$433</f>
        <v>0</v>
      </c>
      <c r="AE331" s="98">
        <f>Planning!AE$433</f>
        <v>0</v>
      </c>
      <c r="AF331" s="99">
        <f>Planning!AF$433</f>
        <v>0</v>
      </c>
      <c r="AG331" s="99">
        <f>Planning!AG$433</f>
        <v>0</v>
      </c>
      <c r="AH331" s="99">
        <f>Planning!AH$433</f>
        <v>0</v>
      </c>
      <c r="AI331" s="99">
        <f>Planning!AI$433</f>
        <v>0</v>
      </c>
      <c r="AJ331" s="100">
        <f>Planning!AJ$433</f>
        <v>0</v>
      </c>
      <c r="AK331" s="98">
        <f>Planning!AK$433</f>
        <v>0</v>
      </c>
      <c r="AL331" s="99">
        <f>Planning!AL$433</f>
        <v>0</v>
      </c>
      <c r="AM331" s="99">
        <f>Planning!AM$433</f>
        <v>0</v>
      </c>
      <c r="AN331" s="99">
        <f>Planning!AN$433</f>
        <v>0</v>
      </c>
      <c r="AO331" s="99">
        <f>Planning!AO$433</f>
        <v>0</v>
      </c>
      <c r="AP331" s="99">
        <f>Planning!AP$433</f>
        <v>0</v>
      </c>
      <c r="AQ331" s="99">
        <f>Planning!AQ$433</f>
        <v>0</v>
      </c>
      <c r="AR331" s="99">
        <f>Planning!AR$433</f>
        <v>0</v>
      </c>
      <c r="AS331" s="99">
        <f>Planning!AS$433</f>
        <v>0</v>
      </c>
      <c r="AT331" s="100">
        <f>Planning!AT$433</f>
        <v>0</v>
      </c>
      <c r="AU331" s="98">
        <f>Planning!AU$433</f>
        <v>0</v>
      </c>
      <c r="AV331" s="99">
        <f>Planning!AV$433</f>
        <v>0</v>
      </c>
      <c r="AW331" s="99">
        <f>Planning!AW$433</f>
        <v>0</v>
      </c>
      <c r="AX331" s="99">
        <f>Planning!AX$433</f>
        <v>0</v>
      </c>
      <c r="AY331" s="99">
        <f>Planning!AY$433</f>
        <v>0</v>
      </c>
      <c r="AZ331" s="99">
        <f>Planning!AZ$433</f>
        <v>0</v>
      </c>
      <c r="BA331" s="99">
        <f>Planning!BA$433</f>
        <v>0</v>
      </c>
      <c r="BB331" s="100">
        <f>Planning!BB$433</f>
        <v>0</v>
      </c>
      <c r="BC331" s="69">
        <f>Planning!BC$433</f>
        <v>0</v>
      </c>
      <c r="BD331" s="102"/>
      <c r="BE331" s="408">
        <f>Planning!BE$433</f>
        <v>0</v>
      </c>
      <c r="BF331" s="409">
        <f>Planning!BF$433</f>
        <v>0</v>
      </c>
      <c r="BG331" s="74">
        <f>Planning!BG$433</f>
        <v>0</v>
      </c>
      <c r="BH331" s="75">
        <f>Planning!BH$433</f>
        <v>0</v>
      </c>
      <c r="BI331" s="76" t="str">
        <f>Planning!BI$433</f>
        <v/>
      </c>
      <c r="BJ331" s="77">
        <f>Planning!BJ$433</f>
        <v>70.870967741935473</v>
      </c>
      <c r="BL331" s="210">
        <f>Planning!BL$433</f>
        <v>0</v>
      </c>
      <c r="BM331" s="143">
        <f>Planning!BP$433</f>
        <v>0</v>
      </c>
      <c r="NL331" s="43" t="s">
        <v>63</v>
      </c>
    </row>
    <row r="332" spans="1:376" ht="10.199999999999999" customHeight="1">
      <c r="A332" s="25"/>
      <c r="B332" s="337"/>
      <c r="C332" s="424"/>
      <c r="D332" s="15"/>
      <c r="E332" s="331"/>
      <c r="F332" s="331"/>
      <c r="G332" s="135">
        <f>(COUNTIF(O319:BB349,Planning!$NJ$3))/2</f>
        <v>0</v>
      </c>
      <c r="H332" s="323"/>
      <c r="I332" s="402">
        <f>Conges!$B$16</f>
        <v>44909</v>
      </c>
      <c r="J332" s="403"/>
      <c r="K332" s="403"/>
      <c r="L332" s="403"/>
      <c r="M332" s="403"/>
      <c r="N332" s="78" t="str">
        <f>Planning!N$468</f>
        <v/>
      </c>
      <c r="O332" s="95">
        <f>Planning!O$468</f>
        <v>0</v>
      </c>
      <c r="P332" s="96">
        <f>Planning!P$468</f>
        <v>0</v>
      </c>
      <c r="Q332" s="96">
        <f>Planning!Q$468</f>
        <v>0</v>
      </c>
      <c r="R332" s="96">
        <f>Planning!R$468</f>
        <v>0</v>
      </c>
      <c r="S332" s="96">
        <f>Planning!S$468</f>
        <v>0</v>
      </c>
      <c r="T332" s="96">
        <f>Planning!T$468</f>
        <v>0</v>
      </c>
      <c r="U332" s="96">
        <f>Planning!U$468</f>
        <v>0</v>
      </c>
      <c r="V332" s="97">
        <f>Planning!V$468</f>
        <v>0</v>
      </c>
      <c r="W332" s="95">
        <f>Planning!W$468</f>
        <v>0</v>
      </c>
      <c r="X332" s="96">
        <f>Planning!X$468</f>
        <v>0</v>
      </c>
      <c r="Y332" s="96">
        <f>Planning!Y$468</f>
        <v>0</v>
      </c>
      <c r="Z332" s="96">
        <f>Planning!Z$468</f>
        <v>0</v>
      </c>
      <c r="AA332" s="96">
        <f>Planning!AA$468</f>
        <v>0</v>
      </c>
      <c r="AB332" s="96">
        <f>Planning!AB$468</f>
        <v>0</v>
      </c>
      <c r="AC332" s="96">
        <f>Planning!AC$468</f>
        <v>0</v>
      </c>
      <c r="AD332" s="97">
        <f>Planning!AD$468</f>
        <v>0</v>
      </c>
      <c r="AE332" s="95">
        <f>Planning!AE$468</f>
        <v>0</v>
      </c>
      <c r="AF332" s="96">
        <f>Planning!AF$468</f>
        <v>0</v>
      </c>
      <c r="AG332" s="96">
        <f>Planning!AG$468</f>
        <v>0</v>
      </c>
      <c r="AH332" s="96">
        <f>Planning!AH$468</f>
        <v>0</v>
      </c>
      <c r="AI332" s="96">
        <f>Planning!AI$468</f>
        <v>0</v>
      </c>
      <c r="AJ332" s="97">
        <f>Planning!AJ$468</f>
        <v>0</v>
      </c>
      <c r="AK332" s="95">
        <f>Planning!AK$468</f>
        <v>0</v>
      </c>
      <c r="AL332" s="96">
        <f>Planning!AL$468</f>
        <v>0</v>
      </c>
      <c r="AM332" s="96">
        <f>Planning!AM$468</f>
        <v>0</v>
      </c>
      <c r="AN332" s="96">
        <f>Planning!AN$468</f>
        <v>0</v>
      </c>
      <c r="AO332" s="96">
        <f>Planning!AO$468</f>
        <v>0</v>
      </c>
      <c r="AP332" s="96">
        <f>Planning!AP$468</f>
        <v>0</v>
      </c>
      <c r="AQ332" s="96">
        <f>Planning!AQ$468</f>
        <v>0</v>
      </c>
      <c r="AR332" s="96">
        <f>Planning!AR$468</f>
        <v>0</v>
      </c>
      <c r="AS332" s="96">
        <f>Planning!AS$468</f>
        <v>0</v>
      </c>
      <c r="AT332" s="97">
        <f>Planning!AT$468</f>
        <v>0</v>
      </c>
      <c r="AU332" s="95">
        <f>Planning!AU$468</f>
        <v>0</v>
      </c>
      <c r="AV332" s="96">
        <f>Planning!AV$468</f>
        <v>0</v>
      </c>
      <c r="AW332" s="96">
        <f>Planning!AW$468</f>
        <v>0</v>
      </c>
      <c r="AX332" s="96">
        <f>Planning!AX$468</f>
        <v>0</v>
      </c>
      <c r="AY332" s="96">
        <f>Planning!AY$468</f>
        <v>0</v>
      </c>
      <c r="AZ332" s="96">
        <f>Planning!AZ$468</f>
        <v>0</v>
      </c>
      <c r="BA332" s="96">
        <f>Planning!BA$468</f>
        <v>0</v>
      </c>
      <c r="BB332" s="97">
        <f>Planning!BB$468</f>
        <v>0</v>
      </c>
      <c r="BC332" s="82">
        <f>Planning!BC$468</f>
        <v>0</v>
      </c>
      <c r="BD332" s="102"/>
      <c r="BE332" s="410">
        <f>Planning!BE$468</f>
        <v>0</v>
      </c>
      <c r="BF332" s="411">
        <f>Planning!BF$468</f>
        <v>0</v>
      </c>
      <c r="BG332" s="88">
        <f>Planning!BG$468</f>
        <v>0</v>
      </c>
      <c r="BH332" s="89">
        <f>Planning!BH$468</f>
        <v>0</v>
      </c>
      <c r="BI332" s="90" t="str">
        <f>Planning!BI$468</f>
        <v/>
      </c>
      <c r="BJ332" s="91">
        <f>Planning!BJ$468</f>
        <v>76.322580645161281</v>
      </c>
      <c r="BL332" s="211">
        <f>Planning!BL$468</f>
        <v>0</v>
      </c>
      <c r="BM332" s="142">
        <f>Planning!BP$468</f>
        <v>0</v>
      </c>
      <c r="NL332" s="43" t="s">
        <v>63</v>
      </c>
    </row>
    <row r="333" spans="1:376" ht="10.199999999999999" customHeight="1">
      <c r="A333" s="25"/>
      <c r="B333" s="337"/>
      <c r="C333" s="424"/>
      <c r="D333" s="15"/>
      <c r="E333" s="343" t="str">
        <f>Planning!$E$18</f>
        <v>H sans Renfort</v>
      </c>
      <c r="F333" s="343"/>
      <c r="G333" s="131">
        <f>SUM(G324:G332)-G327</f>
        <v>0</v>
      </c>
      <c r="H333" s="323"/>
      <c r="I333" s="400">
        <f>Conges!$B$17</f>
        <v>44910</v>
      </c>
      <c r="J333" s="401"/>
      <c r="K333" s="401"/>
      <c r="L333" s="401"/>
      <c r="M333" s="401"/>
      <c r="N333" s="65" t="str">
        <f>Planning!N$503</f>
        <v/>
      </c>
      <c r="O333" s="98">
        <f>Planning!O$503</f>
        <v>0</v>
      </c>
      <c r="P333" s="99">
        <f>Planning!P$503</f>
        <v>0</v>
      </c>
      <c r="Q333" s="99">
        <f>Planning!Q$503</f>
        <v>0</v>
      </c>
      <c r="R333" s="99">
        <f>Planning!R$503</f>
        <v>0</v>
      </c>
      <c r="S333" s="99">
        <f>Planning!S$503</f>
        <v>0</v>
      </c>
      <c r="T333" s="99">
        <f>Planning!T$503</f>
        <v>0</v>
      </c>
      <c r="U333" s="99">
        <f>Planning!U$503</f>
        <v>0</v>
      </c>
      <c r="V333" s="100">
        <f>Planning!V$503</f>
        <v>0</v>
      </c>
      <c r="W333" s="98">
        <f>Planning!W$503</f>
        <v>0</v>
      </c>
      <c r="X333" s="99">
        <f>Planning!X$503</f>
        <v>0</v>
      </c>
      <c r="Y333" s="99">
        <f>Planning!Y$503</f>
        <v>0</v>
      </c>
      <c r="Z333" s="99">
        <f>Planning!Z$503</f>
        <v>0</v>
      </c>
      <c r="AA333" s="99">
        <f>Planning!AA$503</f>
        <v>0</v>
      </c>
      <c r="AB333" s="99">
        <f>Planning!AB$503</f>
        <v>0</v>
      </c>
      <c r="AC333" s="99">
        <f>Planning!AC$503</f>
        <v>0</v>
      </c>
      <c r="AD333" s="100">
        <f>Planning!AD$503</f>
        <v>0</v>
      </c>
      <c r="AE333" s="98">
        <f>Planning!AE$503</f>
        <v>0</v>
      </c>
      <c r="AF333" s="99">
        <f>Planning!AF$503</f>
        <v>0</v>
      </c>
      <c r="AG333" s="99">
        <f>Planning!AG$503</f>
        <v>0</v>
      </c>
      <c r="AH333" s="99">
        <f>Planning!AH$503</f>
        <v>0</v>
      </c>
      <c r="AI333" s="99">
        <f>Planning!AI$503</f>
        <v>0</v>
      </c>
      <c r="AJ333" s="100">
        <f>Planning!AJ$503</f>
        <v>0</v>
      </c>
      <c r="AK333" s="98">
        <f>Planning!AK$503</f>
        <v>0</v>
      </c>
      <c r="AL333" s="99">
        <f>Planning!AL$503</f>
        <v>0</v>
      </c>
      <c r="AM333" s="99">
        <f>Planning!AM$503</f>
        <v>0</v>
      </c>
      <c r="AN333" s="99">
        <f>Planning!AN$503</f>
        <v>0</v>
      </c>
      <c r="AO333" s="99">
        <f>Planning!AO$503</f>
        <v>0</v>
      </c>
      <c r="AP333" s="99">
        <f>Planning!AP$503</f>
        <v>0</v>
      </c>
      <c r="AQ333" s="99">
        <f>Planning!AQ$503</f>
        <v>0</v>
      </c>
      <c r="AR333" s="99">
        <f>Planning!AR$503</f>
        <v>0</v>
      </c>
      <c r="AS333" s="99">
        <f>Planning!AS$503</f>
        <v>0</v>
      </c>
      <c r="AT333" s="100">
        <f>Planning!AT$503</f>
        <v>0</v>
      </c>
      <c r="AU333" s="98">
        <f>Planning!AU$503</f>
        <v>0</v>
      </c>
      <c r="AV333" s="99">
        <f>Planning!AV$503</f>
        <v>0</v>
      </c>
      <c r="AW333" s="99">
        <f>Planning!AW$503</f>
        <v>0</v>
      </c>
      <c r="AX333" s="99">
        <f>Planning!AX$503</f>
        <v>0</v>
      </c>
      <c r="AY333" s="99">
        <f>Planning!AY$503</f>
        <v>0</v>
      </c>
      <c r="AZ333" s="99">
        <f>Planning!AZ$503</f>
        <v>0</v>
      </c>
      <c r="BA333" s="99">
        <f>Planning!BA$503</f>
        <v>0</v>
      </c>
      <c r="BB333" s="100">
        <f>Planning!BB$503</f>
        <v>0</v>
      </c>
      <c r="BC333" s="69">
        <f>Planning!BC$503</f>
        <v>0</v>
      </c>
      <c r="BD333" s="102"/>
      <c r="BE333" s="408">
        <f>Planning!BE$503</f>
        <v>0</v>
      </c>
      <c r="BF333" s="409">
        <f>Planning!BF$503</f>
        <v>0</v>
      </c>
      <c r="BG333" s="74">
        <f>Planning!BG$503</f>
        <v>0</v>
      </c>
      <c r="BH333" s="75">
        <f>Planning!BH$503</f>
        <v>0</v>
      </c>
      <c r="BI333" s="76" t="str">
        <f>Planning!BI$503</f>
        <v/>
      </c>
      <c r="BJ333" s="77">
        <f>Planning!BJ$503</f>
        <v>81.774193548387089</v>
      </c>
      <c r="BL333" s="210">
        <f>Planning!BL$503</f>
        <v>0</v>
      </c>
      <c r="BM333" s="143">
        <f>Planning!BP$503</f>
        <v>0</v>
      </c>
      <c r="NL333" s="43" t="s">
        <v>63</v>
      </c>
    </row>
    <row r="334" spans="1:376" ht="10.199999999999999" customHeight="1">
      <c r="A334" s="25"/>
      <c r="B334" s="337"/>
      <c r="C334" s="424"/>
      <c r="D334" s="15"/>
      <c r="E334" s="343" t="str">
        <f>Planning!$E$19</f>
        <v>H avec Renfort</v>
      </c>
      <c r="F334" s="343"/>
      <c r="G334" s="131">
        <f>SUM(G324:G332)</f>
        <v>0</v>
      </c>
      <c r="H334" s="323"/>
      <c r="I334" s="402">
        <f>Conges!$B$18</f>
        <v>44911</v>
      </c>
      <c r="J334" s="403"/>
      <c r="K334" s="403"/>
      <c r="L334" s="403"/>
      <c r="M334" s="403"/>
      <c r="N334" s="78" t="str">
        <f>Planning!N$538</f>
        <v/>
      </c>
      <c r="O334" s="95">
        <f>Planning!O$538</f>
        <v>0</v>
      </c>
      <c r="P334" s="96">
        <f>Planning!P$538</f>
        <v>0</v>
      </c>
      <c r="Q334" s="96">
        <f>Planning!Q$538</f>
        <v>0</v>
      </c>
      <c r="R334" s="96">
        <f>Planning!R$538</f>
        <v>0</v>
      </c>
      <c r="S334" s="96">
        <f>Planning!S$538</f>
        <v>0</v>
      </c>
      <c r="T334" s="96">
        <f>Planning!T$538</f>
        <v>0</v>
      </c>
      <c r="U334" s="96">
        <f>Planning!U$538</f>
        <v>0</v>
      </c>
      <c r="V334" s="97">
        <f>Planning!V$538</f>
        <v>0</v>
      </c>
      <c r="W334" s="95">
        <f>Planning!W$538</f>
        <v>0</v>
      </c>
      <c r="X334" s="96">
        <f>Planning!X$538</f>
        <v>0</v>
      </c>
      <c r="Y334" s="96">
        <f>Planning!Y$538</f>
        <v>0</v>
      </c>
      <c r="Z334" s="96">
        <f>Planning!Z$538</f>
        <v>0</v>
      </c>
      <c r="AA334" s="96">
        <f>Planning!AA$538</f>
        <v>0</v>
      </c>
      <c r="AB334" s="96">
        <f>Planning!AB$538</f>
        <v>0</v>
      </c>
      <c r="AC334" s="96">
        <f>Planning!AC$538</f>
        <v>0</v>
      </c>
      <c r="AD334" s="97">
        <f>Planning!AD$538</f>
        <v>0</v>
      </c>
      <c r="AE334" s="95">
        <f>Planning!AE$538</f>
        <v>0</v>
      </c>
      <c r="AF334" s="96">
        <f>Planning!AF$538</f>
        <v>0</v>
      </c>
      <c r="AG334" s="96">
        <f>Planning!AG$538</f>
        <v>0</v>
      </c>
      <c r="AH334" s="96">
        <f>Planning!AH$538</f>
        <v>0</v>
      </c>
      <c r="AI334" s="96">
        <f>Planning!AI$538</f>
        <v>0</v>
      </c>
      <c r="AJ334" s="97">
        <f>Planning!AJ$538</f>
        <v>0</v>
      </c>
      <c r="AK334" s="95">
        <f>Planning!AK$538</f>
        <v>0</v>
      </c>
      <c r="AL334" s="96">
        <f>Planning!AL$538</f>
        <v>0</v>
      </c>
      <c r="AM334" s="96">
        <f>Planning!AM$538</f>
        <v>0</v>
      </c>
      <c r="AN334" s="96">
        <f>Planning!AN$538</f>
        <v>0</v>
      </c>
      <c r="AO334" s="96">
        <f>Planning!AO$538</f>
        <v>0</v>
      </c>
      <c r="AP334" s="96">
        <f>Planning!AP$538</f>
        <v>0</v>
      </c>
      <c r="AQ334" s="96">
        <f>Planning!AQ$538</f>
        <v>0</v>
      </c>
      <c r="AR334" s="96">
        <f>Planning!AR$538</f>
        <v>0</v>
      </c>
      <c r="AS334" s="96">
        <f>Planning!AS$538</f>
        <v>0</v>
      </c>
      <c r="AT334" s="97">
        <f>Planning!AT$538</f>
        <v>0</v>
      </c>
      <c r="AU334" s="95">
        <f>Planning!AU$538</f>
        <v>0</v>
      </c>
      <c r="AV334" s="96">
        <f>Planning!AV$538</f>
        <v>0</v>
      </c>
      <c r="AW334" s="96">
        <f>Planning!AW$538</f>
        <v>0</v>
      </c>
      <c r="AX334" s="96">
        <f>Planning!AX$538</f>
        <v>0</v>
      </c>
      <c r="AY334" s="96">
        <f>Planning!AY$538</f>
        <v>0</v>
      </c>
      <c r="AZ334" s="96">
        <f>Planning!AZ$538</f>
        <v>0</v>
      </c>
      <c r="BA334" s="96">
        <f>Planning!BA$538</f>
        <v>0</v>
      </c>
      <c r="BB334" s="97">
        <f>Planning!BB$538</f>
        <v>0</v>
      </c>
      <c r="BC334" s="82">
        <f>Planning!BC$538</f>
        <v>0</v>
      </c>
      <c r="BD334" s="102"/>
      <c r="BE334" s="410">
        <f>Planning!BE$538</f>
        <v>0</v>
      </c>
      <c r="BF334" s="411">
        <f>Planning!BF$538</f>
        <v>0</v>
      </c>
      <c r="BG334" s="88">
        <f>Planning!BG$538</f>
        <v>0</v>
      </c>
      <c r="BH334" s="89">
        <f>Planning!BH$538</f>
        <v>0</v>
      </c>
      <c r="BI334" s="90" t="str">
        <f>Planning!BI$538</f>
        <v/>
      </c>
      <c r="BJ334" s="91">
        <f>Planning!BJ$538</f>
        <v>87.225806451612897</v>
      </c>
      <c r="BL334" s="211">
        <f>Planning!BL$538</f>
        <v>0</v>
      </c>
      <c r="BM334" s="142">
        <f>Planning!BP$538</f>
        <v>0</v>
      </c>
      <c r="NL334" s="43" t="s">
        <v>63</v>
      </c>
    </row>
    <row r="335" spans="1:376" ht="10.199999999999999" customHeight="1">
      <c r="A335" s="25"/>
      <c r="B335" s="337"/>
      <c r="C335" s="424"/>
      <c r="D335" s="15"/>
      <c r="E335" s="101"/>
      <c r="F335" s="101"/>
      <c r="G335" s="101"/>
      <c r="H335" s="323"/>
      <c r="I335" s="400">
        <f>Conges!$B$19</f>
        <v>44912</v>
      </c>
      <c r="J335" s="401"/>
      <c r="K335" s="401"/>
      <c r="L335" s="401"/>
      <c r="M335" s="401"/>
      <c r="N335" s="65" t="str">
        <f>Planning!N$573</f>
        <v/>
      </c>
      <c r="O335" s="98">
        <f>Planning!O$573</f>
        <v>0</v>
      </c>
      <c r="P335" s="99">
        <f>Planning!P$573</f>
        <v>0</v>
      </c>
      <c r="Q335" s="99">
        <f>Planning!Q$573</f>
        <v>0</v>
      </c>
      <c r="R335" s="99">
        <f>Planning!R$573</f>
        <v>0</v>
      </c>
      <c r="S335" s="99">
        <f>Planning!S$573</f>
        <v>0</v>
      </c>
      <c r="T335" s="99">
        <f>Planning!T$573</f>
        <v>0</v>
      </c>
      <c r="U335" s="99">
        <f>Planning!U$573</f>
        <v>0</v>
      </c>
      <c r="V335" s="100">
        <f>Planning!V$573</f>
        <v>0</v>
      </c>
      <c r="W335" s="98">
        <f>Planning!W$573</f>
        <v>0</v>
      </c>
      <c r="X335" s="99">
        <f>Planning!X$573</f>
        <v>0</v>
      </c>
      <c r="Y335" s="99">
        <f>Planning!Y$573</f>
        <v>0</v>
      </c>
      <c r="Z335" s="99">
        <f>Planning!Z$573</f>
        <v>0</v>
      </c>
      <c r="AA335" s="99">
        <f>Planning!AA$573</f>
        <v>0</v>
      </c>
      <c r="AB335" s="99">
        <f>Planning!AB$573</f>
        <v>0</v>
      </c>
      <c r="AC335" s="99">
        <f>Planning!AC$573</f>
        <v>0</v>
      </c>
      <c r="AD335" s="100">
        <f>Planning!AD$573</f>
        <v>0</v>
      </c>
      <c r="AE335" s="98">
        <f>Planning!AE$573</f>
        <v>0</v>
      </c>
      <c r="AF335" s="99">
        <f>Planning!AF$573</f>
        <v>0</v>
      </c>
      <c r="AG335" s="99">
        <f>Planning!AG$573</f>
        <v>0</v>
      </c>
      <c r="AH335" s="99">
        <f>Planning!AH$573</f>
        <v>0</v>
      </c>
      <c r="AI335" s="99">
        <f>Planning!AI$573</f>
        <v>0</v>
      </c>
      <c r="AJ335" s="100">
        <f>Planning!AJ$573</f>
        <v>0</v>
      </c>
      <c r="AK335" s="98">
        <f>Planning!AK$573</f>
        <v>0</v>
      </c>
      <c r="AL335" s="99">
        <f>Planning!AL$573</f>
        <v>0</v>
      </c>
      <c r="AM335" s="99">
        <f>Planning!AM$573</f>
        <v>0</v>
      </c>
      <c r="AN335" s="99">
        <f>Planning!AN$573</f>
        <v>0</v>
      </c>
      <c r="AO335" s="99">
        <f>Planning!AO$573</f>
        <v>0</v>
      </c>
      <c r="AP335" s="99">
        <f>Planning!AP$573</f>
        <v>0</v>
      </c>
      <c r="AQ335" s="99">
        <f>Planning!AQ$573</f>
        <v>0</v>
      </c>
      <c r="AR335" s="99">
        <f>Planning!AR$573</f>
        <v>0</v>
      </c>
      <c r="AS335" s="99">
        <f>Planning!AS$573</f>
        <v>0</v>
      </c>
      <c r="AT335" s="100">
        <f>Planning!AT$573</f>
        <v>0</v>
      </c>
      <c r="AU335" s="98">
        <f>Planning!AU$573</f>
        <v>0</v>
      </c>
      <c r="AV335" s="99">
        <f>Planning!AV$573</f>
        <v>0</v>
      </c>
      <c r="AW335" s="99">
        <f>Planning!AW$573</f>
        <v>0</v>
      </c>
      <c r="AX335" s="99">
        <f>Planning!AX$573</f>
        <v>0</v>
      </c>
      <c r="AY335" s="99">
        <f>Planning!AY$573</f>
        <v>0</v>
      </c>
      <c r="AZ335" s="99">
        <f>Planning!AZ$573</f>
        <v>0</v>
      </c>
      <c r="BA335" s="99">
        <f>Planning!BA$573</f>
        <v>0</v>
      </c>
      <c r="BB335" s="100">
        <f>Planning!BB$573</f>
        <v>0</v>
      </c>
      <c r="BC335" s="69">
        <f>Planning!BC$573</f>
        <v>0</v>
      </c>
      <c r="BD335" s="102"/>
      <c r="BE335" s="408">
        <f>Planning!BE$573</f>
        <v>0</v>
      </c>
      <c r="BF335" s="409">
        <f>Planning!BF$573</f>
        <v>0</v>
      </c>
      <c r="BG335" s="74">
        <f>Planning!BG$573</f>
        <v>0</v>
      </c>
      <c r="BH335" s="75">
        <f>Planning!BH$573</f>
        <v>0</v>
      </c>
      <c r="BI335" s="76" t="str">
        <f>Planning!BI$573</f>
        <v/>
      </c>
      <c r="BJ335" s="77">
        <f>Planning!BJ$573</f>
        <v>92.677419354838705</v>
      </c>
      <c r="BL335" s="210">
        <f>Planning!BL$573</f>
        <v>0</v>
      </c>
      <c r="BM335" s="143">
        <f>Planning!BP$573</f>
        <v>0</v>
      </c>
      <c r="NL335" s="43" t="s">
        <v>63</v>
      </c>
    </row>
    <row r="336" spans="1:376" ht="10.199999999999999" customHeight="1">
      <c r="A336" s="25"/>
      <c r="B336" s="337"/>
      <c r="C336" s="424"/>
      <c r="D336" s="15"/>
      <c r="E336" s="101"/>
      <c r="F336" s="101"/>
      <c r="G336" s="101"/>
      <c r="H336" s="323"/>
      <c r="I336" s="402">
        <f>Conges!$B$20</f>
        <v>44913</v>
      </c>
      <c r="J336" s="403"/>
      <c r="K336" s="403"/>
      <c r="L336" s="403"/>
      <c r="M336" s="403"/>
      <c r="N336" s="78" t="str">
        <f>Planning!N$608</f>
        <v/>
      </c>
      <c r="O336" s="95">
        <f>Planning!O$608</f>
        <v>0</v>
      </c>
      <c r="P336" s="96">
        <f>Planning!P$608</f>
        <v>0</v>
      </c>
      <c r="Q336" s="96">
        <f>Planning!Q$608</f>
        <v>0</v>
      </c>
      <c r="R336" s="96">
        <f>Planning!R$608</f>
        <v>0</v>
      </c>
      <c r="S336" s="96">
        <f>Planning!S$608</f>
        <v>0</v>
      </c>
      <c r="T336" s="96">
        <f>Planning!T$608</f>
        <v>0</v>
      </c>
      <c r="U336" s="96">
        <f>Planning!U$608</f>
        <v>0</v>
      </c>
      <c r="V336" s="97">
        <f>Planning!V$608</f>
        <v>0</v>
      </c>
      <c r="W336" s="95">
        <f>Planning!W$608</f>
        <v>0</v>
      </c>
      <c r="X336" s="96">
        <f>Planning!X$608</f>
        <v>0</v>
      </c>
      <c r="Y336" s="96">
        <f>Planning!Y$608</f>
        <v>0</v>
      </c>
      <c r="Z336" s="96">
        <f>Planning!Z$608</f>
        <v>0</v>
      </c>
      <c r="AA336" s="96">
        <f>Planning!AA$608</f>
        <v>0</v>
      </c>
      <c r="AB336" s="96">
        <f>Planning!AB$608</f>
        <v>0</v>
      </c>
      <c r="AC336" s="96">
        <f>Planning!AC$608</f>
        <v>0</v>
      </c>
      <c r="AD336" s="97">
        <f>Planning!AD$608</f>
        <v>0</v>
      </c>
      <c r="AE336" s="95">
        <f>Planning!AE$608</f>
        <v>0</v>
      </c>
      <c r="AF336" s="96">
        <f>Planning!AF$608</f>
        <v>0</v>
      </c>
      <c r="AG336" s="96">
        <f>Planning!AG$608</f>
        <v>0</v>
      </c>
      <c r="AH336" s="96">
        <f>Planning!AH$608</f>
        <v>0</v>
      </c>
      <c r="AI336" s="96">
        <f>Planning!AI$608</f>
        <v>0</v>
      </c>
      <c r="AJ336" s="97">
        <f>Planning!AJ$608</f>
        <v>0</v>
      </c>
      <c r="AK336" s="95">
        <f>Planning!AK$608</f>
        <v>0</v>
      </c>
      <c r="AL336" s="96">
        <f>Planning!AL$608</f>
        <v>0</v>
      </c>
      <c r="AM336" s="96">
        <f>Planning!AM$608</f>
        <v>0</v>
      </c>
      <c r="AN336" s="96">
        <f>Planning!AN$608</f>
        <v>0</v>
      </c>
      <c r="AO336" s="96">
        <f>Planning!AO$608</f>
        <v>0</v>
      </c>
      <c r="AP336" s="96">
        <f>Planning!AP$608</f>
        <v>0</v>
      </c>
      <c r="AQ336" s="96">
        <f>Planning!AQ$608</f>
        <v>0</v>
      </c>
      <c r="AR336" s="96">
        <f>Planning!AR$608</f>
        <v>0</v>
      </c>
      <c r="AS336" s="96">
        <f>Planning!AS$608</f>
        <v>0</v>
      </c>
      <c r="AT336" s="97">
        <f>Planning!AT$608</f>
        <v>0</v>
      </c>
      <c r="AU336" s="95">
        <f>Planning!AU$608</f>
        <v>0</v>
      </c>
      <c r="AV336" s="96">
        <f>Planning!AV$608</f>
        <v>0</v>
      </c>
      <c r="AW336" s="96">
        <f>Planning!AW$608</f>
        <v>0</v>
      </c>
      <c r="AX336" s="96">
        <f>Planning!AX$608</f>
        <v>0</v>
      </c>
      <c r="AY336" s="96">
        <f>Planning!AY$608</f>
        <v>0</v>
      </c>
      <c r="AZ336" s="96">
        <f>Planning!AZ$608</f>
        <v>0</v>
      </c>
      <c r="BA336" s="96">
        <f>Planning!BA$608</f>
        <v>0</v>
      </c>
      <c r="BB336" s="97">
        <f>Planning!BB$608</f>
        <v>0</v>
      </c>
      <c r="BC336" s="82">
        <f>Planning!BC$608</f>
        <v>0</v>
      </c>
      <c r="BD336" s="102"/>
      <c r="BE336" s="410">
        <f>Planning!BE$608</f>
        <v>0</v>
      </c>
      <c r="BF336" s="411">
        <f>Planning!BF$608</f>
        <v>0</v>
      </c>
      <c r="BG336" s="88">
        <f>Planning!BG$608</f>
        <v>0</v>
      </c>
      <c r="BH336" s="89">
        <f>Planning!BH$608</f>
        <v>0</v>
      </c>
      <c r="BI336" s="90" t="str">
        <f>Planning!BI$608</f>
        <v/>
      </c>
      <c r="BJ336" s="91">
        <f>Planning!BJ$608</f>
        <v>98.129032258064512</v>
      </c>
      <c r="BL336" s="211">
        <f>Planning!BL$608</f>
        <v>0</v>
      </c>
      <c r="BM336" s="142">
        <f>Planning!BP$608</f>
        <v>0</v>
      </c>
      <c r="NL336" s="43" t="s">
        <v>63</v>
      </c>
    </row>
    <row r="337" spans="1:376" ht="10.199999999999999" customHeight="1">
      <c r="A337" s="25"/>
      <c r="B337" s="337"/>
      <c r="C337" s="424"/>
      <c r="D337" s="15"/>
      <c r="E337" s="101"/>
      <c r="F337" s="101"/>
      <c r="G337" s="101"/>
      <c r="H337" s="323"/>
      <c r="I337" s="400">
        <f>Conges!$B$21</f>
        <v>44914</v>
      </c>
      <c r="J337" s="401"/>
      <c r="K337" s="401"/>
      <c r="L337" s="401"/>
      <c r="M337" s="401"/>
      <c r="N337" s="65" t="str">
        <f>Planning!N$643</f>
        <v/>
      </c>
      <c r="O337" s="98">
        <f>Planning!O$643</f>
        <v>0</v>
      </c>
      <c r="P337" s="99">
        <f>Planning!P$643</f>
        <v>0</v>
      </c>
      <c r="Q337" s="99">
        <f>Planning!Q$643</f>
        <v>0</v>
      </c>
      <c r="R337" s="99">
        <f>Planning!R$643</f>
        <v>0</v>
      </c>
      <c r="S337" s="99">
        <f>Planning!S$643</f>
        <v>0</v>
      </c>
      <c r="T337" s="99">
        <f>Planning!T$643</f>
        <v>0</v>
      </c>
      <c r="U337" s="99">
        <f>Planning!U$643</f>
        <v>0</v>
      </c>
      <c r="V337" s="100">
        <f>Planning!V$643</f>
        <v>0</v>
      </c>
      <c r="W337" s="98">
        <f>Planning!W$643</f>
        <v>0</v>
      </c>
      <c r="X337" s="99">
        <f>Planning!X$643</f>
        <v>0</v>
      </c>
      <c r="Y337" s="99">
        <f>Planning!Y$643</f>
        <v>0</v>
      </c>
      <c r="Z337" s="99">
        <f>Planning!Z$643</f>
        <v>0</v>
      </c>
      <c r="AA337" s="99">
        <f>Planning!AA$643</f>
        <v>0</v>
      </c>
      <c r="AB337" s="99">
        <f>Planning!AB$643</f>
        <v>0</v>
      </c>
      <c r="AC337" s="99">
        <f>Planning!AC$643</f>
        <v>0</v>
      </c>
      <c r="AD337" s="100">
        <f>Planning!AD$643</f>
        <v>0</v>
      </c>
      <c r="AE337" s="98">
        <f>Planning!AE$643</f>
        <v>0</v>
      </c>
      <c r="AF337" s="99">
        <f>Planning!AF$643</f>
        <v>0</v>
      </c>
      <c r="AG337" s="99">
        <f>Planning!AG$643</f>
        <v>0</v>
      </c>
      <c r="AH337" s="99">
        <f>Planning!AH$643</f>
        <v>0</v>
      </c>
      <c r="AI337" s="99">
        <f>Planning!AI$643</f>
        <v>0</v>
      </c>
      <c r="AJ337" s="100">
        <f>Planning!AJ$643</f>
        <v>0</v>
      </c>
      <c r="AK337" s="98">
        <f>Planning!AK$643</f>
        <v>0</v>
      </c>
      <c r="AL337" s="99">
        <f>Planning!AL$643</f>
        <v>0</v>
      </c>
      <c r="AM337" s="99">
        <f>Planning!AM$643</f>
        <v>0</v>
      </c>
      <c r="AN337" s="99">
        <f>Planning!AN$643</f>
        <v>0</v>
      </c>
      <c r="AO337" s="99">
        <f>Planning!AO$643</f>
        <v>0</v>
      </c>
      <c r="AP337" s="99">
        <f>Planning!AP$643</f>
        <v>0</v>
      </c>
      <c r="AQ337" s="99">
        <f>Planning!AQ$643</f>
        <v>0</v>
      </c>
      <c r="AR337" s="99">
        <f>Planning!AR$643</f>
        <v>0</v>
      </c>
      <c r="AS337" s="99">
        <f>Planning!AS$643</f>
        <v>0</v>
      </c>
      <c r="AT337" s="100">
        <f>Planning!AT$643</f>
        <v>0</v>
      </c>
      <c r="AU337" s="98">
        <f>Planning!AU$643</f>
        <v>0</v>
      </c>
      <c r="AV337" s="99">
        <f>Planning!AV$643</f>
        <v>0</v>
      </c>
      <c r="AW337" s="99">
        <f>Planning!AW$643</f>
        <v>0</v>
      </c>
      <c r="AX337" s="99">
        <f>Planning!AX$643</f>
        <v>0</v>
      </c>
      <c r="AY337" s="99">
        <f>Planning!AY$643</f>
        <v>0</v>
      </c>
      <c r="AZ337" s="99">
        <f>Planning!AZ$643</f>
        <v>0</v>
      </c>
      <c r="BA337" s="99">
        <f>Planning!BA$643</f>
        <v>0</v>
      </c>
      <c r="BB337" s="100">
        <f>Planning!BB$643</f>
        <v>0</v>
      </c>
      <c r="BC337" s="69">
        <f>Planning!BC$643</f>
        <v>0</v>
      </c>
      <c r="BD337" s="102"/>
      <c r="BE337" s="408">
        <f>Planning!BE$643</f>
        <v>0</v>
      </c>
      <c r="BF337" s="409">
        <f>Planning!BF$643</f>
        <v>0</v>
      </c>
      <c r="BG337" s="74">
        <f>Planning!BG$643</f>
        <v>0</v>
      </c>
      <c r="BH337" s="75">
        <f>Planning!BH$643</f>
        <v>0</v>
      </c>
      <c r="BI337" s="76" t="str">
        <f>Planning!BI$643</f>
        <v/>
      </c>
      <c r="BJ337" s="77">
        <f>Planning!BJ$643</f>
        <v>103.58064516129032</v>
      </c>
      <c r="BL337" s="210">
        <f>Planning!BL$643</f>
        <v>0</v>
      </c>
      <c r="BM337" s="143">
        <f>Planning!BP$643</f>
        <v>0</v>
      </c>
      <c r="NL337" s="43" t="s">
        <v>63</v>
      </c>
    </row>
    <row r="338" spans="1:376" ht="10.199999999999999" customHeight="1">
      <c r="A338" s="25"/>
      <c r="B338" s="337"/>
      <c r="C338" s="424"/>
      <c r="D338" s="15"/>
      <c r="E338" s="101"/>
      <c r="F338" s="101"/>
      <c r="G338" s="101"/>
      <c r="H338" s="323"/>
      <c r="I338" s="402">
        <f>Conges!$B$22</f>
        <v>44915</v>
      </c>
      <c r="J338" s="403"/>
      <c r="K338" s="403"/>
      <c r="L338" s="403"/>
      <c r="M338" s="403"/>
      <c r="N338" s="78" t="str">
        <f>Planning!N$678</f>
        <v/>
      </c>
      <c r="O338" s="95">
        <f>Planning!O$678</f>
        <v>0</v>
      </c>
      <c r="P338" s="96">
        <f>Planning!P$678</f>
        <v>0</v>
      </c>
      <c r="Q338" s="96">
        <f>Planning!Q$678</f>
        <v>0</v>
      </c>
      <c r="R338" s="96">
        <f>Planning!R$678</f>
        <v>0</v>
      </c>
      <c r="S338" s="96">
        <f>Planning!S$678</f>
        <v>0</v>
      </c>
      <c r="T338" s="96">
        <f>Planning!T$678</f>
        <v>0</v>
      </c>
      <c r="U338" s="96">
        <f>Planning!U$678</f>
        <v>0</v>
      </c>
      <c r="V338" s="97">
        <f>Planning!V$678</f>
        <v>0</v>
      </c>
      <c r="W338" s="95">
        <f>Planning!W$678</f>
        <v>0</v>
      </c>
      <c r="X338" s="96">
        <f>Planning!X$678</f>
        <v>0</v>
      </c>
      <c r="Y338" s="96">
        <f>Planning!Y$678</f>
        <v>0</v>
      </c>
      <c r="Z338" s="96">
        <f>Planning!Z$678</f>
        <v>0</v>
      </c>
      <c r="AA338" s="96">
        <f>Planning!AA$678</f>
        <v>0</v>
      </c>
      <c r="AB338" s="96">
        <f>Planning!AB$678</f>
        <v>0</v>
      </c>
      <c r="AC338" s="96">
        <f>Planning!AC$678</f>
        <v>0</v>
      </c>
      <c r="AD338" s="97">
        <f>Planning!AD$678</f>
        <v>0</v>
      </c>
      <c r="AE338" s="95">
        <f>Planning!AE$678</f>
        <v>0</v>
      </c>
      <c r="AF338" s="96">
        <f>Planning!AF$678</f>
        <v>0</v>
      </c>
      <c r="AG338" s="96">
        <f>Planning!AG$678</f>
        <v>0</v>
      </c>
      <c r="AH338" s="96">
        <f>Planning!AH$678</f>
        <v>0</v>
      </c>
      <c r="AI338" s="96">
        <f>Planning!AI$678</f>
        <v>0</v>
      </c>
      <c r="AJ338" s="97">
        <f>Planning!AJ$678</f>
        <v>0</v>
      </c>
      <c r="AK338" s="95">
        <f>Planning!AK$678</f>
        <v>0</v>
      </c>
      <c r="AL338" s="96">
        <f>Planning!AL$678</f>
        <v>0</v>
      </c>
      <c r="AM338" s="96">
        <f>Planning!AM$678</f>
        <v>0</v>
      </c>
      <c r="AN338" s="96">
        <f>Planning!AN$678</f>
        <v>0</v>
      </c>
      <c r="AO338" s="96">
        <f>Planning!AO$678</f>
        <v>0</v>
      </c>
      <c r="AP338" s="96">
        <f>Planning!AP$678</f>
        <v>0</v>
      </c>
      <c r="AQ338" s="96">
        <f>Planning!AQ$678</f>
        <v>0</v>
      </c>
      <c r="AR338" s="96">
        <f>Planning!AR$678</f>
        <v>0</v>
      </c>
      <c r="AS338" s="96">
        <f>Planning!AS$678</f>
        <v>0</v>
      </c>
      <c r="AT338" s="97">
        <f>Planning!AT$678</f>
        <v>0</v>
      </c>
      <c r="AU338" s="95">
        <f>Planning!AU$678</f>
        <v>0</v>
      </c>
      <c r="AV338" s="96">
        <f>Planning!AV$678</f>
        <v>0</v>
      </c>
      <c r="AW338" s="96">
        <f>Planning!AW$678</f>
        <v>0</v>
      </c>
      <c r="AX338" s="96">
        <f>Planning!AX$678</f>
        <v>0</v>
      </c>
      <c r="AY338" s="96">
        <f>Planning!AY$678</f>
        <v>0</v>
      </c>
      <c r="AZ338" s="96">
        <f>Planning!AZ$678</f>
        <v>0</v>
      </c>
      <c r="BA338" s="96">
        <f>Planning!BA$678</f>
        <v>0</v>
      </c>
      <c r="BB338" s="97">
        <f>Planning!BB$678</f>
        <v>0</v>
      </c>
      <c r="BC338" s="82">
        <f>Planning!BC$678</f>
        <v>0</v>
      </c>
      <c r="BD338" s="102"/>
      <c r="BE338" s="410">
        <f>Planning!BE$678</f>
        <v>0</v>
      </c>
      <c r="BF338" s="411">
        <f>Planning!BF$678</f>
        <v>0</v>
      </c>
      <c r="BG338" s="88">
        <f>Planning!BG$678</f>
        <v>0</v>
      </c>
      <c r="BH338" s="89">
        <f>Planning!BH$678</f>
        <v>0</v>
      </c>
      <c r="BI338" s="90" t="str">
        <f>Planning!BI$678</f>
        <v/>
      </c>
      <c r="BJ338" s="91">
        <f>Planning!BJ$678</f>
        <v>109.03225806451613</v>
      </c>
      <c r="BL338" s="211">
        <f>Planning!BL$678</f>
        <v>0</v>
      </c>
      <c r="BM338" s="142">
        <f>Planning!BP$678</f>
        <v>0</v>
      </c>
      <c r="NL338" s="43" t="s">
        <v>63</v>
      </c>
    </row>
    <row r="339" spans="1:376" ht="10.199999999999999" customHeight="1">
      <c r="A339" s="25"/>
      <c r="B339" s="337"/>
      <c r="C339" s="424"/>
      <c r="D339" s="15"/>
      <c r="E339" s="101"/>
      <c r="F339" s="101"/>
      <c r="G339" s="101"/>
      <c r="H339" s="323"/>
      <c r="I339" s="400">
        <f>Conges!$B$23</f>
        <v>44916</v>
      </c>
      <c r="J339" s="401"/>
      <c r="K339" s="401"/>
      <c r="L339" s="401"/>
      <c r="M339" s="401"/>
      <c r="N339" s="65" t="str">
        <f>Planning!N$713</f>
        <v/>
      </c>
      <c r="O339" s="98">
        <f>Planning!O$713</f>
        <v>0</v>
      </c>
      <c r="P339" s="99">
        <f>Planning!P$713</f>
        <v>0</v>
      </c>
      <c r="Q339" s="99">
        <f>Planning!Q$713</f>
        <v>0</v>
      </c>
      <c r="R339" s="99">
        <f>Planning!R$713</f>
        <v>0</v>
      </c>
      <c r="S339" s="99">
        <f>Planning!S$713</f>
        <v>0</v>
      </c>
      <c r="T339" s="99">
        <f>Planning!T$713</f>
        <v>0</v>
      </c>
      <c r="U339" s="99">
        <f>Planning!U$713</f>
        <v>0</v>
      </c>
      <c r="V339" s="100">
        <f>Planning!V$713</f>
        <v>0</v>
      </c>
      <c r="W339" s="98">
        <f>Planning!W$713</f>
        <v>0</v>
      </c>
      <c r="X339" s="99">
        <f>Planning!X$713</f>
        <v>0</v>
      </c>
      <c r="Y339" s="99">
        <f>Planning!Y$713</f>
        <v>0</v>
      </c>
      <c r="Z339" s="99">
        <f>Planning!Z$713</f>
        <v>0</v>
      </c>
      <c r="AA339" s="99">
        <f>Planning!AA$713</f>
        <v>0</v>
      </c>
      <c r="AB339" s="99">
        <f>Planning!AB$713</f>
        <v>0</v>
      </c>
      <c r="AC339" s="99">
        <f>Planning!AC$713</f>
        <v>0</v>
      </c>
      <c r="AD339" s="100">
        <f>Planning!AD$713</f>
        <v>0</v>
      </c>
      <c r="AE339" s="98">
        <f>Planning!AE$713</f>
        <v>0</v>
      </c>
      <c r="AF339" s="99">
        <f>Planning!AF$713</f>
        <v>0</v>
      </c>
      <c r="AG339" s="99">
        <f>Planning!AG$713</f>
        <v>0</v>
      </c>
      <c r="AH339" s="99">
        <f>Planning!AH$713</f>
        <v>0</v>
      </c>
      <c r="AI339" s="99">
        <f>Planning!AI$713</f>
        <v>0</v>
      </c>
      <c r="AJ339" s="100">
        <f>Planning!AJ$713</f>
        <v>0</v>
      </c>
      <c r="AK339" s="98">
        <f>Planning!AK$713</f>
        <v>0</v>
      </c>
      <c r="AL339" s="99">
        <f>Planning!AL$713</f>
        <v>0</v>
      </c>
      <c r="AM339" s="99">
        <f>Planning!AM$713</f>
        <v>0</v>
      </c>
      <c r="AN339" s="99">
        <f>Planning!AN$713</f>
        <v>0</v>
      </c>
      <c r="AO339" s="99">
        <f>Planning!AO$713</f>
        <v>0</v>
      </c>
      <c r="AP339" s="99">
        <f>Planning!AP$713</f>
        <v>0</v>
      </c>
      <c r="AQ339" s="99">
        <f>Planning!AQ$713</f>
        <v>0</v>
      </c>
      <c r="AR339" s="99">
        <f>Planning!AR$713</f>
        <v>0</v>
      </c>
      <c r="AS339" s="99">
        <f>Planning!AS$713</f>
        <v>0</v>
      </c>
      <c r="AT339" s="100">
        <f>Planning!AT$713</f>
        <v>0</v>
      </c>
      <c r="AU339" s="98">
        <f>Planning!AU$713</f>
        <v>0</v>
      </c>
      <c r="AV339" s="99">
        <f>Planning!AV$713</f>
        <v>0</v>
      </c>
      <c r="AW339" s="99">
        <f>Planning!AW$713</f>
        <v>0</v>
      </c>
      <c r="AX339" s="99">
        <f>Planning!AX$713</f>
        <v>0</v>
      </c>
      <c r="AY339" s="99">
        <f>Planning!AY$713</f>
        <v>0</v>
      </c>
      <c r="AZ339" s="99">
        <f>Planning!AZ$713</f>
        <v>0</v>
      </c>
      <c r="BA339" s="99">
        <f>Planning!BA$713</f>
        <v>0</v>
      </c>
      <c r="BB339" s="100">
        <f>Planning!BB$713</f>
        <v>0</v>
      </c>
      <c r="BC339" s="69">
        <f>Planning!BC$713</f>
        <v>0</v>
      </c>
      <c r="BD339" s="102"/>
      <c r="BE339" s="408">
        <f>Planning!BE$713</f>
        <v>0</v>
      </c>
      <c r="BF339" s="409">
        <f>Planning!BF$713</f>
        <v>0</v>
      </c>
      <c r="BG339" s="74">
        <f>Planning!BG$713</f>
        <v>0</v>
      </c>
      <c r="BH339" s="75">
        <f>Planning!BH$713</f>
        <v>0</v>
      </c>
      <c r="BI339" s="76" t="str">
        <f>Planning!BI$713</f>
        <v/>
      </c>
      <c r="BJ339" s="77">
        <f>Planning!BJ$713</f>
        <v>114.48387096774192</v>
      </c>
      <c r="BL339" s="210">
        <f>Planning!BL$713</f>
        <v>0</v>
      </c>
      <c r="BM339" s="143">
        <f>Planning!BP$713</f>
        <v>0</v>
      </c>
      <c r="NL339" s="43" t="s">
        <v>63</v>
      </c>
    </row>
    <row r="340" spans="1:376" ht="10.199999999999999" customHeight="1">
      <c r="A340" s="25"/>
      <c r="B340" s="337"/>
      <c r="C340" s="424"/>
      <c r="D340" s="15"/>
      <c r="E340" s="101"/>
      <c r="F340" s="101"/>
      <c r="G340" s="101"/>
      <c r="H340" s="323"/>
      <c r="I340" s="402">
        <f>Conges!$B$24</f>
        <v>44917</v>
      </c>
      <c r="J340" s="403"/>
      <c r="K340" s="403"/>
      <c r="L340" s="403"/>
      <c r="M340" s="403"/>
      <c r="N340" s="78" t="str">
        <f>Planning!N$748</f>
        <v/>
      </c>
      <c r="O340" s="95">
        <f>Planning!O$748</f>
        <v>0</v>
      </c>
      <c r="P340" s="96">
        <f>Planning!P$748</f>
        <v>0</v>
      </c>
      <c r="Q340" s="96">
        <f>Planning!Q$748</f>
        <v>0</v>
      </c>
      <c r="R340" s="96">
        <f>Planning!R$748</f>
        <v>0</v>
      </c>
      <c r="S340" s="96">
        <f>Planning!S$748</f>
        <v>0</v>
      </c>
      <c r="T340" s="96">
        <f>Planning!T$748</f>
        <v>0</v>
      </c>
      <c r="U340" s="96">
        <f>Planning!U$748</f>
        <v>0</v>
      </c>
      <c r="V340" s="97">
        <f>Planning!V$748</f>
        <v>0</v>
      </c>
      <c r="W340" s="95">
        <f>Planning!W$748</f>
        <v>0</v>
      </c>
      <c r="X340" s="96">
        <f>Planning!X$748</f>
        <v>0</v>
      </c>
      <c r="Y340" s="96">
        <f>Planning!Y$748</f>
        <v>0</v>
      </c>
      <c r="Z340" s="96">
        <f>Planning!Z$748</f>
        <v>0</v>
      </c>
      <c r="AA340" s="96">
        <f>Planning!AA$748</f>
        <v>0</v>
      </c>
      <c r="AB340" s="96">
        <f>Planning!AB$748</f>
        <v>0</v>
      </c>
      <c r="AC340" s="96">
        <f>Planning!AC$748</f>
        <v>0</v>
      </c>
      <c r="AD340" s="97">
        <f>Planning!AD$748</f>
        <v>0</v>
      </c>
      <c r="AE340" s="95">
        <f>Planning!AE$748</f>
        <v>0</v>
      </c>
      <c r="AF340" s="96">
        <f>Planning!AF$748</f>
        <v>0</v>
      </c>
      <c r="AG340" s="96">
        <f>Planning!AG$748</f>
        <v>0</v>
      </c>
      <c r="AH340" s="96">
        <f>Planning!AH$748</f>
        <v>0</v>
      </c>
      <c r="AI340" s="96">
        <f>Planning!AI$748</f>
        <v>0</v>
      </c>
      <c r="AJ340" s="97">
        <f>Planning!AJ$748</f>
        <v>0</v>
      </c>
      <c r="AK340" s="95">
        <f>Planning!AK$748</f>
        <v>0</v>
      </c>
      <c r="AL340" s="96">
        <f>Planning!AL$748</f>
        <v>0</v>
      </c>
      <c r="AM340" s="96">
        <f>Planning!AM$748</f>
        <v>0</v>
      </c>
      <c r="AN340" s="96">
        <f>Planning!AN$748</f>
        <v>0</v>
      </c>
      <c r="AO340" s="96">
        <f>Planning!AO$748</f>
        <v>0</v>
      </c>
      <c r="AP340" s="96">
        <f>Planning!AP$748</f>
        <v>0</v>
      </c>
      <c r="AQ340" s="96">
        <f>Planning!AQ$748</f>
        <v>0</v>
      </c>
      <c r="AR340" s="96">
        <f>Planning!AR$748</f>
        <v>0</v>
      </c>
      <c r="AS340" s="96">
        <f>Planning!AS$748</f>
        <v>0</v>
      </c>
      <c r="AT340" s="97">
        <f>Planning!AT$748</f>
        <v>0</v>
      </c>
      <c r="AU340" s="95">
        <f>Planning!AU$748</f>
        <v>0</v>
      </c>
      <c r="AV340" s="96">
        <f>Planning!AV$748</f>
        <v>0</v>
      </c>
      <c r="AW340" s="96">
        <f>Planning!AW$748</f>
        <v>0</v>
      </c>
      <c r="AX340" s="96">
        <f>Planning!AX$748</f>
        <v>0</v>
      </c>
      <c r="AY340" s="96">
        <f>Planning!AY$748</f>
        <v>0</v>
      </c>
      <c r="AZ340" s="96">
        <f>Planning!AZ$748</f>
        <v>0</v>
      </c>
      <c r="BA340" s="96">
        <f>Planning!BA$748</f>
        <v>0</v>
      </c>
      <c r="BB340" s="97">
        <f>Planning!BB$748</f>
        <v>0</v>
      </c>
      <c r="BC340" s="82">
        <f>Planning!BC$748</f>
        <v>0</v>
      </c>
      <c r="BD340" s="102"/>
      <c r="BE340" s="410">
        <f>Planning!BE$748</f>
        <v>0</v>
      </c>
      <c r="BF340" s="411">
        <f>Planning!BF$748</f>
        <v>0</v>
      </c>
      <c r="BG340" s="88">
        <f>Planning!BG$748</f>
        <v>0</v>
      </c>
      <c r="BH340" s="89">
        <f>Planning!BH$748</f>
        <v>0</v>
      </c>
      <c r="BI340" s="90" t="str">
        <f>Planning!BI$748</f>
        <v/>
      </c>
      <c r="BJ340" s="91">
        <f>Planning!BJ$748</f>
        <v>119.93548387096773</v>
      </c>
      <c r="BL340" s="211">
        <f>Planning!BL$748</f>
        <v>0</v>
      </c>
      <c r="BM340" s="142">
        <f>Planning!BP$748</f>
        <v>0</v>
      </c>
      <c r="NL340" s="43" t="s">
        <v>63</v>
      </c>
    </row>
    <row r="341" spans="1:376" ht="10.199999999999999" customHeight="1">
      <c r="A341" s="25"/>
      <c r="B341" s="337"/>
      <c r="C341" s="424"/>
      <c r="D341" s="15"/>
      <c r="E341" s="101"/>
      <c r="F341" s="101"/>
      <c r="G341" s="101"/>
      <c r="H341" s="323"/>
      <c r="I341" s="400">
        <f>Conges!$B$25</f>
        <v>44918</v>
      </c>
      <c r="J341" s="401"/>
      <c r="K341" s="401"/>
      <c r="L341" s="401"/>
      <c r="M341" s="401"/>
      <c r="N341" s="65" t="str">
        <f>Planning!N$783</f>
        <v/>
      </c>
      <c r="O341" s="98">
        <f>Planning!O$783</f>
        <v>0</v>
      </c>
      <c r="P341" s="99">
        <f>Planning!P$783</f>
        <v>0</v>
      </c>
      <c r="Q341" s="99">
        <f>Planning!Q$783</f>
        <v>0</v>
      </c>
      <c r="R341" s="99">
        <f>Planning!R$783</f>
        <v>0</v>
      </c>
      <c r="S341" s="99">
        <f>Planning!S$783</f>
        <v>0</v>
      </c>
      <c r="T341" s="99">
        <f>Planning!T$783</f>
        <v>0</v>
      </c>
      <c r="U341" s="99">
        <f>Planning!U$783</f>
        <v>0</v>
      </c>
      <c r="V341" s="100">
        <f>Planning!V$783</f>
        <v>0</v>
      </c>
      <c r="W341" s="98">
        <f>Planning!W$783</f>
        <v>0</v>
      </c>
      <c r="X341" s="99">
        <f>Planning!X$783</f>
        <v>0</v>
      </c>
      <c r="Y341" s="99">
        <f>Planning!Y$783</f>
        <v>0</v>
      </c>
      <c r="Z341" s="99">
        <f>Planning!Z$783</f>
        <v>0</v>
      </c>
      <c r="AA341" s="99">
        <f>Planning!AA$783</f>
        <v>0</v>
      </c>
      <c r="AB341" s="99">
        <f>Planning!AB$783</f>
        <v>0</v>
      </c>
      <c r="AC341" s="99">
        <f>Planning!AC$783</f>
        <v>0</v>
      </c>
      <c r="AD341" s="100">
        <f>Planning!AD$783</f>
        <v>0</v>
      </c>
      <c r="AE341" s="98">
        <f>Planning!AE$783</f>
        <v>0</v>
      </c>
      <c r="AF341" s="99">
        <f>Planning!AF$783</f>
        <v>0</v>
      </c>
      <c r="AG341" s="99">
        <f>Planning!AG$783</f>
        <v>0</v>
      </c>
      <c r="AH341" s="99">
        <f>Planning!AH$783</f>
        <v>0</v>
      </c>
      <c r="AI341" s="99">
        <f>Planning!AI$783</f>
        <v>0</v>
      </c>
      <c r="AJ341" s="100">
        <f>Planning!AJ$783</f>
        <v>0</v>
      </c>
      <c r="AK341" s="98">
        <f>Planning!AK$783</f>
        <v>0</v>
      </c>
      <c r="AL341" s="99">
        <f>Planning!AL$783</f>
        <v>0</v>
      </c>
      <c r="AM341" s="99">
        <f>Planning!AM$783</f>
        <v>0</v>
      </c>
      <c r="AN341" s="99">
        <f>Planning!AN$783</f>
        <v>0</v>
      </c>
      <c r="AO341" s="99">
        <f>Planning!AO$783</f>
        <v>0</v>
      </c>
      <c r="AP341" s="99">
        <f>Planning!AP$783</f>
        <v>0</v>
      </c>
      <c r="AQ341" s="99">
        <f>Planning!AQ$783</f>
        <v>0</v>
      </c>
      <c r="AR341" s="99">
        <f>Planning!AR$783</f>
        <v>0</v>
      </c>
      <c r="AS341" s="99">
        <f>Planning!AS$783</f>
        <v>0</v>
      </c>
      <c r="AT341" s="100">
        <f>Planning!AT$783</f>
        <v>0</v>
      </c>
      <c r="AU341" s="98">
        <f>Planning!AU$783</f>
        <v>0</v>
      </c>
      <c r="AV341" s="99">
        <f>Planning!AV$783</f>
        <v>0</v>
      </c>
      <c r="AW341" s="99">
        <f>Planning!AW$783</f>
        <v>0</v>
      </c>
      <c r="AX341" s="99">
        <f>Planning!AX$783</f>
        <v>0</v>
      </c>
      <c r="AY341" s="99">
        <f>Planning!AY$783</f>
        <v>0</v>
      </c>
      <c r="AZ341" s="99">
        <f>Planning!AZ$783</f>
        <v>0</v>
      </c>
      <c r="BA341" s="99">
        <f>Planning!BA$783</f>
        <v>0</v>
      </c>
      <c r="BB341" s="100">
        <f>Planning!BB$783</f>
        <v>0</v>
      </c>
      <c r="BC341" s="69">
        <f>Planning!BC$783</f>
        <v>0</v>
      </c>
      <c r="BD341" s="102"/>
      <c r="BE341" s="408">
        <f>Planning!BE$783</f>
        <v>0</v>
      </c>
      <c r="BF341" s="409">
        <f>Planning!BF$783</f>
        <v>0</v>
      </c>
      <c r="BG341" s="74">
        <f>Planning!BG$783</f>
        <v>0</v>
      </c>
      <c r="BH341" s="75">
        <f>Planning!BH$783</f>
        <v>0</v>
      </c>
      <c r="BI341" s="76" t="str">
        <f>Planning!BI$783</f>
        <v/>
      </c>
      <c r="BJ341" s="77">
        <f>Planning!BJ$783</f>
        <v>125.38709677419354</v>
      </c>
      <c r="BL341" s="210">
        <f>Planning!BL$783</f>
        <v>0</v>
      </c>
      <c r="BM341" s="143">
        <f>Planning!BP$783</f>
        <v>0</v>
      </c>
      <c r="NL341" s="43" t="s">
        <v>63</v>
      </c>
    </row>
    <row r="342" spans="1:376" ht="10.199999999999999" customHeight="1">
      <c r="A342" s="25"/>
      <c r="B342" s="337"/>
      <c r="C342" s="424"/>
      <c r="D342" s="15"/>
      <c r="E342" s="101"/>
      <c r="F342" s="101"/>
      <c r="G342" s="101"/>
      <c r="H342" s="323"/>
      <c r="I342" s="402">
        <f>Conges!$B$26</f>
        <v>44919</v>
      </c>
      <c r="J342" s="403"/>
      <c r="K342" s="403"/>
      <c r="L342" s="403"/>
      <c r="M342" s="403"/>
      <c r="N342" s="78" t="str">
        <f>Planning!N$818</f>
        <v/>
      </c>
      <c r="O342" s="95">
        <f>Planning!O$818</f>
        <v>0</v>
      </c>
      <c r="P342" s="96">
        <f>Planning!P$818</f>
        <v>0</v>
      </c>
      <c r="Q342" s="96">
        <f>Planning!Q$818</f>
        <v>0</v>
      </c>
      <c r="R342" s="96">
        <f>Planning!R$818</f>
        <v>0</v>
      </c>
      <c r="S342" s="96">
        <f>Planning!S$818</f>
        <v>0</v>
      </c>
      <c r="T342" s="96">
        <f>Planning!T$818</f>
        <v>0</v>
      </c>
      <c r="U342" s="96">
        <f>Planning!U$818</f>
        <v>0</v>
      </c>
      <c r="V342" s="97">
        <f>Planning!V$818</f>
        <v>0</v>
      </c>
      <c r="W342" s="95">
        <f>Planning!W$818</f>
        <v>0</v>
      </c>
      <c r="X342" s="96">
        <f>Planning!X$818</f>
        <v>0</v>
      </c>
      <c r="Y342" s="96">
        <f>Planning!Y$818</f>
        <v>0</v>
      </c>
      <c r="Z342" s="96">
        <f>Planning!Z$818</f>
        <v>0</v>
      </c>
      <c r="AA342" s="96">
        <f>Planning!AA$818</f>
        <v>0</v>
      </c>
      <c r="AB342" s="96">
        <f>Planning!AB$818</f>
        <v>0</v>
      </c>
      <c r="AC342" s="96">
        <f>Planning!AC$818</f>
        <v>0</v>
      </c>
      <c r="AD342" s="97">
        <f>Planning!AD$818</f>
        <v>0</v>
      </c>
      <c r="AE342" s="95">
        <f>Planning!AE$818</f>
        <v>0</v>
      </c>
      <c r="AF342" s="96">
        <f>Planning!AF$818</f>
        <v>0</v>
      </c>
      <c r="AG342" s="96">
        <f>Planning!AG$818</f>
        <v>0</v>
      </c>
      <c r="AH342" s="96">
        <f>Planning!AH$818</f>
        <v>0</v>
      </c>
      <c r="AI342" s="96">
        <f>Planning!AI$818</f>
        <v>0</v>
      </c>
      <c r="AJ342" s="97">
        <f>Planning!AJ$818</f>
        <v>0</v>
      </c>
      <c r="AK342" s="95">
        <f>Planning!AK$818</f>
        <v>0</v>
      </c>
      <c r="AL342" s="96">
        <f>Planning!AL$818</f>
        <v>0</v>
      </c>
      <c r="AM342" s="96">
        <f>Planning!AM$818</f>
        <v>0</v>
      </c>
      <c r="AN342" s="96">
        <f>Planning!AN$818</f>
        <v>0</v>
      </c>
      <c r="AO342" s="96">
        <f>Planning!AO$818</f>
        <v>0</v>
      </c>
      <c r="AP342" s="96">
        <f>Planning!AP$818</f>
        <v>0</v>
      </c>
      <c r="AQ342" s="96">
        <f>Planning!AQ$818</f>
        <v>0</v>
      </c>
      <c r="AR342" s="96">
        <f>Planning!AR$818</f>
        <v>0</v>
      </c>
      <c r="AS342" s="96">
        <f>Planning!AS$818</f>
        <v>0</v>
      </c>
      <c r="AT342" s="97">
        <f>Planning!AT$818</f>
        <v>0</v>
      </c>
      <c r="AU342" s="95">
        <f>Planning!AU$818</f>
        <v>0</v>
      </c>
      <c r="AV342" s="96">
        <f>Planning!AV$818</f>
        <v>0</v>
      </c>
      <c r="AW342" s="96">
        <f>Planning!AW$818</f>
        <v>0</v>
      </c>
      <c r="AX342" s="96">
        <f>Planning!AX$818</f>
        <v>0</v>
      </c>
      <c r="AY342" s="96">
        <f>Planning!AY$818</f>
        <v>0</v>
      </c>
      <c r="AZ342" s="96">
        <f>Planning!AZ$818</f>
        <v>0</v>
      </c>
      <c r="BA342" s="96">
        <f>Planning!BA$818</f>
        <v>0</v>
      </c>
      <c r="BB342" s="97">
        <f>Planning!BB$818</f>
        <v>0</v>
      </c>
      <c r="BC342" s="82">
        <f>Planning!BC$818</f>
        <v>0</v>
      </c>
      <c r="BD342" s="102"/>
      <c r="BE342" s="410">
        <f>Planning!BE$818</f>
        <v>0</v>
      </c>
      <c r="BF342" s="411">
        <f>Planning!BF$818</f>
        <v>0</v>
      </c>
      <c r="BG342" s="88">
        <f>Planning!BG$818</f>
        <v>0</v>
      </c>
      <c r="BH342" s="89">
        <f>Planning!BH$818</f>
        <v>0</v>
      </c>
      <c r="BI342" s="90" t="str">
        <f>Planning!BI$818</f>
        <v/>
      </c>
      <c r="BJ342" s="91">
        <f>Planning!BJ$818</f>
        <v>130.83870967741933</v>
      </c>
      <c r="BL342" s="211">
        <f>Planning!BL$818</f>
        <v>0</v>
      </c>
      <c r="BM342" s="142">
        <f>Planning!BP$818</f>
        <v>0</v>
      </c>
      <c r="NL342" s="43" t="s">
        <v>63</v>
      </c>
    </row>
    <row r="343" spans="1:376" ht="10.199999999999999" customHeight="1">
      <c r="A343" s="25"/>
      <c r="B343" s="337"/>
      <c r="C343" s="424"/>
      <c r="D343" s="15"/>
      <c r="E343" s="101"/>
      <c r="F343" s="101"/>
      <c r="G343" s="101"/>
      <c r="H343" s="323"/>
      <c r="I343" s="400">
        <f>Conges!$B$27</f>
        <v>44920</v>
      </c>
      <c r="J343" s="401"/>
      <c r="K343" s="401"/>
      <c r="L343" s="401"/>
      <c r="M343" s="401"/>
      <c r="N343" s="65" t="str">
        <f>Planning!N$853</f>
        <v/>
      </c>
      <c r="O343" s="98">
        <f>Planning!O$853</f>
        <v>0</v>
      </c>
      <c r="P343" s="99">
        <f>Planning!P$853</f>
        <v>0</v>
      </c>
      <c r="Q343" s="99">
        <f>Planning!Q$853</f>
        <v>0</v>
      </c>
      <c r="R343" s="99">
        <f>Planning!R$853</f>
        <v>0</v>
      </c>
      <c r="S343" s="99">
        <f>Planning!S$853</f>
        <v>0</v>
      </c>
      <c r="T343" s="99">
        <f>Planning!T$853</f>
        <v>0</v>
      </c>
      <c r="U343" s="99">
        <f>Planning!U$853</f>
        <v>0</v>
      </c>
      <c r="V343" s="100">
        <f>Planning!V$853</f>
        <v>0</v>
      </c>
      <c r="W343" s="98">
        <f>Planning!W$853</f>
        <v>0</v>
      </c>
      <c r="X343" s="99">
        <f>Planning!X$853</f>
        <v>0</v>
      </c>
      <c r="Y343" s="99">
        <f>Planning!Y$853</f>
        <v>0</v>
      </c>
      <c r="Z343" s="99">
        <f>Planning!Z$853</f>
        <v>0</v>
      </c>
      <c r="AA343" s="99">
        <f>Planning!AA$853</f>
        <v>0</v>
      </c>
      <c r="AB343" s="99">
        <f>Planning!AB$853</f>
        <v>0</v>
      </c>
      <c r="AC343" s="99">
        <f>Planning!AC$853</f>
        <v>0</v>
      </c>
      <c r="AD343" s="100">
        <f>Planning!AD$853</f>
        <v>0</v>
      </c>
      <c r="AE343" s="98">
        <f>Planning!AE$853</f>
        <v>0</v>
      </c>
      <c r="AF343" s="99">
        <f>Planning!AF$853</f>
        <v>0</v>
      </c>
      <c r="AG343" s="99">
        <f>Planning!AG$853</f>
        <v>0</v>
      </c>
      <c r="AH343" s="99">
        <f>Planning!AH$853</f>
        <v>0</v>
      </c>
      <c r="AI343" s="99">
        <f>Planning!AI$853</f>
        <v>0</v>
      </c>
      <c r="AJ343" s="100">
        <f>Planning!AJ$853</f>
        <v>0</v>
      </c>
      <c r="AK343" s="98">
        <f>Planning!AK$853</f>
        <v>0</v>
      </c>
      <c r="AL343" s="99">
        <f>Planning!AL$853</f>
        <v>0</v>
      </c>
      <c r="AM343" s="99">
        <f>Planning!AM$853</f>
        <v>0</v>
      </c>
      <c r="AN343" s="99">
        <f>Planning!AN$853</f>
        <v>0</v>
      </c>
      <c r="AO343" s="99">
        <f>Planning!AO$853</f>
        <v>0</v>
      </c>
      <c r="AP343" s="99">
        <f>Planning!AP$853</f>
        <v>0</v>
      </c>
      <c r="AQ343" s="99">
        <f>Planning!AQ$853</f>
        <v>0</v>
      </c>
      <c r="AR343" s="99">
        <f>Planning!AR$853</f>
        <v>0</v>
      </c>
      <c r="AS343" s="99">
        <f>Planning!AS$853</f>
        <v>0</v>
      </c>
      <c r="AT343" s="100">
        <f>Planning!AT$853</f>
        <v>0</v>
      </c>
      <c r="AU343" s="98">
        <f>Planning!AU$853</f>
        <v>0</v>
      </c>
      <c r="AV343" s="99">
        <f>Planning!AV$853</f>
        <v>0</v>
      </c>
      <c r="AW343" s="99">
        <f>Planning!AW$853</f>
        <v>0</v>
      </c>
      <c r="AX343" s="99">
        <f>Planning!AX$853</f>
        <v>0</v>
      </c>
      <c r="AY343" s="99">
        <f>Planning!AY$853</f>
        <v>0</v>
      </c>
      <c r="AZ343" s="99">
        <f>Planning!AZ$853</f>
        <v>0</v>
      </c>
      <c r="BA343" s="99">
        <f>Planning!BA$853</f>
        <v>0</v>
      </c>
      <c r="BB343" s="100">
        <f>Planning!BB$853</f>
        <v>0</v>
      </c>
      <c r="BC343" s="69">
        <f>Planning!BC$853</f>
        <v>0</v>
      </c>
      <c r="BD343" s="102"/>
      <c r="BE343" s="408">
        <f>Planning!BE$853</f>
        <v>0</v>
      </c>
      <c r="BF343" s="409">
        <f>Planning!BF$853</f>
        <v>0</v>
      </c>
      <c r="BG343" s="74">
        <f>Planning!BG$853</f>
        <v>0</v>
      </c>
      <c r="BH343" s="75">
        <f>Planning!BH$853</f>
        <v>0</v>
      </c>
      <c r="BI343" s="76" t="str">
        <f>Planning!BI$853</f>
        <v/>
      </c>
      <c r="BJ343" s="77">
        <f>Planning!BJ$853</f>
        <v>136.29032258064515</v>
      </c>
      <c r="BL343" s="210">
        <f>Planning!BL$853</f>
        <v>0</v>
      </c>
      <c r="BM343" s="143">
        <f>Planning!BP$853</f>
        <v>0</v>
      </c>
      <c r="NL343" s="43" t="s">
        <v>63</v>
      </c>
    </row>
    <row r="344" spans="1:376" ht="10.199999999999999" customHeight="1">
      <c r="A344" s="25"/>
      <c r="B344" s="337"/>
      <c r="C344" s="424"/>
      <c r="D344" s="15"/>
      <c r="E344" s="101"/>
      <c r="F344" s="101"/>
      <c r="G344" s="101"/>
      <c r="H344" s="323"/>
      <c r="I344" s="402">
        <f>Conges!$B$28</f>
        <v>44921</v>
      </c>
      <c r="J344" s="403"/>
      <c r="K344" s="403"/>
      <c r="L344" s="403"/>
      <c r="M344" s="403"/>
      <c r="N344" s="78" t="str">
        <f>Planning!N$888</f>
        <v/>
      </c>
      <c r="O344" s="95">
        <f>Planning!O$888</f>
        <v>0</v>
      </c>
      <c r="P344" s="96">
        <f>Planning!P$888</f>
        <v>0</v>
      </c>
      <c r="Q344" s="96">
        <f>Planning!Q$888</f>
        <v>0</v>
      </c>
      <c r="R344" s="96">
        <f>Planning!R$888</f>
        <v>0</v>
      </c>
      <c r="S344" s="96">
        <f>Planning!S$888</f>
        <v>0</v>
      </c>
      <c r="T344" s="96">
        <f>Planning!T$888</f>
        <v>0</v>
      </c>
      <c r="U344" s="96">
        <f>Planning!U$888</f>
        <v>0</v>
      </c>
      <c r="V344" s="97">
        <f>Planning!V$888</f>
        <v>0</v>
      </c>
      <c r="W344" s="95">
        <f>Planning!W$888</f>
        <v>0</v>
      </c>
      <c r="X344" s="96">
        <f>Planning!X$888</f>
        <v>0</v>
      </c>
      <c r="Y344" s="96">
        <f>Planning!Y$888</f>
        <v>0</v>
      </c>
      <c r="Z344" s="96">
        <f>Planning!Z$888</f>
        <v>0</v>
      </c>
      <c r="AA344" s="96">
        <f>Planning!AA$888</f>
        <v>0</v>
      </c>
      <c r="AB344" s="96">
        <f>Planning!AB$888</f>
        <v>0</v>
      </c>
      <c r="AC344" s="96">
        <f>Planning!AC$888</f>
        <v>0</v>
      </c>
      <c r="AD344" s="97">
        <f>Planning!AD$888</f>
        <v>0</v>
      </c>
      <c r="AE344" s="95">
        <f>Planning!AE$888</f>
        <v>0</v>
      </c>
      <c r="AF344" s="96">
        <f>Planning!AF$888</f>
        <v>0</v>
      </c>
      <c r="AG344" s="96">
        <f>Planning!AG$888</f>
        <v>0</v>
      </c>
      <c r="AH344" s="96">
        <f>Planning!AH$888</f>
        <v>0</v>
      </c>
      <c r="AI344" s="96">
        <f>Planning!AI$888</f>
        <v>0</v>
      </c>
      <c r="AJ344" s="97">
        <f>Planning!AJ$888</f>
        <v>0</v>
      </c>
      <c r="AK344" s="95">
        <f>Planning!AK$888</f>
        <v>0</v>
      </c>
      <c r="AL344" s="96">
        <f>Planning!AL$888</f>
        <v>0</v>
      </c>
      <c r="AM344" s="96">
        <f>Planning!AM$888</f>
        <v>0</v>
      </c>
      <c r="AN344" s="96">
        <f>Planning!AN$888</f>
        <v>0</v>
      </c>
      <c r="AO344" s="96">
        <f>Planning!AO$888</f>
        <v>0</v>
      </c>
      <c r="AP344" s="96">
        <f>Planning!AP$888</f>
        <v>0</v>
      </c>
      <c r="AQ344" s="96">
        <f>Planning!AQ$888</f>
        <v>0</v>
      </c>
      <c r="AR344" s="96">
        <f>Planning!AR$888</f>
        <v>0</v>
      </c>
      <c r="AS344" s="96">
        <f>Planning!AS$888</f>
        <v>0</v>
      </c>
      <c r="AT344" s="97">
        <f>Planning!AT$888</f>
        <v>0</v>
      </c>
      <c r="AU344" s="95">
        <f>Planning!AU$888</f>
        <v>0</v>
      </c>
      <c r="AV344" s="96">
        <f>Planning!AV$888</f>
        <v>0</v>
      </c>
      <c r="AW344" s="96">
        <f>Planning!AW$888</f>
        <v>0</v>
      </c>
      <c r="AX344" s="96">
        <f>Planning!AX$888</f>
        <v>0</v>
      </c>
      <c r="AY344" s="96">
        <f>Planning!AY$888</f>
        <v>0</v>
      </c>
      <c r="AZ344" s="96">
        <f>Planning!AZ$888</f>
        <v>0</v>
      </c>
      <c r="BA344" s="96">
        <f>Planning!BA$888</f>
        <v>0</v>
      </c>
      <c r="BB344" s="97">
        <f>Planning!BB$888</f>
        <v>0</v>
      </c>
      <c r="BC344" s="82">
        <f>Planning!BC$888</f>
        <v>0</v>
      </c>
      <c r="BD344" s="102"/>
      <c r="BE344" s="410">
        <f>Planning!BE$888</f>
        <v>0</v>
      </c>
      <c r="BF344" s="411">
        <f>Planning!BF$888</f>
        <v>0</v>
      </c>
      <c r="BG344" s="88">
        <f>Planning!BG$888</f>
        <v>0</v>
      </c>
      <c r="BH344" s="89">
        <f>Planning!BH$888</f>
        <v>0</v>
      </c>
      <c r="BI344" s="90" t="str">
        <f>Planning!BI$888</f>
        <v/>
      </c>
      <c r="BJ344" s="91">
        <f>Planning!BJ$888</f>
        <v>141.74193548387095</v>
      </c>
      <c r="BL344" s="211">
        <f>Planning!BL$888</f>
        <v>0</v>
      </c>
      <c r="BM344" s="142">
        <f>Planning!BP$888</f>
        <v>0</v>
      </c>
      <c r="NL344" s="43" t="s">
        <v>63</v>
      </c>
    </row>
    <row r="345" spans="1:376" ht="10.199999999999999" customHeight="1">
      <c r="A345" s="25"/>
      <c r="B345" s="337"/>
      <c r="C345" s="424"/>
      <c r="D345" s="15"/>
      <c r="E345" s="101"/>
      <c r="F345" s="101"/>
      <c r="G345" s="101"/>
      <c r="H345" s="323"/>
      <c r="I345" s="400">
        <f>Conges!$B$29</f>
        <v>44922</v>
      </c>
      <c r="J345" s="401"/>
      <c r="K345" s="401"/>
      <c r="L345" s="401"/>
      <c r="M345" s="401"/>
      <c r="N345" s="65" t="str">
        <f>Planning!N$923</f>
        <v/>
      </c>
      <c r="O345" s="98">
        <f>Planning!O$923</f>
        <v>0</v>
      </c>
      <c r="P345" s="99">
        <f>Planning!P$923</f>
        <v>0</v>
      </c>
      <c r="Q345" s="99">
        <f>Planning!Q$923</f>
        <v>0</v>
      </c>
      <c r="R345" s="99">
        <f>Planning!R$923</f>
        <v>0</v>
      </c>
      <c r="S345" s="99">
        <f>Planning!S$923</f>
        <v>0</v>
      </c>
      <c r="T345" s="99">
        <f>Planning!T$923</f>
        <v>0</v>
      </c>
      <c r="U345" s="99">
        <f>Planning!U$923</f>
        <v>0</v>
      </c>
      <c r="V345" s="100">
        <f>Planning!V$923</f>
        <v>0</v>
      </c>
      <c r="W345" s="98">
        <f>Planning!W$923</f>
        <v>0</v>
      </c>
      <c r="X345" s="99">
        <f>Planning!X$923</f>
        <v>0</v>
      </c>
      <c r="Y345" s="99">
        <f>Planning!Y$923</f>
        <v>0</v>
      </c>
      <c r="Z345" s="99">
        <f>Planning!Z$923</f>
        <v>0</v>
      </c>
      <c r="AA345" s="99">
        <f>Planning!AA$923</f>
        <v>0</v>
      </c>
      <c r="AB345" s="99">
        <f>Planning!AB$923</f>
        <v>0</v>
      </c>
      <c r="AC345" s="99">
        <f>Planning!AC$923</f>
        <v>0</v>
      </c>
      <c r="AD345" s="100">
        <f>Planning!AD$923</f>
        <v>0</v>
      </c>
      <c r="AE345" s="98">
        <f>Planning!AE$923</f>
        <v>0</v>
      </c>
      <c r="AF345" s="99">
        <f>Planning!AF$923</f>
        <v>0</v>
      </c>
      <c r="AG345" s="99">
        <f>Planning!AG$923</f>
        <v>0</v>
      </c>
      <c r="AH345" s="99">
        <f>Planning!AH$923</f>
        <v>0</v>
      </c>
      <c r="AI345" s="99">
        <f>Planning!AI$923</f>
        <v>0</v>
      </c>
      <c r="AJ345" s="100">
        <f>Planning!AJ$923</f>
        <v>0</v>
      </c>
      <c r="AK345" s="98">
        <f>Planning!AK$923</f>
        <v>0</v>
      </c>
      <c r="AL345" s="99">
        <f>Planning!AL$923</f>
        <v>0</v>
      </c>
      <c r="AM345" s="99">
        <f>Planning!AM$923</f>
        <v>0</v>
      </c>
      <c r="AN345" s="99">
        <f>Planning!AN$923</f>
        <v>0</v>
      </c>
      <c r="AO345" s="99">
        <f>Planning!AO$923</f>
        <v>0</v>
      </c>
      <c r="AP345" s="99">
        <f>Planning!AP$923</f>
        <v>0</v>
      </c>
      <c r="AQ345" s="99">
        <f>Planning!AQ$923</f>
        <v>0</v>
      </c>
      <c r="AR345" s="99">
        <f>Planning!AR$923</f>
        <v>0</v>
      </c>
      <c r="AS345" s="99">
        <f>Planning!AS$923</f>
        <v>0</v>
      </c>
      <c r="AT345" s="100">
        <f>Planning!AT$923</f>
        <v>0</v>
      </c>
      <c r="AU345" s="98">
        <f>Planning!AU$923</f>
        <v>0</v>
      </c>
      <c r="AV345" s="99">
        <f>Planning!AV$923</f>
        <v>0</v>
      </c>
      <c r="AW345" s="99">
        <f>Planning!AW$923</f>
        <v>0</v>
      </c>
      <c r="AX345" s="99">
        <f>Planning!AX$923</f>
        <v>0</v>
      </c>
      <c r="AY345" s="99">
        <f>Planning!AY$923</f>
        <v>0</v>
      </c>
      <c r="AZ345" s="99">
        <f>Planning!AZ$923</f>
        <v>0</v>
      </c>
      <c r="BA345" s="99">
        <f>Planning!BA$923</f>
        <v>0</v>
      </c>
      <c r="BB345" s="100">
        <f>Planning!BB$923</f>
        <v>0</v>
      </c>
      <c r="BC345" s="69">
        <f>Planning!BC$923</f>
        <v>0</v>
      </c>
      <c r="BD345" s="102"/>
      <c r="BE345" s="408">
        <f>Planning!BE$923</f>
        <v>0</v>
      </c>
      <c r="BF345" s="409">
        <f>Planning!BF$923</f>
        <v>0</v>
      </c>
      <c r="BG345" s="74">
        <f>Planning!BG$923</f>
        <v>0</v>
      </c>
      <c r="BH345" s="75">
        <f>Planning!BH$923</f>
        <v>0</v>
      </c>
      <c r="BI345" s="76" t="str">
        <f>Planning!BI$923</f>
        <v/>
      </c>
      <c r="BJ345" s="77">
        <f>Planning!BJ$923</f>
        <v>147.19354838709677</v>
      </c>
      <c r="BL345" s="210">
        <f>Planning!BL$923</f>
        <v>0</v>
      </c>
      <c r="BM345" s="143">
        <f>Planning!BP$923</f>
        <v>0</v>
      </c>
      <c r="NL345" s="43" t="s">
        <v>63</v>
      </c>
    </row>
    <row r="346" spans="1:376" ht="10.199999999999999" customHeight="1">
      <c r="A346" s="25"/>
      <c r="B346" s="337"/>
      <c r="C346" s="424"/>
      <c r="D346" s="15"/>
      <c r="E346" s="101"/>
      <c r="F346" s="101"/>
      <c r="G346" s="101"/>
      <c r="H346" s="323"/>
      <c r="I346" s="402">
        <f>Conges!$B$30</f>
        <v>44923</v>
      </c>
      <c r="J346" s="403"/>
      <c r="K346" s="403"/>
      <c r="L346" s="403"/>
      <c r="M346" s="403"/>
      <c r="N346" s="78" t="str">
        <f>Planning!N$958</f>
        <v/>
      </c>
      <c r="O346" s="95">
        <f>Planning!O$958</f>
        <v>0</v>
      </c>
      <c r="P346" s="96">
        <f>Planning!P$958</f>
        <v>0</v>
      </c>
      <c r="Q346" s="96">
        <f>Planning!Q$958</f>
        <v>0</v>
      </c>
      <c r="R346" s="96">
        <f>Planning!R$958</f>
        <v>0</v>
      </c>
      <c r="S346" s="96">
        <f>Planning!S$958</f>
        <v>0</v>
      </c>
      <c r="T346" s="96">
        <f>Planning!T$958</f>
        <v>0</v>
      </c>
      <c r="U346" s="96">
        <f>Planning!U$958</f>
        <v>0</v>
      </c>
      <c r="V346" s="97">
        <f>Planning!V$958</f>
        <v>0</v>
      </c>
      <c r="W346" s="95">
        <f>Planning!W$958</f>
        <v>0</v>
      </c>
      <c r="X346" s="96">
        <f>Planning!X$958</f>
        <v>0</v>
      </c>
      <c r="Y346" s="96">
        <f>Planning!Y$958</f>
        <v>0</v>
      </c>
      <c r="Z346" s="96">
        <f>Planning!Z$958</f>
        <v>0</v>
      </c>
      <c r="AA346" s="96">
        <f>Planning!AA$958</f>
        <v>0</v>
      </c>
      <c r="AB346" s="96">
        <f>Planning!AB$958</f>
        <v>0</v>
      </c>
      <c r="AC346" s="96">
        <f>Planning!AC$958</f>
        <v>0</v>
      </c>
      <c r="AD346" s="97">
        <f>Planning!AD$958</f>
        <v>0</v>
      </c>
      <c r="AE346" s="95">
        <f>Planning!AE$958</f>
        <v>0</v>
      </c>
      <c r="AF346" s="96">
        <f>Planning!AF$958</f>
        <v>0</v>
      </c>
      <c r="AG346" s="96">
        <f>Planning!AG$958</f>
        <v>0</v>
      </c>
      <c r="AH346" s="96">
        <f>Planning!AH$958</f>
        <v>0</v>
      </c>
      <c r="AI346" s="96">
        <f>Planning!AI$958</f>
        <v>0</v>
      </c>
      <c r="AJ346" s="97">
        <f>Planning!AJ$958</f>
        <v>0</v>
      </c>
      <c r="AK346" s="95">
        <f>Planning!AK$958</f>
        <v>0</v>
      </c>
      <c r="AL346" s="96">
        <f>Planning!AL$958</f>
        <v>0</v>
      </c>
      <c r="AM346" s="96">
        <f>Planning!AM$958</f>
        <v>0</v>
      </c>
      <c r="AN346" s="96">
        <f>Planning!AN$958</f>
        <v>0</v>
      </c>
      <c r="AO346" s="96">
        <f>Planning!AO$958</f>
        <v>0</v>
      </c>
      <c r="AP346" s="96">
        <f>Planning!AP$958</f>
        <v>0</v>
      </c>
      <c r="AQ346" s="96">
        <f>Planning!AQ$958</f>
        <v>0</v>
      </c>
      <c r="AR346" s="96">
        <f>Planning!AR$958</f>
        <v>0</v>
      </c>
      <c r="AS346" s="96">
        <f>Planning!AS$958</f>
        <v>0</v>
      </c>
      <c r="AT346" s="97">
        <f>Planning!AT$958</f>
        <v>0</v>
      </c>
      <c r="AU346" s="95">
        <f>Planning!AU$958</f>
        <v>0</v>
      </c>
      <c r="AV346" s="96">
        <f>Planning!AV$958</f>
        <v>0</v>
      </c>
      <c r="AW346" s="96">
        <f>Planning!AW$958</f>
        <v>0</v>
      </c>
      <c r="AX346" s="96">
        <f>Planning!AX$958</f>
        <v>0</v>
      </c>
      <c r="AY346" s="96">
        <f>Planning!AY$958</f>
        <v>0</v>
      </c>
      <c r="AZ346" s="96">
        <f>Planning!AZ$958</f>
        <v>0</v>
      </c>
      <c r="BA346" s="96">
        <f>Planning!BA$958</f>
        <v>0</v>
      </c>
      <c r="BB346" s="97">
        <f>Planning!BB$958</f>
        <v>0</v>
      </c>
      <c r="BC346" s="82">
        <f>Planning!BC$958</f>
        <v>0</v>
      </c>
      <c r="BD346" s="102"/>
      <c r="BE346" s="410">
        <f>Planning!BE$958</f>
        <v>0</v>
      </c>
      <c r="BF346" s="411">
        <f>Planning!BF$958</f>
        <v>0</v>
      </c>
      <c r="BG346" s="88">
        <f>Planning!BG$958</f>
        <v>0</v>
      </c>
      <c r="BH346" s="89">
        <f>Planning!BH$958</f>
        <v>0</v>
      </c>
      <c r="BI346" s="90" t="str">
        <f>Planning!BI$958</f>
        <v/>
      </c>
      <c r="BJ346" s="91">
        <f>Planning!BJ$958</f>
        <v>152.64516129032256</v>
      </c>
      <c r="BL346" s="211">
        <f>Planning!BL$958</f>
        <v>0</v>
      </c>
      <c r="BM346" s="142">
        <f>Planning!BP$958</f>
        <v>0</v>
      </c>
      <c r="NL346" s="43" t="s">
        <v>63</v>
      </c>
    </row>
    <row r="347" spans="1:376" ht="10.199999999999999" customHeight="1">
      <c r="A347" s="25"/>
      <c r="B347" s="337"/>
      <c r="C347" s="424"/>
      <c r="D347" s="15"/>
      <c r="E347" s="101"/>
      <c r="F347" s="101"/>
      <c r="G347" s="101"/>
      <c r="H347" s="323"/>
      <c r="I347" s="400">
        <f>Conges!$B$31</f>
        <v>44924</v>
      </c>
      <c r="J347" s="401"/>
      <c r="K347" s="401"/>
      <c r="L347" s="401"/>
      <c r="M347" s="401"/>
      <c r="N347" s="65" t="str">
        <f>Planning!N$993</f>
        <v/>
      </c>
      <c r="O347" s="98">
        <f>Planning!O$993</f>
        <v>0</v>
      </c>
      <c r="P347" s="99">
        <f>Planning!P$993</f>
        <v>0</v>
      </c>
      <c r="Q347" s="99">
        <f>Planning!Q$993</f>
        <v>0</v>
      </c>
      <c r="R347" s="99">
        <f>Planning!R$993</f>
        <v>0</v>
      </c>
      <c r="S347" s="99">
        <f>Planning!S$993</f>
        <v>0</v>
      </c>
      <c r="T347" s="99">
        <f>Planning!T$993</f>
        <v>0</v>
      </c>
      <c r="U347" s="99">
        <f>Planning!U$993</f>
        <v>0</v>
      </c>
      <c r="V347" s="100">
        <f>Planning!V$993</f>
        <v>0</v>
      </c>
      <c r="W347" s="98">
        <f>Planning!W$993</f>
        <v>0</v>
      </c>
      <c r="X347" s="99">
        <f>Planning!X$993</f>
        <v>0</v>
      </c>
      <c r="Y347" s="99">
        <f>Planning!Y$993</f>
        <v>0</v>
      </c>
      <c r="Z347" s="99">
        <f>Planning!Z$993</f>
        <v>0</v>
      </c>
      <c r="AA347" s="99">
        <f>Planning!AA$993</f>
        <v>0</v>
      </c>
      <c r="AB347" s="99">
        <f>Planning!AB$993</f>
        <v>0</v>
      </c>
      <c r="AC347" s="99">
        <f>Planning!AC$993</f>
        <v>0</v>
      </c>
      <c r="AD347" s="100">
        <f>Planning!AD$993</f>
        <v>0</v>
      </c>
      <c r="AE347" s="98">
        <f>Planning!AE$993</f>
        <v>0</v>
      </c>
      <c r="AF347" s="99">
        <f>Planning!AF$993</f>
        <v>0</v>
      </c>
      <c r="AG347" s="99">
        <f>Planning!AG$993</f>
        <v>0</v>
      </c>
      <c r="AH347" s="99">
        <f>Planning!AH$993</f>
        <v>0</v>
      </c>
      <c r="AI347" s="99">
        <f>Planning!AI$993</f>
        <v>0</v>
      </c>
      <c r="AJ347" s="100">
        <f>Planning!AJ$993</f>
        <v>0</v>
      </c>
      <c r="AK347" s="98">
        <f>Planning!AK$993</f>
        <v>0</v>
      </c>
      <c r="AL347" s="99">
        <f>Planning!AL$993</f>
        <v>0</v>
      </c>
      <c r="AM347" s="99">
        <f>Planning!AM$993</f>
        <v>0</v>
      </c>
      <c r="AN347" s="99">
        <f>Planning!AN$993</f>
        <v>0</v>
      </c>
      <c r="AO347" s="99">
        <f>Planning!AO$993</f>
        <v>0</v>
      </c>
      <c r="AP347" s="99">
        <f>Planning!AP$993</f>
        <v>0</v>
      </c>
      <c r="AQ347" s="99">
        <f>Planning!AQ$993</f>
        <v>0</v>
      </c>
      <c r="AR347" s="99">
        <f>Planning!AR$993</f>
        <v>0</v>
      </c>
      <c r="AS347" s="99">
        <f>Planning!AS$993</f>
        <v>0</v>
      </c>
      <c r="AT347" s="100">
        <f>Planning!AT$993</f>
        <v>0</v>
      </c>
      <c r="AU347" s="98">
        <f>Planning!AU$993</f>
        <v>0</v>
      </c>
      <c r="AV347" s="99">
        <f>Planning!AV$993</f>
        <v>0</v>
      </c>
      <c r="AW347" s="99">
        <f>Planning!AW$993</f>
        <v>0</v>
      </c>
      <c r="AX347" s="99">
        <f>Planning!AX$993</f>
        <v>0</v>
      </c>
      <c r="AY347" s="99">
        <f>Planning!AY$993</f>
        <v>0</v>
      </c>
      <c r="AZ347" s="99">
        <f>Planning!AZ$993</f>
        <v>0</v>
      </c>
      <c r="BA347" s="99">
        <f>Planning!BA$993</f>
        <v>0</v>
      </c>
      <c r="BB347" s="100">
        <f>Planning!BB$993</f>
        <v>0</v>
      </c>
      <c r="BC347" s="69">
        <f>Planning!BC$993</f>
        <v>0</v>
      </c>
      <c r="BD347" s="102"/>
      <c r="BE347" s="408">
        <f>Planning!BE$993</f>
        <v>0</v>
      </c>
      <c r="BF347" s="409">
        <f>Planning!BF$993</f>
        <v>0</v>
      </c>
      <c r="BG347" s="74">
        <f>Planning!BG$993</f>
        <v>0</v>
      </c>
      <c r="BH347" s="75">
        <f>Planning!BH$993</f>
        <v>0</v>
      </c>
      <c r="BI347" s="76" t="str">
        <f>Planning!BI$993</f>
        <v/>
      </c>
      <c r="BJ347" s="77">
        <f>Planning!BJ$993</f>
        <v>158.09677419354838</v>
      </c>
      <c r="BL347" s="210">
        <f>Planning!BL$993</f>
        <v>0</v>
      </c>
      <c r="BM347" s="143">
        <f>Planning!BP$993</f>
        <v>0</v>
      </c>
      <c r="NL347" s="43" t="s">
        <v>63</v>
      </c>
    </row>
    <row r="348" spans="1:376" ht="10.199999999999999" customHeight="1">
      <c r="A348" s="25"/>
      <c r="B348" s="337"/>
      <c r="C348" s="424"/>
      <c r="D348" s="15"/>
      <c r="E348" s="101"/>
      <c r="F348" s="101"/>
      <c r="G348" s="101"/>
      <c r="H348" s="323"/>
      <c r="I348" s="402">
        <f>Conges!$B$32</f>
        <v>44925</v>
      </c>
      <c r="J348" s="403"/>
      <c r="K348" s="403"/>
      <c r="L348" s="403"/>
      <c r="M348" s="403"/>
      <c r="N348" s="78" t="str">
        <f>Planning!N$1028</f>
        <v/>
      </c>
      <c r="O348" s="95">
        <f>Planning!O$1028</f>
        <v>0</v>
      </c>
      <c r="P348" s="96">
        <f>Planning!P$1028</f>
        <v>0</v>
      </c>
      <c r="Q348" s="96">
        <f>Planning!Q$1028</f>
        <v>0</v>
      </c>
      <c r="R348" s="96">
        <f>Planning!R$1028</f>
        <v>0</v>
      </c>
      <c r="S348" s="96">
        <f>Planning!S$1028</f>
        <v>0</v>
      </c>
      <c r="T348" s="96">
        <f>Planning!T$1028</f>
        <v>0</v>
      </c>
      <c r="U348" s="96">
        <f>Planning!U$1028</f>
        <v>0</v>
      </c>
      <c r="V348" s="97">
        <f>Planning!V$1028</f>
        <v>0</v>
      </c>
      <c r="W348" s="95">
        <f>Planning!W$1028</f>
        <v>0</v>
      </c>
      <c r="X348" s="96">
        <f>Planning!X$1028</f>
        <v>0</v>
      </c>
      <c r="Y348" s="96">
        <f>Planning!Y$1028</f>
        <v>0</v>
      </c>
      <c r="Z348" s="96">
        <f>Planning!Z$1028</f>
        <v>0</v>
      </c>
      <c r="AA348" s="96">
        <f>Planning!AA$1028</f>
        <v>0</v>
      </c>
      <c r="AB348" s="96">
        <f>Planning!AB$1028</f>
        <v>0</v>
      </c>
      <c r="AC348" s="96">
        <f>Planning!AC$1028</f>
        <v>0</v>
      </c>
      <c r="AD348" s="97">
        <f>Planning!AD$1028</f>
        <v>0</v>
      </c>
      <c r="AE348" s="95">
        <f>Planning!AE$1028</f>
        <v>0</v>
      </c>
      <c r="AF348" s="96">
        <f>Planning!AF$1028</f>
        <v>0</v>
      </c>
      <c r="AG348" s="96">
        <f>Planning!AG$1028</f>
        <v>0</v>
      </c>
      <c r="AH348" s="96">
        <f>Planning!AH$1028</f>
        <v>0</v>
      </c>
      <c r="AI348" s="96">
        <f>Planning!AI$1028</f>
        <v>0</v>
      </c>
      <c r="AJ348" s="97">
        <f>Planning!AJ$1028</f>
        <v>0</v>
      </c>
      <c r="AK348" s="95">
        <f>Planning!AK$1028</f>
        <v>0</v>
      </c>
      <c r="AL348" s="96">
        <f>Planning!AL$1028</f>
        <v>0</v>
      </c>
      <c r="AM348" s="96">
        <f>Planning!AM$1028</f>
        <v>0</v>
      </c>
      <c r="AN348" s="96">
        <f>Planning!AN$1028</f>
        <v>0</v>
      </c>
      <c r="AO348" s="96">
        <f>Planning!AO$1028</f>
        <v>0</v>
      </c>
      <c r="AP348" s="96">
        <f>Planning!AP$1028</f>
        <v>0</v>
      </c>
      <c r="AQ348" s="96">
        <f>Planning!AQ$1028</f>
        <v>0</v>
      </c>
      <c r="AR348" s="96">
        <f>Planning!AR$1028</f>
        <v>0</v>
      </c>
      <c r="AS348" s="96">
        <f>Planning!AS$1028</f>
        <v>0</v>
      </c>
      <c r="AT348" s="97">
        <f>Planning!AT$1028</f>
        <v>0</v>
      </c>
      <c r="AU348" s="95">
        <f>Planning!AU$1028</f>
        <v>0</v>
      </c>
      <c r="AV348" s="96">
        <f>Planning!AV$1028</f>
        <v>0</v>
      </c>
      <c r="AW348" s="96">
        <f>Planning!AW$1028</f>
        <v>0</v>
      </c>
      <c r="AX348" s="96">
        <f>Planning!AX$1028</f>
        <v>0</v>
      </c>
      <c r="AY348" s="96">
        <f>Planning!AY$1028</f>
        <v>0</v>
      </c>
      <c r="AZ348" s="96">
        <f>Planning!AZ$1028</f>
        <v>0</v>
      </c>
      <c r="BA348" s="96">
        <f>Planning!BA$1028</f>
        <v>0</v>
      </c>
      <c r="BB348" s="97">
        <f>Planning!BB$1028</f>
        <v>0</v>
      </c>
      <c r="BC348" s="82">
        <f>Planning!BC$1028</f>
        <v>0</v>
      </c>
      <c r="BD348" s="102"/>
      <c r="BE348" s="410">
        <f>Planning!BE$1028</f>
        <v>0</v>
      </c>
      <c r="BF348" s="411">
        <f>Planning!BF$1028</f>
        <v>0</v>
      </c>
      <c r="BG348" s="88">
        <f>Planning!BG$1028</f>
        <v>0</v>
      </c>
      <c r="BH348" s="89">
        <f>Planning!BH$1028</f>
        <v>0</v>
      </c>
      <c r="BI348" s="90" t="str">
        <f>Planning!BI$1028</f>
        <v/>
      </c>
      <c r="BJ348" s="91">
        <f>Planning!BJ$1028</f>
        <v>163.54838709677418</v>
      </c>
      <c r="BL348" s="211">
        <f>Planning!BL$1028</f>
        <v>0</v>
      </c>
      <c r="BM348" s="142">
        <f>Planning!BP$1028</f>
        <v>0</v>
      </c>
      <c r="NL348" s="43" t="s">
        <v>63</v>
      </c>
    </row>
    <row r="349" spans="1:376" ht="10.199999999999999" customHeight="1" thickBot="1">
      <c r="A349" s="25"/>
      <c r="B349" s="337"/>
      <c r="C349" s="424"/>
      <c r="D349" s="15"/>
      <c r="E349" s="101"/>
      <c r="F349" s="101"/>
      <c r="G349" s="101"/>
      <c r="H349" s="323"/>
      <c r="I349" s="400">
        <f>Conges!$B$33</f>
        <v>44926</v>
      </c>
      <c r="J349" s="401"/>
      <c r="K349" s="401"/>
      <c r="L349" s="401"/>
      <c r="M349" s="401"/>
      <c r="N349" s="65" t="str">
        <f>Planning!N$1063</f>
        <v/>
      </c>
      <c r="O349" s="98">
        <f>Planning!O$1063</f>
        <v>0</v>
      </c>
      <c r="P349" s="99">
        <f>Planning!P$1063</f>
        <v>0</v>
      </c>
      <c r="Q349" s="99">
        <f>Planning!Q$1063</f>
        <v>0</v>
      </c>
      <c r="R349" s="99">
        <f>Planning!R$1063</f>
        <v>0</v>
      </c>
      <c r="S349" s="99">
        <f>Planning!S$1063</f>
        <v>0</v>
      </c>
      <c r="T349" s="99">
        <f>Planning!T$1063</f>
        <v>0</v>
      </c>
      <c r="U349" s="99">
        <f>Planning!U$1063</f>
        <v>0</v>
      </c>
      <c r="V349" s="100">
        <f>Planning!V$1063</f>
        <v>0</v>
      </c>
      <c r="W349" s="98">
        <f>Planning!W$1063</f>
        <v>0</v>
      </c>
      <c r="X349" s="99">
        <f>Planning!X$1063</f>
        <v>0</v>
      </c>
      <c r="Y349" s="99">
        <f>Planning!Y$1063</f>
        <v>0</v>
      </c>
      <c r="Z349" s="99">
        <f>Planning!Z$1063</f>
        <v>0</v>
      </c>
      <c r="AA349" s="99">
        <f>Planning!AA$1063</f>
        <v>0</v>
      </c>
      <c r="AB349" s="99">
        <f>Planning!AB$1063</f>
        <v>0</v>
      </c>
      <c r="AC349" s="99">
        <f>Planning!AC$1063</f>
        <v>0</v>
      </c>
      <c r="AD349" s="100">
        <f>Planning!AD$1063</f>
        <v>0</v>
      </c>
      <c r="AE349" s="98">
        <f>Planning!AE$1063</f>
        <v>0</v>
      </c>
      <c r="AF349" s="99">
        <f>Planning!AF$1063</f>
        <v>0</v>
      </c>
      <c r="AG349" s="99">
        <f>Planning!AG$1063</f>
        <v>0</v>
      </c>
      <c r="AH349" s="99">
        <f>Planning!AH$1063</f>
        <v>0</v>
      </c>
      <c r="AI349" s="99">
        <f>Planning!AI$1063</f>
        <v>0</v>
      </c>
      <c r="AJ349" s="100">
        <f>Planning!AJ$1063</f>
        <v>0</v>
      </c>
      <c r="AK349" s="98">
        <f>Planning!AK$1063</f>
        <v>0</v>
      </c>
      <c r="AL349" s="99">
        <f>Planning!AL$1063</f>
        <v>0</v>
      </c>
      <c r="AM349" s="99">
        <f>Planning!AM$1063</f>
        <v>0</v>
      </c>
      <c r="AN349" s="99">
        <f>Planning!AN$1063</f>
        <v>0</v>
      </c>
      <c r="AO349" s="99">
        <f>Planning!AO$1063</f>
        <v>0</v>
      </c>
      <c r="AP349" s="99">
        <f>Planning!AP$1063</f>
        <v>0</v>
      </c>
      <c r="AQ349" s="99">
        <f>Planning!AQ$1063</f>
        <v>0</v>
      </c>
      <c r="AR349" s="99">
        <f>Planning!AR$1063</f>
        <v>0</v>
      </c>
      <c r="AS349" s="99">
        <f>Planning!AS$1063</f>
        <v>0</v>
      </c>
      <c r="AT349" s="100">
        <f>Planning!AT$1063</f>
        <v>0</v>
      </c>
      <c r="AU349" s="98">
        <f>Planning!AU$1063</f>
        <v>0</v>
      </c>
      <c r="AV349" s="99">
        <f>Planning!AV$1063</f>
        <v>0</v>
      </c>
      <c r="AW349" s="99">
        <f>Planning!AW$1063</f>
        <v>0</v>
      </c>
      <c r="AX349" s="99">
        <f>Planning!AX$1063</f>
        <v>0</v>
      </c>
      <c r="AY349" s="99">
        <f>Planning!AY$1063</f>
        <v>0</v>
      </c>
      <c r="AZ349" s="99">
        <f>Planning!AZ$1063</f>
        <v>0</v>
      </c>
      <c r="BA349" s="99">
        <f>Planning!BA$1063</f>
        <v>0</v>
      </c>
      <c r="BB349" s="100">
        <f>Planning!BB$1063</f>
        <v>0</v>
      </c>
      <c r="BC349" s="69">
        <f>Planning!BC$1063</f>
        <v>0</v>
      </c>
      <c r="BD349" s="102"/>
      <c r="BE349" s="412">
        <f>Planning!BE$1063</f>
        <v>0</v>
      </c>
      <c r="BF349" s="413">
        <f>Planning!BF$1063</f>
        <v>0</v>
      </c>
      <c r="BG349" s="104">
        <f>Planning!BG$1063</f>
        <v>0</v>
      </c>
      <c r="BH349" s="105">
        <f>Planning!BH$1063</f>
        <v>0</v>
      </c>
      <c r="BI349" s="106" t="str">
        <f>Planning!BI$1063</f>
        <v/>
      </c>
      <c r="BJ349" s="107">
        <f>Planning!BJ$1063</f>
        <v>169</v>
      </c>
      <c r="BL349" s="213">
        <f>Planning!BL$1063</f>
        <v>0</v>
      </c>
      <c r="BM349" s="151">
        <f>Planning!BP$1063</f>
        <v>0</v>
      </c>
      <c r="NL349" s="43" t="s">
        <v>63</v>
      </c>
    </row>
    <row r="350" spans="1:376" ht="10.199999999999999" customHeight="1" thickBot="1">
      <c r="B350" s="337"/>
      <c r="C350" s="425"/>
      <c r="D350" s="17"/>
      <c r="E350" s="140"/>
      <c r="F350" s="140"/>
      <c r="G350" s="140"/>
      <c r="H350" s="11"/>
      <c r="I350" s="19"/>
      <c r="J350" s="19"/>
      <c r="K350" s="19"/>
      <c r="L350" s="19"/>
      <c r="M350" s="19"/>
      <c r="N350" s="12"/>
      <c r="O350" s="27"/>
      <c r="P350" s="28"/>
      <c r="Q350" s="27"/>
      <c r="R350" s="28"/>
      <c r="S350" s="27"/>
      <c r="T350" s="28"/>
      <c r="U350" s="27"/>
      <c r="V350" s="28"/>
      <c r="W350" s="27"/>
      <c r="X350" s="28"/>
      <c r="Y350" s="27"/>
      <c r="Z350" s="28"/>
      <c r="AA350" s="27"/>
      <c r="AB350" s="28"/>
      <c r="AC350" s="27"/>
      <c r="AD350" s="28"/>
      <c r="AE350" s="27"/>
      <c r="AF350" s="28"/>
      <c r="AG350" s="27"/>
      <c r="AH350" s="28"/>
      <c r="AI350" s="27"/>
      <c r="AJ350" s="28"/>
      <c r="AK350" s="27"/>
      <c r="AL350" s="28"/>
      <c r="AM350" s="27"/>
      <c r="AN350" s="28"/>
      <c r="AO350" s="27"/>
      <c r="AP350" s="28"/>
      <c r="AQ350" s="27"/>
      <c r="AR350" s="28"/>
      <c r="AS350" s="27"/>
      <c r="AT350" s="28"/>
      <c r="AU350" s="27"/>
      <c r="AV350" s="28"/>
      <c r="AW350" s="27"/>
      <c r="AX350" s="28"/>
      <c r="AY350" s="27"/>
      <c r="AZ350" s="28"/>
      <c r="BA350" s="27"/>
      <c r="BB350" s="28"/>
      <c r="BC350" s="18"/>
      <c r="BD350" s="103"/>
      <c r="BE350" s="109"/>
      <c r="BF350" s="109"/>
      <c r="BG350" s="108"/>
      <c r="BH350" s="109"/>
      <c r="BI350" s="109"/>
      <c r="BJ350" s="109"/>
      <c r="BK350" s="45"/>
      <c r="BL350" s="109"/>
      <c r="BM350" s="152">
        <f>SUM(BM319:BM349)</f>
        <v>0</v>
      </c>
    </row>
    <row r="351" spans="1:376" ht="10.199999999999999" customHeight="1" thickBot="1">
      <c r="A351" s="26"/>
      <c r="C351" s="399"/>
      <c r="D351" s="399"/>
      <c r="E351" s="399"/>
      <c r="F351" s="399"/>
      <c r="G351" s="399"/>
      <c r="H351" s="399"/>
      <c r="I351" s="399"/>
      <c r="J351" s="399"/>
      <c r="K351" s="399"/>
      <c r="L351" s="399"/>
      <c r="M351" s="399"/>
      <c r="N351" s="399"/>
      <c r="O351" s="399"/>
      <c r="P351" s="399"/>
      <c r="Q351" s="399"/>
      <c r="R351" s="399"/>
      <c r="S351" s="399"/>
      <c r="T351" s="399"/>
      <c r="U351" s="399"/>
      <c r="V351" s="399"/>
      <c r="W351" s="399"/>
      <c r="X351" s="399"/>
      <c r="Y351" s="399"/>
      <c r="Z351" s="399"/>
      <c r="AA351" s="399"/>
      <c r="AB351" s="399"/>
      <c r="AC351" s="399"/>
      <c r="AD351" s="399"/>
      <c r="AE351" s="399"/>
      <c r="AF351" s="399"/>
      <c r="AG351" s="399"/>
      <c r="AH351" s="399"/>
      <c r="AI351" s="399"/>
      <c r="AJ351" s="399"/>
      <c r="AK351" s="399"/>
      <c r="AL351" s="399"/>
      <c r="AM351" s="399"/>
      <c r="AN351" s="399"/>
      <c r="AO351" s="399"/>
      <c r="AP351" s="399"/>
      <c r="AQ351" s="399"/>
      <c r="AR351" s="399"/>
      <c r="AS351" s="399"/>
      <c r="AT351" s="399"/>
      <c r="AU351" s="399"/>
      <c r="AV351" s="399"/>
      <c r="AW351" s="399"/>
      <c r="AX351" s="399"/>
      <c r="AY351" s="399"/>
      <c r="AZ351" s="399"/>
      <c r="BA351" s="399"/>
      <c r="BB351" s="399"/>
      <c r="BC351" s="399"/>
      <c r="BD351" s="293"/>
      <c r="BE351" s="44"/>
      <c r="BF351" s="44"/>
      <c r="BG351" s="44"/>
      <c r="BH351" s="44"/>
      <c r="BI351" s="44"/>
      <c r="BJ351" s="44"/>
      <c r="BL351" s="44"/>
      <c r="BM351" s="44"/>
    </row>
    <row r="352" spans="1:376" ht="18" customHeight="1" thickBot="1">
      <c r="A352" s="26">
        <v>1</v>
      </c>
      <c r="B352" s="337"/>
      <c r="C352" s="404" t="str">
        <f>Prenoms!$B$12</f>
        <v>soren</v>
      </c>
      <c r="D352" s="405"/>
      <c r="E352" s="405"/>
      <c r="F352" s="405"/>
      <c r="G352" s="405"/>
      <c r="H352" s="405"/>
      <c r="I352" s="405"/>
      <c r="J352" s="405"/>
      <c r="K352" s="405"/>
      <c r="L352" s="405"/>
      <c r="M352" s="405"/>
      <c r="N352" s="405"/>
      <c r="O352" s="405"/>
      <c r="P352" s="405"/>
      <c r="Q352" s="405"/>
      <c r="R352" s="405"/>
      <c r="S352" s="405"/>
      <c r="T352" s="405"/>
      <c r="U352" s="405"/>
      <c r="V352" s="405"/>
      <c r="W352" s="405"/>
      <c r="X352" s="405"/>
      <c r="Y352" s="405"/>
      <c r="Z352" s="405"/>
      <c r="AA352" s="405"/>
      <c r="AB352" s="405"/>
      <c r="AC352" s="405"/>
      <c r="AD352" s="405"/>
      <c r="AE352" s="405"/>
      <c r="AF352" s="405"/>
      <c r="AG352" s="405"/>
      <c r="AH352" s="405"/>
      <c r="AI352" s="405"/>
      <c r="AJ352" s="405"/>
      <c r="AK352" s="405"/>
      <c r="AL352" s="405"/>
      <c r="AM352" s="405"/>
      <c r="AN352" s="405"/>
      <c r="AO352" s="405"/>
      <c r="AP352" s="405"/>
      <c r="AQ352" s="405"/>
      <c r="AR352" s="405"/>
      <c r="AS352" s="405"/>
      <c r="AT352" s="405"/>
      <c r="AU352" s="405"/>
      <c r="AV352" s="405"/>
      <c r="AW352" s="405"/>
      <c r="AX352" s="405"/>
      <c r="AY352" s="405"/>
      <c r="AZ352" s="405"/>
      <c r="BA352" s="405"/>
      <c r="BB352" s="405"/>
      <c r="BC352" s="405"/>
      <c r="BD352" s="102"/>
      <c r="BE352" s="414" t="s">
        <v>13</v>
      </c>
      <c r="BF352" s="415"/>
      <c r="BG352" s="418" t="s">
        <v>50</v>
      </c>
      <c r="BH352" s="420" t="s">
        <v>54</v>
      </c>
      <c r="BI352" s="421"/>
      <c r="BJ352" s="393" t="s">
        <v>46</v>
      </c>
      <c r="BL352" s="359" t="s">
        <v>55</v>
      </c>
      <c r="BM352" s="391" t="str">
        <f>Planning!BP352</f>
        <v>R prévi</v>
      </c>
    </row>
    <row r="353" spans="1:376" ht="10.199999999999999" customHeight="1">
      <c r="A353" s="25"/>
      <c r="B353" s="337"/>
      <c r="C353" s="424" t="str">
        <f>$C352</f>
        <v>soren</v>
      </c>
      <c r="D353" s="16"/>
      <c r="E353" s="349"/>
      <c r="F353" s="349"/>
      <c r="G353" s="349"/>
      <c r="H353" s="10"/>
      <c r="I353" s="10"/>
      <c r="J353" s="10"/>
      <c r="K353" s="10"/>
      <c r="L353" s="10"/>
      <c r="M353" s="10"/>
      <c r="N353" s="316">
        <v>7</v>
      </c>
      <c r="O353" s="316"/>
      <c r="P353" s="316">
        <v>8</v>
      </c>
      <c r="Q353" s="316"/>
      <c r="R353" s="316">
        <v>9</v>
      </c>
      <c r="S353" s="316"/>
      <c r="T353" s="316">
        <v>10</v>
      </c>
      <c r="U353" s="316"/>
      <c r="V353" s="316">
        <v>11</v>
      </c>
      <c r="W353" s="316"/>
      <c r="X353" s="316">
        <v>12</v>
      </c>
      <c r="Y353" s="316"/>
      <c r="Z353" s="316">
        <v>13</v>
      </c>
      <c r="AA353" s="316"/>
      <c r="AB353" s="316">
        <v>14</v>
      </c>
      <c r="AC353" s="316"/>
      <c r="AD353" s="316">
        <v>15</v>
      </c>
      <c r="AE353" s="316"/>
      <c r="AF353" s="316">
        <v>16</v>
      </c>
      <c r="AG353" s="316"/>
      <c r="AH353" s="316">
        <v>17</v>
      </c>
      <c r="AI353" s="316"/>
      <c r="AJ353" s="316">
        <v>18</v>
      </c>
      <c r="AK353" s="316"/>
      <c r="AL353" s="316">
        <v>19</v>
      </c>
      <c r="AM353" s="316"/>
      <c r="AN353" s="316">
        <v>20</v>
      </c>
      <c r="AO353" s="316"/>
      <c r="AP353" s="316">
        <v>21</v>
      </c>
      <c r="AQ353" s="316"/>
      <c r="AR353" s="316">
        <v>22</v>
      </c>
      <c r="AS353" s="316"/>
      <c r="AT353" s="316">
        <v>23</v>
      </c>
      <c r="AU353" s="316"/>
      <c r="AV353" s="316">
        <v>24</v>
      </c>
      <c r="AW353" s="316"/>
      <c r="AX353" s="316">
        <v>1</v>
      </c>
      <c r="AY353" s="316"/>
      <c r="AZ353" s="316">
        <v>2</v>
      </c>
      <c r="BA353" s="316"/>
      <c r="BB353" s="316">
        <v>3</v>
      </c>
      <c r="BC353" s="346"/>
      <c r="BD353" s="102"/>
      <c r="BE353" s="416"/>
      <c r="BF353" s="417"/>
      <c r="BG353" s="419"/>
      <c r="BH353" s="422"/>
      <c r="BI353" s="423"/>
      <c r="BJ353" s="407"/>
      <c r="BL353" s="406"/>
      <c r="BM353" s="392"/>
    </row>
    <row r="354" spans="1:376" ht="10.199999999999999" customHeight="1">
      <c r="A354" s="25"/>
      <c r="B354" s="337"/>
      <c r="C354" s="424"/>
      <c r="D354" s="15"/>
      <c r="E354" s="322"/>
      <c r="F354" s="322"/>
      <c r="G354" s="322"/>
      <c r="H354" s="323" t="e">
        <f>IF(#REF!&lt;&gt;0,3,0)</f>
        <v>#REF!</v>
      </c>
      <c r="I354" s="426">
        <f>Conges!$B$3</f>
        <v>44896</v>
      </c>
      <c r="J354" s="427"/>
      <c r="K354" s="427"/>
      <c r="L354" s="427"/>
      <c r="M354" s="427"/>
      <c r="N354" s="60" t="str">
        <f>Planning!N$14</f>
        <v/>
      </c>
      <c r="O354" s="92">
        <f>Planning!O$14</f>
        <v>0</v>
      </c>
      <c r="P354" s="93">
        <f>Planning!P$14</f>
        <v>0</v>
      </c>
      <c r="Q354" s="93">
        <f>Planning!Q$14</f>
        <v>0</v>
      </c>
      <c r="R354" s="93">
        <f>Planning!R$14</f>
        <v>0</v>
      </c>
      <c r="S354" s="93">
        <f>Planning!S$14</f>
        <v>0</v>
      </c>
      <c r="T354" s="93">
        <f>Planning!T$14</f>
        <v>0</v>
      </c>
      <c r="U354" s="93">
        <f>Planning!U$14</f>
        <v>0</v>
      </c>
      <c r="V354" s="94">
        <f>Planning!V$14</f>
        <v>0</v>
      </c>
      <c r="W354" s="93">
        <f>Planning!W$14</f>
        <v>0</v>
      </c>
      <c r="X354" s="93">
        <f>Planning!X$14</f>
        <v>0</v>
      </c>
      <c r="Y354" s="93">
        <f>Planning!Y$14</f>
        <v>0</v>
      </c>
      <c r="Z354" s="93">
        <f>Planning!Z$14</f>
        <v>0</v>
      </c>
      <c r="AA354" s="93">
        <f>Planning!AA$14</f>
        <v>0</v>
      </c>
      <c r="AB354" s="93">
        <f>Planning!AB$14</f>
        <v>0</v>
      </c>
      <c r="AC354" s="93">
        <f>Planning!AC$14</f>
        <v>0</v>
      </c>
      <c r="AD354" s="93">
        <f>Planning!AD$14</f>
        <v>0</v>
      </c>
      <c r="AE354" s="92">
        <f>Planning!AE$14</f>
        <v>0</v>
      </c>
      <c r="AF354" s="93">
        <f>Planning!AF$14</f>
        <v>0</v>
      </c>
      <c r="AG354" s="93">
        <f>Planning!AG$14</f>
        <v>0</v>
      </c>
      <c r="AH354" s="93">
        <f>Planning!AH$14</f>
        <v>0</v>
      </c>
      <c r="AI354" s="93">
        <f>Planning!AI$14</f>
        <v>0</v>
      </c>
      <c r="AJ354" s="94">
        <f>Planning!AJ$14</f>
        <v>0</v>
      </c>
      <c r="AK354" s="93">
        <f>Planning!AK$14</f>
        <v>0</v>
      </c>
      <c r="AL354" s="93">
        <f>Planning!AL$14</f>
        <v>0</v>
      </c>
      <c r="AM354" s="93">
        <f>Planning!AM$14</f>
        <v>0</v>
      </c>
      <c r="AN354" s="93">
        <f>Planning!AN$14</f>
        <v>0</v>
      </c>
      <c r="AO354" s="93">
        <f>Planning!AO$14</f>
        <v>0</v>
      </c>
      <c r="AP354" s="93">
        <f>Planning!AP$14</f>
        <v>0</v>
      </c>
      <c r="AQ354" s="93">
        <f>Planning!AQ$14</f>
        <v>0</v>
      </c>
      <c r="AR354" s="93">
        <f>Planning!AR$14</f>
        <v>0</v>
      </c>
      <c r="AS354" s="93">
        <f>Planning!AS$14</f>
        <v>0</v>
      </c>
      <c r="AT354" s="93">
        <f>Planning!AT$14</f>
        <v>0</v>
      </c>
      <c r="AU354" s="92">
        <f>Planning!AU$14</f>
        <v>0</v>
      </c>
      <c r="AV354" s="93">
        <f>Planning!AV$14</f>
        <v>0</v>
      </c>
      <c r="AW354" s="93">
        <f>Planning!AW$14</f>
        <v>0</v>
      </c>
      <c r="AX354" s="93">
        <f>Planning!AX$14</f>
        <v>0</v>
      </c>
      <c r="AY354" s="93">
        <f>Planning!AY$14</f>
        <v>0</v>
      </c>
      <c r="AZ354" s="93">
        <f>Planning!AZ$14</f>
        <v>0</v>
      </c>
      <c r="BA354" s="93">
        <f>Planning!BA$14</f>
        <v>0</v>
      </c>
      <c r="BB354" s="94">
        <f>Planning!BB$14</f>
        <v>0</v>
      </c>
      <c r="BC354" s="64">
        <f>Planning!BC$14</f>
        <v>0</v>
      </c>
      <c r="BD354" s="102"/>
      <c r="BE354" s="428">
        <f>Planning!BE$14</f>
        <v>0</v>
      </c>
      <c r="BF354" s="429">
        <f>Planning!BF$14</f>
        <v>0</v>
      </c>
      <c r="BG354" s="70">
        <f>Planning!BG$14</f>
        <v>0</v>
      </c>
      <c r="BH354" s="71">
        <f>Planning!BH$14</f>
        <v>0</v>
      </c>
      <c r="BI354" s="72" t="str">
        <f>Planning!BI$14</f>
        <v/>
      </c>
      <c r="BJ354" s="73">
        <f>Planning!BJ$14</f>
        <v>5.4516129032258061</v>
      </c>
      <c r="BL354" s="212">
        <f>Planning!BL$14</f>
        <v>0</v>
      </c>
      <c r="BM354" s="141">
        <f>Planning!BP$14</f>
        <v>0</v>
      </c>
      <c r="NL354" s="43" t="s">
        <v>63</v>
      </c>
    </row>
    <row r="355" spans="1:376" ht="10.199999999999999" customHeight="1">
      <c r="A355" s="25"/>
      <c r="B355" s="337"/>
      <c r="C355" s="424"/>
      <c r="D355" s="15"/>
      <c r="E355" s="322"/>
      <c r="F355" s="322"/>
      <c r="G355" s="322"/>
      <c r="H355" s="323"/>
      <c r="I355" s="402">
        <f>Conges!$B$4</f>
        <v>44897</v>
      </c>
      <c r="J355" s="403"/>
      <c r="K355" s="403"/>
      <c r="L355" s="403"/>
      <c r="M355" s="403"/>
      <c r="N355" s="78" t="str">
        <f>Planning!N$49</f>
        <v/>
      </c>
      <c r="O355" s="95">
        <f>Planning!O$49</f>
        <v>0</v>
      </c>
      <c r="P355" s="96">
        <f>Planning!P$49</f>
        <v>0</v>
      </c>
      <c r="Q355" s="96">
        <f>Planning!Q$49</f>
        <v>0</v>
      </c>
      <c r="R355" s="96">
        <f>Planning!R$49</f>
        <v>0</v>
      </c>
      <c r="S355" s="96">
        <f>Planning!S$49</f>
        <v>0</v>
      </c>
      <c r="T355" s="96">
        <f>Planning!T$49</f>
        <v>0</v>
      </c>
      <c r="U355" s="96">
        <f>Planning!U$49</f>
        <v>0</v>
      </c>
      <c r="V355" s="97">
        <f>Planning!V$49</f>
        <v>0</v>
      </c>
      <c r="W355" s="96">
        <f>Planning!W$49</f>
        <v>0</v>
      </c>
      <c r="X355" s="96">
        <f>Planning!X$49</f>
        <v>0</v>
      </c>
      <c r="Y355" s="96">
        <f>Planning!Y$49</f>
        <v>0</v>
      </c>
      <c r="Z355" s="96">
        <f>Planning!Z$49</f>
        <v>0</v>
      </c>
      <c r="AA355" s="96">
        <f>Planning!AA$49</f>
        <v>0</v>
      </c>
      <c r="AB355" s="96">
        <f>Planning!AB$49</f>
        <v>0</v>
      </c>
      <c r="AC355" s="96">
        <f>Planning!AC$49</f>
        <v>0</v>
      </c>
      <c r="AD355" s="96">
        <f>Planning!AD$49</f>
        <v>0</v>
      </c>
      <c r="AE355" s="95">
        <f>Planning!AE$49</f>
        <v>0</v>
      </c>
      <c r="AF355" s="96">
        <f>Planning!AF$49</f>
        <v>0</v>
      </c>
      <c r="AG355" s="96">
        <f>Planning!AG$49</f>
        <v>0</v>
      </c>
      <c r="AH355" s="96">
        <f>Planning!AH$49</f>
        <v>0</v>
      </c>
      <c r="AI355" s="96">
        <f>Planning!AI$49</f>
        <v>0</v>
      </c>
      <c r="AJ355" s="97">
        <f>Planning!AJ$49</f>
        <v>0</v>
      </c>
      <c r="AK355" s="96">
        <f>Planning!AK$49</f>
        <v>0</v>
      </c>
      <c r="AL355" s="96">
        <f>Planning!AL$49</f>
        <v>0</v>
      </c>
      <c r="AM355" s="96">
        <f>Planning!AM$49</f>
        <v>0</v>
      </c>
      <c r="AN355" s="96">
        <f>Planning!AN$49</f>
        <v>0</v>
      </c>
      <c r="AO355" s="96">
        <f>Planning!AO$49</f>
        <v>0</v>
      </c>
      <c r="AP355" s="96">
        <f>Planning!AP$49</f>
        <v>0</v>
      </c>
      <c r="AQ355" s="96">
        <f>Planning!AQ$49</f>
        <v>0</v>
      </c>
      <c r="AR355" s="96">
        <f>Planning!AR$49</f>
        <v>0</v>
      </c>
      <c r="AS355" s="96">
        <f>Planning!AS$49</f>
        <v>0</v>
      </c>
      <c r="AT355" s="96">
        <f>Planning!AT$49</f>
        <v>0</v>
      </c>
      <c r="AU355" s="95">
        <f>Planning!AU$49</f>
        <v>0</v>
      </c>
      <c r="AV355" s="96">
        <f>Planning!AV$49</f>
        <v>0</v>
      </c>
      <c r="AW355" s="96">
        <f>Planning!AW$49</f>
        <v>0</v>
      </c>
      <c r="AX355" s="96">
        <f>Planning!AX$49</f>
        <v>0</v>
      </c>
      <c r="AY355" s="96">
        <f>Planning!AY$49</f>
        <v>0</v>
      </c>
      <c r="AZ355" s="96">
        <f>Planning!AZ$49</f>
        <v>0</v>
      </c>
      <c r="BA355" s="96">
        <f>Planning!BA$49</f>
        <v>0</v>
      </c>
      <c r="BB355" s="97">
        <f>Planning!BB$49</f>
        <v>0</v>
      </c>
      <c r="BC355" s="82">
        <f>Planning!BC$49</f>
        <v>0</v>
      </c>
      <c r="BD355" s="102"/>
      <c r="BE355" s="410">
        <f>Planning!BE$49</f>
        <v>0</v>
      </c>
      <c r="BF355" s="411">
        <f>Planning!BF$49</f>
        <v>0</v>
      </c>
      <c r="BG355" s="88">
        <f>Planning!BG$49</f>
        <v>0</v>
      </c>
      <c r="BH355" s="89">
        <f>Planning!BH$49</f>
        <v>0</v>
      </c>
      <c r="BI355" s="90" t="str">
        <f>Planning!BI$49</f>
        <v/>
      </c>
      <c r="BJ355" s="91">
        <f>Planning!BJ$49</f>
        <v>10.903225806451612</v>
      </c>
      <c r="BL355" s="211">
        <f>Planning!BL$49</f>
        <v>0</v>
      </c>
      <c r="BM355" s="142">
        <f>Planning!BP$49</f>
        <v>0</v>
      </c>
      <c r="NL355" s="43" t="s">
        <v>63</v>
      </c>
    </row>
    <row r="356" spans="1:376" ht="10.199999999999999" customHeight="1">
      <c r="A356" s="25"/>
      <c r="B356" s="337"/>
      <c r="C356" s="424"/>
      <c r="D356" s="15"/>
      <c r="E356" s="324"/>
      <c r="F356" s="324"/>
      <c r="G356" s="324"/>
      <c r="H356" s="323"/>
      <c r="I356" s="400">
        <f>Conges!$B$5</f>
        <v>44898</v>
      </c>
      <c r="J356" s="401"/>
      <c r="K356" s="401"/>
      <c r="L356" s="401"/>
      <c r="M356" s="401"/>
      <c r="N356" s="65" t="str">
        <f>Planning!N$84</f>
        <v/>
      </c>
      <c r="O356" s="98">
        <f>Planning!O$84</f>
        <v>0</v>
      </c>
      <c r="P356" s="99">
        <f>Planning!P$84</f>
        <v>0</v>
      </c>
      <c r="Q356" s="99">
        <f>Planning!Q$84</f>
        <v>0</v>
      </c>
      <c r="R356" s="99">
        <f>Planning!R$84</f>
        <v>0</v>
      </c>
      <c r="S356" s="99">
        <f>Planning!S$84</f>
        <v>0</v>
      </c>
      <c r="T356" s="99">
        <f>Planning!T$84</f>
        <v>0</v>
      </c>
      <c r="U356" s="99">
        <f>Planning!U$84</f>
        <v>0</v>
      </c>
      <c r="V356" s="100">
        <f>Planning!V$84</f>
        <v>0</v>
      </c>
      <c r="W356" s="99">
        <f>Planning!W$84</f>
        <v>0</v>
      </c>
      <c r="X356" s="99">
        <f>Planning!X$84</f>
        <v>0</v>
      </c>
      <c r="Y356" s="99">
        <f>Planning!Y$84</f>
        <v>0</v>
      </c>
      <c r="Z356" s="99">
        <f>Planning!Z$84</f>
        <v>0</v>
      </c>
      <c r="AA356" s="99">
        <f>Planning!AA$84</f>
        <v>0</v>
      </c>
      <c r="AB356" s="99">
        <f>Planning!AB$84</f>
        <v>0</v>
      </c>
      <c r="AC356" s="99">
        <f>Planning!AC$84</f>
        <v>0</v>
      </c>
      <c r="AD356" s="99">
        <f>Planning!AD$84</f>
        <v>0</v>
      </c>
      <c r="AE356" s="98">
        <f>Planning!AE$84</f>
        <v>0</v>
      </c>
      <c r="AF356" s="99">
        <f>Planning!AF$84</f>
        <v>0</v>
      </c>
      <c r="AG356" s="99">
        <f>Planning!AG$84</f>
        <v>0</v>
      </c>
      <c r="AH356" s="99">
        <f>Planning!AH$84</f>
        <v>0</v>
      </c>
      <c r="AI356" s="99">
        <f>Planning!AI$84</f>
        <v>0</v>
      </c>
      <c r="AJ356" s="100">
        <f>Planning!AJ$84</f>
        <v>0</v>
      </c>
      <c r="AK356" s="99">
        <f>Planning!AK$84</f>
        <v>0</v>
      </c>
      <c r="AL356" s="99">
        <f>Planning!AL$84</f>
        <v>0</v>
      </c>
      <c r="AM356" s="99">
        <f>Planning!AM$84</f>
        <v>0</v>
      </c>
      <c r="AN356" s="99">
        <f>Planning!AN$84</f>
        <v>0</v>
      </c>
      <c r="AO356" s="99">
        <f>Planning!AO$84</f>
        <v>0</v>
      </c>
      <c r="AP356" s="99">
        <f>Planning!AP$84</f>
        <v>0</v>
      </c>
      <c r="AQ356" s="99">
        <f>Planning!AQ$84</f>
        <v>0</v>
      </c>
      <c r="AR356" s="99">
        <f>Planning!AR$84</f>
        <v>0</v>
      </c>
      <c r="AS356" s="99">
        <f>Planning!AS$84</f>
        <v>0</v>
      </c>
      <c r="AT356" s="99">
        <f>Planning!AT$84</f>
        <v>0</v>
      </c>
      <c r="AU356" s="98">
        <f>Planning!AU$84</f>
        <v>0</v>
      </c>
      <c r="AV356" s="99">
        <f>Planning!AV$84</f>
        <v>0</v>
      </c>
      <c r="AW356" s="99">
        <f>Planning!AW$84</f>
        <v>0</v>
      </c>
      <c r="AX356" s="99">
        <f>Planning!AX$84</f>
        <v>0</v>
      </c>
      <c r="AY356" s="99">
        <f>Planning!AY$84</f>
        <v>0</v>
      </c>
      <c r="AZ356" s="99">
        <f>Planning!AZ$84</f>
        <v>0</v>
      </c>
      <c r="BA356" s="99">
        <f>Planning!BA$84</f>
        <v>0</v>
      </c>
      <c r="BB356" s="100">
        <f>Planning!BB$84</f>
        <v>0</v>
      </c>
      <c r="BC356" s="69">
        <f>Planning!BC$84</f>
        <v>0</v>
      </c>
      <c r="BD356" s="102"/>
      <c r="BE356" s="408">
        <f>Planning!BE$84</f>
        <v>0</v>
      </c>
      <c r="BF356" s="409">
        <f>Planning!BF$84</f>
        <v>0</v>
      </c>
      <c r="BG356" s="74">
        <f>Planning!BG$84</f>
        <v>0</v>
      </c>
      <c r="BH356" s="75">
        <f>Planning!BH$84</f>
        <v>0</v>
      </c>
      <c r="BI356" s="76" t="str">
        <f>Planning!BI$84</f>
        <v/>
      </c>
      <c r="BJ356" s="77">
        <f>Planning!BJ$84</f>
        <v>16.354838709677416</v>
      </c>
      <c r="BL356" s="210">
        <f>Planning!BL$84</f>
        <v>0</v>
      </c>
      <c r="BM356" s="143">
        <f>Planning!BP$84</f>
        <v>0</v>
      </c>
      <c r="NL356" s="43" t="s">
        <v>63</v>
      </c>
    </row>
    <row r="357" spans="1:376" ht="10.199999999999999" customHeight="1">
      <c r="A357" s="25"/>
      <c r="B357" s="337"/>
      <c r="C357" s="424"/>
      <c r="D357" s="15"/>
      <c r="E357" s="322"/>
      <c r="F357" s="322"/>
      <c r="G357" s="322"/>
      <c r="H357" s="323"/>
      <c r="I357" s="402">
        <f>Conges!$B$6</f>
        <v>44899</v>
      </c>
      <c r="J357" s="403"/>
      <c r="K357" s="403"/>
      <c r="L357" s="403"/>
      <c r="M357" s="403"/>
      <c r="N357" s="78" t="str">
        <f>Planning!N$119</f>
        <v/>
      </c>
      <c r="O357" s="95">
        <f>Planning!O$119</f>
        <v>0</v>
      </c>
      <c r="P357" s="96">
        <f>Planning!P$119</f>
        <v>0</v>
      </c>
      <c r="Q357" s="96">
        <f>Planning!Q$119</f>
        <v>0</v>
      </c>
      <c r="R357" s="96">
        <f>Planning!R$119</f>
        <v>0</v>
      </c>
      <c r="S357" s="96">
        <f>Planning!S$119</f>
        <v>0</v>
      </c>
      <c r="T357" s="96">
        <f>Planning!T$119</f>
        <v>0</v>
      </c>
      <c r="U357" s="96">
        <f>Planning!U$119</f>
        <v>0</v>
      </c>
      <c r="V357" s="97">
        <f>Planning!V$119</f>
        <v>0</v>
      </c>
      <c r="W357" s="96">
        <f>Planning!W$119</f>
        <v>0</v>
      </c>
      <c r="X357" s="96">
        <f>Planning!X$119</f>
        <v>0</v>
      </c>
      <c r="Y357" s="96">
        <f>Planning!Y$119</f>
        <v>0</v>
      </c>
      <c r="Z357" s="96">
        <f>Planning!Z$119</f>
        <v>0</v>
      </c>
      <c r="AA357" s="96">
        <f>Planning!AA$119</f>
        <v>0</v>
      </c>
      <c r="AB357" s="96">
        <f>Planning!AB$119</f>
        <v>0</v>
      </c>
      <c r="AC357" s="96">
        <f>Planning!AC$119</f>
        <v>0</v>
      </c>
      <c r="AD357" s="96">
        <f>Planning!AD$119</f>
        <v>0</v>
      </c>
      <c r="AE357" s="95">
        <f>Planning!AE$119</f>
        <v>0</v>
      </c>
      <c r="AF357" s="96">
        <f>Planning!AF$119</f>
        <v>0</v>
      </c>
      <c r="AG357" s="96">
        <f>Planning!AG$119</f>
        <v>0</v>
      </c>
      <c r="AH357" s="96">
        <f>Planning!AH$119</f>
        <v>0</v>
      </c>
      <c r="AI357" s="96">
        <f>Planning!AI$119</f>
        <v>0</v>
      </c>
      <c r="AJ357" s="97">
        <f>Planning!AJ$119</f>
        <v>0</v>
      </c>
      <c r="AK357" s="96">
        <f>Planning!AK$119</f>
        <v>0</v>
      </c>
      <c r="AL357" s="96">
        <f>Planning!AL$119</f>
        <v>0</v>
      </c>
      <c r="AM357" s="96">
        <f>Planning!AM$119</f>
        <v>0</v>
      </c>
      <c r="AN357" s="96">
        <f>Planning!AN$119</f>
        <v>0</v>
      </c>
      <c r="AO357" s="96">
        <f>Planning!AO$119</f>
        <v>0</v>
      </c>
      <c r="AP357" s="96">
        <f>Planning!AP$119</f>
        <v>0</v>
      </c>
      <c r="AQ357" s="96">
        <f>Planning!AQ$119</f>
        <v>0</v>
      </c>
      <c r="AR357" s="96">
        <f>Planning!AR$119</f>
        <v>0</v>
      </c>
      <c r="AS357" s="96">
        <f>Planning!AS$119</f>
        <v>0</v>
      </c>
      <c r="AT357" s="96">
        <f>Planning!AT$119</f>
        <v>0</v>
      </c>
      <c r="AU357" s="95">
        <f>Planning!AU$119</f>
        <v>0</v>
      </c>
      <c r="AV357" s="96">
        <f>Planning!AV$119</f>
        <v>0</v>
      </c>
      <c r="AW357" s="96">
        <f>Planning!AW$119</f>
        <v>0</v>
      </c>
      <c r="AX357" s="96">
        <f>Planning!AX$119</f>
        <v>0</v>
      </c>
      <c r="AY357" s="96">
        <f>Planning!AY$119</f>
        <v>0</v>
      </c>
      <c r="AZ357" s="96">
        <f>Planning!AZ$119</f>
        <v>0</v>
      </c>
      <c r="BA357" s="96">
        <f>Planning!BA$119</f>
        <v>0</v>
      </c>
      <c r="BB357" s="97">
        <f>Planning!BB$119</f>
        <v>0</v>
      </c>
      <c r="BC357" s="82">
        <f>Planning!BC$119</f>
        <v>0</v>
      </c>
      <c r="BD357" s="102"/>
      <c r="BE357" s="410">
        <f>Planning!BE$119</f>
        <v>0</v>
      </c>
      <c r="BF357" s="411">
        <f>Planning!BF$119</f>
        <v>0</v>
      </c>
      <c r="BG357" s="88">
        <f>Planning!BG$119</f>
        <v>0</v>
      </c>
      <c r="BH357" s="89">
        <f>Planning!BH$119</f>
        <v>0</v>
      </c>
      <c r="BI357" s="90" t="str">
        <f>Planning!BI$119</f>
        <v/>
      </c>
      <c r="BJ357" s="91">
        <f>Planning!BJ$119</f>
        <v>21.806451612903224</v>
      </c>
      <c r="BL357" s="211">
        <f>Planning!BL$119</f>
        <v>0</v>
      </c>
      <c r="BM357" s="142">
        <f>Planning!BP$119</f>
        <v>0</v>
      </c>
      <c r="NL357" s="43" t="s">
        <v>63</v>
      </c>
    </row>
    <row r="358" spans="1:376" ht="10.199999999999999" customHeight="1">
      <c r="A358" s="25"/>
      <c r="B358" s="337"/>
      <c r="C358" s="424"/>
      <c r="D358" s="15"/>
      <c r="E358" s="322"/>
      <c r="F358" s="322"/>
      <c r="G358" s="322"/>
      <c r="H358" s="323"/>
      <c r="I358" s="400">
        <f>Conges!$B$7</f>
        <v>44900</v>
      </c>
      <c r="J358" s="401"/>
      <c r="K358" s="401"/>
      <c r="L358" s="401"/>
      <c r="M358" s="401"/>
      <c r="N358" s="65" t="str">
        <f>Planning!N$154</f>
        <v/>
      </c>
      <c r="O358" s="98">
        <f>Planning!O$154</f>
        <v>0</v>
      </c>
      <c r="P358" s="99">
        <f>Planning!P$154</f>
        <v>0</v>
      </c>
      <c r="Q358" s="99">
        <f>Planning!Q$154</f>
        <v>0</v>
      </c>
      <c r="R358" s="99">
        <f>Planning!R$154</f>
        <v>0</v>
      </c>
      <c r="S358" s="99">
        <f>Planning!S$154</f>
        <v>0</v>
      </c>
      <c r="T358" s="99">
        <f>Planning!T$154</f>
        <v>0</v>
      </c>
      <c r="U358" s="99">
        <f>Planning!U$154</f>
        <v>0</v>
      </c>
      <c r="V358" s="100">
        <f>Planning!V$154</f>
        <v>0</v>
      </c>
      <c r="W358" s="99">
        <f>Planning!W$154</f>
        <v>0</v>
      </c>
      <c r="X358" s="99">
        <f>Planning!X$154</f>
        <v>0</v>
      </c>
      <c r="Y358" s="99">
        <f>Planning!Y$154</f>
        <v>0</v>
      </c>
      <c r="Z358" s="99">
        <f>Planning!Z$154</f>
        <v>0</v>
      </c>
      <c r="AA358" s="99">
        <f>Planning!AA$154</f>
        <v>0</v>
      </c>
      <c r="AB358" s="99">
        <f>Planning!AB$154</f>
        <v>0</v>
      </c>
      <c r="AC358" s="99">
        <f>Planning!AC$154</f>
        <v>0</v>
      </c>
      <c r="AD358" s="99">
        <f>Planning!AD$154</f>
        <v>0</v>
      </c>
      <c r="AE358" s="98">
        <f>Planning!AE$154</f>
        <v>0</v>
      </c>
      <c r="AF358" s="99">
        <f>Planning!AF$154</f>
        <v>0</v>
      </c>
      <c r="AG358" s="99">
        <f>Planning!AG$154</f>
        <v>0</v>
      </c>
      <c r="AH358" s="99">
        <f>Planning!AH$154</f>
        <v>0</v>
      </c>
      <c r="AI358" s="99">
        <f>Planning!AI$154</f>
        <v>0</v>
      </c>
      <c r="AJ358" s="100">
        <f>Planning!AJ$154</f>
        <v>0</v>
      </c>
      <c r="AK358" s="99">
        <f>Planning!AK$154</f>
        <v>0</v>
      </c>
      <c r="AL358" s="99">
        <f>Planning!AL$154</f>
        <v>0</v>
      </c>
      <c r="AM358" s="99">
        <f>Planning!AM$154</f>
        <v>0</v>
      </c>
      <c r="AN358" s="99">
        <f>Planning!AN$154</f>
        <v>0</v>
      </c>
      <c r="AO358" s="99">
        <f>Planning!AO$154</f>
        <v>0</v>
      </c>
      <c r="AP358" s="99">
        <f>Planning!AP$154</f>
        <v>0</v>
      </c>
      <c r="AQ358" s="99">
        <f>Planning!AQ$154</f>
        <v>0</v>
      </c>
      <c r="AR358" s="99">
        <f>Planning!AR$154</f>
        <v>0</v>
      </c>
      <c r="AS358" s="99">
        <f>Planning!AS$154</f>
        <v>0</v>
      </c>
      <c r="AT358" s="99">
        <f>Planning!AT$154</f>
        <v>0</v>
      </c>
      <c r="AU358" s="98">
        <f>Planning!AU$154</f>
        <v>0</v>
      </c>
      <c r="AV358" s="99">
        <f>Planning!AV$154</f>
        <v>0</v>
      </c>
      <c r="AW358" s="99">
        <f>Planning!AW$154</f>
        <v>0</v>
      </c>
      <c r="AX358" s="99">
        <f>Planning!AX$154</f>
        <v>0</v>
      </c>
      <c r="AY358" s="99">
        <f>Planning!AY$154</f>
        <v>0</v>
      </c>
      <c r="AZ358" s="99">
        <f>Planning!AZ$154</f>
        <v>0</v>
      </c>
      <c r="BA358" s="99">
        <f>Planning!BA$154</f>
        <v>0</v>
      </c>
      <c r="BB358" s="100">
        <f>Planning!BB$154</f>
        <v>0</v>
      </c>
      <c r="BC358" s="69">
        <f>Planning!BC$154</f>
        <v>0</v>
      </c>
      <c r="BD358" s="102"/>
      <c r="BE358" s="408">
        <f>Planning!BE$154</f>
        <v>0</v>
      </c>
      <c r="BF358" s="409">
        <f>Planning!BF$154</f>
        <v>0</v>
      </c>
      <c r="BG358" s="74">
        <f>Planning!BG$154</f>
        <v>0</v>
      </c>
      <c r="BH358" s="75">
        <f>Planning!BH$154</f>
        <v>0</v>
      </c>
      <c r="BI358" s="76" t="str">
        <f>Planning!BI$154</f>
        <v/>
      </c>
      <c r="BJ358" s="77">
        <f>Planning!BJ$154</f>
        <v>27.258064516129032</v>
      </c>
      <c r="BL358" s="210">
        <f>Planning!BL$154</f>
        <v>0</v>
      </c>
      <c r="BM358" s="143">
        <f>Planning!BP$154</f>
        <v>0</v>
      </c>
      <c r="NL358" s="43" t="s">
        <v>63</v>
      </c>
    </row>
    <row r="359" spans="1:376" ht="10.199999999999999" customHeight="1">
      <c r="A359" s="25"/>
      <c r="B359" s="337"/>
      <c r="C359" s="424"/>
      <c r="D359" s="15"/>
      <c r="E359" s="334" t="str">
        <f>Planning!$E$9</f>
        <v>CREPIERE</v>
      </c>
      <c r="F359" s="334"/>
      <c r="G359" s="124">
        <f>(COUNTIF(O354:BB384,Planning!$MT$3))/2</f>
        <v>0</v>
      </c>
      <c r="H359" s="323"/>
      <c r="I359" s="402">
        <f>Conges!$B$8</f>
        <v>44901</v>
      </c>
      <c r="J359" s="403"/>
      <c r="K359" s="403"/>
      <c r="L359" s="403"/>
      <c r="M359" s="403"/>
      <c r="N359" s="78" t="str">
        <f>Planning!N$189</f>
        <v/>
      </c>
      <c r="O359" s="95">
        <f>Planning!O$189</f>
        <v>0</v>
      </c>
      <c r="P359" s="96">
        <f>Planning!P$189</f>
        <v>0</v>
      </c>
      <c r="Q359" s="96">
        <f>Planning!Q$189</f>
        <v>0</v>
      </c>
      <c r="R359" s="96">
        <f>Planning!R$189</f>
        <v>0</v>
      </c>
      <c r="S359" s="96">
        <f>Planning!S$189</f>
        <v>0</v>
      </c>
      <c r="T359" s="96">
        <f>Planning!T$189</f>
        <v>0</v>
      </c>
      <c r="U359" s="96">
        <f>Planning!U$189</f>
        <v>0</v>
      </c>
      <c r="V359" s="97">
        <f>Planning!V$189</f>
        <v>0</v>
      </c>
      <c r="W359" s="96">
        <f>Planning!W$189</f>
        <v>0</v>
      </c>
      <c r="X359" s="96">
        <f>Planning!X$189</f>
        <v>0</v>
      </c>
      <c r="Y359" s="96">
        <f>Planning!Y$189</f>
        <v>0</v>
      </c>
      <c r="Z359" s="96">
        <f>Planning!Z$189</f>
        <v>0</v>
      </c>
      <c r="AA359" s="96">
        <f>Planning!AA$189</f>
        <v>0</v>
      </c>
      <c r="AB359" s="96">
        <f>Planning!AB$189</f>
        <v>0</v>
      </c>
      <c r="AC359" s="96">
        <f>Planning!AC$189</f>
        <v>0</v>
      </c>
      <c r="AD359" s="96">
        <f>Planning!AD$189</f>
        <v>0</v>
      </c>
      <c r="AE359" s="95">
        <f>Planning!AE$189</f>
        <v>0</v>
      </c>
      <c r="AF359" s="96">
        <f>Planning!AF$189</f>
        <v>0</v>
      </c>
      <c r="AG359" s="96">
        <f>Planning!AG$189</f>
        <v>0</v>
      </c>
      <c r="AH359" s="96">
        <f>Planning!AH$189</f>
        <v>0</v>
      </c>
      <c r="AI359" s="96">
        <f>Planning!AI$189</f>
        <v>0</v>
      </c>
      <c r="AJ359" s="97">
        <f>Planning!AJ$189</f>
        <v>0</v>
      </c>
      <c r="AK359" s="96">
        <f>Planning!AK$189</f>
        <v>0</v>
      </c>
      <c r="AL359" s="96">
        <f>Planning!AL$189</f>
        <v>0</v>
      </c>
      <c r="AM359" s="96">
        <f>Planning!AM$189</f>
        <v>0</v>
      </c>
      <c r="AN359" s="96">
        <f>Planning!AN$189</f>
        <v>0</v>
      </c>
      <c r="AO359" s="96">
        <f>Planning!AO$189</f>
        <v>0</v>
      </c>
      <c r="AP359" s="96">
        <f>Planning!AP$189</f>
        <v>0</v>
      </c>
      <c r="AQ359" s="96">
        <f>Planning!AQ$189</f>
        <v>0</v>
      </c>
      <c r="AR359" s="96">
        <f>Planning!AR$189</f>
        <v>0</v>
      </c>
      <c r="AS359" s="96">
        <f>Planning!AS$189</f>
        <v>0</v>
      </c>
      <c r="AT359" s="96">
        <f>Planning!AT$189</f>
        <v>0</v>
      </c>
      <c r="AU359" s="95">
        <f>Planning!AU$189</f>
        <v>0</v>
      </c>
      <c r="AV359" s="96">
        <f>Planning!AV$189</f>
        <v>0</v>
      </c>
      <c r="AW359" s="96">
        <f>Planning!AW$189</f>
        <v>0</v>
      </c>
      <c r="AX359" s="96">
        <f>Planning!AX$189</f>
        <v>0</v>
      </c>
      <c r="AY359" s="96">
        <f>Planning!AY$189</f>
        <v>0</v>
      </c>
      <c r="AZ359" s="96">
        <f>Planning!AZ$189</f>
        <v>0</v>
      </c>
      <c r="BA359" s="96">
        <f>Planning!BA$189</f>
        <v>0</v>
      </c>
      <c r="BB359" s="97">
        <f>Planning!BB$189</f>
        <v>0</v>
      </c>
      <c r="BC359" s="82">
        <f>Planning!BC$189</f>
        <v>0</v>
      </c>
      <c r="BD359" s="102"/>
      <c r="BE359" s="410">
        <f>Planning!BE$189</f>
        <v>0</v>
      </c>
      <c r="BF359" s="411">
        <f>Planning!BF$189</f>
        <v>0</v>
      </c>
      <c r="BG359" s="88">
        <f>Planning!BG$189</f>
        <v>0</v>
      </c>
      <c r="BH359" s="89">
        <f>Planning!BH$189</f>
        <v>0</v>
      </c>
      <c r="BI359" s="90" t="str">
        <f>Planning!BI$189</f>
        <v/>
      </c>
      <c r="BJ359" s="91">
        <f>Planning!BJ$189</f>
        <v>32.709677419354833</v>
      </c>
      <c r="BL359" s="211">
        <f>Planning!BL$189</f>
        <v>0</v>
      </c>
      <c r="BM359" s="142">
        <f>Planning!BP$189</f>
        <v>0</v>
      </c>
      <c r="NL359" s="43" t="s">
        <v>63</v>
      </c>
    </row>
    <row r="360" spans="1:376" ht="10.199999999999999" customHeight="1">
      <c r="A360" s="25"/>
      <c r="B360" s="337"/>
      <c r="C360" s="424"/>
      <c r="D360" s="15"/>
      <c r="E360" s="318" t="str">
        <f>Planning!$E$10</f>
        <v>BRASSERIE</v>
      </c>
      <c r="F360" s="318"/>
      <c r="G360" s="125">
        <f>(COUNTIF(O354:BB384,Planning!$MV$3))/2</f>
        <v>0</v>
      </c>
      <c r="H360" s="323"/>
      <c r="I360" s="400">
        <f>Conges!$B$9</f>
        <v>44902</v>
      </c>
      <c r="J360" s="401"/>
      <c r="K360" s="401"/>
      <c r="L360" s="401"/>
      <c r="M360" s="401"/>
      <c r="N360" s="65" t="str">
        <f>Planning!N$224</f>
        <v/>
      </c>
      <c r="O360" s="98">
        <f>Planning!O$224</f>
        <v>0</v>
      </c>
      <c r="P360" s="99">
        <f>Planning!P$224</f>
        <v>0</v>
      </c>
      <c r="Q360" s="99">
        <f>Planning!Q$224</f>
        <v>0</v>
      </c>
      <c r="R360" s="99">
        <f>Planning!R$224</f>
        <v>0</v>
      </c>
      <c r="S360" s="99">
        <f>Planning!S$224</f>
        <v>0</v>
      </c>
      <c r="T360" s="99">
        <f>Planning!T$224</f>
        <v>0</v>
      </c>
      <c r="U360" s="99">
        <f>Planning!U$224</f>
        <v>0</v>
      </c>
      <c r="V360" s="100">
        <f>Planning!V$224</f>
        <v>0</v>
      </c>
      <c r="W360" s="99">
        <f>Planning!W$224</f>
        <v>0</v>
      </c>
      <c r="X360" s="99">
        <f>Planning!X$224</f>
        <v>0</v>
      </c>
      <c r="Y360" s="99">
        <f>Planning!Y$224</f>
        <v>0</v>
      </c>
      <c r="Z360" s="99">
        <f>Planning!Z$224</f>
        <v>0</v>
      </c>
      <c r="AA360" s="99">
        <f>Planning!AA$224</f>
        <v>0</v>
      </c>
      <c r="AB360" s="99">
        <f>Planning!AB$224</f>
        <v>0</v>
      </c>
      <c r="AC360" s="99">
        <f>Planning!AC$224</f>
        <v>0</v>
      </c>
      <c r="AD360" s="99">
        <f>Planning!AD$224</f>
        <v>0</v>
      </c>
      <c r="AE360" s="98">
        <f>Planning!AE$224</f>
        <v>0</v>
      </c>
      <c r="AF360" s="99">
        <f>Planning!AF$224</f>
        <v>0</v>
      </c>
      <c r="AG360" s="99">
        <f>Planning!AG$224</f>
        <v>0</v>
      </c>
      <c r="AH360" s="99">
        <f>Planning!AH$224</f>
        <v>0</v>
      </c>
      <c r="AI360" s="99">
        <f>Planning!AI$224</f>
        <v>0</v>
      </c>
      <c r="AJ360" s="100">
        <f>Planning!AJ$224</f>
        <v>0</v>
      </c>
      <c r="AK360" s="99">
        <f>Planning!AK$224</f>
        <v>0</v>
      </c>
      <c r="AL360" s="99">
        <f>Planning!AL$224</f>
        <v>0</v>
      </c>
      <c r="AM360" s="99">
        <f>Planning!AM$224</f>
        <v>0</v>
      </c>
      <c r="AN360" s="99">
        <f>Planning!AN$224</f>
        <v>0</v>
      </c>
      <c r="AO360" s="99">
        <f>Planning!AO$224</f>
        <v>0</v>
      </c>
      <c r="AP360" s="99">
        <f>Planning!AP$224</f>
        <v>0</v>
      </c>
      <c r="AQ360" s="99">
        <f>Planning!AQ$224</f>
        <v>0</v>
      </c>
      <c r="AR360" s="99">
        <f>Planning!AR$224</f>
        <v>0</v>
      </c>
      <c r="AS360" s="99">
        <f>Planning!AS$224</f>
        <v>0</v>
      </c>
      <c r="AT360" s="99">
        <f>Planning!AT$224</f>
        <v>0</v>
      </c>
      <c r="AU360" s="98">
        <f>Planning!AU$224</f>
        <v>0</v>
      </c>
      <c r="AV360" s="99">
        <f>Planning!AV$224</f>
        <v>0</v>
      </c>
      <c r="AW360" s="99">
        <f>Planning!AW$224</f>
        <v>0</v>
      </c>
      <c r="AX360" s="99">
        <f>Planning!AX$224</f>
        <v>0</v>
      </c>
      <c r="AY360" s="99">
        <f>Planning!AY$224</f>
        <v>0</v>
      </c>
      <c r="AZ360" s="99">
        <f>Planning!AZ$224</f>
        <v>0</v>
      </c>
      <c r="BA360" s="99">
        <f>Planning!BA$224</f>
        <v>0</v>
      </c>
      <c r="BB360" s="100">
        <f>Planning!BB$224</f>
        <v>0</v>
      </c>
      <c r="BC360" s="69">
        <f>Planning!BC$224</f>
        <v>0</v>
      </c>
      <c r="BD360" s="102"/>
      <c r="BE360" s="408">
        <f>Planning!BE$224</f>
        <v>0</v>
      </c>
      <c r="BF360" s="409">
        <f>Planning!BF$224</f>
        <v>0</v>
      </c>
      <c r="BG360" s="74">
        <f>Planning!BG$224</f>
        <v>0</v>
      </c>
      <c r="BH360" s="75">
        <f>Planning!BH$224</f>
        <v>0</v>
      </c>
      <c r="BI360" s="76" t="str">
        <f>Planning!BI$224</f>
        <v/>
      </c>
      <c r="BJ360" s="77">
        <f>Planning!BJ$224</f>
        <v>38.161290322580641</v>
      </c>
      <c r="BL360" s="210">
        <f>Planning!BL$224</f>
        <v>0</v>
      </c>
      <c r="BM360" s="143">
        <f>Planning!BP$224</f>
        <v>0</v>
      </c>
      <c r="NL360" s="43" t="s">
        <v>63</v>
      </c>
    </row>
    <row r="361" spans="1:376" ht="10.199999999999999" customHeight="1">
      <c r="A361" s="25"/>
      <c r="B361" s="337"/>
      <c r="C361" s="424"/>
      <c r="D361" s="15"/>
      <c r="E361" s="327" t="str">
        <f>Planning!$E$11</f>
        <v>MEP</v>
      </c>
      <c r="F361" s="327"/>
      <c r="G361" s="126">
        <f>(COUNTIF(O354:BB384,Planning!$MX$3))/2</f>
        <v>0</v>
      </c>
      <c r="H361" s="323"/>
      <c r="I361" s="402">
        <f>Conges!$B$10</f>
        <v>44903</v>
      </c>
      <c r="J361" s="403"/>
      <c r="K361" s="403"/>
      <c r="L361" s="403"/>
      <c r="M361" s="403"/>
      <c r="N361" s="78" t="str">
        <f>Planning!N$259</f>
        <v/>
      </c>
      <c r="O361" s="95">
        <f>Planning!O$259</f>
        <v>0</v>
      </c>
      <c r="P361" s="96">
        <f>Planning!P$259</f>
        <v>0</v>
      </c>
      <c r="Q361" s="96">
        <f>Planning!Q$259</f>
        <v>0</v>
      </c>
      <c r="R361" s="96">
        <f>Planning!R$259</f>
        <v>0</v>
      </c>
      <c r="S361" s="96">
        <f>Planning!S$259</f>
        <v>0</v>
      </c>
      <c r="T361" s="96">
        <f>Planning!T$259</f>
        <v>0</v>
      </c>
      <c r="U361" s="96">
        <f>Planning!U$259</f>
        <v>0</v>
      </c>
      <c r="V361" s="97">
        <f>Planning!V$259</f>
        <v>0</v>
      </c>
      <c r="W361" s="96">
        <f>Planning!W$259</f>
        <v>0</v>
      </c>
      <c r="X361" s="96">
        <f>Planning!X$259</f>
        <v>0</v>
      </c>
      <c r="Y361" s="96">
        <f>Planning!Y$259</f>
        <v>0</v>
      </c>
      <c r="Z361" s="96">
        <f>Planning!Z$259</f>
        <v>0</v>
      </c>
      <c r="AA361" s="96">
        <f>Planning!AA$259</f>
        <v>0</v>
      </c>
      <c r="AB361" s="96">
        <f>Planning!AB$259</f>
        <v>0</v>
      </c>
      <c r="AC361" s="96">
        <f>Planning!AC$259</f>
        <v>0</v>
      </c>
      <c r="AD361" s="96">
        <f>Planning!AD$259</f>
        <v>0</v>
      </c>
      <c r="AE361" s="95">
        <f>Planning!AE$259</f>
        <v>0</v>
      </c>
      <c r="AF361" s="96">
        <f>Planning!AF$259</f>
        <v>0</v>
      </c>
      <c r="AG361" s="96">
        <f>Planning!AG$259</f>
        <v>0</v>
      </c>
      <c r="AH361" s="96">
        <f>Planning!AH$259</f>
        <v>0</v>
      </c>
      <c r="AI361" s="96">
        <f>Planning!AI$259</f>
        <v>0</v>
      </c>
      <c r="AJ361" s="97">
        <f>Planning!AJ$259</f>
        <v>0</v>
      </c>
      <c r="AK361" s="96">
        <f>Planning!AK$259</f>
        <v>0</v>
      </c>
      <c r="AL361" s="96">
        <f>Planning!AL$259</f>
        <v>0</v>
      </c>
      <c r="AM361" s="96">
        <f>Planning!AM$259</f>
        <v>0</v>
      </c>
      <c r="AN361" s="96">
        <f>Planning!AN$259</f>
        <v>0</v>
      </c>
      <c r="AO361" s="96">
        <f>Planning!AO$259</f>
        <v>0</v>
      </c>
      <c r="AP361" s="96">
        <f>Planning!AP$259</f>
        <v>0</v>
      </c>
      <c r="AQ361" s="96">
        <f>Planning!AQ$259</f>
        <v>0</v>
      </c>
      <c r="AR361" s="96">
        <f>Planning!AR$259</f>
        <v>0</v>
      </c>
      <c r="AS361" s="96">
        <f>Planning!AS$259</f>
        <v>0</v>
      </c>
      <c r="AT361" s="96">
        <f>Planning!AT$259</f>
        <v>0</v>
      </c>
      <c r="AU361" s="95">
        <f>Planning!AU$259</f>
        <v>0</v>
      </c>
      <c r="AV361" s="96">
        <f>Planning!AV$259</f>
        <v>0</v>
      </c>
      <c r="AW361" s="96">
        <f>Planning!AW$259</f>
        <v>0</v>
      </c>
      <c r="AX361" s="96">
        <f>Planning!AX$259</f>
        <v>0</v>
      </c>
      <c r="AY361" s="96">
        <f>Planning!AY$259</f>
        <v>0</v>
      </c>
      <c r="AZ361" s="96">
        <f>Planning!AZ$259</f>
        <v>0</v>
      </c>
      <c r="BA361" s="96">
        <f>Planning!BA$259</f>
        <v>0</v>
      </c>
      <c r="BB361" s="97">
        <f>Planning!BB$259</f>
        <v>0</v>
      </c>
      <c r="BC361" s="82">
        <f>Planning!BC$259</f>
        <v>0</v>
      </c>
      <c r="BD361" s="102"/>
      <c r="BE361" s="410">
        <f>Planning!BE$259</f>
        <v>0</v>
      </c>
      <c r="BF361" s="411">
        <f>Planning!BF$259</f>
        <v>0</v>
      </c>
      <c r="BG361" s="88">
        <f>Planning!BG$259</f>
        <v>0</v>
      </c>
      <c r="BH361" s="89">
        <f>Planning!BH$259</f>
        <v>0</v>
      </c>
      <c r="BI361" s="90" t="str">
        <f>Planning!BI$259</f>
        <v/>
      </c>
      <c r="BJ361" s="91">
        <f>Planning!BJ$259</f>
        <v>43.612903225806448</v>
      </c>
      <c r="BL361" s="211">
        <f>Planning!BL$259</f>
        <v>0</v>
      </c>
      <c r="BM361" s="142">
        <f>Planning!BP$259</f>
        <v>0</v>
      </c>
      <c r="NL361" s="43" t="s">
        <v>63</v>
      </c>
    </row>
    <row r="362" spans="1:376" ht="10.199999999999999" customHeight="1">
      <c r="A362" s="25"/>
      <c r="B362" s="337"/>
      <c r="C362" s="424"/>
      <c r="D362" s="15"/>
      <c r="E362" s="348" t="str">
        <f>Planning!$E$12</f>
        <v>Renfort</v>
      </c>
      <c r="F362" s="348"/>
      <c r="G362" s="127">
        <f>(COUNTIF(O354:BB384,Planning!$MZ$3))/2</f>
        <v>0</v>
      </c>
      <c r="H362" s="323"/>
      <c r="I362" s="400">
        <f>Conges!$B$11</f>
        <v>44904</v>
      </c>
      <c r="J362" s="401"/>
      <c r="K362" s="401"/>
      <c r="L362" s="401"/>
      <c r="M362" s="401"/>
      <c r="N362" s="65" t="str">
        <f>Planning!N$294</f>
        <v/>
      </c>
      <c r="O362" s="98">
        <f>Planning!O$294</f>
        <v>0</v>
      </c>
      <c r="P362" s="99">
        <f>Planning!P$294</f>
        <v>0</v>
      </c>
      <c r="Q362" s="99">
        <f>Planning!Q$294</f>
        <v>0</v>
      </c>
      <c r="R362" s="99">
        <f>Planning!R$294</f>
        <v>0</v>
      </c>
      <c r="S362" s="99">
        <f>Planning!S$294</f>
        <v>0</v>
      </c>
      <c r="T362" s="99">
        <f>Planning!T$294</f>
        <v>0</v>
      </c>
      <c r="U362" s="99">
        <f>Planning!U$294</f>
        <v>0</v>
      </c>
      <c r="V362" s="100">
        <f>Planning!V$294</f>
        <v>0</v>
      </c>
      <c r="W362" s="99">
        <f>Planning!W$294</f>
        <v>0</v>
      </c>
      <c r="X362" s="99">
        <f>Planning!X$294</f>
        <v>0</v>
      </c>
      <c r="Y362" s="99">
        <f>Planning!Y$294</f>
        <v>0</v>
      </c>
      <c r="Z362" s="99">
        <f>Planning!Z$294</f>
        <v>0</v>
      </c>
      <c r="AA362" s="99">
        <f>Planning!AA$294</f>
        <v>0</v>
      </c>
      <c r="AB362" s="99">
        <f>Planning!AB$294</f>
        <v>0</v>
      </c>
      <c r="AC362" s="99">
        <f>Planning!AC$294</f>
        <v>0</v>
      </c>
      <c r="AD362" s="99">
        <f>Planning!AD$294</f>
        <v>0</v>
      </c>
      <c r="AE362" s="98">
        <f>Planning!AE$294</f>
        <v>0</v>
      </c>
      <c r="AF362" s="99">
        <f>Planning!AF$294</f>
        <v>0</v>
      </c>
      <c r="AG362" s="99">
        <f>Planning!AG$294</f>
        <v>0</v>
      </c>
      <c r="AH362" s="99">
        <f>Planning!AH$294</f>
        <v>0</v>
      </c>
      <c r="AI362" s="99">
        <f>Planning!AI$294</f>
        <v>0</v>
      </c>
      <c r="AJ362" s="100">
        <f>Planning!AJ$294</f>
        <v>0</v>
      </c>
      <c r="AK362" s="99">
        <f>Planning!AK$294</f>
        <v>0</v>
      </c>
      <c r="AL362" s="99">
        <f>Planning!AL$294</f>
        <v>0</v>
      </c>
      <c r="AM362" s="99">
        <f>Planning!AM$294</f>
        <v>0</v>
      </c>
      <c r="AN362" s="99">
        <f>Planning!AN$294</f>
        <v>0</v>
      </c>
      <c r="AO362" s="99">
        <f>Planning!AO$294</f>
        <v>0</v>
      </c>
      <c r="AP362" s="99">
        <f>Planning!AP$294</f>
        <v>0</v>
      </c>
      <c r="AQ362" s="99">
        <f>Planning!AQ$294</f>
        <v>0</v>
      </c>
      <c r="AR362" s="99">
        <f>Planning!AR$294</f>
        <v>0</v>
      </c>
      <c r="AS362" s="99">
        <f>Planning!AS$294</f>
        <v>0</v>
      </c>
      <c r="AT362" s="99">
        <f>Planning!AT$294</f>
        <v>0</v>
      </c>
      <c r="AU362" s="98">
        <f>Planning!AU$294</f>
        <v>0</v>
      </c>
      <c r="AV362" s="99">
        <f>Planning!AV$294</f>
        <v>0</v>
      </c>
      <c r="AW362" s="99">
        <f>Planning!AW$294</f>
        <v>0</v>
      </c>
      <c r="AX362" s="99">
        <f>Planning!AX$294</f>
        <v>0</v>
      </c>
      <c r="AY362" s="99">
        <f>Planning!AY$294</f>
        <v>0</v>
      </c>
      <c r="AZ362" s="99">
        <f>Planning!AZ$294</f>
        <v>0</v>
      </c>
      <c r="BA362" s="99">
        <f>Planning!BA$294</f>
        <v>0</v>
      </c>
      <c r="BB362" s="100">
        <f>Planning!BB$294</f>
        <v>0</v>
      </c>
      <c r="BC362" s="69">
        <f>Planning!BC$294</f>
        <v>0</v>
      </c>
      <c r="BD362" s="102"/>
      <c r="BE362" s="408">
        <f>Planning!BE$294</f>
        <v>0</v>
      </c>
      <c r="BF362" s="409">
        <f>Planning!BF$294</f>
        <v>0</v>
      </c>
      <c r="BG362" s="74">
        <f>Planning!BG$294</f>
        <v>0</v>
      </c>
      <c r="BH362" s="75">
        <f>Planning!BH$294</f>
        <v>0</v>
      </c>
      <c r="BI362" s="76" t="str">
        <f>Planning!BI$294</f>
        <v/>
      </c>
      <c r="BJ362" s="77">
        <f>Planning!BJ$294</f>
        <v>49.064516129032256</v>
      </c>
      <c r="BL362" s="210">
        <f>Planning!BL$294</f>
        <v>0</v>
      </c>
      <c r="BM362" s="143">
        <f>Planning!BP$294</f>
        <v>0</v>
      </c>
      <c r="NL362" s="43" t="s">
        <v>63</v>
      </c>
    </row>
    <row r="363" spans="1:376" ht="10.199999999999999" customHeight="1">
      <c r="A363" s="25"/>
      <c r="B363" s="337"/>
      <c r="C363" s="424"/>
      <c r="D363" s="15"/>
      <c r="E363" s="317" t="str">
        <f>Planning!$E$13</f>
        <v>CHEF</v>
      </c>
      <c r="F363" s="317"/>
      <c r="G363" s="128">
        <f>(COUNTIF(O354:BB384,Planning!$NB$3))/2</f>
        <v>0</v>
      </c>
      <c r="H363" s="323"/>
      <c r="I363" s="402">
        <f>Conges!$B$12</f>
        <v>44905</v>
      </c>
      <c r="J363" s="403"/>
      <c r="K363" s="403"/>
      <c r="L363" s="403"/>
      <c r="M363" s="403"/>
      <c r="N363" s="78" t="str">
        <f>Planning!N$329</f>
        <v/>
      </c>
      <c r="O363" s="95">
        <f>Planning!O$329</f>
        <v>0</v>
      </c>
      <c r="P363" s="96">
        <f>Planning!P$329</f>
        <v>0</v>
      </c>
      <c r="Q363" s="96">
        <f>Planning!Q$329</f>
        <v>0</v>
      </c>
      <c r="R363" s="96">
        <f>Planning!R$329</f>
        <v>0</v>
      </c>
      <c r="S363" s="96">
        <f>Planning!S$329</f>
        <v>0</v>
      </c>
      <c r="T363" s="96">
        <f>Planning!T$329</f>
        <v>0</v>
      </c>
      <c r="U363" s="96">
        <f>Planning!U$329</f>
        <v>0</v>
      </c>
      <c r="V363" s="97">
        <f>Planning!V$329</f>
        <v>0</v>
      </c>
      <c r="W363" s="96">
        <f>Planning!W$329</f>
        <v>0</v>
      </c>
      <c r="X363" s="96">
        <f>Planning!X$329</f>
        <v>0</v>
      </c>
      <c r="Y363" s="96">
        <f>Planning!Y$329</f>
        <v>0</v>
      </c>
      <c r="Z363" s="96">
        <f>Planning!Z$329</f>
        <v>0</v>
      </c>
      <c r="AA363" s="96">
        <f>Planning!AA$329</f>
        <v>0</v>
      </c>
      <c r="AB363" s="96">
        <f>Planning!AB$329</f>
        <v>0</v>
      </c>
      <c r="AC363" s="96">
        <f>Planning!AC$329</f>
        <v>0</v>
      </c>
      <c r="AD363" s="96">
        <f>Planning!AD$329</f>
        <v>0</v>
      </c>
      <c r="AE363" s="95">
        <f>Planning!AE$329</f>
        <v>0</v>
      </c>
      <c r="AF363" s="96">
        <f>Planning!AF$329</f>
        <v>0</v>
      </c>
      <c r="AG363" s="96">
        <f>Planning!AG$329</f>
        <v>0</v>
      </c>
      <c r="AH363" s="96">
        <f>Planning!AH$329</f>
        <v>0</v>
      </c>
      <c r="AI363" s="96">
        <f>Planning!AI$329</f>
        <v>0</v>
      </c>
      <c r="AJ363" s="97">
        <f>Planning!AJ$329</f>
        <v>0</v>
      </c>
      <c r="AK363" s="96">
        <f>Planning!AK$329</f>
        <v>0</v>
      </c>
      <c r="AL363" s="96">
        <f>Planning!AL$329</f>
        <v>0</v>
      </c>
      <c r="AM363" s="96">
        <f>Planning!AM$329</f>
        <v>0</v>
      </c>
      <c r="AN363" s="96">
        <f>Planning!AN$329</f>
        <v>0</v>
      </c>
      <c r="AO363" s="96">
        <f>Planning!AO$329</f>
        <v>0</v>
      </c>
      <c r="AP363" s="96">
        <f>Planning!AP$329</f>
        <v>0</v>
      </c>
      <c r="AQ363" s="96">
        <f>Planning!AQ$329</f>
        <v>0</v>
      </c>
      <c r="AR363" s="96">
        <f>Planning!AR$329</f>
        <v>0</v>
      </c>
      <c r="AS363" s="96">
        <f>Planning!AS$329</f>
        <v>0</v>
      </c>
      <c r="AT363" s="96">
        <f>Planning!AT$329</f>
        <v>0</v>
      </c>
      <c r="AU363" s="95">
        <f>Planning!AU$329</f>
        <v>0</v>
      </c>
      <c r="AV363" s="96">
        <f>Planning!AV$329</f>
        <v>0</v>
      </c>
      <c r="AW363" s="96">
        <f>Planning!AW$329</f>
        <v>0</v>
      </c>
      <c r="AX363" s="96">
        <f>Planning!AX$329</f>
        <v>0</v>
      </c>
      <c r="AY363" s="96">
        <f>Planning!AY$329</f>
        <v>0</v>
      </c>
      <c r="AZ363" s="96">
        <f>Planning!AZ$329</f>
        <v>0</v>
      </c>
      <c r="BA363" s="96">
        <f>Planning!BA$329</f>
        <v>0</v>
      </c>
      <c r="BB363" s="97">
        <f>Planning!BB$329</f>
        <v>0</v>
      </c>
      <c r="BC363" s="82">
        <f>Planning!BC$329</f>
        <v>0</v>
      </c>
      <c r="BD363" s="102"/>
      <c r="BE363" s="410">
        <f>Planning!BE$329</f>
        <v>0</v>
      </c>
      <c r="BF363" s="411">
        <f>Planning!BF$329</f>
        <v>0</v>
      </c>
      <c r="BG363" s="88">
        <f>Planning!BG$329</f>
        <v>0</v>
      </c>
      <c r="BH363" s="89">
        <f>Planning!BH$329</f>
        <v>0</v>
      </c>
      <c r="BI363" s="90" t="str">
        <f>Planning!BI$329</f>
        <v/>
      </c>
      <c r="BJ363" s="91">
        <f>Planning!BJ$329</f>
        <v>54.516129032258064</v>
      </c>
      <c r="BL363" s="211">
        <f>Planning!BL$329</f>
        <v>0</v>
      </c>
      <c r="BM363" s="142">
        <f>Planning!BP$329</f>
        <v>0</v>
      </c>
      <c r="NL363" s="43" t="s">
        <v>63</v>
      </c>
    </row>
    <row r="364" spans="1:376" ht="10.199999999999999" customHeight="1">
      <c r="A364" s="25"/>
      <c r="B364" s="337"/>
      <c r="C364" s="424"/>
      <c r="D364" s="15"/>
      <c r="E364" s="319" t="str">
        <f>Planning!$E$14</f>
        <v>MENAGE</v>
      </c>
      <c r="F364" s="319"/>
      <c r="G364" s="129">
        <f>(COUNTIF(O354:BB384,Planning!$ND$3))/2</f>
        <v>0</v>
      </c>
      <c r="H364" s="323"/>
      <c r="I364" s="400">
        <f>Conges!$B$13</f>
        <v>44906</v>
      </c>
      <c r="J364" s="401"/>
      <c r="K364" s="401"/>
      <c r="L364" s="401"/>
      <c r="M364" s="401"/>
      <c r="N364" s="65" t="str">
        <f>Planning!N$364</f>
        <v/>
      </c>
      <c r="O364" s="98">
        <f>Planning!O$364</f>
        <v>0</v>
      </c>
      <c r="P364" s="99">
        <f>Planning!P$364</f>
        <v>0</v>
      </c>
      <c r="Q364" s="99">
        <f>Planning!Q$364</f>
        <v>0</v>
      </c>
      <c r="R364" s="99">
        <f>Planning!R$364</f>
        <v>0</v>
      </c>
      <c r="S364" s="99">
        <f>Planning!S$364</f>
        <v>0</v>
      </c>
      <c r="T364" s="99">
        <f>Planning!T$364</f>
        <v>0</v>
      </c>
      <c r="U364" s="99">
        <f>Planning!U$364</f>
        <v>0</v>
      </c>
      <c r="V364" s="100">
        <f>Planning!V$364</f>
        <v>0</v>
      </c>
      <c r="W364" s="99">
        <f>Planning!W$364</f>
        <v>0</v>
      </c>
      <c r="X364" s="99">
        <f>Planning!X$364</f>
        <v>0</v>
      </c>
      <c r="Y364" s="99">
        <f>Planning!Y$364</f>
        <v>0</v>
      </c>
      <c r="Z364" s="99">
        <f>Planning!Z$364</f>
        <v>0</v>
      </c>
      <c r="AA364" s="99">
        <f>Planning!AA$364</f>
        <v>0</v>
      </c>
      <c r="AB364" s="99">
        <f>Planning!AB$364</f>
        <v>0</v>
      </c>
      <c r="AC364" s="99">
        <f>Planning!AC$364</f>
        <v>0</v>
      </c>
      <c r="AD364" s="99">
        <f>Planning!AD$364</f>
        <v>0</v>
      </c>
      <c r="AE364" s="98">
        <f>Planning!AE$364</f>
        <v>0</v>
      </c>
      <c r="AF364" s="99">
        <f>Planning!AF$364</f>
        <v>0</v>
      </c>
      <c r="AG364" s="99">
        <f>Planning!AG$364</f>
        <v>0</v>
      </c>
      <c r="AH364" s="99">
        <f>Planning!AH$364</f>
        <v>0</v>
      </c>
      <c r="AI364" s="99">
        <f>Planning!AI$364</f>
        <v>0</v>
      </c>
      <c r="AJ364" s="100">
        <f>Planning!AJ$364</f>
        <v>0</v>
      </c>
      <c r="AK364" s="99">
        <f>Planning!AK$364</f>
        <v>0</v>
      </c>
      <c r="AL364" s="99">
        <f>Planning!AL$364</f>
        <v>0</v>
      </c>
      <c r="AM364" s="99">
        <f>Planning!AM$364</f>
        <v>0</v>
      </c>
      <c r="AN364" s="99">
        <f>Planning!AN$364</f>
        <v>0</v>
      </c>
      <c r="AO364" s="99">
        <f>Planning!AO$364</f>
        <v>0</v>
      </c>
      <c r="AP364" s="99">
        <f>Planning!AP$364</f>
        <v>0</v>
      </c>
      <c r="AQ364" s="99">
        <f>Planning!AQ$364</f>
        <v>0</v>
      </c>
      <c r="AR364" s="99">
        <f>Planning!AR$364</f>
        <v>0</v>
      </c>
      <c r="AS364" s="99">
        <f>Planning!AS$364</f>
        <v>0</v>
      </c>
      <c r="AT364" s="99">
        <f>Planning!AT$364</f>
        <v>0</v>
      </c>
      <c r="AU364" s="98">
        <f>Planning!AU$364</f>
        <v>0</v>
      </c>
      <c r="AV364" s="99">
        <f>Planning!AV$364</f>
        <v>0</v>
      </c>
      <c r="AW364" s="99">
        <f>Planning!AW$364</f>
        <v>0</v>
      </c>
      <c r="AX364" s="99">
        <f>Planning!AX$364</f>
        <v>0</v>
      </c>
      <c r="AY364" s="99">
        <f>Planning!AY$364</f>
        <v>0</v>
      </c>
      <c r="AZ364" s="99">
        <f>Planning!AZ$364</f>
        <v>0</v>
      </c>
      <c r="BA364" s="99">
        <f>Planning!BA$364</f>
        <v>0</v>
      </c>
      <c r="BB364" s="100">
        <f>Planning!BB$364</f>
        <v>0</v>
      </c>
      <c r="BC364" s="69">
        <f>Planning!BC$364</f>
        <v>0</v>
      </c>
      <c r="BD364" s="102"/>
      <c r="BE364" s="408">
        <f>Planning!BE$364</f>
        <v>0</v>
      </c>
      <c r="BF364" s="409">
        <f>Planning!BF$364</f>
        <v>0</v>
      </c>
      <c r="BG364" s="74">
        <f>Planning!BG$364</f>
        <v>0</v>
      </c>
      <c r="BH364" s="75">
        <f>Planning!BH$364</f>
        <v>0</v>
      </c>
      <c r="BI364" s="76" t="str">
        <f>Planning!BI$364</f>
        <v/>
      </c>
      <c r="BJ364" s="77">
        <f>Planning!BJ$364</f>
        <v>59.967741935483865</v>
      </c>
      <c r="BL364" s="210">
        <f>Planning!BL$364</f>
        <v>0</v>
      </c>
      <c r="BM364" s="143">
        <f>Planning!BP$364</f>
        <v>0</v>
      </c>
      <c r="NL364" s="43" t="s">
        <v>63</v>
      </c>
    </row>
    <row r="365" spans="1:376" ht="10.199999999999999" customHeight="1">
      <c r="A365" s="25"/>
      <c r="B365" s="337"/>
      <c r="C365" s="424"/>
      <c r="D365" s="15"/>
      <c r="E365" s="347">
        <f>Planning!$E$15</f>
        <v>0</v>
      </c>
      <c r="F365" s="347"/>
      <c r="G365" s="130">
        <f>(COUNTIF(O354:BB384,Planning!$NF$3))/2</f>
        <v>0</v>
      </c>
      <c r="H365" s="323"/>
      <c r="I365" s="402">
        <f>Conges!$B$14</f>
        <v>44907</v>
      </c>
      <c r="J365" s="403"/>
      <c r="K365" s="403"/>
      <c r="L365" s="403"/>
      <c r="M365" s="403"/>
      <c r="N365" s="78" t="str">
        <f>Planning!N$399</f>
        <v/>
      </c>
      <c r="O365" s="95">
        <f>Planning!O$399</f>
        <v>0</v>
      </c>
      <c r="P365" s="96">
        <f>Planning!P$399</f>
        <v>0</v>
      </c>
      <c r="Q365" s="96">
        <f>Planning!Q$399</f>
        <v>0</v>
      </c>
      <c r="R365" s="96">
        <f>Planning!R$399</f>
        <v>0</v>
      </c>
      <c r="S365" s="96">
        <f>Planning!S$399</f>
        <v>0</v>
      </c>
      <c r="T365" s="96">
        <f>Planning!T$399</f>
        <v>0</v>
      </c>
      <c r="U365" s="96">
        <f>Planning!U$399</f>
        <v>0</v>
      </c>
      <c r="V365" s="97">
        <f>Planning!V$399</f>
        <v>0</v>
      </c>
      <c r="W365" s="96">
        <f>Planning!W$399</f>
        <v>0</v>
      </c>
      <c r="X365" s="96">
        <f>Planning!X$399</f>
        <v>0</v>
      </c>
      <c r="Y365" s="96">
        <f>Planning!Y$399</f>
        <v>0</v>
      </c>
      <c r="Z365" s="96">
        <f>Planning!Z$399</f>
        <v>0</v>
      </c>
      <c r="AA365" s="96">
        <f>Planning!AA$399</f>
        <v>0</v>
      </c>
      <c r="AB365" s="96">
        <f>Planning!AB$399</f>
        <v>0</v>
      </c>
      <c r="AC365" s="96">
        <f>Planning!AC$399</f>
        <v>0</v>
      </c>
      <c r="AD365" s="96">
        <f>Planning!AD$399</f>
        <v>0</v>
      </c>
      <c r="AE365" s="95">
        <f>Planning!AE$399</f>
        <v>0</v>
      </c>
      <c r="AF365" s="96">
        <f>Planning!AF$399</f>
        <v>0</v>
      </c>
      <c r="AG365" s="96">
        <f>Planning!AG$399</f>
        <v>0</v>
      </c>
      <c r="AH365" s="96">
        <f>Planning!AH$399</f>
        <v>0</v>
      </c>
      <c r="AI365" s="96">
        <f>Planning!AI$399</f>
        <v>0</v>
      </c>
      <c r="AJ365" s="97">
        <f>Planning!AJ$399</f>
        <v>0</v>
      </c>
      <c r="AK365" s="96">
        <f>Planning!AK$399</f>
        <v>0</v>
      </c>
      <c r="AL365" s="96">
        <f>Planning!AL$399</f>
        <v>0</v>
      </c>
      <c r="AM365" s="96">
        <f>Planning!AM$399</f>
        <v>0</v>
      </c>
      <c r="AN365" s="96">
        <f>Planning!AN$399</f>
        <v>0</v>
      </c>
      <c r="AO365" s="96">
        <f>Planning!AO$399</f>
        <v>0</v>
      </c>
      <c r="AP365" s="96">
        <f>Planning!AP$399</f>
        <v>0</v>
      </c>
      <c r="AQ365" s="96">
        <f>Planning!AQ$399</f>
        <v>0</v>
      </c>
      <c r="AR365" s="96">
        <f>Planning!AR$399</f>
        <v>0</v>
      </c>
      <c r="AS365" s="96">
        <f>Planning!AS$399</f>
        <v>0</v>
      </c>
      <c r="AT365" s="96">
        <f>Planning!AT$399</f>
        <v>0</v>
      </c>
      <c r="AU365" s="95">
        <f>Planning!AU$399</f>
        <v>0</v>
      </c>
      <c r="AV365" s="96">
        <f>Planning!AV$399</f>
        <v>0</v>
      </c>
      <c r="AW365" s="96">
        <f>Planning!AW$399</f>
        <v>0</v>
      </c>
      <c r="AX365" s="96">
        <f>Planning!AX$399</f>
        <v>0</v>
      </c>
      <c r="AY365" s="96">
        <f>Planning!AY$399</f>
        <v>0</v>
      </c>
      <c r="AZ365" s="96">
        <f>Planning!AZ$399</f>
        <v>0</v>
      </c>
      <c r="BA365" s="96">
        <f>Planning!BA$399</f>
        <v>0</v>
      </c>
      <c r="BB365" s="97">
        <f>Planning!BB$399</f>
        <v>0</v>
      </c>
      <c r="BC365" s="82">
        <f>Planning!BC$399</f>
        <v>0</v>
      </c>
      <c r="BD365" s="102"/>
      <c r="BE365" s="410">
        <f>Planning!BE$399</f>
        <v>0</v>
      </c>
      <c r="BF365" s="411">
        <f>Planning!BF$399</f>
        <v>0</v>
      </c>
      <c r="BG365" s="88">
        <f>Planning!BG$399</f>
        <v>0</v>
      </c>
      <c r="BH365" s="89">
        <f>Planning!BH$399</f>
        <v>0</v>
      </c>
      <c r="BI365" s="90" t="str">
        <f>Planning!BI$399</f>
        <v/>
      </c>
      <c r="BJ365" s="91">
        <f>Planning!BJ$399</f>
        <v>65.419354838709666</v>
      </c>
      <c r="BL365" s="211">
        <f>Planning!BL$399</f>
        <v>0</v>
      </c>
      <c r="BM365" s="142">
        <f>Planning!BP$399</f>
        <v>0</v>
      </c>
      <c r="NL365" s="43" t="s">
        <v>63</v>
      </c>
    </row>
    <row r="366" spans="1:376" ht="10.199999999999999" customHeight="1">
      <c r="A366" s="25"/>
      <c r="B366" s="337"/>
      <c r="C366" s="424"/>
      <c r="D366" s="15"/>
      <c r="E366" s="330"/>
      <c r="F366" s="330"/>
      <c r="G366" s="134">
        <f>(COUNTIF(O354:BB384,Planning!$NH$3))/2</f>
        <v>0</v>
      </c>
      <c r="H366" s="323"/>
      <c r="I366" s="400">
        <f>Conges!$B$15</f>
        <v>44908</v>
      </c>
      <c r="J366" s="401"/>
      <c r="K366" s="401"/>
      <c r="L366" s="401"/>
      <c r="M366" s="401"/>
      <c r="N366" s="65" t="str">
        <f>Planning!N$434</f>
        <v/>
      </c>
      <c r="O366" s="98">
        <f>Planning!O$434</f>
        <v>0</v>
      </c>
      <c r="P366" s="99">
        <f>Planning!P$434</f>
        <v>0</v>
      </c>
      <c r="Q366" s="99">
        <f>Planning!Q$434</f>
        <v>0</v>
      </c>
      <c r="R366" s="99">
        <f>Planning!R$434</f>
        <v>0</v>
      </c>
      <c r="S366" s="99">
        <f>Planning!S$434</f>
        <v>0</v>
      </c>
      <c r="T366" s="99">
        <f>Planning!T$434</f>
        <v>0</v>
      </c>
      <c r="U366" s="99">
        <f>Planning!U$434</f>
        <v>0</v>
      </c>
      <c r="V366" s="100">
        <f>Planning!V$434</f>
        <v>0</v>
      </c>
      <c r="W366" s="98">
        <f>Planning!W$434</f>
        <v>0</v>
      </c>
      <c r="X366" s="99">
        <f>Planning!X$434</f>
        <v>0</v>
      </c>
      <c r="Y366" s="99">
        <f>Planning!Y$434</f>
        <v>0</v>
      </c>
      <c r="Z366" s="99">
        <f>Planning!Z$434</f>
        <v>0</v>
      </c>
      <c r="AA366" s="99">
        <f>Planning!AA$434</f>
        <v>0</v>
      </c>
      <c r="AB366" s="99">
        <f>Planning!AB$434</f>
        <v>0</v>
      </c>
      <c r="AC366" s="99">
        <f>Planning!AC$434</f>
        <v>0</v>
      </c>
      <c r="AD366" s="100">
        <f>Planning!AD$434</f>
        <v>0</v>
      </c>
      <c r="AE366" s="98">
        <f>Planning!AE$434</f>
        <v>0</v>
      </c>
      <c r="AF366" s="99">
        <f>Planning!AF$434</f>
        <v>0</v>
      </c>
      <c r="AG366" s="99">
        <f>Planning!AG$434</f>
        <v>0</v>
      </c>
      <c r="AH366" s="99">
        <f>Planning!AH$434</f>
        <v>0</v>
      </c>
      <c r="AI366" s="99">
        <f>Planning!AI$434</f>
        <v>0</v>
      </c>
      <c r="AJ366" s="100">
        <f>Planning!AJ$434</f>
        <v>0</v>
      </c>
      <c r="AK366" s="98">
        <f>Planning!AK$434</f>
        <v>0</v>
      </c>
      <c r="AL366" s="99">
        <f>Planning!AL$434</f>
        <v>0</v>
      </c>
      <c r="AM366" s="99">
        <f>Planning!AM$434</f>
        <v>0</v>
      </c>
      <c r="AN366" s="99">
        <f>Planning!AN$434</f>
        <v>0</v>
      </c>
      <c r="AO366" s="99">
        <f>Planning!AO$434</f>
        <v>0</v>
      </c>
      <c r="AP366" s="99">
        <f>Planning!AP$434</f>
        <v>0</v>
      </c>
      <c r="AQ366" s="99">
        <f>Planning!AQ$434</f>
        <v>0</v>
      </c>
      <c r="AR366" s="99">
        <f>Planning!AR$434</f>
        <v>0</v>
      </c>
      <c r="AS366" s="99">
        <f>Planning!AS$434</f>
        <v>0</v>
      </c>
      <c r="AT366" s="100">
        <f>Planning!AT$434</f>
        <v>0</v>
      </c>
      <c r="AU366" s="98">
        <f>Planning!AU$434</f>
        <v>0</v>
      </c>
      <c r="AV366" s="99">
        <f>Planning!AV$434</f>
        <v>0</v>
      </c>
      <c r="AW366" s="99">
        <f>Planning!AW$434</f>
        <v>0</v>
      </c>
      <c r="AX366" s="99">
        <f>Planning!AX$434</f>
        <v>0</v>
      </c>
      <c r="AY366" s="99">
        <f>Planning!AY$434</f>
        <v>0</v>
      </c>
      <c r="AZ366" s="99">
        <f>Planning!AZ$434</f>
        <v>0</v>
      </c>
      <c r="BA366" s="99">
        <f>Planning!BA$434</f>
        <v>0</v>
      </c>
      <c r="BB366" s="100">
        <f>Planning!BB$434</f>
        <v>0</v>
      </c>
      <c r="BC366" s="69">
        <f>Planning!BC$434</f>
        <v>0</v>
      </c>
      <c r="BD366" s="102"/>
      <c r="BE366" s="408">
        <f>Planning!BE$434</f>
        <v>0</v>
      </c>
      <c r="BF366" s="409">
        <f>Planning!BF$434</f>
        <v>0</v>
      </c>
      <c r="BG366" s="74">
        <f>Planning!BG$434</f>
        <v>0</v>
      </c>
      <c r="BH366" s="75">
        <f>Planning!BH$434</f>
        <v>0</v>
      </c>
      <c r="BI366" s="76" t="str">
        <f>Planning!BI$434</f>
        <v/>
      </c>
      <c r="BJ366" s="77">
        <f>Planning!BJ$434</f>
        <v>70.870967741935473</v>
      </c>
      <c r="BL366" s="210">
        <f>Planning!BL$434</f>
        <v>0</v>
      </c>
      <c r="BM366" s="143">
        <f>Planning!BP$434</f>
        <v>0</v>
      </c>
      <c r="NL366" s="43" t="s">
        <v>63</v>
      </c>
    </row>
    <row r="367" spans="1:376" ht="10.199999999999999" customHeight="1">
      <c r="A367" s="25"/>
      <c r="B367" s="337"/>
      <c r="C367" s="424"/>
      <c r="D367" s="15"/>
      <c r="E367" s="331"/>
      <c r="F367" s="331"/>
      <c r="G367" s="135">
        <f>(COUNTIF(O354:BB384,Planning!$NJ$3))/2</f>
        <v>0</v>
      </c>
      <c r="H367" s="323"/>
      <c r="I367" s="402">
        <f>Conges!$B$16</f>
        <v>44909</v>
      </c>
      <c r="J367" s="403"/>
      <c r="K367" s="403"/>
      <c r="L367" s="403"/>
      <c r="M367" s="403"/>
      <c r="N367" s="78" t="str">
        <f>Planning!N$469</f>
        <v/>
      </c>
      <c r="O367" s="95">
        <f>Planning!O$469</f>
        <v>0</v>
      </c>
      <c r="P367" s="96">
        <f>Planning!P$469</f>
        <v>0</v>
      </c>
      <c r="Q367" s="96">
        <f>Planning!Q$469</f>
        <v>0</v>
      </c>
      <c r="R367" s="96">
        <f>Planning!R$469</f>
        <v>0</v>
      </c>
      <c r="S367" s="96">
        <f>Planning!S$469</f>
        <v>0</v>
      </c>
      <c r="T367" s="96">
        <f>Planning!T$469</f>
        <v>0</v>
      </c>
      <c r="U367" s="96">
        <f>Planning!U$469</f>
        <v>0</v>
      </c>
      <c r="V367" s="97">
        <f>Planning!V$469</f>
        <v>0</v>
      </c>
      <c r="W367" s="95">
        <f>Planning!W$469</f>
        <v>0</v>
      </c>
      <c r="X367" s="96">
        <f>Planning!X$469</f>
        <v>0</v>
      </c>
      <c r="Y367" s="96">
        <f>Planning!Y$469</f>
        <v>0</v>
      </c>
      <c r="Z367" s="96">
        <f>Planning!Z$469</f>
        <v>0</v>
      </c>
      <c r="AA367" s="96">
        <f>Planning!AA$469</f>
        <v>0</v>
      </c>
      <c r="AB367" s="96">
        <f>Planning!AB$469</f>
        <v>0</v>
      </c>
      <c r="AC367" s="96">
        <f>Planning!AC$469</f>
        <v>0</v>
      </c>
      <c r="AD367" s="97">
        <f>Planning!AD$469</f>
        <v>0</v>
      </c>
      <c r="AE367" s="95">
        <f>Planning!AE$469</f>
        <v>0</v>
      </c>
      <c r="AF367" s="96">
        <f>Planning!AF$469</f>
        <v>0</v>
      </c>
      <c r="AG367" s="96">
        <f>Planning!AG$469</f>
        <v>0</v>
      </c>
      <c r="AH367" s="96">
        <f>Planning!AH$469</f>
        <v>0</v>
      </c>
      <c r="AI367" s="96">
        <f>Planning!AI$469</f>
        <v>0</v>
      </c>
      <c r="AJ367" s="97">
        <f>Planning!AJ$469</f>
        <v>0</v>
      </c>
      <c r="AK367" s="95">
        <f>Planning!AK$469</f>
        <v>0</v>
      </c>
      <c r="AL367" s="96">
        <f>Planning!AL$469</f>
        <v>0</v>
      </c>
      <c r="AM367" s="96">
        <f>Planning!AM$469</f>
        <v>0</v>
      </c>
      <c r="AN367" s="96">
        <f>Planning!AN$469</f>
        <v>0</v>
      </c>
      <c r="AO367" s="96">
        <f>Planning!AO$469</f>
        <v>0</v>
      </c>
      <c r="AP367" s="96">
        <f>Planning!AP$469</f>
        <v>0</v>
      </c>
      <c r="AQ367" s="96">
        <f>Planning!AQ$469</f>
        <v>0</v>
      </c>
      <c r="AR367" s="96">
        <f>Planning!AR$469</f>
        <v>0</v>
      </c>
      <c r="AS367" s="96">
        <f>Planning!AS$469</f>
        <v>0</v>
      </c>
      <c r="AT367" s="97">
        <f>Planning!AT$469</f>
        <v>0</v>
      </c>
      <c r="AU367" s="95">
        <f>Planning!AU$469</f>
        <v>0</v>
      </c>
      <c r="AV367" s="96">
        <f>Planning!AV$469</f>
        <v>0</v>
      </c>
      <c r="AW367" s="96">
        <f>Planning!AW$469</f>
        <v>0</v>
      </c>
      <c r="AX367" s="96">
        <f>Planning!AX$469</f>
        <v>0</v>
      </c>
      <c r="AY367" s="96">
        <f>Planning!AY$469</f>
        <v>0</v>
      </c>
      <c r="AZ367" s="96">
        <f>Planning!AZ$469</f>
        <v>0</v>
      </c>
      <c r="BA367" s="96">
        <f>Planning!BA$469</f>
        <v>0</v>
      </c>
      <c r="BB367" s="97">
        <f>Planning!BB$469</f>
        <v>0</v>
      </c>
      <c r="BC367" s="82">
        <f>Planning!BC$469</f>
        <v>0</v>
      </c>
      <c r="BD367" s="102"/>
      <c r="BE367" s="410">
        <f>Planning!BE$469</f>
        <v>0</v>
      </c>
      <c r="BF367" s="411">
        <f>Planning!BF$469</f>
        <v>0</v>
      </c>
      <c r="BG367" s="88">
        <f>Planning!BG$469</f>
        <v>0</v>
      </c>
      <c r="BH367" s="89">
        <f>Planning!BH$469</f>
        <v>0</v>
      </c>
      <c r="BI367" s="90" t="str">
        <f>Planning!BI$469</f>
        <v/>
      </c>
      <c r="BJ367" s="91">
        <f>Planning!BJ$469</f>
        <v>76.322580645161281</v>
      </c>
      <c r="BL367" s="211">
        <f>Planning!BL$469</f>
        <v>0</v>
      </c>
      <c r="BM367" s="142">
        <f>Planning!BP$469</f>
        <v>0</v>
      </c>
      <c r="NL367" s="43" t="s">
        <v>63</v>
      </c>
    </row>
    <row r="368" spans="1:376" ht="10.199999999999999" customHeight="1">
      <c r="A368" s="25"/>
      <c r="B368" s="337"/>
      <c r="C368" s="424"/>
      <c r="D368" s="15"/>
      <c r="E368" s="343" t="str">
        <f>Planning!$E$18</f>
        <v>H sans Renfort</v>
      </c>
      <c r="F368" s="343"/>
      <c r="G368" s="131">
        <f>SUM(G359:G367)-G362</f>
        <v>0</v>
      </c>
      <c r="H368" s="323"/>
      <c r="I368" s="400">
        <f>Conges!$B$17</f>
        <v>44910</v>
      </c>
      <c r="J368" s="401"/>
      <c r="K368" s="401"/>
      <c r="L368" s="401"/>
      <c r="M368" s="401"/>
      <c r="N368" s="65" t="str">
        <f>Planning!N$504</f>
        <v/>
      </c>
      <c r="O368" s="98">
        <f>Planning!O$504</f>
        <v>0</v>
      </c>
      <c r="P368" s="99">
        <f>Planning!P$504</f>
        <v>0</v>
      </c>
      <c r="Q368" s="99">
        <f>Planning!Q$504</f>
        <v>0</v>
      </c>
      <c r="R368" s="99">
        <f>Planning!R$504</f>
        <v>0</v>
      </c>
      <c r="S368" s="99">
        <f>Planning!S$504</f>
        <v>0</v>
      </c>
      <c r="T368" s="99">
        <f>Planning!T$504</f>
        <v>0</v>
      </c>
      <c r="U368" s="99">
        <f>Planning!U$504</f>
        <v>0</v>
      </c>
      <c r="V368" s="100">
        <f>Planning!V$504</f>
        <v>0</v>
      </c>
      <c r="W368" s="98">
        <f>Planning!W$504</f>
        <v>0</v>
      </c>
      <c r="X368" s="99">
        <f>Planning!X$504</f>
        <v>0</v>
      </c>
      <c r="Y368" s="99">
        <f>Planning!Y$504</f>
        <v>0</v>
      </c>
      <c r="Z368" s="99">
        <f>Planning!Z$504</f>
        <v>0</v>
      </c>
      <c r="AA368" s="99">
        <f>Planning!AA$504</f>
        <v>0</v>
      </c>
      <c r="AB368" s="99">
        <f>Planning!AB$504</f>
        <v>0</v>
      </c>
      <c r="AC368" s="99">
        <f>Planning!AC$504</f>
        <v>0</v>
      </c>
      <c r="AD368" s="100">
        <f>Planning!AD$504</f>
        <v>0</v>
      </c>
      <c r="AE368" s="98">
        <f>Planning!AE$504</f>
        <v>0</v>
      </c>
      <c r="AF368" s="99">
        <f>Planning!AF$504</f>
        <v>0</v>
      </c>
      <c r="AG368" s="99">
        <f>Planning!AG$504</f>
        <v>0</v>
      </c>
      <c r="AH368" s="99">
        <f>Planning!AH$504</f>
        <v>0</v>
      </c>
      <c r="AI368" s="99">
        <f>Planning!AI$504</f>
        <v>0</v>
      </c>
      <c r="AJ368" s="100">
        <f>Planning!AJ$504</f>
        <v>0</v>
      </c>
      <c r="AK368" s="98">
        <f>Planning!AK$504</f>
        <v>0</v>
      </c>
      <c r="AL368" s="99">
        <f>Planning!AL$504</f>
        <v>0</v>
      </c>
      <c r="AM368" s="99">
        <f>Planning!AM$504</f>
        <v>0</v>
      </c>
      <c r="AN368" s="99">
        <f>Planning!AN$504</f>
        <v>0</v>
      </c>
      <c r="AO368" s="99">
        <f>Planning!AO$504</f>
        <v>0</v>
      </c>
      <c r="AP368" s="99">
        <f>Planning!AP$504</f>
        <v>0</v>
      </c>
      <c r="AQ368" s="99">
        <f>Planning!AQ$504</f>
        <v>0</v>
      </c>
      <c r="AR368" s="99">
        <f>Planning!AR$504</f>
        <v>0</v>
      </c>
      <c r="AS368" s="99">
        <f>Planning!AS$504</f>
        <v>0</v>
      </c>
      <c r="AT368" s="100">
        <f>Planning!AT$504</f>
        <v>0</v>
      </c>
      <c r="AU368" s="98">
        <f>Planning!AU$504</f>
        <v>0</v>
      </c>
      <c r="AV368" s="99">
        <f>Planning!AV$504</f>
        <v>0</v>
      </c>
      <c r="AW368" s="99">
        <f>Planning!AW$504</f>
        <v>0</v>
      </c>
      <c r="AX368" s="99">
        <f>Planning!AX$504</f>
        <v>0</v>
      </c>
      <c r="AY368" s="99">
        <f>Planning!AY$504</f>
        <v>0</v>
      </c>
      <c r="AZ368" s="99">
        <f>Planning!AZ$504</f>
        <v>0</v>
      </c>
      <c r="BA368" s="99">
        <f>Planning!BA$504</f>
        <v>0</v>
      </c>
      <c r="BB368" s="100">
        <f>Planning!BB$504</f>
        <v>0</v>
      </c>
      <c r="BC368" s="69">
        <f>Planning!BC$504</f>
        <v>0</v>
      </c>
      <c r="BD368" s="102"/>
      <c r="BE368" s="408">
        <f>Planning!BE$504</f>
        <v>0</v>
      </c>
      <c r="BF368" s="409">
        <f>Planning!BF$504</f>
        <v>0</v>
      </c>
      <c r="BG368" s="74">
        <f>Planning!BG$504</f>
        <v>0</v>
      </c>
      <c r="BH368" s="75">
        <f>Planning!BH$504</f>
        <v>0</v>
      </c>
      <c r="BI368" s="76" t="str">
        <f>Planning!BI$504</f>
        <v/>
      </c>
      <c r="BJ368" s="77">
        <f>Planning!BJ$504</f>
        <v>81.774193548387089</v>
      </c>
      <c r="BL368" s="210">
        <f>Planning!BL$504</f>
        <v>0</v>
      </c>
      <c r="BM368" s="143">
        <f>Planning!BP$504</f>
        <v>0</v>
      </c>
      <c r="NL368" s="43" t="s">
        <v>63</v>
      </c>
    </row>
    <row r="369" spans="1:376" ht="10.199999999999999" customHeight="1">
      <c r="A369" s="25"/>
      <c r="B369" s="337"/>
      <c r="C369" s="424"/>
      <c r="D369" s="15"/>
      <c r="E369" s="343" t="str">
        <f>Planning!$E$19</f>
        <v>H avec Renfort</v>
      </c>
      <c r="F369" s="343"/>
      <c r="G369" s="131">
        <f>SUM(G359:G367)</f>
        <v>0</v>
      </c>
      <c r="H369" s="323"/>
      <c r="I369" s="402">
        <f>Conges!$B$18</f>
        <v>44911</v>
      </c>
      <c r="J369" s="403"/>
      <c r="K369" s="403"/>
      <c r="L369" s="403"/>
      <c r="M369" s="403"/>
      <c r="N369" s="78" t="str">
        <f>Planning!N$539</f>
        <v/>
      </c>
      <c r="O369" s="95">
        <f>Planning!O$539</f>
        <v>0</v>
      </c>
      <c r="P369" s="96">
        <f>Planning!P$539</f>
        <v>0</v>
      </c>
      <c r="Q369" s="96">
        <f>Planning!Q$539</f>
        <v>0</v>
      </c>
      <c r="R369" s="96">
        <f>Planning!R$539</f>
        <v>0</v>
      </c>
      <c r="S369" s="96">
        <f>Planning!S$539</f>
        <v>0</v>
      </c>
      <c r="T369" s="96">
        <f>Planning!T$539</f>
        <v>0</v>
      </c>
      <c r="U369" s="96">
        <f>Planning!U$539</f>
        <v>0</v>
      </c>
      <c r="V369" s="97">
        <f>Planning!V$539</f>
        <v>0</v>
      </c>
      <c r="W369" s="95">
        <f>Planning!W$539</f>
        <v>0</v>
      </c>
      <c r="X369" s="96">
        <f>Planning!X$539</f>
        <v>0</v>
      </c>
      <c r="Y369" s="96">
        <f>Planning!Y$539</f>
        <v>0</v>
      </c>
      <c r="Z369" s="96">
        <f>Planning!Z$539</f>
        <v>0</v>
      </c>
      <c r="AA369" s="96">
        <f>Planning!AA$539</f>
        <v>0</v>
      </c>
      <c r="AB369" s="96">
        <f>Planning!AB$539</f>
        <v>0</v>
      </c>
      <c r="AC369" s="96">
        <f>Planning!AC$539</f>
        <v>0</v>
      </c>
      <c r="AD369" s="97">
        <f>Planning!AD$539</f>
        <v>0</v>
      </c>
      <c r="AE369" s="95">
        <f>Planning!AE$539</f>
        <v>0</v>
      </c>
      <c r="AF369" s="96">
        <f>Planning!AF$539</f>
        <v>0</v>
      </c>
      <c r="AG369" s="96">
        <f>Planning!AG$539</f>
        <v>0</v>
      </c>
      <c r="AH369" s="96">
        <f>Planning!AH$539</f>
        <v>0</v>
      </c>
      <c r="AI369" s="96">
        <f>Planning!AI$539</f>
        <v>0</v>
      </c>
      <c r="AJ369" s="97">
        <f>Planning!AJ$539</f>
        <v>0</v>
      </c>
      <c r="AK369" s="95">
        <f>Planning!AK$539</f>
        <v>0</v>
      </c>
      <c r="AL369" s="96">
        <f>Planning!AL$539</f>
        <v>0</v>
      </c>
      <c r="AM369" s="96">
        <f>Planning!AM$539</f>
        <v>0</v>
      </c>
      <c r="AN369" s="96">
        <f>Planning!AN$539</f>
        <v>0</v>
      </c>
      <c r="AO369" s="96">
        <f>Planning!AO$539</f>
        <v>0</v>
      </c>
      <c r="AP369" s="96">
        <f>Planning!AP$539</f>
        <v>0</v>
      </c>
      <c r="AQ369" s="96">
        <f>Planning!AQ$539</f>
        <v>0</v>
      </c>
      <c r="AR369" s="96">
        <f>Planning!AR$539</f>
        <v>0</v>
      </c>
      <c r="AS369" s="96">
        <f>Planning!AS$539</f>
        <v>0</v>
      </c>
      <c r="AT369" s="97">
        <f>Planning!AT$539</f>
        <v>0</v>
      </c>
      <c r="AU369" s="95">
        <f>Planning!AU$539</f>
        <v>0</v>
      </c>
      <c r="AV369" s="96">
        <f>Planning!AV$539</f>
        <v>0</v>
      </c>
      <c r="AW369" s="96">
        <f>Planning!AW$539</f>
        <v>0</v>
      </c>
      <c r="AX369" s="96">
        <f>Planning!AX$539</f>
        <v>0</v>
      </c>
      <c r="AY369" s="96">
        <f>Planning!AY$539</f>
        <v>0</v>
      </c>
      <c r="AZ369" s="96">
        <f>Planning!AZ$539</f>
        <v>0</v>
      </c>
      <c r="BA369" s="96">
        <f>Planning!BA$539</f>
        <v>0</v>
      </c>
      <c r="BB369" s="97">
        <f>Planning!BB$539</f>
        <v>0</v>
      </c>
      <c r="BC369" s="82">
        <f>Planning!BC$539</f>
        <v>0</v>
      </c>
      <c r="BD369" s="102"/>
      <c r="BE369" s="410">
        <f>Planning!BE$539</f>
        <v>0</v>
      </c>
      <c r="BF369" s="411">
        <f>Planning!BF$539</f>
        <v>0</v>
      </c>
      <c r="BG369" s="88">
        <f>Planning!BG$539</f>
        <v>0</v>
      </c>
      <c r="BH369" s="89">
        <f>Planning!BH$539</f>
        <v>0</v>
      </c>
      <c r="BI369" s="90" t="str">
        <f>Planning!BI$539</f>
        <v/>
      </c>
      <c r="BJ369" s="91">
        <f>Planning!BJ$539</f>
        <v>87.225806451612897</v>
      </c>
      <c r="BL369" s="211">
        <f>Planning!BL$539</f>
        <v>0</v>
      </c>
      <c r="BM369" s="142">
        <f>Planning!BP$539</f>
        <v>0</v>
      </c>
      <c r="NL369" s="43" t="s">
        <v>63</v>
      </c>
    </row>
    <row r="370" spans="1:376" ht="10.199999999999999" customHeight="1">
      <c r="A370" s="25"/>
      <c r="B370" s="337"/>
      <c r="C370" s="424"/>
      <c r="D370" s="15"/>
      <c r="E370" s="101"/>
      <c r="F370" s="101"/>
      <c r="G370" s="101"/>
      <c r="H370" s="323"/>
      <c r="I370" s="400">
        <f>Conges!$B$19</f>
        <v>44912</v>
      </c>
      <c r="J370" s="401"/>
      <c r="K370" s="401"/>
      <c r="L370" s="401"/>
      <c r="M370" s="401"/>
      <c r="N370" s="65" t="str">
        <f>Planning!N$574</f>
        <v/>
      </c>
      <c r="O370" s="98">
        <f>Planning!O$574</f>
        <v>0</v>
      </c>
      <c r="P370" s="99">
        <f>Planning!P$574</f>
        <v>0</v>
      </c>
      <c r="Q370" s="99">
        <f>Planning!Q$574</f>
        <v>0</v>
      </c>
      <c r="R370" s="99">
        <f>Planning!R$574</f>
        <v>0</v>
      </c>
      <c r="S370" s="99">
        <f>Planning!S$574</f>
        <v>0</v>
      </c>
      <c r="T370" s="99">
        <f>Planning!T$574</f>
        <v>0</v>
      </c>
      <c r="U370" s="99">
        <f>Planning!U$574</f>
        <v>0</v>
      </c>
      <c r="V370" s="100">
        <f>Planning!V$574</f>
        <v>0</v>
      </c>
      <c r="W370" s="98">
        <f>Planning!W$574</f>
        <v>0</v>
      </c>
      <c r="X370" s="99">
        <f>Planning!X$574</f>
        <v>0</v>
      </c>
      <c r="Y370" s="99">
        <f>Planning!Y$574</f>
        <v>0</v>
      </c>
      <c r="Z370" s="99">
        <f>Planning!Z$574</f>
        <v>0</v>
      </c>
      <c r="AA370" s="99">
        <f>Planning!AA$574</f>
        <v>0</v>
      </c>
      <c r="AB370" s="99">
        <f>Planning!AB$574</f>
        <v>0</v>
      </c>
      <c r="AC370" s="99">
        <f>Planning!AC$574</f>
        <v>0</v>
      </c>
      <c r="AD370" s="100">
        <f>Planning!AD$574</f>
        <v>0</v>
      </c>
      <c r="AE370" s="98">
        <f>Planning!AE$574</f>
        <v>0</v>
      </c>
      <c r="AF370" s="99">
        <f>Planning!AF$574</f>
        <v>0</v>
      </c>
      <c r="AG370" s="99">
        <f>Planning!AG$574</f>
        <v>0</v>
      </c>
      <c r="AH370" s="99">
        <f>Planning!AH$574</f>
        <v>0</v>
      </c>
      <c r="AI370" s="99">
        <f>Planning!AI$574</f>
        <v>0</v>
      </c>
      <c r="AJ370" s="100">
        <f>Planning!AJ$574</f>
        <v>0</v>
      </c>
      <c r="AK370" s="98">
        <f>Planning!AK$574</f>
        <v>0</v>
      </c>
      <c r="AL370" s="99">
        <f>Planning!AL$574</f>
        <v>0</v>
      </c>
      <c r="AM370" s="99">
        <f>Planning!AM$574</f>
        <v>0</v>
      </c>
      <c r="AN370" s="99">
        <f>Planning!AN$574</f>
        <v>0</v>
      </c>
      <c r="AO370" s="99">
        <f>Planning!AO$574</f>
        <v>0</v>
      </c>
      <c r="AP370" s="99">
        <f>Planning!AP$574</f>
        <v>0</v>
      </c>
      <c r="AQ370" s="99">
        <f>Planning!AQ$574</f>
        <v>0</v>
      </c>
      <c r="AR370" s="99">
        <f>Planning!AR$574</f>
        <v>0</v>
      </c>
      <c r="AS370" s="99">
        <f>Planning!AS$574</f>
        <v>0</v>
      </c>
      <c r="AT370" s="100">
        <f>Planning!AT$574</f>
        <v>0</v>
      </c>
      <c r="AU370" s="98">
        <f>Planning!AU$574</f>
        <v>0</v>
      </c>
      <c r="AV370" s="99">
        <f>Planning!AV$574</f>
        <v>0</v>
      </c>
      <c r="AW370" s="99">
        <f>Planning!AW$574</f>
        <v>0</v>
      </c>
      <c r="AX370" s="99">
        <f>Planning!AX$574</f>
        <v>0</v>
      </c>
      <c r="AY370" s="99">
        <f>Planning!AY$574</f>
        <v>0</v>
      </c>
      <c r="AZ370" s="99">
        <f>Planning!AZ$574</f>
        <v>0</v>
      </c>
      <c r="BA370" s="99">
        <f>Planning!BA$574</f>
        <v>0</v>
      </c>
      <c r="BB370" s="100">
        <f>Planning!BB$574</f>
        <v>0</v>
      </c>
      <c r="BC370" s="69">
        <f>Planning!BC$574</f>
        <v>0</v>
      </c>
      <c r="BD370" s="102"/>
      <c r="BE370" s="408">
        <f>Planning!BE$574</f>
        <v>0</v>
      </c>
      <c r="BF370" s="409">
        <f>Planning!BF$574</f>
        <v>0</v>
      </c>
      <c r="BG370" s="74">
        <f>Planning!BG$574</f>
        <v>0</v>
      </c>
      <c r="BH370" s="75">
        <f>Planning!BH$574</f>
        <v>0</v>
      </c>
      <c r="BI370" s="76" t="str">
        <f>Planning!BI$574</f>
        <v/>
      </c>
      <c r="BJ370" s="77">
        <f>Planning!BJ$574</f>
        <v>92.677419354838705</v>
      </c>
      <c r="BL370" s="210">
        <f>Planning!BL$574</f>
        <v>0</v>
      </c>
      <c r="BM370" s="143">
        <f>Planning!BP$574</f>
        <v>0</v>
      </c>
      <c r="NL370" s="43" t="s">
        <v>63</v>
      </c>
    </row>
    <row r="371" spans="1:376" ht="10.199999999999999" customHeight="1">
      <c r="A371" s="25"/>
      <c r="B371" s="337"/>
      <c r="C371" s="424"/>
      <c r="D371" s="15"/>
      <c r="E371" s="101"/>
      <c r="F371" s="101"/>
      <c r="G371" s="101"/>
      <c r="H371" s="323"/>
      <c r="I371" s="402">
        <f>Conges!$B$20</f>
        <v>44913</v>
      </c>
      <c r="J371" s="403"/>
      <c r="K371" s="403"/>
      <c r="L371" s="403"/>
      <c r="M371" s="403"/>
      <c r="N371" s="78" t="str">
        <f>Planning!N$609</f>
        <v/>
      </c>
      <c r="O371" s="95">
        <f>Planning!O$609</f>
        <v>0</v>
      </c>
      <c r="P371" s="96">
        <f>Planning!P$609</f>
        <v>0</v>
      </c>
      <c r="Q371" s="96">
        <f>Planning!Q$609</f>
        <v>0</v>
      </c>
      <c r="R371" s="96">
        <f>Planning!R$609</f>
        <v>0</v>
      </c>
      <c r="S371" s="96">
        <f>Planning!S$609</f>
        <v>0</v>
      </c>
      <c r="T371" s="96">
        <f>Planning!T$609</f>
        <v>0</v>
      </c>
      <c r="U371" s="96">
        <f>Planning!U$609</f>
        <v>0</v>
      </c>
      <c r="V371" s="97">
        <f>Planning!V$609</f>
        <v>0</v>
      </c>
      <c r="W371" s="95">
        <f>Planning!W$609</f>
        <v>0</v>
      </c>
      <c r="X371" s="96">
        <f>Planning!X$609</f>
        <v>0</v>
      </c>
      <c r="Y371" s="96">
        <f>Planning!Y$609</f>
        <v>0</v>
      </c>
      <c r="Z371" s="96">
        <f>Planning!Z$609</f>
        <v>0</v>
      </c>
      <c r="AA371" s="96">
        <f>Planning!AA$609</f>
        <v>0</v>
      </c>
      <c r="AB371" s="96">
        <f>Planning!AB$609</f>
        <v>0</v>
      </c>
      <c r="AC371" s="96">
        <f>Planning!AC$609</f>
        <v>0</v>
      </c>
      <c r="AD371" s="97">
        <f>Planning!AD$609</f>
        <v>0</v>
      </c>
      <c r="AE371" s="95">
        <f>Planning!AE$609</f>
        <v>0</v>
      </c>
      <c r="AF371" s="96">
        <f>Planning!AF$609</f>
        <v>0</v>
      </c>
      <c r="AG371" s="96">
        <f>Planning!AG$609</f>
        <v>0</v>
      </c>
      <c r="AH371" s="96">
        <f>Planning!AH$609</f>
        <v>0</v>
      </c>
      <c r="AI371" s="96">
        <f>Planning!AI$609</f>
        <v>0</v>
      </c>
      <c r="AJ371" s="97">
        <f>Planning!AJ$609</f>
        <v>0</v>
      </c>
      <c r="AK371" s="95">
        <f>Planning!AK$609</f>
        <v>0</v>
      </c>
      <c r="AL371" s="96">
        <f>Planning!AL$609</f>
        <v>0</v>
      </c>
      <c r="AM371" s="96">
        <f>Planning!AM$609</f>
        <v>0</v>
      </c>
      <c r="AN371" s="96">
        <f>Planning!AN$609</f>
        <v>0</v>
      </c>
      <c r="AO371" s="96">
        <f>Planning!AO$609</f>
        <v>0</v>
      </c>
      <c r="AP371" s="96">
        <f>Planning!AP$609</f>
        <v>0</v>
      </c>
      <c r="AQ371" s="96">
        <f>Planning!AQ$609</f>
        <v>0</v>
      </c>
      <c r="AR371" s="96">
        <f>Planning!AR$609</f>
        <v>0</v>
      </c>
      <c r="AS371" s="96">
        <f>Planning!AS$609</f>
        <v>0</v>
      </c>
      <c r="AT371" s="97">
        <f>Planning!AT$609</f>
        <v>0</v>
      </c>
      <c r="AU371" s="95">
        <f>Planning!AU$609</f>
        <v>0</v>
      </c>
      <c r="AV371" s="96">
        <f>Planning!AV$609</f>
        <v>0</v>
      </c>
      <c r="AW371" s="96">
        <f>Planning!AW$609</f>
        <v>0</v>
      </c>
      <c r="AX371" s="96">
        <f>Planning!AX$609</f>
        <v>0</v>
      </c>
      <c r="AY371" s="96">
        <f>Planning!AY$609</f>
        <v>0</v>
      </c>
      <c r="AZ371" s="96">
        <f>Planning!AZ$609</f>
        <v>0</v>
      </c>
      <c r="BA371" s="96">
        <f>Planning!BA$609</f>
        <v>0</v>
      </c>
      <c r="BB371" s="97">
        <f>Planning!BB$609</f>
        <v>0</v>
      </c>
      <c r="BC371" s="82">
        <f>Planning!BC$609</f>
        <v>0</v>
      </c>
      <c r="BD371" s="102"/>
      <c r="BE371" s="410">
        <f>Planning!BE$609</f>
        <v>0</v>
      </c>
      <c r="BF371" s="411">
        <f>Planning!BF$609</f>
        <v>0</v>
      </c>
      <c r="BG371" s="88">
        <f>Planning!BG$609</f>
        <v>0</v>
      </c>
      <c r="BH371" s="89">
        <f>Planning!BH$609</f>
        <v>0</v>
      </c>
      <c r="BI371" s="90" t="str">
        <f>Planning!BI$609</f>
        <v/>
      </c>
      <c r="BJ371" s="91">
        <f>Planning!BJ$609</f>
        <v>98.129032258064512</v>
      </c>
      <c r="BL371" s="211">
        <f>Planning!BL$609</f>
        <v>0</v>
      </c>
      <c r="BM371" s="142">
        <f>Planning!BP$609</f>
        <v>0</v>
      </c>
      <c r="NL371" s="43" t="s">
        <v>63</v>
      </c>
    </row>
    <row r="372" spans="1:376" ht="10.199999999999999" customHeight="1">
      <c r="A372" s="25"/>
      <c r="B372" s="337"/>
      <c r="C372" s="424"/>
      <c r="D372" s="15"/>
      <c r="E372" s="101"/>
      <c r="F372" s="101"/>
      <c r="G372" s="101"/>
      <c r="H372" s="323"/>
      <c r="I372" s="400">
        <f>Conges!$B$21</f>
        <v>44914</v>
      </c>
      <c r="J372" s="401"/>
      <c r="K372" s="401"/>
      <c r="L372" s="401"/>
      <c r="M372" s="401"/>
      <c r="N372" s="65" t="str">
        <f>Planning!N$644</f>
        <v/>
      </c>
      <c r="O372" s="98">
        <f>Planning!O$644</f>
        <v>0</v>
      </c>
      <c r="P372" s="99">
        <f>Planning!P$644</f>
        <v>0</v>
      </c>
      <c r="Q372" s="99">
        <f>Planning!Q$644</f>
        <v>0</v>
      </c>
      <c r="R372" s="99">
        <f>Planning!R$644</f>
        <v>0</v>
      </c>
      <c r="S372" s="99">
        <f>Planning!S$644</f>
        <v>0</v>
      </c>
      <c r="T372" s="99">
        <f>Planning!T$644</f>
        <v>0</v>
      </c>
      <c r="U372" s="99">
        <f>Planning!U$644</f>
        <v>0</v>
      </c>
      <c r="V372" s="100">
        <f>Planning!V$644</f>
        <v>0</v>
      </c>
      <c r="W372" s="98">
        <f>Planning!W$644</f>
        <v>0</v>
      </c>
      <c r="X372" s="99">
        <f>Planning!X$644</f>
        <v>0</v>
      </c>
      <c r="Y372" s="99">
        <f>Planning!Y$644</f>
        <v>0</v>
      </c>
      <c r="Z372" s="99">
        <f>Planning!Z$644</f>
        <v>0</v>
      </c>
      <c r="AA372" s="99">
        <f>Planning!AA$644</f>
        <v>0</v>
      </c>
      <c r="AB372" s="99">
        <f>Planning!AB$644</f>
        <v>0</v>
      </c>
      <c r="AC372" s="99">
        <f>Planning!AC$644</f>
        <v>0</v>
      </c>
      <c r="AD372" s="100">
        <f>Planning!AD$644</f>
        <v>0</v>
      </c>
      <c r="AE372" s="98">
        <f>Planning!AE$644</f>
        <v>0</v>
      </c>
      <c r="AF372" s="99">
        <f>Planning!AF$644</f>
        <v>0</v>
      </c>
      <c r="AG372" s="99">
        <f>Planning!AG$644</f>
        <v>0</v>
      </c>
      <c r="AH372" s="99">
        <f>Planning!AH$644</f>
        <v>0</v>
      </c>
      <c r="AI372" s="99">
        <f>Planning!AI$644</f>
        <v>0</v>
      </c>
      <c r="AJ372" s="100">
        <f>Planning!AJ$644</f>
        <v>0</v>
      </c>
      <c r="AK372" s="98">
        <f>Planning!AK$644</f>
        <v>0</v>
      </c>
      <c r="AL372" s="99">
        <f>Planning!AL$644</f>
        <v>0</v>
      </c>
      <c r="AM372" s="99">
        <f>Planning!AM$644</f>
        <v>0</v>
      </c>
      <c r="AN372" s="99">
        <f>Planning!AN$644</f>
        <v>0</v>
      </c>
      <c r="AO372" s="99">
        <f>Planning!AO$644</f>
        <v>0</v>
      </c>
      <c r="AP372" s="99">
        <f>Planning!AP$644</f>
        <v>0</v>
      </c>
      <c r="AQ372" s="99">
        <f>Planning!AQ$644</f>
        <v>0</v>
      </c>
      <c r="AR372" s="99">
        <f>Planning!AR$644</f>
        <v>0</v>
      </c>
      <c r="AS372" s="99">
        <f>Planning!AS$644</f>
        <v>0</v>
      </c>
      <c r="AT372" s="100">
        <f>Planning!AT$644</f>
        <v>0</v>
      </c>
      <c r="AU372" s="98">
        <f>Planning!AU$644</f>
        <v>0</v>
      </c>
      <c r="AV372" s="99">
        <f>Planning!AV$644</f>
        <v>0</v>
      </c>
      <c r="AW372" s="99">
        <f>Planning!AW$644</f>
        <v>0</v>
      </c>
      <c r="AX372" s="99">
        <f>Planning!AX$644</f>
        <v>0</v>
      </c>
      <c r="AY372" s="99">
        <f>Planning!AY$644</f>
        <v>0</v>
      </c>
      <c r="AZ372" s="99">
        <f>Planning!AZ$644</f>
        <v>0</v>
      </c>
      <c r="BA372" s="99">
        <f>Planning!BA$644</f>
        <v>0</v>
      </c>
      <c r="BB372" s="100">
        <f>Planning!BB$644</f>
        <v>0</v>
      </c>
      <c r="BC372" s="69">
        <f>Planning!BC$644</f>
        <v>0</v>
      </c>
      <c r="BD372" s="102"/>
      <c r="BE372" s="408">
        <f>Planning!BE$644</f>
        <v>0</v>
      </c>
      <c r="BF372" s="409">
        <f>Planning!BF$644</f>
        <v>0</v>
      </c>
      <c r="BG372" s="74">
        <f>Planning!BG$644</f>
        <v>0</v>
      </c>
      <c r="BH372" s="75">
        <f>Planning!BH$644</f>
        <v>0</v>
      </c>
      <c r="BI372" s="76" t="str">
        <f>Planning!BI$644</f>
        <v/>
      </c>
      <c r="BJ372" s="77">
        <f>Planning!BJ$644</f>
        <v>103.58064516129032</v>
      </c>
      <c r="BL372" s="210">
        <f>Planning!BL$644</f>
        <v>0</v>
      </c>
      <c r="BM372" s="143">
        <f>Planning!BP$644</f>
        <v>0</v>
      </c>
      <c r="NL372" s="43" t="s">
        <v>63</v>
      </c>
    </row>
    <row r="373" spans="1:376" ht="10.199999999999999" customHeight="1">
      <c r="A373" s="25"/>
      <c r="B373" s="337"/>
      <c r="C373" s="424"/>
      <c r="D373" s="15"/>
      <c r="E373" s="101"/>
      <c r="F373" s="101"/>
      <c r="G373" s="101"/>
      <c r="H373" s="323"/>
      <c r="I373" s="402">
        <f>Conges!$B$22</f>
        <v>44915</v>
      </c>
      <c r="J373" s="403"/>
      <c r="K373" s="403"/>
      <c r="L373" s="403"/>
      <c r="M373" s="403"/>
      <c r="N373" s="78" t="str">
        <f>Planning!N$679</f>
        <v/>
      </c>
      <c r="O373" s="95">
        <f>Planning!O$679</f>
        <v>0</v>
      </c>
      <c r="P373" s="96">
        <f>Planning!P$679</f>
        <v>0</v>
      </c>
      <c r="Q373" s="96">
        <f>Planning!Q$679</f>
        <v>0</v>
      </c>
      <c r="R373" s="96">
        <f>Planning!R$679</f>
        <v>0</v>
      </c>
      <c r="S373" s="96">
        <f>Planning!S$679</f>
        <v>0</v>
      </c>
      <c r="T373" s="96">
        <f>Planning!T$679</f>
        <v>0</v>
      </c>
      <c r="U373" s="96">
        <f>Planning!U$679</f>
        <v>0</v>
      </c>
      <c r="V373" s="97">
        <f>Planning!V$679</f>
        <v>0</v>
      </c>
      <c r="W373" s="95">
        <f>Planning!W$679</f>
        <v>0</v>
      </c>
      <c r="X373" s="96">
        <f>Planning!X$679</f>
        <v>0</v>
      </c>
      <c r="Y373" s="96">
        <f>Planning!Y$679</f>
        <v>0</v>
      </c>
      <c r="Z373" s="96">
        <f>Planning!Z$679</f>
        <v>0</v>
      </c>
      <c r="AA373" s="96">
        <f>Planning!AA$679</f>
        <v>0</v>
      </c>
      <c r="AB373" s="96">
        <f>Planning!AB$679</f>
        <v>0</v>
      </c>
      <c r="AC373" s="96">
        <f>Planning!AC$679</f>
        <v>0</v>
      </c>
      <c r="AD373" s="97">
        <f>Planning!AD$679</f>
        <v>0</v>
      </c>
      <c r="AE373" s="95">
        <f>Planning!AE$679</f>
        <v>0</v>
      </c>
      <c r="AF373" s="96">
        <f>Planning!AF$679</f>
        <v>0</v>
      </c>
      <c r="AG373" s="96">
        <f>Planning!AG$679</f>
        <v>0</v>
      </c>
      <c r="AH373" s="96">
        <f>Planning!AH$679</f>
        <v>0</v>
      </c>
      <c r="AI373" s="96">
        <f>Planning!AI$679</f>
        <v>0</v>
      </c>
      <c r="AJ373" s="97">
        <f>Planning!AJ$679</f>
        <v>0</v>
      </c>
      <c r="AK373" s="95">
        <f>Planning!AK$679</f>
        <v>0</v>
      </c>
      <c r="AL373" s="96">
        <f>Planning!AL$679</f>
        <v>0</v>
      </c>
      <c r="AM373" s="96">
        <f>Planning!AM$679</f>
        <v>0</v>
      </c>
      <c r="AN373" s="96">
        <f>Planning!AN$679</f>
        <v>0</v>
      </c>
      <c r="AO373" s="96">
        <f>Planning!AO$679</f>
        <v>0</v>
      </c>
      <c r="AP373" s="96">
        <f>Planning!AP$679</f>
        <v>0</v>
      </c>
      <c r="AQ373" s="96">
        <f>Planning!AQ$679</f>
        <v>0</v>
      </c>
      <c r="AR373" s="96">
        <f>Planning!AR$679</f>
        <v>0</v>
      </c>
      <c r="AS373" s="96">
        <f>Planning!AS$679</f>
        <v>0</v>
      </c>
      <c r="AT373" s="97">
        <f>Planning!AT$679</f>
        <v>0</v>
      </c>
      <c r="AU373" s="95">
        <f>Planning!AU$679</f>
        <v>0</v>
      </c>
      <c r="AV373" s="96">
        <f>Planning!AV$679</f>
        <v>0</v>
      </c>
      <c r="AW373" s="96">
        <f>Planning!AW$679</f>
        <v>0</v>
      </c>
      <c r="AX373" s="96">
        <f>Planning!AX$679</f>
        <v>0</v>
      </c>
      <c r="AY373" s="96">
        <f>Planning!AY$679</f>
        <v>0</v>
      </c>
      <c r="AZ373" s="96">
        <f>Planning!AZ$679</f>
        <v>0</v>
      </c>
      <c r="BA373" s="96">
        <f>Planning!BA$679</f>
        <v>0</v>
      </c>
      <c r="BB373" s="97">
        <f>Planning!BB$679</f>
        <v>0</v>
      </c>
      <c r="BC373" s="82">
        <f>Planning!BC$679</f>
        <v>0</v>
      </c>
      <c r="BD373" s="102"/>
      <c r="BE373" s="410">
        <f>Planning!BE$679</f>
        <v>0</v>
      </c>
      <c r="BF373" s="411">
        <f>Planning!BF$679</f>
        <v>0</v>
      </c>
      <c r="BG373" s="88">
        <f>Planning!BG$679</f>
        <v>0</v>
      </c>
      <c r="BH373" s="89">
        <f>Planning!BH$679</f>
        <v>0</v>
      </c>
      <c r="BI373" s="90" t="str">
        <f>Planning!BI$679</f>
        <v/>
      </c>
      <c r="BJ373" s="91">
        <f>Planning!BJ$679</f>
        <v>109.03225806451613</v>
      </c>
      <c r="BL373" s="211">
        <f>Planning!BL$679</f>
        <v>0</v>
      </c>
      <c r="BM373" s="142">
        <f>Planning!BP$679</f>
        <v>0</v>
      </c>
      <c r="NL373" s="43" t="s">
        <v>63</v>
      </c>
    </row>
    <row r="374" spans="1:376" ht="10.199999999999999" customHeight="1">
      <c r="A374" s="25"/>
      <c r="B374" s="337"/>
      <c r="C374" s="424"/>
      <c r="D374" s="15"/>
      <c r="E374" s="101"/>
      <c r="F374" s="101"/>
      <c r="G374" s="101"/>
      <c r="H374" s="323"/>
      <c r="I374" s="400">
        <f>Conges!$B$23</f>
        <v>44916</v>
      </c>
      <c r="J374" s="401"/>
      <c r="K374" s="401"/>
      <c r="L374" s="401"/>
      <c r="M374" s="401"/>
      <c r="N374" s="65" t="str">
        <f>Planning!N$714</f>
        <v/>
      </c>
      <c r="O374" s="98">
        <f>Planning!O$714</f>
        <v>0</v>
      </c>
      <c r="P374" s="99">
        <f>Planning!P$714</f>
        <v>0</v>
      </c>
      <c r="Q374" s="99">
        <f>Planning!Q$714</f>
        <v>0</v>
      </c>
      <c r="R374" s="99">
        <f>Planning!R$714</f>
        <v>0</v>
      </c>
      <c r="S374" s="99">
        <f>Planning!S$714</f>
        <v>0</v>
      </c>
      <c r="T374" s="99">
        <f>Planning!T$714</f>
        <v>0</v>
      </c>
      <c r="U374" s="99">
        <f>Planning!U$714</f>
        <v>0</v>
      </c>
      <c r="V374" s="100">
        <f>Planning!V$714</f>
        <v>0</v>
      </c>
      <c r="W374" s="98">
        <f>Planning!W$714</f>
        <v>0</v>
      </c>
      <c r="X374" s="99">
        <f>Planning!X$714</f>
        <v>0</v>
      </c>
      <c r="Y374" s="99">
        <f>Planning!Y$714</f>
        <v>0</v>
      </c>
      <c r="Z374" s="99">
        <f>Planning!Z$714</f>
        <v>0</v>
      </c>
      <c r="AA374" s="99">
        <f>Planning!AA$714</f>
        <v>0</v>
      </c>
      <c r="AB374" s="99">
        <f>Planning!AB$714</f>
        <v>0</v>
      </c>
      <c r="AC374" s="99">
        <f>Planning!AC$714</f>
        <v>0</v>
      </c>
      <c r="AD374" s="100">
        <f>Planning!AD$714</f>
        <v>0</v>
      </c>
      <c r="AE374" s="98">
        <f>Planning!AE$714</f>
        <v>0</v>
      </c>
      <c r="AF374" s="99">
        <f>Planning!AF$714</f>
        <v>0</v>
      </c>
      <c r="AG374" s="99">
        <f>Planning!AG$714</f>
        <v>0</v>
      </c>
      <c r="AH374" s="99">
        <f>Planning!AH$714</f>
        <v>0</v>
      </c>
      <c r="AI374" s="99">
        <f>Planning!AI$714</f>
        <v>0</v>
      </c>
      <c r="AJ374" s="100">
        <f>Planning!AJ$714</f>
        <v>0</v>
      </c>
      <c r="AK374" s="98">
        <f>Planning!AK$714</f>
        <v>0</v>
      </c>
      <c r="AL374" s="99">
        <f>Planning!AL$714</f>
        <v>0</v>
      </c>
      <c r="AM374" s="99">
        <f>Planning!AM$714</f>
        <v>0</v>
      </c>
      <c r="AN374" s="99">
        <f>Planning!AN$714</f>
        <v>0</v>
      </c>
      <c r="AO374" s="99">
        <f>Planning!AO$714</f>
        <v>0</v>
      </c>
      <c r="AP374" s="99">
        <f>Planning!AP$714</f>
        <v>0</v>
      </c>
      <c r="AQ374" s="99">
        <f>Planning!AQ$714</f>
        <v>0</v>
      </c>
      <c r="AR374" s="99">
        <f>Planning!AR$714</f>
        <v>0</v>
      </c>
      <c r="AS374" s="99">
        <f>Planning!AS$714</f>
        <v>0</v>
      </c>
      <c r="AT374" s="100">
        <f>Planning!AT$714</f>
        <v>0</v>
      </c>
      <c r="AU374" s="98">
        <f>Planning!AU$714</f>
        <v>0</v>
      </c>
      <c r="AV374" s="99">
        <f>Planning!AV$714</f>
        <v>0</v>
      </c>
      <c r="AW374" s="99">
        <f>Planning!AW$714</f>
        <v>0</v>
      </c>
      <c r="AX374" s="99">
        <f>Planning!AX$714</f>
        <v>0</v>
      </c>
      <c r="AY374" s="99">
        <f>Planning!AY$714</f>
        <v>0</v>
      </c>
      <c r="AZ374" s="99">
        <f>Planning!AZ$714</f>
        <v>0</v>
      </c>
      <c r="BA374" s="99">
        <f>Planning!BA$714</f>
        <v>0</v>
      </c>
      <c r="BB374" s="100">
        <f>Planning!BB$714</f>
        <v>0</v>
      </c>
      <c r="BC374" s="69">
        <f>Planning!BC$714</f>
        <v>0</v>
      </c>
      <c r="BD374" s="102"/>
      <c r="BE374" s="408">
        <f>Planning!BE$714</f>
        <v>0</v>
      </c>
      <c r="BF374" s="409">
        <f>Planning!BF$714</f>
        <v>0</v>
      </c>
      <c r="BG374" s="74">
        <f>Planning!BG$714</f>
        <v>0</v>
      </c>
      <c r="BH374" s="75">
        <f>Planning!BH$714</f>
        <v>0</v>
      </c>
      <c r="BI374" s="76" t="str">
        <f>Planning!BI$714</f>
        <v/>
      </c>
      <c r="BJ374" s="77">
        <f>Planning!BJ$714</f>
        <v>114.48387096774192</v>
      </c>
      <c r="BL374" s="210">
        <f>Planning!BL$714</f>
        <v>0</v>
      </c>
      <c r="BM374" s="143">
        <f>Planning!BP$714</f>
        <v>0</v>
      </c>
      <c r="NL374" s="43" t="s">
        <v>63</v>
      </c>
    </row>
    <row r="375" spans="1:376" ht="10.199999999999999" customHeight="1">
      <c r="A375" s="25"/>
      <c r="B375" s="337"/>
      <c r="C375" s="424"/>
      <c r="D375" s="15"/>
      <c r="E375" s="101"/>
      <c r="F375" s="101"/>
      <c r="G375" s="101"/>
      <c r="H375" s="323"/>
      <c r="I375" s="402">
        <f>Conges!$B$24</f>
        <v>44917</v>
      </c>
      <c r="J375" s="403"/>
      <c r="K375" s="403"/>
      <c r="L375" s="403"/>
      <c r="M375" s="403"/>
      <c r="N375" s="78" t="str">
        <f>Planning!N$749</f>
        <v/>
      </c>
      <c r="O375" s="95">
        <f>Planning!O$749</f>
        <v>0</v>
      </c>
      <c r="P375" s="96">
        <f>Planning!P$749</f>
        <v>0</v>
      </c>
      <c r="Q375" s="96">
        <f>Planning!Q$749</f>
        <v>0</v>
      </c>
      <c r="R375" s="96">
        <f>Planning!R$749</f>
        <v>0</v>
      </c>
      <c r="S375" s="96">
        <f>Planning!S$749</f>
        <v>0</v>
      </c>
      <c r="T375" s="96">
        <f>Planning!T$749</f>
        <v>0</v>
      </c>
      <c r="U375" s="96">
        <f>Planning!U$749</f>
        <v>0</v>
      </c>
      <c r="V375" s="97">
        <f>Planning!V$749</f>
        <v>0</v>
      </c>
      <c r="W375" s="95">
        <f>Planning!W$749</f>
        <v>0</v>
      </c>
      <c r="X375" s="96">
        <f>Planning!X$749</f>
        <v>0</v>
      </c>
      <c r="Y375" s="96">
        <f>Planning!Y$749</f>
        <v>0</v>
      </c>
      <c r="Z375" s="96">
        <f>Planning!Z$749</f>
        <v>0</v>
      </c>
      <c r="AA375" s="96">
        <f>Planning!AA$749</f>
        <v>0</v>
      </c>
      <c r="AB375" s="96">
        <f>Planning!AB$749</f>
        <v>0</v>
      </c>
      <c r="AC375" s="96">
        <f>Planning!AC$749</f>
        <v>0</v>
      </c>
      <c r="AD375" s="97">
        <f>Planning!AD$749</f>
        <v>0</v>
      </c>
      <c r="AE375" s="95">
        <f>Planning!AE$749</f>
        <v>0</v>
      </c>
      <c r="AF375" s="96">
        <f>Planning!AF$749</f>
        <v>0</v>
      </c>
      <c r="AG375" s="96">
        <f>Planning!AG$749</f>
        <v>0</v>
      </c>
      <c r="AH375" s="96">
        <f>Planning!AH$749</f>
        <v>0</v>
      </c>
      <c r="AI375" s="96">
        <f>Planning!AI$749</f>
        <v>0</v>
      </c>
      <c r="AJ375" s="97">
        <f>Planning!AJ$749</f>
        <v>0</v>
      </c>
      <c r="AK375" s="95">
        <f>Planning!AK$749</f>
        <v>0</v>
      </c>
      <c r="AL375" s="96">
        <f>Planning!AL$749</f>
        <v>0</v>
      </c>
      <c r="AM375" s="96">
        <f>Planning!AM$749</f>
        <v>0</v>
      </c>
      <c r="AN375" s="96">
        <f>Planning!AN$749</f>
        <v>0</v>
      </c>
      <c r="AO375" s="96">
        <f>Planning!AO$749</f>
        <v>0</v>
      </c>
      <c r="AP375" s="96">
        <f>Planning!AP$749</f>
        <v>0</v>
      </c>
      <c r="AQ375" s="96">
        <f>Planning!AQ$749</f>
        <v>0</v>
      </c>
      <c r="AR375" s="96">
        <f>Planning!AR$749</f>
        <v>0</v>
      </c>
      <c r="AS375" s="96">
        <f>Planning!AS$749</f>
        <v>0</v>
      </c>
      <c r="AT375" s="97">
        <f>Planning!AT$749</f>
        <v>0</v>
      </c>
      <c r="AU375" s="95">
        <f>Planning!AU$749</f>
        <v>0</v>
      </c>
      <c r="AV375" s="96">
        <f>Planning!AV$749</f>
        <v>0</v>
      </c>
      <c r="AW375" s="96">
        <f>Planning!AW$749</f>
        <v>0</v>
      </c>
      <c r="AX375" s="96">
        <f>Planning!AX$749</f>
        <v>0</v>
      </c>
      <c r="AY375" s="96">
        <f>Planning!AY$749</f>
        <v>0</v>
      </c>
      <c r="AZ375" s="96">
        <f>Planning!AZ$749</f>
        <v>0</v>
      </c>
      <c r="BA375" s="96">
        <f>Planning!BA$749</f>
        <v>0</v>
      </c>
      <c r="BB375" s="97">
        <f>Planning!BB$749</f>
        <v>0</v>
      </c>
      <c r="BC375" s="82">
        <f>Planning!BC$749</f>
        <v>0</v>
      </c>
      <c r="BD375" s="102"/>
      <c r="BE375" s="410">
        <f>Planning!BE$749</f>
        <v>0</v>
      </c>
      <c r="BF375" s="411">
        <f>Planning!BF$749</f>
        <v>0</v>
      </c>
      <c r="BG375" s="88">
        <f>Planning!BG$749</f>
        <v>0</v>
      </c>
      <c r="BH375" s="89">
        <f>Planning!BH$749</f>
        <v>0</v>
      </c>
      <c r="BI375" s="90" t="str">
        <f>Planning!BI$749</f>
        <v/>
      </c>
      <c r="BJ375" s="91">
        <f>Planning!BJ$749</f>
        <v>119.93548387096773</v>
      </c>
      <c r="BL375" s="211">
        <f>Planning!BL$749</f>
        <v>0</v>
      </c>
      <c r="BM375" s="142">
        <f>Planning!BP$749</f>
        <v>0</v>
      </c>
      <c r="NL375" s="43" t="s">
        <v>63</v>
      </c>
    </row>
    <row r="376" spans="1:376" ht="10.199999999999999" customHeight="1">
      <c r="A376" s="25"/>
      <c r="B376" s="337"/>
      <c r="C376" s="424"/>
      <c r="D376" s="15"/>
      <c r="E376" s="101"/>
      <c r="F376" s="101"/>
      <c r="G376" s="101"/>
      <c r="H376" s="323"/>
      <c r="I376" s="400">
        <f>Conges!$B$25</f>
        <v>44918</v>
      </c>
      <c r="J376" s="401"/>
      <c r="K376" s="401"/>
      <c r="L376" s="401"/>
      <c r="M376" s="401"/>
      <c r="N376" s="65" t="str">
        <f>Planning!N$784</f>
        <v/>
      </c>
      <c r="O376" s="98">
        <f>Planning!O$784</f>
        <v>0</v>
      </c>
      <c r="P376" s="99">
        <f>Planning!P$784</f>
        <v>0</v>
      </c>
      <c r="Q376" s="99">
        <f>Planning!Q$784</f>
        <v>0</v>
      </c>
      <c r="R376" s="99">
        <f>Planning!R$784</f>
        <v>0</v>
      </c>
      <c r="S376" s="99">
        <f>Planning!S$784</f>
        <v>0</v>
      </c>
      <c r="T376" s="99">
        <f>Planning!T$784</f>
        <v>0</v>
      </c>
      <c r="U376" s="99">
        <f>Planning!U$784</f>
        <v>0</v>
      </c>
      <c r="V376" s="100">
        <f>Planning!V$784</f>
        <v>0</v>
      </c>
      <c r="W376" s="98">
        <f>Planning!W$784</f>
        <v>0</v>
      </c>
      <c r="X376" s="99">
        <f>Planning!X$784</f>
        <v>0</v>
      </c>
      <c r="Y376" s="99">
        <f>Planning!Y$784</f>
        <v>0</v>
      </c>
      <c r="Z376" s="99">
        <f>Planning!Z$784</f>
        <v>0</v>
      </c>
      <c r="AA376" s="99">
        <f>Planning!AA$784</f>
        <v>0</v>
      </c>
      <c r="AB376" s="99">
        <f>Planning!AB$784</f>
        <v>0</v>
      </c>
      <c r="AC376" s="99">
        <f>Planning!AC$784</f>
        <v>0</v>
      </c>
      <c r="AD376" s="100">
        <f>Planning!AD$784</f>
        <v>0</v>
      </c>
      <c r="AE376" s="98">
        <f>Planning!AE$784</f>
        <v>0</v>
      </c>
      <c r="AF376" s="99">
        <f>Planning!AF$784</f>
        <v>0</v>
      </c>
      <c r="AG376" s="99">
        <f>Planning!AG$784</f>
        <v>0</v>
      </c>
      <c r="AH376" s="99">
        <f>Planning!AH$784</f>
        <v>0</v>
      </c>
      <c r="AI376" s="99">
        <f>Planning!AI$784</f>
        <v>0</v>
      </c>
      <c r="AJ376" s="100">
        <f>Planning!AJ$784</f>
        <v>0</v>
      </c>
      <c r="AK376" s="98">
        <f>Planning!AK$784</f>
        <v>0</v>
      </c>
      <c r="AL376" s="99">
        <f>Planning!AL$784</f>
        <v>0</v>
      </c>
      <c r="AM376" s="99">
        <f>Planning!AM$784</f>
        <v>0</v>
      </c>
      <c r="AN376" s="99">
        <f>Planning!AN$784</f>
        <v>0</v>
      </c>
      <c r="AO376" s="99">
        <f>Planning!AO$784</f>
        <v>0</v>
      </c>
      <c r="AP376" s="99">
        <f>Planning!AP$784</f>
        <v>0</v>
      </c>
      <c r="AQ376" s="99">
        <f>Planning!AQ$784</f>
        <v>0</v>
      </c>
      <c r="AR376" s="99">
        <f>Planning!AR$784</f>
        <v>0</v>
      </c>
      <c r="AS376" s="99">
        <f>Planning!AS$784</f>
        <v>0</v>
      </c>
      <c r="AT376" s="100">
        <f>Planning!AT$784</f>
        <v>0</v>
      </c>
      <c r="AU376" s="98">
        <f>Planning!AU$784</f>
        <v>0</v>
      </c>
      <c r="AV376" s="99">
        <f>Planning!AV$784</f>
        <v>0</v>
      </c>
      <c r="AW376" s="99">
        <f>Planning!AW$784</f>
        <v>0</v>
      </c>
      <c r="AX376" s="99">
        <f>Planning!AX$784</f>
        <v>0</v>
      </c>
      <c r="AY376" s="99">
        <f>Planning!AY$784</f>
        <v>0</v>
      </c>
      <c r="AZ376" s="99">
        <f>Planning!AZ$784</f>
        <v>0</v>
      </c>
      <c r="BA376" s="99">
        <f>Planning!BA$784</f>
        <v>0</v>
      </c>
      <c r="BB376" s="100">
        <f>Planning!BB$784</f>
        <v>0</v>
      </c>
      <c r="BC376" s="69">
        <f>Planning!BC$784</f>
        <v>0</v>
      </c>
      <c r="BD376" s="102"/>
      <c r="BE376" s="408">
        <f>Planning!BE$784</f>
        <v>0</v>
      </c>
      <c r="BF376" s="409">
        <f>Planning!BF$784</f>
        <v>0</v>
      </c>
      <c r="BG376" s="74">
        <f>Planning!BG$784</f>
        <v>0</v>
      </c>
      <c r="BH376" s="75">
        <f>Planning!BH$784</f>
        <v>0</v>
      </c>
      <c r="BI376" s="76" t="str">
        <f>Planning!BI$784</f>
        <v/>
      </c>
      <c r="BJ376" s="77">
        <f>Planning!BJ$784</f>
        <v>125.38709677419354</v>
      </c>
      <c r="BL376" s="210">
        <f>Planning!BL$784</f>
        <v>0</v>
      </c>
      <c r="BM376" s="143">
        <f>Planning!BP$784</f>
        <v>0</v>
      </c>
      <c r="NL376" s="43" t="s">
        <v>63</v>
      </c>
    </row>
    <row r="377" spans="1:376" ht="10.199999999999999" customHeight="1">
      <c r="A377" s="25"/>
      <c r="B377" s="337"/>
      <c r="C377" s="424"/>
      <c r="D377" s="15"/>
      <c r="E377" s="101"/>
      <c r="F377" s="101"/>
      <c r="G377" s="101"/>
      <c r="H377" s="323"/>
      <c r="I377" s="402">
        <f>Conges!$B$26</f>
        <v>44919</v>
      </c>
      <c r="J377" s="403"/>
      <c r="K377" s="403"/>
      <c r="L377" s="403"/>
      <c r="M377" s="403"/>
      <c r="N377" s="78" t="str">
        <f>Planning!N$819</f>
        <v/>
      </c>
      <c r="O377" s="95">
        <f>Planning!O$819</f>
        <v>0</v>
      </c>
      <c r="P377" s="96">
        <f>Planning!P$819</f>
        <v>0</v>
      </c>
      <c r="Q377" s="96">
        <f>Planning!Q$819</f>
        <v>0</v>
      </c>
      <c r="R377" s="96">
        <f>Planning!R$819</f>
        <v>0</v>
      </c>
      <c r="S377" s="96">
        <f>Planning!S$819</f>
        <v>0</v>
      </c>
      <c r="T377" s="96">
        <f>Planning!T$819</f>
        <v>0</v>
      </c>
      <c r="U377" s="96">
        <f>Planning!U$819</f>
        <v>0</v>
      </c>
      <c r="V377" s="97">
        <f>Planning!V$819</f>
        <v>0</v>
      </c>
      <c r="W377" s="95">
        <f>Planning!W$819</f>
        <v>0</v>
      </c>
      <c r="X377" s="96">
        <f>Planning!X$819</f>
        <v>0</v>
      </c>
      <c r="Y377" s="96">
        <f>Planning!Y$819</f>
        <v>0</v>
      </c>
      <c r="Z377" s="96">
        <f>Planning!Z$819</f>
        <v>0</v>
      </c>
      <c r="AA377" s="96">
        <f>Planning!AA$819</f>
        <v>0</v>
      </c>
      <c r="AB377" s="96">
        <f>Planning!AB$819</f>
        <v>0</v>
      </c>
      <c r="AC377" s="96">
        <f>Planning!AC$819</f>
        <v>0</v>
      </c>
      <c r="AD377" s="97">
        <f>Planning!AD$819</f>
        <v>0</v>
      </c>
      <c r="AE377" s="95">
        <f>Planning!AE$819</f>
        <v>0</v>
      </c>
      <c r="AF377" s="96">
        <f>Planning!AF$819</f>
        <v>0</v>
      </c>
      <c r="AG377" s="96">
        <f>Planning!AG$819</f>
        <v>0</v>
      </c>
      <c r="AH377" s="96">
        <f>Planning!AH$819</f>
        <v>0</v>
      </c>
      <c r="AI377" s="96">
        <f>Planning!AI$819</f>
        <v>0</v>
      </c>
      <c r="AJ377" s="97">
        <f>Planning!AJ$819</f>
        <v>0</v>
      </c>
      <c r="AK377" s="95">
        <f>Planning!AK$819</f>
        <v>0</v>
      </c>
      <c r="AL377" s="96">
        <f>Planning!AL$819</f>
        <v>0</v>
      </c>
      <c r="AM377" s="96">
        <f>Planning!AM$819</f>
        <v>0</v>
      </c>
      <c r="AN377" s="96">
        <f>Planning!AN$819</f>
        <v>0</v>
      </c>
      <c r="AO377" s="96">
        <f>Planning!AO$819</f>
        <v>0</v>
      </c>
      <c r="AP377" s="96">
        <f>Planning!AP$819</f>
        <v>0</v>
      </c>
      <c r="AQ377" s="96">
        <f>Planning!AQ$819</f>
        <v>0</v>
      </c>
      <c r="AR377" s="96">
        <f>Planning!AR$819</f>
        <v>0</v>
      </c>
      <c r="AS377" s="96">
        <f>Planning!AS$819</f>
        <v>0</v>
      </c>
      <c r="AT377" s="97">
        <f>Planning!AT$819</f>
        <v>0</v>
      </c>
      <c r="AU377" s="95">
        <f>Planning!AU$819</f>
        <v>0</v>
      </c>
      <c r="AV377" s="96">
        <f>Planning!AV$819</f>
        <v>0</v>
      </c>
      <c r="AW377" s="96">
        <f>Planning!AW$819</f>
        <v>0</v>
      </c>
      <c r="AX377" s="96">
        <f>Planning!AX$819</f>
        <v>0</v>
      </c>
      <c r="AY377" s="96">
        <f>Planning!AY$819</f>
        <v>0</v>
      </c>
      <c r="AZ377" s="96">
        <f>Planning!AZ$819</f>
        <v>0</v>
      </c>
      <c r="BA377" s="96">
        <f>Planning!BA$819</f>
        <v>0</v>
      </c>
      <c r="BB377" s="97">
        <f>Planning!BB$819</f>
        <v>0</v>
      </c>
      <c r="BC377" s="82">
        <f>Planning!BC$819</f>
        <v>0</v>
      </c>
      <c r="BD377" s="102"/>
      <c r="BE377" s="410">
        <f>Planning!BE$819</f>
        <v>0</v>
      </c>
      <c r="BF377" s="411">
        <f>Planning!BF$819</f>
        <v>0</v>
      </c>
      <c r="BG377" s="88">
        <f>Planning!BG$819</f>
        <v>0</v>
      </c>
      <c r="BH377" s="89">
        <f>Planning!BH$819</f>
        <v>0</v>
      </c>
      <c r="BI377" s="90" t="str">
        <f>Planning!BI$819</f>
        <v/>
      </c>
      <c r="BJ377" s="91">
        <f>Planning!BJ$819</f>
        <v>130.83870967741933</v>
      </c>
      <c r="BL377" s="211">
        <f>Planning!BL$819</f>
        <v>0</v>
      </c>
      <c r="BM377" s="142">
        <f>Planning!BP$819</f>
        <v>0</v>
      </c>
      <c r="NL377" s="43" t="s">
        <v>63</v>
      </c>
    </row>
    <row r="378" spans="1:376" ht="10.199999999999999" customHeight="1">
      <c r="A378" s="25"/>
      <c r="B378" s="337"/>
      <c r="C378" s="424"/>
      <c r="D378" s="15"/>
      <c r="E378" s="101"/>
      <c r="F378" s="101"/>
      <c r="G378" s="101"/>
      <c r="H378" s="323"/>
      <c r="I378" s="400">
        <f>Conges!$B$27</f>
        <v>44920</v>
      </c>
      <c r="J378" s="401"/>
      <c r="K378" s="401"/>
      <c r="L378" s="401"/>
      <c r="M378" s="401"/>
      <c r="N378" s="65" t="str">
        <f>Planning!N$854</f>
        <v/>
      </c>
      <c r="O378" s="98">
        <f>Planning!O$854</f>
        <v>0</v>
      </c>
      <c r="P378" s="99">
        <f>Planning!P$854</f>
        <v>0</v>
      </c>
      <c r="Q378" s="99">
        <f>Planning!Q$854</f>
        <v>0</v>
      </c>
      <c r="R378" s="99">
        <f>Planning!R$854</f>
        <v>0</v>
      </c>
      <c r="S378" s="99">
        <f>Planning!S$854</f>
        <v>0</v>
      </c>
      <c r="T378" s="99">
        <f>Planning!T$854</f>
        <v>0</v>
      </c>
      <c r="U378" s="99">
        <f>Planning!U$854</f>
        <v>0</v>
      </c>
      <c r="V378" s="100">
        <f>Planning!V$854</f>
        <v>0</v>
      </c>
      <c r="W378" s="98">
        <f>Planning!W$854</f>
        <v>0</v>
      </c>
      <c r="X378" s="99">
        <f>Planning!X$854</f>
        <v>0</v>
      </c>
      <c r="Y378" s="99">
        <f>Planning!Y$854</f>
        <v>0</v>
      </c>
      <c r="Z378" s="99">
        <f>Planning!Z$854</f>
        <v>0</v>
      </c>
      <c r="AA378" s="99">
        <f>Planning!AA$854</f>
        <v>0</v>
      </c>
      <c r="AB378" s="99">
        <f>Planning!AB$854</f>
        <v>0</v>
      </c>
      <c r="AC378" s="99">
        <f>Planning!AC$854</f>
        <v>0</v>
      </c>
      <c r="AD378" s="100">
        <f>Planning!AD$854</f>
        <v>0</v>
      </c>
      <c r="AE378" s="98">
        <f>Planning!AE$854</f>
        <v>0</v>
      </c>
      <c r="AF378" s="99">
        <f>Planning!AF$854</f>
        <v>0</v>
      </c>
      <c r="AG378" s="99">
        <f>Planning!AG$854</f>
        <v>0</v>
      </c>
      <c r="AH378" s="99">
        <f>Planning!AH$854</f>
        <v>0</v>
      </c>
      <c r="AI378" s="99">
        <f>Planning!AI$854</f>
        <v>0</v>
      </c>
      <c r="AJ378" s="100">
        <f>Planning!AJ$854</f>
        <v>0</v>
      </c>
      <c r="AK378" s="98">
        <f>Planning!AK$854</f>
        <v>0</v>
      </c>
      <c r="AL378" s="99">
        <f>Planning!AL$854</f>
        <v>0</v>
      </c>
      <c r="AM378" s="99">
        <f>Planning!AM$854</f>
        <v>0</v>
      </c>
      <c r="AN378" s="99">
        <f>Planning!AN$854</f>
        <v>0</v>
      </c>
      <c r="AO378" s="99">
        <f>Planning!AO$854</f>
        <v>0</v>
      </c>
      <c r="AP378" s="99">
        <f>Planning!AP$854</f>
        <v>0</v>
      </c>
      <c r="AQ378" s="99">
        <f>Planning!AQ$854</f>
        <v>0</v>
      </c>
      <c r="AR378" s="99">
        <f>Planning!AR$854</f>
        <v>0</v>
      </c>
      <c r="AS378" s="99">
        <f>Planning!AS$854</f>
        <v>0</v>
      </c>
      <c r="AT378" s="100">
        <f>Planning!AT$854</f>
        <v>0</v>
      </c>
      <c r="AU378" s="98">
        <f>Planning!AU$854</f>
        <v>0</v>
      </c>
      <c r="AV378" s="99">
        <f>Planning!AV$854</f>
        <v>0</v>
      </c>
      <c r="AW378" s="99">
        <f>Planning!AW$854</f>
        <v>0</v>
      </c>
      <c r="AX378" s="99">
        <f>Planning!AX$854</f>
        <v>0</v>
      </c>
      <c r="AY378" s="99">
        <f>Planning!AY$854</f>
        <v>0</v>
      </c>
      <c r="AZ378" s="99">
        <f>Planning!AZ$854</f>
        <v>0</v>
      </c>
      <c r="BA378" s="99">
        <f>Planning!BA$854</f>
        <v>0</v>
      </c>
      <c r="BB378" s="100">
        <f>Planning!BB$854</f>
        <v>0</v>
      </c>
      <c r="BC378" s="69">
        <f>Planning!BC$854</f>
        <v>0</v>
      </c>
      <c r="BD378" s="102"/>
      <c r="BE378" s="408">
        <f>Planning!BE$854</f>
        <v>0</v>
      </c>
      <c r="BF378" s="409">
        <f>Planning!BF$854</f>
        <v>0</v>
      </c>
      <c r="BG378" s="74">
        <f>Planning!BG$854</f>
        <v>0</v>
      </c>
      <c r="BH378" s="75">
        <f>Planning!BH$854</f>
        <v>0</v>
      </c>
      <c r="BI378" s="76" t="str">
        <f>Planning!BI$854</f>
        <v/>
      </c>
      <c r="BJ378" s="77">
        <f>Planning!BJ$854</f>
        <v>136.29032258064515</v>
      </c>
      <c r="BL378" s="210">
        <f>Planning!BL$854</f>
        <v>0</v>
      </c>
      <c r="BM378" s="143">
        <f>Planning!BP$854</f>
        <v>0</v>
      </c>
      <c r="NL378" s="43" t="s">
        <v>63</v>
      </c>
    </row>
    <row r="379" spans="1:376" ht="10.199999999999999" customHeight="1">
      <c r="A379" s="25"/>
      <c r="B379" s="337"/>
      <c r="C379" s="424"/>
      <c r="D379" s="15"/>
      <c r="E379" s="101"/>
      <c r="F379" s="101"/>
      <c r="G379" s="101"/>
      <c r="H379" s="323"/>
      <c r="I379" s="402">
        <f>Conges!$B$28</f>
        <v>44921</v>
      </c>
      <c r="J379" s="403"/>
      <c r="K379" s="403"/>
      <c r="L379" s="403"/>
      <c r="M379" s="403"/>
      <c r="N379" s="78" t="str">
        <f>Planning!N$889</f>
        <v/>
      </c>
      <c r="O379" s="95">
        <f>Planning!O$889</f>
        <v>0</v>
      </c>
      <c r="P379" s="96">
        <f>Planning!P$889</f>
        <v>0</v>
      </c>
      <c r="Q379" s="96">
        <f>Planning!Q$889</f>
        <v>0</v>
      </c>
      <c r="R379" s="96">
        <f>Planning!R$889</f>
        <v>0</v>
      </c>
      <c r="S379" s="96">
        <f>Planning!S$889</f>
        <v>0</v>
      </c>
      <c r="T379" s="96">
        <f>Planning!T$889</f>
        <v>0</v>
      </c>
      <c r="U379" s="96">
        <f>Planning!U$889</f>
        <v>0</v>
      </c>
      <c r="V379" s="97">
        <f>Planning!V$889</f>
        <v>0</v>
      </c>
      <c r="W379" s="95">
        <f>Planning!W$889</f>
        <v>0</v>
      </c>
      <c r="X379" s="96">
        <f>Planning!X$889</f>
        <v>0</v>
      </c>
      <c r="Y379" s="96">
        <f>Planning!Y$889</f>
        <v>0</v>
      </c>
      <c r="Z379" s="96">
        <f>Planning!Z$889</f>
        <v>0</v>
      </c>
      <c r="AA379" s="96">
        <f>Planning!AA$889</f>
        <v>0</v>
      </c>
      <c r="AB379" s="96">
        <f>Planning!AB$889</f>
        <v>0</v>
      </c>
      <c r="AC379" s="96">
        <f>Planning!AC$889</f>
        <v>0</v>
      </c>
      <c r="AD379" s="97">
        <f>Planning!AD$889</f>
        <v>0</v>
      </c>
      <c r="AE379" s="95">
        <f>Planning!AE$889</f>
        <v>0</v>
      </c>
      <c r="AF379" s="96">
        <f>Planning!AF$889</f>
        <v>0</v>
      </c>
      <c r="AG379" s="96">
        <f>Planning!AG$889</f>
        <v>0</v>
      </c>
      <c r="AH379" s="96">
        <f>Planning!AH$889</f>
        <v>0</v>
      </c>
      <c r="AI379" s="96">
        <f>Planning!AI$889</f>
        <v>0</v>
      </c>
      <c r="AJ379" s="97">
        <f>Planning!AJ$889</f>
        <v>0</v>
      </c>
      <c r="AK379" s="95">
        <f>Planning!AK$889</f>
        <v>0</v>
      </c>
      <c r="AL379" s="96">
        <f>Planning!AL$889</f>
        <v>0</v>
      </c>
      <c r="AM379" s="96">
        <f>Planning!AM$889</f>
        <v>0</v>
      </c>
      <c r="AN379" s="96">
        <f>Planning!AN$889</f>
        <v>0</v>
      </c>
      <c r="AO379" s="96">
        <f>Planning!AO$889</f>
        <v>0</v>
      </c>
      <c r="AP379" s="96">
        <f>Planning!AP$889</f>
        <v>0</v>
      </c>
      <c r="AQ379" s="96">
        <f>Planning!AQ$889</f>
        <v>0</v>
      </c>
      <c r="AR379" s="96">
        <f>Planning!AR$889</f>
        <v>0</v>
      </c>
      <c r="AS379" s="96">
        <f>Planning!AS$889</f>
        <v>0</v>
      </c>
      <c r="AT379" s="97">
        <f>Planning!AT$889</f>
        <v>0</v>
      </c>
      <c r="AU379" s="95">
        <f>Planning!AU$889</f>
        <v>0</v>
      </c>
      <c r="AV379" s="96">
        <f>Planning!AV$889</f>
        <v>0</v>
      </c>
      <c r="AW379" s="96">
        <f>Planning!AW$889</f>
        <v>0</v>
      </c>
      <c r="AX379" s="96">
        <f>Planning!AX$889</f>
        <v>0</v>
      </c>
      <c r="AY379" s="96">
        <f>Planning!AY$889</f>
        <v>0</v>
      </c>
      <c r="AZ379" s="96">
        <f>Planning!AZ$889</f>
        <v>0</v>
      </c>
      <c r="BA379" s="96">
        <f>Planning!BA$889</f>
        <v>0</v>
      </c>
      <c r="BB379" s="97">
        <f>Planning!BB$889</f>
        <v>0</v>
      </c>
      <c r="BC379" s="82">
        <f>Planning!BC$889</f>
        <v>0</v>
      </c>
      <c r="BD379" s="102"/>
      <c r="BE379" s="410">
        <f>Planning!BE$889</f>
        <v>0</v>
      </c>
      <c r="BF379" s="411">
        <f>Planning!BF$889</f>
        <v>0</v>
      </c>
      <c r="BG379" s="88">
        <f>Planning!BG$889</f>
        <v>0</v>
      </c>
      <c r="BH379" s="89">
        <f>Planning!BH$889</f>
        <v>0</v>
      </c>
      <c r="BI379" s="90" t="str">
        <f>Planning!BI$889</f>
        <v/>
      </c>
      <c r="BJ379" s="91">
        <f>Planning!BJ$889</f>
        <v>141.74193548387095</v>
      </c>
      <c r="BL379" s="211">
        <f>Planning!BL$889</f>
        <v>0</v>
      </c>
      <c r="BM379" s="142">
        <f>Planning!BP$889</f>
        <v>0</v>
      </c>
      <c r="NL379" s="43" t="s">
        <v>63</v>
      </c>
    </row>
    <row r="380" spans="1:376" ht="10.199999999999999" customHeight="1">
      <c r="A380" s="25"/>
      <c r="B380" s="337"/>
      <c r="C380" s="424"/>
      <c r="D380" s="15"/>
      <c r="E380" s="101"/>
      <c r="F380" s="101"/>
      <c r="G380" s="101"/>
      <c r="H380" s="323"/>
      <c r="I380" s="400">
        <f>Conges!$B$29</f>
        <v>44922</v>
      </c>
      <c r="J380" s="401"/>
      <c r="K380" s="401"/>
      <c r="L380" s="401"/>
      <c r="M380" s="401"/>
      <c r="N380" s="65" t="str">
        <f>Planning!N$924</f>
        <v/>
      </c>
      <c r="O380" s="98">
        <f>Planning!O$924</f>
        <v>0</v>
      </c>
      <c r="P380" s="99">
        <f>Planning!P$924</f>
        <v>0</v>
      </c>
      <c r="Q380" s="99">
        <f>Planning!Q$924</f>
        <v>0</v>
      </c>
      <c r="R380" s="99">
        <f>Planning!R$924</f>
        <v>0</v>
      </c>
      <c r="S380" s="99">
        <f>Planning!S$924</f>
        <v>0</v>
      </c>
      <c r="T380" s="99">
        <f>Planning!T$924</f>
        <v>0</v>
      </c>
      <c r="U380" s="99">
        <f>Planning!U$924</f>
        <v>0</v>
      </c>
      <c r="V380" s="100">
        <f>Planning!V$924</f>
        <v>0</v>
      </c>
      <c r="W380" s="98">
        <f>Planning!W$924</f>
        <v>0</v>
      </c>
      <c r="X380" s="99">
        <f>Planning!X$924</f>
        <v>0</v>
      </c>
      <c r="Y380" s="99">
        <f>Planning!Y$924</f>
        <v>0</v>
      </c>
      <c r="Z380" s="99">
        <f>Planning!Z$924</f>
        <v>0</v>
      </c>
      <c r="AA380" s="99">
        <f>Planning!AA$924</f>
        <v>0</v>
      </c>
      <c r="AB380" s="99">
        <f>Planning!AB$924</f>
        <v>0</v>
      </c>
      <c r="AC380" s="99">
        <f>Planning!AC$924</f>
        <v>0</v>
      </c>
      <c r="AD380" s="100">
        <f>Planning!AD$924</f>
        <v>0</v>
      </c>
      <c r="AE380" s="98">
        <f>Planning!AE$924</f>
        <v>0</v>
      </c>
      <c r="AF380" s="99">
        <f>Planning!AF$924</f>
        <v>0</v>
      </c>
      <c r="AG380" s="99">
        <f>Planning!AG$924</f>
        <v>0</v>
      </c>
      <c r="AH380" s="99">
        <f>Planning!AH$924</f>
        <v>0</v>
      </c>
      <c r="AI380" s="99">
        <f>Planning!AI$924</f>
        <v>0</v>
      </c>
      <c r="AJ380" s="100">
        <f>Planning!AJ$924</f>
        <v>0</v>
      </c>
      <c r="AK380" s="98">
        <f>Planning!AK$924</f>
        <v>0</v>
      </c>
      <c r="AL380" s="99">
        <f>Planning!AL$924</f>
        <v>0</v>
      </c>
      <c r="AM380" s="99">
        <f>Planning!AM$924</f>
        <v>0</v>
      </c>
      <c r="AN380" s="99">
        <f>Planning!AN$924</f>
        <v>0</v>
      </c>
      <c r="AO380" s="99">
        <f>Planning!AO$924</f>
        <v>0</v>
      </c>
      <c r="AP380" s="99">
        <f>Planning!AP$924</f>
        <v>0</v>
      </c>
      <c r="AQ380" s="99">
        <f>Planning!AQ$924</f>
        <v>0</v>
      </c>
      <c r="AR380" s="99">
        <f>Planning!AR$924</f>
        <v>0</v>
      </c>
      <c r="AS380" s="99">
        <f>Planning!AS$924</f>
        <v>0</v>
      </c>
      <c r="AT380" s="100">
        <f>Planning!AT$924</f>
        <v>0</v>
      </c>
      <c r="AU380" s="98">
        <f>Planning!AU$924</f>
        <v>0</v>
      </c>
      <c r="AV380" s="99">
        <f>Planning!AV$924</f>
        <v>0</v>
      </c>
      <c r="AW380" s="99">
        <f>Planning!AW$924</f>
        <v>0</v>
      </c>
      <c r="AX380" s="99">
        <f>Planning!AX$924</f>
        <v>0</v>
      </c>
      <c r="AY380" s="99">
        <f>Planning!AY$924</f>
        <v>0</v>
      </c>
      <c r="AZ380" s="99">
        <f>Planning!AZ$924</f>
        <v>0</v>
      </c>
      <c r="BA380" s="99">
        <f>Planning!BA$924</f>
        <v>0</v>
      </c>
      <c r="BB380" s="100">
        <f>Planning!BB$924</f>
        <v>0</v>
      </c>
      <c r="BC380" s="69">
        <f>Planning!BC$924</f>
        <v>0</v>
      </c>
      <c r="BD380" s="102"/>
      <c r="BE380" s="408">
        <f>Planning!BE$924</f>
        <v>0</v>
      </c>
      <c r="BF380" s="409">
        <f>Planning!BF$924</f>
        <v>0</v>
      </c>
      <c r="BG380" s="74">
        <f>Planning!BG$924</f>
        <v>0</v>
      </c>
      <c r="BH380" s="75">
        <f>Planning!BH$924</f>
        <v>0</v>
      </c>
      <c r="BI380" s="76" t="str">
        <f>Planning!BI$924</f>
        <v/>
      </c>
      <c r="BJ380" s="77">
        <f>Planning!BJ$924</f>
        <v>147.19354838709677</v>
      </c>
      <c r="BL380" s="210">
        <f>Planning!BL$924</f>
        <v>0</v>
      </c>
      <c r="BM380" s="143">
        <f>Planning!BP$924</f>
        <v>0</v>
      </c>
      <c r="NL380" s="43" t="s">
        <v>63</v>
      </c>
    </row>
    <row r="381" spans="1:376" ht="10.199999999999999" customHeight="1">
      <c r="A381" s="25"/>
      <c r="B381" s="337"/>
      <c r="C381" s="424"/>
      <c r="D381" s="15"/>
      <c r="E381" s="101"/>
      <c r="F381" s="101"/>
      <c r="G381" s="101"/>
      <c r="H381" s="323"/>
      <c r="I381" s="402">
        <f>Conges!$B$30</f>
        <v>44923</v>
      </c>
      <c r="J381" s="403"/>
      <c r="K381" s="403"/>
      <c r="L381" s="403"/>
      <c r="M381" s="403"/>
      <c r="N381" s="78" t="str">
        <f>Planning!N$959</f>
        <v/>
      </c>
      <c r="O381" s="95">
        <f>Planning!O$959</f>
        <v>0</v>
      </c>
      <c r="P381" s="96">
        <f>Planning!P$959</f>
        <v>0</v>
      </c>
      <c r="Q381" s="96">
        <f>Planning!Q$959</f>
        <v>0</v>
      </c>
      <c r="R381" s="96">
        <f>Planning!R$959</f>
        <v>0</v>
      </c>
      <c r="S381" s="96">
        <f>Planning!S$959</f>
        <v>0</v>
      </c>
      <c r="T381" s="96">
        <f>Planning!T$959</f>
        <v>0</v>
      </c>
      <c r="U381" s="96">
        <f>Planning!U$959</f>
        <v>0</v>
      </c>
      <c r="V381" s="97">
        <f>Planning!V$959</f>
        <v>0</v>
      </c>
      <c r="W381" s="95">
        <f>Planning!W$959</f>
        <v>0</v>
      </c>
      <c r="X381" s="96">
        <f>Planning!X$959</f>
        <v>0</v>
      </c>
      <c r="Y381" s="96">
        <f>Planning!Y$959</f>
        <v>0</v>
      </c>
      <c r="Z381" s="96">
        <f>Planning!Z$959</f>
        <v>0</v>
      </c>
      <c r="AA381" s="96">
        <f>Planning!AA$959</f>
        <v>0</v>
      </c>
      <c r="AB381" s="96">
        <f>Planning!AB$959</f>
        <v>0</v>
      </c>
      <c r="AC381" s="96">
        <f>Planning!AC$959</f>
        <v>0</v>
      </c>
      <c r="AD381" s="97">
        <f>Planning!AD$959</f>
        <v>0</v>
      </c>
      <c r="AE381" s="95">
        <f>Planning!AE$959</f>
        <v>0</v>
      </c>
      <c r="AF381" s="96">
        <f>Planning!AF$959</f>
        <v>0</v>
      </c>
      <c r="AG381" s="96">
        <f>Planning!AG$959</f>
        <v>0</v>
      </c>
      <c r="AH381" s="96">
        <f>Planning!AH$959</f>
        <v>0</v>
      </c>
      <c r="AI381" s="96">
        <f>Planning!AI$959</f>
        <v>0</v>
      </c>
      <c r="AJ381" s="97">
        <f>Planning!AJ$959</f>
        <v>0</v>
      </c>
      <c r="AK381" s="95">
        <f>Planning!AK$959</f>
        <v>0</v>
      </c>
      <c r="AL381" s="96">
        <f>Planning!AL$959</f>
        <v>0</v>
      </c>
      <c r="AM381" s="96">
        <f>Planning!AM$959</f>
        <v>0</v>
      </c>
      <c r="AN381" s="96">
        <f>Planning!AN$959</f>
        <v>0</v>
      </c>
      <c r="AO381" s="96">
        <f>Planning!AO$959</f>
        <v>0</v>
      </c>
      <c r="AP381" s="96">
        <f>Planning!AP$959</f>
        <v>0</v>
      </c>
      <c r="AQ381" s="96">
        <f>Planning!AQ$959</f>
        <v>0</v>
      </c>
      <c r="AR381" s="96">
        <f>Planning!AR$959</f>
        <v>0</v>
      </c>
      <c r="AS381" s="96">
        <f>Planning!AS$959</f>
        <v>0</v>
      </c>
      <c r="AT381" s="97">
        <f>Planning!AT$959</f>
        <v>0</v>
      </c>
      <c r="AU381" s="95">
        <f>Planning!AU$959</f>
        <v>0</v>
      </c>
      <c r="AV381" s="96">
        <f>Planning!AV$959</f>
        <v>0</v>
      </c>
      <c r="AW381" s="96">
        <f>Planning!AW$959</f>
        <v>0</v>
      </c>
      <c r="AX381" s="96">
        <f>Planning!AX$959</f>
        <v>0</v>
      </c>
      <c r="AY381" s="96">
        <f>Planning!AY$959</f>
        <v>0</v>
      </c>
      <c r="AZ381" s="96">
        <f>Planning!AZ$959</f>
        <v>0</v>
      </c>
      <c r="BA381" s="96">
        <f>Planning!BA$959</f>
        <v>0</v>
      </c>
      <c r="BB381" s="97">
        <f>Planning!BB$959</f>
        <v>0</v>
      </c>
      <c r="BC381" s="82">
        <f>Planning!BC$959</f>
        <v>0</v>
      </c>
      <c r="BD381" s="102"/>
      <c r="BE381" s="410">
        <f>Planning!BE$959</f>
        <v>0</v>
      </c>
      <c r="BF381" s="411">
        <f>Planning!BF$959</f>
        <v>0</v>
      </c>
      <c r="BG381" s="88">
        <f>Planning!BG$959</f>
        <v>0</v>
      </c>
      <c r="BH381" s="89">
        <f>Planning!BH$959</f>
        <v>0</v>
      </c>
      <c r="BI381" s="90" t="str">
        <f>Planning!BI$959</f>
        <v/>
      </c>
      <c r="BJ381" s="91">
        <f>Planning!BJ$959</f>
        <v>152.64516129032256</v>
      </c>
      <c r="BL381" s="211">
        <f>Planning!BL$959</f>
        <v>0</v>
      </c>
      <c r="BM381" s="142">
        <f>Planning!BP$959</f>
        <v>0</v>
      </c>
      <c r="NL381" s="43" t="s">
        <v>63</v>
      </c>
    </row>
    <row r="382" spans="1:376" ht="10.199999999999999" customHeight="1">
      <c r="A382" s="25"/>
      <c r="B382" s="337"/>
      <c r="C382" s="424"/>
      <c r="D382" s="15"/>
      <c r="E382" s="101"/>
      <c r="F382" s="101"/>
      <c r="G382" s="101"/>
      <c r="H382" s="323"/>
      <c r="I382" s="400">
        <f>Conges!$B$31</f>
        <v>44924</v>
      </c>
      <c r="J382" s="401"/>
      <c r="K382" s="401"/>
      <c r="L382" s="401"/>
      <c r="M382" s="401"/>
      <c r="N382" s="65" t="str">
        <f>Planning!N$994</f>
        <v/>
      </c>
      <c r="O382" s="98">
        <f>Planning!O$994</f>
        <v>0</v>
      </c>
      <c r="P382" s="99">
        <f>Planning!P$994</f>
        <v>0</v>
      </c>
      <c r="Q382" s="99">
        <f>Planning!Q$994</f>
        <v>0</v>
      </c>
      <c r="R382" s="99">
        <f>Planning!R$994</f>
        <v>0</v>
      </c>
      <c r="S382" s="99">
        <f>Planning!S$994</f>
        <v>0</v>
      </c>
      <c r="T382" s="99">
        <f>Planning!T$994</f>
        <v>0</v>
      </c>
      <c r="U382" s="99">
        <f>Planning!U$994</f>
        <v>0</v>
      </c>
      <c r="V382" s="100">
        <f>Planning!V$994</f>
        <v>0</v>
      </c>
      <c r="W382" s="98">
        <f>Planning!W$994</f>
        <v>0</v>
      </c>
      <c r="X382" s="99">
        <f>Planning!X$994</f>
        <v>0</v>
      </c>
      <c r="Y382" s="99">
        <f>Planning!Y$994</f>
        <v>0</v>
      </c>
      <c r="Z382" s="99">
        <f>Planning!Z$994</f>
        <v>0</v>
      </c>
      <c r="AA382" s="99">
        <f>Planning!AA$994</f>
        <v>0</v>
      </c>
      <c r="AB382" s="99">
        <f>Planning!AB$994</f>
        <v>0</v>
      </c>
      <c r="AC382" s="99">
        <f>Planning!AC$994</f>
        <v>0</v>
      </c>
      <c r="AD382" s="100">
        <f>Planning!AD$994</f>
        <v>0</v>
      </c>
      <c r="AE382" s="98">
        <f>Planning!AE$994</f>
        <v>0</v>
      </c>
      <c r="AF382" s="99">
        <f>Planning!AF$994</f>
        <v>0</v>
      </c>
      <c r="AG382" s="99">
        <f>Planning!AG$994</f>
        <v>0</v>
      </c>
      <c r="AH382" s="99">
        <f>Planning!AH$994</f>
        <v>0</v>
      </c>
      <c r="AI382" s="99">
        <f>Planning!AI$994</f>
        <v>0</v>
      </c>
      <c r="AJ382" s="100">
        <f>Planning!AJ$994</f>
        <v>0</v>
      </c>
      <c r="AK382" s="98">
        <f>Planning!AK$994</f>
        <v>0</v>
      </c>
      <c r="AL382" s="99">
        <f>Planning!AL$994</f>
        <v>0</v>
      </c>
      <c r="AM382" s="99">
        <f>Planning!AM$994</f>
        <v>0</v>
      </c>
      <c r="AN382" s="99">
        <f>Planning!AN$994</f>
        <v>0</v>
      </c>
      <c r="AO382" s="99">
        <f>Planning!AO$994</f>
        <v>0</v>
      </c>
      <c r="AP382" s="99">
        <f>Planning!AP$994</f>
        <v>0</v>
      </c>
      <c r="AQ382" s="99">
        <f>Planning!AQ$994</f>
        <v>0</v>
      </c>
      <c r="AR382" s="99">
        <f>Planning!AR$994</f>
        <v>0</v>
      </c>
      <c r="AS382" s="99">
        <f>Planning!AS$994</f>
        <v>0</v>
      </c>
      <c r="AT382" s="100">
        <f>Planning!AT$994</f>
        <v>0</v>
      </c>
      <c r="AU382" s="98">
        <f>Planning!AU$994</f>
        <v>0</v>
      </c>
      <c r="AV382" s="99">
        <f>Planning!AV$994</f>
        <v>0</v>
      </c>
      <c r="AW382" s="99">
        <f>Planning!AW$994</f>
        <v>0</v>
      </c>
      <c r="AX382" s="99">
        <f>Planning!AX$994</f>
        <v>0</v>
      </c>
      <c r="AY382" s="99">
        <f>Planning!AY$994</f>
        <v>0</v>
      </c>
      <c r="AZ382" s="99">
        <f>Planning!AZ$994</f>
        <v>0</v>
      </c>
      <c r="BA382" s="99">
        <f>Planning!BA$994</f>
        <v>0</v>
      </c>
      <c r="BB382" s="100">
        <f>Planning!BB$994</f>
        <v>0</v>
      </c>
      <c r="BC382" s="69">
        <f>Planning!BC$994</f>
        <v>0</v>
      </c>
      <c r="BD382" s="102"/>
      <c r="BE382" s="408">
        <f>Planning!BE$994</f>
        <v>0</v>
      </c>
      <c r="BF382" s="409">
        <f>Planning!BF$994</f>
        <v>0</v>
      </c>
      <c r="BG382" s="74">
        <f>Planning!BG$994</f>
        <v>0</v>
      </c>
      <c r="BH382" s="75">
        <f>Planning!BH$994</f>
        <v>0</v>
      </c>
      <c r="BI382" s="76" t="str">
        <f>Planning!BI$994</f>
        <v/>
      </c>
      <c r="BJ382" s="77">
        <f>Planning!BJ$994</f>
        <v>158.09677419354838</v>
      </c>
      <c r="BL382" s="210">
        <f>Planning!BL$994</f>
        <v>0</v>
      </c>
      <c r="BM382" s="143">
        <f>Planning!BP$994</f>
        <v>0</v>
      </c>
      <c r="NL382" s="43" t="s">
        <v>63</v>
      </c>
    </row>
    <row r="383" spans="1:376" ht="10.199999999999999" customHeight="1">
      <c r="A383" s="25"/>
      <c r="B383" s="337"/>
      <c r="C383" s="424"/>
      <c r="D383" s="15"/>
      <c r="E383" s="101"/>
      <c r="F383" s="101"/>
      <c r="G383" s="101"/>
      <c r="H383" s="323"/>
      <c r="I383" s="402">
        <f>Conges!$B$32</f>
        <v>44925</v>
      </c>
      <c r="J383" s="403"/>
      <c r="K383" s="403"/>
      <c r="L383" s="403"/>
      <c r="M383" s="403"/>
      <c r="N383" s="78" t="str">
        <f>Planning!N$1029</f>
        <v/>
      </c>
      <c r="O383" s="95">
        <f>Planning!O$1029</f>
        <v>0</v>
      </c>
      <c r="P383" s="96">
        <f>Planning!P$1029</f>
        <v>0</v>
      </c>
      <c r="Q383" s="96">
        <f>Planning!Q$1029</f>
        <v>0</v>
      </c>
      <c r="R383" s="96">
        <f>Planning!R$1029</f>
        <v>0</v>
      </c>
      <c r="S383" s="96">
        <f>Planning!S$1029</f>
        <v>0</v>
      </c>
      <c r="T383" s="96">
        <f>Planning!T$1029</f>
        <v>0</v>
      </c>
      <c r="U383" s="96">
        <f>Planning!U$1029</f>
        <v>0</v>
      </c>
      <c r="V383" s="97">
        <f>Planning!V$1029</f>
        <v>0</v>
      </c>
      <c r="W383" s="95">
        <f>Planning!W$1029</f>
        <v>0</v>
      </c>
      <c r="X383" s="96">
        <f>Planning!X$1029</f>
        <v>0</v>
      </c>
      <c r="Y383" s="96">
        <f>Planning!Y$1029</f>
        <v>0</v>
      </c>
      <c r="Z383" s="96">
        <f>Planning!Z$1029</f>
        <v>0</v>
      </c>
      <c r="AA383" s="96">
        <f>Planning!AA$1029</f>
        <v>0</v>
      </c>
      <c r="AB383" s="96">
        <f>Planning!AB$1029</f>
        <v>0</v>
      </c>
      <c r="AC383" s="96">
        <f>Planning!AC$1029</f>
        <v>0</v>
      </c>
      <c r="AD383" s="97">
        <f>Planning!AD$1029</f>
        <v>0</v>
      </c>
      <c r="AE383" s="95">
        <f>Planning!AE$1029</f>
        <v>0</v>
      </c>
      <c r="AF383" s="96">
        <f>Planning!AF$1029</f>
        <v>0</v>
      </c>
      <c r="AG383" s="96">
        <f>Planning!AG$1029</f>
        <v>0</v>
      </c>
      <c r="AH383" s="96">
        <f>Planning!AH$1029</f>
        <v>0</v>
      </c>
      <c r="AI383" s="96">
        <f>Planning!AI$1029</f>
        <v>0</v>
      </c>
      <c r="AJ383" s="97">
        <f>Planning!AJ$1029</f>
        <v>0</v>
      </c>
      <c r="AK383" s="95">
        <f>Planning!AK$1029</f>
        <v>0</v>
      </c>
      <c r="AL383" s="96">
        <f>Planning!AL$1029</f>
        <v>0</v>
      </c>
      <c r="AM383" s="96">
        <f>Planning!AM$1029</f>
        <v>0</v>
      </c>
      <c r="AN383" s="96">
        <f>Planning!AN$1029</f>
        <v>0</v>
      </c>
      <c r="AO383" s="96">
        <f>Planning!AO$1029</f>
        <v>0</v>
      </c>
      <c r="AP383" s="96">
        <f>Planning!AP$1029</f>
        <v>0</v>
      </c>
      <c r="AQ383" s="96">
        <f>Planning!AQ$1029</f>
        <v>0</v>
      </c>
      <c r="AR383" s="96">
        <f>Planning!AR$1029</f>
        <v>0</v>
      </c>
      <c r="AS383" s="96">
        <f>Planning!AS$1029</f>
        <v>0</v>
      </c>
      <c r="AT383" s="97">
        <f>Planning!AT$1029</f>
        <v>0</v>
      </c>
      <c r="AU383" s="95">
        <f>Planning!AU$1029</f>
        <v>0</v>
      </c>
      <c r="AV383" s="96">
        <f>Planning!AV$1029</f>
        <v>0</v>
      </c>
      <c r="AW383" s="96">
        <f>Planning!AW$1029</f>
        <v>0</v>
      </c>
      <c r="AX383" s="96">
        <f>Planning!AX$1029</f>
        <v>0</v>
      </c>
      <c r="AY383" s="96">
        <f>Planning!AY$1029</f>
        <v>0</v>
      </c>
      <c r="AZ383" s="96">
        <f>Planning!AZ$1029</f>
        <v>0</v>
      </c>
      <c r="BA383" s="96">
        <f>Planning!BA$1029</f>
        <v>0</v>
      </c>
      <c r="BB383" s="97">
        <f>Planning!BB$1029</f>
        <v>0</v>
      </c>
      <c r="BC383" s="82">
        <f>Planning!BC$1029</f>
        <v>0</v>
      </c>
      <c r="BD383" s="102"/>
      <c r="BE383" s="410">
        <f>Planning!BE$1029</f>
        <v>0</v>
      </c>
      <c r="BF383" s="411">
        <f>Planning!BF$1029</f>
        <v>0</v>
      </c>
      <c r="BG383" s="88">
        <f>Planning!BG$1029</f>
        <v>0</v>
      </c>
      <c r="BH383" s="89">
        <f>Planning!BH$1029</f>
        <v>0</v>
      </c>
      <c r="BI383" s="90" t="str">
        <f>Planning!BI$1029</f>
        <v/>
      </c>
      <c r="BJ383" s="91">
        <f>Planning!BJ$1029</f>
        <v>163.54838709677418</v>
      </c>
      <c r="BL383" s="211">
        <f>Planning!BL$1029</f>
        <v>0</v>
      </c>
      <c r="BM383" s="142">
        <f>Planning!BP$1029</f>
        <v>0</v>
      </c>
      <c r="NL383" s="43" t="s">
        <v>63</v>
      </c>
    </row>
    <row r="384" spans="1:376" ht="10.199999999999999" customHeight="1" thickBot="1">
      <c r="A384" s="25"/>
      <c r="B384" s="337"/>
      <c r="C384" s="424"/>
      <c r="D384" s="15"/>
      <c r="E384" s="101"/>
      <c r="F384" s="101"/>
      <c r="G384" s="101"/>
      <c r="H384" s="323"/>
      <c r="I384" s="400">
        <f>Conges!$B$33</f>
        <v>44926</v>
      </c>
      <c r="J384" s="401"/>
      <c r="K384" s="401"/>
      <c r="L384" s="401"/>
      <c r="M384" s="401"/>
      <c r="N384" s="65" t="str">
        <f>Planning!N$1064</f>
        <v/>
      </c>
      <c r="O384" s="98">
        <f>Planning!O$1064</f>
        <v>0</v>
      </c>
      <c r="P384" s="99">
        <f>Planning!P$1064</f>
        <v>0</v>
      </c>
      <c r="Q384" s="99">
        <f>Planning!Q$1064</f>
        <v>0</v>
      </c>
      <c r="R384" s="99">
        <f>Planning!R$1064</f>
        <v>0</v>
      </c>
      <c r="S384" s="99">
        <f>Planning!S$1064</f>
        <v>0</v>
      </c>
      <c r="T384" s="99">
        <f>Planning!T$1064</f>
        <v>0</v>
      </c>
      <c r="U384" s="99">
        <f>Planning!U$1064</f>
        <v>0</v>
      </c>
      <c r="V384" s="100">
        <f>Planning!V$1064</f>
        <v>0</v>
      </c>
      <c r="W384" s="98">
        <f>Planning!W$1064</f>
        <v>0</v>
      </c>
      <c r="X384" s="99">
        <f>Planning!X$1064</f>
        <v>0</v>
      </c>
      <c r="Y384" s="99">
        <f>Planning!Y$1064</f>
        <v>0</v>
      </c>
      <c r="Z384" s="99">
        <f>Planning!Z$1064</f>
        <v>0</v>
      </c>
      <c r="AA384" s="99">
        <f>Planning!AA$1064</f>
        <v>0</v>
      </c>
      <c r="AB384" s="99">
        <f>Planning!AB$1064</f>
        <v>0</v>
      </c>
      <c r="AC384" s="99">
        <f>Planning!AC$1064</f>
        <v>0</v>
      </c>
      <c r="AD384" s="100">
        <f>Planning!AD$1064</f>
        <v>0</v>
      </c>
      <c r="AE384" s="98">
        <f>Planning!AE$1064</f>
        <v>0</v>
      </c>
      <c r="AF384" s="99">
        <f>Planning!AF$1064</f>
        <v>0</v>
      </c>
      <c r="AG384" s="99">
        <f>Planning!AG$1064</f>
        <v>0</v>
      </c>
      <c r="AH384" s="99">
        <f>Planning!AH$1064</f>
        <v>0</v>
      </c>
      <c r="AI384" s="99">
        <f>Planning!AI$1064</f>
        <v>0</v>
      </c>
      <c r="AJ384" s="100">
        <f>Planning!AJ$1064</f>
        <v>0</v>
      </c>
      <c r="AK384" s="98">
        <f>Planning!AK$1064</f>
        <v>0</v>
      </c>
      <c r="AL384" s="99">
        <f>Planning!AL$1064</f>
        <v>0</v>
      </c>
      <c r="AM384" s="99">
        <f>Planning!AM$1064</f>
        <v>0</v>
      </c>
      <c r="AN384" s="99">
        <f>Planning!AN$1064</f>
        <v>0</v>
      </c>
      <c r="AO384" s="99">
        <f>Planning!AO$1064</f>
        <v>0</v>
      </c>
      <c r="AP384" s="99">
        <f>Planning!AP$1064</f>
        <v>0</v>
      </c>
      <c r="AQ384" s="99">
        <f>Planning!AQ$1064</f>
        <v>0</v>
      </c>
      <c r="AR384" s="99">
        <f>Planning!AR$1064</f>
        <v>0</v>
      </c>
      <c r="AS384" s="99">
        <f>Planning!AS$1064</f>
        <v>0</v>
      </c>
      <c r="AT384" s="100">
        <f>Planning!AT$1064</f>
        <v>0</v>
      </c>
      <c r="AU384" s="98">
        <f>Planning!AU$1064</f>
        <v>0</v>
      </c>
      <c r="AV384" s="99">
        <f>Planning!AV$1064</f>
        <v>0</v>
      </c>
      <c r="AW384" s="99">
        <f>Planning!AW$1064</f>
        <v>0</v>
      </c>
      <c r="AX384" s="99">
        <f>Planning!AX$1064</f>
        <v>0</v>
      </c>
      <c r="AY384" s="99">
        <f>Planning!AY$1064</f>
        <v>0</v>
      </c>
      <c r="AZ384" s="99">
        <f>Planning!AZ$1064</f>
        <v>0</v>
      </c>
      <c r="BA384" s="99">
        <f>Planning!BA$1064</f>
        <v>0</v>
      </c>
      <c r="BB384" s="100">
        <f>Planning!BB$1064</f>
        <v>0</v>
      </c>
      <c r="BC384" s="69">
        <f>Planning!BC$1064</f>
        <v>0</v>
      </c>
      <c r="BD384" s="102"/>
      <c r="BE384" s="412">
        <f>Planning!BE$1064</f>
        <v>0</v>
      </c>
      <c r="BF384" s="413">
        <f>Planning!BF$1064</f>
        <v>0</v>
      </c>
      <c r="BG384" s="104">
        <f>Planning!BG$1064</f>
        <v>0</v>
      </c>
      <c r="BH384" s="105">
        <f>Planning!BH$1064</f>
        <v>0</v>
      </c>
      <c r="BI384" s="106" t="str">
        <f>Planning!BI$1064</f>
        <v/>
      </c>
      <c r="BJ384" s="107">
        <f>Planning!BJ$1064</f>
        <v>169</v>
      </c>
      <c r="BL384" s="213">
        <f>Planning!BL$1064</f>
        <v>0</v>
      </c>
      <c r="BM384" s="151">
        <f>Planning!BP$1064</f>
        <v>0</v>
      </c>
      <c r="NL384" s="43" t="s">
        <v>63</v>
      </c>
    </row>
    <row r="385" spans="1:376" ht="10.199999999999999" customHeight="1" thickBot="1">
      <c r="B385" s="337"/>
      <c r="C385" s="425"/>
      <c r="D385" s="17"/>
      <c r="E385" s="140"/>
      <c r="F385" s="140"/>
      <c r="G385" s="140"/>
      <c r="H385" s="11"/>
      <c r="I385" s="19"/>
      <c r="J385" s="19"/>
      <c r="K385" s="19"/>
      <c r="L385" s="19"/>
      <c r="M385" s="19"/>
      <c r="N385" s="12"/>
      <c r="O385" s="27"/>
      <c r="P385" s="28"/>
      <c r="Q385" s="27"/>
      <c r="R385" s="28"/>
      <c r="S385" s="27"/>
      <c r="T385" s="28"/>
      <c r="U385" s="27"/>
      <c r="V385" s="28"/>
      <c r="W385" s="27"/>
      <c r="X385" s="28"/>
      <c r="Y385" s="27"/>
      <c r="Z385" s="28"/>
      <c r="AA385" s="27"/>
      <c r="AB385" s="28"/>
      <c r="AC385" s="27"/>
      <c r="AD385" s="28"/>
      <c r="AE385" s="27"/>
      <c r="AF385" s="28"/>
      <c r="AG385" s="27"/>
      <c r="AH385" s="28"/>
      <c r="AI385" s="27"/>
      <c r="AJ385" s="28"/>
      <c r="AK385" s="27"/>
      <c r="AL385" s="28"/>
      <c r="AM385" s="27"/>
      <c r="AN385" s="28"/>
      <c r="AO385" s="27"/>
      <c r="AP385" s="28"/>
      <c r="AQ385" s="27"/>
      <c r="AR385" s="28"/>
      <c r="AS385" s="27"/>
      <c r="AT385" s="28"/>
      <c r="AU385" s="27"/>
      <c r="AV385" s="28"/>
      <c r="AW385" s="27"/>
      <c r="AX385" s="28"/>
      <c r="AY385" s="27"/>
      <c r="AZ385" s="28"/>
      <c r="BA385" s="27"/>
      <c r="BB385" s="28"/>
      <c r="BC385" s="18"/>
      <c r="BD385" s="103"/>
      <c r="BE385" s="109"/>
      <c r="BF385" s="109"/>
      <c r="BG385" s="108"/>
      <c r="BH385" s="109"/>
      <c r="BI385" s="109"/>
      <c r="BJ385" s="109"/>
      <c r="BK385" s="45"/>
      <c r="BL385" s="109"/>
      <c r="BM385" s="152">
        <f>SUM(BM354:BM384)</f>
        <v>0</v>
      </c>
    </row>
    <row r="386" spans="1:376" ht="10.199999999999999" customHeight="1" thickBot="1">
      <c r="A386" s="26"/>
      <c r="C386" s="399"/>
      <c r="D386" s="399"/>
      <c r="E386" s="399"/>
      <c r="F386" s="399"/>
      <c r="G386" s="399"/>
      <c r="H386" s="399"/>
      <c r="I386" s="399"/>
      <c r="J386" s="399"/>
      <c r="K386" s="399"/>
      <c r="L386" s="399"/>
      <c r="M386" s="399"/>
      <c r="N386" s="399"/>
      <c r="O386" s="399"/>
      <c r="P386" s="399"/>
      <c r="Q386" s="399"/>
      <c r="R386" s="399"/>
      <c r="S386" s="399"/>
      <c r="T386" s="399"/>
      <c r="U386" s="399"/>
      <c r="V386" s="399"/>
      <c r="W386" s="399"/>
      <c r="X386" s="399"/>
      <c r="Y386" s="399"/>
      <c r="Z386" s="399"/>
      <c r="AA386" s="399"/>
      <c r="AB386" s="399"/>
      <c r="AC386" s="399"/>
      <c r="AD386" s="399"/>
      <c r="AE386" s="399"/>
      <c r="AF386" s="399"/>
      <c r="AG386" s="399"/>
      <c r="AH386" s="399"/>
      <c r="AI386" s="399"/>
      <c r="AJ386" s="399"/>
      <c r="AK386" s="399"/>
      <c r="AL386" s="399"/>
      <c r="AM386" s="399"/>
      <c r="AN386" s="399"/>
      <c r="AO386" s="399"/>
      <c r="AP386" s="399"/>
      <c r="AQ386" s="399"/>
      <c r="AR386" s="399"/>
      <c r="AS386" s="399"/>
      <c r="AT386" s="399"/>
      <c r="AU386" s="399"/>
      <c r="AV386" s="399"/>
      <c r="AW386" s="399"/>
      <c r="AX386" s="399"/>
      <c r="AY386" s="399"/>
      <c r="AZ386" s="399"/>
      <c r="BA386" s="399"/>
      <c r="BB386" s="399"/>
      <c r="BC386" s="399"/>
      <c r="BD386" s="293"/>
      <c r="BE386" s="44"/>
      <c r="BF386" s="44"/>
      <c r="BG386" s="44"/>
      <c r="BH386" s="44"/>
      <c r="BI386" s="44"/>
      <c r="BJ386" s="44"/>
      <c r="BL386" s="44"/>
      <c r="BM386" s="44"/>
    </row>
    <row r="387" spans="1:376" ht="18" customHeight="1" thickBot="1">
      <c r="A387" s="26">
        <v>1</v>
      </c>
      <c r="B387" s="337"/>
      <c r="C387" s="404" t="str">
        <f>Prenoms!$B$13</f>
        <v>stage 1</v>
      </c>
      <c r="D387" s="405"/>
      <c r="E387" s="405"/>
      <c r="F387" s="405"/>
      <c r="G387" s="405"/>
      <c r="H387" s="405"/>
      <c r="I387" s="405"/>
      <c r="J387" s="405"/>
      <c r="K387" s="405"/>
      <c r="L387" s="405"/>
      <c r="M387" s="405"/>
      <c r="N387" s="405"/>
      <c r="O387" s="405"/>
      <c r="P387" s="405"/>
      <c r="Q387" s="405"/>
      <c r="R387" s="405"/>
      <c r="S387" s="405"/>
      <c r="T387" s="405"/>
      <c r="U387" s="405"/>
      <c r="V387" s="405"/>
      <c r="W387" s="405"/>
      <c r="X387" s="405"/>
      <c r="Y387" s="405"/>
      <c r="Z387" s="405"/>
      <c r="AA387" s="405"/>
      <c r="AB387" s="405"/>
      <c r="AC387" s="405"/>
      <c r="AD387" s="405"/>
      <c r="AE387" s="405"/>
      <c r="AF387" s="405"/>
      <c r="AG387" s="405"/>
      <c r="AH387" s="405"/>
      <c r="AI387" s="405"/>
      <c r="AJ387" s="405"/>
      <c r="AK387" s="405"/>
      <c r="AL387" s="405"/>
      <c r="AM387" s="405"/>
      <c r="AN387" s="405"/>
      <c r="AO387" s="405"/>
      <c r="AP387" s="405"/>
      <c r="AQ387" s="405"/>
      <c r="AR387" s="405"/>
      <c r="AS387" s="405"/>
      <c r="AT387" s="405"/>
      <c r="AU387" s="405"/>
      <c r="AV387" s="405"/>
      <c r="AW387" s="405"/>
      <c r="AX387" s="405"/>
      <c r="AY387" s="405"/>
      <c r="AZ387" s="405"/>
      <c r="BA387" s="405"/>
      <c r="BB387" s="405"/>
      <c r="BC387" s="405"/>
      <c r="BD387" s="102"/>
      <c r="BE387" s="414" t="s">
        <v>13</v>
      </c>
      <c r="BF387" s="415"/>
      <c r="BG387" s="418" t="s">
        <v>50</v>
      </c>
      <c r="BH387" s="420" t="s">
        <v>54</v>
      </c>
      <c r="BI387" s="421"/>
      <c r="BJ387" s="393" t="s">
        <v>46</v>
      </c>
      <c r="BL387" s="359" t="s">
        <v>55</v>
      </c>
      <c r="BM387" s="391" t="str">
        <f>Planning!BP387</f>
        <v>R prévi</v>
      </c>
    </row>
    <row r="388" spans="1:376" ht="10.199999999999999" customHeight="1">
      <c r="A388" s="25"/>
      <c r="B388" s="337"/>
      <c r="C388" s="424" t="str">
        <f>$C387</f>
        <v>stage 1</v>
      </c>
      <c r="D388" s="16"/>
      <c r="E388" s="349"/>
      <c r="F388" s="349"/>
      <c r="G388" s="349"/>
      <c r="H388" s="10"/>
      <c r="I388" s="10"/>
      <c r="J388" s="10"/>
      <c r="K388" s="10"/>
      <c r="L388" s="10"/>
      <c r="M388" s="10"/>
      <c r="N388" s="316">
        <v>7</v>
      </c>
      <c r="O388" s="316"/>
      <c r="P388" s="316">
        <v>8</v>
      </c>
      <c r="Q388" s="316"/>
      <c r="R388" s="316">
        <v>9</v>
      </c>
      <c r="S388" s="316"/>
      <c r="T388" s="316">
        <v>10</v>
      </c>
      <c r="U388" s="316"/>
      <c r="V388" s="316">
        <v>11</v>
      </c>
      <c r="W388" s="316"/>
      <c r="X388" s="316">
        <v>12</v>
      </c>
      <c r="Y388" s="316"/>
      <c r="Z388" s="316">
        <v>13</v>
      </c>
      <c r="AA388" s="316"/>
      <c r="AB388" s="316">
        <v>14</v>
      </c>
      <c r="AC388" s="316"/>
      <c r="AD388" s="316">
        <v>15</v>
      </c>
      <c r="AE388" s="316"/>
      <c r="AF388" s="316">
        <v>16</v>
      </c>
      <c r="AG388" s="316"/>
      <c r="AH388" s="316">
        <v>17</v>
      </c>
      <c r="AI388" s="316"/>
      <c r="AJ388" s="316">
        <v>18</v>
      </c>
      <c r="AK388" s="316"/>
      <c r="AL388" s="316">
        <v>19</v>
      </c>
      <c r="AM388" s="316"/>
      <c r="AN388" s="316">
        <v>20</v>
      </c>
      <c r="AO388" s="316"/>
      <c r="AP388" s="316">
        <v>21</v>
      </c>
      <c r="AQ388" s="316"/>
      <c r="AR388" s="316">
        <v>22</v>
      </c>
      <c r="AS388" s="316"/>
      <c r="AT388" s="316">
        <v>23</v>
      </c>
      <c r="AU388" s="316"/>
      <c r="AV388" s="316">
        <v>24</v>
      </c>
      <c r="AW388" s="316"/>
      <c r="AX388" s="316">
        <v>1</v>
      </c>
      <c r="AY388" s="316"/>
      <c r="AZ388" s="316">
        <v>2</v>
      </c>
      <c r="BA388" s="316"/>
      <c r="BB388" s="316">
        <v>3</v>
      </c>
      <c r="BC388" s="346"/>
      <c r="BD388" s="102"/>
      <c r="BE388" s="416"/>
      <c r="BF388" s="417"/>
      <c r="BG388" s="419"/>
      <c r="BH388" s="422"/>
      <c r="BI388" s="423"/>
      <c r="BJ388" s="407"/>
      <c r="BL388" s="406"/>
      <c r="BM388" s="392"/>
    </row>
    <row r="389" spans="1:376" ht="10.199999999999999" customHeight="1">
      <c r="A389" s="25"/>
      <c r="B389" s="337"/>
      <c r="C389" s="424"/>
      <c r="D389" s="15"/>
      <c r="E389" s="322"/>
      <c r="F389" s="322"/>
      <c r="G389" s="322"/>
      <c r="H389" s="323" t="e">
        <f>IF(#REF!&lt;&gt;0,3,0)</f>
        <v>#REF!</v>
      </c>
      <c r="I389" s="426">
        <f>Conges!$B$3</f>
        <v>44896</v>
      </c>
      <c r="J389" s="427"/>
      <c r="K389" s="427"/>
      <c r="L389" s="427"/>
      <c r="M389" s="427"/>
      <c r="N389" s="60" t="str">
        <f>Planning!N$15</f>
        <v/>
      </c>
      <c r="O389" s="92">
        <f>Planning!O$15</f>
        <v>0</v>
      </c>
      <c r="P389" s="93">
        <f>Planning!P$15</f>
        <v>0</v>
      </c>
      <c r="Q389" s="93">
        <f>Planning!Q$15</f>
        <v>0</v>
      </c>
      <c r="R389" s="93">
        <f>Planning!R$15</f>
        <v>0</v>
      </c>
      <c r="S389" s="93">
        <f>Planning!S$15</f>
        <v>0</v>
      </c>
      <c r="T389" s="93">
        <f>Planning!T$15</f>
        <v>0</v>
      </c>
      <c r="U389" s="93">
        <f>Planning!U$15</f>
        <v>0</v>
      </c>
      <c r="V389" s="94">
        <f>Planning!V$15</f>
        <v>0</v>
      </c>
      <c r="W389" s="93">
        <f>Planning!W$15</f>
        <v>0</v>
      </c>
      <c r="X389" s="93">
        <f>Planning!X$15</f>
        <v>0</v>
      </c>
      <c r="Y389" s="93">
        <f>Planning!Y$15</f>
        <v>0</v>
      </c>
      <c r="Z389" s="93">
        <f>Planning!Z$15</f>
        <v>0</v>
      </c>
      <c r="AA389" s="93">
        <f>Planning!AA$15</f>
        <v>0</v>
      </c>
      <c r="AB389" s="93">
        <f>Planning!AB$15</f>
        <v>0</v>
      </c>
      <c r="AC389" s="93">
        <f>Planning!AC$15</f>
        <v>0</v>
      </c>
      <c r="AD389" s="93">
        <f>Planning!AD$15</f>
        <v>0</v>
      </c>
      <c r="AE389" s="92">
        <f>Planning!AE$15</f>
        <v>0</v>
      </c>
      <c r="AF389" s="93">
        <f>Planning!AF$15</f>
        <v>0</v>
      </c>
      <c r="AG389" s="93">
        <f>Planning!AG$15</f>
        <v>0</v>
      </c>
      <c r="AH389" s="93">
        <f>Planning!AH$15</f>
        <v>0</v>
      </c>
      <c r="AI389" s="93">
        <f>Planning!AI$15</f>
        <v>0</v>
      </c>
      <c r="AJ389" s="94">
        <f>Planning!AJ$15</f>
        <v>0</v>
      </c>
      <c r="AK389" s="93">
        <f>Planning!AK$15</f>
        <v>0</v>
      </c>
      <c r="AL389" s="93">
        <f>Planning!AL$15</f>
        <v>0</v>
      </c>
      <c r="AM389" s="93">
        <f>Planning!AM$15</f>
        <v>0</v>
      </c>
      <c r="AN389" s="93">
        <f>Planning!AN$15</f>
        <v>0</v>
      </c>
      <c r="AO389" s="93">
        <f>Planning!AO$15</f>
        <v>0</v>
      </c>
      <c r="AP389" s="93">
        <f>Planning!AP$15</f>
        <v>0</v>
      </c>
      <c r="AQ389" s="93">
        <f>Planning!AQ$15</f>
        <v>0</v>
      </c>
      <c r="AR389" s="93">
        <f>Planning!AR$15</f>
        <v>0</v>
      </c>
      <c r="AS389" s="93">
        <f>Planning!AS$15</f>
        <v>0</v>
      </c>
      <c r="AT389" s="93">
        <f>Planning!AT$15</f>
        <v>0</v>
      </c>
      <c r="AU389" s="92">
        <f>Planning!AU$15</f>
        <v>0</v>
      </c>
      <c r="AV389" s="93">
        <f>Planning!AV$15</f>
        <v>0</v>
      </c>
      <c r="AW389" s="93">
        <f>Planning!AW$15</f>
        <v>0</v>
      </c>
      <c r="AX389" s="93">
        <f>Planning!AX$15</f>
        <v>0</v>
      </c>
      <c r="AY389" s="93">
        <f>Planning!AY$15</f>
        <v>0</v>
      </c>
      <c r="AZ389" s="93">
        <f>Planning!AZ$15</f>
        <v>0</v>
      </c>
      <c r="BA389" s="93">
        <f>Planning!BA$15</f>
        <v>0</v>
      </c>
      <c r="BB389" s="94">
        <f>Planning!BB$15</f>
        <v>0</v>
      </c>
      <c r="BC389" s="64">
        <f>Planning!BC$15</f>
        <v>0</v>
      </c>
      <c r="BD389" s="102"/>
      <c r="BE389" s="428">
        <f>Planning!BE$15</f>
        <v>0</v>
      </c>
      <c r="BF389" s="429">
        <f>Planning!BF$15</f>
        <v>0</v>
      </c>
      <c r="BG389" s="70">
        <f>Planning!BG$15</f>
        <v>0</v>
      </c>
      <c r="BH389" s="71">
        <f>Planning!BH$15</f>
        <v>0</v>
      </c>
      <c r="BI389" s="72" t="str">
        <f>Planning!BI$15</f>
        <v/>
      </c>
      <c r="BJ389" s="73">
        <f>Planning!BJ$15</f>
        <v>2.2580645161290325</v>
      </c>
      <c r="BL389" s="212">
        <f>Planning!BL$15</f>
        <v>0</v>
      </c>
      <c r="BM389" s="141">
        <f>Planning!BP$15</f>
        <v>0</v>
      </c>
      <c r="NL389" s="43" t="s">
        <v>63</v>
      </c>
    </row>
    <row r="390" spans="1:376" ht="10.199999999999999" customHeight="1">
      <c r="A390" s="25"/>
      <c r="B390" s="337"/>
      <c r="C390" s="424"/>
      <c r="D390" s="15"/>
      <c r="E390" s="322"/>
      <c r="F390" s="322"/>
      <c r="G390" s="322"/>
      <c r="H390" s="323"/>
      <c r="I390" s="402">
        <f>Conges!$B$4</f>
        <v>44897</v>
      </c>
      <c r="J390" s="403"/>
      <c r="K390" s="403"/>
      <c r="L390" s="403"/>
      <c r="M390" s="403"/>
      <c r="N390" s="78" t="str">
        <f>Planning!N$50</f>
        <v/>
      </c>
      <c r="O390" s="95">
        <f>Planning!O$50</f>
        <v>0</v>
      </c>
      <c r="P390" s="96">
        <f>Planning!P$50</f>
        <v>0</v>
      </c>
      <c r="Q390" s="96">
        <f>Planning!Q$50</f>
        <v>0</v>
      </c>
      <c r="R390" s="96">
        <f>Planning!R$50</f>
        <v>0</v>
      </c>
      <c r="S390" s="96">
        <f>Planning!S$50</f>
        <v>0</v>
      </c>
      <c r="T390" s="96">
        <f>Planning!T$50</f>
        <v>0</v>
      </c>
      <c r="U390" s="96">
        <f>Planning!U$50</f>
        <v>0</v>
      </c>
      <c r="V390" s="97">
        <f>Planning!V$50</f>
        <v>0</v>
      </c>
      <c r="W390" s="96">
        <f>Planning!W$50</f>
        <v>0</v>
      </c>
      <c r="X390" s="96">
        <f>Planning!X$50</f>
        <v>0</v>
      </c>
      <c r="Y390" s="96">
        <f>Planning!Y$50</f>
        <v>0</v>
      </c>
      <c r="Z390" s="96">
        <f>Planning!Z$50</f>
        <v>0</v>
      </c>
      <c r="AA390" s="96">
        <f>Planning!AA$50</f>
        <v>0</v>
      </c>
      <c r="AB390" s="96">
        <f>Planning!AB$50</f>
        <v>0</v>
      </c>
      <c r="AC390" s="96">
        <f>Planning!AC$50</f>
        <v>0</v>
      </c>
      <c r="AD390" s="96">
        <f>Planning!AD$50</f>
        <v>0</v>
      </c>
      <c r="AE390" s="95">
        <f>Planning!AE$50</f>
        <v>0</v>
      </c>
      <c r="AF390" s="96">
        <f>Planning!AF$50</f>
        <v>0</v>
      </c>
      <c r="AG390" s="96">
        <f>Planning!AG$50</f>
        <v>0</v>
      </c>
      <c r="AH390" s="96">
        <f>Planning!AH$50</f>
        <v>0</v>
      </c>
      <c r="AI390" s="96">
        <f>Planning!AI$50</f>
        <v>0</v>
      </c>
      <c r="AJ390" s="97">
        <f>Planning!AJ$50</f>
        <v>0</v>
      </c>
      <c r="AK390" s="96">
        <f>Planning!AK$50</f>
        <v>0</v>
      </c>
      <c r="AL390" s="96">
        <f>Planning!AL$50</f>
        <v>0</v>
      </c>
      <c r="AM390" s="96">
        <f>Planning!AM$50</f>
        <v>0</v>
      </c>
      <c r="AN390" s="96">
        <f>Planning!AN$50</f>
        <v>0</v>
      </c>
      <c r="AO390" s="96">
        <f>Planning!AO$50</f>
        <v>0</v>
      </c>
      <c r="AP390" s="96">
        <f>Planning!AP$50</f>
        <v>0</v>
      </c>
      <c r="AQ390" s="96">
        <f>Planning!AQ$50</f>
        <v>0</v>
      </c>
      <c r="AR390" s="96">
        <f>Planning!AR$50</f>
        <v>0</v>
      </c>
      <c r="AS390" s="96">
        <f>Planning!AS$50</f>
        <v>0</v>
      </c>
      <c r="AT390" s="96">
        <f>Planning!AT$50</f>
        <v>0</v>
      </c>
      <c r="AU390" s="95">
        <f>Planning!AU$50</f>
        <v>0</v>
      </c>
      <c r="AV390" s="96">
        <f>Planning!AV$50</f>
        <v>0</v>
      </c>
      <c r="AW390" s="96">
        <f>Planning!AW$50</f>
        <v>0</v>
      </c>
      <c r="AX390" s="96">
        <f>Planning!AX$50</f>
        <v>0</v>
      </c>
      <c r="AY390" s="96">
        <f>Planning!AY$50</f>
        <v>0</v>
      </c>
      <c r="AZ390" s="96">
        <f>Planning!AZ$50</f>
        <v>0</v>
      </c>
      <c r="BA390" s="96">
        <f>Planning!BA$50</f>
        <v>0</v>
      </c>
      <c r="BB390" s="97">
        <f>Planning!BB$50</f>
        <v>0</v>
      </c>
      <c r="BC390" s="82">
        <f>Planning!BC$50</f>
        <v>0</v>
      </c>
      <c r="BD390" s="102"/>
      <c r="BE390" s="410">
        <f>Planning!BE$50</f>
        <v>0</v>
      </c>
      <c r="BF390" s="411">
        <f>Planning!BF$50</f>
        <v>0</v>
      </c>
      <c r="BG390" s="88">
        <f>Planning!BG$50</f>
        <v>0</v>
      </c>
      <c r="BH390" s="89">
        <f>Planning!BH$50</f>
        <v>0</v>
      </c>
      <c r="BI390" s="90" t="str">
        <f>Planning!BI$50</f>
        <v/>
      </c>
      <c r="BJ390" s="91">
        <f>Planning!BJ$50</f>
        <v>4.5161290322580649</v>
      </c>
      <c r="BL390" s="211">
        <f>Planning!BL$50</f>
        <v>0</v>
      </c>
      <c r="BM390" s="142">
        <f>Planning!BP$50</f>
        <v>0</v>
      </c>
      <c r="NL390" s="43" t="s">
        <v>63</v>
      </c>
    </row>
    <row r="391" spans="1:376" ht="10.199999999999999" customHeight="1">
      <c r="A391" s="25"/>
      <c r="B391" s="337"/>
      <c r="C391" s="424"/>
      <c r="D391" s="15"/>
      <c r="E391" s="324"/>
      <c r="F391" s="324"/>
      <c r="G391" s="324"/>
      <c r="H391" s="323"/>
      <c r="I391" s="400">
        <f>Conges!$B$5</f>
        <v>44898</v>
      </c>
      <c r="J391" s="401"/>
      <c r="K391" s="401"/>
      <c r="L391" s="401"/>
      <c r="M391" s="401"/>
      <c r="N391" s="65" t="str">
        <f>Planning!N$85</f>
        <v/>
      </c>
      <c r="O391" s="98">
        <f>Planning!O$85</f>
        <v>0</v>
      </c>
      <c r="P391" s="99">
        <f>Planning!P$85</f>
        <v>0</v>
      </c>
      <c r="Q391" s="99">
        <f>Planning!Q$85</f>
        <v>0</v>
      </c>
      <c r="R391" s="99">
        <f>Planning!R$85</f>
        <v>0</v>
      </c>
      <c r="S391" s="99">
        <f>Planning!S$85</f>
        <v>0</v>
      </c>
      <c r="T391" s="99">
        <f>Planning!T$85</f>
        <v>0</v>
      </c>
      <c r="U391" s="99">
        <f>Planning!U$85</f>
        <v>0</v>
      </c>
      <c r="V391" s="100">
        <f>Planning!V$85</f>
        <v>0</v>
      </c>
      <c r="W391" s="99">
        <f>Planning!W$85</f>
        <v>0</v>
      </c>
      <c r="X391" s="99">
        <f>Planning!X$85</f>
        <v>0</v>
      </c>
      <c r="Y391" s="99">
        <f>Planning!Y$85</f>
        <v>0</v>
      </c>
      <c r="Z391" s="99">
        <f>Planning!Z$85</f>
        <v>0</v>
      </c>
      <c r="AA391" s="99">
        <f>Planning!AA$85</f>
        <v>0</v>
      </c>
      <c r="AB391" s="99">
        <f>Planning!AB$85</f>
        <v>0</v>
      </c>
      <c r="AC391" s="99">
        <f>Planning!AC$85</f>
        <v>0</v>
      </c>
      <c r="AD391" s="99">
        <f>Planning!AD$85</f>
        <v>0</v>
      </c>
      <c r="AE391" s="98">
        <f>Planning!AE$85</f>
        <v>0</v>
      </c>
      <c r="AF391" s="99">
        <f>Planning!AF$85</f>
        <v>0</v>
      </c>
      <c r="AG391" s="99">
        <f>Planning!AG$85</f>
        <v>0</v>
      </c>
      <c r="AH391" s="99">
        <f>Planning!AH$85</f>
        <v>0</v>
      </c>
      <c r="AI391" s="99">
        <f>Planning!AI$85</f>
        <v>0</v>
      </c>
      <c r="AJ391" s="100">
        <f>Planning!AJ$85</f>
        <v>0</v>
      </c>
      <c r="AK391" s="99">
        <f>Planning!AK$85</f>
        <v>0</v>
      </c>
      <c r="AL391" s="99">
        <f>Planning!AL$85</f>
        <v>0</v>
      </c>
      <c r="AM391" s="99">
        <f>Planning!AM$85</f>
        <v>0</v>
      </c>
      <c r="AN391" s="99">
        <f>Planning!AN$85</f>
        <v>0</v>
      </c>
      <c r="AO391" s="99">
        <f>Planning!AO$85</f>
        <v>0</v>
      </c>
      <c r="AP391" s="99">
        <f>Planning!AP$85</f>
        <v>0</v>
      </c>
      <c r="AQ391" s="99">
        <f>Planning!AQ$85</f>
        <v>0</v>
      </c>
      <c r="AR391" s="99">
        <f>Planning!AR$85</f>
        <v>0</v>
      </c>
      <c r="AS391" s="99">
        <f>Planning!AS$85</f>
        <v>0</v>
      </c>
      <c r="AT391" s="99">
        <f>Planning!AT$85</f>
        <v>0</v>
      </c>
      <c r="AU391" s="98">
        <f>Planning!AU$85</f>
        <v>0</v>
      </c>
      <c r="AV391" s="99">
        <f>Planning!AV$85</f>
        <v>0</v>
      </c>
      <c r="AW391" s="99">
        <f>Planning!AW$85</f>
        <v>0</v>
      </c>
      <c r="AX391" s="99">
        <f>Planning!AX$85</f>
        <v>0</v>
      </c>
      <c r="AY391" s="99">
        <f>Planning!AY$85</f>
        <v>0</v>
      </c>
      <c r="AZ391" s="99">
        <f>Planning!AZ$85</f>
        <v>0</v>
      </c>
      <c r="BA391" s="99">
        <f>Planning!BA$85</f>
        <v>0</v>
      </c>
      <c r="BB391" s="100">
        <f>Planning!BB$85</f>
        <v>0</v>
      </c>
      <c r="BC391" s="69">
        <f>Planning!BC$85</f>
        <v>0</v>
      </c>
      <c r="BD391" s="102"/>
      <c r="BE391" s="408">
        <f>Planning!BE$85</f>
        <v>0</v>
      </c>
      <c r="BF391" s="409">
        <f>Planning!BF$85</f>
        <v>0</v>
      </c>
      <c r="BG391" s="74">
        <f>Planning!BG$85</f>
        <v>0</v>
      </c>
      <c r="BH391" s="75">
        <f>Planning!BH$85</f>
        <v>0</v>
      </c>
      <c r="BI391" s="76" t="str">
        <f>Planning!BI$85</f>
        <v/>
      </c>
      <c r="BJ391" s="77">
        <f>Planning!BJ$85</f>
        <v>6.7741935483870979</v>
      </c>
      <c r="BL391" s="210">
        <f>Planning!BL$85</f>
        <v>0</v>
      </c>
      <c r="BM391" s="143">
        <f>Planning!BP$85</f>
        <v>0</v>
      </c>
      <c r="NL391" s="43" t="s">
        <v>63</v>
      </c>
    </row>
    <row r="392" spans="1:376" ht="10.199999999999999" customHeight="1">
      <c r="A392" s="25"/>
      <c r="B392" s="337"/>
      <c r="C392" s="424"/>
      <c r="D392" s="15"/>
      <c r="E392" s="322"/>
      <c r="F392" s="322"/>
      <c r="G392" s="322"/>
      <c r="H392" s="323"/>
      <c r="I392" s="402">
        <f>Conges!$B$6</f>
        <v>44899</v>
      </c>
      <c r="J392" s="403"/>
      <c r="K392" s="403"/>
      <c r="L392" s="403"/>
      <c r="M392" s="403"/>
      <c r="N392" s="78" t="str">
        <f>Planning!N$120</f>
        <v/>
      </c>
      <c r="O392" s="95">
        <f>Planning!O$120</f>
        <v>0</v>
      </c>
      <c r="P392" s="96">
        <f>Planning!P$120</f>
        <v>0</v>
      </c>
      <c r="Q392" s="96">
        <f>Planning!Q$120</f>
        <v>0</v>
      </c>
      <c r="R392" s="96">
        <f>Planning!R$120</f>
        <v>0</v>
      </c>
      <c r="S392" s="96">
        <f>Planning!S$120</f>
        <v>0</v>
      </c>
      <c r="T392" s="96">
        <f>Planning!T$120</f>
        <v>0</v>
      </c>
      <c r="U392" s="96">
        <f>Planning!U$120</f>
        <v>0</v>
      </c>
      <c r="V392" s="97">
        <f>Planning!V$120</f>
        <v>0</v>
      </c>
      <c r="W392" s="96">
        <f>Planning!W$120</f>
        <v>0</v>
      </c>
      <c r="X392" s="96">
        <f>Planning!X$120</f>
        <v>0</v>
      </c>
      <c r="Y392" s="96">
        <f>Planning!Y$120</f>
        <v>0</v>
      </c>
      <c r="Z392" s="96">
        <f>Planning!Z$120</f>
        <v>0</v>
      </c>
      <c r="AA392" s="96">
        <f>Planning!AA$120</f>
        <v>0</v>
      </c>
      <c r="AB392" s="96">
        <f>Planning!AB$120</f>
        <v>0</v>
      </c>
      <c r="AC392" s="96">
        <f>Planning!AC$120</f>
        <v>0</v>
      </c>
      <c r="AD392" s="96">
        <f>Planning!AD$120</f>
        <v>0</v>
      </c>
      <c r="AE392" s="95">
        <f>Planning!AE$120</f>
        <v>0</v>
      </c>
      <c r="AF392" s="96">
        <f>Planning!AF$120</f>
        <v>0</v>
      </c>
      <c r="AG392" s="96">
        <f>Planning!AG$120</f>
        <v>0</v>
      </c>
      <c r="AH392" s="96">
        <f>Planning!AH$120</f>
        <v>0</v>
      </c>
      <c r="AI392" s="96">
        <f>Planning!AI$120</f>
        <v>0</v>
      </c>
      <c r="AJ392" s="97">
        <f>Planning!AJ$120</f>
        <v>0</v>
      </c>
      <c r="AK392" s="96">
        <f>Planning!AK$120</f>
        <v>0</v>
      </c>
      <c r="AL392" s="96">
        <f>Planning!AL$120</f>
        <v>0</v>
      </c>
      <c r="AM392" s="96">
        <f>Planning!AM$120</f>
        <v>0</v>
      </c>
      <c r="AN392" s="96">
        <f>Planning!AN$120</f>
        <v>0</v>
      </c>
      <c r="AO392" s="96">
        <f>Planning!AO$120</f>
        <v>0</v>
      </c>
      <c r="AP392" s="96">
        <f>Planning!AP$120</f>
        <v>0</v>
      </c>
      <c r="AQ392" s="96">
        <f>Planning!AQ$120</f>
        <v>0</v>
      </c>
      <c r="AR392" s="96">
        <f>Planning!AR$120</f>
        <v>0</v>
      </c>
      <c r="AS392" s="96">
        <f>Planning!AS$120</f>
        <v>0</v>
      </c>
      <c r="AT392" s="96">
        <f>Planning!AT$120</f>
        <v>0</v>
      </c>
      <c r="AU392" s="95">
        <f>Planning!AU$120</f>
        <v>0</v>
      </c>
      <c r="AV392" s="96">
        <f>Planning!AV$120</f>
        <v>0</v>
      </c>
      <c r="AW392" s="96">
        <f>Planning!AW$120</f>
        <v>0</v>
      </c>
      <c r="AX392" s="96">
        <f>Planning!AX$120</f>
        <v>0</v>
      </c>
      <c r="AY392" s="96">
        <f>Planning!AY$120</f>
        <v>0</v>
      </c>
      <c r="AZ392" s="96">
        <f>Planning!AZ$120</f>
        <v>0</v>
      </c>
      <c r="BA392" s="96">
        <f>Planning!BA$120</f>
        <v>0</v>
      </c>
      <c r="BB392" s="97">
        <f>Planning!BB$120</f>
        <v>0</v>
      </c>
      <c r="BC392" s="82">
        <f>Planning!BC$120</f>
        <v>0</v>
      </c>
      <c r="BD392" s="102"/>
      <c r="BE392" s="410">
        <f>Planning!BE$120</f>
        <v>0</v>
      </c>
      <c r="BF392" s="411">
        <f>Planning!BF$120</f>
        <v>0</v>
      </c>
      <c r="BG392" s="88">
        <f>Planning!BG$120</f>
        <v>0</v>
      </c>
      <c r="BH392" s="89">
        <f>Planning!BH$120</f>
        <v>0</v>
      </c>
      <c r="BI392" s="90" t="str">
        <f>Planning!BI$120</f>
        <v/>
      </c>
      <c r="BJ392" s="91">
        <f>Planning!BJ$120</f>
        <v>9.0322580645161299</v>
      </c>
      <c r="BL392" s="211">
        <f>Planning!BL$120</f>
        <v>0</v>
      </c>
      <c r="BM392" s="142">
        <f>Planning!BP$120</f>
        <v>0</v>
      </c>
      <c r="NL392" s="43" t="s">
        <v>63</v>
      </c>
    </row>
    <row r="393" spans="1:376" ht="10.199999999999999" customHeight="1">
      <c r="A393" s="25"/>
      <c r="B393" s="337"/>
      <c r="C393" s="424"/>
      <c r="D393" s="15"/>
      <c r="E393" s="322"/>
      <c r="F393" s="322"/>
      <c r="G393" s="322"/>
      <c r="H393" s="323"/>
      <c r="I393" s="400">
        <f>Conges!$B$7</f>
        <v>44900</v>
      </c>
      <c r="J393" s="401"/>
      <c r="K393" s="401"/>
      <c r="L393" s="401"/>
      <c r="M393" s="401"/>
      <c r="N393" s="65" t="str">
        <f>Planning!N$155</f>
        <v/>
      </c>
      <c r="O393" s="98">
        <f>Planning!O$155</f>
        <v>0</v>
      </c>
      <c r="P393" s="99">
        <f>Planning!P$155</f>
        <v>0</v>
      </c>
      <c r="Q393" s="99">
        <f>Planning!Q$155</f>
        <v>0</v>
      </c>
      <c r="R393" s="99">
        <f>Planning!R$155</f>
        <v>0</v>
      </c>
      <c r="S393" s="99">
        <f>Planning!S$155</f>
        <v>0</v>
      </c>
      <c r="T393" s="99">
        <f>Planning!T$155</f>
        <v>0</v>
      </c>
      <c r="U393" s="99">
        <f>Planning!U$155</f>
        <v>0</v>
      </c>
      <c r="V393" s="100">
        <f>Planning!V$155</f>
        <v>0</v>
      </c>
      <c r="W393" s="99">
        <f>Planning!W$155</f>
        <v>0</v>
      </c>
      <c r="X393" s="99">
        <f>Planning!X$155</f>
        <v>0</v>
      </c>
      <c r="Y393" s="99">
        <f>Planning!Y$155</f>
        <v>0</v>
      </c>
      <c r="Z393" s="99">
        <f>Planning!Z$155</f>
        <v>0</v>
      </c>
      <c r="AA393" s="99">
        <f>Planning!AA$155</f>
        <v>0</v>
      </c>
      <c r="AB393" s="99">
        <f>Planning!AB$155</f>
        <v>0</v>
      </c>
      <c r="AC393" s="99">
        <f>Planning!AC$155</f>
        <v>0</v>
      </c>
      <c r="AD393" s="99">
        <f>Planning!AD$155</f>
        <v>0</v>
      </c>
      <c r="AE393" s="98">
        <f>Planning!AE$155</f>
        <v>0</v>
      </c>
      <c r="AF393" s="99">
        <f>Planning!AF$155</f>
        <v>0</v>
      </c>
      <c r="AG393" s="99">
        <f>Planning!AG$155</f>
        <v>0</v>
      </c>
      <c r="AH393" s="99">
        <f>Planning!AH$155</f>
        <v>0</v>
      </c>
      <c r="AI393" s="99">
        <f>Planning!AI$155</f>
        <v>0</v>
      </c>
      <c r="AJ393" s="100">
        <f>Planning!AJ$155</f>
        <v>0</v>
      </c>
      <c r="AK393" s="99">
        <f>Planning!AK$155</f>
        <v>0</v>
      </c>
      <c r="AL393" s="99">
        <f>Planning!AL$155</f>
        <v>0</v>
      </c>
      <c r="AM393" s="99">
        <f>Planning!AM$155</f>
        <v>0</v>
      </c>
      <c r="AN393" s="99">
        <f>Planning!AN$155</f>
        <v>0</v>
      </c>
      <c r="AO393" s="99">
        <f>Planning!AO$155</f>
        <v>0</v>
      </c>
      <c r="AP393" s="99">
        <f>Planning!AP$155</f>
        <v>0</v>
      </c>
      <c r="AQ393" s="99">
        <f>Planning!AQ$155</f>
        <v>0</v>
      </c>
      <c r="AR393" s="99">
        <f>Planning!AR$155</f>
        <v>0</v>
      </c>
      <c r="AS393" s="99">
        <f>Planning!AS$155</f>
        <v>0</v>
      </c>
      <c r="AT393" s="99">
        <f>Planning!AT$155</f>
        <v>0</v>
      </c>
      <c r="AU393" s="98">
        <f>Planning!AU$155</f>
        <v>0</v>
      </c>
      <c r="AV393" s="99">
        <f>Planning!AV$155</f>
        <v>0</v>
      </c>
      <c r="AW393" s="99">
        <f>Planning!AW$155</f>
        <v>0</v>
      </c>
      <c r="AX393" s="99">
        <f>Planning!AX$155</f>
        <v>0</v>
      </c>
      <c r="AY393" s="99">
        <f>Planning!AY$155</f>
        <v>0</v>
      </c>
      <c r="AZ393" s="99">
        <f>Planning!AZ$155</f>
        <v>0</v>
      </c>
      <c r="BA393" s="99">
        <f>Planning!BA$155</f>
        <v>0</v>
      </c>
      <c r="BB393" s="100">
        <f>Planning!BB$155</f>
        <v>0</v>
      </c>
      <c r="BC393" s="69">
        <f>Planning!BC$155</f>
        <v>0</v>
      </c>
      <c r="BD393" s="102"/>
      <c r="BE393" s="408">
        <f>Planning!BE$155</f>
        <v>0</v>
      </c>
      <c r="BF393" s="409">
        <f>Planning!BF$155</f>
        <v>0</v>
      </c>
      <c r="BG393" s="74">
        <f>Planning!BG$155</f>
        <v>0</v>
      </c>
      <c r="BH393" s="75">
        <f>Planning!BH$155</f>
        <v>0</v>
      </c>
      <c r="BI393" s="76" t="str">
        <f>Planning!BI$155</f>
        <v/>
      </c>
      <c r="BJ393" s="77">
        <f>Planning!BJ$155</f>
        <v>11.290322580645162</v>
      </c>
      <c r="BL393" s="210">
        <f>Planning!BL$155</f>
        <v>0</v>
      </c>
      <c r="BM393" s="143">
        <f>Planning!BP$155</f>
        <v>0</v>
      </c>
      <c r="NL393" s="43" t="s">
        <v>63</v>
      </c>
    </row>
    <row r="394" spans="1:376" ht="10.199999999999999" customHeight="1">
      <c r="A394" s="25"/>
      <c r="B394" s="337"/>
      <c r="C394" s="424"/>
      <c r="D394" s="15"/>
      <c r="E394" s="334" t="str">
        <f>Planning!$E$9</f>
        <v>CREPIERE</v>
      </c>
      <c r="F394" s="334"/>
      <c r="G394" s="124">
        <f>(COUNTIF(O389:BB419,Planning!$MT$3))/2</f>
        <v>0</v>
      </c>
      <c r="H394" s="323"/>
      <c r="I394" s="402">
        <f>Conges!$B$8</f>
        <v>44901</v>
      </c>
      <c r="J394" s="403"/>
      <c r="K394" s="403"/>
      <c r="L394" s="403"/>
      <c r="M394" s="403"/>
      <c r="N394" s="78" t="str">
        <f>Planning!N$190</f>
        <v/>
      </c>
      <c r="O394" s="95">
        <f>Planning!O$190</f>
        <v>0</v>
      </c>
      <c r="P394" s="96">
        <f>Planning!P$190</f>
        <v>0</v>
      </c>
      <c r="Q394" s="96">
        <f>Planning!Q$190</f>
        <v>0</v>
      </c>
      <c r="R394" s="96">
        <f>Planning!R$190</f>
        <v>0</v>
      </c>
      <c r="S394" s="96">
        <f>Planning!S$190</f>
        <v>0</v>
      </c>
      <c r="T394" s="96">
        <f>Planning!T$190</f>
        <v>0</v>
      </c>
      <c r="U394" s="96">
        <f>Planning!U$190</f>
        <v>0</v>
      </c>
      <c r="V394" s="97">
        <f>Planning!V$190</f>
        <v>0</v>
      </c>
      <c r="W394" s="96">
        <f>Planning!W$190</f>
        <v>0</v>
      </c>
      <c r="X394" s="96">
        <f>Planning!X$190</f>
        <v>0</v>
      </c>
      <c r="Y394" s="96">
        <f>Planning!Y$190</f>
        <v>0</v>
      </c>
      <c r="Z394" s="96">
        <f>Planning!Z$190</f>
        <v>0</v>
      </c>
      <c r="AA394" s="96">
        <f>Planning!AA$190</f>
        <v>0</v>
      </c>
      <c r="AB394" s="96">
        <f>Planning!AB$190</f>
        <v>0</v>
      </c>
      <c r="AC394" s="96">
        <f>Planning!AC$190</f>
        <v>0</v>
      </c>
      <c r="AD394" s="96">
        <f>Planning!AD$190</f>
        <v>0</v>
      </c>
      <c r="AE394" s="95">
        <f>Planning!AE$190</f>
        <v>0</v>
      </c>
      <c r="AF394" s="96">
        <f>Planning!AF$190</f>
        <v>0</v>
      </c>
      <c r="AG394" s="96">
        <f>Planning!AG$190</f>
        <v>0</v>
      </c>
      <c r="AH394" s="96">
        <f>Planning!AH$190</f>
        <v>0</v>
      </c>
      <c r="AI394" s="96">
        <f>Planning!AI$190</f>
        <v>0</v>
      </c>
      <c r="AJ394" s="97">
        <f>Planning!AJ$190</f>
        <v>0</v>
      </c>
      <c r="AK394" s="96">
        <f>Planning!AK$190</f>
        <v>0</v>
      </c>
      <c r="AL394" s="96">
        <f>Planning!AL$190</f>
        <v>0</v>
      </c>
      <c r="AM394" s="96">
        <f>Planning!AM$190</f>
        <v>0</v>
      </c>
      <c r="AN394" s="96">
        <f>Planning!AN$190</f>
        <v>0</v>
      </c>
      <c r="AO394" s="96">
        <f>Planning!AO$190</f>
        <v>0</v>
      </c>
      <c r="AP394" s="96">
        <f>Planning!AP$190</f>
        <v>0</v>
      </c>
      <c r="AQ394" s="96">
        <f>Planning!AQ$190</f>
        <v>0</v>
      </c>
      <c r="AR394" s="96">
        <f>Planning!AR$190</f>
        <v>0</v>
      </c>
      <c r="AS394" s="96">
        <f>Planning!AS$190</f>
        <v>0</v>
      </c>
      <c r="AT394" s="96">
        <f>Planning!AT$190</f>
        <v>0</v>
      </c>
      <c r="AU394" s="95">
        <f>Planning!AU$190</f>
        <v>0</v>
      </c>
      <c r="AV394" s="96">
        <f>Planning!AV$190</f>
        <v>0</v>
      </c>
      <c r="AW394" s="96">
        <f>Planning!AW$190</f>
        <v>0</v>
      </c>
      <c r="AX394" s="96">
        <f>Planning!AX$190</f>
        <v>0</v>
      </c>
      <c r="AY394" s="96">
        <f>Planning!AY$190</f>
        <v>0</v>
      </c>
      <c r="AZ394" s="96">
        <f>Planning!AZ$190</f>
        <v>0</v>
      </c>
      <c r="BA394" s="96">
        <f>Planning!BA$190</f>
        <v>0</v>
      </c>
      <c r="BB394" s="97">
        <f>Planning!BB$190</f>
        <v>0</v>
      </c>
      <c r="BC394" s="82">
        <f>Planning!BC$190</f>
        <v>0</v>
      </c>
      <c r="BD394" s="102"/>
      <c r="BE394" s="410">
        <f>Planning!BE$190</f>
        <v>0</v>
      </c>
      <c r="BF394" s="411">
        <f>Planning!BF$190</f>
        <v>0</v>
      </c>
      <c r="BG394" s="88">
        <f>Planning!BG$190</f>
        <v>0</v>
      </c>
      <c r="BH394" s="89">
        <f>Planning!BH$190</f>
        <v>0</v>
      </c>
      <c r="BI394" s="90" t="str">
        <f>Planning!BI$190</f>
        <v/>
      </c>
      <c r="BJ394" s="91">
        <f>Planning!BJ$190</f>
        <v>13.548387096774196</v>
      </c>
      <c r="BL394" s="211">
        <f>Planning!BL$190</f>
        <v>0</v>
      </c>
      <c r="BM394" s="142">
        <f>Planning!BP$190</f>
        <v>0</v>
      </c>
      <c r="NL394" s="43" t="s">
        <v>63</v>
      </c>
    </row>
    <row r="395" spans="1:376" ht="10.199999999999999" customHeight="1">
      <c r="A395" s="25"/>
      <c r="B395" s="337"/>
      <c r="C395" s="424"/>
      <c r="D395" s="15"/>
      <c r="E395" s="318" t="str">
        <f>Planning!$E$10</f>
        <v>BRASSERIE</v>
      </c>
      <c r="F395" s="318"/>
      <c r="G395" s="125">
        <f>(COUNTIF(O389:BB419,Planning!$MV$3))/2</f>
        <v>0</v>
      </c>
      <c r="H395" s="323"/>
      <c r="I395" s="400">
        <f>Conges!$B$9</f>
        <v>44902</v>
      </c>
      <c r="J395" s="401"/>
      <c r="K395" s="401"/>
      <c r="L395" s="401"/>
      <c r="M395" s="401"/>
      <c r="N395" s="65" t="str">
        <f>Planning!N$225</f>
        <v/>
      </c>
      <c r="O395" s="98">
        <f>Planning!O$225</f>
        <v>0</v>
      </c>
      <c r="P395" s="99">
        <f>Planning!P$225</f>
        <v>0</v>
      </c>
      <c r="Q395" s="99">
        <f>Planning!Q$225</f>
        <v>0</v>
      </c>
      <c r="R395" s="99">
        <f>Planning!R$225</f>
        <v>0</v>
      </c>
      <c r="S395" s="99">
        <f>Planning!S$225</f>
        <v>0</v>
      </c>
      <c r="T395" s="99">
        <f>Planning!T$225</f>
        <v>0</v>
      </c>
      <c r="U395" s="99">
        <f>Planning!U$225</f>
        <v>0</v>
      </c>
      <c r="V395" s="100">
        <f>Planning!V$225</f>
        <v>0</v>
      </c>
      <c r="W395" s="99">
        <f>Planning!W$225</f>
        <v>0</v>
      </c>
      <c r="X395" s="99">
        <f>Planning!X$225</f>
        <v>0</v>
      </c>
      <c r="Y395" s="99">
        <f>Planning!Y$225</f>
        <v>0</v>
      </c>
      <c r="Z395" s="99">
        <f>Planning!Z$225</f>
        <v>0</v>
      </c>
      <c r="AA395" s="99">
        <f>Planning!AA$225</f>
        <v>0</v>
      </c>
      <c r="AB395" s="99">
        <f>Planning!AB$225</f>
        <v>0</v>
      </c>
      <c r="AC395" s="99">
        <f>Planning!AC$225</f>
        <v>0</v>
      </c>
      <c r="AD395" s="99">
        <f>Planning!AD$225</f>
        <v>0</v>
      </c>
      <c r="AE395" s="98">
        <f>Planning!AE$225</f>
        <v>0</v>
      </c>
      <c r="AF395" s="99">
        <f>Planning!AF$225</f>
        <v>0</v>
      </c>
      <c r="AG395" s="99">
        <f>Planning!AG$225</f>
        <v>0</v>
      </c>
      <c r="AH395" s="99">
        <f>Planning!AH$225</f>
        <v>0</v>
      </c>
      <c r="AI395" s="99">
        <f>Planning!AI$225</f>
        <v>0</v>
      </c>
      <c r="AJ395" s="100">
        <f>Planning!AJ$225</f>
        <v>0</v>
      </c>
      <c r="AK395" s="99">
        <f>Planning!AK$225</f>
        <v>0</v>
      </c>
      <c r="AL395" s="99">
        <f>Planning!AL$225</f>
        <v>0</v>
      </c>
      <c r="AM395" s="99">
        <f>Planning!AM$225</f>
        <v>0</v>
      </c>
      <c r="AN395" s="99">
        <f>Planning!AN$225</f>
        <v>0</v>
      </c>
      <c r="AO395" s="99">
        <f>Planning!AO$225</f>
        <v>0</v>
      </c>
      <c r="AP395" s="99">
        <f>Planning!AP$225</f>
        <v>0</v>
      </c>
      <c r="AQ395" s="99">
        <f>Planning!AQ$225</f>
        <v>0</v>
      </c>
      <c r="AR395" s="99">
        <f>Planning!AR$225</f>
        <v>0</v>
      </c>
      <c r="AS395" s="99">
        <f>Planning!AS$225</f>
        <v>0</v>
      </c>
      <c r="AT395" s="99">
        <f>Planning!AT$225</f>
        <v>0</v>
      </c>
      <c r="AU395" s="98">
        <f>Planning!AU$225</f>
        <v>0</v>
      </c>
      <c r="AV395" s="99">
        <f>Planning!AV$225</f>
        <v>0</v>
      </c>
      <c r="AW395" s="99">
        <f>Planning!AW$225</f>
        <v>0</v>
      </c>
      <c r="AX395" s="99">
        <f>Planning!AX$225</f>
        <v>0</v>
      </c>
      <c r="AY395" s="99">
        <f>Planning!AY$225</f>
        <v>0</v>
      </c>
      <c r="AZ395" s="99">
        <f>Planning!AZ$225</f>
        <v>0</v>
      </c>
      <c r="BA395" s="99">
        <f>Planning!BA$225</f>
        <v>0</v>
      </c>
      <c r="BB395" s="100">
        <f>Planning!BB$225</f>
        <v>0</v>
      </c>
      <c r="BC395" s="69">
        <f>Planning!BC$225</f>
        <v>0</v>
      </c>
      <c r="BD395" s="102"/>
      <c r="BE395" s="408">
        <f>Planning!BE$225</f>
        <v>0</v>
      </c>
      <c r="BF395" s="409">
        <f>Planning!BF$225</f>
        <v>0</v>
      </c>
      <c r="BG395" s="74">
        <f>Planning!BG$225</f>
        <v>0</v>
      </c>
      <c r="BH395" s="75">
        <f>Planning!BH$225</f>
        <v>0</v>
      </c>
      <c r="BI395" s="76" t="str">
        <f>Planning!BI$225</f>
        <v/>
      </c>
      <c r="BJ395" s="77">
        <f>Planning!BJ$225</f>
        <v>15.806451612903228</v>
      </c>
      <c r="BL395" s="210">
        <f>Planning!BL$225</f>
        <v>0</v>
      </c>
      <c r="BM395" s="143">
        <f>Planning!BP$225</f>
        <v>0</v>
      </c>
      <c r="NL395" s="43" t="s">
        <v>63</v>
      </c>
    </row>
    <row r="396" spans="1:376" ht="10.199999999999999" customHeight="1">
      <c r="A396" s="25"/>
      <c r="B396" s="337"/>
      <c r="C396" s="424"/>
      <c r="D396" s="15"/>
      <c r="E396" s="327" t="str">
        <f>Planning!$E$11</f>
        <v>MEP</v>
      </c>
      <c r="F396" s="327"/>
      <c r="G396" s="126">
        <f>(COUNTIF(O389:BB419,Planning!$MX$3))/2</f>
        <v>0</v>
      </c>
      <c r="H396" s="323"/>
      <c r="I396" s="402">
        <f>Conges!$B$10</f>
        <v>44903</v>
      </c>
      <c r="J396" s="403"/>
      <c r="K396" s="403"/>
      <c r="L396" s="403"/>
      <c r="M396" s="403"/>
      <c r="N396" s="78" t="str">
        <f>Planning!N$260</f>
        <v/>
      </c>
      <c r="O396" s="95">
        <f>Planning!O$260</f>
        <v>0</v>
      </c>
      <c r="P396" s="96">
        <f>Planning!P$260</f>
        <v>0</v>
      </c>
      <c r="Q396" s="96">
        <f>Planning!Q$260</f>
        <v>0</v>
      </c>
      <c r="R396" s="96">
        <f>Planning!R$260</f>
        <v>0</v>
      </c>
      <c r="S396" s="96">
        <f>Planning!S$260</f>
        <v>0</v>
      </c>
      <c r="T396" s="96">
        <f>Planning!T$260</f>
        <v>0</v>
      </c>
      <c r="U396" s="96">
        <f>Planning!U$260</f>
        <v>0</v>
      </c>
      <c r="V396" s="97">
        <f>Planning!V$260</f>
        <v>0</v>
      </c>
      <c r="W396" s="96">
        <f>Planning!W$260</f>
        <v>0</v>
      </c>
      <c r="X396" s="96">
        <f>Planning!X$260</f>
        <v>0</v>
      </c>
      <c r="Y396" s="96">
        <f>Planning!Y$260</f>
        <v>0</v>
      </c>
      <c r="Z396" s="96">
        <f>Planning!Z$260</f>
        <v>0</v>
      </c>
      <c r="AA396" s="96">
        <f>Planning!AA$260</f>
        <v>0</v>
      </c>
      <c r="AB396" s="96">
        <f>Planning!AB$260</f>
        <v>0</v>
      </c>
      <c r="AC396" s="96">
        <f>Planning!AC$260</f>
        <v>0</v>
      </c>
      <c r="AD396" s="96">
        <f>Planning!AD$260</f>
        <v>0</v>
      </c>
      <c r="AE396" s="95">
        <f>Planning!AE$260</f>
        <v>0</v>
      </c>
      <c r="AF396" s="96">
        <f>Planning!AF$260</f>
        <v>0</v>
      </c>
      <c r="AG396" s="96">
        <f>Planning!AG$260</f>
        <v>0</v>
      </c>
      <c r="AH396" s="96">
        <f>Planning!AH$260</f>
        <v>0</v>
      </c>
      <c r="AI396" s="96">
        <f>Planning!AI$260</f>
        <v>0</v>
      </c>
      <c r="AJ396" s="97">
        <f>Planning!AJ$260</f>
        <v>0</v>
      </c>
      <c r="AK396" s="96">
        <f>Planning!AK$260</f>
        <v>0</v>
      </c>
      <c r="AL396" s="96">
        <f>Planning!AL$260</f>
        <v>0</v>
      </c>
      <c r="AM396" s="96">
        <f>Planning!AM$260</f>
        <v>0</v>
      </c>
      <c r="AN396" s="96">
        <f>Planning!AN$260</f>
        <v>0</v>
      </c>
      <c r="AO396" s="96">
        <f>Planning!AO$260</f>
        <v>0</v>
      </c>
      <c r="AP396" s="96">
        <f>Planning!AP$260</f>
        <v>0</v>
      </c>
      <c r="AQ396" s="96">
        <f>Planning!AQ$260</f>
        <v>0</v>
      </c>
      <c r="AR396" s="96">
        <f>Planning!AR$260</f>
        <v>0</v>
      </c>
      <c r="AS396" s="96">
        <f>Planning!AS$260</f>
        <v>0</v>
      </c>
      <c r="AT396" s="96">
        <f>Planning!AT$260</f>
        <v>0</v>
      </c>
      <c r="AU396" s="95">
        <f>Planning!AU$260</f>
        <v>0</v>
      </c>
      <c r="AV396" s="96">
        <f>Planning!AV$260</f>
        <v>0</v>
      </c>
      <c r="AW396" s="96">
        <f>Planning!AW$260</f>
        <v>0</v>
      </c>
      <c r="AX396" s="96">
        <f>Planning!AX$260</f>
        <v>0</v>
      </c>
      <c r="AY396" s="96">
        <f>Planning!AY$260</f>
        <v>0</v>
      </c>
      <c r="AZ396" s="96">
        <f>Planning!AZ$260</f>
        <v>0</v>
      </c>
      <c r="BA396" s="96">
        <f>Planning!BA$260</f>
        <v>0</v>
      </c>
      <c r="BB396" s="97">
        <f>Planning!BB$260</f>
        <v>0</v>
      </c>
      <c r="BC396" s="82">
        <f>Planning!BC$260</f>
        <v>0</v>
      </c>
      <c r="BD396" s="102"/>
      <c r="BE396" s="410">
        <f>Planning!BE$260</f>
        <v>0</v>
      </c>
      <c r="BF396" s="411">
        <f>Planning!BF$260</f>
        <v>0</v>
      </c>
      <c r="BG396" s="88">
        <f>Planning!BG$260</f>
        <v>0</v>
      </c>
      <c r="BH396" s="89">
        <f>Planning!BH$260</f>
        <v>0</v>
      </c>
      <c r="BI396" s="90" t="str">
        <f>Planning!BI$260</f>
        <v/>
      </c>
      <c r="BJ396" s="91">
        <f>Planning!BJ$260</f>
        <v>18.06451612903226</v>
      </c>
      <c r="BL396" s="211">
        <f>Planning!BL$260</f>
        <v>0</v>
      </c>
      <c r="BM396" s="142">
        <f>Planning!BP$260</f>
        <v>0</v>
      </c>
      <c r="NL396" s="43" t="s">
        <v>63</v>
      </c>
    </row>
    <row r="397" spans="1:376" ht="10.199999999999999" customHeight="1">
      <c r="A397" s="25"/>
      <c r="B397" s="337"/>
      <c r="C397" s="424"/>
      <c r="D397" s="15"/>
      <c r="E397" s="348" t="str">
        <f>Planning!$E$12</f>
        <v>Renfort</v>
      </c>
      <c r="F397" s="348"/>
      <c r="G397" s="127">
        <f>(COUNTIF(O389:BB419,Planning!$MZ$3))/2</f>
        <v>0</v>
      </c>
      <c r="H397" s="323"/>
      <c r="I397" s="400">
        <f>Conges!$B$11</f>
        <v>44904</v>
      </c>
      <c r="J397" s="401"/>
      <c r="K397" s="401"/>
      <c r="L397" s="401"/>
      <c r="M397" s="401"/>
      <c r="N397" s="65" t="str">
        <f>Planning!N$295</f>
        <v/>
      </c>
      <c r="O397" s="98">
        <f>Planning!O$295</f>
        <v>0</v>
      </c>
      <c r="P397" s="99">
        <f>Planning!P$295</f>
        <v>0</v>
      </c>
      <c r="Q397" s="99">
        <f>Planning!Q$295</f>
        <v>0</v>
      </c>
      <c r="R397" s="99">
        <f>Planning!R$295</f>
        <v>0</v>
      </c>
      <c r="S397" s="99">
        <f>Planning!S$295</f>
        <v>0</v>
      </c>
      <c r="T397" s="99">
        <f>Planning!T$295</f>
        <v>0</v>
      </c>
      <c r="U397" s="99">
        <f>Planning!U$295</f>
        <v>0</v>
      </c>
      <c r="V397" s="100">
        <f>Planning!V$295</f>
        <v>0</v>
      </c>
      <c r="W397" s="99">
        <f>Planning!W$295</f>
        <v>0</v>
      </c>
      <c r="X397" s="99">
        <f>Planning!X$295</f>
        <v>0</v>
      </c>
      <c r="Y397" s="99">
        <f>Planning!Y$295</f>
        <v>0</v>
      </c>
      <c r="Z397" s="99">
        <f>Planning!Z$295</f>
        <v>0</v>
      </c>
      <c r="AA397" s="99">
        <f>Planning!AA$295</f>
        <v>0</v>
      </c>
      <c r="AB397" s="99">
        <f>Planning!AB$295</f>
        <v>0</v>
      </c>
      <c r="AC397" s="99">
        <f>Planning!AC$295</f>
        <v>0</v>
      </c>
      <c r="AD397" s="99">
        <f>Planning!AD$295</f>
        <v>0</v>
      </c>
      <c r="AE397" s="98">
        <f>Planning!AE$295</f>
        <v>0</v>
      </c>
      <c r="AF397" s="99">
        <f>Planning!AF$295</f>
        <v>0</v>
      </c>
      <c r="AG397" s="99">
        <f>Planning!AG$295</f>
        <v>0</v>
      </c>
      <c r="AH397" s="99">
        <f>Planning!AH$295</f>
        <v>0</v>
      </c>
      <c r="AI397" s="99">
        <f>Planning!AI$295</f>
        <v>0</v>
      </c>
      <c r="AJ397" s="100">
        <f>Planning!AJ$295</f>
        <v>0</v>
      </c>
      <c r="AK397" s="99">
        <f>Planning!AK$295</f>
        <v>0</v>
      </c>
      <c r="AL397" s="99">
        <f>Planning!AL$295</f>
        <v>0</v>
      </c>
      <c r="AM397" s="99">
        <f>Planning!AM$295</f>
        <v>0</v>
      </c>
      <c r="AN397" s="99">
        <f>Planning!AN$295</f>
        <v>0</v>
      </c>
      <c r="AO397" s="99">
        <f>Planning!AO$295</f>
        <v>0</v>
      </c>
      <c r="AP397" s="99">
        <f>Planning!AP$295</f>
        <v>0</v>
      </c>
      <c r="AQ397" s="99">
        <f>Planning!AQ$295</f>
        <v>0</v>
      </c>
      <c r="AR397" s="99">
        <f>Planning!AR$295</f>
        <v>0</v>
      </c>
      <c r="AS397" s="99">
        <f>Planning!AS$295</f>
        <v>0</v>
      </c>
      <c r="AT397" s="99">
        <f>Planning!AT$295</f>
        <v>0</v>
      </c>
      <c r="AU397" s="98">
        <f>Planning!AU$295</f>
        <v>0</v>
      </c>
      <c r="AV397" s="99">
        <f>Planning!AV$295</f>
        <v>0</v>
      </c>
      <c r="AW397" s="99">
        <f>Planning!AW$295</f>
        <v>0</v>
      </c>
      <c r="AX397" s="99">
        <f>Planning!AX$295</f>
        <v>0</v>
      </c>
      <c r="AY397" s="99">
        <f>Planning!AY$295</f>
        <v>0</v>
      </c>
      <c r="AZ397" s="99">
        <f>Planning!AZ$295</f>
        <v>0</v>
      </c>
      <c r="BA397" s="99">
        <f>Planning!BA$295</f>
        <v>0</v>
      </c>
      <c r="BB397" s="100">
        <f>Planning!BB$295</f>
        <v>0</v>
      </c>
      <c r="BC397" s="69">
        <f>Planning!BC$295</f>
        <v>0</v>
      </c>
      <c r="BD397" s="102"/>
      <c r="BE397" s="408">
        <f>Planning!BE$295</f>
        <v>0</v>
      </c>
      <c r="BF397" s="409">
        <f>Planning!BF$295</f>
        <v>0</v>
      </c>
      <c r="BG397" s="74">
        <f>Planning!BG$295</f>
        <v>0</v>
      </c>
      <c r="BH397" s="75">
        <f>Planning!BH$295</f>
        <v>0</v>
      </c>
      <c r="BI397" s="76" t="str">
        <f>Planning!BI$295</f>
        <v/>
      </c>
      <c r="BJ397" s="77">
        <f>Planning!BJ$295</f>
        <v>20.322580645161292</v>
      </c>
      <c r="BL397" s="210">
        <f>Planning!BL$295</f>
        <v>0</v>
      </c>
      <c r="BM397" s="143">
        <f>Planning!BP$295</f>
        <v>0</v>
      </c>
      <c r="NL397" s="43" t="s">
        <v>63</v>
      </c>
    </row>
    <row r="398" spans="1:376" ht="10.199999999999999" customHeight="1">
      <c r="A398" s="25"/>
      <c r="B398" s="337"/>
      <c r="C398" s="424"/>
      <c r="D398" s="15"/>
      <c r="E398" s="317" t="str">
        <f>Planning!$E$13</f>
        <v>CHEF</v>
      </c>
      <c r="F398" s="317"/>
      <c r="G398" s="128">
        <f>(COUNTIF(O389:BB419,Planning!$NB$3))/2</f>
        <v>0</v>
      </c>
      <c r="H398" s="323"/>
      <c r="I398" s="402">
        <f>Conges!$B$12</f>
        <v>44905</v>
      </c>
      <c r="J398" s="403"/>
      <c r="K398" s="403"/>
      <c r="L398" s="403"/>
      <c r="M398" s="403"/>
      <c r="N398" s="78" t="str">
        <f>Planning!N$330</f>
        <v/>
      </c>
      <c r="O398" s="95">
        <f>Planning!O$330</f>
        <v>0</v>
      </c>
      <c r="P398" s="96">
        <f>Planning!P$330</f>
        <v>0</v>
      </c>
      <c r="Q398" s="96">
        <f>Planning!Q$330</f>
        <v>0</v>
      </c>
      <c r="R398" s="96">
        <f>Planning!R$330</f>
        <v>0</v>
      </c>
      <c r="S398" s="96">
        <f>Planning!S$330</f>
        <v>0</v>
      </c>
      <c r="T398" s="96">
        <f>Planning!T$330</f>
        <v>0</v>
      </c>
      <c r="U398" s="96">
        <f>Planning!U$330</f>
        <v>0</v>
      </c>
      <c r="V398" s="97">
        <f>Planning!V$330</f>
        <v>0</v>
      </c>
      <c r="W398" s="96">
        <f>Planning!W$330</f>
        <v>0</v>
      </c>
      <c r="X398" s="96">
        <f>Planning!X$330</f>
        <v>0</v>
      </c>
      <c r="Y398" s="96">
        <f>Planning!Y$330</f>
        <v>0</v>
      </c>
      <c r="Z398" s="96">
        <f>Planning!Z$330</f>
        <v>0</v>
      </c>
      <c r="AA398" s="96">
        <f>Planning!AA$330</f>
        <v>0</v>
      </c>
      <c r="AB398" s="96">
        <f>Planning!AB$330</f>
        <v>0</v>
      </c>
      <c r="AC398" s="96">
        <f>Planning!AC$330</f>
        <v>0</v>
      </c>
      <c r="AD398" s="96">
        <f>Planning!AD$330</f>
        <v>0</v>
      </c>
      <c r="AE398" s="95">
        <f>Planning!AE$330</f>
        <v>0</v>
      </c>
      <c r="AF398" s="96">
        <f>Planning!AF$330</f>
        <v>0</v>
      </c>
      <c r="AG398" s="96">
        <f>Planning!AG$330</f>
        <v>0</v>
      </c>
      <c r="AH398" s="96">
        <f>Planning!AH$330</f>
        <v>0</v>
      </c>
      <c r="AI398" s="96">
        <f>Planning!AI$330</f>
        <v>0</v>
      </c>
      <c r="AJ398" s="97">
        <f>Planning!AJ$330</f>
        <v>0</v>
      </c>
      <c r="AK398" s="96">
        <f>Planning!AK$330</f>
        <v>0</v>
      </c>
      <c r="AL398" s="96">
        <f>Planning!AL$330</f>
        <v>0</v>
      </c>
      <c r="AM398" s="96">
        <f>Planning!AM$330</f>
        <v>0</v>
      </c>
      <c r="AN398" s="96">
        <f>Planning!AN$330</f>
        <v>0</v>
      </c>
      <c r="AO398" s="96">
        <f>Planning!AO$330</f>
        <v>0</v>
      </c>
      <c r="AP398" s="96">
        <f>Planning!AP$330</f>
        <v>0</v>
      </c>
      <c r="AQ398" s="96">
        <f>Planning!AQ$330</f>
        <v>0</v>
      </c>
      <c r="AR398" s="96">
        <f>Planning!AR$330</f>
        <v>0</v>
      </c>
      <c r="AS398" s="96">
        <f>Planning!AS$330</f>
        <v>0</v>
      </c>
      <c r="AT398" s="96">
        <f>Planning!AT$330</f>
        <v>0</v>
      </c>
      <c r="AU398" s="95">
        <f>Planning!AU$330</f>
        <v>0</v>
      </c>
      <c r="AV398" s="96">
        <f>Planning!AV$330</f>
        <v>0</v>
      </c>
      <c r="AW398" s="96">
        <f>Planning!AW$330</f>
        <v>0</v>
      </c>
      <c r="AX398" s="96">
        <f>Planning!AX$330</f>
        <v>0</v>
      </c>
      <c r="AY398" s="96">
        <f>Planning!AY$330</f>
        <v>0</v>
      </c>
      <c r="AZ398" s="96">
        <f>Planning!AZ$330</f>
        <v>0</v>
      </c>
      <c r="BA398" s="96">
        <f>Planning!BA$330</f>
        <v>0</v>
      </c>
      <c r="BB398" s="97">
        <f>Planning!BB$330</f>
        <v>0</v>
      </c>
      <c r="BC398" s="82">
        <f>Planning!BC$330</f>
        <v>0</v>
      </c>
      <c r="BD398" s="102"/>
      <c r="BE398" s="410">
        <f>Planning!BE$330</f>
        <v>0</v>
      </c>
      <c r="BF398" s="411">
        <f>Planning!BF$330</f>
        <v>0</v>
      </c>
      <c r="BG398" s="88">
        <f>Planning!BG$330</f>
        <v>0</v>
      </c>
      <c r="BH398" s="89">
        <f>Planning!BH$330</f>
        <v>0</v>
      </c>
      <c r="BI398" s="90" t="str">
        <f>Planning!BI$330</f>
        <v/>
      </c>
      <c r="BJ398" s="91">
        <f>Planning!BJ$330</f>
        <v>22.580645161290324</v>
      </c>
      <c r="BL398" s="211">
        <f>Planning!BL$330</f>
        <v>0</v>
      </c>
      <c r="BM398" s="142">
        <f>Planning!BP$330</f>
        <v>0</v>
      </c>
      <c r="NL398" s="43" t="s">
        <v>63</v>
      </c>
    </row>
    <row r="399" spans="1:376" ht="10.199999999999999" customHeight="1">
      <c r="A399" s="25"/>
      <c r="B399" s="337"/>
      <c r="C399" s="424"/>
      <c r="D399" s="15"/>
      <c r="E399" s="319" t="str">
        <f>Planning!$E$14</f>
        <v>MENAGE</v>
      </c>
      <c r="F399" s="319"/>
      <c r="G399" s="129">
        <f>(COUNTIF(O389:BB419,Planning!$ND$3))/2</f>
        <v>0</v>
      </c>
      <c r="H399" s="323"/>
      <c r="I399" s="400">
        <f>Conges!$B$13</f>
        <v>44906</v>
      </c>
      <c r="J399" s="401"/>
      <c r="K399" s="401"/>
      <c r="L399" s="401"/>
      <c r="M399" s="401"/>
      <c r="N399" s="65" t="str">
        <f>Planning!N$365</f>
        <v/>
      </c>
      <c r="O399" s="98">
        <f>Planning!O$365</f>
        <v>0</v>
      </c>
      <c r="P399" s="99">
        <f>Planning!P$365</f>
        <v>0</v>
      </c>
      <c r="Q399" s="99">
        <f>Planning!Q$365</f>
        <v>0</v>
      </c>
      <c r="R399" s="99">
        <f>Planning!R$365</f>
        <v>0</v>
      </c>
      <c r="S399" s="99">
        <f>Planning!S$365</f>
        <v>0</v>
      </c>
      <c r="T399" s="99">
        <f>Planning!T$365</f>
        <v>0</v>
      </c>
      <c r="U399" s="99">
        <f>Planning!U$365</f>
        <v>0</v>
      </c>
      <c r="V399" s="100">
        <f>Planning!V$365</f>
        <v>0</v>
      </c>
      <c r="W399" s="99">
        <f>Planning!W$365</f>
        <v>0</v>
      </c>
      <c r="X399" s="99">
        <f>Planning!X$365</f>
        <v>0</v>
      </c>
      <c r="Y399" s="99">
        <f>Planning!Y$365</f>
        <v>0</v>
      </c>
      <c r="Z399" s="99">
        <f>Planning!Z$365</f>
        <v>0</v>
      </c>
      <c r="AA399" s="99">
        <f>Planning!AA$365</f>
        <v>0</v>
      </c>
      <c r="AB399" s="99">
        <f>Planning!AB$365</f>
        <v>0</v>
      </c>
      <c r="AC399" s="99">
        <f>Planning!AC$365</f>
        <v>0</v>
      </c>
      <c r="AD399" s="99">
        <f>Planning!AD$365</f>
        <v>0</v>
      </c>
      <c r="AE399" s="98">
        <f>Planning!AE$365</f>
        <v>0</v>
      </c>
      <c r="AF399" s="99">
        <f>Planning!AF$365</f>
        <v>0</v>
      </c>
      <c r="AG399" s="99">
        <f>Planning!AG$365</f>
        <v>0</v>
      </c>
      <c r="AH399" s="99">
        <f>Planning!AH$365</f>
        <v>0</v>
      </c>
      <c r="AI399" s="99">
        <f>Planning!AI$365</f>
        <v>0</v>
      </c>
      <c r="AJ399" s="100">
        <f>Planning!AJ$365</f>
        <v>0</v>
      </c>
      <c r="AK399" s="99">
        <f>Planning!AK$365</f>
        <v>0</v>
      </c>
      <c r="AL399" s="99">
        <f>Planning!AL$365</f>
        <v>0</v>
      </c>
      <c r="AM399" s="99">
        <f>Planning!AM$365</f>
        <v>0</v>
      </c>
      <c r="AN399" s="99">
        <f>Planning!AN$365</f>
        <v>0</v>
      </c>
      <c r="AO399" s="99">
        <f>Planning!AO$365</f>
        <v>0</v>
      </c>
      <c r="AP399" s="99">
        <f>Planning!AP$365</f>
        <v>0</v>
      </c>
      <c r="AQ399" s="99">
        <f>Planning!AQ$365</f>
        <v>0</v>
      </c>
      <c r="AR399" s="99">
        <f>Planning!AR$365</f>
        <v>0</v>
      </c>
      <c r="AS399" s="99">
        <f>Planning!AS$365</f>
        <v>0</v>
      </c>
      <c r="AT399" s="99">
        <f>Planning!AT$365</f>
        <v>0</v>
      </c>
      <c r="AU399" s="98">
        <f>Planning!AU$365</f>
        <v>0</v>
      </c>
      <c r="AV399" s="99">
        <f>Planning!AV$365</f>
        <v>0</v>
      </c>
      <c r="AW399" s="99">
        <f>Planning!AW$365</f>
        <v>0</v>
      </c>
      <c r="AX399" s="99">
        <f>Planning!AX$365</f>
        <v>0</v>
      </c>
      <c r="AY399" s="99">
        <f>Planning!AY$365</f>
        <v>0</v>
      </c>
      <c r="AZ399" s="99">
        <f>Planning!AZ$365</f>
        <v>0</v>
      </c>
      <c r="BA399" s="99">
        <f>Planning!BA$365</f>
        <v>0</v>
      </c>
      <c r="BB399" s="100">
        <f>Planning!BB$365</f>
        <v>0</v>
      </c>
      <c r="BC399" s="69">
        <f>Planning!BC$365</f>
        <v>0</v>
      </c>
      <c r="BD399" s="102"/>
      <c r="BE399" s="408">
        <f>Planning!BE$365</f>
        <v>0</v>
      </c>
      <c r="BF399" s="409">
        <f>Planning!BF$365</f>
        <v>0</v>
      </c>
      <c r="BG399" s="74">
        <f>Planning!BG$365</f>
        <v>0</v>
      </c>
      <c r="BH399" s="75">
        <f>Planning!BH$365</f>
        <v>0</v>
      </c>
      <c r="BI399" s="76" t="str">
        <f>Planning!BI$365</f>
        <v/>
      </c>
      <c r="BJ399" s="77">
        <f>Planning!BJ$365</f>
        <v>24.838709677419356</v>
      </c>
      <c r="BL399" s="210">
        <f>Planning!BL$365</f>
        <v>0</v>
      </c>
      <c r="BM399" s="143">
        <f>Planning!BP$365</f>
        <v>0</v>
      </c>
      <c r="NL399" s="43" t="s">
        <v>63</v>
      </c>
    </row>
    <row r="400" spans="1:376" ht="10.199999999999999" customHeight="1">
      <c r="A400" s="25"/>
      <c r="B400" s="337"/>
      <c r="C400" s="424"/>
      <c r="D400" s="15"/>
      <c r="E400" s="347">
        <f>Planning!$E$15</f>
        <v>0</v>
      </c>
      <c r="F400" s="347"/>
      <c r="G400" s="130">
        <f>(COUNTIF(O389:BB419,Planning!$NF$3))/2</f>
        <v>0</v>
      </c>
      <c r="H400" s="323"/>
      <c r="I400" s="402">
        <f>Conges!$B$14</f>
        <v>44907</v>
      </c>
      <c r="J400" s="403"/>
      <c r="K400" s="403"/>
      <c r="L400" s="403"/>
      <c r="M400" s="403"/>
      <c r="N400" s="78" t="str">
        <f>Planning!N$400</f>
        <v/>
      </c>
      <c r="O400" s="95">
        <f>Planning!O$400</f>
        <v>0</v>
      </c>
      <c r="P400" s="96">
        <f>Planning!P$400</f>
        <v>0</v>
      </c>
      <c r="Q400" s="96">
        <f>Planning!Q$400</f>
        <v>0</v>
      </c>
      <c r="R400" s="96">
        <f>Planning!R$400</f>
        <v>0</v>
      </c>
      <c r="S400" s="96">
        <f>Planning!S$400</f>
        <v>0</v>
      </c>
      <c r="T400" s="96">
        <f>Planning!T$400</f>
        <v>0</v>
      </c>
      <c r="U400" s="96">
        <f>Planning!U$400</f>
        <v>0</v>
      </c>
      <c r="V400" s="97">
        <f>Planning!V$400</f>
        <v>0</v>
      </c>
      <c r="W400" s="96">
        <f>Planning!W$400</f>
        <v>0</v>
      </c>
      <c r="X400" s="96">
        <f>Planning!X$400</f>
        <v>0</v>
      </c>
      <c r="Y400" s="96">
        <f>Planning!Y$400</f>
        <v>0</v>
      </c>
      <c r="Z400" s="96">
        <f>Planning!Z$400</f>
        <v>0</v>
      </c>
      <c r="AA400" s="96">
        <f>Planning!AA$400</f>
        <v>0</v>
      </c>
      <c r="AB400" s="96">
        <f>Planning!AB$400</f>
        <v>0</v>
      </c>
      <c r="AC400" s="96">
        <f>Planning!AC$400</f>
        <v>0</v>
      </c>
      <c r="AD400" s="96">
        <f>Planning!AD$400</f>
        <v>0</v>
      </c>
      <c r="AE400" s="95">
        <f>Planning!AE$400</f>
        <v>0</v>
      </c>
      <c r="AF400" s="96">
        <f>Planning!AF$400</f>
        <v>0</v>
      </c>
      <c r="AG400" s="96">
        <f>Planning!AG$400</f>
        <v>0</v>
      </c>
      <c r="AH400" s="96">
        <f>Planning!AH$400</f>
        <v>0</v>
      </c>
      <c r="AI400" s="96">
        <f>Planning!AI$400</f>
        <v>0</v>
      </c>
      <c r="AJ400" s="97">
        <f>Planning!AJ$400</f>
        <v>0</v>
      </c>
      <c r="AK400" s="96">
        <f>Planning!AK$400</f>
        <v>0</v>
      </c>
      <c r="AL400" s="96">
        <f>Planning!AL$400</f>
        <v>0</v>
      </c>
      <c r="AM400" s="96">
        <f>Planning!AM$400</f>
        <v>0</v>
      </c>
      <c r="AN400" s="96">
        <f>Planning!AN$400</f>
        <v>0</v>
      </c>
      <c r="AO400" s="96">
        <f>Planning!AO$400</f>
        <v>0</v>
      </c>
      <c r="AP400" s="96">
        <f>Planning!AP$400</f>
        <v>0</v>
      </c>
      <c r="AQ400" s="96">
        <f>Planning!AQ$400</f>
        <v>0</v>
      </c>
      <c r="AR400" s="96">
        <f>Planning!AR$400</f>
        <v>0</v>
      </c>
      <c r="AS400" s="96">
        <f>Planning!AS$400</f>
        <v>0</v>
      </c>
      <c r="AT400" s="96">
        <f>Planning!AT$400</f>
        <v>0</v>
      </c>
      <c r="AU400" s="95">
        <f>Planning!AU$400</f>
        <v>0</v>
      </c>
      <c r="AV400" s="96">
        <f>Planning!AV$400</f>
        <v>0</v>
      </c>
      <c r="AW400" s="96">
        <f>Planning!AW$400</f>
        <v>0</v>
      </c>
      <c r="AX400" s="96">
        <f>Planning!AX$400</f>
        <v>0</v>
      </c>
      <c r="AY400" s="96">
        <f>Planning!AY$400</f>
        <v>0</v>
      </c>
      <c r="AZ400" s="96">
        <f>Planning!AZ$400</f>
        <v>0</v>
      </c>
      <c r="BA400" s="96">
        <f>Planning!BA$400</f>
        <v>0</v>
      </c>
      <c r="BB400" s="97">
        <f>Planning!BB$400</f>
        <v>0</v>
      </c>
      <c r="BC400" s="82">
        <f>Planning!BC$400</f>
        <v>0</v>
      </c>
      <c r="BD400" s="102"/>
      <c r="BE400" s="410">
        <f>Planning!BE$400</f>
        <v>0</v>
      </c>
      <c r="BF400" s="411">
        <f>Planning!BF$400</f>
        <v>0</v>
      </c>
      <c r="BG400" s="88">
        <f>Planning!BG$400</f>
        <v>0</v>
      </c>
      <c r="BH400" s="89">
        <f>Planning!BH$400</f>
        <v>0</v>
      </c>
      <c r="BI400" s="90" t="str">
        <f>Planning!BI$400</f>
        <v/>
      </c>
      <c r="BJ400" s="91">
        <f>Planning!BJ$400</f>
        <v>27.096774193548391</v>
      </c>
      <c r="BL400" s="211">
        <f>Planning!BL$400</f>
        <v>0</v>
      </c>
      <c r="BM400" s="142">
        <f>Planning!BP$400</f>
        <v>0</v>
      </c>
      <c r="NL400" s="43" t="s">
        <v>63</v>
      </c>
    </row>
    <row r="401" spans="1:376" ht="10.199999999999999" customHeight="1">
      <c r="A401" s="25"/>
      <c r="B401" s="337"/>
      <c r="C401" s="424"/>
      <c r="D401" s="15"/>
      <c r="E401" s="330"/>
      <c r="F401" s="330"/>
      <c r="G401" s="134">
        <f>(COUNTIF(O389:BB419,Planning!$NH$3))/2</f>
        <v>0</v>
      </c>
      <c r="H401" s="323"/>
      <c r="I401" s="400">
        <f>Conges!$B$15</f>
        <v>44908</v>
      </c>
      <c r="J401" s="401"/>
      <c r="K401" s="401"/>
      <c r="L401" s="401"/>
      <c r="M401" s="401"/>
      <c r="N401" s="65" t="str">
        <f>Planning!N$435</f>
        <v/>
      </c>
      <c r="O401" s="98">
        <f>Planning!O$435</f>
        <v>0</v>
      </c>
      <c r="P401" s="99">
        <f>Planning!P$435</f>
        <v>0</v>
      </c>
      <c r="Q401" s="99">
        <f>Planning!Q$435</f>
        <v>0</v>
      </c>
      <c r="R401" s="99">
        <f>Planning!R$435</f>
        <v>0</v>
      </c>
      <c r="S401" s="99">
        <f>Planning!S$435</f>
        <v>0</v>
      </c>
      <c r="T401" s="99">
        <f>Planning!T$435</f>
        <v>0</v>
      </c>
      <c r="U401" s="99">
        <f>Planning!U$435</f>
        <v>0</v>
      </c>
      <c r="V401" s="100">
        <f>Planning!V$435</f>
        <v>0</v>
      </c>
      <c r="W401" s="98">
        <f>Planning!W$435</f>
        <v>0</v>
      </c>
      <c r="X401" s="99">
        <f>Planning!X$435</f>
        <v>0</v>
      </c>
      <c r="Y401" s="99">
        <f>Planning!Y$435</f>
        <v>0</v>
      </c>
      <c r="Z401" s="99">
        <f>Planning!Z$435</f>
        <v>0</v>
      </c>
      <c r="AA401" s="99">
        <f>Planning!AA$435</f>
        <v>0</v>
      </c>
      <c r="AB401" s="99">
        <f>Planning!AB$435</f>
        <v>0</v>
      </c>
      <c r="AC401" s="99">
        <f>Planning!AC$435</f>
        <v>0</v>
      </c>
      <c r="AD401" s="100">
        <f>Planning!AD$435</f>
        <v>0</v>
      </c>
      <c r="AE401" s="98">
        <f>Planning!AE$435</f>
        <v>0</v>
      </c>
      <c r="AF401" s="99">
        <f>Planning!AF$435</f>
        <v>0</v>
      </c>
      <c r="AG401" s="99">
        <f>Planning!AG$435</f>
        <v>0</v>
      </c>
      <c r="AH401" s="99">
        <f>Planning!AH$435</f>
        <v>0</v>
      </c>
      <c r="AI401" s="99">
        <f>Planning!AI$435</f>
        <v>0</v>
      </c>
      <c r="AJ401" s="100">
        <f>Planning!AJ$435</f>
        <v>0</v>
      </c>
      <c r="AK401" s="98">
        <f>Planning!AK$435</f>
        <v>0</v>
      </c>
      <c r="AL401" s="99">
        <f>Planning!AL$435</f>
        <v>0</v>
      </c>
      <c r="AM401" s="99">
        <f>Planning!AM$435</f>
        <v>0</v>
      </c>
      <c r="AN401" s="99">
        <f>Planning!AN$435</f>
        <v>0</v>
      </c>
      <c r="AO401" s="99">
        <f>Planning!AO$435</f>
        <v>0</v>
      </c>
      <c r="AP401" s="99">
        <f>Planning!AP$435</f>
        <v>0</v>
      </c>
      <c r="AQ401" s="99">
        <f>Planning!AQ$435</f>
        <v>0</v>
      </c>
      <c r="AR401" s="99">
        <f>Planning!AR$435</f>
        <v>0</v>
      </c>
      <c r="AS401" s="99">
        <f>Planning!AS$435</f>
        <v>0</v>
      </c>
      <c r="AT401" s="100">
        <f>Planning!AT$435</f>
        <v>0</v>
      </c>
      <c r="AU401" s="98">
        <f>Planning!AU$435</f>
        <v>0</v>
      </c>
      <c r="AV401" s="99">
        <f>Planning!AV$435</f>
        <v>0</v>
      </c>
      <c r="AW401" s="99">
        <f>Planning!AW$435</f>
        <v>0</v>
      </c>
      <c r="AX401" s="99">
        <f>Planning!AX$435</f>
        <v>0</v>
      </c>
      <c r="AY401" s="99">
        <f>Planning!AY$435</f>
        <v>0</v>
      </c>
      <c r="AZ401" s="99">
        <f>Planning!AZ$435</f>
        <v>0</v>
      </c>
      <c r="BA401" s="99">
        <f>Planning!BA$435</f>
        <v>0</v>
      </c>
      <c r="BB401" s="100">
        <f>Planning!BB$435</f>
        <v>0</v>
      </c>
      <c r="BC401" s="69">
        <f>Planning!BC$435</f>
        <v>0</v>
      </c>
      <c r="BD401" s="102"/>
      <c r="BE401" s="408">
        <f>Planning!BE$435</f>
        <v>0</v>
      </c>
      <c r="BF401" s="409">
        <f>Planning!BF$435</f>
        <v>0</v>
      </c>
      <c r="BG401" s="74">
        <f>Planning!BG$435</f>
        <v>0</v>
      </c>
      <c r="BH401" s="75">
        <f>Planning!BH$435</f>
        <v>0</v>
      </c>
      <c r="BI401" s="76" t="str">
        <f>Planning!BI$435</f>
        <v/>
      </c>
      <c r="BJ401" s="77">
        <f>Planning!BJ$435</f>
        <v>29.354838709677423</v>
      </c>
      <c r="BL401" s="210">
        <f>Planning!BL$435</f>
        <v>0</v>
      </c>
      <c r="BM401" s="143">
        <f>Planning!BP$435</f>
        <v>0</v>
      </c>
      <c r="NL401" s="43" t="s">
        <v>63</v>
      </c>
    </row>
    <row r="402" spans="1:376" ht="10.199999999999999" customHeight="1">
      <c r="A402" s="25"/>
      <c r="B402" s="337"/>
      <c r="C402" s="424"/>
      <c r="D402" s="15"/>
      <c r="E402" s="331"/>
      <c r="F402" s="331"/>
      <c r="G402" s="135">
        <f>(COUNTIF(O389:BB419,Planning!$NJ$3))/2</f>
        <v>0</v>
      </c>
      <c r="H402" s="323"/>
      <c r="I402" s="402">
        <f>Conges!$B$16</f>
        <v>44909</v>
      </c>
      <c r="J402" s="403"/>
      <c r="K402" s="403"/>
      <c r="L402" s="403"/>
      <c r="M402" s="403"/>
      <c r="N402" s="78" t="str">
        <f>Planning!N$470</f>
        <v/>
      </c>
      <c r="O402" s="95">
        <f>Planning!O$470</f>
        <v>0</v>
      </c>
      <c r="P402" s="96">
        <f>Planning!P$470</f>
        <v>0</v>
      </c>
      <c r="Q402" s="96">
        <f>Planning!Q$470</f>
        <v>0</v>
      </c>
      <c r="R402" s="96">
        <f>Planning!R$470</f>
        <v>0</v>
      </c>
      <c r="S402" s="96">
        <f>Planning!S$470</f>
        <v>0</v>
      </c>
      <c r="T402" s="96">
        <f>Planning!T$470</f>
        <v>0</v>
      </c>
      <c r="U402" s="96">
        <f>Planning!U$470</f>
        <v>0</v>
      </c>
      <c r="V402" s="97">
        <f>Planning!V$470</f>
        <v>0</v>
      </c>
      <c r="W402" s="95">
        <f>Planning!W$470</f>
        <v>0</v>
      </c>
      <c r="X402" s="96">
        <f>Planning!X$470</f>
        <v>0</v>
      </c>
      <c r="Y402" s="96">
        <f>Planning!Y$470</f>
        <v>0</v>
      </c>
      <c r="Z402" s="96">
        <f>Planning!Z$470</f>
        <v>0</v>
      </c>
      <c r="AA402" s="96">
        <f>Planning!AA$470</f>
        <v>0</v>
      </c>
      <c r="AB402" s="96">
        <f>Planning!AB$470</f>
        <v>0</v>
      </c>
      <c r="AC402" s="96">
        <f>Planning!AC$470</f>
        <v>0</v>
      </c>
      <c r="AD402" s="97">
        <f>Planning!AD$470</f>
        <v>0</v>
      </c>
      <c r="AE402" s="95">
        <f>Planning!AE$470</f>
        <v>0</v>
      </c>
      <c r="AF402" s="96">
        <f>Planning!AF$470</f>
        <v>0</v>
      </c>
      <c r="AG402" s="96">
        <f>Planning!AG$470</f>
        <v>0</v>
      </c>
      <c r="AH402" s="96">
        <f>Planning!AH$470</f>
        <v>0</v>
      </c>
      <c r="AI402" s="96">
        <f>Planning!AI$470</f>
        <v>0</v>
      </c>
      <c r="AJ402" s="97">
        <f>Planning!AJ$470</f>
        <v>0</v>
      </c>
      <c r="AK402" s="95">
        <f>Planning!AK$470</f>
        <v>0</v>
      </c>
      <c r="AL402" s="96">
        <f>Planning!AL$470</f>
        <v>0</v>
      </c>
      <c r="AM402" s="96">
        <f>Planning!AM$470</f>
        <v>0</v>
      </c>
      <c r="AN402" s="96">
        <f>Planning!AN$470</f>
        <v>0</v>
      </c>
      <c r="AO402" s="96">
        <f>Planning!AO$470</f>
        <v>0</v>
      </c>
      <c r="AP402" s="96">
        <f>Planning!AP$470</f>
        <v>0</v>
      </c>
      <c r="AQ402" s="96">
        <f>Planning!AQ$470</f>
        <v>0</v>
      </c>
      <c r="AR402" s="96">
        <f>Planning!AR$470</f>
        <v>0</v>
      </c>
      <c r="AS402" s="96">
        <f>Planning!AS$470</f>
        <v>0</v>
      </c>
      <c r="AT402" s="97">
        <f>Planning!AT$470</f>
        <v>0</v>
      </c>
      <c r="AU402" s="95">
        <f>Planning!AU$470</f>
        <v>0</v>
      </c>
      <c r="AV402" s="96">
        <f>Planning!AV$470</f>
        <v>0</v>
      </c>
      <c r="AW402" s="96">
        <f>Planning!AW$470</f>
        <v>0</v>
      </c>
      <c r="AX402" s="96">
        <f>Planning!AX$470</f>
        <v>0</v>
      </c>
      <c r="AY402" s="96">
        <f>Planning!AY$470</f>
        <v>0</v>
      </c>
      <c r="AZ402" s="96">
        <f>Planning!AZ$470</f>
        <v>0</v>
      </c>
      <c r="BA402" s="96">
        <f>Planning!BA$470</f>
        <v>0</v>
      </c>
      <c r="BB402" s="97">
        <f>Planning!BB$470</f>
        <v>0</v>
      </c>
      <c r="BC402" s="82">
        <f>Planning!BC$470</f>
        <v>0</v>
      </c>
      <c r="BD402" s="102"/>
      <c r="BE402" s="410">
        <f>Planning!BE$470</f>
        <v>0</v>
      </c>
      <c r="BF402" s="411">
        <f>Planning!BF$470</f>
        <v>0</v>
      </c>
      <c r="BG402" s="88">
        <f>Planning!BG$470</f>
        <v>0</v>
      </c>
      <c r="BH402" s="89">
        <f>Planning!BH$470</f>
        <v>0</v>
      </c>
      <c r="BI402" s="90" t="str">
        <f>Planning!BI$470</f>
        <v/>
      </c>
      <c r="BJ402" s="91">
        <f>Planning!BJ$470</f>
        <v>31.612903225806456</v>
      </c>
      <c r="BL402" s="211">
        <f>Planning!BL$470</f>
        <v>0</v>
      </c>
      <c r="BM402" s="142">
        <f>Planning!BP$470</f>
        <v>0</v>
      </c>
      <c r="NL402" s="43" t="s">
        <v>63</v>
      </c>
    </row>
    <row r="403" spans="1:376" ht="10.199999999999999" customHeight="1">
      <c r="A403" s="25"/>
      <c r="B403" s="337"/>
      <c r="C403" s="424"/>
      <c r="D403" s="15"/>
      <c r="E403" s="343" t="str">
        <f>Planning!$E$18</f>
        <v>H sans Renfort</v>
      </c>
      <c r="F403" s="343"/>
      <c r="G403" s="131">
        <f>SUM(G394:G402)-G397</f>
        <v>0</v>
      </c>
      <c r="H403" s="323"/>
      <c r="I403" s="400">
        <f>Conges!$B$17</f>
        <v>44910</v>
      </c>
      <c r="J403" s="401"/>
      <c r="K403" s="401"/>
      <c r="L403" s="401"/>
      <c r="M403" s="401"/>
      <c r="N403" s="65" t="str">
        <f>Planning!N$505</f>
        <v/>
      </c>
      <c r="O403" s="98">
        <f>Planning!O$505</f>
        <v>0</v>
      </c>
      <c r="P403" s="99">
        <f>Planning!P$505</f>
        <v>0</v>
      </c>
      <c r="Q403" s="99">
        <f>Planning!Q$505</f>
        <v>0</v>
      </c>
      <c r="R403" s="99">
        <f>Planning!R$505</f>
        <v>0</v>
      </c>
      <c r="S403" s="99">
        <f>Planning!S$505</f>
        <v>0</v>
      </c>
      <c r="T403" s="99">
        <f>Planning!T$505</f>
        <v>0</v>
      </c>
      <c r="U403" s="99">
        <f>Planning!U$505</f>
        <v>0</v>
      </c>
      <c r="V403" s="100">
        <f>Planning!V$505</f>
        <v>0</v>
      </c>
      <c r="W403" s="98">
        <f>Planning!W$505</f>
        <v>0</v>
      </c>
      <c r="X403" s="99">
        <f>Planning!X$505</f>
        <v>0</v>
      </c>
      <c r="Y403" s="99">
        <f>Planning!Y$505</f>
        <v>0</v>
      </c>
      <c r="Z403" s="99">
        <f>Planning!Z$505</f>
        <v>0</v>
      </c>
      <c r="AA403" s="99">
        <f>Planning!AA$505</f>
        <v>0</v>
      </c>
      <c r="AB403" s="99">
        <f>Planning!AB$505</f>
        <v>0</v>
      </c>
      <c r="AC403" s="99">
        <f>Planning!AC$505</f>
        <v>0</v>
      </c>
      <c r="AD403" s="100">
        <f>Planning!AD$505</f>
        <v>0</v>
      </c>
      <c r="AE403" s="98">
        <f>Planning!AE$505</f>
        <v>0</v>
      </c>
      <c r="AF403" s="99">
        <f>Planning!AF$505</f>
        <v>0</v>
      </c>
      <c r="AG403" s="99">
        <f>Planning!AG$505</f>
        <v>0</v>
      </c>
      <c r="AH403" s="99">
        <f>Planning!AH$505</f>
        <v>0</v>
      </c>
      <c r="AI403" s="99">
        <f>Planning!AI$505</f>
        <v>0</v>
      </c>
      <c r="AJ403" s="100">
        <f>Planning!AJ$505</f>
        <v>0</v>
      </c>
      <c r="AK403" s="98">
        <f>Planning!AK$505</f>
        <v>0</v>
      </c>
      <c r="AL403" s="99">
        <f>Planning!AL$505</f>
        <v>0</v>
      </c>
      <c r="AM403" s="99">
        <f>Planning!AM$505</f>
        <v>0</v>
      </c>
      <c r="AN403" s="99">
        <f>Planning!AN$505</f>
        <v>0</v>
      </c>
      <c r="AO403" s="99">
        <f>Planning!AO$505</f>
        <v>0</v>
      </c>
      <c r="AP403" s="99">
        <f>Planning!AP$505</f>
        <v>0</v>
      </c>
      <c r="AQ403" s="99">
        <f>Planning!AQ$505</f>
        <v>0</v>
      </c>
      <c r="AR403" s="99">
        <f>Planning!AR$505</f>
        <v>0</v>
      </c>
      <c r="AS403" s="99">
        <f>Planning!AS$505</f>
        <v>0</v>
      </c>
      <c r="AT403" s="100">
        <f>Planning!AT$505</f>
        <v>0</v>
      </c>
      <c r="AU403" s="98">
        <f>Planning!AU$505</f>
        <v>0</v>
      </c>
      <c r="AV403" s="99">
        <f>Planning!AV$505</f>
        <v>0</v>
      </c>
      <c r="AW403" s="99">
        <f>Planning!AW$505</f>
        <v>0</v>
      </c>
      <c r="AX403" s="99">
        <f>Planning!AX$505</f>
        <v>0</v>
      </c>
      <c r="AY403" s="99">
        <f>Planning!AY$505</f>
        <v>0</v>
      </c>
      <c r="AZ403" s="99">
        <f>Planning!AZ$505</f>
        <v>0</v>
      </c>
      <c r="BA403" s="99">
        <f>Planning!BA$505</f>
        <v>0</v>
      </c>
      <c r="BB403" s="100">
        <f>Planning!BB$505</f>
        <v>0</v>
      </c>
      <c r="BC403" s="69">
        <f>Planning!BC$505</f>
        <v>0</v>
      </c>
      <c r="BD403" s="102"/>
      <c r="BE403" s="408">
        <f>Planning!BE$505</f>
        <v>0</v>
      </c>
      <c r="BF403" s="409">
        <f>Planning!BF$505</f>
        <v>0</v>
      </c>
      <c r="BG403" s="74">
        <f>Planning!BG$505</f>
        <v>0</v>
      </c>
      <c r="BH403" s="75">
        <f>Planning!BH$505</f>
        <v>0</v>
      </c>
      <c r="BI403" s="76" t="str">
        <f>Planning!BI$505</f>
        <v/>
      </c>
      <c r="BJ403" s="77">
        <f>Planning!BJ$505</f>
        <v>33.870967741935488</v>
      </c>
      <c r="BL403" s="210">
        <f>Planning!BL$505</f>
        <v>0</v>
      </c>
      <c r="BM403" s="143">
        <f>Planning!BP$505</f>
        <v>0</v>
      </c>
      <c r="NL403" s="43" t="s">
        <v>63</v>
      </c>
    </row>
    <row r="404" spans="1:376" ht="10.199999999999999" customHeight="1">
      <c r="A404" s="25"/>
      <c r="B404" s="337"/>
      <c r="C404" s="424"/>
      <c r="D404" s="15"/>
      <c r="E404" s="343" t="str">
        <f>Planning!$E$19</f>
        <v>H avec Renfort</v>
      </c>
      <c r="F404" s="343"/>
      <c r="G404" s="131">
        <f>SUM(G394:G402)</f>
        <v>0</v>
      </c>
      <c r="H404" s="323"/>
      <c r="I404" s="402">
        <f>Conges!$B$18</f>
        <v>44911</v>
      </c>
      <c r="J404" s="403"/>
      <c r="K404" s="403"/>
      <c r="L404" s="403"/>
      <c r="M404" s="403"/>
      <c r="N404" s="78" t="str">
        <f>Planning!N$540</f>
        <v/>
      </c>
      <c r="O404" s="95">
        <f>Planning!O$540</f>
        <v>0</v>
      </c>
      <c r="P404" s="96">
        <f>Planning!P$540</f>
        <v>0</v>
      </c>
      <c r="Q404" s="96">
        <f>Planning!Q$540</f>
        <v>0</v>
      </c>
      <c r="R404" s="96">
        <f>Planning!R$540</f>
        <v>0</v>
      </c>
      <c r="S404" s="96">
        <f>Planning!S$540</f>
        <v>0</v>
      </c>
      <c r="T404" s="96">
        <f>Planning!T$540</f>
        <v>0</v>
      </c>
      <c r="U404" s="96">
        <f>Planning!U$540</f>
        <v>0</v>
      </c>
      <c r="V404" s="97">
        <f>Planning!V$540</f>
        <v>0</v>
      </c>
      <c r="W404" s="95">
        <f>Planning!W$540</f>
        <v>0</v>
      </c>
      <c r="X404" s="96">
        <f>Planning!X$540</f>
        <v>0</v>
      </c>
      <c r="Y404" s="96">
        <f>Planning!Y$540</f>
        <v>0</v>
      </c>
      <c r="Z404" s="96">
        <f>Planning!Z$540</f>
        <v>0</v>
      </c>
      <c r="AA404" s="96">
        <f>Planning!AA$540</f>
        <v>0</v>
      </c>
      <c r="AB404" s="96">
        <f>Planning!AB$540</f>
        <v>0</v>
      </c>
      <c r="AC404" s="96">
        <f>Planning!AC$540</f>
        <v>0</v>
      </c>
      <c r="AD404" s="97">
        <f>Planning!AD$540</f>
        <v>0</v>
      </c>
      <c r="AE404" s="95">
        <f>Planning!AE$540</f>
        <v>0</v>
      </c>
      <c r="AF404" s="96">
        <f>Planning!AF$540</f>
        <v>0</v>
      </c>
      <c r="AG404" s="96">
        <f>Planning!AG$540</f>
        <v>0</v>
      </c>
      <c r="AH404" s="96">
        <f>Planning!AH$540</f>
        <v>0</v>
      </c>
      <c r="AI404" s="96">
        <f>Planning!AI$540</f>
        <v>0</v>
      </c>
      <c r="AJ404" s="97">
        <f>Planning!AJ$540</f>
        <v>0</v>
      </c>
      <c r="AK404" s="95">
        <f>Planning!AK$540</f>
        <v>0</v>
      </c>
      <c r="AL404" s="96">
        <f>Planning!AL$540</f>
        <v>0</v>
      </c>
      <c r="AM404" s="96">
        <f>Planning!AM$540</f>
        <v>0</v>
      </c>
      <c r="AN404" s="96">
        <f>Planning!AN$540</f>
        <v>0</v>
      </c>
      <c r="AO404" s="96">
        <f>Planning!AO$540</f>
        <v>0</v>
      </c>
      <c r="AP404" s="96">
        <f>Planning!AP$540</f>
        <v>0</v>
      </c>
      <c r="AQ404" s="96">
        <f>Planning!AQ$540</f>
        <v>0</v>
      </c>
      <c r="AR404" s="96">
        <f>Planning!AR$540</f>
        <v>0</v>
      </c>
      <c r="AS404" s="96">
        <f>Planning!AS$540</f>
        <v>0</v>
      </c>
      <c r="AT404" s="97">
        <f>Planning!AT$540</f>
        <v>0</v>
      </c>
      <c r="AU404" s="95">
        <f>Planning!AU$540</f>
        <v>0</v>
      </c>
      <c r="AV404" s="96">
        <f>Planning!AV$540</f>
        <v>0</v>
      </c>
      <c r="AW404" s="96">
        <f>Planning!AW$540</f>
        <v>0</v>
      </c>
      <c r="AX404" s="96">
        <f>Planning!AX$540</f>
        <v>0</v>
      </c>
      <c r="AY404" s="96">
        <f>Planning!AY$540</f>
        <v>0</v>
      </c>
      <c r="AZ404" s="96">
        <f>Planning!AZ$540</f>
        <v>0</v>
      </c>
      <c r="BA404" s="96">
        <f>Planning!BA$540</f>
        <v>0</v>
      </c>
      <c r="BB404" s="97">
        <f>Planning!BB$540</f>
        <v>0</v>
      </c>
      <c r="BC404" s="82">
        <f>Planning!BC$540</f>
        <v>0</v>
      </c>
      <c r="BD404" s="102"/>
      <c r="BE404" s="410">
        <f>Planning!BE$540</f>
        <v>0</v>
      </c>
      <c r="BF404" s="411">
        <f>Planning!BF$540</f>
        <v>0</v>
      </c>
      <c r="BG404" s="88">
        <f>Planning!BG$540</f>
        <v>0</v>
      </c>
      <c r="BH404" s="89">
        <f>Planning!BH$540</f>
        <v>0</v>
      </c>
      <c r="BI404" s="90" t="str">
        <f>Planning!BI$540</f>
        <v/>
      </c>
      <c r="BJ404" s="91">
        <f>Planning!BJ$540</f>
        <v>36.12903225806452</v>
      </c>
      <c r="BL404" s="211">
        <f>Planning!BL$540</f>
        <v>0</v>
      </c>
      <c r="BM404" s="142">
        <f>Planning!BP$540</f>
        <v>0</v>
      </c>
      <c r="NL404" s="43" t="s">
        <v>63</v>
      </c>
    </row>
    <row r="405" spans="1:376" ht="10.199999999999999" customHeight="1">
      <c r="A405" s="25"/>
      <c r="B405" s="337"/>
      <c r="C405" s="424"/>
      <c r="D405" s="15"/>
      <c r="E405" s="101"/>
      <c r="F405" s="101"/>
      <c r="G405" s="101"/>
      <c r="H405" s="323"/>
      <c r="I405" s="400">
        <f>Conges!$B$19</f>
        <v>44912</v>
      </c>
      <c r="J405" s="401"/>
      <c r="K405" s="401"/>
      <c r="L405" s="401"/>
      <c r="M405" s="401"/>
      <c r="N405" s="65" t="str">
        <f>Planning!N$575</f>
        <v/>
      </c>
      <c r="O405" s="98">
        <f>Planning!O$575</f>
        <v>0</v>
      </c>
      <c r="P405" s="99">
        <f>Planning!P$575</f>
        <v>0</v>
      </c>
      <c r="Q405" s="99">
        <f>Planning!Q$575</f>
        <v>0</v>
      </c>
      <c r="R405" s="99">
        <f>Planning!R$575</f>
        <v>0</v>
      </c>
      <c r="S405" s="99">
        <f>Planning!S$575</f>
        <v>0</v>
      </c>
      <c r="T405" s="99">
        <f>Planning!T$575</f>
        <v>0</v>
      </c>
      <c r="U405" s="99">
        <f>Planning!U$575</f>
        <v>0</v>
      </c>
      <c r="V405" s="100">
        <f>Planning!V$575</f>
        <v>0</v>
      </c>
      <c r="W405" s="98">
        <f>Planning!W$575</f>
        <v>0</v>
      </c>
      <c r="X405" s="99">
        <f>Planning!X$575</f>
        <v>0</v>
      </c>
      <c r="Y405" s="99">
        <f>Planning!Y$575</f>
        <v>0</v>
      </c>
      <c r="Z405" s="99">
        <f>Planning!Z$575</f>
        <v>0</v>
      </c>
      <c r="AA405" s="99">
        <f>Planning!AA$575</f>
        <v>0</v>
      </c>
      <c r="AB405" s="99">
        <f>Planning!AB$575</f>
        <v>0</v>
      </c>
      <c r="AC405" s="99">
        <f>Planning!AC$575</f>
        <v>0</v>
      </c>
      <c r="AD405" s="100">
        <f>Planning!AD$575</f>
        <v>0</v>
      </c>
      <c r="AE405" s="98">
        <f>Planning!AE$575</f>
        <v>0</v>
      </c>
      <c r="AF405" s="99">
        <f>Planning!AF$575</f>
        <v>0</v>
      </c>
      <c r="AG405" s="99">
        <f>Planning!AG$575</f>
        <v>0</v>
      </c>
      <c r="AH405" s="99">
        <f>Planning!AH$575</f>
        <v>0</v>
      </c>
      <c r="AI405" s="99">
        <f>Planning!AI$575</f>
        <v>0</v>
      </c>
      <c r="AJ405" s="100">
        <f>Planning!AJ$575</f>
        <v>0</v>
      </c>
      <c r="AK405" s="98">
        <f>Planning!AK$575</f>
        <v>0</v>
      </c>
      <c r="AL405" s="99">
        <f>Planning!AL$575</f>
        <v>0</v>
      </c>
      <c r="AM405" s="99">
        <f>Planning!AM$575</f>
        <v>0</v>
      </c>
      <c r="AN405" s="99">
        <f>Planning!AN$575</f>
        <v>0</v>
      </c>
      <c r="AO405" s="99">
        <f>Planning!AO$575</f>
        <v>0</v>
      </c>
      <c r="AP405" s="99">
        <f>Planning!AP$575</f>
        <v>0</v>
      </c>
      <c r="AQ405" s="99">
        <f>Planning!AQ$575</f>
        <v>0</v>
      </c>
      <c r="AR405" s="99">
        <f>Planning!AR$575</f>
        <v>0</v>
      </c>
      <c r="AS405" s="99">
        <f>Planning!AS$575</f>
        <v>0</v>
      </c>
      <c r="AT405" s="100">
        <f>Planning!AT$575</f>
        <v>0</v>
      </c>
      <c r="AU405" s="98">
        <f>Planning!AU$575</f>
        <v>0</v>
      </c>
      <c r="AV405" s="99">
        <f>Planning!AV$575</f>
        <v>0</v>
      </c>
      <c r="AW405" s="99">
        <f>Planning!AW$575</f>
        <v>0</v>
      </c>
      <c r="AX405" s="99">
        <f>Planning!AX$575</f>
        <v>0</v>
      </c>
      <c r="AY405" s="99">
        <f>Planning!AY$575</f>
        <v>0</v>
      </c>
      <c r="AZ405" s="99">
        <f>Planning!AZ$575</f>
        <v>0</v>
      </c>
      <c r="BA405" s="99">
        <f>Planning!BA$575</f>
        <v>0</v>
      </c>
      <c r="BB405" s="100">
        <f>Planning!BB$575</f>
        <v>0</v>
      </c>
      <c r="BC405" s="69">
        <f>Planning!BC$575</f>
        <v>0</v>
      </c>
      <c r="BD405" s="102"/>
      <c r="BE405" s="408">
        <f>Planning!BE$575</f>
        <v>0</v>
      </c>
      <c r="BF405" s="409">
        <f>Planning!BF$575</f>
        <v>0</v>
      </c>
      <c r="BG405" s="74">
        <f>Planning!BG$575</f>
        <v>0</v>
      </c>
      <c r="BH405" s="75">
        <f>Planning!BH$575</f>
        <v>0</v>
      </c>
      <c r="BI405" s="76" t="str">
        <f>Planning!BI$575</f>
        <v/>
      </c>
      <c r="BJ405" s="77">
        <f>Planning!BJ$575</f>
        <v>38.387096774193552</v>
      </c>
      <c r="BL405" s="210">
        <f>Planning!BL$575</f>
        <v>0</v>
      </c>
      <c r="BM405" s="143">
        <f>Planning!BP$575</f>
        <v>0</v>
      </c>
      <c r="NL405" s="43" t="s">
        <v>63</v>
      </c>
    </row>
    <row r="406" spans="1:376" ht="10.199999999999999" customHeight="1">
      <c r="A406" s="25"/>
      <c r="B406" s="337"/>
      <c r="C406" s="424"/>
      <c r="D406" s="15"/>
      <c r="E406" s="101"/>
      <c r="F406" s="101"/>
      <c r="G406" s="101"/>
      <c r="H406" s="323"/>
      <c r="I406" s="402">
        <f>Conges!$B$20</f>
        <v>44913</v>
      </c>
      <c r="J406" s="403"/>
      <c r="K406" s="403"/>
      <c r="L406" s="403"/>
      <c r="M406" s="403"/>
      <c r="N406" s="78" t="str">
        <f>Planning!N$610</f>
        <v/>
      </c>
      <c r="O406" s="95">
        <f>Planning!O$610</f>
        <v>0</v>
      </c>
      <c r="P406" s="96">
        <f>Planning!P$610</f>
        <v>0</v>
      </c>
      <c r="Q406" s="96">
        <f>Planning!Q$610</f>
        <v>0</v>
      </c>
      <c r="R406" s="96">
        <f>Planning!R$610</f>
        <v>0</v>
      </c>
      <c r="S406" s="96">
        <f>Planning!S$610</f>
        <v>0</v>
      </c>
      <c r="T406" s="96">
        <f>Planning!T$610</f>
        <v>0</v>
      </c>
      <c r="U406" s="96">
        <f>Planning!U$610</f>
        <v>0</v>
      </c>
      <c r="V406" s="97">
        <f>Planning!V$610</f>
        <v>0</v>
      </c>
      <c r="W406" s="95">
        <f>Planning!W$610</f>
        <v>0</v>
      </c>
      <c r="X406" s="96">
        <f>Planning!X$610</f>
        <v>0</v>
      </c>
      <c r="Y406" s="96">
        <f>Planning!Y$610</f>
        <v>0</v>
      </c>
      <c r="Z406" s="96">
        <f>Planning!Z$610</f>
        <v>0</v>
      </c>
      <c r="AA406" s="96">
        <f>Planning!AA$610</f>
        <v>0</v>
      </c>
      <c r="AB406" s="96">
        <f>Planning!AB$610</f>
        <v>0</v>
      </c>
      <c r="AC406" s="96">
        <f>Planning!AC$610</f>
        <v>0</v>
      </c>
      <c r="AD406" s="97">
        <f>Planning!AD$610</f>
        <v>0</v>
      </c>
      <c r="AE406" s="95">
        <f>Planning!AE$610</f>
        <v>0</v>
      </c>
      <c r="AF406" s="96">
        <f>Planning!AF$610</f>
        <v>0</v>
      </c>
      <c r="AG406" s="96">
        <f>Planning!AG$610</f>
        <v>0</v>
      </c>
      <c r="AH406" s="96">
        <f>Planning!AH$610</f>
        <v>0</v>
      </c>
      <c r="AI406" s="96">
        <f>Planning!AI$610</f>
        <v>0</v>
      </c>
      <c r="AJ406" s="97">
        <f>Planning!AJ$610</f>
        <v>0</v>
      </c>
      <c r="AK406" s="95">
        <f>Planning!AK$610</f>
        <v>0</v>
      </c>
      <c r="AL406" s="96">
        <f>Planning!AL$610</f>
        <v>0</v>
      </c>
      <c r="AM406" s="96">
        <f>Planning!AM$610</f>
        <v>0</v>
      </c>
      <c r="AN406" s="96">
        <f>Planning!AN$610</f>
        <v>0</v>
      </c>
      <c r="AO406" s="96">
        <f>Planning!AO$610</f>
        <v>0</v>
      </c>
      <c r="AP406" s="96">
        <f>Planning!AP$610</f>
        <v>0</v>
      </c>
      <c r="AQ406" s="96">
        <f>Planning!AQ$610</f>
        <v>0</v>
      </c>
      <c r="AR406" s="96">
        <f>Planning!AR$610</f>
        <v>0</v>
      </c>
      <c r="AS406" s="96">
        <f>Planning!AS$610</f>
        <v>0</v>
      </c>
      <c r="AT406" s="97">
        <f>Planning!AT$610</f>
        <v>0</v>
      </c>
      <c r="AU406" s="95">
        <f>Planning!AU$610</f>
        <v>0</v>
      </c>
      <c r="AV406" s="96">
        <f>Planning!AV$610</f>
        <v>0</v>
      </c>
      <c r="AW406" s="96">
        <f>Planning!AW$610</f>
        <v>0</v>
      </c>
      <c r="AX406" s="96">
        <f>Planning!AX$610</f>
        <v>0</v>
      </c>
      <c r="AY406" s="96">
        <f>Planning!AY$610</f>
        <v>0</v>
      </c>
      <c r="AZ406" s="96">
        <f>Planning!AZ$610</f>
        <v>0</v>
      </c>
      <c r="BA406" s="96">
        <f>Planning!BA$610</f>
        <v>0</v>
      </c>
      <c r="BB406" s="97">
        <f>Planning!BB$610</f>
        <v>0</v>
      </c>
      <c r="BC406" s="82">
        <f>Planning!BC$610</f>
        <v>0</v>
      </c>
      <c r="BD406" s="102"/>
      <c r="BE406" s="410">
        <f>Planning!BE$610</f>
        <v>0</v>
      </c>
      <c r="BF406" s="411">
        <f>Planning!BF$610</f>
        <v>0</v>
      </c>
      <c r="BG406" s="88">
        <f>Planning!BG$610</f>
        <v>0</v>
      </c>
      <c r="BH406" s="89">
        <f>Planning!BH$610</f>
        <v>0</v>
      </c>
      <c r="BI406" s="90" t="str">
        <f>Planning!BI$610</f>
        <v/>
      </c>
      <c r="BJ406" s="91">
        <f>Planning!BJ$610</f>
        <v>40.645161290322584</v>
      </c>
      <c r="BL406" s="211">
        <f>Planning!BL$610</f>
        <v>0</v>
      </c>
      <c r="BM406" s="142">
        <f>Planning!BP$610</f>
        <v>0</v>
      </c>
      <c r="NL406" s="43" t="s">
        <v>63</v>
      </c>
    </row>
    <row r="407" spans="1:376" ht="10.199999999999999" customHeight="1">
      <c r="A407" s="25"/>
      <c r="B407" s="337"/>
      <c r="C407" s="424"/>
      <c r="D407" s="15"/>
      <c r="E407" s="101"/>
      <c r="F407" s="101"/>
      <c r="G407" s="101"/>
      <c r="H407" s="323"/>
      <c r="I407" s="400">
        <f>Conges!$B$21</f>
        <v>44914</v>
      </c>
      <c r="J407" s="401"/>
      <c r="K407" s="401"/>
      <c r="L407" s="401"/>
      <c r="M407" s="401"/>
      <c r="N407" s="65" t="str">
        <f>Planning!N$645</f>
        <v/>
      </c>
      <c r="O407" s="98">
        <f>Planning!O$645</f>
        <v>0</v>
      </c>
      <c r="P407" s="99">
        <f>Planning!P$645</f>
        <v>0</v>
      </c>
      <c r="Q407" s="99">
        <f>Planning!Q$645</f>
        <v>0</v>
      </c>
      <c r="R407" s="99">
        <f>Planning!R$645</f>
        <v>0</v>
      </c>
      <c r="S407" s="99">
        <f>Planning!S$645</f>
        <v>0</v>
      </c>
      <c r="T407" s="99">
        <f>Planning!T$645</f>
        <v>0</v>
      </c>
      <c r="U407" s="99">
        <f>Planning!U$645</f>
        <v>0</v>
      </c>
      <c r="V407" s="100">
        <f>Planning!V$645</f>
        <v>0</v>
      </c>
      <c r="W407" s="98">
        <f>Planning!W$645</f>
        <v>0</v>
      </c>
      <c r="X407" s="99">
        <f>Planning!X$645</f>
        <v>0</v>
      </c>
      <c r="Y407" s="99">
        <f>Planning!Y$645</f>
        <v>0</v>
      </c>
      <c r="Z407" s="99">
        <f>Planning!Z$645</f>
        <v>0</v>
      </c>
      <c r="AA407" s="99">
        <f>Planning!AA$645</f>
        <v>0</v>
      </c>
      <c r="AB407" s="99">
        <f>Planning!AB$645</f>
        <v>0</v>
      </c>
      <c r="AC407" s="99">
        <f>Planning!AC$645</f>
        <v>0</v>
      </c>
      <c r="AD407" s="100">
        <f>Planning!AD$645</f>
        <v>0</v>
      </c>
      <c r="AE407" s="98">
        <f>Planning!AE$645</f>
        <v>0</v>
      </c>
      <c r="AF407" s="99">
        <f>Planning!AF$645</f>
        <v>0</v>
      </c>
      <c r="AG407" s="99">
        <f>Planning!AG$645</f>
        <v>0</v>
      </c>
      <c r="AH407" s="99">
        <f>Planning!AH$645</f>
        <v>0</v>
      </c>
      <c r="AI407" s="99">
        <f>Planning!AI$645</f>
        <v>0</v>
      </c>
      <c r="AJ407" s="100">
        <f>Planning!AJ$645</f>
        <v>0</v>
      </c>
      <c r="AK407" s="98">
        <f>Planning!AK$645</f>
        <v>0</v>
      </c>
      <c r="AL407" s="99">
        <f>Planning!AL$645</f>
        <v>0</v>
      </c>
      <c r="AM407" s="99">
        <f>Planning!AM$645</f>
        <v>0</v>
      </c>
      <c r="AN407" s="99">
        <f>Planning!AN$645</f>
        <v>0</v>
      </c>
      <c r="AO407" s="99">
        <f>Planning!AO$645</f>
        <v>0</v>
      </c>
      <c r="AP407" s="99">
        <f>Planning!AP$645</f>
        <v>0</v>
      </c>
      <c r="AQ407" s="99">
        <f>Planning!AQ$645</f>
        <v>0</v>
      </c>
      <c r="AR407" s="99">
        <f>Planning!AR$645</f>
        <v>0</v>
      </c>
      <c r="AS407" s="99">
        <f>Planning!AS$645</f>
        <v>0</v>
      </c>
      <c r="AT407" s="100">
        <f>Planning!AT$645</f>
        <v>0</v>
      </c>
      <c r="AU407" s="98">
        <f>Planning!AU$645</f>
        <v>0</v>
      </c>
      <c r="AV407" s="99">
        <f>Planning!AV$645</f>
        <v>0</v>
      </c>
      <c r="AW407" s="99">
        <f>Planning!AW$645</f>
        <v>0</v>
      </c>
      <c r="AX407" s="99">
        <f>Planning!AX$645</f>
        <v>0</v>
      </c>
      <c r="AY407" s="99">
        <f>Planning!AY$645</f>
        <v>0</v>
      </c>
      <c r="AZ407" s="99">
        <f>Planning!AZ$645</f>
        <v>0</v>
      </c>
      <c r="BA407" s="99">
        <f>Planning!BA$645</f>
        <v>0</v>
      </c>
      <c r="BB407" s="100">
        <f>Planning!BB$645</f>
        <v>0</v>
      </c>
      <c r="BC407" s="69">
        <f>Planning!BC$645</f>
        <v>0</v>
      </c>
      <c r="BD407" s="102"/>
      <c r="BE407" s="408">
        <f>Planning!BE$645</f>
        <v>0</v>
      </c>
      <c r="BF407" s="409">
        <f>Planning!BF$645</f>
        <v>0</v>
      </c>
      <c r="BG407" s="74">
        <f>Planning!BG$645</f>
        <v>0</v>
      </c>
      <c r="BH407" s="75">
        <f>Planning!BH$645</f>
        <v>0</v>
      </c>
      <c r="BI407" s="76" t="str">
        <f>Planning!BI$645</f>
        <v/>
      </c>
      <c r="BJ407" s="77">
        <f>Planning!BJ$645</f>
        <v>42.903225806451616</v>
      </c>
      <c r="BL407" s="210">
        <f>Planning!BL$645</f>
        <v>0</v>
      </c>
      <c r="BM407" s="143">
        <f>Planning!BP$645</f>
        <v>0</v>
      </c>
      <c r="NL407" s="43" t="s">
        <v>63</v>
      </c>
    </row>
    <row r="408" spans="1:376" ht="10.199999999999999" customHeight="1">
      <c r="A408" s="25"/>
      <c r="B408" s="337"/>
      <c r="C408" s="424"/>
      <c r="D408" s="15"/>
      <c r="E408" s="101"/>
      <c r="F408" s="101"/>
      <c r="G408" s="101"/>
      <c r="H408" s="323"/>
      <c r="I408" s="402">
        <f>Conges!$B$22</f>
        <v>44915</v>
      </c>
      <c r="J408" s="403"/>
      <c r="K408" s="403"/>
      <c r="L408" s="403"/>
      <c r="M408" s="403"/>
      <c r="N408" s="78" t="str">
        <f>Planning!N$680</f>
        <v/>
      </c>
      <c r="O408" s="95">
        <f>Planning!O$680</f>
        <v>0</v>
      </c>
      <c r="P408" s="96">
        <f>Planning!P$680</f>
        <v>0</v>
      </c>
      <c r="Q408" s="96">
        <f>Planning!Q$680</f>
        <v>0</v>
      </c>
      <c r="R408" s="96">
        <f>Planning!R$680</f>
        <v>0</v>
      </c>
      <c r="S408" s="96">
        <f>Planning!S$680</f>
        <v>0</v>
      </c>
      <c r="T408" s="96">
        <f>Planning!T$680</f>
        <v>0</v>
      </c>
      <c r="U408" s="96">
        <f>Planning!U$680</f>
        <v>0</v>
      </c>
      <c r="V408" s="97">
        <f>Planning!V$680</f>
        <v>0</v>
      </c>
      <c r="W408" s="95">
        <f>Planning!W$680</f>
        <v>0</v>
      </c>
      <c r="X408" s="96">
        <f>Planning!X$680</f>
        <v>0</v>
      </c>
      <c r="Y408" s="96">
        <f>Planning!Y$680</f>
        <v>0</v>
      </c>
      <c r="Z408" s="96">
        <f>Planning!Z$680</f>
        <v>0</v>
      </c>
      <c r="AA408" s="96">
        <f>Planning!AA$680</f>
        <v>0</v>
      </c>
      <c r="AB408" s="96">
        <f>Planning!AB$680</f>
        <v>0</v>
      </c>
      <c r="AC408" s="96">
        <f>Planning!AC$680</f>
        <v>0</v>
      </c>
      <c r="AD408" s="97">
        <f>Planning!AD$680</f>
        <v>0</v>
      </c>
      <c r="AE408" s="95">
        <f>Planning!AE$680</f>
        <v>0</v>
      </c>
      <c r="AF408" s="96">
        <f>Planning!AF$680</f>
        <v>0</v>
      </c>
      <c r="AG408" s="96">
        <f>Planning!AG$680</f>
        <v>0</v>
      </c>
      <c r="AH408" s="96">
        <f>Planning!AH$680</f>
        <v>0</v>
      </c>
      <c r="AI408" s="96">
        <f>Planning!AI$680</f>
        <v>0</v>
      </c>
      <c r="AJ408" s="97">
        <f>Planning!AJ$680</f>
        <v>0</v>
      </c>
      <c r="AK408" s="95">
        <f>Planning!AK$680</f>
        <v>0</v>
      </c>
      <c r="AL408" s="96">
        <f>Planning!AL$680</f>
        <v>0</v>
      </c>
      <c r="AM408" s="96">
        <f>Planning!AM$680</f>
        <v>0</v>
      </c>
      <c r="AN408" s="96">
        <f>Planning!AN$680</f>
        <v>0</v>
      </c>
      <c r="AO408" s="96">
        <f>Planning!AO$680</f>
        <v>0</v>
      </c>
      <c r="AP408" s="96">
        <f>Planning!AP$680</f>
        <v>0</v>
      </c>
      <c r="AQ408" s="96">
        <f>Planning!AQ$680</f>
        <v>0</v>
      </c>
      <c r="AR408" s="96">
        <f>Planning!AR$680</f>
        <v>0</v>
      </c>
      <c r="AS408" s="96">
        <f>Planning!AS$680</f>
        <v>0</v>
      </c>
      <c r="AT408" s="97">
        <f>Planning!AT$680</f>
        <v>0</v>
      </c>
      <c r="AU408" s="95">
        <f>Planning!AU$680</f>
        <v>0</v>
      </c>
      <c r="AV408" s="96">
        <f>Planning!AV$680</f>
        <v>0</v>
      </c>
      <c r="AW408" s="96">
        <f>Planning!AW$680</f>
        <v>0</v>
      </c>
      <c r="AX408" s="96">
        <f>Planning!AX$680</f>
        <v>0</v>
      </c>
      <c r="AY408" s="96">
        <f>Planning!AY$680</f>
        <v>0</v>
      </c>
      <c r="AZ408" s="96">
        <f>Planning!AZ$680</f>
        <v>0</v>
      </c>
      <c r="BA408" s="96">
        <f>Planning!BA$680</f>
        <v>0</v>
      </c>
      <c r="BB408" s="97">
        <f>Planning!BB$680</f>
        <v>0</v>
      </c>
      <c r="BC408" s="82">
        <f>Planning!BC$680</f>
        <v>0</v>
      </c>
      <c r="BD408" s="102"/>
      <c r="BE408" s="410">
        <f>Planning!BE$680</f>
        <v>0</v>
      </c>
      <c r="BF408" s="411">
        <f>Planning!BF$680</f>
        <v>0</v>
      </c>
      <c r="BG408" s="88">
        <f>Planning!BG$680</f>
        <v>0</v>
      </c>
      <c r="BH408" s="89">
        <f>Planning!BH$680</f>
        <v>0</v>
      </c>
      <c r="BI408" s="90" t="str">
        <f>Planning!BI$680</f>
        <v/>
      </c>
      <c r="BJ408" s="91">
        <f>Planning!BJ$680</f>
        <v>45.161290322580648</v>
      </c>
      <c r="BL408" s="211">
        <f>Planning!BL$680</f>
        <v>0</v>
      </c>
      <c r="BM408" s="142">
        <f>Planning!BP$680</f>
        <v>0</v>
      </c>
      <c r="NL408" s="43" t="s">
        <v>63</v>
      </c>
    </row>
    <row r="409" spans="1:376" ht="10.199999999999999" customHeight="1">
      <c r="A409" s="25"/>
      <c r="B409" s="337"/>
      <c r="C409" s="424"/>
      <c r="D409" s="15"/>
      <c r="E409" s="101"/>
      <c r="F409" s="101"/>
      <c r="G409" s="101"/>
      <c r="H409" s="323"/>
      <c r="I409" s="400">
        <f>Conges!$B$23</f>
        <v>44916</v>
      </c>
      <c r="J409" s="401"/>
      <c r="K409" s="401"/>
      <c r="L409" s="401"/>
      <c r="M409" s="401"/>
      <c r="N409" s="65" t="str">
        <f>Planning!N$715</f>
        <v/>
      </c>
      <c r="O409" s="98">
        <f>Planning!O$715</f>
        <v>0</v>
      </c>
      <c r="P409" s="99">
        <f>Planning!P$715</f>
        <v>0</v>
      </c>
      <c r="Q409" s="99">
        <f>Planning!Q$715</f>
        <v>0</v>
      </c>
      <c r="R409" s="99">
        <f>Planning!R$715</f>
        <v>0</v>
      </c>
      <c r="S409" s="99">
        <f>Planning!S$715</f>
        <v>0</v>
      </c>
      <c r="T409" s="99">
        <f>Planning!T$715</f>
        <v>0</v>
      </c>
      <c r="U409" s="99">
        <f>Planning!U$715</f>
        <v>0</v>
      </c>
      <c r="V409" s="100">
        <f>Planning!V$715</f>
        <v>0</v>
      </c>
      <c r="W409" s="98">
        <f>Planning!W$715</f>
        <v>0</v>
      </c>
      <c r="X409" s="99">
        <f>Planning!X$715</f>
        <v>0</v>
      </c>
      <c r="Y409" s="99">
        <f>Planning!Y$715</f>
        <v>0</v>
      </c>
      <c r="Z409" s="99">
        <f>Planning!Z$715</f>
        <v>0</v>
      </c>
      <c r="AA409" s="99">
        <f>Planning!AA$715</f>
        <v>0</v>
      </c>
      <c r="AB409" s="99">
        <f>Planning!AB$715</f>
        <v>0</v>
      </c>
      <c r="AC409" s="99">
        <f>Planning!AC$715</f>
        <v>0</v>
      </c>
      <c r="AD409" s="100">
        <f>Planning!AD$715</f>
        <v>0</v>
      </c>
      <c r="AE409" s="98">
        <f>Planning!AE$715</f>
        <v>0</v>
      </c>
      <c r="AF409" s="99">
        <f>Planning!AF$715</f>
        <v>0</v>
      </c>
      <c r="AG409" s="99">
        <f>Planning!AG$715</f>
        <v>0</v>
      </c>
      <c r="AH409" s="99">
        <f>Planning!AH$715</f>
        <v>0</v>
      </c>
      <c r="AI409" s="99">
        <f>Planning!AI$715</f>
        <v>0</v>
      </c>
      <c r="AJ409" s="100">
        <f>Planning!AJ$715</f>
        <v>0</v>
      </c>
      <c r="AK409" s="98">
        <f>Planning!AK$715</f>
        <v>0</v>
      </c>
      <c r="AL409" s="99">
        <f>Planning!AL$715</f>
        <v>0</v>
      </c>
      <c r="AM409" s="99">
        <f>Planning!AM$715</f>
        <v>0</v>
      </c>
      <c r="AN409" s="99">
        <f>Planning!AN$715</f>
        <v>0</v>
      </c>
      <c r="AO409" s="99">
        <f>Planning!AO$715</f>
        <v>0</v>
      </c>
      <c r="AP409" s="99">
        <f>Planning!AP$715</f>
        <v>0</v>
      </c>
      <c r="AQ409" s="99">
        <f>Planning!AQ$715</f>
        <v>0</v>
      </c>
      <c r="AR409" s="99">
        <f>Planning!AR$715</f>
        <v>0</v>
      </c>
      <c r="AS409" s="99">
        <f>Planning!AS$715</f>
        <v>0</v>
      </c>
      <c r="AT409" s="100">
        <f>Planning!AT$715</f>
        <v>0</v>
      </c>
      <c r="AU409" s="98">
        <f>Planning!AU$715</f>
        <v>0</v>
      </c>
      <c r="AV409" s="99">
        <f>Planning!AV$715</f>
        <v>0</v>
      </c>
      <c r="AW409" s="99">
        <f>Planning!AW$715</f>
        <v>0</v>
      </c>
      <c r="AX409" s="99">
        <f>Planning!AX$715</f>
        <v>0</v>
      </c>
      <c r="AY409" s="99">
        <f>Planning!AY$715</f>
        <v>0</v>
      </c>
      <c r="AZ409" s="99">
        <f>Planning!AZ$715</f>
        <v>0</v>
      </c>
      <c r="BA409" s="99">
        <f>Planning!BA$715</f>
        <v>0</v>
      </c>
      <c r="BB409" s="100">
        <f>Planning!BB$715</f>
        <v>0</v>
      </c>
      <c r="BC409" s="69">
        <f>Planning!BC$715</f>
        <v>0</v>
      </c>
      <c r="BD409" s="102"/>
      <c r="BE409" s="408">
        <f>Planning!BE$715</f>
        <v>0</v>
      </c>
      <c r="BF409" s="409">
        <f>Planning!BF$715</f>
        <v>0</v>
      </c>
      <c r="BG409" s="74">
        <f>Planning!BG$715</f>
        <v>0</v>
      </c>
      <c r="BH409" s="75">
        <f>Planning!BH$715</f>
        <v>0</v>
      </c>
      <c r="BI409" s="76" t="str">
        <f>Planning!BI$715</f>
        <v/>
      </c>
      <c r="BJ409" s="77">
        <f>Planning!BJ$715</f>
        <v>47.41935483870968</v>
      </c>
      <c r="BL409" s="210">
        <f>Planning!BL$715</f>
        <v>0</v>
      </c>
      <c r="BM409" s="143">
        <f>Planning!BP$715</f>
        <v>0</v>
      </c>
      <c r="NL409" s="43" t="s">
        <v>63</v>
      </c>
    </row>
    <row r="410" spans="1:376" ht="10.199999999999999" customHeight="1">
      <c r="A410" s="25"/>
      <c r="B410" s="337"/>
      <c r="C410" s="424"/>
      <c r="D410" s="15"/>
      <c r="E410" s="101"/>
      <c r="F410" s="101"/>
      <c r="G410" s="101"/>
      <c r="H410" s="323"/>
      <c r="I410" s="402">
        <f>Conges!$B$24</f>
        <v>44917</v>
      </c>
      <c r="J410" s="403"/>
      <c r="K410" s="403"/>
      <c r="L410" s="403"/>
      <c r="M410" s="403"/>
      <c r="N410" s="78" t="str">
        <f>Planning!N$750</f>
        <v/>
      </c>
      <c r="O410" s="95">
        <f>Planning!O$750</f>
        <v>0</v>
      </c>
      <c r="P410" s="96">
        <f>Planning!P$750</f>
        <v>0</v>
      </c>
      <c r="Q410" s="96">
        <f>Planning!Q$750</f>
        <v>0</v>
      </c>
      <c r="R410" s="96">
        <f>Planning!R$750</f>
        <v>0</v>
      </c>
      <c r="S410" s="96">
        <f>Planning!S$750</f>
        <v>0</v>
      </c>
      <c r="T410" s="96">
        <f>Planning!T$750</f>
        <v>0</v>
      </c>
      <c r="U410" s="96">
        <f>Planning!U$750</f>
        <v>0</v>
      </c>
      <c r="V410" s="97">
        <f>Planning!V$750</f>
        <v>0</v>
      </c>
      <c r="W410" s="95">
        <f>Planning!W$750</f>
        <v>0</v>
      </c>
      <c r="X410" s="96">
        <f>Planning!X$750</f>
        <v>0</v>
      </c>
      <c r="Y410" s="96">
        <f>Planning!Y$750</f>
        <v>0</v>
      </c>
      <c r="Z410" s="96">
        <f>Planning!Z$750</f>
        <v>0</v>
      </c>
      <c r="AA410" s="96">
        <f>Planning!AA$750</f>
        <v>0</v>
      </c>
      <c r="AB410" s="96">
        <f>Planning!AB$750</f>
        <v>0</v>
      </c>
      <c r="AC410" s="96">
        <f>Planning!AC$750</f>
        <v>0</v>
      </c>
      <c r="AD410" s="97">
        <f>Planning!AD$750</f>
        <v>0</v>
      </c>
      <c r="AE410" s="95">
        <f>Planning!AE$750</f>
        <v>0</v>
      </c>
      <c r="AF410" s="96">
        <f>Planning!AF$750</f>
        <v>0</v>
      </c>
      <c r="AG410" s="96">
        <f>Planning!AG$750</f>
        <v>0</v>
      </c>
      <c r="AH410" s="96">
        <f>Planning!AH$750</f>
        <v>0</v>
      </c>
      <c r="AI410" s="96">
        <f>Planning!AI$750</f>
        <v>0</v>
      </c>
      <c r="AJ410" s="97">
        <f>Planning!AJ$750</f>
        <v>0</v>
      </c>
      <c r="AK410" s="95">
        <f>Planning!AK$750</f>
        <v>0</v>
      </c>
      <c r="AL410" s="96">
        <f>Planning!AL$750</f>
        <v>0</v>
      </c>
      <c r="AM410" s="96">
        <f>Planning!AM$750</f>
        <v>0</v>
      </c>
      <c r="AN410" s="96">
        <f>Planning!AN$750</f>
        <v>0</v>
      </c>
      <c r="AO410" s="96">
        <f>Planning!AO$750</f>
        <v>0</v>
      </c>
      <c r="AP410" s="96">
        <f>Planning!AP$750</f>
        <v>0</v>
      </c>
      <c r="AQ410" s="96">
        <f>Planning!AQ$750</f>
        <v>0</v>
      </c>
      <c r="AR410" s="96">
        <f>Planning!AR$750</f>
        <v>0</v>
      </c>
      <c r="AS410" s="96">
        <f>Planning!AS$750</f>
        <v>0</v>
      </c>
      <c r="AT410" s="97">
        <f>Planning!AT$750</f>
        <v>0</v>
      </c>
      <c r="AU410" s="95">
        <f>Planning!AU$750</f>
        <v>0</v>
      </c>
      <c r="AV410" s="96">
        <f>Planning!AV$750</f>
        <v>0</v>
      </c>
      <c r="AW410" s="96">
        <f>Planning!AW$750</f>
        <v>0</v>
      </c>
      <c r="AX410" s="96">
        <f>Planning!AX$750</f>
        <v>0</v>
      </c>
      <c r="AY410" s="96">
        <f>Planning!AY$750</f>
        <v>0</v>
      </c>
      <c r="AZ410" s="96">
        <f>Planning!AZ$750</f>
        <v>0</v>
      </c>
      <c r="BA410" s="96">
        <f>Planning!BA$750</f>
        <v>0</v>
      </c>
      <c r="BB410" s="97">
        <f>Planning!BB$750</f>
        <v>0</v>
      </c>
      <c r="BC410" s="82">
        <f>Planning!BC$750</f>
        <v>0</v>
      </c>
      <c r="BD410" s="102"/>
      <c r="BE410" s="410">
        <f>Planning!BE$750</f>
        <v>0</v>
      </c>
      <c r="BF410" s="411">
        <f>Planning!BF$750</f>
        <v>0</v>
      </c>
      <c r="BG410" s="88">
        <f>Planning!BG$750</f>
        <v>0</v>
      </c>
      <c r="BH410" s="89">
        <f>Planning!BH$750</f>
        <v>0</v>
      </c>
      <c r="BI410" s="90" t="str">
        <f>Planning!BI$750</f>
        <v/>
      </c>
      <c r="BJ410" s="91">
        <f>Planning!BJ$750</f>
        <v>49.677419354838712</v>
      </c>
      <c r="BL410" s="211">
        <f>Planning!BL$750</f>
        <v>0</v>
      </c>
      <c r="BM410" s="142">
        <f>Planning!BP$750</f>
        <v>0</v>
      </c>
      <c r="NL410" s="43" t="s">
        <v>63</v>
      </c>
    </row>
    <row r="411" spans="1:376" ht="10.199999999999999" customHeight="1">
      <c r="A411" s="25"/>
      <c r="B411" s="337"/>
      <c r="C411" s="424"/>
      <c r="D411" s="15"/>
      <c r="E411" s="101"/>
      <c r="F411" s="101"/>
      <c r="G411" s="101"/>
      <c r="H411" s="323"/>
      <c r="I411" s="400">
        <f>Conges!$B$25</f>
        <v>44918</v>
      </c>
      <c r="J411" s="401"/>
      <c r="K411" s="401"/>
      <c r="L411" s="401"/>
      <c r="M411" s="401"/>
      <c r="N411" s="65" t="str">
        <f>Planning!N$785</f>
        <v/>
      </c>
      <c r="O411" s="98">
        <f>Planning!O$785</f>
        <v>0</v>
      </c>
      <c r="P411" s="99">
        <f>Planning!P$785</f>
        <v>0</v>
      </c>
      <c r="Q411" s="99">
        <f>Planning!Q$785</f>
        <v>0</v>
      </c>
      <c r="R411" s="99">
        <f>Planning!R$785</f>
        <v>0</v>
      </c>
      <c r="S411" s="99">
        <f>Planning!S$785</f>
        <v>0</v>
      </c>
      <c r="T411" s="99">
        <f>Planning!T$785</f>
        <v>0</v>
      </c>
      <c r="U411" s="99">
        <f>Planning!U$785</f>
        <v>0</v>
      </c>
      <c r="V411" s="100">
        <f>Planning!V$785</f>
        <v>0</v>
      </c>
      <c r="W411" s="98">
        <f>Planning!W$785</f>
        <v>0</v>
      </c>
      <c r="X411" s="99">
        <f>Planning!X$785</f>
        <v>0</v>
      </c>
      <c r="Y411" s="99">
        <f>Planning!Y$785</f>
        <v>0</v>
      </c>
      <c r="Z411" s="99">
        <f>Planning!Z$785</f>
        <v>0</v>
      </c>
      <c r="AA411" s="99">
        <f>Planning!AA$785</f>
        <v>0</v>
      </c>
      <c r="AB411" s="99">
        <f>Planning!AB$785</f>
        <v>0</v>
      </c>
      <c r="AC411" s="99">
        <f>Planning!AC$785</f>
        <v>0</v>
      </c>
      <c r="AD411" s="100">
        <f>Planning!AD$785</f>
        <v>0</v>
      </c>
      <c r="AE411" s="98">
        <f>Planning!AE$785</f>
        <v>0</v>
      </c>
      <c r="AF411" s="99">
        <f>Planning!AF$785</f>
        <v>0</v>
      </c>
      <c r="AG411" s="99">
        <f>Planning!AG$785</f>
        <v>0</v>
      </c>
      <c r="AH411" s="99">
        <f>Planning!AH$785</f>
        <v>0</v>
      </c>
      <c r="AI411" s="99">
        <f>Planning!AI$785</f>
        <v>0</v>
      </c>
      <c r="AJ411" s="100">
        <f>Planning!AJ$785</f>
        <v>0</v>
      </c>
      <c r="AK411" s="98">
        <f>Planning!AK$785</f>
        <v>0</v>
      </c>
      <c r="AL411" s="99">
        <f>Planning!AL$785</f>
        <v>0</v>
      </c>
      <c r="AM411" s="99">
        <f>Planning!AM$785</f>
        <v>0</v>
      </c>
      <c r="AN411" s="99">
        <f>Planning!AN$785</f>
        <v>0</v>
      </c>
      <c r="AO411" s="99">
        <f>Planning!AO$785</f>
        <v>0</v>
      </c>
      <c r="AP411" s="99">
        <f>Planning!AP$785</f>
        <v>0</v>
      </c>
      <c r="AQ411" s="99">
        <f>Planning!AQ$785</f>
        <v>0</v>
      </c>
      <c r="AR411" s="99">
        <f>Planning!AR$785</f>
        <v>0</v>
      </c>
      <c r="AS411" s="99">
        <f>Planning!AS$785</f>
        <v>0</v>
      </c>
      <c r="AT411" s="100">
        <f>Planning!AT$785</f>
        <v>0</v>
      </c>
      <c r="AU411" s="98">
        <f>Planning!AU$785</f>
        <v>0</v>
      </c>
      <c r="AV411" s="99">
        <f>Planning!AV$785</f>
        <v>0</v>
      </c>
      <c r="AW411" s="99">
        <f>Planning!AW$785</f>
        <v>0</v>
      </c>
      <c r="AX411" s="99">
        <f>Planning!AX$785</f>
        <v>0</v>
      </c>
      <c r="AY411" s="99">
        <f>Planning!AY$785</f>
        <v>0</v>
      </c>
      <c r="AZ411" s="99">
        <f>Planning!AZ$785</f>
        <v>0</v>
      </c>
      <c r="BA411" s="99">
        <f>Planning!BA$785</f>
        <v>0</v>
      </c>
      <c r="BB411" s="100">
        <f>Planning!BB$785</f>
        <v>0</v>
      </c>
      <c r="BC411" s="69">
        <f>Planning!BC$785</f>
        <v>0</v>
      </c>
      <c r="BD411" s="102"/>
      <c r="BE411" s="408">
        <f>Planning!BE$785</f>
        <v>0</v>
      </c>
      <c r="BF411" s="409">
        <f>Planning!BF$785</f>
        <v>0</v>
      </c>
      <c r="BG411" s="74">
        <f>Planning!BG$785</f>
        <v>0</v>
      </c>
      <c r="BH411" s="75">
        <f>Planning!BH$785</f>
        <v>0</v>
      </c>
      <c r="BI411" s="76" t="str">
        <f>Planning!BI$785</f>
        <v/>
      </c>
      <c r="BJ411" s="77">
        <f>Planning!BJ$785</f>
        <v>51.935483870967744</v>
      </c>
      <c r="BL411" s="210">
        <f>Planning!BL$785</f>
        <v>0</v>
      </c>
      <c r="BM411" s="143">
        <f>Planning!BP$785</f>
        <v>0</v>
      </c>
      <c r="NL411" s="43" t="s">
        <v>63</v>
      </c>
    </row>
    <row r="412" spans="1:376" ht="10.199999999999999" customHeight="1">
      <c r="A412" s="25"/>
      <c r="B412" s="337"/>
      <c r="C412" s="424"/>
      <c r="D412" s="15"/>
      <c r="E412" s="101"/>
      <c r="F412" s="101"/>
      <c r="G412" s="101"/>
      <c r="H412" s="323"/>
      <c r="I412" s="402">
        <f>Conges!$B$26</f>
        <v>44919</v>
      </c>
      <c r="J412" s="403"/>
      <c r="K412" s="403"/>
      <c r="L412" s="403"/>
      <c r="M412" s="403"/>
      <c r="N412" s="78" t="str">
        <f>Planning!N$820</f>
        <v/>
      </c>
      <c r="O412" s="95">
        <f>Planning!O$820</f>
        <v>0</v>
      </c>
      <c r="P412" s="96">
        <f>Planning!P$820</f>
        <v>0</v>
      </c>
      <c r="Q412" s="96">
        <f>Planning!Q$820</f>
        <v>0</v>
      </c>
      <c r="R412" s="96">
        <f>Planning!R$820</f>
        <v>0</v>
      </c>
      <c r="S412" s="96">
        <f>Planning!S$820</f>
        <v>0</v>
      </c>
      <c r="T412" s="96">
        <f>Planning!T$820</f>
        <v>0</v>
      </c>
      <c r="U412" s="96">
        <f>Planning!U$820</f>
        <v>0</v>
      </c>
      <c r="V412" s="97">
        <f>Planning!V$820</f>
        <v>0</v>
      </c>
      <c r="W412" s="95">
        <f>Planning!W$820</f>
        <v>0</v>
      </c>
      <c r="X412" s="96">
        <f>Planning!X$820</f>
        <v>0</v>
      </c>
      <c r="Y412" s="96">
        <f>Planning!Y$820</f>
        <v>0</v>
      </c>
      <c r="Z412" s="96">
        <f>Planning!Z$820</f>
        <v>0</v>
      </c>
      <c r="AA412" s="96">
        <f>Planning!AA$820</f>
        <v>0</v>
      </c>
      <c r="AB412" s="96">
        <f>Planning!AB$820</f>
        <v>0</v>
      </c>
      <c r="AC412" s="96">
        <f>Planning!AC$820</f>
        <v>0</v>
      </c>
      <c r="AD412" s="97">
        <f>Planning!AD$820</f>
        <v>0</v>
      </c>
      <c r="AE412" s="95">
        <f>Planning!AE$820</f>
        <v>0</v>
      </c>
      <c r="AF412" s="96">
        <f>Planning!AF$820</f>
        <v>0</v>
      </c>
      <c r="AG412" s="96">
        <f>Planning!AG$820</f>
        <v>0</v>
      </c>
      <c r="AH412" s="96">
        <f>Planning!AH$820</f>
        <v>0</v>
      </c>
      <c r="AI412" s="96">
        <f>Planning!AI$820</f>
        <v>0</v>
      </c>
      <c r="AJ412" s="97">
        <f>Planning!AJ$820</f>
        <v>0</v>
      </c>
      <c r="AK412" s="95">
        <f>Planning!AK$820</f>
        <v>0</v>
      </c>
      <c r="AL412" s="96">
        <f>Planning!AL$820</f>
        <v>0</v>
      </c>
      <c r="AM412" s="96">
        <f>Planning!AM$820</f>
        <v>0</v>
      </c>
      <c r="AN412" s="96">
        <f>Planning!AN$820</f>
        <v>0</v>
      </c>
      <c r="AO412" s="96">
        <f>Planning!AO$820</f>
        <v>0</v>
      </c>
      <c r="AP412" s="96">
        <f>Planning!AP$820</f>
        <v>0</v>
      </c>
      <c r="AQ412" s="96">
        <f>Planning!AQ$820</f>
        <v>0</v>
      </c>
      <c r="AR412" s="96">
        <f>Planning!AR$820</f>
        <v>0</v>
      </c>
      <c r="AS412" s="96">
        <f>Planning!AS$820</f>
        <v>0</v>
      </c>
      <c r="AT412" s="97">
        <f>Planning!AT$820</f>
        <v>0</v>
      </c>
      <c r="AU412" s="95">
        <f>Planning!AU$820</f>
        <v>0</v>
      </c>
      <c r="AV412" s="96">
        <f>Planning!AV$820</f>
        <v>0</v>
      </c>
      <c r="AW412" s="96">
        <f>Planning!AW$820</f>
        <v>0</v>
      </c>
      <c r="AX412" s="96">
        <f>Planning!AX$820</f>
        <v>0</v>
      </c>
      <c r="AY412" s="96">
        <f>Planning!AY$820</f>
        <v>0</v>
      </c>
      <c r="AZ412" s="96">
        <f>Planning!AZ$820</f>
        <v>0</v>
      </c>
      <c r="BA412" s="96">
        <f>Planning!BA$820</f>
        <v>0</v>
      </c>
      <c r="BB412" s="97">
        <f>Planning!BB$820</f>
        <v>0</v>
      </c>
      <c r="BC412" s="82">
        <f>Planning!BC$820</f>
        <v>0</v>
      </c>
      <c r="BD412" s="102"/>
      <c r="BE412" s="410">
        <f>Planning!BE$820</f>
        <v>0</v>
      </c>
      <c r="BF412" s="411">
        <f>Planning!BF$820</f>
        <v>0</v>
      </c>
      <c r="BG412" s="88">
        <f>Planning!BG$820</f>
        <v>0</v>
      </c>
      <c r="BH412" s="89">
        <f>Planning!BH$820</f>
        <v>0</v>
      </c>
      <c r="BI412" s="90" t="str">
        <f>Planning!BI$820</f>
        <v/>
      </c>
      <c r="BJ412" s="91">
        <f>Planning!BJ$820</f>
        <v>54.193548387096783</v>
      </c>
      <c r="BL412" s="211">
        <f>Planning!BL$820</f>
        <v>0</v>
      </c>
      <c r="BM412" s="142">
        <f>Planning!BP$820</f>
        <v>0</v>
      </c>
      <c r="NL412" s="43" t="s">
        <v>63</v>
      </c>
    </row>
    <row r="413" spans="1:376" ht="10.199999999999999" customHeight="1">
      <c r="A413" s="25"/>
      <c r="B413" s="337"/>
      <c r="C413" s="424"/>
      <c r="D413" s="15"/>
      <c r="E413" s="101"/>
      <c r="F413" s="101"/>
      <c r="G413" s="101"/>
      <c r="H413" s="323"/>
      <c r="I413" s="400">
        <f>Conges!$B$27</f>
        <v>44920</v>
      </c>
      <c r="J413" s="401"/>
      <c r="K413" s="401"/>
      <c r="L413" s="401"/>
      <c r="M413" s="401"/>
      <c r="N413" s="65" t="str">
        <f>Planning!N$855</f>
        <v/>
      </c>
      <c r="O413" s="98">
        <f>Planning!O$855</f>
        <v>0</v>
      </c>
      <c r="P413" s="99">
        <f>Planning!P$855</f>
        <v>0</v>
      </c>
      <c r="Q413" s="99">
        <f>Planning!Q$855</f>
        <v>0</v>
      </c>
      <c r="R413" s="99">
        <f>Planning!R$855</f>
        <v>0</v>
      </c>
      <c r="S413" s="99">
        <f>Planning!S$855</f>
        <v>0</v>
      </c>
      <c r="T413" s="99">
        <f>Planning!T$855</f>
        <v>0</v>
      </c>
      <c r="U413" s="99">
        <f>Planning!U$855</f>
        <v>0</v>
      </c>
      <c r="V413" s="100">
        <f>Planning!V$855</f>
        <v>0</v>
      </c>
      <c r="W413" s="98">
        <f>Planning!W$855</f>
        <v>0</v>
      </c>
      <c r="X413" s="99">
        <f>Planning!X$855</f>
        <v>0</v>
      </c>
      <c r="Y413" s="99">
        <f>Planning!Y$855</f>
        <v>0</v>
      </c>
      <c r="Z413" s="99">
        <f>Planning!Z$855</f>
        <v>0</v>
      </c>
      <c r="AA413" s="99">
        <f>Planning!AA$855</f>
        <v>0</v>
      </c>
      <c r="AB413" s="99">
        <f>Planning!AB$855</f>
        <v>0</v>
      </c>
      <c r="AC413" s="99">
        <f>Planning!AC$855</f>
        <v>0</v>
      </c>
      <c r="AD413" s="100">
        <f>Planning!AD$855</f>
        <v>0</v>
      </c>
      <c r="AE413" s="98">
        <f>Planning!AE$855</f>
        <v>0</v>
      </c>
      <c r="AF413" s="99">
        <f>Planning!AF$855</f>
        <v>0</v>
      </c>
      <c r="AG413" s="99">
        <f>Planning!AG$855</f>
        <v>0</v>
      </c>
      <c r="AH413" s="99">
        <f>Planning!AH$855</f>
        <v>0</v>
      </c>
      <c r="AI413" s="99">
        <f>Planning!AI$855</f>
        <v>0</v>
      </c>
      <c r="AJ413" s="100">
        <f>Planning!AJ$855</f>
        <v>0</v>
      </c>
      <c r="AK413" s="98">
        <f>Planning!AK$855</f>
        <v>0</v>
      </c>
      <c r="AL413" s="99">
        <f>Planning!AL$855</f>
        <v>0</v>
      </c>
      <c r="AM413" s="99">
        <f>Planning!AM$855</f>
        <v>0</v>
      </c>
      <c r="AN413" s="99">
        <f>Planning!AN$855</f>
        <v>0</v>
      </c>
      <c r="AO413" s="99">
        <f>Planning!AO$855</f>
        <v>0</v>
      </c>
      <c r="AP413" s="99">
        <f>Planning!AP$855</f>
        <v>0</v>
      </c>
      <c r="AQ413" s="99">
        <f>Planning!AQ$855</f>
        <v>0</v>
      </c>
      <c r="AR413" s="99">
        <f>Planning!AR$855</f>
        <v>0</v>
      </c>
      <c r="AS413" s="99">
        <f>Planning!AS$855</f>
        <v>0</v>
      </c>
      <c r="AT413" s="100">
        <f>Planning!AT$855</f>
        <v>0</v>
      </c>
      <c r="AU413" s="98">
        <f>Planning!AU$855</f>
        <v>0</v>
      </c>
      <c r="AV413" s="99">
        <f>Planning!AV$855</f>
        <v>0</v>
      </c>
      <c r="AW413" s="99">
        <f>Planning!AW$855</f>
        <v>0</v>
      </c>
      <c r="AX413" s="99">
        <f>Planning!AX$855</f>
        <v>0</v>
      </c>
      <c r="AY413" s="99">
        <f>Planning!AY$855</f>
        <v>0</v>
      </c>
      <c r="AZ413" s="99">
        <f>Planning!AZ$855</f>
        <v>0</v>
      </c>
      <c r="BA413" s="99">
        <f>Planning!BA$855</f>
        <v>0</v>
      </c>
      <c r="BB413" s="100">
        <f>Planning!BB$855</f>
        <v>0</v>
      </c>
      <c r="BC413" s="69">
        <f>Planning!BC$855</f>
        <v>0</v>
      </c>
      <c r="BD413" s="102"/>
      <c r="BE413" s="408">
        <f>Planning!BE$855</f>
        <v>0</v>
      </c>
      <c r="BF413" s="409">
        <f>Planning!BF$855</f>
        <v>0</v>
      </c>
      <c r="BG413" s="74">
        <f>Planning!BG$855</f>
        <v>0</v>
      </c>
      <c r="BH413" s="75">
        <f>Planning!BH$855</f>
        <v>0</v>
      </c>
      <c r="BI413" s="76" t="str">
        <f>Planning!BI$855</f>
        <v/>
      </c>
      <c r="BJ413" s="77">
        <f>Planning!BJ$855</f>
        <v>56.451612903225815</v>
      </c>
      <c r="BL413" s="210">
        <f>Planning!BL$855</f>
        <v>0</v>
      </c>
      <c r="BM413" s="143">
        <f>Planning!BP$855</f>
        <v>0</v>
      </c>
      <c r="NL413" s="43" t="s">
        <v>63</v>
      </c>
    </row>
    <row r="414" spans="1:376" ht="10.199999999999999" customHeight="1">
      <c r="A414" s="25"/>
      <c r="B414" s="337"/>
      <c r="C414" s="424"/>
      <c r="D414" s="15"/>
      <c r="E414" s="101"/>
      <c r="F414" s="101"/>
      <c r="G414" s="101"/>
      <c r="H414" s="323"/>
      <c r="I414" s="402">
        <f>Conges!$B$28</f>
        <v>44921</v>
      </c>
      <c r="J414" s="403"/>
      <c r="K414" s="403"/>
      <c r="L414" s="403"/>
      <c r="M414" s="403"/>
      <c r="N414" s="78" t="str">
        <f>Planning!N$890</f>
        <v/>
      </c>
      <c r="O414" s="95">
        <f>Planning!O$890</f>
        <v>0</v>
      </c>
      <c r="P414" s="96">
        <f>Planning!P$890</f>
        <v>0</v>
      </c>
      <c r="Q414" s="96">
        <f>Planning!Q$890</f>
        <v>0</v>
      </c>
      <c r="R414" s="96">
        <f>Planning!R$890</f>
        <v>0</v>
      </c>
      <c r="S414" s="96">
        <f>Planning!S$890</f>
        <v>0</v>
      </c>
      <c r="T414" s="96">
        <f>Planning!T$890</f>
        <v>0</v>
      </c>
      <c r="U414" s="96">
        <f>Planning!U$890</f>
        <v>0</v>
      </c>
      <c r="V414" s="97">
        <f>Planning!V$890</f>
        <v>0</v>
      </c>
      <c r="W414" s="95">
        <f>Planning!W$890</f>
        <v>0</v>
      </c>
      <c r="X414" s="96">
        <f>Planning!X$890</f>
        <v>0</v>
      </c>
      <c r="Y414" s="96">
        <f>Planning!Y$890</f>
        <v>0</v>
      </c>
      <c r="Z414" s="96">
        <f>Planning!Z$890</f>
        <v>0</v>
      </c>
      <c r="AA414" s="96">
        <f>Planning!AA$890</f>
        <v>0</v>
      </c>
      <c r="AB414" s="96">
        <f>Planning!AB$890</f>
        <v>0</v>
      </c>
      <c r="AC414" s="96">
        <f>Planning!AC$890</f>
        <v>0</v>
      </c>
      <c r="AD414" s="97">
        <f>Planning!AD$890</f>
        <v>0</v>
      </c>
      <c r="AE414" s="95">
        <f>Planning!AE$890</f>
        <v>0</v>
      </c>
      <c r="AF414" s="96">
        <f>Planning!AF$890</f>
        <v>0</v>
      </c>
      <c r="AG414" s="96">
        <f>Planning!AG$890</f>
        <v>0</v>
      </c>
      <c r="AH414" s="96">
        <f>Planning!AH$890</f>
        <v>0</v>
      </c>
      <c r="AI414" s="96">
        <f>Planning!AI$890</f>
        <v>0</v>
      </c>
      <c r="AJ414" s="97">
        <f>Planning!AJ$890</f>
        <v>0</v>
      </c>
      <c r="AK414" s="95">
        <f>Planning!AK$890</f>
        <v>0</v>
      </c>
      <c r="AL414" s="96">
        <f>Planning!AL$890</f>
        <v>0</v>
      </c>
      <c r="AM414" s="96">
        <f>Planning!AM$890</f>
        <v>0</v>
      </c>
      <c r="AN414" s="96">
        <f>Planning!AN$890</f>
        <v>0</v>
      </c>
      <c r="AO414" s="96">
        <f>Planning!AO$890</f>
        <v>0</v>
      </c>
      <c r="AP414" s="96">
        <f>Planning!AP$890</f>
        <v>0</v>
      </c>
      <c r="AQ414" s="96">
        <f>Planning!AQ$890</f>
        <v>0</v>
      </c>
      <c r="AR414" s="96">
        <f>Planning!AR$890</f>
        <v>0</v>
      </c>
      <c r="AS414" s="96">
        <f>Planning!AS$890</f>
        <v>0</v>
      </c>
      <c r="AT414" s="97">
        <f>Planning!AT$890</f>
        <v>0</v>
      </c>
      <c r="AU414" s="95">
        <f>Planning!AU$890</f>
        <v>0</v>
      </c>
      <c r="AV414" s="96">
        <f>Planning!AV$890</f>
        <v>0</v>
      </c>
      <c r="AW414" s="96">
        <f>Planning!AW$890</f>
        <v>0</v>
      </c>
      <c r="AX414" s="96">
        <f>Planning!AX$890</f>
        <v>0</v>
      </c>
      <c r="AY414" s="96">
        <f>Planning!AY$890</f>
        <v>0</v>
      </c>
      <c r="AZ414" s="96">
        <f>Planning!AZ$890</f>
        <v>0</v>
      </c>
      <c r="BA414" s="96">
        <f>Planning!BA$890</f>
        <v>0</v>
      </c>
      <c r="BB414" s="97">
        <f>Planning!BB$890</f>
        <v>0</v>
      </c>
      <c r="BC414" s="82">
        <f>Planning!BC$890</f>
        <v>0</v>
      </c>
      <c r="BD414" s="102"/>
      <c r="BE414" s="410">
        <f>Planning!BE$890</f>
        <v>0</v>
      </c>
      <c r="BF414" s="411">
        <f>Planning!BF$890</f>
        <v>0</v>
      </c>
      <c r="BG414" s="88">
        <f>Planning!BG$890</f>
        <v>0</v>
      </c>
      <c r="BH414" s="89">
        <f>Planning!BH$890</f>
        <v>0</v>
      </c>
      <c r="BI414" s="90" t="str">
        <f>Planning!BI$890</f>
        <v/>
      </c>
      <c r="BJ414" s="91">
        <f>Planning!BJ$890</f>
        <v>58.709677419354847</v>
      </c>
      <c r="BL414" s="211">
        <f>Planning!BL$890</f>
        <v>0</v>
      </c>
      <c r="BM414" s="142">
        <f>Planning!BP$890</f>
        <v>0</v>
      </c>
      <c r="NL414" s="43" t="s">
        <v>63</v>
      </c>
    </row>
    <row r="415" spans="1:376" ht="10.199999999999999" customHeight="1">
      <c r="A415" s="25"/>
      <c r="B415" s="337"/>
      <c r="C415" s="424"/>
      <c r="D415" s="15"/>
      <c r="E415" s="101"/>
      <c r="F415" s="101"/>
      <c r="G415" s="101"/>
      <c r="H415" s="323"/>
      <c r="I415" s="400">
        <f>Conges!$B$29</f>
        <v>44922</v>
      </c>
      <c r="J415" s="401"/>
      <c r="K415" s="401"/>
      <c r="L415" s="401"/>
      <c r="M415" s="401"/>
      <c r="N415" s="65" t="str">
        <f>Planning!N$925</f>
        <v/>
      </c>
      <c r="O415" s="98">
        <f>Planning!O$925</f>
        <v>0</v>
      </c>
      <c r="P415" s="99">
        <f>Planning!P$925</f>
        <v>0</v>
      </c>
      <c r="Q415" s="99">
        <f>Planning!Q$925</f>
        <v>0</v>
      </c>
      <c r="R415" s="99">
        <f>Planning!R$925</f>
        <v>0</v>
      </c>
      <c r="S415" s="99">
        <f>Planning!S$925</f>
        <v>0</v>
      </c>
      <c r="T415" s="99">
        <f>Planning!T$925</f>
        <v>0</v>
      </c>
      <c r="U415" s="99">
        <f>Planning!U$925</f>
        <v>0</v>
      </c>
      <c r="V415" s="100">
        <f>Planning!V$925</f>
        <v>0</v>
      </c>
      <c r="W415" s="98">
        <f>Planning!W$925</f>
        <v>0</v>
      </c>
      <c r="X415" s="99">
        <f>Planning!X$925</f>
        <v>0</v>
      </c>
      <c r="Y415" s="99">
        <f>Planning!Y$925</f>
        <v>0</v>
      </c>
      <c r="Z415" s="99">
        <f>Planning!Z$925</f>
        <v>0</v>
      </c>
      <c r="AA415" s="99">
        <f>Planning!AA$925</f>
        <v>0</v>
      </c>
      <c r="AB415" s="99">
        <f>Planning!AB$925</f>
        <v>0</v>
      </c>
      <c r="AC415" s="99">
        <f>Planning!AC$925</f>
        <v>0</v>
      </c>
      <c r="AD415" s="100">
        <f>Planning!AD$925</f>
        <v>0</v>
      </c>
      <c r="AE415" s="98">
        <f>Planning!AE$925</f>
        <v>0</v>
      </c>
      <c r="AF415" s="99">
        <f>Planning!AF$925</f>
        <v>0</v>
      </c>
      <c r="AG415" s="99">
        <f>Planning!AG$925</f>
        <v>0</v>
      </c>
      <c r="AH415" s="99">
        <f>Planning!AH$925</f>
        <v>0</v>
      </c>
      <c r="AI415" s="99">
        <f>Planning!AI$925</f>
        <v>0</v>
      </c>
      <c r="AJ415" s="100">
        <f>Planning!AJ$925</f>
        <v>0</v>
      </c>
      <c r="AK415" s="98">
        <f>Planning!AK$925</f>
        <v>0</v>
      </c>
      <c r="AL415" s="99">
        <f>Planning!AL$925</f>
        <v>0</v>
      </c>
      <c r="AM415" s="99">
        <f>Planning!AM$925</f>
        <v>0</v>
      </c>
      <c r="AN415" s="99">
        <f>Planning!AN$925</f>
        <v>0</v>
      </c>
      <c r="AO415" s="99">
        <f>Planning!AO$925</f>
        <v>0</v>
      </c>
      <c r="AP415" s="99">
        <f>Planning!AP$925</f>
        <v>0</v>
      </c>
      <c r="AQ415" s="99">
        <f>Planning!AQ$925</f>
        <v>0</v>
      </c>
      <c r="AR415" s="99">
        <f>Planning!AR$925</f>
        <v>0</v>
      </c>
      <c r="AS415" s="99">
        <f>Planning!AS$925</f>
        <v>0</v>
      </c>
      <c r="AT415" s="100">
        <f>Planning!AT$925</f>
        <v>0</v>
      </c>
      <c r="AU415" s="98">
        <f>Planning!AU$925</f>
        <v>0</v>
      </c>
      <c r="AV415" s="99">
        <f>Planning!AV$925</f>
        <v>0</v>
      </c>
      <c r="AW415" s="99">
        <f>Planning!AW$925</f>
        <v>0</v>
      </c>
      <c r="AX415" s="99">
        <f>Planning!AX$925</f>
        <v>0</v>
      </c>
      <c r="AY415" s="99">
        <f>Planning!AY$925</f>
        <v>0</v>
      </c>
      <c r="AZ415" s="99">
        <f>Planning!AZ$925</f>
        <v>0</v>
      </c>
      <c r="BA415" s="99">
        <f>Planning!BA$925</f>
        <v>0</v>
      </c>
      <c r="BB415" s="100">
        <f>Planning!BB$925</f>
        <v>0</v>
      </c>
      <c r="BC415" s="69">
        <f>Planning!BC$925</f>
        <v>0</v>
      </c>
      <c r="BD415" s="102"/>
      <c r="BE415" s="408">
        <f>Planning!BE$925</f>
        <v>0</v>
      </c>
      <c r="BF415" s="409">
        <f>Planning!BF$925</f>
        <v>0</v>
      </c>
      <c r="BG415" s="74">
        <f>Planning!BG$925</f>
        <v>0</v>
      </c>
      <c r="BH415" s="75">
        <f>Planning!BH$925</f>
        <v>0</v>
      </c>
      <c r="BI415" s="76" t="str">
        <f>Planning!BI$925</f>
        <v/>
      </c>
      <c r="BJ415" s="77">
        <f>Planning!BJ$925</f>
        <v>60.967741935483879</v>
      </c>
      <c r="BL415" s="210">
        <f>Planning!BL$925</f>
        <v>0</v>
      </c>
      <c r="BM415" s="143">
        <f>Planning!BP$925</f>
        <v>0</v>
      </c>
      <c r="NL415" s="43" t="s">
        <v>63</v>
      </c>
    </row>
    <row r="416" spans="1:376" ht="10.199999999999999" customHeight="1">
      <c r="A416" s="25"/>
      <c r="B416" s="337"/>
      <c r="C416" s="424"/>
      <c r="D416" s="15"/>
      <c r="E416" s="101"/>
      <c r="F416" s="101"/>
      <c r="G416" s="101"/>
      <c r="H416" s="323"/>
      <c r="I416" s="402">
        <f>Conges!$B$30</f>
        <v>44923</v>
      </c>
      <c r="J416" s="403"/>
      <c r="K416" s="403"/>
      <c r="L416" s="403"/>
      <c r="M416" s="403"/>
      <c r="N416" s="78" t="str">
        <f>Planning!N$960</f>
        <v/>
      </c>
      <c r="O416" s="95">
        <f>Planning!O$960</f>
        <v>0</v>
      </c>
      <c r="P416" s="96">
        <f>Planning!P$960</f>
        <v>0</v>
      </c>
      <c r="Q416" s="96">
        <f>Planning!Q$960</f>
        <v>0</v>
      </c>
      <c r="R416" s="96">
        <f>Planning!R$960</f>
        <v>0</v>
      </c>
      <c r="S416" s="96">
        <f>Planning!S$960</f>
        <v>0</v>
      </c>
      <c r="T416" s="96">
        <f>Planning!T$960</f>
        <v>0</v>
      </c>
      <c r="U416" s="96">
        <f>Planning!U$960</f>
        <v>0</v>
      </c>
      <c r="V416" s="97">
        <f>Planning!V$960</f>
        <v>0</v>
      </c>
      <c r="W416" s="95">
        <f>Planning!W$960</f>
        <v>0</v>
      </c>
      <c r="X416" s="96">
        <f>Planning!X$960</f>
        <v>0</v>
      </c>
      <c r="Y416" s="96">
        <f>Planning!Y$960</f>
        <v>0</v>
      </c>
      <c r="Z416" s="96">
        <f>Planning!Z$960</f>
        <v>0</v>
      </c>
      <c r="AA416" s="96">
        <f>Planning!AA$960</f>
        <v>0</v>
      </c>
      <c r="AB416" s="96">
        <f>Planning!AB$960</f>
        <v>0</v>
      </c>
      <c r="AC416" s="96">
        <f>Planning!AC$960</f>
        <v>0</v>
      </c>
      <c r="AD416" s="97">
        <f>Planning!AD$960</f>
        <v>0</v>
      </c>
      <c r="AE416" s="95">
        <f>Planning!AE$960</f>
        <v>0</v>
      </c>
      <c r="AF416" s="96">
        <f>Planning!AF$960</f>
        <v>0</v>
      </c>
      <c r="AG416" s="96">
        <f>Planning!AG$960</f>
        <v>0</v>
      </c>
      <c r="AH416" s="96">
        <f>Planning!AH$960</f>
        <v>0</v>
      </c>
      <c r="AI416" s="96">
        <f>Planning!AI$960</f>
        <v>0</v>
      </c>
      <c r="AJ416" s="97">
        <f>Planning!AJ$960</f>
        <v>0</v>
      </c>
      <c r="AK416" s="95">
        <f>Planning!AK$960</f>
        <v>0</v>
      </c>
      <c r="AL416" s="96">
        <f>Planning!AL$960</f>
        <v>0</v>
      </c>
      <c r="AM416" s="96">
        <f>Planning!AM$960</f>
        <v>0</v>
      </c>
      <c r="AN416" s="96">
        <f>Planning!AN$960</f>
        <v>0</v>
      </c>
      <c r="AO416" s="96">
        <f>Planning!AO$960</f>
        <v>0</v>
      </c>
      <c r="AP416" s="96">
        <f>Planning!AP$960</f>
        <v>0</v>
      </c>
      <c r="AQ416" s="96">
        <f>Planning!AQ$960</f>
        <v>0</v>
      </c>
      <c r="AR416" s="96">
        <f>Planning!AR$960</f>
        <v>0</v>
      </c>
      <c r="AS416" s="96">
        <f>Planning!AS$960</f>
        <v>0</v>
      </c>
      <c r="AT416" s="97">
        <f>Planning!AT$960</f>
        <v>0</v>
      </c>
      <c r="AU416" s="95">
        <f>Planning!AU$960</f>
        <v>0</v>
      </c>
      <c r="AV416" s="96">
        <f>Planning!AV$960</f>
        <v>0</v>
      </c>
      <c r="AW416" s="96">
        <f>Planning!AW$960</f>
        <v>0</v>
      </c>
      <c r="AX416" s="96">
        <f>Planning!AX$960</f>
        <v>0</v>
      </c>
      <c r="AY416" s="96">
        <f>Planning!AY$960</f>
        <v>0</v>
      </c>
      <c r="AZ416" s="96">
        <f>Planning!AZ$960</f>
        <v>0</v>
      </c>
      <c r="BA416" s="96">
        <f>Planning!BA$960</f>
        <v>0</v>
      </c>
      <c r="BB416" s="97">
        <f>Planning!BB$960</f>
        <v>0</v>
      </c>
      <c r="BC416" s="82">
        <f>Planning!BC$960</f>
        <v>0</v>
      </c>
      <c r="BD416" s="102"/>
      <c r="BE416" s="410">
        <f>Planning!BE$960</f>
        <v>0</v>
      </c>
      <c r="BF416" s="411">
        <f>Planning!BF$960</f>
        <v>0</v>
      </c>
      <c r="BG416" s="88">
        <f>Planning!BG$960</f>
        <v>0</v>
      </c>
      <c r="BH416" s="89">
        <f>Planning!BH$960</f>
        <v>0</v>
      </c>
      <c r="BI416" s="90" t="str">
        <f>Planning!BI$960</f>
        <v/>
      </c>
      <c r="BJ416" s="91">
        <f>Planning!BJ$960</f>
        <v>63.225806451612911</v>
      </c>
      <c r="BL416" s="211">
        <f>Planning!BL$960</f>
        <v>0</v>
      </c>
      <c r="BM416" s="142">
        <f>Planning!BP$960</f>
        <v>0</v>
      </c>
      <c r="NL416" s="43" t="s">
        <v>63</v>
      </c>
    </row>
    <row r="417" spans="1:376" ht="10.199999999999999" customHeight="1">
      <c r="A417" s="25"/>
      <c r="B417" s="337"/>
      <c r="C417" s="424"/>
      <c r="D417" s="15"/>
      <c r="E417" s="101"/>
      <c r="F417" s="101"/>
      <c r="G417" s="101"/>
      <c r="H417" s="323"/>
      <c r="I417" s="400">
        <f>Conges!$B$31</f>
        <v>44924</v>
      </c>
      <c r="J417" s="401"/>
      <c r="K417" s="401"/>
      <c r="L417" s="401"/>
      <c r="M417" s="401"/>
      <c r="N417" s="65" t="str">
        <f>Planning!N$995</f>
        <v/>
      </c>
      <c r="O417" s="98">
        <f>Planning!O$995</f>
        <v>0</v>
      </c>
      <c r="P417" s="99">
        <f>Planning!P$995</f>
        <v>0</v>
      </c>
      <c r="Q417" s="99">
        <f>Planning!Q$995</f>
        <v>0</v>
      </c>
      <c r="R417" s="99">
        <f>Planning!R$995</f>
        <v>0</v>
      </c>
      <c r="S417" s="99">
        <f>Planning!S$995</f>
        <v>0</v>
      </c>
      <c r="T417" s="99">
        <f>Planning!T$995</f>
        <v>0</v>
      </c>
      <c r="U417" s="99">
        <f>Planning!U$995</f>
        <v>0</v>
      </c>
      <c r="V417" s="100">
        <f>Planning!V$995</f>
        <v>0</v>
      </c>
      <c r="W417" s="98">
        <f>Planning!W$995</f>
        <v>0</v>
      </c>
      <c r="X417" s="99">
        <f>Planning!X$995</f>
        <v>0</v>
      </c>
      <c r="Y417" s="99">
        <f>Planning!Y$995</f>
        <v>0</v>
      </c>
      <c r="Z417" s="99">
        <f>Planning!Z$995</f>
        <v>0</v>
      </c>
      <c r="AA417" s="99">
        <f>Planning!AA$995</f>
        <v>0</v>
      </c>
      <c r="AB417" s="99">
        <f>Planning!AB$995</f>
        <v>0</v>
      </c>
      <c r="AC417" s="99">
        <f>Planning!AC$995</f>
        <v>0</v>
      </c>
      <c r="AD417" s="100">
        <f>Planning!AD$995</f>
        <v>0</v>
      </c>
      <c r="AE417" s="98">
        <f>Planning!AE$995</f>
        <v>0</v>
      </c>
      <c r="AF417" s="99">
        <f>Planning!AF$995</f>
        <v>0</v>
      </c>
      <c r="AG417" s="99">
        <f>Planning!AG$995</f>
        <v>0</v>
      </c>
      <c r="AH417" s="99">
        <f>Planning!AH$995</f>
        <v>0</v>
      </c>
      <c r="AI417" s="99">
        <f>Planning!AI$995</f>
        <v>0</v>
      </c>
      <c r="AJ417" s="100">
        <f>Planning!AJ$995</f>
        <v>0</v>
      </c>
      <c r="AK417" s="98">
        <f>Planning!AK$995</f>
        <v>0</v>
      </c>
      <c r="AL417" s="99">
        <f>Planning!AL$995</f>
        <v>0</v>
      </c>
      <c r="AM417" s="99">
        <f>Planning!AM$995</f>
        <v>0</v>
      </c>
      <c r="AN417" s="99">
        <f>Planning!AN$995</f>
        <v>0</v>
      </c>
      <c r="AO417" s="99">
        <f>Planning!AO$995</f>
        <v>0</v>
      </c>
      <c r="AP417" s="99">
        <f>Planning!AP$995</f>
        <v>0</v>
      </c>
      <c r="AQ417" s="99">
        <f>Planning!AQ$995</f>
        <v>0</v>
      </c>
      <c r="AR417" s="99">
        <f>Planning!AR$995</f>
        <v>0</v>
      </c>
      <c r="AS417" s="99">
        <f>Planning!AS$995</f>
        <v>0</v>
      </c>
      <c r="AT417" s="100">
        <f>Planning!AT$995</f>
        <v>0</v>
      </c>
      <c r="AU417" s="98">
        <f>Planning!AU$995</f>
        <v>0</v>
      </c>
      <c r="AV417" s="99">
        <f>Planning!AV$995</f>
        <v>0</v>
      </c>
      <c r="AW417" s="99">
        <f>Planning!AW$995</f>
        <v>0</v>
      </c>
      <c r="AX417" s="99">
        <f>Planning!AX$995</f>
        <v>0</v>
      </c>
      <c r="AY417" s="99">
        <f>Planning!AY$995</f>
        <v>0</v>
      </c>
      <c r="AZ417" s="99">
        <f>Planning!AZ$995</f>
        <v>0</v>
      </c>
      <c r="BA417" s="99">
        <f>Planning!BA$995</f>
        <v>0</v>
      </c>
      <c r="BB417" s="100">
        <f>Planning!BB$995</f>
        <v>0</v>
      </c>
      <c r="BC417" s="69">
        <f>Planning!BC$995</f>
        <v>0</v>
      </c>
      <c r="BD417" s="102"/>
      <c r="BE417" s="408">
        <f>Planning!BE$995</f>
        <v>0</v>
      </c>
      <c r="BF417" s="409">
        <f>Planning!BF$995</f>
        <v>0</v>
      </c>
      <c r="BG417" s="74">
        <f>Planning!BG$995</f>
        <v>0</v>
      </c>
      <c r="BH417" s="75">
        <f>Planning!BH$995</f>
        <v>0</v>
      </c>
      <c r="BI417" s="76" t="str">
        <f>Planning!BI$995</f>
        <v/>
      </c>
      <c r="BJ417" s="77">
        <f>Planning!BJ$995</f>
        <v>65.483870967741936</v>
      </c>
      <c r="BL417" s="210">
        <f>Planning!BL$995</f>
        <v>0</v>
      </c>
      <c r="BM417" s="143">
        <f>Planning!BP$995</f>
        <v>0</v>
      </c>
      <c r="NL417" s="43" t="s">
        <v>63</v>
      </c>
    </row>
    <row r="418" spans="1:376" ht="10.199999999999999" customHeight="1">
      <c r="A418" s="25"/>
      <c r="B418" s="337"/>
      <c r="C418" s="424"/>
      <c r="D418" s="15"/>
      <c r="E418" s="101"/>
      <c r="F418" s="101"/>
      <c r="G418" s="101"/>
      <c r="H418" s="323"/>
      <c r="I418" s="402">
        <f>Conges!$B$32</f>
        <v>44925</v>
      </c>
      <c r="J418" s="403"/>
      <c r="K418" s="403"/>
      <c r="L418" s="403"/>
      <c r="M418" s="403"/>
      <c r="N418" s="78" t="str">
        <f>Planning!N$1030</f>
        <v/>
      </c>
      <c r="O418" s="95">
        <f>Planning!O$1030</f>
        <v>0</v>
      </c>
      <c r="P418" s="96">
        <f>Planning!P$1030</f>
        <v>0</v>
      </c>
      <c r="Q418" s="96">
        <f>Planning!Q$1030</f>
        <v>0</v>
      </c>
      <c r="R418" s="96">
        <f>Planning!R$1030</f>
        <v>0</v>
      </c>
      <c r="S418" s="96">
        <f>Planning!S$1030</f>
        <v>0</v>
      </c>
      <c r="T418" s="96">
        <f>Planning!T$1030</f>
        <v>0</v>
      </c>
      <c r="U418" s="96">
        <f>Planning!U$1030</f>
        <v>0</v>
      </c>
      <c r="V418" s="97">
        <f>Planning!V$1030</f>
        <v>0</v>
      </c>
      <c r="W418" s="95">
        <f>Planning!W$1030</f>
        <v>0</v>
      </c>
      <c r="X418" s="96">
        <f>Planning!X$1030</f>
        <v>0</v>
      </c>
      <c r="Y418" s="96">
        <f>Planning!Y$1030</f>
        <v>0</v>
      </c>
      <c r="Z418" s="96">
        <f>Planning!Z$1030</f>
        <v>0</v>
      </c>
      <c r="AA418" s="96">
        <f>Planning!AA$1030</f>
        <v>0</v>
      </c>
      <c r="AB418" s="96">
        <f>Planning!AB$1030</f>
        <v>0</v>
      </c>
      <c r="AC418" s="96">
        <f>Planning!AC$1030</f>
        <v>0</v>
      </c>
      <c r="AD418" s="97">
        <f>Planning!AD$1030</f>
        <v>0</v>
      </c>
      <c r="AE418" s="95">
        <f>Planning!AE$1030</f>
        <v>0</v>
      </c>
      <c r="AF418" s="96">
        <f>Planning!AF$1030</f>
        <v>0</v>
      </c>
      <c r="AG418" s="96">
        <f>Planning!AG$1030</f>
        <v>0</v>
      </c>
      <c r="AH418" s="96">
        <f>Planning!AH$1030</f>
        <v>0</v>
      </c>
      <c r="AI418" s="96">
        <f>Planning!AI$1030</f>
        <v>0</v>
      </c>
      <c r="AJ418" s="97">
        <f>Planning!AJ$1030</f>
        <v>0</v>
      </c>
      <c r="AK418" s="95">
        <f>Planning!AK$1030</f>
        <v>0</v>
      </c>
      <c r="AL418" s="96">
        <f>Planning!AL$1030</f>
        <v>0</v>
      </c>
      <c r="AM418" s="96">
        <f>Planning!AM$1030</f>
        <v>0</v>
      </c>
      <c r="AN418" s="96">
        <f>Planning!AN$1030</f>
        <v>0</v>
      </c>
      <c r="AO418" s="96">
        <f>Planning!AO$1030</f>
        <v>0</v>
      </c>
      <c r="AP418" s="96">
        <f>Planning!AP$1030</f>
        <v>0</v>
      </c>
      <c r="AQ418" s="96">
        <f>Planning!AQ$1030</f>
        <v>0</v>
      </c>
      <c r="AR418" s="96">
        <f>Planning!AR$1030</f>
        <v>0</v>
      </c>
      <c r="AS418" s="96">
        <f>Planning!AS$1030</f>
        <v>0</v>
      </c>
      <c r="AT418" s="97">
        <f>Planning!AT$1030</f>
        <v>0</v>
      </c>
      <c r="AU418" s="95">
        <f>Planning!AU$1030</f>
        <v>0</v>
      </c>
      <c r="AV418" s="96">
        <f>Planning!AV$1030</f>
        <v>0</v>
      </c>
      <c r="AW418" s="96">
        <f>Planning!AW$1030</f>
        <v>0</v>
      </c>
      <c r="AX418" s="96">
        <f>Planning!AX$1030</f>
        <v>0</v>
      </c>
      <c r="AY418" s="96">
        <f>Planning!AY$1030</f>
        <v>0</v>
      </c>
      <c r="AZ418" s="96">
        <f>Planning!AZ$1030</f>
        <v>0</v>
      </c>
      <c r="BA418" s="96">
        <f>Planning!BA$1030</f>
        <v>0</v>
      </c>
      <c r="BB418" s="97">
        <f>Planning!BB$1030</f>
        <v>0</v>
      </c>
      <c r="BC418" s="82">
        <f>Planning!BC$1030</f>
        <v>0</v>
      </c>
      <c r="BD418" s="102"/>
      <c r="BE418" s="410">
        <f>Planning!BE$1030</f>
        <v>0</v>
      </c>
      <c r="BF418" s="411">
        <f>Planning!BF$1030</f>
        <v>0</v>
      </c>
      <c r="BG418" s="88">
        <f>Planning!BG$1030</f>
        <v>0</v>
      </c>
      <c r="BH418" s="89">
        <f>Planning!BH$1030</f>
        <v>0</v>
      </c>
      <c r="BI418" s="90" t="str">
        <f>Planning!BI$1030</f>
        <v/>
      </c>
      <c r="BJ418" s="91">
        <f>Planning!BJ$1030</f>
        <v>67.741935483870975</v>
      </c>
      <c r="BL418" s="211">
        <f>Planning!BL$1030</f>
        <v>0</v>
      </c>
      <c r="BM418" s="142">
        <f>Planning!BP$1030</f>
        <v>0</v>
      </c>
      <c r="NL418" s="43" t="s">
        <v>63</v>
      </c>
    </row>
    <row r="419" spans="1:376" ht="10.199999999999999" customHeight="1" thickBot="1">
      <c r="A419" s="25"/>
      <c r="B419" s="337"/>
      <c r="C419" s="424"/>
      <c r="D419" s="15"/>
      <c r="E419" s="101"/>
      <c r="F419" s="101"/>
      <c r="G419" s="101"/>
      <c r="H419" s="323"/>
      <c r="I419" s="400">
        <f>Conges!$B$33</f>
        <v>44926</v>
      </c>
      <c r="J419" s="401"/>
      <c r="K419" s="401"/>
      <c r="L419" s="401"/>
      <c r="M419" s="401"/>
      <c r="N419" s="65" t="str">
        <f>Planning!N$1065</f>
        <v/>
      </c>
      <c r="O419" s="98">
        <f>Planning!O$1065</f>
        <v>0</v>
      </c>
      <c r="P419" s="99">
        <f>Planning!P$1065</f>
        <v>0</v>
      </c>
      <c r="Q419" s="99">
        <f>Planning!Q$1065</f>
        <v>0</v>
      </c>
      <c r="R419" s="99">
        <f>Planning!R$1065</f>
        <v>0</v>
      </c>
      <c r="S419" s="99">
        <f>Planning!S$1065</f>
        <v>0</v>
      </c>
      <c r="T419" s="99">
        <f>Planning!T$1065</f>
        <v>0</v>
      </c>
      <c r="U419" s="99">
        <f>Planning!U$1065</f>
        <v>0</v>
      </c>
      <c r="V419" s="100">
        <f>Planning!V$1065</f>
        <v>0</v>
      </c>
      <c r="W419" s="98">
        <f>Planning!W$1065</f>
        <v>0</v>
      </c>
      <c r="X419" s="99">
        <f>Planning!X$1065</f>
        <v>0</v>
      </c>
      <c r="Y419" s="99">
        <f>Planning!Y$1065</f>
        <v>0</v>
      </c>
      <c r="Z419" s="99">
        <f>Planning!Z$1065</f>
        <v>0</v>
      </c>
      <c r="AA419" s="99">
        <f>Planning!AA$1065</f>
        <v>0</v>
      </c>
      <c r="AB419" s="99">
        <f>Planning!AB$1065</f>
        <v>0</v>
      </c>
      <c r="AC419" s="99">
        <f>Planning!AC$1065</f>
        <v>0</v>
      </c>
      <c r="AD419" s="100">
        <f>Planning!AD$1065</f>
        <v>0</v>
      </c>
      <c r="AE419" s="98">
        <f>Planning!AE$1065</f>
        <v>0</v>
      </c>
      <c r="AF419" s="99">
        <f>Planning!AF$1065</f>
        <v>0</v>
      </c>
      <c r="AG419" s="99">
        <f>Planning!AG$1065</f>
        <v>0</v>
      </c>
      <c r="AH419" s="99">
        <f>Planning!AH$1065</f>
        <v>0</v>
      </c>
      <c r="AI419" s="99">
        <f>Planning!AI$1065</f>
        <v>0</v>
      </c>
      <c r="AJ419" s="100">
        <f>Planning!AJ$1065</f>
        <v>0</v>
      </c>
      <c r="AK419" s="98">
        <f>Planning!AK$1065</f>
        <v>0</v>
      </c>
      <c r="AL419" s="99">
        <f>Planning!AL$1065</f>
        <v>0</v>
      </c>
      <c r="AM419" s="99">
        <f>Planning!AM$1065</f>
        <v>0</v>
      </c>
      <c r="AN419" s="99">
        <f>Planning!AN$1065</f>
        <v>0</v>
      </c>
      <c r="AO419" s="99">
        <f>Planning!AO$1065</f>
        <v>0</v>
      </c>
      <c r="AP419" s="99">
        <f>Planning!AP$1065</f>
        <v>0</v>
      </c>
      <c r="AQ419" s="99">
        <f>Planning!AQ$1065</f>
        <v>0</v>
      </c>
      <c r="AR419" s="99">
        <f>Planning!AR$1065</f>
        <v>0</v>
      </c>
      <c r="AS419" s="99">
        <f>Planning!AS$1065</f>
        <v>0</v>
      </c>
      <c r="AT419" s="100">
        <f>Planning!AT$1065</f>
        <v>0</v>
      </c>
      <c r="AU419" s="98">
        <f>Planning!AU$1065</f>
        <v>0</v>
      </c>
      <c r="AV419" s="99">
        <f>Planning!AV$1065</f>
        <v>0</v>
      </c>
      <c r="AW419" s="99">
        <f>Planning!AW$1065</f>
        <v>0</v>
      </c>
      <c r="AX419" s="99">
        <f>Planning!AX$1065</f>
        <v>0</v>
      </c>
      <c r="AY419" s="99">
        <f>Planning!AY$1065</f>
        <v>0</v>
      </c>
      <c r="AZ419" s="99">
        <f>Planning!AZ$1065</f>
        <v>0</v>
      </c>
      <c r="BA419" s="99">
        <f>Planning!BA$1065</f>
        <v>0</v>
      </c>
      <c r="BB419" s="100">
        <f>Planning!BB$1065</f>
        <v>0</v>
      </c>
      <c r="BC419" s="69">
        <f>Planning!BC$1065</f>
        <v>0</v>
      </c>
      <c r="BD419" s="102"/>
      <c r="BE419" s="412">
        <f>Planning!BE$1065</f>
        <v>0</v>
      </c>
      <c r="BF419" s="413">
        <f>Planning!BF$1065</f>
        <v>0</v>
      </c>
      <c r="BG419" s="104">
        <f>Planning!BG$1065</f>
        <v>0</v>
      </c>
      <c r="BH419" s="105">
        <f>Planning!BH$1065</f>
        <v>0</v>
      </c>
      <c r="BI419" s="106" t="str">
        <f>Planning!BI$1065</f>
        <v/>
      </c>
      <c r="BJ419" s="107">
        <f>Planning!BJ$1065</f>
        <v>70</v>
      </c>
      <c r="BL419" s="213">
        <f>Planning!BL$1065</f>
        <v>0</v>
      </c>
      <c r="BM419" s="151">
        <f>Planning!BP$1065</f>
        <v>0</v>
      </c>
      <c r="NL419" s="43" t="s">
        <v>63</v>
      </c>
    </row>
    <row r="420" spans="1:376" ht="10.199999999999999" customHeight="1" thickBot="1">
      <c r="B420" s="337"/>
      <c r="C420" s="425"/>
      <c r="D420" s="17"/>
      <c r="E420" s="140"/>
      <c r="F420" s="140"/>
      <c r="G420" s="140"/>
      <c r="H420" s="11"/>
      <c r="I420" s="19"/>
      <c r="J420" s="19"/>
      <c r="K420" s="19"/>
      <c r="L420" s="19"/>
      <c r="M420" s="19"/>
      <c r="N420" s="12"/>
      <c r="O420" s="27"/>
      <c r="P420" s="28"/>
      <c r="Q420" s="27"/>
      <c r="R420" s="28"/>
      <c r="S420" s="27"/>
      <c r="T420" s="28"/>
      <c r="U420" s="27"/>
      <c r="V420" s="28"/>
      <c r="W420" s="27"/>
      <c r="X420" s="28"/>
      <c r="Y420" s="27"/>
      <c r="Z420" s="28"/>
      <c r="AA420" s="27"/>
      <c r="AB420" s="28"/>
      <c r="AC420" s="27"/>
      <c r="AD420" s="28"/>
      <c r="AE420" s="27"/>
      <c r="AF420" s="28"/>
      <c r="AG420" s="27"/>
      <c r="AH420" s="28"/>
      <c r="AI420" s="27"/>
      <c r="AJ420" s="28"/>
      <c r="AK420" s="27"/>
      <c r="AL420" s="28"/>
      <c r="AM420" s="27"/>
      <c r="AN420" s="28"/>
      <c r="AO420" s="27"/>
      <c r="AP420" s="28"/>
      <c r="AQ420" s="27"/>
      <c r="AR420" s="28"/>
      <c r="AS420" s="27"/>
      <c r="AT420" s="28"/>
      <c r="AU420" s="27"/>
      <c r="AV420" s="28"/>
      <c r="AW420" s="27"/>
      <c r="AX420" s="28"/>
      <c r="AY420" s="27"/>
      <c r="AZ420" s="28"/>
      <c r="BA420" s="27"/>
      <c r="BB420" s="28"/>
      <c r="BC420" s="18"/>
      <c r="BD420" s="103"/>
      <c r="BE420" s="109"/>
      <c r="BF420" s="109"/>
      <c r="BG420" s="108"/>
      <c r="BH420" s="109"/>
      <c r="BI420" s="109"/>
      <c r="BJ420" s="109"/>
      <c r="BK420" s="45"/>
      <c r="BL420" s="109"/>
      <c r="BM420" s="152">
        <f>SUM(BM389:BM419)</f>
        <v>0</v>
      </c>
    </row>
    <row r="421" spans="1:376" ht="10.199999999999999" customHeight="1">
      <c r="A421" s="26"/>
      <c r="C421" s="399"/>
      <c r="D421" s="399"/>
      <c r="E421" s="399"/>
      <c r="F421" s="399"/>
      <c r="G421" s="399"/>
      <c r="H421" s="399"/>
      <c r="I421" s="399"/>
      <c r="J421" s="399"/>
      <c r="K421" s="399"/>
      <c r="L421" s="399"/>
      <c r="M421" s="399"/>
      <c r="N421" s="399"/>
      <c r="O421" s="399"/>
      <c r="P421" s="399"/>
      <c r="Q421" s="399"/>
      <c r="R421" s="399"/>
      <c r="S421" s="399"/>
      <c r="T421" s="399"/>
      <c r="U421" s="399"/>
      <c r="V421" s="399"/>
      <c r="W421" s="399"/>
      <c r="X421" s="399"/>
      <c r="Y421" s="399"/>
      <c r="Z421" s="399"/>
      <c r="AA421" s="399"/>
      <c r="AB421" s="399"/>
      <c r="AC421" s="399"/>
      <c r="AD421" s="399"/>
      <c r="AE421" s="399"/>
      <c r="AF421" s="399"/>
      <c r="AG421" s="399"/>
      <c r="AH421" s="399"/>
      <c r="AI421" s="399"/>
      <c r="AJ421" s="399"/>
      <c r="AK421" s="399"/>
      <c r="AL421" s="399"/>
      <c r="AM421" s="399"/>
      <c r="AN421" s="399"/>
      <c r="AO421" s="399"/>
      <c r="AP421" s="399"/>
      <c r="AQ421" s="399"/>
      <c r="AR421" s="399"/>
      <c r="AS421" s="399"/>
      <c r="AT421" s="399"/>
      <c r="AU421" s="399"/>
      <c r="AV421" s="399"/>
      <c r="AW421" s="399"/>
      <c r="AX421" s="399"/>
      <c r="AY421" s="399"/>
      <c r="AZ421" s="399"/>
      <c r="BA421" s="399"/>
      <c r="BB421" s="399"/>
      <c r="BC421" s="399"/>
      <c r="BD421" s="293"/>
      <c r="BE421" s="44"/>
      <c r="BF421" s="44"/>
      <c r="BG421" s="44"/>
      <c r="BH421" s="44"/>
      <c r="BI421" s="44"/>
      <c r="BJ421" s="44"/>
      <c r="BL421" s="44"/>
      <c r="BM421" s="44"/>
    </row>
    <row r="422" spans="1:376" ht="18" hidden="1" customHeight="1" thickBot="1">
      <c r="A422" s="26">
        <v>1</v>
      </c>
      <c r="B422" s="337"/>
      <c r="C422" s="404">
        <f>Prenoms!$B$14</f>
        <v>0</v>
      </c>
      <c r="D422" s="405"/>
      <c r="E422" s="405"/>
      <c r="F422" s="405"/>
      <c r="G422" s="405"/>
      <c r="H422" s="405"/>
      <c r="I422" s="405"/>
      <c r="J422" s="405"/>
      <c r="K422" s="405"/>
      <c r="L422" s="405"/>
      <c r="M422" s="405"/>
      <c r="N422" s="405"/>
      <c r="O422" s="405"/>
      <c r="P422" s="405"/>
      <c r="Q422" s="405"/>
      <c r="R422" s="405"/>
      <c r="S422" s="405"/>
      <c r="T422" s="405"/>
      <c r="U422" s="405"/>
      <c r="V422" s="405"/>
      <c r="W422" s="405"/>
      <c r="X422" s="405"/>
      <c r="Y422" s="405"/>
      <c r="Z422" s="405"/>
      <c r="AA422" s="405"/>
      <c r="AB422" s="405"/>
      <c r="AC422" s="405"/>
      <c r="AD422" s="405"/>
      <c r="AE422" s="405"/>
      <c r="AF422" s="405"/>
      <c r="AG422" s="405"/>
      <c r="AH422" s="405"/>
      <c r="AI422" s="405"/>
      <c r="AJ422" s="405"/>
      <c r="AK422" s="405"/>
      <c r="AL422" s="405"/>
      <c r="AM422" s="405"/>
      <c r="AN422" s="405"/>
      <c r="AO422" s="405"/>
      <c r="AP422" s="405"/>
      <c r="AQ422" s="405"/>
      <c r="AR422" s="405"/>
      <c r="AS422" s="405"/>
      <c r="AT422" s="405"/>
      <c r="AU422" s="405"/>
      <c r="AV422" s="405"/>
      <c r="AW422" s="405"/>
      <c r="AX422" s="405"/>
      <c r="AY422" s="405"/>
      <c r="AZ422" s="405"/>
      <c r="BA422" s="405"/>
      <c r="BB422" s="405"/>
      <c r="BC422" s="405"/>
      <c r="BD422" s="102"/>
      <c r="BE422" s="414" t="s">
        <v>13</v>
      </c>
      <c r="BF422" s="415"/>
      <c r="BG422" s="418" t="s">
        <v>50</v>
      </c>
      <c r="BH422" s="420" t="s">
        <v>54</v>
      </c>
      <c r="BI422" s="421"/>
      <c r="BJ422" s="393" t="s">
        <v>46</v>
      </c>
      <c r="BL422" s="359" t="s">
        <v>55</v>
      </c>
      <c r="BM422" s="391" t="str">
        <f>Planning!BP422</f>
        <v>R prévi</v>
      </c>
    </row>
    <row r="423" spans="1:376" ht="10.199999999999999" hidden="1" customHeight="1">
      <c r="A423" s="25"/>
      <c r="B423" s="337"/>
      <c r="C423" s="424">
        <f>$C422</f>
        <v>0</v>
      </c>
      <c r="D423" s="16"/>
      <c r="E423" s="349"/>
      <c r="F423" s="349"/>
      <c r="G423" s="349"/>
      <c r="H423" s="10"/>
      <c r="I423" s="10"/>
      <c r="J423" s="10"/>
      <c r="K423" s="10"/>
      <c r="L423" s="10"/>
      <c r="M423" s="10"/>
      <c r="N423" s="316">
        <v>7</v>
      </c>
      <c r="O423" s="316"/>
      <c r="P423" s="316">
        <v>8</v>
      </c>
      <c r="Q423" s="316"/>
      <c r="R423" s="316">
        <v>9</v>
      </c>
      <c r="S423" s="316"/>
      <c r="T423" s="316">
        <v>10</v>
      </c>
      <c r="U423" s="316"/>
      <c r="V423" s="316">
        <v>11</v>
      </c>
      <c r="W423" s="316"/>
      <c r="X423" s="316">
        <v>12</v>
      </c>
      <c r="Y423" s="316"/>
      <c r="Z423" s="316">
        <v>13</v>
      </c>
      <c r="AA423" s="316"/>
      <c r="AB423" s="316">
        <v>14</v>
      </c>
      <c r="AC423" s="316"/>
      <c r="AD423" s="316">
        <v>15</v>
      </c>
      <c r="AE423" s="316"/>
      <c r="AF423" s="316">
        <v>16</v>
      </c>
      <c r="AG423" s="316"/>
      <c r="AH423" s="316">
        <v>17</v>
      </c>
      <c r="AI423" s="316"/>
      <c r="AJ423" s="316">
        <v>18</v>
      </c>
      <c r="AK423" s="316"/>
      <c r="AL423" s="316">
        <v>19</v>
      </c>
      <c r="AM423" s="316"/>
      <c r="AN423" s="316">
        <v>20</v>
      </c>
      <c r="AO423" s="316"/>
      <c r="AP423" s="316">
        <v>21</v>
      </c>
      <c r="AQ423" s="316"/>
      <c r="AR423" s="316">
        <v>22</v>
      </c>
      <c r="AS423" s="316"/>
      <c r="AT423" s="316">
        <v>23</v>
      </c>
      <c r="AU423" s="316"/>
      <c r="AV423" s="316">
        <v>24</v>
      </c>
      <c r="AW423" s="316"/>
      <c r="AX423" s="316">
        <v>1</v>
      </c>
      <c r="AY423" s="316"/>
      <c r="AZ423" s="316">
        <v>2</v>
      </c>
      <c r="BA423" s="316"/>
      <c r="BB423" s="316">
        <v>3</v>
      </c>
      <c r="BC423" s="346"/>
      <c r="BD423" s="102"/>
      <c r="BE423" s="416"/>
      <c r="BF423" s="417"/>
      <c r="BG423" s="419"/>
      <c r="BH423" s="422"/>
      <c r="BI423" s="423"/>
      <c r="BJ423" s="407"/>
      <c r="BL423" s="406"/>
      <c r="BM423" s="392"/>
    </row>
    <row r="424" spans="1:376" ht="10.199999999999999" hidden="1" customHeight="1">
      <c r="A424" s="25"/>
      <c r="B424" s="337"/>
      <c r="C424" s="424"/>
      <c r="D424" s="15"/>
      <c r="E424" s="322"/>
      <c r="F424" s="322"/>
      <c r="G424" s="322"/>
      <c r="H424" s="323" t="e">
        <f>IF(#REF!&lt;&gt;0,3,0)</f>
        <v>#REF!</v>
      </c>
      <c r="I424" s="426">
        <f>Conges!$B$3</f>
        <v>44896</v>
      </c>
      <c r="J424" s="427"/>
      <c r="K424" s="427"/>
      <c r="L424" s="427"/>
      <c r="M424" s="427"/>
      <c r="N424" s="60" t="str">
        <f>Planning!N$16</f>
        <v/>
      </c>
      <c r="O424" s="92">
        <f>Planning!O$16</f>
        <v>0</v>
      </c>
      <c r="P424" s="93">
        <f>Planning!P$16</f>
        <v>0</v>
      </c>
      <c r="Q424" s="93">
        <f>Planning!Q$16</f>
        <v>0</v>
      </c>
      <c r="R424" s="93">
        <f>Planning!R$16</f>
        <v>0</v>
      </c>
      <c r="S424" s="93">
        <f>Planning!S$16</f>
        <v>0</v>
      </c>
      <c r="T424" s="93">
        <f>Planning!T$16</f>
        <v>0</v>
      </c>
      <c r="U424" s="93">
        <f>Planning!U$16</f>
        <v>0</v>
      </c>
      <c r="V424" s="94">
        <f>Planning!V$16</f>
        <v>0</v>
      </c>
      <c r="W424" s="93">
        <f>Planning!W$16</f>
        <v>0</v>
      </c>
      <c r="X424" s="93">
        <f>Planning!X$16</f>
        <v>0</v>
      </c>
      <c r="Y424" s="93">
        <f>Planning!Y$16</f>
        <v>0</v>
      </c>
      <c r="Z424" s="93">
        <f>Planning!Z$16</f>
        <v>0</v>
      </c>
      <c r="AA424" s="93">
        <f>Planning!AA$16</f>
        <v>0</v>
      </c>
      <c r="AB424" s="93">
        <f>Planning!AB$16</f>
        <v>0</v>
      </c>
      <c r="AC424" s="93">
        <f>Planning!AC$16</f>
        <v>0</v>
      </c>
      <c r="AD424" s="93">
        <f>Planning!AD$16</f>
        <v>0</v>
      </c>
      <c r="AE424" s="92">
        <f>Planning!AE$16</f>
        <v>0</v>
      </c>
      <c r="AF424" s="93">
        <f>Planning!AF$16</f>
        <v>0</v>
      </c>
      <c r="AG424" s="93">
        <f>Planning!AG$16</f>
        <v>0</v>
      </c>
      <c r="AH424" s="93">
        <f>Planning!AH$16</f>
        <v>0</v>
      </c>
      <c r="AI424" s="93">
        <f>Planning!AI$16</f>
        <v>0</v>
      </c>
      <c r="AJ424" s="94">
        <f>Planning!AJ$16</f>
        <v>0</v>
      </c>
      <c r="AK424" s="93">
        <f>Planning!AK$16</f>
        <v>0</v>
      </c>
      <c r="AL424" s="93">
        <f>Planning!AL$16</f>
        <v>0</v>
      </c>
      <c r="AM424" s="93">
        <f>Planning!AM$16</f>
        <v>0</v>
      </c>
      <c r="AN424" s="93">
        <f>Planning!AN$16</f>
        <v>0</v>
      </c>
      <c r="AO424" s="93">
        <f>Planning!AO$16</f>
        <v>0</v>
      </c>
      <c r="AP424" s="93">
        <f>Planning!AP$16</f>
        <v>0</v>
      </c>
      <c r="AQ424" s="93">
        <f>Planning!AQ$16</f>
        <v>0</v>
      </c>
      <c r="AR424" s="93">
        <f>Planning!AR$16</f>
        <v>0</v>
      </c>
      <c r="AS424" s="93">
        <f>Planning!AS$16</f>
        <v>0</v>
      </c>
      <c r="AT424" s="93">
        <f>Planning!AT$16</f>
        <v>0</v>
      </c>
      <c r="AU424" s="92">
        <f>Planning!AU$16</f>
        <v>0</v>
      </c>
      <c r="AV424" s="93">
        <f>Planning!AV$16</f>
        <v>0</v>
      </c>
      <c r="AW424" s="93">
        <f>Planning!AW$16</f>
        <v>0</v>
      </c>
      <c r="AX424" s="93">
        <f>Planning!AX$16</f>
        <v>0</v>
      </c>
      <c r="AY424" s="93">
        <f>Planning!AY$16</f>
        <v>0</v>
      </c>
      <c r="AZ424" s="93">
        <f>Planning!AZ$16</f>
        <v>0</v>
      </c>
      <c r="BA424" s="93">
        <f>Planning!BA$16</f>
        <v>0</v>
      </c>
      <c r="BB424" s="94">
        <f>Planning!BB$16</f>
        <v>0</v>
      </c>
      <c r="BC424" s="64">
        <f>Planning!BC$16</f>
        <v>0</v>
      </c>
      <c r="BD424" s="102"/>
      <c r="BE424" s="428">
        <f>Planning!BE$16</f>
        <v>0</v>
      </c>
      <c r="BF424" s="429">
        <f>Planning!BF$16</f>
        <v>0</v>
      </c>
      <c r="BG424" s="70">
        <f>Planning!BG$16</f>
        <v>0</v>
      </c>
      <c r="BH424" s="71">
        <f>Planning!BH$16</f>
        <v>0</v>
      </c>
      <c r="BI424" s="72" t="str">
        <f>Planning!BI$16</f>
        <v/>
      </c>
      <c r="BJ424" s="73">
        <f>Planning!BJ$16</f>
        <v>0</v>
      </c>
      <c r="BL424" s="212">
        <f>Planning!BL$16</f>
        <v>0</v>
      </c>
      <c r="BM424" s="141">
        <f>Planning!BP$16</f>
        <v>0</v>
      </c>
      <c r="NL424" s="43" t="s">
        <v>63</v>
      </c>
    </row>
    <row r="425" spans="1:376" ht="10.199999999999999" hidden="1" customHeight="1">
      <c r="A425" s="25"/>
      <c r="B425" s="337"/>
      <c r="C425" s="424"/>
      <c r="D425" s="15"/>
      <c r="E425" s="322"/>
      <c r="F425" s="322"/>
      <c r="G425" s="322"/>
      <c r="H425" s="323"/>
      <c r="I425" s="402">
        <f>Conges!$B$4</f>
        <v>44897</v>
      </c>
      <c r="J425" s="403"/>
      <c r="K425" s="403"/>
      <c r="L425" s="403"/>
      <c r="M425" s="403"/>
      <c r="N425" s="78" t="str">
        <f>Planning!N$51</f>
        <v/>
      </c>
      <c r="O425" s="95">
        <f>Planning!O$51</f>
        <v>0</v>
      </c>
      <c r="P425" s="96">
        <f>Planning!P$51</f>
        <v>0</v>
      </c>
      <c r="Q425" s="96">
        <f>Planning!Q$51</f>
        <v>0</v>
      </c>
      <c r="R425" s="96">
        <f>Planning!R$51</f>
        <v>0</v>
      </c>
      <c r="S425" s="96">
        <f>Planning!S$51</f>
        <v>0</v>
      </c>
      <c r="T425" s="96">
        <f>Planning!T$51</f>
        <v>0</v>
      </c>
      <c r="U425" s="96">
        <f>Planning!U$51</f>
        <v>0</v>
      </c>
      <c r="V425" s="97">
        <f>Planning!V$51</f>
        <v>0</v>
      </c>
      <c r="W425" s="96">
        <f>Planning!W$51</f>
        <v>0</v>
      </c>
      <c r="X425" s="96">
        <f>Planning!X$51</f>
        <v>0</v>
      </c>
      <c r="Y425" s="96">
        <f>Planning!Y$51</f>
        <v>0</v>
      </c>
      <c r="Z425" s="96">
        <f>Planning!Z$51</f>
        <v>0</v>
      </c>
      <c r="AA425" s="96">
        <f>Planning!AA$51</f>
        <v>0</v>
      </c>
      <c r="AB425" s="96">
        <f>Planning!AB$51</f>
        <v>0</v>
      </c>
      <c r="AC425" s="96">
        <f>Planning!AC$51</f>
        <v>0</v>
      </c>
      <c r="AD425" s="96">
        <f>Planning!AD$51</f>
        <v>0</v>
      </c>
      <c r="AE425" s="95">
        <f>Planning!AE$51</f>
        <v>0</v>
      </c>
      <c r="AF425" s="96">
        <f>Planning!AF$51</f>
        <v>0</v>
      </c>
      <c r="AG425" s="96">
        <f>Planning!AG$51</f>
        <v>0</v>
      </c>
      <c r="AH425" s="96">
        <f>Planning!AH$51</f>
        <v>0</v>
      </c>
      <c r="AI425" s="96">
        <f>Planning!AI$51</f>
        <v>0</v>
      </c>
      <c r="AJ425" s="97">
        <f>Planning!AJ$51</f>
        <v>0</v>
      </c>
      <c r="AK425" s="96">
        <f>Planning!AK$51</f>
        <v>0</v>
      </c>
      <c r="AL425" s="96">
        <f>Planning!AL$51</f>
        <v>0</v>
      </c>
      <c r="AM425" s="96">
        <f>Planning!AM$51</f>
        <v>0</v>
      </c>
      <c r="AN425" s="96">
        <f>Planning!AN$51</f>
        <v>0</v>
      </c>
      <c r="AO425" s="96">
        <f>Planning!AO$51</f>
        <v>0</v>
      </c>
      <c r="AP425" s="96">
        <f>Planning!AP$51</f>
        <v>0</v>
      </c>
      <c r="AQ425" s="96">
        <f>Planning!AQ$51</f>
        <v>0</v>
      </c>
      <c r="AR425" s="96">
        <f>Planning!AR$51</f>
        <v>0</v>
      </c>
      <c r="AS425" s="96">
        <f>Planning!AS$51</f>
        <v>0</v>
      </c>
      <c r="AT425" s="96">
        <f>Planning!AT$51</f>
        <v>0</v>
      </c>
      <c r="AU425" s="95">
        <f>Planning!AU$51</f>
        <v>0</v>
      </c>
      <c r="AV425" s="96">
        <f>Planning!AV$51</f>
        <v>0</v>
      </c>
      <c r="AW425" s="96">
        <f>Planning!AW$51</f>
        <v>0</v>
      </c>
      <c r="AX425" s="96">
        <f>Planning!AX$51</f>
        <v>0</v>
      </c>
      <c r="AY425" s="96">
        <f>Planning!AY$51</f>
        <v>0</v>
      </c>
      <c r="AZ425" s="96">
        <f>Planning!AZ$51</f>
        <v>0</v>
      </c>
      <c r="BA425" s="96">
        <f>Planning!BA$51</f>
        <v>0</v>
      </c>
      <c r="BB425" s="97">
        <f>Planning!BB$51</f>
        <v>0</v>
      </c>
      <c r="BC425" s="82">
        <f>Planning!BC$51</f>
        <v>0</v>
      </c>
      <c r="BD425" s="102"/>
      <c r="BE425" s="410">
        <f>Planning!BE$51</f>
        <v>0</v>
      </c>
      <c r="BF425" s="411">
        <f>Planning!BF$51</f>
        <v>0</v>
      </c>
      <c r="BG425" s="88">
        <f>Planning!BG$51</f>
        <v>0</v>
      </c>
      <c r="BH425" s="89">
        <f>Planning!BH$51</f>
        <v>0</v>
      </c>
      <c r="BI425" s="90" t="str">
        <f>Planning!BI$51</f>
        <v/>
      </c>
      <c r="BJ425" s="91">
        <f>Planning!BJ$51</f>
        <v>0</v>
      </c>
      <c r="BL425" s="211">
        <f>Planning!BL$51</f>
        <v>0</v>
      </c>
      <c r="BM425" s="142">
        <f>Planning!BP$51</f>
        <v>0</v>
      </c>
      <c r="NL425" s="43" t="s">
        <v>63</v>
      </c>
    </row>
    <row r="426" spans="1:376" ht="10.199999999999999" hidden="1" customHeight="1">
      <c r="A426" s="25"/>
      <c r="B426" s="337"/>
      <c r="C426" s="424"/>
      <c r="D426" s="15"/>
      <c r="E426" s="324"/>
      <c r="F426" s="324"/>
      <c r="G426" s="324"/>
      <c r="H426" s="323"/>
      <c r="I426" s="400">
        <f>Conges!$B$5</f>
        <v>44898</v>
      </c>
      <c r="J426" s="401"/>
      <c r="K426" s="401"/>
      <c r="L426" s="401"/>
      <c r="M426" s="401"/>
      <c r="N426" s="65" t="str">
        <f>Planning!N$86</f>
        <v/>
      </c>
      <c r="O426" s="98">
        <f>Planning!O$86</f>
        <v>0</v>
      </c>
      <c r="P426" s="99">
        <f>Planning!P$86</f>
        <v>0</v>
      </c>
      <c r="Q426" s="99">
        <f>Planning!Q$86</f>
        <v>0</v>
      </c>
      <c r="R426" s="99">
        <f>Planning!R$86</f>
        <v>0</v>
      </c>
      <c r="S426" s="99">
        <f>Planning!S$86</f>
        <v>0</v>
      </c>
      <c r="T426" s="99">
        <f>Planning!T$86</f>
        <v>0</v>
      </c>
      <c r="U426" s="99">
        <f>Planning!U$86</f>
        <v>0</v>
      </c>
      <c r="V426" s="100">
        <f>Planning!V$86</f>
        <v>0</v>
      </c>
      <c r="W426" s="99">
        <f>Planning!W$86</f>
        <v>0</v>
      </c>
      <c r="X426" s="99">
        <f>Planning!X$86</f>
        <v>0</v>
      </c>
      <c r="Y426" s="99">
        <f>Planning!Y$86</f>
        <v>0</v>
      </c>
      <c r="Z426" s="99">
        <f>Planning!Z$86</f>
        <v>0</v>
      </c>
      <c r="AA426" s="99">
        <f>Planning!AA$86</f>
        <v>0</v>
      </c>
      <c r="AB426" s="99">
        <f>Planning!AB$86</f>
        <v>0</v>
      </c>
      <c r="AC426" s="99">
        <f>Planning!AC$86</f>
        <v>0</v>
      </c>
      <c r="AD426" s="99">
        <f>Planning!AD$86</f>
        <v>0</v>
      </c>
      <c r="AE426" s="98">
        <f>Planning!AE$86</f>
        <v>0</v>
      </c>
      <c r="AF426" s="99">
        <f>Planning!AF$86</f>
        <v>0</v>
      </c>
      <c r="AG426" s="99">
        <f>Planning!AG$86</f>
        <v>0</v>
      </c>
      <c r="AH426" s="99">
        <f>Planning!AH$86</f>
        <v>0</v>
      </c>
      <c r="AI426" s="99">
        <f>Planning!AI$86</f>
        <v>0</v>
      </c>
      <c r="AJ426" s="100">
        <f>Planning!AJ$86</f>
        <v>0</v>
      </c>
      <c r="AK426" s="99">
        <f>Planning!AK$86</f>
        <v>0</v>
      </c>
      <c r="AL426" s="99">
        <f>Planning!AL$86</f>
        <v>0</v>
      </c>
      <c r="AM426" s="99">
        <f>Planning!AM$86</f>
        <v>0</v>
      </c>
      <c r="AN426" s="99">
        <f>Planning!AN$86</f>
        <v>0</v>
      </c>
      <c r="AO426" s="99">
        <f>Planning!AO$86</f>
        <v>0</v>
      </c>
      <c r="AP426" s="99">
        <f>Planning!AP$86</f>
        <v>0</v>
      </c>
      <c r="AQ426" s="99">
        <f>Planning!AQ$86</f>
        <v>0</v>
      </c>
      <c r="AR426" s="99">
        <f>Planning!AR$86</f>
        <v>0</v>
      </c>
      <c r="AS426" s="99">
        <f>Planning!AS$86</f>
        <v>0</v>
      </c>
      <c r="AT426" s="99">
        <f>Planning!AT$86</f>
        <v>0</v>
      </c>
      <c r="AU426" s="98">
        <f>Planning!AU$86</f>
        <v>0</v>
      </c>
      <c r="AV426" s="99">
        <f>Planning!AV$86</f>
        <v>0</v>
      </c>
      <c r="AW426" s="99">
        <f>Planning!AW$86</f>
        <v>0</v>
      </c>
      <c r="AX426" s="99">
        <f>Planning!AX$86</f>
        <v>0</v>
      </c>
      <c r="AY426" s="99">
        <f>Planning!AY$86</f>
        <v>0</v>
      </c>
      <c r="AZ426" s="99">
        <f>Planning!AZ$86</f>
        <v>0</v>
      </c>
      <c r="BA426" s="99">
        <f>Planning!BA$86</f>
        <v>0</v>
      </c>
      <c r="BB426" s="100">
        <f>Planning!BB$86</f>
        <v>0</v>
      </c>
      <c r="BC426" s="69">
        <f>Planning!BC$86</f>
        <v>0</v>
      </c>
      <c r="BD426" s="102"/>
      <c r="BE426" s="408">
        <f>Planning!BE$86</f>
        <v>0</v>
      </c>
      <c r="BF426" s="409">
        <f>Planning!BF$86</f>
        <v>0</v>
      </c>
      <c r="BG426" s="74">
        <f>Planning!BG$86</f>
        <v>0</v>
      </c>
      <c r="BH426" s="75">
        <f>Planning!BH$86</f>
        <v>0</v>
      </c>
      <c r="BI426" s="76" t="str">
        <f>Planning!BI$86</f>
        <v/>
      </c>
      <c r="BJ426" s="77">
        <f>Planning!BJ$86</f>
        <v>0</v>
      </c>
      <c r="BL426" s="210">
        <f>Planning!BL$86</f>
        <v>0</v>
      </c>
      <c r="BM426" s="143">
        <f>Planning!BP$86</f>
        <v>0</v>
      </c>
      <c r="NL426" s="43" t="s">
        <v>63</v>
      </c>
    </row>
    <row r="427" spans="1:376" ht="10.199999999999999" hidden="1" customHeight="1">
      <c r="A427" s="25"/>
      <c r="B427" s="337"/>
      <c r="C427" s="424"/>
      <c r="D427" s="15"/>
      <c r="E427" s="322"/>
      <c r="F427" s="322"/>
      <c r="G427" s="322"/>
      <c r="H427" s="323"/>
      <c r="I427" s="402">
        <f>Conges!$B$6</f>
        <v>44899</v>
      </c>
      <c r="J427" s="403"/>
      <c r="K427" s="403"/>
      <c r="L427" s="403"/>
      <c r="M427" s="403"/>
      <c r="N427" s="78" t="str">
        <f>Planning!N$121</f>
        <v/>
      </c>
      <c r="O427" s="95">
        <f>Planning!O$121</f>
        <v>0</v>
      </c>
      <c r="P427" s="96">
        <f>Planning!P$121</f>
        <v>0</v>
      </c>
      <c r="Q427" s="96">
        <f>Planning!Q$121</f>
        <v>0</v>
      </c>
      <c r="R427" s="96">
        <f>Planning!R$121</f>
        <v>0</v>
      </c>
      <c r="S427" s="96">
        <f>Planning!S$121</f>
        <v>0</v>
      </c>
      <c r="T427" s="96">
        <f>Planning!T$121</f>
        <v>0</v>
      </c>
      <c r="U427" s="96">
        <f>Planning!U$121</f>
        <v>0</v>
      </c>
      <c r="V427" s="97">
        <f>Planning!V$121</f>
        <v>0</v>
      </c>
      <c r="W427" s="96">
        <f>Planning!W$121</f>
        <v>0</v>
      </c>
      <c r="X427" s="96">
        <f>Planning!X$121</f>
        <v>0</v>
      </c>
      <c r="Y427" s="96">
        <f>Planning!Y$121</f>
        <v>0</v>
      </c>
      <c r="Z427" s="96">
        <f>Planning!Z$121</f>
        <v>0</v>
      </c>
      <c r="AA427" s="96">
        <f>Planning!AA$121</f>
        <v>0</v>
      </c>
      <c r="AB427" s="96">
        <f>Planning!AB$121</f>
        <v>0</v>
      </c>
      <c r="AC427" s="96">
        <f>Planning!AC$121</f>
        <v>0</v>
      </c>
      <c r="AD427" s="96">
        <f>Planning!AD$121</f>
        <v>0</v>
      </c>
      <c r="AE427" s="95">
        <f>Planning!AE$121</f>
        <v>0</v>
      </c>
      <c r="AF427" s="96">
        <f>Planning!AF$121</f>
        <v>0</v>
      </c>
      <c r="AG427" s="96">
        <f>Planning!AG$121</f>
        <v>0</v>
      </c>
      <c r="AH427" s="96">
        <f>Planning!AH$121</f>
        <v>0</v>
      </c>
      <c r="AI427" s="96">
        <f>Planning!AI$121</f>
        <v>0</v>
      </c>
      <c r="AJ427" s="97">
        <f>Planning!AJ$121</f>
        <v>0</v>
      </c>
      <c r="AK427" s="96">
        <f>Planning!AK$121</f>
        <v>0</v>
      </c>
      <c r="AL427" s="96">
        <f>Planning!AL$121</f>
        <v>0</v>
      </c>
      <c r="AM427" s="96">
        <f>Planning!AM$121</f>
        <v>0</v>
      </c>
      <c r="AN427" s="96">
        <f>Planning!AN$121</f>
        <v>0</v>
      </c>
      <c r="AO427" s="96">
        <f>Planning!AO$121</f>
        <v>0</v>
      </c>
      <c r="AP427" s="96">
        <f>Planning!AP$121</f>
        <v>0</v>
      </c>
      <c r="AQ427" s="96">
        <f>Planning!AQ$121</f>
        <v>0</v>
      </c>
      <c r="AR427" s="96">
        <f>Planning!AR$121</f>
        <v>0</v>
      </c>
      <c r="AS427" s="96">
        <f>Planning!AS$121</f>
        <v>0</v>
      </c>
      <c r="AT427" s="96">
        <f>Planning!AT$121</f>
        <v>0</v>
      </c>
      <c r="AU427" s="95">
        <f>Planning!AU$121</f>
        <v>0</v>
      </c>
      <c r="AV427" s="96">
        <f>Planning!AV$121</f>
        <v>0</v>
      </c>
      <c r="AW427" s="96">
        <f>Planning!AW$121</f>
        <v>0</v>
      </c>
      <c r="AX427" s="96">
        <f>Planning!AX$121</f>
        <v>0</v>
      </c>
      <c r="AY427" s="96">
        <f>Planning!AY$121</f>
        <v>0</v>
      </c>
      <c r="AZ427" s="96">
        <f>Planning!AZ$121</f>
        <v>0</v>
      </c>
      <c r="BA427" s="96">
        <f>Planning!BA$121</f>
        <v>0</v>
      </c>
      <c r="BB427" s="97">
        <f>Planning!BB$121</f>
        <v>0</v>
      </c>
      <c r="BC427" s="82">
        <f>Planning!BC$121</f>
        <v>0</v>
      </c>
      <c r="BD427" s="102"/>
      <c r="BE427" s="410">
        <f>Planning!BE$121</f>
        <v>0</v>
      </c>
      <c r="BF427" s="411">
        <f>Planning!BF$121</f>
        <v>0</v>
      </c>
      <c r="BG427" s="88">
        <f>Planning!BG$121</f>
        <v>0</v>
      </c>
      <c r="BH427" s="89">
        <f>Planning!BH$121</f>
        <v>0</v>
      </c>
      <c r="BI427" s="90" t="str">
        <f>Planning!BI$121</f>
        <v/>
      </c>
      <c r="BJ427" s="91">
        <f>Planning!BJ$121</f>
        <v>0</v>
      </c>
      <c r="BL427" s="211">
        <f>Planning!BL$121</f>
        <v>0</v>
      </c>
      <c r="BM427" s="142">
        <f>Planning!BP$121</f>
        <v>0</v>
      </c>
      <c r="NL427" s="43" t="s">
        <v>63</v>
      </c>
    </row>
    <row r="428" spans="1:376" ht="10.199999999999999" hidden="1" customHeight="1">
      <c r="A428" s="25"/>
      <c r="B428" s="337"/>
      <c r="C428" s="424"/>
      <c r="D428" s="15"/>
      <c r="E428" s="322"/>
      <c r="F428" s="322"/>
      <c r="G428" s="322"/>
      <c r="H428" s="323"/>
      <c r="I428" s="400">
        <f>Conges!$B$7</f>
        <v>44900</v>
      </c>
      <c r="J428" s="401"/>
      <c r="K428" s="401"/>
      <c r="L428" s="401"/>
      <c r="M428" s="401"/>
      <c r="N428" s="65" t="str">
        <f>Planning!N$156</f>
        <v/>
      </c>
      <c r="O428" s="98">
        <f>Planning!O$156</f>
        <v>0</v>
      </c>
      <c r="P428" s="99">
        <f>Planning!P$156</f>
        <v>0</v>
      </c>
      <c r="Q428" s="99">
        <f>Planning!Q$156</f>
        <v>0</v>
      </c>
      <c r="R428" s="99">
        <f>Planning!R$156</f>
        <v>0</v>
      </c>
      <c r="S428" s="99">
        <f>Planning!S$156</f>
        <v>0</v>
      </c>
      <c r="T428" s="99">
        <f>Planning!T$156</f>
        <v>0</v>
      </c>
      <c r="U428" s="99">
        <f>Planning!U$156</f>
        <v>0</v>
      </c>
      <c r="V428" s="100">
        <f>Planning!V$156</f>
        <v>0</v>
      </c>
      <c r="W428" s="99">
        <f>Planning!W$156</f>
        <v>0</v>
      </c>
      <c r="X428" s="99">
        <f>Planning!X$156</f>
        <v>0</v>
      </c>
      <c r="Y428" s="99">
        <f>Planning!Y$156</f>
        <v>0</v>
      </c>
      <c r="Z428" s="99">
        <f>Planning!Z$156</f>
        <v>0</v>
      </c>
      <c r="AA428" s="99">
        <f>Planning!AA$156</f>
        <v>0</v>
      </c>
      <c r="AB428" s="99">
        <f>Planning!AB$156</f>
        <v>0</v>
      </c>
      <c r="AC428" s="99">
        <f>Planning!AC$156</f>
        <v>0</v>
      </c>
      <c r="AD428" s="99">
        <f>Planning!AD$156</f>
        <v>0</v>
      </c>
      <c r="AE428" s="98">
        <f>Planning!AE$156</f>
        <v>0</v>
      </c>
      <c r="AF428" s="99">
        <f>Planning!AF$156</f>
        <v>0</v>
      </c>
      <c r="AG428" s="99">
        <f>Planning!AG$156</f>
        <v>0</v>
      </c>
      <c r="AH428" s="99">
        <f>Planning!AH$156</f>
        <v>0</v>
      </c>
      <c r="AI428" s="99">
        <f>Planning!AI$156</f>
        <v>0</v>
      </c>
      <c r="AJ428" s="100">
        <f>Planning!AJ$156</f>
        <v>0</v>
      </c>
      <c r="AK428" s="99">
        <f>Planning!AK$156</f>
        <v>0</v>
      </c>
      <c r="AL428" s="99">
        <f>Planning!AL$156</f>
        <v>0</v>
      </c>
      <c r="AM428" s="99">
        <f>Planning!AM$156</f>
        <v>0</v>
      </c>
      <c r="AN428" s="99">
        <f>Planning!AN$156</f>
        <v>0</v>
      </c>
      <c r="AO428" s="99">
        <f>Planning!AO$156</f>
        <v>0</v>
      </c>
      <c r="AP428" s="99">
        <f>Planning!AP$156</f>
        <v>0</v>
      </c>
      <c r="AQ428" s="99">
        <f>Planning!AQ$156</f>
        <v>0</v>
      </c>
      <c r="AR428" s="99">
        <f>Planning!AR$156</f>
        <v>0</v>
      </c>
      <c r="AS428" s="99">
        <f>Planning!AS$156</f>
        <v>0</v>
      </c>
      <c r="AT428" s="99">
        <f>Planning!AT$156</f>
        <v>0</v>
      </c>
      <c r="AU428" s="98">
        <f>Planning!AU$156</f>
        <v>0</v>
      </c>
      <c r="AV428" s="99">
        <f>Planning!AV$156</f>
        <v>0</v>
      </c>
      <c r="AW428" s="99">
        <f>Planning!AW$156</f>
        <v>0</v>
      </c>
      <c r="AX428" s="99">
        <f>Planning!AX$156</f>
        <v>0</v>
      </c>
      <c r="AY428" s="99">
        <f>Planning!AY$156</f>
        <v>0</v>
      </c>
      <c r="AZ428" s="99">
        <f>Planning!AZ$156</f>
        <v>0</v>
      </c>
      <c r="BA428" s="99">
        <f>Planning!BA$156</f>
        <v>0</v>
      </c>
      <c r="BB428" s="100">
        <f>Planning!BB$156</f>
        <v>0</v>
      </c>
      <c r="BC428" s="69">
        <f>Planning!BC$156</f>
        <v>0</v>
      </c>
      <c r="BD428" s="102"/>
      <c r="BE428" s="408">
        <f>Planning!BE$156</f>
        <v>0</v>
      </c>
      <c r="BF428" s="409">
        <f>Planning!BF$156</f>
        <v>0</v>
      </c>
      <c r="BG428" s="74">
        <f>Planning!BG$156</f>
        <v>0</v>
      </c>
      <c r="BH428" s="75">
        <f>Planning!BH$156</f>
        <v>0</v>
      </c>
      <c r="BI428" s="76" t="str">
        <f>Planning!BI$156</f>
        <v/>
      </c>
      <c r="BJ428" s="77">
        <f>Planning!BJ$156</f>
        <v>0</v>
      </c>
      <c r="BL428" s="210">
        <f>Planning!BL$156</f>
        <v>0</v>
      </c>
      <c r="BM428" s="143">
        <f>Planning!BP$156</f>
        <v>0</v>
      </c>
      <c r="NL428" s="43" t="s">
        <v>63</v>
      </c>
    </row>
    <row r="429" spans="1:376" ht="10.199999999999999" hidden="1" customHeight="1">
      <c r="A429" s="25"/>
      <c r="B429" s="337"/>
      <c r="C429" s="424"/>
      <c r="D429" s="15"/>
      <c r="E429" s="334" t="str">
        <f>Planning!$E$9</f>
        <v>CREPIERE</v>
      </c>
      <c r="F429" s="334"/>
      <c r="G429" s="124">
        <f>(COUNTIF(O424:BB454,Planning!$MT$3))/2</f>
        <v>0</v>
      </c>
      <c r="H429" s="323"/>
      <c r="I429" s="402">
        <f>Conges!$B$8</f>
        <v>44901</v>
      </c>
      <c r="J429" s="403"/>
      <c r="K429" s="403"/>
      <c r="L429" s="403"/>
      <c r="M429" s="403"/>
      <c r="N429" s="78" t="str">
        <f>Planning!N$191</f>
        <v/>
      </c>
      <c r="O429" s="95">
        <f>Planning!O$191</f>
        <v>0</v>
      </c>
      <c r="P429" s="96">
        <f>Planning!P$191</f>
        <v>0</v>
      </c>
      <c r="Q429" s="96">
        <f>Planning!Q$191</f>
        <v>0</v>
      </c>
      <c r="R429" s="96">
        <f>Planning!R$191</f>
        <v>0</v>
      </c>
      <c r="S429" s="96">
        <f>Planning!S$191</f>
        <v>0</v>
      </c>
      <c r="T429" s="96">
        <f>Planning!T$191</f>
        <v>0</v>
      </c>
      <c r="U429" s="96">
        <f>Planning!U$191</f>
        <v>0</v>
      </c>
      <c r="V429" s="97">
        <f>Planning!V$191</f>
        <v>0</v>
      </c>
      <c r="W429" s="96">
        <f>Planning!W$191</f>
        <v>0</v>
      </c>
      <c r="X429" s="96">
        <f>Planning!X$191</f>
        <v>0</v>
      </c>
      <c r="Y429" s="96">
        <f>Planning!Y$191</f>
        <v>0</v>
      </c>
      <c r="Z429" s="96">
        <f>Planning!Z$191</f>
        <v>0</v>
      </c>
      <c r="AA429" s="96">
        <f>Planning!AA$191</f>
        <v>0</v>
      </c>
      <c r="AB429" s="96">
        <f>Planning!AB$191</f>
        <v>0</v>
      </c>
      <c r="AC429" s="96">
        <f>Planning!AC$191</f>
        <v>0</v>
      </c>
      <c r="AD429" s="96">
        <f>Planning!AD$191</f>
        <v>0</v>
      </c>
      <c r="AE429" s="95">
        <f>Planning!AE$191</f>
        <v>0</v>
      </c>
      <c r="AF429" s="96">
        <f>Planning!AF$191</f>
        <v>0</v>
      </c>
      <c r="AG429" s="96">
        <f>Planning!AG$191</f>
        <v>0</v>
      </c>
      <c r="AH429" s="96">
        <f>Planning!AH$191</f>
        <v>0</v>
      </c>
      <c r="AI429" s="96">
        <f>Planning!AI$191</f>
        <v>0</v>
      </c>
      <c r="AJ429" s="97">
        <f>Planning!AJ$191</f>
        <v>0</v>
      </c>
      <c r="AK429" s="96">
        <f>Planning!AK$191</f>
        <v>0</v>
      </c>
      <c r="AL429" s="96">
        <f>Planning!AL$191</f>
        <v>0</v>
      </c>
      <c r="AM429" s="96">
        <f>Planning!AM$191</f>
        <v>0</v>
      </c>
      <c r="AN429" s="96">
        <f>Planning!AN$191</f>
        <v>0</v>
      </c>
      <c r="AO429" s="96">
        <f>Planning!AO$191</f>
        <v>0</v>
      </c>
      <c r="AP429" s="96">
        <f>Planning!AP$191</f>
        <v>0</v>
      </c>
      <c r="AQ429" s="96">
        <f>Planning!AQ$191</f>
        <v>0</v>
      </c>
      <c r="AR429" s="96">
        <f>Planning!AR$191</f>
        <v>0</v>
      </c>
      <c r="AS429" s="96">
        <f>Planning!AS$191</f>
        <v>0</v>
      </c>
      <c r="AT429" s="96">
        <f>Planning!AT$191</f>
        <v>0</v>
      </c>
      <c r="AU429" s="95">
        <f>Planning!AU$191</f>
        <v>0</v>
      </c>
      <c r="AV429" s="96">
        <f>Planning!AV$191</f>
        <v>0</v>
      </c>
      <c r="AW429" s="96">
        <f>Planning!AW$191</f>
        <v>0</v>
      </c>
      <c r="AX429" s="96">
        <f>Planning!AX$191</f>
        <v>0</v>
      </c>
      <c r="AY429" s="96">
        <f>Planning!AY$191</f>
        <v>0</v>
      </c>
      <c r="AZ429" s="96">
        <f>Planning!AZ$191</f>
        <v>0</v>
      </c>
      <c r="BA429" s="96">
        <f>Planning!BA$191</f>
        <v>0</v>
      </c>
      <c r="BB429" s="97">
        <f>Planning!BB$191</f>
        <v>0</v>
      </c>
      <c r="BC429" s="82">
        <f>Planning!BC$191</f>
        <v>0</v>
      </c>
      <c r="BD429" s="102"/>
      <c r="BE429" s="410">
        <f>Planning!BE$191</f>
        <v>0</v>
      </c>
      <c r="BF429" s="411">
        <f>Planning!BF$191</f>
        <v>0</v>
      </c>
      <c r="BG429" s="88">
        <f>Planning!BG$191</f>
        <v>0</v>
      </c>
      <c r="BH429" s="89">
        <f>Planning!BH$191</f>
        <v>0</v>
      </c>
      <c r="BI429" s="90" t="str">
        <f>Planning!BI$191</f>
        <v/>
      </c>
      <c r="BJ429" s="91">
        <f>Planning!BJ$191</f>
        <v>0</v>
      </c>
      <c r="BL429" s="211">
        <f>Planning!BL$191</f>
        <v>0</v>
      </c>
      <c r="BM429" s="142">
        <f>Planning!BP$191</f>
        <v>0</v>
      </c>
      <c r="NL429" s="43" t="s">
        <v>63</v>
      </c>
    </row>
    <row r="430" spans="1:376" ht="10.199999999999999" hidden="1" customHeight="1">
      <c r="A430" s="25"/>
      <c r="B430" s="337"/>
      <c r="C430" s="424"/>
      <c r="D430" s="15"/>
      <c r="E430" s="318" t="str">
        <f>Planning!$E$10</f>
        <v>BRASSERIE</v>
      </c>
      <c r="F430" s="318"/>
      <c r="G430" s="125">
        <f>(COUNTIF(O424:BB454,Planning!$MV$3))/2</f>
        <v>0</v>
      </c>
      <c r="H430" s="323"/>
      <c r="I430" s="400">
        <f>Conges!$B$9</f>
        <v>44902</v>
      </c>
      <c r="J430" s="401"/>
      <c r="K430" s="401"/>
      <c r="L430" s="401"/>
      <c r="M430" s="401"/>
      <c r="N430" s="65" t="str">
        <f>Planning!N$226</f>
        <v/>
      </c>
      <c r="O430" s="98">
        <f>Planning!O$226</f>
        <v>0</v>
      </c>
      <c r="P430" s="99">
        <f>Planning!P$226</f>
        <v>0</v>
      </c>
      <c r="Q430" s="99">
        <f>Planning!Q$226</f>
        <v>0</v>
      </c>
      <c r="R430" s="99">
        <f>Planning!R$226</f>
        <v>0</v>
      </c>
      <c r="S430" s="99">
        <f>Planning!S$226</f>
        <v>0</v>
      </c>
      <c r="T430" s="99">
        <f>Planning!T$226</f>
        <v>0</v>
      </c>
      <c r="U430" s="99">
        <f>Planning!U$226</f>
        <v>0</v>
      </c>
      <c r="V430" s="100">
        <f>Planning!V$226</f>
        <v>0</v>
      </c>
      <c r="W430" s="99">
        <f>Planning!W$226</f>
        <v>0</v>
      </c>
      <c r="X430" s="99">
        <f>Planning!X$226</f>
        <v>0</v>
      </c>
      <c r="Y430" s="99">
        <f>Planning!Y$226</f>
        <v>0</v>
      </c>
      <c r="Z430" s="99">
        <f>Planning!Z$226</f>
        <v>0</v>
      </c>
      <c r="AA430" s="99">
        <f>Planning!AA$226</f>
        <v>0</v>
      </c>
      <c r="AB430" s="99">
        <f>Planning!AB$226</f>
        <v>0</v>
      </c>
      <c r="AC430" s="99">
        <f>Planning!AC$226</f>
        <v>0</v>
      </c>
      <c r="AD430" s="99">
        <f>Planning!AD$226</f>
        <v>0</v>
      </c>
      <c r="AE430" s="98">
        <f>Planning!AE$226</f>
        <v>0</v>
      </c>
      <c r="AF430" s="99">
        <f>Planning!AF$226</f>
        <v>0</v>
      </c>
      <c r="AG430" s="99">
        <f>Planning!AG$226</f>
        <v>0</v>
      </c>
      <c r="AH430" s="99">
        <f>Planning!AH$226</f>
        <v>0</v>
      </c>
      <c r="AI430" s="99">
        <f>Planning!AI$226</f>
        <v>0</v>
      </c>
      <c r="AJ430" s="100">
        <f>Planning!AJ$226</f>
        <v>0</v>
      </c>
      <c r="AK430" s="99">
        <f>Planning!AK$226</f>
        <v>0</v>
      </c>
      <c r="AL430" s="99">
        <f>Planning!AL$226</f>
        <v>0</v>
      </c>
      <c r="AM430" s="99">
        <f>Planning!AM$226</f>
        <v>0</v>
      </c>
      <c r="AN430" s="99">
        <f>Planning!AN$226</f>
        <v>0</v>
      </c>
      <c r="AO430" s="99">
        <f>Planning!AO$226</f>
        <v>0</v>
      </c>
      <c r="AP430" s="99">
        <f>Planning!AP$226</f>
        <v>0</v>
      </c>
      <c r="AQ430" s="99">
        <f>Planning!AQ$226</f>
        <v>0</v>
      </c>
      <c r="AR430" s="99">
        <f>Planning!AR$226</f>
        <v>0</v>
      </c>
      <c r="AS430" s="99">
        <f>Planning!AS$226</f>
        <v>0</v>
      </c>
      <c r="AT430" s="99">
        <f>Planning!AT$226</f>
        <v>0</v>
      </c>
      <c r="AU430" s="98">
        <f>Planning!AU$226</f>
        <v>0</v>
      </c>
      <c r="AV430" s="99">
        <f>Planning!AV$226</f>
        <v>0</v>
      </c>
      <c r="AW430" s="99">
        <f>Planning!AW$226</f>
        <v>0</v>
      </c>
      <c r="AX430" s="99">
        <f>Planning!AX$226</f>
        <v>0</v>
      </c>
      <c r="AY430" s="99">
        <f>Planning!AY$226</f>
        <v>0</v>
      </c>
      <c r="AZ430" s="99">
        <f>Planning!AZ$226</f>
        <v>0</v>
      </c>
      <c r="BA430" s="99">
        <f>Planning!BA$226</f>
        <v>0</v>
      </c>
      <c r="BB430" s="100">
        <f>Planning!BB$226</f>
        <v>0</v>
      </c>
      <c r="BC430" s="69">
        <f>Planning!BC$226</f>
        <v>0</v>
      </c>
      <c r="BD430" s="102"/>
      <c r="BE430" s="408">
        <f>Planning!BE$226</f>
        <v>0</v>
      </c>
      <c r="BF430" s="409">
        <f>Planning!BF$226</f>
        <v>0</v>
      </c>
      <c r="BG430" s="74">
        <f>Planning!BG$226</f>
        <v>0</v>
      </c>
      <c r="BH430" s="75">
        <f>Planning!BH$226</f>
        <v>0</v>
      </c>
      <c r="BI430" s="76" t="str">
        <f>Planning!BI$226</f>
        <v/>
      </c>
      <c r="BJ430" s="77">
        <f>Planning!BJ$226</f>
        <v>0</v>
      </c>
      <c r="BL430" s="210">
        <f>Planning!BL$226</f>
        <v>0</v>
      </c>
      <c r="BM430" s="143">
        <f>Planning!BP$226</f>
        <v>0</v>
      </c>
      <c r="NL430" s="43" t="s">
        <v>63</v>
      </c>
    </row>
    <row r="431" spans="1:376" ht="10.199999999999999" hidden="1" customHeight="1">
      <c r="A431" s="25"/>
      <c r="B431" s="337"/>
      <c r="C431" s="424"/>
      <c r="D431" s="15"/>
      <c r="E431" s="327" t="str">
        <f>Planning!$E$11</f>
        <v>MEP</v>
      </c>
      <c r="F431" s="327"/>
      <c r="G431" s="126">
        <f>(COUNTIF(O424:BB454,Planning!$MX$3))/2</f>
        <v>0</v>
      </c>
      <c r="H431" s="323"/>
      <c r="I431" s="402">
        <f>Conges!$B$10</f>
        <v>44903</v>
      </c>
      <c r="J431" s="403"/>
      <c r="K431" s="403"/>
      <c r="L431" s="403"/>
      <c r="M431" s="403"/>
      <c r="N431" s="78" t="str">
        <f>Planning!N$261</f>
        <v/>
      </c>
      <c r="O431" s="95">
        <f>Planning!O$261</f>
        <v>0</v>
      </c>
      <c r="P431" s="96">
        <f>Planning!P$261</f>
        <v>0</v>
      </c>
      <c r="Q431" s="96">
        <f>Planning!Q$261</f>
        <v>0</v>
      </c>
      <c r="R431" s="96">
        <f>Planning!R$261</f>
        <v>0</v>
      </c>
      <c r="S431" s="96">
        <f>Planning!S$261</f>
        <v>0</v>
      </c>
      <c r="T431" s="96">
        <f>Planning!T$261</f>
        <v>0</v>
      </c>
      <c r="U431" s="96">
        <f>Planning!U$261</f>
        <v>0</v>
      </c>
      <c r="V431" s="97">
        <f>Planning!V$261</f>
        <v>0</v>
      </c>
      <c r="W431" s="96">
        <f>Planning!W$261</f>
        <v>0</v>
      </c>
      <c r="X431" s="96">
        <f>Planning!X$261</f>
        <v>0</v>
      </c>
      <c r="Y431" s="96">
        <f>Planning!Y$261</f>
        <v>0</v>
      </c>
      <c r="Z431" s="96">
        <f>Planning!Z$261</f>
        <v>0</v>
      </c>
      <c r="AA431" s="96">
        <f>Planning!AA$261</f>
        <v>0</v>
      </c>
      <c r="AB431" s="96">
        <f>Planning!AB$261</f>
        <v>0</v>
      </c>
      <c r="AC431" s="96">
        <f>Planning!AC$261</f>
        <v>0</v>
      </c>
      <c r="AD431" s="96">
        <f>Planning!AD$261</f>
        <v>0</v>
      </c>
      <c r="AE431" s="95">
        <f>Planning!AE$261</f>
        <v>0</v>
      </c>
      <c r="AF431" s="96">
        <f>Planning!AF$261</f>
        <v>0</v>
      </c>
      <c r="AG431" s="96">
        <f>Planning!AG$261</f>
        <v>0</v>
      </c>
      <c r="AH431" s="96">
        <f>Planning!AH$261</f>
        <v>0</v>
      </c>
      <c r="AI431" s="96">
        <f>Planning!AI$261</f>
        <v>0</v>
      </c>
      <c r="AJ431" s="97">
        <f>Planning!AJ$261</f>
        <v>0</v>
      </c>
      <c r="AK431" s="96">
        <f>Planning!AK$261</f>
        <v>0</v>
      </c>
      <c r="AL431" s="96">
        <f>Planning!AL$261</f>
        <v>0</v>
      </c>
      <c r="AM431" s="96">
        <f>Planning!AM$261</f>
        <v>0</v>
      </c>
      <c r="AN431" s="96">
        <f>Planning!AN$261</f>
        <v>0</v>
      </c>
      <c r="AO431" s="96">
        <f>Planning!AO$261</f>
        <v>0</v>
      </c>
      <c r="AP431" s="96">
        <f>Planning!AP$261</f>
        <v>0</v>
      </c>
      <c r="AQ431" s="96">
        <f>Planning!AQ$261</f>
        <v>0</v>
      </c>
      <c r="AR431" s="96">
        <f>Planning!AR$261</f>
        <v>0</v>
      </c>
      <c r="AS431" s="96">
        <f>Planning!AS$261</f>
        <v>0</v>
      </c>
      <c r="AT431" s="96">
        <f>Planning!AT$261</f>
        <v>0</v>
      </c>
      <c r="AU431" s="95">
        <f>Planning!AU$261</f>
        <v>0</v>
      </c>
      <c r="AV431" s="96">
        <f>Planning!AV$261</f>
        <v>0</v>
      </c>
      <c r="AW431" s="96">
        <f>Planning!AW$261</f>
        <v>0</v>
      </c>
      <c r="AX431" s="96">
        <f>Planning!AX$261</f>
        <v>0</v>
      </c>
      <c r="AY431" s="96">
        <f>Planning!AY$261</f>
        <v>0</v>
      </c>
      <c r="AZ431" s="96">
        <f>Planning!AZ$261</f>
        <v>0</v>
      </c>
      <c r="BA431" s="96">
        <f>Planning!BA$261</f>
        <v>0</v>
      </c>
      <c r="BB431" s="97">
        <f>Planning!BB$261</f>
        <v>0</v>
      </c>
      <c r="BC431" s="82">
        <f>Planning!BC$261</f>
        <v>0</v>
      </c>
      <c r="BD431" s="102"/>
      <c r="BE431" s="410">
        <f>Planning!BE$261</f>
        <v>0</v>
      </c>
      <c r="BF431" s="411">
        <f>Planning!BF$261</f>
        <v>0</v>
      </c>
      <c r="BG431" s="88">
        <f>Planning!BG$261</f>
        <v>0</v>
      </c>
      <c r="BH431" s="89">
        <f>Planning!BH$261</f>
        <v>0</v>
      </c>
      <c r="BI431" s="90" t="str">
        <f>Planning!BI$261</f>
        <v/>
      </c>
      <c r="BJ431" s="91">
        <f>Planning!BJ$261</f>
        <v>0</v>
      </c>
      <c r="BL431" s="211">
        <f>Planning!BL$261</f>
        <v>0</v>
      </c>
      <c r="BM431" s="142">
        <f>Planning!BP$261</f>
        <v>0</v>
      </c>
      <c r="NL431" s="43" t="s">
        <v>63</v>
      </c>
    </row>
    <row r="432" spans="1:376" ht="10.199999999999999" hidden="1" customHeight="1">
      <c r="A432" s="25"/>
      <c r="B432" s="337"/>
      <c r="C432" s="424"/>
      <c r="D432" s="15"/>
      <c r="E432" s="348" t="str">
        <f>Planning!$E$12</f>
        <v>Renfort</v>
      </c>
      <c r="F432" s="348"/>
      <c r="G432" s="127">
        <f>(COUNTIF(O424:BB454,Planning!$MZ$3))/2</f>
        <v>0</v>
      </c>
      <c r="H432" s="323"/>
      <c r="I432" s="400">
        <f>Conges!$B$11</f>
        <v>44904</v>
      </c>
      <c r="J432" s="401"/>
      <c r="K432" s="401"/>
      <c r="L432" s="401"/>
      <c r="M432" s="401"/>
      <c r="N432" s="65" t="str">
        <f>Planning!N$296</f>
        <v/>
      </c>
      <c r="O432" s="98">
        <f>Planning!O$296</f>
        <v>0</v>
      </c>
      <c r="P432" s="99">
        <f>Planning!P$296</f>
        <v>0</v>
      </c>
      <c r="Q432" s="99">
        <f>Planning!Q$296</f>
        <v>0</v>
      </c>
      <c r="R432" s="99">
        <f>Planning!R$296</f>
        <v>0</v>
      </c>
      <c r="S432" s="99">
        <f>Planning!S$296</f>
        <v>0</v>
      </c>
      <c r="T432" s="99">
        <f>Planning!T$296</f>
        <v>0</v>
      </c>
      <c r="U432" s="99">
        <f>Planning!U$296</f>
        <v>0</v>
      </c>
      <c r="V432" s="100">
        <f>Planning!V$296</f>
        <v>0</v>
      </c>
      <c r="W432" s="99">
        <f>Planning!W$296</f>
        <v>0</v>
      </c>
      <c r="X432" s="99">
        <f>Planning!X$296</f>
        <v>0</v>
      </c>
      <c r="Y432" s="99">
        <f>Planning!Y$296</f>
        <v>0</v>
      </c>
      <c r="Z432" s="99">
        <f>Planning!Z$296</f>
        <v>0</v>
      </c>
      <c r="AA432" s="99">
        <f>Planning!AA$296</f>
        <v>0</v>
      </c>
      <c r="AB432" s="99">
        <f>Planning!AB$296</f>
        <v>0</v>
      </c>
      <c r="AC432" s="99">
        <f>Planning!AC$296</f>
        <v>0</v>
      </c>
      <c r="AD432" s="99">
        <f>Planning!AD$296</f>
        <v>0</v>
      </c>
      <c r="AE432" s="98">
        <f>Planning!AE$296</f>
        <v>0</v>
      </c>
      <c r="AF432" s="99">
        <f>Planning!AF$296</f>
        <v>0</v>
      </c>
      <c r="AG432" s="99">
        <f>Planning!AG$296</f>
        <v>0</v>
      </c>
      <c r="AH432" s="99">
        <f>Planning!AH$296</f>
        <v>0</v>
      </c>
      <c r="AI432" s="99">
        <f>Planning!AI$296</f>
        <v>0</v>
      </c>
      <c r="AJ432" s="100">
        <f>Planning!AJ$296</f>
        <v>0</v>
      </c>
      <c r="AK432" s="99">
        <f>Planning!AK$296</f>
        <v>0</v>
      </c>
      <c r="AL432" s="99">
        <f>Planning!AL$296</f>
        <v>0</v>
      </c>
      <c r="AM432" s="99">
        <f>Planning!AM$296</f>
        <v>0</v>
      </c>
      <c r="AN432" s="99">
        <f>Planning!AN$296</f>
        <v>0</v>
      </c>
      <c r="AO432" s="99">
        <f>Planning!AO$296</f>
        <v>0</v>
      </c>
      <c r="AP432" s="99">
        <f>Planning!AP$296</f>
        <v>0</v>
      </c>
      <c r="AQ432" s="99">
        <f>Planning!AQ$296</f>
        <v>0</v>
      </c>
      <c r="AR432" s="99">
        <f>Planning!AR$296</f>
        <v>0</v>
      </c>
      <c r="AS432" s="99">
        <f>Planning!AS$296</f>
        <v>0</v>
      </c>
      <c r="AT432" s="99">
        <f>Planning!AT$296</f>
        <v>0</v>
      </c>
      <c r="AU432" s="98">
        <f>Planning!AU$296</f>
        <v>0</v>
      </c>
      <c r="AV432" s="99">
        <f>Planning!AV$296</f>
        <v>0</v>
      </c>
      <c r="AW432" s="99">
        <f>Planning!AW$296</f>
        <v>0</v>
      </c>
      <c r="AX432" s="99">
        <f>Planning!AX$296</f>
        <v>0</v>
      </c>
      <c r="AY432" s="99">
        <f>Planning!AY$296</f>
        <v>0</v>
      </c>
      <c r="AZ432" s="99">
        <f>Planning!AZ$296</f>
        <v>0</v>
      </c>
      <c r="BA432" s="99">
        <f>Planning!BA$296</f>
        <v>0</v>
      </c>
      <c r="BB432" s="100">
        <f>Planning!BB$296</f>
        <v>0</v>
      </c>
      <c r="BC432" s="69">
        <f>Planning!BC$296</f>
        <v>0</v>
      </c>
      <c r="BD432" s="102"/>
      <c r="BE432" s="408">
        <f>Planning!BE$296</f>
        <v>0</v>
      </c>
      <c r="BF432" s="409">
        <f>Planning!BF$296</f>
        <v>0</v>
      </c>
      <c r="BG432" s="74">
        <f>Planning!BG$296</f>
        <v>0</v>
      </c>
      <c r="BH432" s="75">
        <f>Planning!BH$296</f>
        <v>0</v>
      </c>
      <c r="BI432" s="76" t="str">
        <f>Planning!BI$296</f>
        <v/>
      </c>
      <c r="BJ432" s="77">
        <f>Planning!BJ$296</f>
        <v>0</v>
      </c>
      <c r="BL432" s="210">
        <f>Planning!BL$296</f>
        <v>0</v>
      </c>
      <c r="BM432" s="143">
        <f>Planning!BP$296</f>
        <v>0</v>
      </c>
      <c r="NL432" s="43" t="s">
        <v>63</v>
      </c>
    </row>
    <row r="433" spans="1:376" ht="10.199999999999999" hidden="1" customHeight="1">
      <c r="A433" s="25"/>
      <c r="B433" s="337"/>
      <c r="C433" s="424"/>
      <c r="D433" s="15"/>
      <c r="E433" s="317" t="str">
        <f>Planning!$E$13</f>
        <v>CHEF</v>
      </c>
      <c r="F433" s="317"/>
      <c r="G433" s="128">
        <f>(COUNTIF(O424:BB454,Planning!$NB$3))/2</f>
        <v>0</v>
      </c>
      <c r="H433" s="323"/>
      <c r="I433" s="402">
        <f>Conges!$B$12</f>
        <v>44905</v>
      </c>
      <c r="J433" s="403"/>
      <c r="K433" s="403"/>
      <c r="L433" s="403"/>
      <c r="M433" s="403"/>
      <c r="N433" s="78" t="str">
        <f>Planning!N$331</f>
        <v/>
      </c>
      <c r="O433" s="95">
        <f>Planning!O$331</f>
        <v>0</v>
      </c>
      <c r="P433" s="96">
        <f>Planning!P$331</f>
        <v>0</v>
      </c>
      <c r="Q433" s="96">
        <f>Planning!Q$331</f>
        <v>0</v>
      </c>
      <c r="R433" s="96">
        <f>Planning!R$331</f>
        <v>0</v>
      </c>
      <c r="S433" s="96">
        <f>Planning!S$331</f>
        <v>0</v>
      </c>
      <c r="T433" s="96">
        <f>Planning!T$331</f>
        <v>0</v>
      </c>
      <c r="U433" s="96">
        <f>Planning!U$331</f>
        <v>0</v>
      </c>
      <c r="V433" s="97">
        <f>Planning!V$331</f>
        <v>0</v>
      </c>
      <c r="W433" s="96">
        <f>Planning!W$331</f>
        <v>0</v>
      </c>
      <c r="X433" s="96">
        <f>Planning!X$331</f>
        <v>0</v>
      </c>
      <c r="Y433" s="96">
        <f>Planning!Y$331</f>
        <v>0</v>
      </c>
      <c r="Z433" s="96">
        <f>Planning!Z$331</f>
        <v>0</v>
      </c>
      <c r="AA433" s="96">
        <f>Planning!AA$331</f>
        <v>0</v>
      </c>
      <c r="AB433" s="96">
        <f>Planning!AB$331</f>
        <v>0</v>
      </c>
      <c r="AC433" s="96">
        <f>Planning!AC$331</f>
        <v>0</v>
      </c>
      <c r="AD433" s="96">
        <f>Planning!AD$331</f>
        <v>0</v>
      </c>
      <c r="AE433" s="95">
        <f>Planning!AE$331</f>
        <v>0</v>
      </c>
      <c r="AF433" s="96">
        <f>Planning!AF$331</f>
        <v>0</v>
      </c>
      <c r="AG433" s="96">
        <f>Planning!AG$331</f>
        <v>0</v>
      </c>
      <c r="AH433" s="96">
        <f>Planning!AH$331</f>
        <v>0</v>
      </c>
      <c r="AI433" s="96">
        <f>Planning!AI$331</f>
        <v>0</v>
      </c>
      <c r="AJ433" s="97">
        <f>Planning!AJ$331</f>
        <v>0</v>
      </c>
      <c r="AK433" s="96">
        <f>Planning!AK$331</f>
        <v>0</v>
      </c>
      <c r="AL433" s="96">
        <f>Planning!AL$331</f>
        <v>0</v>
      </c>
      <c r="AM433" s="96">
        <f>Planning!AM$331</f>
        <v>0</v>
      </c>
      <c r="AN433" s="96">
        <f>Planning!AN$331</f>
        <v>0</v>
      </c>
      <c r="AO433" s="96">
        <f>Planning!AO$331</f>
        <v>0</v>
      </c>
      <c r="AP433" s="96">
        <f>Planning!AP$331</f>
        <v>0</v>
      </c>
      <c r="AQ433" s="96">
        <f>Planning!AQ$331</f>
        <v>0</v>
      </c>
      <c r="AR433" s="96">
        <f>Planning!AR$331</f>
        <v>0</v>
      </c>
      <c r="AS433" s="96">
        <f>Planning!AS$331</f>
        <v>0</v>
      </c>
      <c r="AT433" s="96">
        <f>Planning!AT$331</f>
        <v>0</v>
      </c>
      <c r="AU433" s="95">
        <f>Planning!AU$331</f>
        <v>0</v>
      </c>
      <c r="AV433" s="96">
        <f>Planning!AV$331</f>
        <v>0</v>
      </c>
      <c r="AW433" s="96">
        <f>Planning!AW$331</f>
        <v>0</v>
      </c>
      <c r="AX433" s="96">
        <f>Planning!AX$331</f>
        <v>0</v>
      </c>
      <c r="AY433" s="96">
        <f>Planning!AY$331</f>
        <v>0</v>
      </c>
      <c r="AZ433" s="96">
        <f>Planning!AZ$331</f>
        <v>0</v>
      </c>
      <c r="BA433" s="96">
        <f>Planning!BA$331</f>
        <v>0</v>
      </c>
      <c r="BB433" s="97">
        <f>Planning!BB$331</f>
        <v>0</v>
      </c>
      <c r="BC433" s="82">
        <f>Planning!BC$331</f>
        <v>0</v>
      </c>
      <c r="BD433" s="102"/>
      <c r="BE433" s="410">
        <f>Planning!BE$331</f>
        <v>0</v>
      </c>
      <c r="BF433" s="411">
        <f>Planning!BF$331</f>
        <v>0</v>
      </c>
      <c r="BG433" s="88">
        <f>Planning!BG$331</f>
        <v>0</v>
      </c>
      <c r="BH433" s="89">
        <f>Planning!BH$331</f>
        <v>0</v>
      </c>
      <c r="BI433" s="90" t="str">
        <f>Planning!BI$331</f>
        <v/>
      </c>
      <c r="BJ433" s="91">
        <f>Planning!BJ$331</f>
        <v>0</v>
      </c>
      <c r="BL433" s="211">
        <f>Planning!BL$331</f>
        <v>0</v>
      </c>
      <c r="BM433" s="142">
        <f>Planning!BP$331</f>
        <v>0</v>
      </c>
      <c r="NL433" s="43" t="s">
        <v>63</v>
      </c>
    </row>
    <row r="434" spans="1:376" ht="10.199999999999999" hidden="1" customHeight="1">
      <c r="A434" s="25"/>
      <c r="B434" s="337"/>
      <c r="C434" s="424"/>
      <c r="D434" s="15"/>
      <c r="E434" s="319" t="str">
        <f>Planning!$E$14</f>
        <v>MENAGE</v>
      </c>
      <c r="F434" s="319"/>
      <c r="G434" s="129">
        <f>(COUNTIF(O424:BB454,Planning!$ND$3))/2</f>
        <v>0</v>
      </c>
      <c r="H434" s="323"/>
      <c r="I434" s="400">
        <f>Conges!$B$13</f>
        <v>44906</v>
      </c>
      <c r="J434" s="401"/>
      <c r="K434" s="401"/>
      <c r="L434" s="401"/>
      <c r="M434" s="401"/>
      <c r="N434" s="65" t="str">
        <f>Planning!N$366</f>
        <v/>
      </c>
      <c r="O434" s="98">
        <f>Planning!O$366</f>
        <v>0</v>
      </c>
      <c r="P434" s="99">
        <f>Planning!P$366</f>
        <v>0</v>
      </c>
      <c r="Q434" s="99">
        <f>Planning!Q$366</f>
        <v>0</v>
      </c>
      <c r="R434" s="99">
        <f>Planning!R$366</f>
        <v>0</v>
      </c>
      <c r="S434" s="99">
        <f>Planning!S$366</f>
        <v>0</v>
      </c>
      <c r="T434" s="99">
        <f>Planning!T$366</f>
        <v>0</v>
      </c>
      <c r="U434" s="99">
        <f>Planning!U$366</f>
        <v>0</v>
      </c>
      <c r="V434" s="100">
        <f>Planning!V$366</f>
        <v>0</v>
      </c>
      <c r="W434" s="99">
        <f>Planning!W$366</f>
        <v>0</v>
      </c>
      <c r="X434" s="99">
        <f>Planning!X$366</f>
        <v>0</v>
      </c>
      <c r="Y434" s="99">
        <f>Planning!Y$366</f>
        <v>0</v>
      </c>
      <c r="Z434" s="99">
        <f>Planning!Z$366</f>
        <v>0</v>
      </c>
      <c r="AA434" s="99">
        <f>Planning!AA$366</f>
        <v>0</v>
      </c>
      <c r="AB434" s="99">
        <f>Planning!AB$366</f>
        <v>0</v>
      </c>
      <c r="AC434" s="99">
        <f>Planning!AC$366</f>
        <v>0</v>
      </c>
      <c r="AD434" s="99">
        <f>Planning!AD$366</f>
        <v>0</v>
      </c>
      <c r="AE434" s="98">
        <f>Planning!AE$366</f>
        <v>0</v>
      </c>
      <c r="AF434" s="99">
        <f>Planning!AF$366</f>
        <v>0</v>
      </c>
      <c r="AG434" s="99">
        <f>Planning!AG$366</f>
        <v>0</v>
      </c>
      <c r="AH434" s="99">
        <f>Planning!AH$366</f>
        <v>0</v>
      </c>
      <c r="AI434" s="99">
        <f>Planning!AI$366</f>
        <v>0</v>
      </c>
      <c r="AJ434" s="100">
        <f>Planning!AJ$366</f>
        <v>0</v>
      </c>
      <c r="AK434" s="99">
        <f>Planning!AK$366</f>
        <v>0</v>
      </c>
      <c r="AL434" s="99">
        <f>Planning!AL$366</f>
        <v>0</v>
      </c>
      <c r="AM434" s="99">
        <f>Planning!AM$366</f>
        <v>0</v>
      </c>
      <c r="AN434" s="99">
        <f>Planning!AN$366</f>
        <v>0</v>
      </c>
      <c r="AO434" s="99">
        <f>Planning!AO$366</f>
        <v>0</v>
      </c>
      <c r="AP434" s="99">
        <f>Planning!AP$366</f>
        <v>0</v>
      </c>
      <c r="AQ434" s="99">
        <f>Planning!AQ$366</f>
        <v>0</v>
      </c>
      <c r="AR434" s="99">
        <f>Planning!AR$366</f>
        <v>0</v>
      </c>
      <c r="AS434" s="99">
        <f>Planning!AS$366</f>
        <v>0</v>
      </c>
      <c r="AT434" s="99">
        <f>Planning!AT$366</f>
        <v>0</v>
      </c>
      <c r="AU434" s="98">
        <f>Planning!AU$366</f>
        <v>0</v>
      </c>
      <c r="AV434" s="99">
        <f>Planning!AV$366</f>
        <v>0</v>
      </c>
      <c r="AW434" s="99">
        <f>Planning!AW$366</f>
        <v>0</v>
      </c>
      <c r="AX434" s="99">
        <f>Planning!AX$366</f>
        <v>0</v>
      </c>
      <c r="AY434" s="99">
        <f>Planning!AY$366</f>
        <v>0</v>
      </c>
      <c r="AZ434" s="99">
        <f>Planning!AZ$366</f>
        <v>0</v>
      </c>
      <c r="BA434" s="99">
        <f>Planning!BA$366</f>
        <v>0</v>
      </c>
      <c r="BB434" s="100">
        <f>Planning!BB$366</f>
        <v>0</v>
      </c>
      <c r="BC434" s="69">
        <f>Planning!BC$366</f>
        <v>0</v>
      </c>
      <c r="BD434" s="102"/>
      <c r="BE434" s="408">
        <f>Planning!BE$366</f>
        <v>0</v>
      </c>
      <c r="BF434" s="409">
        <f>Planning!BF$366</f>
        <v>0</v>
      </c>
      <c r="BG434" s="74">
        <f>Planning!BG$366</f>
        <v>0</v>
      </c>
      <c r="BH434" s="75">
        <f>Planning!BH$366</f>
        <v>0</v>
      </c>
      <c r="BI434" s="76" t="str">
        <f>Planning!BI$366</f>
        <v/>
      </c>
      <c r="BJ434" s="77">
        <f>Planning!BJ$366</f>
        <v>0</v>
      </c>
      <c r="BL434" s="210">
        <f>Planning!BL$366</f>
        <v>0</v>
      </c>
      <c r="BM434" s="143">
        <f>Planning!BP$366</f>
        <v>0</v>
      </c>
      <c r="NL434" s="43" t="s">
        <v>63</v>
      </c>
    </row>
    <row r="435" spans="1:376" ht="10.199999999999999" hidden="1" customHeight="1">
      <c r="A435" s="25"/>
      <c r="B435" s="337"/>
      <c r="C435" s="424"/>
      <c r="D435" s="15"/>
      <c r="E435" s="347">
        <f>Planning!$E$15</f>
        <v>0</v>
      </c>
      <c r="F435" s="347"/>
      <c r="G435" s="130">
        <f>(COUNTIF(O424:BB454,Planning!$NF$3))/2</f>
        <v>0</v>
      </c>
      <c r="H435" s="323"/>
      <c r="I435" s="402">
        <f>Conges!$B$14</f>
        <v>44907</v>
      </c>
      <c r="J435" s="403"/>
      <c r="K435" s="403"/>
      <c r="L435" s="403"/>
      <c r="M435" s="403"/>
      <c r="N435" s="78" t="str">
        <f>Planning!N$401</f>
        <v/>
      </c>
      <c r="O435" s="95">
        <f>Planning!O$401</f>
        <v>0</v>
      </c>
      <c r="P435" s="96">
        <f>Planning!P$401</f>
        <v>0</v>
      </c>
      <c r="Q435" s="96">
        <f>Planning!Q$401</f>
        <v>0</v>
      </c>
      <c r="R435" s="96">
        <f>Planning!R$401</f>
        <v>0</v>
      </c>
      <c r="S435" s="96">
        <f>Planning!S$401</f>
        <v>0</v>
      </c>
      <c r="T435" s="96">
        <f>Planning!T$401</f>
        <v>0</v>
      </c>
      <c r="U435" s="96">
        <f>Planning!U$401</f>
        <v>0</v>
      </c>
      <c r="V435" s="97">
        <f>Planning!V$401</f>
        <v>0</v>
      </c>
      <c r="W435" s="96">
        <f>Planning!W$401</f>
        <v>0</v>
      </c>
      <c r="X435" s="96">
        <f>Planning!X$401</f>
        <v>0</v>
      </c>
      <c r="Y435" s="96">
        <f>Planning!Y$401</f>
        <v>0</v>
      </c>
      <c r="Z435" s="96">
        <f>Planning!Z$401</f>
        <v>0</v>
      </c>
      <c r="AA435" s="96">
        <f>Planning!AA$401</f>
        <v>0</v>
      </c>
      <c r="AB435" s="96">
        <f>Planning!AB$401</f>
        <v>0</v>
      </c>
      <c r="AC435" s="96">
        <f>Planning!AC$401</f>
        <v>0</v>
      </c>
      <c r="AD435" s="96">
        <f>Planning!AD$401</f>
        <v>0</v>
      </c>
      <c r="AE435" s="95">
        <f>Planning!AE$401</f>
        <v>0</v>
      </c>
      <c r="AF435" s="96">
        <f>Planning!AF$401</f>
        <v>0</v>
      </c>
      <c r="AG435" s="96">
        <f>Planning!AG$401</f>
        <v>0</v>
      </c>
      <c r="AH435" s="96">
        <f>Planning!AH$401</f>
        <v>0</v>
      </c>
      <c r="AI435" s="96">
        <f>Planning!AI$401</f>
        <v>0</v>
      </c>
      <c r="AJ435" s="97">
        <f>Planning!AJ$401</f>
        <v>0</v>
      </c>
      <c r="AK435" s="96">
        <f>Planning!AK$401</f>
        <v>0</v>
      </c>
      <c r="AL435" s="96">
        <f>Planning!AL$401</f>
        <v>0</v>
      </c>
      <c r="AM435" s="96">
        <f>Planning!AM$401</f>
        <v>0</v>
      </c>
      <c r="AN435" s="96">
        <f>Planning!AN$401</f>
        <v>0</v>
      </c>
      <c r="AO435" s="96">
        <f>Planning!AO$401</f>
        <v>0</v>
      </c>
      <c r="AP435" s="96">
        <f>Planning!AP$401</f>
        <v>0</v>
      </c>
      <c r="AQ435" s="96">
        <f>Planning!AQ$401</f>
        <v>0</v>
      </c>
      <c r="AR435" s="96">
        <f>Planning!AR$401</f>
        <v>0</v>
      </c>
      <c r="AS435" s="96">
        <f>Planning!AS$401</f>
        <v>0</v>
      </c>
      <c r="AT435" s="96">
        <f>Planning!AT$401</f>
        <v>0</v>
      </c>
      <c r="AU435" s="95">
        <f>Planning!AU$401</f>
        <v>0</v>
      </c>
      <c r="AV435" s="96">
        <f>Planning!AV$401</f>
        <v>0</v>
      </c>
      <c r="AW435" s="96">
        <f>Planning!AW$401</f>
        <v>0</v>
      </c>
      <c r="AX435" s="96">
        <f>Planning!AX$401</f>
        <v>0</v>
      </c>
      <c r="AY435" s="96">
        <f>Planning!AY$401</f>
        <v>0</v>
      </c>
      <c r="AZ435" s="96">
        <f>Planning!AZ$401</f>
        <v>0</v>
      </c>
      <c r="BA435" s="96">
        <f>Planning!BA$401</f>
        <v>0</v>
      </c>
      <c r="BB435" s="97">
        <f>Planning!BB$401</f>
        <v>0</v>
      </c>
      <c r="BC435" s="82">
        <f>Planning!BC$401</f>
        <v>0</v>
      </c>
      <c r="BD435" s="102"/>
      <c r="BE435" s="410">
        <f>Planning!BE$401</f>
        <v>0</v>
      </c>
      <c r="BF435" s="411">
        <f>Planning!BF$401</f>
        <v>0</v>
      </c>
      <c r="BG435" s="88">
        <f>Planning!BG$401</f>
        <v>0</v>
      </c>
      <c r="BH435" s="89">
        <f>Planning!BH$401</f>
        <v>0</v>
      </c>
      <c r="BI435" s="90" t="str">
        <f>Planning!BI$401</f>
        <v/>
      </c>
      <c r="BJ435" s="91">
        <f>Planning!BJ$401</f>
        <v>0</v>
      </c>
      <c r="BL435" s="211">
        <f>Planning!BL$401</f>
        <v>0</v>
      </c>
      <c r="BM435" s="142">
        <f>Planning!BP$401</f>
        <v>0</v>
      </c>
      <c r="NL435" s="43" t="s">
        <v>63</v>
      </c>
    </row>
    <row r="436" spans="1:376" ht="10.199999999999999" hidden="1" customHeight="1">
      <c r="A436" s="25"/>
      <c r="B436" s="337"/>
      <c r="C436" s="424"/>
      <c r="D436" s="15"/>
      <c r="E436" s="330"/>
      <c r="F436" s="330"/>
      <c r="G436" s="134">
        <f>(COUNTIF(O424:BB454,Planning!$NH$3))/2</f>
        <v>0</v>
      </c>
      <c r="H436" s="323"/>
      <c r="I436" s="400">
        <f>Conges!$B$15</f>
        <v>44908</v>
      </c>
      <c r="J436" s="401"/>
      <c r="K436" s="401"/>
      <c r="L436" s="401"/>
      <c r="M436" s="401"/>
      <c r="N436" s="65" t="str">
        <f>Planning!N$436</f>
        <v/>
      </c>
      <c r="O436" s="98">
        <f>Planning!O$436</f>
        <v>0</v>
      </c>
      <c r="P436" s="99">
        <f>Planning!P$436</f>
        <v>0</v>
      </c>
      <c r="Q436" s="99">
        <f>Planning!Q$436</f>
        <v>0</v>
      </c>
      <c r="R436" s="99">
        <f>Planning!R$436</f>
        <v>0</v>
      </c>
      <c r="S436" s="99">
        <f>Planning!S$436</f>
        <v>0</v>
      </c>
      <c r="T436" s="99">
        <f>Planning!T$436</f>
        <v>0</v>
      </c>
      <c r="U436" s="99">
        <f>Planning!U$436</f>
        <v>0</v>
      </c>
      <c r="V436" s="100">
        <f>Planning!V$436</f>
        <v>0</v>
      </c>
      <c r="W436" s="98">
        <f>Planning!W$436</f>
        <v>0</v>
      </c>
      <c r="X436" s="99">
        <f>Planning!X$436</f>
        <v>0</v>
      </c>
      <c r="Y436" s="99">
        <f>Planning!Y$436</f>
        <v>0</v>
      </c>
      <c r="Z436" s="99">
        <f>Planning!Z$436</f>
        <v>0</v>
      </c>
      <c r="AA436" s="99">
        <f>Planning!AA$436</f>
        <v>0</v>
      </c>
      <c r="AB436" s="99">
        <f>Planning!AB$436</f>
        <v>0</v>
      </c>
      <c r="AC436" s="99">
        <f>Planning!AC$436</f>
        <v>0</v>
      </c>
      <c r="AD436" s="100">
        <f>Planning!AD$436</f>
        <v>0</v>
      </c>
      <c r="AE436" s="98">
        <f>Planning!AE$436</f>
        <v>0</v>
      </c>
      <c r="AF436" s="99">
        <f>Planning!AF$436</f>
        <v>0</v>
      </c>
      <c r="AG436" s="99">
        <f>Planning!AG$436</f>
        <v>0</v>
      </c>
      <c r="AH436" s="99">
        <f>Planning!AH$436</f>
        <v>0</v>
      </c>
      <c r="AI436" s="99">
        <f>Planning!AI$436</f>
        <v>0</v>
      </c>
      <c r="AJ436" s="100">
        <f>Planning!AJ$436</f>
        <v>0</v>
      </c>
      <c r="AK436" s="98">
        <f>Planning!AK$436</f>
        <v>0</v>
      </c>
      <c r="AL436" s="99">
        <f>Planning!AL$436</f>
        <v>0</v>
      </c>
      <c r="AM436" s="99">
        <f>Planning!AM$436</f>
        <v>0</v>
      </c>
      <c r="AN436" s="99">
        <f>Planning!AN$436</f>
        <v>0</v>
      </c>
      <c r="AO436" s="99">
        <f>Planning!AO$436</f>
        <v>0</v>
      </c>
      <c r="AP436" s="99">
        <f>Planning!AP$436</f>
        <v>0</v>
      </c>
      <c r="AQ436" s="99">
        <f>Planning!AQ$436</f>
        <v>0</v>
      </c>
      <c r="AR436" s="99">
        <f>Planning!AR$436</f>
        <v>0</v>
      </c>
      <c r="AS436" s="99">
        <f>Planning!AS$436</f>
        <v>0</v>
      </c>
      <c r="AT436" s="100">
        <f>Planning!AT$436</f>
        <v>0</v>
      </c>
      <c r="AU436" s="98">
        <f>Planning!AU$436</f>
        <v>0</v>
      </c>
      <c r="AV436" s="99">
        <f>Planning!AV$436</f>
        <v>0</v>
      </c>
      <c r="AW436" s="99">
        <f>Planning!AW$436</f>
        <v>0</v>
      </c>
      <c r="AX436" s="99">
        <f>Planning!AX$436</f>
        <v>0</v>
      </c>
      <c r="AY436" s="99">
        <f>Planning!AY$436</f>
        <v>0</v>
      </c>
      <c r="AZ436" s="99">
        <f>Planning!AZ$436</f>
        <v>0</v>
      </c>
      <c r="BA436" s="99">
        <f>Planning!BA$436</f>
        <v>0</v>
      </c>
      <c r="BB436" s="100">
        <f>Planning!BB$436</f>
        <v>0</v>
      </c>
      <c r="BC436" s="69">
        <f>Planning!BC$436</f>
        <v>0</v>
      </c>
      <c r="BD436" s="102"/>
      <c r="BE436" s="408">
        <f>Planning!BE$436</f>
        <v>0</v>
      </c>
      <c r="BF436" s="409">
        <f>Planning!BF$436</f>
        <v>0</v>
      </c>
      <c r="BG436" s="74">
        <f>Planning!BG$436</f>
        <v>0</v>
      </c>
      <c r="BH436" s="75">
        <f>Planning!BH$436</f>
        <v>0</v>
      </c>
      <c r="BI436" s="76" t="str">
        <f>Planning!BI$436</f>
        <v/>
      </c>
      <c r="BJ436" s="77">
        <f>Planning!BJ$436</f>
        <v>0</v>
      </c>
      <c r="BL436" s="210">
        <f>Planning!BL$436</f>
        <v>0</v>
      </c>
      <c r="BM436" s="143">
        <f>Planning!BP$436</f>
        <v>0</v>
      </c>
      <c r="NL436" s="43" t="s">
        <v>63</v>
      </c>
    </row>
    <row r="437" spans="1:376" ht="10.199999999999999" hidden="1" customHeight="1">
      <c r="A437" s="25"/>
      <c r="B437" s="337"/>
      <c r="C437" s="424"/>
      <c r="D437" s="15"/>
      <c r="E437" s="331"/>
      <c r="F437" s="331"/>
      <c r="G437" s="135">
        <f>(COUNTIF(O424:BB454,Planning!$NJ$3))/2</f>
        <v>0</v>
      </c>
      <c r="H437" s="323"/>
      <c r="I437" s="402">
        <f>Conges!$B$16</f>
        <v>44909</v>
      </c>
      <c r="J437" s="403"/>
      <c r="K437" s="403"/>
      <c r="L437" s="403"/>
      <c r="M437" s="403"/>
      <c r="N437" s="78" t="str">
        <f>Planning!N$471</f>
        <v/>
      </c>
      <c r="O437" s="95">
        <f>Planning!O$471</f>
        <v>0</v>
      </c>
      <c r="P437" s="96">
        <f>Planning!P$471</f>
        <v>0</v>
      </c>
      <c r="Q437" s="96">
        <f>Planning!Q$471</f>
        <v>0</v>
      </c>
      <c r="R437" s="96">
        <f>Planning!R$471</f>
        <v>0</v>
      </c>
      <c r="S437" s="96">
        <f>Planning!S$471</f>
        <v>0</v>
      </c>
      <c r="T437" s="96">
        <f>Planning!T$471</f>
        <v>0</v>
      </c>
      <c r="U437" s="96">
        <f>Planning!U$471</f>
        <v>0</v>
      </c>
      <c r="V437" s="97">
        <f>Planning!V$471</f>
        <v>0</v>
      </c>
      <c r="W437" s="95">
        <f>Planning!W$471</f>
        <v>0</v>
      </c>
      <c r="X437" s="96">
        <f>Planning!X$471</f>
        <v>0</v>
      </c>
      <c r="Y437" s="96">
        <f>Planning!Y$471</f>
        <v>0</v>
      </c>
      <c r="Z437" s="96">
        <f>Planning!Z$471</f>
        <v>0</v>
      </c>
      <c r="AA437" s="96">
        <f>Planning!AA$471</f>
        <v>0</v>
      </c>
      <c r="AB437" s="96">
        <f>Planning!AB$471</f>
        <v>0</v>
      </c>
      <c r="AC437" s="96">
        <f>Planning!AC$471</f>
        <v>0</v>
      </c>
      <c r="AD437" s="97">
        <f>Planning!AD$471</f>
        <v>0</v>
      </c>
      <c r="AE437" s="95">
        <f>Planning!AE$471</f>
        <v>0</v>
      </c>
      <c r="AF437" s="96">
        <f>Planning!AF$471</f>
        <v>0</v>
      </c>
      <c r="AG437" s="96">
        <f>Planning!AG$471</f>
        <v>0</v>
      </c>
      <c r="AH437" s="96">
        <f>Planning!AH$471</f>
        <v>0</v>
      </c>
      <c r="AI437" s="96">
        <f>Planning!AI$471</f>
        <v>0</v>
      </c>
      <c r="AJ437" s="97">
        <f>Planning!AJ$471</f>
        <v>0</v>
      </c>
      <c r="AK437" s="95">
        <f>Planning!AK$471</f>
        <v>0</v>
      </c>
      <c r="AL437" s="96">
        <f>Planning!AL$471</f>
        <v>0</v>
      </c>
      <c r="AM437" s="96">
        <f>Planning!AM$471</f>
        <v>0</v>
      </c>
      <c r="AN437" s="96">
        <f>Planning!AN$471</f>
        <v>0</v>
      </c>
      <c r="AO437" s="96">
        <f>Planning!AO$471</f>
        <v>0</v>
      </c>
      <c r="AP437" s="96">
        <f>Planning!AP$471</f>
        <v>0</v>
      </c>
      <c r="AQ437" s="96">
        <f>Planning!AQ$471</f>
        <v>0</v>
      </c>
      <c r="AR437" s="96">
        <f>Planning!AR$471</f>
        <v>0</v>
      </c>
      <c r="AS437" s="96">
        <f>Planning!AS$471</f>
        <v>0</v>
      </c>
      <c r="AT437" s="97">
        <f>Planning!AT$471</f>
        <v>0</v>
      </c>
      <c r="AU437" s="95">
        <f>Planning!AU$471</f>
        <v>0</v>
      </c>
      <c r="AV437" s="96">
        <f>Planning!AV$471</f>
        <v>0</v>
      </c>
      <c r="AW437" s="96">
        <f>Planning!AW$471</f>
        <v>0</v>
      </c>
      <c r="AX437" s="96">
        <f>Planning!AX$471</f>
        <v>0</v>
      </c>
      <c r="AY437" s="96">
        <f>Planning!AY$471</f>
        <v>0</v>
      </c>
      <c r="AZ437" s="96">
        <f>Planning!AZ$471</f>
        <v>0</v>
      </c>
      <c r="BA437" s="96">
        <f>Planning!BA$471</f>
        <v>0</v>
      </c>
      <c r="BB437" s="97">
        <f>Planning!BB$471</f>
        <v>0</v>
      </c>
      <c r="BC437" s="82">
        <f>Planning!BC$471</f>
        <v>0</v>
      </c>
      <c r="BD437" s="102"/>
      <c r="BE437" s="410">
        <f>Planning!BE$471</f>
        <v>0</v>
      </c>
      <c r="BF437" s="411">
        <f>Planning!BF$471</f>
        <v>0</v>
      </c>
      <c r="BG437" s="88">
        <f>Planning!BG$471</f>
        <v>0</v>
      </c>
      <c r="BH437" s="89">
        <f>Planning!BH$471</f>
        <v>0</v>
      </c>
      <c r="BI437" s="90" t="str">
        <f>Planning!BI$471</f>
        <v/>
      </c>
      <c r="BJ437" s="91">
        <f>Planning!BJ$471</f>
        <v>0</v>
      </c>
      <c r="BL437" s="211">
        <f>Planning!BL$471</f>
        <v>0</v>
      </c>
      <c r="BM437" s="142">
        <f>Planning!BP$471</f>
        <v>0</v>
      </c>
      <c r="NL437" s="43" t="s">
        <v>63</v>
      </c>
    </row>
    <row r="438" spans="1:376" ht="10.199999999999999" hidden="1" customHeight="1">
      <c r="A438" s="25"/>
      <c r="B438" s="337"/>
      <c r="C438" s="424"/>
      <c r="D438" s="15"/>
      <c r="E438" s="343" t="str">
        <f>Planning!$E$18</f>
        <v>H sans Renfort</v>
      </c>
      <c r="F438" s="343"/>
      <c r="G438" s="131">
        <f>SUM(G429:G437)-G432</f>
        <v>0</v>
      </c>
      <c r="H438" s="323"/>
      <c r="I438" s="400">
        <f>Conges!$B$17</f>
        <v>44910</v>
      </c>
      <c r="J438" s="401"/>
      <c r="K438" s="401"/>
      <c r="L438" s="401"/>
      <c r="M438" s="401"/>
      <c r="N438" s="65" t="str">
        <f>Planning!N$506</f>
        <v/>
      </c>
      <c r="O438" s="98">
        <f>Planning!O$506</f>
        <v>0</v>
      </c>
      <c r="P438" s="99">
        <f>Planning!P$506</f>
        <v>0</v>
      </c>
      <c r="Q438" s="99">
        <f>Planning!Q$506</f>
        <v>0</v>
      </c>
      <c r="R438" s="99">
        <f>Planning!R$506</f>
        <v>0</v>
      </c>
      <c r="S438" s="99">
        <f>Planning!S$506</f>
        <v>0</v>
      </c>
      <c r="T438" s="99">
        <f>Planning!T$506</f>
        <v>0</v>
      </c>
      <c r="U438" s="99">
        <f>Planning!U$506</f>
        <v>0</v>
      </c>
      <c r="V438" s="100">
        <f>Planning!V$506</f>
        <v>0</v>
      </c>
      <c r="W438" s="98">
        <f>Planning!W$506</f>
        <v>0</v>
      </c>
      <c r="X438" s="99">
        <f>Planning!X$506</f>
        <v>0</v>
      </c>
      <c r="Y438" s="99">
        <f>Planning!Y$506</f>
        <v>0</v>
      </c>
      <c r="Z438" s="99">
        <f>Planning!Z$506</f>
        <v>0</v>
      </c>
      <c r="AA438" s="99">
        <f>Planning!AA$506</f>
        <v>0</v>
      </c>
      <c r="AB438" s="99">
        <f>Planning!AB$506</f>
        <v>0</v>
      </c>
      <c r="AC438" s="99">
        <f>Planning!AC$506</f>
        <v>0</v>
      </c>
      <c r="AD438" s="100">
        <f>Planning!AD$506</f>
        <v>0</v>
      </c>
      <c r="AE438" s="98">
        <f>Planning!AE$506</f>
        <v>0</v>
      </c>
      <c r="AF438" s="99">
        <f>Planning!AF$506</f>
        <v>0</v>
      </c>
      <c r="AG438" s="99">
        <f>Planning!AG$506</f>
        <v>0</v>
      </c>
      <c r="AH438" s="99">
        <f>Planning!AH$506</f>
        <v>0</v>
      </c>
      <c r="AI438" s="99">
        <f>Planning!AI$506</f>
        <v>0</v>
      </c>
      <c r="AJ438" s="100">
        <f>Planning!AJ$506</f>
        <v>0</v>
      </c>
      <c r="AK438" s="98">
        <f>Planning!AK$506</f>
        <v>0</v>
      </c>
      <c r="AL438" s="99">
        <f>Planning!AL$506</f>
        <v>0</v>
      </c>
      <c r="AM438" s="99">
        <f>Planning!AM$506</f>
        <v>0</v>
      </c>
      <c r="AN438" s="99">
        <f>Planning!AN$506</f>
        <v>0</v>
      </c>
      <c r="AO438" s="99">
        <f>Planning!AO$506</f>
        <v>0</v>
      </c>
      <c r="AP438" s="99">
        <f>Planning!AP$506</f>
        <v>0</v>
      </c>
      <c r="AQ438" s="99">
        <f>Planning!AQ$506</f>
        <v>0</v>
      </c>
      <c r="AR438" s="99">
        <f>Planning!AR$506</f>
        <v>0</v>
      </c>
      <c r="AS438" s="99">
        <f>Planning!AS$506</f>
        <v>0</v>
      </c>
      <c r="AT438" s="100">
        <f>Planning!AT$506</f>
        <v>0</v>
      </c>
      <c r="AU438" s="98">
        <f>Planning!AU$506</f>
        <v>0</v>
      </c>
      <c r="AV438" s="99">
        <f>Planning!AV$506</f>
        <v>0</v>
      </c>
      <c r="AW438" s="99">
        <f>Planning!AW$506</f>
        <v>0</v>
      </c>
      <c r="AX438" s="99">
        <f>Planning!AX$506</f>
        <v>0</v>
      </c>
      <c r="AY438" s="99">
        <f>Planning!AY$506</f>
        <v>0</v>
      </c>
      <c r="AZ438" s="99">
        <f>Planning!AZ$506</f>
        <v>0</v>
      </c>
      <c r="BA438" s="99">
        <f>Planning!BA$506</f>
        <v>0</v>
      </c>
      <c r="BB438" s="100">
        <f>Planning!BB$506</f>
        <v>0</v>
      </c>
      <c r="BC438" s="69">
        <f>Planning!BC$506</f>
        <v>0</v>
      </c>
      <c r="BD438" s="102"/>
      <c r="BE438" s="408">
        <f>Planning!BE$506</f>
        <v>0</v>
      </c>
      <c r="BF438" s="409">
        <f>Planning!BF$506</f>
        <v>0</v>
      </c>
      <c r="BG438" s="74">
        <f>Planning!BG$506</f>
        <v>0</v>
      </c>
      <c r="BH438" s="75">
        <f>Planning!BH$506</f>
        <v>0</v>
      </c>
      <c r="BI438" s="76" t="str">
        <f>Planning!BI$506</f>
        <v/>
      </c>
      <c r="BJ438" s="77">
        <f>Planning!BJ$506</f>
        <v>0</v>
      </c>
      <c r="BL438" s="210">
        <f>Planning!BL$506</f>
        <v>0</v>
      </c>
      <c r="BM438" s="143">
        <f>Planning!BP$506</f>
        <v>0</v>
      </c>
      <c r="NL438" s="43" t="s">
        <v>63</v>
      </c>
    </row>
    <row r="439" spans="1:376" ht="10.199999999999999" hidden="1" customHeight="1">
      <c r="A439" s="25"/>
      <c r="B439" s="337"/>
      <c r="C439" s="424"/>
      <c r="D439" s="15"/>
      <c r="E439" s="343" t="str">
        <f>Planning!$E$19</f>
        <v>H avec Renfort</v>
      </c>
      <c r="F439" s="343"/>
      <c r="G439" s="131">
        <f>SUM(G429:G437)</f>
        <v>0</v>
      </c>
      <c r="H439" s="323"/>
      <c r="I439" s="402">
        <f>Conges!$B$18</f>
        <v>44911</v>
      </c>
      <c r="J439" s="403"/>
      <c r="K439" s="403"/>
      <c r="L439" s="403"/>
      <c r="M439" s="403"/>
      <c r="N439" s="78" t="str">
        <f>Planning!N$541</f>
        <v/>
      </c>
      <c r="O439" s="95">
        <f>Planning!O$541</f>
        <v>0</v>
      </c>
      <c r="P439" s="96">
        <f>Planning!P$541</f>
        <v>0</v>
      </c>
      <c r="Q439" s="96">
        <f>Planning!Q$541</f>
        <v>0</v>
      </c>
      <c r="R439" s="96">
        <f>Planning!R$541</f>
        <v>0</v>
      </c>
      <c r="S439" s="96">
        <f>Planning!S$541</f>
        <v>0</v>
      </c>
      <c r="T439" s="96">
        <f>Planning!T$541</f>
        <v>0</v>
      </c>
      <c r="U439" s="96">
        <f>Planning!U$541</f>
        <v>0</v>
      </c>
      <c r="V439" s="97">
        <f>Planning!V$541</f>
        <v>0</v>
      </c>
      <c r="W439" s="95">
        <f>Planning!W$541</f>
        <v>0</v>
      </c>
      <c r="X439" s="96">
        <f>Planning!X$541</f>
        <v>0</v>
      </c>
      <c r="Y439" s="96">
        <f>Planning!Y$541</f>
        <v>0</v>
      </c>
      <c r="Z439" s="96">
        <f>Planning!Z$541</f>
        <v>0</v>
      </c>
      <c r="AA439" s="96">
        <f>Planning!AA$541</f>
        <v>0</v>
      </c>
      <c r="AB439" s="96">
        <f>Planning!AB$541</f>
        <v>0</v>
      </c>
      <c r="AC439" s="96">
        <f>Planning!AC$541</f>
        <v>0</v>
      </c>
      <c r="AD439" s="97">
        <f>Planning!AD$541</f>
        <v>0</v>
      </c>
      <c r="AE439" s="95">
        <f>Planning!AE$541</f>
        <v>0</v>
      </c>
      <c r="AF439" s="96">
        <f>Planning!AF$541</f>
        <v>0</v>
      </c>
      <c r="AG439" s="96">
        <f>Planning!AG$541</f>
        <v>0</v>
      </c>
      <c r="AH439" s="96">
        <f>Planning!AH$541</f>
        <v>0</v>
      </c>
      <c r="AI439" s="96">
        <f>Planning!AI$541</f>
        <v>0</v>
      </c>
      <c r="AJ439" s="97">
        <f>Planning!AJ$541</f>
        <v>0</v>
      </c>
      <c r="AK439" s="95">
        <f>Planning!AK$541</f>
        <v>0</v>
      </c>
      <c r="AL439" s="96">
        <f>Planning!AL$541</f>
        <v>0</v>
      </c>
      <c r="AM439" s="96">
        <f>Planning!AM$541</f>
        <v>0</v>
      </c>
      <c r="AN439" s="96">
        <f>Planning!AN$541</f>
        <v>0</v>
      </c>
      <c r="AO439" s="96">
        <f>Planning!AO$541</f>
        <v>0</v>
      </c>
      <c r="AP439" s="96">
        <f>Planning!AP$541</f>
        <v>0</v>
      </c>
      <c r="AQ439" s="96">
        <f>Planning!AQ$541</f>
        <v>0</v>
      </c>
      <c r="AR439" s="96">
        <f>Planning!AR$541</f>
        <v>0</v>
      </c>
      <c r="AS439" s="96">
        <f>Planning!AS$541</f>
        <v>0</v>
      </c>
      <c r="AT439" s="97">
        <f>Planning!AT$541</f>
        <v>0</v>
      </c>
      <c r="AU439" s="95">
        <f>Planning!AU$541</f>
        <v>0</v>
      </c>
      <c r="AV439" s="96">
        <f>Planning!AV$541</f>
        <v>0</v>
      </c>
      <c r="AW439" s="96">
        <f>Planning!AW$541</f>
        <v>0</v>
      </c>
      <c r="AX439" s="96">
        <f>Planning!AX$541</f>
        <v>0</v>
      </c>
      <c r="AY439" s="96">
        <f>Planning!AY$541</f>
        <v>0</v>
      </c>
      <c r="AZ439" s="96">
        <f>Planning!AZ$541</f>
        <v>0</v>
      </c>
      <c r="BA439" s="96">
        <f>Planning!BA$541</f>
        <v>0</v>
      </c>
      <c r="BB439" s="97">
        <f>Planning!BB$541</f>
        <v>0</v>
      </c>
      <c r="BC439" s="82">
        <f>Planning!BC$541</f>
        <v>0</v>
      </c>
      <c r="BD439" s="102"/>
      <c r="BE439" s="410">
        <f>Planning!BE$541</f>
        <v>0</v>
      </c>
      <c r="BF439" s="411">
        <f>Planning!BF$541</f>
        <v>0</v>
      </c>
      <c r="BG439" s="88">
        <f>Planning!BG$541</f>
        <v>0</v>
      </c>
      <c r="BH439" s="89">
        <f>Planning!BH$541</f>
        <v>0</v>
      </c>
      <c r="BI439" s="90" t="str">
        <f>Planning!BI$541</f>
        <v/>
      </c>
      <c r="BJ439" s="91">
        <f>Planning!BJ$541</f>
        <v>0</v>
      </c>
      <c r="BL439" s="211">
        <f>Planning!BL$541</f>
        <v>0</v>
      </c>
      <c r="BM439" s="142">
        <f>Planning!BP$541</f>
        <v>0</v>
      </c>
      <c r="NL439" s="43" t="s">
        <v>63</v>
      </c>
    </row>
    <row r="440" spans="1:376" ht="10.199999999999999" hidden="1" customHeight="1">
      <c r="A440" s="25"/>
      <c r="B440" s="337"/>
      <c r="C440" s="424"/>
      <c r="D440" s="15"/>
      <c r="E440" s="101"/>
      <c r="F440" s="101"/>
      <c r="G440" s="101"/>
      <c r="H440" s="323"/>
      <c r="I440" s="400">
        <f>Conges!$B$19</f>
        <v>44912</v>
      </c>
      <c r="J440" s="401"/>
      <c r="K440" s="401"/>
      <c r="L440" s="401"/>
      <c r="M440" s="401"/>
      <c r="N440" s="65" t="str">
        <f>Planning!N$576</f>
        <v/>
      </c>
      <c r="O440" s="98">
        <f>Planning!O$576</f>
        <v>0</v>
      </c>
      <c r="P440" s="99">
        <f>Planning!P$576</f>
        <v>0</v>
      </c>
      <c r="Q440" s="99">
        <f>Planning!Q$576</f>
        <v>0</v>
      </c>
      <c r="R440" s="99">
        <f>Planning!R$576</f>
        <v>0</v>
      </c>
      <c r="S440" s="99">
        <f>Planning!S$576</f>
        <v>0</v>
      </c>
      <c r="T440" s="99">
        <f>Planning!T$576</f>
        <v>0</v>
      </c>
      <c r="U440" s="99">
        <f>Planning!U$576</f>
        <v>0</v>
      </c>
      <c r="V440" s="100">
        <f>Planning!V$576</f>
        <v>0</v>
      </c>
      <c r="W440" s="98">
        <f>Planning!W$576</f>
        <v>0</v>
      </c>
      <c r="X440" s="99">
        <f>Planning!X$576</f>
        <v>0</v>
      </c>
      <c r="Y440" s="99">
        <f>Planning!Y$576</f>
        <v>0</v>
      </c>
      <c r="Z440" s="99">
        <f>Planning!Z$576</f>
        <v>0</v>
      </c>
      <c r="AA440" s="99">
        <f>Planning!AA$576</f>
        <v>0</v>
      </c>
      <c r="AB440" s="99">
        <f>Planning!AB$576</f>
        <v>0</v>
      </c>
      <c r="AC440" s="99">
        <f>Planning!AC$576</f>
        <v>0</v>
      </c>
      <c r="AD440" s="100">
        <f>Planning!AD$576</f>
        <v>0</v>
      </c>
      <c r="AE440" s="98">
        <f>Planning!AE$576</f>
        <v>0</v>
      </c>
      <c r="AF440" s="99">
        <f>Planning!AF$576</f>
        <v>0</v>
      </c>
      <c r="AG440" s="99">
        <f>Planning!AG$576</f>
        <v>0</v>
      </c>
      <c r="AH440" s="99">
        <f>Planning!AH$576</f>
        <v>0</v>
      </c>
      <c r="AI440" s="99">
        <f>Planning!AI$576</f>
        <v>0</v>
      </c>
      <c r="AJ440" s="100">
        <f>Planning!AJ$576</f>
        <v>0</v>
      </c>
      <c r="AK440" s="98">
        <f>Planning!AK$576</f>
        <v>0</v>
      </c>
      <c r="AL440" s="99">
        <f>Planning!AL$576</f>
        <v>0</v>
      </c>
      <c r="AM440" s="99">
        <f>Planning!AM$576</f>
        <v>0</v>
      </c>
      <c r="AN440" s="99">
        <f>Planning!AN$576</f>
        <v>0</v>
      </c>
      <c r="AO440" s="99">
        <f>Planning!AO$576</f>
        <v>0</v>
      </c>
      <c r="AP440" s="99">
        <f>Planning!AP$576</f>
        <v>0</v>
      </c>
      <c r="AQ440" s="99">
        <f>Planning!AQ$576</f>
        <v>0</v>
      </c>
      <c r="AR440" s="99">
        <f>Planning!AR$576</f>
        <v>0</v>
      </c>
      <c r="AS440" s="99">
        <f>Planning!AS$576</f>
        <v>0</v>
      </c>
      <c r="AT440" s="100">
        <f>Planning!AT$576</f>
        <v>0</v>
      </c>
      <c r="AU440" s="98">
        <f>Planning!AU$576</f>
        <v>0</v>
      </c>
      <c r="AV440" s="99">
        <f>Planning!AV$576</f>
        <v>0</v>
      </c>
      <c r="AW440" s="99">
        <f>Planning!AW$576</f>
        <v>0</v>
      </c>
      <c r="AX440" s="99">
        <f>Planning!AX$576</f>
        <v>0</v>
      </c>
      <c r="AY440" s="99">
        <f>Planning!AY$576</f>
        <v>0</v>
      </c>
      <c r="AZ440" s="99">
        <f>Planning!AZ$576</f>
        <v>0</v>
      </c>
      <c r="BA440" s="99">
        <f>Planning!BA$576</f>
        <v>0</v>
      </c>
      <c r="BB440" s="100">
        <f>Planning!BB$576</f>
        <v>0</v>
      </c>
      <c r="BC440" s="69">
        <f>Planning!BC$576</f>
        <v>0</v>
      </c>
      <c r="BD440" s="102"/>
      <c r="BE440" s="408">
        <f>Planning!BE$576</f>
        <v>0</v>
      </c>
      <c r="BF440" s="409">
        <f>Planning!BF$576</f>
        <v>0</v>
      </c>
      <c r="BG440" s="74">
        <f>Planning!BG$576</f>
        <v>0</v>
      </c>
      <c r="BH440" s="75">
        <f>Planning!BH$576</f>
        <v>0</v>
      </c>
      <c r="BI440" s="76" t="str">
        <f>Planning!BI$576</f>
        <v/>
      </c>
      <c r="BJ440" s="77">
        <f>Planning!BJ$576</f>
        <v>0</v>
      </c>
      <c r="BL440" s="210">
        <f>Planning!BL$576</f>
        <v>0</v>
      </c>
      <c r="BM440" s="143">
        <f>Planning!BP$576</f>
        <v>0</v>
      </c>
      <c r="NL440" s="43" t="s">
        <v>63</v>
      </c>
    </row>
    <row r="441" spans="1:376" ht="10.199999999999999" hidden="1" customHeight="1">
      <c r="A441" s="25"/>
      <c r="B441" s="337"/>
      <c r="C441" s="424"/>
      <c r="D441" s="15"/>
      <c r="E441" s="101"/>
      <c r="F441" s="101"/>
      <c r="G441" s="101"/>
      <c r="H441" s="323"/>
      <c r="I441" s="402">
        <f>Conges!$B$20</f>
        <v>44913</v>
      </c>
      <c r="J441" s="403"/>
      <c r="K441" s="403"/>
      <c r="L441" s="403"/>
      <c r="M441" s="403"/>
      <c r="N441" s="78" t="str">
        <f>Planning!N$611</f>
        <v/>
      </c>
      <c r="O441" s="95">
        <f>Planning!O$611</f>
        <v>0</v>
      </c>
      <c r="P441" s="96">
        <f>Planning!P$611</f>
        <v>0</v>
      </c>
      <c r="Q441" s="96">
        <f>Planning!Q$611</f>
        <v>0</v>
      </c>
      <c r="R441" s="96">
        <f>Planning!R$611</f>
        <v>0</v>
      </c>
      <c r="S441" s="96">
        <f>Planning!S$611</f>
        <v>0</v>
      </c>
      <c r="T441" s="96">
        <f>Planning!T$611</f>
        <v>0</v>
      </c>
      <c r="U441" s="96">
        <f>Planning!U$611</f>
        <v>0</v>
      </c>
      <c r="V441" s="97">
        <f>Planning!V$611</f>
        <v>0</v>
      </c>
      <c r="W441" s="95">
        <f>Planning!W$611</f>
        <v>0</v>
      </c>
      <c r="X441" s="96">
        <f>Planning!X$611</f>
        <v>0</v>
      </c>
      <c r="Y441" s="96">
        <f>Planning!Y$611</f>
        <v>0</v>
      </c>
      <c r="Z441" s="96">
        <f>Planning!Z$611</f>
        <v>0</v>
      </c>
      <c r="AA441" s="96">
        <f>Planning!AA$611</f>
        <v>0</v>
      </c>
      <c r="AB441" s="96">
        <f>Planning!AB$611</f>
        <v>0</v>
      </c>
      <c r="AC441" s="96">
        <f>Planning!AC$611</f>
        <v>0</v>
      </c>
      <c r="AD441" s="97">
        <f>Planning!AD$611</f>
        <v>0</v>
      </c>
      <c r="AE441" s="95">
        <f>Planning!AE$611</f>
        <v>0</v>
      </c>
      <c r="AF441" s="96">
        <f>Planning!AF$611</f>
        <v>0</v>
      </c>
      <c r="AG441" s="96">
        <f>Planning!AG$611</f>
        <v>0</v>
      </c>
      <c r="AH441" s="96">
        <f>Planning!AH$611</f>
        <v>0</v>
      </c>
      <c r="AI441" s="96">
        <f>Planning!AI$611</f>
        <v>0</v>
      </c>
      <c r="AJ441" s="97">
        <f>Planning!AJ$611</f>
        <v>0</v>
      </c>
      <c r="AK441" s="95">
        <f>Planning!AK$611</f>
        <v>0</v>
      </c>
      <c r="AL441" s="96">
        <f>Planning!AL$611</f>
        <v>0</v>
      </c>
      <c r="AM441" s="96">
        <f>Planning!AM$611</f>
        <v>0</v>
      </c>
      <c r="AN441" s="96">
        <f>Planning!AN$611</f>
        <v>0</v>
      </c>
      <c r="AO441" s="96">
        <f>Planning!AO$611</f>
        <v>0</v>
      </c>
      <c r="AP441" s="96">
        <f>Planning!AP$611</f>
        <v>0</v>
      </c>
      <c r="AQ441" s="96">
        <f>Planning!AQ$611</f>
        <v>0</v>
      </c>
      <c r="AR441" s="96">
        <f>Planning!AR$611</f>
        <v>0</v>
      </c>
      <c r="AS441" s="96">
        <f>Planning!AS$611</f>
        <v>0</v>
      </c>
      <c r="AT441" s="97">
        <f>Planning!AT$611</f>
        <v>0</v>
      </c>
      <c r="AU441" s="95">
        <f>Planning!AU$611</f>
        <v>0</v>
      </c>
      <c r="AV441" s="96">
        <f>Planning!AV$611</f>
        <v>0</v>
      </c>
      <c r="AW441" s="96">
        <f>Planning!AW$611</f>
        <v>0</v>
      </c>
      <c r="AX441" s="96">
        <f>Planning!AX$611</f>
        <v>0</v>
      </c>
      <c r="AY441" s="96">
        <f>Planning!AY$611</f>
        <v>0</v>
      </c>
      <c r="AZ441" s="96">
        <f>Planning!AZ$611</f>
        <v>0</v>
      </c>
      <c r="BA441" s="96">
        <f>Planning!BA$611</f>
        <v>0</v>
      </c>
      <c r="BB441" s="97">
        <f>Planning!BB$611</f>
        <v>0</v>
      </c>
      <c r="BC441" s="82">
        <f>Planning!BC$611</f>
        <v>0</v>
      </c>
      <c r="BD441" s="102"/>
      <c r="BE441" s="410">
        <f>Planning!BE$611</f>
        <v>0</v>
      </c>
      <c r="BF441" s="411">
        <f>Planning!BF$611</f>
        <v>0</v>
      </c>
      <c r="BG441" s="88">
        <f>Planning!BG$611</f>
        <v>0</v>
      </c>
      <c r="BH441" s="89">
        <f>Planning!BH$611</f>
        <v>0</v>
      </c>
      <c r="BI441" s="90" t="str">
        <f>Planning!BI$611</f>
        <v/>
      </c>
      <c r="BJ441" s="91">
        <f>Planning!BJ$611</f>
        <v>0</v>
      </c>
      <c r="BL441" s="211">
        <f>Planning!BL$611</f>
        <v>0</v>
      </c>
      <c r="BM441" s="142">
        <f>Planning!BP$611</f>
        <v>0</v>
      </c>
      <c r="NL441" s="43" t="s">
        <v>63</v>
      </c>
    </row>
    <row r="442" spans="1:376" ht="10.199999999999999" hidden="1" customHeight="1">
      <c r="A442" s="25"/>
      <c r="B442" s="337"/>
      <c r="C442" s="424"/>
      <c r="D442" s="15"/>
      <c r="E442" s="101"/>
      <c r="F442" s="101"/>
      <c r="G442" s="101"/>
      <c r="H442" s="323"/>
      <c r="I442" s="400">
        <f>Conges!$B$21</f>
        <v>44914</v>
      </c>
      <c r="J442" s="401"/>
      <c r="K442" s="401"/>
      <c r="L442" s="401"/>
      <c r="M442" s="401"/>
      <c r="N442" s="65" t="str">
        <f>Planning!N$646</f>
        <v/>
      </c>
      <c r="O442" s="98">
        <f>Planning!O$646</f>
        <v>0</v>
      </c>
      <c r="P442" s="99">
        <f>Planning!P$646</f>
        <v>0</v>
      </c>
      <c r="Q442" s="99">
        <f>Planning!Q$646</f>
        <v>0</v>
      </c>
      <c r="R442" s="99">
        <f>Planning!R$646</f>
        <v>0</v>
      </c>
      <c r="S442" s="99">
        <f>Planning!S$646</f>
        <v>0</v>
      </c>
      <c r="T442" s="99">
        <f>Planning!T$646</f>
        <v>0</v>
      </c>
      <c r="U442" s="99">
        <f>Planning!U$646</f>
        <v>0</v>
      </c>
      <c r="V442" s="100">
        <f>Planning!V$646</f>
        <v>0</v>
      </c>
      <c r="W442" s="98">
        <f>Planning!W$646</f>
        <v>0</v>
      </c>
      <c r="X442" s="99">
        <f>Planning!X$646</f>
        <v>0</v>
      </c>
      <c r="Y442" s="99">
        <f>Planning!Y$646</f>
        <v>0</v>
      </c>
      <c r="Z442" s="99">
        <f>Planning!Z$646</f>
        <v>0</v>
      </c>
      <c r="AA442" s="99">
        <f>Planning!AA$646</f>
        <v>0</v>
      </c>
      <c r="AB442" s="99">
        <f>Planning!AB$646</f>
        <v>0</v>
      </c>
      <c r="AC442" s="99">
        <f>Planning!AC$646</f>
        <v>0</v>
      </c>
      <c r="AD442" s="100">
        <f>Planning!AD$646</f>
        <v>0</v>
      </c>
      <c r="AE442" s="98">
        <f>Planning!AE$646</f>
        <v>0</v>
      </c>
      <c r="AF442" s="99">
        <f>Planning!AF$646</f>
        <v>0</v>
      </c>
      <c r="AG442" s="99">
        <f>Planning!AG$646</f>
        <v>0</v>
      </c>
      <c r="AH442" s="99">
        <f>Planning!AH$646</f>
        <v>0</v>
      </c>
      <c r="AI442" s="99">
        <f>Planning!AI$646</f>
        <v>0</v>
      </c>
      <c r="AJ442" s="100">
        <f>Planning!AJ$646</f>
        <v>0</v>
      </c>
      <c r="AK442" s="98">
        <f>Planning!AK$646</f>
        <v>0</v>
      </c>
      <c r="AL442" s="99">
        <f>Planning!AL$646</f>
        <v>0</v>
      </c>
      <c r="AM442" s="99">
        <f>Planning!AM$646</f>
        <v>0</v>
      </c>
      <c r="AN442" s="99">
        <f>Planning!AN$646</f>
        <v>0</v>
      </c>
      <c r="AO442" s="99">
        <f>Planning!AO$646</f>
        <v>0</v>
      </c>
      <c r="AP442" s="99">
        <f>Planning!AP$646</f>
        <v>0</v>
      </c>
      <c r="AQ442" s="99">
        <f>Planning!AQ$646</f>
        <v>0</v>
      </c>
      <c r="AR442" s="99">
        <f>Planning!AR$646</f>
        <v>0</v>
      </c>
      <c r="AS442" s="99">
        <f>Planning!AS$646</f>
        <v>0</v>
      </c>
      <c r="AT442" s="100">
        <f>Planning!AT$646</f>
        <v>0</v>
      </c>
      <c r="AU442" s="98">
        <f>Planning!AU$646</f>
        <v>0</v>
      </c>
      <c r="AV442" s="99">
        <f>Planning!AV$646</f>
        <v>0</v>
      </c>
      <c r="AW442" s="99">
        <f>Planning!AW$646</f>
        <v>0</v>
      </c>
      <c r="AX442" s="99">
        <f>Planning!AX$646</f>
        <v>0</v>
      </c>
      <c r="AY442" s="99">
        <f>Planning!AY$646</f>
        <v>0</v>
      </c>
      <c r="AZ442" s="99">
        <f>Planning!AZ$646</f>
        <v>0</v>
      </c>
      <c r="BA442" s="99">
        <f>Planning!BA$646</f>
        <v>0</v>
      </c>
      <c r="BB442" s="100">
        <f>Planning!BB$646</f>
        <v>0</v>
      </c>
      <c r="BC442" s="69">
        <f>Planning!BC$646</f>
        <v>0</v>
      </c>
      <c r="BD442" s="102"/>
      <c r="BE442" s="408">
        <f>Planning!BE$646</f>
        <v>0</v>
      </c>
      <c r="BF442" s="409">
        <f>Planning!BF$646</f>
        <v>0</v>
      </c>
      <c r="BG442" s="74">
        <f>Planning!BG$646</f>
        <v>0</v>
      </c>
      <c r="BH442" s="75">
        <f>Planning!BH$646</f>
        <v>0</v>
      </c>
      <c r="BI442" s="76" t="str">
        <f>Planning!BI$646</f>
        <v/>
      </c>
      <c r="BJ442" s="77">
        <f>Planning!BJ$646</f>
        <v>0</v>
      </c>
      <c r="BL442" s="210">
        <f>Planning!BL$646</f>
        <v>0</v>
      </c>
      <c r="BM442" s="143">
        <f>Planning!BP$646</f>
        <v>0</v>
      </c>
      <c r="NL442" s="43" t="s">
        <v>63</v>
      </c>
    </row>
    <row r="443" spans="1:376" ht="10.199999999999999" hidden="1" customHeight="1">
      <c r="A443" s="25"/>
      <c r="B443" s="337"/>
      <c r="C443" s="424"/>
      <c r="D443" s="15"/>
      <c r="E443" s="101"/>
      <c r="F443" s="101"/>
      <c r="G443" s="101"/>
      <c r="H443" s="323"/>
      <c r="I443" s="402">
        <f>Conges!$B$22</f>
        <v>44915</v>
      </c>
      <c r="J443" s="403"/>
      <c r="K443" s="403"/>
      <c r="L443" s="403"/>
      <c r="M443" s="403"/>
      <c r="N443" s="78" t="str">
        <f>Planning!N$681</f>
        <v/>
      </c>
      <c r="O443" s="95">
        <f>Planning!O$681</f>
        <v>0</v>
      </c>
      <c r="P443" s="96">
        <f>Planning!P$681</f>
        <v>0</v>
      </c>
      <c r="Q443" s="96">
        <f>Planning!Q$681</f>
        <v>0</v>
      </c>
      <c r="R443" s="96">
        <f>Planning!R$681</f>
        <v>0</v>
      </c>
      <c r="S443" s="96">
        <f>Planning!S$681</f>
        <v>0</v>
      </c>
      <c r="T443" s="96">
        <f>Planning!T$681</f>
        <v>0</v>
      </c>
      <c r="U443" s="96">
        <f>Planning!U$681</f>
        <v>0</v>
      </c>
      <c r="V443" s="97">
        <f>Planning!V$681</f>
        <v>0</v>
      </c>
      <c r="W443" s="95">
        <f>Planning!W$681</f>
        <v>0</v>
      </c>
      <c r="X443" s="96">
        <f>Planning!X$681</f>
        <v>0</v>
      </c>
      <c r="Y443" s="96">
        <f>Planning!Y$681</f>
        <v>0</v>
      </c>
      <c r="Z443" s="96">
        <f>Planning!Z$681</f>
        <v>0</v>
      </c>
      <c r="AA443" s="96">
        <f>Planning!AA$681</f>
        <v>0</v>
      </c>
      <c r="AB443" s="96">
        <f>Planning!AB$681</f>
        <v>0</v>
      </c>
      <c r="AC443" s="96">
        <f>Planning!AC$681</f>
        <v>0</v>
      </c>
      <c r="AD443" s="97">
        <f>Planning!AD$681</f>
        <v>0</v>
      </c>
      <c r="AE443" s="95">
        <f>Planning!AE$681</f>
        <v>0</v>
      </c>
      <c r="AF443" s="96">
        <f>Planning!AF$681</f>
        <v>0</v>
      </c>
      <c r="AG443" s="96">
        <f>Planning!AG$681</f>
        <v>0</v>
      </c>
      <c r="AH443" s="96">
        <f>Planning!AH$681</f>
        <v>0</v>
      </c>
      <c r="AI443" s="96">
        <f>Planning!AI$681</f>
        <v>0</v>
      </c>
      <c r="AJ443" s="97">
        <f>Planning!AJ$681</f>
        <v>0</v>
      </c>
      <c r="AK443" s="95">
        <f>Planning!AK$681</f>
        <v>0</v>
      </c>
      <c r="AL443" s="96">
        <f>Planning!AL$681</f>
        <v>0</v>
      </c>
      <c r="AM443" s="96">
        <f>Planning!AM$681</f>
        <v>0</v>
      </c>
      <c r="AN443" s="96">
        <f>Planning!AN$681</f>
        <v>0</v>
      </c>
      <c r="AO443" s="96">
        <f>Planning!AO$681</f>
        <v>0</v>
      </c>
      <c r="AP443" s="96">
        <f>Planning!AP$681</f>
        <v>0</v>
      </c>
      <c r="AQ443" s="96">
        <f>Planning!AQ$681</f>
        <v>0</v>
      </c>
      <c r="AR443" s="96">
        <f>Planning!AR$681</f>
        <v>0</v>
      </c>
      <c r="AS443" s="96">
        <f>Planning!AS$681</f>
        <v>0</v>
      </c>
      <c r="AT443" s="97">
        <f>Planning!AT$681</f>
        <v>0</v>
      </c>
      <c r="AU443" s="95">
        <f>Planning!AU$681</f>
        <v>0</v>
      </c>
      <c r="AV443" s="96">
        <f>Planning!AV$681</f>
        <v>0</v>
      </c>
      <c r="AW443" s="96">
        <f>Planning!AW$681</f>
        <v>0</v>
      </c>
      <c r="AX443" s="96">
        <f>Planning!AX$681</f>
        <v>0</v>
      </c>
      <c r="AY443" s="96">
        <f>Planning!AY$681</f>
        <v>0</v>
      </c>
      <c r="AZ443" s="96">
        <f>Planning!AZ$681</f>
        <v>0</v>
      </c>
      <c r="BA443" s="96">
        <f>Planning!BA$681</f>
        <v>0</v>
      </c>
      <c r="BB443" s="97">
        <f>Planning!BB$681</f>
        <v>0</v>
      </c>
      <c r="BC443" s="82">
        <f>Planning!BC$681</f>
        <v>0</v>
      </c>
      <c r="BD443" s="102"/>
      <c r="BE443" s="410">
        <f>Planning!BE$681</f>
        <v>0</v>
      </c>
      <c r="BF443" s="411">
        <f>Planning!BF$681</f>
        <v>0</v>
      </c>
      <c r="BG443" s="88">
        <f>Planning!BG$681</f>
        <v>0</v>
      </c>
      <c r="BH443" s="89">
        <f>Planning!BH$681</f>
        <v>0</v>
      </c>
      <c r="BI443" s="90" t="str">
        <f>Planning!BI$681</f>
        <v/>
      </c>
      <c r="BJ443" s="91">
        <f>Planning!BJ$681</f>
        <v>0</v>
      </c>
      <c r="BL443" s="211">
        <f>Planning!BL$681</f>
        <v>0</v>
      </c>
      <c r="BM443" s="142">
        <f>Planning!BP$681</f>
        <v>0</v>
      </c>
      <c r="NL443" s="43" t="s">
        <v>63</v>
      </c>
    </row>
    <row r="444" spans="1:376" ht="10.199999999999999" hidden="1" customHeight="1">
      <c r="A444" s="25"/>
      <c r="B444" s="337"/>
      <c r="C444" s="424"/>
      <c r="D444" s="15"/>
      <c r="E444" s="101"/>
      <c r="F444" s="101"/>
      <c r="G444" s="101"/>
      <c r="H444" s="323"/>
      <c r="I444" s="400">
        <f>Conges!$B$23</f>
        <v>44916</v>
      </c>
      <c r="J444" s="401"/>
      <c r="K444" s="401"/>
      <c r="L444" s="401"/>
      <c r="M444" s="401"/>
      <c r="N444" s="65" t="str">
        <f>Planning!N$716</f>
        <v/>
      </c>
      <c r="O444" s="98">
        <f>Planning!O$716</f>
        <v>0</v>
      </c>
      <c r="P444" s="99">
        <f>Planning!P$716</f>
        <v>0</v>
      </c>
      <c r="Q444" s="99">
        <f>Planning!Q$716</f>
        <v>0</v>
      </c>
      <c r="R444" s="99">
        <f>Planning!R$716</f>
        <v>0</v>
      </c>
      <c r="S444" s="99">
        <f>Planning!S$716</f>
        <v>0</v>
      </c>
      <c r="T444" s="99">
        <f>Planning!T$716</f>
        <v>0</v>
      </c>
      <c r="U444" s="99">
        <f>Planning!U$716</f>
        <v>0</v>
      </c>
      <c r="V444" s="100">
        <f>Planning!V$716</f>
        <v>0</v>
      </c>
      <c r="W444" s="98">
        <f>Planning!W$716</f>
        <v>0</v>
      </c>
      <c r="X444" s="99">
        <f>Planning!X$716</f>
        <v>0</v>
      </c>
      <c r="Y444" s="99">
        <f>Planning!Y$716</f>
        <v>0</v>
      </c>
      <c r="Z444" s="99">
        <f>Planning!Z$716</f>
        <v>0</v>
      </c>
      <c r="AA444" s="99">
        <f>Planning!AA$716</f>
        <v>0</v>
      </c>
      <c r="AB444" s="99">
        <f>Planning!AB$716</f>
        <v>0</v>
      </c>
      <c r="AC444" s="99">
        <f>Planning!AC$716</f>
        <v>0</v>
      </c>
      <c r="AD444" s="100">
        <f>Planning!AD$716</f>
        <v>0</v>
      </c>
      <c r="AE444" s="98">
        <f>Planning!AE$716</f>
        <v>0</v>
      </c>
      <c r="AF444" s="99">
        <f>Planning!AF$716</f>
        <v>0</v>
      </c>
      <c r="AG444" s="99">
        <f>Planning!AG$716</f>
        <v>0</v>
      </c>
      <c r="AH444" s="99">
        <f>Planning!AH$716</f>
        <v>0</v>
      </c>
      <c r="AI444" s="99">
        <f>Planning!AI$716</f>
        <v>0</v>
      </c>
      <c r="AJ444" s="100">
        <f>Planning!AJ$716</f>
        <v>0</v>
      </c>
      <c r="AK444" s="98">
        <f>Planning!AK$716</f>
        <v>0</v>
      </c>
      <c r="AL444" s="99">
        <f>Planning!AL$716</f>
        <v>0</v>
      </c>
      <c r="AM444" s="99">
        <f>Planning!AM$716</f>
        <v>0</v>
      </c>
      <c r="AN444" s="99">
        <f>Planning!AN$716</f>
        <v>0</v>
      </c>
      <c r="AO444" s="99">
        <f>Planning!AO$716</f>
        <v>0</v>
      </c>
      <c r="AP444" s="99">
        <f>Planning!AP$716</f>
        <v>0</v>
      </c>
      <c r="AQ444" s="99">
        <f>Planning!AQ$716</f>
        <v>0</v>
      </c>
      <c r="AR444" s="99">
        <f>Planning!AR$716</f>
        <v>0</v>
      </c>
      <c r="AS444" s="99">
        <f>Planning!AS$716</f>
        <v>0</v>
      </c>
      <c r="AT444" s="100">
        <f>Planning!AT$716</f>
        <v>0</v>
      </c>
      <c r="AU444" s="98">
        <f>Planning!AU$716</f>
        <v>0</v>
      </c>
      <c r="AV444" s="99">
        <f>Planning!AV$716</f>
        <v>0</v>
      </c>
      <c r="AW444" s="99">
        <f>Planning!AW$716</f>
        <v>0</v>
      </c>
      <c r="AX444" s="99">
        <f>Planning!AX$716</f>
        <v>0</v>
      </c>
      <c r="AY444" s="99">
        <f>Planning!AY$716</f>
        <v>0</v>
      </c>
      <c r="AZ444" s="99">
        <f>Planning!AZ$716</f>
        <v>0</v>
      </c>
      <c r="BA444" s="99">
        <f>Planning!BA$716</f>
        <v>0</v>
      </c>
      <c r="BB444" s="100">
        <f>Planning!BB$716</f>
        <v>0</v>
      </c>
      <c r="BC444" s="69">
        <f>Planning!BC$716</f>
        <v>0</v>
      </c>
      <c r="BD444" s="102"/>
      <c r="BE444" s="408">
        <f>Planning!BE$716</f>
        <v>0</v>
      </c>
      <c r="BF444" s="409">
        <f>Planning!BF$716</f>
        <v>0</v>
      </c>
      <c r="BG444" s="74">
        <f>Planning!BG$716</f>
        <v>0</v>
      </c>
      <c r="BH444" s="75">
        <f>Planning!BH$716</f>
        <v>0</v>
      </c>
      <c r="BI444" s="76" t="str">
        <f>Planning!BI$716</f>
        <v/>
      </c>
      <c r="BJ444" s="77">
        <f>Planning!BJ$716</f>
        <v>0</v>
      </c>
      <c r="BL444" s="210">
        <f>Planning!BL$716</f>
        <v>0</v>
      </c>
      <c r="BM444" s="143">
        <f>Planning!BP$716</f>
        <v>0</v>
      </c>
      <c r="NL444" s="43" t="s">
        <v>63</v>
      </c>
    </row>
    <row r="445" spans="1:376" ht="10.199999999999999" hidden="1" customHeight="1">
      <c r="A445" s="25"/>
      <c r="B445" s="337"/>
      <c r="C445" s="424"/>
      <c r="D445" s="15"/>
      <c r="E445" s="101"/>
      <c r="F445" s="101"/>
      <c r="G445" s="101"/>
      <c r="H445" s="323"/>
      <c r="I445" s="402">
        <f>Conges!$B$24</f>
        <v>44917</v>
      </c>
      <c r="J445" s="403"/>
      <c r="K445" s="403"/>
      <c r="L445" s="403"/>
      <c r="M445" s="403"/>
      <c r="N445" s="78" t="str">
        <f>Planning!N$751</f>
        <v/>
      </c>
      <c r="O445" s="95">
        <f>Planning!O$751</f>
        <v>0</v>
      </c>
      <c r="P445" s="96">
        <f>Planning!P$751</f>
        <v>0</v>
      </c>
      <c r="Q445" s="96">
        <f>Planning!Q$751</f>
        <v>0</v>
      </c>
      <c r="R445" s="96">
        <f>Planning!R$751</f>
        <v>0</v>
      </c>
      <c r="S445" s="96">
        <f>Planning!S$751</f>
        <v>0</v>
      </c>
      <c r="T445" s="96">
        <f>Planning!T$751</f>
        <v>0</v>
      </c>
      <c r="U445" s="96">
        <f>Planning!U$751</f>
        <v>0</v>
      </c>
      <c r="V445" s="97">
        <f>Planning!V$751</f>
        <v>0</v>
      </c>
      <c r="W445" s="95">
        <f>Planning!W$751</f>
        <v>0</v>
      </c>
      <c r="X445" s="96">
        <f>Planning!X$751</f>
        <v>0</v>
      </c>
      <c r="Y445" s="96">
        <f>Planning!Y$751</f>
        <v>0</v>
      </c>
      <c r="Z445" s="96">
        <f>Planning!Z$751</f>
        <v>0</v>
      </c>
      <c r="AA445" s="96">
        <f>Planning!AA$751</f>
        <v>0</v>
      </c>
      <c r="AB445" s="96">
        <f>Planning!AB$751</f>
        <v>0</v>
      </c>
      <c r="AC445" s="96">
        <f>Planning!AC$751</f>
        <v>0</v>
      </c>
      <c r="AD445" s="97">
        <f>Planning!AD$751</f>
        <v>0</v>
      </c>
      <c r="AE445" s="95">
        <f>Planning!AE$751</f>
        <v>0</v>
      </c>
      <c r="AF445" s="96">
        <f>Planning!AF$751</f>
        <v>0</v>
      </c>
      <c r="AG445" s="96">
        <f>Planning!AG$751</f>
        <v>0</v>
      </c>
      <c r="AH445" s="96">
        <f>Planning!AH$751</f>
        <v>0</v>
      </c>
      <c r="AI445" s="96">
        <f>Planning!AI$751</f>
        <v>0</v>
      </c>
      <c r="AJ445" s="97">
        <f>Planning!AJ$751</f>
        <v>0</v>
      </c>
      <c r="AK445" s="95">
        <f>Planning!AK$751</f>
        <v>0</v>
      </c>
      <c r="AL445" s="96">
        <f>Planning!AL$751</f>
        <v>0</v>
      </c>
      <c r="AM445" s="96">
        <f>Planning!AM$751</f>
        <v>0</v>
      </c>
      <c r="AN445" s="96">
        <f>Planning!AN$751</f>
        <v>0</v>
      </c>
      <c r="AO445" s="96">
        <f>Planning!AO$751</f>
        <v>0</v>
      </c>
      <c r="AP445" s="96">
        <f>Planning!AP$751</f>
        <v>0</v>
      </c>
      <c r="AQ445" s="96">
        <f>Planning!AQ$751</f>
        <v>0</v>
      </c>
      <c r="AR445" s="96">
        <f>Planning!AR$751</f>
        <v>0</v>
      </c>
      <c r="AS445" s="96">
        <f>Planning!AS$751</f>
        <v>0</v>
      </c>
      <c r="AT445" s="97">
        <f>Planning!AT$751</f>
        <v>0</v>
      </c>
      <c r="AU445" s="95">
        <f>Planning!AU$751</f>
        <v>0</v>
      </c>
      <c r="AV445" s="96">
        <f>Planning!AV$751</f>
        <v>0</v>
      </c>
      <c r="AW445" s="96">
        <f>Planning!AW$751</f>
        <v>0</v>
      </c>
      <c r="AX445" s="96">
        <f>Planning!AX$751</f>
        <v>0</v>
      </c>
      <c r="AY445" s="96">
        <f>Planning!AY$751</f>
        <v>0</v>
      </c>
      <c r="AZ445" s="96">
        <f>Planning!AZ$751</f>
        <v>0</v>
      </c>
      <c r="BA445" s="96">
        <f>Planning!BA$751</f>
        <v>0</v>
      </c>
      <c r="BB445" s="97">
        <f>Planning!BB$751</f>
        <v>0</v>
      </c>
      <c r="BC445" s="82">
        <f>Planning!BC$751</f>
        <v>0</v>
      </c>
      <c r="BD445" s="102"/>
      <c r="BE445" s="410">
        <f>Planning!BE$751</f>
        <v>0</v>
      </c>
      <c r="BF445" s="411">
        <f>Planning!BF$751</f>
        <v>0</v>
      </c>
      <c r="BG445" s="88">
        <f>Planning!BG$751</f>
        <v>0</v>
      </c>
      <c r="BH445" s="89">
        <f>Planning!BH$751</f>
        <v>0</v>
      </c>
      <c r="BI445" s="90" t="str">
        <f>Planning!BI$751</f>
        <v/>
      </c>
      <c r="BJ445" s="91">
        <f>Planning!BJ$751</f>
        <v>0</v>
      </c>
      <c r="BL445" s="211">
        <f>Planning!BL$751</f>
        <v>0</v>
      </c>
      <c r="BM445" s="142">
        <f>Planning!BP$751</f>
        <v>0</v>
      </c>
      <c r="NL445" s="43" t="s">
        <v>63</v>
      </c>
    </row>
    <row r="446" spans="1:376" ht="10.199999999999999" hidden="1" customHeight="1">
      <c r="A446" s="25"/>
      <c r="B446" s="337"/>
      <c r="C446" s="424"/>
      <c r="D446" s="15"/>
      <c r="E446" s="101"/>
      <c r="F446" s="101"/>
      <c r="G446" s="101"/>
      <c r="H446" s="323"/>
      <c r="I446" s="400">
        <f>Conges!$B$25</f>
        <v>44918</v>
      </c>
      <c r="J446" s="401"/>
      <c r="K446" s="401"/>
      <c r="L446" s="401"/>
      <c r="M446" s="401"/>
      <c r="N446" s="65" t="str">
        <f>Planning!N$786</f>
        <v/>
      </c>
      <c r="O446" s="98">
        <f>Planning!O$786</f>
        <v>0</v>
      </c>
      <c r="P446" s="99">
        <f>Planning!P$786</f>
        <v>0</v>
      </c>
      <c r="Q446" s="99">
        <f>Planning!Q$786</f>
        <v>0</v>
      </c>
      <c r="R446" s="99">
        <f>Planning!R$786</f>
        <v>0</v>
      </c>
      <c r="S446" s="99">
        <f>Planning!S$786</f>
        <v>0</v>
      </c>
      <c r="T446" s="99">
        <f>Planning!T$786</f>
        <v>0</v>
      </c>
      <c r="U446" s="99">
        <f>Planning!U$786</f>
        <v>0</v>
      </c>
      <c r="V446" s="100">
        <f>Planning!V$786</f>
        <v>0</v>
      </c>
      <c r="W446" s="98">
        <f>Planning!W$786</f>
        <v>0</v>
      </c>
      <c r="X446" s="99">
        <f>Planning!X$786</f>
        <v>0</v>
      </c>
      <c r="Y446" s="99">
        <f>Planning!Y$786</f>
        <v>0</v>
      </c>
      <c r="Z446" s="99">
        <f>Planning!Z$786</f>
        <v>0</v>
      </c>
      <c r="AA446" s="99">
        <f>Planning!AA$786</f>
        <v>0</v>
      </c>
      <c r="AB446" s="99">
        <f>Planning!AB$786</f>
        <v>0</v>
      </c>
      <c r="AC446" s="99">
        <f>Planning!AC$786</f>
        <v>0</v>
      </c>
      <c r="AD446" s="100">
        <f>Planning!AD$786</f>
        <v>0</v>
      </c>
      <c r="AE446" s="98">
        <f>Planning!AE$786</f>
        <v>0</v>
      </c>
      <c r="AF446" s="99">
        <f>Planning!AF$786</f>
        <v>0</v>
      </c>
      <c r="AG446" s="99">
        <f>Planning!AG$786</f>
        <v>0</v>
      </c>
      <c r="AH446" s="99">
        <f>Planning!AH$786</f>
        <v>0</v>
      </c>
      <c r="AI446" s="99">
        <f>Planning!AI$786</f>
        <v>0</v>
      </c>
      <c r="AJ446" s="100">
        <f>Planning!AJ$786</f>
        <v>0</v>
      </c>
      <c r="AK446" s="98">
        <f>Planning!AK$786</f>
        <v>0</v>
      </c>
      <c r="AL446" s="99">
        <f>Planning!AL$786</f>
        <v>0</v>
      </c>
      <c r="AM446" s="99">
        <f>Planning!AM$786</f>
        <v>0</v>
      </c>
      <c r="AN446" s="99">
        <f>Planning!AN$786</f>
        <v>0</v>
      </c>
      <c r="AO446" s="99">
        <f>Planning!AO$786</f>
        <v>0</v>
      </c>
      <c r="AP446" s="99">
        <f>Planning!AP$786</f>
        <v>0</v>
      </c>
      <c r="AQ446" s="99">
        <f>Planning!AQ$786</f>
        <v>0</v>
      </c>
      <c r="AR446" s="99">
        <f>Planning!AR$786</f>
        <v>0</v>
      </c>
      <c r="AS446" s="99">
        <f>Planning!AS$786</f>
        <v>0</v>
      </c>
      <c r="AT446" s="100">
        <f>Planning!AT$786</f>
        <v>0</v>
      </c>
      <c r="AU446" s="98">
        <f>Planning!AU$786</f>
        <v>0</v>
      </c>
      <c r="AV446" s="99">
        <f>Planning!AV$786</f>
        <v>0</v>
      </c>
      <c r="AW446" s="99">
        <f>Planning!AW$786</f>
        <v>0</v>
      </c>
      <c r="AX446" s="99">
        <f>Planning!AX$786</f>
        <v>0</v>
      </c>
      <c r="AY446" s="99">
        <f>Planning!AY$786</f>
        <v>0</v>
      </c>
      <c r="AZ446" s="99">
        <f>Planning!AZ$786</f>
        <v>0</v>
      </c>
      <c r="BA446" s="99">
        <f>Planning!BA$786</f>
        <v>0</v>
      </c>
      <c r="BB446" s="100">
        <f>Planning!BB$786</f>
        <v>0</v>
      </c>
      <c r="BC446" s="69">
        <f>Planning!BC$786</f>
        <v>0</v>
      </c>
      <c r="BD446" s="102"/>
      <c r="BE446" s="408">
        <f>Planning!BE$786</f>
        <v>0</v>
      </c>
      <c r="BF446" s="409">
        <f>Planning!BF$786</f>
        <v>0</v>
      </c>
      <c r="BG446" s="74">
        <f>Planning!BG$786</f>
        <v>0</v>
      </c>
      <c r="BH446" s="75">
        <f>Planning!BH$786</f>
        <v>0</v>
      </c>
      <c r="BI446" s="76" t="str">
        <f>Planning!BI$786</f>
        <v/>
      </c>
      <c r="BJ446" s="77">
        <f>Planning!BJ$786</f>
        <v>0</v>
      </c>
      <c r="BL446" s="210">
        <f>Planning!BL$786</f>
        <v>0</v>
      </c>
      <c r="BM446" s="143">
        <f>Planning!BP$786</f>
        <v>0</v>
      </c>
      <c r="NL446" s="43" t="s">
        <v>63</v>
      </c>
    </row>
    <row r="447" spans="1:376" ht="10.199999999999999" hidden="1" customHeight="1">
      <c r="A447" s="25"/>
      <c r="B447" s="337"/>
      <c r="C447" s="424"/>
      <c r="D447" s="15"/>
      <c r="E447" s="101"/>
      <c r="F447" s="101"/>
      <c r="G447" s="101"/>
      <c r="H447" s="323"/>
      <c r="I447" s="402">
        <f>Conges!$B$26</f>
        <v>44919</v>
      </c>
      <c r="J447" s="403"/>
      <c r="K447" s="403"/>
      <c r="L447" s="403"/>
      <c r="M447" s="403"/>
      <c r="N447" s="78" t="str">
        <f>Planning!N$821</f>
        <v/>
      </c>
      <c r="O447" s="95">
        <f>Planning!O$821</f>
        <v>0</v>
      </c>
      <c r="P447" s="96">
        <f>Planning!P$821</f>
        <v>0</v>
      </c>
      <c r="Q447" s="96">
        <f>Planning!Q$821</f>
        <v>0</v>
      </c>
      <c r="R447" s="96">
        <f>Planning!R$821</f>
        <v>0</v>
      </c>
      <c r="S447" s="96">
        <f>Planning!S$821</f>
        <v>0</v>
      </c>
      <c r="T447" s="96">
        <f>Planning!T$821</f>
        <v>0</v>
      </c>
      <c r="U447" s="96">
        <f>Planning!U$821</f>
        <v>0</v>
      </c>
      <c r="V447" s="97">
        <f>Planning!V$821</f>
        <v>0</v>
      </c>
      <c r="W447" s="95">
        <f>Planning!W$821</f>
        <v>0</v>
      </c>
      <c r="X447" s="96">
        <f>Planning!X$821</f>
        <v>0</v>
      </c>
      <c r="Y447" s="96">
        <f>Planning!Y$821</f>
        <v>0</v>
      </c>
      <c r="Z447" s="96">
        <f>Planning!Z$821</f>
        <v>0</v>
      </c>
      <c r="AA447" s="96">
        <f>Planning!AA$821</f>
        <v>0</v>
      </c>
      <c r="AB447" s="96">
        <f>Planning!AB$821</f>
        <v>0</v>
      </c>
      <c r="AC447" s="96">
        <f>Planning!AC$821</f>
        <v>0</v>
      </c>
      <c r="AD447" s="97">
        <f>Planning!AD$821</f>
        <v>0</v>
      </c>
      <c r="AE447" s="95">
        <f>Planning!AE$821</f>
        <v>0</v>
      </c>
      <c r="AF447" s="96">
        <f>Planning!AF$821</f>
        <v>0</v>
      </c>
      <c r="AG447" s="96">
        <f>Planning!AG$821</f>
        <v>0</v>
      </c>
      <c r="AH447" s="96">
        <f>Planning!AH$821</f>
        <v>0</v>
      </c>
      <c r="AI447" s="96">
        <f>Planning!AI$821</f>
        <v>0</v>
      </c>
      <c r="AJ447" s="97">
        <f>Planning!AJ$821</f>
        <v>0</v>
      </c>
      <c r="AK447" s="95">
        <f>Planning!AK$821</f>
        <v>0</v>
      </c>
      <c r="AL447" s="96">
        <f>Planning!AL$821</f>
        <v>0</v>
      </c>
      <c r="AM447" s="96">
        <f>Planning!AM$821</f>
        <v>0</v>
      </c>
      <c r="AN447" s="96">
        <f>Planning!AN$821</f>
        <v>0</v>
      </c>
      <c r="AO447" s="96">
        <f>Planning!AO$821</f>
        <v>0</v>
      </c>
      <c r="AP447" s="96">
        <f>Planning!AP$821</f>
        <v>0</v>
      </c>
      <c r="AQ447" s="96">
        <f>Planning!AQ$821</f>
        <v>0</v>
      </c>
      <c r="AR447" s="96">
        <f>Planning!AR$821</f>
        <v>0</v>
      </c>
      <c r="AS447" s="96">
        <f>Planning!AS$821</f>
        <v>0</v>
      </c>
      <c r="AT447" s="97">
        <f>Planning!AT$821</f>
        <v>0</v>
      </c>
      <c r="AU447" s="95">
        <f>Planning!AU$821</f>
        <v>0</v>
      </c>
      <c r="AV447" s="96">
        <f>Planning!AV$821</f>
        <v>0</v>
      </c>
      <c r="AW447" s="96">
        <f>Planning!AW$821</f>
        <v>0</v>
      </c>
      <c r="AX447" s="96">
        <f>Planning!AX$821</f>
        <v>0</v>
      </c>
      <c r="AY447" s="96">
        <f>Planning!AY$821</f>
        <v>0</v>
      </c>
      <c r="AZ447" s="96">
        <f>Planning!AZ$821</f>
        <v>0</v>
      </c>
      <c r="BA447" s="96">
        <f>Planning!BA$821</f>
        <v>0</v>
      </c>
      <c r="BB447" s="97">
        <f>Planning!BB$821</f>
        <v>0</v>
      </c>
      <c r="BC447" s="82">
        <f>Planning!BC$821</f>
        <v>0</v>
      </c>
      <c r="BD447" s="102"/>
      <c r="BE447" s="410">
        <f>Planning!BE$821</f>
        <v>0</v>
      </c>
      <c r="BF447" s="411">
        <f>Planning!BF$821</f>
        <v>0</v>
      </c>
      <c r="BG447" s="88">
        <f>Planning!BG$821</f>
        <v>0</v>
      </c>
      <c r="BH447" s="89">
        <f>Planning!BH$821</f>
        <v>0</v>
      </c>
      <c r="BI447" s="90" t="str">
        <f>Planning!BI$821</f>
        <v/>
      </c>
      <c r="BJ447" s="91">
        <f>Planning!BJ$821</f>
        <v>0</v>
      </c>
      <c r="BL447" s="211">
        <f>Planning!BL$821</f>
        <v>0</v>
      </c>
      <c r="BM447" s="142">
        <f>Planning!BP$821</f>
        <v>0</v>
      </c>
      <c r="NL447" s="43" t="s">
        <v>63</v>
      </c>
    </row>
    <row r="448" spans="1:376" ht="10.199999999999999" hidden="1" customHeight="1">
      <c r="A448" s="25"/>
      <c r="B448" s="337"/>
      <c r="C448" s="424"/>
      <c r="D448" s="15"/>
      <c r="E448" s="101"/>
      <c r="F448" s="101"/>
      <c r="G448" s="101"/>
      <c r="H448" s="323"/>
      <c r="I448" s="400">
        <f>Conges!$B$27</f>
        <v>44920</v>
      </c>
      <c r="J448" s="401"/>
      <c r="K448" s="401"/>
      <c r="L448" s="401"/>
      <c r="M448" s="401"/>
      <c r="N448" s="65" t="str">
        <f>Planning!N$856</f>
        <v/>
      </c>
      <c r="O448" s="98">
        <f>Planning!O$856</f>
        <v>0</v>
      </c>
      <c r="P448" s="99">
        <f>Planning!P$856</f>
        <v>0</v>
      </c>
      <c r="Q448" s="99">
        <f>Planning!Q$856</f>
        <v>0</v>
      </c>
      <c r="R448" s="99">
        <f>Planning!R$856</f>
        <v>0</v>
      </c>
      <c r="S448" s="99">
        <f>Planning!S$856</f>
        <v>0</v>
      </c>
      <c r="T448" s="99">
        <f>Planning!T$856</f>
        <v>0</v>
      </c>
      <c r="U448" s="99">
        <f>Planning!U$856</f>
        <v>0</v>
      </c>
      <c r="V448" s="100">
        <f>Planning!V$856</f>
        <v>0</v>
      </c>
      <c r="W448" s="98">
        <f>Planning!W$856</f>
        <v>0</v>
      </c>
      <c r="X448" s="99">
        <f>Planning!X$856</f>
        <v>0</v>
      </c>
      <c r="Y448" s="99">
        <f>Planning!Y$856</f>
        <v>0</v>
      </c>
      <c r="Z448" s="99">
        <f>Planning!Z$856</f>
        <v>0</v>
      </c>
      <c r="AA448" s="99">
        <f>Planning!AA$856</f>
        <v>0</v>
      </c>
      <c r="AB448" s="99">
        <f>Planning!AB$856</f>
        <v>0</v>
      </c>
      <c r="AC448" s="99">
        <f>Planning!AC$856</f>
        <v>0</v>
      </c>
      <c r="AD448" s="100">
        <f>Planning!AD$856</f>
        <v>0</v>
      </c>
      <c r="AE448" s="98">
        <f>Planning!AE$856</f>
        <v>0</v>
      </c>
      <c r="AF448" s="99">
        <f>Planning!AF$856</f>
        <v>0</v>
      </c>
      <c r="AG448" s="99">
        <f>Planning!AG$856</f>
        <v>0</v>
      </c>
      <c r="AH448" s="99">
        <f>Planning!AH$856</f>
        <v>0</v>
      </c>
      <c r="AI448" s="99">
        <f>Planning!AI$856</f>
        <v>0</v>
      </c>
      <c r="AJ448" s="100">
        <f>Planning!AJ$856</f>
        <v>0</v>
      </c>
      <c r="AK448" s="98">
        <f>Planning!AK$856</f>
        <v>0</v>
      </c>
      <c r="AL448" s="99">
        <f>Planning!AL$856</f>
        <v>0</v>
      </c>
      <c r="AM448" s="99">
        <f>Planning!AM$856</f>
        <v>0</v>
      </c>
      <c r="AN448" s="99">
        <f>Planning!AN$856</f>
        <v>0</v>
      </c>
      <c r="AO448" s="99">
        <f>Planning!AO$856</f>
        <v>0</v>
      </c>
      <c r="AP448" s="99">
        <f>Planning!AP$856</f>
        <v>0</v>
      </c>
      <c r="AQ448" s="99">
        <f>Planning!AQ$856</f>
        <v>0</v>
      </c>
      <c r="AR448" s="99">
        <f>Planning!AR$856</f>
        <v>0</v>
      </c>
      <c r="AS448" s="99">
        <f>Planning!AS$856</f>
        <v>0</v>
      </c>
      <c r="AT448" s="100">
        <f>Planning!AT$856</f>
        <v>0</v>
      </c>
      <c r="AU448" s="98">
        <f>Planning!AU$856</f>
        <v>0</v>
      </c>
      <c r="AV448" s="99">
        <f>Planning!AV$856</f>
        <v>0</v>
      </c>
      <c r="AW448" s="99">
        <f>Planning!AW$856</f>
        <v>0</v>
      </c>
      <c r="AX448" s="99">
        <f>Planning!AX$856</f>
        <v>0</v>
      </c>
      <c r="AY448" s="99">
        <f>Planning!AY$856</f>
        <v>0</v>
      </c>
      <c r="AZ448" s="99">
        <f>Planning!AZ$856</f>
        <v>0</v>
      </c>
      <c r="BA448" s="99">
        <f>Planning!BA$856</f>
        <v>0</v>
      </c>
      <c r="BB448" s="100">
        <f>Planning!BB$856</f>
        <v>0</v>
      </c>
      <c r="BC448" s="69">
        <f>Planning!BC$856</f>
        <v>0</v>
      </c>
      <c r="BD448" s="102"/>
      <c r="BE448" s="408">
        <f>Planning!BE$856</f>
        <v>0</v>
      </c>
      <c r="BF448" s="409">
        <f>Planning!BF$856</f>
        <v>0</v>
      </c>
      <c r="BG448" s="74">
        <f>Planning!BG$856</f>
        <v>0</v>
      </c>
      <c r="BH448" s="75">
        <f>Planning!BH$856</f>
        <v>0</v>
      </c>
      <c r="BI448" s="76" t="str">
        <f>Planning!BI$856</f>
        <v/>
      </c>
      <c r="BJ448" s="77">
        <f>Planning!BJ$856</f>
        <v>0</v>
      </c>
      <c r="BL448" s="210">
        <f>Planning!BL$856</f>
        <v>0</v>
      </c>
      <c r="BM448" s="143">
        <f>Planning!BP$856</f>
        <v>0</v>
      </c>
      <c r="NL448" s="43" t="s">
        <v>63</v>
      </c>
    </row>
    <row r="449" spans="1:376" ht="10.199999999999999" hidden="1" customHeight="1">
      <c r="A449" s="25"/>
      <c r="B449" s="337"/>
      <c r="C449" s="424"/>
      <c r="D449" s="15"/>
      <c r="E449" s="101"/>
      <c r="F449" s="101"/>
      <c r="G449" s="101"/>
      <c r="H449" s="323"/>
      <c r="I449" s="402">
        <f>Conges!$B$28</f>
        <v>44921</v>
      </c>
      <c r="J449" s="403"/>
      <c r="K449" s="403"/>
      <c r="L449" s="403"/>
      <c r="M449" s="403"/>
      <c r="N449" s="78" t="str">
        <f>Planning!N$891</f>
        <v/>
      </c>
      <c r="O449" s="95">
        <f>Planning!O$891</f>
        <v>0</v>
      </c>
      <c r="P449" s="96">
        <f>Planning!P$891</f>
        <v>0</v>
      </c>
      <c r="Q449" s="96">
        <f>Planning!Q$891</f>
        <v>0</v>
      </c>
      <c r="R449" s="96">
        <f>Planning!R$891</f>
        <v>0</v>
      </c>
      <c r="S449" s="96">
        <f>Planning!S$891</f>
        <v>0</v>
      </c>
      <c r="T449" s="96">
        <f>Planning!T$891</f>
        <v>0</v>
      </c>
      <c r="U449" s="96">
        <f>Planning!U$891</f>
        <v>0</v>
      </c>
      <c r="V449" s="97">
        <f>Planning!V$891</f>
        <v>0</v>
      </c>
      <c r="W449" s="95">
        <f>Planning!W$891</f>
        <v>0</v>
      </c>
      <c r="X449" s="96">
        <f>Planning!X$891</f>
        <v>0</v>
      </c>
      <c r="Y449" s="96">
        <f>Planning!Y$891</f>
        <v>0</v>
      </c>
      <c r="Z449" s="96">
        <f>Planning!Z$891</f>
        <v>0</v>
      </c>
      <c r="AA449" s="96">
        <f>Planning!AA$891</f>
        <v>0</v>
      </c>
      <c r="AB449" s="96">
        <f>Planning!AB$891</f>
        <v>0</v>
      </c>
      <c r="AC449" s="96">
        <f>Planning!AC$891</f>
        <v>0</v>
      </c>
      <c r="AD449" s="97">
        <f>Planning!AD$891</f>
        <v>0</v>
      </c>
      <c r="AE449" s="95">
        <f>Planning!AE$891</f>
        <v>0</v>
      </c>
      <c r="AF449" s="96">
        <f>Planning!AF$891</f>
        <v>0</v>
      </c>
      <c r="AG449" s="96">
        <f>Planning!AG$891</f>
        <v>0</v>
      </c>
      <c r="AH449" s="96">
        <f>Planning!AH$891</f>
        <v>0</v>
      </c>
      <c r="AI449" s="96">
        <f>Planning!AI$891</f>
        <v>0</v>
      </c>
      <c r="AJ449" s="97">
        <f>Planning!AJ$891</f>
        <v>0</v>
      </c>
      <c r="AK449" s="95">
        <f>Planning!AK$891</f>
        <v>0</v>
      </c>
      <c r="AL449" s="96">
        <f>Planning!AL$891</f>
        <v>0</v>
      </c>
      <c r="AM449" s="96">
        <f>Planning!AM$891</f>
        <v>0</v>
      </c>
      <c r="AN449" s="96">
        <f>Planning!AN$891</f>
        <v>0</v>
      </c>
      <c r="AO449" s="96">
        <f>Planning!AO$891</f>
        <v>0</v>
      </c>
      <c r="AP449" s="96">
        <f>Planning!AP$891</f>
        <v>0</v>
      </c>
      <c r="AQ449" s="96">
        <f>Planning!AQ$891</f>
        <v>0</v>
      </c>
      <c r="AR449" s="96">
        <f>Planning!AR$891</f>
        <v>0</v>
      </c>
      <c r="AS449" s="96">
        <f>Planning!AS$891</f>
        <v>0</v>
      </c>
      <c r="AT449" s="97">
        <f>Planning!AT$891</f>
        <v>0</v>
      </c>
      <c r="AU449" s="95">
        <f>Planning!AU$891</f>
        <v>0</v>
      </c>
      <c r="AV449" s="96">
        <f>Planning!AV$891</f>
        <v>0</v>
      </c>
      <c r="AW449" s="96">
        <f>Planning!AW$891</f>
        <v>0</v>
      </c>
      <c r="AX449" s="96">
        <f>Planning!AX$891</f>
        <v>0</v>
      </c>
      <c r="AY449" s="96">
        <f>Planning!AY$891</f>
        <v>0</v>
      </c>
      <c r="AZ449" s="96">
        <f>Planning!AZ$891</f>
        <v>0</v>
      </c>
      <c r="BA449" s="96">
        <f>Planning!BA$891</f>
        <v>0</v>
      </c>
      <c r="BB449" s="97">
        <f>Planning!BB$891</f>
        <v>0</v>
      </c>
      <c r="BC449" s="82">
        <f>Planning!BC$891</f>
        <v>0</v>
      </c>
      <c r="BD449" s="102"/>
      <c r="BE449" s="410">
        <f>Planning!BE$891</f>
        <v>0</v>
      </c>
      <c r="BF449" s="411">
        <f>Planning!BF$891</f>
        <v>0</v>
      </c>
      <c r="BG449" s="88">
        <f>Planning!BG$891</f>
        <v>0</v>
      </c>
      <c r="BH449" s="89">
        <f>Planning!BH$891</f>
        <v>0</v>
      </c>
      <c r="BI449" s="90" t="str">
        <f>Planning!BI$891</f>
        <v/>
      </c>
      <c r="BJ449" s="91">
        <f>Planning!BJ$891</f>
        <v>0</v>
      </c>
      <c r="BL449" s="211">
        <f>Planning!BL$891</f>
        <v>0</v>
      </c>
      <c r="BM449" s="142">
        <f>Planning!BP$891</f>
        <v>0</v>
      </c>
      <c r="NL449" s="43" t="s">
        <v>63</v>
      </c>
    </row>
    <row r="450" spans="1:376" ht="10.199999999999999" hidden="1" customHeight="1">
      <c r="A450" s="25"/>
      <c r="B450" s="337"/>
      <c r="C450" s="424"/>
      <c r="D450" s="15"/>
      <c r="E450" s="101"/>
      <c r="F450" s="101"/>
      <c r="G450" s="101"/>
      <c r="H450" s="323"/>
      <c r="I450" s="400">
        <f>Conges!$B$29</f>
        <v>44922</v>
      </c>
      <c r="J450" s="401"/>
      <c r="K450" s="401"/>
      <c r="L450" s="401"/>
      <c r="M450" s="401"/>
      <c r="N450" s="65" t="str">
        <f>Planning!N$926</f>
        <v/>
      </c>
      <c r="O450" s="98">
        <f>Planning!O$926</f>
        <v>0</v>
      </c>
      <c r="P450" s="99">
        <f>Planning!P$926</f>
        <v>0</v>
      </c>
      <c r="Q450" s="99">
        <f>Planning!Q$926</f>
        <v>0</v>
      </c>
      <c r="R450" s="99">
        <f>Planning!R$926</f>
        <v>0</v>
      </c>
      <c r="S450" s="99">
        <f>Planning!S$926</f>
        <v>0</v>
      </c>
      <c r="T450" s="99">
        <f>Planning!T$926</f>
        <v>0</v>
      </c>
      <c r="U450" s="99">
        <f>Planning!U$926</f>
        <v>0</v>
      </c>
      <c r="V450" s="100">
        <f>Planning!V$926</f>
        <v>0</v>
      </c>
      <c r="W450" s="98">
        <f>Planning!W$926</f>
        <v>0</v>
      </c>
      <c r="X450" s="99">
        <f>Planning!X$926</f>
        <v>0</v>
      </c>
      <c r="Y450" s="99">
        <f>Planning!Y$926</f>
        <v>0</v>
      </c>
      <c r="Z450" s="99">
        <f>Planning!Z$926</f>
        <v>0</v>
      </c>
      <c r="AA450" s="99">
        <f>Planning!AA$926</f>
        <v>0</v>
      </c>
      <c r="AB450" s="99">
        <f>Planning!AB$926</f>
        <v>0</v>
      </c>
      <c r="AC450" s="99">
        <f>Planning!AC$926</f>
        <v>0</v>
      </c>
      <c r="AD450" s="100">
        <f>Planning!AD$926</f>
        <v>0</v>
      </c>
      <c r="AE450" s="98">
        <f>Planning!AE$926</f>
        <v>0</v>
      </c>
      <c r="AF450" s="99">
        <f>Planning!AF$926</f>
        <v>0</v>
      </c>
      <c r="AG450" s="99">
        <f>Planning!AG$926</f>
        <v>0</v>
      </c>
      <c r="AH450" s="99">
        <f>Planning!AH$926</f>
        <v>0</v>
      </c>
      <c r="AI450" s="99">
        <f>Planning!AI$926</f>
        <v>0</v>
      </c>
      <c r="AJ450" s="100">
        <f>Planning!AJ$926</f>
        <v>0</v>
      </c>
      <c r="AK450" s="98">
        <f>Planning!AK$926</f>
        <v>0</v>
      </c>
      <c r="AL450" s="99">
        <f>Planning!AL$926</f>
        <v>0</v>
      </c>
      <c r="AM450" s="99">
        <f>Planning!AM$926</f>
        <v>0</v>
      </c>
      <c r="AN450" s="99">
        <f>Planning!AN$926</f>
        <v>0</v>
      </c>
      <c r="AO450" s="99">
        <f>Planning!AO$926</f>
        <v>0</v>
      </c>
      <c r="AP450" s="99">
        <f>Planning!AP$926</f>
        <v>0</v>
      </c>
      <c r="AQ450" s="99">
        <f>Planning!AQ$926</f>
        <v>0</v>
      </c>
      <c r="AR450" s="99">
        <f>Planning!AR$926</f>
        <v>0</v>
      </c>
      <c r="AS450" s="99">
        <f>Planning!AS$926</f>
        <v>0</v>
      </c>
      <c r="AT450" s="100">
        <f>Planning!AT$926</f>
        <v>0</v>
      </c>
      <c r="AU450" s="98">
        <f>Planning!AU$926</f>
        <v>0</v>
      </c>
      <c r="AV450" s="99">
        <f>Planning!AV$926</f>
        <v>0</v>
      </c>
      <c r="AW450" s="99">
        <f>Planning!AW$926</f>
        <v>0</v>
      </c>
      <c r="AX450" s="99">
        <f>Planning!AX$926</f>
        <v>0</v>
      </c>
      <c r="AY450" s="99">
        <f>Planning!AY$926</f>
        <v>0</v>
      </c>
      <c r="AZ450" s="99">
        <f>Planning!AZ$926</f>
        <v>0</v>
      </c>
      <c r="BA450" s="99">
        <f>Planning!BA$926</f>
        <v>0</v>
      </c>
      <c r="BB450" s="100">
        <f>Planning!BB$926</f>
        <v>0</v>
      </c>
      <c r="BC450" s="69">
        <f>Planning!BC$926</f>
        <v>0</v>
      </c>
      <c r="BD450" s="102"/>
      <c r="BE450" s="408">
        <f>Planning!BE$926</f>
        <v>0</v>
      </c>
      <c r="BF450" s="409">
        <f>Planning!BF$926</f>
        <v>0</v>
      </c>
      <c r="BG450" s="74">
        <f>Planning!BG$926</f>
        <v>0</v>
      </c>
      <c r="BH450" s="75">
        <f>Planning!BH$926</f>
        <v>0</v>
      </c>
      <c r="BI450" s="76" t="str">
        <f>Planning!BI$926</f>
        <v/>
      </c>
      <c r="BJ450" s="77">
        <f>Planning!BJ$926</f>
        <v>0</v>
      </c>
      <c r="BL450" s="210">
        <f>Planning!BL$926</f>
        <v>0</v>
      </c>
      <c r="BM450" s="143">
        <f>Planning!BP$926</f>
        <v>0</v>
      </c>
      <c r="NL450" s="43" t="s">
        <v>63</v>
      </c>
    </row>
    <row r="451" spans="1:376" ht="10.199999999999999" hidden="1" customHeight="1">
      <c r="A451" s="25"/>
      <c r="B451" s="337"/>
      <c r="C451" s="424"/>
      <c r="D451" s="15"/>
      <c r="E451" s="101"/>
      <c r="F451" s="101"/>
      <c r="G451" s="101"/>
      <c r="H451" s="323"/>
      <c r="I451" s="402">
        <f>Conges!$B$30</f>
        <v>44923</v>
      </c>
      <c r="J451" s="403"/>
      <c r="K451" s="403"/>
      <c r="L451" s="403"/>
      <c r="M451" s="403"/>
      <c r="N451" s="78" t="str">
        <f>Planning!N$961</f>
        <v/>
      </c>
      <c r="O451" s="95">
        <f>Planning!O$961</f>
        <v>0</v>
      </c>
      <c r="P451" s="96">
        <f>Planning!P$961</f>
        <v>0</v>
      </c>
      <c r="Q451" s="96">
        <f>Planning!Q$961</f>
        <v>0</v>
      </c>
      <c r="R451" s="96">
        <f>Planning!R$961</f>
        <v>0</v>
      </c>
      <c r="S451" s="96">
        <f>Planning!S$961</f>
        <v>0</v>
      </c>
      <c r="T451" s="96">
        <f>Planning!T$961</f>
        <v>0</v>
      </c>
      <c r="U451" s="96">
        <f>Planning!U$961</f>
        <v>0</v>
      </c>
      <c r="V451" s="97">
        <f>Planning!V$961</f>
        <v>0</v>
      </c>
      <c r="W451" s="95">
        <f>Planning!W$961</f>
        <v>0</v>
      </c>
      <c r="X451" s="96">
        <f>Planning!X$961</f>
        <v>0</v>
      </c>
      <c r="Y451" s="96">
        <f>Planning!Y$961</f>
        <v>0</v>
      </c>
      <c r="Z451" s="96">
        <f>Planning!Z$961</f>
        <v>0</v>
      </c>
      <c r="AA451" s="96">
        <f>Planning!AA$961</f>
        <v>0</v>
      </c>
      <c r="AB451" s="96">
        <f>Planning!AB$961</f>
        <v>0</v>
      </c>
      <c r="AC451" s="96">
        <f>Planning!AC$961</f>
        <v>0</v>
      </c>
      <c r="AD451" s="97">
        <f>Planning!AD$961</f>
        <v>0</v>
      </c>
      <c r="AE451" s="95">
        <f>Planning!AE$961</f>
        <v>0</v>
      </c>
      <c r="AF451" s="96">
        <f>Planning!AF$961</f>
        <v>0</v>
      </c>
      <c r="AG451" s="96">
        <f>Planning!AG$961</f>
        <v>0</v>
      </c>
      <c r="AH451" s="96">
        <f>Planning!AH$961</f>
        <v>0</v>
      </c>
      <c r="AI451" s="96">
        <f>Planning!AI$961</f>
        <v>0</v>
      </c>
      <c r="AJ451" s="97">
        <f>Planning!AJ$961</f>
        <v>0</v>
      </c>
      <c r="AK451" s="95">
        <f>Planning!AK$961</f>
        <v>0</v>
      </c>
      <c r="AL451" s="96">
        <f>Planning!AL$961</f>
        <v>0</v>
      </c>
      <c r="AM451" s="96">
        <f>Planning!AM$961</f>
        <v>0</v>
      </c>
      <c r="AN451" s="96">
        <f>Planning!AN$961</f>
        <v>0</v>
      </c>
      <c r="AO451" s="96">
        <f>Planning!AO$961</f>
        <v>0</v>
      </c>
      <c r="AP451" s="96">
        <f>Planning!AP$961</f>
        <v>0</v>
      </c>
      <c r="AQ451" s="96">
        <f>Planning!AQ$961</f>
        <v>0</v>
      </c>
      <c r="AR451" s="96">
        <f>Planning!AR$961</f>
        <v>0</v>
      </c>
      <c r="AS451" s="96">
        <f>Planning!AS$961</f>
        <v>0</v>
      </c>
      <c r="AT451" s="97">
        <f>Planning!AT$961</f>
        <v>0</v>
      </c>
      <c r="AU451" s="95">
        <f>Planning!AU$961</f>
        <v>0</v>
      </c>
      <c r="AV451" s="96">
        <f>Planning!AV$961</f>
        <v>0</v>
      </c>
      <c r="AW451" s="96">
        <f>Planning!AW$961</f>
        <v>0</v>
      </c>
      <c r="AX451" s="96">
        <f>Planning!AX$961</f>
        <v>0</v>
      </c>
      <c r="AY451" s="96">
        <f>Planning!AY$961</f>
        <v>0</v>
      </c>
      <c r="AZ451" s="96">
        <f>Planning!AZ$961</f>
        <v>0</v>
      </c>
      <c r="BA451" s="96">
        <f>Planning!BA$961</f>
        <v>0</v>
      </c>
      <c r="BB451" s="97">
        <f>Planning!BB$961</f>
        <v>0</v>
      </c>
      <c r="BC451" s="82">
        <f>Planning!BC$961</f>
        <v>0</v>
      </c>
      <c r="BD451" s="102"/>
      <c r="BE451" s="410">
        <f>Planning!BE$961</f>
        <v>0</v>
      </c>
      <c r="BF451" s="411">
        <f>Planning!BF$961</f>
        <v>0</v>
      </c>
      <c r="BG451" s="88">
        <f>Planning!BG$961</f>
        <v>0</v>
      </c>
      <c r="BH451" s="89">
        <f>Planning!BH$961</f>
        <v>0</v>
      </c>
      <c r="BI451" s="90" t="str">
        <f>Planning!BI$961</f>
        <v/>
      </c>
      <c r="BJ451" s="91">
        <f>Planning!BJ$961</f>
        <v>0</v>
      </c>
      <c r="BL451" s="211">
        <f>Planning!BL$961</f>
        <v>0</v>
      </c>
      <c r="BM451" s="142">
        <f>Planning!BP$961</f>
        <v>0</v>
      </c>
      <c r="NL451" s="43" t="s">
        <v>63</v>
      </c>
    </row>
    <row r="452" spans="1:376" ht="10.199999999999999" hidden="1" customHeight="1">
      <c r="A452" s="25"/>
      <c r="B452" s="337"/>
      <c r="C452" s="424"/>
      <c r="D452" s="15"/>
      <c r="E452" s="101"/>
      <c r="F452" s="101"/>
      <c r="G452" s="101"/>
      <c r="H452" s="323"/>
      <c r="I452" s="400">
        <f>Conges!$B$31</f>
        <v>44924</v>
      </c>
      <c r="J452" s="401"/>
      <c r="K452" s="401"/>
      <c r="L452" s="401"/>
      <c r="M452" s="401"/>
      <c r="N452" s="65" t="str">
        <f>Planning!N$996</f>
        <v/>
      </c>
      <c r="O452" s="98">
        <f>Planning!O$996</f>
        <v>0</v>
      </c>
      <c r="P452" s="99">
        <f>Planning!P$996</f>
        <v>0</v>
      </c>
      <c r="Q452" s="99">
        <f>Planning!Q$996</f>
        <v>0</v>
      </c>
      <c r="R452" s="99">
        <f>Planning!R$996</f>
        <v>0</v>
      </c>
      <c r="S452" s="99">
        <f>Planning!S$996</f>
        <v>0</v>
      </c>
      <c r="T452" s="99">
        <f>Planning!T$996</f>
        <v>0</v>
      </c>
      <c r="U452" s="99">
        <f>Planning!U$996</f>
        <v>0</v>
      </c>
      <c r="V452" s="100">
        <f>Planning!V$996</f>
        <v>0</v>
      </c>
      <c r="W452" s="98">
        <f>Planning!W$996</f>
        <v>0</v>
      </c>
      <c r="X452" s="99">
        <f>Planning!X$996</f>
        <v>0</v>
      </c>
      <c r="Y452" s="99">
        <f>Planning!Y$996</f>
        <v>0</v>
      </c>
      <c r="Z452" s="99">
        <f>Planning!Z$996</f>
        <v>0</v>
      </c>
      <c r="AA452" s="99">
        <f>Planning!AA$996</f>
        <v>0</v>
      </c>
      <c r="AB452" s="99">
        <f>Planning!AB$996</f>
        <v>0</v>
      </c>
      <c r="AC452" s="99">
        <f>Planning!AC$996</f>
        <v>0</v>
      </c>
      <c r="AD452" s="100">
        <f>Planning!AD$996</f>
        <v>0</v>
      </c>
      <c r="AE452" s="98">
        <f>Planning!AE$996</f>
        <v>0</v>
      </c>
      <c r="AF452" s="99">
        <f>Planning!AF$996</f>
        <v>0</v>
      </c>
      <c r="AG452" s="99">
        <f>Planning!AG$996</f>
        <v>0</v>
      </c>
      <c r="AH452" s="99">
        <f>Planning!AH$996</f>
        <v>0</v>
      </c>
      <c r="AI452" s="99">
        <f>Planning!AI$996</f>
        <v>0</v>
      </c>
      <c r="AJ452" s="100">
        <f>Planning!AJ$996</f>
        <v>0</v>
      </c>
      <c r="AK452" s="98">
        <f>Planning!AK$996</f>
        <v>0</v>
      </c>
      <c r="AL452" s="99">
        <f>Planning!AL$996</f>
        <v>0</v>
      </c>
      <c r="AM452" s="99">
        <f>Planning!AM$996</f>
        <v>0</v>
      </c>
      <c r="AN452" s="99">
        <f>Planning!AN$996</f>
        <v>0</v>
      </c>
      <c r="AO452" s="99">
        <f>Planning!AO$996</f>
        <v>0</v>
      </c>
      <c r="AP452" s="99">
        <f>Planning!AP$996</f>
        <v>0</v>
      </c>
      <c r="AQ452" s="99">
        <f>Planning!AQ$996</f>
        <v>0</v>
      </c>
      <c r="AR452" s="99">
        <f>Planning!AR$996</f>
        <v>0</v>
      </c>
      <c r="AS452" s="99">
        <f>Planning!AS$996</f>
        <v>0</v>
      </c>
      <c r="AT452" s="100">
        <f>Planning!AT$996</f>
        <v>0</v>
      </c>
      <c r="AU452" s="98">
        <f>Planning!AU$996</f>
        <v>0</v>
      </c>
      <c r="AV452" s="99">
        <f>Planning!AV$996</f>
        <v>0</v>
      </c>
      <c r="AW452" s="99">
        <f>Planning!AW$996</f>
        <v>0</v>
      </c>
      <c r="AX452" s="99">
        <f>Planning!AX$996</f>
        <v>0</v>
      </c>
      <c r="AY452" s="99">
        <f>Planning!AY$996</f>
        <v>0</v>
      </c>
      <c r="AZ452" s="99">
        <f>Planning!AZ$996</f>
        <v>0</v>
      </c>
      <c r="BA452" s="99">
        <f>Planning!BA$996</f>
        <v>0</v>
      </c>
      <c r="BB452" s="100">
        <f>Planning!BB$996</f>
        <v>0</v>
      </c>
      <c r="BC452" s="69">
        <f>Planning!BC$996</f>
        <v>0</v>
      </c>
      <c r="BD452" s="102"/>
      <c r="BE452" s="408">
        <f>Planning!BE$996</f>
        <v>0</v>
      </c>
      <c r="BF452" s="409">
        <f>Planning!BF$996</f>
        <v>0</v>
      </c>
      <c r="BG452" s="74">
        <f>Planning!BG$996</f>
        <v>0</v>
      </c>
      <c r="BH452" s="75">
        <f>Planning!BH$996</f>
        <v>0</v>
      </c>
      <c r="BI452" s="76" t="str">
        <f>Planning!BI$996</f>
        <v/>
      </c>
      <c r="BJ452" s="77">
        <f>Planning!BJ$996</f>
        <v>0</v>
      </c>
      <c r="BL452" s="210">
        <f>Planning!BL$996</f>
        <v>0</v>
      </c>
      <c r="BM452" s="143">
        <f>Planning!BP$996</f>
        <v>0</v>
      </c>
      <c r="NL452" s="43" t="s">
        <v>63</v>
      </c>
    </row>
    <row r="453" spans="1:376" ht="10.199999999999999" hidden="1" customHeight="1">
      <c r="A453" s="25"/>
      <c r="B453" s="337"/>
      <c r="C453" s="424"/>
      <c r="D453" s="15"/>
      <c r="E453" s="101"/>
      <c r="F453" s="101"/>
      <c r="G453" s="101"/>
      <c r="H453" s="323"/>
      <c r="I453" s="402">
        <f>Conges!$B$32</f>
        <v>44925</v>
      </c>
      <c r="J453" s="403"/>
      <c r="K453" s="403"/>
      <c r="L453" s="403"/>
      <c r="M453" s="403"/>
      <c r="N453" s="78" t="str">
        <f>Planning!N$1031</f>
        <v/>
      </c>
      <c r="O453" s="95">
        <f>Planning!O$1031</f>
        <v>0</v>
      </c>
      <c r="P453" s="96">
        <f>Planning!P$1031</f>
        <v>0</v>
      </c>
      <c r="Q453" s="96">
        <f>Planning!Q$1031</f>
        <v>0</v>
      </c>
      <c r="R453" s="96">
        <f>Planning!R$1031</f>
        <v>0</v>
      </c>
      <c r="S453" s="96">
        <f>Planning!S$1031</f>
        <v>0</v>
      </c>
      <c r="T453" s="96">
        <f>Planning!T$1031</f>
        <v>0</v>
      </c>
      <c r="U453" s="96">
        <f>Planning!U$1031</f>
        <v>0</v>
      </c>
      <c r="V453" s="97">
        <f>Planning!V$1031</f>
        <v>0</v>
      </c>
      <c r="W453" s="95">
        <f>Planning!W$1031</f>
        <v>0</v>
      </c>
      <c r="X453" s="96">
        <f>Planning!X$1031</f>
        <v>0</v>
      </c>
      <c r="Y453" s="96">
        <f>Planning!Y$1031</f>
        <v>0</v>
      </c>
      <c r="Z453" s="96">
        <f>Planning!Z$1031</f>
        <v>0</v>
      </c>
      <c r="AA453" s="96">
        <f>Planning!AA$1031</f>
        <v>0</v>
      </c>
      <c r="AB453" s="96">
        <f>Planning!AB$1031</f>
        <v>0</v>
      </c>
      <c r="AC453" s="96">
        <f>Planning!AC$1031</f>
        <v>0</v>
      </c>
      <c r="AD453" s="97">
        <f>Planning!AD$1031</f>
        <v>0</v>
      </c>
      <c r="AE453" s="95">
        <f>Planning!AE$1031</f>
        <v>0</v>
      </c>
      <c r="AF453" s="96">
        <f>Planning!AF$1031</f>
        <v>0</v>
      </c>
      <c r="AG453" s="96">
        <f>Planning!AG$1031</f>
        <v>0</v>
      </c>
      <c r="AH453" s="96">
        <f>Planning!AH$1031</f>
        <v>0</v>
      </c>
      <c r="AI453" s="96">
        <f>Planning!AI$1031</f>
        <v>0</v>
      </c>
      <c r="AJ453" s="97">
        <f>Planning!AJ$1031</f>
        <v>0</v>
      </c>
      <c r="AK453" s="95">
        <f>Planning!AK$1031</f>
        <v>0</v>
      </c>
      <c r="AL453" s="96">
        <f>Planning!AL$1031</f>
        <v>0</v>
      </c>
      <c r="AM453" s="96">
        <f>Planning!AM$1031</f>
        <v>0</v>
      </c>
      <c r="AN453" s="96">
        <f>Planning!AN$1031</f>
        <v>0</v>
      </c>
      <c r="AO453" s="96">
        <f>Planning!AO$1031</f>
        <v>0</v>
      </c>
      <c r="AP453" s="96">
        <f>Planning!AP$1031</f>
        <v>0</v>
      </c>
      <c r="AQ453" s="96">
        <f>Planning!AQ$1031</f>
        <v>0</v>
      </c>
      <c r="AR453" s="96">
        <f>Planning!AR$1031</f>
        <v>0</v>
      </c>
      <c r="AS453" s="96">
        <f>Planning!AS$1031</f>
        <v>0</v>
      </c>
      <c r="AT453" s="97">
        <f>Planning!AT$1031</f>
        <v>0</v>
      </c>
      <c r="AU453" s="95">
        <f>Planning!AU$1031</f>
        <v>0</v>
      </c>
      <c r="AV453" s="96">
        <f>Planning!AV$1031</f>
        <v>0</v>
      </c>
      <c r="AW453" s="96">
        <f>Planning!AW$1031</f>
        <v>0</v>
      </c>
      <c r="AX453" s="96">
        <f>Planning!AX$1031</f>
        <v>0</v>
      </c>
      <c r="AY453" s="96">
        <f>Planning!AY$1031</f>
        <v>0</v>
      </c>
      <c r="AZ453" s="96">
        <f>Planning!AZ$1031</f>
        <v>0</v>
      </c>
      <c r="BA453" s="96">
        <f>Planning!BA$1031</f>
        <v>0</v>
      </c>
      <c r="BB453" s="97">
        <f>Planning!BB$1031</f>
        <v>0</v>
      </c>
      <c r="BC453" s="82">
        <f>Planning!BC$1031</f>
        <v>0</v>
      </c>
      <c r="BD453" s="102"/>
      <c r="BE453" s="410">
        <f>Planning!BE$1031</f>
        <v>0</v>
      </c>
      <c r="BF453" s="411">
        <f>Planning!BF$1031</f>
        <v>0</v>
      </c>
      <c r="BG453" s="88">
        <f>Planning!BG$1031</f>
        <v>0</v>
      </c>
      <c r="BH453" s="89">
        <f>Planning!BH$1031</f>
        <v>0</v>
      </c>
      <c r="BI453" s="90" t="str">
        <f>Planning!BI$1031</f>
        <v/>
      </c>
      <c r="BJ453" s="91">
        <f>Planning!BJ$1031</f>
        <v>0</v>
      </c>
      <c r="BL453" s="211">
        <f>Planning!BL$1031</f>
        <v>0</v>
      </c>
      <c r="BM453" s="142">
        <f>Planning!BP$1031</f>
        <v>0</v>
      </c>
      <c r="NL453" s="43" t="s">
        <v>63</v>
      </c>
    </row>
    <row r="454" spans="1:376" ht="10.199999999999999" hidden="1" customHeight="1" thickBot="1">
      <c r="A454" s="25"/>
      <c r="B454" s="337"/>
      <c r="C454" s="424"/>
      <c r="D454" s="15"/>
      <c r="E454" s="101"/>
      <c r="F454" s="101"/>
      <c r="G454" s="101"/>
      <c r="H454" s="323"/>
      <c r="I454" s="400">
        <f>Conges!$B$33</f>
        <v>44926</v>
      </c>
      <c r="J454" s="401"/>
      <c r="K454" s="401"/>
      <c r="L454" s="401"/>
      <c r="M454" s="401"/>
      <c r="N454" s="65" t="str">
        <f>Planning!N$1066</f>
        <v/>
      </c>
      <c r="O454" s="98">
        <f>Planning!O$1066</f>
        <v>0</v>
      </c>
      <c r="P454" s="99">
        <f>Planning!P$1066</f>
        <v>0</v>
      </c>
      <c r="Q454" s="99">
        <f>Planning!Q$1066</f>
        <v>0</v>
      </c>
      <c r="R454" s="99">
        <f>Planning!R$1066</f>
        <v>0</v>
      </c>
      <c r="S454" s="99">
        <f>Planning!S$1066</f>
        <v>0</v>
      </c>
      <c r="T454" s="99">
        <f>Planning!T$1066</f>
        <v>0</v>
      </c>
      <c r="U454" s="99">
        <f>Planning!U$1066</f>
        <v>0</v>
      </c>
      <c r="V454" s="100">
        <f>Planning!V$1066</f>
        <v>0</v>
      </c>
      <c r="W454" s="98">
        <f>Planning!W$1066</f>
        <v>0</v>
      </c>
      <c r="X454" s="99">
        <f>Planning!X$1066</f>
        <v>0</v>
      </c>
      <c r="Y454" s="99">
        <f>Planning!Y$1066</f>
        <v>0</v>
      </c>
      <c r="Z454" s="99">
        <f>Planning!Z$1066</f>
        <v>0</v>
      </c>
      <c r="AA454" s="99">
        <f>Planning!AA$1066</f>
        <v>0</v>
      </c>
      <c r="AB454" s="99">
        <f>Planning!AB$1066</f>
        <v>0</v>
      </c>
      <c r="AC454" s="99">
        <f>Planning!AC$1066</f>
        <v>0</v>
      </c>
      <c r="AD454" s="100">
        <f>Planning!AD$1066</f>
        <v>0</v>
      </c>
      <c r="AE454" s="98">
        <f>Planning!AE$1066</f>
        <v>0</v>
      </c>
      <c r="AF454" s="99">
        <f>Planning!AF$1066</f>
        <v>0</v>
      </c>
      <c r="AG454" s="99">
        <f>Planning!AG$1066</f>
        <v>0</v>
      </c>
      <c r="AH454" s="99">
        <f>Planning!AH$1066</f>
        <v>0</v>
      </c>
      <c r="AI454" s="99">
        <f>Planning!AI$1066</f>
        <v>0</v>
      </c>
      <c r="AJ454" s="100">
        <f>Planning!AJ$1066</f>
        <v>0</v>
      </c>
      <c r="AK454" s="98">
        <f>Planning!AK$1066</f>
        <v>0</v>
      </c>
      <c r="AL454" s="99">
        <f>Planning!AL$1066</f>
        <v>0</v>
      </c>
      <c r="AM454" s="99">
        <f>Planning!AM$1066</f>
        <v>0</v>
      </c>
      <c r="AN454" s="99">
        <f>Planning!AN$1066</f>
        <v>0</v>
      </c>
      <c r="AO454" s="99">
        <f>Planning!AO$1066</f>
        <v>0</v>
      </c>
      <c r="AP454" s="99">
        <f>Planning!AP$1066</f>
        <v>0</v>
      </c>
      <c r="AQ454" s="99">
        <f>Planning!AQ$1066</f>
        <v>0</v>
      </c>
      <c r="AR454" s="99">
        <f>Planning!AR$1066</f>
        <v>0</v>
      </c>
      <c r="AS454" s="99">
        <f>Planning!AS$1066</f>
        <v>0</v>
      </c>
      <c r="AT454" s="100">
        <f>Planning!AT$1066</f>
        <v>0</v>
      </c>
      <c r="AU454" s="98">
        <f>Planning!AU$1066</f>
        <v>0</v>
      </c>
      <c r="AV454" s="99">
        <f>Planning!AV$1066</f>
        <v>0</v>
      </c>
      <c r="AW454" s="99">
        <f>Planning!AW$1066</f>
        <v>0</v>
      </c>
      <c r="AX454" s="99">
        <f>Planning!AX$1066</f>
        <v>0</v>
      </c>
      <c r="AY454" s="99">
        <f>Planning!AY$1066</f>
        <v>0</v>
      </c>
      <c r="AZ454" s="99">
        <f>Planning!AZ$1066</f>
        <v>0</v>
      </c>
      <c r="BA454" s="99">
        <f>Planning!BA$1066</f>
        <v>0</v>
      </c>
      <c r="BB454" s="100">
        <f>Planning!BB$1066</f>
        <v>0</v>
      </c>
      <c r="BC454" s="69">
        <f>Planning!BC$1066</f>
        <v>0</v>
      </c>
      <c r="BD454" s="102"/>
      <c r="BE454" s="412">
        <f>Planning!BE$1066</f>
        <v>0</v>
      </c>
      <c r="BF454" s="413">
        <f>Planning!BF$1066</f>
        <v>0</v>
      </c>
      <c r="BG454" s="104">
        <f>Planning!BG$1066</f>
        <v>0</v>
      </c>
      <c r="BH454" s="105">
        <f>Planning!BH$1066</f>
        <v>0</v>
      </c>
      <c r="BI454" s="106" t="str">
        <f>Planning!BI$1066</f>
        <v/>
      </c>
      <c r="BJ454" s="107">
        <f>Planning!BJ$1066</f>
        <v>0</v>
      </c>
      <c r="BL454" s="213">
        <f>Planning!BL$1066</f>
        <v>0</v>
      </c>
      <c r="BM454" s="151">
        <f>Planning!BP$1066</f>
        <v>0</v>
      </c>
      <c r="NL454" s="43" t="s">
        <v>63</v>
      </c>
    </row>
    <row r="455" spans="1:376" ht="10.199999999999999" hidden="1" customHeight="1" thickBot="1">
      <c r="B455" s="337"/>
      <c r="C455" s="425"/>
      <c r="D455" s="17"/>
      <c r="E455" s="140"/>
      <c r="F455" s="140"/>
      <c r="G455" s="140"/>
      <c r="H455" s="11"/>
      <c r="I455" s="19"/>
      <c r="J455" s="19"/>
      <c r="K455" s="19"/>
      <c r="L455" s="19"/>
      <c r="M455" s="19"/>
      <c r="N455" s="12"/>
      <c r="O455" s="27"/>
      <c r="P455" s="28"/>
      <c r="Q455" s="27"/>
      <c r="R455" s="28"/>
      <c r="S455" s="27"/>
      <c r="T455" s="28"/>
      <c r="U455" s="27"/>
      <c r="V455" s="28"/>
      <c r="W455" s="27"/>
      <c r="X455" s="28"/>
      <c r="Y455" s="27"/>
      <c r="Z455" s="28"/>
      <c r="AA455" s="27"/>
      <c r="AB455" s="28"/>
      <c r="AC455" s="27"/>
      <c r="AD455" s="28"/>
      <c r="AE455" s="27"/>
      <c r="AF455" s="28"/>
      <c r="AG455" s="27"/>
      <c r="AH455" s="28"/>
      <c r="AI455" s="27"/>
      <c r="AJ455" s="28"/>
      <c r="AK455" s="27"/>
      <c r="AL455" s="28"/>
      <c r="AM455" s="27"/>
      <c r="AN455" s="28"/>
      <c r="AO455" s="27"/>
      <c r="AP455" s="28"/>
      <c r="AQ455" s="27"/>
      <c r="AR455" s="28"/>
      <c r="AS455" s="27"/>
      <c r="AT455" s="28"/>
      <c r="AU455" s="27"/>
      <c r="AV455" s="28"/>
      <c r="AW455" s="27"/>
      <c r="AX455" s="28"/>
      <c r="AY455" s="27"/>
      <c r="AZ455" s="28"/>
      <c r="BA455" s="27"/>
      <c r="BB455" s="28"/>
      <c r="BC455" s="18"/>
      <c r="BD455" s="103"/>
      <c r="BE455" s="109"/>
      <c r="BF455" s="109"/>
      <c r="BG455" s="108"/>
      <c r="BH455" s="109"/>
      <c r="BI455" s="109"/>
      <c r="BJ455" s="109"/>
      <c r="BK455" s="45"/>
      <c r="BL455" s="109"/>
      <c r="BM455" s="152">
        <f>SUM(BM424:BM454)</f>
        <v>0</v>
      </c>
    </row>
    <row r="456" spans="1:376" ht="10.199999999999999" hidden="1" customHeight="1" thickBot="1">
      <c r="A456" s="26"/>
      <c r="C456" s="399"/>
      <c r="D456" s="399"/>
      <c r="E456" s="399"/>
      <c r="F456" s="399"/>
      <c r="G456" s="399"/>
      <c r="H456" s="399"/>
      <c r="I456" s="399"/>
      <c r="J456" s="399"/>
      <c r="K456" s="399"/>
      <c r="L456" s="399"/>
      <c r="M456" s="399"/>
      <c r="N456" s="399"/>
      <c r="O456" s="399"/>
      <c r="P456" s="399"/>
      <c r="Q456" s="399"/>
      <c r="R456" s="399"/>
      <c r="S456" s="399"/>
      <c r="T456" s="399"/>
      <c r="U456" s="399"/>
      <c r="V456" s="399"/>
      <c r="W456" s="399"/>
      <c r="X456" s="399"/>
      <c r="Y456" s="399"/>
      <c r="Z456" s="399"/>
      <c r="AA456" s="399"/>
      <c r="AB456" s="399"/>
      <c r="AC456" s="399"/>
      <c r="AD456" s="399"/>
      <c r="AE456" s="399"/>
      <c r="AF456" s="399"/>
      <c r="AG456" s="399"/>
      <c r="AH456" s="399"/>
      <c r="AI456" s="399"/>
      <c r="AJ456" s="399"/>
      <c r="AK456" s="399"/>
      <c r="AL456" s="399"/>
      <c r="AM456" s="399"/>
      <c r="AN456" s="399"/>
      <c r="AO456" s="399"/>
      <c r="AP456" s="399"/>
      <c r="AQ456" s="399"/>
      <c r="AR456" s="399"/>
      <c r="AS456" s="399"/>
      <c r="AT456" s="399"/>
      <c r="AU456" s="399"/>
      <c r="AV456" s="399"/>
      <c r="AW456" s="399"/>
      <c r="AX456" s="399"/>
      <c r="AY456" s="399"/>
      <c r="AZ456" s="399"/>
      <c r="BA456" s="399"/>
      <c r="BB456" s="399"/>
      <c r="BC456" s="399"/>
      <c r="BD456" s="293"/>
      <c r="BE456" s="44"/>
      <c r="BF456" s="44"/>
      <c r="BG456" s="44"/>
      <c r="BH456" s="44"/>
      <c r="BI456" s="44"/>
      <c r="BJ456" s="44"/>
      <c r="BL456" s="44"/>
      <c r="BM456" s="44"/>
    </row>
    <row r="457" spans="1:376" ht="18" hidden="1" customHeight="1" thickBot="1">
      <c r="A457" s="26">
        <v>1</v>
      </c>
      <c r="B457" s="337"/>
      <c r="C457" s="404">
        <f>Prenoms!$B$15</f>
        <v>0</v>
      </c>
      <c r="D457" s="405"/>
      <c r="E457" s="405"/>
      <c r="F457" s="405"/>
      <c r="G457" s="405"/>
      <c r="H457" s="405"/>
      <c r="I457" s="405"/>
      <c r="J457" s="405"/>
      <c r="K457" s="405"/>
      <c r="L457" s="405"/>
      <c r="M457" s="405"/>
      <c r="N457" s="405"/>
      <c r="O457" s="405"/>
      <c r="P457" s="405"/>
      <c r="Q457" s="405"/>
      <c r="R457" s="405"/>
      <c r="S457" s="405"/>
      <c r="T457" s="405"/>
      <c r="U457" s="405"/>
      <c r="V457" s="405"/>
      <c r="W457" s="405"/>
      <c r="X457" s="405"/>
      <c r="Y457" s="405"/>
      <c r="Z457" s="405"/>
      <c r="AA457" s="405"/>
      <c r="AB457" s="405"/>
      <c r="AC457" s="405"/>
      <c r="AD457" s="405"/>
      <c r="AE457" s="405"/>
      <c r="AF457" s="405"/>
      <c r="AG457" s="405"/>
      <c r="AH457" s="405"/>
      <c r="AI457" s="405"/>
      <c r="AJ457" s="405"/>
      <c r="AK457" s="405"/>
      <c r="AL457" s="405"/>
      <c r="AM457" s="405"/>
      <c r="AN457" s="405"/>
      <c r="AO457" s="405"/>
      <c r="AP457" s="405"/>
      <c r="AQ457" s="405"/>
      <c r="AR457" s="405"/>
      <c r="AS457" s="405"/>
      <c r="AT457" s="405"/>
      <c r="AU457" s="405"/>
      <c r="AV457" s="405"/>
      <c r="AW457" s="405"/>
      <c r="AX457" s="405"/>
      <c r="AY457" s="405"/>
      <c r="AZ457" s="405"/>
      <c r="BA457" s="405"/>
      <c r="BB457" s="405"/>
      <c r="BC457" s="405"/>
      <c r="BD457" s="102"/>
      <c r="BE457" s="414" t="s">
        <v>13</v>
      </c>
      <c r="BF457" s="415"/>
      <c r="BG457" s="418" t="s">
        <v>50</v>
      </c>
      <c r="BH457" s="420" t="s">
        <v>54</v>
      </c>
      <c r="BI457" s="421"/>
      <c r="BJ457" s="393" t="s">
        <v>46</v>
      </c>
      <c r="BL457" s="359" t="s">
        <v>55</v>
      </c>
      <c r="BM457" s="391" t="str">
        <f>Planning!BP457</f>
        <v>R prévi</v>
      </c>
    </row>
    <row r="458" spans="1:376" ht="10.199999999999999" hidden="1" customHeight="1">
      <c r="A458" s="25"/>
      <c r="B458" s="337"/>
      <c r="C458" s="424">
        <f>$C457</f>
        <v>0</v>
      </c>
      <c r="D458" s="16"/>
      <c r="E458" s="349"/>
      <c r="F458" s="349"/>
      <c r="G458" s="349"/>
      <c r="H458" s="10"/>
      <c r="I458" s="10"/>
      <c r="J458" s="10"/>
      <c r="K458" s="10"/>
      <c r="L458" s="10"/>
      <c r="M458" s="10"/>
      <c r="N458" s="316">
        <v>7</v>
      </c>
      <c r="O458" s="316"/>
      <c r="P458" s="316">
        <v>8</v>
      </c>
      <c r="Q458" s="316"/>
      <c r="R458" s="316">
        <v>9</v>
      </c>
      <c r="S458" s="316"/>
      <c r="T458" s="316">
        <v>10</v>
      </c>
      <c r="U458" s="316"/>
      <c r="V458" s="316">
        <v>11</v>
      </c>
      <c r="W458" s="316"/>
      <c r="X458" s="316">
        <v>12</v>
      </c>
      <c r="Y458" s="316"/>
      <c r="Z458" s="316">
        <v>13</v>
      </c>
      <c r="AA458" s="316"/>
      <c r="AB458" s="316">
        <v>14</v>
      </c>
      <c r="AC458" s="316"/>
      <c r="AD458" s="316">
        <v>15</v>
      </c>
      <c r="AE458" s="316"/>
      <c r="AF458" s="316">
        <v>16</v>
      </c>
      <c r="AG458" s="316"/>
      <c r="AH458" s="316">
        <v>17</v>
      </c>
      <c r="AI458" s="316"/>
      <c r="AJ458" s="316">
        <v>18</v>
      </c>
      <c r="AK458" s="316"/>
      <c r="AL458" s="316">
        <v>19</v>
      </c>
      <c r="AM458" s="316"/>
      <c r="AN458" s="316">
        <v>20</v>
      </c>
      <c r="AO458" s="316"/>
      <c r="AP458" s="316">
        <v>21</v>
      </c>
      <c r="AQ458" s="316"/>
      <c r="AR458" s="316">
        <v>22</v>
      </c>
      <c r="AS458" s="316"/>
      <c r="AT458" s="316">
        <v>23</v>
      </c>
      <c r="AU458" s="316"/>
      <c r="AV458" s="316">
        <v>24</v>
      </c>
      <c r="AW458" s="316"/>
      <c r="AX458" s="316">
        <v>1</v>
      </c>
      <c r="AY458" s="316"/>
      <c r="AZ458" s="316">
        <v>2</v>
      </c>
      <c r="BA458" s="316"/>
      <c r="BB458" s="316">
        <v>3</v>
      </c>
      <c r="BC458" s="346"/>
      <c r="BD458" s="102"/>
      <c r="BE458" s="416"/>
      <c r="BF458" s="417"/>
      <c r="BG458" s="419"/>
      <c r="BH458" s="422"/>
      <c r="BI458" s="423"/>
      <c r="BJ458" s="407"/>
      <c r="BL458" s="406"/>
      <c r="BM458" s="392"/>
    </row>
    <row r="459" spans="1:376" ht="10.199999999999999" hidden="1" customHeight="1">
      <c r="A459" s="25"/>
      <c r="B459" s="337"/>
      <c r="C459" s="424"/>
      <c r="D459" s="15"/>
      <c r="E459" s="322"/>
      <c r="F459" s="322"/>
      <c r="G459" s="322"/>
      <c r="H459" s="323" t="e">
        <f>IF(#REF!&lt;&gt;0,3,0)</f>
        <v>#REF!</v>
      </c>
      <c r="I459" s="426">
        <f>Conges!$B$3</f>
        <v>44896</v>
      </c>
      <c r="J459" s="427"/>
      <c r="K459" s="427"/>
      <c r="L459" s="427"/>
      <c r="M459" s="427"/>
      <c r="N459" s="60" t="str">
        <f>Planning!N$17</f>
        <v/>
      </c>
      <c r="O459" s="92">
        <f>Planning!O$17</f>
        <v>0</v>
      </c>
      <c r="P459" s="93">
        <f>Planning!P$17</f>
        <v>0</v>
      </c>
      <c r="Q459" s="93">
        <f>Planning!Q$17</f>
        <v>0</v>
      </c>
      <c r="R459" s="93">
        <f>Planning!R$17</f>
        <v>0</v>
      </c>
      <c r="S459" s="93">
        <f>Planning!S$17</f>
        <v>0</v>
      </c>
      <c r="T459" s="93">
        <f>Planning!T$17</f>
        <v>0</v>
      </c>
      <c r="U459" s="93">
        <f>Planning!U$17</f>
        <v>0</v>
      </c>
      <c r="V459" s="94">
        <f>Planning!V$17</f>
        <v>0</v>
      </c>
      <c r="W459" s="93">
        <f>Planning!W$17</f>
        <v>0</v>
      </c>
      <c r="X459" s="93">
        <f>Planning!X$17</f>
        <v>0</v>
      </c>
      <c r="Y459" s="93">
        <f>Planning!Y$17</f>
        <v>0</v>
      </c>
      <c r="Z459" s="93">
        <f>Planning!Z$17</f>
        <v>0</v>
      </c>
      <c r="AA459" s="93">
        <f>Planning!AA$17</f>
        <v>0</v>
      </c>
      <c r="AB459" s="93">
        <f>Planning!AB$17</f>
        <v>0</v>
      </c>
      <c r="AC459" s="93">
        <f>Planning!AC$17</f>
        <v>0</v>
      </c>
      <c r="AD459" s="93">
        <f>Planning!AD$17</f>
        <v>0</v>
      </c>
      <c r="AE459" s="92">
        <f>Planning!AE$17</f>
        <v>0</v>
      </c>
      <c r="AF459" s="93">
        <f>Planning!AF$17</f>
        <v>0</v>
      </c>
      <c r="AG459" s="93">
        <f>Planning!AG$17</f>
        <v>0</v>
      </c>
      <c r="AH459" s="93">
        <f>Planning!AH$17</f>
        <v>0</v>
      </c>
      <c r="AI459" s="93">
        <f>Planning!AI$17</f>
        <v>0</v>
      </c>
      <c r="AJ459" s="94">
        <f>Planning!AJ$17</f>
        <v>0</v>
      </c>
      <c r="AK459" s="93">
        <f>Planning!AK$17</f>
        <v>0</v>
      </c>
      <c r="AL459" s="93">
        <f>Planning!AL$17</f>
        <v>0</v>
      </c>
      <c r="AM459" s="93">
        <f>Planning!AM$17</f>
        <v>0</v>
      </c>
      <c r="AN459" s="93">
        <f>Planning!AN$17</f>
        <v>0</v>
      </c>
      <c r="AO459" s="93">
        <f>Planning!AO$17</f>
        <v>0</v>
      </c>
      <c r="AP459" s="93">
        <f>Planning!AP$17</f>
        <v>0</v>
      </c>
      <c r="AQ459" s="93">
        <f>Planning!AQ$17</f>
        <v>0</v>
      </c>
      <c r="AR459" s="93">
        <f>Planning!AR$17</f>
        <v>0</v>
      </c>
      <c r="AS459" s="93">
        <f>Planning!AS$17</f>
        <v>0</v>
      </c>
      <c r="AT459" s="93">
        <f>Planning!AT$17</f>
        <v>0</v>
      </c>
      <c r="AU459" s="92">
        <f>Planning!AU$17</f>
        <v>0</v>
      </c>
      <c r="AV459" s="93">
        <f>Planning!AV$17</f>
        <v>0</v>
      </c>
      <c r="AW459" s="93">
        <f>Planning!AW$17</f>
        <v>0</v>
      </c>
      <c r="AX459" s="93">
        <f>Planning!AX$17</f>
        <v>0</v>
      </c>
      <c r="AY459" s="93">
        <f>Planning!AY$17</f>
        <v>0</v>
      </c>
      <c r="AZ459" s="93">
        <f>Planning!AZ$17</f>
        <v>0</v>
      </c>
      <c r="BA459" s="93">
        <f>Planning!BA$17</f>
        <v>0</v>
      </c>
      <c r="BB459" s="94">
        <f>Planning!BB$17</f>
        <v>0</v>
      </c>
      <c r="BC459" s="64">
        <f>Planning!BC$17</f>
        <v>0</v>
      </c>
      <c r="BD459" s="102"/>
      <c r="BE459" s="428">
        <f>Planning!BE$17</f>
        <v>0</v>
      </c>
      <c r="BF459" s="429">
        <f>Planning!BF$17</f>
        <v>0</v>
      </c>
      <c r="BG459" s="70">
        <f>Planning!BG$17</f>
        <v>0</v>
      </c>
      <c r="BH459" s="71">
        <f>Planning!BH$17</f>
        <v>0</v>
      </c>
      <c r="BI459" s="72" t="str">
        <f>Planning!BI$17</f>
        <v/>
      </c>
      <c r="BJ459" s="73">
        <f>Planning!BJ$17</f>
        <v>0</v>
      </c>
      <c r="BL459" s="212">
        <f>Planning!BL$17</f>
        <v>0</v>
      </c>
      <c r="BM459" s="141">
        <f>Planning!BP$17</f>
        <v>0</v>
      </c>
      <c r="NL459" s="43" t="s">
        <v>63</v>
      </c>
    </row>
    <row r="460" spans="1:376" ht="10.199999999999999" hidden="1" customHeight="1">
      <c r="A460" s="25"/>
      <c r="B460" s="337"/>
      <c r="C460" s="424"/>
      <c r="D460" s="15"/>
      <c r="E460" s="322"/>
      <c r="F460" s="322"/>
      <c r="G460" s="322"/>
      <c r="H460" s="323"/>
      <c r="I460" s="402">
        <f>Conges!$B$4</f>
        <v>44897</v>
      </c>
      <c r="J460" s="403"/>
      <c r="K460" s="403"/>
      <c r="L460" s="403"/>
      <c r="M460" s="403"/>
      <c r="N460" s="78" t="str">
        <f>Planning!N$52</f>
        <v/>
      </c>
      <c r="O460" s="95">
        <f>Planning!O$52</f>
        <v>0</v>
      </c>
      <c r="P460" s="96">
        <f>Planning!P$52</f>
        <v>0</v>
      </c>
      <c r="Q460" s="96">
        <f>Planning!Q$52</f>
        <v>0</v>
      </c>
      <c r="R460" s="96">
        <f>Planning!R$52</f>
        <v>0</v>
      </c>
      <c r="S460" s="96">
        <f>Planning!S$52</f>
        <v>0</v>
      </c>
      <c r="T460" s="96">
        <f>Planning!T$52</f>
        <v>0</v>
      </c>
      <c r="U460" s="96">
        <f>Planning!U$52</f>
        <v>0</v>
      </c>
      <c r="V460" s="97">
        <f>Planning!V$52</f>
        <v>0</v>
      </c>
      <c r="W460" s="96">
        <f>Planning!W$52</f>
        <v>0</v>
      </c>
      <c r="X460" s="96">
        <f>Planning!X$52</f>
        <v>0</v>
      </c>
      <c r="Y460" s="96">
        <f>Planning!Y$52</f>
        <v>0</v>
      </c>
      <c r="Z460" s="96">
        <f>Planning!Z$52</f>
        <v>0</v>
      </c>
      <c r="AA460" s="96">
        <f>Planning!AA$52</f>
        <v>0</v>
      </c>
      <c r="AB460" s="96">
        <f>Planning!AB$52</f>
        <v>0</v>
      </c>
      <c r="AC460" s="96">
        <f>Planning!AC$52</f>
        <v>0</v>
      </c>
      <c r="AD460" s="96">
        <f>Planning!AD$52</f>
        <v>0</v>
      </c>
      <c r="AE460" s="95">
        <f>Planning!AE$52</f>
        <v>0</v>
      </c>
      <c r="AF460" s="96">
        <f>Planning!AF$52</f>
        <v>0</v>
      </c>
      <c r="AG460" s="96">
        <f>Planning!AG$52</f>
        <v>0</v>
      </c>
      <c r="AH460" s="96">
        <f>Planning!AH$52</f>
        <v>0</v>
      </c>
      <c r="AI460" s="96">
        <f>Planning!AI$52</f>
        <v>0</v>
      </c>
      <c r="AJ460" s="97">
        <f>Planning!AJ$52</f>
        <v>0</v>
      </c>
      <c r="AK460" s="96">
        <f>Planning!AK$52</f>
        <v>0</v>
      </c>
      <c r="AL460" s="96">
        <f>Planning!AL$52</f>
        <v>0</v>
      </c>
      <c r="AM460" s="96">
        <f>Planning!AM$52</f>
        <v>0</v>
      </c>
      <c r="AN460" s="96">
        <f>Planning!AN$52</f>
        <v>0</v>
      </c>
      <c r="AO460" s="96">
        <f>Planning!AO$52</f>
        <v>0</v>
      </c>
      <c r="AP460" s="96">
        <f>Planning!AP$52</f>
        <v>0</v>
      </c>
      <c r="AQ460" s="96">
        <f>Planning!AQ$52</f>
        <v>0</v>
      </c>
      <c r="AR460" s="96">
        <f>Planning!AR$52</f>
        <v>0</v>
      </c>
      <c r="AS460" s="96">
        <f>Planning!AS$52</f>
        <v>0</v>
      </c>
      <c r="AT460" s="96">
        <f>Planning!AT$52</f>
        <v>0</v>
      </c>
      <c r="AU460" s="95">
        <f>Planning!AU$52</f>
        <v>0</v>
      </c>
      <c r="AV460" s="96">
        <f>Planning!AV$52</f>
        <v>0</v>
      </c>
      <c r="AW460" s="96">
        <f>Planning!AW$52</f>
        <v>0</v>
      </c>
      <c r="AX460" s="96">
        <f>Planning!AX$52</f>
        <v>0</v>
      </c>
      <c r="AY460" s="96">
        <f>Planning!AY$52</f>
        <v>0</v>
      </c>
      <c r="AZ460" s="96">
        <f>Planning!AZ$52</f>
        <v>0</v>
      </c>
      <c r="BA460" s="96">
        <f>Planning!BA$52</f>
        <v>0</v>
      </c>
      <c r="BB460" s="97">
        <f>Planning!BB$52</f>
        <v>0</v>
      </c>
      <c r="BC460" s="82">
        <f>Planning!BC$52</f>
        <v>0</v>
      </c>
      <c r="BD460" s="102"/>
      <c r="BE460" s="410">
        <f>Planning!BE$52</f>
        <v>0</v>
      </c>
      <c r="BF460" s="411">
        <f>Planning!BF$52</f>
        <v>0</v>
      </c>
      <c r="BG460" s="88">
        <f>Planning!BG$52</f>
        <v>0</v>
      </c>
      <c r="BH460" s="89">
        <f>Planning!BH$52</f>
        <v>0</v>
      </c>
      <c r="BI460" s="90" t="str">
        <f>Planning!BI$52</f>
        <v/>
      </c>
      <c r="BJ460" s="91">
        <f>Planning!BJ$52</f>
        <v>0</v>
      </c>
      <c r="BL460" s="211">
        <f>Planning!BL$52</f>
        <v>0</v>
      </c>
      <c r="BM460" s="142">
        <f>Planning!BP$52</f>
        <v>0</v>
      </c>
      <c r="NL460" s="43" t="s">
        <v>63</v>
      </c>
    </row>
    <row r="461" spans="1:376" ht="10.199999999999999" hidden="1" customHeight="1">
      <c r="A461" s="25"/>
      <c r="B461" s="337"/>
      <c r="C461" s="424"/>
      <c r="D461" s="15"/>
      <c r="E461" s="324"/>
      <c r="F461" s="324"/>
      <c r="G461" s="324"/>
      <c r="H461" s="323"/>
      <c r="I461" s="400">
        <f>Conges!$B$5</f>
        <v>44898</v>
      </c>
      <c r="J461" s="401"/>
      <c r="K461" s="401"/>
      <c r="L461" s="401"/>
      <c r="M461" s="401"/>
      <c r="N461" s="65" t="str">
        <f>Planning!N$87</f>
        <v/>
      </c>
      <c r="O461" s="98">
        <f>Planning!O$87</f>
        <v>0</v>
      </c>
      <c r="P461" s="99">
        <f>Planning!P$87</f>
        <v>0</v>
      </c>
      <c r="Q461" s="99">
        <f>Planning!Q$87</f>
        <v>0</v>
      </c>
      <c r="R461" s="99">
        <f>Planning!R$87</f>
        <v>0</v>
      </c>
      <c r="S461" s="99">
        <f>Planning!S$87</f>
        <v>0</v>
      </c>
      <c r="T461" s="99">
        <f>Planning!T$87</f>
        <v>0</v>
      </c>
      <c r="U461" s="99">
        <f>Planning!U$87</f>
        <v>0</v>
      </c>
      <c r="V461" s="100">
        <f>Planning!V$87</f>
        <v>0</v>
      </c>
      <c r="W461" s="99">
        <f>Planning!W$87</f>
        <v>0</v>
      </c>
      <c r="X461" s="99">
        <f>Planning!X$87</f>
        <v>0</v>
      </c>
      <c r="Y461" s="99">
        <f>Planning!Y$87</f>
        <v>0</v>
      </c>
      <c r="Z461" s="99">
        <f>Planning!Z$87</f>
        <v>0</v>
      </c>
      <c r="AA461" s="99">
        <f>Planning!AA$87</f>
        <v>0</v>
      </c>
      <c r="AB461" s="99">
        <f>Planning!AB$87</f>
        <v>0</v>
      </c>
      <c r="AC461" s="99">
        <f>Planning!AC$87</f>
        <v>0</v>
      </c>
      <c r="AD461" s="99">
        <f>Planning!AD$87</f>
        <v>0</v>
      </c>
      <c r="AE461" s="98">
        <f>Planning!AE$87</f>
        <v>0</v>
      </c>
      <c r="AF461" s="99">
        <f>Planning!AF$87</f>
        <v>0</v>
      </c>
      <c r="AG461" s="99">
        <f>Planning!AG$87</f>
        <v>0</v>
      </c>
      <c r="AH461" s="99">
        <f>Planning!AH$87</f>
        <v>0</v>
      </c>
      <c r="AI461" s="99">
        <f>Planning!AI$87</f>
        <v>0</v>
      </c>
      <c r="AJ461" s="100">
        <f>Planning!AJ$87</f>
        <v>0</v>
      </c>
      <c r="AK461" s="99">
        <f>Planning!AK$87</f>
        <v>0</v>
      </c>
      <c r="AL461" s="99">
        <f>Planning!AL$87</f>
        <v>0</v>
      </c>
      <c r="AM461" s="99">
        <f>Planning!AM$87</f>
        <v>0</v>
      </c>
      <c r="AN461" s="99">
        <f>Planning!AN$87</f>
        <v>0</v>
      </c>
      <c r="AO461" s="99">
        <f>Planning!AO$87</f>
        <v>0</v>
      </c>
      <c r="AP461" s="99">
        <f>Planning!AP$87</f>
        <v>0</v>
      </c>
      <c r="AQ461" s="99">
        <f>Planning!AQ$87</f>
        <v>0</v>
      </c>
      <c r="AR461" s="99">
        <f>Planning!AR$87</f>
        <v>0</v>
      </c>
      <c r="AS461" s="99">
        <f>Planning!AS$87</f>
        <v>0</v>
      </c>
      <c r="AT461" s="99">
        <f>Planning!AT$87</f>
        <v>0</v>
      </c>
      <c r="AU461" s="98">
        <f>Planning!AU$87</f>
        <v>0</v>
      </c>
      <c r="AV461" s="99">
        <f>Planning!AV$87</f>
        <v>0</v>
      </c>
      <c r="AW461" s="99">
        <f>Planning!AW$87</f>
        <v>0</v>
      </c>
      <c r="AX461" s="99">
        <f>Planning!AX$87</f>
        <v>0</v>
      </c>
      <c r="AY461" s="99">
        <f>Planning!AY$87</f>
        <v>0</v>
      </c>
      <c r="AZ461" s="99">
        <f>Planning!AZ$87</f>
        <v>0</v>
      </c>
      <c r="BA461" s="99">
        <f>Planning!BA$87</f>
        <v>0</v>
      </c>
      <c r="BB461" s="100">
        <f>Planning!BB$87</f>
        <v>0</v>
      </c>
      <c r="BC461" s="69">
        <f>Planning!BC$87</f>
        <v>0</v>
      </c>
      <c r="BD461" s="102"/>
      <c r="BE461" s="408">
        <f>Planning!BE$87</f>
        <v>0</v>
      </c>
      <c r="BF461" s="409">
        <f>Planning!BF$87</f>
        <v>0</v>
      </c>
      <c r="BG461" s="74">
        <f>Planning!BG$87</f>
        <v>0</v>
      </c>
      <c r="BH461" s="75">
        <f>Planning!BH$87</f>
        <v>0</v>
      </c>
      <c r="BI461" s="76" t="str">
        <f>Planning!BI$87</f>
        <v/>
      </c>
      <c r="BJ461" s="77">
        <f>Planning!BJ$87</f>
        <v>0</v>
      </c>
      <c r="BL461" s="210">
        <f>Planning!BL$87</f>
        <v>0</v>
      </c>
      <c r="BM461" s="143">
        <f>Planning!BP$87</f>
        <v>0</v>
      </c>
      <c r="NL461" s="43" t="s">
        <v>63</v>
      </c>
    </row>
    <row r="462" spans="1:376" ht="10.199999999999999" hidden="1" customHeight="1">
      <c r="A462" s="25"/>
      <c r="B462" s="337"/>
      <c r="C462" s="424"/>
      <c r="D462" s="15"/>
      <c r="E462" s="322"/>
      <c r="F462" s="322"/>
      <c r="G462" s="322"/>
      <c r="H462" s="323"/>
      <c r="I462" s="402">
        <f>Conges!$B$6</f>
        <v>44899</v>
      </c>
      <c r="J462" s="403"/>
      <c r="K462" s="403"/>
      <c r="L462" s="403"/>
      <c r="M462" s="403"/>
      <c r="N462" s="78" t="str">
        <f>Planning!N$122</f>
        <v/>
      </c>
      <c r="O462" s="95">
        <f>Planning!O$122</f>
        <v>0</v>
      </c>
      <c r="P462" s="96">
        <f>Planning!P$122</f>
        <v>0</v>
      </c>
      <c r="Q462" s="96">
        <f>Planning!Q$122</f>
        <v>0</v>
      </c>
      <c r="R462" s="96">
        <f>Planning!R$122</f>
        <v>0</v>
      </c>
      <c r="S462" s="96">
        <f>Planning!S$122</f>
        <v>0</v>
      </c>
      <c r="T462" s="96">
        <f>Planning!T$122</f>
        <v>0</v>
      </c>
      <c r="U462" s="96">
        <f>Planning!U$122</f>
        <v>0</v>
      </c>
      <c r="V462" s="97">
        <f>Planning!V$122</f>
        <v>0</v>
      </c>
      <c r="W462" s="96">
        <f>Planning!W$122</f>
        <v>0</v>
      </c>
      <c r="X462" s="96">
        <f>Planning!X$122</f>
        <v>0</v>
      </c>
      <c r="Y462" s="96">
        <f>Planning!Y$122</f>
        <v>0</v>
      </c>
      <c r="Z462" s="96">
        <f>Planning!Z$122</f>
        <v>0</v>
      </c>
      <c r="AA462" s="96">
        <f>Planning!AA$122</f>
        <v>0</v>
      </c>
      <c r="AB462" s="96">
        <f>Planning!AB$122</f>
        <v>0</v>
      </c>
      <c r="AC462" s="96">
        <f>Planning!AC$122</f>
        <v>0</v>
      </c>
      <c r="AD462" s="96">
        <f>Planning!AD$122</f>
        <v>0</v>
      </c>
      <c r="AE462" s="95">
        <f>Planning!AE$122</f>
        <v>0</v>
      </c>
      <c r="AF462" s="96">
        <f>Planning!AF$122</f>
        <v>0</v>
      </c>
      <c r="AG462" s="96">
        <f>Planning!AG$122</f>
        <v>0</v>
      </c>
      <c r="AH462" s="96">
        <f>Planning!AH$122</f>
        <v>0</v>
      </c>
      <c r="AI462" s="96">
        <f>Planning!AI$122</f>
        <v>0</v>
      </c>
      <c r="AJ462" s="97">
        <f>Planning!AJ$122</f>
        <v>0</v>
      </c>
      <c r="AK462" s="96">
        <f>Planning!AK$122</f>
        <v>0</v>
      </c>
      <c r="AL462" s="96">
        <f>Planning!AL$122</f>
        <v>0</v>
      </c>
      <c r="AM462" s="96">
        <f>Planning!AM$122</f>
        <v>0</v>
      </c>
      <c r="AN462" s="96">
        <f>Planning!AN$122</f>
        <v>0</v>
      </c>
      <c r="AO462" s="96">
        <f>Planning!AO$122</f>
        <v>0</v>
      </c>
      <c r="AP462" s="96">
        <f>Planning!AP$122</f>
        <v>0</v>
      </c>
      <c r="AQ462" s="96">
        <f>Planning!AQ$122</f>
        <v>0</v>
      </c>
      <c r="AR462" s="96">
        <f>Planning!AR$122</f>
        <v>0</v>
      </c>
      <c r="AS462" s="96">
        <f>Planning!AS$122</f>
        <v>0</v>
      </c>
      <c r="AT462" s="96">
        <f>Planning!AT$122</f>
        <v>0</v>
      </c>
      <c r="AU462" s="95">
        <f>Planning!AU$122</f>
        <v>0</v>
      </c>
      <c r="AV462" s="96">
        <f>Planning!AV$122</f>
        <v>0</v>
      </c>
      <c r="AW462" s="96">
        <f>Planning!AW$122</f>
        <v>0</v>
      </c>
      <c r="AX462" s="96">
        <f>Planning!AX$122</f>
        <v>0</v>
      </c>
      <c r="AY462" s="96">
        <f>Planning!AY$122</f>
        <v>0</v>
      </c>
      <c r="AZ462" s="96">
        <f>Planning!AZ$122</f>
        <v>0</v>
      </c>
      <c r="BA462" s="96">
        <f>Planning!BA$122</f>
        <v>0</v>
      </c>
      <c r="BB462" s="97">
        <f>Planning!BB$122</f>
        <v>0</v>
      </c>
      <c r="BC462" s="82">
        <f>Planning!BC$122</f>
        <v>0</v>
      </c>
      <c r="BD462" s="102"/>
      <c r="BE462" s="410">
        <f>Planning!BE$122</f>
        <v>0</v>
      </c>
      <c r="BF462" s="411">
        <f>Planning!BF$122</f>
        <v>0</v>
      </c>
      <c r="BG462" s="88">
        <f>Planning!BG$122</f>
        <v>0</v>
      </c>
      <c r="BH462" s="89">
        <f>Planning!BH$122</f>
        <v>0</v>
      </c>
      <c r="BI462" s="90" t="str">
        <f>Planning!BI$122</f>
        <v/>
      </c>
      <c r="BJ462" s="91">
        <f>Planning!BJ$122</f>
        <v>0</v>
      </c>
      <c r="BL462" s="211">
        <f>Planning!BL$122</f>
        <v>0</v>
      </c>
      <c r="BM462" s="142">
        <f>Planning!BP$122</f>
        <v>0</v>
      </c>
      <c r="NL462" s="43" t="s">
        <v>63</v>
      </c>
    </row>
    <row r="463" spans="1:376" ht="10.199999999999999" hidden="1" customHeight="1">
      <c r="A463" s="25"/>
      <c r="B463" s="337"/>
      <c r="C463" s="424"/>
      <c r="D463" s="15"/>
      <c r="E463" s="322"/>
      <c r="F463" s="322"/>
      <c r="G463" s="322"/>
      <c r="H463" s="323"/>
      <c r="I463" s="400">
        <f>Conges!$B$7</f>
        <v>44900</v>
      </c>
      <c r="J463" s="401"/>
      <c r="K463" s="401"/>
      <c r="L463" s="401"/>
      <c r="M463" s="401"/>
      <c r="N463" s="65" t="str">
        <f>Planning!N$157</f>
        <v/>
      </c>
      <c r="O463" s="98">
        <f>Planning!O$157</f>
        <v>0</v>
      </c>
      <c r="P463" s="99">
        <f>Planning!P$157</f>
        <v>0</v>
      </c>
      <c r="Q463" s="99">
        <f>Planning!Q$157</f>
        <v>0</v>
      </c>
      <c r="R463" s="99">
        <f>Planning!R$157</f>
        <v>0</v>
      </c>
      <c r="S463" s="99">
        <f>Planning!S$157</f>
        <v>0</v>
      </c>
      <c r="T463" s="99">
        <f>Planning!T$157</f>
        <v>0</v>
      </c>
      <c r="U463" s="99">
        <f>Planning!U$157</f>
        <v>0</v>
      </c>
      <c r="V463" s="100">
        <f>Planning!V$157</f>
        <v>0</v>
      </c>
      <c r="W463" s="99">
        <f>Planning!W$157</f>
        <v>0</v>
      </c>
      <c r="X463" s="99">
        <f>Planning!X$157</f>
        <v>0</v>
      </c>
      <c r="Y463" s="99">
        <f>Planning!Y$157</f>
        <v>0</v>
      </c>
      <c r="Z463" s="99">
        <f>Planning!Z$157</f>
        <v>0</v>
      </c>
      <c r="AA463" s="99">
        <f>Planning!AA$157</f>
        <v>0</v>
      </c>
      <c r="AB463" s="99">
        <f>Planning!AB$157</f>
        <v>0</v>
      </c>
      <c r="AC463" s="99">
        <f>Planning!AC$157</f>
        <v>0</v>
      </c>
      <c r="AD463" s="99">
        <f>Planning!AD$157</f>
        <v>0</v>
      </c>
      <c r="AE463" s="98">
        <f>Planning!AE$157</f>
        <v>0</v>
      </c>
      <c r="AF463" s="99">
        <f>Planning!AF$157</f>
        <v>0</v>
      </c>
      <c r="AG463" s="99">
        <f>Planning!AG$157</f>
        <v>0</v>
      </c>
      <c r="AH463" s="99">
        <f>Planning!AH$157</f>
        <v>0</v>
      </c>
      <c r="AI463" s="99">
        <f>Planning!AI$157</f>
        <v>0</v>
      </c>
      <c r="AJ463" s="100">
        <f>Planning!AJ$157</f>
        <v>0</v>
      </c>
      <c r="AK463" s="99">
        <f>Planning!AK$157</f>
        <v>0</v>
      </c>
      <c r="AL463" s="99">
        <f>Planning!AL$157</f>
        <v>0</v>
      </c>
      <c r="AM463" s="99">
        <f>Planning!AM$157</f>
        <v>0</v>
      </c>
      <c r="AN463" s="99">
        <f>Planning!AN$157</f>
        <v>0</v>
      </c>
      <c r="AO463" s="99">
        <f>Planning!AO$157</f>
        <v>0</v>
      </c>
      <c r="AP463" s="99">
        <f>Planning!AP$157</f>
        <v>0</v>
      </c>
      <c r="AQ463" s="99">
        <f>Planning!AQ$157</f>
        <v>0</v>
      </c>
      <c r="AR463" s="99">
        <f>Planning!AR$157</f>
        <v>0</v>
      </c>
      <c r="AS463" s="99">
        <f>Planning!AS$157</f>
        <v>0</v>
      </c>
      <c r="AT463" s="99">
        <f>Planning!AT$157</f>
        <v>0</v>
      </c>
      <c r="AU463" s="98">
        <f>Planning!AU$157</f>
        <v>0</v>
      </c>
      <c r="AV463" s="99">
        <f>Planning!AV$157</f>
        <v>0</v>
      </c>
      <c r="AW463" s="99">
        <f>Planning!AW$157</f>
        <v>0</v>
      </c>
      <c r="AX463" s="99">
        <f>Planning!AX$157</f>
        <v>0</v>
      </c>
      <c r="AY463" s="99">
        <f>Planning!AY$157</f>
        <v>0</v>
      </c>
      <c r="AZ463" s="99">
        <f>Planning!AZ$157</f>
        <v>0</v>
      </c>
      <c r="BA463" s="99">
        <f>Planning!BA$157</f>
        <v>0</v>
      </c>
      <c r="BB463" s="100">
        <f>Planning!BB$157</f>
        <v>0</v>
      </c>
      <c r="BC463" s="69">
        <f>Planning!BC$157</f>
        <v>0</v>
      </c>
      <c r="BD463" s="102"/>
      <c r="BE463" s="408">
        <f>Planning!BE$157</f>
        <v>0</v>
      </c>
      <c r="BF463" s="409">
        <f>Planning!BF$157</f>
        <v>0</v>
      </c>
      <c r="BG463" s="74">
        <f>Planning!BG$157</f>
        <v>0</v>
      </c>
      <c r="BH463" s="75">
        <f>Planning!BH$157</f>
        <v>0</v>
      </c>
      <c r="BI463" s="76" t="str">
        <f>Planning!BI$157</f>
        <v/>
      </c>
      <c r="BJ463" s="77">
        <f>Planning!BJ$157</f>
        <v>0</v>
      </c>
      <c r="BL463" s="210">
        <f>Planning!BL$157</f>
        <v>0</v>
      </c>
      <c r="BM463" s="143">
        <f>Planning!BP$157</f>
        <v>0</v>
      </c>
      <c r="NL463" s="43" t="s">
        <v>63</v>
      </c>
    </row>
    <row r="464" spans="1:376" ht="10.199999999999999" hidden="1" customHeight="1">
      <c r="A464" s="25"/>
      <c r="B464" s="337"/>
      <c r="C464" s="424"/>
      <c r="D464" s="15"/>
      <c r="E464" s="334" t="str">
        <f>Planning!$E$9</f>
        <v>CREPIERE</v>
      </c>
      <c r="F464" s="334"/>
      <c r="G464" s="124">
        <f>(COUNTIF(O459:BB489,Planning!$MT$3))/2</f>
        <v>0</v>
      </c>
      <c r="H464" s="323"/>
      <c r="I464" s="402">
        <f>Conges!$B$8</f>
        <v>44901</v>
      </c>
      <c r="J464" s="403"/>
      <c r="K464" s="403"/>
      <c r="L464" s="403"/>
      <c r="M464" s="403"/>
      <c r="N464" s="78" t="str">
        <f>Planning!N$192</f>
        <v/>
      </c>
      <c r="O464" s="95">
        <f>Planning!O$192</f>
        <v>0</v>
      </c>
      <c r="P464" s="96">
        <f>Planning!P$192</f>
        <v>0</v>
      </c>
      <c r="Q464" s="96">
        <f>Planning!Q$192</f>
        <v>0</v>
      </c>
      <c r="R464" s="96">
        <f>Planning!R$192</f>
        <v>0</v>
      </c>
      <c r="S464" s="96">
        <f>Planning!S$192</f>
        <v>0</v>
      </c>
      <c r="T464" s="96">
        <f>Planning!T$192</f>
        <v>0</v>
      </c>
      <c r="U464" s="96">
        <f>Planning!U$192</f>
        <v>0</v>
      </c>
      <c r="V464" s="97">
        <f>Planning!V$192</f>
        <v>0</v>
      </c>
      <c r="W464" s="96">
        <f>Planning!W$192</f>
        <v>0</v>
      </c>
      <c r="X464" s="96">
        <f>Planning!X$192</f>
        <v>0</v>
      </c>
      <c r="Y464" s="96">
        <f>Planning!Y$192</f>
        <v>0</v>
      </c>
      <c r="Z464" s="96">
        <f>Planning!Z$192</f>
        <v>0</v>
      </c>
      <c r="AA464" s="96">
        <f>Planning!AA$192</f>
        <v>0</v>
      </c>
      <c r="AB464" s="96">
        <f>Planning!AB$192</f>
        <v>0</v>
      </c>
      <c r="AC464" s="96">
        <f>Planning!AC$192</f>
        <v>0</v>
      </c>
      <c r="AD464" s="96">
        <f>Planning!AD$192</f>
        <v>0</v>
      </c>
      <c r="AE464" s="95">
        <f>Planning!AE$192</f>
        <v>0</v>
      </c>
      <c r="AF464" s="96">
        <f>Planning!AF$192</f>
        <v>0</v>
      </c>
      <c r="AG464" s="96">
        <f>Planning!AG$192</f>
        <v>0</v>
      </c>
      <c r="AH464" s="96">
        <f>Planning!AH$192</f>
        <v>0</v>
      </c>
      <c r="AI464" s="96">
        <f>Planning!AI$192</f>
        <v>0</v>
      </c>
      <c r="AJ464" s="97">
        <f>Planning!AJ$192</f>
        <v>0</v>
      </c>
      <c r="AK464" s="96">
        <f>Planning!AK$192</f>
        <v>0</v>
      </c>
      <c r="AL464" s="96">
        <f>Planning!AL$192</f>
        <v>0</v>
      </c>
      <c r="AM464" s="96">
        <f>Planning!AM$192</f>
        <v>0</v>
      </c>
      <c r="AN464" s="96">
        <f>Planning!AN$192</f>
        <v>0</v>
      </c>
      <c r="AO464" s="96">
        <f>Planning!AO$192</f>
        <v>0</v>
      </c>
      <c r="AP464" s="96">
        <f>Planning!AP$192</f>
        <v>0</v>
      </c>
      <c r="AQ464" s="96">
        <f>Planning!AQ$192</f>
        <v>0</v>
      </c>
      <c r="AR464" s="96">
        <f>Planning!AR$192</f>
        <v>0</v>
      </c>
      <c r="AS464" s="96">
        <f>Planning!AS$192</f>
        <v>0</v>
      </c>
      <c r="AT464" s="96">
        <f>Planning!AT$192</f>
        <v>0</v>
      </c>
      <c r="AU464" s="95">
        <f>Planning!AU$192</f>
        <v>0</v>
      </c>
      <c r="AV464" s="96">
        <f>Planning!AV$192</f>
        <v>0</v>
      </c>
      <c r="AW464" s="96">
        <f>Planning!AW$192</f>
        <v>0</v>
      </c>
      <c r="AX464" s="96">
        <f>Planning!AX$192</f>
        <v>0</v>
      </c>
      <c r="AY464" s="96">
        <f>Planning!AY$192</f>
        <v>0</v>
      </c>
      <c r="AZ464" s="96">
        <f>Planning!AZ$192</f>
        <v>0</v>
      </c>
      <c r="BA464" s="96">
        <f>Planning!BA$192</f>
        <v>0</v>
      </c>
      <c r="BB464" s="97">
        <f>Planning!BB$192</f>
        <v>0</v>
      </c>
      <c r="BC464" s="82">
        <f>Planning!BC$192</f>
        <v>0</v>
      </c>
      <c r="BD464" s="102"/>
      <c r="BE464" s="410">
        <f>Planning!BE$192</f>
        <v>0</v>
      </c>
      <c r="BF464" s="411">
        <f>Planning!BF$192</f>
        <v>0</v>
      </c>
      <c r="BG464" s="88">
        <f>Planning!BG$192</f>
        <v>0</v>
      </c>
      <c r="BH464" s="89">
        <f>Planning!BH$192</f>
        <v>0</v>
      </c>
      <c r="BI464" s="90" t="str">
        <f>Planning!BI$192</f>
        <v/>
      </c>
      <c r="BJ464" s="91">
        <f>Planning!BJ$192</f>
        <v>0</v>
      </c>
      <c r="BL464" s="211">
        <f>Planning!BL$192</f>
        <v>0</v>
      </c>
      <c r="BM464" s="142">
        <f>Planning!BP$192</f>
        <v>0</v>
      </c>
      <c r="NL464" s="43" t="s">
        <v>63</v>
      </c>
    </row>
    <row r="465" spans="1:376" ht="10.199999999999999" hidden="1" customHeight="1">
      <c r="A465" s="25"/>
      <c r="B465" s="337"/>
      <c r="C465" s="424"/>
      <c r="D465" s="15"/>
      <c r="E465" s="318" t="str">
        <f>Planning!$E$10</f>
        <v>BRASSERIE</v>
      </c>
      <c r="F465" s="318"/>
      <c r="G465" s="125">
        <f>(COUNTIF(O459:BB489,Planning!$MV$3))/2</f>
        <v>0</v>
      </c>
      <c r="H465" s="323"/>
      <c r="I465" s="400">
        <f>Conges!$B$9</f>
        <v>44902</v>
      </c>
      <c r="J465" s="401"/>
      <c r="K465" s="401"/>
      <c r="L465" s="401"/>
      <c r="M465" s="401"/>
      <c r="N465" s="65" t="str">
        <f>Planning!N$227</f>
        <v/>
      </c>
      <c r="O465" s="98">
        <f>Planning!O$227</f>
        <v>0</v>
      </c>
      <c r="P465" s="99">
        <f>Planning!P$227</f>
        <v>0</v>
      </c>
      <c r="Q465" s="99">
        <f>Planning!Q$227</f>
        <v>0</v>
      </c>
      <c r="R465" s="99">
        <f>Planning!R$227</f>
        <v>0</v>
      </c>
      <c r="S465" s="99">
        <f>Planning!S$227</f>
        <v>0</v>
      </c>
      <c r="T465" s="99">
        <f>Planning!T$227</f>
        <v>0</v>
      </c>
      <c r="U465" s="99">
        <f>Planning!U$227</f>
        <v>0</v>
      </c>
      <c r="V465" s="100">
        <f>Planning!V$227</f>
        <v>0</v>
      </c>
      <c r="W465" s="99">
        <f>Planning!W$227</f>
        <v>0</v>
      </c>
      <c r="X465" s="99">
        <f>Planning!X$227</f>
        <v>0</v>
      </c>
      <c r="Y465" s="99">
        <f>Planning!Y$227</f>
        <v>0</v>
      </c>
      <c r="Z465" s="99">
        <f>Planning!Z$227</f>
        <v>0</v>
      </c>
      <c r="AA465" s="99">
        <f>Planning!AA$227</f>
        <v>0</v>
      </c>
      <c r="AB465" s="99">
        <f>Planning!AB$227</f>
        <v>0</v>
      </c>
      <c r="AC465" s="99">
        <f>Planning!AC$227</f>
        <v>0</v>
      </c>
      <c r="AD465" s="99">
        <f>Planning!AD$227</f>
        <v>0</v>
      </c>
      <c r="AE465" s="98">
        <f>Planning!AE$227</f>
        <v>0</v>
      </c>
      <c r="AF465" s="99">
        <f>Planning!AF$227</f>
        <v>0</v>
      </c>
      <c r="AG465" s="99">
        <f>Planning!AG$227</f>
        <v>0</v>
      </c>
      <c r="AH465" s="99">
        <f>Planning!AH$227</f>
        <v>0</v>
      </c>
      <c r="AI465" s="99">
        <f>Planning!AI$227</f>
        <v>0</v>
      </c>
      <c r="AJ465" s="100">
        <f>Planning!AJ$227</f>
        <v>0</v>
      </c>
      <c r="AK465" s="99">
        <f>Planning!AK$227</f>
        <v>0</v>
      </c>
      <c r="AL465" s="99">
        <f>Planning!AL$227</f>
        <v>0</v>
      </c>
      <c r="AM465" s="99">
        <f>Planning!AM$227</f>
        <v>0</v>
      </c>
      <c r="AN465" s="99">
        <f>Planning!AN$227</f>
        <v>0</v>
      </c>
      <c r="AO465" s="99">
        <f>Planning!AO$227</f>
        <v>0</v>
      </c>
      <c r="AP465" s="99">
        <f>Planning!AP$227</f>
        <v>0</v>
      </c>
      <c r="AQ465" s="99">
        <f>Planning!AQ$227</f>
        <v>0</v>
      </c>
      <c r="AR465" s="99">
        <f>Planning!AR$227</f>
        <v>0</v>
      </c>
      <c r="AS465" s="99">
        <f>Planning!AS$227</f>
        <v>0</v>
      </c>
      <c r="AT465" s="99">
        <f>Planning!AT$227</f>
        <v>0</v>
      </c>
      <c r="AU465" s="98">
        <f>Planning!AU$227</f>
        <v>0</v>
      </c>
      <c r="AV465" s="99">
        <f>Planning!AV$227</f>
        <v>0</v>
      </c>
      <c r="AW465" s="99">
        <f>Planning!AW$227</f>
        <v>0</v>
      </c>
      <c r="AX465" s="99">
        <f>Planning!AX$227</f>
        <v>0</v>
      </c>
      <c r="AY465" s="99">
        <f>Planning!AY$227</f>
        <v>0</v>
      </c>
      <c r="AZ465" s="99">
        <f>Planning!AZ$227</f>
        <v>0</v>
      </c>
      <c r="BA465" s="99">
        <f>Planning!BA$227</f>
        <v>0</v>
      </c>
      <c r="BB465" s="100">
        <f>Planning!BB$227</f>
        <v>0</v>
      </c>
      <c r="BC465" s="69">
        <f>Planning!BC$227</f>
        <v>0</v>
      </c>
      <c r="BD465" s="102"/>
      <c r="BE465" s="408">
        <f>Planning!BE$227</f>
        <v>0</v>
      </c>
      <c r="BF465" s="409">
        <f>Planning!BF$227</f>
        <v>0</v>
      </c>
      <c r="BG465" s="74">
        <f>Planning!BG$227</f>
        <v>0</v>
      </c>
      <c r="BH465" s="75">
        <f>Planning!BH$227</f>
        <v>0</v>
      </c>
      <c r="BI465" s="76" t="str">
        <f>Planning!BI$227</f>
        <v/>
      </c>
      <c r="BJ465" s="77">
        <f>Planning!BJ$227</f>
        <v>0</v>
      </c>
      <c r="BL465" s="210">
        <f>Planning!BL$227</f>
        <v>0</v>
      </c>
      <c r="BM465" s="143">
        <f>Planning!BP$227</f>
        <v>0</v>
      </c>
      <c r="NL465" s="43" t="s">
        <v>63</v>
      </c>
    </row>
    <row r="466" spans="1:376" ht="10.199999999999999" hidden="1" customHeight="1">
      <c r="A466" s="25"/>
      <c r="B466" s="337"/>
      <c r="C466" s="424"/>
      <c r="D466" s="15"/>
      <c r="E466" s="327" t="str">
        <f>Planning!$E$11</f>
        <v>MEP</v>
      </c>
      <c r="F466" s="327"/>
      <c r="G466" s="126">
        <f>(COUNTIF(O459:BB489,Planning!$MX$3))/2</f>
        <v>0</v>
      </c>
      <c r="H466" s="323"/>
      <c r="I466" s="402">
        <f>Conges!$B$10</f>
        <v>44903</v>
      </c>
      <c r="J466" s="403"/>
      <c r="K466" s="403"/>
      <c r="L466" s="403"/>
      <c r="M466" s="403"/>
      <c r="N466" s="78" t="str">
        <f>Planning!N$262</f>
        <v/>
      </c>
      <c r="O466" s="95">
        <f>Planning!O$262</f>
        <v>0</v>
      </c>
      <c r="P466" s="96">
        <f>Planning!P$262</f>
        <v>0</v>
      </c>
      <c r="Q466" s="96">
        <f>Planning!Q$262</f>
        <v>0</v>
      </c>
      <c r="R466" s="96">
        <f>Planning!R$262</f>
        <v>0</v>
      </c>
      <c r="S466" s="96">
        <f>Planning!S$262</f>
        <v>0</v>
      </c>
      <c r="T466" s="96">
        <f>Planning!T$262</f>
        <v>0</v>
      </c>
      <c r="U466" s="96">
        <f>Planning!U$262</f>
        <v>0</v>
      </c>
      <c r="V466" s="97">
        <f>Planning!V$262</f>
        <v>0</v>
      </c>
      <c r="W466" s="96">
        <f>Planning!W$262</f>
        <v>0</v>
      </c>
      <c r="X466" s="96">
        <f>Planning!X$262</f>
        <v>0</v>
      </c>
      <c r="Y466" s="96">
        <f>Planning!Y$262</f>
        <v>0</v>
      </c>
      <c r="Z466" s="96">
        <f>Planning!Z$262</f>
        <v>0</v>
      </c>
      <c r="AA466" s="96">
        <f>Planning!AA$262</f>
        <v>0</v>
      </c>
      <c r="AB466" s="96">
        <f>Planning!AB$262</f>
        <v>0</v>
      </c>
      <c r="AC466" s="96">
        <f>Planning!AC$262</f>
        <v>0</v>
      </c>
      <c r="AD466" s="96">
        <f>Planning!AD$262</f>
        <v>0</v>
      </c>
      <c r="AE466" s="95">
        <f>Planning!AE$262</f>
        <v>0</v>
      </c>
      <c r="AF466" s="96">
        <f>Planning!AF$262</f>
        <v>0</v>
      </c>
      <c r="AG466" s="96">
        <f>Planning!AG$262</f>
        <v>0</v>
      </c>
      <c r="AH466" s="96">
        <f>Planning!AH$262</f>
        <v>0</v>
      </c>
      <c r="AI466" s="96">
        <f>Planning!AI$262</f>
        <v>0</v>
      </c>
      <c r="AJ466" s="97">
        <f>Planning!AJ$262</f>
        <v>0</v>
      </c>
      <c r="AK466" s="96">
        <f>Planning!AK$262</f>
        <v>0</v>
      </c>
      <c r="AL466" s="96">
        <f>Planning!AL$262</f>
        <v>0</v>
      </c>
      <c r="AM466" s="96">
        <f>Planning!AM$262</f>
        <v>0</v>
      </c>
      <c r="AN466" s="96">
        <f>Planning!AN$262</f>
        <v>0</v>
      </c>
      <c r="AO466" s="96">
        <f>Planning!AO$262</f>
        <v>0</v>
      </c>
      <c r="AP466" s="96">
        <f>Planning!AP$262</f>
        <v>0</v>
      </c>
      <c r="AQ466" s="96">
        <f>Planning!AQ$262</f>
        <v>0</v>
      </c>
      <c r="AR466" s="96">
        <f>Planning!AR$262</f>
        <v>0</v>
      </c>
      <c r="AS466" s="96">
        <f>Planning!AS$262</f>
        <v>0</v>
      </c>
      <c r="AT466" s="96">
        <f>Planning!AT$262</f>
        <v>0</v>
      </c>
      <c r="AU466" s="95">
        <f>Planning!AU$262</f>
        <v>0</v>
      </c>
      <c r="AV466" s="96">
        <f>Planning!AV$262</f>
        <v>0</v>
      </c>
      <c r="AW466" s="96">
        <f>Planning!AW$262</f>
        <v>0</v>
      </c>
      <c r="AX466" s="96">
        <f>Planning!AX$262</f>
        <v>0</v>
      </c>
      <c r="AY466" s="96">
        <f>Planning!AY$262</f>
        <v>0</v>
      </c>
      <c r="AZ466" s="96">
        <f>Planning!AZ$262</f>
        <v>0</v>
      </c>
      <c r="BA466" s="96">
        <f>Planning!BA$262</f>
        <v>0</v>
      </c>
      <c r="BB466" s="97">
        <f>Planning!BB$262</f>
        <v>0</v>
      </c>
      <c r="BC466" s="82">
        <f>Planning!BC$262</f>
        <v>0</v>
      </c>
      <c r="BD466" s="102"/>
      <c r="BE466" s="410">
        <f>Planning!BE$262</f>
        <v>0</v>
      </c>
      <c r="BF466" s="411">
        <f>Planning!BF$262</f>
        <v>0</v>
      </c>
      <c r="BG466" s="88">
        <f>Planning!BG$262</f>
        <v>0</v>
      </c>
      <c r="BH466" s="89">
        <f>Planning!BH$262</f>
        <v>0</v>
      </c>
      <c r="BI466" s="90" t="str">
        <f>Planning!BI$262</f>
        <v/>
      </c>
      <c r="BJ466" s="91">
        <f>Planning!BJ$262</f>
        <v>0</v>
      </c>
      <c r="BL466" s="211">
        <f>Planning!BL$262</f>
        <v>0</v>
      </c>
      <c r="BM466" s="142">
        <f>Planning!BP$262</f>
        <v>0</v>
      </c>
      <c r="NL466" s="43" t="s">
        <v>63</v>
      </c>
    </row>
    <row r="467" spans="1:376" ht="10.199999999999999" hidden="1" customHeight="1">
      <c r="A467" s="25"/>
      <c r="B467" s="337"/>
      <c r="C467" s="424"/>
      <c r="D467" s="15"/>
      <c r="E467" s="348" t="str">
        <f>Planning!$E$12</f>
        <v>Renfort</v>
      </c>
      <c r="F467" s="348"/>
      <c r="G467" s="127">
        <f>(COUNTIF(O459:BB489,Planning!$MZ$3))/2</f>
        <v>0</v>
      </c>
      <c r="H467" s="323"/>
      <c r="I467" s="400">
        <f>Conges!$B$11</f>
        <v>44904</v>
      </c>
      <c r="J467" s="401"/>
      <c r="K467" s="401"/>
      <c r="L467" s="401"/>
      <c r="M467" s="401"/>
      <c r="N467" s="65" t="str">
        <f>Planning!N$297</f>
        <v/>
      </c>
      <c r="O467" s="98">
        <f>Planning!O$297</f>
        <v>0</v>
      </c>
      <c r="P467" s="99">
        <f>Planning!P$297</f>
        <v>0</v>
      </c>
      <c r="Q467" s="99">
        <f>Planning!Q$297</f>
        <v>0</v>
      </c>
      <c r="R467" s="99">
        <f>Planning!R$297</f>
        <v>0</v>
      </c>
      <c r="S467" s="99">
        <f>Planning!S$297</f>
        <v>0</v>
      </c>
      <c r="T467" s="99">
        <f>Planning!T$297</f>
        <v>0</v>
      </c>
      <c r="U467" s="99">
        <f>Planning!U$297</f>
        <v>0</v>
      </c>
      <c r="V467" s="100">
        <f>Planning!V$297</f>
        <v>0</v>
      </c>
      <c r="W467" s="99">
        <f>Planning!W$297</f>
        <v>0</v>
      </c>
      <c r="X467" s="99">
        <f>Planning!X$297</f>
        <v>0</v>
      </c>
      <c r="Y467" s="99">
        <f>Planning!Y$297</f>
        <v>0</v>
      </c>
      <c r="Z467" s="99">
        <f>Planning!Z$297</f>
        <v>0</v>
      </c>
      <c r="AA467" s="99">
        <f>Planning!AA$297</f>
        <v>0</v>
      </c>
      <c r="AB467" s="99">
        <f>Planning!AB$297</f>
        <v>0</v>
      </c>
      <c r="AC467" s="99">
        <f>Planning!AC$297</f>
        <v>0</v>
      </c>
      <c r="AD467" s="99">
        <f>Planning!AD$297</f>
        <v>0</v>
      </c>
      <c r="AE467" s="98">
        <f>Planning!AE$297</f>
        <v>0</v>
      </c>
      <c r="AF467" s="99">
        <f>Planning!AF$297</f>
        <v>0</v>
      </c>
      <c r="AG467" s="99">
        <f>Planning!AG$297</f>
        <v>0</v>
      </c>
      <c r="AH467" s="99">
        <f>Planning!AH$297</f>
        <v>0</v>
      </c>
      <c r="AI467" s="99">
        <f>Planning!AI$297</f>
        <v>0</v>
      </c>
      <c r="AJ467" s="100">
        <f>Planning!AJ$297</f>
        <v>0</v>
      </c>
      <c r="AK467" s="99">
        <f>Planning!AK$297</f>
        <v>0</v>
      </c>
      <c r="AL467" s="99">
        <f>Planning!AL$297</f>
        <v>0</v>
      </c>
      <c r="AM467" s="99">
        <f>Planning!AM$297</f>
        <v>0</v>
      </c>
      <c r="AN467" s="99">
        <f>Planning!AN$297</f>
        <v>0</v>
      </c>
      <c r="AO467" s="99">
        <f>Planning!AO$297</f>
        <v>0</v>
      </c>
      <c r="AP467" s="99">
        <f>Planning!AP$297</f>
        <v>0</v>
      </c>
      <c r="AQ467" s="99">
        <f>Planning!AQ$297</f>
        <v>0</v>
      </c>
      <c r="AR467" s="99">
        <f>Planning!AR$297</f>
        <v>0</v>
      </c>
      <c r="AS467" s="99">
        <f>Planning!AS$297</f>
        <v>0</v>
      </c>
      <c r="AT467" s="99">
        <f>Planning!AT$297</f>
        <v>0</v>
      </c>
      <c r="AU467" s="98">
        <f>Planning!AU$297</f>
        <v>0</v>
      </c>
      <c r="AV467" s="99">
        <f>Planning!AV$297</f>
        <v>0</v>
      </c>
      <c r="AW467" s="99">
        <f>Planning!AW$297</f>
        <v>0</v>
      </c>
      <c r="AX467" s="99">
        <f>Planning!AX$297</f>
        <v>0</v>
      </c>
      <c r="AY467" s="99">
        <f>Planning!AY$297</f>
        <v>0</v>
      </c>
      <c r="AZ467" s="99">
        <f>Planning!AZ$297</f>
        <v>0</v>
      </c>
      <c r="BA467" s="99">
        <f>Planning!BA$297</f>
        <v>0</v>
      </c>
      <c r="BB467" s="100">
        <f>Planning!BB$297</f>
        <v>0</v>
      </c>
      <c r="BC467" s="69">
        <f>Planning!BC$297</f>
        <v>0</v>
      </c>
      <c r="BD467" s="102"/>
      <c r="BE467" s="408">
        <f>Planning!BE$297</f>
        <v>0</v>
      </c>
      <c r="BF467" s="409">
        <f>Planning!BF$297</f>
        <v>0</v>
      </c>
      <c r="BG467" s="74">
        <f>Planning!BG$297</f>
        <v>0</v>
      </c>
      <c r="BH467" s="75">
        <f>Planning!BH$297</f>
        <v>0</v>
      </c>
      <c r="BI467" s="76" t="str">
        <f>Planning!BI$297</f>
        <v/>
      </c>
      <c r="BJ467" s="77">
        <f>Planning!BJ$297</f>
        <v>0</v>
      </c>
      <c r="BL467" s="210">
        <f>Planning!BL$297</f>
        <v>0</v>
      </c>
      <c r="BM467" s="143">
        <f>Planning!BP$297</f>
        <v>0</v>
      </c>
      <c r="NL467" s="43" t="s">
        <v>63</v>
      </c>
    </row>
    <row r="468" spans="1:376" ht="10.199999999999999" hidden="1" customHeight="1">
      <c r="A468" s="25"/>
      <c r="B468" s="337"/>
      <c r="C468" s="424"/>
      <c r="D468" s="15"/>
      <c r="E468" s="317" t="str">
        <f>Planning!$E$13</f>
        <v>CHEF</v>
      </c>
      <c r="F468" s="317"/>
      <c r="G468" s="128">
        <f>(COUNTIF(O459:BB489,Planning!$NB$3))/2</f>
        <v>0</v>
      </c>
      <c r="H468" s="323"/>
      <c r="I468" s="402">
        <f>Conges!$B$12</f>
        <v>44905</v>
      </c>
      <c r="J468" s="403"/>
      <c r="K468" s="403"/>
      <c r="L468" s="403"/>
      <c r="M468" s="403"/>
      <c r="N468" s="78" t="str">
        <f>Planning!N$332</f>
        <v/>
      </c>
      <c r="O468" s="95">
        <f>Planning!O$332</f>
        <v>0</v>
      </c>
      <c r="P468" s="96">
        <f>Planning!P$332</f>
        <v>0</v>
      </c>
      <c r="Q468" s="96">
        <f>Planning!Q$332</f>
        <v>0</v>
      </c>
      <c r="R468" s="96">
        <f>Planning!R$332</f>
        <v>0</v>
      </c>
      <c r="S468" s="96">
        <f>Planning!S$332</f>
        <v>0</v>
      </c>
      <c r="T468" s="96">
        <f>Planning!T$332</f>
        <v>0</v>
      </c>
      <c r="U468" s="96">
        <f>Planning!U$332</f>
        <v>0</v>
      </c>
      <c r="V468" s="97">
        <f>Planning!V$332</f>
        <v>0</v>
      </c>
      <c r="W468" s="96">
        <f>Planning!W$332</f>
        <v>0</v>
      </c>
      <c r="X468" s="96">
        <f>Planning!X$332</f>
        <v>0</v>
      </c>
      <c r="Y468" s="96">
        <f>Planning!Y$332</f>
        <v>0</v>
      </c>
      <c r="Z468" s="96">
        <f>Planning!Z$332</f>
        <v>0</v>
      </c>
      <c r="AA468" s="96">
        <f>Planning!AA$332</f>
        <v>0</v>
      </c>
      <c r="AB468" s="96">
        <f>Planning!AB$332</f>
        <v>0</v>
      </c>
      <c r="AC468" s="96">
        <f>Planning!AC$332</f>
        <v>0</v>
      </c>
      <c r="AD468" s="96">
        <f>Planning!AD$332</f>
        <v>0</v>
      </c>
      <c r="AE468" s="95">
        <f>Planning!AE$332</f>
        <v>0</v>
      </c>
      <c r="AF468" s="96">
        <f>Planning!AF$332</f>
        <v>0</v>
      </c>
      <c r="AG468" s="96">
        <f>Planning!AG$332</f>
        <v>0</v>
      </c>
      <c r="AH468" s="96">
        <f>Planning!AH$332</f>
        <v>0</v>
      </c>
      <c r="AI468" s="96">
        <f>Planning!AI$332</f>
        <v>0</v>
      </c>
      <c r="AJ468" s="97">
        <f>Planning!AJ$332</f>
        <v>0</v>
      </c>
      <c r="AK468" s="96">
        <f>Planning!AK$332</f>
        <v>0</v>
      </c>
      <c r="AL468" s="96">
        <f>Planning!AL$332</f>
        <v>0</v>
      </c>
      <c r="AM468" s="96">
        <f>Planning!AM$332</f>
        <v>0</v>
      </c>
      <c r="AN468" s="96">
        <f>Planning!AN$332</f>
        <v>0</v>
      </c>
      <c r="AO468" s="96">
        <f>Planning!AO$332</f>
        <v>0</v>
      </c>
      <c r="AP468" s="96">
        <f>Planning!AP$332</f>
        <v>0</v>
      </c>
      <c r="AQ468" s="96">
        <f>Planning!AQ$332</f>
        <v>0</v>
      </c>
      <c r="AR468" s="96">
        <f>Planning!AR$332</f>
        <v>0</v>
      </c>
      <c r="AS468" s="96">
        <f>Planning!AS$332</f>
        <v>0</v>
      </c>
      <c r="AT468" s="96">
        <f>Planning!AT$332</f>
        <v>0</v>
      </c>
      <c r="AU468" s="95">
        <f>Planning!AU$332</f>
        <v>0</v>
      </c>
      <c r="AV468" s="96">
        <f>Planning!AV$332</f>
        <v>0</v>
      </c>
      <c r="AW468" s="96">
        <f>Planning!AW$332</f>
        <v>0</v>
      </c>
      <c r="AX468" s="96">
        <f>Planning!AX$332</f>
        <v>0</v>
      </c>
      <c r="AY468" s="96">
        <f>Planning!AY$332</f>
        <v>0</v>
      </c>
      <c r="AZ468" s="96">
        <f>Planning!AZ$332</f>
        <v>0</v>
      </c>
      <c r="BA468" s="96">
        <f>Planning!BA$332</f>
        <v>0</v>
      </c>
      <c r="BB468" s="97">
        <f>Planning!BB$332</f>
        <v>0</v>
      </c>
      <c r="BC468" s="82">
        <f>Planning!BC$332</f>
        <v>0</v>
      </c>
      <c r="BD468" s="102"/>
      <c r="BE468" s="410">
        <f>Planning!BE$332</f>
        <v>0</v>
      </c>
      <c r="BF468" s="411">
        <f>Planning!BF$332</f>
        <v>0</v>
      </c>
      <c r="BG468" s="88">
        <f>Planning!BG$332</f>
        <v>0</v>
      </c>
      <c r="BH468" s="89">
        <f>Planning!BH$332</f>
        <v>0</v>
      </c>
      <c r="BI468" s="90" t="str">
        <f>Planning!BI$332</f>
        <v/>
      </c>
      <c r="BJ468" s="91">
        <f>Planning!BJ$332</f>
        <v>0</v>
      </c>
      <c r="BL468" s="211">
        <f>Planning!BL$332</f>
        <v>0</v>
      </c>
      <c r="BM468" s="142">
        <f>Planning!BP$332</f>
        <v>0</v>
      </c>
      <c r="NL468" s="43" t="s">
        <v>63</v>
      </c>
    </row>
    <row r="469" spans="1:376" ht="10.199999999999999" hidden="1" customHeight="1">
      <c r="A469" s="25"/>
      <c r="B469" s="337"/>
      <c r="C469" s="424"/>
      <c r="D469" s="15"/>
      <c r="E469" s="319" t="str">
        <f>Planning!$E$14</f>
        <v>MENAGE</v>
      </c>
      <c r="F469" s="319"/>
      <c r="G469" s="129">
        <f>(COUNTIF(O459:BB489,Planning!$ND$3))/2</f>
        <v>0</v>
      </c>
      <c r="H469" s="323"/>
      <c r="I469" s="400">
        <f>Conges!$B$13</f>
        <v>44906</v>
      </c>
      <c r="J469" s="401"/>
      <c r="K469" s="401"/>
      <c r="L469" s="401"/>
      <c r="M469" s="401"/>
      <c r="N469" s="65" t="str">
        <f>Planning!N$367</f>
        <v/>
      </c>
      <c r="O469" s="98">
        <f>Planning!O$367</f>
        <v>0</v>
      </c>
      <c r="P469" s="99">
        <f>Planning!P$367</f>
        <v>0</v>
      </c>
      <c r="Q469" s="99">
        <f>Planning!Q$367</f>
        <v>0</v>
      </c>
      <c r="R469" s="99">
        <f>Planning!R$367</f>
        <v>0</v>
      </c>
      <c r="S469" s="99">
        <f>Planning!S$367</f>
        <v>0</v>
      </c>
      <c r="T469" s="99">
        <f>Planning!T$367</f>
        <v>0</v>
      </c>
      <c r="U469" s="99">
        <f>Planning!U$367</f>
        <v>0</v>
      </c>
      <c r="V469" s="100">
        <f>Planning!V$367</f>
        <v>0</v>
      </c>
      <c r="W469" s="99">
        <f>Planning!W$367</f>
        <v>0</v>
      </c>
      <c r="X469" s="99">
        <f>Planning!X$367</f>
        <v>0</v>
      </c>
      <c r="Y469" s="99">
        <f>Planning!Y$367</f>
        <v>0</v>
      </c>
      <c r="Z469" s="99">
        <f>Planning!Z$367</f>
        <v>0</v>
      </c>
      <c r="AA469" s="99">
        <f>Planning!AA$367</f>
        <v>0</v>
      </c>
      <c r="AB469" s="99">
        <f>Planning!AB$367</f>
        <v>0</v>
      </c>
      <c r="AC469" s="99">
        <f>Planning!AC$367</f>
        <v>0</v>
      </c>
      <c r="AD469" s="99">
        <f>Planning!AD$367</f>
        <v>0</v>
      </c>
      <c r="AE469" s="98">
        <f>Planning!AE$367</f>
        <v>0</v>
      </c>
      <c r="AF469" s="99">
        <f>Planning!AF$367</f>
        <v>0</v>
      </c>
      <c r="AG469" s="99">
        <f>Planning!AG$367</f>
        <v>0</v>
      </c>
      <c r="AH469" s="99">
        <f>Planning!AH$367</f>
        <v>0</v>
      </c>
      <c r="AI469" s="99">
        <f>Planning!AI$367</f>
        <v>0</v>
      </c>
      <c r="AJ469" s="100">
        <f>Planning!AJ$367</f>
        <v>0</v>
      </c>
      <c r="AK469" s="99">
        <f>Planning!AK$367</f>
        <v>0</v>
      </c>
      <c r="AL469" s="99">
        <f>Planning!AL$367</f>
        <v>0</v>
      </c>
      <c r="AM469" s="99">
        <f>Planning!AM$367</f>
        <v>0</v>
      </c>
      <c r="AN469" s="99">
        <f>Planning!AN$367</f>
        <v>0</v>
      </c>
      <c r="AO469" s="99">
        <f>Planning!AO$367</f>
        <v>0</v>
      </c>
      <c r="AP469" s="99">
        <f>Planning!AP$367</f>
        <v>0</v>
      </c>
      <c r="AQ469" s="99">
        <f>Planning!AQ$367</f>
        <v>0</v>
      </c>
      <c r="AR469" s="99">
        <f>Planning!AR$367</f>
        <v>0</v>
      </c>
      <c r="AS469" s="99">
        <f>Planning!AS$367</f>
        <v>0</v>
      </c>
      <c r="AT469" s="99">
        <f>Planning!AT$367</f>
        <v>0</v>
      </c>
      <c r="AU469" s="98">
        <f>Planning!AU$367</f>
        <v>0</v>
      </c>
      <c r="AV469" s="99">
        <f>Planning!AV$367</f>
        <v>0</v>
      </c>
      <c r="AW469" s="99">
        <f>Planning!AW$367</f>
        <v>0</v>
      </c>
      <c r="AX469" s="99">
        <f>Planning!AX$367</f>
        <v>0</v>
      </c>
      <c r="AY469" s="99">
        <f>Planning!AY$367</f>
        <v>0</v>
      </c>
      <c r="AZ469" s="99">
        <f>Planning!AZ$367</f>
        <v>0</v>
      </c>
      <c r="BA469" s="99">
        <f>Planning!BA$367</f>
        <v>0</v>
      </c>
      <c r="BB469" s="100">
        <f>Planning!BB$367</f>
        <v>0</v>
      </c>
      <c r="BC469" s="69">
        <f>Planning!BC$367</f>
        <v>0</v>
      </c>
      <c r="BD469" s="102"/>
      <c r="BE469" s="408">
        <f>Planning!BE$367</f>
        <v>0</v>
      </c>
      <c r="BF469" s="409">
        <f>Planning!BF$367</f>
        <v>0</v>
      </c>
      <c r="BG469" s="74">
        <f>Planning!BG$367</f>
        <v>0</v>
      </c>
      <c r="BH469" s="75">
        <f>Planning!BH$367</f>
        <v>0</v>
      </c>
      <c r="BI469" s="76" t="str">
        <f>Planning!BI$367</f>
        <v/>
      </c>
      <c r="BJ469" s="77">
        <f>Planning!BJ$367</f>
        <v>0</v>
      </c>
      <c r="BL469" s="210">
        <f>Planning!BL$367</f>
        <v>0</v>
      </c>
      <c r="BM469" s="143">
        <f>Planning!BP$367</f>
        <v>0</v>
      </c>
      <c r="NL469" s="43" t="s">
        <v>63</v>
      </c>
    </row>
    <row r="470" spans="1:376" ht="10.199999999999999" hidden="1" customHeight="1">
      <c r="A470" s="25"/>
      <c r="B470" s="337"/>
      <c r="C470" s="424"/>
      <c r="D470" s="15"/>
      <c r="E470" s="347">
        <f>Planning!$E$15</f>
        <v>0</v>
      </c>
      <c r="F470" s="347"/>
      <c r="G470" s="130">
        <f>(COUNTIF(O459:BB489,Planning!$NF$3))/2</f>
        <v>0</v>
      </c>
      <c r="H470" s="323"/>
      <c r="I470" s="402">
        <f>Conges!$B$14</f>
        <v>44907</v>
      </c>
      <c r="J470" s="403"/>
      <c r="K470" s="403"/>
      <c r="L470" s="403"/>
      <c r="M470" s="403"/>
      <c r="N470" s="78" t="str">
        <f>Planning!N$402</f>
        <v/>
      </c>
      <c r="O470" s="95">
        <f>Planning!O$402</f>
        <v>0</v>
      </c>
      <c r="P470" s="96">
        <f>Planning!P$402</f>
        <v>0</v>
      </c>
      <c r="Q470" s="96">
        <f>Planning!Q$402</f>
        <v>0</v>
      </c>
      <c r="R470" s="96">
        <f>Planning!R$402</f>
        <v>0</v>
      </c>
      <c r="S470" s="96">
        <f>Planning!S$402</f>
        <v>0</v>
      </c>
      <c r="T470" s="96">
        <f>Planning!T$402</f>
        <v>0</v>
      </c>
      <c r="U470" s="96">
        <f>Planning!U$402</f>
        <v>0</v>
      </c>
      <c r="V470" s="97">
        <f>Planning!V$402</f>
        <v>0</v>
      </c>
      <c r="W470" s="96">
        <f>Planning!W$402</f>
        <v>0</v>
      </c>
      <c r="X470" s="96">
        <f>Planning!X$402</f>
        <v>0</v>
      </c>
      <c r="Y470" s="96">
        <f>Planning!Y$402</f>
        <v>0</v>
      </c>
      <c r="Z470" s="96">
        <f>Planning!Z$402</f>
        <v>0</v>
      </c>
      <c r="AA470" s="96">
        <f>Planning!AA$402</f>
        <v>0</v>
      </c>
      <c r="AB470" s="96">
        <f>Planning!AB$402</f>
        <v>0</v>
      </c>
      <c r="AC470" s="96">
        <f>Planning!AC$402</f>
        <v>0</v>
      </c>
      <c r="AD470" s="96">
        <f>Planning!AD$402</f>
        <v>0</v>
      </c>
      <c r="AE470" s="95">
        <f>Planning!AE$402</f>
        <v>0</v>
      </c>
      <c r="AF470" s="96">
        <f>Planning!AF$402</f>
        <v>0</v>
      </c>
      <c r="AG470" s="96">
        <f>Planning!AG$402</f>
        <v>0</v>
      </c>
      <c r="AH470" s="96">
        <f>Planning!AH$402</f>
        <v>0</v>
      </c>
      <c r="AI470" s="96">
        <f>Planning!AI$402</f>
        <v>0</v>
      </c>
      <c r="AJ470" s="97">
        <f>Planning!AJ$402</f>
        <v>0</v>
      </c>
      <c r="AK470" s="96">
        <f>Planning!AK$402</f>
        <v>0</v>
      </c>
      <c r="AL470" s="96">
        <f>Planning!AL$402</f>
        <v>0</v>
      </c>
      <c r="AM470" s="96">
        <f>Planning!AM$402</f>
        <v>0</v>
      </c>
      <c r="AN470" s="96">
        <f>Planning!AN$402</f>
        <v>0</v>
      </c>
      <c r="AO470" s="96">
        <f>Planning!AO$402</f>
        <v>0</v>
      </c>
      <c r="AP470" s="96">
        <f>Planning!AP$402</f>
        <v>0</v>
      </c>
      <c r="AQ470" s="96">
        <f>Planning!AQ$402</f>
        <v>0</v>
      </c>
      <c r="AR470" s="96">
        <f>Planning!AR$402</f>
        <v>0</v>
      </c>
      <c r="AS470" s="96">
        <f>Planning!AS$402</f>
        <v>0</v>
      </c>
      <c r="AT470" s="96">
        <f>Planning!AT$402</f>
        <v>0</v>
      </c>
      <c r="AU470" s="95">
        <f>Planning!AU$402</f>
        <v>0</v>
      </c>
      <c r="AV470" s="96">
        <f>Planning!AV$402</f>
        <v>0</v>
      </c>
      <c r="AW470" s="96">
        <f>Planning!AW$402</f>
        <v>0</v>
      </c>
      <c r="AX470" s="96">
        <f>Planning!AX$402</f>
        <v>0</v>
      </c>
      <c r="AY470" s="96">
        <f>Planning!AY$402</f>
        <v>0</v>
      </c>
      <c r="AZ470" s="96">
        <f>Planning!AZ$402</f>
        <v>0</v>
      </c>
      <c r="BA470" s="96">
        <f>Planning!BA$402</f>
        <v>0</v>
      </c>
      <c r="BB470" s="97">
        <f>Planning!BB$402</f>
        <v>0</v>
      </c>
      <c r="BC470" s="82">
        <f>Planning!BC$402</f>
        <v>0</v>
      </c>
      <c r="BD470" s="102"/>
      <c r="BE470" s="410">
        <f>Planning!BE$402</f>
        <v>0</v>
      </c>
      <c r="BF470" s="411">
        <f>Planning!BF$402</f>
        <v>0</v>
      </c>
      <c r="BG470" s="88">
        <f>Planning!BG$402</f>
        <v>0</v>
      </c>
      <c r="BH470" s="89">
        <f>Planning!BH$402</f>
        <v>0</v>
      </c>
      <c r="BI470" s="90" t="str">
        <f>Planning!BI$402</f>
        <v/>
      </c>
      <c r="BJ470" s="91">
        <f>Planning!BJ$402</f>
        <v>0</v>
      </c>
      <c r="BL470" s="211">
        <f>Planning!BL$402</f>
        <v>0</v>
      </c>
      <c r="BM470" s="142">
        <f>Planning!BP$402</f>
        <v>0</v>
      </c>
      <c r="NL470" s="43" t="s">
        <v>63</v>
      </c>
    </row>
    <row r="471" spans="1:376" ht="10.199999999999999" hidden="1" customHeight="1">
      <c r="A471" s="25"/>
      <c r="B471" s="337"/>
      <c r="C471" s="424"/>
      <c r="D471" s="15"/>
      <c r="E471" s="330"/>
      <c r="F471" s="330"/>
      <c r="G471" s="134">
        <f>(COUNTIF(O459:BB489,Planning!$NH$3))/2</f>
        <v>0</v>
      </c>
      <c r="H471" s="323"/>
      <c r="I471" s="400">
        <f>Conges!$B$15</f>
        <v>44908</v>
      </c>
      <c r="J471" s="401"/>
      <c r="K471" s="401"/>
      <c r="L471" s="401"/>
      <c r="M471" s="401"/>
      <c r="N471" s="65" t="str">
        <f>Planning!N$437</f>
        <v/>
      </c>
      <c r="O471" s="98">
        <f>Planning!O$437</f>
        <v>0</v>
      </c>
      <c r="P471" s="99">
        <f>Planning!P$437</f>
        <v>0</v>
      </c>
      <c r="Q471" s="99">
        <f>Planning!Q$437</f>
        <v>0</v>
      </c>
      <c r="R471" s="99">
        <f>Planning!R$437</f>
        <v>0</v>
      </c>
      <c r="S471" s="99">
        <f>Planning!S$437</f>
        <v>0</v>
      </c>
      <c r="T471" s="99">
        <f>Planning!T$437</f>
        <v>0</v>
      </c>
      <c r="U471" s="99">
        <f>Planning!U$437</f>
        <v>0</v>
      </c>
      <c r="V471" s="100">
        <f>Planning!V$437</f>
        <v>0</v>
      </c>
      <c r="W471" s="98">
        <f>Planning!W$437</f>
        <v>0</v>
      </c>
      <c r="X471" s="99">
        <f>Planning!X$437</f>
        <v>0</v>
      </c>
      <c r="Y471" s="99">
        <f>Planning!Y$437</f>
        <v>0</v>
      </c>
      <c r="Z471" s="99">
        <f>Planning!Z$437</f>
        <v>0</v>
      </c>
      <c r="AA471" s="99">
        <f>Planning!AA$437</f>
        <v>0</v>
      </c>
      <c r="AB471" s="99">
        <f>Planning!AB$437</f>
        <v>0</v>
      </c>
      <c r="AC471" s="99">
        <f>Planning!AC$437</f>
        <v>0</v>
      </c>
      <c r="AD471" s="100">
        <f>Planning!AD$437</f>
        <v>0</v>
      </c>
      <c r="AE471" s="98">
        <f>Planning!AE$437</f>
        <v>0</v>
      </c>
      <c r="AF471" s="99">
        <f>Planning!AF$437</f>
        <v>0</v>
      </c>
      <c r="AG471" s="99">
        <f>Planning!AG$437</f>
        <v>0</v>
      </c>
      <c r="AH471" s="99">
        <f>Planning!AH$437</f>
        <v>0</v>
      </c>
      <c r="AI471" s="99">
        <f>Planning!AI$437</f>
        <v>0</v>
      </c>
      <c r="AJ471" s="100">
        <f>Planning!AJ$437</f>
        <v>0</v>
      </c>
      <c r="AK471" s="98">
        <f>Planning!AK$437</f>
        <v>0</v>
      </c>
      <c r="AL471" s="99">
        <f>Planning!AL$437</f>
        <v>0</v>
      </c>
      <c r="AM471" s="99">
        <f>Planning!AM$437</f>
        <v>0</v>
      </c>
      <c r="AN471" s="99">
        <f>Planning!AN$437</f>
        <v>0</v>
      </c>
      <c r="AO471" s="99">
        <f>Planning!AO$437</f>
        <v>0</v>
      </c>
      <c r="AP471" s="99">
        <f>Planning!AP$437</f>
        <v>0</v>
      </c>
      <c r="AQ471" s="99">
        <f>Planning!AQ$437</f>
        <v>0</v>
      </c>
      <c r="AR471" s="99">
        <f>Planning!AR$437</f>
        <v>0</v>
      </c>
      <c r="AS471" s="99">
        <f>Planning!AS$437</f>
        <v>0</v>
      </c>
      <c r="AT471" s="100">
        <f>Planning!AT$437</f>
        <v>0</v>
      </c>
      <c r="AU471" s="98">
        <f>Planning!AU$437</f>
        <v>0</v>
      </c>
      <c r="AV471" s="99">
        <f>Planning!AV$437</f>
        <v>0</v>
      </c>
      <c r="AW471" s="99">
        <f>Planning!AW$437</f>
        <v>0</v>
      </c>
      <c r="AX471" s="99">
        <f>Planning!AX$437</f>
        <v>0</v>
      </c>
      <c r="AY471" s="99">
        <f>Planning!AY$437</f>
        <v>0</v>
      </c>
      <c r="AZ471" s="99">
        <f>Planning!AZ$437</f>
        <v>0</v>
      </c>
      <c r="BA471" s="99">
        <f>Planning!BA$437</f>
        <v>0</v>
      </c>
      <c r="BB471" s="100">
        <f>Planning!BB$437</f>
        <v>0</v>
      </c>
      <c r="BC471" s="69">
        <f>Planning!BC$437</f>
        <v>0</v>
      </c>
      <c r="BD471" s="102"/>
      <c r="BE471" s="408">
        <f>Planning!BE$437</f>
        <v>0</v>
      </c>
      <c r="BF471" s="409">
        <f>Planning!BF$437</f>
        <v>0</v>
      </c>
      <c r="BG471" s="74">
        <f>Planning!BG$437</f>
        <v>0</v>
      </c>
      <c r="BH471" s="75">
        <f>Planning!BH$437</f>
        <v>0</v>
      </c>
      <c r="BI471" s="76" t="str">
        <f>Planning!BI$437</f>
        <v/>
      </c>
      <c r="BJ471" s="77">
        <f>Planning!BJ$437</f>
        <v>0</v>
      </c>
      <c r="BL471" s="210">
        <f>Planning!BL$437</f>
        <v>0</v>
      </c>
      <c r="BM471" s="143">
        <f>Planning!BP$437</f>
        <v>0</v>
      </c>
      <c r="NL471" s="43" t="s">
        <v>63</v>
      </c>
    </row>
    <row r="472" spans="1:376" ht="10.199999999999999" hidden="1" customHeight="1">
      <c r="A472" s="25"/>
      <c r="B472" s="337"/>
      <c r="C472" s="424"/>
      <c r="D472" s="15"/>
      <c r="E472" s="331"/>
      <c r="F472" s="331"/>
      <c r="G472" s="135">
        <f>(COUNTIF(O459:BB489,Planning!$NJ$3))/2</f>
        <v>0</v>
      </c>
      <c r="H472" s="323"/>
      <c r="I472" s="402">
        <f>Conges!$B$16</f>
        <v>44909</v>
      </c>
      <c r="J472" s="403"/>
      <c r="K472" s="403"/>
      <c r="L472" s="403"/>
      <c r="M472" s="403"/>
      <c r="N472" s="78" t="str">
        <f>Planning!N$472</f>
        <v/>
      </c>
      <c r="O472" s="95">
        <f>Planning!O$472</f>
        <v>0</v>
      </c>
      <c r="P472" s="96">
        <f>Planning!P$472</f>
        <v>0</v>
      </c>
      <c r="Q472" s="96">
        <f>Planning!Q$472</f>
        <v>0</v>
      </c>
      <c r="R472" s="96">
        <f>Planning!R$472</f>
        <v>0</v>
      </c>
      <c r="S472" s="96">
        <f>Planning!S$472</f>
        <v>0</v>
      </c>
      <c r="T472" s="96">
        <f>Planning!T$472</f>
        <v>0</v>
      </c>
      <c r="U472" s="96">
        <f>Planning!U$472</f>
        <v>0</v>
      </c>
      <c r="V472" s="97">
        <f>Planning!V$472</f>
        <v>0</v>
      </c>
      <c r="W472" s="95">
        <f>Planning!W$472</f>
        <v>0</v>
      </c>
      <c r="X472" s="96">
        <f>Planning!X$472</f>
        <v>0</v>
      </c>
      <c r="Y472" s="96">
        <f>Planning!Y$472</f>
        <v>0</v>
      </c>
      <c r="Z472" s="96">
        <f>Planning!Z$472</f>
        <v>0</v>
      </c>
      <c r="AA472" s="96">
        <f>Planning!AA$472</f>
        <v>0</v>
      </c>
      <c r="AB472" s="96">
        <f>Planning!AB$472</f>
        <v>0</v>
      </c>
      <c r="AC472" s="96">
        <f>Planning!AC$472</f>
        <v>0</v>
      </c>
      <c r="AD472" s="97">
        <f>Planning!AD$472</f>
        <v>0</v>
      </c>
      <c r="AE472" s="95">
        <f>Planning!AE$472</f>
        <v>0</v>
      </c>
      <c r="AF472" s="96">
        <f>Planning!AF$472</f>
        <v>0</v>
      </c>
      <c r="AG472" s="96">
        <f>Planning!AG$472</f>
        <v>0</v>
      </c>
      <c r="AH472" s="96">
        <f>Planning!AH$472</f>
        <v>0</v>
      </c>
      <c r="AI472" s="96">
        <f>Planning!AI$472</f>
        <v>0</v>
      </c>
      <c r="AJ472" s="97">
        <f>Planning!AJ$472</f>
        <v>0</v>
      </c>
      <c r="AK472" s="95">
        <f>Planning!AK$472</f>
        <v>0</v>
      </c>
      <c r="AL472" s="96">
        <f>Planning!AL$472</f>
        <v>0</v>
      </c>
      <c r="AM472" s="96">
        <f>Planning!AM$472</f>
        <v>0</v>
      </c>
      <c r="AN472" s="96">
        <f>Planning!AN$472</f>
        <v>0</v>
      </c>
      <c r="AO472" s="96">
        <f>Planning!AO$472</f>
        <v>0</v>
      </c>
      <c r="AP472" s="96">
        <f>Planning!AP$472</f>
        <v>0</v>
      </c>
      <c r="AQ472" s="96">
        <f>Planning!AQ$472</f>
        <v>0</v>
      </c>
      <c r="AR472" s="96">
        <f>Planning!AR$472</f>
        <v>0</v>
      </c>
      <c r="AS472" s="96">
        <f>Planning!AS$472</f>
        <v>0</v>
      </c>
      <c r="AT472" s="97">
        <f>Planning!AT$472</f>
        <v>0</v>
      </c>
      <c r="AU472" s="95">
        <f>Planning!AU$472</f>
        <v>0</v>
      </c>
      <c r="AV472" s="96">
        <f>Planning!AV$472</f>
        <v>0</v>
      </c>
      <c r="AW472" s="96">
        <f>Planning!AW$472</f>
        <v>0</v>
      </c>
      <c r="AX472" s="96">
        <f>Planning!AX$472</f>
        <v>0</v>
      </c>
      <c r="AY472" s="96">
        <f>Planning!AY$472</f>
        <v>0</v>
      </c>
      <c r="AZ472" s="96">
        <f>Planning!AZ$472</f>
        <v>0</v>
      </c>
      <c r="BA472" s="96">
        <f>Planning!BA$472</f>
        <v>0</v>
      </c>
      <c r="BB472" s="97">
        <f>Planning!BB$472</f>
        <v>0</v>
      </c>
      <c r="BC472" s="82">
        <f>Planning!BC$472</f>
        <v>0</v>
      </c>
      <c r="BD472" s="102"/>
      <c r="BE472" s="410">
        <f>Planning!BE$472</f>
        <v>0</v>
      </c>
      <c r="BF472" s="411">
        <f>Planning!BF$472</f>
        <v>0</v>
      </c>
      <c r="BG472" s="88">
        <f>Planning!BG$472</f>
        <v>0</v>
      </c>
      <c r="BH472" s="89">
        <f>Planning!BH$472</f>
        <v>0</v>
      </c>
      <c r="BI472" s="90" t="str">
        <f>Planning!BI$472</f>
        <v/>
      </c>
      <c r="BJ472" s="91">
        <f>Planning!BJ$472</f>
        <v>0</v>
      </c>
      <c r="BL472" s="211">
        <f>Planning!BL$472</f>
        <v>0</v>
      </c>
      <c r="BM472" s="142">
        <f>Planning!BP$472</f>
        <v>0</v>
      </c>
      <c r="NL472" s="43" t="s">
        <v>63</v>
      </c>
    </row>
    <row r="473" spans="1:376" ht="10.199999999999999" hidden="1" customHeight="1">
      <c r="A473" s="25"/>
      <c r="B473" s="337"/>
      <c r="C473" s="424"/>
      <c r="D473" s="15"/>
      <c r="E473" s="343" t="str">
        <f>Planning!$E$18</f>
        <v>H sans Renfort</v>
      </c>
      <c r="F473" s="343"/>
      <c r="G473" s="131">
        <f>SUM(G464:G472)-G467</f>
        <v>0</v>
      </c>
      <c r="H473" s="323"/>
      <c r="I473" s="400">
        <f>Conges!$B$17</f>
        <v>44910</v>
      </c>
      <c r="J473" s="401"/>
      <c r="K473" s="401"/>
      <c r="L473" s="401"/>
      <c r="M473" s="401"/>
      <c r="N473" s="65" t="str">
        <f>Planning!N$507</f>
        <v/>
      </c>
      <c r="O473" s="98">
        <f>Planning!O$507</f>
        <v>0</v>
      </c>
      <c r="P473" s="99">
        <f>Planning!P$507</f>
        <v>0</v>
      </c>
      <c r="Q473" s="99">
        <f>Planning!Q$507</f>
        <v>0</v>
      </c>
      <c r="R473" s="99">
        <f>Planning!R$507</f>
        <v>0</v>
      </c>
      <c r="S473" s="99">
        <f>Planning!S$507</f>
        <v>0</v>
      </c>
      <c r="T473" s="99">
        <f>Planning!T$507</f>
        <v>0</v>
      </c>
      <c r="U473" s="99">
        <f>Planning!U$507</f>
        <v>0</v>
      </c>
      <c r="V473" s="100">
        <f>Planning!V$507</f>
        <v>0</v>
      </c>
      <c r="W473" s="98">
        <f>Planning!W$507</f>
        <v>0</v>
      </c>
      <c r="X473" s="99">
        <f>Planning!X$507</f>
        <v>0</v>
      </c>
      <c r="Y473" s="99">
        <f>Planning!Y$507</f>
        <v>0</v>
      </c>
      <c r="Z473" s="99">
        <f>Planning!Z$507</f>
        <v>0</v>
      </c>
      <c r="AA473" s="99">
        <f>Planning!AA$507</f>
        <v>0</v>
      </c>
      <c r="AB473" s="99">
        <f>Planning!AB$507</f>
        <v>0</v>
      </c>
      <c r="AC473" s="99">
        <f>Planning!AC$507</f>
        <v>0</v>
      </c>
      <c r="AD473" s="100">
        <f>Planning!AD$507</f>
        <v>0</v>
      </c>
      <c r="AE473" s="98">
        <f>Planning!AE$507</f>
        <v>0</v>
      </c>
      <c r="AF473" s="99">
        <f>Planning!AF$507</f>
        <v>0</v>
      </c>
      <c r="AG473" s="99">
        <f>Planning!AG$507</f>
        <v>0</v>
      </c>
      <c r="AH473" s="99">
        <f>Planning!AH$507</f>
        <v>0</v>
      </c>
      <c r="AI473" s="99">
        <f>Planning!AI$507</f>
        <v>0</v>
      </c>
      <c r="AJ473" s="100">
        <f>Planning!AJ$507</f>
        <v>0</v>
      </c>
      <c r="AK473" s="98">
        <f>Planning!AK$507</f>
        <v>0</v>
      </c>
      <c r="AL473" s="99">
        <f>Planning!AL$507</f>
        <v>0</v>
      </c>
      <c r="AM473" s="99">
        <f>Planning!AM$507</f>
        <v>0</v>
      </c>
      <c r="AN473" s="99">
        <f>Planning!AN$507</f>
        <v>0</v>
      </c>
      <c r="AO473" s="99">
        <f>Planning!AO$507</f>
        <v>0</v>
      </c>
      <c r="AP473" s="99">
        <f>Planning!AP$507</f>
        <v>0</v>
      </c>
      <c r="AQ473" s="99">
        <f>Planning!AQ$507</f>
        <v>0</v>
      </c>
      <c r="AR473" s="99">
        <f>Planning!AR$507</f>
        <v>0</v>
      </c>
      <c r="AS473" s="99">
        <f>Planning!AS$507</f>
        <v>0</v>
      </c>
      <c r="AT473" s="100">
        <f>Planning!AT$507</f>
        <v>0</v>
      </c>
      <c r="AU473" s="98">
        <f>Planning!AU$507</f>
        <v>0</v>
      </c>
      <c r="AV473" s="99">
        <f>Planning!AV$507</f>
        <v>0</v>
      </c>
      <c r="AW473" s="99">
        <f>Planning!AW$507</f>
        <v>0</v>
      </c>
      <c r="AX473" s="99">
        <f>Planning!AX$507</f>
        <v>0</v>
      </c>
      <c r="AY473" s="99">
        <f>Planning!AY$507</f>
        <v>0</v>
      </c>
      <c r="AZ473" s="99">
        <f>Planning!AZ$507</f>
        <v>0</v>
      </c>
      <c r="BA473" s="99">
        <f>Planning!BA$507</f>
        <v>0</v>
      </c>
      <c r="BB473" s="100">
        <f>Planning!BB$507</f>
        <v>0</v>
      </c>
      <c r="BC473" s="69">
        <f>Planning!BC$507</f>
        <v>0</v>
      </c>
      <c r="BD473" s="102"/>
      <c r="BE473" s="408">
        <f>Planning!BE$507</f>
        <v>0</v>
      </c>
      <c r="BF473" s="409">
        <f>Planning!BF$507</f>
        <v>0</v>
      </c>
      <c r="BG473" s="74">
        <f>Planning!BG$507</f>
        <v>0</v>
      </c>
      <c r="BH473" s="75">
        <f>Planning!BH$507</f>
        <v>0</v>
      </c>
      <c r="BI473" s="76" t="str">
        <f>Planning!BI$507</f>
        <v/>
      </c>
      <c r="BJ473" s="77">
        <f>Planning!BJ$507</f>
        <v>0</v>
      </c>
      <c r="BL473" s="210">
        <f>Planning!BL$507</f>
        <v>0</v>
      </c>
      <c r="BM473" s="143">
        <f>Planning!BP$507</f>
        <v>0</v>
      </c>
      <c r="NL473" s="43" t="s">
        <v>63</v>
      </c>
    </row>
    <row r="474" spans="1:376" ht="10.199999999999999" hidden="1" customHeight="1">
      <c r="A474" s="25"/>
      <c r="B474" s="337"/>
      <c r="C474" s="424"/>
      <c r="D474" s="15"/>
      <c r="E474" s="343" t="str">
        <f>Planning!$E$19</f>
        <v>H avec Renfort</v>
      </c>
      <c r="F474" s="343"/>
      <c r="G474" s="131">
        <f>SUM(G464:G472)</f>
        <v>0</v>
      </c>
      <c r="H474" s="323"/>
      <c r="I474" s="402">
        <f>Conges!$B$18</f>
        <v>44911</v>
      </c>
      <c r="J474" s="403"/>
      <c r="K474" s="403"/>
      <c r="L474" s="403"/>
      <c r="M474" s="403"/>
      <c r="N474" s="78" t="str">
        <f>Planning!N$542</f>
        <v/>
      </c>
      <c r="O474" s="95">
        <f>Planning!O$542</f>
        <v>0</v>
      </c>
      <c r="P474" s="96">
        <f>Planning!P$542</f>
        <v>0</v>
      </c>
      <c r="Q474" s="96">
        <f>Planning!Q$542</f>
        <v>0</v>
      </c>
      <c r="R474" s="96">
        <f>Planning!R$542</f>
        <v>0</v>
      </c>
      <c r="S474" s="96">
        <f>Planning!S$542</f>
        <v>0</v>
      </c>
      <c r="T474" s="96">
        <f>Planning!T$542</f>
        <v>0</v>
      </c>
      <c r="U474" s="96">
        <f>Planning!U$542</f>
        <v>0</v>
      </c>
      <c r="V474" s="97">
        <f>Planning!V$542</f>
        <v>0</v>
      </c>
      <c r="W474" s="95">
        <f>Planning!W$542</f>
        <v>0</v>
      </c>
      <c r="X474" s="96">
        <f>Planning!X$542</f>
        <v>0</v>
      </c>
      <c r="Y474" s="96">
        <f>Planning!Y$542</f>
        <v>0</v>
      </c>
      <c r="Z474" s="96">
        <f>Planning!Z$542</f>
        <v>0</v>
      </c>
      <c r="AA474" s="96">
        <f>Planning!AA$542</f>
        <v>0</v>
      </c>
      <c r="AB474" s="96">
        <f>Planning!AB$542</f>
        <v>0</v>
      </c>
      <c r="AC474" s="96">
        <f>Planning!AC$542</f>
        <v>0</v>
      </c>
      <c r="AD474" s="97">
        <f>Planning!AD$542</f>
        <v>0</v>
      </c>
      <c r="AE474" s="95">
        <f>Planning!AE$542</f>
        <v>0</v>
      </c>
      <c r="AF474" s="96">
        <f>Planning!AF$542</f>
        <v>0</v>
      </c>
      <c r="AG474" s="96">
        <f>Planning!AG$542</f>
        <v>0</v>
      </c>
      <c r="AH474" s="96">
        <f>Planning!AH$542</f>
        <v>0</v>
      </c>
      <c r="AI474" s="96">
        <f>Planning!AI$542</f>
        <v>0</v>
      </c>
      <c r="AJ474" s="97">
        <f>Planning!AJ$542</f>
        <v>0</v>
      </c>
      <c r="AK474" s="95">
        <f>Planning!AK$542</f>
        <v>0</v>
      </c>
      <c r="AL474" s="96">
        <f>Planning!AL$542</f>
        <v>0</v>
      </c>
      <c r="AM474" s="96">
        <f>Planning!AM$542</f>
        <v>0</v>
      </c>
      <c r="AN474" s="96">
        <f>Planning!AN$542</f>
        <v>0</v>
      </c>
      <c r="AO474" s="96">
        <f>Planning!AO$542</f>
        <v>0</v>
      </c>
      <c r="AP474" s="96">
        <f>Planning!AP$542</f>
        <v>0</v>
      </c>
      <c r="AQ474" s="96">
        <f>Planning!AQ$542</f>
        <v>0</v>
      </c>
      <c r="AR474" s="96">
        <f>Planning!AR$542</f>
        <v>0</v>
      </c>
      <c r="AS474" s="96">
        <f>Planning!AS$542</f>
        <v>0</v>
      </c>
      <c r="AT474" s="97">
        <f>Planning!AT$542</f>
        <v>0</v>
      </c>
      <c r="AU474" s="95">
        <f>Planning!AU$542</f>
        <v>0</v>
      </c>
      <c r="AV474" s="96">
        <f>Planning!AV$542</f>
        <v>0</v>
      </c>
      <c r="AW474" s="96">
        <f>Planning!AW$542</f>
        <v>0</v>
      </c>
      <c r="AX474" s="96">
        <f>Planning!AX$542</f>
        <v>0</v>
      </c>
      <c r="AY474" s="96">
        <f>Planning!AY$542</f>
        <v>0</v>
      </c>
      <c r="AZ474" s="96">
        <f>Planning!AZ$542</f>
        <v>0</v>
      </c>
      <c r="BA474" s="96">
        <f>Planning!BA$542</f>
        <v>0</v>
      </c>
      <c r="BB474" s="97">
        <f>Planning!BB$542</f>
        <v>0</v>
      </c>
      <c r="BC474" s="82">
        <f>Planning!BC$542</f>
        <v>0</v>
      </c>
      <c r="BD474" s="102"/>
      <c r="BE474" s="410">
        <f>Planning!BE$542</f>
        <v>0</v>
      </c>
      <c r="BF474" s="411">
        <f>Planning!BF$542</f>
        <v>0</v>
      </c>
      <c r="BG474" s="88">
        <f>Planning!BG$542</f>
        <v>0</v>
      </c>
      <c r="BH474" s="89">
        <f>Planning!BH$542</f>
        <v>0</v>
      </c>
      <c r="BI474" s="90" t="str">
        <f>Planning!BI$542</f>
        <v/>
      </c>
      <c r="BJ474" s="91">
        <f>Planning!BJ$542</f>
        <v>0</v>
      </c>
      <c r="BL474" s="211">
        <f>Planning!BL$542</f>
        <v>0</v>
      </c>
      <c r="BM474" s="142">
        <f>Planning!BP$542</f>
        <v>0</v>
      </c>
      <c r="NL474" s="43" t="s">
        <v>63</v>
      </c>
    </row>
    <row r="475" spans="1:376" ht="10.199999999999999" hidden="1" customHeight="1">
      <c r="A475" s="25"/>
      <c r="B475" s="337"/>
      <c r="C475" s="424"/>
      <c r="D475" s="15"/>
      <c r="E475" s="101"/>
      <c r="F475" s="101"/>
      <c r="G475" s="101"/>
      <c r="H475" s="323"/>
      <c r="I475" s="400">
        <f>Conges!$B$19</f>
        <v>44912</v>
      </c>
      <c r="J475" s="401"/>
      <c r="K475" s="401"/>
      <c r="L475" s="401"/>
      <c r="M475" s="401"/>
      <c r="N475" s="65" t="str">
        <f>Planning!N$577</f>
        <v/>
      </c>
      <c r="O475" s="98">
        <f>Planning!O$577</f>
        <v>0</v>
      </c>
      <c r="P475" s="99">
        <f>Planning!P$577</f>
        <v>0</v>
      </c>
      <c r="Q475" s="99">
        <f>Planning!Q$577</f>
        <v>0</v>
      </c>
      <c r="R475" s="99">
        <f>Planning!R$577</f>
        <v>0</v>
      </c>
      <c r="S475" s="99">
        <f>Planning!S$577</f>
        <v>0</v>
      </c>
      <c r="T475" s="99">
        <f>Planning!T$577</f>
        <v>0</v>
      </c>
      <c r="U475" s="99">
        <f>Planning!U$577</f>
        <v>0</v>
      </c>
      <c r="V475" s="100">
        <f>Planning!V$577</f>
        <v>0</v>
      </c>
      <c r="W475" s="98">
        <f>Planning!W$577</f>
        <v>0</v>
      </c>
      <c r="X475" s="99">
        <f>Planning!X$577</f>
        <v>0</v>
      </c>
      <c r="Y475" s="99">
        <f>Planning!Y$577</f>
        <v>0</v>
      </c>
      <c r="Z475" s="99">
        <f>Planning!Z$577</f>
        <v>0</v>
      </c>
      <c r="AA475" s="99">
        <f>Planning!AA$577</f>
        <v>0</v>
      </c>
      <c r="AB475" s="99">
        <f>Planning!AB$577</f>
        <v>0</v>
      </c>
      <c r="AC475" s="99">
        <f>Planning!AC$577</f>
        <v>0</v>
      </c>
      <c r="AD475" s="100">
        <f>Planning!AD$577</f>
        <v>0</v>
      </c>
      <c r="AE475" s="98">
        <f>Planning!AE$577</f>
        <v>0</v>
      </c>
      <c r="AF475" s="99">
        <f>Planning!AF$577</f>
        <v>0</v>
      </c>
      <c r="AG475" s="99">
        <f>Planning!AG$577</f>
        <v>0</v>
      </c>
      <c r="AH475" s="99">
        <f>Planning!AH$577</f>
        <v>0</v>
      </c>
      <c r="AI475" s="99">
        <f>Planning!AI$577</f>
        <v>0</v>
      </c>
      <c r="AJ475" s="100">
        <f>Planning!AJ$577</f>
        <v>0</v>
      </c>
      <c r="AK475" s="98">
        <f>Planning!AK$577</f>
        <v>0</v>
      </c>
      <c r="AL475" s="99">
        <f>Planning!AL$577</f>
        <v>0</v>
      </c>
      <c r="AM475" s="99">
        <f>Planning!AM$577</f>
        <v>0</v>
      </c>
      <c r="AN475" s="99">
        <f>Planning!AN$577</f>
        <v>0</v>
      </c>
      <c r="AO475" s="99">
        <f>Planning!AO$577</f>
        <v>0</v>
      </c>
      <c r="AP475" s="99">
        <f>Planning!AP$577</f>
        <v>0</v>
      </c>
      <c r="AQ475" s="99">
        <f>Planning!AQ$577</f>
        <v>0</v>
      </c>
      <c r="AR475" s="99">
        <f>Planning!AR$577</f>
        <v>0</v>
      </c>
      <c r="AS475" s="99">
        <f>Planning!AS$577</f>
        <v>0</v>
      </c>
      <c r="AT475" s="100">
        <f>Planning!AT$577</f>
        <v>0</v>
      </c>
      <c r="AU475" s="98">
        <f>Planning!AU$577</f>
        <v>0</v>
      </c>
      <c r="AV475" s="99">
        <f>Planning!AV$577</f>
        <v>0</v>
      </c>
      <c r="AW475" s="99">
        <f>Planning!AW$577</f>
        <v>0</v>
      </c>
      <c r="AX475" s="99">
        <f>Planning!AX$577</f>
        <v>0</v>
      </c>
      <c r="AY475" s="99">
        <f>Planning!AY$577</f>
        <v>0</v>
      </c>
      <c r="AZ475" s="99">
        <f>Planning!AZ$577</f>
        <v>0</v>
      </c>
      <c r="BA475" s="99">
        <f>Planning!BA$577</f>
        <v>0</v>
      </c>
      <c r="BB475" s="100">
        <f>Planning!BB$577</f>
        <v>0</v>
      </c>
      <c r="BC475" s="69">
        <f>Planning!BC$577</f>
        <v>0</v>
      </c>
      <c r="BD475" s="102"/>
      <c r="BE475" s="408">
        <f>Planning!BE$577</f>
        <v>0</v>
      </c>
      <c r="BF475" s="409">
        <f>Planning!BF$577</f>
        <v>0</v>
      </c>
      <c r="BG475" s="74">
        <f>Planning!BG$577</f>
        <v>0</v>
      </c>
      <c r="BH475" s="75">
        <f>Planning!BH$577</f>
        <v>0</v>
      </c>
      <c r="BI475" s="76" t="str">
        <f>Planning!BI$577</f>
        <v/>
      </c>
      <c r="BJ475" s="77">
        <f>Planning!BJ$577</f>
        <v>0</v>
      </c>
      <c r="BL475" s="210">
        <f>Planning!BL$577</f>
        <v>0</v>
      </c>
      <c r="BM475" s="143">
        <f>Planning!BP$577</f>
        <v>0</v>
      </c>
      <c r="NL475" s="43" t="s">
        <v>63</v>
      </c>
    </row>
    <row r="476" spans="1:376" ht="10.199999999999999" hidden="1" customHeight="1">
      <c r="A476" s="25"/>
      <c r="B476" s="337"/>
      <c r="C476" s="424"/>
      <c r="D476" s="15"/>
      <c r="E476" s="101"/>
      <c r="F476" s="101"/>
      <c r="G476" s="101"/>
      <c r="H476" s="323"/>
      <c r="I476" s="402">
        <f>Conges!$B$20</f>
        <v>44913</v>
      </c>
      <c r="J476" s="403"/>
      <c r="K476" s="403"/>
      <c r="L476" s="403"/>
      <c r="M476" s="403"/>
      <c r="N476" s="78" t="str">
        <f>Planning!N$612</f>
        <v/>
      </c>
      <c r="O476" s="95">
        <f>Planning!O$612</f>
        <v>0</v>
      </c>
      <c r="P476" s="96">
        <f>Planning!P$612</f>
        <v>0</v>
      </c>
      <c r="Q476" s="96">
        <f>Planning!Q$612</f>
        <v>0</v>
      </c>
      <c r="R476" s="96">
        <f>Planning!R$612</f>
        <v>0</v>
      </c>
      <c r="S476" s="96">
        <f>Planning!S$612</f>
        <v>0</v>
      </c>
      <c r="T476" s="96">
        <f>Planning!T$612</f>
        <v>0</v>
      </c>
      <c r="U476" s="96">
        <f>Planning!U$612</f>
        <v>0</v>
      </c>
      <c r="V476" s="97">
        <f>Planning!V$612</f>
        <v>0</v>
      </c>
      <c r="W476" s="95">
        <f>Planning!W$612</f>
        <v>0</v>
      </c>
      <c r="X476" s="96">
        <f>Planning!X$612</f>
        <v>0</v>
      </c>
      <c r="Y476" s="96">
        <f>Planning!Y$612</f>
        <v>0</v>
      </c>
      <c r="Z476" s="96">
        <f>Planning!Z$612</f>
        <v>0</v>
      </c>
      <c r="AA476" s="96">
        <f>Planning!AA$612</f>
        <v>0</v>
      </c>
      <c r="AB476" s="96">
        <f>Planning!AB$612</f>
        <v>0</v>
      </c>
      <c r="AC476" s="96">
        <f>Planning!AC$612</f>
        <v>0</v>
      </c>
      <c r="AD476" s="97">
        <f>Planning!AD$612</f>
        <v>0</v>
      </c>
      <c r="AE476" s="95">
        <f>Planning!AE$612</f>
        <v>0</v>
      </c>
      <c r="AF476" s="96">
        <f>Planning!AF$612</f>
        <v>0</v>
      </c>
      <c r="AG476" s="96">
        <f>Planning!AG$612</f>
        <v>0</v>
      </c>
      <c r="AH476" s="96">
        <f>Planning!AH$612</f>
        <v>0</v>
      </c>
      <c r="AI476" s="96">
        <f>Planning!AI$612</f>
        <v>0</v>
      </c>
      <c r="AJ476" s="97">
        <f>Planning!AJ$612</f>
        <v>0</v>
      </c>
      <c r="AK476" s="95">
        <f>Planning!AK$612</f>
        <v>0</v>
      </c>
      <c r="AL476" s="96">
        <f>Planning!AL$612</f>
        <v>0</v>
      </c>
      <c r="AM476" s="96">
        <f>Planning!AM$612</f>
        <v>0</v>
      </c>
      <c r="AN476" s="96">
        <f>Planning!AN$612</f>
        <v>0</v>
      </c>
      <c r="AO476" s="96">
        <f>Planning!AO$612</f>
        <v>0</v>
      </c>
      <c r="AP476" s="96">
        <f>Planning!AP$612</f>
        <v>0</v>
      </c>
      <c r="AQ476" s="96">
        <f>Planning!AQ$612</f>
        <v>0</v>
      </c>
      <c r="AR476" s="96">
        <f>Planning!AR$612</f>
        <v>0</v>
      </c>
      <c r="AS476" s="96">
        <f>Planning!AS$612</f>
        <v>0</v>
      </c>
      <c r="AT476" s="97">
        <f>Planning!AT$612</f>
        <v>0</v>
      </c>
      <c r="AU476" s="95">
        <f>Planning!AU$612</f>
        <v>0</v>
      </c>
      <c r="AV476" s="96">
        <f>Planning!AV$612</f>
        <v>0</v>
      </c>
      <c r="AW476" s="96">
        <f>Planning!AW$612</f>
        <v>0</v>
      </c>
      <c r="AX476" s="96">
        <f>Planning!AX$612</f>
        <v>0</v>
      </c>
      <c r="AY476" s="96">
        <f>Planning!AY$612</f>
        <v>0</v>
      </c>
      <c r="AZ476" s="96">
        <f>Planning!AZ$612</f>
        <v>0</v>
      </c>
      <c r="BA476" s="96">
        <f>Planning!BA$612</f>
        <v>0</v>
      </c>
      <c r="BB476" s="97">
        <f>Planning!BB$612</f>
        <v>0</v>
      </c>
      <c r="BC476" s="82">
        <f>Planning!BC$612</f>
        <v>0</v>
      </c>
      <c r="BD476" s="102"/>
      <c r="BE476" s="410">
        <f>Planning!BE$612</f>
        <v>0</v>
      </c>
      <c r="BF476" s="411">
        <f>Planning!BF$612</f>
        <v>0</v>
      </c>
      <c r="BG476" s="88">
        <f>Planning!BG$612</f>
        <v>0</v>
      </c>
      <c r="BH476" s="89">
        <f>Planning!BH$612</f>
        <v>0</v>
      </c>
      <c r="BI476" s="90" t="str">
        <f>Planning!BI$612</f>
        <v/>
      </c>
      <c r="BJ476" s="91">
        <f>Planning!BJ$612</f>
        <v>0</v>
      </c>
      <c r="BL476" s="211">
        <f>Planning!BL$612</f>
        <v>0</v>
      </c>
      <c r="BM476" s="142">
        <f>Planning!BP$612</f>
        <v>0</v>
      </c>
      <c r="NL476" s="43" t="s">
        <v>63</v>
      </c>
    </row>
    <row r="477" spans="1:376" ht="10.199999999999999" hidden="1" customHeight="1">
      <c r="A477" s="25"/>
      <c r="B477" s="337"/>
      <c r="C477" s="424"/>
      <c r="D477" s="15"/>
      <c r="E477" s="101"/>
      <c r="F477" s="101"/>
      <c r="G477" s="101"/>
      <c r="H477" s="323"/>
      <c r="I477" s="400">
        <f>Conges!$B$21</f>
        <v>44914</v>
      </c>
      <c r="J477" s="401"/>
      <c r="K477" s="401"/>
      <c r="L477" s="401"/>
      <c r="M477" s="401"/>
      <c r="N477" s="65" t="str">
        <f>Planning!N$647</f>
        <v/>
      </c>
      <c r="O477" s="98">
        <f>Planning!O$647</f>
        <v>0</v>
      </c>
      <c r="P477" s="99">
        <f>Planning!P$647</f>
        <v>0</v>
      </c>
      <c r="Q477" s="99">
        <f>Planning!Q$647</f>
        <v>0</v>
      </c>
      <c r="R477" s="99">
        <f>Planning!R$647</f>
        <v>0</v>
      </c>
      <c r="S477" s="99">
        <f>Planning!S$647</f>
        <v>0</v>
      </c>
      <c r="T477" s="99">
        <f>Planning!T$647</f>
        <v>0</v>
      </c>
      <c r="U477" s="99">
        <f>Planning!U$647</f>
        <v>0</v>
      </c>
      <c r="V477" s="100">
        <f>Planning!V$647</f>
        <v>0</v>
      </c>
      <c r="W477" s="98">
        <f>Planning!W$647</f>
        <v>0</v>
      </c>
      <c r="X477" s="99">
        <f>Planning!X$647</f>
        <v>0</v>
      </c>
      <c r="Y477" s="99">
        <f>Planning!Y$647</f>
        <v>0</v>
      </c>
      <c r="Z477" s="99">
        <f>Planning!Z$647</f>
        <v>0</v>
      </c>
      <c r="AA477" s="99">
        <f>Planning!AA$647</f>
        <v>0</v>
      </c>
      <c r="AB477" s="99">
        <f>Planning!AB$647</f>
        <v>0</v>
      </c>
      <c r="AC477" s="99">
        <f>Planning!AC$647</f>
        <v>0</v>
      </c>
      <c r="AD477" s="100">
        <f>Planning!AD$647</f>
        <v>0</v>
      </c>
      <c r="AE477" s="98">
        <f>Planning!AE$647</f>
        <v>0</v>
      </c>
      <c r="AF477" s="99">
        <f>Planning!AF$647</f>
        <v>0</v>
      </c>
      <c r="AG477" s="99">
        <f>Planning!AG$647</f>
        <v>0</v>
      </c>
      <c r="AH477" s="99">
        <f>Planning!AH$647</f>
        <v>0</v>
      </c>
      <c r="AI477" s="99">
        <f>Planning!AI$647</f>
        <v>0</v>
      </c>
      <c r="AJ477" s="100">
        <f>Planning!AJ$647</f>
        <v>0</v>
      </c>
      <c r="AK477" s="98">
        <f>Planning!AK$647</f>
        <v>0</v>
      </c>
      <c r="AL477" s="99">
        <f>Planning!AL$647</f>
        <v>0</v>
      </c>
      <c r="AM477" s="99">
        <f>Planning!AM$647</f>
        <v>0</v>
      </c>
      <c r="AN477" s="99">
        <f>Planning!AN$647</f>
        <v>0</v>
      </c>
      <c r="AO477" s="99">
        <f>Planning!AO$647</f>
        <v>0</v>
      </c>
      <c r="AP477" s="99">
        <f>Planning!AP$647</f>
        <v>0</v>
      </c>
      <c r="AQ477" s="99">
        <f>Planning!AQ$647</f>
        <v>0</v>
      </c>
      <c r="AR477" s="99">
        <f>Planning!AR$647</f>
        <v>0</v>
      </c>
      <c r="AS477" s="99">
        <f>Planning!AS$647</f>
        <v>0</v>
      </c>
      <c r="AT477" s="100">
        <f>Planning!AT$647</f>
        <v>0</v>
      </c>
      <c r="AU477" s="98">
        <f>Planning!AU$647</f>
        <v>0</v>
      </c>
      <c r="AV477" s="99">
        <f>Planning!AV$647</f>
        <v>0</v>
      </c>
      <c r="AW477" s="99">
        <f>Planning!AW$647</f>
        <v>0</v>
      </c>
      <c r="AX477" s="99">
        <f>Planning!AX$647</f>
        <v>0</v>
      </c>
      <c r="AY477" s="99">
        <f>Planning!AY$647</f>
        <v>0</v>
      </c>
      <c r="AZ477" s="99">
        <f>Planning!AZ$647</f>
        <v>0</v>
      </c>
      <c r="BA477" s="99">
        <f>Planning!BA$647</f>
        <v>0</v>
      </c>
      <c r="BB477" s="100">
        <f>Planning!BB$647</f>
        <v>0</v>
      </c>
      <c r="BC477" s="69">
        <f>Planning!BC$647</f>
        <v>0</v>
      </c>
      <c r="BD477" s="102"/>
      <c r="BE477" s="408">
        <f>Planning!BE$647</f>
        <v>0</v>
      </c>
      <c r="BF477" s="409">
        <f>Planning!BF$647</f>
        <v>0</v>
      </c>
      <c r="BG477" s="74">
        <f>Planning!BG$647</f>
        <v>0</v>
      </c>
      <c r="BH477" s="75">
        <f>Planning!BH$647</f>
        <v>0</v>
      </c>
      <c r="BI477" s="76" t="str">
        <f>Planning!BI$647</f>
        <v/>
      </c>
      <c r="BJ477" s="77">
        <f>Planning!BJ$647</f>
        <v>0</v>
      </c>
      <c r="BL477" s="210">
        <f>Planning!BL$647</f>
        <v>0</v>
      </c>
      <c r="BM477" s="143">
        <f>Planning!BP$647</f>
        <v>0</v>
      </c>
      <c r="NL477" s="43" t="s">
        <v>63</v>
      </c>
    </row>
    <row r="478" spans="1:376" ht="10.199999999999999" hidden="1" customHeight="1">
      <c r="A478" s="25"/>
      <c r="B478" s="337"/>
      <c r="C478" s="424"/>
      <c r="D478" s="15"/>
      <c r="E478" s="101"/>
      <c r="F478" s="101"/>
      <c r="G478" s="101"/>
      <c r="H478" s="323"/>
      <c r="I478" s="402">
        <f>Conges!$B$22</f>
        <v>44915</v>
      </c>
      <c r="J478" s="403"/>
      <c r="K478" s="403"/>
      <c r="L478" s="403"/>
      <c r="M478" s="403"/>
      <c r="N478" s="78" t="str">
        <f>Planning!N$682</f>
        <v/>
      </c>
      <c r="O478" s="95">
        <f>Planning!O$682</f>
        <v>0</v>
      </c>
      <c r="P478" s="96">
        <f>Planning!P$682</f>
        <v>0</v>
      </c>
      <c r="Q478" s="96">
        <f>Planning!Q$682</f>
        <v>0</v>
      </c>
      <c r="R478" s="96">
        <f>Planning!R$682</f>
        <v>0</v>
      </c>
      <c r="S478" s="96">
        <f>Planning!S$682</f>
        <v>0</v>
      </c>
      <c r="T478" s="96">
        <f>Planning!T$682</f>
        <v>0</v>
      </c>
      <c r="U478" s="96">
        <f>Planning!U$682</f>
        <v>0</v>
      </c>
      <c r="V478" s="97">
        <f>Planning!V$682</f>
        <v>0</v>
      </c>
      <c r="W478" s="95">
        <f>Planning!W$682</f>
        <v>0</v>
      </c>
      <c r="X478" s="96">
        <f>Planning!X$682</f>
        <v>0</v>
      </c>
      <c r="Y478" s="96">
        <f>Planning!Y$682</f>
        <v>0</v>
      </c>
      <c r="Z478" s="96">
        <f>Planning!Z$682</f>
        <v>0</v>
      </c>
      <c r="AA478" s="96">
        <f>Planning!AA$682</f>
        <v>0</v>
      </c>
      <c r="AB478" s="96">
        <f>Planning!AB$682</f>
        <v>0</v>
      </c>
      <c r="AC478" s="96">
        <f>Planning!AC$682</f>
        <v>0</v>
      </c>
      <c r="AD478" s="97">
        <f>Planning!AD$682</f>
        <v>0</v>
      </c>
      <c r="AE478" s="95">
        <f>Planning!AE$682</f>
        <v>0</v>
      </c>
      <c r="AF478" s="96">
        <f>Planning!AF$682</f>
        <v>0</v>
      </c>
      <c r="AG478" s="96">
        <f>Planning!AG$682</f>
        <v>0</v>
      </c>
      <c r="AH478" s="96">
        <f>Planning!AH$682</f>
        <v>0</v>
      </c>
      <c r="AI478" s="96">
        <f>Planning!AI$682</f>
        <v>0</v>
      </c>
      <c r="AJ478" s="97">
        <f>Planning!AJ$682</f>
        <v>0</v>
      </c>
      <c r="AK478" s="95">
        <f>Planning!AK$682</f>
        <v>0</v>
      </c>
      <c r="AL478" s="96">
        <f>Planning!AL$682</f>
        <v>0</v>
      </c>
      <c r="AM478" s="96">
        <f>Planning!AM$682</f>
        <v>0</v>
      </c>
      <c r="AN478" s="96">
        <f>Planning!AN$682</f>
        <v>0</v>
      </c>
      <c r="AO478" s="96">
        <f>Planning!AO$682</f>
        <v>0</v>
      </c>
      <c r="AP478" s="96">
        <f>Planning!AP$682</f>
        <v>0</v>
      </c>
      <c r="AQ478" s="96">
        <f>Planning!AQ$682</f>
        <v>0</v>
      </c>
      <c r="AR478" s="96">
        <f>Planning!AR$682</f>
        <v>0</v>
      </c>
      <c r="AS478" s="96">
        <f>Planning!AS$682</f>
        <v>0</v>
      </c>
      <c r="AT478" s="97">
        <f>Planning!AT$682</f>
        <v>0</v>
      </c>
      <c r="AU478" s="95">
        <f>Planning!AU$682</f>
        <v>0</v>
      </c>
      <c r="AV478" s="96">
        <f>Planning!AV$682</f>
        <v>0</v>
      </c>
      <c r="AW478" s="96">
        <f>Planning!AW$682</f>
        <v>0</v>
      </c>
      <c r="AX478" s="96">
        <f>Planning!AX$682</f>
        <v>0</v>
      </c>
      <c r="AY478" s="96">
        <f>Planning!AY$682</f>
        <v>0</v>
      </c>
      <c r="AZ478" s="96">
        <f>Planning!AZ$682</f>
        <v>0</v>
      </c>
      <c r="BA478" s="96">
        <f>Planning!BA$682</f>
        <v>0</v>
      </c>
      <c r="BB478" s="97">
        <f>Planning!BB$682</f>
        <v>0</v>
      </c>
      <c r="BC478" s="82">
        <f>Planning!BC$682</f>
        <v>0</v>
      </c>
      <c r="BD478" s="102"/>
      <c r="BE478" s="410">
        <f>Planning!BE$682</f>
        <v>0</v>
      </c>
      <c r="BF478" s="411">
        <f>Planning!BF$682</f>
        <v>0</v>
      </c>
      <c r="BG478" s="88">
        <f>Planning!BG$682</f>
        <v>0</v>
      </c>
      <c r="BH478" s="89">
        <f>Planning!BH$682</f>
        <v>0</v>
      </c>
      <c r="BI478" s="90" t="str">
        <f>Planning!BI$682</f>
        <v/>
      </c>
      <c r="BJ478" s="91">
        <f>Planning!BJ$682</f>
        <v>0</v>
      </c>
      <c r="BL478" s="211">
        <f>Planning!BL$682</f>
        <v>0</v>
      </c>
      <c r="BM478" s="142">
        <f>Planning!BP$682</f>
        <v>0</v>
      </c>
      <c r="NL478" s="43" t="s">
        <v>63</v>
      </c>
    </row>
    <row r="479" spans="1:376" ht="10.199999999999999" hidden="1" customHeight="1">
      <c r="A479" s="25"/>
      <c r="B479" s="337"/>
      <c r="C479" s="424"/>
      <c r="D479" s="15"/>
      <c r="E479" s="101"/>
      <c r="F479" s="101"/>
      <c r="G479" s="101"/>
      <c r="H479" s="323"/>
      <c r="I479" s="400">
        <f>Conges!$B$23</f>
        <v>44916</v>
      </c>
      <c r="J479" s="401"/>
      <c r="K479" s="401"/>
      <c r="L479" s="401"/>
      <c r="M479" s="401"/>
      <c r="N479" s="65" t="str">
        <f>Planning!N$717</f>
        <v/>
      </c>
      <c r="O479" s="98">
        <f>Planning!O$717</f>
        <v>0</v>
      </c>
      <c r="P479" s="99">
        <f>Planning!P$717</f>
        <v>0</v>
      </c>
      <c r="Q479" s="99">
        <f>Planning!Q$717</f>
        <v>0</v>
      </c>
      <c r="R479" s="99">
        <f>Planning!R$717</f>
        <v>0</v>
      </c>
      <c r="S479" s="99">
        <f>Planning!S$717</f>
        <v>0</v>
      </c>
      <c r="T479" s="99">
        <f>Planning!T$717</f>
        <v>0</v>
      </c>
      <c r="U479" s="99">
        <f>Planning!U$717</f>
        <v>0</v>
      </c>
      <c r="V479" s="100">
        <f>Planning!V$717</f>
        <v>0</v>
      </c>
      <c r="W479" s="98">
        <f>Planning!W$717</f>
        <v>0</v>
      </c>
      <c r="X479" s="99">
        <f>Planning!X$717</f>
        <v>0</v>
      </c>
      <c r="Y479" s="99">
        <f>Planning!Y$717</f>
        <v>0</v>
      </c>
      <c r="Z479" s="99">
        <f>Planning!Z$717</f>
        <v>0</v>
      </c>
      <c r="AA479" s="99">
        <f>Planning!AA$717</f>
        <v>0</v>
      </c>
      <c r="AB479" s="99">
        <f>Planning!AB$717</f>
        <v>0</v>
      </c>
      <c r="AC479" s="99">
        <f>Planning!AC$717</f>
        <v>0</v>
      </c>
      <c r="AD479" s="100">
        <f>Planning!AD$717</f>
        <v>0</v>
      </c>
      <c r="AE479" s="98">
        <f>Planning!AE$717</f>
        <v>0</v>
      </c>
      <c r="AF479" s="99">
        <f>Planning!AF$717</f>
        <v>0</v>
      </c>
      <c r="AG479" s="99">
        <f>Planning!AG$717</f>
        <v>0</v>
      </c>
      <c r="AH479" s="99">
        <f>Planning!AH$717</f>
        <v>0</v>
      </c>
      <c r="AI479" s="99">
        <f>Planning!AI$717</f>
        <v>0</v>
      </c>
      <c r="AJ479" s="100">
        <f>Planning!AJ$717</f>
        <v>0</v>
      </c>
      <c r="AK479" s="98">
        <f>Planning!AK$717</f>
        <v>0</v>
      </c>
      <c r="AL479" s="99">
        <f>Planning!AL$717</f>
        <v>0</v>
      </c>
      <c r="AM479" s="99">
        <f>Planning!AM$717</f>
        <v>0</v>
      </c>
      <c r="AN479" s="99">
        <f>Planning!AN$717</f>
        <v>0</v>
      </c>
      <c r="AO479" s="99">
        <f>Planning!AO$717</f>
        <v>0</v>
      </c>
      <c r="AP479" s="99">
        <f>Planning!AP$717</f>
        <v>0</v>
      </c>
      <c r="AQ479" s="99">
        <f>Planning!AQ$717</f>
        <v>0</v>
      </c>
      <c r="AR479" s="99">
        <f>Planning!AR$717</f>
        <v>0</v>
      </c>
      <c r="AS479" s="99">
        <f>Planning!AS$717</f>
        <v>0</v>
      </c>
      <c r="AT479" s="100">
        <f>Planning!AT$717</f>
        <v>0</v>
      </c>
      <c r="AU479" s="98">
        <f>Planning!AU$717</f>
        <v>0</v>
      </c>
      <c r="AV479" s="99">
        <f>Planning!AV$717</f>
        <v>0</v>
      </c>
      <c r="AW479" s="99">
        <f>Planning!AW$717</f>
        <v>0</v>
      </c>
      <c r="AX479" s="99">
        <f>Planning!AX$717</f>
        <v>0</v>
      </c>
      <c r="AY479" s="99">
        <f>Planning!AY$717</f>
        <v>0</v>
      </c>
      <c r="AZ479" s="99">
        <f>Planning!AZ$717</f>
        <v>0</v>
      </c>
      <c r="BA479" s="99">
        <f>Planning!BA$717</f>
        <v>0</v>
      </c>
      <c r="BB479" s="100">
        <f>Planning!BB$717</f>
        <v>0</v>
      </c>
      <c r="BC479" s="69">
        <f>Planning!BC$717</f>
        <v>0</v>
      </c>
      <c r="BD479" s="102"/>
      <c r="BE479" s="408">
        <f>Planning!BE$717</f>
        <v>0</v>
      </c>
      <c r="BF479" s="409">
        <f>Planning!BF$717</f>
        <v>0</v>
      </c>
      <c r="BG479" s="74">
        <f>Planning!BG$717</f>
        <v>0</v>
      </c>
      <c r="BH479" s="75">
        <f>Planning!BH$717</f>
        <v>0</v>
      </c>
      <c r="BI479" s="76" t="str">
        <f>Planning!BI$717</f>
        <v/>
      </c>
      <c r="BJ479" s="77">
        <f>Planning!BJ$717</f>
        <v>0</v>
      </c>
      <c r="BL479" s="210">
        <f>Planning!BL$717</f>
        <v>0</v>
      </c>
      <c r="BM479" s="143">
        <f>Planning!BP$717</f>
        <v>0</v>
      </c>
      <c r="NL479" s="43" t="s">
        <v>63</v>
      </c>
    </row>
    <row r="480" spans="1:376" ht="10.199999999999999" hidden="1" customHeight="1">
      <c r="A480" s="25"/>
      <c r="B480" s="337"/>
      <c r="C480" s="424"/>
      <c r="D480" s="15"/>
      <c r="E480" s="101"/>
      <c r="F480" s="101"/>
      <c r="G480" s="101"/>
      <c r="H480" s="323"/>
      <c r="I480" s="402">
        <f>Conges!$B$24</f>
        <v>44917</v>
      </c>
      <c r="J480" s="403"/>
      <c r="K480" s="403"/>
      <c r="L480" s="403"/>
      <c r="M480" s="403"/>
      <c r="N480" s="78" t="str">
        <f>Planning!N$752</f>
        <v/>
      </c>
      <c r="O480" s="95">
        <f>Planning!O$752</f>
        <v>0</v>
      </c>
      <c r="P480" s="96">
        <f>Planning!P$752</f>
        <v>0</v>
      </c>
      <c r="Q480" s="96">
        <f>Planning!Q$752</f>
        <v>0</v>
      </c>
      <c r="R480" s="96">
        <f>Planning!R$752</f>
        <v>0</v>
      </c>
      <c r="S480" s="96">
        <f>Planning!S$752</f>
        <v>0</v>
      </c>
      <c r="T480" s="96">
        <f>Planning!T$752</f>
        <v>0</v>
      </c>
      <c r="U480" s="96">
        <f>Planning!U$752</f>
        <v>0</v>
      </c>
      <c r="V480" s="97">
        <f>Planning!V$752</f>
        <v>0</v>
      </c>
      <c r="W480" s="95">
        <f>Planning!W$752</f>
        <v>0</v>
      </c>
      <c r="X480" s="96">
        <f>Planning!X$752</f>
        <v>0</v>
      </c>
      <c r="Y480" s="96">
        <f>Planning!Y$752</f>
        <v>0</v>
      </c>
      <c r="Z480" s="96">
        <f>Planning!Z$752</f>
        <v>0</v>
      </c>
      <c r="AA480" s="96">
        <f>Planning!AA$752</f>
        <v>0</v>
      </c>
      <c r="AB480" s="96">
        <f>Planning!AB$752</f>
        <v>0</v>
      </c>
      <c r="AC480" s="96">
        <f>Planning!AC$752</f>
        <v>0</v>
      </c>
      <c r="AD480" s="97">
        <f>Planning!AD$752</f>
        <v>0</v>
      </c>
      <c r="AE480" s="95">
        <f>Planning!AE$752</f>
        <v>0</v>
      </c>
      <c r="AF480" s="96">
        <f>Planning!AF$752</f>
        <v>0</v>
      </c>
      <c r="AG480" s="96">
        <f>Planning!AG$752</f>
        <v>0</v>
      </c>
      <c r="AH480" s="96">
        <f>Planning!AH$752</f>
        <v>0</v>
      </c>
      <c r="AI480" s="96">
        <f>Planning!AI$752</f>
        <v>0</v>
      </c>
      <c r="AJ480" s="97">
        <f>Planning!AJ$752</f>
        <v>0</v>
      </c>
      <c r="AK480" s="95">
        <f>Planning!AK$752</f>
        <v>0</v>
      </c>
      <c r="AL480" s="96">
        <f>Planning!AL$752</f>
        <v>0</v>
      </c>
      <c r="AM480" s="96">
        <f>Planning!AM$752</f>
        <v>0</v>
      </c>
      <c r="AN480" s="96">
        <f>Planning!AN$752</f>
        <v>0</v>
      </c>
      <c r="AO480" s="96">
        <f>Planning!AO$752</f>
        <v>0</v>
      </c>
      <c r="AP480" s="96">
        <f>Planning!AP$752</f>
        <v>0</v>
      </c>
      <c r="AQ480" s="96">
        <f>Planning!AQ$752</f>
        <v>0</v>
      </c>
      <c r="AR480" s="96">
        <f>Planning!AR$752</f>
        <v>0</v>
      </c>
      <c r="AS480" s="96">
        <f>Planning!AS$752</f>
        <v>0</v>
      </c>
      <c r="AT480" s="97">
        <f>Planning!AT$752</f>
        <v>0</v>
      </c>
      <c r="AU480" s="95">
        <f>Planning!AU$752</f>
        <v>0</v>
      </c>
      <c r="AV480" s="96">
        <f>Planning!AV$752</f>
        <v>0</v>
      </c>
      <c r="AW480" s="96">
        <f>Planning!AW$752</f>
        <v>0</v>
      </c>
      <c r="AX480" s="96">
        <f>Planning!AX$752</f>
        <v>0</v>
      </c>
      <c r="AY480" s="96">
        <f>Planning!AY$752</f>
        <v>0</v>
      </c>
      <c r="AZ480" s="96">
        <f>Planning!AZ$752</f>
        <v>0</v>
      </c>
      <c r="BA480" s="96">
        <f>Planning!BA$752</f>
        <v>0</v>
      </c>
      <c r="BB480" s="97">
        <f>Planning!BB$752</f>
        <v>0</v>
      </c>
      <c r="BC480" s="82">
        <f>Planning!BC$752</f>
        <v>0</v>
      </c>
      <c r="BD480" s="102"/>
      <c r="BE480" s="410">
        <f>Planning!BE$752</f>
        <v>0</v>
      </c>
      <c r="BF480" s="411">
        <f>Planning!BF$752</f>
        <v>0</v>
      </c>
      <c r="BG480" s="88">
        <f>Planning!BG$752</f>
        <v>0</v>
      </c>
      <c r="BH480" s="89">
        <f>Planning!BH$752</f>
        <v>0</v>
      </c>
      <c r="BI480" s="90" t="str">
        <f>Planning!BI$752</f>
        <v/>
      </c>
      <c r="BJ480" s="91">
        <f>Planning!BJ$752</f>
        <v>0</v>
      </c>
      <c r="BL480" s="211">
        <f>Planning!BL$752</f>
        <v>0</v>
      </c>
      <c r="BM480" s="142">
        <f>Planning!BP$752</f>
        <v>0</v>
      </c>
      <c r="NL480" s="43" t="s">
        <v>63</v>
      </c>
    </row>
    <row r="481" spans="1:376" ht="10.199999999999999" hidden="1" customHeight="1">
      <c r="A481" s="25"/>
      <c r="B481" s="337"/>
      <c r="C481" s="424"/>
      <c r="D481" s="15"/>
      <c r="E481" s="101"/>
      <c r="F481" s="101"/>
      <c r="G481" s="101"/>
      <c r="H481" s="323"/>
      <c r="I481" s="400">
        <f>Conges!$B$25</f>
        <v>44918</v>
      </c>
      <c r="J481" s="401"/>
      <c r="K481" s="401"/>
      <c r="L481" s="401"/>
      <c r="M481" s="401"/>
      <c r="N481" s="65" t="str">
        <f>Planning!N$787</f>
        <v/>
      </c>
      <c r="O481" s="98">
        <f>Planning!O$787</f>
        <v>0</v>
      </c>
      <c r="P481" s="99">
        <f>Planning!P$787</f>
        <v>0</v>
      </c>
      <c r="Q481" s="99">
        <f>Planning!Q$787</f>
        <v>0</v>
      </c>
      <c r="R481" s="99">
        <f>Planning!R$787</f>
        <v>0</v>
      </c>
      <c r="S481" s="99">
        <f>Planning!S$787</f>
        <v>0</v>
      </c>
      <c r="T481" s="99">
        <f>Planning!T$787</f>
        <v>0</v>
      </c>
      <c r="U481" s="99">
        <f>Planning!U$787</f>
        <v>0</v>
      </c>
      <c r="V481" s="100">
        <f>Planning!V$787</f>
        <v>0</v>
      </c>
      <c r="W481" s="98">
        <f>Planning!W$787</f>
        <v>0</v>
      </c>
      <c r="X481" s="99">
        <f>Planning!X$787</f>
        <v>0</v>
      </c>
      <c r="Y481" s="99">
        <f>Planning!Y$787</f>
        <v>0</v>
      </c>
      <c r="Z481" s="99">
        <f>Planning!Z$787</f>
        <v>0</v>
      </c>
      <c r="AA481" s="99">
        <f>Planning!AA$787</f>
        <v>0</v>
      </c>
      <c r="AB481" s="99">
        <f>Planning!AB$787</f>
        <v>0</v>
      </c>
      <c r="AC481" s="99">
        <f>Planning!AC$787</f>
        <v>0</v>
      </c>
      <c r="AD481" s="100">
        <f>Planning!AD$787</f>
        <v>0</v>
      </c>
      <c r="AE481" s="98">
        <f>Planning!AE$787</f>
        <v>0</v>
      </c>
      <c r="AF481" s="99">
        <f>Planning!AF$787</f>
        <v>0</v>
      </c>
      <c r="AG481" s="99">
        <f>Planning!AG$787</f>
        <v>0</v>
      </c>
      <c r="AH481" s="99">
        <f>Planning!AH$787</f>
        <v>0</v>
      </c>
      <c r="AI481" s="99">
        <f>Planning!AI$787</f>
        <v>0</v>
      </c>
      <c r="AJ481" s="100">
        <f>Planning!AJ$787</f>
        <v>0</v>
      </c>
      <c r="AK481" s="98">
        <f>Planning!AK$787</f>
        <v>0</v>
      </c>
      <c r="AL481" s="99">
        <f>Planning!AL$787</f>
        <v>0</v>
      </c>
      <c r="AM481" s="99">
        <f>Planning!AM$787</f>
        <v>0</v>
      </c>
      <c r="AN481" s="99">
        <f>Planning!AN$787</f>
        <v>0</v>
      </c>
      <c r="AO481" s="99">
        <f>Planning!AO$787</f>
        <v>0</v>
      </c>
      <c r="AP481" s="99">
        <f>Planning!AP$787</f>
        <v>0</v>
      </c>
      <c r="AQ481" s="99">
        <f>Planning!AQ$787</f>
        <v>0</v>
      </c>
      <c r="AR481" s="99">
        <f>Planning!AR$787</f>
        <v>0</v>
      </c>
      <c r="AS481" s="99">
        <f>Planning!AS$787</f>
        <v>0</v>
      </c>
      <c r="AT481" s="100">
        <f>Planning!AT$787</f>
        <v>0</v>
      </c>
      <c r="AU481" s="98">
        <f>Planning!AU$787</f>
        <v>0</v>
      </c>
      <c r="AV481" s="99">
        <f>Planning!AV$787</f>
        <v>0</v>
      </c>
      <c r="AW481" s="99">
        <f>Planning!AW$787</f>
        <v>0</v>
      </c>
      <c r="AX481" s="99">
        <f>Planning!AX$787</f>
        <v>0</v>
      </c>
      <c r="AY481" s="99">
        <f>Planning!AY$787</f>
        <v>0</v>
      </c>
      <c r="AZ481" s="99">
        <f>Planning!AZ$787</f>
        <v>0</v>
      </c>
      <c r="BA481" s="99">
        <f>Planning!BA$787</f>
        <v>0</v>
      </c>
      <c r="BB481" s="100">
        <f>Planning!BB$787</f>
        <v>0</v>
      </c>
      <c r="BC481" s="69">
        <f>Planning!BC$787</f>
        <v>0</v>
      </c>
      <c r="BD481" s="102"/>
      <c r="BE481" s="408">
        <f>Planning!BE$787</f>
        <v>0</v>
      </c>
      <c r="BF481" s="409">
        <f>Planning!BF$787</f>
        <v>0</v>
      </c>
      <c r="BG481" s="74">
        <f>Planning!BG$787</f>
        <v>0</v>
      </c>
      <c r="BH481" s="75">
        <f>Planning!BH$787</f>
        <v>0</v>
      </c>
      <c r="BI481" s="76" t="str">
        <f>Planning!BI$787</f>
        <v/>
      </c>
      <c r="BJ481" s="77">
        <f>Planning!BJ$787</f>
        <v>0</v>
      </c>
      <c r="BL481" s="210">
        <f>Planning!BL$787</f>
        <v>0</v>
      </c>
      <c r="BM481" s="143">
        <f>Planning!BP$787</f>
        <v>0</v>
      </c>
      <c r="NL481" s="43" t="s">
        <v>63</v>
      </c>
    </row>
    <row r="482" spans="1:376" ht="10.199999999999999" hidden="1" customHeight="1">
      <c r="A482" s="25"/>
      <c r="B482" s="337"/>
      <c r="C482" s="424"/>
      <c r="D482" s="15"/>
      <c r="E482" s="101"/>
      <c r="F482" s="101"/>
      <c r="G482" s="101"/>
      <c r="H482" s="323"/>
      <c r="I482" s="402">
        <f>Conges!$B$26</f>
        <v>44919</v>
      </c>
      <c r="J482" s="403"/>
      <c r="K482" s="403"/>
      <c r="L482" s="403"/>
      <c r="M482" s="403"/>
      <c r="N482" s="78" t="str">
        <f>Planning!N$822</f>
        <v/>
      </c>
      <c r="O482" s="95">
        <f>Planning!O$822</f>
        <v>0</v>
      </c>
      <c r="P482" s="96">
        <f>Planning!P$822</f>
        <v>0</v>
      </c>
      <c r="Q482" s="96">
        <f>Planning!Q$822</f>
        <v>0</v>
      </c>
      <c r="R482" s="96">
        <f>Planning!R$822</f>
        <v>0</v>
      </c>
      <c r="S482" s="96">
        <f>Planning!S$822</f>
        <v>0</v>
      </c>
      <c r="T482" s="96">
        <f>Planning!T$822</f>
        <v>0</v>
      </c>
      <c r="U482" s="96">
        <f>Planning!U$822</f>
        <v>0</v>
      </c>
      <c r="V482" s="97">
        <f>Planning!V$822</f>
        <v>0</v>
      </c>
      <c r="W482" s="95">
        <f>Planning!W$822</f>
        <v>0</v>
      </c>
      <c r="X482" s="96">
        <f>Planning!X$822</f>
        <v>0</v>
      </c>
      <c r="Y482" s="96">
        <f>Planning!Y$822</f>
        <v>0</v>
      </c>
      <c r="Z482" s="96">
        <f>Planning!Z$822</f>
        <v>0</v>
      </c>
      <c r="AA482" s="96">
        <f>Planning!AA$822</f>
        <v>0</v>
      </c>
      <c r="AB482" s="96">
        <f>Planning!AB$822</f>
        <v>0</v>
      </c>
      <c r="AC482" s="96">
        <f>Planning!AC$822</f>
        <v>0</v>
      </c>
      <c r="AD482" s="97">
        <f>Planning!AD$822</f>
        <v>0</v>
      </c>
      <c r="AE482" s="95">
        <f>Planning!AE$822</f>
        <v>0</v>
      </c>
      <c r="AF482" s="96">
        <f>Planning!AF$822</f>
        <v>0</v>
      </c>
      <c r="AG482" s="96">
        <f>Planning!AG$822</f>
        <v>0</v>
      </c>
      <c r="AH482" s="96">
        <f>Planning!AH$822</f>
        <v>0</v>
      </c>
      <c r="AI482" s="96">
        <f>Planning!AI$822</f>
        <v>0</v>
      </c>
      <c r="AJ482" s="97">
        <f>Planning!AJ$822</f>
        <v>0</v>
      </c>
      <c r="AK482" s="95">
        <f>Planning!AK$822</f>
        <v>0</v>
      </c>
      <c r="AL482" s="96">
        <f>Planning!AL$822</f>
        <v>0</v>
      </c>
      <c r="AM482" s="96">
        <f>Planning!AM$822</f>
        <v>0</v>
      </c>
      <c r="AN482" s="96">
        <f>Planning!AN$822</f>
        <v>0</v>
      </c>
      <c r="AO482" s="96">
        <f>Planning!AO$822</f>
        <v>0</v>
      </c>
      <c r="AP482" s="96">
        <f>Planning!AP$822</f>
        <v>0</v>
      </c>
      <c r="AQ482" s="96">
        <f>Planning!AQ$822</f>
        <v>0</v>
      </c>
      <c r="AR482" s="96">
        <f>Planning!AR$822</f>
        <v>0</v>
      </c>
      <c r="AS482" s="96">
        <f>Planning!AS$822</f>
        <v>0</v>
      </c>
      <c r="AT482" s="97">
        <f>Planning!AT$822</f>
        <v>0</v>
      </c>
      <c r="AU482" s="95">
        <f>Planning!AU$822</f>
        <v>0</v>
      </c>
      <c r="AV482" s="96">
        <f>Planning!AV$822</f>
        <v>0</v>
      </c>
      <c r="AW482" s="96">
        <f>Planning!AW$822</f>
        <v>0</v>
      </c>
      <c r="AX482" s="96">
        <f>Planning!AX$822</f>
        <v>0</v>
      </c>
      <c r="AY482" s="96">
        <f>Planning!AY$822</f>
        <v>0</v>
      </c>
      <c r="AZ482" s="96">
        <f>Planning!AZ$822</f>
        <v>0</v>
      </c>
      <c r="BA482" s="96">
        <f>Planning!BA$822</f>
        <v>0</v>
      </c>
      <c r="BB482" s="97">
        <f>Planning!BB$822</f>
        <v>0</v>
      </c>
      <c r="BC482" s="82">
        <f>Planning!BC$822</f>
        <v>0</v>
      </c>
      <c r="BD482" s="102"/>
      <c r="BE482" s="410">
        <f>Planning!BE$822</f>
        <v>0</v>
      </c>
      <c r="BF482" s="411">
        <f>Planning!BF$822</f>
        <v>0</v>
      </c>
      <c r="BG482" s="88">
        <f>Planning!BG$822</f>
        <v>0</v>
      </c>
      <c r="BH482" s="89">
        <f>Planning!BH$822</f>
        <v>0</v>
      </c>
      <c r="BI482" s="90" t="str">
        <f>Planning!BI$822</f>
        <v/>
      </c>
      <c r="BJ482" s="91">
        <f>Planning!BJ$822</f>
        <v>0</v>
      </c>
      <c r="BL482" s="211">
        <f>Planning!BL$822</f>
        <v>0</v>
      </c>
      <c r="BM482" s="142">
        <f>Planning!BP$822</f>
        <v>0</v>
      </c>
      <c r="NL482" s="43" t="s">
        <v>63</v>
      </c>
    </row>
    <row r="483" spans="1:376" ht="10.199999999999999" hidden="1" customHeight="1">
      <c r="A483" s="25"/>
      <c r="B483" s="337"/>
      <c r="C483" s="424"/>
      <c r="D483" s="15"/>
      <c r="E483" s="101"/>
      <c r="F483" s="101"/>
      <c r="G483" s="101"/>
      <c r="H483" s="323"/>
      <c r="I483" s="400">
        <f>Conges!$B$27</f>
        <v>44920</v>
      </c>
      <c r="J483" s="401"/>
      <c r="K483" s="401"/>
      <c r="L483" s="401"/>
      <c r="M483" s="401"/>
      <c r="N483" s="65" t="str">
        <f>Planning!N$857</f>
        <v/>
      </c>
      <c r="O483" s="98">
        <f>Planning!O$857</f>
        <v>0</v>
      </c>
      <c r="P483" s="99">
        <f>Planning!P$857</f>
        <v>0</v>
      </c>
      <c r="Q483" s="99">
        <f>Planning!Q$857</f>
        <v>0</v>
      </c>
      <c r="R483" s="99">
        <f>Planning!R$857</f>
        <v>0</v>
      </c>
      <c r="S483" s="99">
        <f>Planning!S$857</f>
        <v>0</v>
      </c>
      <c r="T483" s="99">
        <f>Planning!T$857</f>
        <v>0</v>
      </c>
      <c r="U483" s="99">
        <f>Planning!U$857</f>
        <v>0</v>
      </c>
      <c r="V483" s="100">
        <f>Planning!V$857</f>
        <v>0</v>
      </c>
      <c r="W483" s="98">
        <f>Planning!W$857</f>
        <v>0</v>
      </c>
      <c r="X483" s="99">
        <f>Planning!X$857</f>
        <v>0</v>
      </c>
      <c r="Y483" s="99">
        <f>Planning!Y$857</f>
        <v>0</v>
      </c>
      <c r="Z483" s="99">
        <f>Planning!Z$857</f>
        <v>0</v>
      </c>
      <c r="AA483" s="99">
        <f>Planning!AA$857</f>
        <v>0</v>
      </c>
      <c r="AB483" s="99">
        <f>Planning!AB$857</f>
        <v>0</v>
      </c>
      <c r="AC483" s="99">
        <f>Planning!AC$857</f>
        <v>0</v>
      </c>
      <c r="AD483" s="100">
        <f>Planning!AD$857</f>
        <v>0</v>
      </c>
      <c r="AE483" s="98">
        <f>Planning!AE$857</f>
        <v>0</v>
      </c>
      <c r="AF483" s="99">
        <f>Planning!AF$857</f>
        <v>0</v>
      </c>
      <c r="AG483" s="99">
        <f>Planning!AG$857</f>
        <v>0</v>
      </c>
      <c r="AH483" s="99">
        <f>Planning!AH$857</f>
        <v>0</v>
      </c>
      <c r="AI483" s="99">
        <f>Planning!AI$857</f>
        <v>0</v>
      </c>
      <c r="AJ483" s="100">
        <f>Planning!AJ$857</f>
        <v>0</v>
      </c>
      <c r="AK483" s="98">
        <f>Planning!AK$857</f>
        <v>0</v>
      </c>
      <c r="AL483" s="99">
        <f>Planning!AL$857</f>
        <v>0</v>
      </c>
      <c r="AM483" s="99">
        <f>Planning!AM$857</f>
        <v>0</v>
      </c>
      <c r="AN483" s="99">
        <f>Planning!AN$857</f>
        <v>0</v>
      </c>
      <c r="AO483" s="99">
        <f>Planning!AO$857</f>
        <v>0</v>
      </c>
      <c r="AP483" s="99">
        <f>Planning!AP$857</f>
        <v>0</v>
      </c>
      <c r="AQ483" s="99">
        <f>Planning!AQ$857</f>
        <v>0</v>
      </c>
      <c r="AR483" s="99">
        <f>Planning!AR$857</f>
        <v>0</v>
      </c>
      <c r="AS483" s="99">
        <f>Planning!AS$857</f>
        <v>0</v>
      </c>
      <c r="AT483" s="100">
        <f>Planning!AT$857</f>
        <v>0</v>
      </c>
      <c r="AU483" s="98">
        <f>Planning!AU$857</f>
        <v>0</v>
      </c>
      <c r="AV483" s="99">
        <f>Planning!AV$857</f>
        <v>0</v>
      </c>
      <c r="AW483" s="99">
        <f>Planning!AW$857</f>
        <v>0</v>
      </c>
      <c r="AX483" s="99">
        <f>Planning!AX$857</f>
        <v>0</v>
      </c>
      <c r="AY483" s="99">
        <f>Planning!AY$857</f>
        <v>0</v>
      </c>
      <c r="AZ483" s="99">
        <f>Planning!AZ$857</f>
        <v>0</v>
      </c>
      <c r="BA483" s="99">
        <f>Planning!BA$857</f>
        <v>0</v>
      </c>
      <c r="BB483" s="100">
        <f>Planning!BB$857</f>
        <v>0</v>
      </c>
      <c r="BC483" s="69">
        <f>Planning!BC$857</f>
        <v>0</v>
      </c>
      <c r="BD483" s="102"/>
      <c r="BE483" s="408">
        <f>Planning!BE$857</f>
        <v>0</v>
      </c>
      <c r="BF483" s="409">
        <f>Planning!BF$857</f>
        <v>0</v>
      </c>
      <c r="BG483" s="74">
        <f>Planning!BG$857</f>
        <v>0</v>
      </c>
      <c r="BH483" s="75">
        <f>Planning!BH$857</f>
        <v>0</v>
      </c>
      <c r="BI483" s="76" t="str">
        <f>Planning!BI$857</f>
        <v/>
      </c>
      <c r="BJ483" s="77">
        <f>Planning!BJ$857</f>
        <v>0</v>
      </c>
      <c r="BL483" s="210">
        <f>Planning!BL$857</f>
        <v>0</v>
      </c>
      <c r="BM483" s="143">
        <f>Planning!BP$857</f>
        <v>0</v>
      </c>
      <c r="NL483" s="43" t="s">
        <v>63</v>
      </c>
    </row>
    <row r="484" spans="1:376" ht="10.199999999999999" hidden="1" customHeight="1">
      <c r="A484" s="25"/>
      <c r="B484" s="337"/>
      <c r="C484" s="424"/>
      <c r="D484" s="15"/>
      <c r="E484" s="101"/>
      <c r="F484" s="101"/>
      <c r="G484" s="101"/>
      <c r="H484" s="323"/>
      <c r="I484" s="402">
        <f>Conges!$B$28</f>
        <v>44921</v>
      </c>
      <c r="J484" s="403"/>
      <c r="K484" s="403"/>
      <c r="L484" s="403"/>
      <c r="M484" s="403"/>
      <c r="N484" s="78" t="str">
        <f>Planning!N$892</f>
        <v/>
      </c>
      <c r="O484" s="95">
        <f>Planning!O$892</f>
        <v>0</v>
      </c>
      <c r="P484" s="96">
        <f>Planning!P$892</f>
        <v>0</v>
      </c>
      <c r="Q484" s="96">
        <f>Planning!Q$892</f>
        <v>0</v>
      </c>
      <c r="R484" s="96">
        <f>Planning!R$892</f>
        <v>0</v>
      </c>
      <c r="S484" s="96">
        <f>Planning!S$892</f>
        <v>0</v>
      </c>
      <c r="T484" s="96">
        <f>Planning!T$892</f>
        <v>0</v>
      </c>
      <c r="U484" s="96">
        <f>Planning!U$892</f>
        <v>0</v>
      </c>
      <c r="V484" s="97">
        <f>Planning!V$892</f>
        <v>0</v>
      </c>
      <c r="W484" s="95">
        <f>Planning!W$892</f>
        <v>0</v>
      </c>
      <c r="X484" s="96">
        <f>Planning!X$892</f>
        <v>0</v>
      </c>
      <c r="Y484" s="96">
        <f>Planning!Y$892</f>
        <v>0</v>
      </c>
      <c r="Z484" s="96">
        <f>Planning!Z$892</f>
        <v>0</v>
      </c>
      <c r="AA484" s="96">
        <f>Planning!AA$892</f>
        <v>0</v>
      </c>
      <c r="AB484" s="96">
        <f>Planning!AB$892</f>
        <v>0</v>
      </c>
      <c r="AC484" s="96">
        <f>Planning!AC$892</f>
        <v>0</v>
      </c>
      <c r="AD484" s="97">
        <f>Planning!AD$892</f>
        <v>0</v>
      </c>
      <c r="AE484" s="95">
        <f>Planning!AE$892</f>
        <v>0</v>
      </c>
      <c r="AF484" s="96">
        <f>Planning!AF$892</f>
        <v>0</v>
      </c>
      <c r="AG484" s="96">
        <f>Planning!AG$892</f>
        <v>0</v>
      </c>
      <c r="AH484" s="96">
        <f>Planning!AH$892</f>
        <v>0</v>
      </c>
      <c r="AI484" s="96">
        <f>Planning!AI$892</f>
        <v>0</v>
      </c>
      <c r="AJ484" s="97">
        <f>Planning!AJ$892</f>
        <v>0</v>
      </c>
      <c r="AK484" s="95">
        <f>Planning!AK$892</f>
        <v>0</v>
      </c>
      <c r="AL484" s="96">
        <f>Planning!AL$892</f>
        <v>0</v>
      </c>
      <c r="AM484" s="96">
        <f>Planning!AM$892</f>
        <v>0</v>
      </c>
      <c r="AN484" s="96">
        <f>Planning!AN$892</f>
        <v>0</v>
      </c>
      <c r="AO484" s="96">
        <f>Planning!AO$892</f>
        <v>0</v>
      </c>
      <c r="AP484" s="96">
        <f>Planning!AP$892</f>
        <v>0</v>
      </c>
      <c r="AQ484" s="96">
        <f>Planning!AQ$892</f>
        <v>0</v>
      </c>
      <c r="AR484" s="96">
        <f>Planning!AR$892</f>
        <v>0</v>
      </c>
      <c r="AS484" s="96">
        <f>Planning!AS$892</f>
        <v>0</v>
      </c>
      <c r="AT484" s="97">
        <f>Planning!AT$892</f>
        <v>0</v>
      </c>
      <c r="AU484" s="95">
        <f>Planning!AU$892</f>
        <v>0</v>
      </c>
      <c r="AV484" s="96">
        <f>Planning!AV$892</f>
        <v>0</v>
      </c>
      <c r="AW484" s="96">
        <f>Planning!AW$892</f>
        <v>0</v>
      </c>
      <c r="AX484" s="96">
        <f>Planning!AX$892</f>
        <v>0</v>
      </c>
      <c r="AY484" s="96">
        <f>Planning!AY$892</f>
        <v>0</v>
      </c>
      <c r="AZ484" s="96">
        <f>Planning!AZ$892</f>
        <v>0</v>
      </c>
      <c r="BA484" s="96">
        <f>Planning!BA$892</f>
        <v>0</v>
      </c>
      <c r="BB484" s="97">
        <f>Planning!BB$892</f>
        <v>0</v>
      </c>
      <c r="BC484" s="82">
        <f>Planning!BC$892</f>
        <v>0</v>
      </c>
      <c r="BD484" s="102"/>
      <c r="BE484" s="410">
        <f>Planning!BE$892</f>
        <v>0</v>
      </c>
      <c r="BF484" s="411">
        <f>Planning!BF$892</f>
        <v>0</v>
      </c>
      <c r="BG484" s="88">
        <f>Planning!BG$892</f>
        <v>0</v>
      </c>
      <c r="BH484" s="89">
        <f>Planning!BH$892</f>
        <v>0</v>
      </c>
      <c r="BI484" s="90" t="str">
        <f>Planning!BI$892</f>
        <v/>
      </c>
      <c r="BJ484" s="91">
        <f>Planning!BJ$892</f>
        <v>0</v>
      </c>
      <c r="BL484" s="211">
        <f>Planning!BL$892</f>
        <v>0</v>
      </c>
      <c r="BM484" s="142">
        <f>Planning!BP$892</f>
        <v>0</v>
      </c>
      <c r="NL484" s="43" t="s">
        <v>63</v>
      </c>
    </row>
    <row r="485" spans="1:376" ht="10.199999999999999" hidden="1" customHeight="1">
      <c r="A485" s="25"/>
      <c r="B485" s="337"/>
      <c r="C485" s="424"/>
      <c r="D485" s="15"/>
      <c r="E485" s="101"/>
      <c r="F485" s="101"/>
      <c r="G485" s="101"/>
      <c r="H485" s="323"/>
      <c r="I485" s="400">
        <f>Conges!$B$29</f>
        <v>44922</v>
      </c>
      <c r="J485" s="401"/>
      <c r="K485" s="401"/>
      <c r="L485" s="401"/>
      <c r="M485" s="401"/>
      <c r="N485" s="65" t="str">
        <f>Planning!N$927</f>
        <v/>
      </c>
      <c r="O485" s="98">
        <f>Planning!O$927</f>
        <v>0</v>
      </c>
      <c r="P485" s="99">
        <f>Planning!P$927</f>
        <v>0</v>
      </c>
      <c r="Q485" s="99">
        <f>Planning!Q$927</f>
        <v>0</v>
      </c>
      <c r="R485" s="99">
        <f>Planning!R$927</f>
        <v>0</v>
      </c>
      <c r="S485" s="99">
        <f>Planning!S$927</f>
        <v>0</v>
      </c>
      <c r="T485" s="99">
        <f>Planning!T$927</f>
        <v>0</v>
      </c>
      <c r="U485" s="99">
        <f>Planning!U$927</f>
        <v>0</v>
      </c>
      <c r="V485" s="100">
        <f>Planning!V$927</f>
        <v>0</v>
      </c>
      <c r="W485" s="98">
        <f>Planning!W$927</f>
        <v>0</v>
      </c>
      <c r="X485" s="99">
        <f>Planning!X$927</f>
        <v>0</v>
      </c>
      <c r="Y485" s="99">
        <f>Planning!Y$927</f>
        <v>0</v>
      </c>
      <c r="Z485" s="99">
        <f>Planning!Z$927</f>
        <v>0</v>
      </c>
      <c r="AA485" s="99">
        <f>Planning!AA$927</f>
        <v>0</v>
      </c>
      <c r="AB485" s="99">
        <f>Planning!AB$927</f>
        <v>0</v>
      </c>
      <c r="AC485" s="99">
        <f>Planning!AC$927</f>
        <v>0</v>
      </c>
      <c r="AD485" s="100">
        <f>Planning!AD$927</f>
        <v>0</v>
      </c>
      <c r="AE485" s="98">
        <f>Planning!AE$927</f>
        <v>0</v>
      </c>
      <c r="AF485" s="99">
        <f>Planning!AF$927</f>
        <v>0</v>
      </c>
      <c r="AG485" s="99">
        <f>Planning!AG$927</f>
        <v>0</v>
      </c>
      <c r="AH485" s="99">
        <f>Planning!AH$927</f>
        <v>0</v>
      </c>
      <c r="AI485" s="99">
        <f>Planning!AI$927</f>
        <v>0</v>
      </c>
      <c r="AJ485" s="100">
        <f>Planning!AJ$927</f>
        <v>0</v>
      </c>
      <c r="AK485" s="98">
        <f>Planning!AK$927</f>
        <v>0</v>
      </c>
      <c r="AL485" s="99">
        <f>Planning!AL$927</f>
        <v>0</v>
      </c>
      <c r="AM485" s="99">
        <f>Planning!AM$927</f>
        <v>0</v>
      </c>
      <c r="AN485" s="99">
        <f>Planning!AN$927</f>
        <v>0</v>
      </c>
      <c r="AO485" s="99">
        <f>Planning!AO$927</f>
        <v>0</v>
      </c>
      <c r="AP485" s="99">
        <f>Planning!AP$927</f>
        <v>0</v>
      </c>
      <c r="AQ485" s="99">
        <f>Planning!AQ$927</f>
        <v>0</v>
      </c>
      <c r="AR485" s="99">
        <f>Planning!AR$927</f>
        <v>0</v>
      </c>
      <c r="AS485" s="99">
        <f>Planning!AS$927</f>
        <v>0</v>
      </c>
      <c r="AT485" s="100">
        <f>Planning!AT$927</f>
        <v>0</v>
      </c>
      <c r="AU485" s="98">
        <f>Planning!AU$927</f>
        <v>0</v>
      </c>
      <c r="AV485" s="99">
        <f>Planning!AV$927</f>
        <v>0</v>
      </c>
      <c r="AW485" s="99">
        <f>Planning!AW$927</f>
        <v>0</v>
      </c>
      <c r="AX485" s="99">
        <f>Planning!AX$927</f>
        <v>0</v>
      </c>
      <c r="AY485" s="99">
        <f>Planning!AY$927</f>
        <v>0</v>
      </c>
      <c r="AZ485" s="99">
        <f>Planning!AZ$927</f>
        <v>0</v>
      </c>
      <c r="BA485" s="99">
        <f>Planning!BA$927</f>
        <v>0</v>
      </c>
      <c r="BB485" s="100">
        <f>Planning!BB$927</f>
        <v>0</v>
      </c>
      <c r="BC485" s="69">
        <f>Planning!BC$927</f>
        <v>0</v>
      </c>
      <c r="BD485" s="102"/>
      <c r="BE485" s="408">
        <f>Planning!BE$927</f>
        <v>0</v>
      </c>
      <c r="BF485" s="409">
        <f>Planning!BF$927</f>
        <v>0</v>
      </c>
      <c r="BG485" s="74">
        <f>Planning!BG$927</f>
        <v>0</v>
      </c>
      <c r="BH485" s="75">
        <f>Planning!BH$927</f>
        <v>0</v>
      </c>
      <c r="BI485" s="76" t="str">
        <f>Planning!BI$927</f>
        <v/>
      </c>
      <c r="BJ485" s="77">
        <f>Planning!BJ$927</f>
        <v>0</v>
      </c>
      <c r="BL485" s="210">
        <f>Planning!BL$927</f>
        <v>0</v>
      </c>
      <c r="BM485" s="143">
        <f>Planning!BP$927</f>
        <v>0</v>
      </c>
      <c r="NL485" s="43" t="s">
        <v>63</v>
      </c>
    </row>
    <row r="486" spans="1:376" ht="10.199999999999999" hidden="1" customHeight="1">
      <c r="A486" s="25"/>
      <c r="B486" s="337"/>
      <c r="C486" s="424"/>
      <c r="D486" s="15"/>
      <c r="E486" s="101"/>
      <c r="F486" s="101"/>
      <c r="G486" s="101"/>
      <c r="H486" s="323"/>
      <c r="I486" s="402">
        <f>Conges!$B$30</f>
        <v>44923</v>
      </c>
      <c r="J486" s="403"/>
      <c r="K486" s="403"/>
      <c r="L486" s="403"/>
      <c r="M486" s="403"/>
      <c r="N486" s="78" t="str">
        <f>Planning!N$962</f>
        <v/>
      </c>
      <c r="O486" s="95">
        <f>Planning!O$962</f>
        <v>0</v>
      </c>
      <c r="P486" s="96">
        <f>Planning!P$962</f>
        <v>0</v>
      </c>
      <c r="Q486" s="96">
        <f>Planning!Q$962</f>
        <v>0</v>
      </c>
      <c r="R486" s="96">
        <f>Planning!R$962</f>
        <v>0</v>
      </c>
      <c r="S486" s="96">
        <f>Planning!S$962</f>
        <v>0</v>
      </c>
      <c r="T486" s="96">
        <f>Planning!T$962</f>
        <v>0</v>
      </c>
      <c r="U486" s="96">
        <f>Planning!U$962</f>
        <v>0</v>
      </c>
      <c r="V486" s="97">
        <f>Planning!V$962</f>
        <v>0</v>
      </c>
      <c r="W486" s="95">
        <f>Planning!W$962</f>
        <v>0</v>
      </c>
      <c r="X486" s="96">
        <f>Planning!X$962</f>
        <v>0</v>
      </c>
      <c r="Y486" s="96">
        <f>Planning!Y$962</f>
        <v>0</v>
      </c>
      <c r="Z486" s="96">
        <f>Planning!Z$962</f>
        <v>0</v>
      </c>
      <c r="AA486" s="96">
        <f>Planning!AA$962</f>
        <v>0</v>
      </c>
      <c r="AB486" s="96">
        <f>Planning!AB$962</f>
        <v>0</v>
      </c>
      <c r="AC486" s="96">
        <f>Planning!AC$962</f>
        <v>0</v>
      </c>
      <c r="AD486" s="97">
        <f>Planning!AD$962</f>
        <v>0</v>
      </c>
      <c r="AE486" s="95">
        <f>Planning!AE$962</f>
        <v>0</v>
      </c>
      <c r="AF486" s="96">
        <f>Planning!AF$962</f>
        <v>0</v>
      </c>
      <c r="AG486" s="96">
        <f>Planning!AG$962</f>
        <v>0</v>
      </c>
      <c r="AH486" s="96">
        <f>Planning!AH$962</f>
        <v>0</v>
      </c>
      <c r="AI486" s="96">
        <f>Planning!AI$962</f>
        <v>0</v>
      </c>
      <c r="AJ486" s="97">
        <f>Planning!AJ$962</f>
        <v>0</v>
      </c>
      <c r="AK486" s="95">
        <f>Planning!AK$962</f>
        <v>0</v>
      </c>
      <c r="AL486" s="96">
        <f>Planning!AL$962</f>
        <v>0</v>
      </c>
      <c r="AM486" s="96">
        <f>Planning!AM$962</f>
        <v>0</v>
      </c>
      <c r="AN486" s="96">
        <f>Planning!AN$962</f>
        <v>0</v>
      </c>
      <c r="AO486" s="96">
        <f>Planning!AO$962</f>
        <v>0</v>
      </c>
      <c r="AP486" s="96">
        <f>Planning!AP$962</f>
        <v>0</v>
      </c>
      <c r="AQ486" s="96">
        <f>Planning!AQ$962</f>
        <v>0</v>
      </c>
      <c r="AR486" s="96">
        <f>Planning!AR$962</f>
        <v>0</v>
      </c>
      <c r="AS486" s="96">
        <f>Planning!AS$962</f>
        <v>0</v>
      </c>
      <c r="AT486" s="97">
        <f>Planning!AT$962</f>
        <v>0</v>
      </c>
      <c r="AU486" s="95">
        <f>Planning!AU$962</f>
        <v>0</v>
      </c>
      <c r="AV486" s="96">
        <f>Planning!AV$962</f>
        <v>0</v>
      </c>
      <c r="AW486" s="96">
        <f>Planning!AW$962</f>
        <v>0</v>
      </c>
      <c r="AX486" s="96">
        <f>Planning!AX$962</f>
        <v>0</v>
      </c>
      <c r="AY486" s="96">
        <f>Planning!AY$962</f>
        <v>0</v>
      </c>
      <c r="AZ486" s="96">
        <f>Planning!AZ$962</f>
        <v>0</v>
      </c>
      <c r="BA486" s="96">
        <f>Planning!BA$962</f>
        <v>0</v>
      </c>
      <c r="BB486" s="97">
        <f>Planning!BB$962</f>
        <v>0</v>
      </c>
      <c r="BC486" s="82">
        <f>Planning!BC$962</f>
        <v>0</v>
      </c>
      <c r="BD486" s="102"/>
      <c r="BE486" s="410">
        <f>Planning!BE$962</f>
        <v>0</v>
      </c>
      <c r="BF486" s="411">
        <f>Planning!BF$962</f>
        <v>0</v>
      </c>
      <c r="BG486" s="88">
        <f>Planning!BG$962</f>
        <v>0</v>
      </c>
      <c r="BH486" s="89">
        <f>Planning!BH$962</f>
        <v>0</v>
      </c>
      <c r="BI486" s="90" t="str">
        <f>Planning!BI$962</f>
        <v/>
      </c>
      <c r="BJ486" s="91">
        <f>Planning!BJ$962</f>
        <v>0</v>
      </c>
      <c r="BL486" s="211">
        <f>Planning!BL$962</f>
        <v>0</v>
      </c>
      <c r="BM486" s="142">
        <f>Planning!BP$962</f>
        <v>0</v>
      </c>
      <c r="NL486" s="43" t="s">
        <v>63</v>
      </c>
    </row>
    <row r="487" spans="1:376" ht="10.199999999999999" hidden="1" customHeight="1">
      <c r="A487" s="25"/>
      <c r="B487" s="337"/>
      <c r="C487" s="424"/>
      <c r="D487" s="15"/>
      <c r="E487" s="101"/>
      <c r="F487" s="101"/>
      <c r="G487" s="101"/>
      <c r="H487" s="323"/>
      <c r="I487" s="400">
        <f>Conges!$B$31</f>
        <v>44924</v>
      </c>
      <c r="J487" s="401"/>
      <c r="K487" s="401"/>
      <c r="L487" s="401"/>
      <c r="M487" s="401"/>
      <c r="N487" s="65" t="str">
        <f>Planning!N$997</f>
        <v/>
      </c>
      <c r="O487" s="98">
        <f>Planning!O$997</f>
        <v>0</v>
      </c>
      <c r="P487" s="99">
        <f>Planning!P$997</f>
        <v>0</v>
      </c>
      <c r="Q487" s="99">
        <f>Planning!Q$997</f>
        <v>0</v>
      </c>
      <c r="R487" s="99">
        <f>Planning!R$997</f>
        <v>0</v>
      </c>
      <c r="S487" s="99">
        <f>Planning!S$997</f>
        <v>0</v>
      </c>
      <c r="T487" s="99">
        <f>Planning!T$997</f>
        <v>0</v>
      </c>
      <c r="U487" s="99">
        <f>Planning!U$997</f>
        <v>0</v>
      </c>
      <c r="V487" s="100">
        <f>Planning!V$997</f>
        <v>0</v>
      </c>
      <c r="W487" s="98">
        <f>Planning!W$997</f>
        <v>0</v>
      </c>
      <c r="X487" s="99">
        <f>Planning!X$997</f>
        <v>0</v>
      </c>
      <c r="Y487" s="99">
        <f>Planning!Y$997</f>
        <v>0</v>
      </c>
      <c r="Z487" s="99">
        <f>Planning!Z$997</f>
        <v>0</v>
      </c>
      <c r="AA487" s="99">
        <f>Planning!AA$997</f>
        <v>0</v>
      </c>
      <c r="AB487" s="99">
        <f>Planning!AB$997</f>
        <v>0</v>
      </c>
      <c r="AC487" s="99">
        <f>Planning!AC$997</f>
        <v>0</v>
      </c>
      <c r="AD487" s="100">
        <f>Planning!AD$997</f>
        <v>0</v>
      </c>
      <c r="AE487" s="98">
        <f>Planning!AE$997</f>
        <v>0</v>
      </c>
      <c r="AF487" s="99">
        <f>Planning!AF$997</f>
        <v>0</v>
      </c>
      <c r="AG487" s="99">
        <f>Planning!AG$997</f>
        <v>0</v>
      </c>
      <c r="AH487" s="99">
        <f>Planning!AH$997</f>
        <v>0</v>
      </c>
      <c r="AI487" s="99">
        <f>Planning!AI$997</f>
        <v>0</v>
      </c>
      <c r="AJ487" s="100">
        <f>Planning!AJ$997</f>
        <v>0</v>
      </c>
      <c r="AK487" s="98">
        <f>Planning!AK$997</f>
        <v>0</v>
      </c>
      <c r="AL487" s="99">
        <f>Planning!AL$997</f>
        <v>0</v>
      </c>
      <c r="AM487" s="99">
        <f>Planning!AM$997</f>
        <v>0</v>
      </c>
      <c r="AN487" s="99">
        <f>Planning!AN$997</f>
        <v>0</v>
      </c>
      <c r="AO487" s="99">
        <f>Planning!AO$997</f>
        <v>0</v>
      </c>
      <c r="AP487" s="99">
        <f>Planning!AP$997</f>
        <v>0</v>
      </c>
      <c r="AQ487" s="99">
        <f>Planning!AQ$997</f>
        <v>0</v>
      </c>
      <c r="AR487" s="99">
        <f>Planning!AR$997</f>
        <v>0</v>
      </c>
      <c r="AS487" s="99">
        <f>Planning!AS$997</f>
        <v>0</v>
      </c>
      <c r="AT487" s="100">
        <f>Planning!AT$997</f>
        <v>0</v>
      </c>
      <c r="AU487" s="98">
        <f>Planning!AU$997</f>
        <v>0</v>
      </c>
      <c r="AV487" s="99">
        <f>Planning!AV$997</f>
        <v>0</v>
      </c>
      <c r="AW487" s="99">
        <f>Planning!AW$997</f>
        <v>0</v>
      </c>
      <c r="AX487" s="99">
        <f>Planning!AX$997</f>
        <v>0</v>
      </c>
      <c r="AY487" s="99">
        <f>Planning!AY$997</f>
        <v>0</v>
      </c>
      <c r="AZ487" s="99">
        <f>Planning!AZ$997</f>
        <v>0</v>
      </c>
      <c r="BA487" s="99">
        <f>Planning!BA$997</f>
        <v>0</v>
      </c>
      <c r="BB487" s="100">
        <f>Planning!BB$997</f>
        <v>0</v>
      </c>
      <c r="BC487" s="69">
        <f>Planning!BC$997</f>
        <v>0</v>
      </c>
      <c r="BD487" s="102"/>
      <c r="BE487" s="408">
        <f>Planning!BE$997</f>
        <v>0</v>
      </c>
      <c r="BF487" s="409">
        <f>Planning!BF$997</f>
        <v>0</v>
      </c>
      <c r="BG487" s="74">
        <f>Planning!BG$997</f>
        <v>0</v>
      </c>
      <c r="BH487" s="75">
        <f>Planning!BH$997</f>
        <v>0</v>
      </c>
      <c r="BI487" s="76" t="str">
        <f>Planning!BI$997</f>
        <v/>
      </c>
      <c r="BJ487" s="77">
        <f>Planning!BJ$997</f>
        <v>0</v>
      </c>
      <c r="BL487" s="210">
        <f>Planning!BL$997</f>
        <v>0</v>
      </c>
      <c r="BM487" s="143">
        <f>Planning!BP$997</f>
        <v>0</v>
      </c>
      <c r="NL487" s="43" t="s">
        <v>63</v>
      </c>
    </row>
    <row r="488" spans="1:376" ht="10.199999999999999" hidden="1" customHeight="1">
      <c r="A488" s="25"/>
      <c r="B488" s="337"/>
      <c r="C488" s="424"/>
      <c r="D488" s="15"/>
      <c r="E488" s="101"/>
      <c r="F488" s="101"/>
      <c r="G488" s="101"/>
      <c r="H488" s="323"/>
      <c r="I488" s="402">
        <f>Conges!$B$32</f>
        <v>44925</v>
      </c>
      <c r="J488" s="403"/>
      <c r="K488" s="403"/>
      <c r="L488" s="403"/>
      <c r="M488" s="403"/>
      <c r="N488" s="78" t="str">
        <f>Planning!N$1032</f>
        <v/>
      </c>
      <c r="O488" s="95">
        <f>Planning!O$1032</f>
        <v>0</v>
      </c>
      <c r="P488" s="96">
        <f>Planning!P$1032</f>
        <v>0</v>
      </c>
      <c r="Q488" s="96">
        <f>Planning!Q$1032</f>
        <v>0</v>
      </c>
      <c r="R488" s="96">
        <f>Planning!R$1032</f>
        <v>0</v>
      </c>
      <c r="S488" s="96">
        <f>Planning!S$1032</f>
        <v>0</v>
      </c>
      <c r="T488" s="96">
        <f>Planning!T$1032</f>
        <v>0</v>
      </c>
      <c r="U488" s="96">
        <f>Planning!U$1032</f>
        <v>0</v>
      </c>
      <c r="V488" s="97">
        <f>Planning!V$1032</f>
        <v>0</v>
      </c>
      <c r="W488" s="95">
        <f>Planning!W$1032</f>
        <v>0</v>
      </c>
      <c r="X488" s="96">
        <f>Planning!X$1032</f>
        <v>0</v>
      </c>
      <c r="Y488" s="96">
        <f>Planning!Y$1032</f>
        <v>0</v>
      </c>
      <c r="Z488" s="96">
        <f>Planning!Z$1032</f>
        <v>0</v>
      </c>
      <c r="AA488" s="96">
        <f>Planning!AA$1032</f>
        <v>0</v>
      </c>
      <c r="AB488" s="96">
        <f>Planning!AB$1032</f>
        <v>0</v>
      </c>
      <c r="AC488" s="96">
        <f>Planning!AC$1032</f>
        <v>0</v>
      </c>
      <c r="AD488" s="97">
        <f>Planning!AD$1032</f>
        <v>0</v>
      </c>
      <c r="AE488" s="95">
        <f>Planning!AE$1032</f>
        <v>0</v>
      </c>
      <c r="AF488" s="96">
        <f>Planning!AF$1032</f>
        <v>0</v>
      </c>
      <c r="AG488" s="96">
        <f>Planning!AG$1032</f>
        <v>0</v>
      </c>
      <c r="AH488" s="96">
        <f>Planning!AH$1032</f>
        <v>0</v>
      </c>
      <c r="AI488" s="96">
        <f>Planning!AI$1032</f>
        <v>0</v>
      </c>
      <c r="AJ488" s="97">
        <f>Planning!AJ$1032</f>
        <v>0</v>
      </c>
      <c r="AK488" s="95">
        <f>Planning!AK$1032</f>
        <v>0</v>
      </c>
      <c r="AL488" s="96">
        <f>Planning!AL$1032</f>
        <v>0</v>
      </c>
      <c r="AM488" s="96">
        <f>Planning!AM$1032</f>
        <v>0</v>
      </c>
      <c r="AN488" s="96">
        <f>Planning!AN$1032</f>
        <v>0</v>
      </c>
      <c r="AO488" s="96">
        <f>Planning!AO$1032</f>
        <v>0</v>
      </c>
      <c r="AP488" s="96">
        <f>Planning!AP$1032</f>
        <v>0</v>
      </c>
      <c r="AQ488" s="96">
        <f>Planning!AQ$1032</f>
        <v>0</v>
      </c>
      <c r="AR488" s="96">
        <f>Planning!AR$1032</f>
        <v>0</v>
      </c>
      <c r="AS488" s="96">
        <f>Planning!AS$1032</f>
        <v>0</v>
      </c>
      <c r="AT488" s="97">
        <f>Planning!AT$1032</f>
        <v>0</v>
      </c>
      <c r="AU488" s="95">
        <f>Planning!AU$1032</f>
        <v>0</v>
      </c>
      <c r="AV488" s="96">
        <f>Planning!AV$1032</f>
        <v>0</v>
      </c>
      <c r="AW488" s="96">
        <f>Planning!AW$1032</f>
        <v>0</v>
      </c>
      <c r="AX488" s="96">
        <f>Planning!AX$1032</f>
        <v>0</v>
      </c>
      <c r="AY488" s="96">
        <f>Planning!AY$1032</f>
        <v>0</v>
      </c>
      <c r="AZ488" s="96">
        <f>Planning!AZ$1032</f>
        <v>0</v>
      </c>
      <c r="BA488" s="96">
        <f>Planning!BA$1032</f>
        <v>0</v>
      </c>
      <c r="BB488" s="97">
        <f>Planning!BB$1032</f>
        <v>0</v>
      </c>
      <c r="BC488" s="82">
        <f>Planning!BC$1032</f>
        <v>0</v>
      </c>
      <c r="BD488" s="102"/>
      <c r="BE488" s="410">
        <f>Planning!BE$1032</f>
        <v>0</v>
      </c>
      <c r="BF488" s="411">
        <f>Planning!BF$1032</f>
        <v>0</v>
      </c>
      <c r="BG488" s="88">
        <f>Planning!BG$1032</f>
        <v>0</v>
      </c>
      <c r="BH488" s="89">
        <f>Planning!BH$1032</f>
        <v>0</v>
      </c>
      <c r="BI488" s="90" t="str">
        <f>Planning!BI$1032</f>
        <v/>
      </c>
      <c r="BJ488" s="91">
        <f>Planning!BJ$1032</f>
        <v>0</v>
      </c>
      <c r="BL488" s="211">
        <f>Planning!BL$1032</f>
        <v>0</v>
      </c>
      <c r="BM488" s="142">
        <f>Planning!BP$1032</f>
        <v>0</v>
      </c>
      <c r="NL488" s="43" t="s">
        <v>63</v>
      </c>
    </row>
    <row r="489" spans="1:376" ht="10.199999999999999" hidden="1" customHeight="1" thickBot="1">
      <c r="A489" s="25"/>
      <c r="B489" s="337"/>
      <c r="C489" s="424"/>
      <c r="D489" s="15"/>
      <c r="E489" s="101"/>
      <c r="F489" s="101"/>
      <c r="G489" s="101"/>
      <c r="H489" s="323"/>
      <c r="I489" s="400">
        <f>Conges!$B$33</f>
        <v>44926</v>
      </c>
      <c r="J489" s="401"/>
      <c r="K489" s="401"/>
      <c r="L489" s="401"/>
      <c r="M489" s="401"/>
      <c r="N489" s="65" t="str">
        <f>Planning!N$1067</f>
        <v/>
      </c>
      <c r="O489" s="98">
        <f>Planning!O$1067</f>
        <v>0</v>
      </c>
      <c r="P489" s="99">
        <f>Planning!P$1067</f>
        <v>0</v>
      </c>
      <c r="Q489" s="99">
        <f>Planning!Q$1067</f>
        <v>0</v>
      </c>
      <c r="R489" s="99">
        <f>Planning!R$1067</f>
        <v>0</v>
      </c>
      <c r="S489" s="99">
        <f>Planning!S$1067</f>
        <v>0</v>
      </c>
      <c r="T489" s="99">
        <f>Planning!T$1067</f>
        <v>0</v>
      </c>
      <c r="U489" s="99">
        <f>Planning!U$1067</f>
        <v>0</v>
      </c>
      <c r="V489" s="100">
        <f>Planning!V$1067</f>
        <v>0</v>
      </c>
      <c r="W489" s="98">
        <f>Planning!W$1067</f>
        <v>0</v>
      </c>
      <c r="X489" s="99">
        <f>Planning!X$1067</f>
        <v>0</v>
      </c>
      <c r="Y489" s="99">
        <f>Planning!Y$1067</f>
        <v>0</v>
      </c>
      <c r="Z489" s="99">
        <f>Planning!Z$1067</f>
        <v>0</v>
      </c>
      <c r="AA489" s="99">
        <f>Planning!AA$1067</f>
        <v>0</v>
      </c>
      <c r="AB489" s="99">
        <f>Planning!AB$1067</f>
        <v>0</v>
      </c>
      <c r="AC489" s="99">
        <f>Planning!AC$1067</f>
        <v>0</v>
      </c>
      <c r="AD489" s="100">
        <f>Planning!AD$1067</f>
        <v>0</v>
      </c>
      <c r="AE489" s="98">
        <f>Planning!AE$1067</f>
        <v>0</v>
      </c>
      <c r="AF489" s="99">
        <f>Planning!AF$1067</f>
        <v>0</v>
      </c>
      <c r="AG489" s="99">
        <f>Planning!AG$1067</f>
        <v>0</v>
      </c>
      <c r="AH489" s="99">
        <f>Planning!AH$1067</f>
        <v>0</v>
      </c>
      <c r="AI489" s="99">
        <f>Planning!AI$1067</f>
        <v>0</v>
      </c>
      <c r="AJ489" s="100">
        <f>Planning!AJ$1067</f>
        <v>0</v>
      </c>
      <c r="AK489" s="98">
        <f>Planning!AK$1067</f>
        <v>0</v>
      </c>
      <c r="AL489" s="99">
        <f>Planning!AL$1067</f>
        <v>0</v>
      </c>
      <c r="AM489" s="99">
        <f>Planning!AM$1067</f>
        <v>0</v>
      </c>
      <c r="AN489" s="99">
        <f>Planning!AN$1067</f>
        <v>0</v>
      </c>
      <c r="AO489" s="99">
        <f>Planning!AO$1067</f>
        <v>0</v>
      </c>
      <c r="AP489" s="99">
        <f>Planning!AP$1067</f>
        <v>0</v>
      </c>
      <c r="AQ489" s="99">
        <f>Planning!AQ$1067</f>
        <v>0</v>
      </c>
      <c r="AR489" s="99">
        <f>Planning!AR$1067</f>
        <v>0</v>
      </c>
      <c r="AS489" s="99">
        <f>Planning!AS$1067</f>
        <v>0</v>
      </c>
      <c r="AT489" s="100">
        <f>Planning!AT$1067</f>
        <v>0</v>
      </c>
      <c r="AU489" s="98">
        <f>Planning!AU$1067</f>
        <v>0</v>
      </c>
      <c r="AV489" s="99">
        <f>Planning!AV$1067</f>
        <v>0</v>
      </c>
      <c r="AW489" s="99">
        <f>Planning!AW$1067</f>
        <v>0</v>
      </c>
      <c r="AX489" s="99">
        <f>Planning!AX$1067</f>
        <v>0</v>
      </c>
      <c r="AY489" s="99">
        <f>Planning!AY$1067</f>
        <v>0</v>
      </c>
      <c r="AZ489" s="99">
        <f>Planning!AZ$1067</f>
        <v>0</v>
      </c>
      <c r="BA489" s="99">
        <f>Planning!BA$1067</f>
        <v>0</v>
      </c>
      <c r="BB489" s="100">
        <f>Planning!BB$1067</f>
        <v>0</v>
      </c>
      <c r="BC489" s="69">
        <f>Planning!BC$1067</f>
        <v>0</v>
      </c>
      <c r="BD489" s="102"/>
      <c r="BE489" s="412">
        <f>Planning!BE$1067</f>
        <v>0</v>
      </c>
      <c r="BF489" s="413">
        <f>Planning!BF$1067</f>
        <v>0</v>
      </c>
      <c r="BG489" s="104">
        <f>Planning!BG$1067</f>
        <v>0</v>
      </c>
      <c r="BH489" s="105">
        <f>Planning!BH$1067</f>
        <v>0</v>
      </c>
      <c r="BI489" s="106" t="str">
        <f>Planning!BI$1067</f>
        <v/>
      </c>
      <c r="BJ489" s="107">
        <f>Planning!BJ$1067</f>
        <v>0</v>
      </c>
      <c r="BL489" s="213">
        <f>Planning!BL$1067</f>
        <v>0</v>
      </c>
      <c r="BM489" s="151">
        <f>Planning!BP$1067</f>
        <v>0</v>
      </c>
      <c r="NL489" s="43" t="s">
        <v>63</v>
      </c>
    </row>
    <row r="490" spans="1:376" ht="10.199999999999999" hidden="1" customHeight="1" thickBot="1">
      <c r="B490" s="337"/>
      <c r="C490" s="425"/>
      <c r="D490" s="17"/>
      <c r="E490" s="140"/>
      <c r="F490" s="140"/>
      <c r="G490" s="140"/>
      <c r="H490" s="11"/>
      <c r="I490" s="19"/>
      <c r="J490" s="19"/>
      <c r="K490" s="19"/>
      <c r="L490" s="19"/>
      <c r="M490" s="19"/>
      <c r="N490" s="12"/>
      <c r="O490" s="27"/>
      <c r="P490" s="28"/>
      <c r="Q490" s="27"/>
      <c r="R490" s="28"/>
      <c r="S490" s="27"/>
      <c r="T490" s="28"/>
      <c r="U490" s="27"/>
      <c r="V490" s="28"/>
      <c r="W490" s="27"/>
      <c r="X490" s="28"/>
      <c r="Y490" s="27"/>
      <c r="Z490" s="28"/>
      <c r="AA490" s="27"/>
      <c r="AB490" s="28"/>
      <c r="AC490" s="27"/>
      <c r="AD490" s="28"/>
      <c r="AE490" s="27"/>
      <c r="AF490" s="28"/>
      <c r="AG490" s="27"/>
      <c r="AH490" s="28"/>
      <c r="AI490" s="27"/>
      <c r="AJ490" s="28"/>
      <c r="AK490" s="27"/>
      <c r="AL490" s="28"/>
      <c r="AM490" s="27"/>
      <c r="AN490" s="28"/>
      <c r="AO490" s="27"/>
      <c r="AP490" s="28"/>
      <c r="AQ490" s="27"/>
      <c r="AR490" s="28"/>
      <c r="AS490" s="27"/>
      <c r="AT490" s="28"/>
      <c r="AU490" s="27"/>
      <c r="AV490" s="28"/>
      <c r="AW490" s="27"/>
      <c r="AX490" s="28"/>
      <c r="AY490" s="27"/>
      <c r="AZ490" s="28"/>
      <c r="BA490" s="27"/>
      <c r="BB490" s="28"/>
      <c r="BC490" s="18"/>
      <c r="BD490" s="103"/>
      <c r="BE490" s="109"/>
      <c r="BF490" s="109"/>
      <c r="BG490" s="108"/>
      <c r="BH490" s="109"/>
      <c r="BI490" s="109"/>
      <c r="BJ490" s="109"/>
      <c r="BK490" s="45"/>
      <c r="BL490" s="109"/>
      <c r="BM490" s="152">
        <f>SUM(BM459:BM489)</f>
        <v>0</v>
      </c>
    </row>
    <row r="491" spans="1:376" ht="10.199999999999999" hidden="1" customHeight="1" thickBot="1">
      <c r="A491" s="26"/>
      <c r="C491" s="399"/>
      <c r="D491" s="399"/>
      <c r="E491" s="399"/>
      <c r="F491" s="399"/>
      <c r="G491" s="399"/>
      <c r="H491" s="399"/>
      <c r="I491" s="399"/>
      <c r="J491" s="399"/>
      <c r="K491" s="399"/>
      <c r="L491" s="399"/>
      <c r="M491" s="399"/>
      <c r="N491" s="399"/>
      <c r="O491" s="399"/>
      <c r="P491" s="399"/>
      <c r="Q491" s="399"/>
      <c r="R491" s="399"/>
      <c r="S491" s="399"/>
      <c r="T491" s="399"/>
      <c r="U491" s="399"/>
      <c r="V491" s="399"/>
      <c r="W491" s="399"/>
      <c r="X491" s="399"/>
      <c r="Y491" s="399"/>
      <c r="Z491" s="399"/>
      <c r="AA491" s="399"/>
      <c r="AB491" s="399"/>
      <c r="AC491" s="399"/>
      <c r="AD491" s="399"/>
      <c r="AE491" s="399"/>
      <c r="AF491" s="399"/>
      <c r="AG491" s="399"/>
      <c r="AH491" s="399"/>
      <c r="AI491" s="399"/>
      <c r="AJ491" s="399"/>
      <c r="AK491" s="399"/>
      <c r="AL491" s="399"/>
      <c r="AM491" s="399"/>
      <c r="AN491" s="399"/>
      <c r="AO491" s="399"/>
      <c r="AP491" s="399"/>
      <c r="AQ491" s="399"/>
      <c r="AR491" s="399"/>
      <c r="AS491" s="399"/>
      <c r="AT491" s="399"/>
      <c r="AU491" s="399"/>
      <c r="AV491" s="399"/>
      <c r="AW491" s="399"/>
      <c r="AX491" s="399"/>
      <c r="AY491" s="399"/>
      <c r="AZ491" s="399"/>
      <c r="BA491" s="399"/>
      <c r="BB491" s="399"/>
      <c r="BC491" s="399"/>
      <c r="BD491" s="293"/>
      <c r="BE491" s="44"/>
      <c r="BF491" s="44"/>
      <c r="BG491" s="44"/>
      <c r="BH491" s="44"/>
      <c r="BI491" s="44"/>
      <c r="BJ491" s="44"/>
      <c r="BL491" s="44"/>
      <c r="BM491" s="44"/>
    </row>
    <row r="492" spans="1:376" ht="18" hidden="1" customHeight="1" thickBot="1">
      <c r="A492" s="26">
        <v>1</v>
      </c>
      <c r="B492" s="337"/>
      <c r="C492" s="404">
        <f>Prenoms!$B$16</f>
        <v>0</v>
      </c>
      <c r="D492" s="405"/>
      <c r="E492" s="405"/>
      <c r="F492" s="405"/>
      <c r="G492" s="405"/>
      <c r="H492" s="405"/>
      <c r="I492" s="405"/>
      <c r="J492" s="405"/>
      <c r="K492" s="405"/>
      <c r="L492" s="405"/>
      <c r="M492" s="405"/>
      <c r="N492" s="405"/>
      <c r="O492" s="405"/>
      <c r="P492" s="405"/>
      <c r="Q492" s="405"/>
      <c r="R492" s="405"/>
      <c r="S492" s="405"/>
      <c r="T492" s="405"/>
      <c r="U492" s="405"/>
      <c r="V492" s="405"/>
      <c r="W492" s="405"/>
      <c r="X492" s="405"/>
      <c r="Y492" s="405"/>
      <c r="Z492" s="405"/>
      <c r="AA492" s="405"/>
      <c r="AB492" s="405"/>
      <c r="AC492" s="405"/>
      <c r="AD492" s="405"/>
      <c r="AE492" s="405"/>
      <c r="AF492" s="405"/>
      <c r="AG492" s="405"/>
      <c r="AH492" s="405"/>
      <c r="AI492" s="405"/>
      <c r="AJ492" s="405"/>
      <c r="AK492" s="405"/>
      <c r="AL492" s="405"/>
      <c r="AM492" s="405"/>
      <c r="AN492" s="405"/>
      <c r="AO492" s="405"/>
      <c r="AP492" s="405"/>
      <c r="AQ492" s="405"/>
      <c r="AR492" s="405"/>
      <c r="AS492" s="405"/>
      <c r="AT492" s="405"/>
      <c r="AU492" s="405"/>
      <c r="AV492" s="405"/>
      <c r="AW492" s="405"/>
      <c r="AX492" s="405"/>
      <c r="AY492" s="405"/>
      <c r="AZ492" s="405"/>
      <c r="BA492" s="405"/>
      <c r="BB492" s="405"/>
      <c r="BC492" s="405"/>
      <c r="BD492" s="102"/>
      <c r="BE492" s="414" t="s">
        <v>13</v>
      </c>
      <c r="BF492" s="415"/>
      <c r="BG492" s="418" t="s">
        <v>50</v>
      </c>
      <c r="BH492" s="420" t="s">
        <v>54</v>
      </c>
      <c r="BI492" s="421"/>
      <c r="BJ492" s="393" t="s">
        <v>46</v>
      </c>
      <c r="BL492" s="359" t="s">
        <v>55</v>
      </c>
      <c r="BM492" s="391" t="str">
        <f>Planning!BP492</f>
        <v>R prévi</v>
      </c>
    </row>
    <row r="493" spans="1:376" ht="10.199999999999999" hidden="1" customHeight="1">
      <c r="A493" s="25"/>
      <c r="B493" s="337"/>
      <c r="C493" s="424">
        <f>$C492</f>
        <v>0</v>
      </c>
      <c r="D493" s="16"/>
      <c r="E493" s="349"/>
      <c r="F493" s="349"/>
      <c r="G493" s="349"/>
      <c r="H493" s="10"/>
      <c r="I493" s="10"/>
      <c r="J493" s="10"/>
      <c r="K493" s="10"/>
      <c r="L493" s="10"/>
      <c r="M493" s="10"/>
      <c r="N493" s="316">
        <v>7</v>
      </c>
      <c r="O493" s="316"/>
      <c r="P493" s="316">
        <v>8</v>
      </c>
      <c r="Q493" s="316"/>
      <c r="R493" s="316">
        <v>9</v>
      </c>
      <c r="S493" s="316"/>
      <c r="T493" s="316">
        <v>10</v>
      </c>
      <c r="U493" s="316"/>
      <c r="V493" s="316">
        <v>11</v>
      </c>
      <c r="W493" s="316"/>
      <c r="X493" s="316">
        <v>12</v>
      </c>
      <c r="Y493" s="316"/>
      <c r="Z493" s="316">
        <v>13</v>
      </c>
      <c r="AA493" s="316"/>
      <c r="AB493" s="316">
        <v>14</v>
      </c>
      <c r="AC493" s="316"/>
      <c r="AD493" s="316">
        <v>15</v>
      </c>
      <c r="AE493" s="316"/>
      <c r="AF493" s="316">
        <v>16</v>
      </c>
      <c r="AG493" s="316"/>
      <c r="AH493" s="316">
        <v>17</v>
      </c>
      <c r="AI493" s="316"/>
      <c r="AJ493" s="316">
        <v>18</v>
      </c>
      <c r="AK493" s="316"/>
      <c r="AL493" s="316">
        <v>19</v>
      </c>
      <c r="AM493" s="316"/>
      <c r="AN493" s="316">
        <v>20</v>
      </c>
      <c r="AO493" s="316"/>
      <c r="AP493" s="316">
        <v>21</v>
      </c>
      <c r="AQ493" s="316"/>
      <c r="AR493" s="316">
        <v>22</v>
      </c>
      <c r="AS493" s="316"/>
      <c r="AT493" s="316">
        <v>23</v>
      </c>
      <c r="AU493" s="316"/>
      <c r="AV493" s="316">
        <v>24</v>
      </c>
      <c r="AW493" s="316"/>
      <c r="AX493" s="316">
        <v>1</v>
      </c>
      <c r="AY493" s="316"/>
      <c r="AZ493" s="316">
        <v>2</v>
      </c>
      <c r="BA493" s="316"/>
      <c r="BB493" s="316">
        <v>3</v>
      </c>
      <c r="BC493" s="346"/>
      <c r="BD493" s="102"/>
      <c r="BE493" s="416"/>
      <c r="BF493" s="417"/>
      <c r="BG493" s="419"/>
      <c r="BH493" s="422"/>
      <c r="BI493" s="423"/>
      <c r="BJ493" s="407"/>
      <c r="BL493" s="406"/>
      <c r="BM493" s="392"/>
    </row>
    <row r="494" spans="1:376" ht="10.199999999999999" hidden="1" customHeight="1">
      <c r="A494" s="25"/>
      <c r="B494" s="337"/>
      <c r="C494" s="424"/>
      <c r="D494" s="15"/>
      <c r="E494" s="322"/>
      <c r="F494" s="322"/>
      <c r="G494" s="322"/>
      <c r="H494" s="323" t="e">
        <f>IF(#REF!&lt;&gt;0,3,0)</f>
        <v>#REF!</v>
      </c>
      <c r="I494" s="426">
        <f>Conges!$B$3</f>
        <v>44896</v>
      </c>
      <c r="J494" s="427"/>
      <c r="K494" s="427"/>
      <c r="L494" s="427"/>
      <c r="M494" s="427"/>
      <c r="N494" s="60" t="str">
        <f>Planning!N$18</f>
        <v/>
      </c>
      <c r="O494" s="92">
        <f>Planning!O$18</f>
        <v>0</v>
      </c>
      <c r="P494" s="93">
        <f>Planning!P$18</f>
        <v>0</v>
      </c>
      <c r="Q494" s="93">
        <f>Planning!Q$18</f>
        <v>0</v>
      </c>
      <c r="R494" s="93">
        <f>Planning!R$18</f>
        <v>0</v>
      </c>
      <c r="S494" s="93">
        <f>Planning!S$18</f>
        <v>0</v>
      </c>
      <c r="T494" s="93">
        <f>Planning!T$18</f>
        <v>0</v>
      </c>
      <c r="U494" s="93">
        <f>Planning!U$18</f>
        <v>0</v>
      </c>
      <c r="V494" s="94">
        <f>Planning!V$18</f>
        <v>0</v>
      </c>
      <c r="W494" s="93">
        <f>Planning!W$18</f>
        <v>0</v>
      </c>
      <c r="X494" s="93">
        <f>Planning!X$18</f>
        <v>0</v>
      </c>
      <c r="Y494" s="93">
        <f>Planning!Y$18</f>
        <v>0</v>
      </c>
      <c r="Z494" s="93">
        <f>Planning!Z$18</f>
        <v>0</v>
      </c>
      <c r="AA494" s="93">
        <f>Planning!AA$18</f>
        <v>0</v>
      </c>
      <c r="AB494" s="93">
        <f>Planning!AB$18</f>
        <v>0</v>
      </c>
      <c r="AC494" s="93">
        <f>Planning!AC$18</f>
        <v>0</v>
      </c>
      <c r="AD494" s="93">
        <f>Planning!AD$18</f>
        <v>0</v>
      </c>
      <c r="AE494" s="92">
        <f>Planning!AE$18</f>
        <v>0</v>
      </c>
      <c r="AF494" s="93">
        <f>Planning!AF$18</f>
        <v>0</v>
      </c>
      <c r="AG494" s="93">
        <f>Planning!AG$18</f>
        <v>0</v>
      </c>
      <c r="AH494" s="93">
        <f>Planning!AH$18</f>
        <v>0</v>
      </c>
      <c r="AI494" s="93">
        <f>Planning!AI$18</f>
        <v>0</v>
      </c>
      <c r="AJ494" s="94">
        <f>Planning!AJ$18</f>
        <v>0</v>
      </c>
      <c r="AK494" s="93">
        <f>Planning!AK$18</f>
        <v>0</v>
      </c>
      <c r="AL494" s="93">
        <f>Planning!AL$18</f>
        <v>0</v>
      </c>
      <c r="AM494" s="93">
        <f>Planning!AM$18</f>
        <v>0</v>
      </c>
      <c r="AN494" s="93">
        <f>Planning!AN$18</f>
        <v>0</v>
      </c>
      <c r="AO494" s="93">
        <f>Planning!AO$18</f>
        <v>0</v>
      </c>
      <c r="AP494" s="93">
        <f>Planning!AP$18</f>
        <v>0</v>
      </c>
      <c r="AQ494" s="93">
        <f>Planning!AQ$18</f>
        <v>0</v>
      </c>
      <c r="AR494" s="93">
        <f>Planning!AR$18</f>
        <v>0</v>
      </c>
      <c r="AS494" s="93">
        <f>Planning!AS$18</f>
        <v>0</v>
      </c>
      <c r="AT494" s="93">
        <f>Planning!AT$18</f>
        <v>0</v>
      </c>
      <c r="AU494" s="92">
        <f>Planning!AU$18</f>
        <v>0</v>
      </c>
      <c r="AV494" s="93">
        <f>Planning!AV$18</f>
        <v>0</v>
      </c>
      <c r="AW494" s="93">
        <f>Planning!AW$18</f>
        <v>0</v>
      </c>
      <c r="AX494" s="93">
        <f>Planning!AX$18</f>
        <v>0</v>
      </c>
      <c r="AY494" s="93">
        <f>Planning!AY$18</f>
        <v>0</v>
      </c>
      <c r="AZ494" s="93">
        <f>Planning!AZ$18</f>
        <v>0</v>
      </c>
      <c r="BA494" s="93">
        <f>Planning!BA$18</f>
        <v>0</v>
      </c>
      <c r="BB494" s="94">
        <f>Planning!BB$18</f>
        <v>0</v>
      </c>
      <c r="BC494" s="64">
        <f>Planning!BC$18</f>
        <v>0</v>
      </c>
      <c r="BD494" s="102"/>
      <c r="BE494" s="428">
        <f>Planning!BE$18</f>
        <v>0</v>
      </c>
      <c r="BF494" s="429">
        <f>Planning!BF$18</f>
        <v>0</v>
      </c>
      <c r="BG494" s="70">
        <f>Planning!BG$18</f>
        <v>0</v>
      </c>
      <c r="BH494" s="71">
        <f>Planning!BH$18</f>
        <v>0</v>
      </c>
      <c r="BI494" s="72" t="str">
        <f>Planning!BI$18</f>
        <v/>
      </c>
      <c r="BJ494" s="73">
        <f>Planning!BJ$18</f>
        <v>0</v>
      </c>
      <c r="BL494" s="212">
        <f>Planning!BL$18</f>
        <v>0</v>
      </c>
      <c r="BM494" s="141">
        <f>Planning!BP$18</f>
        <v>0</v>
      </c>
      <c r="NL494" s="43" t="s">
        <v>63</v>
      </c>
    </row>
    <row r="495" spans="1:376" ht="10.199999999999999" hidden="1" customHeight="1">
      <c r="A495" s="25"/>
      <c r="B495" s="337"/>
      <c r="C495" s="424"/>
      <c r="D495" s="15"/>
      <c r="E495" s="322"/>
      <c r="F495" s="322"/>
      <c r="G495" s="322"/>
      <c r="H495" s="323"/>
      <c r="I495" s="402">
        <f>Conges!$B$4</f>
        <v>44897</v>
      </c>
      <c r="J495" s="403"/>
      <c r="K495" s="403"/>
      <c r="L495" s="403"/>
      <c r="M495" s="403"/>
      <c r="N495" s="78" t="str">
        <f>Planning!N$53</f>
        <v/>
      </c>
      <c r="O495" s="95">
        <f>Planning!O$53</f>
        <v>0</v>
      </c>
      <c r="P495" s="96">
        <f>Planning!P$53</f>
        <v>0</v>
      </c>
      <c r="Q495" s="96">
        <f>Planning!Q$53</f>
        <v>0</v>
      </c>
      <c r="R495" s="96">
        <f>Planning!R$53</f>
        <v>0</v>
      </c>
      <c r="S495" s="96">
        <f>Planning!S$53</f>
        <v>0</v>
      </c>
      <c r="T495" s="96">
        <f>Planning!T$53</f>
        <v>0</v>
      </c>
      <c r="U495" s="96">
        <f>Planning!U$53</f>
        <v>0</v>
      </c>
      <c r="V495" s="97">
        <f>Planning!V$53</f>
        <v>0</v>
      </c>
      <c r="W495" s="96">
        <f>Planning!W$53</f>
        <v>0</v>
      </c>
      <c r="X495" s="96">
        <f>Planning!X$53</f>
        <v>0</v>
      </c>
      <c r="Y495" s="96">
        <f>Planning!Y$53</f>
        <v>0</v>
      </c>
      <c r="Z495" s="96">
        <f>Planning!Z$53</f>
        <v>0</v>
      </c>
      <c r="AA495" s="96">
        <f>Planning!AA$53</f>
        <v>0</v>
      </c>
      <c r="AB495" s="96">
        <f>Planning!AB$53</f>
        <v>0</v>
      </c>
      <c r="AC495" s="96">
        <f>Planning!AC$53</f>
        <v>0</v>
      </c>
      <c r="AD495" s="96">
        <f>Planning!AD$53</f>
        <v>0</v>
      </c>
      <c r="AE495" s="95">
        <f>Planning!AE$53</f>
        <v>0</v>
      </c>
      <c r="AF495" s="96">
        <f>Planning!AF$53</f>
        <v>0</v>
      </c>
      <c r="AG495" s="96">
        <f>Planning!AG$53</f>
        <v>0</v>
      </c>
      <c r="AH495" s="96">
        <f>Planning!AH$53</f>
        <v>0</v>
      </c>
      <c r="AI495" s="96">
        <f>Planning!AI$53</f>
        <v>0</v>
      </c>
      <c r="AJ495" s="97">
        <f>Planning!AJ$53</f>
        <v>0</v>
      </c>
      <c r="AK495" s="96">
        <f>Planning!AK$53</f>
        <v>0</v>
      </c>
      <c r="AL495" s="96">
        <f>Planning!AL$53</f>
        <v>0</v>
      </c>
      <c r="AM495" s="96">
        <f>Planning!AM$53</f>
        <v>0</v>
      </c>
      <c r="AN495" s="96">
        <f>Planning!AN$53</f>
        <v>0</v>
      </c>
      <c r="AO495" s="96">
        <f>Planning!AO$53</f>
        <v>0</v>
      </c>
      <c r="AP495" s="96">
        <f>Planning!AP$53</f>
        <v>0</v>
      </c>
      <c r="AQ495" s="96">
        <f>Planning!AQ$53</f>
        <v>0</v>
      </c>
      <c r="AR495" s="96">
        <f>Planning!AR$53</f>
        <v>0</v>
      </c>
      <c r="AS495" s="96">
        <f>Planning!AS$53</f>
        <v>0</v>
      </c>
      <c r="AT495" s="96">
        <f>Planning!AT$53</f>
        <v>0</v>
      </c>
      <c r="AU495" s="95">
        <f>Planning!AU$53</f>
        <v>0</v>
      </c>
      <c r="AV495" s="96">
        <f>Planning!AV$53</f>
        <v>0</v>
      </c>
      <c r="AW495" s="96">
        <f>Planning!AW$53</f>
        <v>0</v>
      </c>
      <c r="AX495" s="96">
        <f>Planning!AX$53</f>
        <v>0</v>
      </c>
      <c r="AY495" s="96">
        <f>Planning!AY$53</f>
        <v>0</v>
      </c>
      <c r="AZ495" s="96">
        <f>Planning!AZ$53</f>
        <v>0</v>
      </c>
      <c r="BA495" s="96">
        <f>Planning!BA$53</f>
        <v>0</v>
      </c>
      <c r="BB495" s="97">
        <f>Planning!BB$53</f>
        <v>0</v>
      </c>
      <c r="BC495" s="82">
        <f>Planning!BC$53</f>
        <v>0</v>
      </c>
      <c r="BD495" s="102"/>
      <c r="BE495" s="410">
        <f>Planning!BE$53</f>
        <v>0</v>
      </c>
      <c r="BF495" s="411">
        <f>Planning!BF$53</f>
        <v>0</v>
      </c>
      <c r="BG495" s="88">
        <f>Planning!BG$53</f>
        <v>0</v>
      </c>
      <c r="BH495" s="89">
        <f>Planning!BH$53</f>
        <v>0</v>
      </c>
      <c r="BI495" s="90" t="str">
        <f>Planning!BI$53</f>
        <v/>
      </c>
      <c r="BJ495" s="91">
        <f>Planning!BJ$53</f>
        <v>0</v>
      </c>
      <c r="BL495" s="211">
        <f>Planning!BL$53</f>
        <v>0</v>
      </c>
      <c r="BM495" s="142">
        <f>Planning!BP$53</f>
        <v>0</v>
      </c>
      <c r="NL495" s="43" t="s">
        <v>63</v>
      </c>
    </row>
    <row r="496" spans="1:376" ht="10.199999999999999" hidden="1" customHeight="1">
      <c r="A496" s="25"/>
      <c r="B496" s="337"/>
      <c r="C496" s="424"/>
      <c r="D496" s="15"/>
      <c r="E496" s="324"/>
      <c r="F496" s="324"/>
      <c r="G496" s="324"/>
      <c r="H496" s="323"/>
      <c r="I496" s="400">
        <f>Conges!$B$5</f>
        <v>44898</v>
      </c>
      <c r="J496" s="401"/>
      <c r="K496" s="401"/>
      <c r="L496" s="401"/>
      <c r="M496" s="401"/>
      <c r="N496" s="65" t="str">
        <f>Planning!N$88</f>
        <v/>
      </c>
      <c r="O496" s="98">
        <f>Planning!O$88</f>
        <v>0</v>
      </c>
      <c r="P496" s="99">
        <f>Planning!P$88</f>
        <v>0</v>
      </c>
      <c r="Q496" s="99">
        <f>Planning!Q$88</f>
        <v>0</v>
      </c>
      <c r="R496" s="99">
        <f>Planning!R$88</f>
        <v>0</v>
      </c>
      <c r="S496" s="99">
        <f>Planning!S$88</f>
        <v>0</v>
      </c>
      <c r="T496" s="99">
        <f>Planning!T$88</f>
        <v>0</v>
      </c>
      <c r="U496" s="99">
        <f>Planning!U$88</f>
        <v>0</v>
      </c>
      <c r="V496" s="100">
        <f>Planning!V$88</f>
        <v>0</v>
      </c>
      <c r="W496" s="99">
        <f>Planning!W$88</f>
        <v>0</v>
      </c>
      <c r="X496" s="99">
        <f>Planning!X$88</f>
        <v>0</v>
      </c>
      <c r="Y496" s="99">
        <f>Planning!Y$88</f>
        <v>0</v>
      </c>
      <c r="Z496" s="99">
        <f>Planning!Z$88</f>
        <v>0</v>
      </c>
      <c r="AA496" s="99">
        <f>Planning!AA$88</f>
        <v>0</v>
      </c>
      <c r="AB496" s="99">
        <f>Planning!AB$88</f>
        <v>0</v>
      </c>
      <c r="AC496" s="99">
        <f>Planning!AC$88</f>
        <v>0</v>
      </c>
      <c r="AD496" s="99">
        <f>Planning!AD$88</f>
        <v>0</v>
      </c>
      <c r="AE496" s="98">
        <f>Planning!AE$88</f>
        <v>0</v>
      </c>
      <c r="AF496" s="99">
        <f>Planning!AF$88</f>
        <v>0</v>
      </c>
      <c r="AG496" s="99">
        <f>Planning!AG$88</f>
        <v>0</v>
      </c>
      <c r="AH496" s="99">
        <f>Planning!AH$88</f>
        <v>0</v>
      </c>
      <c r="AI496" s="99">
        <f>Planning!AI$88</f>
        <v>0</v>
      </c>
      <c r="AJ496" s="100">
        <f>Planning!AJ$88</f>
        <v>0</v>
      </c>
      <c r="AK496" s="99">
        <f>Planning!AK$88</f>
        <v>0</v>
      </c>
      <c r="AL496" s="99">
        <f>Planning!AL$88</f>
        <v>0</v>
      </c>
      <c r="AM496" s="99">
        <f>Planning!AM$88</f>
        <v>0</v>
      </c>
      <c r="AN496" s="99">
        <f>Planning!AN$88</f>
        <v>0</v>
      </c>
      <c r="AO496" s="99">
        <f>Planning!AO$88</f>
        <v>0</v>
      </c>
      <c r="AP496" s="99">
        <f>Planning!AP$88</f>
        <v>0</v>
      </c>
      <c r="AQ496" s="99">
        <f>Planning!AQ$88</f>
        <v>0</v>
      </c>
      <c r="AR496" s="99">
        <f>Planning!AR$88</f>
        <v>0</v>
      </c>
      <c r="AS496" s="99">
        <f>Planning!AS$88</f>
        <v>0</v>
      </c>
      <c r="AT496" s="99">
        <f>Planning!AT$88</f>
        <v>0</v>
      </c>
      <c r="AU496" s="98">
        <f>Planning!AU$88</f>
        <v>0</v>
      </c>
      <c r="AV496" s="99">
        <f>Planning!AV$88</f>
        <v>0</v>
      </c>
      <c r="AW496" s="99">
        <f>Planning!AW$88</f>
        <v>0</v>
      </c>
      <c r="AX496" s="99">
        <f>Planning!AX$88</f>
        <v>0</v>
      </c>
      <c r="AY496" s="99">
        <f>Planning!AY$88</f>
        <v>0</v>
      </c>
      <c r="AZ496" s="99">
        <f>Planning!AZ$88</f>
        <v>0</v>
      </c>
      <c r="BA496" s="99">
        <f>Planning!BA$88</f>
        <v>0</v>
      </c>
      <c r="BB496" s="100">
        <f>Planning!BB$88</f>
        <v>0</v>
      </c>
      <c r="BC496" s="69">
        <f>Planning!BC$88</f>
        <v>0</v>
      </c>
      <c r="BD496" s="102"/>
      <c r="BE496" s="408">
        <f>Planning!BE$88</f>
        <v>0</v>
      </c>
      <c r="BF496" s="409">
        <f>Planning!BF$88</f>
        <v>0</v>
      </c>
      <c r="BG496" s="74">
        <f>Planning!BG$88</f>
        <v>0</v>
      </c>
      <c r="BH496" s="75">
        <f>Planning!BH$88</f>
        <v>0</v>
      </c>
      <c r="BI496" s="76" t="str">
        <f>Planning!BI$88</f>
        <v/>
      </c>
      <c r="BJ496" s="77">
        <f>Planning!BJ$88</f>
        <v>0</v>
      </c>
      <c r="BL496" s="210">
        <f>Planning!BL$88</f>
        <v>0</v>
      </c>
      <c r="BM496" s="143">
        <f>Planning!BP$88</f>
        <v>0</v>
      </c>
      <c r="NL496" s="43" t="s">
        <v>63</v>
      </c>
    </row>
    <row r="497" spans="1:376" ht="10.199999999999999" hidden="1" customHeight="1">
      <c r="A497" s="25"/>
      <c r="B497" s="337"/>
      <c r="C497" s="424"/>
      <c r="D497" s="15"/>
      <c r="E497" s="322"/>
      <c r="F497" s="322"/>
      <c r="G497" s="322"/>
      <c r="H497" s="323"/>
      <c r="I497" s="402">
        <f>Conges!$B$6</f>
        <v>44899</v>
      </c>
      <c r="J497" s="403"/>
      <c r="K497" s="403"/>
      <c r="L497" s="403"/>
      <c r="M497" s="403"/>
      <c r="N497" s="78" t="str">
        <f>Planning!N$123</f>
        <v/>
      </c>
      <c r="O497" s="95">
        <f>Planning!O$123</f>
        <v>0</v>
      </c>
      <c r="P497" s="96">
        <f>Planning!P$123</f>
        <v>0</v>
      </c>
      <c r="Q497" s="96">
        <f>Planning!Q$123</f>
        <v>0</v>
      </c>
      <c r="R497" s="96">
        <f>Planning!R$123</f>
        <v>0</v>
      </c>
      <c r="S497" s="96">
        <f>Planning!S$123</f>
        <v>0</v>
      </c>
      <c r="T497" s="96">
        <f>Planning!T$123</f>
        <v>0</v>
      </c>
      <c r="U497" s="96">
        <f>Planning!U$123</f>
        <v>0</v>
      </c>
      <c r="V497" s="97">
        <f>Planning!V$123</f>
        <v>0</v>
      </c>
      <c r="W497" s="96">
        <f>Planning!W$123</f>
        <v>0</v>
      </c>
      <c r="X497" s="96">
        <f>Planning!X$123</f>
        <v>0</v>
      </c>
      <c r="Y497" s="96">
        <f>Planning!Y$123</f>
        <v>0</v>
      </c>
      <c r="Z497" s="96">
        <f>Planning!Z$123</f>
        <v>0</v>
      </c>
      <c r="AA497" s="96">
        <f>Planning!AA$123</f>
        <v>0</v>
      </c>
      <c r="AB497" s="96">
        <f>Planning!AB$123</f>
        <v>0</v>
      </c>
      <c r="AC497" s="96">
        <f>Planning!AC$123</f>
        <v>0</v>
      </c>
      <c r="AD497" s="96">
        <f>Planning!AD$123</f>
        <v>0</v>
      </c>
      <c r="AE497" s="95">
        <f>Planning!AE$123</f>
        <v>0</v>
      </c>
      <c r="AF497" s="96">
        <f>Planning!AF$123</f>
        <v>0</v>
      </c>
      <c r="AG497" s="96">
        <f>Planning!AG$123</f>
        <v>0</v>
      </c>
      <c r="AH497" s="96">
        <f>Planning!AH$123</f>
        <v>0</v>
      </c>
      <c r="AI497" s="96">
        <f>Planning!AI$123</f>
        <v>0</v>
      </c>
      <c r="AJ497" s="97">
        <f>Planning!AJ$123</f>
        <v>0</v>
      </c>
      <c r="AK497" s="96">
        <f>Planning!AK$123</f>
        <v>0</v>
      </c>
      <c r="AL497" s="96">
        <f>Planning!AL$123</f>
        <v>0</v>
      </c>
      <c r="AM497" s="96">
        <f>Planning!AM$123</f>
        <v>0</v>
      </c>
      <c r="AN497" s="96">
        <f>Planning!AN$123</f>
        <v>0</v>
      </c>
      <c r="AO497" s="96">
        <f>Planning!AO$123</f>
        <v>0</v>
      </c>
      <c r="AP497" s="96">
        <f>Planning!AP$123</f>
        <v>0</v>
      </c>
      <c r="AQ497" s="96">
        <f>Planning!AQ$123</f>
        <v>0</v>
      </c>
      <c r="AR497" s="96">
        <f>Planning!AR$123</f>
        <v>0</v>
      </c>
      <c r="AS497" s="96">
        <f>Planning!AS$123</f>
        <v>0</v>
      </c>
      <c r="AT497" s="96">
        <f>Planning!AT$123</f>
        <v>0</v>
      </c>
      <c r="AU497" s="95">
        <f>Planning!AU$123</f>
        <v>0</v>
      </c>
      <c r="AV497" s="96">
        <f>Planning!AV$123</f>
        <v>0</v>
      </c>
      <c r="AW497" s="96">
        <f>Planning!AW$123</f>
        <v>0</v>
      </c>
      <c r="AX497" s="96">
        <f>Planning!AX$123</f>
        <v>0</v>
      </c>
      <c r="AY497" s="96">
        <f>Planning!AY$123</f>
        <v>0</v>
      </c>
      <c r="AZ497" s="96">
        <f>Planning!AZ$123</f>
        <v>0</v>
      </c>
      <c r="BA497" s="96">
        <f>Planning!BA$123</f>
        <v>0</v>
      </c>
      <c r="BB497" s="97">
        <f>Planning!BB$123</f>
        <v>0</v>
      </c>
      <c r="BC497" s="82">
        <f>Planning!BC$123</f>
        <v>0</v>
      </c>
      <c r="BD497" s="102"/>
      <c r="BE497" s="410">
        <f>Planning!BE$123</f>
        <v>0</v>
      </c>
      <c r="BF497" s="411">
        <f>Planning!BF$123</f>
        <v>0</v>
      </c>
      <c r="BG497" s="88">
        <f>Planning!BG$123</f>
        <v>0</v>
      </c>
      <c r="BH497" s="89">
        <f>Planning!BH$123</f>
        <v>0</v>
      </c>
      <c r="BI497" s="90" t="str">
        <f>Planning!BI$123</f>
        <v/>
      </c>
      <c r="BJ497" s="91">
        <f>Planning!BJ$123</f>
        <v>0</v>
      </c>
      <c r="BL497" s="211">
        <f>Planning!BL$123</f>
        <v>0</v>
      </c>
      <c r="BM497" s="142">
        <f>Planning!BP$123</f>
        <v>0</v>
      </c>
      <c r="NL497" s="43" t="s">
        <v>63</v>
      </c>
    </row>
    <row r="498" spans="1:376" ht="10.199999999999999" hidden="1" customHeight="1">
      <c r="A498" s="25"/>
      <c r="B498" s="337"/>
      <c r="C498" s="424"/>
      <c r="D498" s="15"/>
      <c r="E498" s="322"/>
      <c r="F498" s="322"/>
      <c r="G498" s="322"/>
      <c r="H498" s="323"/>
      <c r="I498" s="400">
        <f>Conges!$B$7</f>
        <v>44900</v>
      </c>
      <c r="J498" s="401"/>
      <c r="K498" s="401"/>
      <c r="L498" s="401"/>
      <c r="M498" s="401"/>
      <c r="N498" s="65" t="str">
        <f>Planning!N$158</f>
        <v/>
      </c>
      <c r="O498" s="98">
        <f>Planning!O$158</f>
        <v>0</v>
      </c>
      <c r="P498" s="99">
        <f>Planning!P$158</f>
        <v>0</v>
      </c>
      <c r="Q498" s="99">
        <f>Planning!Q$158</f>
        <v>0</v>
      </c>
      <c r="R498" s="99">
        <f>Planning!R$158</f>
        <v>0</v>
      </c>
      <c r="S498" s="99">
        <f>Planning!S$158</f>
        <v>0</v>
      </c>
      <c r="T498" s="99">
        <f>Planning!T$158</f>
        <v>0</v>
      </c>
      <c r="U498" s="99">
        <f>Planning!U$158</f>
        <v>0</v>
      </c>
      <c r="V498" s="100">
        <f>Planning!V$158</f>
        <v>0</v>
      </c>
      <c r="W498" s="99">
        <f>Planning!W$158</f>
        <v>0</v>
      </c>
      <c r="X498" s="99">
        <f>Planning!X$158</f>
        <v>0</v>
      </c>
      <c r="Y498" s="99">
        <f>Planning!Y$158</f>
        <v>0</v>
      </c>
      <c r="Z498" s="99">
        <f>Planning!Z$158</f>
        <v>0</v>
      </c>
      <c r="AA498" s="99">
        <f>Planning!AA$158</f>
        <v>0</v>
      </c>
      <c r="AB498" s="99">
        <f>Planning!AB$158</f>
        <v>0</v>
      </c>
      <c r="AC498" s="99">
        <f>Planning!AC$158</f>
        <v>0</v>
      </c>
      <c r="AD498" s="99">
        <f>Planning!AD$158</f>
        <v>0</v>
      </c>
      <c r="AE498" s="98">
        <f>Planning!AE$158</f>
        <v>0</v>
      </c>
      <c r="AF498" s="99">
        <f>Planning!AF$158</f>
        <v>0</v>
      </c>
      <c r="AG498" s="99">
        <f>Planning!AG$158</f>
        <v>0</v>
      </c>
      <c r="AH498" s="99">
        <f>Planning!AH$158</f>
        <v>0</v>
      </c>
      <c r="AI498" s="99">
        <f>Planning!AI$158</f>
        <v>0</v>
      </c>
      <c r="AJ498" s="100">
        <f>Planning!AJ$158</f>
        <v>0</v>
      </c>
      <c r="AK498" s="99">
        <f>Planning!AK$158</f>
        <v>0</v>
      </c>
      <c r="AL498" s="99">
        <f>Planning!AL$158</f>
        <v>0</v>
      </c>
      <c r="AM498" s="99">
        <f>Planning!AM$158</f>
        <v>0</v>
      </c>
      <c r="AN498" s="99">
        <f>Planning!AN$158</f>
        <v>0</v>
      </c>
      <c r="AO498" s="99">
        <f>Planning!AO$158</f>
        <v>0</v>
      </c>
      <c r="AP498" s="99">
        <f>Planning!AP$158</f>
        <v>0</v>
      </c>
      <c r="AQ498" s="99">
        <f>Planning!AQ$158</f>
        <v>0</v>
      </c>
      <c r="AR498" s="99">
        <f>Planning!AR$158</f>
        <v>0</v>
      </c>
      <c r="AS498" s="99">
        <f>Planning!AS$158</f>
        <v>0</v>
      </c>
      <c r="AT498" s="99">
        <f>Planning!AT$158</f>
        <v>0</v>
      </c>
      <c r="AU498" s="98">
        <f>Planning!AU$158</f>
        <v>0</v>
      </c>
      <c r="AV498" s="99">
        <f>Planning!AV$158</f>
        <v>0</v>
      </c>
      <c r="AW498" s="99">
        <f>Planning!AW$158</f>
        <v>0</v>
      </c>
      <c r="AX498" s="99">
        <f>Planning!AX$158</f>
        <v>0</v>
      </c>
      <c r="AY498" s="99">
        <f>Planning!AY$158</f>
        <v>0</v>
      </c>
      <c r="AZ498" s="99">
        <f>Planning!AZ$158</f>
        <v>0</v>
      </c>
      <c r="BA498" s="99">
        <f>Planning!BA$158</f>
        <v>0</v>
      </c>
      <c r="BB498" s="100">
        <f>Planning!BB$158</f>
        <v>0</v>
      </c>
      <c r="BC498" s="69">
        <f>Planning!BC$158</f>
        <v>0</v>
      </c>
      <c r="BD498" s="102"/>
      <c r="BE498" s="408">
        <f>Planning!BE$158</f>
        <v>0</v>
      </c>
      <c r="BF498" s="409">
        <f>Planning!BF$158</f>
        <v>0</v>
      </c>
      <c r="BG498" s="74">
        <f>Planning!BG$158</f>
        <v>0</v>
      </c>
      <c r="BH498" s="75">
        <f>Planning!BH$158</f>
        <v>0</v>
      </c>
      <c r="BI498" s="76" t="str">
        <f>Planning!BI$158</f>
        <v/>
      </c>
      <c r="BJ498" s="77">
        <f>Planning!BJ$158</f>
        <v>0</v>
      </c>
      <c r="BL498" s="210">
        <f>Planning!BL$158</f>
        <v>0</v>
      </c>
      <c r="BM498" s="143">
        <f>Planning!BP$158</f>
        <v>0</v>
      </c>
      <c r="NL498" s="43" t="s">
        <v>63</v>
      </c>
    </row>
    <row r="499" spans="1:376" ht="10.199999999999999" hidden="1" customHeight="1">
      <c r="A499" s="25"/>
      <c r="B499" s="337"/>
      <c r="C499" s="424"/>
      <c r="D499" s="15"/>
      <c r="E499" s="334" t="str">
        <f>Planning!$E$9</f>
        <v>CREPIERE</v>
      </c>
      <c r="F499" s="334"/>
      <c r="G499" s="124">
        <f>(COUNTIF(O494:BB524,Planning!$MT$3))/2</f>
        <v>0</v>
      </c>
      <c r="H499" s="323"/>
      <c r="I499" s="402">
        <f>Conges!$B$8</f>
        <v>44901</v>
      </c>
      <c r="J499" s="403"/>
      <c r="K499" s="403"/>
      <c r="L499" s="403"/>
      <c r="M499" s="403"/>
      <c r="N499" s="78" t="str">
        <f>Planning!N$193</f>
        <v/>
      </c>
      <c r="O499" s="95">
        <f>Planning!O$193</f>
        <v>0</v>
      </c>
      <c r="P499" s="96">
        <f>Planning!P$193</f>
        <v>0</v>
      </c>
      <c r="Q499" s="96">
        <f>Planning!Q$193</f>
        <v>0</v>
      </c>
      <c r="R499" s="96">
        <f>Planning!R$193</f>
        <v>0</v>
      </c>
      <c r="S499" s="96">
        <f>Planning!S$193</f>
        <v>0</v>
      </c>
      <c r="T499" s="96">
        <f>Planning!T$193</f>
        <v>0</v>
      </c>
      <c r="U499" s="96">
        <f>Planning!U$193</f>
        <v>0</v>
      </c>
      <c r="V499" s="97">
        <f>Planning!V$193</f>
        <v>0</v>
      </c>
      <c r="W499" s="96">
        <f>Planning!W$193</f>
        <v>0</v>
      </c>
      <c r="X499" s="96">
        <f>Planning!X$193</f>
        <v>0</v>
      </c>
      <c r="Y499" s="96">
        <f>Planning!Y$193</f>
        <v>0</v>
      </c>
      <c r="Z499" s="96">
        <f>Planning!Z$193</f>
        <v>0</v>
      </c>
      <c r="AA499" s="96">
        <f>Planning!AA$193</f>
        <v>0</v>
      </c>
      <c r="AB499" s="96">
        <f>Planning!AB$193</f>
        <v>0</v>
      </c>
      <c r="AC499" s="96">
        <f>Planning!AC$193</f>
        <v>0</v>
      </c>
      <c r="AD499" s="96">
        <f>Planning!AD$193</f>
        <v>0</v>
      </c>
      <c r="AE499" s="95">
        <f>Planning!AE$193</f>
        <v>0</v>
      </c>
      <c r="AF499" s="96">
        <f>Planning!AF$193</f>
        <v>0</v>
      </c>
      <c r="AG499" s="96">
        <f>Planning!AG$193</f>
        <v>0</v>
      </c>
      <c r="AH499" s="96">
        <f>Planning!AH$193</f>
        <v>0</v>
      </c>
      <c r="AI499" s="96">
        <f>Planning!AI$193</f>
        <v>0</v>
      </c>
      <c r="AJ499" s="97">
        <f>Planning!AJ$193</f>
        <v>0</v>
      </c>
      <c r="AK499" s="96">
        <f>Planning!AK$193</f>
        <v>0</v>
      </c>
      <c r="AL499" s="96">
        <f>Planning!AL$193</f>
        <v>0</v>
      </c>
      <c r="AM499" s="96">
        <f>Planning!AM$193</f>
        <v>0</v>
      </c>
      <c r="AN499" s="96">
        <f>Planning!AN$193</f>
        <v>0</v>
      </c>
      <c r="AO499" s="96">
        <f>Planning!AO$193</f>
        <v>0</v>
      </c>
      <c r="AP499" s="96">
        <f>Planning!AP$193</f>
        <v>0</v>
      </c>
      <c r="AQ499" s="96">
        <f>Planning!AQ$193</f>
        <v>0</v>
      </c>
      <c r="AR499" s="96">
        <f>Planning!AR$193</f>
        <v>0</v>
      </c>
      <c r="AS499" s="96">
        <f>Planning!AS$193</f>
        <v>0</v>
      </c>
      <c r="AT499" s="96">
        <f>Planning!AT$193</f>
        <v>0</v>
      </c>
      <c r="AU499" s="95">
        <f>Planning!AU$193</f>
        <v>0</v>
      </c>
      <c r="AV499" s="96">
        <f>Planning!AV$193</f>
        <v>0</v>
      </c>
      <c r="AW499" s="96">
        <f>Planning!AW$193</f>
        <v>0</v>
      </c>
      <c r="AX499" s="96">
        <f>Planning!AX$193</f>
        <v>0</v>
      </c>
      <c r="AY499" s="96">
        <f>Planning!AY$193</f>
        <v>0</v>
      </c>
      <c r="AZ499" s="96">
        <f>Planning!AZ$193</f>
        <v>0</v>
      </c>
      <c r="BA499" s="96">
        <f>Planning!BA$193</f>
        <v>0</v>
      </c>
      <c r="BB499" s="97">
        <f>Planning!BB$193</f>
        <v>0</v>
      </c>
      <c r="BC499" s="82">
        <f>Planning!BC$193</f>
        <v>0</v>
      </c>
      <c r="BD499" s="102"/>
      <c r="BE499" s="410">
        <f>Planning!BE$193</f>
        <v>0</v>
      </c>
      <c r="BF499" s="411">
        <f>Planning!BF$193</f>
        <v>0</v>
      </c>
      <c r="BG499" s="88">
        <f>Planning!BG$193</f>
        <v>0</v>
      </c>
      <c r="BH499" s="89">
        <f>Planning!BH$193</f>
        <v>0</v>
      </c>
      <c r="BI499" s="90" t="str">
        <f>Planning!BI$193</f>
        <v/>
      </c>
      <c r="BJ499" s="91">
        <f>Planning!BJ$193</f>
        <v>0</v>
      </c>
      <c r="BL499" s="211">
        <f>Planning!BL$193</f>
        <v>0</v>
      </c>
      <c r="BM499" s="142">
        <f>Planning!BP$193</f>
        <v>0</v>
      </c>
      <c r="NL499" s="43" t="s">
        <v>63</v>
      </c>
    </row>
    <row r="500" spans="1:376" ht="10.199999999999999" hidden="1" customHeight="1">
      <c r="A500" s="25"/>
      <c r="B500" s="337"/>
      <c r="C500" s="424"/>
      <c r="D500" s="15"/>
      <c r="E500" s="318" t="str">
        <f>Planning!$E$10</f>
        <v>BRASSERIE</v>
      </c>
      <c r="F500" s="318"/>
      <c r="G500" s="125">
        <f>(COUNTIF(O494:BB524,Planning!$MV$3))/2</f>
        <v>0</v>
      </c>
      <c r="H500" s="323"/>
      <c r="I500" s="400">
        <f>Conges!$B$9</f>
        <v>44902</v>
      </c>
      <c r="J500" s="401"/>
      <c r="K500" s="401"/>
      <c r="L500" s="401"/>
      <c r="M500" s="401"/>
      <c r="N500" s="65" t="str">
        <f>Planning!N$228</f>
        <v/>
      </c>
      <c r="O500" s="98">
        <f>Planning!O$228</f>
        <v>0</v>
      </c>
      <c r="P500" s="99">
        <f>Planning!P$228</f>
        <v>0</v>
      </c>
      <c r="Q500" s="99">
        <f>Planning!Q$228</f>
        <v>0</v>
      </c>
      <c r="R500" s="99">
        <f>Planning!R$228</f>
        <v>0</v>
      </c>
      <c r="S500" s="99">
        <f>Planning!S$228</f>
        <v>0</v>
      </c>
      <c r="T500" s="99">
        <f>Planning!T$228</f>
        <v>0</v>
      </c>
      <c r="U500" s="99">
        <f>Planning!U$228</f>
        <v>0</v>
      </c>
      <c r="V500" s="100">
        <f>Planning!V$228</f>
        <v>0</v>
      </c>
      <c r="W500" s="99">
        <f>Planning!W$228</f>
        <v>0</v>
      </c>
      <c r="X500" s="99">
        <f>Planning!X$228</f>
        <v>0</v>
      </c>
      <c r="Y500" s="99">
        <f>Planning!Y$228</f>
        <v>0</v>
      </c>
      <c r="Z500" s="99">
        <f>Planning!Z$228</f>
        <v>0</v>
      </c>
      <c r="AA500" s="99">
        <f>Planning!AA$228</f>
        <v>0</v>
      </c>
      <c r="AB500" s="99">
        <f>Planning!AB$228</f>
        <v>0</v>
      </c>
      <c r="AC500" s="99">
        <f>Planning!AC$228</f>
        <v>0</v>
      </c>
      <c r="AD500" s="99">
        <f>Planning!AD$228</f>
        <v>0</v>
      </c>
      <c r="AE500" s="98">
        <f>Planning!AE$228</f>
        <v>0</v>
      </c>
      <c r="AF500" s="99">
        <f>Planning!AF$228</f>
        <v>0</v>
      </c>
      <c r="AG500" s="99">
        <f>Planning!AG$228</f>
        <v>0</v>
      </c>
      <c r="AH500" s="99">
        <f>Planning!AH$228</f>
        <v>0</v>
      </c>
      <c r="AI500" s="99">
        <f>Planning!AI$228</f>
        <v>0</v>
      </c>
      <c r="AJ500" s="100">
        <f>Planning!AJ$228</f>
        <v>0</v>
      </c>
      <c r="AK500" s="99">
        <f>Planning!AK$228</f>
        <v>0</v>
      </c>
      <c r="AL500" s="99">
        <f>Planning!AL$228</f>
        <v>0</v>
      </c>
      <c r="AM500" s="99">
        <f>Planning!AM$228</f>
        <v>0</v>
      </c>
      <c r="AN500" s="99">
        <f>Planning!AN$228</f>
        <v>0</v>
      </c>
      <c r="AO500" s="99">
        <f>Planning!AO$228</f>
        <v>0</v>
      </c>
      <c r="AP500" s="99">
        <f>Planning!AP$228</f>
        <v>0</v>
      </c>
      <c r="AQ500" s="99">
        <f>Planning!AQ$228</f>
        <v>0</v>
      </c>
      <c r="AR500" s="99">
        <f>Planning!AR$228</f>
        <v>0</v>
      </c>
      <c r="AS500" s="99">
        <f>Planning!AS$228</f>
        <v>0</v>
      </c>
      <c r="AT500" s="99">
        <f>Planning!AT$228</f>
        <v>0</v>
      </c>
      <c r="AU500" s="98">
        <f>Planning!AU$228</f>
        <v>0</v>
      </c>
      <c r="AV500" s="99">
        <f>Planning!AV$228</f>
        <v>0</v>
      </c>
      <c r="AW500" s="99">
        <f>Planning!AW$228</f>
        <v>0</v>
      </c>
      <c r="AX500" s="99">
        <f>Planning!AX$228</f>
        <v>0</v>
      </c>
      <c r="AY500" s="99">
        <f>Planning!AY$228</f>
        <v>0</v>
      </c>
      <c r="AZ500" s="99">
        <f>Planning!AZ$228</f>
        <v>0</v>
      </c>
      <c r="BA500" s="99">
        <f>Planning!BA$228</f>
        <v>0</v>
      </c>
      <c r="BB500" s="100">
        <f>Planning!BB$228</f>
        <v>0</v>
      </c>
      <c r="BC500" s="69">
        <f>Planning!BC$228</f>
        <v>0</v>
      </c>
      <c r="BD500" s="102"/>
      <c r="BE500" s="408">
        <f>Planning!BE$228</f>
        <v>0</v>
      </c>
      <c r="BF500" s="409">
        <f>Planning!BF$228</f>
        <v>0</v>
      </c>
      <c r="BG500" s="74">
        <f>Planning!BG$228</f>
        <v>0</v>
      </c>
      <c r="BH500" s="75">
        <f>Planning!BH$228</f>
        <v>0</v>
      </c>
      <c r="BI500" s="76" t="str">
        <f>Planning!BI$228</f>
        <v/>
      </c>
      <c r="BJ500" s="77">
        <f>Planning!BJ$228</f>
        <v>0</v>
      </c>
      <c r="BL500" s="210">
        <f>Planning!BL$228</f>
        <v>0</v>
      </c>
      <c r="BM500" s="143">
        <f>Planning!BP$228</f>
        <v>0</v>
      </c>
      <c r="NL500" s="43" t="s">
        <v>63</v>
      </c>
    </row>
    <row r="501" spans="1:376" ht="10.199999999999999" hidden="1" customHeight="1">
      <c r="A501" s="25"/>
      <c r="B501" s="337"/>
      <c r="C501" s="424"/>
      <c r="D501" s="15"/>
      <c r="E501" s="327" t="str">
        <f>Planning!$E$11</f>
        <v>MEP</v>
      </c>
      <c r="F501" s="327"/>
      <c r="G501" s="126">
        <f>(COUNTIF(O494:BB524,Planning!$MX$3))/2</f>
        <v>0</v>
      </c>
      <c r="H501" s="323"/>
      <c r="I501" s="402">
        <f>Conges!$B$10</f>
        <v>44903</v>
      </c>
      <c r="J501" s="403"/>
      <c r="K501" s="403"/>
      <c r="L501" s="403"/>
      <c r="M501" s="403"/>
      <c r="N501" s="78" t="str">
        <f>Planning!N$263</f>
        <v/>
      </c>
      <c r="O501" s="95">
        <f>Planning!O$263</f>
        <v>0</v>
      </c>
      <c r="P501" s="96">
        <f>Planning!P$263</f>
        <v>0</v>
      </c>
      <c r="Q501" s="96">
        <f>Planning!Q$263</f>
        <v>0</v>
      </c>
      <c r="R501" s="96">
        <f>Planning!R$263</f>
        <v>0</v>
      </c>
      <c r="S501" s="96">
        <f>Planning!S$263</f>
        <v>0</v>
      </c>
      <c r="T501" s="96">
        <f>Planning!T$263</f>
        <v>0</v>
      </c>
      <c r="U501" s="96">
        <f>Planning!U$263</f>
        <v>0</v>
      </c>
      <c r="V501" s="97">
        <f>Planning!V$263</f>
        <v>0</v>
      </c>
      <c r="W501" s="96">
        <f>Planning!W$263</f>
        <v>0</v>
      </c>
      <c r="X501" s="96">
        <f>Planning!X$263</f>
        <v>0</v>
      </c>
      <c r="Y501" s="96">
        <f>Planning!Y$263</f>
        <v>0</v>
      </c>
      <c r="Z501" s="96">
        <f>Planning!Z$263</f>
        <v>0</v>
      </c>
      <c r="AA501" s="96">
        <f>Planning!AA$263</f>
        <v>0</v>
      </c>
      <c r="AB501" s="96">
        <f>Planning!AB$263</f>
        <v>0</v>
      </c>
      <c r="AC501" s="96">
        <f>Planning!AC$263</f>
        <v>0</v>
      </c>
      <c r="AD501" s="96">
        <f>Planning!AD$263</f>
        <v>0</v>
      </c>
      <c r="AE501" s="95">
        <f>Planning!AE$263</f>
        <v>0</v>
      </c>
      <c r="AF501" s="96">
        <f>Planning!AF$263</f>
        <v>0</v>
      </c>
      <c r="AG501" s="96">
        <f>Planning!AG$263</f>
        <v>0</v>
      </c>
      <c r="AH501" s="96">
        <f>Planning!AH$263</f>
        <v>0</v>
      </c>
      <c r="AI501" s="96">
        <f>Planning!AI$263</f>
        <v>0</v>
      </c>
      <c r="AJ501" s="97">
        <f>Planning!AJ$263</f>
        <v>0</v>
      </c>
      <c r="AK501" s="96">
        <f>Planning!AK$263</f>
        <v>0</v>
      </c>
      <c r="AL501" s="96">
        <f>Planning!AL$263</f>
        <v>0</v>
      </c>
      <c r="AM501" s="96">
        <f>Planning!AM$263</f>
        <v>0</v>
      </c>
      <c r="AN501" s="96">
        <f>Planning!AN$263</f>
        <v>0</v>
      </c>
      <c r="AO501" s="96">
        <f>Planning!AO$263</f>
        <v>0</v>
      </c>
      <c r="AP501" s="96">
        <f>Planning!AP$263</f>
        <v>0</v>
      </c>
      <c r="AQ501" s="96">
        <f>Planning!AQ$263</f>
        <v>0</v>
      </c>
      <c r="AR501" s="96">
        <f>Planning!AR$263</f>
        <v>0</v>
      </c>
      <c r="AS501" s="96">
        <f>Planning!AS$263</f>
        <v>0</v>
      </c>
      <c r="AT501" s="96">
        <f>Planning!AT$263</f>
        <v>0</v>
      </c>
      <c r="AU501" s="95">
        <f>Planning!AU$263</f>
        <v>0</v>
      </c>
      <c r="AV501" s="96">
        <f>Planning!AV$263</f>
        <v>0</v>
      </c>
      <c r="AW501" s="96">
        <f>Planning!AW$263</f>
        <v>0</v>
      </c>
      <c r="AX501" s="96">
        <f>Planning!AX$263</f>
        <v>0</v>
      </c>
      <c r="AY501" s="96">
        <f>Planning!AY$263</f>
        <v>0</v>
      </c>
      <c r="AZ501" s="96">
        <f>Planning!AZ$263</f>
        <v>0</v>
      </c>
      <c r="BA501" s="96">
        <f>Planning!BA$263</f>
        <v>0</v>
      </c>
      <c r="BB501" s="97">
        <f>Planning!BB$263</f>
        <v>0</v>
      </c>
      <c r="BC501" s="82">
        <f>Planning!BC$263</f>
        <v>0</v>
      </c>
      <c r="BD501" s="102"/>
      <c r="BE501" s="410">
        <f>Planning!BE$263</f>
        <v>0</v>
      </c>
      <c r="BF501" s="411">
        <f>Planning!BF$263</f>
        <v>0</v>
      </c>
      <c r="BG501" s="88">
        <f>Planning!BG$263</f>
        <v>0</v>
      </c>
      <c r="BH501" s="89">
        <f>Planning!BH$263</f>
        <v>0</v>
      </c>
      <c r="BI501" s="90" t="str">
        <f>Planning!BI$263</f>
        <v/>
      </c>
      <c r="BJ501" s="91">
        <f>Planning!BJ$263</f>
        <v>0</v>
      </c>
      <c r="BL501" s="211">
        <f>Planning!BL$263</f>
        <v>0</v>
      </c>
      <c r="BM501" s="142">
        <f>Planning!BP$263</f>
        <v>0</v>
      </c>
      <c r="NL501" s="43" t="s">
        <v>63</v>
      </c>
    </row>
    <row r="502" spans="1:376" ht="10.199999999999999" hidden="1" customHeight="1">
      <c r="A502" s="25"/>
      <c r="B502" s="337"/>
      <c r="C502" s="424"/>
      <c r="D502" s="15"/>
      <c r="E502" s="348" t="str">
        <f>Planning!$E$12</f>
        <v>Renfort</v>
      </c>
      <c r="F502" s="348"/>
      <c r="G502" s="127">
        <f>(COUNTIF(O494:BB524,Planning!$MZ$3))/2</f>
        <v>0</v>
      </c>
      <c r="H502" s="323"/>
      <c r="I502" s="400">
        <f>Conges!$B$11</f>
        <v>44904</v>
      </c>
      <c r="J502" s="401"/>
      <c r="K502" s="401"/>
      <c r="L502" s="401"/>
      <c r="M502" s="401"/>
      <c r="N502" s="65" t="str">
        <f>Planning!N$298</f>
        <v/>
      </c>
      <c r="O502" s="98">
        <f>Planning!O$298</f>
        <v>0</v>
      </c>
      <c r="P502" s="99">
        <f>Planning!P$298</f>
        <v>0</v>
      </c>
      <c r="Q502" s="99">
        <f>Planning!Q$298</f>
        <v>0</v>
      </c>
      <c r="R502" s="99">
        <f>Planning!R$298</f>
        <v>0</v>
      </c>
      <c r="S502" s="99">
        <f>Planning!S$298</f>
        <v>0</v>
      </c>
      <c r="T502" s="99">
        <f>Planning!T$298</f>
        <v>0</v>
      </c>
      <c r="U502" s="99">
        <f>Planning!U$298</f>
        <v>0</v>
      </c>
      <c r="V502" s="100">
        <f>Planning!V$298</f>
        <v>0</v>
      </c>
      <c r="W502" s="99">
        <f>Planning!W$298</f>
        <v>0</v>
      </c>
      <c r="X502" s="99">
        <f>Planning!X$298</f>
        <v>0</v>
      </c>
      <c r="Y502" s="99">
        <f>Planning!Y$298</f>
        <v>0</v>
      </c>
      <c r="Z502" s="99">
        <f>Planning!Z$298</f>
        <v>0</v>
      </c>
      <c r="AA502" s="99">
        <f>Planning!AA$298</f>
        <v>0</v>
      </c>
      <c r="AB502" s="99">
        <f>Planning!AB$298</f>
        <v>0</v>
      </c>
      <c r="AC502" s="99">
        <f>Planning!AC$298</f>
        <v>0</v>
      </c>
      <c r="AD502" s="99">
        <f>Planning!AD$298</f>
        <v>0</v>
      </c>
      <c r="AE502" s="98">
        <f>Planning!AE$298</f>
        <v>0</v>
      </c>
      <c r="AF502" s="99">
        <f>Planning!AF$298</f>
        <v>0</v>
      </c>
      <c r="AG502" s="99">
        <f>Planning!AG$298</f>
        <v>0</v>
      </c>
      <c r="AH502" s="99">
        <f>Planning!AH$298</f>
        <v>0</v>
      </c>
      <c r="AI502" s="99">
        <f>Planning!AI$298</f>
        <v>0</v>
      </c>
      <c r="AJ502" s="100">
        <f>Planning!AJ$298</f>
        <v>0</v>
      </c>
      <c r="AK502" s="99">
        <f>Planning!AK$298</f>
        <v>0</v>
      </c>
      <c r="AL502" s="99">
        <f>Planning!AL$298</f>
        <v>0</v>
      </c>
      <c r="AM502" s="99">
        <f>Planning!AM$298</f>
        <v>0</v>
      </c>
      <c r="AN502" s="99">
        <f>Planning!AN$298</f>
        <v>0</v>
      </c>
      <c r="AO502" s="99">
        <f>Planning!AO$298</f>
        <v>0</v>
      </c>
      <c r="AP502" s="99">
        <f>Planning!AP$298</f>
        <v>0</v>
      </c>
      <c r="AQ502" s="99">
        <f>Planning!AQ$298</f>
        <v>0</v>
      </c>
      <c r="AR502" s="99">
        <f>Planning!AR$298</f>
        <v>0</v>
      </c>
      <c r="AS502" s="99">
        <f>Planning!AS$298</f>
        <v>0</v>
      </c>
      <c r="AT502" s="99">
        <f>Planning!AT$298</f>
        <v>0</v>
      </c>
      <c r="AU502" s="98">
        <f>Planning!AU$298</f>
        <v>0</v>
      </c>
      <c r="AV502" s="99">
        <f>Planning!AV$298</f>
        <v>0</v>
      </c>
      <c r="AW502" s="99">
        <f>Planning!AW$298</f>
        <v>0</v>
      </c>
      <c r="AX502" s="99">
        <f>Planning!AX$298</f>
        <v>0</v>
      </c>
      <c r="AY502" s="99">
        <f>Planning!AY$298</f>
        <v>0</v>
      </c>
      <c r="AZ502" s="99">
        <f>Planning!AZ$298</f>
        <v>0</v>
      </c>
      <c r="BA502" s="99">
        <f>Planning!BA$298</f>
        <v>0</v>
      </c>
      <c r="BB502" s="100">
        <f>Planning!BB$298</f>
        <v>0</v>
      </c>
      <c r="BC502" s="69">
        <f>Planning!BC$298</f>
        <v>0</v>
      </c>
      <c r="BD502" s="102"/>
      <c r="BE502" s="408">
        <f>Planning!BE$298</f>
        <v>0</v>
      </c>
      <c r="BF502" s="409">
        <f>Planning!BF$298</f>
        <v>0</v>
      </c>
      <c r="BG502" s="74">
        <f>Planning!BG$298</f>
        <v>0</v>
      </c>
      <c r="BH502" s="75">
        <f>Planning!BH$298</f>
        <v>0</v>
      </c>
      <c r="BI502" s="76" t="str">
        <f>Planning!BI$298</f>
        <v/>
      </c>
      <c r="BJ502" s="77">
        <f>Planning!BJ$298</f>
        <v>0</v>
      </c>
      <c r="BL502" s="210">
        <f>Planning!BL$298</f>
        <v>0</v>
      </c>
      <c r="BM502" s="143">
        <f>Planning!BP$298</f>
        <v>0</v>
      </c>
      <c r="NL502" s="43" t="s">
        <v>63</v>
      </c>
    </row>
    <row r="503" spans="1:376" ht="10.199999999999999" hidden="1" customHeight="1">
      <c r="A503" s="25"/>
      <c r="B503" s="337"/>
      <c r="C503" s="424"/>
      <c r="D503" s="15"/>
      <c r="E503" s="317" t="str">
        <f>Planning!$E$13</f>
        <v>CHEF</v>
      </c>
      <c r="F503" s="317"/>
      <c r="G503" s="128">
        <f>(COUNTIF(O494:BB524,Planning!$NB$3))/2</f>
        <v>0</v>
      </c>
      <c r="H503" s="323"/>
      <c r="I503" s="402">
        <f>Conges!$B$12</f>
        <v>44905</v>
      </c>
      <c r="J503" s="403"/>
      <c r="K503" s="403"/>
      <c r="L503" s="403"/>
      <c r="M503" s="403"/>
      <c r="N503" s="78" t="str">
        <f>Planning!N$333</f>
        <v/>
      </c>
      <c r="O503" s="95">
        <f>Planning!O$333</f>
        <v>0</v>
      </c>
      <c r="P503" s="96">
        <f>Planning!P$333</f>
        <v>0</v>
      </c>
      <c r="Q503" s="96">
        <f>Planning!Q$333</f>
        <v>0</v>
      </c>
      <c r="R503" s="96">
        <f>Planning!R$333</f>
        <v>0</v>
      </c>
      <c r="S503" s="96">
        <f>Planning!S$333</f>
        <v>0</v>
      </c>
      <c r="T503" s="96">
        <f>Planning!T$333</f>
        <v>0</v>
      </c>
      <c r="U503" s="96">
        <f>Planning!U$333</f>
        <v>0</v>
      </c>
      <c r="V503" s="97">
        <f>Planning!V$333</f>
        <v>0</v>
      </c>
      <c r="W503" s="96">
        <f>Planning!W$333</f>
        <v>0</v>
      </c>
      <c r="X503" s="96">
        <f>Planning!X$333</f>
        <v>0</v>
      </c>
      <c r="Y503" s="96">
        <f>Planning!Y$333</f>
        <v>0</v>
      </c>
      <c r="Z503" s="96">
        <f>Planning!Z$333</f>
        <v>0</v>
      </c>
      <c r="AA503" s="96">
        <f>Planning!AA$333</f>
        <v>0</v>
      </c>
      <c r="AB503" s="96">
        <f>Planning!AB$333</f>
        <v>0</v>
      </c>
      <c r="AC503" s="96">
        <f>Planning!AC$333</f>
        <v>0</v>
      </c>
      <c r="AD503" s="96">
        <f>Planning!AD$333</f>
        <v>0</v>
      </c>
      <c r="AE503" s="95">
        <f>Planning!AE$333</f>
        <v>0</v>
      </c>
      <c r="AF503" s="96">
        <f>Planning!AF$333</f>
        <v>0</v>
      </c>
      <c r="AG503" s="96">
        <f>Planning!AG$333</f>
        <v>0</v>
      </c>
      <c r="AH503" s="96">
        <f>Planning!AH$333</f>
        <v>0</v>
      </c>
      <c r="AI503" s="96">
        <f>Planning!AI$333</f>
        <v>0</v>
      </c>
      <c r="AJ503" s="97">
        <f>Planning!AJ$333</f>
        <v>0</v>
      </c>
      <c r="AK503" s="96">
        <f>Planning!AK$333</f>
        <v>0</v>
      </c>
      <c r="AL503" s="96">
        <f>Planning!AL$333</f>
        <v>0</v>
      </c>
      <c r="AM503" s="96">
        <f>Planning!AM$333</f>
        <v>0</v>
      </c>
      <c r="AN503" s="96">
        <f>Planning!AN$333</f>
        <v>0</v>
      </c>
      <c r="AO503" s="96">
        <f>Planning!AO$333</f>
        <v>0</v>
      </c>
      <c r="AP503" s="96">
        <f>Planning!AP$333</f>
        <v>0</v>
      </c>
      <c r="AQ503" s="96">
        <f>Planning!AQ$333</f>
        <v>0</v>
      </c>
      <c r="AR503" s="96">
        <f>Planning!AR$333</f>
        <v>0</v>
      </c>
      <c r="AS503" s="96">
        <f>Planning!AS$333</f>
        <v>0</v>
      </c>
      <c r="AT503" s="96">
        <f>Planning!AT$333</f>
        <v>0</v>
      </c>
      <c r="AU503" s="95">
        <f>Planning!AU$333</f>
        <v>0</v>
      </c>
      <c r="AV503" s="96">
        <f>Planning!AV$333</f>
        <v>0</v>
      </c>
      <c r="AW503" s="96">
        <f>Planning!AW$333</f>
        <v>0</v>
      </c>
      <c r="AX503" s="96">
        <f>Planning!AX$333</f>
        <v>0</v>
      </c>
      <c r="AY503" s="96">
        <f>Planning!AY$333</f>
        <v>0</v>
      </c>
      <c r="AZ503" s="96">
        <f>Planning!AZ$333</f>
        <v>0</v>
      </c>
      <c r="BA503" s="96">
        <f>Planning!BA$333</f>
        <v>0</v>
      </c>
      <c r="BB503" s="97">
        <f>Planning!BB$333</f>
        <v>0</v>
      </c>
      <c r="BC503" s="82">
        <f>Planning!BC$333</f>
        <v>0</v>
      </c>
      <c r="BD503" s="102"/>
      <c r="BE503" s="410">
        <f>Planning!BE$333</f>
        <v>0</v>
      </c>
      <c r="BF503" s="411">
        <f>Planning!BF$333</f>
        <v>0</v>
      </c>
      <c r="BG503" s="88">
        <f>Planning!BG$333</f>
        <v>0</v>
      </c>
      <c r="BH503" s="89">
        <f>Planning!BH$333</f>
        <v>0</v>
      </c>
      <c r="BI503" s="90" t="str">
        <f>Planning!BI$333</f>
        <v/>
      </c>
      <c r="BJ503" s="91">
        <f>Planning!BJ$333</f>
        <v>0</v>
      </c>
      <c r="BL503" s="211">
        <f>Planning!BL$333</f>
        <v>0</v>
      </c>
      <c r="BM503" s="142">
        <f>Planning!BP$333</f>
        <v>0</v>
      </c>
      <c r="NL503" s="43" t="s">
        <v>63</v>
      </c>
    </row>
    <row r="504" spans="1:376" ht="10.199999999999999" hidden="1" customHeight="1">
      <c r="A504" s="25"/>
      <c r="B504" s="337"/>
      <c r="C504" s="424"/>
      <c r="D504" s="15"/>
      <c r="E504" s="319" t="str">
        <f>Planning!$E$14</f>
        <v>MENAGE</v>
      </c>
      <c r="F504" s="319"/>
      <c r="G504" s="129">
        <f>(COUNTIF(O494:BB524,Planning!$ND$3))/2</f>
        <v>0</v>
      </c>
      <c r="H504" s="323"/>
      <c r="I504" s="400">
        <f>Conges!$B$13</f>
        <v>44906</v>
      </c>
      <c r="J504" s="401"/>
      <c r="K504" s="401"/>
      <c r="L504" s="401"/>
      <c r="M504" s="401"/>
      <c r="N504" s="65" t="str">
        <f>Planning!N$368</f>
        <v/>
      </c>
      <c r="O504" s="98">
        <f>Planning!O$368</f>
        <v>0</v>
      </c>
      <c r="P504" s="99">
        <f>Planning!P$368</f>
        <v>0</v>
      </c>
      <c r="Q504" s="99">
        <f>Planning!Q$368</f>
        <v>0</v>
      </c>
      <c r="R504" s="99">
        <f>Planning!R$368</f>
        <v>0</v>
      </c>
      <c r="S504" s="99">
        <f>Planning!S$368</f>
        <v>0</v>
      </c>
      <c r="T504" s="99">
        <f>Planning!T$368</f>
        <v>0</v>
      </c>
      <c r="U504" s="99">
        <f>Planning!U$368</f>
        <v>0</v>
      </c>
      <c r="V504" s="100">
        <f>Planning!V$368</f>
        <v>0</v>
      </c>
      <c r="W504" s="99">
        <f>Planning!W$368</f>
        <v>0</v>
      </c>
      <c r="X504" s="99">
        <f>Planning!X$368</f>
        <v>0</v>
      </c>
      <c r="Y504" s="99">
        <f>Planning!Y$368</f>
        <v>0</v>
      </c>
      <c r="Z504" s="99">
        <f>Planning!Z$368</f>
        <v>0</v>
      </c>
      <c r="AA504" s="99">
        <f>Planning!AA$368</f>
        <v>0</v>
      </c>
      <c r="AB504" s="99">
        <f>Planning!AB$368</f>
        <v>0</v>
      </c>
      <c r="AC504" s="99">
        <f>Planning!AC$368</f>
        <v>0</v>
      </c>
      <c r="AD504" s="99">
        <f>Planning!AD$368</f>
        <v>0</v>
      </c>
      <c r="AE504" s="98">
        <f>Planning!AE$368</f>
        <v>0</v>
      </c>
      <c r="AF504" s="99">
        <f>Planning!AF$368</f>
        <v>0</v>
      </c>
      <c r="AG504" s="99">
        <f>Planning!AG$368</f>
        <v>0</v>
      </c>
      <c r="AH504" s="99">
        <f>Planning!AH$368</f>
        <v>0</v>
      </c>
      <c r="AI504" s="99">
        <f>Planning!AI$368</f>
        <v>0</v>
      </c>
      <c r="AJ504" s="100">
        <f>Planning!AJ$368</f>
        <v>0</v>
      </c>
      <c r="AK504" s="99">
        <f>Planning!AK$368</f>
        <v>0</v>
      </c>
      <c r="AL504" s="99">
        <f>Planning!AL$368</f>
        <v>0</v>
      </c>
      <c r="AM504" s="99">
        <f>Planning!AM$368</f>
        <v>0</v>
      </c>
      <c r="AN504" s="99">
        <f>Planning!AN$368</f>
        <v>0</v>
      </c>
      <c r="AO504" s="99">
        <f>Planning!AO$368</f>
        <v>0</v>
      </c>
      <c r="AP504" s="99">
        <f>Planning!AP$368</f>
        <v>0</v>
      </c>
      <c r="AQ504" s="99">
        <f>Planning!AQ$368</f>
        <v>0</v>
      </c>
      <c r="AR504" s="99">
        <f>Planning!AR$368</f>
        <v>0</v>
      </c>
      <c r="AS504" s="99">
        <f>Planning!AS$368</f>
        <v>0</v>
      </c>
      <c r="AT504" s="99">
        <f>Planning!AT$368</f>
        <v>0</v>
      </c>
      <c r="AU504" s="98">
        <f>Planning!AU$368</f>
        <v>0</v>
      </c>
      <c r="AV504" s="99">
        <f>Planning!AV$368</f>
        <v>0</v>
      </c>
      <c r="AW504" s="99">
        <f>Planning!AW$368</f>
        <v>0</v>
      </c>
      <c r="AX504" s="99">
        <f>Planning!AX$368</f>
        <v>0</v>
      </c>
      <c r="AY504" s="99">
        <f>Planning!AY$368</f>
        <v>0</v>
      </c>
      <c r="AZ504" s="99">
        <f>Planning!AZ$368</f>
        <v>0</v>
      </c>
      <c r="BA504" s="99">
        <f>Planning!BA$368</f>
        <v>0</v>
      </c>
      <c r="BB504" s="100">
        <f>Planning!BB$368</f>
        <v>0</v>
      </c>
      <c r="BC504" s="69">
        <f>Planning!BC$368</f>
        <v>0</v>
      </c>
      <c r="BD504" s="102"/>
      <c r="BE504" s="408">
        <f>Planning!BE$368</f>
        <v>0</v>
      </c>
      <c r="BF504" s="409">
        <f>Planning!BF$368</f>
        <v>0</v>
      </c>
      <c r="BG504" s="74">
        <f>Planning!BG$368</f>
        <v>0</v>
      </c>
      <c r="BH504" s="75">
        <f>Planning!BH$368</f>
        <v>0</v>
      </c>
      <c r="BI504" s="76" t="str">
        <f>Planning!BI$368</f>
        <v/>
      </c>
      <c r="BJ504" s="77">
        <f>Planning!BJ$368</f>
        <v>0</v>
      </c>
      <c r="BL504" s="210">
        <f>Planning!BL$368</f>
        <v>0</v>
      </c>
      <c r="BM504" s="143">
        <f>Planning!BP$368</f>
        <v>0</v>
      </c>
      <c r="NL504" s="43" t="s">
        <v>63</v>
      </c>
    </row>
    <row r="505" spans="1:376" ht="10.199999999999999" hidden="1" customHeight="1">
      <c r="A505" s="25"/>
      <c r="B505" s="337"/>
      <c r="C505" s="424"/>
      <c r="D505" s="15"/>
      <c r="E505" s="347">
        <f>Planning!$E$15</f>
        <v>0</v>
      </c>
      <c r="F505" s="347"/>
      <c r="G505" s="130">
        <f>(COUNTIF(O494:BB524,Planning!$NF$3))/2</f>
        <v>0</v>
      </c>
      <c r="H505" s="323"/>
      <c r="I505" s="402">
        <f>Conges!$B$14</f>
        <v>44907</v>
      </c>
      <c r="J505" s="403"/>
      <c r="K505" s="403"/>
      <c r="L505" s="403"/>
      <c r="M505" s="403"/>
      <c r="N505" s="78" t="str">
        <f>Planning!N$403</f>
        <v/>
      </c>
      <c r="O505" s="95">
        <f>Planning!O$403</f>
        <v>0</v>
      </c>
      <c r="P505" s="96">
        <f>Planning!P$403</f>
        <v>0</v>
      </c>
      <c r="Q505" s="96">
        <f>Planning!Q$403</f>
        <v>0</v>
      </c>
      <c r="R505" s="96">
        <f>Planning!R$403</f>
        <v>0</v>
      </c>
      <c r="S505" s="96">
        <f>Planning!S$403</f>
        <v>0</v>
      </c>
      <c r="T505" s="96">
        <f>Planning!T$403</f>
        <v>0</v>
      </c>
      <c r="U505" s="96">
        <f>Planning!U$403</f>
        <v>0</v>
      </c>
      <c r="V505" s="97">
        <f>Planning!V$403</f>
        <v>0</v>
      </c>
      <c r="W505" s="96">
        <f>Planning!W$403</f>
        <v>0</v>
      </c>
      <c r="X505" s="96">
        <f>Planning!X$403</f>
        <v>0</v>
      </c>
      <c r="Y505" s="96">
        <f>Planning!Y$403</f>
        <v>0</v>
      </c>
      <c r="Z505" s="96">
        <f>Planning!Z$403</f>
        <v>0</v>
      </c>
      <c r="AA505" s="96">
        <f>Planning!AA$403</f>
        <v>0</v>
      </c>
      <c r="AB505" s="96">
        <f>Planning!AB$403</f>
        <v>0</v>
      </c>
      <c r="AC505" s="96">
        <f>Planning!AC$403</f>
        <v>0</v>
      </c>
      <c r="AD505" s="96">
        <f>Planning!AD$403</f>
        <v>0</v>
      </c>
      <c r="AE505" s="95">
        <f>Planning!AE$403</f>
        <v>0</v>
      </c>
      <c r="AF505" s="96">
        <f>Planning!AF$403</f>
        <v>0</v>
      </c>
      <c r="AG505" s="96">
        <f>Planning!AG$403</f>
        <v>0</v>
      </c>
      <c r="AH505" s="96">
        <f>Planning!AH$403</f>
        <v>0</v>
      </c>
      <c r="AI505" s="96">
        <f>Planning!AI$403</f>
        <v>0</v>
      </c>
      <c r="AJ505" s="97">
        <f>Planning!AJ$403</f>
        <v>0</v>
      </c>
      <c r="AK505" s="96">
        <f>Planning!AK$403</f>
        <v>0</v>
      </c>
      <c r="AL505" s="96">
        <f>Planning!AL$403</f>
        <v>0</v>
      </c>
      <c r="AM505" s="96">
        <f>Planning!AM$403</f>
        <v>0</v>
      </c>
      <c r="AN505" s="96">
        <f>Planning!AN$403</f>
        <v>0</v>
      </c>
      <c r="AO505" s="96">
        <f>Planning!AO$403</f>
        <v>0</v>
      </c>
      <c r="AP505" s="96">
        <f>Planning!AP$403</f>
        <v>0</v>
      </c>
      <c r="AQ505" s="96">
        <f>Planning!AQ$403</f>
        <v>0</v>
      </c>
      <c r="AR505" s="96">
        <f>Planning!AR$403</f>
        <v>0</v>
      </c>
      <c r="AS505" s="96">
        <f>Planning!AS$403</f>
        <v>0</v>
      </c>
      <c r="AT505" s="96">
        <f>Planning!AT$403</f>
        <v>0</v>
      </c>
      <c r="AU505" s="95">
        <f>Planning!AU$403</f>
        <v>0</v>
      </c>
      <c r="AV505" s="96">
        <f>Planning!AV$403</f>
        <v>0</v>
      </c>
      <c r="AW505" s="96">
        <f>Planning!AW$403</f>
        <v>0</v>
      </c>
      <c r="AX505" s="96">
        <f>Planning!AX$403</f>
        <v>0</v>
      </c>
      <c r="AY505" s="96">
        <f>Planning!AY$403</f>
        <v>0</v>
      </c>
      <c r="AZ505" s="96">
        <f>Planning!AZ$403</f>
        <v>0</v>
      </c>
      <c r="BA505" s="96">
        <f>Planning!BA$403</f>
        <v>0</v>
      </c>
      <c r="BB505" s="97">
        <f>Planning!BB$403</f>
        <v>0</v>
      </c>
      <c r="BC505" s="82">
        <f>Planning!BC$403</f>
        <v>0</v>
      </c>
      <c r="BD505" s="102"/>
      <c r="BE505" s="410">
        <f>Planning!BE$403</f>
        <v>0</v>
      </c>
      <c r="BF505" s="411">
        <f>Planning!BF$403</f>
        <v>0</v>
      </c>
      <c r="BG505" s="88">
        <f>Planning!BG$403</f>
        <v>0</v>
      </c>
      <c r="BH505" s="89">
        <f>Planning!BH$403</f>
        <v>0</v>
      </c>
      <c r="BI505" s="90" t="str">
        <f>Planning!BI$403</f>
        <v/>
      </c>
      <c r="BJ505" s="91">
        <f>Planning!BJ$403</f>
        <v>0</v>
      </c>
      <c r="BL505" s="211">
        <f>Planning!BL$403</f>
        <v>0</v>
      </c>
      <c r="BM505" s="142">
        <f>Planning!BP$403</f>
        <v>0</v>
      </c>
      <c r="NL505" s="43" t="s">
        <v>63</v>
      </c>
    </row>
    <row r="506" spans="1:376" ht="10.199999999999999" hidden="1" customHeight="1">
      <c r="A506" s="25"/>
      <c r="B506" s="337"/>
      <c r="C506" s="424"/>
      <c r="D506" s="15"/>
      <c r="E506" s="330"/>
      <c r="F506" s="330"/>
      <c r="G506" s="134">
        <f>(COUNTIF(O494:BB524,Planning!$NH$3))/2</f>
        <v>0</v>
      </c>
      <c r="H506" s="323"/>
      <c r="I506" s="400">
        <f>Conges!$B$15</f>
        <v>44908</v>
      </c>
      <c r="J506" s="401"/>
      <c r="K506" s="401"/>
      <c r="L506" s="401"/>
      <c r="M506" s="401"/>
      <c r="N506" s="65" t="str">
        <f>Planning!N$438</f>
        <v/>
      </c>
      <c r="O506" s="98">
        <f>Planning!O$438</f>
        <v>0</v>
      </c>
      <c r="P506" s="99">
        <f>Planning!P$438</f>
        <v>0</v>
      </c>
      <c r="Q506" s="99">
        <f>Planning!Q$438</f>
        <v>0</v>
      </c>
      <c r="R506" s="99">
        <f>Planning!R$438</f>
        <v>0</v>
      </c>
      <c r="S506" s="99">
        <f>Planning!S$438</f>
        <v>0</v>
      </c>
      <c r="T506" s="99">
        <f>Planning!T$438</f>
        <v>0</v>
      </c>
      <c r="U506" s="99">
        <f>Planning!U$438</f>
        <v>0</v>
      </c>
      <c r="V506" s="100">
        <f>Planning!V$438</f>
        <v>0</v>
      </c>
      <c r="W506" s="98">
        <f>Planning!W$438</f>
        <v>0</v>
      </c>
      <c r="X506" s="99">
        <f>Planning!X$438</f>
        <v>0</v>
      </c>
      <c r="Y506" s="99">
        <f>Planning!Y$438</f>
        <v>0</v>
      </c>
      <c r="Z506" s="99">
        <f>Planning!Z$438</f>
        <v>0</v>
      </c>
      <c r="AA506" s="99">
        <f>Planning!AA$438</f>
        <v>0</v>
      </c>
      <c r="AB506" s="99">
        <f>Planning!AB$438</f>
        <v>0</v>
      </c>
      <c r="AC506" s="99">
        <f>Planning!AC$438</f>
        <v>0</v>
      </c>
      <c r="AD506" s="100">
        <f>Planning!AD$438</f>
        <v>0</v>
      </c>
      <c r="AE506" s="98">
        <f>Planning!AE$438</f>
        <v>0</v>
      </c>
      <c r="AF506" s="99">
        <f>Planning!AF$438</f>
        <v>0</v>
      </c>
      <c r="AG506" s="99">
        <f>Planning!AG$438</f>
        <v>0</v>
      </c>
      <c r="AH506" s="99">
        <f>Planning!AH$438</f>
        <v>0</v>
      </c>
      <c r="AI506" s="99">
        <f>Planning!AI$438</f>
        <v>0</v>
      </c>
      <c r="AJ506" s="100">
        <f>Planning!AJ$438</f>
        <v>0</v>
      </c>
      <c r="AK506" s="98">
        <f>Planning!AK$438</f>
        <v>0</v>
      </c>
      <c r="AL506" s="99">
        <f>Planning!AL$438</f>
        <v>0</v>
      </c>
      <c r="AM506" s="99">
        <f>Planning!AM$438</f>
        <v>0</v>
      </c>
      <c r="AN506" s="99">
        <f>Planning!AN$438</f>
        <v>0</v>
      </c>
      <c r="AO506" s="99">
        <f>Planning!AO$438</f>
        <v>0</v>
      </c>
      <c r="AP506" s="99">
        <f>Planning!AP$438</f>
        <v>0</v>
      </c>
      <c r="AQ506" s="99">
        <f>Planning!AQ$438</f>
        <v>0</v>
      </c>
      <c r="AR506" s="99">
        <f>Planning!AR$438</f>
        <v>0</v>
      </c>
      <c r="AS506" s="99">
        <f>Planning!AS$438</f>
        <v>0</v>
      </c>
      <c r="AT506" s="100">
        <f>Planning!AT$438</f>
        <v>0</v>
      </c>
      <c r="AU506" s="98">
        <f>Planning!AU$438</f>
        <v>0</v>
      </c>
      <c r="AV506" s="99">
        <f>Planning!AV$438</f>
        <v>0</v>
      </c>
      <c r="AW506" s="99">
        <f>Planning!AW$438</f>
        <v>0</v>
      </c>
      <c r="AX506" s="99">
        <f>Planning!AX$438</f>
        <v>0</v>
      </c>
      <c r="AY506" s="99">
        <f>Planning!AY$438</f>
        <v>0</v>
      </c>
      <c r="AZ506" s="99">
        <f>Planning!AZ$438</f>
        <v>0</v>
      </c>
      <c r="BA506" s="99">
        <f>Planning!BA$438</f>
        <v>0</v>
      </c>
      <c r="BB506" s="100">
        <f>Planning!BB$438</f>
        <v>0</v>
      </c>
      <c r="BC506" s="69">
        <f>Planning!BC$438</f>
        <v>0</v>
      </c>
      <c r="BD506" s="102"/>
      <c r="BE506" s="408">
        <f>Planning!BE$438</f>
        <v>0</v>
      </c>
      <c r="BF506" s="409">
        <f>Planning!BF$438</f>
        <v>0</v>
      </c>
      <c r="BG506" s="74">
        <f>Planning!BG$438</f>
        <v>0</v>
      </c>
      <c r="BH506" s="75">
        <f>Planning!BH$438</f>
        <v>0</v>
      </c>
      <c r="BI506" s="76" t="str">
        <f>Planning!BI$438</f>
        <v/>
      </c>
      <c r="BJ506" s="77">
        <f>Planning!BJ$438</f>
        <v>0</v>
      </c>
      <c r="BL506" s="210">
        <f>Planning!BL$438</f>
        <v>0</v>
      </c>
      <c r="BM506" s="143">
        <f>Planning!BP$438</f>
        <v>0</v>
      </c>
      <c r="NL506" s="43" t="s">
        <v>63</v>
      </c>
    </row>
    <row r="507" spans="1:376" ht="10.199999999999999" hidden="1" customHeight="1">
      <c r="A507" s="25"/>
      <c r="B507" s="337"/>
      <c r="C507" s="424"/>
      <c r="D507" s="15"/>
      <c r="E507" s="331"/>
      <c r="F507" s="331"/>
      <c r="G507" s="135">
        <f>(COUNTIF(O494:BB524,Planning!$NJ$3))/2</f>
        <v>0</v>
      </c>
      <c r="H507" s="323"/>
      <c r="I507" s="402">
        <f>Conges!$B$16</f>
        <v>44909</v>
      </c>
      <c r="J507" s="403"/>
      <c r="K507" s="403"/>
      <c r="L507" s="403"/>
      <c r="M507" s="403"/>
      <c r="N507" s="78" t="str">
        <f>Planning!N$473</f>
        <v/>
      </c>
      <c r="O507" s="95">
        <f>Planning!O$473</f>
        <v>0</v>
      </c>
      <c r="P507" s="96">
        <f>Planning!P$473</f>
        <v>0</v>
      </c>
      <c r="Q507" s="96">
        <f>Planning!Q$473</f>
        <v>0</v>
      </c>
      <c r="R507" s="96">
        <f>Planning!R$473</f>
        <v>0</v>
      </c>
      <c r="S507" s="96">
        <f>Planning!S$473</f>
        <v>0</v>
      </c>
      <c r="T507" s="96">
        <f>Planning!T$473</f>
        <v>0</v>
      </c>
      <c r="U507" s="96">
        <f>Planning!U$473</f>
        <v>0</v>
      </c>
      <c r="V507" s="97">
        <f>Planning!V$473</f>
        <v>0</v>
      </c>
      <c r="W507" s="95">
        <f>Planning!W$473</f>
        <v>0</v>
      </c>
      <c r="X507" s="96">
        <f>Planning!X$473</f>
        <v>0</v>
      </c>
      <c r="Y507" s="96">
        <f>Planning!Y$473</f>
        <v>0</v>
      </c>
      <c r="Z507" s="96">
        <f>Planning!Z$473</f>
        <v>0</v>
      </c>
      <c r="AA507" s="96">
        <f>Planning!AA$473</f>
        <v>0</v>
      </c>
      <c r="AB507" s="96">
        <f>Planning!AB$473</f>
        <v>0</v>
      </c>
      <c r="AC507" s="96">
        <f>Planning!AC$473</f>
        <v>0</v>
      </c>
      <c r="AD507" s="97">
        <f>Planning!AD$473</f>
        <v>0</v>
      </c>
      <c r="AE507" s="95">
        <f>Planning!AE$473</f>
        <v>0</v>
      </c>
      <c r="AF507" s="96">
        <f>Planning!AF$473</f>
        <v>0</v>
      </c>
      <c r="AG507" s="96">
        <f>Planning!AG$473</f>
        <v>0</v>
      </c>
      <c r="AH507" s="96">
        <f>Planning!AH$473</f>
        <v>0</v>
      </c>
      <c r="AI507" s="96">
        <f>Planning!AI$473</f>
        <v>0</v>
      </c>
      <c r="AJ507" s="97">
        <f>Planning!AJ$473</f>
        <v>0</v>
      </c>
      <c r="AK507" s="95">
        <f>Planning!AK$473</f>
        <v>0</v>
      </c>
      <c r="AL507" s="96">
        <f>Planning!AL$473</f>
        <v>0</v>
      </c>
      <c r="AM507" s="96">
        <f>Planning!AM$473</f>
        <v>0</v>
      </c>
      <c r="AN507" s="96">
        <f>Planning!AN$473</f>
        <v>0</v>
      </c>
      <c r="AO507" s="96">
        <f>Planning!AO$473</f>
        <v>0</v>
      </c>
      <c r="AP507" s="96">
        <f>Planning!AP$473</f>
        <v>0</v>
      </c>
      <c r="AQ507" s="96">
        <f>Planning!AQ$473</f>
        <v>0</v>
      </c>
      <c r="AR507" s="96">
        <f>Planning!AR$473</f>
        <v>0</v>
      </c>
      <c r="AS507" s="96">
        <f>Planning!AS$473</f>
        <v>0</v>
      </c>
      <c r="AT507" s="97">
        <f>Planning!AT$473</f>
        <v>0</v>
      </c>
      <c r="AU507" s="95">
        <f>Planning!AU$473</f>
        <v>0</v>
      </c>
      <c r="AV507" s="96">
        <f>Planning!AV$473</f>
        <v>0</v>
      </c>
      <c r="AW507" s="96">
        <f>Planning!AW$473</f>
        <v>0</v>
      </c>
      <c r="AX507" s="96">
        <f>Planning!AX$473</f>
        <v>0</v>
      </c>
      <c r="AY507" s="96">
        <f>Planning!AY$473</f>
        <v>0</v>
      </c>
      <c r="AZ507" s="96">
        <f>Planning!AZ$473</f>
        <v>0</v>
      </c>
      <c r="BA507" s="96">
        <f>Planning!BA$473</f>
        <v>0</v>
      </c>
      <c r="BB507" s="97">
        <f>Planning!BB$473</f>
        <v>0</v>
      </c>
      <c r="BC507" s="82">
        <f>Planning!BC$473</f>
        <v>0</v>
      </c>
      <c r="BD507" s="102"/>
      <c r="BE507" s="410">
        <f>Planning!BE$473</f>
        <v>0</v>
      </c>
      <c r="BF507" s="411">
        <f>Planning!BF$473</f>
        <v>0</v>
      </c>
      <c r="BG507" s="88">
        <f>Planning!BG$473</f>
        <v>0</v>
      </c>
      <c r="BH507" s="89">
        <f>Planning!BH$473</f>
        <v>0</v>
      </c>
      <c r="BI507" s="90" t="str">
        <f>Planning!BI$473</f>
        <v/>
      </c>
      <c r="BJ507" s="91">
        <f>Planning!BJ$473</f>
        <v>0</v>
      </c>
      <c r="BL507" s="211">
        <f>Planning!BL$473</f>
        <v>0</v>
      </c>
      <c r="BM507" s="142">
        <f>Planning!BP$473</f>
        <v>0</v>
      </c>
      <c r="NL507" s="43" t="s">
        <v>63</v>
      </c>
    </row>
    <row r="508" spans="1:376" ht="10.199999999999999" hidden="1" customHeight="1">
      <c r="A508" s="25"/>
      <c r="B508" s="337"/>
      <c r="C508" s="424"/>
      <c r="D508" s="15"/>
      <c r="E508" s="343" t="str">
        <f>Planning!$E$18</f>
        <v>H sans Renfort</v>
      </c>
      <c r="F508" s="343"/>
      <c r="G508" s="131">
        <f>SUM(G499:G507)-G502</f>
        <v>0</v>
      </c>
      <c r="H508" s="323"/>
      <c r="I508" s="400">
        <f>Conges!$B$17</f>
        <v>44910</v>
      </c>
      <c r="J508" s="401"/>
      <c r="K508" s="401"/>
      <c r="L508" s="401"/>
      <c r="M508" s="401"/>
      <c r="N508" s="65" t="str">
        <f>Planning!N$508</f>
        <v/>
      </c>
      <c r="O508" s="98">
        <f>Planning!O$508</f>
        <v>0</v>
      </c>
      <c r="P508" s="99">
        <f>Planning!P$508</f>
        <v>0</v>
      </c>
      <c r="Q508" s="99">
        <f>Planning!Q$508</f>
        <v>0</v>
      </c>
      <c r="R508" s="99">
        <f>Planning!R$508</f>
        <v>0</v>
      </c>
      <c r="S508" s="99">
        <f>Planning!S$508</f>
        <v>0</v>
      </c>
      <c r="T508" s="99">
        <f>Planning!T$508</f>
        <v>0</v>
      </c>
      <c r="U508" s="99">
        <f>Planning!U$508</f>
        <v>0</v>
      </c>
      <c r="V508" s="100">
        <f>Planning!V$508</f>
        <v>0</v>
      </c>
      <c r="W508" s="98">
        <f>Planning!W$508</f>
        <v>0</v>
      </c>
      <c r="X508" s="99">
        <f>Planning!X$508</f>
        <v>0</v>
      </c>
      <c r="Y508" s="99">
        <f>Planning!Y$508</f>
        <v>0</v>
      </c>
      <c r="Z508" s="99">
        <f>Planning!Z$508</f>
        <v>0</v>
      </c>
      <c r="AA508" s="99">
        <f>Planning!AA$508</f>
        <v>0</v>
      </c>
      <c r="AB508" s="99">
        <f>Planning!AB$508</f>
        <v>0</v>
      </c>
      <c r="AC508" s="99">
        <f>Planning!AC$508</f>
        <v>0</v>
      </c>
      <c r="AD508" s="100">
        <f>Planning!AD$508</f>
        <v>0</v>
      </c>
      <c r="AE508" s="98">
        <f>Planning!AE$508</f>
        <v>0</v>
      </c>
      <c r="AF508" s="99">
        <f>Planning!AF$508</f>
        <v>0</v>
      </c>
      <c r="AG508" s="99">
        <f>Planning!AG$508</f>
        <v>0</v>
      </c>
      <c r="AH508" s="99">
        <f>Planning!AH$508</f>
        <v>0</v>
      </c>
      <c r="AI508" s="99">
        <f>Planning!AI$508</f>
        <v>0</v>
      </c>
      <c r="AJ508" s="100">
        <f>Planning!AJ$508</f>
        <v>0</v>
      </c>
      <c r="AK508" s="98">
        <f>Planning!AK$508</f>
        <v>0</v>
      </c>
      <c r="AL508" s="99">
        <f>Planning!AL$508</f>
        <v>0</v>
      </c>
      <c r="AM508" s="99">
        <f>Planning!AM$508</f>
        <v>0</v>
      </c>
      <c r="AN508" s="99">
        <f>Planning!AN$508</f>
        <v>0</v>
      </c>
      <c r="AO508" s="99">
        <f>Planning!AO$508</f>
        <v>0</v>
      </c>
      <c r="AP508" s="99">
        <f>Planning!AP$508</f>
        <v>0</v>
      </c>
      <c r="AQ508" s="99">
        <f>Planning!AQ$508</f>
        <v>0</v>
      </c>
      <c r="AR508" s="99">
        <f>Planning!AR$508</f>
        <v>0</v>
      </c>
      <c r="AS508" s="99">
        <f>Planning!AS$508</f>
        <v>0</v>
      </c>
      <c r="AT508" s="100">
        <f>Planning!AT$508</f>
        <v>0</v>
      </c>
      <c r="AU508" s="98">
        <f>Planning!AU$508</f>
        <v>0</v>
      </c>
      <c r="AV508" s="99">
        <f>Planning!AV$508</f>
        <v>0</v>
      </c>
      <c r="AW508" s="99">
        <f>Planning!AW$508</f>
        <v>0</v>
      </c>
      <c r="AX508" s="99">
        <f>Planning!AX$508</f>
        <v>0</v>
      </c>
      <c r="AY508" s="99">
        <f>Planning!AY$508</f>
        <v>0</v>
      </c>
      <c r="AZ508" s="99">
        <f>Planning!AZ$508</f>
        <v>0</v>
      </c>
      <c r="BA508" s="99">
        <f>Planning!BA$508</f>
        <v>0</v>
      </c>
      <c r="BB508" s="100">
        <f>Planning!BB$508</f>
        <v>0</v>
      </c>
      <c r="BC508" s="69">
        <f>Planning!BC$508</f>
        <v>0</v>
      </c>
      <c r="BD508" s="102"/>
      <c r="BE508" s="408">
        <f>Planning!BE$508</f>
        <v>0</v>
      </c>
      <c r="BF508" s="409">
        <f>Planning!BF$508</f>
        <v>0</v>
      </c>
      <c r="BG508" s="74">
        <f>Planning!BG$508</f>
        <v>0</v>
      </c>
      <c r="BH508" s="75">
        <f>Planning!BH$508</f>
        <v>0</v>
      </c>
      <c r="BI508" s="76" t="str">
        <f>Planning!BI$508</f>
        <v/>
      </c>
      <c r="BJ508" s="77">
        <f>Planning!BJ$508</f>
        <v>0</v>
      </c>
      <c r="BL508" s="210">
        <f>Planning!BL$508</f>
        <v>0</v>
      </c>
      <c r="BM508" s="143">
        <f>Planning!BP$508</f>
        <v>0</v>
      </c>
      <c r="NL508" s="43" t="s">
        <v>63</v>
      </c>
    </row>
    <row r="509" spans="1:376" ht="10.199999999999999" hidden="1" customHeight="1">
      <c r="A509" s="25"/>
      <c r="B509" s="337"/>
      <c r="C509" s="424"/>
      <c r="D509" s="15"/>
      <c r="E509" s="343" t="str">
        <f>Planning!$E$19</f>
        <v>H avec Renfort</v>
      </c>
      <c r="F509" s="343"/>
      <c r="G509" s="131">
        <f>SUM(G499:G507)</f>
        <v>0</v>
      </c>
      <c r="H509" s="323"/>
      <c r="I509" s="402">
        <f>Conges!$B$18</f>
        <v>44911</v>
      </c>
      <c r="J509" s="403"/>
      <c r="K509" s="403"/>
      <c r="L509" s="403"/>
      <c r="M509" s="403"/>
      <c r="N509" s="78" t="str">
        <f>Planning!N$543</f>
        <v/>
      </c>
      <c r="O509" s="95">
        <f>Planning!O$543</f>
        <v>0</v>
      </c>
      <c r="P509" s="96">
        <f>Planning!P$543</f>
        <v>0</v>
      </c>
      <c r="Q509" s="96">
        <f>Planning!Q$543</f>
        <v>0</v>
      </c>
      <c r="R509" s="96">
        <f>Planning!R$543</f>
        <v>0</v>
      </c>
      <c r="S509" s="96">
        <f>Planning!S$543</f>
        <v>0</v>
      </c>
      <c r="T509" s="96">
        <f>Planning!T$543</f>
        <v>0</v>
      </c>
      <c r="U509" s="96">
        <f>Planning!U$543</f>
        <v>0</v>
      </c>
      <c r="V509" s="97">
        <f>Planning!V$543</f>
        <v>0</v>
      </c>
      <c r="W509" s="95">
        <f>Planning!W$543</f>
        <v>0</v>
      </c>
      <c r="X509" s="96">
        <f>Planning!X$543</f>
        <v>0</v>
      </c>
      <c r="Y509" s="96">
        <f>Planning!Y$543</f>
        <v>0</v>
      </c>
      <c r="Z509" s="96">
        <f>Planning!Z$543</f>
        <v>0</v>
      </c>
      <c r="AA509" s="96">
        <f>Planning!AA$543</f>
        <v>0</v>
      </c>
      <c r="AB509" s="96">
        <f>Planning!AB$543</f>
        <v>0</v>
      </c>
      <c r="AC509" s="96">
        <f>Planning!AC$543</f>
        <v>0</v>
      </c>
      <c r="AD509" s="97">
        <f>Planning!AD$543</f>
        <v>0</v>
      </c>
      <c r="AE509" s="95">
        <f>Planning!AE$543</f>
        <v>0</v>
      </c>
      <c r="AF509" s="96">
        <f>Planning!AF$543</f>
        <v>0</v>
      </c>
      <c r="AG509" s="96">
        <f>Planning!AG$543</f>
        <v>0</v>
      </c>
      <c r="AH509" s="96">
        <f>Planning!AH$543</f>
        <v>0</v>
      </c>
      <c r="AI509" s="96">
        <f>Planning!AI$543</f>
        <v>0</v>
      </c>
      <c r="AJ509" s="97">
        <f>Planning!AJ$543</f>
        <v>0</v>
      </c>
      <c r="AK509" s="95">
        <f>Planning!AK$543</f>
        <v>0</v>
      </c>
      <c r="AL509" s="96">
        <f>Planning!AL$543</f>
        <v>0</v>
      </c>
      <c r="AM509" s="96">
        <f>Planning!AM$543</f>
        <v>0</v>
      </c>
      <c r="AN509" s="96">
        <f>Planning!AN$543</f>
        <v>0</v>
      </c>
      <c r="AO509" s="96">
        <f>Planning!AO$543</f>
        <v>0</v>
      </c>
      <c r="AP509" s="96">
        <f>Planning!AP$543</f>
        <v>0</v>
      </c>
      <c r="AQ509" s="96">
        <f>Planning!AQ$543</f>
        <v>0</v>
      </c>
      <c r="AR509" s="96">
        <f>Planning!AR$543</f>
        <v>0</v>
      </c>
      <c r="AS509" s="96">
        <f>Planning!AS$543</f>
        <v>0</v>
      </c>
      <c r="AT509" s="97">
        <f>Planning!AT$543</f>
        <v>0</v>
      </c>
      <c r="AU509" s="95">
        <f>Planning!AU$543</f>
        <v>0</v>
      </c>
      <c r="AV509" s="96">
        <f>Planning!AV$543</f>
        <v>0</v>
      </c>
      <c r="AW509" s="96">
        <f>Planning!AW$543</f>
        <v>0</v>
      </c>
      <c r="AX509" s="96">
        <f>Planning!AX$543</f>
        <v>0</v>
      </c>
      <c r="AY509" s="96">
        <f>Planning!AY$543</f>
        <v>0</v>
      </c>
      <c r="AZ509" s="96">
        <f>Planning!AZ$543</f>
        <v>0</v>
      </c>
      <c r="BA509" s="96">
        <f>Planning!BA$543</f>
        <v>0</v>
      </c>
      <c r="BB509" s="97">
        <f>Planning!BB$543</f>
        <v>0</v>
      </c>
      <c r="BC509" s="82">
        <f>Planning!BC$543</f>
        <v>0</v>
      </c>
      <c r="BD509" s="102"/>
      <c r="BE509" s="410">
        <f>Planning!BE$543</f>
        <v>0</v>
      </c>
      <c r="BF509" s="411">
        <f>Planning!BF$543</f>
        <v>0</v>
      </c>
      <c r="BG509" s="88">
        <f>Planning!BG$543</f>
        <v>0</v>
      </c>
      <c r="BH509" s="89">
        <f>Planning!BH$543</f>
        <v>0</v>
      </c>
      <c r="BI509" s="90" t="str">
        <f>Planning!BI$543</f>
        <v/>
      </c>
      <c r="BJ509" s="91">
        <f>Planning!BJ$543</f>
        <v>0</v>
      </c>
      <c r="BL509" s="211">
        <f>Planning!BL$543</f>
        <v>0</v>
      </c>
      <c r="BM509" s="142">
        <f>Planning!BP$543</f>
        <v>0</v>
      </c>
      <c r="NL509" s="43" t="s">
        <v>63</v>
      </c>
    </row>
    <row r="510" spans="1:376" ht="10.199999999999999" hidden="1" customHeight="1">
      <c r="A510" s="25"/>
      <c r="B510" s="337"/>
      <c r="C510" s="424"/>
      <c r="D510" s="15"/>
      <c r="E510" s="101"/>
      <c r="F510" s="101"/>
      <c r="G510" s="101"/>
      <c r="H510" s="323"/>
      <c r="I510" s="400">
        <f>Conges!$B$19</f>
        <v>44912</v>
      </c>
      <c r="J510" s="401"/>
      <c r="K510" s="401"/>
      <c r="L510" s="401"/>
      <c r="M510" s="401"/>
      <c r="N510" s="65" t="str">
        <f>Planning!N$578</f>
        <v/>
      </c>
      <c r="O510" s="98">
        <f>Planning!O$578</f>
        <v>0</v>
      </c>
      <c r="P510" s="99">
        <f>Planning!P$578</f>
        <v>0</v>
      </c>
      <c r="Q510" s="99">
        <f>Planning!Q$578</f>
        <v>0</v>
      </c>
      <c r="R510" s="99">
        <f>Planning!R$578</f>
        <v>0</v>
      </c>
      <c r="S510" s="99">
        <f>Planning!S$578</f>
        <v>0</v>
      </c>
      <c r="T510" s="99">
        <f>Planning!T$578</f>
        <v>0</v>
      </c>
      <c r="U510" s="99">
        <f>Planning!U$578</f>
        <v>0</v>
      </c>
      <c r="V510" s="100">
        <f>Planning!V$578</f>
        <v>0</v>
      </c>
      <c r="W510" s="98">
        <f>Planning!W$578</f>
        <v>0</v>
      </c>
      <c r="X510" s="99">
        <f>Planning!X$578</f>
        <v>0</v>
      </c>
      <c r="Y510" s="99">
        <f>Planning!Y$578</f>
        <v>0</v>
      </c>
      <c r="Z510" s="99">
        <f>Planning!Z$578</f>
        <v>0</v>
      </c>
      <c r="AA510" s="99">
        <f>Planning!AA$578</f>
        <v>0</v>
      </c>
      <c r="AB510" s="99">
        <f>Planning!AB$578</f>
        <v>0</v>
      </c>
      <c r="AC510" s="99">
        <f>Planning!AC$578</f>
        <v>0</v>
      </c>
      <c r="AD510" s="100">
        <f>Planning!AD$578</f>
        <v>0</v>
      </c>
      <c r="AE510" s="98">
        <f>Planning!AE$578</f>
        <v>0</v>
      </c>
      <c r="AF510" s="99">
        <f>Planning!AF$578</f>
        <v>0</v>
      </c>
      <c r="AG510" s="99">
        <f>Planning!AG$578</f>
        <v>0</v>
      </c>
      <c r="AH510" s="99">
        <f>Planning!AH$578</f>
        <v>0</v>
      </c>
      <c r="AI510" s="99">
        <f>Planning!AI$578</f>
        <v>0</v>
      </c>
      <c r="AJ510" s="100">
        <f>Planning!AJ$578</f>
        <v>0</v>
      </c>
      <c r="AK510" s="98">
        <f>Planning!AK$578</f>
        <v>0</v>
      </c>
      <c r="AL510" s="99">
        <f>Planning!AL$578</f>
        <v>0</v>
      </c>
      <c r="AM510" s="99">
        <f>Planning!AM$578</f>
        <v>0</v>
      </c>
      <c r="AN510" s="99">
        <f>Planning!AN$578</f>
        <v>0</v>
      </c>
      <c r="AO510" s="99">
        <f>Planning!AO$578</f>
        <v>0</v>
      </c>
      <c r="AP510" s="99">
        <f>Planning!AP$578</f>
        <v>0</v>
      </c>
      <c r="AQ510" s="99">
        <f>Planning!AQ$578</f>
        <v>0</v>
      </c>
      <c r="AR510" s="99">
        <f>Planning!AR$578</f>
        <v>0</v>
      </c>
      <c r="AS510" s="99">
        <f>Planning!AS$578</f>
        <v>0</v>
      </c>
      <c r="AT510" s="100">
        <f>Planning!AT$578</f>
        <v>0</v>
      </c>
      <c r="AU510" s="98">
        <f>Planning!AU$578</f>
        <v>0</v>
      </c>
      <c r="AV510" s="99">
        <f>Planning!AV$578</f>
        <v>0</v>
      </c>
      <c r="AW510" s="99">
        <f>Planning!AW$578</f>
        <v>0</v>
      </c>
      <c r="AX510" s="99">
        <f>Planning!AX$578</f>
        <v>0</v>
      </c>
      <c r="AY510" s="99">
        <f>Planning!AY$578</f>
        <v>0</v>
      </c>
      <c r="AZ510" s="99">
        <f>Planning!AZ$578</f>
        <v>0</v>
      </c>
      <c r="BA510" s="99">
        <f>Planning!BA$578</f>
        <v>0</v>
      </c>
      <c r="BB510" s="100">
        <f>Planning!BB$578</f>
        <v>0</v>
      </c>
      <c r="BC510" s="69">
        <f>Planning!BC$578</f>
        <v>0</v>
      </c>
      <c r="BD510" s="102"/>
      <c r="BE510" s="408">
        <f>Planning!BE$578</f>
        <v>0</v>
      </c>
      <c r="BF510" s="409">
        <f>Planning!BF$578</f>
        <v>0</v>
      </c>
      <c r="BG510" s="74">
        <f>Planning!BG$578</f>
        <v>0</v>
      </c>
      <c r="BH510" s="75">
        <f>Planning!BH$578</f>
        <v>0</v>
      </c>
      <c r="BI510" s="76" t="str">
        <f>Planning!BI$578</f>
        <v/>
      </c>
      <c r="BJ510" s="77">
        <f>Planning!BJ$578</f>
        <v>0</v>
      </c>
      <c r="BL510" s="210">
        <f>Planning!BL$578</f>
        <v>0</v>
      </c>
      <c r="BM510" s="143">
        <f>Planning!BP$578</f>
        <v>0</v>
      </c>
      <c r="NL510" s="43" t="s">
        <v>63</v>
      </c>
    </row>
    <row r="511" spans="1:376" ht="10.199999999999999" hidden="1" customHeight="1">
      <c r="A511" s="25"/>
      <c r="B511" s="337"/>
      <c r="C511" s="424"/>
      <c r="D511" s="15"/>
      <c r="E511" s="101"/>
      <c r="F511" s="101"/>
      <c r="G511" s="101"/>
      <c r="H511" s="323"/>
      <c r="I511" s="402">
        <f>Conges!$B$20</f>
        <v>44913</v>
      </c>
      <c r="J511" s="403"/>
      <c r="K511" s="403"/>
      <c r="L511" s="403"/>
      <c r="M511" s="403"/>
      <c r="N511" s="78" t="str">
        <f>Planning!N$613</f>
        <v/>
      </c>
      <c r="O511" s="95">
        <f>Planning!O$613</f>
        <v>0</v>
      </c>
      <c r="P511" s="96">
        <f>Planning!P$613</f>
        <v>0</v>
      </c>
      <c r="Q511" s="96">
        <f>Planning!Q$613</f>
        <v>0</v>
      </c>
      <c r="R511" s="96">
        <f>Planning!R$613</f>
        <v>0</v>
      </c>
      <c r="S511" s="96">
        <f>Planning!S$613</f>
        <v>0</v>
      </c>
      <c r="T511" s="96">
        <f>Planning!T$613</f>
        <v>0</v>
      </c>
      <c r="U511" s="96">
        <f>Planning!U$613</f>
        <v>0</v>
      </c>
      <c r="V511" s="97">
        <f>Planning!V$613</f>
        <v>0</v>
      </c>
      <c r="W511" s="95">
        <f>Planning!W$613</f>
        <v>0</v>
      </c>
      <c r="X511" s="96">
        <f>Planning!X$613</f>
        <v>0</v>
      </c>
      <c r="Y511" s="96">
        <f>Planning!Y$613</f>
        <v>0</v>
      </c>
      <c r="Z511" s="96">
        <f>Planning!Z$613</f>
        <v>0</v>
      </c>
      <c r="AA511" s="96">
        <f>Planning!AA$613</f>
        <v>0</v>
      </c>
      <c r="AB511" s="96">
        <f>Planning!AB$613</f>
        <v>0</v>
      </c>
      <c r="AC511" s="96">
        <f>Planning!AC$613</f>
        <v>0</v>
      </c>
      <c r="AD511" s="97">
        <f>Planning!AD$613</f>
        <v>0</v>
      </c>
      <c r="AE511" s="95">
        <f>Planning!AE$613</f>
        <v>0</v>
      </c>
      <c r="AF511" s="96">
        <f>Planning!AF$613</f>
        <v>0</v>
      </c>
      <c r="AG511" s="96">
        <f>Planning!AG$613</f>
        <v>0</v>
      </c>
      <c r="AH511" s="96">
        <f>Planning!AH$613</f>
        <v>0</v>
      </c>
      <c r="AI511" s="96">
        <f>Planning!AI$613</f>
        <v>0</v>
      </c>
      <c r="AJ511" s="97">
        <f>Planning!AJ$613</f>
        <v>0</v>
      </c>
      <c r="AK511" s="95">
        <f>Planning!AK$613</f>
        <v>0</v>
      </c>
      <c r="AL511" s="96">
        <f>Planning!AL$613</f>
        <v>0</v>
      </c>
      <c r="AM511" s="96">
        <f>Planning!AM$613</f>
        <v>0</v>
      </c>
      <c r="AN511" s="96">
        <f>Planning!AN$613</f>
        <v>0</v>
      </c>
      <c r="AO511" s="96">
        <f>Planning!AO$613</f>
        <v>0</v>
      </c>
      <c r="AP511" s="96">
        <f>Planning!AP$613</f>
        <v>0</v>
      </c>
      <c r="AQ511" s="96">
        <f>Planning!AQ$613</f>
        <v>0</v>
      </c>
      <c r="AR511" s="96">
        <f>Planning!AR$613</f>
        <v>0</v>
      </c>
      <c r="AS511" s="96">
        <f>Planning!AS$613</f>
        <v>0</v>
      </c>
      <c r="AT511" s="97">
        <f>Planning!AT$613</f>
        <v>0</v>
      </c>
      <c r="AU511" s="95">
        <f>Planning!AU$613</f>
        <v>0</v>
      </c>
      <c r="AV511" s="96">
        <f>Planning!AV$613</f>
        <v>0</v>
      </c>
      <c r="AW511" s="96">
        <f>Planning!AW$613</f>
        <v>0</v>
      </c>
      <c r="AX511" s="96">
        <f>Planning!AX$613</f>
        <v>0</v>
      </c>
      <c r="AY511" s="96">
        <f>Planning!AY$613</f>
        <v>0</v>
      </c>
      <c r="AZ511" s="96">
        <f>Planning!AZ$613</f>
        <v>0</v>
      </c>
      <c r="BA511" s="96">
        <f>Planning!BA$613</f>
        <v>0</v>
      </c>
      <c r="BB511" s="97">
        <f>Planning!BB$613</f>
        <v>0</v>
      </c>
      <c r="BC511" s="82">
        <f>Planning!BC$613</f>
        <v>0</v>
      </c>
      <c r="BD511" s="102"/>
      <c r="BE511" s="410">
        <f>Planning!BE$613</f>
        <v>0</v>
      </c>
      <c r="BF511" s="411">
        <f>Planning!BF$613</f>
        <v>0</v>
      </c>
      <c r="BG511" s="88">
        <f>Planning!BG$613</f>
        <v>0</v>
      </c>
      <c r="BH511" s="89">
        <f>Planning!BH$613</f>
        <v>0</v>
      </c>
      <c r="BI511" s="90" t="str">
        <f>Planning!BI$613</f>
        <v/>
      </c>
      <c r="BJ511" s="91">
        <f>Planning!BJ$613</f>
        <v>0</v>
      </c>
      <c r="BL511" s="211">
        <f>Planning!BL$613</f>
        <v>0</v>
      </c>
      <c r="BM511" s="142">
        <f>Planning!BP$613</f>
        <v>0</v>
      </c>
      <c r="NL511" s="43" t="s">
        <v>63</v>
      </c>
    </row>
    <row r="512" spans="1:376" ht="10.199999999999999" hidden="1" customHeight="1">
      <c r="A512" s="25"/>
      <c r="B512" s="337"/>
      <c r="C512" s="424"/>
      <c r="D512" s="15"/>
      <c r="E512" s="101"/>
      <c r="F512" s="101"/>
      <c r="G512" s="101"/>
      <c r="H512" s="323"/>
      <c r="I512" s="400">
        <f>Conges!$B$21</f>
        <v>44914</v>
      </c>
      <c r="J512" s="401"/>
      <c r="K512" s="401"/>
      <c r="L512" s="401"/>
      <c r="M512" s="401"/>
      <c r="N512" s="65" t="str">
        <f>Planning!N$648</f>
        <v/>
      </c>
      <c r="O512" s="98">
        <f>Planning!O$648</f>
        <v>0</v>
      </c>
      <c r="P512" s="99">
        <f>Planning!P$648</f>
        <v>0</v>
      </c>
      <c r="Q512" s="99">
        <f>Planning!Q$648</f>
        <v>0</v>
      </c>
      <c r="R512" s="99">
        <f>Planning!R$648</f>
        <v>0</v>
      </c>
      <c r="S512" s="99">
        <f>Planning!S$648</f>
        <v>0</v>
      </c>
      <c r="T512" s="99">
        <f>Planning!T$648</f>
        <v>0</v>
      </c>
      <c r="U512" s="99">
        <f>Planning!U$648</f>
        <v>0</v>
      </c>
      <c r="V512" s="100">
        <f>Planning!V$648</f>
        <v>0</v>
      </c>
      <c r="W512" s="98">
        <f>Planning!W$648</f>
        <v>0</v>
      </c>
      <c r="X512" s="99">
        <f>Planning!X$648</f>
        <v>0</v>
      </c>
      <c r="Y512" s="99">
        <f>Planning!Y$648</f>
        <v>0</v>
      </c>
      <c r="Z512" s="99">
        <f>Planning!Z$648</f>
        <v>0</v>
      </c>
      <c r="AA512" s="99">
        <f>Planning!AA$648</f>
        <v>0</v>
      </c>
      <c r="AB512" s="99">
        <f>Planning!AB$648</f>
        <v>0</v>
      </c>
      <c r="AC512" s="99">
        <f>Planning!AC$648</f>
        <v>0</v>
      </c>
      <c r="AD512" s="100">
        <f>Planning!AD$648</f>
        <v>0</v>
      </c>
      <c r="AE512" s="98">
        <f>Planning!AE$648</f>
        <v>0</v>
      </c>
      <c r="AF512" s="99">
        <f>Planning!AF$648</f>
        <v>0</v>
      </c>
      <c r="AG512" s="99">
        <f>Planning!AG$648</f>
        <v>0</v>
      </c>
      <c r="AH512" s="99">
        <f>Planning!AH$648</f>
        <v>0</v>
      </c>
      <c r="AI512" s="99">
        <f>Planning!AI$648</f>
        <v>0</v>
      </c>
      <c r="AJ512" s="100">
        <f>Planning!AJ$648</f>
        <v>0</v>
      </c>
      <c r="AK512" s="98">
        <f>Planning!AK$648</f>
        <v>0</v>
      </c>
      <c r="AL512" s="99">
        <f>Planning!AL$648</f>
        <v>0</v>
      </c>
      <c r="AM512" s="99">
        <f>Planning!AM$648</f>
        <v>0</v>
      </c>
      <c r="AN512" s="99">
        <f>Planning!AN$648</f>
        <v>0</v>
      </c>
      <c r="AO512" s="99">
        <f>Planning!AO$648</f>
        <v>0</v>
      </c>
      <c r="AP512" s="99">
        <f>Planning!AP$648</f>
        <v>0</v>
      </c>
      <c r="AQ512" s="99">
        <f>Planning!AQ$648</f>
        <v>0</v>
      </c>
      <c r="AR512" s="99">
        <f>Planning!AR$648</f>
        <v>0</v>
      </c>
      <c r="AS512" s="99">
        <f>Planning!AS$648</f>
        <v>0</v>
      </c>
      <c r="AT512" s="100">
        <f>Planning!AT$648</f>
        <v>0</v>
      </c>
      <c r="AU512" s="98">
        <f>Planning!AU$648</f>
        <v>0</v>
      </c>
      <c r="AV512" s="99">
        <f>Planning!AV$648</f>
        <v>0</v>
      </c>
      <c r="AW512" s="99">
        <f>Planning!AW$648</f>
        <v>0</v>
      </c>
      <c r="AX512" s="99">
        <f>Planning!AX$648</f>
        <v>0</v>
      </c>
      <c r="AY512" s="99">
        <f>Planning!AY$648</f>
        <v>0</v>
      </c>
      <c r="AZ512" s="99">
        <f>Planning!AZ$648</f>
        <v>0</v>
      </c>
      <c r="BA512" s="99">
        <f>Planning!BA$648</f>
        <v>0</v>
      </c>
      <c r="BB512" s="100">
        <f>Planning!BB$648</f>
        <v>0</v>
      </c>
      <c r="BC512" s="69">
        <f>Planning!BC$648</f>
        <v>0</v>
      </c>
      <c r="BD512" s="102"/>
      <c r="BE512" s="408">
        <f>Planning!BE$648</f>
        <v>0</v>
      </c>
      <c r="BF512" s="409">
        <f>Planning!BF$648</f>
        <v>0</v>
      </c>
      <c r="BG512" s="74">
        <f>Planning!BG$648</f>
        <v>0</v>
      </c>
      <c r="BH512" s="75">
        <f>Planning!BH$648</f>
        <v>0</v>
      </c>
      <c r="BI512" s="76" t="str">
        <f>Planning!BI$648</f>
        <v/>
      </c>
      <c r="BJ512" s="77">
        <f>Planning!BJ$648</f>
        <v>0</v>
      </c>
      <c r="BL512" s="210">
        <f>Planning!BL$648</f>
        <v>0</v>
      </c>
      <c r="BM512" s="143">
        <f>Planning!BP$648</f>
        <v>0</v>
      </c>
      <c r="NL512" s="43" t="s">
        <v>63</v>
      </c>
    </row>
    <row r="513" spans="1:376" ht="10.199999999999999" hidden="1" customHeight="1">
      <c r="A513" s="25"/>
      <c r="B513" s="337"/>
      <c r="C513" s="424"/>
      <c r="D513" s="15"/>
      <c r="E513" s="101"/>
      <c r="F513" s="101"/>
      <c r="G513" s="101"/>
      <c r="H513" s="323"/>
      <c r="I513" s="402">
        <f>Conges!$B$22</f>
        <v>44915</v>
      </c>
      <c r="J513" s="403"/>
      <c r="K513" s="403"/>
      <c r="L513" s="403"/>
      <c r="M513" s="403"/>
      <c r="N513" s="78" t="str">
        <f>Planning!N$683</f>
        <v/>
      </c>
      <c r="O513" s="95">
        <f>Planning!O$683</f>
        <v>0</v>
      </c>
      <c r="P513" s="96">
        <f>Planning!P$683</f>
        <v>0</v>
      </c>
      <c r="Q513" s="96">
        <f>Planning!Q$683</f>
        <v>0</v>
      </c>
      <c r="R513" s="96">
        <f>Planning!R$683</f>
        <v>0</v>
      </c>
      <c r="S513" s="96">
        <f>Planning!S$683</f>
        <v>0</v>
      </c>
      <c r="T513" s="96">
        <f>Planning!T$683</f>
        <v>0</v>
      </c>
      <c r="U513" s="96">
        <f>Planning!U$683</f>
        <v>0</v>
      </c>
      <c r="V513" s="97">
        <f>Planning!V$683</f>
        <v>0</v>
      </c>
      <c r="W513" s="95">
        <f>Planning!W$683</f>
        <v>0</v>
      </c>
      <c r="X513" s="96">
        <f>Planning!X$683</f>
        <v>0</v>
      </c>
      <c r="Y513" s="96">
        <f>Planning!Y$683</f>
        <v>0</v>
      </c>
      <c r="Z513" s="96">
        <f>Planning!Z$683</f>
        <v>0</v>
      </c>
      <c r="AA513" s="96">
        <f>Planning!AA$683</f>
        <v>0</v>
      </c>
      <c r="AB513" s="96">
        <f>Planning!AB$683</f>
        <v>0</v>
      </c>
      <c r="AC513" s="96">
        <f>Planning!AC$683</f>
        <v>0</v>
      </c>
      <c r="AD513" s="97">
        <f>Planning!AD$683</f>
        <v>0</v>
      </c>
      <c r="AE513" s="95">
        <f>Planning!AE$683</f>
        <v>0</v>
      </c>
      <c r="AF513" s="96">
        <f>Planning!AF$683</f>
        <v>0</v>
      </c>
      <c r="AG513" s="96">
        <f>Planning!AG$683</f>
        <v>0</v>
      </c>
      <c r="AH513" s="96">
        <f>Planning!AH$683</f>
        <v>0</v>
      </c>
      <c r="AI513" s="96">
        <f>Planning!AI$683</f>
        <v>0</v>
      </c>
      <c r="AJ513" s="97">
        <f>Planning!AJ$683</f>
        <v>0</v>
      </c>
      <c r="AK513" s="95">
        <f>Planning!AK$683</f>
        <v>0</v>
      </c>
      <c r="AL513" s="96">
        <f>Planning!AL$683</f>
        <v>0</v>
      </c>
      <c r="AM513" s="96">
        <f>Planning!AM$683</f>
        <v>0</v>
      </c>
      <c r="AN513" s="96">
        <f>Planning!AN$683</f>
        <v>0</v>
      </c>
      <c r="AO513" s="96">
        <f>Planning!AO$683</f>
        <v>0</v>
      </c>
      <c r="AP513" s="96">
        <f>Planning!AP$683</f>
        <v>0</v>
      </c>
      <c r="AQ513" s="96">
        <f>Planning!AQ$683</f>
        <v>0</v>
      </c>
      <c r="AR513" s="96">
        <f>Planning!AR$683</f>
        <v>0</v>
      </c>
      <c r="AS513" s="96">
        <f>Planning!AS$683</f>
        <v>0</v>
      </c>
      <c r="AT513" s="97">
        <f>Planning!AT$683</f>
        <v>0</v>
      </c>
      <c r="AU513" s="95">
        <f>Planning!AU$683</f>
        <v>0</v>
      </c>
      <c r="AV513" s="96">
        <f>Planning!AV$683</f>
        <v>0</v>
      </c>
      <c r="AW513" s="96">
        <f>Planning!AW$683</f>
        <v>0</v>
      </c>
      <c r="AX513" s="96">
        <f>Planning!AX$683</f>
        <v>0</v>
      </c>
      <c r="AY513" s="96">
        <f>Planning!AY$683</f>
        <v>0</v>
      </c>
      <c r="AZ513" s="96">
        <f>Planning!AZ$683</f>
        <v>0</v>
      </c>
      <c r="BA513" s="96">
        <f>Planning!BA$683</f>
        <v>0</v>
      </c>
      <c r="BB513" s="97">
        <f>Planning!BB$683</f>
        <v>0</v>
      </c>
      <c r="BC513" s="82">
        <f>Planning!BC$683</f>
        <v>0</v>
      </c>
      <c r="BD513" s="102"/>
      <c r="BE513" s="410">
        <f>Planning!BE$683</f>
        <v>0</v>
      </c>
      <c r="BF513" s="411">
        <f>Planning!BF$683</f>
        <v>0</v>
      </c>
      <c r="BG513" s="88">
        <f>Planning!BG$683</f>
        <v>0</v>
      </c>
      <c r="BH513" s="89">
        <f>Planning!BH$683</f>
        <v>0</v>
      </c>
      <c r="BI513" s="90" t="str">
        <f>Planning!BI$683</f>
        <v/>
      </c>
      <c r="BJ513" s="91">
        <f>Planning!BJ$683</f>
        <v>0</v>
      </c>
      <c r="BL513" s="211">
        <f>Planning!BL$683</f>
        <v>0</v>
      </c>
      <c r="BM513" s="142">
        <f>Planning!BP$683</f>
        <v>0</v>
      </c>
      <c r="NL513" s="43" t="s">
        <v>63</v>
      </c>
    </row>
    <row r="514" spans="1:376" ht="10.199999999999999" hidden="1" customHeight="1">
      <c r="A514" s="25"/>
      <c r="B514" s="337"/>
      <c r="C514" s="424"/>
      <c r="D514" s="15"/>
      <c r="E514" s="101"/>
      <c r="F514" s="101"/>
      <c r="G514" s="101"/>
      <c r="H514" s="323"/>
      <c r="I514" s="400">
        <f>Conges!$B$23</f>
        <v>44916</v>
      </c>
      <c r="J514" s="401"/>
      <c r="K514" s="401"/>
      <c r="L514" s="401"/>
      <c r="M514" s="401"/>
      <c r="N514" s="65" t="str">
        <f>Planning!N$718</f>
        <v/>
      </c>
      <c r="O514" s="98">
        <f>Planning!O$718</f>
        <v>0</v>
      </c>
      <c r="P514" s="99">
        <f>Planning!P$718</f>
        <v>0</v>
      </c>
      <c r="Q514" s="99">
        <f>Planning!Q$718</f>
        <v>0</v>
      </c>
      <c r="R514" s="99">
        <f>Planning!R$718</f>
        <v>0</v>
      </c>
      <c r="S514" s="99">
        <f>Planning!S$718</f>
        <v>0</v>
      </c>
      <c r="T514" s="99">
        <f>Planning!T$718</f>
        <v>0</v>
      </c>
      <c r="U514" s="99">
        <f>Planning!U$718</f>
        <v>0</v>
      </c>
      <c r="V514" s="100">
        <f>Planning!V$718</f>
        <v>0</v>
      </c>
      <c r="W514" s="98">
        <f>Planning!W$718</f>
        <v>0</v>
      </c>
      <c r="X514" s="99">
        <f>Planning!X$718</f>
        <v>0</v>
      </c>
      <c r="Y514" s="99">
        <f>Planning!Y$718</f>
        <v>0</v>
      </c>
      <c r="Z514" s="99">
        <f>Planning!Z$718</f>
        <v>0</v>
      </c>
      <c r="AA514" s="99">
        <f>Planning!AA$718</f>
        <v>0</v>
      </c>
      <c r="AB514" s="99">
        <f>Planning!AB$718</f>
        <v>0</v>
      </c>
      <c r="AC514" s="99">
        <f>Planning!AC$718</f>
        <v>0</v>
      </c>
      <c r="AD514" s="100">
        <f>Planning!AD$718</f>
        <v>0</v>
      </c>
      <c r="AE514" s="98">
        <f>Planning!AE$718</f>
        <v>0</v>
      </c>
      <c r="AF514" s="99">
        <f>Planning!AF$718</f>
        <v>0</v>
      </c>
      <c r="AG514" s="99">
        <f>Planning!AG$718</f>
        <v>0</v>
      </c>
      <c r="AH514" s="99">
        <f>Planning!AH$718</f>
        <v>0</v>
      </c>
      <c r="AI514" s="99">
        <f>Planning!AI$718</f>
        <v>0</v>
      </c>
      <c r="AJ514" s="100">
        <f>Planning!AJ$718</f>
        <v>0</v>
      </c>
      <c r="AK514" s="98">
        <f>Planning!AK$718</f>
        <v>0</v>
      </c>
      <c r="AL514" s="99">
        <f>Planning!AL$718</f>
        <v>0</v>
      </c>
      <c r="AM514" s="99">
        <f>Planning!AM$718</f>
        <v>0</v>
      </c>
      <c r="AN514" s="99">
        <f>Planning!AN$718</f>
        <v>0</v>
      </c>
      <c r="AO514" s="99">
        <f>Planning!AO$718</f>
        <v>0</v>
      </c>
      <c r="AP514" s="99">
        <f>Planning!AP$718</f>
        <v>0</v>
      </c>
      <c r="AQ514" s="99">
        <f>Planning!AQ$718</f>
        <v>0</v>
      </c>
      <c r="AR514" s="99">
        <f>Planning!AR$718</f>
        <v>0</v>
      </c>
      <c r="AS514" s="99">
        <f>Planning!AS$718</f>
        <v>0</v>
      </c>
      <c r="AT514" s="100">
        <f>Planning!AT$718</f>
        <v>0</v>
      </c>
      <c r="AU514" s="98">
        <f>Planning!AU$718</f>
        <v>0</v>
      </c>
      <c r="AV514" s="99">
        <f>Planning!AV$718</f>
        <v>0</v>
      </c>
      <c r="AW514" s="99">
        <f>Planning!AW$718</f>
        <v>0</v>
      </c>
      <c r="AX514" s="99">
        <f>Planning!AX$718</f>
        <v>0</v>
      </c>
      <c r="AY514" s="99">
        <f>Planning!AY$718</f>
        <v>0</v>
      </c>
      <c r="AZ514" s="99">
        <f>Planning!AZ$718</f>
        <v>0</v>
      </c>
      <c r="BA514" s="99">
        <f>Planning!BA$718</f>
        <v>0</v>
      </c>
      <c r="BB514" s="100">
        <f>Planning!BB$718</f>
        <v>0</v>
      </c>
      <c r="BC514" s="69">
        <f>Planning!BC$718</f>
        <v>0</v>
      </c>
      <c r="BD514" s="102"/>
      <c r="BE514" s="408">
        <f>Planning!BE$718</f>
        <v>0</v>
      </c>
      <c r="BF514" s="409">
        <f>Planning!BF$718</f>
        <v>0</v>
      </c>
      <c r="BG514" s="74">
        <f>Planning!BG$718</f>
        <v>0</v>
      </c>
      <c r="BH514" s="75">
        <f>Planning!BH$718</f>
        <v>0</v>
      </c>
      <c r="BI514" s="76" t="str">
        <f>Planning!BI$718</f>
        <v/>
      </c>
      <c r="BJ514" s="77">
        <f>Planning!BJ$718</f>
        <v>0</v>
      </c>
      <c r="BL514" s="210">
        <f>Planning!BL$718</f>
        <v>0</v>
      </c>
      <c r="BM514" s="143">
        <f>Planning!BP$718</f>
        <v>0</v>
      </c>
      <c r="NL514" s="43" t="s">
        <v>63</v>
      </c>
    </row>
    <row r="515" spans="1:376" ht="10.199999999999999" hidden="1" customHeight="1">
      <c r="A515" s="25"/>
      <c r="B515" s="337"/>
      <c r="C515" s="424"/>
      <c r="D515" s="15"/>
      <c r="E515" s="101"/>
      <c r="F515" s="101"/>
      <c r="G515" s="101"/>
      <c r="H515" s="323"/>
      <c r="I515" s="402">
        <f>Conges!$B$24</f>
        <v>44917</v>
      </c>
      <c r="J515" s="403"/>
      <c r="K515" s="403"/>
      <c r="L515" s="403"/>
      <c r="M515" s="403"/>
      <c r="N515" s="78" t="str">
        <f>Planning!N$753</f>
        <v/>
      </c>
      <c r="O515" s="95">
        <f>Planning!O$753</f>
        <v>0</v>
      </c>
      <c r="P515" s="96">
        <f>Planning!P$753</f>
        <v>0</v>
      </c>
      <c r="Q515" s="96">
        <f>Planning!Q$753</f>
        <v>0</v>
      </c>
      <c r="R515" s="96">
        <f>Planning!R$753</f>
        <v>0</v>
      </c>
      <c r="S515" s="96">
        <f>Planning!S$753</f>
        <v>0</v>
      </c>
      <c r="T515" s="96">
        <f>Planning!T$753</f>
        <v>0</v>
      </c>
      <c r="U515" s="96">
        <f>Planning!U$753</f>
        <v>0</v>
      </c>
      <c r="V515" s="97">
        <f>Planning!V$753</f>
        <v>0</v>
      </c>
      <c r="W515" s="95">
        <f>Planning!W$753</f>
        <v>0</v>
      </c>
      <c r="X515" s="96">
        <f>Planning!X$753</f>
        <v>0</v>
      </c>
      <c r="Y515" s="96">
        <f>Planning!Y$753</f>
        <v>0</v>
      </c>
      <c r="Z515" s="96">
        <f>Planning!Z$753</f>
        <v>0</v>
      </c>
      <c r="AA515" s="96">
        <f>Planning!AA$753</f>
        <v>0</v>
      </c>
      <c r="AB515" s="96">
        <f>Planning!AB$753</f>
        <v>0</v>
      </c>
      <c r="AC515" s="96">
        <f>Planning!AC$753</f>
        <v>0</v>
      </c>
      <c r="AD515" s="97">
        <f>Planning!AD$753</f>
        <v>0</v>
      </c>
      <c r="AE515" s="95">
        <f>Planning!AE$753</f>
        <v>0</v>
      </c>
      <c r="AF515" s="96">
        <f>Planning!AF$753</f>
        <v>0</v>
      </c>
      <c r="AG515" s="96">
        <f>Planning!AG$753</f>
        <v>0</v>
      </c>
      <c r="AH515" s="96">
        <f>Planning!AH$753</f>
        <v>0</v>
      </c>
      <c r="AI515" s="96">
        <f>Planning!AI$753</f>
        <v>0</v>
      </c>
      <c r="AJ515" s="97">
        <f>Planning!AJ$753</f>
        <v>0</v>
      </c>
      <c r="AK515" s="95">
        <f>Planning!AK$753</f>
        <v>0</v>
      </c>
      <c r="AL515" s="96">
        <f>Planning!AL$753</f>
        <v>0</v>
      </c>
      <c r="AM515" s="96">
        <f>Planning!AM$753</f>
        <v>0</v>
      </c>
      <c r="AN515" s="96">
        <f>Planning!AN$753</f>
        <v>0</v>
      </c>
      <c r="AO515" s="96">
        <f>Planning!AO$753</f>
        <v>0</v>
      </c>
      <c r="AP515" s="96">
        <f>Planning!AP$753</f>
        <v>0</v>
      </c>
      <c r="AQ515" s="96">
        <f>Planning!AQ$753</f>
        <v>0</v>
      </c>
      <c r="AR515" s="96">
        <f>Planning!AR$753</f>
        <v>0</v>
      </c>
      <c r="AS515" s="96">
        <f>Planning!AS$753</f>
        <v>0</v>
      </c>
      <c r="AT515" s="97">
        <f>Planning!AT$753</f>
        <v>0</v>
      </c>
      <c r="AU515" s="95">
        <f>Planning!AU$753</f>
        <v>0</v>
      </c>
      <c r="AV515" s="96">
        <f>Planning!AV$753</f>
        <v>0</v>
      </c>
      <c r="AW515" s="96">
        <f>Planning!AW$753</f>
        <v>0</v>
      </c>
      <c r="AX515" s="96">
        <f>Planning!AX$753</f>
        <v>0</v>
      </c>
      <c r="AY515" s="96">
        <f>Planning!AY$753</f>
        <v>0</v>
      </c>
      <c r="AZ515" s="96">
        <f>Planning!AZ$753</f>
        <v>0</v>
      </c>
      <c r="BA515" s="96">
        <f>Planning!BA$753</f>
        <v>0</v>
      </c>
      <c r="BB515" s="97">
        <f>Planning!BB$753</f>
        <v>0</v>
      </c>
      <c r="BC515" s="82">
        <f>Planning!BC$753</f>
        <v>0</v>
      </c>
      <c r="BD515" s="102"/>
      <c r="BE515" s="410">
        <f>Planning!BE$753</f>
        <v>0</v>
      </c>
      <c r="BF515" s="411">
        <f>Planning!BF$753</f>
        <v>0</v>
      </c>
      <c r="BG515" s="88">
        <f>Planning!BG$753</f>
        <v>0</v>
      </c>
      <c r="BH515" s="89">
        <f>Planning!BH$753</f>
        <v>0</v>
      </c>
      <c r="BI515" s="90" t="str">
        <f>Planning!BI$753</f>
        <v/>
      </c>
      <c r="BJ515" s="91">
        <f>Planning!BJ$753</f>
        <v>0</v>
      </c>
      <c r="BL515" s="211">
        <f>Planning!BL$753</f>
        <v>0</v>
      </c>
      <c r="BM515" s="142">
        <f>Planning!BP$753</f>
        <v>0</v>
      </c>
      <c r="NL515" s="43" t="s">
        <v>63</v>
      </c>
    </row>
    <row r="516" spans="1:376" ht="10.199999999999999" hidden="1" customHeight="1">
      <c r="A516" s="25"/>
      <c r="B516" s="337"/>
      <c r="C516" s="424"/>
      <c r="D516" s="15"/>
      <c r="E516" s="101"/>
      <c r="F516" s="101"/>
      <c r="G516" s="101"/>
      <c r="H516" s="323"/>
      <c r="I516" s="400">
        <f>Conges!$B$25</f>
        <v>44918</v>
      </c>
      <c r="J516" s="401"/>
      <c r="K516" s="401"/>
      <c r="L516" s="401"/>
      <c r="M516" s="401"/>
      <c r="N516" s="65" t="str">
        <f>Planning!N$788</f>
        <v/>
      </c>
      <c r="O516" s="98">
        <f>Planning!O$788</f>
        <v>0</v>
      </c>
      <c r="P516" s="99">
        <f>Planning!P$788</f>
        <v>0</v>
      </c>
      <c r="Q516" s="99">
        <f>Planning!Q$788</f>
        <v>0</v>
      </c>
      <c r="R516" s="99">
        <f>Planning!R$788</f>
        <v>0</v>
      </c>
      <c r="S516" s="99">
        <f>Planning!S$788</f>
        <v>0</v>
      </c>
      <c r="T516" s="99">
        <f>Planning!T$788</f>
        <v>0</v>
      </c>
      <c r="U516" s="99">
        <f>Planning!U$788</f>
        <v>0</v>
      </c>
      <c r="V516" s="100">
        <f>Planning!V$788</f>
        <v>0</v>
      </c>
      <c r="W516" s="98">
        <f>Planning!W$788</f>
        <v>0</v>
      </c>
      <c r="X516" s="99">
        <f>Planning!X$788</f>
        <v>0</v>
      </c>
      <c r="Y516" s="99">
        <f>Planning!Y$788</f>
        <v>0</v>
      </c>
      <c r="Z516" s="99">
        <f>Planning!Z$788</f>
        <v>0</v>
      </c>
      <c r="AA516" s="99">
        <f>Planning!AA$788</f>
        <v>0</v>
      </c>
      <c r="AB516" s="99">
        <f>Planning!AB$788</f>
        <v>0</v>
      </c>
      <c r="AC516" s="99">
        <f>Planning!AC$788</f>
        <v>0</v>
      </c>
      <c r="AD516" s="100">
        <f>Planning!AD$788</f>
        <v>0</v>
      </c>
      <c r="AE516" s="98">
        <f>Planning!AE$788</f>
        <v>0</v>
      </c>
      <c r="AF516" s="99">
        <f>Planning!AF$788</f>
        <v>0</v>
      </c>
      <c r="AG516" s="99">
        <f>Planning!AG$788</f>
        <v>0</v>
      </c>
      <c r="AH516" s="99">
        <f>Planning!AH$788</f>
        <v>0</v>
      </c>
      <c r="AI516" s="99">
        <f>Planning!AI$788</f>
        <v>0</v>
      </c>
      <c r="AJ516" s="100">
        <f>Planning!AJ$788</f>
        <v>0</v>
      </c>
      <c r="AK516" s="98">
        <f>Planning!AK$788</f>
        <v>0</v>
      </c>
      <c r="AL516" s="99">
        <f>Planning!AL$788</f>
        <v>0</v>
      </c>
      <c r="AM516" s="99">
        <f>Planning!AM$788</f>
        <v>0</v>
      </c>
      <c r="AN516" s="99">
        <f>Planning!AN$788</f>
        <v>0</v>
      </c>
      <c r="AO516" s="99">
        <f>Planning!AO$788</f>
        <v>0</v>
      </c>
      <c r="AP516" s="99">
        <f>Planning!AP$788</f>
        <v>0</v>
      </c>
      <c r="AQ516" s="99">
        <f>Planning!AQ$788</f>
        <v>0</v>
      </c>
      <c r="AR516" s="99">
        <f>Planning!AR$788</f>
        <v>0</v>
      </c>
      <c r="AS516" s="99">
        <f>Planning!AS$788</f>
        <v>0</v>
      </c>
      <c r="AT516" s="100">
        <f>Planning!AT$788</f>
        <v>0</v>
      </c>
      <c r="AU516" s="98">
        <f>Planning!AU$788</f>
        <v>0</v>
      </c>
      <c r="AV516" s="99">
        <f>Planning!AV$788</f>
        <v>0</v>
      </c>
      <c r="AW516" s="99">
        <f>Planning!AW$788</f>
        <v>0</v>
      </c>
      <c r="AX516" s="99">
        <f>Planning!AX$788</f>
        <v>0</v>
      </c>
      <c r="AY516" s="99">
        <f>Planning!AY$788</f>
        <v>0</v>
      </c>
      <c r="AZ516" s="99">
        <f>Planning!AZ$788</f>
        <v>0</v>
      </c>
      <c r="BA516" s="99">
        <f>Planning!BA$788</f>
        <v>0</v>
      </c>
      <c r="BB516" s="100">
        <f>Planning!BB$788</f>
        <v>0</v>
      </c>
      <c r="BC516" s="69">
        <f>Planning!BC$788</f>
        <v>0</v>
      </c>
      <c r="BD516" s="102"/>
      <c r="BE516" s="408">
        <f>Planning!BE$788</f>
        <v>0</v>
      </c>
      <c r="BF516" s="409">
        <f>Planning!BF$788</f>
        <v>0</v>
      </c>
      <c r="BG516" s="74">
        <f>Planning!BG$788</f>
        <v>0</v>
      </c>
      <c r="BH516" s="75">
        <f>Planning!BH$788</f>
        <v>0</v>
      </c>
      <c r="BI516" s="76" t="str">
        <f>Planning!BI$788</f>
        <v/>
      </c>
      <c r="BJ516" s="77">
        <f>Planning!BJ$788</f>
        <v>0</v>
      </c>
      <c r="BL516" s="210">
        <f>Planning!BL$788</f>
        <v>0</v>
      </c>
      <c r="BM516" s="143">
        <f>Planning!BP$788</f>
        <v>0</v>
      </c>
      <c r="NL516" s="43" t="s">
        <v>63</v>
      </c>
    </row>
    <row r="517" spans="1:376" ht="10.199999999999999" hidden="1" customHeight="1">
      <c r="A517" s="25"/>
      <c r="B517" s="337"/>
      <c r="C517" s="424"/>
      <c r="D517" s="15"/>
      <c r="E517" s="101"/>
      <c r="F517" s="101"/>
      <c r="G517" s="101"/>
      <c r="H517" s="323"/>
      <c r="I517" s="402">
        <f>Conges!$B$26</f>
        <v>44919</v>
      </c>
      <c r="J517" s="403"/>
      <c r="K517" s="403"/>
      <c r="L517" s="403"/>
      <c r="M517" s="403"/>
      <c r="N517" s="78" t="str">
        <f>Planning!N$823</f>
        <v/>
      </c>
      <c r="O517" s="95">
        <f>Planning!O$823</f>
        <v>0</v>
      </c>
      <c r="P517" s="96">
        <f>Planning!P$823</f>
        <v>0</v>
      </c>
      <c r="Q517" s="96">
        <f>Planning!Q$823</f>
        <v>0</v>
      </c>
      <c r="R517" s="96">
        <f>Planning!R$823</f>
        <v>0</v>
      </c>
      <c r="S517" s="96">
        <f>Planning!S$823</f>
        <v>0</v>
      </c>
      <c r="T517" s="96">
        <f>Planning!T$823</f>
        <v>0</v>
      </c>
      <c r="U517" s="96">
        <f>Planning!U$823</f>
        <v>0</v>
      </c>
      <c r="V517" s="97">
        <f>Planning!V$823</f>
        <v>0</v>
      </c>
      <c r="W517" s="95">
        <f>Planning!W$823</f>
        <v>0</v>
      </c>
      <c r="X517" s="96">
        <f>Planning!X$823</f>
        <v>0</v>
      </c>
      <c r="Y517" s="96">
        <f>Planning!Y$823</f>
        <v>0</v>
      </c>
      <c r="Z517" s="96">
        <f>Planning!Z$823</f>
        <v>0</v>
      </c>
      <c r="AA517" s="96">
        <f>Planning!AA$823</f>
        <v>0</v>
      </c>
      <c r="AB517" s="96">
        <f>Planning!AB$823</f>
        <v>0</v>
      </c>
      <c r="AC517" s="96">
        <f>Planning!AC$823</f>
        <v>0</v>
      </c>
      <c r="AD517" s="97">
        <f>Planning!AD$823</f>
        <v>0</v>
      </c>
      <c r="AE517" s="95">
        <f>Planning!AE$823</f>
        <v>0</v>
      </c>
      <c r="AF517" s="96">
        <f>Planning!AF$823</f>
        <v>0</v>
      </c>
      <c r="AG517" s="96">
        <f>Planning!AG$823</f>
        <v>0</v>
      </c>
      <c r="AH517" s="96">
        <f>Planning!AH$823</f>
        <v>0</v>
      </c>
      <c r="AI517" s="96">
        <f>Planning!AI$823</f>
        <v>0</v>
      </c>
      <c r="AJ517" s="97">
        <f>Planning!AJ$823</f>
        <v>0</v>
      </c>
      <c r="AK517" s="95">
        <f>Planning!AK$823</f>
        <v>0</v>
      </c>
      <c r="AL517" s="96">
        <f>Planning!AL$823</f>
        <v>0</v>
      </c>
      <c r="AM517" s="96">
        <f>Planning!AM$823</f>
        <v>0</v>
      </c>
      <c r="AN517" s="96">
        <f>Planning!AN$823</f>
        <v>0</v>
      </c>
      <c r="AO517" s="96">
        <f>Planning!AO$823</f>
        <v>0</v>
      </c>
      <c r="AP517" s="96">
        <f>Planning!AP$823</f>
        <v>0</v>
      </c>
      <c r="AQ517" s="96">
        <f>Planning!AQ$823</f>
        <v>0</v>
      </c>
      <c r="AR517" s="96">
        <f>Planning!AR$823</f>
        <v>0</v>
      </c>
      <c r="AS517" s="96">
        <f>Planning!AS$823</f>
        <v>0</v>
      </c>
      <c r="AT517" s="97">
        <f>Planning!AT$823</f>
        <v>0</v>
      </c>
      <c r="AU517" s="95">
        <f>Planning!AU$823</f>
        <v>0</v>
      </c>
      <c r="AV517" s="96">
        <f>Planning!AV$823</f>
        <v>0</v>
      </c>
      <c r="AW517" s="96">
        <f>Planning!AW$823</f>
        <v>0</v>
      </c>
      <c r="AX517" s="96">
        <f>Planning!AX$823</f>
        <v>0</v>
      </c>
      <c r="AY517" s="96">
        <f>Planning!AY$823</f>
        <v>0</v>
      </c>
      <c r="AZ517" s="96">
        <f>Planning!AZ$823</f>
        <v>0</v>
      </c>
      <c r="BA517" s="96">
        <f>Planning!BA$823</f>
        <v>0</v>
      </c>
      <c r="BB517" s="97">
        <f>Planning!BB$823</f>
        <v>0</v>
      </c>
      <c r="BC517" s="82">
        <f>Planning!BC$823</f>
        <v>0</v>
      </c>
      <c r="BD517" s="102"/>
      <c r="BE517" s="410">
        <f>Planning!BE$823</f>
        <v>0</v>
      </c>
      <c r="BF517" s="411">
        <f>Planning!BF$823</f>
        <v>0</v>
      </c>
      <c r="BG517" s="88">
        <f>Planning!BG$823</f>
        <v>0</v>
      </c>
      <c r="BH517" s="89">
        <f>Planning!BH$823</f>
        <v>0</v>
      </c>
      <c r="BI517" s="90" t="str">
        <f>Planning!BI$823</f>
        <v/>
      </c>
      <c r="BJ517" s="91">
        <f>Planning!BJ$823</f>
        <v>0</v>
      </c>
      <c r="BL517" s="211">
        <f>Planning!BL$823</f>
        <v>0</v>
      </c>
      <c r="BM517" s="142">
        <f>Planning!BP$823</f>
        <v>0</v>
      </c>
      <c r="NL517" s="43" t="s">
        <v>63</v>
      </c>
    </row>
    <row r="518" spans="1:376" ht="10.199999999999999" hidden="1" customHeight="1">
      <c r="A518" s="25"/>
      <c r="B518" s="337"/>
      <c r="C518" s="424"/>
      <c r="D518" s="15"/>
      <c r="E518" s="101"/>
      <c r="F518" s="101"/>
      <c r="G518" s="101"/>
      <c r="H518" s="323"/>
      <c r="I518" s="400">
        <f>Conges!$B$27</f>
        <v>44920</v>
      </c>
      <c r="J518" s="401"/>
      <c r="K518" s="401"/>
      <c r="L518" s="401"/>
      <c r="M518" s="401"/>
      <c r="N518" s="65" t="str">
        <f>Planning!N$858</f>
        <v/>
      </c>
      <c r="O518" s="98">
        <f>Planning!O$858</f>
        <v>0</v>
      </c>
      <c r="P518" s="99">
        <f>Planning!P$858</f>
        <v>0</v>
      </c>
      <c r="Q518" s="99">
        <f>Planning!Q$858</f>
        <v>0</v>
      </c>
      <c r="R518" s="99">
        <f>Planning!R$858</f>
        <v>0</v>
      </c>
      <c r="S518" s="99">
        <f>Planning!S$858</f>
        <v>0</v>
      </c>
      <c r="T518" s="99">
        <f>Planning!T$858</f>
        <v>0</v>
      </c>
      <c r="U518" s="99">
        <f>Planning!U$858</f>
        <v>0</v>
      </c>
      <c r="V518" s="100">
        <f>Planning!V$858</f>
        <v>0</v>
      </c>
      <c r="W518" s="98">
        <f>Planning!W$858</f>
        <v>0</v>
      </c>
      <c r="X518" s="99">
        <f>Planning!X$858</f>
        <v>0</v>
      </c>
      <c r="Y518" s="99">
        <f>Planning!Y$858</f>
        <v>0</v>
      </c>
      <c r="Z518" s="99">
        <f>Planning!Z$858</f>
        <v>0</v>
      </c>
      <c r="AA518" s="99">
        <f>Planning!AA$858</f>
        <v>0</v>
      </c>
      <c r="AB518" s="99">
        <f>Planning!AB$858</f>
        <v>0</v>
      </c>
      <c r="AC518" s="99">
        <f>Planning!AC$858</f>
        <v>0</v>
      </c>
      <c r="AD518" s="100">
        <f>Planning!AD$858</f>
        <v>0</v>
      </c>
      <c r="AE518" s="98">
        <f>Planning!AE$858</f>
        <v>0</v>
      </c>
      <c r="AF518" s="99">
        <f>Planning!AF$858</f>
        <v>0</v>
      </c>
      <c r="AG518" s="99">
        <f>Planning!AG$858</f>
        <v>0</v>
      </c>
      <c r="AH518" s="99">
        <f>Planning!AH$858</f>
        <v>0</v>
      </c>
      <c r="AI518" s="99">
        <f>Planning!AI$858</f>
        <v>0</v>
      </c>
      <c r="AJ518" s="100">
        <f>Planning!AJ$858</f>
        <v>0</v>
      </c>
      <c r="AK518" s="98">
        <f>Planning!AK$858</f>
        <v>0</v>
      </c>
      <c r="AL518" s="99">
        <f>Planning!AL$858</f>
        <v>0</v>
      </c>
      <c r="AM518" s="99">
        <f>Planning!AM$858</f>
        <v>0</v>
      </c>
      <c r="AN518" s="99">
        <f>Planning!AN$858</f>
        <v>0</v>
      </c>
      <c r="AO518" s="99">
        <f>Planning!AO$858</f>
        <v>0</v>
      </c>
      <c r="AP518" s="99">
        <f>Planning!AP$858</f>
        <v>0</v>
      </c>
      <c r="AQ518" s="99">
        <f>Planning!AQ$858</f>
        <v>0</v>
      </c>
      <c r="AR518" s="99">
        <f>Planning!AR$858</f>
        <v>0</v>
      </c>
      <c r="AS518" s="99">
        <f>Planning!AS$858</f>
        <v>0</v>
      </c>
      <c r="AT518" s="100">
        <f>Planning!AT$858</f>
        <v>0</v>
      </c>
      <c r="AU518" s="98">
        <f>Planning!AU$858</f>
        <v>0</v>
      </c>
      <c r="AV518" s="99">
        <f>Planning!AV$858</f>
        <v>0</v>
      </c>
      <c r="AW518" s="99">
        <f>Planning!AW$858</f>
        <v>0</v>
      </c>
      <c r="AX518" s="99">
        <f>Planning!AX$858</f>
        <v>0</v>
      </c>
      <c r="AY518" s="99">
        <f>Planning!AY$858</f>
        <v>0</v>
      </c>
      <c r="AZ518" s="99">
        <f>Planning!AZ$858</f>
        <v>0</v>
      </c>
      <c r="BA518" s="99">
        <f>Planning!BA$858</f>
        <v>0</v>
      </c>
      <c r="BB518" s="100">
        <f>Planning!BB$858</f>
        <v>0</v>
      </c>
      <c r="BC518" s="69">
        <f>Planning!BC$858</f>
        <v>0</v>
      </c>
      <c r="BD518" s="102"/>
      <c r="BE518" s="408">
        <f>Planning!BE$858</f>
        <v>0</v>
      </c>
      <c r="BF518" s="409">
        <f>Planning!BF$858</f>
        <v>0</v>
      </c>
      <c r="BG518" s="74">
        <f>Planning!BG$858</f>
        <v>0</v>
      </c>
      <c r="BH518" s="75">
        <f>Planning!BH$858</f>
        <v>0</v>
      </c>
      <c r="BI518" s="76" t="str">
        <f>Planning!BI$858</f>
        <v/>
      </c>
      <c r="BJ518" s="77">
        <f>Planning!BJ$858</f>
        <v>0</v>
      </c>
      <c r="BL518" s="210">
        <f>Planning!BL$858</f>
        <v>0</v>
      </c>
      <c r="BM518" s="143">
        <f>Planning!BP$858</f>
        <v>0</v>
      </c>
      <c r="NL518" s="43" t="s">
        <v>63</v>
      </c>
    </row>
    <row r="519" spans="1:376" ht="10.199999999999999" hidden="1" customHeight="1">
      <c r="A519" s="25"/>
      <c r="B519" s="337"/>
      <c r="C519" s="424"/>
      <c r="D519" s="15"/>
      <c r="E519" s="101"/>
      <c r="F519" s="101"/>
      <c r="G519" s="101"/>
      <c r="H519" s="323"/>
      <c r="I519" s="402">
        <f>Conges!$B$28</f>
        <v>44921</v>
      </c>
      <c r="J519" s="403"/>
      <c r="K519" s="403"/>
      <c r="L519" s="403"/>
      <c r="M519" s="403"/>
      <c r="N519" s="78" t="str">
        <f>Planning!N$893</f>
        <v/>
      </c>
      <c r="O519" s="95">
        <f>Planning!O$893</f>
        <v>0</v>
      </c>
      <c r="P519" s="96">
        <f>Planning!P$893</f>
        <v>0</v>
      </c>
      <c r="Q519" s="96">
        <f>Planning!Q$893</f>
        <v>0</v>
      </c>
      <c r="R519" s="96">
        <f>Planning!R$893</f>
        <v>0</v>
      </c>
      <c r="S519" s="96">
        <f>Planning!S$893</f>
        <v>0</v>
      </c>
      <c r="T519" s="96">
        <f>Planning!T$893</f>
        <v>0</v>
      </c>
      <c r="U519" s="96">
        <f>Planning!U$893</f>
        <v>0</v>
      </c>
      <c r="V519" s="97">
        <f>Planning!V$893</f>
        <v>0</v>
      </c>
      <c r="W519" s="95">
        <f>Planning!W$893</f>
        <v>0</v>
      </c>
      <c r="X519" s="96">
        <f>Planning!X$893</f>
        <v>0</v>
      </c>
      <c r="Y519" s="96">
        <f>Planning!Y$893</f>
        <v>0</v>
      </c>
      <c r="Z519" s="96">
        <f>Planning!Z$893</f>
        <v>0</v>
      </c>
      <c r="AA519" s="96">
        <f>Planning!AA$893</f>
        <v>0</v>
      </c>
      <c r="AB519" s="96">
        <f>Planning!AB$893</f>
        <v>0</v>
      </c>
      <c r="AC519" s="96">
        <f>Planning!AC$893</f>
        <v>0</v>
      </c>
      <c r="AD519" s="97">
        <f>Planning!AD$893</f>
        <v>0</v>
      </c>
      <c r="AE519" s="95">
        <f>Planning!AE$893</f>
        <v>0</v>
      </c>
      <c r="AF519" s="96">
        <f>Planning!AF$893</f>
        <v>0</v>
      </c>
      <c r="AG519" s="96">
        <f>Planning!AG$893</f>
        <v>0</v>
      </c>
      <c r="AH519" s="96">
        <f>Planning!AH$893</f>
        <v>0</v>
      </c>
      <c r="AI519" s="96">
        <f>Planning!AI$893</f>
        <v>0</v>
      </c>
      <c r="AJ519" s="97">
        <f>Planning!AJ$893</f>
        <v>0</v>
      </c>
      <c r="AK519" s="95">
        <f>Planning!AK$893</f>
        <v>0</v>
      </c>
      <c r="AL519" s="96">
        <f>Planning!AL$893</f>
        <v>0</v>
      </c>
      <c r="AM519" s="96">
        <f>Planning!AM$893</f>
        <v>0</v>
      </c>
      <c r="AN519" s="96">
        <f>Planning!AN$893</f>
        <v>0</v>
      </c>
      <c r="AO519" s="96">
        <f>Planning!AO$893</f>
        <v>0</v>
      </c>
      <c r="AP519" s="96">
        <f>Planning!AP$893</f>
        <v>0</v>
      </c>
      <c r="AQ519" s="96">
        <f>Planning!AQ$893</f>
        <v>0</v>
      </c>
      <c r="AR519" s="96">
        <f>Planning!AR$893</f>
        <v>0</v>
      </c>
      <c r="AS519" s="96">
        <f>Planning!AS$893</f>
        <v>0</v>
      </c>
      <c r="AT519" s="97">
        <f>Planning!AT$893</f>
        <v>0</v>
      </c>
      <c r="AU519" s="95">
        <f>Planning!AU$893</f>
        <v>0</v>
      </c>
      <c r="AV519" s="96">
        <f>Planning!AV$893</f>
        <v>0</v>
      </c>
      <c r="AW519" s="96">
        <f>Planning!AW$893</f>
        <v>0</v>
      </c>
      <c r="AX519" s="96">
        <f>Planning!AX$893</f>
        <v>0</v>
      </c>
      <c r="AY519" s="96">
        <f>Planning!AY$893</f>
        <v>0</v>
      </c>
      <c r="AZ519" s="96">
        <f>Planning!AZ$893</f>
        <v>0</v>
      </c>
      <c r="BA519" s="96">
        <f>Planning!BA$893</f>
        <v>0</v>
      </c>
      <c r="BB519" s="97">
        <f>Planning!BB$893</f>
        <v>0</v>
      </c>
      <c r="BC519" s="82">
        <f>Planning!BC$893</f>
        <v>0</v>
      </c>
      <c r="BD519" s="102"/>
      <c r="BE519" s="410">
        <f>Planning!BE$893</f>
        <v>0</v>
      </c>
      <c r="BF519" s="411">
        <f>Planning!BF$893</f>
        <v>0</v>
      </c>
      <c r="BG519" s="88">
        <f>Planning!BG$893</f>
        <v>0</v>
      </c>
      <c r="BH519" s="89">
        <f>Planning!BH$893</f>
        <v>0</v>
      </c>
      <c r="BI519" s="90" t="str">
        <f>Planning!BI$893</f>
        <v/>
      </c>
      <c r="BJ519" s="91">
        <f>Planning!BJ$893</f>
        <v>0</v>
      </c>
      <c r="BL519" s="211">
        <f>Planning!BL$893</f>
        <v>0</v>
      </c>
      <c r="BM519" s="142">
        <f>Planning!BP$893</f>
        <v>0</v>
      </c>
      <c r="NL519" s="43" t="s">
        <v>63</v>
      </c>
    </row>
    <row r="520" spans="1:376" ht="10.199999999999999" hidden="1" customHeight="1">
      <c r="A520" s="25"/>
      <c r="B520" s="337"/>
      <c r="C520" s="424"/>
      <c r="D520" s="15"/>
      <c r="E520" s="101"/>
      <c r="F520" s="101"/>
      <c r="G520" s="101"/>
      <c r="H520" s="323"/>
      <c r="I520" s="400">
        <f>Conges!$B$29</f>
        <v>44922</v>
      </c>
      <c r="J520" s="401"/>
      <c r="K520" s="401"/>
      <c r="L520" s="401"/>
      <c r="M520" s="401"/>
      <c r="N520" s="65" t="str">
        <f>Planning!N$928</f>
        <v/>
      </c>
      <c r="O520" s="98">
        <f>Planning!O$928</f>
        <v>0</v>
      </c>
      <c r="P520" s="99">
        <f>Planning!P$928</f>
        <v>0</v>
      </c>
      <c r="Q520" s="99">
        <f>Planning!Q$928</f>
        <v>0</v>
      </c>
      <c r="R520" s="99">
        <f>Planning!R$928</f>
        <v>0</v>
      </c>
      <c r="S520" s="99">
        <f>Planning!S$928</f>
        <v>0</v>
      </c>
      <c r="T520" s="99">
        <f>Planning!T$928</f>
        <v>0</v>
      </c>
      <c r="U520" s="99">
        <f>Planning!U$928</f>
        <v>0</v>
      </c>
      <c r="V520" s="100">
        <f>Planning!V$928</f>
        <v>0</v>
      </c>
      <c r="W520" s="98">
        <f>Planning!W$928</f>
        <v>0</v>
      </c>
      <c r="X520" s="99">
        <f>Planning!X$928</f>
        <v>0</v>
      </c>
      <c r="Y520" s="99">
        <f>Planning!Y$928</f>
        <v>0</v>
      </c>
      <c r="Z520" s="99">
        <f>Planning!Z$928</f>
        <v>0</v>
      </c>
      <c r="AA520" s="99">
        <f>Planning!AA$928</f>
        <v>0</v>
      </c>
      <c r="AB520" s="99">
        <f>Planning!AB$928</f>
        <v>0</v>
      </c>
      <c r="AC520" s="99">
        <f>Planning!AC$928</f>
        <v>0</v>
      </c>
      <c r="AD520" s="100">
        <f>Planning!AD$928</f>
        <v>0</v>
      </c>
      <c r="AE520" s="98">
        <f>Planning!AE$928</f>
        <v>0</v>
      </c>
      <c r="AF520" s="99">
        <f>Planning!AF$928</f>
        <v>0</v>
      </c>
      <c r="AG520" s="99">
        <f>Planning!AG$928</f>
        <v>0</v>
      </c>
      <c r="AH520" s="99">
        <f>Planning!AH$928</f>
        <v>0</v>
      </c>
      <c r="AI520" s="99">
        <f>Planning!AI$928</f>
        <v>0</v>
      </c>
      <c r="AJ520" s="100">
        <f>Planning!AJ$928</f>
        <v>0</v>
      </c>
      <c r="AK520" s="98">
        <f>Planning!AK$928</f>
        <v>0</v>
      </c>
      <c r="AL520" s="99">
        <f>Planning!AL$928</f>
        <v>0</v>
      </c>
      <c r="AM520" s="99">
        <f>Planning!AM$928</f>
        <v>0</v>
      </c>
      <c r="AN520" s="99">
        <f>Planning!AN$928</f>
        <v>0</v>
      </c>
      <c r="AO520" s="99">
        <f>Planning!AO$928</f>
        <v>0</v>
      </c>
      <c r="AP520" s="99">
        <f>Planning!AP$928</f>
        <v>0</v>
      </c>
      <c r="AQ520" s="99">
        <f>Planning!AQ$928</f>
        <v>0</v>
      </c>
      <c r="AR520" s="99">
        <f>Planning!AR$928</f>
        <v>0</v>
      </c>
      <c r="AS520" s="99">
        <f>Planning!AS$928</f>
        <v>0</v>
      </c>
      <c r="AT520" s="100">
        <f>Planning!AT$928</f>
        <v>0</v>
      </c>
      <c r="AU520" s="98">
        <f>Planning!AU$928</f>
        <v>0</v>
      </c>
      <c r="AV520" s="99">
        <f>Planning!AV$928</f>
        <v>0</v>
      </c>
      <c r="AW520" s="99">
        <f>Planning!AW$928</f>
        <v>0</v>
      </c>
      <c r="AX520" s="99">
        <f>Planning!AX$928</f>
        <v>0</v>
      </c>
      <c r="AY520" s="99">
        <f>Planning!AY$928</f>
        <v>0</v>
      </c>
      <c r="AZ520" s="99">
        <f>Planning!AZ$928</f>
        <v>0</v>
      </c>
      <c r="BA520" s="99">
        <f>Planning!BA$928</f>
        <v>0</v>
      </c>
      <c r="BB520" s="100">
        <f>Planning!BB$928</f>
        <v>0</v>
      </c>
      <c r="BC520" s="69">
        <f>Planning!BC$928</f>
        <v>0</v>
      </c>
      <c r="BD520" s="102"/>
      <c r="BE520" s="408">
        <f>Planning!BE$928</f>
        <v>0</v>
      </c>
      <c r="BF520" s="409">
        <f>Planning!BF$928</f>
        <v>0</v>
      </c>
      <c r="BG520" s="74">
        <f>Planning!BG$928</f>
        <v>0</v>
      </c>
      <c r="BH520" s="75">
        <f>Planning!BH$928</f>
        <v>0</v>
      </c>
      <c r="BI520" s="76" t="str">
        <f>Planning!BI$928</f>
        <v/>
      </c>
      <c r="BJ520" s="77">
        <f>Planning!BJ$928</f>
        <v>0</v>
      </c>
      <c r="BL520" s="210">
        <f>Planning!BL$928</f>
        <v>0</v>
      </c>
      <c r="BM520" s="143">
        <f>Planning!BP$928</f>
        <v>0</v>
      </c>
      <c r="NL520" s="43" t="s">
        <v>63</v>
      </c>
    </row>
    <row r="521" spans="1:376" ht="10.199999999999999" hidden="1" customHeight="1">
      <c r="A521" s="25"/>
      <c r="B521" s="337"/>
      <c r="C521" s="424"/>
      <c r="D521" s="15"/>
      <c r="E521" s="101"/>
      <c r="F521" s="101"/>
      <c r="G521" s="101"/>
      <c r="H521" s="323"/>
      <c r="I521" s="402">
        <f>Conges!$B$30</f>
        <v>44923</v>
      </c>
      <c r="J521" s="403"/>
      <c r="K521" s="403"/>
      <c r="L521" s="403"/>
      <c r="M521" s="403"/>
      <c r="N521" s="78" t="str">
        <f>Planning!N$963</f>
        <v/>
      </c>
      <c r="O521" s="95">
        <f>Planning!O$963</f>
        <v>0</v>
      </c>
      <c r="P521" s="96">
        <f>Planning!P$963</f>
        <v>0</v>
      </c>
      <c r="Q521" s="96">
        <f>Planning!Q$963</f>
        <v>0</v>
      </c>
      <c r="R521" s="96">
        <f>Planning!R$963</f>
        <v>0</v>
      </c>
      <c r="S521" s="96">
        <f>Planning!S$963</f>
        <v>0</v>
      </c>
      <c r="T521" s="96">
        <f>Planning!T$963</f>
        <v>0</v>
      </c>
      <c r="U521" s="96">
        <f>Planning!U$963</f>
        <v>0</v>
      </c>
      <c r="V521" s="97">
        <f>Planning!V$963</f>
        <v>0</v>
      </c>
      <c r="W521" s="95">
        <f>Planning!W$963</f>
        <v>0</v>
      </c>
      <c r="X521" s="96">
        <f>Planning!X$963</f>
        <v>0</v>
      </c>
      <c r="Y521" s="96">
        <f>Planning!Y$963</f>
        <v>0</v>
      </c>
      <c r="Z521" s="96">
        <f>Planning!Z$963</f>
        <v>0</v>
      </c>
      <c r="AA521" s="96">
        <f>Planning!AA$963</f>
        <v>0</v>
      </c>
      <c r="AB521" s="96">
        <f>Planning!AB$963</f>
        <v>0</v>
      </c>
      <c r="AC521" s="96">
        <f>Planning!AC$963</f>
        <v>0</v>
      </c>
      <c r="AD521" s="97">
        <f>Planning!AD$963</f>
        <v>0</v>
      </c>
      <c r="AE521" s="95">
        <f>Planning!AE$963</f>
        <v>0</v>
      </c>
      <c r="AF521" s="96">
        <f>Planning!AF$963</f>
        <v>0</v>
      </c>
      <c r="AG521" s="96">
        <f>Planning!AG$963</f>
        <v>0</v>
      </c>
      <c r="AH521" s="96">
        <f>Planning!AH$963</f>
        <v>0</v>
      </c>
      <c r="AI521" s="96">
        <f>Planning!AI$963</f>
        <v>0</v>
      </c>
      <c r="AJ521" s="97">
        <f>Planning!AJ$963</f>
        <v>0</v>
      </c>
      <c r="AK521" s="95">
        <f>Planning!AK$963</f>
        <v>0</v>
      </c>
      <c r="AL521" s="96">
        <f>Planning!AL$963</f>
        <v>0</v>
      </c>
      <c r="AM521" s="96">
        <f>Planning!AM$963</f>
        <v>0</v>
      </c>
      <c r="AN521" s="96">
        <f>Planning!AN$963</f>
        <v>0</v>
      </c>
      <c r="AO521" s="96">
        <f>Planning!AO$963</f>
        <v>0</v>
      </c>
      <c r="AP521" s="96">
        <f>Planning!AP$963</f>
        <v>0</v>
      </c>
      <c r="AQ521" s="96">
        <f>Planning!AQ$963</f>
        <v>0</v>
      </c>
      <c r="AR521" s="96">
        <f>Planning!AR$963</f>
        <v>0</v>
      </c>
      <c r="AS521" s="96">
        <f>Planning!AS$963</f>
        <v>0</v>
      </c>
      <c r="AT521" s="97">
        <f>Planning!AT$963</f>
        <v>0</v>
      </c>
      <c r="AU521" s="95">
        <f>Planning!AU$963</f>
        <v>0</v>
      </c>
      <c r="AV521" s="96">
        <f>Planning!AV$963</f>
        <v>0</v>
      </c>
      <c r="AW521" s="96">
        <f>Planning!AW$963</f>
        <v>0</v>
      </c>
      <c r="AX521" s="96">
        <f>Planning!AX$963</f>
        <v>0</v>
      </c>
      <c r="AY521" s="96">
        <f>Planning!AY$963</f>
        <v>0</v>
      </c>
      <c r="AZ521" s="96">
        <f>Planning!AZ$963</f>
        <v>0</v>
      </c>
      <c r="BA521" s="96">
        <f>Planning!BA$963</f>
        <v>0</v>
      </c>
      <c r="BB521" s="97">
        <f>Planning!BB$963</f>
        <v>0</v>
      </c>
      <c r="BC521" s="82">
        <f>Planning!BC$963</f>
        <v>0</v>
      </c>
      <c r="BD521" s="102"/>
      <c r="BE521" s="410">
        <f>Planning!BE$963</f>
        <v>0</v>
      </c>
      <c r="BF521" s="411">
        <f>Planning!BF$963</f>
        <v>0</v>
      </c>
      <c r="BG521" s="88">
        <f>Planning!BG$963</f>
        <v>0</v>
      </c>
      <c r="BH521" s="89">
        <f>Planning!BH$963</f>
        <v>0</v>
      </c>
      <c r="BI521" s="90" t="str">
        <f>Planning!BI$963</f>
        <v/>
      </c>
      <c r="BJ521" s="91">
        <f>Planning!BJ$963</f>
        <v>0</v>
      </c>
      <c r="BL521" s="211">
        <f>Planning!BL$963</f>
        <v>0</v>
      </c>
      <c r="BM521" s="142">
        <f>Planning!BP$963</f>
        <v>0</v>
      </c>
      <c r="NL521" s="43" t="s">
        <v>63</v>
      </c>
    </row>
    <row r="522" spans="1:376" ht="10.199999999999999" hidden="1" customHeight="1">
      <c r="A522" s="25"/>
      <c r="B522" s="337"/>
      <c r="C522" s="424"/>
      <c r="D522" s="15"/>
      <c r="E522" s="101"/>
      <c r="F522" s="101"/>
      <c r="G522" s="101"/>
      <c r="H522" s="323"/>
      <c r="I522" s="400">
        <f>Conges!$B$31</f>
        <v>44924</v>
      </c>
      <c r="J522" s="401"/>
      <c r="K522" s="401"/>
      <c r="L522" s="401"/>
      <c r="M522" s="401"/>
      <c r="N522" s="65" t="str">
        <f>Planning!N$998</f>
        <v/>
      </c>
      <c r="O522" s="98">
        <f>Planning!O$998</f>
        <v>0</v>
      </c>
      <c r="P522" s="99">
        <f>Planning!P$998</f>
        <v>0</v>
      </c>
      <c r="Q522" s="99">
        <f>Planning!Q$998</f>
        <v>0</v>
      </c>
      <c r="R522" s="99">
        <f>Planning!R$998</f>
        <v>0</v>
      </c>
      <c r="S522" s="99">
        <f>Planning!S$998</f>
        <v>0</v>
      </c>
      <c r="T522" s="99">
        <f>Planning!T$998</f>
        <v>0</v>
      </c>
      <c r="U522" s="99">
        <f>Planning!U$998</f>
        <v>0</v>
      </c>
      <c r="V522" s="100">
        <f>Planning!V$998</f>
        <v>0</v>
      </c>
      <c r="W522" s="98">
        <f>Planning!W$998</f>
        <v>0</v>
      </c>
      <c r="X522" s="99">
        <f>Planning!X$998</f>
        <v>0</v>
      </c>
      <c r="Y522" s="99">
        <f>Planning!Y$998</f>
        <v>0</v>
      </c>
      <c r="Z522" s="99">
        <f>Planning!Z$998</f>
        <v>0</v>
      </c>
      <c r="AA522" s="99">
        <f>Planning!AA$998</f>
        <v>0</v>
      </c>
      <c r="AB522" s="99">
        <f>Planning!AB$998</f>
        <v>0</v>
      </c>
      <c r="AC522" s="99">
        <f>Planning!AC$998</f>
        <v>0</v>
      </c>
      <c r="AD522" s="100">
        <f>Planning!AD$998</f>
        <v>0</v>
      </c>
      <c r="AE522" s="98">
        <f>Planning!AE$998</f>
        <v>0</v>
      </c>
      <c r="AF522" s="99">
        <f>Planning!AF$998</f>
        <v>0</v>
      </c>
      <c r="AG522" s="99">
        <f>Planning!AG$998</f>
        <v>0</v>
      </c>
      <c r="AH522" s="99">
        <f>Planning!AH$998</f>
        <v>0</v>
      </c>
      <c r="AI522" s="99">
        <f>Planning!AI$998</f>
        <v>0</v>
      </c>
      <c r="AJ522" s="100">
        <f>Planning!AJ$998</f>
        <v>0</v>
      </c>
      <c r="AK522" s="98">
        <f>Planning!AK$998</f>
        <v>0</v>
      </c>
      <c r="AL522" s="99">
        <f>Planning!AL$998</f>
        <v>0</v>
      </c>
      <c r="AM522" s="99">
        <f>Planning!AM$998</f>
        <v>0</v>
      </c>
      <c r="AN522" s="99">
        <f>Planning!AN$998</f>
        <v>0</v>
      </c>
      <c r="AO522" s="99">
        <f>Planning!AO$998</f>
        <v>0</v>
      </c>
      <c r="AP522" s="99">
        <f>Planning!AP$998</f>
        <v>0</v>
      </c>
      <c r="AQ522" s="99">
        <f>Planning!AQ$998</f>
        <v>0</v>
      </c>
      <c r="AR522" s="99">
        <f>Planning!AR$998</f>
        <v>0</v>
      </c>
      <c r="AS522" s="99">
        <f>Planning!AS$998</f>
        <v>0</v>
      </c>
      <c r="AT522" s="100">
        <f>Planning!AT$998</f>
        <v>0</v>
      </c>
      <c r="AU522" s="98">
        <f>Planning!AU$998</f>
        <v>0</v>
      </c>
      <c r="AV522" s="99">
        <f>Planning!AV$998</f>
        <v>0</v>
      </c>
      <c r="AW522" s="99">
        <f>Planning!AW$998</f>
        <v>0</v>
      </c>
      <c r="AX522" s="99">
        <f>Planning!AX$998</f>
        <v>0</v>
      </c>
      <c r="AY522" s="99">
        <f>Planning!AY$998</f>
        <v>0</v>
      </c>
      <c r="AZ522" s="99">
        <f>Planning!AZ$998</f>
        <v>0</v>
      </c>
      <c r="BA522" s="99">
        <f>Planning!BA$998</f>
        <v>0</v>
      </c>
      <c r="BB522" s="100">
        <f>Planning!BB$998</f>
        <v>0</v>
      </c>
      <c r="BC522" s="69">
        <f>Planning!BC$998</f>
        <v>0</v>
      </c>
      <c r="BD522" s="102"/>
      <c r="BE522" s="408">
        <f>Planning!BE$998</f>
        <v>0</v>
      </c>
      <c r="BF522" s="409">
        <f>Planning!BF$998</f>
        <v>0</v>
      </c>
      <c r="BG522" s="74">
        <f>Planning!BG$998</f>
        <v>0</v>
      </c>
      <c r="BH522" s="75">
        <f>Planning!BH$998</f>
        <v>0</v>
      </c>
      <c r="BI522" s="76" t="str">
        <f>Planning!BI$998</f>
        <v/>
      </c>
      <c r="BJ522" s="77">
        <f>Planning!BJ$998</f>
        <v>0</v>
      </c>
      <c r="BL522" s="210">
        <f>Planning!BL$998</f>
        <v>0</v>
      </c>
      <c r="BM522" s="143">
        <f>Planning!BP$998</f>
        <v>0</v>
      </c>
      <c r="NL522" s="43" t="s">
        <v>63</v>
      </c>
    </row>
    <row r="523" spans="1:376" ht="10.199999999999999" hidden="1" customHeight="1">
      <c r="A523" s="25"/>
      <c r="B523" s="337"/>
      <c r="C523" s="424"/>
      <c r="D523" s="15"/>
      <c r="E523" s="101"/>
      <c r="F523" s="101"/>
      <c r="G523" s="101"/>
      <c r="H523" s="323"/>
      <c r="I523" s="402">
        <f>Conges!$B$32</f>
        <v>44925</v>
      </c>
      <c r="J523" s="403"/>
      <c r="K523" s="403"/>
      <c r="L523" s="403"/>
      <c r="M523" s="403"/>
      <c r="N523" s="78" t="str">
        <f>Planning!N$1033</f>
        <v/>
      </c>
      <c r="O523" s="95">
        <f>Planning!O$1033</f>
        <v>0</v>
      </c>
      <c r="P523" s="96">
        <f>Planning!P$1033</f>
        <v>0</v>
      </c>
      <c r="Q523" s="96">
        <f>Planning!Q$1033</f>
        <v>0</v>
      </c>
      <c r="R523" s="96">
        <f>Planning!R$1033</f>
        <v>0</v>
      </c>
      <c r="S523" s="96">
        <f>Planning!S$1033</f>
        <v>0</v>
      </c>
      <c r="T523" s="96">
        <f>Planning!T$1033</f>
        <v>0</v>
      </c>
      <c r="U523" s="96">
        <f>Planning!U$1033</f>
        <v>0</v>
      </c>
      <c r="V523" s="97">
        <f>Planning!V$1033</f>
        <v>0</v>
      </c>
      <c r="W523" s="95">
        <f>Planning!W$1033</f>
        <v>0</v>
      </c>
      <c r="X523" s="96">
        <f>Planning!X$1033</f>
        <v>0</v>
      </c>
      <c r="Y523" s="96">
        <f>Planning!Y$1033</f>
        <v>0</v>
      </c>
      <c r="Z523" s="96">
        <f>Planning!Z$1033</f>
        <v>0</v>
      </c>
      <c r="AA523" s="96">
        <f>Planning!AA$1033</f>
        <v>0</v>
      </c>
      <c r="AB523" s="96">
        <f>Planning!AB$1033</f>
        <v>0</v>
      </c>
      <c r="AC523" s="96">
        <f>Planning!AC$1033</f>
        <v>0</v>
      </c>
      <c r="AD523" s="97">
        <f>Planning!AD$1033</f>
        <v>0</v>
      </c>
      <c r="AE523" s="95">
        <f>Planning!AE$1033</f>
        <v>0</v>
      </c>
      <c r="AF523" s="96">
        <f>Planning!AF$1033</f>
        <v>0</v>
      </c>
      <c r="AG523" s="96">
        <f>Planning!AG$1033</f>
        <v>0</v>
      </c>
      <c r="AH523" s="96">
        <f>Planning!AH$1033</f>
        <v>0</v>
      </c>
      <c r="AI523" s="96">
        <f>Planning!AI$1033</f>
        <v>0</v>
      </c>
      <c r="AJ523" s="97">
        <f>Planning!AJ$1033</f>
        <v>0</v>
      </c>
      <c r="AK523" s="95">
        <f>Planning!AK$1033</f>
        <v>0</v>
      </c>
      <c r="AL523" s="96">
        <f>Planning!AL$1033</f>
        <v>0</v>
      </c>
      <c r="AM523" s="96">
        <f>Planning!AM$1033</f>
        <v>0</v>
      </c>
      <c r="AN523" s="96">
        <f>Planning!AN$1033</f>
        <v>0</v>
      </c>
      <c r="AO523" s="96">
        <f>Planning!AO$1033</f>
        <v>0</v>
      </c>
      <c r="AP523" s="96">
        <f>Planning!AP$1033</f>
        <v>0</v>
      </c>
      <c r="AQ523" s="96">
        <f>Planning!AQ$1033</f>
        <v>0</v>
      </c>
      <c r="AR523" s="96">
        <f>Planning!AR$1033</f>
        <v>0</v>
      </c>
      <c r="AS523" s="96">
        <f>Planning!AS$1033</f>
        <v>0</v>
      </c>
      <c r="AT523" s="97">
        <f>Planning!AT$1033</f>
        <v>0</v>
      </c>
      <c r="AU523" s="95">
        <f>Planning!AU$1033</f>
        <v>0</v>
      </c>
      <c r="AV523" s="96">
        <f>Planning!AV$1033</f>
        <v>0</v>
      </c>
      <c r="AW523" s="96">
        <f>Planning!AW$1033</f>
        <v>0</v>
      </c>
      <c r="AX523" s="96">
        <f>Planning!AX$1033</f>
        <v>0</v>
      </c>
      <c r="AY523" s="96">
        <f>Planning!AY$1033</f>
        <v>0</v>
      </c>
      <c r="AZ523" s="96">
        <f>Planning!AZ$1033</f>
        <v>0</v>
      </c>
      <c r="BA523" s="96">
        <f>Planning!BA$1033</f>
        <v>0</v>
      </c>
      <c r="BB523" s="97">
        <f>Planning!BB$1033</f>
        <v>0</v>
      </c>
      <c r="BC523" s="82">
        <f>Planning!BC$1033</f>
        <v>0</v>
      </c>
      <c r="BD523" s="102"/>
      <c r="BE523" s="410">
        <f>Planning!BE$1033</f>
        <v>0</v>
      </c>
      <c r="BF523" s="411">
        <f>Planning!BF$1033</f>
        <v>0</v>
      </c>
      <c r="BG523" s="88">
        <f>Planning!BG$1033</f>
        <v>0</v>
      </c>
      <c r="BH523" s="89">
        <f>Planning!BH$1033</f>
        <v>0</v>
      </c>
      <c r="BI523" s="90" t="str">
        <f>Planning!BI$1033</f>
        <v/>
      </c>
      <c r="BJ523" s="91">
        <f>Planning!BJ$1033</f>
        <v>0</v>
      </c>
      <c r="BL523" s="211">
        <f>Planning!BL$1033</f>
        <v>0</v>
      </c>
      <c r="BM523" s="142">
        <f>Planning!BP$1033</f>
        <v>0</v>
      </c>
      <c r="NL523" s="43" t="s">
        <v>63</v>
      </c>
    </row>
    <row r="524" spans="1:376" ht="10.199999999999999" hidden="1" customHeight="1" thickBot="1">
      <c r="A524" s="25"/>
      <c r="B524" s="337"/>
      <c r="C524" s="424"/>
      <c r="D524" s="15"/>
      <c r="E524" s="101"/>
      <c r="F524" s="101"/>
      <c r="G524" s="101"/>
      <c r="H524" s="323"/>
      <c r="I524" s="400">
        <f>Conges!$B$33</f>
        <v>44926</v>
      </c>
      <c r="J524" s="401"/>
      <c r="K524" s="401"/>
      <c r="L524" s="401"/>
      <c r="M524" s="401"/>
      <c r="N524" s="65" t="str">
        <f>Planning!N$1068</f>
        <v/>
      </c>
      <c r="O524" s="98">
        <f>Planning!O$1068</f>
        <v>0</v>
      </c>
      <c r="P524" s="99">
        <f>Planning!P$1068</f>
        <v>0</v>
      </c>
      <c r="Q524" s="99">
        <f>Planning!Q$1068</f>
        <v>0</v>
      </c>
      <c r="R524" s="99">
        <f>Planning!R$1068</f>
        <v>0</v>
      </c>
      <c r="S524" s="99">
        <f>Planning!S$1068</f>
        <v>0</v>
      </c>
      <c r="T524" s="99">
        <f>Planning!T$1068</f>
        <v>0</v>
      </c>
      <c r="U524" s="99">
        <f>Planning!U$1068</f>
        <v>0</v>
      </c>
      <c r="V524" s="100">
        <f>Planning!V$1068</f>
        <v>0</v>
      </c>
      <c r="W524" s="98">
        <f>Planning!W$1068</f>
        <v>0</v>
      </c>
      <c r="X524" s="99">
        <f>Planning!X$1068</f>
        <v>0</v>
      </c>
      <c r="Y524" s="99">
        <f>Planning!Y$1068</f>
        <v>0</v>
      </c>
      <c r="Z524" s="99">
        <f>Planning!Z$1068</f>
        <v>0</v>
      </c>
      <c r="AA524" s="99">
        <f>Planning!AA$1068</f>
        <v>0</v>
      </c>
      <c r="AB524" s="99">
        <f>Planning!AB$1068</f>
        <v>0</v>
      </c>
      <c r="AC524" s="99">
        <f>Planning!AC$1068</f>
        <v>0</v>
      </c>
      <c r="AD524" s="100">
        <f>Planning!AD$1068</f>
        <v>0</v>
      </c>
      <c r="AE524" s="98">
        <f>Planning!AE$1068</f>
        <v>0</v>
      </c>
      <c r="AF524" s="99">
        <f>Planning!AF$1068</f>
        <v>0</v>
      </c>
      <c r="AG524" s="99">
        <f>Planning!AG$1068</f>
        <v>0</v>
      </c>
      <c r="AH524" s="99">
        <f>Planning!AH$1068</f>
        <v>0</v>
      </c>
      <c r="AI524" s="99">
        <f>Planning!AI$1068</f>
        <v>0</v>
      </c>
      <c r="AJ524" s="100">
        <f>Planning!AJ$1068</f>
        <v>0</v>
      </c>
      <c r="AK524" s="98">
        <f>Planning!AK$1068</f>
        <v>0</v>
      </c>
      <c r="AL524" s="99">
        <f>Planning!AL$1068</f>
        <v>0</v>
      </c>
      <c r="AM524" s="99">
        <f>Planning!AM$1068</f>
        <v>0</v>
      </c>
      <c r="AN524" s="99">
        <f>Planning!AN$1068</f>
        <v>0</v>
      </c>
      <c r="AO524" s="99">
        <f>Planning!AO$1068</f>
        <v>0</v>
      </c>
      <c r="AP524" s="99">
        <f>Planning!AP$1068</f>
        <v>0</v>
      </c>
      <c r="AQ524" s="99">
        <f>Planning!AQ$1068</f>
        <v>0</v>
      </c>
      <c r="AR524" s="99">
        <f>Planning!AR$1068</f>
        <v>0</v>
      </c>
      <c r="AS524" s="99">
        <f>Planning!AS$1068</f>
        <v>0</v>
      </c>
      <c r="AT524" s="100">
        <f>Planning!AT$1068</f>
        <v>0</v>
      </c>
      <c r="AU524" s="98">
        <f>Planning!AU$1068</f>
        <v>0</v>
      </c>
      <c r="AV524" s="99">
        <f>Planning!AV$1068</f>
        <v>0</v>
      </c>
      <c r="AW524" s="99">
        <f>Planning!AW$1068</f>
        <v>0</v>
      </c>
      <c r="AX524" s="99">
        <f>Planning!AX$1068</f>
        <v>0</v>
      </c>
      <c r="AY524" s="99">
        <f>Planning!AY$1068</f>
        <v>0</v>
      </c>
      <c r="AZ524" s="99">
        <f>Planning!AZ$1068</f>
        <v>0</v>
      </c>
      <c r="BA524" s="99">
        <f>Planning!BA$1068</f>
        <v>0</v>
      </c>
      <c r="BB524" s="100">
        <f>Planning!BB$1068</f>
        <v>0</v>
      </c>
      <c r="BC524" s="69">
        <f>Planning!BC$1068</f>
        <v>0</v>
      </c>
      <c r="BD524" s="102"/>
      <c r="BE524" s="412">
        <f>Planning!BE$1068</f>
        <v>0</v>
      </c>
      <c r="BF524" s="413">
        <f>Planning!BF$1068</f>
        <v>0</v>
      </c>
      <c r="BG524" s="104">
        <f>Planning!BG$1068</f>
        <v>0</v>
      </c>
      <c r="BH524" s="105">
        <f>Planning!BH$1068</f>
        <v>0</v>
      </c>
      <c r="BI524" s="106" t="str">
        <f>Planning!BI$1068</f>
        <v/>
      </c>
      <c r="BJ524" s="107">
        <f>Planning!BJ$1068</f>
        <v>0</v>
      </c>
      <c r="BL524" s="213">
        <f>Planning!BL$1068</f>
        <v>0</v>
      </c>
      <c r="BM524" s="151">
        <f>Planning!BP$1068</f>
        <v>0</v>
      </c>
      <c r="NL524" s="43" t="s">
        <v>63</v>
      </c>
    </row>
    <row r="525" spans="1:376" ht="10.199999999999999" hidden="1" customHeight="1" thickBot="1">
      <c r="B525" s="337"/>
      <c r="C525" s="425"/>
      <c r="D525" s="17"/>
      <c r="E525" s="140"/>
      <c r="F525" s="140"/>
      <c r="G525" s="140"/>
      <c r="H525" s="11"/>
      <c r="I525" s="19"/>
      <c r="J525" s="19"/>
      <c r="K525" s="19"/>
      <c r="L525" s="19"/>
      <c r="M525" s="19"/>
      <c r="N525" s="12"/>
      <c r="O525" s="27"/>
      <c r="P525" s="28"/>
      <c r="Q525" s="27"/>
      <c r="R525" s="28"/>
      <c r="S525" s="27"/>
      <c r="T525" s="28"/>
      <c r="U525" s="27"/>
      <c r="V525" s="28"/>
      <c r="W525" s="27"/>
      <c r="X525" s="28"/>
      <c r="Y525" s="27"/>
      <c r="Z525" s="28"/>
      <c r="AA525" s="27"/>
      <c r="AB525" s="28"/>
      <c r="AC525" s="27"/>
      <c r="AD525" s="28"/>
      <c r="AE525" s="27"/>
      <c r="AF525" s="28"/>
      <c r="AG525" s="27"/>
      <c r="AH525" s="28"/>
      <c r="AI525" s="27"/>
      <c r="AJ525" s="28"/>
      <c r="AK525" s="27"/>
      <c r="AL525" s="28"/>
      <c r="AM525" s="27"/>
      <c r="AN525" s="28"/>
      <c r="AO525" s="27"/>
      <c r="AP525" s="28"/>
      <c r="AQ525" s="27"/>
      <c r="AR525" s="28"/>
      <c r="AS525" s="27"/>
      <c r="AT525" s="28"/>
      <c r="AU525" s="27"/>
      <c r="AV525" s="28"/>
      <c r="AW525" s="27"/>
      <c r="AX525" s="28"/>
      <c r="AY525" s="27"/>
      <c r="AZ525" s="28"/>
      <c r="BA525" s="27"/>
      <c r="BB525" s="28"/>
      <c r="BC525" s="18"/>
      <c r="BD525" s="103"/>
      <c r="BE525" s="109"/>
      <c r="BF525" s="109"/>
      <c r="BG525" s="108"/>
      <c r="BH525" s="109"/>
      <c r="BI525" s="109"/>
      <c r="BJ525" s="109"/>
      <c r="BK525" s="45"/>
      <c r="BL525" s="109"/>
      <c r="BM525" s="152">
        <f>SUM(BM494:BM524)</f>
        <v>0</v>
      </c>
    </row>
    <row r="526" spans="1:376" ht="10.199999999999999" hidden="1" customHeight="1" thickBot="1">
      <c r="A526" s="26"/>
      <c r="C526" s="399"/>
      <c r="D526" s="399"/>
      <c r="E526" s="399"/>
      <c r="F526" s="399"/>
      <c r="G526" s="399"/>
      <c r="H526" s="399"/>
      <c r="I526" s="399"/>
      <c r="J526" s="399"/>
      <c r="K526" s="399"/>
      <c r="L526" s="399"/>
      <c r="M526" s="399"/>
      <c r="N526" s="399"/>
      <c r="O526" s="399"/>
      <c r="P526" s="399"/>
      <c r="Q526" s="399"/>
      <c r="R526" s="399"/>
      <c r="S526" s="399"/>
      <c r="T526" s="399"/>
      <c r="U526" s="399"/>
      <c r="V526" s="399"/>
      <c r="W526" s="399"/>
      <c r="X526" s="399"/>
      <c r="Y526" s="399"/>
      <c r="Z526" s="399"/>
      <c r="AA526" s="399"/>
      <c r="AB526" s="399"/>
      <c r="AC526" s="399"/>
      <c r="AD526" s="399"/>
      <c r="AE526" s="399"/>
      <c r="AF526" s="399"/>
      <c r="AG526" s="399"/>
      <c r="AH526" s="399"/>
      <c r="AI526" s="399"/>
      <c r="AJ526" s="399"/>
      <c r="AK526" s="399"/>
      <c r="AL526" s="399"/>
      <c r="AM526" s="399"/>
      <c r="AN526" s="399"/>
      <c r="AO526" s="399"/>
      <c r="AP526" s="399"/>
      <c r="AQ526" s="399"/>
      <c r="AR526" s="399"/>
      <c r="AS526" s="399"/>
      <c r="AT526" s="399"/>
      <c r="AU526" s="399"/>
      <c r="AV526" s="399"/>
      <c r="AW526" s="399"/>
      <c r="AX526" s="399"/>
      <c r="AY526" s="399"/>
      <c r="AZ526" s="399"/>
      <c r="BA526" s="399"/>
      <c r="BB526" s="399"/>
      <c r="BC526" s="399"/>
      <c r="BD526" s="293"/>
      <c r="BE526" s="44"/>
      <c r="BF526" s="44"/>
      <c r="BG526" s="44"/>
      <c r="BH526" s="44"/>
      <c r="BI526" s="44"/>
      <c r="BJ526" s="44"/>
      <c r="BL526" s="44"/>
      <c r="BM526" s="44"/>
    </row>
    <row r="527" spans="1:376" ht="18" hidden="1" customHeight="1" thickBot="1">
      <c r="A527" s="26">
        <v>1</v>
      </c>
      <c r="B527" s="337"/>
      <c r="C527" s="404">
        <f>Prenoms!$B$17</f>
        <v>0</v>
      </c>
      <c r="D527" s="405"/>
      <c r="E527" s="405"/>
      <c r="F527" s="405"/>
      <c r="G527" s="405"/>
      <c r="H527" s="405"/>
      <c r="I527" s="405"/>
      <c r="J527" s="405"/>
      <c r="K527" s="405"/>
      <c r="L527" s="405"/>
      <c r="M527" s="405"/>
      <c r="N527" s="405"/>
      <c r="O527" s="405"/>
      <c r="P527" s="405"/>
      <c r="Q527" s="405"/>
      <c r="R527" s="405"/>
      <c r="S527" s="405"/>
      <c r="T527" s="405"/>
      <c r="U527" s="405"/>
      <c r="V527" s="405"/>
      <c r="W527" s="405"/>
      <c r="X527" s="405"/>
      <c r="Y527" s="405"/>
      <c r="Z527" s="405"/>
      <c r="AA527" s="405"/>
      <c r="AB527" s="405"/>
      <c r="AC527" s="405"/>
      <c r="AD527" s="405"/>
      <c r="AE527" s="405"/>
      <c r="AF527" s="405"/>
      <c r="AG527" s="405"/>
      <c r="AH527" s="405"/>
      <c r="AI527" s="405"/>
      <c r="AJ527" s="405"/>
      <c r="AK527" s="405"/>
      <c r="AL527" s="405"/>
      <c r="AM527" s="405"/>
      <c r="AN527" s="405"/>
      <c r="AO527" s="405"/>
      <c r="AP527" s="405"/>
      <c r="AQ527" s="405"/>
      <c r="AR527" s="405"/>
      <c r="AS527" s="405"/>
      <c r="AT527" s="405"/>
      <c r="AU527" s="405"/>
      <c r="AV527" s="405"/>
      <c r="AW527" s="405"/>
      <c r="AX527" s="405"/>
      <c r="AY527" s="405"/>
      <c r="AZ527" s="405"/>
      <c r="BA527" s="405"/>
      <c r="BB527" s="405"/>
      <c r="BC527" s="405"/>
      <c r="BD527" s="102"/>
      <c r="BE527" s="414" t="s">
        <v>13</v>
      </c>
      <c r="BF527" s="415"/>
      <c r="BG527" s="418" t="s">
        <v>50</v>
      </c>
      <c r="BH527" s="420" t="s">
        <v>54</v>
      </c>
      <c r="BI527" s="421"/>
      <c r="BJ527" s="393" t="s">
        <v>46</v>
      </c>
      <c r="BL527" s="359" t="s">
        <v>55</v>
      </c>
      <c r="BM527" s="391" t="str">
        <f>Planning!BP527</f>
        <v>R prévi</v>
      </c>
    </row>
    <row r="528" spans="1:376" ht="10.199999999999999" hidden="1" customHeight="1">
      <c r="A528" s="25"/>
      <c r="B528" s="337"/>
      <c r="C528" s="424">
        <f>$C527</f>
        <v>0</v>
      </c>
      <c r="D528" s="16"/>
      <c r="E528" s="349"/>
      <c r="F528" s="349"/>
      <c r="G528" s="349"/>
      <c r="H528" s="10"/>
      <c r="I528" s="10"/>
      <c r="J528" s="10"/>
      <c r="K528" s="10"/>
      <c r="L528" s="10"/>
      <c r="M528" s="10"/>
      <c r="N528" s="316">
        <v>7</v>
      </c>
      <c r="O528" s="316"/>
      <c r="P528" s="316">
        <v>8</v>
      </c>
      <c r="Q528" s="316"/>
      <c r="R528" s="316">
        <v>9</v>
      </c>
      <c r="S528" s="316"/>
      <c r="T528" s="316">
        <v>10</v>
      </c>
      <c r="U528" s="316"/>
      <c r="V528" s="316">
        <v>11</v>
      </c>
      <c r="W528" s="316"/>
      <c r="X528" s="316">
        <v>12</v>
      </c>
      <c r="Y528" s="316"/>
      <c r="Z528" s="316">
        <v>13</v>
      </c>
      <c r="AA528" s="316"/>
      <c r="AB528" s="316">
        <v>14</v>
      </c>
      <c r="AC528" s="316"/>
      <c r="AD528" s="316">
        <v>15</v>
      </c>
      <c r="AE528" s="316"/>
      <c r="AF528" s="316">
        <v>16</v>
      </c>
      <c r="AG528" s="316"/>
      <c r="AH528" s="316">
        <v>17</v>
      </c>
      <c r="AI528" s="316"/>
      <c r="AJ528" s="316">
        <v>18</v>
      </c>
      <c r="AK528" s="316"/>
      <c r="AL528" s="316">
        <v>19</v>
      </c>
      <c r="AM528" s="316"/>
      <c r="AN528" s="316">
        <v>20</v>
      </c>
      <c r="AO528" s="316"/>
      <c r="AP528" s="316">
        <v>21</v>
      </c>
      <c r="AQ528" s="316"/>
      <c r="AR528" s="316">
        <v>22</v>
      </c>
      <c r="AS528" s="316"/>
      <c r="AT528" s="316">
        <v>23</v>
      </c>
      <c r="AU528" s="316"/>
      <c r="AV528" s="316">
        <v>24</v>
      </c>
      <c r="AW528" s="316"/>
      <c r="AX528" s="316">
        <v>1</v>
      </c>
      <c r="AY528" s="316"/>
      <c r="AZ528" s="316">
        <v>2</v>
      </c>
      <c r="BA528" s="316"/>
      <c r="BB528" s="316">
        <v>3</v>
      </c>
      <c r="BC528" s="346"/>
      <c r="BD528" s="102"/>
      <c r="BE528" s="416"/>
      <c r="BF528" s="417"/>
      <c r="BG528" s="419"/>
      <c r="BH528" s="422"/>
      <c r="BI528" s="423"/>
      <c r="BJ528" s="407"/>
      <c r="BL528" s="406"/>
      <c r="BM528" s="392"/>
    </row>
    <row r="529" spans="1:376" ht="10.199999999999999" hidden="1" customHeight="1">
      <c r="A529" s="25"/>
      <c r="B529" s="337"/>
      <c r="C529" s="424"/>
      <c r="D529" s="15"/>
      <c r="E529" s="322"/>
      <c r="F529" s="322"/>
      <c r="G529" s="322"/>
      <c r="H529" s="323" t="e">
        <f>IF(#REF!&lt;&gt;0,3,0)</f>
        <v>#REF!</v>
      </c>
      <c r="I529" s="426">
        <f>Conges!$B$3</f>
        <v>44896</v>
      </c>
      <c r="J529" s="427"/>
      <c r="K529" s="427"/>
      <c r="L529" s="427"/>
      <c r="M529" s="427"/>
      <c r="N529" s="60" t="str">
        <f>Planning!N$19</f>
        <v/>
      </c>
      <c r="O529" s="92">
        <f>Planning!O$19</f>
        <v>0</v>
      </c>
      <c r="P529" s="93">
        <f>Planning!P$19</f>
        <v>0</v>
      </c>
      <c r="Q529" s="93">
        <f>Planning!Q$19</f>
        <v>0</v>
      </c>
      <c r="R529" s="93">
        <f>Planning!R$19</f>
        <v>0</v>
      </c>
      <c r="S529" s="93">
        <f>Planning!S$19</f>
        <v>0</v>
      </c>
      <c r="T529" s="93">
        <f>Planning!T$19</f>
        <v>0</v>
      </c>
      <c r="U529" s="93">
        <f>Planning!U$19</f>
        <v>0</v>
      </c>
      <c r="V529" s="94">
        <f>Planning!V$19</f>
        <v>0</v>
      </c>
      <c r="W529" s="93">
        <f>Planning!W$19</f>
        <v>0</v>
      </c>
      <c r="X529" s="93">
        <f>Planning!X$19</f>
        <v>0</v>
      </c>
      <c r="Y529" s="93">
        <f>Planning!Y$19</f>
        <v>0</v>
      </c>
      <c r="Z529" s="93">
        <f>Planning!Z$19</f>
        <v>0</v>
      </c>
      <c r="AA529" s="93">
        <f>Planning!AA$19</f>
        <v>0</v>
      </c>
      <c r="AB529" s="93">
        <f>Planning!AB$19</f>
        <v>0</v>
      </c>
      <c r="AC529" s="93">
        <f>Planning!AC$19</f>
        <v>0</v>
      </c>
      <c r="AD529" s="93">
        <f>Planning!AD$19</f>
        <v>0</v>
      </c>
      <c r="AE529" s="92">
        <f>Planning!AE$19</f>
        <v>0</v>
      </c>
      <c r="AF529" s="93">
        <f>Planning!AF$19</f>
        <v>0</v>
      </c>
      <c r="AG529" s="93">
        <f>Planning!AG$19</f>
        <v>0</v>
      </c>
      <c r="AH529" s="93">
        <f>Planning!AH$19</f>
        <v>0</v>
      </c>
      <c r="AI529" s="93">
        <f>Planning!AI$19</f>
        <v>0</v>
      </c>
      <c r="AJ529" s="94">
        <f>Planning!AJ$19</f>
        <v>0</v>
      </c>
      <c r="AK529" s="93">
        <f>Planning!AK$19</f>
        <v>0</v>
      </c>
      <c r="AL529" s="93">
        <f>Planning!AL$19</f>
        <v>0</v>
      </c>
      <c r="AM529" s="93">
        <f>Planning!AM$19</f>
        <v>0</v>
      </c>
      <c r="AN529" s="93">
        <f>Planning!AN$19</f>
        <v>0</v>
      </c>
      <c r="AO529" s="93">
        <f>Planning!AO$19</f>
        <v>0</v>
      </c>
      <c r="AP529" s="93">
        <f>Planning!AP$19</f>
        <v>0</v>
      </c>
      <c r="AQ529" s="93">
        <f>Planning!AQ$19</f>
        <v>0</v>
      </c>
      <c r="AR529" s="93">
        <f>Planning!AR$19</f>
        <v>0</v>
      </c>
      <c r="AS529" s="93">
        <f>Planning!AS$19</f>
        <v>0</v>
      </c>
      <c r="AT529" s="93">
        <f>Planning!AT$19</f>
        <v>0</v>
      </c>
      <c r="AU529" s="92">
        <f>Planning!AU$19</f>
        <v>0</v>
      </c>
      <c r="AV529" s="93">
        <f>Planning!AV$19</f>
        <v>0</v>
      </c>
      <c r="AW529" s="93">
        <f>Planning!AW$19</f>
        <v>0</v>
      </c>
      <c r="AX529" s="93">
        <f>Planning!AX$19</f>
        <v>0</v>
      </c>
      <c r="AY529" s="93">
        <f>Planning!AY$19</f>
        <v>0</v>
      </c>
      <c r="AZ529" s="93">
        <f>Planning!AZ$19</f>
        <v>0</v>
      </c>
      <c r="BA529" s="93">
        <f>Planning!BA$19</f>
        <v>0</v>
      </c>
      <c r="BB529" s="94">
        <f>Planning!BB$19</f>
        <v>0</v>
      </c>
      <c r="BC529" s="64">
        <f>Planning!BC$19</f>
        <v>0</v>
      </c>
      <c r="BD529" s="102"/>
      <c r="BE529" s="428">
        <f>Planning!BE$19</f>
        <v>0</v>
      </c>
      <c r="BF529" s="429">
        <f>Planning!BF$19</f>
        <v>0</v>
      </c>
      <c r="BG529" s="70">
        <f>Planning!BG$19</f>
        <v>0</v>
      </c>
      <c r="BH529" s="71">
        <f>Planning!BH$19</f>
        <v>0</v>
      </c>
      <c r="BI529" s="72" t="str">
        <f>Planning!BI$19</f>
        <v/>
      </c>
      <c r="BJ529" s="73">
        <f>Planning!BJ$19</f>
        <v>0</v>
      </c>
      <c r="BL529" s="212">
        <f>Planning!BL$19</f>
        <v>0</v>
      </c>
      <c r="BM529" s="141">
        <f>Planning!BP$19</f>
        <v>0</v>
      </c>
      <c r="NL529" s="43" t="s">
        <v>63</v>
      </c>
    </row>
    <row r="530" spans="1:376" ht="10.199999999999999" hidden="1" customHeight="1">
      <c r="A530" s="25"/>
      <c r="B530" s="337"/>
      <c r="C530" s="424"/>
      <c r="D530" s="15"/>
      <c r="E530" s="322"/>
      <c r="F530" s="322"/>
      <c r="G530" s="322"/>
      <c r="H530" s="323"/>
      <c r="I530" s="402">
        <f>Conges!$B$4</f>
        <v>44897</v>
      </c>
      <c r="J530" s="403"/>
      <c r="K530" s="403"/>
      <c r="L530" s="403"/>
      <c r="M530" s="403"/>
      <c r="N530" s="78" t="str">
        <f>Planning!N$54</f>
        <v/>
      </c>
      <c r="O530" s="95">
        <f>Planning!O$54</f>
        <v>0</v>
      </c>
      <c r="P530" s="96">
        <f>Planning!P$54</f>
        <v>0</v>
      </c>
      <c r="Q530" s="96">
        <f>Planning!Q$54</f>
        <v>0</v>
      </c>
      <c r="R530" s="96">
        <f>Planning!R$54</f>
        <v>0</v>
      </c>
      <c r="S530" s="96">
        <f>Planning!S$54</f>
        <v>0</v>
      </c>
      <c r="T530" s="96">
        <f>Planning!T$54</f>
        <v>0</v>
      </c>
      <c r="U530" s="96">
        <f>Planning!U$54</f>
        <v>0</v>
      </c>
      <c r="V530" s="97">
        <f>Planning!V$54</f>
        <v>0</v>
      </c>
      <c r="W530" s="96">
        <f>Planning!W$54</f>
        <v>0</v>
      </c>
      <c r="X530" s="96">
        <f>Planning!X$54</f>
        <v>0</v>
      </c>
      <c r="Y530" s="96">
        <f>Planning!Y$54</f>
        <v>0</v>
      </c>
      <c r="Z530" s="96">
        <f>Planning!Z$54</f>
        <v>0</v>
      </c>
      <c r="AA530" s="96">
        <f>Planning!AA$54</f>
        <v>0</v>
      </c>
      <c r="AB530" s="96">
        <f>Planning!AB$54</f>
        <v>0</v>
      </c>
      <c r="AC530" s="96">
        <f>Planning!AC$54</f>
        <v>0</v>
      </c>
      <c r="AD530" s="96">
        <f>Planning!AD$54</f>
        <v>0</v>
      </c>
      <c r="AE530" s="95">
        <f>Planning!AE$54</f>
        <v>0</v>
      </c>
      <c r="AF530" s="96">
        <f>Planning!AF$54</f>
        <v>0</v>
      </c>
      <c r="AG530" s="96">
        <f>Planning!AG$54</f>
        <v>0</v>
      </c>
      <c r="AH530" s="96">
        <f>Planning!AH$54</f>
        <v>0</v>
      </c>
      <c r="AI530" s="96">
        <f>Planning!AI$54</f>
        <v>0</v>
      </c>
      <c r="AJ530" s="97">
        <f>Planning!AJ$54</f>
        <v>0</v>
      </c>
      <c r="AK530" s="96">
        <f>Planning!AK$54</f>
        <v>0</v>
      </c>
      <c r="AL530" s="96">
        <f>Planning!AL$54</f>
        <v>0</v>
      </c>
      <c r="AM530" s="96">
        <f>Planning!AM$54</f>
        <v>0</v>
      </c>
      <c r="AN530" s="96">
        <f>Planning!AN$54</f>
        <v>0</v>
      </c>
      <c r="AO530" s="96">
        <f>Planning!AO$54</f>
        <v>0</v>
      </c>
      <c r="AP530" s="96">
        <f>Planning!AP$54</f>
        <v>0</v>
      </c>
      <c r="AQ530" s="96">
        <f>Planning!AQ$54</f>
        <v>0</v>
      </c>
      <c r="AR530" s="96">
        <f>Planning!AR$54</f>
        <v>0</v>
      </c>
      <c r="AS530" s="96">
        <f>Planning!AS$54</f>
        <v>0</v>
      </c>
      <c r="AT530" s="96">
        <f>Planning!AT$54</f>
        <v>0</v>
      </c>
      <c r="AU530" s="95">
        <f>Planning!AU$54</f>
        <v>0</v>
      </c>
      <c r="AV530" s="96">
        <f>Planning!AV$54</f>
        <v>0</v>
      </c>
      <c r="AW530" s="96">
        <f>Planning!AW$54</f>
        <v>0</v>
      </c>
      <c r="AX530" s="96">
        <f>Planning!AX$54</f>
        <v>0</v>
      </c>
      <c r="AY530" s="96">
        <f>Planning!AY$54</f>
        <v>0</v>
      </c>
      <c r="AZ530" s="96">
        <f>Planning!AZ$54</f>
        <v>0</v>
      </c>
      <c r="BA530" s="96">
        <f>Planning!BA$54</f>
        <v>0</v>
      </c>
      <c r="BB530" s="97">
        <f>Planning!BB$54</f>
        <v>0</v>
      </c>
      <c r="BC530" s="82">
        <f>Planning!BC$54</f>
        <v>0</v>
      </c>
      <c r="BD530" s="102"/>
      <c r="BE530" s="410">
        <f>Planning!BE$54</f>
        <v>0</v>
      </c>
      <c r="BF530" s="411">
        <f>Planning!BF$54</f>
        <v>0</v>
      </c>
      <c r="BG530" s="88">
        <f>Planning!BG$54</f>
        <v>0</v>
      </c>
      <c r="BH530" s="89">
        <f>Planning!BH$54</f>
        <v>0</v>
      </c>
      <c r="BI530" s="90" t="str">
        <f>Planning!BI$54</f>
        <v/>
      </c>
      <c r="BJ530" s="91">
        <f>Planning!BJ$54</f>
        <v>0</v>
      </c>
      <c r="BL530" s="211">
        <f>Planning!BL$54</f>
        <v>0</v>
      </c>
      <c r="BM530" s="142">
        <f>Planning!BP$54</f>
        <v>0</v>
      </c>
      <c r="NL530" s="43" t="s">
        <v>63</v>
      </c>
    </row>
    <row r="531" spans="1:376" ht="10.199999999999999" hidden="1" customHeight="1">
      <c r="A531" s="25"/>
      <c r="B531" s="337"/>
      <c r="C531" s="424"/>
      <c r="D531" s="15"/>
      <c r="E531" s="324"/>
      <c r="F531" s="324"/>
      <c r="G531" s="324"/>
      <c r="H531" s="323"/>
      <c r="I531" s="400">
        <f>Conges!$B$5</f>
        <v>44898</v>
      </c>
      <c r="J531" s="401"/>
      <c r="K531" s="401"/>
      <c r="L531" s="401"/>
      <c r="M531" s="401"/>
      <c r="N531" s="65" t="str">
        <f>Planning!N$89</f>
        <v/>
      </c>
      <c r="O531" s="98">
        <f>Planning!O$89</f>
        <v>0</v>
      </c>
      <c r="P531" s="99">
        <f>Planning!P$89</f>
        <v>0</v>
      </c>
      <c r="Q531" s="99">
        <f>Planning!Q$89</f>
        <v>0</v>
      </c>
      <c r="R531" s="99">
        <f>Planning!R$89</f>
        <v>0</v>
      </c>
      <c r="S531" s="99">
        <f>Planning!S$89</f>
        <v>0</v>
      </c>
      <c r="T531" s="99">
        <f>Planning!T$89</f>
        <v>0</v>
      </c>
      <c r="U531" s="99">
        <f>Planning!U$89</f>
        <v>0</v>
      </c>
      <c r="V531" s="100">
        <f>Planning!V$89</f>
        <v>0</v>
      </c>
      <c r="W531" s="99">
        <f>Planning!W$89</f>
        <v>0</v>
      </c>
      <c r="X531" s="99">
        <f>Planning!X$89</f>
        <v>0</v>
      </c>
      <c r="Y531" s="99">
        <f>Planning!Y$89</f>
        <v>0</v>
      </c>
      <c r="Z531" s="99">
        <f>Planning!Z$89</f>
        <v>0</v>
      </c>
      <c r="AA531" s="99">
        <f>Planning!AA$89</f>
        <v>0</v>
      </c>
      <c r="AB531" s="99">
        <f>Planning!AB$89</f>
        <v>0</v>
      </c>
      <c r="AC531" s="99">
        <f>Planning!AC$89</f>
        <v>0</v>
      </c>
      <c r="AD531" s="99">
        <f>Planning!AD$89</f>
        <v>0</v>
      </c>
      <c r="AE531" s="98">
        <f>Planning!AE$89</f>
        <v>0</v>
      </c>
      <c r="AF531" s="99">
        <f>Planning!AF$89</f>
        <v>0</v>
      </c>
      <c r="AG531" s="99">
        <f>Planning!AG$89</f>
        <v>0</v>
      </c>
      <c r="AH531" s="99">
        <f>Planning!AH$89</f>
        <v>0</v>
      </c>
      <c r="AI531" s="99">
        <f>Planning!AI$89</f>
        <v>0</v>
      </c>
      <c r="AJ531" s="100">
        <f>Planning!AJ$89</f>
        <v>0</v>
      </c>
      <c r="AK531" s="99">
        <f>Planning!AK$89</f>
        <v>0</v>
      </c>
      <c r="AL531" s="99">
        <f>Planning!AL$89</f>
        <v>0</v>
      </c>
      <c r="AM531" s="99">
        <f>Planning!AM$89</f>
        <v>0</v>
      </c>
      <c r="AN531" s="99">
        <f>Planning!AN$89</f>
        <v>0</v>
      </c>
      <c r="AO531" s="99">
        <f>Planning!AO$89</f>
        <v>0</v>
      </c>
      <c r="AP531" s="99">
        <f>Planning!AP$89</f>
        <v>0</v>
      </c>
      <c r="AQ531" s="99">
        <f>Planning!AQ$89</f>
        <v>0</v>
      </c>
      <c r="AR531" s="99">
        <f>Planning!AR$89</f>
        <v>0</v>
      </c>
      <c r="AS531" s="99">
        <f>Planning!AS$89</f>
        <v>0</v>
      </c>
      <c r="AT531" s="99">
        <f>Planning!AT$89</f>
        <v>0</v>
      </c>
      <c r="AU531" s="98">
        <f>Planning!AU$89</f>
        <v>0</v>
      </c>
      <c r="AV531" s="99">
        <f>Planning!AV$89</f>
        <v>0</v>
      </c>
      <c r="AW531" s="99">
        <f>Planning!AW$89</f>
        <v>0</v>
      </c>
      <c r="AX531" s="99">
        <f>Planning!AX$89</f>
        <v>0</v>
      </c>
      <c r="AY531" s="99">
        <f>Planning!AY$89</f>
        <v>0</v>
      </c>
      <c r="AZ531" s="99">
        <f>Planning!AZ$89</f>
        <v>0</v>
      </c>
      <c r="BA531" s="99">
        <f>Planning!BA$89</f>
        <v>0</v>
      </c>
      <c r="BB531" s="100">
        <f>Planning!BB$89</f>
        <v>0</v>
      </c>
      <c r="BC531" s="69">
        <f>Planning!BC$89</f>
        <v>0</v>
      </c>
      <c r="BD531" s="102"/>
      <c r="BE531" s="408">
        <f>Planning!BE$89</f>
        <v>0</v>
      </c>
      <c r="BF531" s="409">
        <f>Planning!BF$89</f>
        <v>0</v>
      </c>
      <c r="BG531" s="74">
        <f>Planning!BG$89</f>
        <v>0</v>
      </c>
      <c r="BH531" s="75">
        <f>Planning!BH$89</f>
        <v>0</v>
      </c>
      <c r="BI531" s="76" t="str">
        <f>Planning!BI$89</f>
        <v/>
      </c>
      <c r="BJ531" s="77">
        <f>Planning!BJ$89</f>
        <v>0</v>
      </c>
      <c r="BL531" s="210">
        <f>Planning!BL$89</f>
        <v>0</v>
      </c>
      <c r="BM531" s="143">
        <f>Planning!BP$89</f>
        <v>0</v>
      </c>
      <c r="NL531" s="43" t="s">
        <v>63</v>
      </c>
    </row>
    <row r="532" spans="1:376" ht="10.199999999999999" hidden="1" customHeight="1">
      <c r="A532" s="25"/>
      <c r="B532" s="337"/>
      <c r="C532" s="424"/>
      <c r="D532" s="15"/>
      <c r="E532" s="322"/>
      <c r="F532" s="322"/>
      <c r="G532" s="322"/>
      <c r="H532" s="323"/>
      <c r="I532" s="402">
        <f>Conges!$B$6</f>
        <v>44899</v>
      </c>
      <c r="J532" s="403"/>
      <c r="K532" s="403"/>
      <c r="L532" s="403"/>
      <c r="M532" s="403"/>
      <c r="N532" s="78" t="str">
        <f>Planning!N$124</f>
        <v/>
      </c>
      <c r="O532" s="95">
        <f>Planning!O$124</f>
        <v>0</v>
      </c>
      <c r="P532" s="96">
        <f>Planning!P$124</f>
        <v>0</v>
      </c>
      <c r="Q532" s="96">
        <f>Planning!Q$124</f>
        <v>0</v>
      </c>
      <c r="R532" s="96">
        <f>Planning!R$124</f>
        <v>0</v>
      </c>
      <c r="S532" s="96">
        <f>Planning!S$124</f>
        <v>0</v>
      </c>
      <c r="T532" s="96">
        <f>Planning!T$124</f>
        <v>0</v>
      </c>
      <c r="U532" s="96">
        <f>Planning!U$124</f>
        <v>0</v>
      </c>
      <c r="V532" s="97">
        <f>Planning!V$124</f>
        <v>0</v>
      </c>
      <c r="W532" s="96">
        <f>Planning!W$124</f>
        <v>0</v>
      </c>
      <c r="X532" s="96">
        <f>Planning!X$124</f>
        <v>0</v>
      </c>
      <c r="Y532" s="96">
        <f>Planning!Y$124</f>
        <v>0</v>
      </c>
      <c r="Z532" s="96">
        <f>Planning!Z$124</f>
        <v>0</v>
      </c>
      <c r="AA532" s="96">
        <f>Planning!AA$124</f>
        <v>0</v>
      </c>
      <c r="AB532" s="96">
        <f>Planning!AB$124</f>
        <v>0</v>
      </c>
      <c r="AC532" s="96">
        <f>Planning!AC$124</f>
        <v>0</v>
      </c>
      <c r="AD532" s="96">
        <f>Planning!AD$124</f>
        <v>0</v>
      </c>
      <c r="AE532" s="95">
        <f>Planning!AE$124</f>
        <v>0</v>
      </c>
      <c r="AF532" s="96">
        <f>Planning!AF$124</f>
        <v>0</v>
      </c>
      <c r="AG532" s="96">
        <f>Planning!AG$124</f>
        <v>0</v>
      </c>
      <c r="AH532" s="96">
        <f>Planning!AH$124</f>
        <v>0</v>
      </c>
      <c r="AI532" s="96">
        <f>Planning!AI$124</f>
        <v>0</v>
      </c>
      <c r="AJ532" s="97">
        <f>Planning!AJ$124</f>
        <v>0</v>
      </c>
      <c r="AK532" s="96">
        <f>Planning!AK$124</f>
        <v>0</v>
      </c>
      <c r="AL532" s="96">
        <f>Planning!AL$124</f>
        <v>0</v>
      </c>
      <c r="AM532" s="96">
        <f>Planning!AM$124</f>
        <v>0</v>
      </c>
      <c r="AN532" s="96">
        <f>Planning!AN$124</f>
        <v>0</v>
      </c>
      <c r="AO532" s="96">
        <f>Planning!AO$124</f>
        <v>0</v>
      </c>
      <c r="AP532" s="96">
        <f>Planning!AP$124</f>
        <v>0</v>
      </c>
      <c r="AQ532" s="96">
        <f>Planning!AQ$124</f>
        <v>0</v>
      </c>
      <c r="AR532" s="96">
        <f>Planning!AR$124</f>
        <v>0</v>
      </c>
      <c r="AS532" s="96">
        <f>Planning!AS$124</f>
        <v>0</v>
      </c>
      <c r="AT532" s="96">
        <f>Planning!AT$124</f>
        <v>0</v>
      </c>
      <c r="AU532" s="95">
        <f>Planning!AU$124</f>
        <v>0</v>
      </c>
      <c r="AV532" s="96">
        <f>Planning!AV$124</f>
        <v>0</v>
      </c>
      <c r="AW532" s="96">
        <f>Planning!AW$124</f>
        <v>0</v>
      </c>
      <c r="AX532" s="96">
        <f>Planning!AX$124</f>
        <v>0</v>
      </c>
      <c r="AY532" s="96">
        <f>Planning!AY$124</f>
        <v>0</v>
      </c>
      <c r="AZ532" s="96">
        <f>Planning!AZ$124</f>
        <v>0</v>
      </c>
      <c r="BA532" s="96">
        <f>Planning!BA$124</f>
        <v>0</v>
      </c>
      <c r="BB532" s="97">
        <f>Planning!BB$124</f>
        <v>0</v>
      </c>
      <c r="BC532" s="82">
        <f>Planning!BC$124</f>
        <v>0</v>
      </c>
      <c r="BD532" s="102"/>
      <c r="BE532" s="410">
        <f>Planning!BE$124</f>
        <v>0</v>
      </c>
      <c r="BF532" s="411">
        <f>Planning!BF$124</f>
        <v>0</v>
      </c>
      <c r="BG532" s="88">
        <f>Planning!BG$124</f>
        <v>0</v>
      </c>
      <c r="BH532" s="89">
        <f>Planning!BH$124</f>
        <v>0</v>
      </c>
      <c r="BI532" s="90" t="str">
        <f>Planning!BI$124</f>
        <v/>
      </c>
      <c r="BJ532" s="91">
        <f>Planning!BJ$124</f>
        <v>0</v>
      </c>
      <c r="BL532" s="211">
        <f>Planning!BL$124</f>
        <v>0</v>
      </c>
      <c r="BM532" s="142">
        <f>Planning!BP$124</f>
        <v>0</v>
      </c>
      <c r="NL532" s="43" t="s">
        <v>63</v>
      </c>
    </row>
    <row r="533" spans="1:376" ht="10.199999999999999" hidden="1" customHeight="1">
      <c r="A533" s="25"/>
      <c r="B533" s="337"/>
      <c r="C533" s="424"/>
      <c r="D533" s="15"/>
      <c r="E533" s="322"/>
      <c r="F533" s="322"/>
      <c r="G533" s="322"/>
      <c r="H533" s="323"/>
      <c r="I533" s="400">
        <f>Conges!$B$7</f>
        <v>44900</v>
      </c>
      <c r="J533" s="401"/>
      <c r="K533" s="401"/>
      <c r="L533" s="401"/>
      <c r="M533" s="401"/>
      <c r="N533" s="65" t="str">
        <f>Planning!N$159</f>
        <v/>
      </c>
      <c r="O533" s="98">
        <f>Planning!O$159</f>
        <v>0</v>
      </c>
      <c r="P533" s="99">
        <f>Planning!P$159</f>
        <v>0</v>
      </c>
      <c r="Q533" s="99">
        <f>Planning!Q$159</f>
        <v>0</v>
      </c>
      <c r="R533" s="99">
        <f>Planning!R$159</f>
        <v>0</v>
      </c>
      <c r="S533" s="99">
        <f>Planning!S$159</f>
        <v>0</v>
      </c>
      <c r="T533" s="99">
        <f>Planning!T$159</f>
        <v>0</v>
      </c>
      <c r="U533" s="99">
        <f>Planning!U$159</f>
        <v>0</v>
      </c>
      <c r="V533" s="100">
        <f>Planning!V$159</f>
        <v>0</v>
      </c>
      <c r="W533" s="99">
        <f>Planning!W$159</f>
        <v>0</v>
      </c>
      <c r="X533" s="99">
        <f>Planning!X$159</f>
        <v>0</v>
      </c>
      <c r="Y533" s="99">
        <f>Planning!Y$159</f>
        <v>0</v>
      </c>
      <c r="Z533" s="99">
        <f>Planning!Z$159</f>
        <v>0</v>
      </c>
      <c r="AA533" s="99">
        <f>Planning!AA$159</f>
        <v>0</v>
      </c>
      <c r="AB533" s="99">
        <f>Planning!AB$159</f>
        <v>0</v>
      </c>
      <c r="AC533" s="99">
        <f>Planning!AC$159</f>
        <v>0</v>
      </c>
      <c r="AD533" s="99">
        <f>Planning!AD$159</f>
        <v>0</v>
      </c>
      <c r="AE533" s="98">
        <f>Planning!AE$159</f>
        <v>0</v>
      </c>
      <c r="AF533" s="99">
        <f>Planning!AF$159</f>
        <v>0</v>
      </c>
      <c r="AG533" s="99">
        <f>Planning!AG$159</f>
        <v>0</v>
      </c>
      <c r="AH533" s="99">
        <f>Planning!AH$159</f>
        <v>0</v>
      </c>
      <c r="AI533" s="99">
        <f>Planning!AI$159</f>
        <v>0</v>
      </c>
      <c r="AJ533" s="100">
        <f>Planning!AJ$159</f>
        <v>0</v>
      </c>
      <c r="AK533" s="99">
        <f>Planning!AK$159</f>
        <v>0</v>
      </c>
      <c r="AL533" s="99">
        <f>Planning!AL$159</f>
        <v>0</v>
      </c>
      <c r="AM533" s="99">
        <f>Planning!AM$159</f>
        <v>0</v>
      </c>
      <c r="AN533" s="99">
        <f>Planning!AN$159</f>
        <v>0</v>
      </c>
      <c r="AO533" s="99">
        <f>Planning!AO$159</f>
        <v>0</v>
      </c>
      <c r="AP533" s="99">
        <f>Planning!AP$159</f>
        <v>0</v>
      </c>
      <c r="AQ533" s="99">
        <f>Planning!AQ$159</f>
        <v>0</v>
      </c>
      <c r="AR533" s="99">
        <f>Planning!AR$159</f>
        <v>0</v>
      </c>
      <c r="AS533" s="99">
        <f>Planning!AS$159</f>
        <v>0</v>
      </c>
      <c r="AT533" s="99">
        <f>Planning!AT$159</f>
        <v>0</v>
      </c>
      <c r="AU533" s="98">
        <f>Planning!AU$159</f>
        <v>0</v>
      </c>
      <c r="AV533" s="99">
        <f>Planning!AV$159</f>
        <v>0</v>
      </c>
      <c r="AW533" s="99">
        <f>Planning!AW$159</f>
        <v>0</v>
      </c>
      <c r="AX533" s="99">
        <f>Planning!AX$159</f>
        <v>0</v>
      </c>
      <c r="AY533" s="99">
        <f>Planning!AY$159</f>
        <v>0</v>
      </c>
      <c r="AZ533" s="99">
        <f>Planning!AZ$159</f>
        <v>0</v>
      </c>
      <c r="BA533" s="99">
        <f>Planning!BA$159</f>
        <v>0</v>
      </c>
      <c r="BB533" s="100">
        <f>Planning!BB$159</f>
        <v>0</v>
      </c>
      <c r="BC533" s="69">
        <f>Planning!BC$159</f>
        <v>0</v>
      </c>
      <c r="BD533" s="102"/>
      <c r="BE533" s="408">
        <f>Planning!BE$159</f>
        <v>0</v>
      </c>
      <c r="BF533" s="409">
        <f>Planning!BF$159</f>
        <v>0</v>
      </c>
      <c r="BG533" s="74">
        <f>Planning!BG$159</f>
        <v>0</v>
      </c>
      <c r="BH533" s="75">
        <f>Planning!BH$159</f>
        <v>0</v>
      </c>
      <c r="BI533" s="76" t="str">
        <f>Planning!BI$159</f>
        <v/>
      </c>
      <c r="BJ533" s="77">
        <f>Planning!BJ$159</f>
        <v>0</v>
      </c>
      <c r="BL533" s="210">
        <f>Planning!BL$159</f>
        <v>0</v>
      </c>
      <c r="BM533" s="143">
        <f>Planning!BP$159</f>
        <v>0</v>
      </c>
      <c r="NL533" s="43" t="s">
        <v>63</v>
      </c>
    </row>
    <row r="534" spans="1:376" ht="10.199999999999999" hidden="1" customHeight="1">
      <c r="A534" s="25"/>
      <c r="B534" s="337"/>
      <c r="C534" s="424"/>
      <c r="D534" s="15"/>
      <c r="E534" s="334" t="str">
        <f>Planning!$E$9</f>
        <v>CREPIERE</v>
      </c>
      <c r="F534" s="334"/>
      <c r="G534" s="124">
        <f>(COUNTIF(O529:BB559,Planning!$MT$3))/2</f>
        <v>0</v>
      </c>
      <c r="H534" s="323"/>
      <c r="I534" s="402">
        <f>Conges!$B$8</f>
        <v>44901</v>
      </c>
      <c r="J534" s="403"/>
      <c r="K534" s="403"/>
      <c r="L534" s="403"/>
      <c r="M534" s="403"/>
      <c r="N534" s="78" t="str">
        <f>Planning!N$194</f>
        <v/>
      </c>
      <c r="O534" s="95">
        <f>Planning!O$194</f>
        <v>0</v>
      </c>
      <c r="P534" s="96">
        <f>Planning!P$194</f>
        <v>0</v>
      </c>
      <c r="Q534" s="96">
        <f>Planning!Q$194</f>
        <v>0</v>
      </c>
      <c r="R534" s="96">
        <f>Planning!R$194</f>
        <v>0</v>
      </c>
      <c r="S534" s="96">
        <f>Planning!S$194</f>
        <v>0</v>
      </c>
      <c r="T534" s="96">
        <f>Planning!T$194</f>
        <v>0</v>
      </c>
      <c r="U534" s="96">
        <f>Planning!U$194</f>
        <v>0</v>
      </c>
      <c r="V534" s="97">
        <f>Planning!V$194</f>
        <v>0</v>
      </c>
      <c r="W534" s="96">
        <f>Planning!W$194</f>
        <v>0</v>
      </c>
      <c r="X534" s="96">
        <f>Planning!X$194</f>
        <v>0</v>
      </c>
      <c r="Y534" s="96">
        <f>Planning!Y$194</f>
        <v>0</v>
      </c>
      <c r="Z534" s="96">
        <f>Planning!Z$194</f>
        <v>0</v>
      </c>
      <c r="AA534" s="96">
        <f>Planning!AA$194</f>
        <v>0</v>
      </c>
      <c r="AB534" s="96">
        <f>Planning!AB$194</f>
        <v>0</v>
      </c>
      <c r="AC534" s="96">
        <f>Planning!AC$194</f>
        <v>0</v>
      </c>
      <c r="AD534" s="96">
        <f>Planning!AD$194</f>
        <v>0</v>
      </c>
      <c r="AE534" s="95">
        <f>Planning!AE$194</f>
        <v>0</v>
      </c>
      <c r="AF534" s="96">
        <f>Planning!AF$194</f>
        <v>0</v>
      </c>
      <c r="AG534" s="96">
        <f>Planning!AG$194</f>
        <v>0</v>
      </c>
      <c r="AH534" s="96">
        <f>Planning!AH$194</f>
        <v>0</v>
      </c>
      <c r="AI534" s="96">
        <f>Planning!AI$194</f>
        <v>0</v>
      </c>
      <c r="AJ534" s="97">
        <f>Planning!AJ$194</f>
        <v>0</v>
      </c>
      <c r="AK534" s="96">
        <f>Planning!AK$194</f>
        <v>0</v>
      </c>
      <c r="AL534" s="96">
        <f>Planning!AL$194</f>
        <v>0</v>
      </c>
      <c r="AM534" s="96">
        <f>Planning!AM$194</f>
        <v>0</v>
      </c>
      <c r="AN534" s="96">
        <f>Planning!AN$194</f>
        <v>0</v>
      </c>
      <c r="AO534" s="96">
        <f>Planning!AO$194</f>
        <v>0</v>
      </c>
      <c r="AP534" s="96">
        <f>Planning!AP$194</f>
        <v>0</v>
      </c>
      <c r="AQ534" s="96">
        <f>Planning!AQ$194</f>
        <v>0</v>
      </c>
      <c r="AR534" s="96">
        <f>Planning!AR$194</f>
        <v>0</v>
      </c>
      <c r="AS534" s="96">
        <f>Planning!AS$194</f>
        <v>0</v>
      </c>
      <c r="AT534" s="96">
        <f>Planning!AT$194</f>
        <v>0</v>
      </c>
      <c r="AU534" s="95">
        <f>Planning!AU$194</f>
        <v>0</v>
      </c>
      <c r="AV534" s="96">
        <f>Planning!AV$194</f>
        <v>0</v>
      </c>
      <c r="AW534" s="96">
        <f>Planning!AW$194</f>
        <v>0</v>
      </c>
      <c r="AX534" s="96">
        <f>Planning!AX$194</f>
        <v>0</v>
      </c>
      <c r="AY534" s="96">
        <f>Planning!AY$194</f>
        <v>0</v>
      </c>
      <c r="AZ534" s="96">
        <f>Planning!AZ$194</f>
        <v>0</v>
      </c>
      <c r="BA534" s="96">
        <f>Planning!BA$194</f>
        <v>0</v>
      </c>
      <c r="BB534" s="97">
        <f>Planning!BB$194</f>
        <v>0</v>
      </c>
      <c r="BC534" s="82">
        <f>Planning!BC$194</f>
        <v>0</v>
      </c>
      <c r="BD534" s="102"/>
      <c r="BE534" s="410">
        <f>Planning!BE$194</f>
        <v>0</v>
      </c>
      <c r="BF534" s="411">
        <f>Planning!BF$194</f>
        <v>0</v>
      </c>
      <c r="BG534" s="88">
        <f>Planning!BG$194</f>
        <v>0</v>
      </c>
      <c r="BH534" s="89">
        <f>Planning!BH$194</f>
        <v>0</v>
      </c>
      <c r="BI534" s="90" t="str">
        <f>Planning!BI$194</f>
        <v/>
      </c>
      <c r="BJ534" s="91">
        <f>Planning!BJ$194</f>
        <v>0</v>
      </c>
      <c r="BL534" s="211">
        <f>Planning!BL$194</f>
        <v>0</v>
      </c>
      <c r="BM534" s="142">
        <f>Planning!BP$194</f>
        <v>0</v>
      </c>
      <c r="NL534" s="43" t="s">
        <v>63</v>
      </c>
    </row>
    <row r="535" spans="1:376" ht="10.199999999999999" hidden="1" customHeight="1">
      <c r="A535" s="25"/>
      <c r="B535" s="337"/>
      <c r="C535" s="424"/>
      <c r="D535" s="15"/>
      <c r="E535" s="318" t="str">
        <f>Planning!$E$10</f>
        <v>BRASSERIE</v>
      </c>
      <c r="F535" s="318"/>
      <c r="G535" s="125">
        <f>(COUNTIF(O529:BB559,Planning!$MV$3))/2</f>
        <v>0</v>
      </c>
      <c r="H535" s="323"/>
      <c r="I535" s="400">
        <f>Conges!$B$9</f>
        <v>44902</v>
      </c>
      <c r="J535" s="401"/>
      <c r="K535" s="401"/>
      <c r="L535" s="401"/>
      <c r="M535" s="401"/>
      <c r="N535" s="65" t="str">
        <f>Planning!N$229</f>
        <v/>
      </c>
      <c r="O535" s="98">
        <f>Planning!O$229</f>
        <v>0</v>
      </c>
      <c r="P535" s="99">
        <f>Planning!P$229</f>
        <v>0</v>
      </c>
      <c r="Q535" s="99">
        <f>Planning!Q$229</f>
        <v>0</v>
      </c>
      <c r="R535" s="99">
        <f>Planning!R$229</f>
        <v>0</v>
      </c>
      <c r="S535" s="99">
        <f>Planning!S$229</f>
        <v>0</v>
      </c>
      <c r="T535" s="99">
        <f>Planning!T$229</f>
        <v>0</v>
      </c>
      <c r="U535" s="99">
        <f>Planning!U$229</f>
        <v>0</v>
      </c>
      <c r="V535" s="100">
        <f>Planning!V$229</f>
        <v>0</v>
      </c>
      <c r="W535" s="99">
        <f>Planning!W$229</f>
        <v>0</v>
      </c>
      <c r="X535" s="99">
        <f>Planning!X$229</f>
        <v>0</v>
      </c>
      <c r="Y535" s="99">
        <f>Planning!Y$229</f>
        <v>0</v>
      </c>
      <c r="Z535" s="99">
        <f>Planning!Z$229</f>
        <v>0</v>
      </c>
      <c r="AA535" s="99">
        <f>Planning!AA$229</f>
        <v>0</v>
      </c>
      <c r="AB535" s="99">
        <f>Planning!AB$229</f>
        <v>0</v>
      </c>
      <c r="AC535" s="99">
        <f>Planning!AC$229</f>
        <v>0</v>
      </c>
      <c r="AD535" s="99">
        <f>Planning!AD$229</f>
        <v>0</v>
      </c>
      <c r="AE535" s="98">
        <f>Planning!AE$229</f>
        <v>0</v>
      </c>
      <c r="AF535" s="99">
        <f>Planning!AF$229</f>
        <v>0</v>
      </c>
      <c r="AG535" s="99">
        <f>Planning!AG$229</f>
        <v>0</v>
      </c>
      <c r="AH535" s="99">
        <f>Planning!AH$229</f>
        <v>0</v>
      </c>
      <c r="AI535" s="99">
        <f>Planning!AI$229</f>
        <v>0</v>
      </c>
      <c r="AJ535" s="100">
        <f>Planning!AJ$229</f>
        <v>0</v>
      </c>
      <c r="AK535" s="99">
        <f>Planning!AK$229</f>
        <v>0</v>
      </c>
      <c r="AL535" s="99">
        <f>Planning!AL$229</f>
        <v>0</v>
      </c>
      <c r="AM535" s="99">
        <f>Planning!AM$229</f>
        <v>0</v>
      </c>
      <c r="AN535" s="99">
        <f>Planning!AN$229</f>
        <v>0</v>
      </c>
      <c r="AO535" s="99">
        <f>Planning!AO$229</f>
        <v>0</v>
      </c>
      <c r="AP535" s="99">
        <f>Planning!AP$229</f>
        <v>0</v>
      </c>
      <c r="AQ535" s="99">
        <f>Planning!AQ$229</f>
        <v>0</v>
      </c>
      <c r="AR535" s="99">
        <f>Planning!AR$229</f>
        <v>0</v>
      </c>
      <c r="AS535" s="99">
        <f>Planning!AS$229</f>
        <v>0</v>
      </c>
      <c r="AT535" s="99">
        <f>Planning!AT$229</f>
        <v>0</v>
      </c>
      <c r="AU535" s="98">
        <f>Planning!AU$229</f>
        <v>0</v>
      </c>
      <c r="AV535" s="99">
        <f>Planning!AV$229</f>
        <v>0</v>
      </c>
      <c r="AW535" s="99">
        <f>Planning!AW$229</f>
        <v>0</v>
      </c>
      <c r="AX535" s="99">
        <f>Planning!AX$229</f>
        <v>0</v>
      </c>
      <c r="AY535" s="99">
        <f>Planning!AY$229</f>
        <v>0</v>
      </c>
      <c r="AZ535" s="99">
        <f>Planning!AZ$229</f>
        <v>0</v>
      </c>
      <c r="BA535" s="99">
        <f>Planning!BA$229</f>
        <v>0</v>
      </c>
      <c r="BB535" s="100">
        <f>Planning!BB$229</f>
        <v>0</v>
      </c>
      <c r="BC535" s="69">
        <f>Planning!BC$229</f>
        <v>0</v>
      </c>
      <c r="BD535" s="102"/>
      <c r="BE535" s="408">
        <f>Planning!BE$229</f>
        <v>0</v>
      </c>
      <c r="BF535" s="409">
        <f>Planning!BF$229</f>
        <v>0</v>
      </c>
      <c r="BG535" s="74">
        <f>Planning!BG$229</f>
        <v>0</v>
      </c>
      <c r="BH535" s="75">
        <f>Planning!BH$229</f>
        <v>0</v>
      </c>
      <c r="BI535" s="76" t="str">
        <f>Planning!BI$229</f>
        <v/>
      </c>
      <c r="BJ535" s="77">
        <f>Planning!BJ$229</f>
        <v>0</v>
      </c>
      <c r="BL535" s="210">
        <f>Planning!BL$229</f>
        <v>0</v>
      </c>
      <c r="BM535" s="143">
        <f>Planning!BP$229</f>
        <v>0</v>
      </c>
      <c r="NL535" s="43" t="s">
        <v>63</v>
      </c>
    </row>
    <row r="536" spans="1:376" ht="10.199999999999999" hidden="1" customHeight="1">
      <c r="A536" s="25"/>
      <c r="B536" s="337"/>
      <c r="C536" s="424"/>
      <c r="D536" s="15"/>
      <c r="E536" s="327" t="str">
        <f>Planning!$E$11</f>
        <v>MEP</v>
      </c>
      <c r="F536" s="327"/>
      <c r="G536" s="126">
        <f>(COUNTIF(O529:BB559,Planning!$MX$3))/2</f>
        <v>0</v>
      </c>
      <c r="H536" s="323"/>
      <c r="I536" s="402">
        <f>Conges!$B$10</f>
        <v>44903</v>
      </c>
      <c r="J536" s="403"/>
      <c r="K536" s="403"/>
      <c r="L536" s="403"/>
      <c r="M536" s="403"/>
      <c r="N536" s="78" t="str">
        <f>Planning!N$264</f>
        <v/>
      </c>
      <c r="O536" s="95">
        <f>Planning!O$264</f>
        <v>0</v>
      </c>
      <c r="P536" s="96">
        <f>Planning!P$264</f>
        <v>0</v>
      </c>
      <c r="Q536" s="96">
        <f>Planning!Q$264</f>
        <v>0</v>
      </c>
      <c r="R536" s="96">
        <f>Planning!R$264</f>
        <v>0</v>
      </c>
      <c r="S536" s="96">
        <f>Planning!S$264</f>
        <v>0</v>
      </c>
      <c r="T536" s="96">
        <f>Planning!T$264</f>
        <v>0</v>
      </c>
      <c r="U536" s="96">
        <f>Planning!U$264</f>
        <v>0</v>
      </c>
      <c r="V536" s="97">
        <f>Planning!V$264</f>
        <v>0</v>
      </c>
      <c r="W536" s="96">
        <f>Planning!W$264</f>
        <v>0</v>
      </c>
      <c r="X536" s="96">
        <f>Planning!X$264</f>
        <v>0</v>
      </c>
      <c r="Y536" s="96">
        <f>Planning!Y$264</f>
        <v>0</v>
      </c>
      <c r="Z536" s="96">
        <f>Planning!Z$264</f>
        <v>0</v>
      </c>
      <c r="AA536" s="96">
        <f>Planning!AA$264</f>
        <v>0</v>
      </c>
      <c r="AB536" s="96">
        <f>Planning!AB$264</f>
        <v>0</v>
      </c>
      <c r="AC536" s="96">
        <f>Planning!AC$264</f>
        <v>0</v>
      </c>
      <c r="AD536" s="96">
        <f>Planning!AD$264</f>
        <v>0</v>
      </c>
      <c r="AE536" s="95">
        <f>Planning!AE$264</f>
        <v>0</v>
      </c>
      <c r="AF536" s="96">
        <f>Planning!AF$264</f>
        <v>0</v>
      </c>
      <c r="AG536" s="96">
        <f>Planning!AG$264</f>
        <v>0</v>
      </c>
      <c r="AH536" s="96">
        <f>Planning!AH$264</f>
        <v>0</v>
      </c>
      <c r="AI536" s="96">
        <f>Planning!AI$264</f>
        <v>0</v>
      </c>
      <c r="AJ536" s="97">
        <f>Planning!AJ$264</f>
        <v>0</v>
      </c>
      <c r="AK536" s="96">
        <f>Planning!AK$264</f>
        <v>0</v>
      </c>
      <c r="AL536" s="96">
        <f>Planning!AL$264</f>
        <v>0</v>
      </c>
      <c r="AM536" s="96">
        <f>Planning!AM$264</f>
        <v>0</v>
      </c>
      <c r="AN536" s="96">
        <f>Planning!AN$264</f>
        <v>0</v>
      </c>
      <c r="AO536" s="96">
        <f>Planning!AO$264</f>
        <v>0</v>
      </c>
      <c r="AP536" s="96">
        <f>Planning!AP$264</f>
        <v>0</v>
      </c>
      <c r="AQ536" s="96">
        <f>Planning!AQ$264</f>
        <v>0</v>
      </c>
      <c r="AR536" s="96">
        <f>Planning!AR$264</f>
        <v>0</v>
      </c>
      <c r="AS536" s="96">
        <f>Planning!AS$264</f>
        <v>0</v>
      </c>
      <c r="AT536" s="96">
        <f>Planning!AT$264</f>
        <v>0</v>
      </c>
      <c r="AU536" s="95">
        <f>Planning!AU$264</f>
        <v>0</v>
      </c>
      <c r="AV536" s="96">
        <f>Planning!AV$264</f>
        <v>0</v>
      </c>
      <c r="AW536" s="96">
        <f>Planning!AW$264</f>
        <v>0</v>
      </c>
      <c r="AX536" s="96">
        <f>Planning!AX$264</f>
        <v>0</v>
      </c>
      <c r="AY536" s="96">
        <f>Planning!AY$264</f>
        <v>0</v>
      </c>
      <c r="AZ536" s="96">
        <f>Planning!AZ$264</f>
        <v>0</v>
      </c>
      <c r="BA536" s="96">
        <f>Planning!BA$264</f>
        <v>0</v>
      </c>
      <c r="BB536" s="97">
        <f>Planning!BB$264</f>
        <v>0</v>
      </c>
      <c r="BC536" s="82">
        <f>Planning!BC$264</f>
        <v>0</v>
      </c>
      <c r="BD536" s="102"/>
      <c r="BE536" s="410">
        <f>Planning!BE$264</f>
        <v>0</v>
      </c>
      <c r="BF536" s="411">
        <f>Planning!BF$264</f>
        <v>0</v>
      </c>
      <c r="BG536" s="88">
        <f>Planning!BG$264</f>
        <v>0</v>
      </c>
      <c r="BH536" s="89">
        <f>Planning!BH$264</f>
        <v>0</v>
      </c>
      <c r="BI536" s="90" t="str">
        <f>Planning!BI$264</f>
        <v/>
      </c>
      <c r="BJ536" s="91">
        <f>Planning!BJ$264</f>
        <v>0</v>
      </c>
      <c r="BL536" s="211">
        <f>Planning!BL$264</f>
        <v>0</v>
      </c>
      <c r="BM536" s="142">
        <f>Planning!BP$264</f>
        <v>0</v>
      </c>
      <c r="NL536" s="43" t="s">
        <v>63</v>
      </c>
    </row>
    <row r="537" spans="1:376" ht="10.199999999999999" hidden="1" customHeight="1">
      <c r="A537" s="25"/>
      <c r="B537" s="337"/>
      <c r="C537" s="424"/>
      <c r="D537" s="15"/>
      <c r="E537" s="348" t="str">
        <f>Planning!$E$12</f>
        <v>Renfort</v>
      </c>
      <c r="F537" s="348"/>
      <c r="G537" s="127">
        <f>(COUNTIF(O529:BB559,Planning!$MZ$3))/2</f>
        <v>0</v>
      </c>
      <c r="H537" s="323"/>
      <c r="I537" s="400">
        <f>Conges!$B$11</f>
        <v>44904</v>
      </c>
      <c r="J537" s="401"/>
      <c r="K537" s="401"/>
      <c r="L537" s="401"/>
      <c r="M537" s="401"/>
      <c r="N537" s="65" t="str">
        <f>Planning!N$299</f>
        <v/>
      </c>
      <c r="O537" s="98">
        <f>Planning!O$299</f>
        <v>0</v>
      </c>
      <c r="P537" s="99">
        <f>Planning!P$299</f>
        <v>0</v>
      </c>
      <c r="Q537" s="99">
        <f>Planning!Q$299</f>
        <v>0</v>
      </c>
      <c r="R537" s="99">
        <f>Planning!R$299</f>
        <v>0</v>
      </c>
      <c r="S537" s="99">
        <f>Planning!S$299</f>
        <v>0</v>
      </c>
      <c r="T537" s="99">
        <f>Planning!T$299</f>
        <v>0</v>
      </c>
      <c r="U537" s="99">
        <f>Planning!U$299</f>
        <v>0</v>
      </c>
      <c r="V537" s="100">
        <f>Planning!V$299</f>
        <v>0</v>
      </c>
      <c r="W537" s="99">
        <f>Planning!W$299</f>
        <v>0</v>
      </c>
      <c r="X537" s="99">
        <f>Planning!X$299</f>
        <v>0</v>
      </c>
      <c r="Y537" s="99">
        <f>Planning!Y$299</f>
        <v>0</v>
      </c>
      <c r="Z537" s="99">
        <f>Planning!Z$299</f>
        <v>0</v>
      </c>
      <c r="AA537" s="99">
        <f>Planning!AA$299</f>
        <v>0</v>
      </c>
      <c r="AB537" s="99">
        <f>Planning!AB$299</f>
        <v>0</v>
      </c>
      <c r="AC537" s="99">
        <f>Planning!AC$299</f>
        <v>0</v>
      </c>
      <c r="AD537" s="99">
        <f>Planning!AD$299</f>
        <v>0</v>
      </c>
      <c r="AE537" s="98">
        <f>Planning!AE$299</f>
        <v>0</v>
      </c>
      <c r="AF537" s="99">
        <f>Planning!AF$299</f>
        <v>0</v>
      </c>
      <c r="AG537" s="99">
        <f>Planning!AG$299</f>
        <v>0</v>
      </c>
      <c r="AH537" s="99">
        <f>Planning!AH$299</f>
        <v>0</v>
      </c>
      <c r="AI537" s="99">
        <f>Planning!AI$299</f>
        <v>0</v>
      </c>
      <c r="AJ537" s="100">
        <f>Planning!AJ$299</f>
        <v>0</v>
      </c>
      <c r="AK537" s="99">
        <f>Planning!AK$299</f>
        <v>0</v>
      </c>
      <c r="AL537" s="99">
        <f>Planning!AL$299</f>
        <v>0</v>
      </c>
      <c r="AM537" s="99">
        <f>Planning!AM$299</f>
        <v>0</v>
      </c>
      <c r="AN537" s="99">
        <f>Planning!AN$299</f>
        <v>0</v>
      </c>
      <c r="AO537" s="99">
        <f>Planning!AO$299</f>
        <v>0</v>
      </c>
      <c r="AP537" s="99">
        <f>Planning!AP$299</f>
        <v>0</v>
      </c>
      <c r="AQ537" s="99">
        <f>Planning!AQ$299</f>
        <v>0</v>
      </c>
      <c r="AR537" s="99">
        <f>Planning!AR$299</f>
        <v>0</v>
      </c>
      <c r="AS537" s="99">
        <f>Planning!AS$299</f>
        <v>0</v>
      </c>
      <c r="AT537" s="99">
        <f>Planning!AT$299</f>
        <v>0</v>
      </c>
      <c r="AU537" s="98">
        <f>Planning!AU$299</f>
        <v>0</v>
      </c>
      <c r="AV537" s="99">
        <f>Planning!AV$299</f>
        <v>0</v>
      </c>
      <c r="AW537" s="99">
        <f>Planning!AW$299</f>
        <v>0</v>
      </c>
      <c r="AX537" s="99">
        <f>Planning!AX$299</f>
        <v>0</v>
      </c>
      <c r="AY537" s="99">
        <f>Planning!AY$299</f>
        <v>0</v>
      </c>
      <c r="AZ537" s="99">
        <f>Planning!AZ$299</f>
        <v>0</v>
      </c>
      <c r="BA537" s="99">
        <f>Planning!BA$299</f>
        <v>0</v>
      </c>
      <c r="BB537" s="100">
        <f>Planning!BB$299</f>
        <v>0</v>
      </c>
      <c r="BC537" s="69">
        <f>Planning!BC$299</f>
        <v>0</v>
      </c>
      <c r="BD537" s="102"/>
      <c r="BE537" s="408">
        <f>Planning!BE$299</f>
        <v>0</v>
      </c>
      <c r="BF537" s="409">
        <f>Planning!BF$299</f>
        <v>0</v>
      </c>
      <c r="BG537" s="74">
        <f>Planning!BG$299</f>
        <v>0</v>
      </c>
      <c r="BH537" s="75">
        <f>Planning!BH$299</f>
        <v>0</v>
      </c>
      <c r="BI537" s="76" t="str">
        <f>Planning!BI$299</f>
        <v/>
      </c>
      <c r="BJ537" s="77">
        <f>Planning!BJ$299</f>
        <v>0</v>
      </c>
      <c r="BL537" s="210">
        <f>Planning!BL$299</f>
        <v>0</v>
      </c>
      <c r="BM537" s="143">
        <f>Planning!BP$299</f>
        <v>0</v>
      </c>
      <c r="NL537" s="43" t="s">
        <v>63</v>
      </c>
    </row>
    <row r="538" spans="1:376" ht="10.199999999999999" hidden="1" customHeight="1">
      <c r="A538" s="25"/>
      <c r="B538" s="337"/>
      <c r="C538" s="424"/>
      <c r="D538" s="15"/>
      <c r="E538" s="317" t="str">
        <f>Planning!$E$13</f>
        <v>CHEF</v>
      </c>
      <c r="F538" s="317"/>
      <c r="G538" s="128">
        <f>(COUNTIF(O529:BB559,Planning!$NB$3))/2</f>
        <v>0</v>
      </c>
      <c r="H538" s="323"/>
      <c r="I538" s="402">
        <f>Conges!$B$12</f>
        <v>44905</v>
      </c>
      <c r="J538" s="403"/>
      <c r="K538" s="403"/>
      <c r="L538" s="403"/>
      <c r="M538" s="403"/>
      <c r="N538" s="78" t="str">
        <f>Planning!N$334</f>
        <v/>
      </c>
      <c r="O538" s="95">
        <f>Planning!O$334</f>
        <v>0</v>
      </c>
      <c r="P538" s="96">
        <f>Planning!P$334</f>
        <v>0</v>
      </c>
      <c r="Q538" s="96">
        <f>Planning!Q$334</f>
        <v>0</v>
      </c>
      <c r="R538" s="96">
        <f>Planning!R$334</f>
        <v>0</v>
      </c>
      <c r="S538" s="96">
        <f>Planning!S$334</f>
        <v>0</v>
      </c>
      <c r="T538" s="96">
        <f>Planning!T$334</f>
        <v>0</v>
      </c>
      <c r="U538" s="96">
        <f>Planning!U$334</f>
        <v>0</v>
      </c>
      <c r="V538" s="97">
        <f>Planning!V$334</f>
        <v>0</v>
      </c>
      <c r="W538" s="96">
        <f>Planning!W$334</f>
        <v>0</v>
      </c>
      <c r="X538" s="96">
        <f>Planning!X$334</f>
        <v>0</v>
      </c>
      <c r="Y538" s="96">
        <f>Planning!Y$334</f>
        <v>0</v>
      </c>
      <c r="Z538" s="96">
        <f>Planning!Z$334</f>
        <v>0</v>
      </c>
      <c r="AA538" s="96">
        <f>Planning!AA$334</f>
        <v>0</v>
      </c>
      <c r="AB538" s="96">
        <f>Planning!AB$334</f>
        <v>0</v>
      </c>
      <c r="AC538" s="96">
        <f>Planning!AC$334</f>
        <v>0</v>
      </c>
      <c r="AD538" s="96">
        <f>Planning!AD$334</f>
        <v>0</v>
      </c>
      <c r="AE538" s="95">
        <f>Planning!AE$334</f>
        <v>0</v>
      </c>
      <c r="AF538" s="96">
        <f>Planning!AF$334</f>
        <v>0</v>
      </c>
      <c r="AG538" s="96">
        <f>Planning!AG$334</f>
        <v>0</v>
      </c>
      <c r="AH538" s="96">
        <f>Planning!AH$334</f>
        <v>0</v>
      </c>
      <c r="AI538" s="96">
        <f>Planning!AI$334</f>
        <v>0</v>
      </c>
      <c r="AJ538" s="97">
        <f>Planning!AJ$334</f>
        <v>0</v>
      </c>
      <c r="AK538" s="96">
        <f>Planning!AK$334</f>
        <v>0</v>
      </c>
      <c r="AL538" s="96">
        <f>Planning!AL$334</f>
        <v>0</v>
      </c>
      <c r="AM538" s="96">
        <f>Planning!AM$334</f>
        <v>0</v>
      </c>
      <c r="AN538" s="96">
        <f>Planning!AN$334</f>
        <v>0</v>
      </c>
      <c r="AO538" s="96">
        <f>Planning!AO$334</f>
        <v>0</v>
      </c>
      <c r="AP538" s="96">
        <f>Planning!AP$334</f>
        <v>0</v>
      </c>
      <c r="AQ538" s="96">
        <f>Planning!AQ$334</f>
        <v>0</v>
      </c>
      <c r="AR538" s="96">
        <f>Planning!AR$334</f>
        <v>0</v>
      </c>
      <c r="AS538" s="96">
        <f>Planning!AS$334</f>
        <v>0</v>
      </c>
      <c r="AT538" s="96">
        <f>Planning!AT$334</f>
        <v>0</v>
      </c>
      <c r="AU538" s="95">
        <f>Planning!AU$334</f>
        <v>0</v>
      </c>
      <c r="AV538" s="96">
        <f>Planning!AV$334</f>
        <v>0</v>
      </c>
      <c r="AW538" s="96">
        <f>Planning!AW$334</f>
        <v>0</v>
      </c>
      <c r="AX538" s="96">
        <f>Planning!AX$334</f>
        <v>0</v>
      </c>
      <c r="AY538" s="96">
        <f>Planning!AY$334</f>
        <v>0</v>
      </c>
      <c r="AZ538" s="96">
        <f>Planning!AZ$334</f>
        <v>0</v>
      </c>
      <c r="BA538" s="96">
        <f>Planning!BA$334</f>
        <v>0</v>
      </c>
      <c r="BB538" s="97">
        <f>Planning!BB$334</f>
        <v>0</v>
      </c>
      <c r="BC538" s="82">
        <f>Planning!BC$334</f>
        <v>0</v>
      </c>
      <c r="BD538" s="102"/>
      <c r="BE538" s="410">
        <f>Planning!BE$334</f>
        <v>0</v>
      </c>
      <c r="BF538" s="411">
        <f>Planning!BF$334</f>
        <v>0</v>
      </c>
      <c r="BG538" s="88">
        <f>Planning!BG$334</f>
        <v>0</v>
      </c>
      <c r="BH538" s="89">
        <f>Planning!BH$334</f>
        <v>0</v>
      </c>
      <c r="BI538" s="90" t="str">
        <f>Planning!BI$334</f>
        <v/>
      </c>
      <c r="BJ538" s="91">
        <f>Planning!BJ$334</f>
        <v>0</v>
      </c>
      <c r="BL538" s="211">
        <f>Planning!BL$334</f>
        <v>0</v>
      </c>
      <c r="BM538" s="142">
        <f>Planning!BP$334</f>
        <v>0</v>
      </c>
      <c r="NL538" s="43" t="s">
        <v>63</v>
      </c>
    </row>
    <row r="539" spans="1:376" ht="10.199999999999999" hidden="1" customHeight="1">
      <c r="A539" s="25"/>
      <c r="B539" s="337"/>
      <c r="C539" s="424"/>
      <c r="D539" s="15"/>
      <c r="E539" s="319" t="str">
        <f>Planning!$E$14</f>
        <v>MENAGE</v>
      </c>
      <c r="F539" s="319"/>
      <c r="G539" s="129">
        <f>(COUNTIF(O529:BB559,Planning!$ND$3))/2</f>
        <v>0</v>
      </c>
      <c r="H539" s="323"/>
      <c r="I539" s="400">
        <f>Conges!$B$13</f>
        <v>44906</v>
      </c>
      <c r="J539" s="401"/>
      <c r="K539" s="401"/>
      <c r="L539" s="401"/>
      <c r="M539" s="401"/>
      <c r="N539" s="65" t="str">
        <f>Planning!N$369</f>
        <v/>
      </c>
      <c r="O539" s="98">
        <f>Planning!O$369</f>
        <v>0</v>
      </c>
      <c r="P539" s="99">
        <f>Planning!P$369</f>
        <v>0</v>
      </c>
      <c r="Q539" s="99">
        <f>Planning!Q$369</f>
        <v>0</v>
      </c>
      <c r="R539" s="99">
        <f>Planning!R$369</f>
        <v>0</v>
      </c>
      <c r="S539" s="99">
        <f>Planning!S$369</f>
        <v>0</v>
      </c>
      <c r="T539" s="99">
        <f>Planning!T$369</f>
        <v>0</v>
      </c>
      <c r="U539" s="99">
        <f>Planning!U$369</f>
        <v>0</v>
      </c>
      <c r="V539" s="100">
        <f>Planning!V$369</f>
        <v>0</v>
      </c>
      <c r="W539" s="99">
        <f>Planning!W$369</f>
        <v>0</v>
      </c>
      <c r="X539" s="99">
        <f>Planning!X$369</f>
        <v>0</v>
      </c>
      <c r="Y539" s="99">
        <f>Planning!Y$369</f>
        <v>0</v>
      </c>
      <c r="Z539" s="99">
        <f>Planning!Z$369</f>
        <v>0</v>
      </c>
      <c r="AA539" s="99">
        <f>Planning!AA$369</f>
        <v>0</v>
      </c>
      <c r="AB539" s="99">
        <f>Planning!AB$369</f>
        <v>0</v>
      </c>
      <c r="AC539" s="99">
        <f>Planning!AC$369</f>
        <v>0</v>
      </c>
      <c r="AD539" s="99">
        <f>Planning!AD$369</f>
        <v>0</v>
      </c>
      <c r="AE539" s="98">
        <f>Planning!AE$369</f>
        <v>0</v>
      </c>
      <c r="AF539" s="99">
        <f>Planning!AF$369</f>
        <v>0</v>
      </c>
      <c r="AG539" s="99">
        <f>Planning!AG$369</f>
        <v>0</v>
      </c>
      <c r="AH539" s="99">
        <f>Planning!AH$369</f>
        <v>0</v>
      </c>
      <c r="AI539" s="99">
        <f>Planning!AI$369</f>
        <v>0</v>
      </c>
      <c r="AJ539" s="100">
        <f>Planning!AJ$369</f>
        <v>0</v>
      </c>
      <c r="AK539" s="99">
        <f>Planning!AK$369</f>
        <v>0</v>
      </c>
      <c r="AL539" s="99">
        <f>Planning!AL$369</f>
        <v>0</v>
      </c>
      <c r="AM539" s="99">
        <f>Planning!AM$369</f>
        <v>0</v>
      </c>
      <c r="AN539" s="99">
        <f>Planning!AN$369</f>
        <v>0</v>
      </c>
      <c r="AO539" s="99">
        <f>Planning!AO$369</f>
        <v>0</v>
      </c>
      <c r="AP539" s="99">
        <f>Planning!AP$369</f>
        <v>0</v>
      </c>
      <c r="AQ539" s="99">
        <f>Planning!AQ$369</f>
        <v>0</v>
      </c>
      <c r="AR539" s="99">
        <f>Planning!AR$369</f>
        <v>0</v>
      </c>
      <c r="AS539" s="99">
        <f>Planning!AS$369</f>
        <v>0</v>
      </c>
      <c r="AT539" s="99">
        <f>Planning!AT$369</f>
        <v>0</v>
      </c>
      <c r="AU539" s="98">
        <f>Planning!AU$369</f>
        <v>0</v>
      </c>
      <c r="AV539" s="99">
        <f>Planning!AV$369</f>
        <v>0</v>
      </c>
      <c r="AW539" s="99">
        <f>Planning!AW$369</f>
        <v>0</v>
      </c>
      <c r="AX539" s="99">
        <f>Planning!AX$369</f>
        <v>0</v>
      </c>
      <c r="AY539" s="99">
        <f>Planning!AY$369</f>
        <v>0</v>
      </c>
      <c r="AZ539" s="99">
        <f>Planning!AZ$369</f>
        <v>0</v>
      </c>
      <c r="BA539" s="99">
        <f>Planning!BA$369</f>
        <v>0</v>
      </c>
      <c r="BB539" s="100">
        <f>Planning!BB$369</f>
        <v>0</v>
      </c>
      <c r="BC539" s="69">
        <f>Planning!BC$369</f>
        <v>0</v>
      </c>
      <c r="BD539" s="102"/>
      <c r="BE539" s="408">
        <f>Planning!BE$369</f>
        <v>0</v>
      </c>
      <c r="BF539" s="409">
        <f>Planning!BF$369</f>
        <v>0</v>
      </c>
      <c r="BG539" s="74">
        <f>Planning!BG$369</f>
        <v>0</v>
      </c>
      <c r="BH539" s="75">
        <f>Planning!BH$369</f>
        <v>0</v>
      </c>
      <c r="BI539" s="76" t="str">
        <f>Planning!BI$369</f>
        <v/>
      </c>
      <c r="BJ539" s="77">
        <f>Planning!BJ$369</f>
        <v>0</v>
      </c>
      <c r="BL539" s="210">
        <f>Planning!BL$369</f>
        <v>0</v>
      </c>
      <c r="BM539" s="143">
        <f>Planning!BP$369</f>
        <v>0</v>
      </c>
      <c r="NL539" s="43" t="s">
        <v>63</v>
      </c>
    </row>
    <row r="540" spans="1:376" ht="10.199999999999999" hidden="1" customHeight="1">
      <c r="A540" s="25"/>
      <c r="B540" s="337"/>
      <c r="C540" s="424"/>
      <c r="D540" s="15"/>
      <c r="E540" s="347">
        <f>Planning!$E$15</f>
        <v>0</v>
      </c>
      <c r="F540" s="347"/>
      <c r="G540" s="130">
        <f>(COUNTIF(O529:BB559,Planning!$NF$3))/2</f>
        <v>0</v>
      </c>
      <c r="H540" s="323"/>
      <c r="I540" s="402">
        <f>Conges!$B$14</f>
        <v>44907</v>
      </c>
      <c r="J540" s="403"/>
      <c r="K540" s="403"/>
      <c r="L540" s="403"/>
      <c r="M540" s="403"/>
      <c r="N540" s="78" t="str">
        <f>Planning!N$404</f>
        <v/>
      </c>
      <c r="O540" s="95">
        <f>Planning!O$404</f>
        <v>0</v>
      </c>
      <c r="P540" s="96">
        <f>Planning!P$404</f>
        <v>0</v>
      </c>
      <c r="Q540" s="96">
        <f>Planning!Q$404</f>
        <v>0</v>
      </c>
      <c r="R540" s="96">
        <f>Planning!R$404</f>
        <v>0</v>
      </c>
      <c r="S540" s="96">
        <f>Planning!S$404</f>
        <v>0</v>
      </c>
      <c r="T540" s="96">
        <f>Planning!T$404</f>
        <v>0</v>
      </c>
      <c r="U540" s="96">
        <f>Planning!U$404</f>
        <v>0</v>
      </c>
      <c r="V540" s="97">
        <f>Planning!V$404</f>
        <v>0</v>
      </c>
      <c r="W540" s="96">
        <f>Planning!W$404</f>
        <v>0</v>
      </c>
      <c r="X540" s="96">
        <f>Planning!X$404</f>
        <v>0</v>
      </c>
      <c r="Y540" s="96">
        <f>Planning!Y$404</f>
        <v>0</v>
      </c>
      <c r="Z540" s="96">
        <f>Planning!Z$404</f>
        <v>0</v>
      </c>
      <c r="AA540" s="96">
        <f>Planning!AA$404</f>
        <v>0</v>
      </c>
      <c r="AB540" s="96">
        <f>Planning!AB$404</f>
        <v>0</v>
      </c>
      <c r="AC540" s="96">
        <f>Planning!AC$404</f>
        <v>0</v>
      </c>
      <c r="AD540" s="96">
        <f>Planning!AD$404</f>
        <v>0</v>
      </c>
      <c r="AE540" s="95">
        <f>Planning!AE$404</f>
        <v>0</v>
      </c>
      <c r="AF540" s="96">
        <f>Planning!AF$404</f>
        <v>0</v>
      </c>
      <c r="AG540" s="96">
        <f>Planning!AG$404</f>
        <v>0</v>
      </c>
      <c r="AH540" s="96">
        <f>Planning!AH$404</f>
        <v>0</v>
      </c>
      <c r="AI540" s="96">
        <f>Planning!AI$404</f>
        <v>0</v>
      </c>
      <c r="AJ540" s="97">
        <f>Planning!AJ$404</f>
        <v>0</v>
      </c>
      <c r="AK540" s="96">
        <f>Planning!AK$404</f>
        <v>0</v>
      </c>
      <c r="AL540" s="96">
        <f>Planning!AL$404</f>
        <v>0</v>
      </c>
      <c r="AM540" s="96">
        <f>Planning!AM$404</f>
        <v>0</v>
      </c>
      <c r="AN540" s="96">
        <f>Planning!AN$404</f>
        <v>0</v>
      </c>
      <c r="AO540" s="96">
        <f>Planning!AO$404</f>
        <v>0</v>
      </c>
      <c r="AP540" s="96">
        <f>Planning!AP$404</f>
        <v>0</v>
      </c>
      <c r="AQ540" s="96">
        <f>Planning!AQ$404</f>
        <v>0</v>
      </c>
      <c r="AR540" s="96">
        <f>Planning!AR$404</f>
        <v>0</v>
      </c>
      <c r="AS540" s="96">
        <f>Planning!AS$404</f>
        <v>0</v>
      </c>
      <c r="AT540" s="96">
        <f>Planning!AT$404</f>
        <v>0</v>
      </c>
      <c r="AU540" s="95">
        <f>Planning!AU$404</f>
        <v>0</v>
      </c>
      <c r="AV540" s="96">
        <f>Planning!AV$404</f>
        <v>0</v>
      </c>
      <c r="AW540" s="96">
        <f>Planning!AW$404</f>
        <v>0</v>
      </c>
      <c r="AX540" s="96">
        <f>Planning!AX$404</f>
        <v>0</v>
      </c>
      <c r="AY540" s="96">
        <f>Planning!AY$404</f>
        <v>0</v>
      </c>
      <c r="AZ540" s="96">
        <f>Planning!AZ$404</f>
        <v>0</v>
      </c>
      <c r="BA540" s="96">
        <f>Planning!BA$404</f>
        <v>0</v>
      </c>
      <c r="BB540" s="97">
        <f>Planning!BB$404</f>
        <v>0</v>
      </c>
      <c r="BC540" s="82">
        <f>Planning!BC$404</f>
        <v>0</v>
      </c>
      <c r="BD540" s="102"/>
      <c r="BE540" s="410">
        <f>Planning!BE$404</f>
        <v>0</v>
      </c>
      <c r="BF540" s="411">
        <f>Planning!BF$404</f>
        <v>0</v>
      </c>
      <c r="BG540" s="88">
        <f>Planning!BG$404</f>
        <v>0</v>
      </c>
      <c r="BH540" s="89">
        <f>Planning!BH$404</f>
        <v>0</v>
      </c>
      <c r="BI540" s="90" t="str">
        <f>Planning!BI$404</f>
        <v/>
      </c>
      <c r="BJ540" s="91">
        <f>Planning!BJ$404</f>
        <v>0</v>
      </c>
      <c r="BL540" s="211">
        <f>Planning!BL$404</f>
        <v>0</v>
      </c>
      <c r="BM540" s="142">
        <f>Planning!BP$404</f>
        <v>0</v>
      </c>
      <c r="NL540" s="43" t="s">
        <v>63</v>
      </c>
    </row>
    <row r="541" spans="1:376" ht="10.199999999999999" hidden="1" customHeight="1">
      <c r="A541" s="25"/>
      <c r="B541" s="337"/>
      <c r="C541" s="424"/>
      <c r="D541" s="15"/>
      <c r="E541" s="330"/>
      <c r="F541" s="330"/>
      <c r="G541" s="134">
        <f>(COUNTIF(O529:BB559,Planning!$NH$3))/2</f>
        <v>0</v>
      </c>
      <c r="H541" s="323"/>
      <c r="I541" s="400">
        <f>Conges!$B$15</f>
        <v>44908</v>
      </c>
      <c r="J541" s="401"/>
      <c r="K541" s="401"/>
      <c r="L541" s="401"/>
      <c r="M541" s="401"/>
      <c r="N541" s="65" t="str">
        <f>Planning!N$439</f>
        <v/>
      </c>
      <c r="O541" s="98">
        <f>Planning!O$439</f>
        <v>0</v>
      </c>
      <c r="P541" s="99">
        <f>Planning!P$439</f>
        <v>0</v>
      </c>
      <c r="Q541" s="99">
        <f>Planning!Q$439</f>
        <v>0</v>
      </c>
      <c r="R541" s="99">
        <f>Planning!R$439</f>
        <v>0</v>
      </c>
      <c r="S541" s="99">
        <f>Planning!S$439</f>
        <v>0</v>
      </c>
      <c r="T541" s="99">
        <f>Planning!T$439</f>
        <v>0</v>
      </c>
      <c r="U541" s="99">
        <f>Planning!U$439</f>
        <v>0</v>
      </c>
      <c r="V541" s="100">
        <f>Planning!V$439</f>
        <v>0</v>
      </c>
      <c r="W541" s="98">
        <f>Planning!W$439</f>
        <v>0</v>
      </c>
      <c r="X541" s="99">
        <f>Planning!X$439</f>
        <v>0</v>
      </c>
      <c r="Y541" s="99">
        <f>Planning!Y$439</f>
        <v>0</v>
      </c>
      <c r="Z541" s="99">
        <f>Planning!Z$439</f>
        <v>0</v>
      </c>
      <c r="AA541" s="99">
        <f>Planning!AA$439</f>
        <v>0</v>
      </c>
      <c r="AB541" s="99">
        <f>Planning!AB$439</f>
        <v>0</v>
      </c>
      <c r="AC541" s="99">
        <f>Planning!AC$439</f>
        <v>0</v>
      </c>
      <c r="AD541" s="100">
        <f>Planning!AD$439</f>
        <v>0</v>
      </c>
      <c r="AE541" s="98">
        <f>Planning!AE$439</f>
        <v>0</v>
      </c>
      <c r="AF541" s="99">
        <f>Planning!AF$439</f>
        <v>0</v>
      </c>
      <c r="AG541" s="99">
        <f>Planning!AG$439</f>
        <v>0</v>
      </c>
      <c r="AH541" s="99">
        <f>Planning!AH$439</f>
        <v>0</v>
      </c>
      <c r="AI541" s="99">
        <f>Planning!AI$439</f>
        <v>0</v>
      </c>
      <c r="AJ541" s="100">
        <f>Planning!AJ$439</f>
        <v>0</v>
      </c>
      <c r="AK541" s="98">
        <f>Planning!AK$439</f>
        <v>0</v>
      </c>
      <c r="AL541" s="99">
        <f>Planning!AL$439</f>
        <v>0</v>
      </c>
      <c r="AM541" s="99">
        <f>Planning!AM$439</f>
        <v>0</v>
      </c>
      <c r="AN541" s="99">
        <f>Planning!AN$439</f>
        <v>0</v>
      </c>
      <c r="AO541" s="99">
        <f>Planning!AO$439</f>
        <v>0</v>
      </c>
      <c r="AP541" s="99">
        <f>Planning!AP$439</f>
        <v>0</v>
      </c>
      <c r="AQ541" s="99">
        <f>Planning!AQ$439</f>
        <v>0</v>
      </c>
      <c r="AR541" s="99">
        <f>Planning!AR$439</f>
        <v>0</v>
      </c>
      <c r="AS541" s="99">
        <f>Planning!AS$439</f>
        <v>0</v>
      </c>
      <c r="AT541" s="100">
        <f>Planning!AT$439</f>
        <v>0</v>
      </c>
      <c r="AU541" s="98">
        <f>Planning!AU$439</f>
        <v>0</v>
      </c>
      <c r="AV541" s="99">
        <f>Planning!AV$439</f>
        <v>0</v>
      </c>
      <c r="AW541" s="99">
        <f>Planning!AW$439</f>
        <v>0</v>
      </c>
      <c r="AX541" s="99">
        <f>Planning!AX$439</f>
        <v>0</v>
      </c>
      <c r="AY541" s="99">
        <f>Planning!AY$439</f>
        <v>0</v>
      </c>
      <c r="AZ541" s="99">
        <f>Planning!AZ$439</f>
        <v>0</v>
      </c>
      <c r="BA541" s="99">
        <f>Planning!BA$439</f>
        <v>0</v>
      </c>
      <c r="BB541" s="100">
        <f>Planning!BB$439</f>
        <v>0</v>
      </c>
      <c r="BC541" s="69">
        <f>Planning!BC$439</f>
        <v>0</v>
      </c>
      <c r="BD541" s="102"/>
      <c r="BE541" s="408">
        <f>Planning!BE$439</f>
        <v>0</v>
      </c>
      <c r="BF541" s="409">
        <f>Planning!BF$439</f>
        <v>0</v>
      </c>
      <c r="BG541" s="74">
        <f>Planning!BG$439</f>
        <v>0</v>
      </c>
      <c r="BH541" s="75">
        <f>Planning!BH$439</f>
        <v>0</v>
      </c>
      <c r="BI541" s="76" t="str">
        <f>Planning!BI$439</f>
        <v/>
      </c>
      <c r="BJ541" s="77">
        <f>Planning!BJ$439</f>
        <v>0</v>
      </c>
      <c r="BL541" s="210">
        <f>Planning!BL$439</f>
        <v>0</v>
      </c>
      <c r="BM541" s="143">
        <f>Planning!BP$439</f>
        <v>0</v>
      </c>
      <c r="NL541" s="43" t="s">
        <v>63</v>
      </c>
    </row>
    <row r="542" spans="1:376" ht="10.199999999999999" hidden="1" customHeight="1">
      <c r="A542" s="25"/>
      <c r="B542" s="337"/>
      <c r="C542" s="424"/>
      <c r="D542" s="15"/>
      <c r="E542" s="331"/>
      <c r="F542" s="331"/>
      <c r="G542" s="135">
        <f>(COUNTIF(O529:BB559,Planning!$NJ$3))/2</f>
        <v>0</v>
      </c>
      <c r="H542" s="323"/>
      <c r="I542" s="402">
        <f>Conges!$B$16</f>
        <v>44909</v>
      </c>
      <c r="J542" s="403"/>
      <c r="K542" s="403"/>
      <c r="L542" s="403"/>
      <c r="M542" s="403"/>
      <c r="N542" s="78" t="str">
        <f>Planning!N$474</f>
        <v/>
      </c>
      <c r="O542" s="95">
        <f>Planning!O$474</f>
        <v>0</v>
      </c>
      <c r="P542" s="96">
        <f>Planning!P$474</f>
        <v>0</v>
      </c>
      <c r="Q542" s="96">
        <f>Planning!Q$474</f>
        <v>0</v>
      </c>
      <c r="R542" s="96">
        <f>Planning!R$474</f>
        <v>0</v>
      </c>
      <c r="S542" s="96">
        <f>Planning!S$474</f>
        <v>0</v>
      </c>
      <c r="T542" s="96">
        <f>Planning!T$474</f>
        <v>0</v>
      </c>
      <c r="U542" s="96">
        <f>Planning!U$474</f>
        <v>0</v>
      </c>
      <c r="V542" s="97">
        <f>Planning!V$474</f>
        <v>0</v>
      </c>
      <c r="W542" s="95">
        <f>Planning!W$474</f>
        <v>0</v>
      </c>
      <c r="X542" s="96">
        <f>Planning!X$474</f>
        <v>0</v>
      </c>
      <c r="Y542" s="96">
        <f>Planning!Y$474</f>
        <v>0</v>
      </c>
      <c r="Z542" s="96">
        <f>Planning!Z$474</f>
        <v>0</v>
      </c>
      <c r="AA542" s="96">
        <f>Planning!AA$474</f>
        <v>0</v>
      </c>
      <c r="AB542" s="96">
        <f>Planning!AB$474</f>
        <v>0</v>
      </c>
      <c r="AC542" s="96">
        <f>Planning!AC$474</f>
        <v>0</v>
      </c>
      <c r="AD542" s="97">
        <f>Planning!AD$474</f>
        <v>0</v>
      </c>
      <c r="AE542" s="95">
        <f>Planning!AE$474</f>
        <v>0</v>
      </c>
      <c r="AF542" s="96">
        <f>Planning!AF$474</f>
        <v>0</v>
      </c>
      <c r="AG542" s="96">
        <f>Planning!AG$474</f>
        <v>0</v>
      </c>
      <c r="AH542" s="96">
        <f>Planning!AH$474</f>
        <v>0</v>
      </c>
      <c r="AI542" s="96">
        <f>Planning!AI$474</f>
        <v>0</v>
      </c>
      <c r="AJ542" s="97">
        <f>Planning!AJ$474</f>
        <v>0</v>
      </c>
      <c r="AK542" s="95">
        <f>Planning!AK$474</f>
        <v>0</v>
      </c>
      <c r="AL542" s="96">
        <f>Planning!AL$474</f>
        <v>0</v>
      </c>
      <c r="AM542" s="96">
        <f>Planning!AM$474</f>
        <v>0</v>
      </c>
      <c r="AN542" s="96">
        <f>Planning!AN$474</f>
        <v>0</v>
      </c>
      <c r="AO542" s="96">
        <f>Planning!AO$474</f>
        <v>0</v>
      </c>
      <c r="AP542" s="96">
        <f>Planning!AP$474</f>
        <v>0</v>
      </c>
      <c r="AQ542" s="96">
        <f>Planning!AQ$474</f>
        <v>0</v>
      </c>
      <c r="AR542" s="96">
        <f>Planning!AR$474</f>
        <v>0</v>
      </c>
      <c r="AS542" s="96">
        <f>Planning!AS$474</f>
        <v>0</v>
      </c>
      <c r="AT542" s="97">
        <f>Planning!AT$474</f>
        <v>0</v>
      </c>
      <c r="AU542" s="95">
        <f>Planning!AU$474</f>
        <v>0</v>
      </c>
      <c r="AV542" s="96">
        <f>Planning!AV$474</f>
        <v>0</v>
      </c>
      <c r="AW542" s="96">
        <f>Planning!AW$474</f>
        <v>0</v>
      </c>
      <c r="AX542" s="96">
        <f>Planning!AX$474</f>
        <v>0</v>
      </c>
      <c r="AY542" s="96">
        <f>Planning!AY$474</f>
        <v>0</v>
      </c>
      <c r="AZ542" s="96">
        <f>Planning!AZ$474</f>
        <v>0</v>
      </c>
      <c r="BA542" s="96">
        <f>Planning!BA$474</f>
        <v>0</v>
      </c>
      <c r="BB542" s="97">
        <f>Planning!BB$474</f>
        <v>0</v>
      </c>
      <c r="BC542" s="82">
        <f>Planning!BC$474</f>
        <v>0</v>
      </c>
      <c r="BD542" s="102"/>
      <c r="BE542" s="410">
        <f>Planning!BE$474</f>
        <v>0</v>
      </c>
      <c r="BF542" s="411">
        <f>Planning!BF$474</f>
        <v>0</v>
      </c>
      <c r="BG542" s="88">
        <f>Planning!BG$474</f>
        <v>0</v>
      </c>
      <c r="BH542" s="89">
        <f>Planning!BH$474</f>
        <v>0</v>
      </c>
      <c r="BI542" s="90" t="str">
        <f>Planning!BI$474</f>
        <v/>
      </c>
      <c r="BJ542" s="91">
        <f>Planning!BJ$474</f>
        <v>0</v>
      </c>
      <c r="BL542" s="211">
        <f>Planning!BL$474</f>
        <v>0</v>
      </c>
      <c r="BM542" s="142">
        <f>Planning!BP$474</f>
        <v>0</v>
      </c>
      <c r="NL542" s="43" t="s">
        <v>63</v>
      </c>
    </row>
    <row r="543" spans="1:376" ht="10.199999999999999" hidden="1" customHeight="1">
      <c r="A543" s="25"/>
      <c r="B543" s="337"/>
      <c r="C543" s="424"/>
      <c r="D543" s="15"/>
      <c r="E543" s="343" t="str">
        <f>Planning!$E$18</f>
        <v>H sans Renfort</v>
      </c>
      <c r="F543" s="343"/>
      <c r="G543" s="131">
        <f>SUM(G534:G542)-G537</f>
        <v>0</v>
      </c>
      <c r="H543" s="323"/>
      <c r="I543" s="400">
        <f>Conges!$B$17</f>
        <v>44910</v>
      </c>
      <c r="J543" s="401"/>
      <c r="K543" s="401"/>
      <c r="L543" s="401"/>
      <c r="M543" s="401"/>
      <c r="N543" s="65" t="str">
        <f>Planning!N$509</f>
        <v/>
      </c>
      <c r="O543" s="98">
        <f>Planning!O$509</f>
        <v>0</v>
      </c>
      <c r="P543" s="99">
        <f>Planning!P$509</f>
        <v>0</v>
      </c>
      <c r="Q543" s="99">
        <f>Planning!Q$509</f>
        <v>0</v>
      </c>
      <c r="R543" s="99">
        <f>Planning!R$509</f>
        <v>0</v>
      </c>
      <c r="S543" s="99">
        <f>Planning!S$509</f>
        <v>0</v>
      </c>
      <c r="T543" s="99">
        <f>Planning!T$509</f>
        <v>0</v>
      </c>
      <c r="U543" s="99">
        <f>Planning!U$509</f>
        <v>0</v>
      </c>
      <c r="V543" s="100">
        <f>Planning!V$509</f>
        <v>0</v>
      </c>
      <c r="W543" s="98">
        <f>Planning!W$509</f>
        <v>0</v>
      </c>
      <c r="X543" s="99">
        <f>Planning!X$509</f>
        <v>0</v>
      </c>
      <c r="Y543" s="99">
        <f>Planning!Y$509</f>
        <v>0</v>
      </c>
      <c r="Z543" s="99">
        <f>Planning!Z$509</f>
        <v>0</v>
      </c>
      <c r="AA543" s="99">
        <f>Planning!AA$509</f>
        <v>0</v>
      </c>
      <c r="AB543" s="99">
        <f>Planning!AB$509</f>
        <v>0</v>
      </c>
      <c r="AC543" s="99">
        <f>Planning!AC$509</f>
        <v>0</v>
      </c>
      <c r="AD543" s="100">
        <f>Planning!AD$509</f>
        <v>0</v>
      </c>
      <c r="AE543" s="98">
        <f>Planning!AE$509</f>
        <v>0</v>
      </c>
      <c r="AF543" s="99">
        <f>Planning!AF$509</f>
        <v>0</v>
      </c>
      <c r="AG543" s="99">
        <f>Planning!AG$509</f>
        <v>0</v>
      </c>
      <c r="AH543" s="99">
        <f>Planning!AH$509</f>
        <v>0</v>
      </c>
      <c r="AI543" s="99">
        <f>Planning!AI$509</f>
        <v>0</v>
      </c>
      <c r="AJ543" s="100">
        <f>Planning!AJ$509</f>
        <v>0</v>
      </c>
      <c r="AK543" s="98">
        <f>Planning!AK$509</f>
        <v>0</v>
      </c>
      <c r="AL543" s="99">
        <f>Planning!AL$509</f>
        <v>0</v>
      </c>
      <c r="AM543" s="99">
        <f>Planning!AM$509</f>
        <v>0</v>
      </c>
      <c r="AN543" s="99">
        <f>Planning!AN$509</f>
        <v>0</v>
      </c>
      <c r="AO543" s="99">
        <f>Planning!AO$509</f>
        <v>0</v>
      </c>
      <c r="AP543" s="99">
        <f>Planning!AP$509</f>
        <v>0</v>
      </c>
      <c r="AQ543" s="99">
        <f>Planning!AQ$509</f>
        <v>0</v>
      </c>
      <c r="AR543" s="99">
        <f>Planning!AR$509</f>
        <v>0</v>
      </c>
      <c r="AS543" s="99">
        <f>Planning!AS$509</f>
        <v>0</v>
      </c>
      <c r="AT543" s="100">
        <f>Planning!AT$509</f>
        <v>0</v>
      </c>
      <c r="AU543" s="98">
        <f>Planning!AU$509</f>
        <v>0</v>
      </c>
      <c r="AV543" s="99">
        <f>Planning!AV$509</f>
        <v>0</v>
      </c>
      <c r="AW543" s="99">
        <f>Planning!AW$509</f>
        <v>0</v>
      </c>
      <c r="AX543" s="99">
        <f>Planning!AX$509</f>
        <v>0</v>
      </c>
      <c r="AY543" s="99">
        <f>Planning!AY$509</f>
        <v>0</v>
      </c>
      <c r="AZ543" s="99">
        <f>Planning!AZ$509</f>
        <v>0</v>
      </c>
      <c r="BA543" s="99">
        <f>Planning!BA$509</f>
        <v>0</v>
      </c>
      <c r="BB543" s="100">
        <f>Planning!BB$509</f>
        <v>0</v>
      </c>
      <c r="BC543" s="69">
        <f>Planning!BC$509</f>
        <v>0</v>
      </c>
      <c r="BD543" s="102"/>
      <c r="BE543" s="408">
        <f>Planning!BE$509</f>
        <v>0</v>
      </c>
      <c r="BF543" s="409">
        <f>Planning!BF$509</f>
        <v>0</v>
      </c>
      <c r="BG543" s="74">
        <f>Planning!BG$509</f>
        <v>0</v>
      </c>
      <c r="BH543" s="75">
        <f>Planning!BH$509</f>
        <v>0</v>
      </c>
      <c r="BI543" s="76" t="str">
        <f>Planning!BI$509</f>
        <v/>
      </c>
      <c r="BJ543" s="77">
        <f>Planning!BJ$509</f>
        <v>0</v>
      </c>
      <c r="BL543" s="210">
        <f>Planning!BL$509</f>
        <v>0</v>
      </c>
      <c r="BM543" s="143">
        <f>Planning!BP$509</f>
        <v>0</v>
      </c>
      <c r="NL543" s="43" t="s">
        <v>63</v>
      </c>
    </row>
    <row r="544" spans="1:376" ht="10.199999999999999" hidden="1" customHeight="1">
      <c r="A544" s="25"/>
      <c r="B544" s="337"/>
      <c r="C544" s="424"/>
      <c r="D544" s="15"/>
      <c r="E544" s="343" t="str">
        <f>Planning!$E$19</f>
        <v>H avec Renfort</v>
      </c>
      <c r="F544" s="343"/>
      <c r="G544" s="131">
        <f>SUM(G534:G542)</f>
        <v>0</v>
      </c>
      <c r="H544" s="323"/>
      <c r="I544" s="402">
        <f>Conges!$B$18</f>
        <v>44911</v>
      </c>
      <c r="J544" s="403"/>
      <c r="K544" s="403"/>
      <c r="L544" s="403"/>
      <c r="M544" s="403"/>
      <c r="N544" s="78" t="str">
        <f>Planning!N$544</f>
        <v/>
      </c>
      <c r="O544" s="95">
        <f>Planning!O$544</f>
        <v>0</v>
      </c>
      <c r="P544" s="96">
        <f>Planning!P$544</f>
        <v>0</v>
      </c>
      <c r="Q544" s="96">
        <f>Planning!Q$544</f>
        <v>0</v>
      </c>
      <c r="R544" s="96">
        <f>Planning!R$544</f>
        <v>0</v>
      </c>
      <c r="S544" s="96">
        <f>Planning!S$544</f>
        <v>0</v>
      </c>
      <c r="T544" s="96">
        <f>Planning!T$544</f>
        <v>0</v>
      </c>
      <c r="U544" s="96">
        <f>Planning!U$544</f>
        <v>0</v>
      </c>
      <c r="V544" s="97">
        <f>Planning!V$544</f>
        <v>0</v>
      </c>
      <c r="W544" s="95">
        <f>Planning!W$544</f>
        <v>0</v>
      </c>
      <c r="X544" s="96">
        <f>Planning!X$544</f>
        <v>0</v>
      </c>
      <c r="Y544" s="96">
        <f>Planning!Y$544</f>
        <v>0</v>
      </c>
      <c r="Z544" s="96">
        <f>Planning!Z$544</f>
        <v>0</v>
      </c>
      <c r="AA544" s="96">
        <f>Planning!AA$544</f>
        <v>0</v>
      </c>
      <c r="AB544" s="96">
        <f>Planning!AB$544</f>
        <v>0</v>
      </c>
      <c r="AC544" s="96">
        <f>Planning!AC$544</f>
        <v>0</v>
      </c>
      <c r="AD544" s="97">
        <f>Planning!AD$544</f>
        <v>0</v>
      </c>
      <c r="AE544" s="95">
        <f>Planning!AE$544</f>
        <v>0</v>
      </c>
      <c r="AF544" s="96">
        <f>Planning!AF$544</f>
        <v>0</v>
      </c>
      <c r="AG544" s="96">
        <f>Planning!AG$544</f>
        <v>0</v>
      </c>
      <c r="AH544" s="96">
        <f>Planning!AH$544</f>
        <v>0</v>
      </c>
      <c r="AI544" s="96">
        <f>Planning!AI$544</f>
        <v>0</v>
      </c>
      <c r="AJ544" s="97">
        <f>Planning!AJ$544</f>
        <v>0</v>
      </c>
      <c r="AK544" s="95">
        <f>Planning!AK$544</f>
        <v>0</v>
      </c>
      <c r="AL544" s="96">
        <f>Planning!AL$544</f>
        <v>0</v>
      </c>
      <c r="AM544" s="96">
        <f>Planning!AM$544</f>
        <v>0</v>
      </c>
      <c r="AN544" s="96">
        <f>Planning!AN$544</f>
        <v>0</v>
      </c>
      <c r="AO544" s="96">
        <f>Planning!AO$544</f>
        <v>0</v>
      </c>
      <c r="AP544" s="96">
        <f>Planning!AP$544</f>
        <v>0</v>
      </c>
      <c r="AQ544" s="96">
        <f>Planning!AQ$544</f>
        <v>0</v>
      </c>
      <c r="AR544" s="96">
        <f>Planning!AR$544</f>
        <v>0</v>
      </c>
      <c r="AS544" s="96">
        <f>Planning!AS$544</f>
        <v>0</v>
      </c>
      <c r="AT544" s="97">
        <f>Planning!AT$544</f>
        <v>0</v>
      </c>
      <c r="AU544" s="95">
        <f>Planning!AU$544</f>
        <v>0</v>
      </c>
      <c r="AV544" s="96">
        <f>Planning!AV$544</f>
        <v>0</v>
      </c>
      <c r="AW544" s="96">
        <f>Planning!AW$544</f>
        <v>0</v>
      </c>
      <c r="AX544" s="96">
        <f>Planning!AX$544</f>
        <v>0</v>
      </c>
      <c r="AY544" s="96">
        <f>Planning!AY$544</f>
        <v>0</v>
      </c>
      <c r="AZ544" s="96">
        <f>Planning!AZ$544</f>
        <v>0</v>
      </c>
      <c r="BA544" s="96">
        <f>Planning!BA$544</f>
        <v>0</v>
      </c>
      <c r="BB544" s="97">
        <f>Planning!BB$544</f>
        <v>0</v>
      </c>
      <c r="BC544" s="82">
        <f>Planning!BC$544</f>
        <v>0</v>
      </c>
      <c r="BD544" s="102"/>
      <c r="BE544" s="410">
        <f>Planning!BE$544</f>
        <v>0</v>
      </c>
      <c r="BF544" s="411">
        <f>Planning!BF$544</f>
        <v>0</v>
      </c>
      <c r="BG544" s="88">
        <f>Planning!BG$544</f>
        <v>0</v>
      </c>
      <c r="BH544" s="89">
        <f>Planning!BH$544</f>
        <v>0</v>
      </c>
      <c r="BI544" s="90" t="str">
        <f>Planning!BI$544</f>
        <v/>
      </c>
      <c r="BJ544" s="91">
        <f>Planning!BJ$544</f>
        <v>0</v>
      </c>
      <c r="BL544" s="211">
        <f>Planning!BL$544</f>
        <v>0</v>
      </c>
      <c r="BM544" s="142">
        <f>Planning!BP$544</f>
        <v>0</v>
      </c>
      <c r="NL544" s="43" t="s">
        <v>63</v>
      </c>
    </row>
    <row r="545" spans="1:376" ht="10.199999999999999" hidden="1" customHeight="1">
      <c r="A545" s="25"/>
      <c r="B545" s="337"/>
      <c r="C545" s="424"/>
      <c r="D545" s="15"/>
      <c r="E545" s="101"/>
      <c r="F545" s="101"/>
      <c r="G545" s="101"/>
      <c r="H545" s="323"/>
      <c r="I545" s="400">
        <f>Conges!$B$19</f>
        <v>44912</v>
      </c>
      <c r="J545" s="401"/>
      <c r="K545" s="401"/>
      <c r="L545" s="401"/>
      <c r="M545" s="401"/>
      <c r="N545" s="65" t="str">
        <f>Planning!N$579</f>
        <v/>
      </c>
      <c r="O545" s="98">
        <f>Planning!O$579</f>
        <v>0</v>
      </c>
      <c r="P545" s="99">
        <f>Planning!P$579</f>
        <v>0</v>
      </c>
      <c r="Q545" s="99">
        <f>Planning!Q$579</f>
        <v>0</v>
      </c>
      <c r="R545" s="99">
        <f>Planning!R$579</f>
        <v>0</v>
      </c>
      <c r="S545" s="99">
        <f>Planning!S$579</f>
        <v>0</v>
      </c>
      <c r="T545" s="99">
        <f>Planning!T$579</f>
        <v>0</v>
      </c>
      <c r="U545" s="99">
        <f>Planning!U$579</f>
        <v>0</v>
      </c>
      <c r="V545" s="100">
        <f>Planning!V$579</f>
        <v>0</v>
      </c>
      <c r="W545" s="98">
        <f>Planning!W$579</f>
        <v>0</v>
      </c>
      <c r="X545" s="99">
        <f>Planning!X$579</f>
        <v>0</v>
      </c>
      <c r="Y545" s="99">
        <f>Planning!Y$579</f>
        <v>0</v>
      </c>
      <c r="Z545" s="99">
        <f>Planning!Z$579</f>
        <v>0</v>
      </c>
      <c r="AA545" s="99">
        <f>Planning!AA$579</f>
        <v>0</v>
      </c>
      <c r="AB545" s="99">
        <f>Planning!AB$579</f>
        <v>0</v>
      </c>
      <c r="AC545" s="99">
        <f>Planning!AC$579</f>
        <v>0</v>
      </c>
      <c r="AD545" s="100">
        <f>Planning!AD$579</f>
        <v>0</v>
      </c>
      <c r="AE545" s="98">
        <f>Planning!AE$579</f>
        <v>0</v>
      </c>
      <c r="AF545" s="99">
        <f>Planning!AF$579</f>
        <v>0</v>
      </c>
      <c r="AG545" s="99">
        <f>Planning!AG$579</f>
        <v>0</v>
      </c>
      <c r="AH545" s="99">
        <f>Planning!AH$579</f>
        <v>0</v>
      </c>
      <c r="AI545" s="99">
        <f>Planning!AI$579</f>
        <v>0</v>
      </c>
      <c r="AJ545" s="100">
        <f>Planning!AJ$579</f>
        <v>0</v>
      </c>
      <c r="AK545" s="98">
        <f>Planning!AK$579</f>
        <v>0</v>
      </c>
      <c r="AL545" s="99">
        <f>Planning!AL$579</f>
        <v>0</v>
      </c>
      <c r="AM545" s="99">
        <f>Planning!AM$579</f>
        <v>0</v>
      </c>
      <c r="AN545" s="99">
        <f>Planning!AN$579</f>
        <v>0</v>
      </c>
      <c r="AO545" s="99">
        <f>Planning!AO$579</f>
        <v>0</v>
      </c>
      <c r="AP545" s="99">
        <f>Planning!AP$579</f>
        <v>0</v>
      </c>
      <c r="AQ545" s="99">
        <f>Planning!AQ$579</f>
        <v>0</v>
      </c>
      <c r="AR545" s="99">
        <f>Planning!AR$579</f>
        <v>0</v>
      </c>
      <c r="AS545" s="99">
        <f>Planning!AS$579</f>
        <v>0</v>
      </c>
      <c r="AT545" s="100">
        <f>Planning!AT$579</f>
        <v>0</v>
      </c>
      <c r="AU545" s="98">
        <f>Planning!AU$579</f>
        <v>0</v>
      </c>
      <c r="AV545" s="99">
        <f>Planning!AV$579</f>
        <v>0</v>
      </c>
      <c r="AW545" s="99">
        <f>Planning!AW$579</f>
        <v>0</v>
      </c>
      <c r="AX545" s="99">
        <f>Planning!AX$579</f>
        <v>0</v>
      </c>
      <c r="AY545" s="99">
        <f>Planning!AY$579</f>
        <v>0</v>
      </c>
      <c r="AZ545" s="99">
        <f>Planning!AZ$579</f>
        <v>0</v>
      </c>
      <c r="BA545" s="99">
        <f>Planning!BA$579</f>
        <v>0</v>
      </c>
      <c r="BB545" s="100">
        <f>Planning!BB$579</f>
        <v>0</v>
      </c>
      <c r="BC545" s="69">
        <f>Planning!BC$579</f>
        <v>0</v>
      </c>
      <c r="BD545" s="102"/>
      <c r="BE545" s="408">
        <f>Planning!BE$579</f>
        <v>0</v>
      </c>
      <c r="BF545" s="409">
        <f>Planning!BF$579</f>
        <v>0</v>
      </c>
      <c r="BG545" s="74">
        <f>Planning!BG$579</f>
        <v>0</v>
      </c>
      <c r="BH545" s="75">
        <f>Planning!BH$579</f>
        <v>0</v>
      </c>
      <c r="BI545" s="76" t="str">
        <f>Planning!BI$579</f>
        <v/>
      </c>
      <c r="BJ545" s="77">
        <f>Planning!BJ$579</f>
        <v>0</v>
      </c>
      <c r="BL545" s="210">
        <f>Planning!BL$579</f>
        <v>0</v>
      </c>
      <c r="BM545" s="143">
        <f>Planning!BP$579</f>
        <v>0</v>
      </c>
      <c r="NL545" s="43" t="s">
        <v>63</v>
      </c>
    </row>
    <row r="546" spans="1:376" ht="10.199999999999999" hidden="1" customHeight="1">
      <c r="A546" s="25"/>
      <c r="B546" s="337"/>
      <c r="C546" s="424"/>
      <c r="D546" s="15"/>
      <c r="E546" s="101"/>
      <c r="F546" s="101"/>
      <c r="G546" s="101"/>
      <c r="H546" s="323"/>
      <c r="I546" s="402">
        <f>Conges!$B$20</f>
        <v>44913</v>
      </c>
      <c r="J546" s="403"/>
      <c r="K546" s="403"/>
      <c r="L546" s="403"/>
      <c r="M546" s="403"/>
      <c r="N546" s="78" t="str">
        <f>Planning!N$614</f>
        <v/>
      </c>
      <c r="O546" s="95">
        <f>Planning!O$614</f>
        <v>0</v>
      </c>
      <c r="P546" s="96">
        <f>Planning!P$614</f>
        <v>0</v>
      </c>
      <c r="Q546" s="96">
        <f>Planning!Q$614</f>
        <v>0</v>
      </c>
      <c r="R546" s="96">
        <f>Planning!R$614</f>
        <v>0</v>
      </c>
      <c r="S546" s="96">
        <f>Planning!S$614</f>
        <v>0</v>
      </c>
      <c r="T546" s="96">
        <f>Planning!T$614</f>
        <v>0</v>
      </c>
      <c r="U546" s="96">
        <f>Planning!U$614</f>
        <v>0</v>
      </c>
      <c r="V546" s="97">
        <f>Planning!V$614</f>
        <v>0</v>
      </c>
      <c r="W546" s="95">
        <f>Planning!W$614</f>
        <v>0</v>
      </c>
      <c r="X546" s="96">
        <f>Planning!X$614</f>
        <v>0</v>
      </c>
      <c r="Y546" s="96">
        <f>Planning!Y$614</f>
        <v>0</v>
      </c>
      <c r="Z546" s="96">
        <f>Planning!Z$614</f>
        <v>0</v>
      </c>
      <c r="AA546" s="96">
        <f>Planning!AA$614</f>
        <v>0</v>
      </c>
      <c r="AB546" s="96">
        <f>Planning!AB$614</f>
        <v>0</v>
      </c>
      <c r="AC546" s="96">
        <f>Planning!AC$614</f>
        <v>0</v>
      </c>
      <c r="AD546" s="97">
        <f>Planning!AD$614</f>
        <v>0</v>
      </c>
      <c r="AE546" s="95">
        <f>Planning!AE$614</f>
        <v>0</v>
      </c>
      <c r="AF546" s="96">
        <f>Planning!AF$614</f>
        <v>0</v>
      </c>
      <c r="AG546" s="96">
        <f>Planning!AG$614</f>
        <v>0</v>
      </c>
      <c r="AH546" s="96">
        <f>Planning!AH$614</f>
        <v>0</v>
      </c>
      <c r="AI546" s="96">
        <f>Planning!AI$614</f>
        <v>0</v>
      </c>
      <c r="AJ546" s="97">
        <f>Planning!AJ$614</f>
        <v>0</v>
      </c>
      <c r="AK546" s="95">
        <f>Planning!AK$614</f>
        <v>0</v>
      </c>
      <c r="AL546" s="96">
        <f>Planning!AL$614</f>
        <v>0</v>
      </c>
      <c r="AM546" s="96">
        <f>Planning!AM$614</f>
        <v>0</v>
      </c>
      <c r="AN546" s="96">
        <f>Planning!AN$614</f>
        <v>0</v>
      </c>
      <c r="AO546" s="96">
        <f>Planning!AO$614</f>
        <v>0</v>
      </c>
      <c r="AP546" s="96">
        <f>Planning!AP$614</f>
        <v>0</v>
      </c>
      <c r="AQ546" s="96">
        <f>Planning!AQ$614</f>
        <v>0</v>
      </c>
      <c r="AR546" s="96">
        <f>Planning!AR$614</f>
        <v>0</v>
      </c>
      <c r="AS546" s="96">
        <f>Planning!AS$614</f>
        <v>0</v>
      </c>
      <c r="AT546" s="97">
        <f>Planning!AT$614</f>
        <v>0</v>
      </c>
      <c r="AU546" s="95">
        <f>Planning!AU$614</f>
        <v>0</v>
      </c>
      <c r="AV546" s="96">
        <f>Planning!AV$614</f>
        <v>0</v>
      </c>
      <c r="AW546" s="96">
        <f>Planning!AW$614</f>
        <v>0</v>
      </c>
      <c r="AX546" s="96">
        <f>Planning!AX$614</f>
        <v>0</v>
      </c>
      <c r="AY546" s="96">
        <f>Planning!AY$614</f>
        <v>0</v>
      </c>
      <c r="AZ546" s="96">
        <f>Planning!AZ$614</f>
        <v>0</v>
      </c>
      <c r="BA546" s="96">
        <f>Planning!BA$614</f>
        <v>0</v>
      </c>
      <c r="BB546" s="97">
        <f>Planning!BB$614</f>
        <v>0</v>
      </c>
      <c r="BC546" s="82">
        <f>Planning!BC$614</f>
        <v>0</v>
      </c>
      <c r="BD546" s="102"/>
      <c r="BE546" s="410">
        <f>Planning!BE$614</f>
        <v>0</v>
      </c>
      <c r="BF546" s="411">
        <f>Planning!BF$614</f>
        <v>0</v>
      </c>
      <c r="BG546" s="88">
        <f>Planning!BG$614</f>
        <v>0</v>
      </c>
      <c r="BH546" s="89">
        <f>Planning!BH$614</f>
        <v>0</v>
      </c>
      <c r="BI546" s="90" t="str">
        <f>Planning!BI$614</f>
        <v/>
      </c>
      <c r="BJ546" s="91">
        <f>Planning!BJ$614</f>
        <v>0</v>
      </c>
      <c r="BL546" s="211">
        <f>Planning!BL$614</f>
        <v>0</v>
      </c>
      <c r="BM546" s="142">
        <f>Planning!BP$614</f>
        <v>0</v>
      </c>
      <c r="NL546" s="43" t="s">
        <v>63</v>
      </c>
    </row>
    <row r="547" spans="1:376" ht="10.199999999999999" hidden="1" customHeight="1">
      <c r="A547" s="25"/>
      <c r="B547" s="337"/>
      <c r="C547" s="424"/>
      <c r="D547" s="15"/>
      <c r="E547" s="101"/>
      <c r="F547" s="101"/>
      <c r="G547" s="101"/>
      <c r="H547" s="323"/>
      <c r="I547" s="400">
        <f>Conges!$B$21</f>
        <v>44914</v>
      </c>
      <c r="J547" s="401"/>
      <c r="K547" s="401"/>
      <c r="L547" s="401"/>
      <c r="M547" s="401"/>
      <c r="N547" s="65" t="str">
        <f>Planning!N$649</f>
        <v/>
      </c>
      <c r="O547" s="98">
        <f>Planning!O$649</f>
        <v>0</v>
      </c>
      <c r="P547" s="99">
        <f>Planning!P$649</f>
        <v>0</v>
      </c>
      <c r="Q547" s="99">
        <f>Planning!Q$649</f>
        <v>0</v>
      </c>
      <c r="R547" s="99">
        <f>Planning!R$649</f>
        <v>0</v>
      </c>
      <c r="S547" s="99">
        <f>Planning!S$649</f>
        <v>0</v>
      </c>
      <c r="T547" s="99">
        <f>Planning!T$649</f>
        <v>0</v>
      </c>
      <c r="U547" s="99">
        <f>Planning!U$649</f>
        <v>0</v>
      </c>
      <c r="V547" s="100">
        <f>Planning!V$649</f>
        <v>0</v>
      </c>
      <c r="W547" s="98">
        <f>Planning!W$649</f>
        <v>0</v>
      </c>
      <c r="X547" s="99">
        <f>Planning!X$649</f>
        <v>0</v>
      </c>
      <c r="Y547" s="99">
        <f>Planning!Y$649</f>
        <v>0</v>
      </c>
      <c r="Z547" s="99">
        <f>Planning!Z$649</f>
        <v>0</v>
      </c>
      <c r="AA547" s="99">
        <f>Planning!AA$649</f>
        <v>0</v>
      </c>
      <c r="AB547" s="99">
        <f>Planning!AB$649</f>
        <v>0</v>
      </c>
      <c r="AC547" s="99">
        <f>Planning!AC$649</f>
        <v>0</v>
      </c>
      <c r="AD547" s="100">
        <f>Planning!AD$649</f>
        <v>0</v>
      </c>
      <c r="AE547" s="98">
        <f>Planning!AE$649</f>
        <v>0</v>
      </c>
      <c r="AF547" s="99">
        <f>Planning!AF$649</f>
        <v>0</v>
      </c>
      <c r="AG547" s="99">
        <f>Planning!AG$649</f>
        <v>0</v>
      </c>
      <c r="AH547" s="99">
        <f>Planning!AH$649</f>
        <v>0</v>
      </c>
      <c r="AI547" s="99">
        <f>Planning!AI$649</f>
        <v>0</v>
      </c>
      <c r="AJ547" s="100">
        <f>Planning!AJ$649</f>
        <v>0</v>
      </c>
      <c r="AK547" s="98">
        <f>Planning!AK$649</f>
        <v>0</v>
      </c>
      <c r="AL547" s="99">
        <f>Planning!AL$649</f>
        <v>0</v>
      </c>
      <c r="AM547" s="99">
        <f>Planning!AM$649</f>
        <v>0</v>
      </c>
      <c r="AN547" s="99">
        <f>Planning!AN$649</f>
        <v>0</v>
      </c>
      <c r="AO547" s="99">
        <f>Planning!AO$649</f>
        <v>0</v>
      </c>
      <c r="AP547" s="99">
        <f>Planning!AP$649</f>
        <v>0</v>
      </c>
      <c r="AQ547" s="99">
        <f>Planning!AQ$649</f>
        <v>0</v>
      </c>
      <c r="AR547" s="99">
        <f>Planning!AR$649</f>
        <v>0</v>
      </c>
      <c r="AS547" s="99">
        <f>Planning!AS$649</f>
        <v>0</v>
      </c>
      <c r="AT547" s="100">
        <f>Planning!AT$649</f>
        <v>0</v>
      </c>
      <c r="AU547" s="98">
        <f>Planning!AU$649</f>
        <v>0</v>
      </c>
      <c r="AV547" s="99">
        <f>Planning!AV$649</f>
        <v>0</v>
      </c>
      <c r="AW547" s="99">
        <f>Planning!AW$649</f>
        <v>0</v>
      </c>
      <c r="AX547" s="99">
        <f>Planning!AX$649</f>
        <v>0</v>
      </c>
      <c r="AY547" s="99">
        <f>Planning!AY$649</f>
        <v>0</v>
      </c>
      <c r="AZ547" s="99">
        <f>Planning!AZ$649</f>
        <v>0</v>
      </c>
      <c r="BA547" s="99">
        <f>Planning!BA$649</f>
        <v>0</v>
      </c>
      <c r="BB547" s="100">
        <f>Planning!BB$649</f>
        <v>0</v>
      </c>
      <c r="BC547" s="69">
        <f>Planning!BC$649</f>
        <v>0</v>
      </c>
      <c r="BD547" s="102"/>
      <c r="BE547" s="408">
        <f>Planning!BE$649</f>
        <v>0</v>
      </c>
      <c r="BF547" s="409">
        <f>Planning!BF$649</f>
        <v>0</v>
      </c>
      <c r="BG547" s="74">
        <f>Planning!BG$649</f>
        <v>0</v>
      </c>
      <c r="BH547" s="75">
        <f>Planning!BH$649</f>
        <v>0</v>
      </c>
      <c r="BI547" s="76" t="str">
        <f>Planning!BI$649</f>
        <v/>
      </c>
      <c r="BJ547" s="77">
        <f>Planning!BJ$649</f>
        <v>0</v>
      </c>
      <c r="BL547" s="210">
        <f>Planning!BL$649</f>
        <v>0</v>
      </c>
      <c r="BM547" s="143">
        <f>Planning!BP$649</f>
        <v>0</v>
      </c>
      <c r="NL547" s="43" t="s">
        <v>63</v>
      </c>
    </row>
    <row r="548" spans="1:376" ht="10.199999999999999" hidden="1" customHeight="1">
      <c r="A548" s="25"/>
      <c r="B548" s="337"/>
      <c r="C548" s="424"/>
      <c r="D548" s="15"/>
      <c r="E548" s="101"/>
      <c r="F548" s="101"/>
      <c r="G548" s="101"/>
      <c r="H548" s="323"/>
      <c r="I548" s="402">
        <f>Conges!$B$22</f>
        <v>44915</v>
      </c>
      <c r="J548" s="403"/>
      <c r="K548" s="403"/>
      <c r="L548" s="403"/>
      <c r="M548" s="403"/>
      <c r="N548" s="78" t="str">
        <f>Planning!N$684</f>
        <v/>
      </c>
      <c r="O548" s="95">
        <f>Planning!O$684</f>
        <v>0</v>
      </c>
      <c r="P548" s="96">
        <f>Planning!P$684</f>
        <v>0</v>
      </c>
      <c r="Q548" s="96">
        <f>Planning!Q$684</f>
        <v>0</v>
      </c>
      <c r="R548" s="96">
        <f>Planning!R$684</f>
        <v>0</v>
      </c>
      <c r="S548" s="96">
        <f>Planning!S$684</f>
        <v>0</v>
      </c>
      <c r="T548" s="96">
        <f>Planning!T$684</f>
        <v>0</v>
      </c>
      <c r="U548" s="96">
        <f>Planning!U$684</f>
        <v>0</v>
      </c>
      <c r="V548" s="97">
        <f>Planning!V$684</f>
        <v>0</v>
      </c>
      <c r="W548" s="95">
        <f>Planning!W$684</f>
        <v>0</v>
      </c>
      <c r="X548" s="96">
        <f>Planning!X$684</f>
        <v>0</v>
      </c>
      <c r="Y548" s="96">
        <f>Planning!Y$684</f>
        <v>0</v>
      </c>
      <c r="Z548" s="96">
        <f>Planning!Z$684</f>
        <v>0</v>
      </c>
      <c r="AA548" s="96">
        <f>Planning!AA$684</f>
        <v>0</v>
      </c>
      <c r="AB548" s="96">
        <f>Planning!AB$684</f>
        <v>0</v>
      </c>
      <c r="AC548" s="96">
        <f>Planning!AC$684</f>
        <v>0</v>
      </c>
      <c r="AD548" s="97">
        <f>Planning!AD$684</f>
        <v>0</v>
      </c>
      <c r="AE548" s="95">
        <f>Planning!AE$684</f>
        <v>0</v>
      </c>
      <c r="AF548" s="96">
        <f>Planning!AF$684</f>
        <v>0</v>
      </c>
      <c r="AG548" s="96">
        <f>Planning!AG$684</f>
        <v>0</v>
      </c>
      <c r="AH548" s="96">
        <f>Planning!AH$684</f>
        <v>0</v>
      </c>
      <c r="AI548" s="96">
        <f>Planning!AI$684</f>
        <v>0</v>
      </c>
      <c r="AJ548" s="97">
        <f>Planning!AJ$684</f>
        <v>0</v>
      </c>
      <c r="AK548" s="95">
        <f>Planning!AK$684</f>
        <v>0</v>
      </c>
      <c r="AL548" s="96">
        <f>Planning!AL$684</f>
        <v>0</v>
      </c>
      <c r="AM548" s="96">
        <f>Planning!AM$684</f>
        <v>0</v>
      </c>
      <c r="AN548" s="96">
        <f>Planning!AN$684</f>
        <v>0</v>
      </c>
      <c r="AO548" s="96">
        <f>Planning!AO$684</f>
        <v>0</v>
      </c>
      <c r="AP548" s="96">
        <f>Planning!AP$684</f>
        <v>0</v>
      </c>
      <c r="AQ548" s="96">
        <f>Planning!AQ$684</f>
        <v>0</v>
      </c>
      <c r="AR548" s="96">
        <f>Planning!AR$684</f>
        <v>0</v>
      </c>
      <c r="AS548" s="96">
        <f>Planning!AS$684</f>
        <v>0</v>
      </c>
      <c r="AT548" s="97">
        <f>Planning!AT$684</f>
        <v>0</v>
      </c>
      <c r="AU548" s="95">
        <f>Planning!AU$684</f>
        <v>0</v>
      </c>
      <c r="AV548" s="96">
        <f>Planning!AV$684</f>
        <v>0</v>
      </c>
      <c r="AW548" s="96">
        <f>Planning!AW$684</f>
        <v>0</v>
      </c>
      <c r="AX548" s="96">
        <f>Planning!AX$684</f>
        <v>0</v>
      </c>
      <c r="AY548" s="96">
        <f>Planning!AY$684</f>
        <v>0</v>
      </c>
      <c r="AZ548" s="96">
        <f>Planning!AZ$684</f>
        <v>0</v>
      </c>
      <c r="BA548" s="96">
        <f>Planning!BA$684</f>
        <v>0</v>
      </c>
      <c r="BB548" s="97">
        <f>Planning!BB$684</f>
        <v>0</v>
      </c>
      <c r="BC548" s="82">
        <f>Planning!BC$684</f>
        <v>0</v>
      </c>
      <c r="BD548" s="102"/>
      <c r="BE548" s="410">
        <f>Planning!BE$684</f>
        <v>0</v>
      </c>
      <c r="BF548" s="411">
        <f>Planning!BF$684</f>
        <v>0</v>
      </c>
      <c r="BG548" s="88">
        <f>Planning!BG$684</f>
        <v>0</v>
      </c>
      <c r="BH548" s="89">
        <f>Planning!BH$684</f>
        <v>0</v>
      </c>
      <c r="BI548" s="90" t="str">
        <f>Planning!BI$684</f>
        <v/>
      </c>
      <c r="BJ548" s="91">
        <f>Planning!BJ$684</f>
        <v>0</v>
      </c>
      <c r="BL548" s="211">
        <f>Planning!BL$684</f>
        <v>0</v>
      </c>
      <c r="BM548" s="142">
        <f>Planning!BP$684</f>
        <v>0</v>
      </c>
      <c r="NL548" s="43" t="s">
        <v>63</v>
      </c>
    </row>
    <row r="549" spans="1:376" ht="10.199999999999999" hidden="1" customHeight="1">
      <c r="A549" s="25"/>
      <c r="B549" s="337"/>
      <c r="C549" s="424"/>
      <c r="D549" s="15"/>
      <c r="E549" s="101"/>
      <c r="F549" s="101"/>
      <c r="G549" s="101"/>
      <c r="H549" s="323"/>
      <c r="I549" s="400">
        <f>Conges!$B$23</f>
        <v>44916</v>
      </c>
      <c r="J549" s="401"/>
      <c r="K549" s="401"/>
      <c r="L549" s="401"/>
      <c r="M549" s="401"/>
      <c r="N549" s="65" t="str">
        <f>Planning!N$719</f>
        <v/>
      </c>
      <c r="O549" s="98">
        <f>Planning!O$719</f>
        <v>0</v>
      </c>
      <c r="P549" s="99">
        <f>Planning!P$719</f>
        <v>0</v>
      </c>
      <c r="Q549" s="99">
        <f>Planning!Q$719</f>
        <v>0</v>
      </c>
      <c r="R549" s="99">
        <f>Planning!R$719</f>
        <v>0</v>
      </c>
      <c r="S549" s="99">
        <f>Planning!S$719</f>
        <v>0</v>
      </c>
      <c r="T549" s="99">
        <f>Planning!T$719</f>
        <v>0</v>
      </c>
      <c r="U549" s="99">
        <f>Planning!U$719</f>
        <v>0</v>
      </c>
      <c r="V549" s="100">
        <f>Planning!V$719</f>
        <v>0</v>
      </c>
      <c r="W549" s="98">
        <f>Planning!W$719</f>
        <v>0</v>
      </c>
      <c r="X549" s="99">
        <f>Planning!X$719</f>
        <v>0</v>
      </c>
      <c r="Y549" s="99">
        <f>Planning!Y$719</f>
        <v>0</v>
      </c>
      <c r="Z549" s="99">
        <f>Planning!Z$719</f>
        <v>0</v>
      </c>
      <c r="AA549" s="99">
        <f>Planning!AA$719</f>
        <v>0</v>
      </c>
      <c r="AB549" s="99">
        <f>Planning!AB$719</f>
        <v>0</v>
      </c>
      <c r="AC549" s="99">
        <f>Planning!AC$719</f>
        <v>0</v>
      </c>
      <c r="AD549" s="100">
        <f>Planning!AD$719</f>
        <v>0</v>
      </c>
      <c r="AE549" s="98">
        <f>Planning!AE$719</f>
        <v>0</v>
      </c>
      <c r="AF549" s="99">
        <f>Planning!AF$719</f>
        <v>0</v>
      </c>
      <c r="AG549" s="99">
        <f>Planning!AG$719</f>
        <v>0</v>
      </c>
      <c r="AH549" s="99">
        <f>Planning!AH$719</f>
        <v>0</v>
      </c>
      <c r="AI549" s="99">
        <f>Planning!AI$719</f>
        <v>0</v>
      </c>
      <c r="AJ549" s="100">
        <f>Planning!AJ$719</f>
        <v>0</v>
      </c>
      <c r="AK549" s="98">
        <f>Planning!AK$719</f>
        <v>0</v>
      </c>
      <c r="AL549" s="99">
        <f>Planning!AL$719</f>
        <v>0</v>
      </c>
      <c r="AM549" s="99">
        <f>Planning!AM$719</f>
        <v>0</v>
      </c>
      <c r="AN549" s="99">
        <f>Planning!AN$719</f>
        <v>0</v>
      </c>
      <c r="AO549" s="99">
        <f>Planning!AO$719</f>
        <v>0</v>
      </c>
      <c r="AP549" s="99">
        <f>Planning!AP$719</f>
        <v>0</v>
      </c>
      <c r="AQ549" s="99">
        <f>Planning!AQ$719</f>
        <v>0</v>
      </c>
      <c r="AR549" s="99">
        <f>Planning!AR$719</f>
        <v>0</v>
      </c>
      <c r="AS549" s="99">
        <f>Planning!AS$719</f>
        <v>0</v>
      </c>
      <c r="AT549" s="100">
        <f>Planning!AT$719</f>
        <v>0</v>
      </c>
      <c r="AU549" s="98">
        <f>Planning!AU$719</f>
        <v>0</v>
      </c>
      <c r="AV549" s="99">
        <f>Planning!AV$719</f>
        <v>0</v>
      </c>
      <c r="AW549" s="99">
        <f>Planning!AW$719</f>
        <v>0</v>
      </c>
      <c r="AX549" s="99">
        <f>Planning!AX$719</f>
        <v>0</v>
      </c>
      <c r="AY549" s="99">
        <f>Planning!AY$719</f>
        <v>0</v>
      </c>
      <c r="AZ549" s="99">
        <f>Planning!AZ$719</f>
        <v>0</v>
      </c>
      <c r="BA549" s="99">
        <f>Planning!BA$719</f>
        <v>0</v>
      </c>
      <c r="BB549" s="100">
        <f>Planning!BB$719</f>
        <v>0</v>
      </c>
      <c r="BC549" s="69">
        <f>Planning!BC$719</f>
        <v>0</v>
      </c>
      <c r="BD549" s="102"/>
      <c r="BE549" s="408">
        <f>Planning!BE$719</f>
        <v>0</v>
      </c>
      <c r="BF549" s="409">
        <f>Planning!BF$719</f>
        <v>0</v>
      </c>
      <c r="BG549" s="74">
        <f>Planning!BG$719</f>
        <v>0</v>
      </c>
      <c r="BH549" s="75">
        <f>Planning!BH$719</f>
        <v>0</v>
      </c>
      <c r="BI549" s="76" t="str">
        <f>Planning!BI$719</f>
        <v/>
      </c>
      <c r="BJ549" s="77">
        <f>Planning!BJ$719</f>
        <v>0</v>
      </c>
      <c r="BL549" s="210">
        <f>Planning!BL$719</f>
        <v>0</v>
      </c>
      <c r="BM549" s="143">
        <f>Planning!BP$719</f>
        <v>0</v>
      </c>
      <c r="NL549" s="43" t="s">
        <v>63</v>
      </c>
    </row>
    <row r="550" spans="1:376" ht="10.199999999999999" hidden="1" customHeight="1">
      <c r="A550" s="25"/>
      <c r="B550" s="337"/>
      <c r="C550" s="424"/>
      <c r="D550" s="15"/>
      <c r="E550" s="101"/>
      <c r="F550" s="101"/>
      <c r="G550" s="101"/>
      <c r="H550" s="323"/>
      <c r="I550" s="402">
        <f>Conges!$B$24</f>
        <v>44917</v>
      </c>
      <c r="J550" s="403"/>
      <c r="K550" s="403"/>
      <c r="L550" s="403"/>
      <c r="M550" s="403"/>
      <c r="N550" s="78" t="str">
        <f>Planning!N$754</f>
        <v/>
      </c>
      <c r="O550" s="95">
        <f>Planning!O$754</f>
        <v>0</v>
      </c>
      <c r="P550" s="96">
        <f>Planning!P$754</f>
        <v>0</v>
      </c>
      <c r="Q550" s="96">
        <f>Planning!Q$754</f>
        <v>0</v>
      </c>
      <c r="R550" s="96">
        <f>Planning!R$754</f>
        <v>0</v>
      </c>
      <c r="S550" s="96">
        <f>Planning!S$754</f>
        <v>0</v>
      </c>
      <c r="T550" s="96">
        <f>Planning!T$754</f>
        <v>0</v>
      </c>
      <c r="U550" s="96">
        <f>Planning!U$754</f>
        <v>0</v>
      </c>
      <c r="V550" s="97">
        <f>Planning!V$754</f>
        <v>0</v>
      </c>
      <c r="W550" s="95">
        <f>Planning!W$754</f>
        <v>0</v>
      </c>
      <c r="X550" s="96">
        <f>Planning!X$754</f>
        <v>0</v>
      </c>
      <c r="Y550" s="96">
        <f>Planning!Y$754</f>
        <v>0</v>
      </c>
      <c r="Z550" s="96">
        <f>Planning!Z$754</f>
        <v>0</v>
      </c>
      <c r="AA550" s="96">
        <f>Planning!AA$754</f>
        <v>0</v>
      </c>
      <c r="AB550" s="96">
        <f>Planning!AB$754</f>
        <v>0</v>
      </c>
      <c r="AC550" s="96">
        <f>Planning!AC$754</f>
        <v>0</v>
      </c>
      <c r="AD550" s="97">
        <f>Planning!AD$754</f>
        <v>0</v>
      </c>
      <c r="AE550" s="95">
        <f>Planning!AE$754</f>
        <v>0</v>
      </c>
      <c r="AF550" s="96">
        <f>Planning!AF$754</f>
        <v>0</v>
      </c>
      <c r="AG550" s="96">
        <f>Planning!AG$754</f>
        <v>0</v>
      </c>
      <c r="AH550" s="96">
        <f>Planning!AH$754</f>
        <v>0</v>
      </c>
      <c r="AI550" s="96">
        <f>Planning!AI$754</f>
        <v>0</v>
      </c>
      <c r="AJ550" s="97">
        <f>Planning!AJ$754</f>
        <v>0</v>
      </c>
      <c r="AK550" s="95">
        <f>Planning!AK$754</f>
        <v>0</v>
      </c>
      <c r="AL550" s="96">
        <f>Planning!AL$754</f>
        <v>0</v>
      </c>
      <c r="AM550" s="96">
        <f>Planning!AM$754</f>
        <v>0</v>
      </c>
      <c r="AN550" s="96">
        <f>Planning!AN$754</f>
        <v>0</v>
      </c>
      <c r="AO550" s="96">
        <f>Planning!AO$754</f>
        <v>0</v>
      </c>
      <c r="AP550" s="96">
        <f>Planning!AP$754</f>
        <v>0</v>
      </c>
      <c r="AQ550" s="96">
        <f>Planning!AQ$754</f>
        <v>0</v>
      </c>
      <c r="AR550" s="96">
        <f>Planning!AR$754</f>
        <v>0</v>
      </c>
      <c r="AS550" s="96">
        <f>Planning!AS$754</f>
        <v>0</v>
      </c>
      <c r="AT550" s="97">
        <f>Planning!AT$754</f>
        <v>0</v>
      </c>
      <c r="AU550" s="95">
        <f>Planning!AU$754</f>
        <v>0</v>
      </c>
      <c r="AV550" s="96">
        <f>Planning!AV$754</f>
        <v>0</v>
      </c>
      <c r="AW550" s="96">
        <f>Planning!AW$754</f>
        <v>0</v>
      </c>
      <c r="AX550" s="96">
        <f>Planning!AX$754</f>
        <v>0</v>
      </c>
      <c r="AY550" s="96">
        <f>Planning!AY$754</f>
        <v>0</v>
      </c>
      <c r="AZ550" s="96">
        <f>Planning!AZ$754</f>
        <v>0</v>
      </c>
      <c r="BA550" s="96">
        <f>Planning!BA$754</f>
        <v>0</v>
      </c>
      <c r="BB550" s="97">
        <f>Planning!BB$754</f>
        <v>0</v>
      </c>
      <c r="BC550" s="82">
        <f>Planning!BC$754</f>
        <v>0</v>
      </c>
      <c r="BD550" s="102"/>
      <c r="BE550" s="410">
        <f>Planning!BE$754</f>
        <v>0</v>
      </c>
      <c r="BF550" s="411">
        <f>Planning!BF$754</f>
        <v>0</v>
      </c>
      <c r="BG550" s="88">
        <f>Planning!BG$754</f>
        <v>0</v>
      </c>
      <c r="BH550" s="89">
        <f>Planning!BH$754</f>
        <v>0</v>
      </c>
      <c r="BI550" s="90" t="str">
        <f>Planning!BI$754</f>
        <v/>
      </c>
      <c r="BJ550" s="91">
        <f>Planning!BJ$754</f>
        <v>0</v>
      </c>
      <c r="BL550" s="211">
        <f>Planning!BL$754</f>
        <v>0</v>
      </c>
      <c r="BM550" s="142">
        <f>Planning!BP$754</f>
        <v>0</v>
      </c>
      <c r="NL550" s="43" t="s">
        <v>63</v>
      </c>
    </row>
    <row r="551" spans="1:376" ht="10.199999999999999" hidden="1" customHeight="1">
      <c r="A551" s="25"/>
      <c r="B551" s="337"/>
      <c r="C551" s="424"/>
      <c r="D551" s="15"/>
      <c r="E551" s="101"/>
      <c r="F551" s="101"/>
      <c r="G551" s="101"/>
      <c r="H551" s="323"/>
      <c r="I551" s="400">
        <f>Conges!$B$25</f>
        <v>44918</v>
      </c>
      <c r="J551" s="401"/>
      <c r="K551" s="401"/>
      <c r="L551" s="401"/>
      <c r="M551" s="401"/>
      <c r="N551" s="65" t="str">
        <f>Planning!N$789</f>
        <v/>
      </c>
      <c r="O551" s="98">
        <f>Planning!O$789</f>
        <v>0</v>
      </c>
      <c r="P551" s="99">
        <f>Planning!P$789</f>
        <v>0</v>
      </c>
      <c r="Q551" s="99">
        <f>Planning!Q$789</f>
        <v>0</v>
      </c>
      <c r="R551" s="99">
        <f>Planning!R$789</f>
        <v>0</v>
      </c>
      <c r="S551" s="99">
        <f>Planning!S$789</f>
        <v>0</v>
      </c>
      <c r="T551" s="99">
        <f>Planning!T$789</f>
        <v>0</v>
      </c>
      <c r="U551" s="99">
        <f>Planning!U$789</f>
        <v>0</v>
      </c>
      <c r="V551" s="100">
        <f>Planning!V$789</f>
        <v>0</v>
      </c>
      <c r="W551" s="98">
        <f>Planning!W$789</f>
        <v>0</v>
      </c>
      <c r="X551" s="99">
        <f>Planning!X$789</f>
        <v>0</v>
      </c>
      <c r="Y551" s="99">
        <f>Planning!Y$789</f>
        <v>0</v>
      </c>
      <c r="Z551" s="99">
        <f>Planning!Z$789</f>
        <v>0</v>
      </c>
      <c r="AA551" s="99">
        <f>Planning!AA$789</f>
        <v>0</v>
      </c>
      <c r="AB551" s="99">
        <f>Planning!AB$789</f>
        <v>0</v>
      </c>
      <c r="AC551" s="99">
        <f>Planning!AC$789</f>
        <v>0</v>
      </c>
      <c r="AD551" s="100">
        <f>Planning!AD$789</f>
        <v>0</v>
      </c>
      <c r="AE551" s="98">
        <f>Planning!AE$789</f>
        <v>0</v>
      </c>
      <c r="AF551" s="99">
        <f>Planning!AF$789</f>
        <v>0</v>
      </c>
      <c r="AG551" s="99">
        <f>Planning!AG$789</f>
        <v>0</v>
      </c>
      <c r="AH551" s="99">
        <f>Planning!AH$789</f>
        <v>0</v>
      </c>
      <c r="AI551" s="99">
        <f>Planning!AI$789</f>
        <v>0</v>
      </c>
      <c r="AJ551" s="100">
        <f>Planning!AJ$789</f>
        <v>0</v>
      </c>
      <c r="AK551" s="98">
        <f>Planning!AK$789</f>
        <v>0</v>
      </c>
      <c r="AL551" s="99">
        <f>Planning!AL$789</f>
        <v>0</v>
      </c>
      <c r="AM551" s="99">
        <f>Planning!AM$789</f>
        <v>0</v>
      </c>
      <c r="AN551" s="99">
        <f>Planning!AN$789</f>
        <v>0</v>
      </c>
      <c r="AO551" s="99">
        <f>Planning!AO$789</f>
        <v>0</v>
      </c>
      <c r="AP551" s="99">
        <f>Planning!AP$789</f>
        <v>0</v>
      </c>
      <c r="AQ551" s="99">
        <f>Planning!AQ$789</f>
        <v>0</v>
      </c>
      <c r="AR551" s="99">
        <f>Planning!AR$789</f>
        <v>0</v>
      </c>
      <c r="AS551" s="99">
        <f>Planning!AS$789</f>
        <v>0</v>
      </c>
      <c r="AT551" s="100">
        <f>Planning!AT$789</f>
        <v>0</v>
      </c>
      <c r="AU551" s="98">
        <f>Planning!AU$789</f>
        <v>0</v>
      </c>
      <c r="AV551" s="99">
        <f>Planning!AV$789</f>
        <v>0</v>
      </c>
      <c r="AW551" s="99">
        <f>Planning!AW$789</f>
        <v>0</v>
      </c>
      <c r="AX551" s="99">
        <f>Planning!AX$789</f>
        <v>0</v>
      </c>
      <c r="AY551" s="99">
        <f>Planning!AY$789</f>
        <v>0</v>
      </c>
      <c r="AZ551" s="99">
        <f>Planning!AZ$789</f>
        <v>0</v>
      </c>
      <c r="BA551" s="99">
        <f>Planning!BA$789</f>
        <v>0</v>
      </c>
      <c r="BB551" s="100">
        <f>Planning!BB$789</f>
        <v>0</v>
      </c>
      <c r="BC551" s="69">
        <f>Planning!BC$789</f>
        <v>0</v>
      </c>
      <c r="BD551" s="102"/>
      <c r="BE551" s="408">
        <f>Planning!BE$789</f>
        <v>0</v>
      </c>
      <c r="BF551" s="409">
        <f>Planning!BF$789</f>
        <v>0</v>
      </c>
      <c r="BG551" s="74">
        <f>Planning!BG$789</f>
        <v>0</v>
      </c>
      <c r="BH551" s="75">
        <f>Planning!BH$789</f>
        <v>0</v>
      </c>
      <c r="BI551" s="76" t="str">
        <f>Planning!BI$789</f>
        <v/>
      </c>
      <c r="BJ551" s="77">
        <f>Planning!BJ$789</f>
        <v>0</v>
      </c>
      <c r="BL551" s="210">
        <f>Planning!BL$789</f>
        <v>0</v>
      </c>
      <c r="BM551" s="143">
        <f>Planning!BP$789</f>
        <v>0</v>
      </c>
      <c r="NL551" s="43" t="s">
        <v>63</v>
      </c>
    </row>
    <row r="552" spans="1:376" ht="10.199999999999999" hidden="1" customHeight="1">
      <c r="A552" s="25"/>
      <c r="B552" s="337"/>
      <c r="C552" s="424"/>
      <c r="D552" s="15"/>
      <c r="E552" s="101"/>
      <c r="F552" s="101"/>
      <c r="G552" s="101"/>
      <c r="H552" s="323"/>
      <c r="I552" s="402">
        <f>Conges!$B$26</f>
        <v>44919</v>
      </c>
      <c r="J552" s="403"/>
      <c r="K552" s="403"/>
      <c r="L552" s="403"/>
      <c r="M552" s="403"/>
      <c r="N552" s="78" t="str">
        <f>Planning!N$824</f>
        <v/>
      </c>
      <c r="O552" s="95">
        <f>Planning!O$824</f>
        <v>0</v>
      </c>
      <c r="P552" s="96">
        <f>Planning!P$824</f>
        <v>0</v>
      </c>
      <c r="Q552" s="96">
        <f>Planning!Q$824</f>
        <v>0</v>
      </c>
      <c r="R552" s="96">
        <f>Planning!R$824</f>
        <v>0</v>
      </c>
      <c r="S552" s="96">
        <f>Planning!S$824</f>
        <v>0</v>
      </c>
      <c r="T552" s="96">
        <f>Planning!T$824</f>
        <v>0</v>
      </c>
      <c r="U552" s="96">
        <f>Planning!U$824</f>
        <v>0</v>
      </c>
      <c r="V552" s="97">
        <f>Planning!V$824</f>
        <v>0</v>
      </c>
      <c r="W552" s="95">
        <f>Planning!W$824</f>
        <v>0</v>
      </c>
      <c r="X552" s="96">
        <f>Planning!X$824</f>
        <v>0</v>
      </c>
      <c r="Y552" s="96">
        <f>Planning!Y$824</f>
        <v>0</v>
      </c>
      <c r="Z552" s="96">
        <f>Planning!Z$824</f>
        <v>0</v>
      </c>
      <c r="AA552" s="96">
        <f>Planning!AA$824</f>
        <v>0</v>
      </c>
      <c r="AB552" s="96">
        <f>Planning!AB$824</f>
        <v>0</v>
      </c>
      <c r="AC552" s="96">
        <f>Planning!AC$824</f>
        <v>0</v>
      </c>
      <c r="AD552" s="97">
        <f>Planning!AD$824</f>
        <v>0</v>
      </c>
      <c r="AE552" s="95">
        <f>Planning!AE$824</f>
        <v>0</v>
      </c>
      <c r="AF552" s="96">
        <f>Planning!AF$824</f>
        <v>0</v>
      </c>
      <c r="AG552" s="96">
        <f>Planning!AG$824</f>
        <v>0</v>
      </c>
      <c r="AH552" s="96">
        <f>Planning!AH$824</f>
        <v>0</v>
      </c>
      <c r="AI552" s="96">
        <f>Planning!AI$824</f>
        <v>0</v>
      </c>
      <c r="AJ552" s="97">
        <f>Planning!AJ$824</f>
        <v>0</v>
      </c>
      <c r="AK552" s="95">
        <f>Planning!AK$824</f>
        <v>0</v>
      </c>
      <c r="AL552" s="96">
        <f>Planning!AL$824</f>
        <v>0</v>
      </c>
      <c r="AM552" s="96">
        <f>Planning!AM$824</f>
        <v>0</v>
      </c>
      <c r="AN552" s="96">
        <f>Planning!AN$824</f>
        <v>0</v>
      </c>
      <c r="AO552" s="96">
        <f>Planning!AO$824</f>
        <v>0</v>
      </c>
      <c r="AP552" s="96">
        <f>Planning!AP$824</f>
        <v>0</v>
      </c>
      <c r="AQ552" s="96">
        <f>Planning!AQ$824</f>
        <v>0</v>
      </c>
      <c r="AR552" s="96">
        <f>Planning!AR$824</f>
        <v>0</v>
      </c>
      <c r="AS552" s="96">
        <f>Planning!AS$824</f>
        <v>0</v>
      </c>
      <c r="AT552" s="97">
        <f>Planning!AT$824</f>
        <v>0</v>
      </c>
      <c r="AU552" s="95">
        <f>Planning!AU$824</f>
        <v>0</v>
      </c>
      <c r="AV552" s="96">
        <f>Planning!AV$824</f>
        <v>0</v>
      </c>
      <c r="AW552" s="96">
        <f>Planning!AW$824</f>
        <v>0</v>
      </c>
      <c r="AX552" s="96">
        <f>Planning!AX$824</f>
        <v>0</v>
      </c>
      <c r="AY552" s="96">
        <f>Planning!AY$824</f>
        <v>0</v>
      </c>
      <c r="AZ552" s="96">
        <f>Planning!AZ$824</f>
        <v>0</v>
      </c>
      <c r="BA552" s="96">
        <f>Planning!BA$824</f>
        <v>0</v>
      </c>
      <c r="BB552" s="97">
        <f>Planning!BB$824</f>
        <v>0</v>
      </c>
      <c r="BC552" s="82">
        <f>Planning!BC$824</f>
        <v>0</v>
      </c>
      <c r="BD552" s="102"/>
      <c r="BE552" s="410">
        <f>Planning!BE$824</f>
        <v>0</v>
      </c>
      <c r="BF552" s="411">
        <f>Planning!BF$824</f>
        <v>0</v>
      </c>
      <c r="BG552" s="88">
        <f>Planning!BG$824</f>
        <v>0</v>
      </c>
      <c r="BH552" s="89">
        <f>Planning!BH$824</f>
        <v>0</v>
      </c>
      <c r="BI552" s="90" t="str">
        <f>Planning!BI$824</f>
        <v/>
      </c>
      <c r="BJ552" s="91">
        <f>Planning!BJ$824</f>
        <v>0</v>
      </c>
      <c r="BL552" s="211">
        <f>Planning!BL$824</f>
        <v>0</v>
      </c>
      <c r="BM552" s="142">
        <f>Planning!BP$824</f>
        <v>0</v>
      </c>
      <c r="NL552" s="43" t="s">
        <v>63</v>
      </c>
    </row>
    <row r="553" spans="1:376" ht="10.199999999999999" hidden="1" customHeight="1">
      <c r="A553" s="25"/>
      <c r="B553" s="337"/>
      <c r="C553" s="424"/>
      <c r="D553" s="15"/>
      <c r="E553" s="101"/>
      <c r="F553" s="101"/>
      <c r="G553" s="101"/>
      <c r="H553" s="323"/>
      <c r="I553" s="400">
        <f>Conges!$B$27</f>
        <v>44920</v>
      </c>
      <c r="J553" s="401"/>
      <c r="K553" s="401"/>
      <c r="L553" s="401"/>
      <c r="M553" s="401"/>
      <c r="N553" s="65" t="str">
        <f>Planning!N$859</f>
        <v/>
      </c>
      <c r="O553" s="98">
        <f>Planning!O$859</f>
        <v>0</v>
      </c>
      <c r="P553" s="99">
        <f>Planning!P$859</f>
        <v>0</v>
      </c>
      <c r="Q553" s="99">
        <f>Planning!Q$859</f>
        <v>0</v>
      </c>
      <c r="R553" s="99">
        <f>Planning!R$859</f>
        <v>0</v>
      </c>
      <c r="S553" s="99">
        <f>Planning!S$859</f>
        <v>0</v>
      </c>
      <c r="T553" s="99">
        <f>Planning!T$859</f>
        <v>0</v>
      </c>
      <c r="U553" s="99">
        <f>Planning!U$859</f>
        <v>0</v>
      </c>
      <c r="V553" s="100">
        <f>Planning!V$859</f>
        <v>0</v>
      </c>
      <c r="W553" s="98">
        <f>Planning!W$859</f>
        <v>0</v>
      </c>
      <c r="X553" s="99">
        <f>Planning!X$859</f>
        <v>0</v>
      </c>
      <c r="Y553" s="99">
        <f>Planning!Y$859</f>
        <v>0</v>
      </c>
      <c r="Z553" s="99">
        <f>Planning!Z$859</f>
        <v>0</v>
      </c>
      <c r="AA553" s="99">
        <f>Planning!AA$859</f>
        <v>0</v>
      </c>
      <c r="AB553" s="99">
        <f>Planning!AB$859</f>
        <v>0</v>
      </c>
      <c r="AC553" s="99">
        <f>Planning!AC$859</f>
        <v>0</v>
      </c>
      <c r="AD553" s="100">
        <f>Planning!AD$859</f>
        <v>0</v>
      </c>
      <c r="AE553" s="98">
        <f>Planning!AE$859</f>
        <v>0</v>
      </c>
      <c r="AF553" s="99">
        <f>Planning!AF$859</f>
        <v>0</v>
      </c>
      <c r="AG553" s="99">
        <f>Planning!AG$859</f>
        <v>0</v>
      </c>
      <c r="AH553" s="99">
        <f>Planning!AH$859</f>
        <v>0</v>
      </c>
      <c r="AI553" s="99">
        <f>Planning!AI$859</f>
        <v>0</v>
      </c>
      <c r="AJ553" s="100">
        <f>Planning!AJ$859</f>
        <v>0</v>
      </c>
      <c r="AK553" s="98">
        <f>Planning!AK$859</f>
        <v>0</v>
      </c>
      <c r="AL553" s="99">
        <f>Planning!AL$859</f>
        <v>0</v>
      </c>
      <c r="AM553" s="99">
        <f>Planning!AM$859</f>
        <v>0</v>
      </c>
      <c r="AN553" s="99">
        <f>Planning!AN$859</f>
        <v>0</v>
      </c>
      <c r="AO553" s="99">
        <f>Planning!AO$859</f>
        <v>0</v>
      </c>
      <c r="AP553" s="99">
        <f>Planning!AP$859</f>
        <v>0</v>
      </c>
      <c r="AQ553" s="99">
        <f>Planning!AQ$859</f>
        <v>0</v>
      </c>
      <c r="AR553" s="99">
        <f>Planning!AR$859</f>
        <v>0</v>
      </c>
      <c r="AS553" s="99">
        <f>Planning!AS$859</f>
        <v>0</v>
      </c>
      <c r="AT553" s="100">
        <f>Planning!AT$859</f>
        <v>0</v>
      </c>
      <c r="AU553" s="98">
        <f>Planning!AU$859</f>
        <v>0</v>
      </c>
      <c r="AV553" s="99">
        <f>Planning!AV$859</f>
        <v>0</v>
      </c>
      <c r="AW553" s="99">
        <f>Planning!AW$859</f>
        <v>0</v>
      </c>
      <c r="AX553" s="99">
        <f>Planning!AX$859</f>
        <v>0</v>
      </c>
      <c r="AY553" s="99">
        <f>Planning!AY$859</f>
        <v>0</v>
      </c>
      <c r="AZ553" s="99">
        <f>Planning!AZ$859</f>
        <v>0</v>
      </c>
      <c r="BA553" s="99">
        <f>Planning!BA$859</f>
        <v>0</v>
      </c>
      <c r="BB553" s="100">
        <f>Planning!BB$859</f>
        <v>0</v>
      </c>
      <c r="BC553" s="69">
        <f>Planning!BC$859</f>
        <v>0</v>
      </c>
      <c r="BD553" s="102"/>
      <c r="BE553" s="408">
        <f>Planning!BE$859</f>
        <v>0</v>
      </c>
      <c r="BF553" s="409">
        <f>Planning!BF$859</f>
        <v>0</v>
      </c>
      <c r="BG553" s="74">
        <f>Planning!BG$859</f>
        <v>0</v>
      </c>
      <c r="BH553" s="75">
        <f>Planning!BH$859</f>
        <v>0</v>
      </c>
      <c r="BI553" s="76" t="str">
        <f>Planning!BI$859</f>
        <v/>
      </c>
      <c r="BJ553" s="77">
        <f>Planning!BJ$859</f>
        <v>0</v>
      </c>
      <c r="BL553" s="210">
        <f>Planning!BL$859</f>
        <v>0</v>
      </c>
      <c r="BM553" s="143">
        <f>Planning!BP$859</f>
        <v>0</v>
      </c>
      <c r="NL553" s="43" t="s">
        <v>63</v>
      </c>
    </row>
    <row r="554" spans="1:376" ht="10.199999999999999" hidden="1" customHeight="1">
      <c r="A554" s="25"/>
      <c r="B554" s="337"/>
      <c r="C554" s="424"/>
      <c r="D554" s="15"/>
      <c r="E554" s="101"/>
      <c r="F554" s="101"/>
      <c r="G554" s="101"/>
      <c r="H554" s="323"/>
      <c r="I554" s="402">
        <f>Conges!$B$28</f>
        <v>44921</v>
      </c>
      <c r="J554" s="403"/>
      <c r="K554" s="403"/>
      <c r="L554" s="403"/>
      <c r="M554" s="403"/>
      <c r="N554" s="78" t="str">
        <f>Planning!N$894</f>
        <v/>
      </c>
      <c r="O554" s="95">
        <f>Planning!O$894</f>
        <v>0</v>
      </c>
      <c r="P554" s="96">
        <f>Planning!P$894</f>
        <v>0</v>
      </c>
      <c r="Q554" s="96">
        <f>Planning!Q$894</f>
        <v>0</v>
      </c>
      <c r="R554" s="96">
        <f>Planning!R$894</f>
        <v>0</v>
      </c>
      <c r="S554" s="96">
        <f>Planning!S$894</f>
        <v>0</v>
      </c>
      <c r="T554" s="96">
        <f>Planning!T$894</f>
        <v>0</v>
      </c>
      <c r="U554" s="96">
        <f>Planning!U$894</f>
        <v>0</v>
      </c>
      <c r="V554" s="97">
        <f>Planning!V$894</f>
        <v>0</v>
      </c>
      <c r="W554" s="95">
        <f>Planning!W$894</f>
        <v>0</v>
      </c>
      <c r="X554" s="96">
        <f>Planning!X$894</f>
        <v>0</v>
      </c>
      <c r="Y554" s="96">
        <f>Planning!Y$894</f>
        <v>0</v>
      </c>
      <c r="Z554" s="96">
        <f>Planning!Z$894</f>
        <v>0</v>
      </c>
      <c r="AA554" s="96">
        <f>Planning!AA$894</f>
        <v>0</v>
      </c>
      <c r="AB554" s="96">
        <f>Planning!AB$894</f>
        <v>0</v>
      </c>
      <c r="AC554" s="96">
        <f>Planning!AC$894</f>
        <v>0</v>
      </c>
      <c r="AD554" s="97">
        <f>Planning!AD$894</f>
        <v>0</v>
      </c>
      <c r="AE554" s="95">
        <f>Planning!AE$894</f>
        <v>0</v>
      </c>
      <c r="AF554" s="96">
        <f>Planning!AF$894</f>
        <v>0</v>
      </c>
      <c r="AG554" s="96">
        <f>Planning!AG$894</f>
        <v>0</v>
      </c>
      <c r="AH554" s="96">
        <f>Planning!AH$894</f>
        <v>0</v>
      </c>
      <c r="AI554" s="96">
        <f>Planning!AI$894</f>
        <v>0</v>
      </c>
      <c r="AJ554" s="97">
        <f>Planning!AJ$894</f>
        <v>0</v>
      </c>
      <c r="AK554" s="95">
        <f>Planning!AK$894</f>
        <v>0</v>
      </c>
      <c r="AL554" s="96">
        <f>Planning!AL$894</f>
        <v>0</v>
      </c>
      <c r="AM554" s="96">
        <f>Planning!AM$894</f>
        <v>0</v>
      </c>
      <c r="AN554" s="96">
        <f>Planning!AN$894</f>
        <v>0</v>
      </c>
      <c r="AO554" s="96">
        <f>Planning!AO$894</f>
        <v>0</v>
      </c>
      <c r="AP554" s="96">
        <f>Planning!AP$894</f>
        <v>0</v>
      </c>
      <c r="AQ554" s="96">
        <f>Planning!AQ$894</f>
        <v>0</v>
      </c>
      <c r="AR554" s="96">
        <f>Planning!AR$894</f>
        <v>0</v>
      </c>
      <c r="AS554" s="96">
        <f>Planning!AS$894</f>
        <v>0</v>
      </c>
      <c r="AT554" s="97">
        <f>Planning!AT$894</f>
        <v>0</v>
      </c>
      <c r="AU554" s="95">
        <f>Planning!AU$894</f>
        <v>0</v>
      </c>
      <c r="AV554" s="96">
        <f>Planning!AV$894</f>
        <v>0</v>
      </c>
      <c r="AW554" s="96">
        <f>Planning!AW$894</f>
        <v>0</v>
      </c>
      <c r="AX554" s="96">
        <f>Planning!AX$894</f>
        <v>0</v>
      </c>
      <c r="AY554" s="96">
        <f>Planning!AY$894</f>
        <v>0</v>
      </c>
      <c r="AZ554" s="96">
        <f>Planning!AZ$894</f>
        <v>0</v>
      </c>
      <c r="BA554" s="96">
        <f>Planning!BA$894</f>
        <v>0</v>
      </c>
      <c r="BB554" s="97">
        <f>Planning!BB$894</f>
        <v>0</v>
      </c>
      <c r="BC554" s="82">
        <f>Planning!BC$894</f>
        <v>0</v>
      </c>
      <c r="BD554" s="102"/>
      <c r="BE554" s="410">
        <f>Planning!BE$894</f>
        <v>0</v>
      </c>
      <c r="BF554" s="411">
        <f>Planning!BF$894</f>
        <v>0</v>
      </c>
      <c r="BG554" s="88">
        <f>Planning!BG$894</f>
        <v>0</v>
      </c>
      <c r="BH554" s="89">
        <f>Planning!BH$894</f>
        <v>0</v>
      </c>
      <c r="BI554" s="90" t="str">
        <f>Planning!BI$894</f>
        <v/>
      </c>
      <c r="BJ554" s="91">
        <f>Planning!BJ$894</f>
        <v>0</v>
      </c>
      <c r="BL554" s="211">
        <f>Planning!BL$894</f>
        <v>0</v>
      </c>
      <c r="BM554" s="142">
        <f>Planning!BP$894</f>
        <v>0</v>
      </c>
      <c r="NL554" s="43" t="s">
        <v>63</v>
      </c>
    </row>
    <row r="555" spans="1:376" ht="10.199999999999999" hidden="1" customHeight="1">
      <c r="A555" s="25"/>
      <c r="B555" s="337"/>
      <c r="C555" s="424"/>
      <c r="D555" s="15"/>
      <c r="E555" s="101"/>
      <c r="F555" s="101"/>
      <c r="G555" s="101"/>
      <c r="H555" s="323"/>
      <c r="I555" s="400">
        <f>Conges!$B$29</f>
        <v>44922</v>
      </c>
      <c r="J555" s="401"/>
      <c r="K555" s="401"/>
      <c r="L555" s="401"/>
      <c r="M555" s="401"/>
      <c r="N555" s="65" t="str">
        <f>Planning!N$929</f>
        <v/>
      </c>
      <c r="O555" s="98">
        <f>Planning!O$929</f>
        <v>0</v>
      </c>
      <c r="P555" s="99">
        <f>Planning!P$929</f>
        <v>0</v>
      </c>
      <c r="Q555" s="99">
        <f>Planning!Q$929</f>
        <v>0</v>
      </c>
      <c r="R555" s="99">
        <f>Planning!R$929</f>
        <v>0</v>
      </c>
      <c r="S555" s="99">
        <f>Planning!S$929</f>
        <v>0</v>
      </c>
      <c r="T555" s="99">
        <f>Planning!T$929</f>
        <v>0</v>
      </c>
      <c r="U555" s="99">
        <f>Planning!U$929</f>
        <v>0</v>
      </c>
      <c r="V555" s="100">
        <f>Planning!V$929</f>
        <v>0</v>
      </c>
      <c r="W555" s="98">
        <f>Planning!W$929</f>
        <v>0</v>
      </c>
      <c r="X555" s="99">
        <f>Planning!X$929</f>
        <v>0</v>
      </c>
      <c r="Y555" s="99">
        <f>Planning!Y$929</f>
        <v>0</v>
      </c>
      <c r="Z555" s="99">
        <f>Planning!Z$929</f>
        <v>0</v>
      </c>
      <c r="AA555" s="99">
        <f>Planning!AA$929</f>
        <v>0</v>
      </c>
      <c r="AB555" s="99">
        <f>Planning!AB$929</f>
        <v>0</v>
      </c>
      <c r="AC555" s="99">
        <f>Planning!AC$929</f>
        <v>0</v>
      </c>
      <c r="AD555" s="100">
        <f>Planning!AD$929</f>
        <v>0</v>
      </c>
      <c r="AE555" s="98">
        <f>Planning!AE$929</f>
        <v>0</v>
      </c>
      <c r="AF555" s="99">
        <f>Planning!AF$929</f>
        <v>0</v>
      </c>
      <c r="AG555" s="99">
        <f>Planning!AG$929</f>
        <v>0</v>
      </c>
      <c r="AH555" s="99">
        <f>Planning!AH$929</f>
        <v>0</v>
      </c>
      <c r="AI555" s="99">
        <f>Planning!AI$929</f>
        <v>0</v>
      </c>
      <c r="AJ555" s="100">
        <f>Planning!AJ$929</f>
        <v>0</v>
      </c>
      <c r="AK555" s="98">
        <f>Planning!AK$929</f>
        <v>0</v>
      </c>
      <c r="AL555" s="99">
        <f>Planning!AL$929</f>
        <v>0</v>
      </c>
      <c r="AM555" s="99">
        <f>Planning!AM$929</f>
        <v>0</v>
      </c>
      <c r="AN555" s="99">
        <f>Planning!AN$929</f>
        <v>0</v>
      </c>
      <c r="AO555" s="99">
        <f>Planning!AO$929</f>
        <v>0</v>
      </c>
      <c r="AP555" s="99">
        <f>Planning!AP$929</f>
        <v>0</v>
      </c>
      <c r="AQ555" s="99">
        <f>Planning!AQ$929</f>
        <v>0</v>
      </c>
      <c r="AR555" s="99">
        <f>Planning!AR$929</f>
        <v>0</v>
      </c>
      <c r="AS555" s="99">
        <f>Planning!AS$929</f>
        <v>0</v>
      </c>
      <c r="AT555" s="100">
        <f>Planning!AT$929</f>
        <v>0</v>
      </c>
      <c r="AU555" s="98">
        <f>Planning!AU$929</f>
        <v>0</v>
      </c>
      <c r="AV555" s="99">
        <f>Planning!AV$929</f>
        <v>0</v>
      </c>
      <c r="AW555" s="99">
        <f>Planning!AW$929</f>
        <v>0</v>
      </c>
      <c r="AX555" s="99">
        <f>Planning!AX$929</f>
        <v>0</v>
      </c>
      <c r="AY555" s="99">
        <f>Planning!AY$929</f>
        <v>0</v>
      </c>
      <c r="AZ555" s="99">
        <f>Planning!AZ$929</f>
        <v>0</v>
      </c>
      <c r="BA555" s="99">
        <f>Planning!BA$929</f>
        <v>0</v>
      </c>
      <c r="BB555" s="100">
        <f>Planning!BB$929</f>
        <v>0</v>
      </c>
      <c r="BC555" s="69">
        <f>Planning!BC$929</f>
        <v>0</v>
      </c>
      <c r="BD555" s="102"/>
      <c r="BE555" s="408">
        <f>Planning!BE$929</f>
        <v>0</v>
      </c>
      <c r="BF555" s="409">
        <f>Planning!BF$929</f>
        <v>0</v>
      </c>
      <c r="BG555" s="74">
        <f>Planning!BG$929</f>
        <v>0</v>
      </c>
      <c r="BH555" s="75">
        <f>Planning!BH$929</f>
        <v>0</v>
      </c>
      <c r="BI555" s="76" t="str">
        <f>Planning!BI$929</f>
        <v/>
      </c>
      <c r="BJ555" s="77">
        <f>Planning!BJ$929</f>
        <v>0</v>
      </c>
      <c r="BL555" s="210">
        <f>Planning!BL$929</f>
        <v>0</v>
      </c>
      <c r="BM555" s="143">
        <f>Planning!BP$929</f>
        <v>0</v>
      </c>
      <c r="NL555" s="43" t="s">
        <v>63</v>
      </c>
    </row>
    <row r="556" spans="1:376" ht="10.199999999999999" hidden="1" customHeight="1">
      <c r="A556" s="25"/>
      <c r="B556" s="337"/>
      <c r="C556" s="424"/>
      <c r="D556" s="15"/>
      <c r="E556" s="101"/>
      <c r="F556" s="101"/>
      <c r="G556" s="101"/>
      <c r="H556" s="323"/>
      <c r="I556" s="402">
        <f>Conges!$B$30</f>
        <v>44923</v>
      </c>
      <c r="J556" s="403"/>
      <c r="K556" s="403"/>
      <c r="L556" s="403"/>
      <c r="M556" s="403"/>
      <c r="N556" s="78" t="str">
        <f>Planning!N$964</f>
        <v/>
      </c>
      <c r="O556" s="95">
        <f>Planning!O$964</f>
        <v>0</v>
      </c>
      <c r="P556" s="96">
        <f>Planning!P$964</f>
        <v>0</v>
      </c>
      <c r="Q556" s="96">
        <f>Planning!Q$964</f>
        <v>0</v>
      </c>
      <c r="R556" s="96">
        <f>Planning!R$964</f>
        <v>0</v>
      </c>
      <c r="S556" s="96">
        <f>Planning!S$964</f>
        <v>0</v>
      </c>
      <c r="T556" s="96">
        <f>Planning!T$964</f>
        <v>0</v>
      </c>
      <c r="U556" s="96">
        <f>Planning!U$964</f>
        <v>0</v>
      </c>
      <c r="V556" s="97">
        <f>Planning!V$964</f>
        <v>0</v>
      </c>
      <c r="W556" s="95">
        <f>Planning!W$964</f>
        <v>0</v>
      </c>
      <c r="X556" s="96">
        <f>Planning!X$964</f>
        <v>0</v>
      </c>
      <c r="Y556" s="96">
        <f>Planning!Y$964</f>
        <v>0</v>
      </c>
      <c r="Z556" s="96">
        <f>Planning!Z$964</f>
        <v>0</v>
      </c>
      <c r="AA556" s="96">
        <f>Planning!AA$964</f>
        <v>0</v>
      </c>
      <c r="AB556" s="96">
        <f>Planning!AB$964</f>
        <v>0</v>
      </c>
      <c r="AC556" s="96">
        <f>Planning!AC$964</f>
        <v>0</v>
      </c>
      <c r="AD556" s="97">
        <f>Planning!AD$964</f>
        <v>0</v>
      </c>
      <c r="AE556" s="95">
        <f>Planning!AE$964</f>
        <v>0</v>
      </c>
      <c r="AF556" s="96">
        <f>Planning!AF$964</f>
        <v>0</v>
      </c>
      <c r="AG556" s="96">
        <f>Planning!AG$964</f>
        <v>0</v>
      </c>
      <c r="AH556" s="96">
        <f>Planning!AH$964</f>
        <v>0</v>
      </c>
      <c r="AI556" s="96">
        <f>Planning!AI$964</f>
        <v>0</v>
      </c>
      <c r="AJ556" s="97">
        <f>Planning!AJ$964</f>
        <v>0</v>
      </c>
      <c r="AK556" s="95">
        <f>Planning!AK$964</f>
        <v>0</v>
      </c>
      <c r="AL556" s="96">
        <f>Planning!AL$964</f>
        <v>0</v>
      </c>
      <c r="AM556" s="96">
        <f>Planning!AM$964</f>
        <v>0</v>
      </c>
      <c r="AN556" s="96">
        <f>Planning!AN$964</f>
        <v>0</v>
      </c>
      <c r="AO556" s="96">
        <f>Planning!AO$964</f>
        <v>0</v>
      </c>
      <c r="AP556" s="96">
        <f>Planning!AP$964</f>
        <v>0</v>
      </c>
      <c r="AQ556" s="96">
        <f>Planning!AQ$964</f>
        <v>0</v>
      </c>
      <c r="AR556" s="96">
        <f>Planning!AR$964</f>
        <v>0</v>
      </c>
      <c r="AS556" s="96">
        <f>Planning!AS$964</f>
        <v>0</v>
      </c>
      <c r="AT556" s="97">
        <f>Planning!AT$964</f>
        <v>0</v>
      </c>
      <c r="AU556" s="95">
        <f>Planning!AU$964</f>
        <v>0</v>
      </c>
      <c r="AV556" s="96">
        <f>Planning!AV$964</f>
        <v>0</v>
      </c>
      <c r="AW556" s="96">
        <f>Planning!AW$964</f>
        <v>0</v>
      </c>
      <c r="AX556" s="96">
        <f>Planning!AX$964</f>
        <v>0</v>
      </c>
      <c r="AY556" s="96">
        <f>Planning!AY$964</f>
        <v>0</v>
      </c>
      <c r="AZ556" s="96">
        <f>Planning!AZ$964</f>
        <v>0</v>
      </c>
      <c r="BA556" s="96">
        <f>Planning!BA$964</f>
        <v>0</v>
      </c>
      <c r="BB556" s="97">
        <f>Planning!BB$964</f>
        <v>0</v>
      </c>
      <c r="BC556" s="82">
        <f>Planning!BC$964</f>
        <v>0</v>
      </c>
      <c r="BD556" s="102"/>
      <c r="BE556" s="410">
        <f>Planning!BE$964</f>
        <v>0</v>
      </c>
      <c r="BF556" s="411">
        <f>Planning!BF$964</f>
        <v>0</v>
      </c>
      <c r="BG556" s="88">
        <f>Planning!BG$964</f>
        <v>0</v>
      </c>
      <c r="BH556" s="89">
        <f>Planning!BH$964</f>
        <v>0</v>
      </c>
      <c r="BI556" s="90" t="str">
        <f>Planning!BI$964</f>
        <v/>
      </c>
      <c r="BJ556" s="91">
        <f>Planning!BJ$964</f>
        <v>0</v>
      </c>
      <c r="BL556" s="211">
        <f>Planning!BL$964</f>
        <v>0</v>
      </c>
      <c r="BM556" s="142">
        <f>Planning!BP$964</f>
        <v>0</v>
      </c>
      <c r="NL556" s="43" t="s">
        <v>63</v>
      </c>
    </row>
    <row r="557" spans="1:376" ht="10.199999999999999" hidden="1" customHeight="1">
      <c r="A557" s="25"/>
      <c r="B557" s="337"/>
      <c r="C557" s="424"/>
      <c r="D557" s="15"/>
      <c r="E557" s="101"/>
      <c r="F557" s="101"/>
      <c r="G557" s="101"/>
      <c r="H557" s="323"/>
      <c r="I557" s="400">
        <f>Conges!$B$31</f>
        <v>44924</v>
      </c>
      <c r="J557" s="401"/>
      <c r="K557" s="401"/>
      <c r="L557" s="401"/>
      <c r="M557" s="401"/>
      <c r="N557" s="65" t="str">
        <f>Planning!N$999</f>
        <v/>
      </c>
      <c r="O557" s="98">
        <f>Planning!O$999</f>
        <v>0</v>
      </c>
      <c r="P557" s="99">
        <f>Planning!P$999</f>
        <v>0</v>
      </c>
      <c r="Q557" s="99">
        <f>Planning!Q$999</f>
        <v>0</v>
      </c>
      <c r="R557" s="99">
        <f>Planning!R$999</f>
        <v>0</v>
      </c>
      <c r="S557" s="99">
        <f>Planning!S$999</f>
        <v>0</v>
      </c>
      <c r="T557" s="99">
        <f>Planning!T$999</f>
        <v>0</v>
      </c>
      <c r="U557" s="99">
        <f>Planning!U$999</f>
        <v>0</v>
      </c>
      <c r="V557" s="100">
        <f>Planning!V$999</f>
        <v>0</v>
      </c>
      <c r="W557" s="98">
        <f>Planning!W$999</f>
        <v>0</v>
      </c>
      <c r="X557" s="99">
        <f>Planning!X$999</f>
        <v>0</v>
      </c>
      <c r="Y557" s="99">
        <f>Planning!Y$999</f>
        <v>0</v>
      </c>
      <c r="Z557" s="99">
        <f>Planning!Z$999</f>
        <v>0</v>
      </c>
      <c r="AA557" s="99">
        <f>Planning!AA$999</f>
        <v>0</v>
      </c>
      <c r="AB557" s="99">
        <f>Planning!AB$999</f>
        <v>0</v>
      </c>
      <c r="AC557" s="99">
        <f>Planning!AC$999</f>
        <v>0</v>
      </c>
      <c r="AD557" s="100">
        <f>Planning!AD$999</f>
        <v>0</v>
      </c>
      <c r="AE557" s="98">
        <f>Planning!AE$999</f>
        <v>0</v>
      </c>
      <c r="AF557" s="99">
        <f>Planning!AF$999</f>
        <v>0</v>
      </c>
      <c r="AG557" s="99">
        <f>Planning!AG$999</f>
        <v>0</v>
      </c>
      <c r="AH557" s="99">
        <f>Planning!AH$999</f>
        <v>0</v>
      </c>
      <c r="AI557" s="99">
        <f>Planning!AI$999</f>
        <v>0</v>
      </c>
      <c r="AJ557" s="100">
        <f>Planning!AJ$999</f>
        <v>0</v>
      </c>
      <c r="AK557" s="98">
        <f>Planning!AK$999</f>
        <v>0</v>
      </c>
      <c r="AL557" s="99">
        <f>Planning!AL$999</f>
        <v>0</v>
      </c>
      <c r="AM557" s="99">
        <f>Planning!AM$999</f>
        <v>0</v>
      </c>
      <c r="AN557" s="99">
        <f>Planning!AN$999</f>
        <v>0</v>
      </c>
      <c r="AO557" s="99">
        <f>Planning!AO$999</f>
        <v>0</v>
      </c>
      <c r="AP557" s="99">
        <f>Planning!AP$999</f>
        <v>0</v>
      </c>
      <c r="AQ557" s="99">
        <f>Planning!AQ$999</f>
        <v>0</v>
      </c>
      <c r="AR557" s="99">
        <f>Planning!AR$999</f>
        <v>0</v>
      </c>
      <c r="AS557" s="99">
        <f>Planning!AS$999</f>
        <v>0</v>
      </c>
      <c r="AT557" s="100">
        <f>Planning!AT$999</f>
        <v>0</v>
      </c>
      <c r="AU557" s="98">
        <f>Planning!AU$999</f>
        <v>0</v>
      </c>
      <c r="AV557" s="99">
        <f>Planning!AV$999</f>
        <v>0</v>
      </c>
      <c r="AW557" s="99">
        <f>Planning!AW$999</f>
        <v>0</v>
      </c>
      <c r="AX557" s="99">
        <f>Planning!AX$999</f>
        <v>0</v>
      </c>
      <c r="AY557" s="99">
        <f>Planning!AY$999</f>
        <v>0</v>
      </c>
      <c r="AZ557" s="99">
        <f>Planning!AZ$999</f>
        <v>0</v>
      </c>
      <c r="BA557" s="99">
        <f>Planning!BA$999</f>
        <v>0</v>
      </c>
      <c r="BB557" s="100">
        <f>Planning!BB$999</f>
        <v>0</v>
      </c>
      <c r="BC557" s="69">
        <f>Planning!BC$999</f>
        <v>0</v>
      </c>
      <c r="BD557" s="102"/>
      <c r="BE557" s="408">
        <f>Planning!BE$999</f>
        <v>0</v>
      </c>
      <c r="BF557" s="409">
        <f>Planning!BF$999</f>
        <v>0</v>
      </c>
      <c r="BG557" s="74">
        <f>Planning!BG$999</f>
        <v>0</v>
      </c>
      <c r="BH557" s="75">
        <f>Planning!BH$999</f>
        <v>0</v>
      </c>
      <c r="BI557" s="76" t="str">
        <f>Planning!BI$999</f>
        <v/>
      </c>
      <c r="BJ557" s="77">
        <f>Planning!BJ$999</f>
        <v>0</v>
      </c>
      <c r="BL557" s="210">
        <f>Planning!BL$999</f>
        <v>0</v>
      </c>
      <c r="BM557" s="143">
        <f>Planning!BP$999</f>
        <v>0</v>
      </c>
      <c r="NL557" s="43" t="s">
        <v>63</v>
      </c>
    </row>
    <row r="558" spans="1:376" ht="10.199999999999999" hidden="1" customHeight="1">
      <c r="A558" s="25"/>
      <c r="B558" s="337"/>
      <c r="C558" s="424"/>
      <c r="D558" s="15"/>
      <c r="E558" s="101"/>
      <c r="F558" s="101"/>
      <c r="G558" s="101"/>
      <c r="H558" s="323"/>
      <c r="I558" s="402">
        <f>Conges!$B$32</f>
        <v>44925</v>
      </c>
      <c r="J558" s="403"/>
      <c r="K558" s="403"/>
      <c r="L558" s="403"/>
      <c r="M558" s="403"/>
      <c r="N558" s="78" t="str">
        <f>Planning!N$1034</f>
        <v/>
      </c>
      <c r="O558" s="95">
        <f>Planning!O$1034</f>
        <v>0</v>
      </c>
      <c r="P558" s="96">
        <f>Planning!P$1034</f>
        <v>0</v>
      </c>
      <c r="Q558" s="96">
        <f>Planning!Q$1034</f>
        <v>0</v>
      </c>
      <c r="R558" s="96">
        <f>Planning!R$1034</f>
        <v>0</v>
      </c>
      <c r="S558" s="96">
        <f>Planning!S$1034</f>
        <v>0</v>
      </c>
      <c r="T558" s="96">
        <f>Planning!T$1034</f>
        <v>0</v>
      </c>
      <c r="U558" s="96">
        <f>Planning!U$1034</f>
        <v>0</v>
      </c>
      <c r="V558" s="97">
        <f>Planning!V$1034</f>
        <v>0</v>
      </c>
      <c r="W558" s="95">
        <f>Planning!W$1034</f>
        <v>0</v>
      </c>
      <c r="X558" s="96">
        <f>Planning!X$1034</f>
        <v>0</v>
      </c>
      <c r="Y558" s="96">
        <f>Planning!Y$1034</f>
        <v>0</v>
      </c>
      <c r="Z558" s="96">
        <f>Planning!Z$1034</f>
        <v>0</v>
      </c>
      <c r="AA558" s="96">
        <f>Planning!AA$1034</f>
        <v>0</v>
      </c>
      <c r="AB558" s="96">
        <f>Planning!AB$1034</f>
        <v>0</v>
      </c>
      <c r="AC558" s="96">
        <f>Planning!AC$1034</f>
        <v>0</v>
      </c>
      <c r="AD558" s="97">
        <f>Planning!AD$1034</f>
        <v>0</v>
      </c>
      <c r="AE558" s="95">
        <f>Planning!AE$1034</f>
        <v>0</v>
      </c>
      <c r="AF558" s="96">
        <f>Planning!AF$1034</f>
        <v>0</v>
      </c>
      <c r="AG558" s="96">
        <f>Planning!AG$1034</f>
        <v>0</v>
      </c>
      <c r="AH558" s="96">
        <f>Planning!AH$1034</f>
        <v>0</v>
      </c>
      <c r="AI558" s="96">
        <f>Planning!AI$1034</f>
        <v>0</v>
      </c>
      <c r="AJ558" s="97">
        <f>Planning!AJ$1034</f>
        <v>0</v>
      </c>
      <c r="AK558" s="95">
        <f>Planning!AK$1034</f>
        <v>0</v>
      </c>
      <c r="AL558" s="96">
        <f>Planning!AL$1034</f>
        <v>0</v>
      </c>
      <c r="AM558" s="96">
        <f>Planning!AM$1034</f>
        <v>0</v>
      </c>
      <c r="AN558" s="96">
        <f>Planning!AN$1034</f>
        <v>0</v>
      </c>
      <c r="AO558" s="96">
        <f>Planning!AO$1034</f>
        <v>0</v>
      </c>
      <c r="AP558" s="96">
        <f>Planning!AP$1034</f>
        <v>0</v>
      </c>
      <c r="AQ558" s="96">
        <f>Planning!AQ$1034</f>
        <v>0</v>
      </c>
      <c r="AR558" s="96">
        <f>Planning!AR$1034</f>
        <v>0</v>
      </c>
      <c r="AS558" s="96">
        <f>Planning!AS$1034</f>
        <v>0</v>
      </c>
      <c r="AT558" s="97">
        <f>Planning!AT$1034</f>
        <v>0</v>
      </c>
      <c r="AU558" s="95">
        <f>Planning!AU$1034</f>
        <v>0</v>
      </c>
      <c r="AV558" s="96">
        <f>Planning!AV$1034</f>
        <v>0</v>
      </c>
      <c r="AW558" s="96">
        <f>Planning!AW$1034</f>
        <v>0</v>
      </c>
      <c r="AX558" s="96">
        <f>Planning!AX$1034</f>
        <v>0</v>
      </c>
      <c r="AY558" s="96">
        <f>Planning!AY$1034</f>
        <v>0</v>
      </c>
      <c r="AZ558" s="96">
        <f>Planning!AZ$1034</f>
        <v>0</v>
      </c>
      <c r="BA558" s="96">
        <f>Planning!BA$1034</f>
        <v>0</v>
      </c>
      <c r="BB558" s="97">
        <f>Planning!BB$1034</f>
        <v>0</v>
      </c>
      <c r="BC558" s="82">
        <f>Planning!BC$1034</f>
        <v>0</v>
      </c>
      <c r="BD558" s="102"/>
      <c r="BE558" s="410">
        <f>Planning!BE$1034</f>
        <v>0</v>
      </c>
      <c r="BF558" s="411">
        <f>Planning!BF$1034</f>
        <v>0</v>
      </c>
      <c r="BG558" s="88">
        <f>Planning!BG$1034</f>
        <v>0</v>
      </c>
      <c r="BH558" s="89">
        <f>Planning!BH$1034</f>
        <v>0</v>
      </c>
      <c r="BI558" s="90" t="str">
        <f>Planning!BI$1034</f>
        <v/>
      </c>
      <c r="BJ558" s="91">
        <f>Planning!BJ$1034</f>
        <v>0</v>
      </c>
      <c r="BL558" s="211">
        <f>Planning!BL$1034</f>
        <v>0</v>
      </c>
      <c r="BM558" s="142">
        <f>Planning!BP$1034</f>
        <v>0</v>
      </c>
      <c r="NL558" s="43" t="s">
        <v>63</v>
      </c>
    </row>
    <row r="559" spans="1:376" ht="10.199999999999999" hidden="1" customHeight="1" thickBot="1">
      <c r="A559" s="25"/>
      <c r="B559" s="337"/>
      <c r="C559" s="424"/>
      <c r="D559" s="15"/>
      <c r="E559" s="101"/>
      <c r="F559" s="101"/>
      <c r="G559" s="101"/>
      <c r="H559" s="323"/>
      <c r="I559" s="400">
        <f>Conges!$B$33</f>
        <v>44926</v>
      </c>
      <c r="J559" s="401"/>
      <c r="K559" s="401"/>
      <c r="L559" s="401"/>
      <c r="M559" s="401"/>
      <c r="N559" s="65" t="str">
        <f>Planning!N$1069</f>
        <v/>
      </c>
      <c r="O559" s="98">
        <f>Planning!O$1069</f>
        <v>0</v>
      </c>
      <c r="P559" s="99">
        <f>Planning!P$1069</f>
        <v>0</v>
      </c>
      <c r="Q559" s="99">
        <f>Planning!Q$1069</f>
        <v>0</v>
      </c>
      <c r="R559" s="99">
        <f>Planning!R$1069</f>
        <v>0</v>
      </c>
      <c r="S559" s="99">
        <f>Planning!S$1069</f>
        <v>0</v>
      </c>
      <c r="T559" s="99">
        <f>Planning!T$1069</f>
        <v>0</v>
      </c>
      <c r="U559" s="99">
        <f>Planning!U$1069</f>
        <v>0</v>
      </c>
      <c r="V559" s="100">
        <f>Planning!V$1069</f>
        <v>0</v>
      </c>
      <c r="W559" s="98">
        <f>Planning!W$1069</f>
        <v>0</v>
      </c>
      <c r="X559" s="99">
        <f>Planning!X$1069</f>
        <v>0</v>
      </c>
      <c r="Y559" s="99">
        <f>Planning!Y$1069</f>
        <v>0</v>
      </c>
      <c r="Z559" s="99">
        <f>Planning!Z$1069</f>
        <v>0</v>
      </c>
      <c r="AA559" s="99">
        <f>Planning!AA$1069</f>
        <v>0</v>
      </c>
      <c r="AB559" s="99">
        <f>Planning!AB$1069</f>
        <v>0</v>
      </c>
      <c r="AC559" s="99">
        <f>Planning!AC$1069</f>
        <v>0</v>
      </c>
      <c r="AD559" s="100">
        <f>Planning!AD$1069</f>
        <v>0</v>
      </c>
      <c r="AE559" s="98">
        <f>Planning!AE$1069</f>
        <v>0</v>
      </c>
      <c r="AF559" s="99">
        <f>Planning!AF$1069</f>
        <v>0</v>
      </c>
      <c r="AG559" s="99">
        <f>Planning!AG$1069</f>
        <v>0</v>
      </c>
      <c r="AH559" s="99">
        <f>Planning!AH$1069</f>
        <v>0</v>
      </c>
      <c r="AI559" s="99">
        <f>Planning!AI$1069</f>
        <v>0</v>
      </c>
      <c r="AJ559" s="100">
        <f>Planning!AJ$1069</f>
        <v>0</v>
      </c>
      <c r="AK559" s="98">
        <f>Planning!AK$1069</f>
        <v>0</v>
      </c>
      <c r="AL559" s="99">
        <f>Planning!AL$1069</f>
        <v>0</v>
      </c>
      <c r="AM559" s="99">
        <f>Planning!AM$1069</f>
        <v>0</v>
      </c>
      <c r="AN559" s="99">
        <f>Planning!AN$1069</f>
        <v>0</v>
      </c>
      <c r="AO559" s="99">
        <f>Planning!AO$1069</f>
        <v>0</v>
      </c>
      <c r="AP559" s="99">
        <f>Planning!AP$1069</f>
        <v>0</v>
      </c>
      <c r="AQ559" s="99">
        <f>Planning!AQ$1069</f>
        <v>0</v>
      </c>
      <c r="AR559" s="99">
        <f>Planning!AR$1069</f>
        <v>0</v>
      </c>
      <c r="AS559" s="99">
        <f>Planning!AS$1069</f>
        <v>0</v>
      </c>
      <c r="AT559" s="100">
        <f>Planning!AT$1069</f>
        <v>0</v>
      </c>
      <c r="AU559" s="98">
        <f>Planning!AU$1069</f>
        <v>0</v>
      </c>
      <c r="AV559" s="99">
        <f>Planning!AV$1069</f>
        <v>0</v>
      </c>
      <c r="AW559" s="99">
        <f>Planning!AW$1069</f>
        <v>0</v>
      </c>
      <c r="AX559" s="99">
        <f>Planning!AX$1069</f>
        <v>0</v>
      </c>
      <c r="AY559" s="99">
        <f>Planning!AY$1069</f>
        <v>0</v>
      </c>
      <c r="AZ559" s="99">
        <f>Planning!AZ$1069</f>
        <v>0</v>
      </c>
      <c r="BA559" s="99">
        <f>Planning!BA$1069</f>
        <v>0</v>
      </c>
      <c r="BB559" s="100">
        <f>Planning!BB$1069</f>
        <v>0</v>
      </c>
      <c r="BC559" s="69">
        <f>Planning!BC$1069</f>
        <v>0</v>
      </c>
      <c r="BD559" s="102"/>
      <c r="BE559" s="412">
        <f>Planning!BE$1069</f>
        <v>0</v>
      </c>
      <c r="BF559" s="413">
        <f>Planning!BF$1069</f>
        <v>0</v>
      </c>
      <c r="BG559" s="104">
        <f>Planning!BG$1069</f>
        <v>0</v>
      </c>
      <c r="BH559" s="105">
        <f>Planning!BH$1069</f>
        <v>0</v>
      </c>
      <c r="BI559" s="106" t="str">
        <f>Planning!BI$1069</f>
        <v/>
      </c>
      <c r="BJ559" s="107">
        <f>Planning!BJ$1069</f>
        <v>0</v>
      </c>
      <c r="BL559" s="213">
        <f>Planning!BL$1069</f>
        <v>0</v>
      </c>
      <c r="BM559" s="151">
        <f>Planning!BP$1069</f>
        <v>0</v>
      </c>
      <c r="NL559" s="43" t="s">
        <v>63</v>
      </c>
    </row>
    <row r="560" spans="1:376" ht="10.199999999999999" hidden="1" customHeight="1" thickBot="1">
      <c r="B560" s="337"/>
      <c r="C560" s="425"/>
      <c r="D560" s="17"/>
      <c r="E560" s="140"/>
      <c r="F560" s="140"/>
      <c r="G560" s="140"/>
      <c r="H560" s="11"/>
      <c r="I560" s="19"/>
      <c r="J560" s="19"/>
      <c r="K560" s="19"/>
      <c r="L560" s="19"/>
      <c r="M560" s="19"/>
      <c r="N560" s="12"/>
      <c r="O560" s="27"/>
      <c r="P560" s="28"/>
      <c r="Q560" s="27"/>
      <c r="R560" s="28"/>
      <c r="S560" s="27"/>
      <c r="T560" s="28"/>
      <c r="U560" s="27"/>
      <c r="V560" s="28"/>
      <c r="W560" s="27"/>
      <c r="X560" s="28"/>
      <c r="Y560" s="27"/>
      <c r="Z560" s="28"/>
      <c r="AA560" s="27"/>
      <c r="AB560" s="28"/>
      <c r="AC560" s="27"/>
      <c r="AD560" s="28"/>
      <c r="AE560" s="27"/>
      <c r="AF560" s="28"/>
      <c r="AG560" s="27"/>
      <c r="AH560" s="28"/>
      <c r="AI560" s="27"/>
      <c r="AJ560" s="28"/>
      <c r="AK560" s="27"/>
      <c r="AL560" s="28"/>
      <c r="AM560" s="27"/>
      <c r="AN560" s="28"/>
      <c r="AO560" s="27"/>
      <c r="AP560" s="28"/>
      <c r="AQ560" s="27"/>
      <c r="AR560" s="28"/>
      <c r="AS560" s="27"/>
      <c r="AT560" s="28"/>
      <c r="AU560" s="27"/>
      <c r="AV560" s="28"/>
      <c r="AW560" s="27"/>
      <c r="AX560" s="28"/>
      <c r="AY560" s="27"/>
      <c r="AZ560" s="28"/>
      <c r="BA560" s="27"/>
      <c r="BB560" s="28"/>
      <c r="BC560" s="18"/>
      <c r="BD560" s="103"/>
      <c r="BE560" s="109"/>
      <c r="BF560" s="109"/>
      <c r="BG560" s="108"/>
      <c r="BH560" s="109"/>
      <c r="BI560" s="109"/>
      <c r="BJ560" s="109"/>
      <c r="BK560" s="45"/>
      <c r="BL560" s="109"/>
      <c r="BM560" s="152">
        <f>SUM(BM529:BM559)</f>
        <v>0</v>
      </c>
    </row>
    <row r="561" spans="1:376" ht="10.199999999999999" hidden="1" customHeight="1" thickBot="1">
      <c r="A561" s="26"/>
      <c r="C561" s="399"/>
      <c r="D561" s="399"/>
      <c r="E561" s="399"/>
      <c r="F561" s="399"/>
      <c r="G561" s="399"/>
      <c r="H561" s="399"/>
      <c r="I561" s="399"/>
      <c r="J561" s="399"/>
      <c r="K561" s="399"/>
      <c r="L561" s="399"/>
      <c r="M561" s="399"/>
      <c r="N561" s="399"/>
      <c r="O561" s="399"/>
      <c r="P561" s="399"/>
      <c r="Q561" s="399"/>
      <c r="R561" s="399"/>
      <c r="S561" s="399"/>
      <c r="T561" s="399"/>
      <c r="U561" s="399"/>
      <c r="V561" s="399"/>
      <c r="W561" s="399"/>
      <c r="X561" s="399"/>
      <c r="Y561" s="399"/>
      <c r="Z561" s="399"/>
      <c r="AA561" s="399"/>
      <c r="AB561" s="399"/>
      <c r="AC561" s="399"/>
      <c r="AD561" s="399"/>
      <c r="AE561" s="399"/>
      <c r="AF561" s="399"/>
      <c r="AG561" s="399"/>
      <c r="AH561" s="399"/>
      <c r="AI561" s="399"/>
      <c r="AJ561" s="399"/>
      <c r="AK561" s="399"/>
      <c r="AL561" s="399"/>
      <c r="AM561" s="399"/>
      <c r="AN561" s="399"/>
      <c r="AO561" s="399"/>
      <c r="AP561" s="399"/>
      <c r="AQ561" s="399"/>
      <c r="AR561" s="399"/>
      <c r="AS561" s="399"/>
      <c r="AT561" s="399"/>
      <c r="AU561" s="399"/>
      <c r="AV561" s="399"/>
      <c r="AW561" s="399"/>
      <c r="AX561" s="399"/>
      <c r="AY561" s="399"/>
      <c r="AZ561" s="399"/>
      <c r="BA561" s="399"/>
      <c r="BB561" s="399"/>
      <c r="BC561" s="399"/>
      <c r="BD561" s="293"/>
      <c r="BE561" s="44"/>
      <c r="BF561" s="44"/>
      <c r="BG561" s="44"/>
      <c r="BH561" s="44"/>
      <c r="BI561" s="44"/>
      <c r="BJ561" s="44"/>
      <c r="BL561" s="44"/>
      <c r="BM561" s="44"/>
    </row>
    <row r="562" spans="1:376" ht="18" hidden="1" customHeight="1" thickBot="1">
      <c r="A562" s="26">
        <v>1</v>
      </c>
      <c r="B562" s="337"/>
      <c r="C562" s="404">
        <f>Prenoms!$B$18</f>
        <v>0</v>
      </c>
      <c r="D562" s="405"/>
      <c r="E562" s="405"/>
      <c r="F562" s="405"/>
      <c r="G562" s="405"/>
      <c r="H562" s="405"/>
      <c r="I562" s="405"/>
      <c r="J562" s="405"/>
      <c r="K562" s="405"/>
      <c r="L562" s="405"/>
      <c r="M562" s="405"/>
      <c r="N562" s="405"/>
      <c r="O562" s="405"/>
      <c r="P562" s="405"/>
      <c r="Q562" s="405"/>
      <c r="R562" s="405"/>
      <c r="S562" s="405"/>
      <c r="T562" s="405"/>
      <c r="U562" s="405"/>
      <c r="V562" s="405"/>
      <c r="W562" s="405"/>
      <c r="X562" s="405"/>
      <c r="Y562" s="405"/>
      <c r="Z562" s="405"/>
      <c r="AA562" s="405"/>
      <c r="AB562" s="405"/>
      <c r="AC562" s="405"/>
      <c r="AD562" s="405"/>
      <c r="AE562" s="405"/>
      <c r="AF562" s="405"/>
      <c r="AG562" s="405"/>
      <c r="AH562" s="405"/>
      <c r="AI562" s="405"/>
      <c r="AJ562" s="405"/>
      <c r="AK562" s="405"/>
      <c r="AL562" s="405"/>
      <c r="AM562" s="405"/>
      <c r="AN562" s="405"/>
      <c r="AO562" s="405"/>
      <c r="AP562" s="405"/>
      <c r="AQ562" s="405"/>
      <c r="AR562" s="405"/>
      <c r="AS562" s="405"/>
      <c r="AT562" s="405"/>
      <c r="AU562" s="405"/>
      <c r="AV562" s="405"/>
      <c r="AW562" s="405"/>
      <c r="AX562" s="405"/>
      <c r="AY562" s="405"/>
      <c r="AZ562" s="405"/>
      <c r="BA562" s="405"/>
      <c r="BB562" s="405"/>
      <c r="BC562" s="405"/>
      <c r="BD562" s="102"/>
      <c r="BE562" s="414" t="s">
        <v>13</v>
      </c>
      <c r="BF562" s="415"/>
      <c r="BG562" s="418" t="s">
        <v>50</v>
      </c>
      <c r="BH562" s="420" t="s">
        <v>54</v>
      </c>
      <c r="BI562" s="421"/>
      <c r="BJ562" s="393" t="s">
        <v>46</v>
      </c>
      <c r="BL562" s="359" t="s">
        <v>55</v>
      </c>
      <c r="BM562" s="391" t="str">
        <f>Planning!BP562</f>
        <v>R prévi</v>
      </c>
    </row>
    <row r="563" spans="1:376" ht="10.199999999999999" hidden="1" customHeight="1">
      <c r="A563" s="25"/>
      <c r="B563" s="337"/>
      <c r="C563" s="424">
        <f>$C562</f>
        <v>0</v>
      </c>
      <c r="D563" s="16"/>
      <c r="E563" s="349"/>
      <c r="F563" s="349"/>
      <c r="G563" s="349"/>
      <c r="H563" s="10"/>
      <c r="I563" s="10"/>
      <c r="J563" s="10"/>
      <c r="K563" s="10"/>
      <c r="L563" s="10"/>
      <c r="M563" s="10"/>
      <c r="N563" s="316">
        <v>7</v>
      </c>
      <c r="O563" s="316"/>
      <c r="P563" s="316">
        <v>8</v>
      </c>
      <c r="Q563" s="316"/>
      <c r="R563" s="316">
        <v>9</v>
      </c>
      <c r="S563" s="316"/>
      <c r="T563" s="316">
        <v>10</v>
      </c>
      <c r="U563" s="316"/>
      <c r="V563" s="316">
        <v>11</v>
      </c>
      <c r="W563" s="316"/>
      <c r="X563" s="316">
        <v>12</v>
      </c>
      <c r="Y563" s="316"/>
      <c r="Z563" s="316">
        <v>13</v>
      </c>
      <c r="AA563" s="316"/>
      <c r="AB563" s="316">
        <v>14</v>
      </c>
      <c r="AC563" s="316"/>
      <c r="AD563" s="316">
        <v>15</v>
      </c>
      <c r="AE563" s="316"/>
      <c r="AF563" s="316">
        <v>16</v>
      </c>
      <c r="AG563" s="316"/>
      <c r="AH563" s="316">
        <v>17</v>
      </c>
      <c r="AI563" s="316"/>
      <c r="AJ563" s="316">
        <v>18</v>
      </c>
      <c r="AK563" s="316"/>
      <c r="AL563" s="316">
        <v>19</v>
      </c>
      <c r="AM563" s="316"/>
      <c r="AN563" s="316">
        <v>20</v>
      </c>
      <c r="AO563" s="316"/>
      <c r="AP563" s="316">
        <v>21</v>
      </c>
      <c r="AQ563" s="316"/>
      <c r="AR563" s="316">
        <v>22</v>
      </c>
      <c r="AS563" s="316"/>
      <c r="AT563" s="316">
        <v>23</v>
      </c>
      <c r="AU563" s="316"/>
      <c r="AV563" s="316">
        <v>24</v>
      </c>
      <c r="AW563" s="316"/>
      <c r="AX563" s="316">
        <v>1</v>
      </c>
      <c r="AY563" s="316"/>
      <c r="AZ563" s="316">
        <v>2</v>
      </c>
      <c r="BA563" s="316"/>
      <c r="BB563" s="316">
        <v>3</v>
      </c>
      <c r="BC563" s="346"/>
      <c r="BD563" s="102"/>
      <c r="BE563" s="416"/>
      <c r="BF563" s="417"/>
      <c r="BG563" s="419"/>
      <c r="BH563" s="422"/>
      <c r="BI563" s="423"/>
      <c r="BJ563" s="407"/>
      <c r="BL563" s="406"/>
      <c r="BM563" s="392"/>
    </row>
    <row r="564" spans="1:376" ht="10.199999999999999" hidden="1" customHeight="1">
      <c r="A564" s="25"/>
      <c r="B564" s="337"/>
      <c r="C564" s="424"/>
      <c r="D564" s="15"/>
      <c r="E564" s="322"/>
      <c r="F564" s="322"/>
      <c r="G564" s="322"/>
      <c r="H564" s="323" t="e">
        <f>IF(#REF!&lt;&gt;0,3,0)</f>
        <v>#REF!</v>
      </c>
      <c r="I564" s="426">
        <f>Conges!$B$3</f>
        <v>44896</v>
      </c>
      <c r="J564" s="427"/>
      <c r="K564" s="427"/>
      <c r="L564" s="427"/>
      <c r="M564" s="427"/>
      <c r="N564" s="60" t="str">
        <f>Planning!N$20</f>
        <v/>
      </c>
      <c r="O564" s="92">
        <f>Planning!O$20</f>
        <v>0</v>
      </c>
      <c r="P564" s="93">
        <f>Planning!P$20</f>
        <v>0</v>
      </c>
      <c r="Q564" s="93">
        <f>Planning!Q$20</f>
        <v>0</v>
      </c>
      <c r="R564" s="93">
        <f>Planning!R$20</f>
        <v>0</v>
      </c>
      <c r="S564" s="93">
        <f>Planning!S$20</f>
        <v>0</v>
      </c>
      <c r="T564" s="93">
        <f>Planning!T$20</f>
        <v>0</v>
      </c>
      <c r="U564" s="93">
        <f>Planning!U$20</f>
        <v>0</v>
      </c>
      <c r="V564" s="94">
        <f>Planning!V$20</f>
        <v>0</v>
      </c>
      <c r="W564" s="93">
        <f>Planning!W$20</f>
        <v>0</v>
      </c>
      <c r="X564" s="93">
        <f>Planning!X$20</f>
        <v>0</v>
      </c>
      <c r="Y564" s="93">
        <f>Planning!Y$20</f>
        <v>0</v>
      </c>
      <c r="Z564" s="93">
        <f>Planning!Z$20</f>
        <v>0</v>
      </c>
      <c r="AA564" s="93">
        <f>Planning!AA$20</f>
        <v>0</v>
      </c>
      <c r="AB564" s="93">
        <f>Planning!AB$20</f>
        <v>0</v>
      </c>
      <c r="AC564" s="93">
        <f>Planning!AC$20</f>
        <v>0</v>
      </c>
      <c r="AD564" s="93">
        <f>Planning!AD$20</f>
        <v>0</v>
      </c>
      <c r="AE564" s="92">
        <f>Planning!AE$20</f>
        <v>0</v>
      </c>
      <c r="AF564" s="93">
        <f>Planning!AF$20</f>
        <v>0</v>
      </c>
      <c r="AG564" s="93">
        <f>Planning!AG$20</f>
        <v>0</v>
      </c>
      <c r="AH564" s="93">
        <f>Planning!AH$20</f>
        <v>0</v>
      </c>
      <c r="AI564" s="93">
        <f>Planning!AI$20</f>
        <v>0</v>
      </c>
      <c r="AJ564" s="94">
        <f>Planning!AJ$20</f>
        <v>0</v>
      </c>
      <c r="AK564" s="93">
        <f>Planning!AK$20</f>
        <v>0</v>
      </c>
      <c r="AL564" s="93">
        <f>Planning!AL$20</f>
        <v>0</v>
      </c>
      <c r="AM564" s="93">
        <f>Planning!AM$20</f>
        <v>0</v>
      </c>
      <c r="AN564" s="93">
        <f>Planning!AN$20</f>
        <v>0</v>
      </c>
      <c r="AO564" s="93">
        <f>Planning!AO$20</f>
        <v>0</v>
      </c>
      <c r="AP564" s="93">
        <f>Planning!AP$20</f>
        <v>0</v>
      </c>
      <c r="AQ564" s="93">
        <f>Planning!AQ$20</f>
        <v>0</v>
      </c>
      <c r="AR564" s="93">
        <f>Planning!AR$20</f>
        <v>0</v>
      </c>
      <c r="AS564" s="93">
        <f>Planning!AS$20</f>
        <v>0</v>
      </c>
      <c r="AT564" s="93">
        <f>Planning!AT$20</f>
        <v>0</v>
      </c>
      <c r="AU564" s="92">
        <f>Planning!AU$20</f>
        <v>0</v>
      </c>
      <c r="AV564" s="93">
        <f>Planning!AV$20</f>
        <v>0</v>
      </c>
      <c r="AW564" s="93">
        <f>Planning!AW$20</f>
        <v>0</v>
      </c>
      <c r="AX564" s="93">
        <f>Planning!AX$20</f>
        <v>0</v>
      </c>
      <c r="AY564" s="93">
        <f>Planning!AY$20</f>
        <v>0</v>
      </c>
      <c r="AZ564" s="93">
        <f>Planning!AZ$20</f>
        <v>0</v>
      </c>
      <c r="BA564" s="93">
        <f>Planning!BA$20</f>
        <v>0</v>
      </c>
      <c r="BB564" s="94">
        <f>Planning!BB$20</f>
        <v>0</v>
      </c>
      <c r="BC564" s="64">
        <f>Planning!BC$20</f>
        <v>0</v>
      </c>
      <c r="BD564" s="102"/>
      <c r="BE564" s="428">
        <f>Planning!BE$20</f>
        <v>0</v>
      </c>
      <c r="BF564" s="429">
        <f>Planning!BF$20</f>
        <v>0</v>
      </c>
      <c r="BG564" s="70">
        <f>Planning!BG$20</f>
        <v>0</v>
      </c>
      <c r="BH564" s="71">
        <f>Planning!BH$20</f>
        <v>0</v>
      </c>
      <c r="BI564" s="72" t="str">
        <f>Planning!BI$20</f>
        <v/>
      </c>
      <c r="BJ564" s="73">
        <f>Planning!BJ$20</f>
        <v>0</v>
      </c>
      <c r="BL564" s="212">
        <f>Planning!BL$20</f>
        <v>0</v>
      </c>
      <c r="BM564" s="141">
        <f>Planning!BP$20</f>
        <v>0</v>
      </c>
      <c r="NL564" s="43" t="s">
        <v>63</v>
      </c>
    </row>
    <row r="565" spans="1:376" ht="10.199999999999999" hidden="1" customHeight="1">
      <c r="A565" s="25"/>
      <c r="B565" s="337"/>
      <c r="C565" s="424"/>
      <c r="D565" s="15"/>
      <c r="E565" s="322"/>
      <c r="F565" s="322"/>
      <c r="G565" s="322"/>
      <c r="H565" s="323"/>
      <c r="I565" s="402">
        <f>Conges!$B$4</f>
        <v>44897</v>
      </c>
      <c r="J565" s="403"/>
      <c r="K565" s="403"/>
      <c r="L565" s="403"/>
      <c r="M565" s="403"/>
      <c r="N565" s="78" t="str">
        <f>Planning!N$55</f>
        <v/>
      </c>
      <c r="O565" s="95">
        <f>Planning!O$55</f>
        <v>0</v>
      </c>
      <c r="P565" s="96">
        <f>Planning!P$55</f>
        <v>0</v>
      </c>
      <c r="Q565" s="96">
        <f>Planning!Q$55</f>
        <v>0</v>
      </c>
      <c r="R565" s="96">
        <f>Planning!R$55</f>
        <v>0</v>
      </c>
      <c r="S565" s="96">
        <f>Planning!S$55</f>
        <v>0</v>
      </c>
      <c r="T565" s="96">
        <f>Planning!T$55</f>
        <v>0</v>
      </c>
      <c r="U565" s="96">
        <f>Planning!U$55</f>
        <v>0</v>
      </c>
      <c r="V565" s="97">
        <f>Planning!V$55</f>
        <v>0</v>
      </c>
      <c r="W565" s="96">
        <f>Planning!W$55</f>
        <v>0</v>
      </c>
      <c r="X565" s="96">
        <f>Planning!X$55</f>
        <v>0</v>
      </c>
      <c r="Y565" s="96">
        <f>Planning!Y$55</f>
        <v>0</v>
      </c>
      <c r="Z565" s="96">
        <f>Planning!Z$55</f>
        <v>0</v>
      </c>
      <c r="AA565" s="96">
        <f>Planning!AA$55</f>
        <v>0</v>
      </c>
      <c r="AB565" s="96">
        <f>Planning!AB$55</f>
        <v>0</v>
      </c>
      <c r="AC565" s="96">
        <f>Planning!AC$55</f>
        <v>0</v>
      </c>
      <c r="AD565" s="96">
        <f>Planning!AD$55</f>
        <v>0</v>
      </c>
      <c r="AE565" s="95">
        <f>Planning!AE$55</f>
        <v>0</v>
      </c>
      <c r="AF565" s="96">
        <f>Planning!AF$55</f>
        <v>0</v>
      </c>
      <c r="AG565" s="96">
        <f>Planning!AG$55</f>
        <v>0</v>
      </c>
      <c r="AH565" s="96">
        <f>Planning!AH$55</f>
        <v>0</v>
      </c>
      <c r="AI565" s="96">
        <f>Planning!AI$55</f>
        <v>0</v>
      </c>
      <c r="AJ565" s="97">
        <f>Planning!AJ$55</f>
        <v>0</v>
      </c>
      <c r="AK565" s="96">
        <f>Planning!AK$55</f>
        <v>0</v>
      </c>
      <c r="AL565" s="96">
        <f>Planning!AL$55</f>
        <v>0</v>
      </c>
      <c r="AM565" s="96">
        <f>Planning!AM$55</f>
        <v>0</v>
      </c>
      <c r="AN565" s="96">
        <f>Planning!AN$55</f>
        <v>0</v>
      </c>
      <c r="AO565" s="96">
        <f>Planning!AO$55</f>
        <v>0</v>
      </c>
      <c r="AP565" s="96">
        <f>Planning!AP$55</f>
        <v>0</v>
      </c>
      <c r="AQ565" s="96">
        <f>Planning!AQ$55</f>
        <v>0</v>
      </c>
      <c r="AR565" s="96">
        <f>Planning!AR$55</f>
        <v>0</v>
      </c>
      <c r="AS565" s="96">
        <f>Planning!AS$55</f>
        <v>0</v>
      </c>
      <c r="AT565" s="96">
        <f>Planning!AT$55</f>
        <v>0</v>
      </c>
      <c r="AU565" s="95">
        <f>Planning!AU$55</f>
        <v>0</v>
      </c>
      <c r="AV565" s="96">
        <f>Planning!AV$55</f>
        <v>0</v>
      </c>
      <c r="AW565" s="96">
        <f>Planning!AW$55</f>
        <v>0</v>
      </c>
      <c r="AX565" s="96">
        <f>Planning!AX$55</f>
        <v>0</v>
      </c>
      <c r="AY565" s="96">
        <f>Planning!AY$55</f>
        <v>0</v>
      </c>
      <c r="AZ565" s="96">
        <f>Planning!AZ$55</f>
        <v>0</v>
      </c>
      <c r="BA565" s="96">
        <f>Planning!BA$55</f>
        <v>0</v>
      </c>
      <c r="BB565" s="97">
        <f>Planning!BB$55</f>
        <v>0</v>
      </c>
      <c r="BC565" s="82">
        <f>Planning!BC$55</f>
        <v>0</v>
      </c>
      <c r="BD565" s="102"/>
      <c r="BE565" s="410">
        <f>Planning!BE$55</f>
        <v>0</v>
      </c>
      <c r="BF565" s="411">
        <f>Planning!BF$55</f>
        <v>0</v>
      </c>
      <c r="BG565" s="88">
        <f>Planning!BG$55</f>
        <v>0</v>
      </c>
      <c r="BH565" s="89">
        <f>Planning!BH$55</f>
        <v>0</v>
      </c>
      <c r="BI565" s="90" t="str">
        <f>Planning!BI$55</f>
        <v/>
      </c>
      <c r="BJ565" s="91">
        <f>Planning!BJ$55</f>
        <v>0</v>
      </c>
      <c r="BL565" s="211">
        <f>Planning!BL$55</f>
        <v>0</v>
      </c>
      <c r="BM565" s="142">
        <f>Planning!BP$55</f>
        <v>0</v>
      </c>
      <c r="NL565" s="43" t="s">
        <v>63</v>
      </c>
    </row>
    <row r="566" spans="1:376" ht="10.199999999999999" hidden="1" customHeight="1">
      <c r="A566" s="25"/>
      <c r="B566" s="337"/>
      <c r="C566" s="424"/>
      <c r="D566" s="15"/>
      <c r="E566" s="324"/>
      <c r="F566" s="324"/>
      <c r="G566" s="324"/>
      <c r="H566" s="323"/>
      <c r="I566" s="400">
        <f>Conges!$B$5</f>
        <v>44898</v>
      </c>
      <c r="J566" s="401"/>
      <c r="K566" s="401"/>
      <c r="L566" s="401"/>
      <c r="M566" s="401"/>
      <c r="N566" s="65" t="str">
        <f>Planning!N$90</f>
        <v/>
      </c>
      <c r="O566" s="98">
        <f>Planning!O$90</f>
        <v>0</v>
      </c>
      <c r="P566" s="99">
        <f>Planning!P$90</f>
        <v>0</v>
      </c>
      <c r="Q566" s="99">
        <f>Planning!Q$90</f>
        <v>0</v>
      </c>
      <c r="R566" s="99">
        <f>Planning!R$90</f>
        <v>0</v>
      </c>
      <c r="S566" s="99">
        <f>Planning!S$90</f>
        <v>0</v>
      </c>
      <c r="T566" s="99">
        <f>Planning!T$90</f>
        <v>0</v>
      </c>
      <c r="U566" s="99">
        <f>Planning!U$90</f>
        <v>0</v>
      </c>
      <c r="V566" s="100">
        <f>Planning!V$90</f>
        <v>0</v>
      </c>
      <c r="W566" s="99">
        <f>Planning!W$90</f>
        <v>0</v>
      </c>
      <c r="X566" s="99">
        <f>Planning!X$90</f>
        <v>0</v>
      </c>
      <c r="Y566" s="99">
        <f>Planning!Y$90</f>
        <v>0</v>
      </c>
      <c r="Z566" s="99">
        <f>Planning!Z$90</f>
        <v>0</v>
      </c>
      <c r="AA566" s="99">
        <f>Planning!AA$90</f>
        <v>0</v>
      </c>
      <c r="AB566" s="99">
        <f>Planning!AB$90</f>
        <v>0</v>
      </c>
      <c r="AC566" s="99">
        <f>Planning!AC$90</f>
        <v>0</v>
      </c>
      <c r="AD566" s="99">
        <f>Planning!AD$90</f>
        <v>0</v>
      </c>
      <c r="AE566" s="98">
        <f>Planning!AE$90</f>
        <v>0</v>
      </c>
      <c r="AF566" s="99">
        <f>Planning!AF$90</f>
        <v>0</v>
      </c>
      <c r="AG566" s="99">
        <f>Planning!AG$90</f>
        <v>0</v>
      </c>
      <c r="AH566" s="99">
        <f>Planning!AH$90</f>
        <v>0</v>
      </c>
      <c r="AI566" s="99">
        <f>Planning!AI$90</f>
        <v>0</v>
      </c>
      <c r="AJ566" s="100">
        <f>Planning!AJ$90</f>
        <v>0</v>
      </c>
      <c r="AK566" s="99">
        <f>Planning!AK$90</f>
        <v>0</v>
      </c>
      <c r="AL566" s="99">
        <f>Planning!AL$90</f>
        <v>0</v>
      </c>
      <c r="AM566" s="99">
        <f>Planning!AM$90</f>
        <v>0</v>
      </c>
      <c r="AN566" s="99">
        <f>Planning!AN$90</f>
        <v>0</v>
      </c>
      <c r="AO566" s="99">
        <f>Planning!AO$90</f>
        <v>0</v>
      </c>
      <c r="AP566" s="99">
        <f>Planning!AP$90</f>
        <v>0</v>
      </c>
      <c r="AQ566" s="99">
        <f>Planning!AQ$90</f>
        <v>0</v>
      </c>
      <c r="AR566" s="99">
        <f>Planning!AR$90</f>
        <v>0</v>
      </c>
      <c r="AS566" s="99">
        <f>Planning!AS$90</f>
        <v>0</v>
      </c>
      <c r="AT566" s="99">
        <f>Planning!AT$90</f>
        <v>0</v>
      </c>
      <c r="AU566" s="98">
        <f>Planning!AU$90</f>
        <v>0</v>
      </c>
      <c r="AV566" s="99">
        <f>Planning!AV$90</f>
        <v>0</v>
      </c>
      <c r="AW566" s="99">
        <f>Planning!AW$90</f>
        <v>0</v>
      </c>
      <c r="AX566" s="99">
        <f>Planning!AX$90</f>
        <v>0</v>
      </c>
      <c r="AY566" s="99">
        <f>Planning!AY$90</f>
        <v>0</v>
      </c>
      <c r="AZ566" s="99">
        <f>Planning!AZ$90</f>
        <v>0</v>
      </c>
      <c r="BA566" s="99">
        <f>Planning!BA$90</f>
        <v>0</v>
      </c>
      <c r="BB566" s="100">
        <f>Planning!BB$90</f>
        <v>0</v>
      </c>
      <c r="BC566" s="69">
        <f>Planning!BC$90</f>
        <v>0</v>
      </c>
      <c r="BD566" s="102"/>
      <c r="BE566" s="408">
        <f>Planning!BE$90</f>
        <v>0</v>
      </c>
      <c r="BF566" s="409">
        <f>Planning!BF$90</f>
        <v>0</v>
      </c>
      <c r="BG566" s="74">
        <f>Planning!BG$90</f>
        <v>0</v>
      </c>
      <c r="BH566" s="75">
        <f>Planning!BH$90</f>
        <v>0</v>
      </c>
      <c r="BI566" s="76" t="str">
        <f>Planning!BI$90</f>
        <v/>
      </c>
      <c r="BJ566" s="77">
        <f>Planning!BJ$90</f>
        <v>0</v>
      </c>
      <c r="BL566" s="210">
        <f>Planning!BL$90</f>
        <v>0</v>
      </c>
      <c r="BM566" s="143">
        <f>Planning!BP$90</f>
        <v>0</v>
      </c>
      <c r="NL566" s="43" t="s">
        <v>63</v>
      </c>
    </row>
    <row r="567" spans="1:376" ht="10.199999999999999" hidden="1" customHeight="1">
      <c r="A567" s="25"/>
      <c r="B567" s="337"/>
      <c r="C567" s="424"/>
      <c r="D567" s="15"/>
      <c r="E567" s="322"/>
      <c r="F567" s="322"/>
      <c r="G567" s="322"/>
      <c r="H567" s="323"/>
      <c r="I567" s="402">
        <f>Conges!$B$6</f>
        <v>44899</v>
      </c>
      <c r="J567" s="403"/>
      <c r="K567" s="403"/>
      <c r="L567" s="403"/>
      <c r="M567" s="403"/>
      <c r="N567" s="78" t="str">
        <f>Planning!N$125</f>
        <v/>
      </c>
      <c r="O567" s="95">
        <f>Planning!O$125</f>
        <v>0</v>
      </c>
      <c r="P567" s="96">
        <f>Planning!P$125</f>
        <v>0</v>
      </c>
      <c r="Q567" s="96">
        <f>Planning!Q$125</f>
        <v>0</v>
      </c>
      <c r="R567" s="96">
        <f>Planning!R$125</f>
        <v>0</v>
      </c>
      <c r="S567" s="96">
        <f>Planning!S$125</f>
        <v>0</v>
      </c>
      <c r="T567" s="96">
        <f>Planning!T$125</f>
        <v>0</v>
      </c>
      <c r="U567" s="96">
        <f>Planning!U$125</f>
        <v>0</v>
      </c>
      <c r="V567" s="97">
        <f>Planning!V$125</f>
        <v>0</v>
      </c>
      <c r="W567" s="96">
        <f>Planning!W$125</f>
        <v>0</v>
      </c>
      <c r="X567" s="96">
        <f>Planning!X$125</f>
        <v>0</v>
      </c>
      <c r="Y567" s="96">
        <f>Planning!Y$125</f>
        <v>0</v>
      </c>
      <c r="Z567" s="96">
        <f>Planning!Z$125</f>
        <v>0</v>
      </c>
      <c r="AA567" s="96">
        <f>Planning!AA$125</f>
        <v>0</v>
      </c>
      <c r="AB567" s="96">
        <f>Planning!AB$125</f>
        <v>0</v>
      </c>
      <c r="AC567" s="96">
        <f>Planning!AC$125</f>
        <v>0</v>
      </c>
      <c r="AD567" s="96">
        <f>Planning!AD$125</f>
        <v>0</v>
      </c>
      <c r="AE567" s="95">
        <f>Planning!AE$125</f>
        <v>0</v>
      </c>
      <c r="AF567" s="96">
        <f>Planning!AF$125</f>
        <v>0</v>
      </c>
      <c r="AG567" s="96">
        <f>Planning!AG$125</f>
        <v>0</v>
      </c>
      <c r="AH567" s="96">
        <f>Planning!AH$125</f>
        <v>0</v>
      </c>
      <c r="AI567" s="96">
        <f>Planning!AI$125</f>
        <v>0</v>
      </c>
      <c r="AJ567" s="97">
        <f>Planning!AJ$125</f>
        <v>0</v>
      </c>
      <c r="AK567" s="96">
        <f>Planning!AK$125</f>
        <v>0</v>
      </c>
      <c r="AL567" s="96">
        <f>Planning!AL$125</f>
        <v>0</v>
      </c>
      <c r="AM567" s="96">
        <f>Planning!AM$125</f>
        <v>0</v>
      </c>
      <c r="AN567" s="96">
        <f>Planning!AN$125</f>
        <v>0</v>
      </c>
      <c r="AO567" s="96">
        <f>Planning!AO$125</f>
        <v>0</v>
      </c>
      <c r="AP567" s="96">
        <f>Planning!AP$125</f>
        <v>0</v>
      </c>
      <c r="AQ567" s="96">
        <f>Planning!AQ$125</f>
        <v>0</v>
      </c>
      <c r="AR567" s="96">
        <f>Planning!AR$125</f>
        <v>0</v>
      </c>
      <c r="AS567" s="96">
        <f>Planning!AS$125</f>
        <v>0</v>
      </c>
      <c r="AT567" s="96">
        <f>Planning!AT$125</f>
        <v>0</v>
      </c>
      <c r="AU567" s="95">
        <f>Planning!AU$125</f>
        <v>0</v>
      </c>
      <c r="AV567" s="96">
        <f>Planning!AV$125</f>
        <v>0</v>
      </c>
      <c r="AW567" s="96">
        <f>Planning!AW$125</f>
        <v>0</v>
      </c>
      <c r="AX567" s="96">
        <f>Planning!AX$125</f>
        <v>0</v>
      </c>
      <c r="AY567" s="96">
        <f>Planning!AY$125</f>
        <v>0</v>
      </c>
      <c r="AZ567" s="96">
        <f>Planning!AZ$125</f>
        <v>0</v>
      </c>
      <c r="BA567" s="96">
        <f>Planning!BA$125</f>
        <v>0</v>
      </c>
      <c r="BB567" s="97">
        <f>Planning!BB$125</f>
        <v>0</v>
      </c>
      <c r="BC567" s="82">
        <f>Planning!BC$125</f>
        <v>0</v>
      </c>
      <c r="BD567" s="102"/>
      <c r="BE567" s="410">
        <f>Planning!BE$125</f>
        <v>0</v>
      </c>
      <c r="BF567" s="411">
        <f>Planning!BF$125</f>
        <v>0</v>
      </c>
      <c r="BG567" s="88">
        <f>Planning!BG$125</f>
        <v>0</v>
      </c>
      <c r="BH567" s="89">
        <f>Planning!BH$125</f>
        <v>0</v>
      </c>
      <c r="BI567" s="90" t="str">
        <f>Planning!BI$125</f>
        <v/>
      </c>
      <c r="BJ567" s="91">
        <f>Planning!BJ$125</f>
        <v>0</v>
      </c>
      <c r="BL567" s="211">
        <f>Planning!BL$125</f>
        <v>0</v>
      </c>
      <c r="BM567" s="142">
        <f>Planning!BP$125</f>
        <v>0</v>
      </c>
      <c r="NL567" s="43" t="s">
        <v>63</v>
      </c>
    </row>
    <row r="568" spans="1:376" ht="10.199999999999999" hidden="1" customHeight="1">
      <c r="A568" s="25"/>
      <c r="B568" s="337"/>
      <c r="C568" s="424"/>
      <c r="D568" s="15"/>
      <c r="E568" s="322"/>
      <c r="F568" s="322"/>
      <c r="G568" s="322"/>
      <c r="H568" s="323"/>
      <c r="I568" s="400">
        <f>Conges!$B$7</f>
        <v>44900</v>
      </c>
      <c r="J568" s="401"/>
      <c r="K568" s="401"/>
      <c r="L568" s="401"/>
      <c r="M568" s="401"/>
      <c r="N568" s="65" t="str">
        <f>Planning!N$160</f>
        <v/>
      </c>
      <c r="O568" s="98">
        <f>Planning!O$160</f>
        <v>0</v>
      </c>
      <c r="P568" s="99">
        <f>Planning!P$160</f>
        <v>0</v>
      </c>
      <c r="Q568" s="99">
        <f>Planning!Q$160</f>
        <v>0</v>
      </c>
      <c r="R568" s="99">
        <f>Planning!R$160</f>
        <v>0</v>
      </c>
      <c r="S568" s="99">
        <f>Planning!S$160</f>
        <v>0</v>
      </c>
      <c r="T568" s="99">
        <f>Planning!T$160</f>
        <v>0</v>
      </c>
      <c r="U568" s="99">
        <f>Planning!U$160</f>
        <v>0</v>
      </c>
      <c r="V568" s="100">
        <f>Planning!V$160</f>
        <v>0</v>
      </c>
      <c r="W568" s="99">
        <f>Planning!W$160</f>
        <v>0</v>
      </c>
      <c r="X568" s="99">
        <f>Planning!X$160</f>
        <v>0</v>
      </c>
      <c r="Y568" s="99">
        <f>Planning!Y$160</f>
        <v>0</v>
      </c>
      <c r="Z568" s="99">
        <f>Planning!Z$160</f>
        <v>0</v>
      </c>
      <c r="AA568" s="99">
        <f>Planning!AA$160</f>
        <v>0</v>
      </c>
      <c r="AB568" s="99">
        <f>Planning!AB$160</f>
        <v>0</v>
      </c>
      <c r="AC568" s="99">
        <f>Planning!AC$160</f>
        <v>0</v>
      </c>
      <c r="AD568" s="99">
        <f>Planning!AD$160</f>
        <v>0</v>
      </c>
      <c r="AE568" s="98">
        <f>Planning!AE$160</f>
        <v>0</v>
      </c>
      <c r="AF568" s="99">
        <f>Planning!AF$160</f>
        <v>0</v>
      </c>
      <c r="AG568" s="99">
        <f>Planning!AG$160</f>
        <v>0</v>
      </c>
      <c r="AH568" s="99">
        <f>Planning!AH$160</f>
        <v>0</v>
      </c>
      <c r="AI568" s="99">
        <f>Planning!AI$160</f>
        <v>0</v>
      </c>
      <c r="AJ568" s="100">
        <f>Planning!AJ$160</f>
        <v>0</v>
      </c>
      <c r="AK568" s="99">
        <f>Planning!AK$160</f>
        <v>0</v>
      </c>
      <c r="AL568" s="99">
        <f>Planning!AL$160</f>
        <v>0</v>
      </c>
      <c r="AM568" s="99">
        <f>Planning!AM$160</f>
        <v>0</v>
      </c>
      <c r="AN568" s="99">
        <f>Planning!AN$160</f>
        <v>0</v>
      </c>
      <c r="AO568" s="99">
        <f>Planning!AO$160</f>
        <v>0</v>
      </c>
      <c r="AP568" s="99">
        <f>Planning!AP$160</f>
        <v>0</v>
      </c>
      <c r="AQ568" s="99">
        <f>Planning!AQ$160</f>
        <v>0</v>
      </c>
      <c r="AR568" s="99">
        <f>Planning!AR$160</f>
        <v>0</v>
      </c>
      <c r="AS568" s="99">
        <f>Planning!AS$160</f>
        <v>0</v>
      </c>
      <c r="AT568" s="99">
        <f>Planning!AT$160</f>
        <v>0</v>
      </c>
      <c r="AU568" s="98">
        <f>Planning!AU$160</f>
        <v>0</v>
      </c>
      <c r="AV568" s="99">
        <f>Planning!AV$160</f>
        <v>0</v>
      </c>
      <c r="AW568" s="99">
        <f>Planning!AW$160</f>
        <v>0</v>
      </c>
      <c r="AX568" s="99">
        <f>Planning!AX$160</f>
        <v>0</v>
      </c>
      <c r="AY568" s="99">
        <f>Planning!AY$160</f>
        <v>0</v>
      </c>
      <c r="AZ568" s="99">
        <f>Planning!AZ$160</f>
        <v>0</v>
      </c>
      <c r="BA568" s="99">
        <f>Planning!BA$160</f>
        <v>0</v>
      </c>
      <c r="BB568" s="100">
        <f>Planning!BB$160</f>
        <v>0</v>
      </c>
      <c r="BC568" s="69">
        <f>Planning!BC$160</f>
        <v>0</v>
      </c>
      <c r="BD568" s="102"/>
      <c r="BE568" s="408">
        <f>Planning!BE$160</f>
        <v>0</v>
      </c>
      <c r="BF568" s="409">
        <f>Planning!BF$160</f>
        <v>0</v>
      </c>
      <c r="BG568" s="74">
        <f>Planning!BG$160</f>
        <v>0</v>
      </c>
      <c r="BH568" s="75">
        <f>Planning!BH$160</f>
        <v>0</v>
      </c>
      <c r="BI568" s="76" t="str">
        <f>Planning!BI$160</f>
        <v/>
      </c>
      <c r="BJ568" s="77">
        <f>Planning!BJ$160</f>
        <v>0</v>
      </c>
      <c r="BL568" s="210">
        <f>Planning!BL$160</f>
        <v>0</v>
      </c>
      <c r="BM568" s="143">
        <f>Planning!BP$160</f>
        <v>0</v>
      </c>
      <c r="NL568" s="43" t="s">
        <v>63</v>
      </c>
    </row>
    <row r="569" spans="1:376" ht="10.199999999999999" hidden="1" customHeight="1">
      <c r="A569" s="25"/>
      <c r="B569" s="337"/>
      <c r="C569" s="424"/>
      <c r="D569" s="15"/>
      <c r="E569" s="334" t="str">
        <f>Planning!$E$9</f>
        <v>CREPIERE</v>
      </c>
      <c r="F569" s="334"/>
      <c r="G569" s="124">
        <f>(COUNTIF(O564:BB594,Planning!$MT$3))/2</f>
        <v>0</v>
      </c>
      <c r="H569" s="323"/>
      <c r="I569" s="402">
        <f>Conges!$B$8</f>
        <v>44901</v>
      </c>
      <c r="J569" s="403"/>
      <c r="K569" s="403"/>
      <c r="L569" s="403"/>
      <c r="M569" s="403"/>
      <c r="N569" s="78" t="str">
        <f>Planning!N$195</f>
        <v/>
      </c>
      <c r="O569" s="95">
        <f>Planning!O$195</f>
        <v>0</v>
      </c>
      <c r="P569" s="96">
        <f>Planning!P$195</f>
        <v>0</v>
      </c>
      <c r="Q569" s="96">
        <f>Planning!Q$195</f>
        <v>0</v>
      </c>
      <c r="R569" s="96">
        <f>Planning!R$195</f>
        <v>0</v>
      </c>
      <c r="S569" s="96">
        <f>Planning!S$195</f>
        <v>0</v>
      </c>
      <c r="T569" s="96">
        <f>Planning!T$195</f>
        <v>0</v>
      </c>
      <c r="U569" s="96">
        <f>Planning!U$195</f>
        <v>0</v>
      </c>
      <c r="V569" s="97">
        <f>Planning!V$195</f>
        <v>0</v>
      </c>
      <c r="W569" s="96">
        <f>Planning!W$195</f>
        <v>0</v>
      </c>
      <c r="X569" s="96">
        <f>Planning!X$195</f>
        <v>0</v>
      </c>
      <c r="Y569" s="96">
        <f>Planning!Y$195</f>
        <v>0</v>
      </c>
      <c r="Z569" s="96">
        <f>Planning!Z$195</f>
        <v>0</v>
      </c>
      <c r="AA569" s="96">
        <f>Planning!AA$195</f>
        <v>0</v>
      </c>
      <c r="AB569" s="96">
        <f>Planning!AB$195</f>
        <v>0</v>
      </c>
      <c r="AC569" s="96">
        <f>Planning!AC$195</f>
        <v>0</v>
      </c>
      <c r="AD569" s="96">
        <f>Planning!AD$195</f>
        <v>0</v>
      </c>
      <c r="AE569" s="95">
        <f>Planning!AE$195</f>
        <v>0</v>
      </c>
      <c r="AF569" s="96">
        <f>Planning!AF$195</f>
        <v>0</v>
      </c>
      <c r="AG569" s="96">
        <f>Planning!AG$195</f>
        <v>0</v>
      </c>
      <c r="AH569" s="96">
        <f>Planning!AH$195</f>
        <v>0</v>
      </c>
      <c r="AI569" s="96">
        <f>Planning!AI$195</f>
        <v>0</v>
      </c>
      <c r="AJ569" s="97">
        <f>Planning!AJ$195</f>
        <v>0</v>
      </c>
      <c r="AK569" s="96">
        <f>Planning!AK$195</f>
        <v>0</v>
      </c>
      <c r="AL569" s="96">
        <f>Planning!AL$195</f>
        <v>0</v>
      </c>
      <c r="AM569" s="96">
        <f>Planning!AM$195</f>
        <v>0</v>
      </c>
      <c r="AN569" s="96">
        <f>Planning!AN$195</f>
        <v>0</v>
      </c>
      <c r="AO569" s="96">
        <f>Planning!AO$195</f>
        <v>0</v>
      </c>
      <c r="AP569" s="96">
        <f>Planning!AP$195</f>
        <v>0</v>
      </c>
      <c r="AQ569" s="96">
        <f>Planning!AQ$195</f>
        <v>0</v>
      </c>
      <c r="AR569" s="96">
        <f>Planning!AR$195</f>
        <v>0</v>
      </c>
      <c r="AS569" s="96">
        <f>Planning!AS$195</f>
        <v>0</v>
      </c>
      <c r="AT569" s="96">
        <f>Planning!AT$195</f>
        <v>0</v>
      </c>
      <c r="AU569" s="95">
        <f>Planning!AU$195</f>
        <v>0</v>
      </c>
      <c r="AV569" s="96">
        <f>Planning!AV$195</f>
        <v>0</v>
      </c>
      <c r="AW569" s="96">
        <f>Planning!AW$195</f>
        <v>0</v>
      </c>
      <c r="AX569" s="96">
        <f>Planning!AX$195</f>
        <v>0</v>
      </c>
      <c r="AY569" s="96">
        <f>Planning!AY$195</f>
        <v>0</v>
      </c>
      <c r="AZ569" s="96">
        <f>Planning!AZ$195</f>
        <v>0</v>
      </c>
      <c r="BA569" s="96">
        <f>Planning!BA$195</f>
        <v>0</v>
      </c>
      <c r="BB569" s="97">
        <f>Planning!BB$195</f>
        <v>0</v>
      </c>
      <c r="BC569" s="82">
        <f>Planning!BC$195</f>
        <v>0</v>
      </c>
      <c r="BD569" s="102"/>
      <c r="BE569" s="410">
        <f>Planning!BE$195</f>
        <v>0</v>
      </c>
      <c r="BF569" s="411">
        <f>Planning!BF$195</f>
        <v>0</v>
      </c>
      <c r="BG569" s="88">
        <f>Planning!BG$195</f>
        <v>0</v>
      </c>
      <c r="BH569" s="89">
        <f>Planning!BH$195</f>
        <v>0</v>
      </c>
      <c r="BI569" s="90" t="str">
        <f>Planning!BI$195</f>
        <v/>
      </c>
      <c r="BJ569" s="91">
        <f>Planning!BJ$195</f>
        <v>0</v>
      </c>
      <c r="BL569" s="211">
        <f>Planning!BL$195</f>
        <v>0</v>
      </c>
      <c r="BM569" s="142">
        <f>Planning!BP$195</f>
        <v>0</v>
      </c>
      <c r="NL569" s="43" t="s">
        <v>63</v>
      </c>
    </row>
    <row r="570" spans="1:376" ht="10.199999999999999" hidden="1" customHeight="1">
      <c r="A570" s="25"/>
      <c r="B570" s="337"/>
      <c r="C570" s="424"/>
      <c r="D570" s="15"/>
      <c r="E570" s="318" t="str">
        <f>Planning!$E$10</f>
        <v>BRASSERIE</v>
      </c>
      <c r="F570" s="318"/>
      <c r="G570" s="125">
        <f>(COUNTIF(O564:BB594,Planning!$MV$3))/2</f>
        <v>0</v>
      </c>
      <c r="H570" s="323"/>
      <c r="I570" s="400">
        <f>Conges!$B$9</f>
        <v>44902</v>
      </c>
      <c r="J570" s="401"/>
      <c r="K570" s="401"/>
      <c r="L570" s="401"/>
      <c r="M570" s="401"/>
      <c r="N570" s="65" t="str">
        <f>Planning!N$230</f>
        <v/>
      </c>
      <c r="O570" s="98">
        <f>Planning!O$230</f>
        <v>0</v>
      </c>
      <c r="P570" s="99">
        <f>Planning!P$230</f>
        <v>0</v>
      </c>
      <c r="Q570" s="99">
        <f>Planning!Q$230</f>
        <v>0</v>
      </c>
      <c r="R570" s="99">
        <f>Planning!R$230</f>
        <v>0</v>
      </c>
      <c r="S570" s="99">
        <f>Planning!S$230</f>
        <v>0</v>
      </c>
      <c r="T570" s="99">
        <f>Planning!T$230</f>
        <v>0</v>
      </c>
      <c r="U570" s="99">
        <f>Planning!U$230</f>
        <v>0</v>
      </c>
      <c r="V570" s="100">
        <f>Planning!V$230</f>
        <v>0</v>
      </c>
      <c r="W570" s="99">
        <f>Planning!W$230</f>
        <v>0</v>
      </c>
      <c r="X570" s="99">
        <f>Planning!X$230</f>
        <v>0</v>
      </c>
      <c r="Y570" s="99">
        <f>Planning!Y$230</f>
        <v>0</v>
      </c>
      <c r="Z570" s="99">
        <f>Planning!Z$230</f>
        <v>0</v>
      </c>
      <c r="AA570" s="99">
        <f>Planning!AA$230</f>
        <v>0</v>
      </c>
      <c r="AB570" s="99">
        <f>Planning!AB$230</f>
        <v>0</v>
      </c>
      <c r="AC570" s="99">
        <f>Planning!AC$230</f>
        <v>0</v>
      </c>
      <c r="AD570" s="99">
        <f>Planning!AD$230</f>
        <v>0</v>
      </c>
      <c r="AE570" s="98">
        <f>Planning!AE$230</f>
        <v>0</v>
      </c>
      <c r="AF570" s="99">
        <f>Planning!AF$230</f>
        <v>0</v>
      </c>
      <c r="AG570" s="99">
        <f>Planning!AG$230</f>
        <v>0</v>
      </c>
      <c r="AH570" s="99">
        <f>Planning!AH$230</f>
        <v>0</v>
      </c>
      <c r="AI570" s="99">
        <f>Planning!AI$230</f>
        <v>0</v>
      </c>
      <c r="AJ570" s="100">
        <f>Planning!AJ$230</f>
        <v>0</v>
      </c>
      <c r="AK570" s="99">
        <f>Planning!AK$230</f>
        <v>0</v>
      </c>
      <c r="AL570" s="99">
        <f>Planning!AL$230</f>
        <v>0</v>
      </c>
      <c r="AM570" s="99">
        <f>Planning!AM$230</f>
        <v>0</v>
      </c>
      <c r="AN570" s="99">
        <f>Planning!AN$230</f>
        <v>0</v>
      </c>
      <c r="AO570" s="99">
        <f>Planning!AO$230</f>
        <v>0</v>
      </c>
      <c r="AP570" s="99">
        <f>Planning!AP$230</f>
        <v>0</v>
      </c>
      <c r="AQ570" s="99">
        <f>Planning!AQ$230</f>
        <v>0</v>
      </c>
      <c r="AR570" s="99">
        <f>Planning!AR$230</f>
        <v>0</v>
      </c>
      <c r="AS570" s="99">
        <f>Planning!AS$230</f>
        <v>0</v>
      </c>
      <c r="AT570" s="99">
        <f>Planning!AT$230</f>
        <v>0</v>
      </c>
      <c r="AU570" s="98">
        <f>Planning!AU$230</f>
        <v>0</v>
      </c>
      <c r="AV570" s="99">
        <f>Planning!AV$230</f>
        <v>0</v>
      </c>
      <c r="AW570" s="99">
        <f>Planning!AW$230</f>
        <v>0</v>
      </c>
      <c r="AX570" s="99">
        <f>Planning!AX$230</f>
        <v>0</v>
      </c>
      <c r="AY570" s="99">
        <f>Planning!AY$230</f>
        <v>0</v>
      </c>
      <c r="AZ570" s="99">
        <f>Planning!AZ$230</f>
        <v>0</v>
      </c>
      <c r="BA570" s="99">
        <f>Planning!BA$230</f>
        <v>0</v>
      </c>
      <c r="BB570" s="100">
        <f>Planning!BB$230</f>
        <v>0</v>
      </c>
      <c r="BC570" s="69">
        <f>Planning!BC$230</f>
        <v>0</v>
      </c>
      <c r="BD570" s="102"/>
      <c r="BE570" s="408">
        <f>Planning!BE$230</f>
        <v>0</v>
      </c>
      <c r="BF570" s="409">
        <f>Planning!BF$230</f>
        <v>0</v>
      </c>
      <c r="BG570" s="74">
        <f>Planning!BG$230</f>
        <v>0</v>
      </c>
      <c r="BH570" s="75">
        <f>Planning!BH$230</f>
        <v>0</v>
      </c>
      <c r="BI570" s="76" t="str">
        <f>Planning!BI$230</f>
        <v/>
      </c>
      <c r="BJ570" s="77">
        <f>Planning!BJ$230</f>
        <v>0</v>
      </c>
      <c r="BL570" s="210">
        <f>Planning!BL$230</f>
        <v>0</v>
      </c>
      <c r="BM570" s="143">
        <f>Planning!BP$230</f>
        <v>0</v>
      </c>
      <c r="NL570" s="43" t="s">
        <v>63</v>
      </c>
    </row>
    <row r="571" spans="1:376" ht="10.199999999999999" hidden="1" customHeight="1">
      <c r="A571" s="25"/>
      <c r="B571" s="337"/>
      <c r="C571" s="424"/>
      <c r="D571" s="15"/>
      <c r="E571" s="327" t="str">
        <f>Planning!$E$11</f>
        <v>MEP</v>
      </c>
      <c r="F571" s="327"/>
      <c r="G571" s="126">
        <f>(COUNTIF(O564:BB594,Planning!$MX$3))/2</f>
        <v>0</v>
      </c>
      <c r="H571" s="323"/>
      <c r="I571" s="402">
        <f>Conges!$B$10</f>
        <v>44903</v>
      </c>
      <c r="J571" s="403"/>
      <c r="K571" s="403"/>
      <c r="L571" s="403"/>
      <c r="M571" s="403"/>
      <c r="N571" s="78" t="str">
        <f>Planning!N$265</f>
        <v/>
      </c>
      <c r="O571" s="95">
        <f>Planning!O$265</f>
        <v>0</v>
      </c>
      <c r="P571" s="96">
        <f>Planning!P$265</f>
        <v>0</v>
      </c>
      <c r="Q571" s="96">
        <f>Planning!Q$265</f>
        <v>0</v>
      </c>
      <c r="R571" s="96">
        <f>Planning!R$265</f>
        <v>0</v>
      </c>
      <c r="S571" s="96">
        <f>Planning!S$265</f>
        <v>0</v>
      </c>
      <c r="T571" s="96">
        <f>Planning!T$265</f>
        <v>0</v>
      </c>
      <c r="U571" s="96">
        <f>Planning!U$265</f>
        <v>0</v>
      </c>
      <c r="V571" s="97">
        <f>Planning!V$265</f>
        <v>0</v>
      </c>
      <c r="W571" s="96">
        <f>Planning!W$265</f>
        <v>0</v>
      </c>
      <c r="X571" s="96">
        <f>Planning!X$265</f>
        <v>0</v>
      </c>
      <c r="Y571" s="96">
        <f>Planning!Y$265</f>
        <v>0</v>
      </c>
      <c r="Z571" s="96">
        <f>Planning!Z$265</f>
        <v>0</v>
      </c>
      <c r="AA571" s="96">
        <f>Planning!AA$265</f>
        <v>0</v>
      </c>
      <c r="AB571" s="96">
        <f>Planning!AB$265</f>
        <v>0</v>
      </c>
      <c r="AC571" s="96">
        <f>Planning!AC$265</f>
        <v>0</v>
      </c>
      <c r="AD571" s="96">
        <f>Planning!AD$265</f>
        <v>0</v>
      </c>
      <c r="AE571" s="95">
        <f>Planning!AE$265</f>
        <v>0</v>
      </c>
      <c r="AF571" s="96">
        <f>Planning!AF$265</f>
        <v>0</v>
      </c>
      <c r="AG571" s="96">
        <f>Planning!AG$265</f>
        <v>0</v>
      </c>
      <c r="AH571" s="96">
        <f>Planning!AH$265</f>
        <v>0</v>
      </c>
      <c r="AI571" s="96">
        <f>Planning!AI$265</f>
        <v>0</v>
      </c>
      <c r="AJ571" s="97">
        <f>Planning!AJ$265</f>
        <v>0</v>
      </c>
      <c r="AK571" s="96">
        <f>Planning!AK$265</f>
        <v>0</v>
      </c>
      <c r="AL571" s="96">
        <f>Planning!AL$265</f>
        <v>0</v>
      </c>
      <c r="AM571" s="96">
        <f>Planning!AM$265</f>
        <v>0</v>
      </c>
      <c r="AN571" s="96">
        <f>Planning!AN$265</f>
        <v>0</v>
      </c>
      <c r="AO571" s="96">
        <f>Planning!AO$265</f>
        <v>0</v>
      </c>
      <c r="AP571" s="96">
        <f>Planning!AP$265</f>
        <v>0</v>
      </c>
      <c r="AQ571" s="96">
        <f>Planning!AQ$265</f>
        <v>0</v>
      </c>
      <c r="AR571" s="96">
        <f>Planning!AR$265</f>
        <v>0</v>
      </c>
      <c r="AS571" s="96">
        <f>Planning!AS$265</f>
        <v>0</v>
      </c>
      <c r="AT571" s="96">
        <f>Planning!AT$265</f>
        <v>0</v>
      </c>
      <c r="AU571" s="95">
        <f>Planning!AU$265</f>
        <v>0</v>
      </c>
      <c r="AV571" s="96">
        <f>Planning!AV$265</f>
        <v>0</v>
      </c>
      <c r="AW571" s="96">
        <f>Planning!AW$265</f>
        <v>0</v>
      </c>
      <c r="AX571" s="96">
        <f>Planning!AX$265</f>
        <v>0</v>
      </c>
      <c r="AY571" s="96">
        <f>Planning!AY$265</f>
        <v>0</v>
      </c>
      <c r="AZ571" s="96">
        <f>Planning!AZ$265</f>
        <v>0</v>
      </c>
      <c r="BA571" s="96">
        <f>Planning!BA$265</f>
        <v>0</v>
      </c>
      <c r="BB571" s="97">
        <f>Planning!BB$265</f>
        <v>0</v>
      </c>
      <c r="BC571" s="82">
        <f>Planning!BC$265</f>
        <v>0</v>
      </c>
      <c r="BD571" s="102"/>
      <c r="BE571" s="410">
        <f>Planning!BE$265</f>
        <v>0</v>
      </c>
      <c r="BF571" s="411">
        <f>Planning!BF$265</f>
        <v>0</v>
      </c>
      <c r="BG571" s="88">
        <f>Planning!BG$265</f>
        <v>0</v>
      </c>
      <c r="BH571" s="89">
        <f>Planning!BH$265</f>
        <v>0</v>
      </c>
      <c r="BI571" s="90" t="str">
        <f>Planning!BI$265</f>
        <v/>
      </c>
      <c r="BJ571" s="91">
        <f>Planning!BJ$265</f>
        <v>0</v>
      </c>
      <c r="BL571" s="211">
        <f>Planning!BL$265</f>
        <v>0</v>
      </c>
      <c r="BM571" s="142">
        <f>Planning!BP$265</f>
        <v>0</v>
      </c>
      <c r="NL571" s="43" t="s">
        <v>63</v>
      </c>
    </row>
    <row r="572" spans="1:376" ht="10.199999999999999" hidden="1" customHeight="1">
      <c r="A572" s="25"/>
      <c r="B572" s="337"/>
      <c r="C572" s="424"/>
      <c r="D572" s="15"/>
      <c r="E572" s="348" t="str">
        <f>Planning!$E$12</f>
        <v>Renfort</v>
      </c>
      <c r="F572" s="348"/>
      <c r="G572" s="127">
        <f>(COUNTIF(O564:BB594,Planning!$MZ$3))/2</f>
        <v>0</v>
      </c>
      <c r="H572" s="323"/>
      <c r="I572" s="400">
        <f>Conges!$B$11</f>
        <v>44904</v>
      </c>
      <c r="J572" s="401"/>
      <c r="K572" s="401"/>
      <c r="L572" s="401"/>
      <c r="M572" s="401"/>
      <c r="N572" s="65" t="str">
        <f>Planning!N$300</f>
        <v/>
      </c>
      <c r="O572" s="98">
        <f>Planning!O$300</f>
        <v>0</v>
      </c>
      <c r="P572" s="99">
        <f>Planning!P$300</f>
        <v>0</v>
      </c>
      <c r="Q572" s="99">
        <f>Planning!Q$300</f>
        <v>0</v>
      </c>
      <c r="R572" s="99">
        <f>Planning!R$300</f>
        <v>0</v>
      </c>
      <c r="S572" s="99">
        <f>Planning!S$300</f>
        <v>0</v>
      </c>
      <c r="T572" s="99">
        <f>Planning!T$300</f>
        <v>0</v>
      </c>
      <c r="U572" s="99">
        <f>Planning!U$300</f>
        <v>0</v>
      </c>
      <c r="V572" s="100">
        <f>Planning!V$300</f>
        <v>0</v>
      </c>
      <c r="W572" s="99">
        <f>Planning!W$300</f>
        <v>0</v>
      </c>
      <c r="X572" s="99">
        <f>Planning!X$300</f>
        <v>0</v>
      </c>
      <c r="Y572" s="99">
        <f>Planning!Y$300</f>
        <v>0</v>
      </c>
      <c r="Z572" s="99">
        <f>Planning!Z$300</f>
        <v>0</v>
      </c>
      <c r="AA572" s="99">
        <f>Planning!AA$300</f>
        <v>0</v>
      </c>
      <c r="AB572" s="99">
        <f>Planning!AB$300</f>
        <v>0</v>
      </c>
      <c r="AC572" s="99">
        <f>Planning!AC$300</f>
        <v>0</v>
      </c>
      <c r="AD572" s="99">
        <f>Planning!AD$300</f>
        <v>0</v>
      </c>
      <c r="AE572" s="98">
        <f>Planning!AE$300</f>
        <v>0</v>
      </c>
      <c r="AF572" s="99">
        <f>Planning!AF$300</f>
        <v>0</v>
      </c>
      <c r="AG572" s="99">
        <f>Planning!AG$300</f>
        <v>0</v>
      </c>
      <c r="AH572" s="99">
        <f>Planning!AH$300</f>
        <v>0</v>
      </c>
      <c r="AI572" s="99">
        <f>Planning!AI$300</f>
        <v>0</v>
      </c>
      <c r="AJ572" s="100">
        <f>Planning!AJ$300</f>
        <v>0</v>
      </c>
      <c r="AK572" s="99">
        <f>Planning!AK$300</f>
        <v>0</v>
      </c>
      <c r="AL572" s="99">
        <f>Planning!AL$300</f>
        <v>0</v>
      </c>
      <c r="AM572" s="99">
        <f>Planning!AM$300</f>
        <v>0</v>
      </c>
      <c r="AN572" s="99">
        <f>Planning!AN$300</f>
        <v>0</v>
      </c>
      <c r="AO572" s="99">
        <f>Planning!AO$300</f>
        <v>0</v>
      </c>
      <c r="AP572" s="99">
        <f>Planning!AP$300</f>
        <v>0</v>
      </c>
      <c r="AQ572" s="99">
        <f>Planning!AQ$300</f>
        <v>0</v>
      </c>
      <c r="AR572" s="99">
        <f>Planning!AR$300</f>
        <v>0</v>
      </c>
      <c r="AS572" s="99">
        <f>Planning!AS$300</f>
        <v>0</v>
      </c>
      <c r="AT572" s="99">
        <f>Planning!AT$300</f>
        <v>0</v>
      </c>
      <c r="AU572" s="98">
        <f>Planning!AU$300</f>
        <v>0</v>
      </c>
      <c r="AV572" s="99">
        <f>Planning!AV$300</f>
        <v>0</v>
      </c>
      <c r="AW572" s="99">
        <f>Planning!AW$300</f>
        <v>0</v>
      </c>
      <c r="AX572" s="99">
        <f>Planning!AX$300</f>
        <v>0</v>
      </c>
      <c r="AY572" s="99">
        <f>Planning!AY$300</f>
        <v>0</v>
      </c>
      <c r="AZ572" s="99">
        <f>Planning!AZ$300</f>
        <v>0</v>
      </c>
      <c r="BA572" s="99">
        <f>Planning!BA$300</f>
        <v>0</v>
      </c>
      <c r="BB572" s="100">
        <f>Planning!BB$300</f>
        <v>0</v>
      </c>
      <c r="BC572" s="69">
        <f>Planning!BC$300</f>
        <v>0</v>
      </c>
      <c r="BD572" s="102"/>
      <c r="BE572" s="408">
        <f>Planning!BE$300</f>
        <v>0</v>
      </c>
      <c r="BF572" s="409">
        <f>Planning!BF$300</f>
        <v>0</v>
      </c>
      <c r="BG572" s="74">
        <f>Planning!BG$300</f>
        <v>0</v>
      </c>
      <c r="BH572" s="75">
        <f>Planning!BH$300</f>
        <v>0</v>
      </c>
      <c r="BI572" s="76" t="str">
        <f>Planning!BI$300</f>
        <v/>
      </c>
      <c r="BJ572" s="77">
        <f>Planning!BJ$300</f>
        <v>0</v>
      </c>
      <c r="BL572" s="210">
        <f>Planning!BL$300</f>
        <v>0</v>
      </c>
      <c r="BM572" s="143">
        <f>Planning!BP$300</f>
        <v>0</v>
      </c>
      <c r="NL572" s="43" t="s">
        <v>63</v>
      </c>
    </row>
    <row r="573" spans="1:376" ht="10.199999999999999" hidden="1" customHeight="1">
      <c r="A573" s="25"/>
      <c r="B573" s="337"/>
      <c r="C573" s="424"/>
      <c r="D573" s="15"/>
      <c r="E573" s="317" t="str">
        <f>Planning!$E$13</f>
        <v>CHEF</v>
      </c>
      <c r="F573" s="317"/>
      <c r="G573" s="128">
        <f>(COUNTIF(O564:BB594,Planning!$NB$3))/2</f>
        <v>0</v>
      </c>
      <c r="H573" s="323"/>
      <c r="I573" s="402">
        <f>Conges!$B$12</f>
        <v>44905</v>
      </c>
      <c r="J573" s="403"/>
      <c r="K573" s="403"/>
      <c r="L573" s="403"/>
      <c r="M573" s="403"/>
      <c r="N573" s="78" t="str">
        <f>Planning!N$335</f>
        <v/>
      </c>
      <c r="O573" s="95">
        <f>Planning!O$335</f>
        <v>0</v>
      </c>
      <c r="P573" s="96">
        <f>Planning!P$335</f>
        <v>0</v>
      </c>
      <c r="Q573" s="96">
        <f>Planning!Q$335</f>
        <v>0</v>
      </c>
      <c r="R573" s="96">
        <f>Planning!R$335</f>
        <v>0</v>
      </c>
      <c r="S573" s="96">
        <f>Planning!S$335</f>
        <v>0</v>
      </c>
      <c r="T573" s="96">
        <f>Planning!T$335</f>
        <v>0</v>
      </c>
      <c r="U573" s="96">
        <f>Planning!U$335</f>
        <v>0</v>
      </c>
      <c r="V573" s="97">
        <f>Planning!V$335</f>
        <v>0</v>
      </c>
      <c r="W573" s="96">
        <f>Planning!W$335</f>
        <v>0</v>
      </c>
      <c r="X573" s="96">
        <f>Planning!X$335</f>
        <v>0</v>
      </c>
      <c r="Y573" s="96">
        <f>Planning!Y$335</f>
        <v>0</v>
      </c>
      <c r="Z573" s="96">
        <f>Planning!Z$335</f>
        <v>0</v>
      </c>
      <c r="AA573" s="96">
        <f>Planning!AA$335</f>
        <v>0</v>
      </c>
      <c r="AB573" s="96">
        <f>Planning!AB$335</f>
        <v>0</v>
      </c>
      <c r="AC573" s="96">
        <f>Planning!AC$335</f>
        <v>0</v>
      </c>
      <c r="AD573" s="96">
        <f>Planning!AD$335</f>
        <v>0</v>
      </c>
      <c r="AE573" s="95">
        <f>Planning!AE$335</f>
        <v>0</v>
      </c>
      <c r="AF573" s="96">
        <f>Planning!AF$335</f>
        <v>0</v>
      </c>
      <c r="AG573" s="96">
        <f>Planning!AG$335</f>
        <v>0</v>
      </c>
      <c r="AH573" s="96">
        <f>Planning!AH$335</f>
        <v>0</v>
      </c>
      <c r="AI573" s="96">
        <f>Planning!AI$335</f>
        <v>0</v>
      </c>
      <c r="AJ573" s="97">
        <f>Planning!AJ$335</f>
        <v>0</v>
      </c>
      <c r="AK573" s="96">
        <f>Planning!AK$335</f>
        <v>0</v>
      </c>
      <c r="AL573" s="96">
        <f>Planning!AL$335</f>
        <v>0</v>
      </c>
      <c r="AM573" s="96">
        <f>Planning!AM$335</f>
        <v>0</v>
      </c>
      <c r="AN573" s="96">
        <f>Planning!AN$335</f>
        <v>0</v>
      </c>
      <c r="AO573" s="96">
        <f>Planning!AO$335</f>
        <v>0</v>
      </c>
      <c r="AP573" s="96">
        <f>Planning!AP$335</f>
        <v>0</v>
      </c>
      <c r="AQ573" s="96">
        <f>Planning!AQ$335</f>
        <v>0</v>
      </c>
      <c r="AR573" s="96">
        <f>Planning!AR$335</f>
        <v>0</v>
      </c>
      <c r="AS573" s="96">
        <f>Planning!AS$335</f>
        <v>0</v>
      </c>
      <c r="AT573" s="96">
        <f>Planning!AT$335</f>
        <v>0</v>
      </c>
      <c r="AU573" s="95">
        <f>Planning!AU$335</f>
        <v>0</v>
      </c>
      <c r="AV573" s="96">
        <f>Planning!AV$335</f>
        <v>0</v>
      </c>
      <c r="AW573" s="96">
        <f>Planning!AW$335</f>
        <v>0</v>
      </c>
      <c r="AX573" s="96">
        <f>Planning!AX$335</f>
        <v>0</v>
      </c>
      <c r="AY573" s="96">
        <f>Planning!AY$335</f>
        <v>0</v>
      </c>
      <c r="AZ573" s="96">
        <f>Planning!AZ$335</f>
        <v>0</v>
      </c>
      <c r="BA573" s="96">
        <f>Planning!BA$335</f>
        <v>0</v>
      </c>
      <c r="BB573" s="97">
        <f>Planning!BB$335</f>
        <v>0</v>
      </c>
      <c r="BC573" s="82">
        <f>Planning!BC$335</f>
        <v>0</v>
      </c>
      <c r="BD573" s="102"/>
      <c r="BE573" s="410">
        <f>Planning!BE$335</f>
        <v>0</v>
      </c>
      <c r="BF573" s="411">
        <f>Planning!BF$335</f>
        <v>0</v>
      </c>
      <c r="BG573" s="88">
        <f>Planning!BG$335</f>
        <v>0</v>
      </c>
      <c r="BH573" s="89">
        <f>Planning!BH$335</f>
        <v>0</v>
      </c>
      <c r="BI573" s="90" t="str">
        <f>Planning!BI$335</f>
        <v/>
      </c>
      <c r="BJ573" s="91">
        <f>Planning!BJ$335</f>
        <v>0</v>
      </c>
      <c r="BL573" s="211">
        <f>Planning!BL$335</f>
        <v>0</v>
      </c>
      <c r="BM573" s="142">
        <f>Planning!BP$335</f>
        <v>0</v>
      </c>
      <c r="NL573" s="43" t="s">
        <v>63</v>
      </c>
    </row>
    <row r="574" spans="1:376" ht="10.199999999999999" hidden="1" customHeight="1">
      <c r="A574" s="25"/>
      <c r="B574" s="337"/>
      <c r="C574" s="424"/>
      <c r="D574" s="15"/>
      <c r="E574" s="319" t="str">
        <f>Planning!$E$14</f>
        <v>MENAGE</v>
      </c>
      <c r="F574" s="319"/>
      <c r="G574" s="129">
        <f>(COUNTIF(O564:BB594,Planning!$ND$3))/2</f>
        <v>0</v>
      </c>
      <c r="H574" s="323"/>
      <c r="I574" s="400">
        <f>Conges!$B$13</f>
        <v>44906</v>
      </c>
      <c r="J574" s="401"/>
      <c r="K574" s="401"/>
      <c r="L574" s="401"/>
      <c r="M574" s="401"/>
      <c r="N574" s="65" t="str">
        <f>Planning!N$370</f>
        <v/>
      </c>
      <c r="O574" s="98">
        <f>Planning!O$370</f>
        <v>0</v>
      </c>
      <c r="P574" s="99">
        <f>Planning!P$370</f>
        <v>0</v>
      </c>
      <c r="Q574" s="99">
        <f>Planning!Q$370</f>
        <v>0</v>
      </c>
      <c r="R574" s="99">
        <f>Planning!R$370</f>
        <v>0</v>
      </c>
      <c r="S574" s="99">
        <f>Planning!S$370</f>
        <v>0</v>
      </c>
      <c r="T574" s="99">
        <f>Planning!T$370</f>
        <v>0</v>
      </c>
      <c r="U574" s="99">
        <f>Planning!U$370</f>
        <v>0</v>
      </c>
      <c r="V574" s="100">
        <f>Planning!V$370</f>
        <v>0</v>
      </c>
      <c r="W574" s="99">
        <f>Planning!W$370</f>
        <v>0</v>
      </c>
      <c r="X574" s="99">
        <f>Planning!X$370</f>
        <v>0</v>
      </c>
      <c r="Y574" s="99">
        <f>Planning!Y$370</f>
        <v>0</v>
      </c>
      <c r="Z574" s="99">
        <f>Planning!Z$370</f>
        <v>0</v>
      </c>
      <c r="AA574" s="99">
        <f>Planning!AA$370</f>
        <v>0</v>
      </c>
      <c r="AB574" s="99">
        <f>Planning!AB$370</f>
        <v>0</v>
      </c>
      <c r="AC574" s="99">
        <f>Planning!AC$370</f>
        <v>0</v>
      </c>
      <c r="AD574" s="99">
        <f>Planning!AD$370</f>
        <v>0</v>
      </c>
      <c r="AE574" s="98">
        <f>Planning!AE$370</f>
        <v>0</v>
      </c>
      <c r="AF574" s="99">
        <f>Planning!AF$370</f>
        <v>0</v>
      </c>
      <c r="AG574" s="99">
        <f>Planning!AG$370</f>
        <v>0</v>
      </c>
      <c r="AH574" s="99">
        <f>Planning!AH$370</f>
        <v>0</v>
      </c>
      <c r="AI574" s="99">
        <f>Planning!AI$370</f>
        <v>0</v>
      </c>
      <c r="AJ574" s="100">
        <f>Planning!AJ$370</f>
        <v>0</v>
      </c>
      <c r="AK574" s="99">
        <f>Planning!AK$370</f>
        <v>0</v>
      </c>
      <c r="AL574" s="99">
        <f>Planning!AL$370</f>
        <v>0</v>
      </c>
      <c r="AM574" s="99">
        <f>Planning!AM$370</f>
        <v>0</v>
      </c>
      <c r="AN574" s="99">
        <f>Planning!AN$370</f>
        <v>0</v>
      </c>
      <c r="AO574" s="99">
        <f>Planning!AO$370</f>
        <v>0</v>
      </c>
      <c r="AP574" s="99">
        <f>Planning!AP$370</f>
        <v>0</v>
      </c>
      <c r="AQ574" s="99">
        <f>Planning!AQ$370</f>
        <v>0</v>
      </c>
      <c r="AR574" s="99">
        <f>Planning!AR$370</f>
        <v>0</v>
      </c>
      <c r="AS574" s="99">
        <f>Planning!AS$370</f>
        <v>0</v>
      </c>
      <c r="AT574" s="99">
        <f>Planning!AT$370</f>
        <v>0</v>
      </c>
      <c r="AU574" s="98">
        <f>Planning!AU$370</f>
        <v>0</v>
      </c>
      <c r="AV574" s="99">
        <f>Planning!AV$370</f>
        <v>0</v>
      </c>
      <c r="AW574" s="99">
        <f>Planning!AW$370</f>
        <v>0</v>
      </c>
      <c r="AX574" s="99">
        <f>Planning!AX$370</f>
        <v>0</v>
      </c>
      <c r="AY574" s="99">
        <f>Planning!AY$370</f>
        <v>0</v>
      </c>
      <c r="AZ574" s="99">
        <f>Planning!AZ$370</f>
        <v>0</v>
      </c>
      <c r="BA574" s="99">
        <f>Planning!BA$370</f>
        <v>0</v>
      </c>
      <c r="BB574" s="100">
        <f>Planning!BB$370</f>
        <v>0</v>
      </c>
      <c r="BC574" s="69">
        <f>Planning!BC$370</f>
        <v>0</v>
      </c>
      <c r="BD574" s="102"/>
      <c r="BE574" s="408">
        <f>Planning!BE$370</f>
        <v>0</v>
      </c>
      <c r="BF574" s="409">
        <f>Planning!BF$370</f>
        <v>0</v>
      </c>
      <c r="BG574" s="74">
        <f>Planning!BG$370</f>
        <v>0</v>
      </c>
      <c r="BH574" s="75">
        <f>Planning!BH$370</f>
        <v>0</v>
      </c>
      <c r="BI574" s="76" t="str">
        <f>Planning!BI$370</f>
        <v/>
      </c>
      <c r="BJ574" s="77">
        <f>Planning!BJ$370</f>
        <v>0</v>
      </c>
      <c r="BL574" s="210">
        <f>Planning!BL$370</f>
        <v>0</v>
      </c>
      <c r="BM574" s="143">
        <f>Planning!BP$370</f>
        <v>0</v>
      </c>
      <c r="NL574" s="43" t="s">
        <v>63</v>
      </c>
    </row>
    <row r="575" spans="1:376" ht="10.199999999999999" hidden="1" customHeight="1">
      <c r="A575" s="25"/>
      <c r="B575" s="337"/>
      <c r="C575" s="424"/>
      <c r="D575" s="15"/>
      <c r="E575" s="347">
        <f>Planning!$E$15</f>
        <v>0</v>
      </c>
      <c r="F575" s="347"/>
      <c r="G575" s="130">
        <f>(COUNTIF(O564:BB594,Planning!$NF$3))/2</f>
        <v>0</v>
      </c>
      <c r="H575" s="323"/>
      <c r="I575" s="402">
        <f>Conges!$B$14</f>
        <v>44907</v>
      </c>
      <c r="J575" s="403"/>
      <c r="K575" s="403"/>
      <c r="L575" s="403"/>
      <c r="M575" s="403"/>
      <c r="N575" s="78" t="str">
        <f>Planning!N$405</f>
        <v/>
      </c>
      <c r="O575" s="95">
        <f>Planning!O$405</f>
        <v>0</v>
      </c>
      <c r="P575" s="96">
        <f>Planning!P$405</f>
        <v>0</v>
      </c>
      <c r="Q575" s="96">
        <f>Planning!Q$405</f>
        <v>0</v>
      </c>
      <c r="R575" s="96">
        <f>Planning!R$405</f>
        <v>0</v>
      </c>
      <c r="S575" s="96">
        <f>Planning!S$405</f>
        <v>0</v>
      </c>
      <c r="T575" s="96">
        <f>Planning!T$405</f>
        <v>0</v>
      </c>
      <c r="U575" s="96">
        <f>Planning!U$405</f>
        <v>0</v>
      </c>
      <c r="V575" s="97">
        <f>Planning!V$405</f>
        <v>0</v>
      </c>
      <c r="W575" s="96">
        <f>Planning!W$405</f>
        <v>0</v>
      </c>
      <c r="X575" s="96">
        <f>Planning!X$405</f>
        <v>0</v>
      </c>
      <c r="Y575" s="96">
        <f>Planning!Y$405</f>
        <v>0</v>
      </c>
      <c r="Z575" s="96">
        <f>Planning!Z$405</f>
        <v>0</v>
      </c>
      <c r="AA575" s="96">
        <f>Planning!AA$405</f>
        <v>0</v>
      </c>
      <c r="AB575" s="96">
        <f>Planning!AB$405</f>
        <v>0</v>
      </c>
      <c r="AC575" s="96">
        <f>Planning!AC$405</f>
        <v>0</v>
      </c>
      <c r="AD575" s="96">
        <f>Planning!AD$405</f>
        <v>0</v>
      </c>
      <c r="AE575" s="95">
        <f>Planning!AE$405</f>
        <v>0</v>
      </c>
      <c r="AF575" s="96">
        <f>Planning!AF$405</f>
        <v>0</v>
      </c>
      <c r="AG575" s="96">
        <f>Planning!AG$405</f>
        <v>0</v>
      </c>
      <c r="AH575" s="96">
        <f>Planning!AH$405</f>
        <v>0</v>
      </c>
      <c r="AI575" s="96">
        <f>Planning!AI$405</f>
        <v>0</v>
      </c>
      <c r="AJ575" s="97">
        <f>Planning!AJ$405</f>
        <v>0</v>
      </c>
      <c r="AK575" s="96">
        <f>Planning!AK$405</f>
        <v>0</v>
      </c>
      <c r="AL575" s="96">
        <f>Planning!AL$405</f>
        <v>0</v>
      </c>
      <c r="AM575" s="96">
        <f>Planning!AM$405</f>
        <v>0</v>
      </c>
      <c r="AN575" s="96">
        <f>Planning!AN$405</f>
        <v>0</v>
      </c>
      <c r="AO575" s="96">
        <f>Planning!AO$405</f>
        <v>0</v>
      </c>
      <c r="AP575" s="96">
        <f>Planning!AP$405</f>
        <v>0</v>
      </c>
      <c r="AQ575" s="96">
        <f>Planning!AQ$405</f>
        <v>0</v>
      </c>
      <c r="AR575" s="96">
        <f>Planning!AR$405</f>
        <v>0</v>
      </c>
      <c r="AS575" s="96">
        <f>Planning!AS$405</f>
        <v>0</v>
      </c>
      <c r="AT575" s="96">
        <f>Planning!AT$405</f>
        <v>0</v>
      </c>
      <c r="AU575" s="95">
        <f>Planning!AU$405</f>
        <v>0</v>
      </c>
      <c r="AV575" s="96">
        <f>Planning!AV$405</f>
        <v>0</v>
      </c>
      <c r="AW575" s="96">
        <f>Planning!AW$405</f>
        <v>0</v>
      </c>
      <c r="AX575" s="96">
        <f>Planning!AX$405</f>
        <v>0</v>
      </c>
      <c r="AY575" s="96">
        <f>Planning!AY$405</f>
        <v>0</v>
      </c>
      <c r="AZ575" s="96">
        <f>Planning!AZ$405</f>
        <v>0</v>
      </c>
      <c r="BA575" s="96">
        <f>Planning!BA$405</f>
        <v>0</v>
      </c>
      <c r="BB575" s="97">
        <f>Planning!BB$405</f>
        <v>0</v>
      </c>
      <c r="BC575" s="82">
        <f>Planning!BC$405</f>
        <v>0</v>
      </c>
      <c r="BD575" s="102"/>
      <c r="BE575" s="410">
        <f>Planning!BE$405</f>
        <v>0</v>
      </c>
      <c r="BF575" s="411">
        <f>Planning!BF$405</f>
        <v>0</v>
      </c>
      <c r="BG575" s="88">
        <f>Planning!BG$405</f>
        <v>0</v>
      </c>
      <c r="BH575" s="89">
        <f>Planning!BH$405</f>
        <v>0</v>
      </c>
      <c r="BI575" s="90" t="str">
        <f>Planning!BI$405</f>
        <v/>
      </c>
      <c r="BJ575" s="91">
        <f>Planning!BJ$405</f>
        <v>0</v>
      </c>
      <c r="BL575" s="211">
        <f>Planning!BL$405</f>
        <v>0</v>
      </c>
      <c r="BM575" s="142">
        <f>Planning!BP$405</f>
        <v>0</v>
      </c>
      <c r="NL575" s="43" t="s">
        <v>63</v>
      </c>
    </row>
    <row r="576" spans="1:376" ht="10.199999999999999" hidden="1" customHeight="1">
      <c r="A576" s="25"/>
      <c r="B576" s="337"/>
      <c r="C576" s="424"/>
      <c r="D576" s="15"/>
      <c r="E576" s="330"/>
      <c r="F576" s="330"/>
      <c r="G576" s="134">
        <f>(COUNTIF(O564:BB594,Planning!$NH$3))/2</f>
        <v>0</v>
      </c>
      <c r="H576" s="323"/>
      <c r="I576" s="400">
        <f>Conges!$B$15</f>
        <v>44908</v>
      </c>
      <c r="J576" s="401"/>
      <c r="K576" s="401"/>
      <c r="L576" s="401"/>
      <c r="M576" s="401"/>
      <c r="N576" s="65" t="str">
        <f>Planning!N$440</f>
        <v/>
      </c>
      <c r="O576" s="98">
        <f>Planning!O$440</f>
        <v>0</v>
      </c>
      <c r="P576" s="99">
        <f>Planning!P$440</f>
        <v>0</v>
      </c>
      <c r="Q576" s="99">
        <f>Planning!Q$440</f>
        <v>0</v>
      </c>
      <c r="R576" s="99">
        <f>Planning!R$440</f>
        <v>0</v>
      </c>
      <c r="S576" s="99">
        <f>Planning!S$440</f>
        <v>0</v>
      </c>
      <c r="T576" s="99">
        <f>Planning!T$440</f>
        <v>0</v>
      </c>
      <c r="U576" s="99">
        <f>Planning!U$440</f>
        <v>0</v>
      </c>
      <c r="V576" s="100">
        <f>Planning!V$440</f>
        <v>0</v>
      </c>
      <c r="W576" s="98">
        <f>Planning!W$440</f>
        <v>0</v>
      </c>
      <c r="X576" s="99">
        <f>Planning!X$440</f>
        <v>0</v>
      </c>
      <c r="Y576" s="99">
        <f>Planning!Y$440</f>
        <v>0</v>
      </c>
      <c r="Z576" s="99">
        <f>Planning!Z$440</f>
        <v>0</v>
      </c>
      <c r="AA576" s="99">
        <f>Planning!AA$440</f>
        <v>0</v>
      </c>
      <c r="AB576" s="99">
        <f>Planning!AB$440</f>
        <v>0</v>
      </c>
      <c r="AC576" s="99">
        <f>Planning!AC$440</f>
        <v>0</v>
      </c>
      <c r="AD576" s="100">
        <f>Planning!AD$440</f>
        <v>0</v>
      </c>
      <c r="AE576" s="98">
        <f>Planning!AE$440</f>
        <v>0</v>
      </c>
      <c r="AF576" s="99">
        <f>Planning!AF$440</f>
        <v>0</v>
      </c>
      <c r="AG576" s="99">
        <f>Planning!AG$440</f>
        <v>0</v>
      </c>
      <c r="AH576" s="99">
        <f>Planning!AH$440</f>
        <v>0</v>
      </c>
      <c r="AI576" s="99">
        <f>Planning!AI$440</f>
        <v>0</v>
      </c>
      <c r="AJ576" s="100">
        <f>Planning!AJ$440</f>
        <v>0</v>
      </c>
      <c r="AK576" s="98">
        <f>Planning!AK$440</f>
        <v>0</v>
      </c>
      <c r="AL576" s="99">
        <f>Planning!AL$440</f>
        <v>0</v>
      </c>
      <c r="AM576" s="99">
        <f>Planning!AM$440</f>
        <v>0</v>
      </c>
      <c r="AN576" s="99">
        <f>Planning!AN$440</f>
        <v>0</v>
      </c>
      <c r="AO576" s="99">
        <f>Planning!AO$440</f>
        <v>0</v>
      </c>
      <c r="AP576" s="99">
        <f>Planning!AP$440</f>
        <v>0</v>
      </c>
      <c r="AQ576" s="99">
        <f>Planning!AQ$440</f>
        <v>0</v>
      </c>
      <c r="AR576" s="99">
        <f>Planning!AR$440</f>
        <v>0</v>
      </c>
      <c r="AS576" s="99">
        <f>Planning!AS$440</f>
        <v>0</v>
      </c>
      <c r="AT576" s="100">
        <f>Planning!AT$440</f>
        <v>0</v>
      </c>
      <c r="AU576" s="98">
        <f>Planning!AU$440</f>
        <v>0</v>
      </c>
      <c r="AV576" s="99">
        <f>Planning!AV$440</f>
        <v>0</v>
      </c>
      <c r="AW576" s="99">
        <f>Planning!AW$440</f>
        <v>0</v>
      </c>
      <c r="AX576" s="99">
        <f>Planning!AX$440</f>
        <v>0</v>
      </c>
      <c r="AY576" s="99">
        <f>Planning!AY$440</f>
        <v>0</v>
      </c>
      <c r="AZ576" s="99">
        <f>Planning!AZ$440</f>
        <v>0</v>
      </c>
      <c r="BA576" s="99">
        <f>Planning!BA$440</f>
        <v>0</v>
      </c>
      <c r="BB576" s="100">
        <f>Planning!BB$440</f>
        <v>0</v>
      </c>
      <c r="BC576" s="69">
        <f>Planning!BC$440</f>
        <v>0</v>
      </c>
      <c r="BD576" s="102"/>
      <c r="BE576" s="408">
        <f>Planning!BE$440</f>
        <v>0</v>
      </c>
      <c r="BF576" s="409">
        <f>Planning!BF$440</f>
        <v>0</v>
      </c>
      <c r="BG576" s="74">
        <f>Planning!BG$440</f>
        <v>0</v>
      </c>
      <c r="BH576" s="75">
        <f>Planning!BH$440</f>
        <v>0</v>
      </c>
      <c r="BI576" s="76" t="str">
        <f>Planning!BI$440</f>
        <v/>
      </c>
      <c r="BJ576" s="77">
        <f>Planning!BJ$440</f>
        <v>0</v>
      </c>
      <c r="BL576" s="210">
        <f>Planning!BL$440</f>
        <v>0</v>
      </c>
      <c r="BM576" s="143">
        <f>Planning!BP$440</f>
        <v>0</v>
      </c>
      <c r="NL576" s="43" t="s">
        <v>63</v>
      </c>
    </row>
    <row r="577" spans="1:376" ht="10.199999999999999" hidden="1" customHeight="1">
      <c r="A577" s="25"/>
      <c r="B577" s="337"/>
      <c r="C577" s="424"/>
      <c r="D577" s="15"/>
      <c r="E577" s="331"/>
      <c r="F577" s="331"/>
      <c r="G577" s="135">
        <f>(COUNTIF(O564:BB594,Planning!$NJ$3))/2</f>
        <v>0</v>
      </c>
      <c r="H577" s="323"/>
      <c r="I577" s="402">
        <f>Conges!$B$16</f>
        <v>44909</v>
      </c>
      <c r="J577" s="403"/>
      <c r="K577" s="403"/>
      <c r="L577" s="403"/>
      <c r="M577" s="403"/>
      <c r="N577" s="78" t="str">
        <f>Planning!N$475</f>
        <v/>
      </c>
      <c r="O577" s="95">
        <f>Planning!O$475</f>
        <v>0</v>
      </c>
      <c r="P577" s="96">
        <f>Planning!P$475</f>
        <v>0</v>
      </c>
      <c r="Q577" s="96">
        <f>Planning!Q$475</f>
        <v>0</v>
      </c>
      <c r="R577" s="96">
        <f>Planning!R$475</f>
        <v>0</v>
      </c>
      <c r="S577" s="96">
        <f>Planning!S$475</f>
        <v>0</v>
      </c>
      <c r="T577" s="96">
        <f>Planning!T$475</f>
        <v>0</v>
      </c>
      <c r="U577" s="96">
        <f>Planning!U$475</f>
        <v>0</v>
      </c>
      <c r="V577" s="97">
        <f>Planning!V$475</f>
        <v>0</v>
      </c>
      <c r="W577" s="95">
        <f>Planning!W$475</f>
        <v>0</v>
      </c>
      <c r="X577" s="96">
        <f>Planning!X$475</f>
        <v>0</v>
      </c>
      <c r="Y577" s="96">
        <f>Planning!Y$475</f>
        <v>0</v>
      </c>
      <c r="Z577" s="96">
        <f>Planning!Z$475</f>
        <v>0</v>
      </c>
      <c r="AA577" s="96">
        <f>Planning!AA$475</f>
        <v>0</v>
      </c>
      <c r="AB577" s="96">
        <f>Planning!AB$475</f>
        <v>0</v>
      </c>
      <c r="AC577" s="96">
        <f>Planning!AC$475</f>
        <v>0</v>
      </c>
      <c r="AD577" s="97">
        <f>Planning!AD$475</f>
        <v>0</v>
      </c>
      <c r="AE577" s="95">
        <f>Planning!AE$475</f>
        <v>0</v>
      </c>
      <c r="AF577" s="96">
        <f>Planning!AF$475</f>
        <v>0</v>
      </c>
      <c r="AG577" s="96">
        <f>Planning!AG$475</f>
        <v>0</v>
      </c>
      <c r="AH577" s="96">
        <f>Planning!AH$475</f>
        <v>0</v>
      </c>
      <c r="AI577" s="96">
        <f>Planning!AI$475</f>
        <v>0</v>
      </c>
      <c r="AJ577" s="97">
        <f>Planning!AJ$475</f>
        <v>0</v>
      </c>
      <c r="AK577" s="95">
        <f>Planning!AK$475</f>
        <v>0</v>
      </c>
      <c r="AL577" s="96">
        <f>Planning!AL$475</f>
        <v>0</v>
      </c>
      <c r="AM577" s="96">
        <f>Planning!AM$475</f>
        <v>0</v>
      </c>
      <c r="AN577" s="96">
        <f>Planning!AN$475</f>
        <v>0</v>
      </c>
      <c r="AO577" s="96">
        <f>Planning!AO$475</f>
        <v>0</v>
      </c>
      <c r="AP577" s="96">
        <f>Planning!AP$475</f>
        <v>0</v>
      </c>
      <c r="AQ577" s="96">
        <f>Planning!AQ$475</f>
        <v>0</v>
      </c>
      <c r="AR577" s="96">
        <f>Planning!AR$475</f>
        <v>0</v>
      </c>
      <c r="AS577" s="96">
        <f>Planning!AS$475</f>
        <v>0</v>
      </c>
      <c r="AT577" s="97">
        <f>Planning!AT$475</f>
        <v>0</v>
      </c>
      <c r="AU577" s="95">
        <f>Planning!AU$475</f>
        <v>0</v>
      </c>
      <c r="AV577" s="96">
        <f>Planning!AV$475</f>
        <v>0</v>
      </c>
      <c r="AW577" s="96">
        <f>Planning!AW$475</f>
        <v>0</v>
      </c>
      <c r="AX577" s="96">
        <f>Planning!AX$475</f>
        <v>0</v>
      </c>
      <c r="AY577" s="96">
        <f>Planning!AY$475</f>
        <v>0</v>
      </c>
      <c r="AZ577" s="96">
        <f>Planning!AZ$475</f>
        <v>0</v>
      </c>
      <c r="BA577" s="96">
        <f>Planning!BA$475</f>
        <v>0</v>
      </c>
      <c r="BB577" s="97">
        <f>Planning!BB$475</f>
        <v>0</v>
      </c>
      <c r="BC577" s="82">
        <f>Planning!BC$475</f>
        <v>0</v>
      </c>
      <c r="BD577" s="102"/>
      <c r="BE577" s="410">
        <f>Planning!BE$475</f>
        <v>0</v>
      </c>
      <c r="BF577" s="411">
        <f>Planning!BF$475</f>
        <v>0</v>
      </c>
      <c r="BG577" s="88">
        <f>Planning!BG$475</f>
        <v>0</v>
      </c>
      <c r="BH577" s="89">
        <f>Planning!BH$475</f>
        <v>0</v>
      </c>
      <c r="BI577" s="90" t="str">
        <f>Planning!BI$475</f>
        <v/>
      </c>
      <c r="BJ577" s="91">
        <f>Planning!BJ$475</f>
        <v>0</v>
      </c>
      <c r="BL577" s="211">
        <f>Planning!BL$475</f>
        <v>0</v>
      </c>
      <c r="BM577" s="142">
        <f>Planning!BP$475</f>
        <v>0</v>
      </c>
      <c r="NL577" s="43" t="s">
        <v>63</v>
      </c>
    </row>
    <row r="578" spans="1:376" ht="10.199999999999999" hidden="1" customHeight="1">
      <c r="A578" s="25"/>
      <c r="B578" s="337"/>
      <c r="C578" s="424"/>
      <c r="D578" s="15"/>
      <c r="E578" s="343" t="str">
        <f>Planning!$E$18</f>
        <v>H sans Renfort</v>
      </c>
      <c r="F578" s="343"/>
      <c r="G578" s="131">
        <f>SUM(G569:G577)-G572</f>
        <v>0</v>
      </c>
      <c r="H578" s="323"/>
      <c r="I578" s="400">
        <f>Conges!$B$17</f>
        <v>44910</v>
      </c>
      <c r="J578" s="401"/>
      <c r="K578" s="401"/>
      <c r="L578" s="401"/>
      <c r="M578" s="401"/>
      <c r="N578" s="65" t="str">
        <f>Planning!N$510</f>
        <v/>
      </c>
      <c r="O578" s="98">
        <f>Planning!O$510</f>
        <v>0</v>
      </c>
      <c r="P578" s="99">
        <f>Planning!P$510</f>
        <v>0</v>
      </c>
      <c r="Q578" s="99">
        <f>Planning!Q$510</f>
        <v>0</v>
      </c>
      <c r="R578" s="99">
        <f>Planning!R$510</f>
        <v>0</v>
      </c>
      <c r="S578" s="99">
        <f>Planning!S$510</f>
        <v>0</v>
      </c>
      <c r="T578" s="99">
        <f>Planning!T$510</f>
        <v>0</v>
      </c>
      <c r="U578" s="99">
        <f>Planning!U$510</f>
        <v>0</v>
      </c>
      <c r="V578" s="100">
        <f>Planning!V$510</f>
        <v>0</v>
      </c>
      <c r="W578" s="98">
        <f>Planning!W$510</f>
        <v>0</v>
      </c>
      <c r="X578" s="99">
        <f>Planning!X$510</f>
        <v>0</v>
      </c>
      <c r="Y578" s="99">
        <f>Planning!Y$510</f>
        <v>0</v>
      </c>
      <c r="Z578" s="99">
        <f>Planning!Z$510</f>
        <v>0</v>
      </c>
      <c r="AA578" s="99">
        <f>Planning!AA$510</f>
        <v>0</v>
      </c>
      <c r="AB578" s="99">
        <f>Planning!AB$510</f>
        <v>0</v>
      </c>
      <c r="AC578" s="99">
        <f>Planning!AC$510</f>
        <v>0</v>
      </c>
      <c r="AD578" s="100">
        <f>Planning!AD$510</f>
        <v>0</v>
      </c>
      <c r="AE578" s="98">
        <f>Planning!AE$510</f>
        <v>0</v>
      </c>
      <c r="AF578" s="99">
        <f>Planning!AF$510</f>
        <v>0</v>
      </c>
      <c r="AG578" s="99">
        <f>Planning!AG$510</f>
        <v>0</v>
      </c>
      <c r="AH578" s="99">
        <f>Planning!AH$510</f>
        <v>0</v>
      </c>
      <c r="AI578" s="99">
        <f>Planning!AI$510</f>
        <v>0</v>
      </c>
      <c r="AJ578" s="100">
        <f>Planning!AJ$510</f>
        <v>0</v>
      </c>
      <c r="AK578" s="98">
        <f>Planning!AK$510</f>
        <v>0</v>
      </c>
      <c r="AL578" s="99">
        <f>Planning!AL$510</f>
        <v>0</v>
      </c>
      <c r="AM578" s="99">
        <f>Planning!AM$510</f>
        <v>0</v>
      </c>
      <c r="AN578" s="99">
        <f>Planning!AN$510</f>
        <v>0</v>
      </c>
      <c r="AO578" s="99">
        <f>Planning!AO$510</f>
        <v>0</v>
      </c>
      <c r="AP578" s="99">
        <f>Planning!AP$510</f>
        <v>0</v>
      </c>
      <c r="AQ578" s="99">
        <f>Planning!AQ$510</f>
        <v>0</v>
      </c>
      <c r="AR578" s="99">
        <f>Planning!AR$510</f>
        <v>0</v>
      </c>
      <c r="AS578" s="99">
        <f>Planning!AS$510</f>
        <v>0</v>
      </c>
      <c r="AT578" s="100">
        <f>Planning!AT$510</f>
        <v>0</v>
      </c>
      <c r="AU578" s="98">
        <f>Planning!AU$510</f>
        <v>0</v>
      </c>
      <c r="AV578" s="99">
        <f>Planning!AV$510</f>
        <v>0</v>
      </c>
      <c r="AW578" s="99">
        <f>Planning!AW$510</f>
        <v>0</v>
      </c>
      <c r="AX578" s="99">
        <f>Planning!AX$510</f>
        <v>0</v>
      </c>
      <c r="AY578" s="99">
        <f>Planning!AY$510</f>
        <v>0</v>
      </c>
      <c r="AZ578" s="99">
        <f>Planning!AZ$510</f>
        <v>0</v>
      </c>
      <c r="BA578" s="99">
        <f>Planning!BA$510</f>
        <v>0</v>
      </c>
      <c r="BB578" s="100">
        <f>Planning!BB$510</f>
        <v>0</v>
      </c>
      <c r="BC578" s="69">
        <f>Planning!BC$510</f>
        <v>0</v>
      </c>
      <c r="BD578" s="102"/>
      <c r="BE578" s="408">
        <f>Planning!BE$510</f>
        <v>0</v>
      </c>
      <c r="BF578" s="409">
        <f>Planning!BF$510</f>
        <v>0</v>
      </c>
      <c r="BG578" s="74">
        <f>Planning!BG$510</f>
        <v>0</v>
      </c>
      <c r="BH578" s="75">
        <f>Planning!BH$510</f>
        <v>0</v>
      </c>
      <c r="BI578" s="76" t="str">
        <f>Planning!BI$510</f>
        <v/>
      </c>
      <c r="BJ578" s="77">
        <f>Planning!BJ$510</f>
        <v>0</v>
      </c>
      <c r="BL578" s="210">
        <f>Planning!BL$510</f>
        <v>0</v>
      </c>
      <c r="BM578" s="143">
        <f>Planning!BP$510</f>
        <v>0</v>
      </c>
      <c r="NL578" s="43" t="s">
        <v>63</v>
      </c>
    </row>
    <row r="579" spans="1:376" ht="10.199999999999999" hidden="1" customHeight="1">
      <c r="A579" s="25"/>
      <c r="B579" s="337"/>
      <c r="C579" s="424"/>
      <c r="D579" s="15"/>
      <c r="E579" s="343" t="str">
        <f>Planning!$E$19</f>
        <v>H avec Renfort</v>
      </c>
      <c r="F579" s="343"/>
      <c r="G579" s="131">
        <f>SUM(G569:G577)</f>
        <v>0</v>
      </c>
      <c r="H579" s="323"/>
      <c r="I579" s="402">
        <f>Conges!$B$18</f>
        <v>44911</v>
      </c>
      <c r="J579" s="403"/>
      <c r="K579" s="403"/>
      <c r="L579" s="403"/>
      <c r="M579" s="403"/>
      <c r="N579" s="78" t="str">
        <f>Planning!N$545</f>
        <v/>
      </c>
      <c r="O579" s="95">
        <f>Planning!O$545</f>
        <v>0</v>
      </c>
      <c r="P579" s="96">
        <f>Planning!P$545</f>
        <v>0</v>
      </c>
      <c r="Q579" s="96">
        <f>Planning!Q$545</f>
        <v>0</v>
      </c>
      <c r="R579" s="96">
        <f>Planning!R$545</f>
        <v>0</v>
      </c>
      <c r="S579" s="96">
        <f>Planning!S$545</f>
        <v>0</v>
      </c>
      <c r="T579" s="96">
        <f>Planning!T$545</f>
        <v>0</v>
      </c>
      <c r="U579" s="96">
        <f>Planning!U$545</f>
        <v>0</v>
      </c>
      <c r="V579" s="97">
        <f>Planning!V$545</f>
        <v>0</v>
      </c>
      <c r="W579" s="95">
        <f>Planning!W$545</f>
        <v>0</v>
      </c>
      <c r="X579" s="96">
        <f>Planning!X$545</f>
        <v>0</v>
      </c>
      <c r="Y579" s="96">
        <f>Planning!Y$545</f>
        <v>0</v>
      </c>
      <c r="Z579" s="96">
        <f>Planning!Z$545</f>
        <v>0</v>
      </c>
      <c r="AA579" s="96">
        <f>Planning!AA$545</f>
        <v>0</v>
      </c>
      <c r="AB579" s="96">
        <f>Planning!AB$545</f>
        <v>0</v>
      </c>
      <c r="AC579" s="96">
        <f>Planning!AC$545</f>
        <v>0</v>
      </c>
      <c r="AD579" s="97">
        <f>Planning!AD$545</f>
        <v>0</v>
      </c>
      <c r="AE579" s="95">
        <f>Planning!AE$545</f>
        <v>0</v>
      </c>
      <c r="AF579" s="96">
        <f>Planning!AF$545</f>
        <v>0</v>
      </c>
      <c r="AG579" s="96">
        <f>Planning!AG$545</f>
        <v>0</v>
      </c>
      <c r="AH579" s="96">
        <f>Planning!AH$545</f>
        <v>0</v>
      </c>
      <c r="AI579" s="96">
        <f>Planning!AI$545</f>
        <v>0</v>
      </c>
      <c r="AJ579" s="97">
        <f>Planning!AJ$545</f>
        <v>0</v>
      </c>
      <c r="AK579" s="95">
        <f>Planning!AK$545</f>
        <v>0</v>
      </c>
      <c r="AL579" s="96">
        <f>Planning!AL$545</f>
        <v>0</v>
      </c>
      <c r="AM579" s="96">
        <f>Planning!AM$545</f>
        <v>0</v>
      </c>
      <c r="AN579" s="96">
        <f>Planning!AN$545</f>
        <v>0</v>
      </c>
      <c r="AO579" s="96">
        <f>Planning!AO$545</f>
        <v>0</v>
      </c>
      <c r="AP579" s="96">
        <f>Planning!AP$545</f>
        <v>0</v>
      </c>
      <c r="AQ579" s="96">
        <f>Planning!AQ$545</f>
        <v>0</v>
      </c>
      <c r="AR579" s="96">
        <f>Planning!AR$545</f>
        <v>0</v>
      </c>
      <c r="AS579" s="96">
        <f>Planning!AS$545</f>
        <v>0</v>
      </c>
      <c r="AT579" s="97">
        <f>Planning!AT$545</f>
        <v>0</v>
      </c>
      <c r="AU579" s="95">
        <f>Planning!AU$545</f>
        <v>0</v>
      </c>
      <c r="AV579" s="96">
        <f>Planning!AV$545</f>
        <v>0</v>
      </c>
      <c r="AW579" s="96">
        <f>Planning!AW$545</f>
        <v>0</v>
      </c>
      <c r="AX579" s="96">
        <f>Planning!AX$545</f>
        <v>0</v>
      </c>
      <c r="AY579" s="96">
        <f>Planning!AY$545</f>
        <v>0</v>
      </c>
      <c r="AZ579" s="96">
        <f>Planning!AZ$545</f>
        <v>0</v>
      </c>
      <c r="BA579" s="96">
        <f>Planning!BA$545</f>
        <v>0</v>
      </c>
      <c r="BB579" s="97">
        <f>Planning!BB$545</f>
        <v>0</v>
      </c>
      <c r="BC579" s="82">
        <f>Planning!BC$545</f>
        <v>0</v>
      </c>
      <c r="BD579" s="102"/>
      <c r="BE579" s="410">
        <f>Planning!BE$545</f>
        <v>0</v>
      </c>
      <c r="BF579" s="411">
        <f>Planning!BF$545</f>
        <v>0</v>
      </c>
      <c r="BG579" s="88">
        <f>Planning!BG$545</f>
        <v>0</v>
      </c>
      <c r="BH579" s="89">
        <f>Planning!BH$545</f>
        <v>0</v>
      </c>
      <c r="BI579" s="90" t="str">
        <f>Planning!BI$545</f>
        <v/>
      </c>
      <c r="BJ579" s="91">
        <f>Planning!BJ$545</f>
        <v>0</v>
      </c>
      <c r="BL579" s="211">
        <f>Planning!BL$545</f>
        <v>0</v>
      </c>
      <c r="BM579" s="142">
        <f>Planning!BP$545</f>
        <v>0</v>
      </c>
      <c r="NL579" s="43" t="s">
        <v>63</v>
      </c>
    </row>
    <row r="580" spans="1:376" ht="10.199999999999999" hidden="1" customHeight="1">
      <c r="A580" s="25"/>
      <c r="B580" s="337"/>
      <c r="C580" s="424"/>
      <c r="D580" s="15"/>
      <c r="E580" s="101"/>
      <c r="F580" s="101"/>
      <c r="G580" s="101"/>
      <c r="H580" s="323"/>
      <c r="I580" s="400">
        <f>Conges!$B$19</f>
        <v>44912</v>
      </c>
      <c r="J580" s="401"/>
      <c r="K580" s="401"/>
      <c r="L580" s="401"/>
      <c r="M580" s="401"/>
      <c r="N580" s="65" t="str">
        <f>Planning!N$580</f>
        <v/>
      </c>
      <c r="O580" s="98">
        <f>Planning!O$580</f>
        <v>0</v>
      </c>
      <c r="P580" s="99">
        <f>Planning!P$580</f>
        <v>0</v>
      </c>
      <c r="Q580" s="99">
        <f>Planning!Q$580</f>
        <v>0</v>
      </c>
      <c r="R580" s="99">
        <f>Planning!R$580</f>
        <v>0</v>
      </c>
      <c r="S580" s="99">
        <f>Planning!S$580</f>
        <v>0</v>
      </c>
      <c r="T580" s="99">
        <f>Planning!T$580</f>
        <v>0</v>
      </c>
      <c r="U580" s="99">
        <f>Planning!U$580</f>
        <v>0</v>
      </c>
      <c r="V580" s="100">
        <f>Planning!V$580</f>
        <v>0</v>
      </c>
      <c r="W580" s="98">
        <f>Planning!W$580</f>
        <v>0</v>
      </c>
      <c r="X580" s="99">
        <f>Planning!X$580</f>
        <v>0</v>
      </c>
      <c r="Y580" s="99">
        <f>Planning!Y$580</f>
        <v>0</v>
      </c>
      <c r="Z580" s="99">
        <f>Planning!Z$580</f>
        <v>0</v>
      </c>
      <c r="AA580" s="99">
        <f>Planning!AA$580</f>
        <v>0</v>
      </c>
      <c r="AB580" s="99">
        <f>Planning!AB$580</f>
        <v>0</v>
      </c>
      <c r="AC580" s="99">
        <f>Planning!AC$580</f>
        <v>0</v>
      </c>
      <c r="AD580" s="100">
        <f>Planning!AD$580</f>
        <v>0</v>
      </c>
      <c r="AE580" s="98">
        <f>Planning!AE$580</f>
        <v>0</v>
      </c>
      <c r="AF580" s="99">
        <f>Planning!AF$580</f>
        <v>0</v>
      </c>
      <c r="AG580" s="99">
        <f>Planning!AG$580</f>
        <v>0</v>
      </c>
      <c r="AH580" s="99">
        <f>Planning!AH$580</f>
        <v>0</v>
      </c>
      <c r="AI580" s="99">
        <f>Planning!AI$580</f>
        <v>0</v>
      </c>
      <c r="AJ580" s="100">
        <f>Planning!AJ$580</f>
        <v>0</v>
      </c>
      <c r="AK580" s="98">
        <f>Planning!AK$580</f>
        <v>0</v>
      </c>
      <c r="AL580" s="99">
        <f>Planning!AL$580</f>
        <v>0</v>
      </c>
      <c r="AM580" s="99">
        <f>Planning!AM$580</f>
        <v>0</v>
      </c>
      <c r="AN580" s="99">
        <f>Planning!AN$580</f>
        <v>0</v>
      </c>
      <c r="AO580" s="99">
        <f>Planning!AO$580</f>
        <v>0</v>
      </c>
      <c r="AP580" s="99">
        <f>Planning!AP$580</f>
        <v>0</v>
      </c>
      <c r="AQ580" s="99">
        <f>Planning!AQ$580</f>
        <v>0</v>
      </c>
      <c r="AR580" s="99">
        <f>Planning!AR$580</f>
        <v>0</v>
      </c>
      <c r="AS580" s="99">
        <f>Planning!AS$580</f>
        <v>0</v>
      </c>
      <c r="AT580" s="100">
        <f>Planning!AT$580</f>
        <v>0</v>
      </c>
      <c r="AU580" s="98">
        <f>Planning!AU$580</f>
        <v>0</v>
      </c>
      <c r="AV580" s="99">
        <f>Planning!AV$580</f>
        <v>0</v>
      </c>
      <c r="AW580" s="99">
        <f>Planning!AW$580</f>
        <v>0</v>
      </c>
      <c r="AX580" s="99">
        <f>Planning!AX$580</f>
        <v>0</v>
      </c>
      <c r="AY580" s="99">
        <f>Planning!AY$580</f>
        <v>0</v>
      </c>
      <c r="AZ580" s="99">
        <f>Planning!AZ$580</f>
        <v>0</v>
      </c>
      <c r="BA580" s="99">
        <f>Planning!BA$580</f>
        <v>0</v>
      </c>
      <c r="BB580" s="100">
        <f>Planning!BB$580</f>
        <v>0</v>
      </c>
      <c r="BC580" s="69">
        <f>Planning!BC$580</f>
        <v>0</v>
      </c>
      <c r="BD580" s="102"/>
      <c r="BE580" s="408">
        <f>Planning!BE$580</f>
        <v>0</v>
      </c>
      <c r="BF580" s="409">
        <f>Planning!BF$580</f>
        <v>0</v>
      </c>
      <c r="BG580" s="74">
        <f>Planning!BG$580</f>
        <v>0</v>
      </c>
      <c r="BH580" s="75">
        <f>Planning!BH$580</f>
        <v>0</v>
      </c>
      <c r="BI580" s="76" t="str">
        <f>Planning!BI$580</f>
        <v/>
      </c>
      <c r="BJ580" s="77">
        <f>Planning!BJ$580</f>
        <v>0</v>
      </c>
      <c r="BL580" s="210">
        <f>Planning!BL$580</f>
        <v>0</v>
      </c>
      <c r="BM580" s="143">
        <f>Planning!BP$580</f>
        <v>0</v>
      </c>
      <c r="NL580" s="43" t="s">
        <v>63</v>
      </c>
    </row>
    <row r="581" spans="1:376" ht="10.199999999999999" hidden="1" customHeight="1">
      <c r="A581" s="25"/>
      <c r="B581" s="337"/>
      <c r="C581" s="424"/>
      <c r="D581" s="15"/>
      <c r="E581" s="101"/>
      <c r="F581" s="101"/>
      <c r="G581" s="101"/>
      <c r="H581" s="323"/>
      <c r="I581" s="402">
        <f>Conges!$B$20</f>
        <v>44913</v>
      </c>
      <c r="J581" s="403"/>
      <c r="K581" s="403"/>
      <c r="L581" s="403"/>
      <c r="M581" s="403"/>
      <c r="N581" s="78" t="str">
        <f>Planning!N$615</f>
        <v/>
      </c>
      <c r="O581" s="95">
        <f>Planning!O$615</f>
        <v>0</v>
      </c>
      <c r="P581" s="96">
        <f>Planning!P$615</f>
        <v>0</v>
      </c>
      <c r="Q581" s="96">
        <f>Planning!Q$615</f>
        <v>0</v>
      </c>
      <c r="R581" s="96">
        <f>Planning!R$615</f>
        <v>0</v>
      </c>
      <c r="S581" s="96">
        <f>Planning!S$615</f>
        <v>0</v>
      </c>
      <c r="T581" s="96">
        <f>Planning!T$615</f>
        <v>0</v>
      </c>
      <c r="U581" s="96">
        <f>Planning!U$615</f>
        <v>0</v>
      </c>
      <c r="V581" s="97">
        <f>Planning!V$615</f>
        <v>0</v>
      </c>
      <c r="W581" s="95">
        <f>Planning!W$615</f>
        <v>0</v>
      </c>
      <c r="X581" s="96">
        <f>Planning!X$615</f>
        <v>0</v>
      </c>
      <c r="Y581" s="96">
        <f>Planning!Y$615</f>
        <v>0</v>
      </c>
      <c r="Z581" s="96">
        <f>Planning!Z$615</f>
        <v>0</v>
      </c>
      <c r="AA581" s="96">
        <f>Planning!AA$615</f>
        <v>0</v>
      </c>
      <c r="AB581" s="96">
        <f>Planning!AB$615</f>
        <v>0</v>
      </c>
      <c r="AC581" s="96">
        <f>Planning!AC$615</f>
        <v>0</v>
      </c>
      <c r="AD581" s="97">
        <f>Planning!AD$615</f>
        <v>0</v>
      </c>
      <c r="AE581" s="95">
        <f>Planning!AE$615</f>
        <v>0</v>
      </c>
      <c r="AF581" s="96">
        <f>Planning!AF$615</f>
        <v>0</v>
      </c>
      <c r="AG581" s="96">
        <f>Planning!AG$615</f>
        <v>0</v>
      </c>
      <c r="AH581" s="96">
        <f>Planning!AH$615</f>
        <v>0</v>
      </c>
      <c r="AI581" s="96">
        <f>Planning!AI$615</f>
        <v>0</v>
      </c>
      <c r="AJ581" s="97">
        <f>Planning!AJ$615</f>
        <v>0</v>
      </c>
      <c r="AK581" s="95">
        <f>Planning!AK$615</f>
        <v>0</v>
      </c>
      <c r="AL581" s="96">
        <f>Planning!AL$615</f>
        <v>0</v>
      </c>
      <c r="AM581" s="96">
        <f>Planning!AM$615</f>
        <v>0</v>
      </c>
      <c r="AN581" s="96">
        <f>Planning!AN$615</f>
        <v>0</v>
      </c>
      <c r="AO581" s="96">
        <f>Planning!AO$615</f>
        <v>0</v>
      </c>
      <c r="AP581" s="96">
        <f>Planning!AP$615</f>
        <v>0</v>
      </c>
      <c r="AQ581" s="96">
        <f>Planning!AQ$615</f>
        <v>0</v>
      </c>
      <c r="AR581" s="96">
        <f>Planning!AR$615</f>
        <v>0</v>
      </c>
      <c r="AS581" s="96">
        <f>Planning!AS$615</f>
        <v>0</v>
      </c>
      <c r="AT581" s="97">
        <f>Planning!AT$615</f>
        <v>0</v>
      </c>
      <c r="AU581" s="95">
        <f>Planning!AU$615</f>
        <v>0</v>
      </c>
      <c r="AV581" s="96">
        <f>Planning!AV$615</f>
        <v>0</v>
      </c>
      <c r="AW581" s="96">
        <f>Planning!AW$615</f>
        <v>0</v>
      </c>
      <c r="AX581" s="96">
        <f>Planning!AX$615</f>
        <v>0</v>
      </c>
      <c r="AY581" s="96">
        <f>Planning!AY$615</f>
        <v>0</v>
      </c>
      <c r="AZ581" s="96">
        <f>Planning!AZ$615</f>
        <v>0</v>
      </c>
      <c r="BA581" s="96">
        <f>Planning!BA$615</f>
        <v>0</v>
      </c>
      <c r="BB581" s="97">
        <f>Planning!BB$615</f>
        <v>0</v>
      </c>
      <c r="BC581" s="82">
        <f>Planning!BC$615</f>
        <v>0</v>
      </c>
      <c r="BD581" s="102"/>
      <c r="BE581" s="410">
        <f>Planning!BE$615</f>
        <v>0</v>
      </c>
      <c r="BF581" s="411">
        <f>Planning!BF$615</f>
        <v>0</v>
      </c>
      <c r="BG581" s="88">
        <f>Planning!BG$615</f>
        <v>0</v>
      </c>
      <c r="BH581" s="89">
        <f>Planning!BH$615</f>
        <v>0</v>
      </c>
      <c r="BI581" s="90" t="str">
        <f>Planning!BI$615</f>
        <v/>
      </c>
      <c r="BJ581" s="91">
        <f>Planning!BJ$615</f>
        <v>0</v>
      </c>
      <c r="BL581" s="211">
        <f>Planning!BL$615</f>
        <v>0</v>
      </c>
      <c r="BM581" s="142">
        <f>Planning!BP$615</f>
        <v>0</v>
      </c>
      <c r="NL581" s="43" t="s">
        <v>63</v>
      </c>
    </row>
    <row r="582" spans="1:376" ht="10.199999999999999" hidden="1" customHeight="1">
      <c r="A582" s="25"/>
      <c r="B582" s="337"/>
      <c r="C582" s="424"/>
      <c r="D582" s="15"/>
      <c r="E582" s="101"/>
      <c r="F582" s="101"/>
      <c r="G582" s="101"/>
      <c r="H582" s="323"/>
      <c r="I582" s="400">
        <f>Conges!$B$21</f>
        <v>44914</v>
      </c>
      <c r="J582" s="401"/>
      <c r="K582" s="401"/>
      <c r="L582" s="401"/>
      <c r="M582" s="401"/>
      <c r="N582" s="65" t="str">
        <f>Planning!N$650</f>
        <v/>
      </c>
      <c r="O582" s="98">
        <f>Planning!O$650</f>
        <v>0</v>
      </c>
      <c r="P582" s="99">
        <f>Planning!P$650</f>
        <v>0</v>
      </c>
      <c r="Q582" s="99">
        <f>Planning!Q$650</f>
        <v>0</v>
      </c>
      <c r="R582" s="99">
        <f>Planning!R$650</f>
        <v>0</v>
      </c>
      <c r="S582" s="99">
        <f>Planning!S$650</f>
        <v>0</v>
      </c>
      <c r="T582" s="99">
        <f>Planning!T$650</f>
        <v>0</v>
      </c>
      <c r="U582" s="99">
        <f>Planning!U$650</f>
        <v>0</v>
      </c>
      <c r="V582" s="100">
        <f>Planning!V$650</f>
        <v>0</v>
      </c>
      <c r="W582" s="98">
        <f>Planning!W$650</f>
        <v>0</v>
      </c>
      <c r="X582" s="99">
        <f>Planning!X$650</f>
        <v>0</v>
      </c>
      <c r="Y582" s="99">
        <f>Planning!Y$650</f>
        <v>0</v>
      </c>
      <c r="Z582" s="99">
        <f>Planning!Z$650</f>
        <v>0</v>
      </c>
      <c r="AA582" s="99">
        <f>Planning!AA$650</f>
        <v>0</v>
      </c>
      <c r="AB582" s="99">
        <f>Planning!AB$650</f>
        <v>0</v>
      </c>
      <c r="AC582" s="99">
        <f>Planning!AC$650</f>
        <v>0</v>
      </c>
      <c r="AD582" s="100">
        <f>Planning!AD$650</f>
        <v>0</v>
      </c>
      <c r="AE582" s="98">
        <f>Planning!AE$650</f>
        <v>0</v>
      </c>
      <c r="AF582" s="99">
        <f>Planning!AF$650</f>
        <v>0</v>
      </c>
      <c r="AG582" s="99">
        <f>Planning!AG$650</f>
        <v>0</v>
      </c>
      <c r="AH582" s="99">
        <f>Planning!AH$650</f>
        <v>0</v>
      </c>
      <c r="AI582" s="99">
        <f>Planning!AI$650</f>
        <v>0</v>
      </c>
      <c r="AJ582" s="100">
        <f>Planning!AJ$650</f>
        <v>0</v>
      </c>
      <c r="AK582" s="98">
        <f>Planning!AK$650</f>
        <v>0</v>
      </c>
      <c r="AL582" s="99">
        <f>Planning!AL$650</f>
        <v>0</v>
      </c>
      <c r="AM582" s="99">
        <f>Planning!AM$650</f>
        <v>0</v>
      </c>
      <c r="AN582" s="99">
        <f>Planning!AN$650</f>
        <v>0</v>
      </c>
      <c r="AO582" s="99">
        <f>Planning!AO$650</f>
        <v>0</v>
      </c>
      <c r="AP582" s="99">
        <f>Planning!AP$650</f>
        <v>0</v>
      </c>
      <c r="AQ582" s="99">
        <f>Planning!AQ$650</f>
        <v>0</v>
      </c>
      <c r="AR582" s="99">
        <f>Planning!AR$650</f>
        <v>0</v>
      </c>
      <c r="AS582" s="99">
        <f>Planning!AS$650</f>
        <v>0</v>
      </c>
      <c r="AT582" s="100">
        <f>Planning!AT$650</f>
        <v>0</v>
      </c>
      <c r="AU582" s="98">
        <f>Planning!AU$650</f>
        <v>0</v>
      </c>
      <c r="AV582" s="99">
        <f>Planning!AV$650</f>
        <v>0</v>
      </c>
      <c r="AW582" s="99">
        <f>Planning!AW$650</f>
        <v>0</v>
      </c>
      <c r="AX582" s="99">
        <f>Planning!AX$650</f>
        <v>0</v>
      </c>
      <c r="AY582" s="99">
        <f>Planning!AY$650</f>
        <v>0</v>
      </c>
      <c r="AZ582" s="99">
        <f>Planning!AZ$650</f>
        <v>0</v>
      </c>
      <c r="BA582" s="99">
        <f>Planning!BA$650</f>
        <v>0</v>
      </c>
      <c r="BB582" s="100">
        <f>Planning!BB$650</f>
        <v>0</v>
      </c>
      <c r="BC582" s="69">
        <f>Planning!BC$650</f>
        <v>0</v>
      </c>
      <c r="BD582" s="102"/>
      <c r="BE582" s="408">
        <f>Planning!BE$650</f>
        <v>0</v>
      </c>
      <c r="BF582" s="409">
        <f>Planning!BF$650</f>
        <v>0</v>
      </c>
      <c r="BG582" s="74">
        <f>Planning!BG$650</f>
        <v>0</v>
      </c>
      <c r="BH582" s="75">
        <f>Planning!BH$650</f>
        <v>0</v>
      </c>
      <c r="BI582" s="76" t="str">
        <f>Planning!BI$650</f>
        <v/>
      </c>
      <c r="BJ582" s="77">
        <f>Planning!BJ$650</f>
        <v>0</v>
      </c>
      <c r="BL582" s="210">
        <f>Planning!BL$650</f>
        <v>0</v>
      </c>
      <c r="BM582" s="143">
        <f>Planning!BP$650</f>
        <v>0</v>
      </c>
      <c r="NL582" s="43" t="s">
        <v>63</v>
      </c>
    </row>
    <row r="583" spans="1:376" ht="10.199999999999999" hidden="1" customHeight="1">
      <c r="A583" s="25"/>
      <c r="B583" s="337"/>
      <c r="C583" s="424"/>
      <c r="D583" s="15"/>
      <c r="E583" s="101"/>
      <c r="F583" s="101"/>
      <c r="G583" s="101"/>
      <c r="H583" s="323"/>
      <c r="I583" s="402">
        <f>Conges!$B$22</f>
        <v>44915</v>
      </c>
      <c r="J583" s="403"/>
      <c r="K583" s="403"/>
      <c r="L583" s="403"/>
      <c r="M583" s="403"/>
      <c r="N583" s="78" t="str">
        <f>Planning!N$685</f>
        <v/>
      </c>
      <c r="O583" s="95">
        <f>Planning!O$685</f>
        <v>0</v>
      </c>
      <c r="P583" s="96">
        <f>Planning!P$685</f>
        <v>0</v>
      </c>
      <c r="Q583" s="96">
        <f>Planning!Q$685</f>
        <v>0</v>
      </c>
      <c r="R583" s="96">
        <f>Planning!R$685</f>
        <v>0</v>
      </c>
      <c r="S583" s="96">
        <f>Planning!S$685</f>
        <v>0</v>
      </c>
      <c r="T583" s="96">
        <f>Planning!T$685</f>
        <v>0</v>
      </c>
      <c r="U583" s="96">
        <f>Planning!U$685</f>
        <v>0</v>
      </c>
      <c r="V583" s="97">
        <f>Planning!V$685</f>
        <v>0</v>
      </c>
      <c r="W583" s="95">
        <f>Planning!W$685</f>
        <v>0</v>
      </c>
      <c r="X583" s="96">
        <f>Planning!X$685</f>
        <v>0</v>
      </c>
      <c r="Y583" s="96">
        <f>Planning!Y$685</f>
        <v>0</v>
      </c>
      <c r="Z583" s="96">
        <f>Planning!Z$685</f>
        <v>0</v>
      </c>
      <c r="AA583" s="96">
        <f>Planning!AA$685</f>
        <v>0</v>
      </c>
      <c r="AB583" s="96">
        <f>Planning!AB$685</f>
        <v>0</v>
      </c>
      <c r="AC583" s="96">
        <f>Planning!AC$685</f>
        <v>0</v>
      </c>
      <c r="AD583" s="97">
        <f>Planning!AD$685</f>
        <v>0</v>
      </c>
      <c r="AE583" s="95">
        <f>Planning!AE$685</f>
        <v>0</v>
      </c>
      <c r="AF583" s="96">
        <f>Planning!AF$685</f>
        <v>0</v>
      </c>
      <c r="AG583" s="96">
        <f>Planning!AG$685</f>
        <v>0</v>
      </c>
      <c r="AH583" s="96">
        <f>Planning!AH$685</f>
        <v>0</v>
      </c>
      <c r="AI583" s="96">
        <f>Planning!AI$685</f>
        <v>0</v>
      </c>
      <c r="AJ583" s="97">
        <f>Planning!AJ$685</f>
        <v>0</v>
      </c>
      <c r="AK583" s="95">
        <f>Planning!AK$685</f>
        <v>0</v>
      </c>
      <c r="AL583" s="96">
        <f>Planning!AL$685</f>
        <v>0</v>
      </c>
      <c r="AM583" s="96">
        <f>Planning!AM$685</f>
        <v>0</v>
      </c>
      <c r="AN583" s="96">
        <f>Planning!AN$685</f>
        <v>0</v>
      </c>
      <c r="AO583" s="96">
        <f>Planning!AO$685</f>
        <v>0</v>
      </c>
      <c r="AP583" s="96">
        <f>Planning!AP$685</f>
        <v>0</v>
      </c>
      <c r="AQ583" s="96">
        <f>Planning!AQ$685</f>
        <v>0</v>
      </c>
      <c r="AR583" s="96">
        <f>Planning!AR$685</f>
        <v>0</v>
      </c>
      <c r="AS583" s="96">
        <f>Planning!AS$685</f>
        <v>0</v>
      </c>
      <c r="AT583" s="97">
        <f>Planning!AT$685</f>
        <v>0</v>
      </c>
      <c r="AU583" s="95">
        <f>Planning!AU$685</f>
        <v>0</v>
      </c>
      <c r="AV583" s="96">
        <f>Planning!AV$685</f>
        <v>0</v>
      </c>
      <c r="AW583" s="96">
        <f>Planning!AW$685</f>
        <v>0</v>
      </c>
      <c r="AX583" s="96">
        <f>Planning!AX$685</f>
        <v>0</v>
      </c>
      <c r="AY583" s="96">
        <f>Planning!AY$685</f>
        <v>0</v>
      </c>
      <c r="AZ583" s="96">
        <f>Planning!AZ$685</f>
        <v>0</v>
      </c>
      <c r="BA583" s="96">
        <f>Planning!BA$685</f>
        <v>0</v>
      </c>
      <c r="BB583" s="97">
        <f>Planning!BB$685</f>
        <v>0</v>
      </c>
      <c r="BC583" s="82">
        <f>Planning!BC$685</f>
        <v>0</v>
      </c>
      <c r="BD583" s="102"/>
      <c r="BE583" s="410">
        <f>Planning!BE$685</f>
        <v>0</v>
      </c>
      <c r="BF583" s="411">
        <f>Planning!BF$685</f>
        <v>0</v>
      </c>
      <c r="BG583" s="88">
        <f>Planning!BG$685</f>
        <v>0</v>
      </c>
      <c r="BH583" s="89">
        <f>Planning!BH$685</f>
        <v>0</v>
      </c>
      <c r="BI583" s="90" t="str">
        <f>Planning!BI$685</f>
        <v/>
      </c>
      <c r="BJ583" s="91">
        <f>Planning!BJ$685</f>
        <v>0</v>
      </c>
      <c r="BL583" s="211">
        <f>Planning!BL$685</f>
        <v>0</v>
      </c>
      <c r="BM583" s="142">
        <f>Planning!BP$685</f>
        <v>0</v>
      </c>
      <c r="NL583" s="43" t="s">
        <v>63</v>
      </c>
    </row>
    <row r="584" spans="1:376" ht="10.199999999999999" hidden="1" customHeight="1">
      <c r="A584" s="25"/>
      <c r="B584" s="337"/>
      <c r="C584" s="424"/>
      <c r="D584" s="15"/>
      <c r="E584" s="101"/>
      <c r="F584" s="101"/>
      <c r="G584" s="101"/>
      <c r="H584" s="323"/>
      <c r="I584" s="400">
        <f>Conges!$B$23</f>
        <v>44916</v>
      </c>
      <c r="J584" s="401"/>
      <c r="K584" s="401"/>
      <c r="L584" s="401"/>
      <c r="M584" s="401"/>
      <c r="N584" s="65" t="str">
        <f>Planning!N$720</f>
        <v/>
      </c>
      <c r="O584" s="98">
        <f>Planning!O$720</f>
        <v>0</v>
      </c>
      <c r="P584" s="99">
        <f>Planning!P$720</f>
        <v>0</v>
      </c>
      <c r="Q584" s="99">
        <f>Planning!Q$720</f>
        <v>0</v>
      </c>
      <c r="R584" s="99">
        <f>Planning!R$720</f>
        <v>0</v>
      </c>
      <c r="S584" s="99">
        <f>Planning!S$720</f>
        <v>0</v>
      </c>
      <c r="T584" s="99">
        <f>Planning!T$720</f>
        <v>0</v>
      </c>
      <c r="U584" s="99">
        <f>Planning!U$720</f>
        <v>0</v>
      </c>
      <c r="V584" s="100">
        <f>Planning!V$720</f>
        <v>0</v>
      </c>
      <c r="W584" s="98">
        <f>Planning!W$720</f>
        <v>0</v>
      </c>
      <c r="X584" s="99">
        <f>Planning!X$720</f>
        <v>0</v>
      </c>
      <c r="Y584" s="99">
        <f>Planning!Y$720</f>
        <v>0</v>
      </c>
      <c r="Z584" s="99">
        <f>Planning!Z$720</f>
        <v>0</v>
      </c>
      <c r="AA584" s="99">
        <f>Planning!AA$720</f>
        <v>0</v>
      </c>
      <c r="AB584" s="99">
        <f>Planning!AB$720</f>
        <v>0</v>
      </c>
      <c r="AC584" s="99">
        <f>Planning!AC$720</f>
        <v>0</v>
      </c>
      <c r="AD584" s="100">
        <f>Planning!AD$720</f>
        <v>0</v>
      </c>
      <c r="AE584" s="98">
        <f>Planning!AE$720</f>
        <v>0</v>
      </c>
      <c r="AF584" s="99">
        <f>Planning!AF$720</f>
        <v>0</v>
      </c>
      <c r="AG584" s="99">
        <f>Planning!AG$720</f>
        <v>0</v>
      </c>
      <c r="AH584" s="99">
        <f>Planning!AH$720</f>
        <v>0</v>
      </c>
      <c r="AI584" s="99">
        <f>Planning!AI$720</f>
        <v>0</v>
      </c>
      <c r="AJ584" s="100">
        <f>Planning!AJ$720</f>
        <v>0</v>
      </c>
      <c r="AK584" s="98">
        <f>Planning!AK$720</f>
        <v>0</v>
      </c>
      <c r="AL584" s="99">
        <f>Planning!AL$720</f>
        <v>0</v>
      </c>
      <c r="AM584" s="99">
        <f>Planning!AM$720</f>
        <v>0</v>
      </c>
      <c r="AN584" s="99">
        <f>Planning!AN$720</f>
        <v>0</v>
      </c>
      <c r="AO584" s="99">
        <f>Planning!AO$720</f>
        <v>0</v>
      </c>
      <c r="AP584" s="99">
        <f>Planning!AP$720</f>
        <v>0</v>
      </c>
      <c r="AQ584" s="99">
        <f>Planning!AQ$720</f>
        <v>0</v>
      </c>
      <c r="AR584" s="99">
        <f>Planning!AR$720</f>
        <v>0</v>
      </c>
      <c r="AS584" s="99">
        <f>Planning!AS$720</f>
        <v>0</v>
      </c>
      <c r="AT584" s="100">
        <f>Planning!AT$720</f>
        <v>0</v>
      </c>
      <c r="AU584" s="98">
        <f>Planning!AU$720</f>
        <v>0</v>
      </c>
      <c r="AV584" s="99">
        <f>Planning!AV$720</f>
        <v>0</v>
      </c>
      <c r="AW584" s="99">
        <f>Planning!AW$720</f>
        <v>0</v>
      </c>
      <c r="AX584" s="99">
        <f>Planning!AX$720</f>
        <v>0</v>
      </c>
      <c r="AY584" s="99">
        <f>Planning!AY$720</f>
        <v>0</v>
      </c>
      <c r="AZ584" s="99">
        <f>Planning!AZ$720</f>
        <v>0</v>
      </c>
      <c r="BA584" s="99">
        <f>Planning!BA$720</f>
        <v>0</v>
      </c>
      <c r="BB584" s="100">
        <f>Planning!BB$720</f>
        <v>0</v>
      </c>
      <c r="BC584" s="69">
        <f>Planning!BC$720</f>
        <v>0</v>
      </c>
      <c r="BD584" s="102"/>
      <c r="BE584" s="408">
        <f>Planning!BE$720</f>
        <v>0</v>
      </c>
      <c r="BF584" s="409">
        <f>Planning!BF$720</f>
        <v>0</v>
      </c>
      <c r="BG584" s="74">
        <f>Planning!BG$720</f>
        <v>0</v>
      </c>
      <c r="BH584" s="75">
        <f>Planning!BH$720</f>
        <v>0</v>
      </c>
      <c r="BI584" s="76" t="str">
        <f>Planning!BI$720</f>
        <v/>
      </c>
      <c r="BJ584" s="77">
        <f>Planning!BJ$720</f>
        <v>0</v>
      </c>
      <c r="BL584" s="210">
        <f>Planning!BL$720</f>
        <v>0</v>
      </c>
      <c r="BM584" s="143">
        <f>Planning!BP$720</f>
        <v>0</v>
      </c>
      <c r="NL584" s="43" t="s">
        <v>63</v>
      </c>
    </row>
    <row r="585" spans="1:376" ht="10.199999999999999" hidden="1" customHeight="1">
      <c r="A585" s="25"/>
      <c r="B585" s="337"/>
      <c r="C585" s="424"/>
      <c r="D585" s="15"/>
      <c r="E585" s="101"/>
      <c r="F585" s="101"/>
      <c r="G585" s="101"/>
      <c r="H585" s="323"/>
      <c r="I585" s="402">
        <f>Conges!$B$24</f>
        <v>44917</v>
      </c>
      <c r="J585" s="403"/>
      <c r="K585" s="403"/>
      <c r="L585" s="403"/>
      <c r="M585" s="403"/>
      <c r="N585" s="78" t="str">
        <f>Planning!N$755</f>
        <v/>
      </c>
      <c r="O585" s="95">
        <f>Planning!O$755</f>
        <v>0</v>
      </c>
      <c r="P585" s="96">
        <f>Planning!P$755</f>
        <v>0</v>
      </c>
      <c r="Q585" s="96">
        <f>Planning!Q$755</f>
        <v>0</v>
      </c>
      <c r="R585" s="96">
        <f>Planning!R$755</f>
        <v>0</v>
      </c>
      <c r="S585" s="96">
        <f>Planning!S$755</f>
        <v>0</v>
      </c>
      <c r="T585" s="96">
        <f>Planning!T$755</f>
        <v>0</v>
      </c>
      <c r="U585" s="96">
        <f>Planning!U$755</f>
        <v>0</v>
      </c>
      <c r="V585" s="97">
        <f>Planning!V$755</f>
        <v>0</v>
      </c>
      <c r="W585" s="95">
        <f>Planning!W$755</f>
        <v>0</v>
      </c>
      <c r="X585" s="96">
        <f>Planning!X$755</f>
        <v>0</v>
      </c>
      <c r="Y585" s="96">
        <f>Planning!Y$755</f>
        <v>0</v>
      </c>
      <c r="Z585" s="96">
        <f>Planning!Z$755</f>
        <v>0</v>
      </c>
      <c r="AA585" s="96">
        <f>Planning!AA$755</f>
        <v>0</v>
      </c>
      <c r="AB585" s="96">
        <f>Planning!AB$755</f>
        <v>0</v>
      </c>
      <c r="AC585" s="96">
        <f>Planning!AC$755</f>
        <v>0</v>
      </c>
      <c r="AD585" s="97">
        <f>Planning!AD$755</f>
        <v>0</v>
      </c>
      <c r="AE585" s="95">
        <f>Planning!AE$755</f>
        <v>0</v>
      </c>
      <c r="AF585" s="96">
        <f>Planning!AF$755</f>
        <v>0</v>
      </c>
      <c r="AG585" s="96">
        <f>Planning!AG$755</f>
        <v>0</v>
      </c>
      <c r="AH585" s="96">
        <f>Planning!AH$755</f>
        <v>0</v>
      </c>
      <c r="AI585" s="96">
        <f>Planning!AI$755</f>
        <v>0</v>
      </c>
      <c r="AJ585" s="97">
        <f>Planning!AJ$755</f>
        <v>0</v>
      </c>
      <c r="AK585" s="95">
        <f>Planning!AK$755</f>
        <v>0</v>
      </c>
      <c r="AL585" s="96">
        <f>Planning!AL$755</f>
        <v>0</v>
      </c>
      <c r="AM585" s="96">
        <f>Planning!AM$755</f>
        <v>0</v>
      </c>
      <c r="AN585" s="96">
        <f>Planning!AN$755</f>
        <v>0</v>
      </c>
      <c r="AO585" s="96">
        <f>Planning!AO$755</f>
        <v>0</v>
      </c>
      <c r="AP585" s="96">
        <f>Planning!AP$755</f>
        <v>0</v>
      </c>
      <c r="AQ585" s="96">
        <f>Planning!AQ$755</f>
        <v>0</v>
      </c>
      <c r="AR585" s="96">
        <f>Planning!AR$755</f>
        <v>0</v>
      </c>
      <c r="AS585" s="96">
        <f>Planning!AS$755</f>
        <v>0</v>
      </c>
      <c r="AT585" s="97">
        <f>Planning!AT$755</f>
        <v>0</v>
      </c>
      <c r="AU585" s="95">
        <f>Planning!AU$755</f>
        <v>0</v>
      </c>
      <c r="AV585" s="96">
        <f>Planning!AV$755</f>
        <v>0</v>
      </c>
      <c r="AW585" s="96">
        <f>Planning!AW$755</f>
        <v>0</v>
      </c>
      <c r="AX585" s="96">
        <f>Planning!AX$755</f>
        <v>0</v>
      </c>
      <c r="AY585" s="96">
        <f>Planning!AY$755</f>
        <v>0</v>
      </c>
      <c r="AZ585" s="96">
        <f>Planning!AZ$755</f>
        <v>0</v>
      </c>
      <c r="BA585" s="96">
        <f>Planning!BA$755</f>
        <v>0</v>
      </c>
      <c r="BB585" s="97">
        <f>Planning!BB$755</f>
        <v>0</v>
      </c>
      <c r="BC585" s="82">
        <f>Planning!BC$755</f>
        <v>0</v>
      </c>
      <c r="BD585" s="102"/>
      <c r="BE585" s="410">
        <f>Planning!BE$755</f>
        <v>0</v>
      </c>
      <c r="BF585" s="411">
        <f>Planning!BF$755</f>
        <v>0</v>
      </c>
      <c r="BG585" s="88">
        <f>Planning!BG$755</f>
        <v>0</v>
      </c>
      <c r="BH585" s="89">
        <f>Planning!BH$755</f>
        <v>0</v>
      </c>
      <c r="BI585" s="90" t="str">
        <f>Planning!BI$755</f>
        <v/>
      </c>
      <c r="BJ585" s="91">
        <f>Planning!BJ$755</f>
        <v>0</v>
      </c>
      <c r="BL585" s="211">
        <f>Planning!BL$755</f>
        <v>0</v>
      </c>
      <c r="BM585" s="142">
        <f>Planning!BP$755</f>
        <v>0</v>
      </c>
      <c r="NL585" s="43" t="s">
        <v>63</v>
      </c>
    </row>
    <row r="586" spans="1:376" ht="10.199999999999999" hidden="1" customHeight="1">
      <c r="A586" s="25"/>
      <c r="B586" s="337"/>
      <c r="C586" s="424"/>
      <c r="D586" s="15"/>
      <c r="E586" s="101"/>
      <c r="F586" s="101"/>
      <c r="G586" s="101"/>
      <c r="H586" s="323"/>
      <c r="I586" s="400">
        <f>Conges!$B$25</f>
        <v>44918</v>
      </c>
      <c r="J586" s="401"/>
      <c r="K586" s="401"/>
      <c r="L586" s="401"/>
      <c r="M586" s="401"/>
      <c r="N586" s="65" t="str">
        <f>Planning!N$790</f>
        <v/>
      </c>
      <c r="O586" s="98">
        <f>Planning!O$790</f>
        <v>0</v>
      </c>
      <c r="P586" s="99">
        <f>Planning!P$790</f>
        <v>0</v>
      </c>
      <c r="Q586" s="99">
        <f>Planning!Q$790</f>
        <v>0</v>
      </c>
      <c r="R586" s="99">
        <f>Planning!R$790</f>
        <v>0</v>
      </c>
      <c r="S586" s="99">
        <f>Planning!S$790</f>
        <v>0</v>
      </c>
      <c r="T586" s="99">
        <f>Planning!T$790</f>
        <v>0</v>
      </c>
      <c r="U586" s="99">
        <f>Planning!U$790</f>
        <v>0</v>
      </c>
      <c r="V586" s="100">
        <f>Planning!V$790</f>
        <v>0</v>
      </c>
      <c r="W586" s="98">
        <f>Planning!W$790</f>
        <v>0</v>
      </c>
      <c r="X586" s="99">
        <f>Planning!X$790</f>
        <v>0</v>
      </c>
      <c r="Y586" s="99">
        <f>Planning!Y$790</f>
        <v>0</v>
      </c>
      <c r="Z586" s="99">
        <f>Planning!Z$790</f>
        <v>0</v>
      </c>
      <c r="AA586" s="99">
        <f>Planning!AA$790</f>
        <v>0</v>
      </c>
      <c r="AB586" s="99">
        <f>Planning!AB$790</f>
        <v>0</v>
      </c>
      <c r="AC586" s="99">
        <f>Planning!AC$790</f>
        <v>0</v>
      </c>
      <c r="AD586" s="100">
        <f>Planning!AD$790</f>
        <v>0</v>
      </c>
      <c r="AE586" s="98">
        <f>Planning!AE$790</f>
        <v>0</v>
      </c>
      <c r="AF586" s="99">
        <f>Planning!AF$790</f>
        <v>0</v>
      </c>
      <c r="AG586" s="99">
        <f>Planning!AG$790</f>
        <v>0</v>
      </c>
      <c r="AH586" s="99">
        <f>Planning!AH$790</f>
        <v>0</v>
      </c>
      <c r="AI586" s="99">
        <f>Planning!AI$790</f>
        <v>0</v>
      </c>
      <c r="AJ586" s="100">
        <f>Planning!AJ$790</f>
        <v>0</v>
      </c>
      <c r="AK586" s="98">
        <f>Planning!AK$790</f>
        <v>0</v>
      </c>
      <c r="AL586" s="99">
        <f>Planning!AL$790</f>
        <v>0</v>
      </c>
      <c r="AM586" s="99">
        <f>Planning!AM$790</f>
        <v>0</v>
      </c>
      <c r="AN586" s="99">
        <f>Planning!AN$790</f>
        <v>0</v>
      </c>
      <c r="AO586" s="99">
        <f>Planning!AO$790</f>
        <v>0</v>
      </c>
      <c r="AP586" s="99">
        <f>Planning!AP$790</f>
        <v>0</v>
      </c>
      <c r="AQ586" s="99">
        <f>Planning!AQ$790</f>
        <v>0</v>
      </c>
      <c r="AR586" s="99">
        <f>Planning!AR$790</f>
        <v>0</v>
      </c>
      <c r="AS586" s="99">
        <f>Planning!AS$790</f>
        <v>0</v>
      </c>
      <c r="AT586" s="100">
        <f>Planning!AT$790</f>
        <v>0</v>
      </c>
      <c r="AU586" s="98">
        <f>Planning!AU$790</f>
        <v>0</v>
      </c>
      <c r="AV586" s="99">
        <f>Planning!AV$790</f>
        <v>0</v>
      </c>
      <c r="AW586" s="99">
        <f>Planning!AW$790</f>
        <v>0</v>
      </c>
      <c r="AX586" s="99">
        <f>Planning!AX$790</f>
        <v>0</v>
      </c>
      <c r="AY586" s="99">
        <f>Planning!AY$790</f>
        <v>0</v>
      </c>
      <c r="AZ586" s="99">
        <f>Planning!AZ$790</f>
        <v>0</v>
      </c>
      <c r="BA586" s="99">
        <f>Planning!BA$790</f>
        <v>0</v>
      </c>
      <c r="BB586" s="100">
        <f>Planning!BB$790</f>
        <v>0</v>
      </c>
      <c r="BC586" s="69">
        <f>Planning!BC$790</f>
        <v>0</v>
      </c>
      <c r="BD586" s="102"/>
      <c r="BE586" s="408">
        <f>Planning!BE$790</f>
        <v>0</v>
      </c>
      <c r="BF586" s="409">
        <f>Planning!BF$790</f>
        <v>0</v>
      </c>
      <c r="BG586" s="74">
        <f>Planning!BG$790</f>
        <v>0</v>
      </c>
      <c r="BH586" s="75">
        <f>Planning!BH$790</f>
        <v>0</v>
      </c>
      <c r="BI586" s="76" t="str">
        <f>Planning!BI$790</f>
        <v/>
      </c>
      <c r="BJ586" s="77">
        <f>Planning!BJ$790</f>
        <v>0</v>
      </c>
      <c r="BL586" s="210">
        <f>Planning!BL$790</f>
        <v>0</v>
      </c>
      <c r="BM586" s="143">
        <f>Planning!BP$790</f>
        <v>0</v>
      </c>
      <c r="NL586" s="43" t="s">
        <v>63</v>
      </c>
    </row>
    <row r="587" spans="1:376" ht="10.199999999999999" hidden="1" customHeight="1">
      <c r="A587" s="25"/>
      <c r="B587" s="337"/>
      <c r="C587" s="424"/>
      <c r="D587" s="15"/>
      <c r="E587" s="101"/>
      <c r="F587" s="101"/>
      <c r="G587" s="101"/>
      <c r="H587" s="323"/>
      <c r="I587" s="402">
        <f>Conges!$B$26</f>
        <v>44919</v>
      </c>
      <c r="J587" s="403"/>
      <c r="K587" s="403"/>
      <c r="L587" s="403"/>
      <c r="M587" s="403"/>
      <c r="N587" s="78" t="str">
        <f>Planning!N$825</f>
        <v/>
      </c>
      <c r="O587" s="95">
        <f>Planning!O$825</f>
        <v>0</v>
      </c>
      <c r="P587" s="96">
        <f>Planning!P$825</f>
        <v>0</v>
      </c>
      <c r="Q587" s="96">
        <f>Planning!Q$825</f>
        <v>0</v>
      </c>
      <c r="R587" s="96">
        <f>Planning!R$825</f>
        <v>0</v>
      </c>
      <c r="S587" s="96">
        <f>Planning!S$825</f>
        <v>0</v>
      </c>
      <c r="T587" s="96">
        <f>Planning!T$825</f>
        <v>0</v>
      </c>
      <c r="U587" s="96">
        <f>Planning!U$825</f>
        <v>0</v>
      </c>
      <c r="V587" s="97">
        <f>Planning!V$825</f>
        <v>0</v>
      </c>
      <c r="W587" s="95">
        <f>Planning!W$825</f>
        <v>0</v>
      </c>
      <c r="X587" s="96">
        <f>Planning!X$825</f>
        <v>0</v>
      </c>
      <c r="Y587" s="96">
        <f>Planning!Y$825</f>
        <v>0</v>
      </c>
      <c r="Z587" s="96">
        <f>Planning!Z$825</f>
        <v>0</v>
      </c>
      <c r="AA587" s="96">
        <f>Planning!AA$825</f>
        <v>0</v>
      </c>
      <c r="AB587" s="96">
        <f>Planning!AB$825</f>
        <v>0</v>
      </c>
      <c r="AC587" s="96">
        <f>Planning!AC$825</f>
        <v>0</v>
      </c>
      <c r="AD587" s="97">
        <f>Planning!AD$825</f>
        <v>0</v>
      </c>
      <c r="AE587" s="95">
        <f>Planning!AE$825</f>
        <v>0</v>
      </c>
      <c r="AF587" s="96">
        <f>Planning!AF$825</f>
        <v>0</v>
      </c>
      <c r="AG587" s="96">
        <f>Planning!AG$825</f>
        <v>0</v>
      </c>
      <c r="AH587" s="96">
        <f>Planning!AH$825</f>
        <v>0</v>
      </c>
      <c r="AI587" s="96">
        <f>Planning!AI$825</f>
        <v>0</v>
      </c>
      <c r="AJ587" s="97">
        <f>Planning!AJ$825</f>
        <v>0</v>
      </c>
      <c r="AK587" s="95">
        <f>Planning!AK$825</f>
        <v>0</v>
      </c>
      <c r="AL587" s="96">
        <f>Planning!AL$825</f>
        <v>0</v>
      </c>
      <c r="AM587" s="96">
        <f>Planning!AM$825</f>
        <v>0</v>
      </c>
      <c r="AN587" s="96">
        <f>Planning!AN$825</f>
        <v>0</v>
      </c>
      <c r="AO587" s="96">
        <f>Planning!AO$825</f>
        <v>0</v>
      </c>
      <c r="AP587" s="96">
        <f>Planning!AP$825</f>
        <v>0</v>
      </c>
      <c r="AQ587" s="96">
        <f>Planning!AQ$825</f>
        <v>0</v>
      </c>
      <c r="AR587" s="96">
        <f>Planning!AR$825</f>
        <v>0</v>
      </c>
      <c r="AS587" s="96">
        <f>Planning!AS$825</f>
        <v>0</v>
      </c>
      <c r="AT587" s="97">
        <f>Planning!AT$825</f>
        <v>0</v>
      </c>
      <c r="AU587" s="95">
        <f>Planning!AU$825</f>
        <v>0</v>
      </c>
      <c r="AV587" s="96">
        <f>Planning!AV$825</f>
        <v>0</v>
      </c>
      <c r="AW587" s="96">
        <f>Planning!AW$825</f>
        <v>0</v>
      </c>
      <c r="AX587" s="96">
        <f>Planning!AX$825</f>
        <v>0</v>
      </c>
      <c r="AY587" s="96">
        <f>Planning!AY$825</f>
        <v>0</v>
      </c>
      <c r="AZ587" s="96">
        <f>Planning!AZ$825</f>
        <v>0</v>
      </c>
      <c r="BA587" s="96">
        <f>Planning!BA$825</f>
        <v>0</v>
      </c>
      <c r="BB587" s="97">
        <f>Planning!BB$825</f>
        <v>0</v>
      </c>
      <c r="BC587" s="82">
        <f>Planning!BC$825</f>
        <v>0</v>
      </c>
      <c r="BD587" s="102"/>
      <c r="BE587" s="410">
        <f>Planning!BE$825</f>
        <v>0</v>
      </c>
      <c r="BF587" s="411">
        <f>Planning!BF$825</f>
        <v>0</v>
      </c>
      <c r="BG587" s="88">
        <f>Planning!BG$825</f>
        <v>0</v>
      </c>
      <c r="BH587" s="89">
        <f>Planning!BH$825</f>
        <v>0</v>
      </c>
      <c r="BI587" s="90" t="str">
        <f>Planning!BI$825</f>
        <v/>
      </c>
      <c r="BJ587" s="91">
        <f>Planning!BJ$825</f>
        <v>0</v>
      </c>
      <c r="BL587" s="211">
        <f>Planning!BL$825</f>
        <v>0</v>
      </c>
      <c r="BM587" s="142">
        <f>Planning!BP$825</f>
        <v>0</v>
      </c>
      <c r="NL587" s="43" t="s">
        <v>63</v>
      </c>
    </row>
    <row r="588" spans="1:376" ht="10.199999999999999" hidden="1" customHeight="1">
      <c r="A588" s="25"/>
      <c r="B588" s="337"/>
      <c r="C588" s="424"/>
      <c r="D588" s="15"/>
      <c r="E588" s="101"/>
      <c r="F588" s="101"/>
      <c r="G588" s="101"/>
      <c r="H588" s="323"/>
      <c r="I588" s="400">
        <f>Conges!$B$27</f>
        <v>44920</v>
      </c>
      <c r="J588" s="401"/>
      <c r="K588" s="401"/>
      <c r="L588" s="401"/>
      <c r="M588" s="401"/>
      <c r="N588" s="65" t="str">
        <f>Planning!N$860</f>
        <v/>
      </c>
      <c r="O588" s="98">
        <f>Planning!O$860</f>
        <v>0</v>
      </c>
      <c r="P588" s="99">
        <f>Planning!P$860</f>
        <v>0</v>
      </c>
      <c r="Q588" s="99">
        <f>Planning!Q$860</f>
        <v>0</v>
      </c>
      <c r="R588" s="99">
        <f>Planning!R$860</f>
        <v>0</v>
      </c>
      <c r="S588" s="99">
        <f>Planning!S$860</f>
        <v>0</v>
      </c>
      <c r="T588" s="99">
        <f>Planning!T$860</f>
        <v>0</v>
      </c>
      <c r="U588" s="99">
        <f>Planning!U$860</f>
        <v>0</v>
      </c>
      <c r="V588" s="100">
        <f>Planning!V$860</f>
        <v>0</v>
      </c>
      <c r="W588" s="98">
        <f>Planning!W$860</f>
        <v>0</v>
      </c>
      <c r="X588" s="99">
        <f>Planning!X$860</f>
        <v>0</v>
      </c>
      <c r="Y588" s="99">
        <f>Planning!Y$860</f>
        <v>0</v>
      </c>
      <c r="Z588" s="99">
        <f>Planning!Z$860</f>
        <v>0</v>
      </c>
      <c r="AA588" s="99">
        <f>Planning!AA$860</f>
        <v>0</v>
      </c>
      <c r="AB588" s="99">
        <f>Planning!AB$860</f>
        <v>0</v>
      </c>
      <c r="AC588" s="99">
        <f>Planning!AC$860</f>
        <v>0</v>
      </c>
      <c r="AD588" s="100">
        <f>Planning!AD$860</f>
        <v>0</v>
      </c>
      <c r="AE588" s="98">
        <f>Planning!AE$860</f>
        <v>0</v>
      </c>
      <c r="AF588" s="99">
        <f>Planning!AF$860</f>
        <v>0</v>
      </c>
      <c r="AG588" s="99">
        <f>Planning!AG$860</f>
        <v>0</v>
      </c>
      <c r="AH588" s="99">
        <f>Planning!AH$860</f>
        <v>0</v>
      </c>
      <c r="AI588" s="99">
        <f>Planning!AI$860</f>
        <v>0</v>
      </c>
      <c r="AJ588" s="100">
        <f>Planning!AJ$860</f>
        <v>0</v>
      </c>
      <c r="AK588" s="98">
        <f>Planning!AK$860</f>
        <v>0</v>
      </c>
      <c r="AL588" s="99">
        <f>Planning!AL$860</f>
        <v>0</v>
      </c>
      <c r="AM588" s="99">
        <f>Planning!AM$860</f>
        <v>0</v>
      </c>
      <c r="AN588" s="99">
        <f>Planning!AN$860</f>
        <v>0</v>
      </c>
      <c r="AO588" s="99">
        <f>Planning!AO$860</f>
        <v>0</v>
      </c>
      <c r="AP588" s="99">
        <f>Planning!AP$860</f>
        <v>0</v>
      </c>
      <c r="AQ588" s="99">
        <f>Planning!AQ$860</f>
        <v>0</v>
      </c>
      <c r="AR588" s="99">
        <f>Planning!AR$860</f>
        <v>0</v>
      </c>
      <c r="AS588" s="99">
        <f>Planning!AS$860</f>
        <v>0</v>
      </c>
      <c r="AT588" s="100">
        <f>Planning!AT$860</f>
        <v>0</v>
      </c>
      <c r="AU588" s="98">
        <f>Planning!AU$860</f>
        <v>0</v>
      </c>
      <c r="AV588" s="99">
        <f>Planning!AV$860</f>
        <v>0</v>
      </c>
      <c r="AW588" s="99">
        <f>Planning!AW$860</f>
        <v>0</v>
      </c>
      <c r="AX588" s="99">
        <f>Planning!AX$860</f>
        <v>0</v>
      </c>
      <c r="AY588" s="99">
        <f>Planning!AY$860</f>
        <v>0</v>
      </c>
      <c r="AZ588" s="99">
        <f>Planning!AZ$860</f>
        <v>0</v>
      </c>
      <c r="BA588" s="99">
        <f>Planning!BA$860</f>
        <v>0</v>
      </c>
      <c r="BB588" s="100">
        <f>Planning!BB$860</f>
        <v>0</v>
      </c>
      <c r="BC588" s="69">
        <f>Planning!BC$860</f>
        <v>0</v>
      </c>
      <c r="BD588" s="102"/>
      <c r="BE588" s="408">
        <f>Planning!BE$860</f>
        <v>0</v>
      </c>
      <c r="BF588" s="409">
        <f>Planning!BF$860</f>
        <v>0</v>
      </c>
      <c r="BG588" s="74">
        <f>Planning!BG$860</f>
        <v>0</v>
      </c>
      <c r="BH588" s="75">
        <f>Planning!BH$860</f>
        <v>0</v>
      </c>
      <c r="BI588" s="76" t="str">
        <f>Planning!BI$860</f>
        <v/>
      </c>
      <c r="BJ588" s="77">
        <f>Planning!BJ$860</f>
        <v>0</v>
      </c>
      <c r="BL588" s="210">
        <f>Planning!BL$860</f>
        <v>0</v>
      </c>
      <c r="BM588" s="143">
        <f>Planning!BP$860</f>
        <v>0</v>
      </c>
      <c r="NL588" s="43" t="s">
        <v>63</v>
      </c>
    </row>
    <row r="589" spans="1:376" ht="10.199999999999999" hidden="1" customHeight="1">
      <c r="A589" s="25"/>
      <c r="B589" s="337"/>
      <c r="C589" s="424"/>
      <c r="D589" s="15"/>
      <c r="E589" s="101"/>
      <c r="F589" s="101"/>
      <c r="G589" s="101"/>
      <c r="H589" s="323"/>
      <c r="I589" s="402">
        <f>Conges!$B$28</f>
        <v>44921</v>
      </c>
      <c r="J589" s="403"/>
      <c r="K589" s="403"/>
      <c r="L589" s="403"/>
      <c r="M589" s="403"/>
      <c r="N589" s="78" t="str">
        <f>Planning!N$895</f>
        <v/>
      </c>
      <c r="O589" s="95">
        <f>Planning!O$895</f>
        <v>0</v>
      </c>
      <c r="P589" s="96">
        <f>Planning!P$895</f>
        <v>0</v>
      </c>
      <c r="Q589" s="96">
        <f>Planning!Q$895</f>
        <v>0</v>
      </c>
      <c r="R589" s="96">
        <f>Planning!R$895</f>
        <v>0</v>
      </c>
      <c r="S589" s="96">
        <f>Planning!S$895</f>
        <v>0</v>
      </c>
      <c r="T589" s="96">
        <f>Planning!T$895</f>
        <v>0</v>
      </c>
      <c r="U589" s="96">
        <f>Planning!U$895</f>
        <v>0</v>
      </c>
      <c r="V589" s="97">
        <f>Planning!V$895</f>
        <v>0</v>
      </c>
      <c r="W589" s="95">
        <f>Planning!W$895</f>
        <v>0</v>
      </c>
      <c r="X589" s="96">
        <f>Planning!X$895</f>
        <v>0</v>
      </c>
      <c r="Y589" s="96">
        <f>Planning!Y$895</f>
        <v>0</v>
      </c>
      <c r="Z589" s="96">
        <f>Planning!Z$895</f>
        <v>0</v>
      </c>
      <c r="AA589" s="96">
        <f>Planning!AA$895</f>
        <v>0</v>
      </c>
      <c r="AB589" s="96">
        <f>Planning!AB$895</f>
        <v>0</v>
      </c>
      <c r="AC589" s="96">
        <f>Planning!AC$895</f>
        <v>0</v>
      </c>
      <c r="AD589" s="97">
        <f>Planning!AD$895</f>
        <v>0</v>
      </c>
      <c r="AE589" s="95">
        <f>Planning!AE$895</f>
        <v>0</v>
      </c>
      <c r="AF589" s="96">
        <f>Planning!AF$895</f>
        <v>0</v>
      </c>
      <c r="AG589" s="96">
        <f>Planning!AG$895</f>
        <v>0</v>
      </c>
      <c r="AH589" s="96">
        <f>Planning!AH$895</f>
        <v>0</v>
      </c>
      <c r="AI589" s="96">
        <f>Planning!AI$895</f>
        <v>0</v>
      </c>
      <c r="AJ589" s="97">
        <f>Planning!AJ$895</f>
        <v>0</v>
      </c>
      <c r="AK589" s="95">
        <f>Planning!AK$895</f>
        <v>0</v>
      </c>
      <c r="AL589" s="96">
        <f>Planning!AL$895</f>
        <v>0</v>
      </c>
      <c r="AM589" s="96">
        <f>Planning!AM$895</f>
        <v>0</v>
      </c>
      <c r="AN589" s="96">
        <f>Planning!AN$895</f>
        <v>0</v>
      </c>
      <c r="AO589" s="96">
        <f>Planning!AO$895</f>
        <v>0</v>
      </c>
      <c r="AP589" s="96">
        <f>Planning!AP$895</f>
        <v>0</v>
      </c>
      <c r="AQ589" s="96">
        <f>Planning!AQ$895</f>
        <v>0</v>
      </c>
      <c r="AR589" s="96">
        <f>Planning!AR$895</f>
        <v>0</v>
      </c>
      <c r="AS589" s="96">
        <f>Planning!AS$895</f>
        <v>0</v>
      </c>
      <c r="AT589" s="97">
        <f>Planning!AT$895</f>
        <v>0</v>
      </c>
      <c r="AU589" s="95">
        <f>Planning!AU$895</f>
        <v>0</v>
      </c>
      <c r="AV589" s="96">
        <f>Planning!AV$895</f>
        <v>0</v>
      </c>
      <c r="AW589" s="96">
        <f>Planning!AW$895</f>
        <v>0</v>
      </c>
      <c r="AX589" s="96">
        <f>Planning!AX$895</f>
        <v>0</v>
      </c>
      <c r="AY589" s="96">
        <f>Planning!AY$895</f>
        <v>0</v>
      </c>
      <c r="AZ589" s="96">
        <f>Planning!AZ$895</f>
        <v>0</v>
      </c>
      <c r="BA589" s="96">
        <f>Planning!BA$895</f>
        <v>0</v>
      </c>
      <c r="BB589" s="97">
        <f>Planning!BB$895</f>
        <v>0</v>
      </c>
      <c r="BC589" s="82">
        <f>Planning!BC$895</f>
        <v>0</v>
      </c>
      <c r="BD589" s="102"/>
      <c r="BE589" s="410">
        <f>Planning!BE$895</f>
        <v>0</v>
      </c>
      <c r="BF589" s="411">
        <f>Planning!BF$895</f>
        <v>0</v>
      </c>
      <c r="BG589" s="88">
        <f>Planning!BG$895</f>
        <v>0</v>
      </c>
      <c r="BH589" s="89">
        <f>Planning!BH$895</f>
        <v>0</v>
      </c>
      <c r="BI589" s="90" t="str">
        <f>Planning!BI$895</f>
        <v/>
      </c>
      <c r="BJ589" s="91">
        <f>Planning!BJ$895</f>
        <v>0</v>
      </c>
      <c r="BL589" s="211">
        <f>Planning!BL$895</f>
        <v>0</v>
      </c>
      <c r="BM589" s="142">
        <f>Planning!BP$895</f>
        <v>0</v>
      </c>
      <c r="NL589" s="43" t="s">
        <v>63</v>
      </c>
    </row>
    <row r="590" spans="1:376" ht="10.199999999999999" hidden="1" customHeight="1">
      <c r="A590" s="25"/>
      <c r="B590" s="337"/>
      <c r="C590" s="424"/>
      <c r="D590" s="15"/>
      <c r="E590" s="101"/>
      <c r="F590" s="101"/>
      <c r="G590" s="101"/>
      <c r="H590" s="323"/>
      <c r="I590" s="400">
        <f>Conges!$B$29</f>
        <v>44922</v>
      </c>
      <c r="J590" s="401"/>
      <c r="K590" s="401"/>
      <c r="L590" s="401"/>
      <c r="M590" s="401"/>
      <c r="N590" s="65" t="str">
        <f>Planning!N$930</f>
        <v/>
      </c>
      <c r="O590" s="98">
        <f>Planning!O$930</f>
        <v>0</v>
      </c>
      <c r="P590" s="99">
        <f>Planning!P$930</f>
        <v>0</v>
      </c>
      <c r="Q590" s="99">
        <f>Planning!Q$930</f>
        <v>0</v>
      </c>
      <c r="R590" s="99">
        <f>Planning!R$930</f>
        <v>0</v>
      </c>
      <c r="S590" s="99">
        <f>Planning!S$930</f>
        <v>0</v>
      </c>
      <c r="T590" s="99">
        <f>Planning!T$930</f>
        <v>0</v>
      </c>
      <c r="U590" s="99">
        <f>Planning!U$930</f>
        <v>0</v>
      </c>
      <c r="V590" s="100">
        <f>Planning!V$930</f>
        <v>0</v>
      </c>
      <c r="W590" s="98">
        <f>Planning!W$930</f>
        <v>0</v>
      </c>
      <c r="X590" s="99">
        <f>Planning!X$930</f>
        <v>0</v>
      </c>
      <c r="Y590" s="99">
        <f>Planning!Y$930</f>
        <v>0</v>
      </c>
      <c r="Z590" s="99">
        <f>Planning!Z$930</f>
        <v>0</v>
      </c>
      <c r="AA590" s="99">
        <f>Planning!AA$930</f>
        <v>0</v>
      </c>
      <c r="AB590" s="99">
        <f>Planning!AB$930</f>
        <v>0</v>
      </c>
      <c r="AC590" s="99">
        <f>Planning!AC$930</f>
        <v>0</v>
      </c>
      <c r="AD590" s="100">
        <f>Planning!AD$930</f>
        <v>0</v>
      </c>
      <c r="AE590" s="98">
        <f>Planning!AE$930</f>
        <v>0</v>
      </c>
      <c r="AF590" s="99">
        <f>Planning!AF$930</f>
        <v>0</v>
      </c>
      <c r="AG590" s="99">
        <f>Planning!AG$930</f>
        <v>0</v>
      </c>
      <c r="AH590" s="99">
        <f>Planning!AH$930</f>
        <v>0</v>
      </c>
      <c r="AI590" s="99">
        <f>Planning!AI$930</f>
        <v>0</v>
      </c>
      <c r="AJ590" s="100">
        <f>Planning!AJ$930</f>
        <v>0</v>
      </c>
      <c r="AK590" s="98">
        <f>Planning!AK$930</f>
        <v>0</v>
      </c>
      <c r="AL590" s="99">
        <f>Planning!AL$930</f>
        <v>0</v>
      </c>
      <c r="AM590" s="99">
        <f>Planning!AM$930</f>
        <v>0</v>
      </c>
      <c r="AN590" s="99">
        <f>Planning!AN$930</f>
        <v>0</v>
      </c>
      <c r="AO590" s="99">
        <f>Planning!AO$930</f>
        <v>0</v>
      </c>
      <c r="AP590" s="99">
        <f>Planning!AP$930</f>
        <v>0</v>
      </c>
      <c r="AQ590" s="99">
        <f>Planning!AQ$930</f>
        <v>0</v>
      </c>
      <c r="AR590" s="99">
        <f>Planning!AR$930</f>
        <v>0</v>
      </c>
      <c r="AS590" s="99">
        <f>Planning!AS$930</f>
        <v>0</v>
      </c>
      <c r="AT590" s="100">
        <f>Planning!AT$930</f>
        <v>0</v>
      </c>
      <c r="AU590" s="98">
        <f>Planning!AU$930</f>
        <v>0</v>
      </c>
      <c r="AV590" s="99">
        <f>Planning!AV$930</f>
        <v>0</v>
      </c>
      <c r="AW590" s="99">
        <f>Planning!AW$930</f>
        <v>0</v>
      </c>
      <c r="AX590" s="99">
        <f>Planning!AX$930</f>
        <v>0</v>
      </c>
      <c r="AY590" s="99">
        <f>Planning!AY$930</f>
        <v>0</v>
      </c>
      <c r="AZ590" s="99">
        <f>Planning!AZ$930</f>
        <v>0</v>
      </c>
      <c r="BA590" s="99">
        <f>Planning!BA$930</f>
        <v>0</v>
      </c>
      <c r="BB590" s="100">
        <f>Planning!BB$930</f>
        <v>0</v>
      </c>
      <c r="BC590" s="69">
        <f>Planning!BC$930</f>
        <v>0</v>
      </c>
      <c r="BD590" s="102"/>
      <c r="BE590" s="408">
        <f>Planning!BE$930</f>
        <v>0</v>
      </c>
      <c r="BF590" s="409">
        <f>Planning!BF$930</f>
        <v>0</v>
      </c>
      <c r="BG590" s="74">
        <f>Planning!BG$930</f>
        <v>0</v>
      </c>
      <c r="BH590" s="75">
        <f>Planning!BH$930</f>
        <v>0</v>
      </c>
      <c r="BI590" s="76" t="str">
        <f>Planning!BI$930</f>
        <v/>
      </c>
      <c r="BJ590" s="77">
        <f>Planning!BJ$930</f>
        <v>0</v>
      </c>
      <c r="BL590" s="210">
        <f>Planning!BL$930</f>
        <v>0</v>
      </c>
      <c r="BM590" s="143">
        <f>Planning!BP$930</f>
        <v>0</v>
      </c>
      <c r="NL590" s="43" t="s">
        <v>63</v>
      </c>
    </row>
    <row r="591" spans="1:376" ht="10.199999999999999" hidden="1" customHeight="1">
      <c r="A591" s="25"/>
      <c r="B591" s="337"/>
      <c r="C591" s="424"/>
      <c r="D591" s="15"/>
      <c r="E591" s="101"/>
      <c r="F591" s="101"/>
      <c r="G591" s="101"/>
      <c r="H591" s="323"/>
      <c r="I591" s="402">
        <f>Conges!$B$30</f>
        <v>44923</v>
      </c>
      <c r="J591" s="403"/>
      <c r="K591" s="403"/>
      <c r="L591" s="403"/>
      <c r="M591" s="403"/>
      <c r="N591" s="78" t="str">
        <f>Planning!N$965</f>
        <v/>
      </c>
      <c r="O591" s="95">
        <f>Planning!O$965</f>
        <v>0</v>
      </c>
      <c r="P591" s="96">
        <f>Planning!P$965</f>
        <v>0</v>
      </c>
      <c r="Q591" s="96">
        <f>Planning!Q$965</f>
        <v>0</v>
      </c>
      <c r="R591" s="96">
        <f>Planning!R$965</f>
        <v>0</v>
      </c>
      <c r="S591" s="96">
        <f>Planning!S$965</f>
        <v>0</v>
      </c>
      <c r="T591" s="96">
        <f>Planning!T$965</f>
        <v>0</v>
      </c>
      <c r="U591" s="96">
        <f>Planning!U$965</f>
        <v>0</v>
      </c>
      <c r="V591" s="97">
        <f>Planning!V$965</f>
        <v>0</v>
      </c>
      <c r="W591" s="95">
        <f>Planning!W$965</f>
        <v>0</v>
      </c>
      <c r="X591" s="96">
        <f>Planning!X$965</f>
        <v>0</v>
      </c>
      <c r="Y591" s="96">
        <f>Planning!Y$965</f>
        <v>0</v>
      </c>
      <c r="Z591" s="96">
        <f>Planning!Z$965</f>
        <v>0</v>
      </c>
      <c r="AA591" s="96">
        <f>Planning!AA$965</f>
        <v>0</v>
      </c>
      <c r="AB591" s="96">
        <f>Planning!AB$965</f>
        <v>0</v>
      </c>
      <c r="AC591" s="96">
        <f>Planning!AC$965</f>
        <v>0</v>
      </c>
      <c r="AD591" s="97">
        <f>Planning!AD$965</f>
        <v>0</v>
      </c>
      <c r="AE591" s="95">
        <f>Planning!AE$965</f>
        <v>0</v>
      </c>
      <c r="AF591" s="96">
        <f>Planning!AF$965</f>
        <v>0</v>
      </c>
      <c r="AG591" s="96">
        <f>Planning!AG$965</f>
        <v>0</v>
      </c>
      <c r="AH591" s="96">
        <f>Planning!AH$965</f>
        <v>0</v>
      </c>
      <c r="AI591" s="96">
        <f>Planning!AI$965</f>
        <v>0</v>
      </c>
      <c r="AJ591" s="97">
        <f>Planning!AJ$965</f>
        <v>0</v>
      </c>
      <c r="AK591" s="95">
        <f>Planning!AK$965</f>
        <v>0</v>
      </c>
      <c r="AL591" s="96">
        <f>Planning!AL$965</f>
        <v>0</v>
      </c>
      <c r="AM591" s="96">
        <f>Planning!AM$965</f>
        <v>0</v>
      </c>
      <c r="AN591" s="96">
        <f>Planning!AN$965</f>
        <v>0</v>
      </c>
      <c r="AO591" s="96">
        <f>Planning!AO$965</f>
        <v>0</v>
      </c>
      <c r="AP591" s="96">
        <f>Planning!AP$965</f>
        <v>0</v>
      </c>
      <c r="AQ591" s="96">
        <f>Planning!AQ$965</f>
        <v>0</v>
      </c>
      <c r="AR591" s="96">
        <f>Planning!AR$965</f>
        <v>0</v>
      </c>
      <c r="AS591" s="96">
        <f>Planning!AS$965</f>
        <v>0</v>
      </c>
      <c r="AT591" s="97">
        <f>Planning!AT$965</f>
        <v>0</v>
      </c>
      <c r="AU591" s="95">
        <f>Planning!AU$965</f>
        <v>0</v>
      </c>
      <c r="AV591" s="96">
        <f>Planning!AV$965</f>
        <v>0</v>
      </c>
      <c r="AW591" s="96">
        <f>Planning!AW$965</f>
        <v>0</v>
      </c>
      <c r="AX591" s="96">
        <f>Planning!AX$965</f>
        <v>0</v>
      </c>
      <c r="AY591" s="96">
        <f>Planning!AY$965</f>
        <v>0</v>
      </c>
      <c r="AZ591" s="96">
        <f>Planning!AZ$965</f>
        <v>0</v>
      </c>
      <c r="BA591" s="96">
        <f>Planning!BA$965</f>
        <v>0</v>
      </c>
      <c r="BB591" s="97">
        <f>Planning!BB$965</f>
        <v>0</v>
      </c>
      <c r="BC591" s="82">
        <f>Planning!BC$965</f>
        <v>0</v>
      </c>
      <c r="BD591" s="102"/>
      <c r="BE591" s="410">
        <f>Planning!BE$965</f>
        <v>0</v>
      </c>
      <c r="BF591" s="411">
        <f>Planning!BF$965</f>
        <v>0</v>
      </c>
      <c r="BG591" s="88">
        <f>Planning!BG$965</f>
        <v>0</v>
      </c>
      <c r="BH591" s="89">
        <f>Planning!BH$965</f>
        <v>0</v>
      </c>
      <c r="BI591" s="90" t="str">
        <f>Planning!BI$965</f>
        <v/>
      </c>
      <c r="BJ591" s="91">
        <f>Planning!BJ$965</f>
        <v>0</v>
      </c>
      <c r="BL591" s="211">
        <f>Planning!BL$965</f>
        <v>0</v>
      </c>
      <c r="BM591" s="142">
        <f>Planning!BP$965</f>
        <v>0</v>
      </c>
      <c r="NL591" s="43" t="s">
        <v>63</v>
      </c>
    </row>
    <row r="592" spans="1:376" ht="10.199999999999999" hidden="1" customHeight="1">
      <c r="A592" s="25"/>
      <c r="B592" s="337"/>
      <c r="C592" s="424"/>
      <c r="D592" s="15"/>
      <c r="E592" s="101"/>
      <c r="F592" s="101"/>
      <c r="G592" s="101"/>
      <c r="H592" s="323"/>
      <c r="I592" s="400">
        <f>Conges!$B$31</f>
        <v>44924</v>
      </c>
      <c r="J592" s="401"/>
      <c r="K592" s="401"/>
      <c r="L592" s="401"/>
      <c r="M592" s="401"/>
      <c r="N592" s="65" t="str">
        <f>Planning!N$1000</f>
        <v/>
      </c>
      <c r="O592" s="98">
        <f>Planning!O$1000</f>
        <v>0</v>
      </c>
      <c r="P592" s="99">
        <f>Planning!P$1000</f>
        <v>0</v>
      </c>
      <c r="Q592" s="99">
        <f>Planning!Q$1000</f>
        <v>0</v>
      </c>
      <c r="R592" s="99">
        <f>Planning!R$1000</f>
        <v>0</v>
      </c>
      <c r="S592" s="99">
        <f>Planning!S$1000</f>
        <v>0</v>
      </c>
      <c r="T592" s="99">
        <f>Planning!T$1000</f>
        <v>0</v>
      </c>
      <c r="U592" s="99">
        <f>Planning!U$1000</f>
        <v>0</v>
      </c>
      <c r="V592" s="100">
        <f>Planning!V$1000</f>
        <v>0</v>
      </c>
      <c r="W592" s="98">
        <f>Planning!W$1000</f>
        <v>0</v>
      </c>
      <c r="X592" s="99">
        <f>Planning!X$1000</f>
        <v>0</v>
      </c>
      <c r="Y592" s="99">
        <f>Planning!Y$1000</f>
        <v>0</v>
      </c>
      <c r="Z592" s="99">
        <f>Planning!Z$1000</f>
        <v>0</v>
      </c>
      <c r="AA592" s="99">
        <f>Planning!AA$1000</f>
        <v>0</v>
      </c>
      <c r="AB592" s="99">
        <f>Planning!AB$1000</f>
        <v>0</v>
      </c>
      <c r="AC592" s="99">
        <f>Planning!AC$1000</f>
        <v>0</v>
      </c>
      <c r="AD592" s="100">
        <f>Planning!AD$1000</f>
        <v>0</v>
      </c>
      <c r="AE592" s="98">
        <f>Planning!AE$1000</f>
        <v>0</v>
      </c>
      <c r="AF592" s="99">
        <f>Planning!AF$1000</f>
        <v>0</v>
      </c>
      <c r="AG592" s="99">
        <f>Planning!AG$1000</f>
        <v>0</v>
      </c>
      <c r="AH592" s="99">
        <f>Planning!AH$1000</f>
        <v>0</v>
      </c>
      <c r="AI592" s="99">
        <f>Planning!AI$1000</f>
        <v>0</v>
      </c>
      <c r="AJ592" s="100">
        <f>Planning!AJ$1000</f>
        <v>0</v>
      </c>
      <c r="AK592" s="98">
        <f>Planning!AK$1000</f>
        <v>0</v>
      </c>
      <c r="AL592" s="99">
        <f>Planning!AL$1000</f>
        <v>0</v>
      </c>
      <c r="AM592" s="99">
        <f>Planning!AM$1000</f>
        <v>0</v>
      </c>
      <c r="AN592" s="99">
        <f>Planning!AN$1000</f>
        <v>0</v>
      </c>
      <c r="AO592" s="99">
        <f>Planning!AO$1000</f>
        <v>0</v>
      </c>
      <c r="AP592" s="99">
        <f>Planning!AP$1000</f>
        <v>0</v>
      </c>
      <c r="AQ592" s="99">
        <f>Planning!AQ$1000</f>
        <v>0</v>
      </c>
      <c r="AR592" s="99">
        <f>Planning!AR$1000</f>
        <v>0</v>
      </c>
      <c r="AS592" s="99">
        <f>Planning!AS$1000</f>
        <v>0</v>
      </c>
      <c r="AT592" s="100">
        <f>Planning!AT$1000</f>
        <v>0</v>
      </c>
      <c r="AU592" s="98">
        <f>Planning!AU$1000</f>
        <v>0</v>
      </c>
      <c r="AV592" s="99">
        <f>Planning!AV$1000</f>
        <v>0</v>
      </c>
      <c r="AW592" s="99">
        <f>Planning!AW$1000</f>
        <v>0</v>
      </c>
      <c r="AX592" s="99">
        <f>Planning!AX$1000</f>
        <v>0</v>
      </c>
      <c r="AY592" s="99">
        <f>Planning!AY$1000</f>
        <v>0</v>
      </c>
      <c r="AZ592" s="99">
        <f>Planning!AZ$1000</f>
        <v>0</v>
      </c>
      <c r="BA592" s="99">
        <f>Planning!BA$1000</f>
        <v>0</v>
      </c>
      <c r="BB592" s="100">
        <f>Planning!BB$1000</f>
        <v>0</v>
      </c>
      <c r="BC592" s="69">
        <f>Planning!BC$1000</f>
        <v>0</v>
      </c>
      <c r="BD592" s="102"/>
      <c r="BE592" s="408">
        <f>Planning!BE$1000</f>
        <v>0</v>
      </c>
      <c r="BF592" s="409">
        <f>Planning!BF$1000</f>
        <v>0</v>
      </c>
      <c r="BG592" s="74">
        <f>Planning!BG$1000</f>
        <v>0</v>
      </c>
      <c r="BH592" s="75">
        <f>Planning!BH$1000</f>
        <v>0</v>
      </c>
      <c r="BI592" s="76" t="str">
        <f>Planning!BI$1000</f>
        <v/>
      </c>
      <c r="BJ592" s="77">
        <f>Planning!BJ$1000</f>
        <v>0</v>
      </c>
      <c r="BL592" s="210">
        <f>Planning!BL$1000</f>
        <v>0</v>
      </c>
      <c r="BM592" s="143">
        <f>Planning!BP$1000</f>
        <v>0</v>
      </c>
      <c r="NL592" s="43" t="s">
        <v>63</v>
      </c>
    </row>
    <row r="593" spans="1:376" ht="10.199999999999999" hidden="1" customHeight="1">
      <c r="A593" s="25"/>
      <c r="B593" s="337"/>
      <c r="C593" s="424"/>
      <c r="D593" s="15"/>
      <c r="E593" s="101"/>
      <c r="F593" s="101"/>
      <c r="G593" s="101"/>
      <c r="H593" s="323"/>
      <c r="I593" s="402">
        <f>Conges!$B$32</f>
        <v>44925</v>
      </c>
      <c r="J593" s="403"/>
      <c r="K593" s="403"/>
      <c r="L593" s="403"/>
      <c r="M593" s="403"/>
      <c r="N593" s="78" t="str">
        <f>Planning!N$1035</f>
        <v/>
      </c>
      <c r="O593" s="95">
        <f>Planning!O$1035</f>
        <v>0</v>
      </c>
      <c r="P593" s="96">
        <f>Planning!P$1035</f>
        <v>0</v>
      </c>
      <c r="Q593" s="96">
        <f>Planning!Q$1035</f>
        <v>0</v>
      </c>
      <c r="R593" s="96">
        <f>Planning!R$1035</f>
        <v>0</v>
      </c>
      <c r="S593" s="96">
        <f>Planning!S$1035</f>
        <v>0</v>
      </c>
      <c r="T593" s="96">
        <f>Planning!T$1035</f>
        <v>0</v>
      </c>
      <c r="U593" s="96">
        <f>Planning!U$1035</f>
        <v>0</v>
      </c>
      <c r="V593" s="97">
        <f>Planning!V$1035</f>
        <v>0</v>
      </c>
      <c r="W593" s="95">
        <f>Planning!W$1035</f>
        <v>0</v>
      </c>
      <c r="X593" s="96">
        <f>Planning!X$1035</f>
        <v>0</v>
      </c>
      <c r="Y593" s="96">
        <f>Planning!Y$1035</f>
        <v>0</v>
      </c>
      <c r="Z593" s="96">
        <f>Planning!Z$1035</f>
        <v>0</v>
      </c>
      <c r="AA593" s="96">
        <f>Planning!AA$1035</f>
        <v>0</v>
      </c>
      <c r="AB593" s="96">
        <f>Planning!AB$1035</f>
        <v>0</v>
      </c>
      <c r="AC593" s="96">
        <f>Planning!AC$1035</f>
        <v>0</v>
      </c>
      <c r="AD593" s="97">
        <f>Planning!AD$1035</f>
        <v>0</v>
      </c>
      <c r="AE593" s="95">
        <f>Planning!AE$1035</f>
        <v>0</v>
      </c>
      <c r="AF593" s="96">
        <f>Planning!AF$1035</f>
        <v>0</v>
      </c>
      <c r="AG593" s="96">
        <f>Planning!AG$1035</f>
        <v>0</v>
      </c>
      <c r="AH593" s="96">
        <f>Planning!AH$1035</f>
        <v>0</v>
      </c>
      <c r="AI593" s="96">
        <f>Planning!AI$1035</f>
        <v>0</v>
      </c>
      <c r="AJ593" s="97">
        <f>Planning!AJ$1035</f>
        <v>0</v>
      </c>
      <c r="AK593" s="95">
        <f>Planning!AK$1035</f>
        <v>0</v>
      </c>
      <c r="AL593" s="96">
        <f>Planning!AL$1035</f>
        <v>0</v>
      </c>
      <c r="AM593" s="96">
        <f>Planning!AM$1035</f>
        <v>0</v>
      </c>
      <c r="AN593" s="96">
        <f>Planning!AN$1035</f>
        <v>0</v>
      </c>
      <c r="AO593" s="96">
        <f>Planning!AO$1035</f>
        <v>0</v>
      </c>
      <c r="AP593" s="96">
        <f>Planning!AP$1035</f>
        <v>0</v>
      </c>
      <c r="AQ593" s="96">
        <f>Planning!AQ$1035</f>
        <v>0</v>
      </c>
      <c r="AR593" s="96">
        <f>Planning!AR$1035</f>
        <v>0</v>
      </c>
      <c r="AS593" s="96">
        <f>Planning!AS$1035</f>
        <v>0</v>
      </c>
      <c r="AT593" s="97">
        <f>Planning!AT$1035</f>
        <v>0</v>
      </c>
      <c r="AU593" s="95">
        <f>Planning!AU$1035</f>
        <v>0</v>
      </c>
      <c r="AV593" s="96">
        <f>Planning!AV$1035</f>
        <v>0</v>
      </c>
      <c r="AW593" s="96">
        <f>Planning!AW$1035</f>
        <v>0</v>
      </c>
      <c r="AX593" s="96">
        <f>Planning!AX$1035</f>
        <v>0</v>
      </c>
      <c r="AY593" s="96">
        <f>Planning!AY$1035</f>
        <v>0</v>
      </c>
      <c r="AZ593" s="96">
        <f>Planning!AZ$1035</f>
        <v>0</v>
      </c>
      <c r="BA593" s="96">
        <f>Planning!BA$1035</f>
        <v>0</v>
      </c>
      <c r="BB593" s="97">
        <f>Planning!BB$1035</f>
        <v>0</v>
      </c>
      <c r="BC593" s="82">
        <f>Planning!BC$1035</f>
        <v>0</v>
      </c>
      <c r="BD593" s="102"/>
      <c r="BE593" s="410">
        <f>Planning!BE$1035</f>
        <v>0</v>
      </c>
      <c r="BF593" s="411">
        <f>Planning!BF$1035</f>
        <v>0</v>
      </c>
      <c r="BG593" s="88">
        <f>Planning!BG$1035</f>
        <v>0</v>
      </c>
      <c r="BH593" s="89">
        <f>Planning!BH$1035</f>
        <v>0</v>
      </c>
      <c r="BI593" s="90" t="str">
        <f>Planning!BI$1035</f>
        <v/>
      </c>
      <c r="BJ593" s="91">
        <f>Planning!BJ$1035</f>
        <v>0</v>
      </c>
      <c r="BL593" s="211">
        <f>Planning!BL$1035</f>
        <v>0</v>
      </c>
      <c r="BM593" s="142">
        <f>Planning!BP$1035</f>
        <v>0</v>
      </c>
      <c r="NL593" s="43" t="s">
        <v>63</v>
      </c>
    </row>
    <row r="594" spans="1:376" ht="10.199999999999999" hidden="1" customHeight="1" thickBot="1">
      <c r="A594" s="25"/>
      <c r="B594" s="337"/>
      <c r="C594" s="424"/>
      <c r="D594" s="15"/>
      <c r="E594" s="101"/>
      <c r="F594" s="101"/>
      <c r="G594" s="101"/>
      <c r="H594" s="323"/>
      <c r="I594" s="400">
        <f>Conges!$B$33</f>
        <v>44926</v>
      </c>
      <c r="J594" s="401"/>
      <c r="K594" s="401"/>
      <c r="L594" s="401"/>
      <c r="M594" s="401"/>
      <c r="N594" s="65" t="str">
        <f>Planning!N$1070</f>
        <v/>
      </c>
      <c r="O594" s="98">
        <f>Planning!O$1070</f>
        <v>0</v>
      </c>
      <c r="P594" s="99">
        <f>Planning!P$1070</f>
        <v>0</v>
      </c>
      <c r="Q594" s="99">
        <f>Planning!Q$1070</f>
        <v>0</v>
      </c>
      <c r="R594" s="99">
        <f>Planning!R$1070</f>
        <v>0</v>
      </c>
      <c r="S594" s="99">
        <f>Planning!S$1070</f>
        <v>0</v>
      </c>
      <c r="T594" s="99">
        <f>Planning!T$1070</f>
        <v>0</v>
      </c>
      <c r="U594" s="99">
        <f>Planning!U$1070</f>
        <v>0</v>
      </c>
      <c r="V594" s="100">
        <f>Planning!V$1070</f>
        <v>0</v>
      </c>
      <c r="W594" s="98">
        <f>Planning!W$1070</f>
        <v>0</v>
      </c>
      <c r="X594" s="99">
        <f>Planning!X$1070</f>
        <v>0</v>
      </c>
      <c r="Y594" s="99">
        <f>Planning!Y$1070</f>
        <v>0</v>
      </c>
      <c r="Z594" s="99">
        <f>Planning!Z$1070</f>
        <v>0</v>
      </c>
      <c r="AA594" s="99">
        <f>Planning!AA$1070</f>
        <v>0</v>
      </c>
      <c r="AB594" s="99">
        <f>Planning!AB$1070</f>
        <v>0</v>
      </c>
      <c r="AC594" s="99">
        <f>Planning!AC$1070</f>
        <v>0</v>
      </c>
      <c r="AD594" s="100">
        <f>Planning!AD$1070</f>
        <v>0</v>
      </c>
      <c r="AE594" s="98">
        <f>Planning!AE$1070</f>
        <v>0</v>
      </c>
      <c r="AF594" s="99">
        <f>Planning!AF$1070</f>
        <v>0</v>
      </c>
      <c r="AG594" s="99">
        <f>Planning!AG$1070</f>
        <v>0</v>
      </c>
      <c r="AH594" s="99">
        <f>Planning!AH$1070</f>
        <v>0</v>
      </c>
      <c r="AI594" s="99">
        <f>Planning!AI$1070</f>
        <v>0</v>
      </c>
      <c r="AJ594" s="100">
        <f>Planning!AJ$1070</f>
        <v>0</v>
      </c>
      <c r="AK594" s="98">
        <f>Planning!AK$1070</f>
        <v>0</v>
      </c>
      <c r="AL594" s="99">
        <f>Planning!AL$1070</f>
        <v>0</v>
      </c>
      <c r="AM594" s="99">
        <f>Planning!AM$1070</f>
        <v>0</v>
      </c>
      <c r="AN594" s="99">
        <f>Planning!AN$1070</f>
        <v>0</v>
      </c>
      <c r="AO594" s="99">
        <f>Planning!AO$1070</f>
        <v>0</v>
      </c>
      <c r="AP594" s="99">
        <f>Planning!AP$1070</f>
        <v>0</v>
      </c>
      <c r="AQ594" s="99">
        <f>Planning!AQ$1070</f>
        <v>0</v>
      </c>
      <c r="AR594" s="99">
        <f>Planning!AR$1070</f>
        <v>0</v>
      </c>
      <c r="AS594" s="99">
        <f>Planning!AS$1070</f>
        <v>0</v>
      </c>
      <c r="AT594" s="100">
        <f>Planning!AT$1070</f>
        <v>0</v>
      </c>
      <c r="AU594" s="98">
        <f>Planning!AU$1070</f>
        <v>0</v>
      </c>
      <c r="AV594" s="99">
        <f>Planning!AV$1070</f>
        <v>0</v>
      </c>
      <c r="AW594" s="99">
        <f>Planning!AW$1070</f>
        <v>0</v>
      </c>
      <c r="AX594" s="99">
        <f>Planning!AX$1070</f>
        <v>0</v>
      </c>
      <c r="AY594" s="99">
        <f>Planning!AY$1070</f>
        <v>0</v>
      </c>
      <c r="AZ594" s="99">
        <f>Planning!AZ$1070</f>
        <v>0</v>
      </c>
      <c r="BA594" s="99">
        <f>Planning!BA$1070</f>
        <v>0</v>
      </c>
      <c r="BB594" s="100">
        <f>Planning!BB$1070</f>
        <v>0</v>
      </c>
      <c r="BC594" s="69">
        <f>Planning!BC$1070</f>
        <v>0</v>
      </c>
      <c r="BD594" s="102"/>
      <c r="BE594" s="412">
        <f>Planning!BE$1070</f>
        <v>0</v>
      </c>
      <c r="BF594" s="413">
        <f>Planning!BF$1070</f>
        <v>0</v>
      </c>
      <c r="BG594" s="104">
        <f>Planning!BG$1070</f>
        <v>0</v>
      </c>
      <c r="BH594" s="105">
        <f>Planning!BH$1070</f>
        <v>0</v>
      </c>
      <c r="BI594" s="106" t="str">
        <f>Planning!BI$1070</f>
        <v/>
      </c>
      <c r="BJ594" s="107">
        <f>Planning!BJ$1070</f>
        <v>0</v>
      </c>
      <c r="BL594" s="213">
        <f>Planning!BL$1070</f>
        <v>0</v>
      </c>
      <c r="BM594" s="151">
        <f>Planning!BP$1070</f>
        <v>0</v>
      </c>
      <c r="NL594" s="43" t="s">
        <v>63</v>
      </c>
    </row>
    <row r="595" spans="1:376" ht="10.199999999999999" hidden="1" customHeight="1" thickBot="1">
      <c r="B595" s="337"/>
      <c r="C595" s="425"/>
      <c r="D595" s="17"/>
      <c r="E595" s="140"/>
      <c r="F595" s="140"/>
      <c r="G595" s="140"/>
      <c r="H595" s="11"/>
      <c r="I595" s="19"/>
      <c r="J595" s="19"/>
      <c r="K595" s="19"/>
      <c r="L595" s="19"/>
      <c r="M595" s="19"/>
      <c r="N595" s="12"/>
      <c r="O595" s="27"/>
      <c r="P595" s="28"/>
      <c r="Q595" s="27"/>
      <c r="R595" s="28"/>
      <c r="S595" s="27"/>
      <c r="T595" s="28"/>
      <c r="U595" s="27"/>
      <c r="V595" s="28"/>
      <c r="W595" s="27"/>
      <c r="X595" s="28"/>
      <c r="Y595" s="27"/>
      <c r="Z595" s="28"/>
      <c r="AA595" s="27"/>
      <c r="AB595" s="28"/>
      <c r="AC595" s="27"/>
      <c r="AD595" s="28"/>
      <c r="AE595" s="27"/>
      <c r="AF595" s="28"/>
      <c r="AG595" s="27"/>
      <c r="AH595" s="28"/>
      <c r="AI595" s="27"/>
      <c r="AJ595" s="28"/>
      <c r="AK595" s="27"/>
      <c r="AL595" s="28"/>
      <c r="AM595" s="27"/>
      <c r="AN595" s="28"/>
      <c r="AO595" s="27"/>
      <c r="AP595" s="28"/>
      <c r="AQ595" s="27"/>
      <c r="AR595" s="28"/>
      <c r="AS595" s="27"/>
      <c r="AT595" s="28"/>
      <c r="AU595" s="27"/>
      <c r="AV595" s="28"/>
      <c r="AW595" s="27"/>
      <c r="AX595" s="28"/>
      <c r="AY595" s="27"/>
      <c r="AZ595" s="28"/>
      <c r="BA595" s="27"/>
      <c r="BB595" s="28"/>
      <c r="BC595" s="18"/>
      <c r="BD595" s="103"/>
      <c r="BE595" s="109"/>
      <c r="BF595" s="109"/>
      <c r="BG595" s="108"/>
      <c r="BH595" s="109"/>
      <c r="BI595" s="109"/>
      <c r="BJ595" s="109"/>
      <c r="BK595" s="45"/>
      <c r="BL595" s="109"/>
      <c r="BM595" s="152">
        <f>SUM(BM564:BM594)</f>
        <v>0</v>
      </c>
    </row>
    <row r="596" spans="1:376" ht="10.199999999999999" hidden="1" customHeight="1" thickBot="1">
      <c r="A596" s="26"/>
      <c r="C596" s="399"/>
      <c r="D596" s="399"/>
      <c r="E596" s="399"/>
      <c r="F596" s="399"/>
      <c r="G596" s="399"/>
      <c r="H596" s="399"/>
      <c r="I596" s="399"/>
      <c r="J596" s="399"/>
      <c r="K596" s="399"/>
      <c r="L596" s="399"/>
      <c r="M596" s="399"/>
      <c r="N596" s="399"/>
      <c r="O596" s="399"/>
      <c r="P596" s="399"/>
      <c r="Q596" s="399"/>
      <c r="R596" s="399"/>
      <c r="S596" s="399"/>
      <c r="T596" s="399"/>
      <c r="U596" s="399"/>
      <c r="V596" s="399"/>
      <c r="W596" s="399"/>
      <c r="X596" s="399"/>
      <c r="Y596" s="399"/>
      <c r="Z596" s="399"/>
      <c r="AA596" s="399"/>
      <c r="AB596" s="399"/>
      <c r="AC596" s="399"/>
      <c r="AD596" s="399"/>
      <c r="AE596" s="399"/>
      <c r="AF596" s="399"/>
      <c r="AG596" s="399"/>
      <c r="AH596" s="399"/>
      <c r="AI596" s="399"/>
      <c r="AJ596" s="399"/>
      <c r="AK596" s="399"/>
      <c r="AL596" s="399"/>
      <c r="AM596" s="399"/>
      <c r="AN596" s="399"/>
      <c r="AO596" s="399"/>
      <c r="AP596" s="399"/>
      <c r="AQ596" s="399"/>
      <c r="AR596" s="399"/>
      <c r="AS596" s="399"/>
      <c r="AT596" s="399"/>
      <c r="AU596" s="399"/>
      <c r="AV596" s="399"/>
      <c r="AW596" s="399"/>
      <c r="AX596" s="399"/>
      <c r="AY596" s="399"/>
      <c r="AZ596" s="399"/>
      <c r="BA596" s="399"/>
      <c r="BB596" s="399"/>
      <c r="BC596" s="399"/>
      <c r="BD596" s="293"/>
      <c r="BE596" s="44"/>
      <c r="BF596" s="44"/>
      <c r="BG596" s="44"/>
      <c r="BH596" s="44"/>
      <c r="BI596" s="44"/>
      <c r="BJ596" s="44"/>
      <c r="BL596" s="44"/>
      <c r="BM596" s="44"/>
    </row>
    <row r="597" spans="1:376" ht="18" hidden="1" customHeight="1" thickBot="1">
      <c r="A597" s="26">
        <v>1</v>
      </c>
      <c r="B597" s="337"/>
      <c r="C597" s="404">
        <f>Prenoms!$B$19</f>
        <v>0</v>
      </c>
      <c r="D597" s="405"/>
      <c r="E597" s="405"/>
      <c r="F597" s="405"/>
      <c r="G597" s="405"/>
      <c r="H597" s="405"/>
      <c r="I597" s="405"/>
      <c r="J597" s="405"/>
      <c r="K597" s="405"/>
      <c r="L597" s="405"/>
      <c r="M597" s="405"/>
      <c r="N597" s="405"/>
      <c r="O597" s="405"/>
      <c r="P597" s="405"/>
      <c r="Q597" s="405"/>
      <c r="R597" s="405"/>
      <c r="S597" s="405"/>
      <c r="T597" s="405"/>
      <c r="U597" s="405"/>
      <c r="V597" s="405"/>
      <c r="W597" s="405"/>
      <c r="X597" s="405"/>
      <c r="Y597" s="405"/>
      <c r="Z597" s="405"/>
      <c r="AA597" s="405"/>
      <c r="AB597" s="405"/>
      <c r="AC597" s="405"/>
      <c r="AD597" s="405"/>
      <c r="AE597" s="405"/>
      <c r="AF597" s="405"/>
      <c r="AG597" s="405"/>
      <c r="AH597" s="405"/>
      <c r="AI597" s="405"/>
      <c r="AJ597" s="405"/>
      <c r="AK597" s="405"/>
      <c r="AL597" s="405"/>
      <c r="AM597" s="405"/>
      <c r="AN597" s="405"/>
      <c r="AO597" s="405"/>
      <c r="AP597" s="405"/>
      <c r="AQ597" s="405"/>
      <c r="AR597" s="405"/>
      <c r="AS597" s="405"/>
      <c r="AT597" s="405"/>
      <c r="AU597" s="405"/>
      <c r="AV597" s="405"/>
      <c r="AW597" s="405"/>
      <c r="AX597" s="405"/>
      <c r="AY597" s="405"/>
      <c r="AZ597" s="405"/>
      <c r="BA597" s="405"/>
      <c r="BB597" s="405"/>
      <c r="BC597" s="405"/>
      <c r="BD597" s="102"/>
      <c r="BE597" s="414" t="s">
        <v>13</v>
      </c>
      <c r="BF597" s="415"/>
      <c r="BG597" s="418" t="s">
        <v>50</v>
      </c>
      <c r="BH597" s="420" t="s">
        <v>54</v>
      </c>
      <c r="BI597" s="421"/>
      <c r="BJ597" s="393" t="s">
        <v>46</v>
      </c>
      <c r="BL597" s="359" t="s">
        <v>55</v>
      </c>
      <c r="BM597" s="391" t="str">
        <f>Planning!BP597</f>
        <v>R prévi</v>
      </c>
    </row>
    <row r="598" spans="1:376" ht="10.199999999999999" hidden="1" customHeight="1">
      <c r="A598" s="25"/>
      <c r="B598" s="337"/>
      <c r="C598" s="424">
        <f>$C597</f>
        <v>0</v>
      </c>
      <c r="D598" s="16"/>
      <c r="E598" s="349"/>
      <c r="F598" s="349"/>
      <c r="G598" s="349"/>
      <c r="H598" s="10"/>
      <c r="I598" s="10"/>
      <c r="J598" s="10"/>
      <c r="K598" s="10"/>
      <c r="L598" s="10"/>
      <c r="M598" s="10"/>
      <c r="N598" s="316">
        <v>7</v>
      </c>
      <c r="O598" s="316"/>
      <c r="P598" s="316">
        <v>8</v>
      </c>
      <c r="Q598" s="316"/>
      <c r="R598" s="316">
        <v>9</v>
      </c>
      <c r="S598" s="316"/>
      <c r="T598" s="316">
        <v>10</v>
      </c>
      <c r="U598" s="316"/>
      <c r="V598" s="316">
        <v>11</v>
      </c>
      <c r="W598" s="316"/>
      <c r="X598" s="316">
        <v>12</v>
      </c>
      <c r="Y598" s="316"/>
      <c r="Z598" s="316">
        <v>13</v>
      </c>
      <c r="AA598" s="316"/>
      <c r="AB598" s="316">
        <v>14</v>
      </c>
      <c r="AC598" s="316"/>
      <c r="AD598" s="316">
        <v>15</v>
      </c>
      <c r="AE598" s="316"/>
      <c r="AF598" s="316">
        <v>16</v>
      </c>
      <c r="AG598" s="316"/>
      <c r="AH598" s="316">
        <v>17</v>
      </c>
      <c r="AI598" s="316"/>
      <c r="AJ598" s="316">
        <v>18</v>
      </c>
      <c r="AK598" s="316"/>
      <c r="AL598" s="316">
        <v>19</v>
      </c>
      <c r="AM598" s="316"/>
      <c r="AN598" s="316">
        <v>20</v>
      </c>
      <c r="AO598" s="316"/>
      <c r="AP598" s="316">
        <v>21</v>
      </c>
      <c r="AQ598" s="316"/>
      <c r="AR598" s="316">
        <v>22</v>
      </c>
      <c r="AS598" s="316"/>
      <c r="AT598" s="316">
        <v>23</v>
      </c>
      <c r="AU598" s="316"/>
      <c r="AV598" s="316">
        <v>24</v>
      </c>
      <c r="AW598" s="316"/>
      <c r="AX598" s="316">
        <v>1</v>
      </c>
      <c r="AY598" s="316"/>
      <c r="AZ598" s="316">
        <v>2</v>
      </c>
      <c r="BA598" s="316"/>
      <c r="BB598" s="316">
        <v>3</v>
      </c>
      <c r="BC598" s="346"/>
      <c r="BD598" s="102"/>
      <c r="BE598" s="416"/>
      <c r="BF598" s="417"/>
      <c r="BG598" s="419"/>
      <c r="BH598" s="422"/>
      <c r="BI598" s="423"/>
      <c r="BJ598" s="407"/>
      <c r="BL598" s="406"/>
      <c r="BM598" s="392"/>
    </row>
    <row r="599" spans="1:376" ht="10.199999999999999" hidden="1" customHeight="1">
      <c r="A599" s="25"/>
      <c r="B599" s="337"/>
      <c r="C599" s="424"/>
      <c r="D599" s="15"/>
      <c r="E599" s="322"/>
      <c r="F599" s="322"/>
      <c r="G599" s="322"/>
      <c r="H599" s="323" t="e">
        <f>IF(#REF!&lt;&gt;0,3,0)</f>
        <v>#REF!</v>
      </c>
      <c r="I599" s="426">
        <f>Conges!$B$3</f>
        <v>44896</v>
      </c>
      <c r="J599" s="427"/>
      <c r="K599" s="427"/>
      <c r="L599" s="427"/>
      <c r="M599" s="427"/>
      <c r="N599" s="60" t="str">
        <f>Planning!N$21</f>
        <v/>
      </c>
      <c r="O599" s="92">
        <f>Planning!O$21</f>
        <v>0</v>
      </c>
      <c r="P599" s="93">
        <f>Planning!P$21</f>
        <v>0</v>
      </c>
      <c r="Q599" s="93">
        <f>Planning!Q$21</f>
        <v>0</v>
      </c>
      <c r="R599" s="93">
        <f>Planning!R$21</f>
        <v>0</v>
      </c>
      <c r="S599" s="93">
        <f>Planning!S$21</f>
        <v>0</v>
      </c>
      <c r="T599" s="93">
        <f>Planning!T$21</f>
        <v>0</v>
      </c>
      <c r="U599" s="93">
        <f>Planning!U$21</f>
        <v>0</v>
      </c>
      <c r="V599" s="94">
        <f>Planning!V$21</f>
        <v>0</v>
      </c>
      <c r="W599" s="93">
        <f>Planning!W$21</f>
        <v>0</v>
      </c>
      <c r="X599" s="93">
        <f>Planning!X$21</f>
        <v>0</v>
      </c>
      <c r="Y599" s="93">
        <f>Planning!Y$21</f>
        <v>0</v>
      </c>
      <c r="Z599" s="93">
        <f>Planning!Z$21</f>
        <v>0</v>
      </c>
      <c r="AA599" s="93">
        <f>Planning!AA$21</f>
        <v>0</v>
      </c>
      <c r="AB599" s="93">
        <f>Planning!AB$21</f>
        <v>0</v>
      </c>
      <c r="AC599" s="93">
        <f>Planning!AC$21</f>
        <v>0</v>
      </c>
      <c r="AD599" s="93">
        <f>Planning!AD$21</f>
        <v>0</v>
      </c>
      <c r="AE599" s="92">
        <f>Planning!AE$21</f>
        <v>0</v>
      </c>
      <c r="AF599" s="93">
        <f>Planning!AF$21</f>
        <v>0</v>
      </c>
      <c r="AG599" s="93">
        <f>Planning!AG$21</f>
        <v>0</v>
      </c>
      <c r="AH599" s="93">
        <f>Planning!AH$21</f>
        <v>0</v>
      </c>
      <c r="AI599" s="93">
        <f>Planning!AI$21</f>
        <v>0</v>
      </c>
      <c r="AJ599" s="94">
        <f>Planning!AJ$21</f>
        <v>0</v>
      </c>
      <c r="AK599" s="93">
        <f>Planning!AK$21</f>
        <v>0</v>
      </c>
      <c r="AL599" s="93">
        <f>Planning!AL$21</f>
        <v>0</v>
      </c>
      <c r="AM599" s="93">
        <f>Planning!AM$21</f>
        <v>0</v>
      </c>
      <c r="AN599" s="93">
        <f>Planning!AN$21</f>
        <v>0</v>
      </c>
      <c r="AO599" s="93">
        <f>Planning!AO$21</f>
        <v>0</v>
      </c>
      <c r="AP599" s="93">
        <f>Planning!AP$21</f>
        <v>0</v>
      </c>
      <c r="AQ599" s="93">
        <f>Planning!AQ$21</f>
        <v>0</v>
      </c>
      <c r="AR599" s="93">
        <f>Planning!AR$21</f>
        <v>0</v>
      </c>
      <c r="AS599" s="93">
        <f>Planning!AS$21</f>
        <v>0</v>
      </c>
      <c r="AT599" s="93">
        <f>Planning!AT$21</f>
        <v>0</v>
      </c>
      <c r="AU599" s="92">
        <f>Planning!AU$21</f>
        <v>0</v>
      </c>
      <c r="AV599" s="93">
        <f>Planning!AV$21</f>
        <v>0</v>
      </c>
      <c r="AW599" s="93">
        <f>Planning!AW$21</f>
        <v>0</v>
      </c>
      <c r="AX599" s="93">
        <f>Planning!AX$21</f>
        <v>0</v>
      </c>
      <c r="AY599" s="93">
        <f>Planning!AY$21</f>
        <v>0</v>
      </c>
      <c r="AZ599" s="93">
        <f>Planning!AZ$21</f>
        <v>0</v>
      </c>
      <c r="BA599" s="93">
        <f>Planning!BA$21</f>
        <v>0</v>
      </c>
      <c r="BB599" s="94">
        <f>Planning!BB$21</f>
        <v>0</v>
      </c>
      <c r="BC599" s="64">
        <f>Planning!BC$21</f>
        <v>0</v>
      </c>
      <c r="BD599" s="102"/>
      <c r="BE599" s="428">
        <f>Planning!BE$21</f>
        <v>0</v>
      </c>
      <c r="BF599" s="429">
        <f>Planning!BF$21</f>
        <v>0</v>
      </c>
      <c r="BG599" s="70">
        <f>Planning!BG$21</f>
        <v>0</v>
      </c>
      <c r="BH599" s="71">
        <f>Planning!BH$21</f>
        <v>0</v>
      </c>
      <c r="BI599" s="72" t="str">
        <f>Planning!BI$21</f>
        <v/>
      </c>
      <c r="BJ599" s="73">
        <f>Planning!BJ$21</f>
        <v>0</v>
      </c>
      <c r="BL599" s="212">
        <f>Planning!BL$21</f>
        <v>0</v>
      </c>
      <c r="BM599" s="141">
        <f>Planning!BP$21</f>
        <v>0</v>
      </c>
      <c r="NL599" s="43" t="s">
        <v>63</v>
      </c>
    </row>
    <row r="600" spans="1:376" ht="10.199999999999999" hidden="1" customHeight="1">
      <c r="A600" s="25"/>
      <c r="B600" s="337"/>
      <c r="C600" s="424"/>
      <c r="D600" s="15"/>
      <c r="E600" s="322"/>
      <c r="F600" s="322"/>
      <c r="G600" s="322"/>
      <c r="H600" s="323"/>
      <c r="I600" s="402">
        <f>Conges!$B$4</f>
        <v>44897</v>
      </c>
      <c r="J600" s="403"/>
      <c r="K600" s="403"/>
      <c r="L600" s="403"/>
      <c r="M600" s="403"/>
      <c r="N600" s="78" t="str">
        <f>Planning!N$56</f>
        <v/>
      </c>
      <c r="O600" s="95">
        <f>Planning!O$56</f>
        <v>0</v>
      </c>
      <c r="P600" s="96">
        <f>Planning!P$56</f>
        <v>0</v>
      </c>
      <c r="Q600" s="96">
        <f>Planning!Q$56</f>
        <v>0</v>
      </c>
      <c r="R600" s="96">
        <f>Planning!R$56</f>
        <v>0</v>
      </c>
      <c r="S600" s="96">
        <f>Planning!S$56</f>
        <v>0</v>
      </c>
      <c r="T600" s="96">
        <f>Planning!T$56</f>
        <v>0</v>
      </c>
      <c r="U600" s="96">
        <f>Planning!U$56</f>
        <v>0</v>
      </c>
      <c r="V600" s="97">
        <f>Planning!V$56</f>
        <v>0</v>
      </c>
      <c r="W600" s="96">
        <f>Planning!W$56</f>
        <v>0</v>
      </c>
      <c r="X600" s="96">
        <f>Planning!X$56</f>
        <v>0</v>
      </c>
      <c r="Y600" s="96">
        <f>Planning!Y$56</f>
        <v>0</v>
      </c>
      <c r="Z600" s="96">
        <f>Planning!Z$56</f>
        <v>0</v>
      </c>
      <c r="AA600" s="96">
        <f>Planning!AA$56</f>
        <v>0</v>
      </c>
      <c r="AB600" s="96">
        <f>Planning!AB$56</f>
        <v>0</v>
      </c>
      <c r="AC600" s="96">
        <f>Planning!AC$56</f>
        <v>0</v>
      </c>
      <c r="AD600" s="96">
        <f>Planning!AD$56</f>
        <v>0</v>
      </c>
      <c r="AE600" s="95">
        <f>Planning!AE$56</f>
        <v>0</v>
      </c>
      <c r="AF600" s="96">
        <f>Planning!AF$56</f>
        <v>0</v>
      </c>
      <c r="AG600" s="96">
        <f>Planning!AG$56</f>
        <v>0</v>
      </c>
      <c r="AH600" s="96">
        <f>Planning!AH$56</f>
        <v>0</v>
      </c>
      <c r="AI600" s="96">
        <f>Planning!AI$56</f>
        <v>0</v>
      </c>
      <c r="AJ600" s="97">
        <f>Planning!AJ$56</f>
        <v>0</v>
      </c>
      <c r="AK600" s="96">
        <f>Planning!AK$56</f>
        <v>0</v>
      </c>
      <c r="AL600" s="96">
        <f>Planning!AL$56</f>
        <v>0</v>
      </c>
      <c r="AM600" s="96">
        <f>Planning!AM$56</f>
        <v>0</v>
      </c>
      <c r="AN600" s="96">
        <f>Planning!AN$56</f>
        <v>0</v>
      </c>
      <c r="AO600" s="96">
        <f>Planning!AO$56</f>
        <v>0</v>
      </c>
      <c r="AP600" s="96">
        <f>Planning!AP$56</f>
        <v>0</v>
      </c>
      <c r="AQ600" s="96">
        <f>Planning!AQ$56</f>
        <v>0</v>
      </c>
      <c r="AR600" s="96">
        <f>Planning!AR$56</f>
        <v>0</v>
      </c>
      <c r="AS600" s="96">
        <f>Planning!AS$56</f>
        <v>0</v>
      </c>
      <c r="AT600" s="96">
        <f>Planning!AT$56</f>
        <v>0</v>
      </c>
      <c r="AU600" s="95">
        <f>Planning!AU$56</f>
        <v>0</v>
      </c>
      <c r="AV600" s="96">
        <f>Planning!AV$56</f>
        <v>0</v>
      </c>
      <c r="AW600" s="96">
        <f>Planning!AW$56</f>
        <v>0</v>
      </c>
      <c r="AX600" s="96">
        <f>Planning!AX$56</f>
        <v>0</v>
      </c>
      <c r="AY600" s="96">
        <f>Planning!AY$56</f>
        <v>0</v>
      </c>
      <c r="AZ600" s="96">
        <f>Planning!AZ$56</f>
        <v>0</v>
      </c>
      <c r="BA600" s="96">
        <f>Planning!BA$56</f>
        <v>0</v>
      </c>
      <c r="BB600" s="97">
        <f>Planning!BB$56</f>
        <v>0</v>
      </c>
      <c r="BC600" s="82">
        <f>Planning!BC$56</f>
        <v>0</v>
      </c>
      <c r="BD600" s="102"/>
      <c r="BE600" s="410">
        <f>Planning!BE$56</f>
        <v>0</v>
      </c>
      <c r="BF600" s="411">
        <f>Planning!BF$56</f>
        <v>0</v>
      </c>
      <c r="BG600" s="88">
        <f>Planning!BG$56</f>
        <v>0</v>
      </c>
      <c r="BH600" s="89">
        <f>Planning!BH$56</f>
        <v>0</v>
      </c>
      <c r="BI600" s="90" t="str">
        <f>Planning!BI$56</f>
        <v/>
      </c>
      <c r="BJ600" s="91">
        <f>Planning!BJ$56</f>
        <v>0</v>
      </c>
      <c r="BL600" s="211">
        <f>Planning!BL$56</f>
        <v>0</v>
      </c>
      <c r="BM600" s="142">
        <f>Planning!BP$56</f>
        <v>0</v>
      </c>
      <c r="NL600" s="43" t="s">
        <v>63</v>
      </c>
    </row>
    <row r="601" spans="1:376" ht="10.199999999999999" hidden="1" customHeight="1">
      <c r="A601" s="25"/>
      <c r="B601" s="337"/>
      <c r="C601" s="424"/>
      <c r="D601" s="15"/>
      <c r="E601" s="324"/>
      <c r="F601" s="324"/>
      <c r="G601" s="324"/>
      <c r="H601" s="323"/>
      <c r="I601" s="400">
        <f>Conges!$B$5</f>
        <v>44898</v>
      </c>
      <c r="J601" s="401"/>
      <c r="K601" s="401"/>
      <c r="L601" s="401"/>
      <c r="M601" s="401"/>
      <c r="N601" s="65" t="str">
        <f>Planning!N$91</f>
        <v/>
      </c>
      <c r="O601" s="98">
        <f>Planning!O$91</f>
        <v>0</v>
      </c>
      <c r="P601" s="99">
        <f>Planning!P$91</f>
        <v>0</v>
      </c>
      <c r="Q601" s="99">
        <f>Planning!Q$91</f>
        <v>0</v>
      </c>
      <c r="R601" s="99">
        <f>Planning!R$91</f>
        <v>0</v>
      </c>
      <c r="S601" s="99">
        <f>Planning!S$91</f>
        <v>0</v>
      </c>
      <c r="T601" s="99">
        <f>Planning!T$91</f>
        <v>0</v>
      </c>
      <c r="U601" s="99">
        <f>Planning!U$91</f>
        <v>0</v>
      </c>
      <c r="V601" s="100">
        <f>Planning!V$91</f>
        <v>0</v>
      </c>
      <c r="W601" s="99">
        <f>Planning!W$91</f>
        <v>0</v>
      </c>
      <c r="X601" s="99">
        <f>Planning!X$91</f>
        <v>0</v>
      </c>
      <c r="Y601" s="99">
        <f>Planning!Y$91</f>
        <v>0</v>
      </c>
      <c r="Z601" s="99">
        <f>Planning!Z$91</f>
        <v>0</v>
      </c>
      <c r="AA601" s="99">
        <f>Planning!AA$91</f>
        <v>0</v>
      </c>
      <c r="AB601" s="99">
        <f>Planning!AB$91</f>
        <v>0</v>
      </c>
      <c r="AC601" s="99">
        <f>Planning!AC$91</f>
        <v>0</v>
      </c>
      <c r="AD601" s="99">
        <f>Planning!AD$91</f>
        <v>0</v>
      </c>
      <c r="AE601" s="98">
        <f>Planning!AE$91</f>
        <v>0</v>
      </c>
      <c r="AF601" s="99">
        <f>Planning!AF$91</f>
        <v>0</v>
      </c>
      <c r="AG601" s="99">
        <f>Planning!AG$91</f>
        <v>0</v>
      </c>
      <c r="AH601" s="99">
        <f>Planning!AH$91</f>
        <v>0</v>
      </c>
      <c r="AI601" s="99">
        <f>Planning!AI$91</f>
        <v>0</v>
      </c>
      <c r="AJ601" s="100">
        <f>Planning!AJ$91</f>
        <v>0</v>
      </c>
      <c r="AK601" s="99">
        <f>Planning!AK$91</f>
        <v>0</v>
      </c>
      <c r="AL601" s="99">
        <f>Planning!AL$91</f>
        <v>0</v>
      </c>
      <c r="AM601" s="99">
        <f>Planning!AM$91</f>
        <v>0</v>
      </c>
      <c r="AN601" s="99">
        <f>Planning!AN$91</f>
        <v>0</v>
      </c>
      <c r="AO601" s="99">
        <f>Planning!AO$91</f>
        <v>0</v>
      </c>
      <c r="AP601" s="99">
        <f>Planning!AP$91</f>
        <v>0</v>
      </c>
      <c r="AQ601" s="99">
        <f>Planning!AQ$91</f>
        <v>0</v>
      </c>
      <c r="AR601" s="99">
        <f>Planning!AR$91</f>
        <v>0</v>
      </c>
      <c r="AS601" s="99">
        <f>Planning!AS$91</f>
        <v>0</v>
      </c>
      <c r="AT601" s="99">
        <f>Planning!AT$91</f>
        <v>0</v>
      </c>
      <c r="AU601" s="98">
        <f>Planning!AU$91</f>
        <v>0</v>
      </c>
      <c r="AV601" s="99">
        <f>Planning!AV$91</f>
        <v>0</v>
      </c>
      <c r="AW601" s="99">
        <f>Planning!AW$91</f>
        <v>0</v>
      </c>
      <c r="AX601" s="99">
        <f>Planning!AX$91</f>
        <v>0</v>
      </c>
      <c r="AY601" s="99">
        <f>Planning!AY$91</f>
        <v>0</v>
      </c>
      <c r="AZ601" s="99">
        <f>Planning!AZ$91</f>
        <v>0</v>
      </c>
      <c r="BA601" s="99">
        <f>Planning!BA$91</f>
        <v>0</v>
      </c>
      <c r="BB601" s="100">
        <f>Planning!BB$91</f>
        <v>0</v>
      </c>
      <c r="BC601" s="69">
        <f>Planning!BC$91</f>
        <v>0</v>
      </c>
      <c r="BD601" s="102"/>
      <c r="BE601" s="408">
        <f>Planning!BE$91</f>
        <v>0</v>
      </c>
      <c r="BF601" s="409">
        <f>Planning!BF$91</f>
        <v>0</v>
      </c>
      <c r="BG601" s="74">
        <f>Planning!BG$91</f>
        <v>0</v>
      </c>
      <c r="BH601" s="75">
        <f>Planning!BH$91</f>
        <v>0</v>
      </c>
      <c r="BI601" s="76" t="str">
        <f>Planning!BI$91</f>
        <v/>
      </c>
      <c r="BJ601" s="77">
        <f>Planning!BJ$91</f>
        <v>0</v>
      </c>
      <c r="BL601" s="210">
        <f>Planning!BL$91</f>
        <v>0</v>
      </c>
      <c r="BM601" s="143">
        <f>Planning!BP$91</f>
        <v>0</v>
      </c>
      <c r="NL601" s="43" t="s">
        <v>63</v>
      </c>
    </row>
    <row r="602" spans="1:376" ht="10.199999999999999" hidden="1" customHeight="1">
      <c r="A602" s="25"/>
      <c r="B602" s="337"/>
      <c r="C602" s="424"/>
      <c r="D602" s="15"/>
      <c r="E602" s="322"/>
      <c r="F602" s="322"/>
      <c r="G602" s="322"/>
      <c r="H602" s="323"/>
      <c r="I602" s="402">
        <f>Conges!$B$6</f>
        <v>44899</v>
      </c>
      <c r="J602" s="403"/>
      <c r="K602" s="403"/>
      <c r="L602" s="403"/>
      <c r="M602" s="403"/>
      <c r="N602" s="78" t="str">
        <f>Planning!N$126</f>
        <v/>
      </c>
      <c r="O602" s="95">
        <f>Planning!O$126</f>
        <v>0</v>
      </c>
      <c r="P602" s="96">
        <f>Planning!P$126</f>
        <v>0</v>
      </c>
      <c r="Q602" s="96">
        <f>Planning!Q$126</f>
        <v>0</v>
      </c>
      <c r="R602" s="96">
        <f>Planning!R$126</f>
        <v>0</v>
      </c>
      <c r="S602" s="96">
        <f>Planning!S$126</f>
        <v>0</v>
      </c>
      <c r="T602" s="96">
        <f>Planning!T$126</f>
        <v>0</v>
      </c>
      <c r="U602" s="96">
        <f>Planning!U$126</f>
        <v>0</v>
      </c>
      <c r="V602" s="97">
        <f>Planning!V$126</f>
        <v>0</v>
      </c>
      <c r="W602" s="96">
        <f>Planning!W$126</f>
        <v>0</v>
      </c>
      <c r="X602" s="96">
        <f>Planning!X$126</f>
        <v>0</v>
      </c>
      <c r="Y602" s="96">
        <f>Planning!Y$126</f>
        <v>0</v>
      </c>
      <c r="Z602" s="96">
        <f>Planning!Z$126</f>
        <v>0</v>
      </c>
      <c r="AA602" s="96">
        <f>Planning!AA$126</f>
        <v>0</v>
      </c>
      <c r="AB602" s="96">
        <f>Planning!AB$126</f>
        <v>0</v>
      </c>
      <c r="AC602" s="96">
        <f>Planning!AC$126</f>
        <v>0</v>
      </c>
      <c r="AD602" s="96">
        <f>Planning!AD$126</f>
        <v>0</v>
      </c>
      <c r="AE602" s="95">
        <f>Planning!AE$126</f>
        <v>0</v>
      </c>
      <c r="AF602" s="96">
        <f>Planning!AF$126</f>
        <v>0</v>
      </c>
      <c r="AG602" s="96">
        <f>Planning!AG$126</f>
        <v>0</v>
      </c>
      <c r="AH602" s="96">
        <f>Planning!AH$126</f>
        <v>0</v>
      </c>
      <c r="AI602" s="96">
        <f>Planning!AI$126</f>
        <v>0</v>
      </c>
      <c r="AJ602" s="97">
        <f>Planning!AJ$126</f>
        <v>0</v>
      </c>
      <c r="AK602" s="96">
        <f>Planning!AK$126</f>
        <v>0</v>
      </c>
      <c r="AL602" s="96">
        <f>Planning!AL$126</f>
        <v>0</v>
      </c>
      <c r="AM602" s="96">
        <f>Planning!AM$126</f>
        <v>0</v>
      </c>
      <c r="AN602" s="96">
        <f>Planning!AN$126</f>
        <v>0</v>
      </c>
      <c r="AO602" s="96">
        <f>Planning!AO$126</f>
        <v>0</v>
      </c>
      <c r="AP602" s="96">
        <f>Planning!AP$126</f>
        <v>0</v>
      </c>
      <c r="AQ602" s="96">
        <f>Planning!AQ$126</f>
        <v>0</v>
      </c>
      <c r="AR602" s="96">
        <f>Planning!AR$126</f>
        <v>0</v>
      </c>
      <c r="AS602" s="96">
        <f>Planning!AS$126</f>
        <v>0</v>
      </c>
      <c r="AT602" s="96">
        <f>Planning!AT$126</f>
        <v>0</v>
      </c>
      <c r="AU602" s="95">
        <f>Planning!AU$126</f>
        <v>0</v>
      </c>
      <c r="AV602" s="96">
        <f>Planning!AV$126</f>
        <v>0</v>
      </c>
      <c r="AW602" s="96">
        <f>Planning!AW$126</f>
        <v>0</v>
      </c>
      <c r="AX602" s="96">
        <f>Planning!AX$126</f>
        <v>0</v>
      </c>
      <c r="AY602" s="96">
        <f>Planning!AY$126</f>
        <v>0</v>
      </c>
      <c r="AZ602" s="96">
        <f>Planning!AZ$126</f>
        <v>0</v>
      </c>
      <c r="BA602" s="96">
        <f>Planning!BA$126</f>
        <v>0</v>
      </c>
      <c r="BB602" s="97">
        <f>Planning!BB$126</f>
        <v>0</v>
      </c>
      <c r="BC602" s="82">
        <f>Planning!BC$126</f>
        <v>0</v>
      </c>
      <c r="BD602" s="102"/>
      <c r="BE602" s="410">
        <f>Planning!BE$126</f>
        <v>0</v>
      </c>
      <c r="BF602" s="411">
        <f>Planning!BF$126</f>
        <v>0</v>
      </c>
      <c r="BG602" s="88">
        <f>Planning!BG$126</f>
        <v>0</v>
      </c>
      <c r="BH602" s="89">
        <f>Planning!BH$126</f>
        <v>0</v>
      </c>
      <c r="BI602" s="90" t="str">
        <f>Planning!BI$126</f>
        <v/>
      </c>
      <c r="BJ602" s="91">
        <f>Planning!BJ$126</f>
        <v>0</v>
      </c>
      <c r="BL602" s="211">
        <f>Planning!BL$126</f>
        <v>0</v>
      </c>
      <c r="BM602" s="142">
        <f>Planning!BP$126</f>
        <v>0</v>
      </c>
      <c r="NL602" s="43" t="s">
        <v>63</v>
      </c>
    </row>
    <row r="603" spans="1:376" ht="10.199999999999999" hidden="1" customHeight="1">
      <c r="A603" s="25"/>
      <c r="B603" s="337"/>
      <c r="C603" s="424"/>
      <c r="D603" s="15"/>
      <c r="E603" s="322"/>
      <c r="F603" s="322"/>
      <c r="G603" s="322"/>
      <c r="H603" s="323"/>
      <c r="I603" s="400">
        <f>Conges!$B$7</f>
        <v>44900</v>
      </c>
      <c r="J603" s="401"/>
      <c r="K603" s="401"/>
      <c r="L603" s="401"/>
      <c r="M603" s="401"/>
      <c r="N603" s="65" t="str">
        <f>Planning!N$161</f>
        <v/>
      </c>
      <c r="O603" s="98">
        <f>Planning!O$161</f>
        <v>0</v>
      </c>
      <c r="P603" s="99">
        <f>Planning!P$161</f>
        <v>0</v>
      </c>
      <c r="Q603" s="99">
        <f>Planning!Q$161</f>
        <v>0</v>
      </c>
      <c r="R603" s="99">
        <f>Planning!R$161</f>
        <v>0</v>
      </c>
      <c r="S603" s="99">
        <f>Planning!S$161</f>
        <v>0</v>
      </c>
      <c r="T603" s="99">
        <f>Planning!T$161</f>
        <v>0</v>
      </c>
      <c r="U603" s="99">
        <f>Planning!U$161</f>
        <v>0</v>
      </c>
      <c r="V603" s="100">
        <f>Planning!V$161</f>
        <v>0</v>
      </c>
      <c r="W603" s="99">
        <f>Planning!W$161</f>
        <v>0</v>
      </c>
      <c r="X603" s="99">
        <f>Planning!X$161</f>
        <v>0</v>
      </c>
      <c r="Y603" s="99">
        <f>Planning!Y$161</f>
        <v>0</v>
      </c>
      <c r="Z603" s="99">
        <f>Planning!Z$161</f>
        <v>0</v>
      </c>
      <c r="AA603" s="99">
        <f>Planning!AA$161</f>
        <v>0</v>
      </c>
      <c r="AB603" s="99">
        <f>Planning!AB$161</f>
        <v>0</v>
      </c>
      <c r="AC603" s="99">
        <f>Planning!AC$161</f>
        <v>0</v>
      </c>
      <c r="AD603" s="99">
        <f>Planning!AD$161</f>
        <v>0</v>
      </c>
      <c r="AE603" s="98">
        <f>Planning!AE$161</f>
        <v>0</v>
      </c>
      <c r="AF603" s="99">
        <f>Planning!AF$161</f>
        <v>0</v>
      </c>
      <c r="AG603" s="99">
        <f>Planning!AG$161</f>
        <v>0</v>
      </c>
      <c r="AH603" s="99">
        <f>Planning!AH$161</f>
        <v>0</v>
      </c>
      <c r="AI603" s="99">
        <f>Planning!AI$161</f>
        <v>0</v>
      </c>
      <c r="AJ603" s="100">
        <f>Planning!AJ$161</f>
        <v>0</v>
      </c>
      <c r="AK603" s="99">
        <f>Planning!AK$161</f>
        <v>0</v>
      </c>
      <c r="AL603" s="99">
        <f>Planning!AL$161</f>
        <v>0</v>
      </c>
      <c r="AM603" s="99">
        <f>Planning!AM$161</f>
        <v>0</v>
      </c>
      <c r="AN603" s="99">
        <f>Planning!AN$161</f>
        <v>0</v>
      </c>
      <c r="AO603" s="99">
        <f>Planning!AO$161</f>
        <v>0</v>
      </c>
      <c r="AP603" s="99">
        <f>Planning!AP$161</f>
        <v>0</v>
      </c>
      <c r="AQ603" s="99">
        <f>Planning!AQ$161</f>
        <v>0</v>
      </c>
      <c r="AR603" s="99">
        <f>Planning!AR$161</f>
        <v>0</v>
      </c>
      <c r="AS603" s="99">
        <f>Planning!AS$161</f>
        <v>0</v>
      </c>
      <c r="AT603" s="99">
        <f>Planning!AT$161</f>
        <v>0</v>
      </c>
      <c r="AU603" s="98">
        <f>Planning!AU$161</f>
        <v>0</v>
      </c>
      <c r="AV603" s="99">
        <f>Planning!AV$161</f>
        <v>0</v>
      </c>
      <c r="AW603" s="99">
        <f>Planning!AW$161</f>
        <v>0</v>
      </c>
      <c r="AX603" s="99">
        <f>Planning!AX$161</f>
        <v>0</v>
      </c>
      <c r="AY603" s="99">
        <f>Planning!AY$161</f>
        <v>0</v>
      </c>
      <c r="AZ603" s="99">
        <f>Planning!AZ$161</f>
        <v>0</v>
      </c>
      <c r="BA603" s="99">
        <f>Planning!BA$161</f>
        <v>0</v>
      </c>
      <c r="BB603" s="100">
        <f>Planning!BB$161</f>
        <v>0</v>
      </c>
      <c r="BC603" s="69">
        <f>Planning!BC$161</f>
        <v>0</v>
      </c>
      <c r="BD603" s="102"/>
      <c r="BE603" s="408">
        <f>Planning!BE$161</f>
        <v>0</v>
      </c>
      <c r="BF603" s="409">
        <f>Planning!BF$161</f>
        <v>0</v>
      </c>
      <c r="BG603" s="74">
        <f>Planning!BG$161</f>
        <v>0</v>
      </c>
      <c r="BH603" s="75">
        <f>Planning!BH$161</f>
        <v>0</v>
      </c>
      <c r="BI603" s="76" t="str">
        <f>Planning!BI$161</f>
        <v/>
      </c>
      <c r="BJ603" s="77">
        <f>Planning!BJ$161</f>
        <v>0</v>
      </c>
      <c r="BL603" s="210">
        <f>Planning!BL$161</f>
        <v>0</v>
      </c>
      <c r="BM603" s="143">
        <f>Planning!BP$161</f>
        <v>0</v>
      </c>
      <c r="NL603" s="43" t="s">
        <v>63</v>
      </c>
    </row>
    <row r="604" spans="1:376" ht="10.199999999999999" hidden="1" customHeight="1">
      <c r="A604" s="25"/>
      <c r="B604" s="337"/>
      <c r="C604" s="424"/>
      <c r="D604" s="15"/>
      <c r="E604" s="334" t="str">
        <f>Planning!$E$9</f>
        <v>CREPIERE</v>
      </c>
      <c r="F604" s="334"/>
      <c r="G604" s="124">
        <f>(COUNTIF(O599:BB629,Planning!$MT$3))/2</f>
        <v>0</v>
      </c>
      <c r="H604" s="323"/>
      <c r="I604" s="402">
        <f>Conges!$B$8</f>
        <v>44901</v>
      </c>
      <c r="J604" s="403"/>
      <c r="K604" s="403"/>
      <c r="L604" s="403"/>
      <c r="M604" s="403"/>
      <c r="N604" s="78" t="str">
        <f>Planning!N$196</f>
        <v/>
      </c>
      <c r="O604" s="95">
        <f>Planning!O$196</f>
        <v>0</v>
      </c>
      <c r="P604" s="96">
        <f>Planning!P$196</f>
        <v>0</v>
      </c>
      <c r="Q604" s="96">
        <f>Planning!Q$196</f>
        <v>0</v>
      </c>
      <c r="R604" s="96">
        <f>Planning!R$196</f>
        <v>0</v>
      </c>
      <c r="S604" s="96">
        <f>Planning!S$196</f>
        <v>0</v>
      </c>
      <c r="T604" s="96">
        <f>Planning!T$196</f>
        <v>0</v>
      </c>
      <c r="U604" s="96">
        <f>Planning!U$196</f>
        <v>0</v>
      </c>
      <c r="V604" s="97">
        <f>Planning!V$196</f>
        <v>0</v>
      </c>
      <c r="W604" s="96">
        <f>Planning!W$196</f>
        <v>0</v>
      </c>
      <c r="X604" s="96">
        <f>Planning!X$196</f>
        <v>0</v>
      </c>
      <c r="Y604" s="96">
        <f>Planning!Y$196</f>
        <v>0</v>
      </c>
      <c r="Z604" s="96">
        <f>Planning!Z$196</f>
        <v>0</v>
      </c>
      <c r="AA604" s="96">
        <f>Planning!AA$196</f>
        <v>0</v>
      </c>
      <c r="AB604" s="96">
        <f>Planning!AB$196</f>
        <v>0</v>
      </c>
      <c r="AC604" s="96">
        <f>Planning!AC$196</f>
        <v>0</v>
      </c>
      <c r="AD604" s="96">
        <f>Planning!AD$196</f>
        <v>0</v>
      </c>
      <c r="AE604" s="95">
        <f>Planning!AE$196</f>
        <v>0</v>
      </c>
      <c r="AF604" s="96">
        <f>Planning!AF$196</f>
        <v>0</v>
      </c>
      <c r="AG604" s="96">
        <f>Planning!AG$196</f>
        <v>0</v>
      </c>
      <c r="AH604" s="96">
        <f>Planning!AH$196</f>
        <v>0</v>
      </c>
      <c r="AI604" s="96">
        <f>Planning!AI$196</f>
        <v>0</v>
      </c>
      <c r="AJ604" s="97">
        <f>Planning!AJ$196</f>
        <v>0</v>
      </c>
      <c r="AK604" s="96">
        <f>Planning!AK$196</f>
        <v>0</v>
      </c>
      <c r="AL604" s="96">
        <f>Planning!AL$196</f>
        <v>0</v>
      </c>
      <c r="AM604" s="96">
        <f>Planning!AM$196</f>
        <v>0</v>
      </c>
      <c r="AN604" s="96">
        <f>Planning!AN$196</f>
        <v>0</v>
      </c>
      <c r="AO604" s="96">
        <f>Planning!AO$196</f>
        <v>0</v>
      </c>
      <c r="AP604" s="96">
        <f>Planning!AP$196</f>
        <v>0</v>
      </c>
      <c r="AQ604" s="96">
        <f>Planning!AQ$196</f>
        <v>0</v>
      </c>
      <c r="AR604" s="96">
        <f>Planning!AR$196</f>
        <v>0</v>
      </c>
      <c r="AS604" s="96">
        <f>Planning!AS$196</f>
        <v>0</v>
      </c>
      <c r="AT604" s="96">
        <f>Planning!AT$196</f>
        <v>0</v>
      </c>
      <c r="AU604" s="95">
        <f>Planning!AU$196</f>
        <v>0</v>
      </c>
      <c r="AV604" s="96">
        <f>Planning!AV$196</f>
        <v>0</v>
      </c>
      <c r="AW604" s="96">
        <f>Planning!AW$196</f>
        <v>0</v>
      </c>
      <c r="AX604" s="96">
        <f>Planning!AX$196</f>
        <v>0</v>
      </c>
      <c r="AY604" s="96">
        <f>Planning!AY$196</f>
        <v>0</v>
      </c>
      <c r="AZ604" s="96">
        <f>Planning!AZ$196</f>
        <v>0</v>
      </c>
      <c r="BA604" s="96">
        <f>Planning!BA$196</f>
        <v>0</v>
      </c>
      <c r="BB604" s="97">
        <f>Planning!BB$196</f>
        <v>0</v>
      </c>
      <c r="BC604" s="82">
        <f>Planning!BC$196</f>
        <v>0</v>
      </c>
      <c r="BD604" s="102"/>
      <c r="BE604" s="410">
        <f>Planning!BE$196</f>
        <v>0</v>
      </c>
      <c r="BF604" s="411">
        <f>Planning!BF$196</f>
        <v>0</v>
      </c>
      <c r="BG604" s="88">
        <f>Planning!BG$196</f>
        <v>0</v>
      </c>
      <c r="BH604" s="89">
        <f>Planning!BH$196</f>
        <v>0</v>
      </c>
      <c r="BI604" s="90" t="str">
        <f>Planning!BI$196</f>
        <v/>
      </c>
      <c r="BJ604" s="91">
        <f>Planning!BJ$196</f>
        <v>0</v>
      </c>
      <c r="BL604" s="211">
        <f>Planning!BL$196</f>
        <v>0</v>
      </c>
      <c r="BM604" s="142">
        <f>Planning!BP$196</f>
        <v>0</v>
      </c>
      <c r="NL604" s="43" t="s">
        <v>63</v>
      </c>
    </row>
    <row r="605" spans="1:376" ht="10.199999999999999" hidden="1" customHeight="1">
      <c r="A605" s="25"/>
      <c r="B605" s="337"/>
      <c r="C605" s="424"/>
      <c r="D605" s="15"/>
      <c r="E605" s="318" t="str">
        <f>Planning!$E$10</f>
        <v>BRASSERIE</v>
      </c>
      <c r="F605" s="318"/>
      <c r="G605" s="125">
        <f>(COUNTIF(O599:BB629,Planning!$MV$3))/2</f>
        <v>0</v>
      </c>
      <c r="H605" s="323"/>
      <c r="I605" s="400">
        <f>Conges!$B$9</f>
        <v>44902</v>
      </c>
      <c r="J605" s="401"/>
      <c r="K605" s="401"/>
      <c r="L605" s="401"/>
      <c r="M605" s="401"/>
      <c r="N605" s="65" t="str">
        <f>Planning!N$231</f>
        <v/>
      </c>
      <c r="O605" s="98">
        <f>Planning!O$231</f>
        <v>0</v>
      </c>
      <c r="P605" s="99">
        <f>Planning!P$231</f>
        <v>0</v>
      </c>
      <c r="Q605" s="99">
        <f>Planning!Q$231</f>
        <v>0</v>
      </c>
      <c r="R605" s="99">
        <f>Planning!R$231</f>
        <v>0</v>
      </c>
      <c r="S605" s="99">
        <f>Planning!S$231</f>
        <v>0</v>
      </c>
      <c r="T605" s="99">
        <f>Planning!T$231</f>
        <v>0</v>
      </c>
      <c r="U605" s="99">
        <f>Planning!U$231</f>
        <v>0</v>
      </c>
      <c r="V605" s="100">
        <f>Planning!V$231</f>
        <v>0</v>
      </c>
      <c r="W605" s="99">
        <f>Planning!W$231</f>
        <v>0</v>
      </c>
      <c r="X605" s="99">
        <f>Planning!X$231</f>
        <v>0</v>
      </c>
      <c r="Y605" s="99">
        <f>Planning!Y$231</f>
        <v>0</v>
      </c>
      <c r="Z605" s="99">
        <f>Planning!Z$231</f>
        <v>0</v>
      </c>
      <c r="AA605" s="99">
        <f>Planning!AA$231</f>
        <v>0</v>
      </c>
      <c r="AB605" s="99">
        <f>Planning!AB$231</f>
        <v>0</v>
      </c>
      <c r="AC605" s="99">
        <f>Planning!AC$231</f>
        <v>0</v>
      </c>
      <c r="AD605" s="99">
        <f>Planning!AD$231</f>
        <v>0</v>
      </c>
      <c r="AE605" s="98">
        <f>Planning!AE$231</f>
        <v>0</v>
      </c>
      <c r="AF605" s="99">
        <f>Planning!AF$231</f>
        <v>0</v>
      </c>
      <c r="AG605" s="99">
        <f>Planning!AG$231</f>
        <v>0</v>
      </c>
      <c r="AH605" s="99">
        <f>Planning!AH$231</f>
        <v>0</v>
      </c>
      <c r="AI605" s="99">
        <f>Planning!AI$231</f>
        <v>0</v>
      </c>
      <c r="AJ605" s="100">
        <f>Planning!AJ$231</f>
        <v>0</v>
      </c>
      <c r="AK605" s="99">
        <f>Planning!AK$231</f>
        <v>0</v>
      </c>
      <c r="AL605" s="99">
        <f>Planning!AL$231</f>
        <v>0</v>
      </c>
      <c r="AM605" s="99">
        <f>Planning!AM$231</f>
        <v>0</v>
      </c>
      <c r="AN605" s="99">
        <f>Planning!AN$231</f>
        <v>0</v>
      </c>
      <c r="AO605" s="99">
        <f>Planning!AO$231</f>
        <v>0</v>
      </c>
      <c r="AP605" s="99">
        <f>Planning!AP$231</f>
        <v>0</v>
      </c>
      <c r="AQ605" s="99">
        <f>Planning!AQ$231</f>
        <v>0</v>
      </c>
      <c r="AR605" s="99">
        <f>Planning!AR$231</f>
        <v>0</v>
      </c>
      <c r="AS605" s="99">
        <f>Planning!AS$231</f>
        <v>0</v>
      </c>
      <c r="AT605" s="99">
        <f>Planning!AT$231</f>
        <v>0</v>
      </c>
      <c r="AU605" s="98">
        <f>Planning!AU$231</f>
        <v>0</v>
      </c>
      <c r="AV605" s="99">
        <f>Planning!AV$231</f>
        <v>0</v>
      </c>
      <c r="AW605" s="99">
        <f>Planning!AW$231</f>
        <v>0</v>
      </c>
      <c r="AX605" s="99">
        <f>Planning!AX$231</f>
        <v>0</v>
      </c>
      <c r="AY605" s="99">
        <f>Planning!AY$231</f>
        <v>0</v>
      </c>
      <c r="AZ605" s="99">
        <f>Planning!AZ$231</f>
        <v>0</v>
      </c>
      <c r="BA605" s="99">
        <f>Planning!BA$231</f>
        <v>0</v>
      </c>
      <c r="BB605" s="100">
        <f>Planning!BB$231</f>
        <v>0</v>
      </c>
      <c r="BC605" s="69">
        <f>Planning!BC$231</f>
        <v>0</v>
      </c>
      <c r="BD605" s="102"/>
      <c r="BE605" s="408">
        <f>Planning!BE$231</f>
        <v>0</v>
      </c>
      <c r="BF605" s="409">
        <f>Planning!BF$231</f>
        <v>0</v>
      </c>
      <c r="BG605" s="74">
        <f>Planning!BG$231</f>
        <v>0</v>
      </c>
      <c r="BH605" s="75">
        <f>Planning!BH$231</f>
        <v>0</v>
      </c>
      <c r="BI605" s="76" t="str">
        <f>Planning!BI$231</f>
        <v/>
      </c>
      <c r="BJ605" s="77">
        <f>Planning!BJ$231</f>
        <v>0</v>
      </c>
      <c r="BL605" s="210">
        <f>Planning!BL$231</f>
        <v>0</v>
      </c>
      <c r="BM605" s="143">
        <f>Planning!BP$231</f>
        <v>0</v>
      </c>
      <c r="NL605" s="43" t="s">
        <v>63</v>
      </c>
    </row>
    <row r="606" spans="1:376" ht="10.199999999999999" hidden="1" customHeight="1">
      <c r="A606" s="25"/>
      <c r="B606" s="337"/>
      <c r="C606" s="424"/>
      <c r="D606" s="15"/>
      <c r="E606" s="327" t="str">
        <f>Planning!$E$11</f>
        <v>MEP</v>
      </c>
      <c r="F606" s="327"/>
      <c r="G606" s="126">
        <f>(COUNTIF(O599:BB629,Planning!$MX$3))/2</f>
        <v>0</v>
      </c>
      <c r="H606" s="323"/>
      <c r="I606" s="402">
        <f>Conges!$B$10</f>
        <v>44903</v>
      </c>
      <c r="J606" s="403"/>
      <c r="K606" s="403"/>
      <c r="L606" s="403"/>
      <c r="M606" s="403"/>
      <c r="N606" s="78" t="str">
        <f>Planning!N$266</f>
        <v/>
      </c>
      <c r="O606" s="95">
        <f>Planning!O$266</f>
        <v>0</v>
      </c>
      <c r="P606" s="96">
        <f>Planning!P$266</f>
        <v>0</v>
      </c>
      <c r="Q606" s="96">
        <f>Planning!Q$266</f>
        <v>0</v>
      </c>
      <c r="R606" s="96">
        <f>Planning!R$266</f>
        <v>0</v>
      </c>
      <c r="S606" s="96">
        <f>Planning!S$266</f>
        <v>0</v>
      </c>
      <c r="T606" s="96">
        <f>Planning!T$266</f>
        <v>0</v>
      </c>
      <c r="U606" s="96">
        <f>Planning!U$266</f>
        <v>0</v>
      </c>
      <c r="V606" s="97">
        <f>Planning!V$266</f>
        <v>0</v>
      </c>
      <c r="W606" s="96">
        <f>Planning!W$266</f>
        <v>0</v>
      </c>
      <c r="X606" s="96">
        <f>Planning!X$266</f>
        <v>0</v>
      </c>
      <c r="Y606" s="96">
        <f>Planning!Y$266</f>
        <v>0</v>
      </c>
      <c r="Z606" s="96">
        <f>Planning!Z$266</f>
        <v>0</v>
      </c>
      <c r="AA606" s="96">
        <f>Planning!AA$266</f>
        <v>0</v>
      </c>
      <c r="AB606" s="96">
        <f>Planning!AB$266</f>
        <v>0</v>
      </c>
      <c r="AC606" s="96">
        <f>Planning!AC$266</f>
        <v>0</v>
      </c>
      <c r="AD606" s="96">
        <f>Planning!AD$266</f>
        <v>0</v>
      </c>
      <c r="AE606" s="95">
        <f>Planning!AE$266</f>
        <v>0</v>
      </c>
      <c r="AF606" s="96">
        <f>Planning!AF$266</f>
        <v>0</v>
      </c>
      <c r="AG606" s="96">
        <f>Planning!AG$266</f>
        <v>0</v>
      </c>
      <c r="AH606" s="96">
        <f>Planning!AH$266</f>
        <v>0</v>
      </c>
      <c r="AI606" s="96">
        <f>Planning!AI$266</f>
        <v>0</v>
      </c>
      <c r="AJ606" s="97">
        <f>Planning!AJ$266</f>
        <v>0</v>
      </c>
      <c r="AK606" s="96">
        <f>Planning!AK$266</f>
        <v>0</v>
      </c>
      <c r="AL606" s="96">
        <f>Planning!AL$266</f>
        <v>0</v>
      </c>
      <c r="AM606" s="96">
        <f>Planning!AM$266</f>
        <v>0</v>
      </c>
      <c r="AN606" s="96">
        <f>Planning!AN$266</f>
        <v>0</v>
      </c>
      <c r="AO606" s="96">
        <f>Planning!AO$266</f>
        <v>0</v>
      </c>
      <c r="AP606" s="96">
        <f>Planning!AP$266</f>
        <v>0</v>
      </c>
      <c r="AQ606" s="96">
        <f>Planning!AQ$266</f>
        <v>0</v>
      </c>
      <c r="AR606" s="96">
        <f>Planning!AR$266</f>
        <v>0</v>
      </c>
      <c r="AS606" s="96">
        <f>Planning!AS$266</f>
        <v>0</v>
      </c>
      <c r="AT606" s="96">
        <f>Planning!AT$266</f>
        <v>0</v>
      </c>
      <c r="AU606" s="95">
        <f>Planning!AU$266</f>
        <v>0</v>
      </c>
      <c r="AV606" s="96">
        <f>Planning!AV$266</f>
        <v>0</v>
      </c>
      <c r="AW606" s="96">
        <f>Planning!AW$266</f>
        <v>0</v>
      </c>
      <c r="AX606" s="96">
        <f>Planning!AX$266</f>
        <v>0</v>
      </c>
      <c r="AY606" s="96">
        <f>Planning!AY$266</f>
        <v>0</v>
      </c>
      <c r="AZ606" s="96">
        <f>Planning!AZ$266</f>
        <v>0</v>
      </c>
      <c r="BA606" s="96">
        <f>Planning!BA$266</f>
        <v>0</v>
      </c>
      <c r="BB606" s="97">
        <f>Planning!BB$266</f>
        <v>0</v>
      </c>
      <c r="BC606" s="82">
        <f>Planning!BC$266</f>
        <v>0</v>
      </c>
      <c r="BD606" s="102"/>
      <c r="BE606" s="410">
        <f>Planning!BE$266</f>
        <v>0</v>
      </c>
      <c r="BF606" s="411">
        <f>Planning!BF$266</f>
        <v>0</v>
      </c>
      <c r="BG606" s="88">
        <f>Planning!BG$266</f>
        <v>0</v>
      </c>
      <c r="BH606" s="89">
        <f>Planning!BH$266</f>
        <v>0</v>
      </c>
      <c r="BI606" s="90" t="str">
        <f>Planning!BI$266</f>
        <v/>
      </c>
      <c r="BJ606" s="91">
        <f>Planning!BJ$266</f>
        <v>0</v>
      </c>
      <c r="BL606" s="211">
        <f>Planning!BL$266</f>
        <v>0</v>
      </c>
      <c r="BM606" s="142">
        <f>Planning!BP$266</f>
        <v>0</v>
      </c>
      <c r="NL606" s="43" t="s">
        <v>63</v>
      </c>
    </row>
    <row r="607" spans="1:376" ht="10.199999999999999" hidden="1" customHeight="1">
      <c r="A607" s="25"/>
      <c r="B607" s="337"/>
      <c r="C607" s="424"/>
      <c r="D607" s="15"/>
      <c r="E607" s="348" t="str">
        <f>Planning!$E$12</f>
        <v>Renfort</v>
      </c>
      <c r="F607" s="348"/>
      <c r="G607" s="127">
        <f>(COUNTIF(O599:BB629,Planning!$MZ$3))/2</f>
        <v>0</v>
      </c>
      <c r="H607" s="323"/>
      <c r="I607" s="400">
        <f>Conges!$B$11</f>
        <v>44904</v>
      </c>
      <c r="J607" s="401"/>
      <c r="K607" s="401"/>
      <c r="L607" s="401"/>
      <c r="M607" s="401"/>
      <c r="N607" s="65" t="str">
        <f>Planning!N$301</f>
        <v/>
      </c>
      <c r="O607" s="98">
        <f>Planning!O$301</f>
        <v>0</v>
      </c>
      <c r="P607" s="99">
        <f>Planning!P$301</f>
        <v>0</v>
      </c>
      <c r="Q607" s="99">
        <f>Planning!Q$301</f>
        <v>0</v>
      </c>
      <c r="R607" s="99">
        <f>Planning!R$301</f>
        <v>0</v>
      </c>
      <c r="S607" s="99">
        <f>Planning!S$301</f>
        <v>0</v>
      </c>
      <c r="T607" s="99">
        <f>Planning!T$301</f>
        <v>0</v>
      </c>
      <c r="U607" s="99">
        <f>Planning!U$301</f>
        <v>0</v>
      </c>
      <c r="V607" s="100">
        <f>Planning!V$301</f>
        <v>0</v>
      </c>
      <c r="W607" s="99">
        <f>Planning!W$301</f>
        <v>0</v>
      </c>
      <c r="X607" s="99">
        <f>Planning!X$301</f>
        <v>0</v>
      </c>
      <c r="Y607" s="99">
        <f>Planning!Y$301</f>
        <v>0</v>
      </c>
      <c r="Z607" s="99">
        <f>Planning!Z$301</f>
        <v>0</v>
      </c>
      <c r="AA607" s="99">
        <f>Planning!AA$301</f>
        <v>0</v>
      </c>
      <c r="AB607" s="99">
        <f>Planning!AB$301</f>
        <v>0</v>
      </c>
      <c r="AC607" s="99">
        <f>Planning!AC$301</f>
        <v>0</v>
      </c>
      <c r="AD607" s="99">
        <f>Planning!AD$301</f>
        <v>0</v>
      </c>
      <c r="AE607" s="98">
        <f>Planning!AE$301</f>
        <v>0</v>
      </c>
      <c r="AF607" s="99">
        <f>Planning!AF$301</f>
        <v>0</v>
      </c>
      <c r="AG607" s="99">
        <f>Planning!AG$301</f>
        <v>0</v>
      </c>
      <c r="AH607" s="99">
        <f>Planning!AH$301</f>
        <v>0</v>
      </c>
      <c r="AI607" s="99">
        <f>Planning!AI$301</f>
        <v>0</v>
      </c>
      <c r="AJ607" s="100">
        <f>Planning!AJ$301</f>
        <v>0</v>
      </c>
      <c r="AK607" s="99">
        <f>Planning!AK$301</f>
        <v>0</v>
      </c>
      <c r="AL607" s="99">
        <f>Planning!AL$301</f>
        <v>0</v>
      </c>
      <c r="AM607" s="99">
        <f>Planning!AM$301</f>
        <v>0</v>
      </c>
      <c r="AN607" s="99">
        <f>Planning!AN$301</f>
        <v>0</v>
      </c>
      <c r="AO607" s="99">
        <f>Planning!AO$301</f>
        <v>0</v>
      </c>
      <c r="AP607" s="99">
        <f>Planning!AP$301</f>
        <v>0</v>
      </c>
      <c r="AQ607" s="99">
        <f>Planning!AQ$301</f>
        <v>0</v>
      </c>
      <c r="AR607" s="99">
        <f>Planning!AR$301</f>
        <v>0</v>
      </c>
      <c r="AS607" s="99">
        <f>Planning!AS$301</f>
        <v>0</v>
      </c>
      <c r="AT607" s="99">
        <f>Planning!AT$301</f>
        <v>0</v>
      </c>
      <c r="AU607" s="98">
        <f>Planning!AU$301</f>
        <v>0</v>
      </c>
      <c r="AV607" s="99">
        <f>Planning!AV$301</f>
        <v>0</v>
      </c>
      <c r="AW607" s="99">
        <f>Planning!AW$301</f>
        <v>0</v>
      </c>
      <c r="AX607" s="99">
        <f>Planning!AX$301</f>
        <v>0</v>
      </c>
      <c r="AY607" s="99">
        <f>Planning!AY$301</f>
        <v>0</v>
      </c>
      <c r="AZ607" s="99">
        <f>Planning!AZ$301</f>
        <v>0</v>
      </c>
      <c r="BA607" s="99">
        <f>Planning!BA$301</f>
        <v>0</v>
      </c>
      <c r="BB607" s="100">
        <f>Planning!BB$301</f>
        <v>0</v>
      </c>
      <c r="BC607" s="69">
        <f>Planning!BC$301</f>
        <v>0</v>
      </c>
      <c r="BD607" s="102"/>
      <c r="BE607" s="408">
        <f>Planning!BE$301</f>
        <v>0</v>
      </c>
      <c r="BF607" s="409">
        <f>Planning!BF$301</f>
        <v>0</v>
      </c>
      <c r="BG607" s="74">
        <f>Planning!BG$301</f>
        <v>0</v>
      </c>
      <c r="BH607" s="75">
        <f>Planning!BH$301</f>
        <v>0</v>
      </c>
      <c r="BI607" s="76" t="str">
        <f>Planning!BI$301</f>
        <v/>
      </c>
      <c r="BJ607" s="77">
        <f>Planning!BJ$301</f>
        <v>0</v>
      </c>
      <c r="BL607" s="210">
        <f>Planning!BL$301</f>
        <v>0</v>
      </c>
      <c r="BM607" s="143">
        <f>Planning!BP$301</f>
        <v>0</v>
      </c>
      <c r="NL607" s="43" t="s">
        <v>63</v>
      </c>
    </row>
    <row r="608" spans="1:376" ht="10.199999999999999" hidden="1" customHeight="1">
      <c r="A608" s="25"/>
      <c r="B608" s="337"/>
      <c r="C608" s="424"/>
      <c r="D608" s="15"/>
      <c r="E608" s="317" t="str">
        <f>Planning!$E$13</f>
        <v>CHEF</v>
      </c>
      <c r="F608" s="317"/>
      <c r="G608" s="128">
        <f>(COUNTIF(O599:BB629,Planning!$NB$3))/2</f>
        <v>0</v>
      </c>
      <c r="H608" s="323"/>
      <c r="I608" s="402">
        <f>Conges!$B$12</f>
        <v>44905</v>
      </c>
      <c r="J608" s="403"/>
      <c r="K608" s="403"/>
      <c r="L608" s="403"/>
      <c r="M608" s="403"/>
      <c r="N608" s="78" t="str">
        <f>Planning!N$336</f>
        <v/>
      </c>
      <c r="O608" s="95">
        <f>Planning!O$336</f>
        <v>0</v>
      </c>
      <c r="P608" s="96">
        <f>Planning!P$336</f>
        <v>0</v>
      </c>
      <c r="Q608" s="96">
        <f>Planning!Q$336</f>
        <v>0</v>
      </c>
      <c r="R608" s="96">
        <f>Planning!R$336</f>
        <v>0</v>
      </c>
      <c r="S608" s="96">
        <f>Planning!S$336</f>
        <v>0</v>
      </c>
      <c r="T608" s="96">
        <f>Planning!T$336</f>
        <v>0</v>
      </c>
      <c r="U608" s="96">
        <f>Planning!U$336</f>
        <v>0</v>
      </c>
      <c r="V608" s="97">
        <f>Planning!V$336</f>
        <v>0</v>
      </c>
      <c r="W608" s="96">
        <f>Planning!W$336</f>
        <v>0</v>
      </c>
      <c r="X608" s="96">
        <f>Planning!X$336</f>
        <v>0</v>
      </c>
      <c r="Y608" s="96">
        <f>Planning!Y$336</f>
        <v>0</v>
      </c>
      <c r="Z608" s="96">
        <f>Planning!Z$336</f>
        <v>0</v>
      </c>
      <c r="AA608" s="96">
        <f>Planning!AA$336</f>
        <v>0</v>
      </c>
      <c r="AB608" s="96">
        <f>Planning!AB$336</f>
        <v>0</v>
      </c>
      <c r="AC608" s="96">
        <f>Planning!AC$336</f>
        <v>0</v>
      </c>
      <c r="AD608" s="96">
        <f>Planning!AD$336</f>
        <v>0</v>
      </c>
      <c r="AE608" s="95">
        <f>Planning!AE$336</f>
        <v>0</v>
      </c>
      <c r="AF608" s="96">
        <f>Planning!AF$336</f>
        <v>0</v>
      </c>
      <c r="AG608" s="96">
        <f>Planning!AG$336</f>
        <v>0</v>
      </c>
      <c r="AH608" s="96">
        <f>Planning!AH$336</f>
        <v>0</v>
      </c>
      <c r="AI608" s="96">
        <f>Planning!AI$336</f>
        <v>0</v>
      </c>
      <c r="AJ608" s="97">
        <f>Planning!AJ$336</f>
        <v>0</v>
      </c>
      <c r="AK608" s="96">
        <f>Planning!AK$336</f>
        <v>0</v>
      </c>
      <c r="AL608" s="96">
        <f>Planning!AL$336</f>
        <v>0</v>
      </c>
      <c r="AM608" s="96">
        <f>Planning!AM$336</f>
        <v>0</v>
      </c>
      <c r="AN608" s="96">
        <f>Planning!AN$336</f>
        <v>0</v>
      </c>
      <c r="AO608" s="96">
        <f>Planning!AO$336</f>
        <v>0</v>
      </c>
      <c r="AP608" s="96">
        <f>Planning!AP$336</f>
        <v>0</v>
      </c>
      <c r="AQ608" s="96">
        <f>Planning!AQ$336</f>
        <v>0</v>
      </c>
      <c r="AR608" s="96">
        <f>Planning!AR$336</f>
        <v>0</v>
      </c>
      <c r="AS608" s="96">
        <f>Planning!AS$336</f>
        <v>0</v>
      </c>
      <c r="AT608" s="96">
        <f>Planning!AT$336</f>
        <v>0</v>
      </c>
      <c r="AU608" s="95">
        <f>Planning!AU$336</f>
        <v>0</v>
      </c>
      <c r="AV608" s="96">
        <f>Planning!AV$336</f>
        <v>0</v>
      </c>
      <c r="AW608" s="96">
        <f>Planning!AW$336</f>
        <v>0</v>
      </c>
      <c r="AX608" s="96">
        <f>Planning!AX$336</f>
        <v>0</v>
      </c>
      <c r="AY608" s="96">
        <f>Planning!AY$336</f>
        <v>0</v>
      </c>
      <c r="AZ608" s="96">
        <f>Planning!AZ$336</f>
        <v>0</v>
      </c>
      <c r="BA608" s="96">
        <f>Planning!BA$336</f>
        <v>0</v>
      </c>
      <c r="BB608" s="97">
        <f>Planning!BB$336</f>
        <v>0</v>
      </c>
      <c r="BC608" s="82">
        <f>Planning!BC$336</f>
        <v>0</v>
      </c>
      <c r="BD608" s="102"/>
      <c r="BE608" s="410">
        <f>Planning!BE$336</f>
        <v>0</v>
      </c>
      <c r="BF608" s="411">
        <f>Planning!BF$336</f>
        <v>0</v>
      </c>
      <c r="BG608" s="88">
        <f>Planning!BG$336</f>
        <v>0</v>
      </c>
      <c r="BH608" s="89">
        <f>Planning!BH$336</f>
        <v>0</v>
      </c>
      <c r="BI608" s="90" t="str">
        <f>Planning!BI$336</f>
        <v/>
      </c>
      <c r="BJ608" s="91">
        <f>Planning!BJ$336</f>
        <v>0</v>
      </c>
      <c r="BL608" s="211">
        <f>Planning!BL$336</f>
        <v>0</v>
      </c>
      <c r="BM608" s="142">
        <f>Planning!BP$336</f>
        <v>0</v>
      </c>
      <c r="NL608" s="43" t="s">
        <v>63</v>
      </c>
    </row>
    <row r="609" spans="1:376" ht="10.199999999999999" hidden="1" customHeight="1">
      <c r="A609" s="25"/>
      <c r="B609" s="337"/>
      <c r="C609" s="424"/>
      <c r="D609" s="15"/>
      <c r="E609" s="319" t="str">
        <f>Planning!$E$14</f>
        <v>MENAGE</v>
      </c>
      <c r="F609" s="319"/>
      <c r="G609" s="129">
        <f>(COUNTIF(O599:BB629,Planning!$ND$3))/2</f>
        <v>0</v>
      </c>
      <c r="H609" s="323"/>
      <c r="I609" s="400">
        <f>Conges!$B$13</f>
        <v>44906</v>
      </c>
      <c r="J609" s="401"/>
      <c r="K609" s="401"/>
      <c r="L609" s="401"/>
      <c r="M609" s="401"/>
      <c r="N609" s="65" t="str">
        <f>Planning!N$371</f>
        <v/>
      </c>
      <c r="O609" s="98">
        <f>Planning!O$371</f>
        <v>0</v>
      </c>
      <c r="P609" s="99">
        <f>Planning!P$371</f>
        <v>0</v>
      </c>
      <c r="Q609" s="99">
        <f>Planning!Q$371</f>
        <v>0</v>
      </c>
      <c r="R609" s="99">
        <f>Planning!R$371</f>
        <v>0</v>
      </c>
      <c r="S609" s="99">
        <f>Planning!S$371</f>
        <v>0</v>
      </c>
      <c r="T609" s="99">
        <f>Planning!T$371</f>
        <v>0</v>
      </c>
      <c r="U609" s="99">
        <f>Planning!U$371</f>
        <v>0</v>
      </c>
      <c r="V609" s="100">
        <f>Planning!V$371</f>
        <v>0</v>
      </c>
      <c r="W609" s="99">
        <f>Planning!W$371</f>
        <v>0</v>
      </c>
      <c r="X609" s="99">
        <f>Planning!X$371</f>
        <v>0</v>
      </c>
      <c r="Y609" s="99">
        <f>Planning!Y$371</f>
        <v>0</v>
      </c>
      <c r="Z609" s="99">
        <f>Planning!Z$371</f>
        <v>0</v>
      </c>
      <c r="AA609" s="99">
        <f>Planning!AA$371</f>
        <v>0</v>
      </c>
      <c r="AB609" s="99">
        <f>Planning!AB$371</f>
        <v>0</v>
      </c>
      <c r="AC609" s="99">
        <f>Planning!AC$371</f>
        <v>0</v>
      </c>
      <c r="AD609" s="99">
        <f>Planning!AD$371</f>
        <v>0</v>
      </c>
      <c r="AE609" s="98">
        <f>Planning!AE$371</f>
        <v>0</v>
      </c>
      <c r="AF609" s="99">
        <f>Planning!AF$371</f>
        <v>0</v>
      </c>
      <c r="AG609" s="99">
        <f>Planning!AG$371</f>
        <v>0</v>
      </c>
      <c r="AH609" s="99">
        <f>Planning!AH$371</f>
        <v>0</v>
      </c>
      <c r="AI609" s="99">
        <f>Planning!AI$371</f>
        <v>0</v>
      </c>
      <c r="AJ609" s="100">
        <f>Planning!AJ$371</f>
        <v>0</v>
      </c>
      <c r="AK609" s="99">
        <f>Planning!AK$371</f>
        <v>0</v>
      </c>
      <c r="AL609" s="99">
        <f>Planning!AL$371</f>
        <v>0</v>
      </c>
      <c r="AM609" s="99">
        <f>Planning!AM$371</f>
        <v>0</v>
      </c>
      <c r="AN609" s="99">
        <f>Planning!AN$371</f>
        <v>0</v>
      </c>
      <c r="AO609" s="99">
        <f>Planning!AO$371</f>
        <v>0</v>
      </c>
      <c r="AP609" s="99">
        <f>Planning!AP$371</f>
        <v>0</v>
      </c>
      <c r="AQ609" s="99">
        <f>Planning!AQ$371</f>
        <v>0</v>
      </c>
      <c r="AR609" s="99">
        <f>Planning!AR$371</f>
        <v>0</v>
      </c>
      <c r="AS609" s="99">
        <f>Planning!AS$371</f>
        <v>0</v>
      </c>
      <c r="AT609" s="99">
        <f>Planning!AT$371</f>
        <v>0</v>
      </c>
      <c r="AU609" s="98">
        <f>Planning!AU$371</f>
        <v>0</v>
      </c>
      <c r="AV609" s="99">
        <f>Planning!AV$371</f>
        <v>0</v>
      </c>
      <c r="AW609" s="99">
        <f>Planning!AW$371</f>
        <v>0</v>
      </c>
      <c r="AX609" s="99">
        <f>Planning!AX$371</f>
        <v>0</v>
      </c>
      <c r="AY609" s="99">
        <f>Planning!AY$371</f>
        <v>0</v>
      </c>
      <c r="AZ609" s="99">
        <f>Planning!AZ$371</f>
        <v>0</v>
      </c>
      <c r="BA609" s="99">
        <f>Planning!BA$371</f>
        <v>0</v>
      </c>
      <c r="BB609" s="100">
        <f>Planning!BB$371</f>
        <v>0</v>
      </c>
      <c r="BC609" s="69">
        <f>Planning!BC$371</f>
        <v>0</v>
      </c>
      <c r="BD609" s="102"/>
      <c r="BE609" s="408">
        <f>Planning!BE$371</f>
        <v>0</v>
      </c>
      <c r="BF609" s="409">
        <f>Planning!BF$371</f>
        <v>0</v>
      </c>
      <c r="BG609" s="74">
        <f>Planning!BG$371</f>
        <v>0</v>
      </c>
      <c r="BH609" s="75">
        <f>Planning!BH$371</f>
        <v>0</v>
      </c>
      <c r="BI609" s="76" t="str">
        <f>Planning!BI$371</f>
        <v/>
      </c>
      <c r="BJ609" s="77">
        <f>Planning!BJ$371</f>
        <v>0</v>
      </c>
      <c r="BL609" s="210">
        <f>Planning!BL$371</f>
        <v>0</v>
      </c>
      <c r="BM609" s="143">
        <f>Planning!BP$371</f>
        <v>0</v>
      </c>
      <c r="NL609" s="43" t="s">
        <v>63</v>
      </c>
    </row>
    <row r="610" spans="1:376" ht="10.199999999999999" hidden="1" customHeight="1">
      <c r="A610" s="25"/>
      <c r="B610" s="337"/>
      <c r="C610" s="424"/>
      <c r="D610" s="15"/>
      <c r="E610" s="347">
        <f>Planning!$E$15</f>
        <v>0</v>
      </c>
      <c r="F610" s="347"/>
      <c r="G610" s="130">
        <f>(COUNTIF(O599:BB629,Planning!$NF$3))/2</f>
        <v>0</v>
      </c>
      <c r="H610" s="323"/>
      <c r="I610" s="402">
        <f>Conges!$B$14</f>
        <v>44907</v>
      </c>
      <c r="J610" s="403"/>
      <c r="K610" s="403"/>
      <c r="L610" s="403"/>
      <c r="M610" s="403"/>
      <c r="N610" s="78" t="str">
        <f>Planning!N$406</f>
        <v/>
      </c>
      <c r="O610" s="95">
        <f>Planning!O$406</f>
        <v>0</v>
      </c>
      <c r="P610" s="96">
        <f>Planning!P$406</f>
        <v>0</v>
      </c>
      <c r="Q610" s="96">
        <f>Planning!Q$406</f>
        <v>0</v>
      </c>
      <c r="R610" s="96">
        <f>Planning!R$406</f>
        <v>0</v>
      </c>
      <c r="S610" s="96">
        <f>Planning!S$406</f>
        <v>0</v>
      </c>
      <c r="T610" s="96">
        <f>Planning!T$406</f>
        <v>0</v>
      </c>
      <c r="U610" s="96">
        <f>Planning!U$406</f>
        <v>0</v>
      </c>
      <c r="V610" s="97">
        <f>Planning!V$406</f>
        <v>0</v>
      </c>
      <c r="W610" s="96">
        <f>Planning!W$406</f>
        <v>0</v>
      </c>
      <c r="X610" s="96">
        <f>Planning!X$406</f>
        <v>0</v>
      </c>
      <c r="Y610" s="96">
        <f>Planning!Y$406</f>
        <v>0</v>
      </c>
      <c r="Z610" s="96">
        <f>Planning!Z$406</f>
        <v>0</v>
      </c>
      <c r="AA610" s="96">
        <f>Planning!AA$406</f>
        <v>0</v>
      </c>
      <c r="AB610" s="96">
        <f>Planning!AB$406</f>
        <v>0</v>
      </c>
      <c r="AC610" s="96">
        <f>Planning!AC$406</f>
        <v>0</v>
      </c>
      <c r="AD610" s="96">
        <f>Planning!AD$406</f>
        <v>0</v>
      </c>
      <c r="AE610" s="95">
        <f>Planning!AE$406</f>
        <v>0</v>
      </c>
      <c r="AF610" s="96">
        <f>Planning!AF$406</f>
        <v>0</v>
      </c>
      <c r="AG610" s="96">
        <f>Planning!AG$406</f>
        <v>0</v>
      </c>
      <c r="AH610" s="96">
        <f>Planning!AH$406</f>
        <v>0</v>
      </c>
      <c r="AI610" s="96">
        <f>Planning!AI$406</f>
        <v>0</v>
      </c>
      <c r="AJ610" s="97">
        <f>Planning!AJ$406</f>
        <v>0</v>
      </c>
      <c r="AK610" s="96">
        <f>Planning!AK$406</f>
        <v>0</v>
      </c>
      <c r="AL610" s="96">
        <f>Planning!AL$406</f>
        <v>0</v>
      </c>
      <c r="AM610" s="96">
        <f>Planning!AM$406</f>
        <v>0</v>
      </c>
      <c r="AN610" s="96">
        <f>Planning!AN$406</f>
        <v>0</v>
      </c>
      <c r="AO610" s="96">
        <f>Planning!AO$406</f>
        <v>0</v>
      </c>
      <c r="AP610" s="96">
        <f>Planning!AP$406</f>
        <v>0</v>
      </c>
      <c r="AQ610" s="96">
        <f>Planning!AQ$406</f>
        <v>0</v>
      </c>
      <c r="AR610" s="96">
        <f>Planning!AR$406</f>
        <v>0</v>
      </c>
      <c r="AS610" s="96">
        <f>Planning!AS$406</f>
        <v>0</v>
      </c>
      <c r="AT610" s="96">
        <f>Planning!AT$406</f>
        <v>0</v>
      </c>
      <c r="AU610" s="95">
        <f>Planning!AU$406</f>
        <v>0</v>
      </c>
      <c r="AV610" s="96">
        <f>Planning!AV$406</f>
        <v>0</v>
      </c>
      <c r="AW610" s="96">
        <f>Planning!AW$406</f>
        <v>0</v>
      </c>
      <c r="AX610" s="96">
        <f>Planning!AX$406</f>
        <v>0</v>
      </c>
      <c r="AY610" s="96">
        <f>Planning!AY$406</f>
        <v>0</v>
      </c>
      <c r="AZ610" s="96">
        <f>Planning!AZ$406</f>
        <v>0</v>
      </c>
      <c r="BA610" s="96">
        <f>Planning!BA$406</f>
        <v>0</v>
      </c>
      <c r="BB610" s="97">
        <f>Planning!BB$406</f>
        <v>0</v>
      </c>
      <c r="BC610" s="82">
        <f>Planning!BC$406</f>
        <v>0</v>
      </c>
      <c r="BD610" s="102"/>
      <c r="BE610" s="410">
        <f>Planning!BE$406</f>
        <v>0</v>
      </c>
      <c r="BF610" s="411">
        <f>Planning!BF$406</f>
        <v>0</v>
      </c>
      <c r="BG610" s="88">
        <f>Planning!BG$406</f>
        <v>0</v>
      </c>
      <c r="BH610" s="89">
        <f>Planning!BH$406</f>
        <v>0</v>
      </c>
      <c r="BI610" s="90" t="str">
        <f>Planning!BI$406</f>
        <v/>
      </c>
      <c r="BJ610" s="91">
        <f>Planning!BJ$406</f>
        <v>0</v>
      </c>
      <c r="BL610" s="211">
        <f>Planning!BL$406</f>
        <v>0</v>
      </c>
      <c r="BM610" s="142">
        <f>Planning!BP$406</f>
        <v>0</v>
      </c>
      <c r="NL610" s="43" t="s">
        <v>63</v>
      </c>
    </row>
    <row r="611" spans="1:376" ht="10.199999999999999" hidden="1" customHeight="1">
      <c r="A611" s="25"/>
      <c r="B611" s="337"/>
      <c r="C611" s="424"/>
      <c r="D611" s="15"/>
      <c r="E611" s="330"/>
      <c r="F611" s="330"/>
      <c r="G611" s="134">
        <f>(COUNTIF(O599:BB629,Planning!$NH$3))/2</f>
        <v>0</v>
      </c>
      <c r="H611" s="323"/>
      <c r="I611" s="400">
        <f>Conges!$B$15</f>
        <v>44908</v>
      </c>
      <c r="J611" s="401"/>
      <c r="K611" s="401"/>
      <c r="L611" s="401"/>
      <c r="M611" s="401"/>
      <c r="N611" s="65" t="str">
        <f>Planning!N$441</f>
        <v/>
      </c>
      <c r="O611" s="98">
        <f>Planning!O$441</f>
        <v>0</v>
      </c>
      <c r="P611" s="99">
        <f>Planning!P$441</f>
        <v>0</v>
      </c>
      <c r="Q611" s="99">
        <f>Planning!Q$441</f>
        <v>0</v>
      </c>
      <c r="R611" s="99">
        <f>Planning!R$441</f>
        <v>0</v>
      </c>
      <c r="S611" s="99">
        <f>Planning!S$441</f>
        <v>0</v>
      </c>
      <c r="T611" s="99">
        <f>Planning!T$441</f>
        <v>0</v>
      </c>
      <c r="U611" s="99">
        <f>Planning!U$441</f>
        <v>0</v>
      </c>
      <c r="V611" s="100">
        <f>Planning!V$441</f>
        <v>0</v>
      </c>
      <c r="W611" s="98">
        <f>Planning!W$441</f>
        <v>0</v>
      </c>
      <c r="X611" s="99">
        <f>Planning!X$441</f>
        <v>0</v>
      </c>
      <c r="Y611" s="99">
        <f>Planning!Y$441</f>
        <v>0</v>
      </c>
      <c r="Z611" s="99">
        <f>Planning!Z$441</f>
        <v>0</v>
      </c>
      <c r="AA611" s="99">
        <f>Planning!AA$441</f>
        <v>0</v>
      </c>
      <c r="AB611" s="99">
        <f>Planning!AB$441</f>
        <v>0</v>
      </c>
      <c r="AC611" s="99">
        <f>Planning!AC$441</f>
        <v>0</v>
      </c>
      <c r="AD611" s="100">
        <f>Planning!AD$441</f>
        <v>0</v>
      </c>
      <c r="AE611" s="98">
        <f>Planning!AE$441</f>
        <v>0</v>
      </c>
      <c r="AF611" s="99">
        <f>Planning!AF$441</f>
        <v>0</v>
      </c>
      <c r="AG611" s="99">
        <f>Planning!AG$441</f>
        <v>0</v>
      </c>
      <c r="AH611" s="99">
        <f>Planning!AH$441</f>
        <v>0</v>
      </c>
      <c r="AI611" s="99">
        <f>Planning!AI$441</f>
        <v>0</v>
      </c>
      <c r="AJ611" s="100">
        <f>Planning!AJ$441</f>
        <v>0</v>
      </c>
      <c r="AK611" s="98">
        <f>Planning!AK$441</f>
        <v>0</v>
      </c>
      <c r="AL611" s="99">
        <f>Planning!AL$441</f>
        <v>0</v>
      </c>
      <c r="AM611" s="99">
        <f>Planning!AM$441</f>
        <v>0</v>
      </c>
      <c r="AN611" s="99">
        <f>Planning!AN$441</f>
        <v>0</v>
      </c>
      <c r="AO611" s="99">
        <f>Planning!AO$441</f>
        <v>0</v>
      </c>
      <c r="AP611" s="99">
        <f>Planning!AP$441</f>
        <v>0</v>
      </c>
      <c r="AQ611" s="99">
        <f>Planning!AQ$441</f>
        <v>0</v>
      </c>
      <c r="AR611" s="99">
        <f>Planning!AR$441</f>
        <v>0</v>
      </c>
      <c r="AS611" s="99">
        <f>Planning!AS$441</f>
        <v>0</v>
      </c>
      <c r="AT611" s="100">
        <f>Planning!AT$441</f>
        <v>0</v>
      </c>
      <c r="AU611" s="98">
        <f>Planning!AU$441</f>
        <v>0</v>
      </c>
      <c r="AV611" s="99">
        <f>Planning!AV$441</f>
        <v>0</v>
      </c>
      <c r="AW611" s="99">
        <f>Planning!AW$441</f>
        <v>0</v>
      </c>
      <c r="AX611" s="99">
        <f>Planning!AX$441</f>
        <v>0</v>
      </c>
      <c r="AY611" s="99">
        <f>Planning!AY$441</f>
        <v>0</v>
      </c>
      <c r="AZ611" s="99">
        <f>Planning!AZ$441</f>
        <v>0</v>
      </c>
      <c r="BA611" s="99">
        <f>Planning!BA$441</f>
        <v>0</v>
      </c>
      <c r="BB611" s="100">
        <f>Planning!BB$441</f>
        <v>0</v>
      </c>
      <c r="BC611" s="69">
        <f>Planning!BC$441</f>
        <v>0</v>
      </c>
      <c r="BD611" s="102"/>
      <c r="BE611" s="408">
        <f>Planning!BE$441</f>
        <v>0</v>
      </c>
      <c r="BF611" s="409">
        <f>Planning!BF$441</f>
        <v>0</v>
      </c>
      <c r="BG611" s="74">
        <f>Planning!BG$441</f>
        <v>0</v>
      </c>
      <c r="BH611" s="75">
        <f>Planning!BH$441</f>
        <v>0</v>
      </c>
      <c r="BI611" s="76" t="str">
        <f>Planning!BI$441</f>
        <v/>
      </c>
      <c r="BJ611" s="77">
        <f>Planning!BJ$441</f>
        <v>0</v>
      </c>
      <c r="BL611" s="210">
        <f>Planning!BL$441</f>
        <v>0</v>
      </c>
      <c r="BM611" s="143">
        <f>Planning!BP$441</f>
        <v>0</v>
      </c>
      <c r="NL611" s="43" t="s">
        <v>63</v>
      </c>
    </row>
    <row r="612" spans="1:376" ht="10.199999999999999" hidden="1" customHeight="1">
      <c r="A612" s="25"/>
      <c r="B612" s="337"/>
      <c r="C612" s="424"/>
      <c r="D612" s="15"/>
      <c r="E612" s="331"/>
      <c r="F612" s="331"/>
      <c r="G612" s="135">
        <f>(COUNTIF(O599:BB629,Planning!$NJ$3))/2</f>
        <v>0</v>
      </c>
      <c r="H612" s="323"/>
      <c r="I612" s="402">
        <f>Conges!$B$16</f>
        <v>44909</v>
      </c>
      <c r="J612" s="403"/>
      <c r="K612" s="403"/>
      <c r="L612" s="403"/>
      <c r="M612" s="403"/>
      <c r="N612" s="78" t="str">
        <f>Planning!N$476</f>
        <v/>
      </c>
      <c r="O612" s="95">
        <f>Planning!O$476</f>
        <v>0</v>
      </c>
      <c r="P612" s="96">
        <f>Planning!P$476</f>
        <v>0</v>
      </c>
      <c r="Q612" s="96">
        <f>Planning!Q$476</f>
        <v>0</v>
      </c>
      <c r="R612" s="96">
        <f>Planning!R$476</f>
        <v>0</v>
      </c>
      <c r="S612" s="96">
        <f>Planning!S$476</f>
        <v>0</v>
      </c>
      <c r="T612" s="96">
        <f>Planning!T$476</f>
        <v>0</v>
      </c>
      <c r="U612" s="96">
        <f>Planning!U$476</f>
        <v>0</v>
      </c>
      <c r="V612" s="97">
        <f>Planning!V$476</f>
        <v>0</v>
      </c>
      <c r="W612" s="95">
        <f>Planning!W$476</f>
        <v>0</v>
      </c>
      <c r="X612" s="96">
        <f>Planning!X$476</f>
        <v>0</v>
      </c>
      <c r="Y612" s="96">
        <f>Planning!Y$476</f>
        <v>0</v>
      </c>
      <c r="Z612" s="96">
        <f>Planning!Z$476</f>
        <v>0</v>
      </c>
      <c r="AA612" s="96">
        <f>Planning!AA$476</f>
        <v>0</v>
      </c>
      <c r="AB612" s="96">
        <f>Planning!AB$476</f>
        <v>0</v>
      </c>
      <c r="AC612" s="96">
        <f>Planning!AC$476</f>
        <v>0</v>
      </c>
      <c r="AD612" s="97">
        <f>Planning!AD$476</f>
        <v>0</v>
      </c>
      <c r="AE612" s="95">
        <f>Planning!AE$476</f>
        <v>0</v>
      </c>
      <c r="AF612" s="96">
        <f>Planning!AF$476</f>
        <v>0</v>
      </c>
      <c r="AG612" s="96">
        <f>Planning!AG$476</f>
        <v>0</v>
      </c>
      <c r="AH612" s="96">
        <f>Planning!AH$476</f>
        <v>0</v>
      </c>
      <c r="AI612" s="96">
        <f>Planning!AI$476</f>
        <v>0</v>
      </c>
      <c r="AJ612" s="97">
        <f>Planning!AJ$476</f>
        <v>0</v>
      </c>
      <c r="AK612" s="95">
        <f>Planning!AK$476</f>
        <v>0</v>
      </c>
      <c r="AL612" s="96">
        <f>Planning!AL$476</f>
        <v>0</v>
      </c>
      <c r="AM612" s="96">
        <f>Planning!AM$476</f>
        <v>0</v>
      </c>
      <c r="AN612" s="96">
        <f>Planning!AN$476</f>
        <v>0</v>
      </c>
      <c r="AO612" s="96">
        <f>Planning!AO$476</f>
        <v>0</v>
      </c>
      <c r="AP612" s="96">
        <f>Planning!AP$476</f>
        <v>0</v>
      </c>
      <c r="AQ612" s="96">
        <f>Planning!AQ$476</f>
        <v>0</v>
      </c>
      <c r="AR612" s="96">
        <f>Planning!AR$476</f>
        <v>0</v>
      </c>
      <c r="AS612" s="96">
        <f>Planning!AS$476</f>
        <v>0</v>
      </c>
      <c r="AT612" s="97">
        <f>Planning!AT$476</f>
        <v>0</v>
      </c>
      <c r="AU612" s="95">
        <f>Planning!AU$476</f>
        <v>0</v>
      </c>
      <c r="AV612" s="96">
        <f>Planning!AV$476</f>
        <v>0</v>
      </c>
      <c r="AW612" s="96">
        <f>Planning!AW$476</f>
        <v>0</v>
      </c>
      <c r="AX612" s="96">
        <f>Planning!AX$476</f>
        <v>0</v>
      </c>
      <c r="AY612" s="96">
        <f>Planning!AY$476</f>
        <v>0</v>
      </c>
      <c r="AZ612" s="96">
        <f>Planning!AZ$476</f>
        <v>0</v>
      </c>
      <c r="BA612" s="96">
        <f>Planning!BA$476</f>
        <v>0</v>
      </c>
      <c r="BB612" s="97">
        <f>Planning!BB$476</f>
        <v>0</v>
      </c>
      <c r="BC612" s="82">
        <f>Planning!BC$476</f>
        <v>0</v>
      </c>
      <c r="BD612" s="102"/>
      <c r="BE612" s="410">
        <f>Planning!BE$476</f>
        <v>0</v>
      </c>
      <c r="BF612" s="411">
        <f>Planning!BF$476</f>
        <v>0</v>
      </c>
      <c r="BG612" s="88">
        <f>Planning!BG$476</f>
        <v>0</v>
      </c>
      <c r="BH612" s="89">
        <f>Planning!BH$476</f>
        <v>0</v>
      </c>
      <c r="BI612" s="90" t="str">
        <f>Planning!BI$476</f>
        <v/>
      </c>
      <c r="BJ612" s="91">
        <f>Planning!BJ$476</f>
        <v>0</v>
      </c>
      <c r="BL612" s="211">
        <f>Planning!BL$476</f>
        <v>0</v>
      </c>
      <c r="BM612" s="142">
        <f>Planning!BP$476</f>
        <v>0</v>
      </c>
      <c r="NL612" s="43" t="s">
        <v>63</v>
      </c>
    </row>
    <row r="613" spans="1:376" ht="10.199999999999999" hidden="1" customHeight="1">
      <c r="A613" s="25"/>
      <c r="B613" s="337"/>
      <c r="C613" s="424"/>
      <c r="D613" s="15"/>
      <c r="E613" s="343" t="str">
        <f>Planning!$E$18</f>
        <v>H sans Renfort</v>
      </c>
      <c r="F613" s="343"/>
      <c r="G613" s="131">
        <f>SUM(G604:G612)-G607</f>
        <v>0</v>
      </c>
      <c r="H613" s="323"/>
      <c r="I613" s="400">
        <f>Conges!$B$17</f>
        <v>44910</v>
      </c>
      <c r="J613" s="401"/>
      <c r="K613" s="401"/>
      <c r="L613" s="401"/>
      <c r="M613" s="401"/>
      <c r="N613" s="65" t="str">
        <f>Planning!N$511</f>
        <v/>
      </c>
      <c r="O613" s="98">
        <f>Planning!O$511</f>
        <v>0</v>
      </c>
      <c r="P613" s="99">
        <f>Planning!P$511</f>
        <v>0</v>
      </c>
      <c r="Q613" s="99">
        <f>Planning!Q$511</f>
        <v>0</v>
      </c>
      <c r="R613" s="99">
        <f>Planning!R$511</f>
        <v>0</v>
      </c>
      <c r="S613" s="99">
        <f>Planning!S$511</f>
        <v>0</v>
      </c>
      <c r="T613" s="99">
        <f>Planning!T$511</f>
        <v>0</v>
      </c>
      <c r="U613" s="99">
        <f>Planning!U$511</f>
        <v>0</v>
      </c>
      <c r="V613" s="100">
        <f>Planning!V$511</f>
        <v>0</v>
      </c>
      <c r="W613" s="98">
        <f>Planning!W$511</f>
        <v>0</v>
      </c>
      <c r="X613" s="99">
        <f>Planning!X$511</f>
        <v>0</v>
      </c>
      <c r="Y613" s="99">
        <f>Planning!Y$511</f>
        <v>0</v>
      </c>
      <c r="Z613" s="99">
        <f>Planning!Z$511</f>
        <v>0</v>
      </c>
      <c r="AA613" s="99">
        <f>Planning!AA$511</f>
        <v>0</v>
      </c>
      <c r="AB613" s="99">
        <f>Planning!AB$511</f>
        <v>0</v>
      </c>
      <c r="AC613" s="99">
        <f>Planning!AC$511</f>
        <v>0</v>
      </c>
      <c r="AD613" s="100">
        <f>Planning!AD$511</f>
        <v>0</v>
      </c>
      <c r="AE613" s="98">
        <f>Planning!AE$511</f>
        <v>0</v>
      </c>
      <c r="AF613" s="99">
        <f>Planning!AF$511</f>
        <v>0</v>
      </c>
      <c r="AG613" s="99">
        <f>Planning!AG$511</f>
        <v>0</v>
      </c>
      <c r="AH613" s="99">
        <f>Planning!AH$511</f>
        <v>0</v>
      </c>
      <c r="AI613" s="99">
        <f>Planning!AI$511</f>
        <v>0</v>
      </c>
      <c r="AJ613" s="100">
        <f>Planning!AJ$511</f>
        <v>0</v>
      </c>
      <c r="AK613" s="98">
        <f>Planning!AK$511</f>
        <v>0</v>
      </c>
      <c r="AL613" s="99">
        <f>Planning!AL$511</f>
        <v>0</v>
      </c>
      <c r="AM613" s="99">
        <f>Planning!AM$511</f>
        <v>0</v>
      </c>
      <c r="AN613" s="99">
        <f>Planning!AN$511</f>
        <v>0</v>
      </c>
      <c r="AO613" s="99">
        <f>Planning!AO$511</f>
        <v>0</v>
      </c>
      <c r="AP613" s="99">
        <f>Planning!AP$511</f>
        <v>0</v>
      </c>
      <c r="AQ613" s="99">
        <f>Planning!AQ$511</f>
        <v>0</v>
      </c>
      <c r="AR613" s="99">
        <f>Planning!AR$511</f>
        <v>0</v>
      </c>
      <c r="AS613" s="99">
        <f>Planning!AS$511</f>
        <v>0</v>
      </c>
      <c r="AT613" s="100">
        <f>Planning!AT$511</f>
        <v>0</v>
      </c>
      <c r="AU613" s="98">
        <f>Planning!AU$511</f>
        <v>0</v>
      </c>
      <c r="AV613" s="99">
        <f>Planning!AV$511</f>
        <v>0</v>
      </c>
      <c r="AW613" s="99">
        <f>Planning!AW$511</f>
        <v>0</v>
      </c>
      <c r="AX613" s="99">
        <f>Planning!AX$511</f>
        <v>0</v>
      </c>
      <c r="AY613" s="99">
        <f>Planning!AY$511</f>
        <v>0</v>
      </c>
      <c r="AZ613" s="99">
        <f>Planning!AZ$511</f>
        <v>0</v>
      </c>
      <c r="BA613" s="99">
        <f>Planning!BA$511</f>
        <v>0</v>
      </c>
      <c r="BB613" s="100">
        <f>Planning!BB$511</f>
        <v>0</v>
      </c>
      <c r="BC613" s="69">
        <f>Planning!BC$511</f>
        <v>0</v>
      </c>
      <c r="BD613" s="102"/>
      <c r="BE613" s="408">
        <f>Planning!BE$511</f>
        <v>0</v>
      </c>
      <c r="BF613" s="409">
        <f>Planning!BF$511</f>
        <v>0</v>
      </c>
      <c r="BG613" s="74">
        <f>Planning!BG$511</f>
        <v>0</v>
      </c>
      <c r="BH613" s="75">
        <f>Planning!BH$511</f>
        <v>0</v>
      </c>
      <c r="BI613" s="76" t="str">
        <f>Planning!BI$511</f>
        <v/>
      </c>
      <c r="BJ613" s="77">
        <f>Planning!BJ$511</f>
        <v>0</v>
      </c>
      <c r="BL613" s="210">
        <f>Planning!BL$511</f>
        <v>0</v>
      </c>
      <c r="BM613" s="143">
        <f>Planning!BP$511</f>
        <v>0</v>
      </c>
      <c r="NL613" s="43" t="s">
        <v>63</v>
      </c>
    </row>
    <row r="614" spans="1:376" ht="10.199999999999999" hidden="1" customHeight="1">
      <c r="A614" s="25"/>
      <c r="B614" s="337"/>
      <c r="C614" s="424"/>
      <c r="D614" s="15"/>
      <c r="E614" s="343" t="str">
        <f>Planning!$E$19</f>
        <v>H avec Renfort</v>
      </c>
      <c r="F614" s="343"/>
      <c r="G614" s="131">
        <f>SUM(G604:G612)</f>
        <v>0</v>
      </c>
      <c r="H614" s="323"/>
      <c r="I614" s="402">
        <f>Conges!$B$18</f>
        <v>44911</v>
      </c>
      <c r="J614" s="403"/>
      <c r="K614" s="403"/>
      <c r="L614" s="403"/>
      <c r="M614" s="403"/>
      <c r="N614" s="78" t="str">
        <f>Planning!N$546</f>
        <v/>
      </c>
      <c r="O614" s="95">
        <f>Planning!O$546</f>
        <v>0</v>
      </c>
      <c r="P614" s="96">
        <f>Planning!P$546</f>
        <v>0</v>
      </c>
      <c r="Q614" s="96">
        <f>Planning!Q$546</f>
        <v>0</v>
      </c>
      <c r="R614" s="96">
        <f>Planning!R$546</f>
        <v>0</v>
      </c>
      <c r="S614" s="96">
        <f>Planning!S$546</f>
        <v>0</v>
      </c>
      <c r="T614" s="96">
        <f>Planning!T$546</f>
        <v>0</v>
      </c>
      <c r="U614" s="96">
        <f>Planning!U$546</f>
        <v>0</v>
      </c>
      <c r="V614" s="97">
        <f>Planning!V$546</f>
        <v>0</v>
      </c>
      <c r="W614" s="95">
        <f>Planning!W$546</f>
        <v>0</v>
      </c>
      <c r="X614" s="96">
        <f>Planning!X$546</f>
        <v>0</v>
      </c>
      <c r="Y614" s="96">
        <f>Planning!Y$546</f>
        <v>0</v>
      </c>
      <c r="Z614" s="96">
        <f>Planning!Z$546</f>
        <v>0</v>
      </c>
      <c r="AA614" s="96">
        <f>Planning!AA$546</f>
        <v>0</v>
      </c>
      <c r="AB614" s="96">
        <f>Planning!AB$546</f>
        <v>0</v>
      </c>
      <c r="AC614" s="96">
        <f>Planning!AC$546</f>
        <v>0</v>
      </c>
      <c r="AD614" s="97">
        <f>Planning!AD$546</f>
        <v>0</v>
      </c>
      <c r="AE614" s="95">
        <f>Planning!AE$546</f>
        <v>0</v>
      </c>
      <c r="AF614" s="96">
        <f>Planning!AF$546</f>
        <v>0</v>
      </c>
      <c r="AG614" s="96">
        <f>Planning!AG$546</f>
        <v>0</v>
      </c>
      <c r="AH614" s="96">
        <f>Planning!AH$546</f>
        <v>0</v>
      </c>
      <c r="AI614" s="96">
        <f>Planning!AI$546</f>
        <v>0</v>
      </c>
      <c r="AJ614" s="97">
        <f>Planning!AJ$546</f>
        <v>0</v>
      </c>
      <c r="AK614" s="95">
        <f>Planning!AK$546</f>
        <v>0</v>
      </c>
      <c r="AL614" s="96">
        <f>Planning!AL$546</f>
        <v>0</v>
      </c>
      <c r="AM614" s="96">
        <f>Planning!AM$546</f>
        <v>0</v>
      </c>
      <c r="AN614" s="96">
        <f>Planning!AN$546</f>
        <v>0</v>
      </c>
      <c r="AO614" s="96">
        <f>Planning!AO$546</f>
        <v>0</v>
      </c>
      <c r="AP614" s="96">
        <f>Planning!AP$546</f>
        <v>0</v>
      </c>
      <c r="AQ614" s="96">
        <f>Planning!AQ$546</f>
        <v>0</v>
      </c>
      <c r="AR614" s="96">
        <f>Planning!AR$546</f>
        <v>0</v>
      </c>
      <c r="AS614" s="96">
        <f>Planning!AS$546</f>
        <v>0</v>
      </c>
      <c r="AT614" s="97">
        <f>Planning!AT$546</f>
        <v>0</v>
      </c>
      <c r="AU614" s="95">
        <f>Planning!AU$546</f>
        <v>0</v>
      </c>
      <c r="AV614" s="96">
        <f>Planning!AV$546</f>
        <v>0</v>
      </c>
      <c r="AW614" s="96">
        <f>Planning!AW$546</f>
        <v>0</v>
      </c>
      <c r="AX614" s="96">
        <f>Planning!AX$546</f>
        <v>0</v>
      </c>
      <c r="AY614" s="96">
        <f>Planning!AY$546</f>
        <v>0</v>
      </c>
      <c r="AZ614" s="96">
        <f>Planning!AZ$546</f>
        <v>0</v>
      </c>
      <c r="BA614" s="96">
        <f>Planning!BA$546</f>
        <v>0</v>
      </c>
      <c r="BB614" s="97">
        <f>Planning!BB$546</f>
        <v>0</v>
      </c>
      <c r="BC614" s="82">
        <f>Planning!BC$546</f>
        <v>0</v>
      </c>
      <c r="BD614" s="102"/>
      <c r="BE614" s="410">
        <f>Planning!BE$546</f>
        <v>0</v>
      </c>
      <c r="BF614" s="411">
        <f>Planning!BF$546</f>
        <v>0</v>
      </c>
      <c r="BG614" s="88">
        <f>Planning!BG$546</f>
        <v>0</v>
      </c>
      <c r="BH614" s="89">
        <f>Planning!BH$546</f>
        <v>0</v>
      </c>
      <c r="BI614" s="90" t="str">
        <f>Planning!BI$546</f>
        <v/>
      </c>
      <c r="BJ614" s="91">
        <f>Planning!BJ$546</f>
        <v>0</v>
      </c>
      <c r="BL614" s="211">
        <f>Planning!BL$546</f>
        <v>0</v>
      </c>
      <c r="BM614" s="142">
        <f>Planning!BP$546</f>
        <v>0</v>
      </c>
      <c r="NL614" s="43" t="s">
        <v>63</v>
      </c>
    </row>
    <row r="615" spans="1:376" ht="10.199999999999999" hidden="1" customHeight="1">
      <c r="A615" s="25"/>
      <c r="B615" s="337"/>
      <c r="C615" s="424"/>
      <c r="D615" s="15"/>
      <c r="E615" s="101"/>
      <c r="F615" s="101"/>
      <c r="G615" s="101"/>
      <c r="H615" s="323"/>
      <c r="I615" s="400">
        <f>Conges!$B$19</f>
        <v>44912</v>
      </c>
      <c r="J615" s="401"/>
      <c r="K615" s="401"/>
      <c r="L615" s="401"/>
      <c r="M615" s="401"/>
      <c r="N615" s="65" t="str">
        <f>Planning!N$581</f>
        <v/>
      </c>
      <c r="O615" s="98">
        <f>Planning!O$581</f>
        <v>0</v>
      </c>
      <c r="P615" s="99">
        <f>Planning!P$581</f>
        <v>0</v>
      </c>
      <c r="Q615" s="99">
        <f>Planning!Q$581</f>
        <v>0</v>
      </c>
      <c r="R615" s="99">
        <f>Planning!R$581</f>
        <v>0</v>
      </c>
      <c r="S615" s="99">
        <f>Planning!S$581</f>
        <v>0</v>
      </c>
      <c r="T615" s="99">
        <f>Planning!T$581</f>
        <v>0</v>
      </c>
      <c r="U615" s="99">
        <f>Planning!U$581</f>
        <v>0</v>
      </c>
      <c r="V615" s="100">
        <f>Planning!V$581</f>
        <v>0</v>
      </c>
      <c r="W615" s="98">
        <f>Planning!W$581</f>
        <v>0</v>
      </c>
      <c r="X615" s="99">
        <f>Planning!X$581</f>
        <v>0</v>
      </c>
      <c r="Y615" s="99">
        <f>Planning!Y$581</f>
        <v>0</v>
      </c>
      <c r="Z615" s="99">
        <f>Planning!Z$581</f>
        <v>0</v>
      </c>
      <c r="AA615" s="99">
        <f>Planning!AA$581</f>
        <v>0</v>
      </c>
      <c r="AB615" s="99">
        <f>Planning!AB$581</f>
        <v>0</v>
      </c>
      <c r="AC615" s="99">
        <f>Planning!AC$581</f>
        <v>0</v>
      </c>
      <c r="AD615" s="100">
        <f>Planning!AD$581</f>
        <v>0</v>
      </c>
      <c r="AE615" s="98">
        <f>Planning!AE$581</f>
        <v>0</v>
      </c>
      <c r="AF615" s="99">
        <f>Planning!AF$581</f>
        <v>0</v>
      </c>
      <c r="AG615" s="99">
        <f>Planning!AG$581</f>
        <v>0</v>
      </c>
      <c r="AH615" s="99">
        <f>Planning!AH$581</f>
        <v>0</v>
      </c>
      <c r="AI615" s="99">
        <f>Planning!AI$581</f>
        <v>0</v>
      </c>
      <c r="AJ615" s="100">
        <f>Planning!AJ$581</f>
        <v>0</v>
      </c>
      <c r="AK615" s="98">
        <f>Planning!AK$581</f>
        <v>0</v>
      </c>
      <c r="AL615" s="99">
        <f>Planning!AL$581</f>
        <v>0</v>
      </c>
      <c r="AM615" s="99">
        <f>Planning!AM$581</f>
        <v>0</v>
      </c>
      <c r="AN615" s="99">
        <f>Planning!AN$581</f>
        <v>0</v>
      </c>
      <c r="AO615" s="99">
        <f>Planning!AO$581</f>
        <v>0</v>
      </c>
      <c r="AP615" s="99">
        <f>Planning!AP$581</f>
        <v>0</v>
      </c>
      <c r="AQ615" s="99">
        <f>Planning!AQ$581</f>
        <v>0</v>
      </c>
      <c r="AR615" s="99">
        <f>Planning!AR$581</f>
        <v>0</v>
      </c>
      <c r="AS615" s="99">
        <f>Planning!AS$581</f>
        <v>0</v>
      </c>
      <c r="AT615" s="100">
        <f>Planning!AT$581</f>
        <v>0</v>
      </c>
      <c r="AU615" s="98">
        <f>Planning!AU$581</f>
        <v>0</v>
      </c>
      <c r="AV615" s="99">
        <f>Planning!AV$581</f>
        <v>0</v>
      </c>
      <c r="AW615" s="99">
        <f>Planning!AW$581</f>
        <v>0</v>
      </c>
      <c r="AX615" s="99">
        <f>Planning!AX$581</f>
        <v>0</v>
      </c>
      <c r="AY615" s="99">
        <f>Planning!AY$581</f>
        <v>0</v>
      </c>
      <c r="AZ615" s="99">
        <f>Planning!AZ$581</f>
        <v>0</v>
      </c>
      <c r="BA615" s="99">
        <f>Planning!BA$581</f>
        <v>0</v>
      </c>
      <c r="BB615" s="100">
        <f>Planning!BB$581</f>
        <v>0</v>
      </c>
      <c r="BC615" s="69">
        <f>Planning!BC$581</f>
        <v>0</v>
      </c>
      <c r="BD615" s="102"/>
      <c r="BE615" s="408">
        <f>Planning!BE$581</f>
        <v>0</v>
      </c>
      <c r="BF615" s="409">
        <f>Planning!BF$581</f>
        <v>0</v>
      </c>
      <c r="BG615" s="74">
        <f>Planning!BG$581</f>
        <v>0</v>
      </c>
      <c r="BH615" s="75">
        <f>Planning!BH$581</f>
        <v>0</v>
      </c>
      <c r="BI615" s="76" t="str">
        <f>Planning!BI$581</f>
        <v/>
      </c>
      <c r="BJ615" s="77">
        <f>Planning!BJ$581</f>
        <v>0</v>
      </c>
      <c r="BL615" s="210">
        <f>Planning!BL$581</f>
        <v>0</v>
      </c>
      <c r="BM615" s="143">
        <f>Planning!BP$581</f>
        <v>0</v>
      </c>
      <c r="NL615" s="43" t="s">
        <v>63</v>
      </c>
    </row>
    <row r="616" spans="1:376" ht="10.199999999999999" hidden="1" customHeight="1">
      <c r="A616" s="25"/>
      <c r="B616" s="337"/>
      <c r="C616" s="424"/>
      <c r="D616" s="15"/>
      <c r="E616" s="101"/>
      <c r="F616" s="101"/>
      <c r="G616" s="101"/>
      <c r="H616" s="323"/>
      <c r="I616" s="402">
        <f>Conges!$B$20</f>
        <v>44913</v>
      </c>
      <c r="J616" s="403"/>
      <c r="K616" s="403"/>
      <c r="L616" s="403"/>
      <c r="M616" s="403"/>
      <c r="N616" s="78" t="str">
        <f>Planning!N$616</f>
        <v/>
      </c>
      <c r="O616" s="95">
        <f>Planning!O$616</f>
        <v>0</v>
      </c>
      <c r="P616" s="96">
        <f>Planning!P$616</f>
        <v>0</v>
      </c>
      <c r="Q616" s="96">
        <f>Planning!Q$616</f>
        <v>0</v>
      </c>
      <c r="R616" s="96">
        <f>Planning!R$616</f>
        <v>0</v>
      </c>
      <c r="S616" s="96">
        <f>Planning!S$616</f>
        <v>0</v>
      </c>
      <c r="T616" s="96">
        <f>Planning!T$616</f>
        <v>0</v>
      </c>
      <c r="U616" s="96">
        <f>Planning!U$616</f>
        <v>0</v>
      </c>
      <c r="V616" s="97">
        <f>Planning!V$616</f>
        <v>0</v>
      </c>
      <c r="W616" s="95">
        <f>Planning!W$616</f>
        <v>0</v>
      </c>
      <c r="X616" s="96">
        <f>Planning!X$616</f>
        <v>0</v>
      </c>
      <c r="Y616" s="96">
        <f>Planning!Y$616</f>
        <v>0</v>
      </c>
      <c r="Z616" s="96">
        <f>Planning!Z$616</f>
        <v>0</v>
      </c>
      <c r="AA616" s="96">
        <f>Planning!AA$616</f>
        <v>0</v>
      </c>
      <c r="AB616" s="96">
        <f>Planning!AB$616</f>
        <v>0</v>
      </c>
      <c r="AC616" s="96">
        <f>Planning!AC$616</f>
        <v>0</v>
      </c>
      <c r="AD616" s="97">
        <f>Planning!AD$616</f>
        <v>0</v>
      </c>
      <c r="AE616" s="95">
        <f>Planning!AE$616</f>
        <v>0</v>
      </c>
      <c r="AF616" s="96">
        <f>Planning!AF$616</f>
        <v>0</v>
      </c>
      <c r="AG616" s="96">
        <f>Planning!AG$616</f>
        <v>0</v>
      </c>
      <c r="AH616" s="96">
        <f>Planning!AH$616</f>
        <v>0</v>
      </c>
      <c r="AI616" s="96">
        <f>Planning!AI$616</f>
        <v>0</v>
      </c>
      <c r="AJ616" s="97">
        <f>Planning!AJ$616</f>
        <v>0</v>
      </c>
      <c r="AK616" s="95">
        <f>Planning!AK$616</f>
        <v>0</v>
      </c>
      <c r="AL616" s="96">
        <f>Planning!AL$616</f>
        <v>0</v>
      </c>
      <c r="AM616" s="96">
        <f>Planning!AM$616</f>
        <v>0</v>
      </c>
      <c r="AN616" s="96">
        <f>Planning!AN$616</f>
        <v>0</v>
      </c>
      <c r="AO616" s="96">
        <f>Planning!AO$616</f>
        <v>0</v>
      </c>
      <c r="AP616" s="96">
        <f>Planning!AP$616</f>
        <v>0</v>
      </c>
      <c r="AQ616" s="96">
        <f>Planning!AQ$616</f>
        <v>0</v>
      </c>
      <c r="AR616" s="96">
        <f>Planning!AR$616</f>
        <v>0</v>
      </c>
      <c r="AS616" s="96">
        <f>Planning!AS$616</f>
        <v>0</v>
      </c>
      <c r="AT616" s="97">
        <f>Planning!AT$616</f>
        <v>0</v>
      </c>
      <c r="AU616" s="95">
        <f>Planning!AU$616</f>
        <v>0</v>
      </c>
      <c r="AV616" s="96">
        <f>Planning!AV$616</f>
        <v>0</v>
      </c>
      <c r="AW616" s="96">
        <f>Planning!AW$616</f>
        <v>0</v>
      </c>
      <c r="AX616" s="96">
        <f>Planning!AX$616</f>
        <v>0</v>
      </c>
      <c r="AY616" s="96">
        <f>Planning!AY$616</f>
        <v>0</v>
      </c>
      <c r="AZ616" s="96">
        <f>Planning!AZ$616</f>
        <v>0</v>
      </c>
      <c r="BA616" s="96">
        <f>Planning!BA$616</f>
        <v>0</v>
      </c>
      <c r="BB616" s="97">
        <f>Planning!BB$616</f>
        <v>0</v>
      </c>
      <c r="BC616" s="82">
        <f>Planning!BC$616</f>
        <v>0</v>
      </c>
      <c r="BD616" s="102"/>
      <c r="BE616" s="410">
        <f>Planning!BE$616</f>
        <v>0</v>
      </c>
      <c r="BF616" s="411">
        <f>Planning!BF$616</f>
        <v>0</v>
      </c>
      <c r="BG616" s="88">
        <f>Planning!BG$616</f>
        <v>0</v>
      </c>
      <c r="BH616" s="89">
        <f>Planning!BH$616</f>
        <v>0</v>
      </c>
      <c r="BI616" s="90" t="str">
        <f>Planning!BI$616</f>
        <v/>
      </c>
      <c r="BJ616" s="91">
        <f>Planning!BJ$616</f>
        <v>0</v>
      </c>
      <c r="BL616" s="211">
        <f>Planning!BL$616</f>
        <v>0</v>
      </c>
      <c r="BM616" s="142">
        <f>Planning!BP$616</f>
        <v>0</v>
      </c>
      <c r="NL616" s="43" t="s">
        <v>63</v>
      </c>
    </row>
    <row r="617" spans="1:376" ht="10.199999999999999" hidden="1" customHeight="1">
      <c r="A617" s="25"/>
      <c r="B617" s="337"/>
      <c r="C617" s="424"/>
      <c r="D617" s="15"/>
      <c r="E617" s="101"/>
      <c r="F617" s="101"/>
      <c r="G617" s="101"/>
      <c r="H617" s="323"/>
      <c r="I617" s="400">
        <f>Conges!$B$21</f>
        <v>44914</v>
      </c>
      <c r="J617" s="401"/>
      <c r="K617" s="401"/>
      <c r="L617" s="401"/>
      <c r="M617" s="401"/>
      <c r="N617" s="65" t="str">
        <f>Planning!N$651</f>
        <v/>
      </c>
      <c r="O617" s="98">
        <f>Planning!O$651</f>
        <v>0</v>
      </c>
      <c r="P617" s="99">
        <f>Planning!P$651</f>
        <v>0</v>
      </c>
      <c r="Q617" s="99">
        <f>Planning!Q$651</f>
        <v>0</v>
      </c>
      <c r="R617" s="99">
        <f>Planning!R$651</f>
        <v>0</v>
      </c>
      <c r="S617" s="99">
        <f>Planning!S$651</f>
        <v>0</v>
      </c>
      <c r="T617" s="99">
        <f>Planning!T$651</f>
        <v>0</v>
      </c>
      <c r="U617" s="99">
        <f>Planning!U$651</f>
        <v>0</v>
      </c>
      <c r="V617" s="100">
        <f>Planning!V$651</f>
        <v>0</v>
      </c>
      <c r="W617" s="98">
        <f>Planning!W$651</f>
        <v>0</v>
      </c>
      <c r="X617" s="99">
        <f>Planning!X$651</f>
        <v>0</v>
      </c>
      <c r="Y617" s="99">
        <f>Planning!Y$651</f>
        <v>0</v>
      </c>
      <c r="Z617" s="99">
        <f>Planning!Z$651</f>
        <v>0</v>
      </c>
      <c r="AA617" s="99">
        <f>Planning!AA$651</f>
        <v>0</v>
      </c>
      <c r="AB617" s="99">
        <f>Planning!AB$651</f>
        <v>0</v>
      </c>
      <c r="AC617" s="99">
        <f>Planning!AC$651</f>
        <v>0</v>
      </c>
      <c r="AD617" s="100">
        <f>Planning!AD$651</f>
        <v>0</v>
      </c>
      <c r="AE617" s="98">
        <f>Planning!AE$651</f>
        <v>0</v>
      </c>
      <c r="AF617" s="99">
        <f>Planning!AF$651</f>
        <v>0</v>
      </c>
      <c r="AG617" s="99">
        <f>Planning!AG$651</f>
        <v>0</v>
      </c>
      <c r="AH617" s="99">
        <f>Planning!AH$651</f>
        <v>0</v>
      </c>
      <c r="AI617" s="99">
        <f>Planning!AI$651</f>
        <v>0</v>
      </c>
      <c r="AJ617" s="100">
        <f>Planning!AJ$651</f>
        <v>0</v>
      </c>
      <c r="AK617" s="98">
        <f>Planning!AK$651</f>
        <v>0</v>
      </c>
      <c r="AL617" s="99">
        <f>Planning!AL$651</f>
        <v>0</v>
      </c>
      <c r="AM617" s="99">
        <f>Planning!AM$651</f>
        <v>0</v>
      </c>
      <c r="AN617" s="99">
        <f>Planning!AN$651</f>
        <v>0</v>
      </c>
      <c r="AO617" s="99">
        <f>Planning!AO$651</f>
        <v>0</v>
      </c>
      <c r="AP617" s="99">
        <f>Planning!AP$651</f>
        <v>0</v>
      </c>
      <c r="AQ617" s="99">
        <f>Planning!AQ$651</f>
        <v>0</v>
      </c>
      <c r="AR617" s="99">
        <f>Planning!AR$651</f>
        <v>0</v>
      </c>
      <c r="AS617" s="99">
        <f>Planning!AS$651</f>
        <v>0</v>
      </c>
      <c r="AT617" s="100">
        <f>Planning!AT$651</f>
        <v>0</v>
      </c>
      <c r="AU617" s="98">
        <f>Planning!AU$651</f>
        <v>0</v>
      </c>
      <c r="AV617" s="99">
        <f>Planning!AV$651</f>
        <v>0</v>
      </c>
      <c r="AW617" s="99">
        <f>Planning!AW$651</f>
        <v>0</v>
      </c>
      <c r="AX617" s="99">
        <f>Planning!AX$651</f>
        <v>0</v>
      </c>
      <c r="AY617" s="99">
        <f>Planning!AY$651</f>
        <v>0</v>
      </c>
      <c r="AZ617" s="99">
        <f>Planning!AZ$651</f>
        <v>0</v>
      </c>
      <c r="BA617" s="99">
        <f>Planning!BA$651</f>
        <v>0</v>
      </c>
      <c r="BB617" s="100">
        <f>Planning!BB$651</f>
        <v>0</v>
      </c>
      <c r="BC617" s="69">
        <f>Planning!BC$651</f>
        <v>0</v>
      </c>
      <c r="BD617" s="102"/>
      <c r="BE617" s="408">
        <f>Planning!BE$651</f>
        <v>0</v>
      </c>
      <c r="BF617" s="409">
        <f>Planning!BF$651</f>
        <v>0</v>
      </c>
      <c r="BG617" s="74">
        <f>Planning!BG$651</f>
        <v>0</v>
      </c>
      <c r="BH617" s="75">
        <f>Planning!BH$651</f>
        <v>0</v>
      </c>
      <c r="BI617" s="76" t="str">
        <f>Planning!BI$651</f>
        <v/>
      </c>
      <c r="BJ617" s="77">
        <f>Planning!BJ$651</f>
        <v>0</v>
      </c>
      <c r="BL617" s="210">
        <f>Planning!BL$651</f>
        <v>0</v>
      </c>
      <c r="BM617" s="143">
        <f>Planning!BP$651</f>
        <v>0</v>
      </c>
      <c r="NL617" s="43" t="s">
        <v>63</v>
      </c>
    </row>
    <row r="618" spans="1:376" ht="10.199999999999999" hidden="1" customHeight="1">
      <c r="A618" s="25"/>
      <c r="B618" s="337"/>
      <c r="C618" s="424"/>
      <c r="D618" s="15"/>
      <c r="E618" s="101"/>
      <c r="F618" s="101"/>
      <c r="G618" s="101"/>
      <c r="H618" s="323"/>
      <c r="I618" s="402">
        <f>Conges!$B$22</f>
        <v>44915</v>
      </c>
      <c r="J618" s="403"/>
      <c r="K618" s="403"/>
      <c r="L618" s="403"/>
      <c r="M618" s="403"/>
      <c r="N618" s="78" t="str">
        <f>Planning!N$686</f>
        <v/>
      </c>
      <c r="O618" s="95">
        <f>Planning!O$686</f>
        <v>0</v>
      </c>
      <c r="P618" s="96">
        <f>Planning!P$686</f>
        <v>0</v>
      </c>
      <c r="Q618" s="96">
        <f>Planning!Q$686</f>
        <v>0</v>
      </c>
      <c r="R618" s="96">
        <f>Planning!R$686</f>
        <v>0</v>
      </c>
      <c r="S618" s="96">
        <f>Planning!S$686</f>
        <v>0</v>
      </c>
      <c r="T618" s="96">
        <f>Planning!T$686</f>
        <v>0</v>
      </c>
      <c r="U618" s="96">
        <f>Planning!U$686</f>
        <v>0</v>
      </c>
      <c r="V618" s="97">
        <f>Planning!V$686</f>
        <v>0</v>
      </c>
      <c r="W618" s="95">
        <f>Planning!W$686</f>
        <v>0</v>
      </c>
      <c r="X618" s="96">
        <f>Planning!X$686</f>
        <v>0</v>
      </c>
      <c r="Y618" s="96">
        <f>Planning!Y$686</f>
        <v>0</v>
      </c>
      <c r="Z618" s="96">
        <f>Planning!Z$686</f>
        <v>0</v>
      </c>
      <c r="AA618" s="96">
        <f>Planning!AA$686</f>
        <v>0</v>
      </c>
      <c r="AB618" s="96">
        <f>Planning!AB$686</f>
        <v>0</v>
      </c>
      <c r="AC618" s="96">
        <f>Planning!AC$686</f>
        <v>0</v>
      </c>
      <c r="AD618" s="97">
        <f>Planning!AD$686</f>
        <v>0</v>
      </c>
      <c r="AE618" s="95">
        <f>Planning!AE$686</f>
        <v>0</v>
      </c>
      <c r="AF618" s="96">
        <f>Planning!AF$686</f>
        <v>0</v>
      </c>
      <c r="AG618" s="96">
        <f>Planning!AG$686</f>
        <v>0</v>
      </c>
      <c r="AH618" s="96">
        <f>Planning!AH$686</f>
        <v>0</v>
      </c>
      <c r="AI618" s="96">
        <f>Planning!AI$686</f>
        <v>0</v>
      </c>
      <c r="AJ618" s="97">
        <f>Planning!AJ$686</f>
        <v>0</v>
      </c>
      <c r="AK618" s="95">
        <f>Planning!AK$686</f>
        <v>0</v>
      </c>
      <c r="AL618" s="96">
        <f>Planning!AL$686</f>
        <v>0</v>
      </c>
      <c r="AM618" s="96">
        <f>Planning!AM$686</f>
        <v>0</v>
      </c>
      <c r="AN618" s="96">
        <f>Planning!AN$686</f>
        <v>0</v>
      </c>
      <c r="AO618" s="96">
        <f>Planning!AO$686</f>
        <v>0</v>
      </c>
      <c r="AP618" s="96">
        <f>Planning!AP$686</f>
        <v>0</v>
      </c>
      <c r="AQ618" s="96">
        <f>Planning!AQ$686</f>
        <v>0</v>
      </c>
      <c r="AR618" s="96">
        <f>Planning!AR$686</f>
        <v>0</v>
      </c>
      <c r="AS618" s="96">
        <f>Planning!AS$686</f>
        <v>0</v>
      </c>
      <c r="AT618" s="97">
        <f>Planning!AT$686</f>
        <v>0</v>
      </c>
      <c r="AU618" s="95">
        <f>Planning!AU$686</f>
        <v>0</v>
      </c>
      <c r="AV618" s="96">
        <f>Planning!AV$686</f>
        <v>0</v>
      </c>
      <c r="AW618" s="96">
        <f>Planning!AW$686</f>
        <v>0</v>
      </c>
      <c r="AX618" s="96">
        <f>Planning!AX$686</f>
        <v>0</v>
      </c>
      <c r="AY618" s="96">
        <f>Planning!AY$686</f>
        <v>0</v>
      </c>
      <c r="AZ618" s="96">
        <f>Planning!AZ$686</f>
        <v>0</v>
      </c>
      <c r="BA618" s="96">
        <f>Planning!BA$686</f>
        <v>0</v>
      </c>
      <c r="BB618" s="97">
        <f>Planning!BB$686</f>
        <v>0</v>
      </c>
      <c r="BC618" s="82">
        <f>Planning!BC$686</f>
        <v>0</v>
      </c>
      <c r="BD618" s="102"/>
      <c r="BE618" s="410">
        <f>Planning!BE$686</f>
        <v>0</v>
      </c>
      <c r="BF618" s="411">
        <f>Planning!BF$686</f>
        <v>0</v>
      </c>
      <c r="BG618" s="88">
        <f>Planning!BG$686</f>
        <v>0</v>
      </c>
      <c r="BH618" s="89">
        <f>Planning!BH$686</f>
        <v>0</v>
      </c>
      <c r="BI618" s="90" t="str">
        <f>Planning!BI$686</f>
        <v/>
      </c>
      <c r="BJ618" s="91">
        <f>Planning!BJ$686</f>
        <v>0</v>
      </c>
      <c r="BL618" s="211">
        <f>Planning!BL$686</f>
        <v>0</v>
      </c>
      <c r="BM618" s="142">
        <f>Planning!BP$686</f>
        <v>0</v>
      </c>
      <c r="NL618" s="43" t="s">
        <v>63</v>
      </c>
    </row>
    <row r="619" spans="1:376" ht="10.199999999999999" hidden="1" customHeight="1">
      <c r="A619" s="25"/>
      <c r="B619" s="337"/>
      <c r="C619" s="424"/>
      <c r="D619" s="15"/>
      <c r="E619" s="101"/>
      <c r="F619" s="101"/>
      <c r="G619" s="101"/>
      <c r="H619" s="323"/>
      <c r="I619" s="400">
        <f>Conges!$B$23</f>
        <v>44916</v>
      </c>
      <c r="J619" s="401"/>
      <c r="K619" s="401"/>
      <c r="L619" s="401"/>
      <c r="M619" s="401"/>
      <c r="N619" s="65" t="str">
        <f>Planning!N$721</f>
        <v/>
      </c>
      <c r="O619" s="98">
        <f>Planning!O$721</f>
        <v>0</v>
      </c>
      <c r="P619" s="99">
        <f>Planning!P$721</f>
        <v>0</v>
      </c>
      <c r="Q619" s="99">
        <f>Planning!Q$721</f>
        <v>0</v>
      </c>
      <c r="R619" s="99">
        <f>Planning!R$721</f>
        <v>0</v>
      </c>
      <c r="S619" s="99">
        <f>Planning!S$721</f>
        <v>0</v>
      </c>
      <c r="T619" s="99">
        <f>Planning!T$721</f>
        <v>0</v>
      </c>
      <c r="U619" s="99">
        <f>Planning!U$721</f>
        <v>0</v>
      </c>
      <c r="V619" s="100">
        <f>Planning!V$721</f>
        <v>0</v>
      </c>
      <c r="W619" s="98">
        <f>Planning!W$721</f>
        <v>0</v>
      </c>
      <c r="X619" s="99">
        <f>Planning!X$721</f>
        <v>0</v>
      </c>
      <c r="Y619" s="99">
        <f>Planning!Y$721</f>
        <v>0</v>
      </c>
      <c r="Z619" s="99">
        <f>Planning!Z$721</f>
        <v>0</v>
      </c>
      <c r="AA619" s="99">
        <f>Planning!AA$721</f>
        <v>0</v>
      </c>
      <c r="AB619" s="99">
        <f>Planning!AB$721</f>
        <v>0</v>
      </c>
      <c r="AC619" s="99">
        <f>Planning!AC$721</f>
        <v>0</v>
      </c>
      <c r="AD619" s="100">
        <f>Planning!AD$721</f>
        <v>0</v>
      </c>
      <c r="AE619" s="98">
        <f>Planning!AE$721</f>
        <v>0</v>
      </c>
      <c r="AF619" s="99">
        <f>Planning!AF$721</f>
        <v>0</v>
      </c>
      <c r="AG619" s="99">
        <f>Planning!AG$721</f>
        <v>0</v>
      </c>
      <c r="AH619" s="99">
        <f>Planning!AH$721</f>
        <v>0</v>
      </c>
      <c r="AI619" s="99">
        <f>Planning!AI$721</f>
        <v>0</v>
      </c>
      <c r="AJ619" s="100">
        <f>Planning!AJ$721</f>
        <v>0</v>
      </c>
      <c r="AK619" s="98">
        <f>Planning!AK$721</f>
        <v>0</v>
      </c>
      <c r="AL619" s="99">
        <f>Planning!AL$721</f>
        <v>0</v>
      </c>
      <c r="AM619" s="99">
        <f>Planning!AM$721</f>
        <v>0</v>
      </c>
      <c r="AN619" s="99">
        <f>Planning!AN$721</f>
        <v>0</v>
      </c>
      <c r="AO619" s="99">
        <f>Planning!AO$721</f>
        <v>0</v>
      </c>
      <c r="AP619" s="99">
        <f>Planning!AP$721</f>
        <v>0</v>
      </c>
      <c r="AQ619" s="99">
        <f>Planning!AQ$721</f>
        <v>0</v>
      </c>
      <c r="AR619" s="99">
        <f>Planning!AR$721</f>
        <v>0</v>
      </c>
      <c r="AS619" s="99">
        <f>Planning!AS$721</f>
        <v>0</v>
      </c>
      <c r="AT619" s="100">
        <f>Planning!AT$721</f>
        <v>0</v>
      </c>
      <c r="AU619" s="98">
        <f>Planning!AU$721</f>
        <v>0</v>
      </c>
      <c r="AV619" s="99">
        <f>Planning!AV$721</f>
        <v>0</v>
      </c>
      <c r="AW619" s="99">
        <f>Planning!AW$721</f>
        <v>0</v>
      </c>
      <c r="AX619" s="99">
        <f>Planning!AX$721</f>
        <v>0</v>
      </c>
      <c r="AY619" s="99">
        <f>Planning!AY$721</f>
        <v>0</v>
      </c>
      <c r="AZ619" s="99">
        <f>Planning!AZ$721</f>
        <v>0</v>
      </c>
      <c r="BA619" s="99">
        <f>Planning!BA$721</f>
        <v>0</v>
      </c>
      <c r="BB619" s="100">
        <f>Planning!BB$721</f>
        <v>0</v>
      </c>
      <c r="BC619" s="69">
        <f>Planning!BC$721</f>
        <v>0</v>
      </c>
      <c r="BD619" s="102"/>
      <c r="BE619" s="408">
        <f>Planning!BE$721</f>
        <v>0</v>
      </c>
      <c r="BF619" s="409">
        <f>Planning!BF$721</f>
        <v>0</v>
      </c>
      <c r="BG619" s="74">
        <f>Planning!BG$721</f>
        <v>0</v>
      </c>
      <c r="BH619" s="75">
        <f>Planning!BH$721</f>
        <v>0</v>
      </c>
      <c r="BI619" s="76" t="str">
        <f>Planning!BI$721</f>
        <v/>
      </c>
      <c r="BJ619" s="77">
        <f>Planning!BJ$721</f>
        <v>0</v>
      </c>
      <c r="BL619" s="210">
        <f>Planning!BL$721</f>
        <v>0</v>
      </c>
      <c r="BM619" s="143">
        <f>Planning!BP$721</f>
        <v>0</v>
      </c>
      <c r="NL619" s="43" t="s">
        <v>63</v>
      </c>
    </row>
    <row r="620" spans="1:376" ht="10.199999999999999" hidden="1" customHeight="1">
      <c r="A620" s="25"/>
      <c r="B620" s="337"/>
      <c r="C620" s="424"/>
      <c r="D620" s="15"/>
      <c r="E620" s="101"/>
      <c r="F620" s="101"/>
      <c r="G620" s="101"/>
      <c r="H620" s="323"/>
      <c r="I620" s="402">
        <f>Conges!$B$24</f>
        <v>44917</v>
      </c>
      <c r="J620" s="403"/>
      <c r="K620" s="403"/>
      <c r="L620" s="403"/>
      <c r="M620" s="403"/>
      <c r="N620" s="78" t="str">
        <f>Planning!N$756</f>
        <v/>
      </c>
      <c r="O620" s="95">
        <f>Planning!O$756</f>
        <v>0</v>
      </c>
      <c r="P620" s="96">
        <f>Planning!P$756</f>
        <v>0</v>
      </c>
      <c r="Q620" s="96">
        <f>Planning!Q$756</f>
        <v>0</v>
      </c>
      <c r="R620" s="96">
        <f>Planning!R$756</f>
        <v>0</v>
      </c>
      <c r="S620" s="96">
        <f>Planning!S$756</f>
        <v>0</v>
      </c>
      <c r="T620" s="96">
        <f>Planning!T$756</f>
        <v>0</v>
      </c>
      <c r="U620" s="96">
        <f>Planning!U$756</f>
        <v>0</v>
      </c>
      <c r="V620" s="97">
        <f>Planning!V$756</f>
        <v>0</v>
      </c>
      <c r="W620" s="95">
        <f>Planning!W$756</f>
        <v>0</v>
      </c>
      <c r="X620" s="96">
        <f>Planning!X$756</f>
        <v>0</v>
      </c>
      <c r="Y620" s="96">
        <f>Planning!Y$756</f>
        <v>0</v>
      </c>
      <c r="Z620" s="96">
        <f>Planning!Z$756</f>
        <v>0</v>
      </c>
      <c r="AA620" s="96">
        <f>Planning!AA$756</f>
        <v>0</v>
      </c>
      <c r="AB620" s="96">
        <f>Planning!AB$756</f>
        <v>0</v>
      </c>
      <c r="AC620" s="96">
        <f>Planning!AC$756</f>
        <v>0</v>
      </c>
      <c r="AD620" s="97">
        <f>Planning!AD$756</f>
        <v>0</v>
      </c>
      <c r="AE620" s="95">
        <f>Planning!AE$756</f>
        <v>0</v>
      </c>
      <c r="AF620" s="96">
        <f>Planning!AF$756</f>
        <v>0</v>
      </c>
      <c r="AG620" s="96">
        <f>Planning!AG$756</f>
        <v>0</v>
      </c>
      <c r="AH620" s="96">
        <f>Planning!AH$756</f>
        <v>0</v>
      </c>
      <c r="AI620" s="96">
        <f>Planning!AI$756</f>
        <v>0</v>
      </c>
      <c r="AJ620" s="97">
        <f>Planning!AJ$756</f>
        <v>0</v>
      </c>
      <c r="AK620" s="95">
        <f>Planning!AK$756</f>
        <v>0</v>
      </c>
      <c r="AL620" s="96">
        <f>Planning!AL$756</f>
        <v>0</v>
      </c>
      <c r="AM620" s="96">
        <f>Planning!AM$756</f>
        <v>0</v>
      </c>
      <c r="AN620" s="96">
        <f>Planning!AN$756</f>
        <v>0</v>
      </c>
      <c r="AO620" s="96">
        <f>Planning!AO$756</f>
        <v>0</v>
      </c>
      <c r="AP620" s="96">
        <f>Planning!AP$756</f>
        <v>0</v>
      </c>
      <c r="AQ620" s="96">
        <f>Planning!AQ$756</f>
        <v>0</v>
      </c>
      <c r="AR620" s="96">
        <f>Planning!AR$756</f>
        <v>0</v>
      </c>
      <c r="AS620" s="96">
        <f>Planning!AS$756</f>
        <v>0</v>
      </c>
      <c r="AT620" s="97">
        <f>Planning!AT$756</f>
        <v>0</v>
      </c>
      <c r="AU620" s="95">
        <f>Planning!AU$756</f>
        <v>0</v>
      </c>
      <c r="AV620" s="96">
        <f>Planning!AV$756</f>
        <v>0</v>
      </c>
      <c r="AW620" s="96">
        <f>Planning!AW$756</f>
        <v>0</v>
      </c>
      <c r="AX620" s="96">
        <f>Planning!AX$756</f>
        <v>0</v>
      </c>
      <c r="AY620" s="96">
        <f>Planning!AY$756</f>
        <v>0</v>
      </c>
      <c r="AZ620" s="96">
        <f>Planning!AZ$756</f>
        <v>0</v>
      </c>
      <c r="BA620" s="96">
        <f>Planning!BA$756</f>
        <v>0</v>
      </c>
      <c r="BB620" s="97">
        <f>Planning!BB$756</f>
        <v>0</v>
      </c>
      <c r="BC620" s="82">
        <f>Planning!BC$756</f>
        <v>0</v>
      </c>
      <c r="BD620" s="102"/>
      <c r="BE620" s="410">
        <f>Planning!BE$756</f>
        <v>0</v>
      </c>
      <c r="BF620" s="411">
        <f>Planning!BF$756</f>
        <v>0</v>
      </c>
      <c r="BG620" s="88">
        <f>Planning!BG$756</f>
        <v>0</v>
      </c>
      <c r="BH620" s="89">
        <f>Planning!BH$756</f>
        <v>0</v>
      </c>
      <c r="BI620" s="90" t="str">
        <f>Planning!BI$756</f>
        <v/>
      </c>
      <c r="BJ620" s="91">
        <f>Planning!BJ$756</f>
        <v>0</v>
      </c>
      <c r="BL620" s="211">
        <f>Planning!BL$756</f>
        <v>0</v>
      </c>
      <c r="BM620" s="142">
        <f>Planning!BP$756</f>
        <v>0</v>
      </c>
      <c r="NL620" s="43" t="s">
        <v>63</v>
      </c>
    </row>
    <row r="621" spans="1:376" ht="10.199999999999999" hidden="1" customHeight="1">
      <c r="A621" s="25"/>
      <c r="B621" s="337"/>
      <c r="C621" s="424"/>
      <c r="D621" s="15"/>
      <c r="E621" s="101"/>
      <c r="F621" s="101"/>
      <c r="G621" s="101"/>
      <c r="H621" s="323"/>
      <c r="I621" s="400">
        <f>Conges!$B$25</f>
        <v>44918</v>
      </c>
      <c r="J621" s="401"/>
      <c r="K621" s="401"/>
      <c r="L621" s="401"/>
      <c r="M621" s="401"/>
      <c r="N621" s="65" t="str">
        <f>Planning!N$791</f>
        <v/>
      </c>
      <c r="O621" s="98">
        <f>Planning!O$791</f>
        <v>0</v>
      </c>
      <c r="P621" s="99">
        <f>Planning!P$791</f>
        <v>0</v>
      </c>
      <c r="Q621" s="99">
        <f>Planning!Q$791</f>
        <v>0</v>
      </c>
      <c r="R621" s="99">
        <f>Planning!R$791</f>
        <v>0</v>
      </c>
      <c r="S621" s="99">
        <f>Planning!S$791</f>
        <v>0</v>
      </c>
      <c r="T621" s="99">
        <f>Planning!T$791</f>
        <v>0</v>
      </c>
      <c r="U621" s="99">
        <f>Planning!U$791</f>
        <v>0</v>
      </c>
      <c r="V621" s="100">
        <f>Planning!V$791</f>
        <v>0</v>
      </c>
      <c r="W621" s="98">
        <f>Planning!W$791</f>
        <v>0</v>
      </c>
      <c r="X621" s="99">
        <f>Planning!X$791</f>
        <v>0</v>
      </c>
      <c r="Y621" s="99">
        <f>Planning!Y$791</f>
        <v>0</v>
      </c>
      <c r="Z621" s="99">
        <f>Planning!Z$791</f>
        <v>0</v>
      </c>
      <c r="AA621" s="99">
        <f>Planning!AA$791</f>
        <v>0</v>
      </c>
      <c r="AB621" s="99">
        <f>Planning!AB$791</f>
        <v>0</v>
      </c>
      <c r="AC621" s="99">
        <f>Planning!AC$791</f>
        <v>0</v>
      </c>
      <c r="AD621" s="100">
        <f>Planning!AD$791</f>
        <v>0</v>
      </c>
      <c r="AE621" s="98">
        <f>Planning!AE$791</f>
        <v>0</v>
      </c>
      <c r="AF621" s="99">
        <f>Planning!AF$791</f>
        <v>0</v>
      </c>
      <c r="AG621" s="99">
        <f>Planning!AG$791</f>
        <v>0</v>
      </c>
      <c r="AH621" s="99">
        <f>Planning!AH$791</f>
        <v>0</v>
      </c>
      <c r="AI621" s="99">
        <f>Planning!AI$791</f>
        <v>0</v>
      </c>
      <c r="AJ621" s="100">
        <f>Planning!AJ$791</f>
        <v>0</v>
      </c>
      <c r="AK621" s="98">
        <f>Planning!AK$791</f>
        <v>0</v>
      </c>
      <c r="AL621" s="99">
        <f>Planning!AL$791</f>
        <v>0</v>
      </c>
      <c r="AM621" s="99">
        <f>Planning!AM$791</f>
        <v>0</v>
      </c>
      <c r="AN621" s="99">
        <f>Planning!AN$791</f>
        <v>0</v>
      </c>
      <c r="AO621" s="99">
        <f>Planning!AO$791</f>
        <v>0</v>
      </c>
      <c r="AP621" s="99">
        <f>Planning!AP$791</f>
        <v>0</v>
      </c>
      <c r="AQ621" s="99">
        <f>Planning!AQ$791</f>
        <v>0</v>
      </c>
      <c r="AR621" s="99">
        <f>Planning!AR$791</f>
        <v>0</v>
      </c>
      <c r="AS621" s="99">
        <f>Planning!AS$791</f>
        <v>0</v>
      </c>
      <c r="AT621" s="100">
        <f>Planning!AT$791</f>
        <v>0</v>
      </c>
      <c r="AU621" s="98">
        <f>Planning!AU$791</f>
        <v>0</v>
      </c>
      <c r="AV621" s="99">
        <f>Planning!AV$791</f>
        <v>0</v>
      </c>
      <c r="AW621" s="99">
        <f>Planning!AW$791</f>
        <v>0</v>
      </c>
      <c r="AX621" s="99">
        <f>Planning!AX$791</f>
        <v>0</v>
      </c>
      <c r="AY621" s="99">
        <f>Planning!AY$791</f>
        <v>0</v>
      </c>
      <c r="AZ621" s="99">
        <f>Planning!AZ$791</f>
        <v>0</v>
      </c>
      <c r="BA621" s="99">
        <f>Planning!BA$791</f>
        <v>0</v>
      </c>
      <c r="BB621" s="100">
        <f>Planning!BB$791</f>
        <v>0</v>
      </c>
      <c r="BC621" s="69">
        <f>Planning!BC$791</f>
        <v>0</v>
      </c>
      <c r="BD621" s="102"/>
      <c r="BE621" s="408">
        <f>Planning!BE$791</f>
        <v>0</v>
      </c>
      <c r="BF621" s="409">
        <f>Planning!BF$791</f>
        <v>0</v>
      </c>
      <c r="BG621" s="74">
        <f>Planning!BG$791</f>
        <v>0</v>
      </c>
      <c r="BH621" s="75">
        <f>Planning!BH$791</f>
        <v>0</v>
      </c>
      <c r="BI621" s="76" t="str">
        <f>Planning!BI$791</f>
        <v/>
      </c>
      <c r="BJ621" s="77">
        <f>Planning!BJ$791</f>
        <v>0</v>
      </c>
      <c r="BL621" s="210">
        <f>Planning!BL$791</f>
        <v>0</v>
      </c>
      <c r="BM621" s="143">
        <f>Planning!BP$791</f>
        <v>0</v>
      </c>
      <c r="NL621" s="43" t="s">
        <v>63</v>
      </c>
    </row>
    <row r="622" spans="1:376" ht="10.199999999999999" hidden="1" customHeight="1">
      <c r="A622" s="25"/>
      <c r="B622" s="337"/>
      <c r="C622" s="424"/>
      <c r="D622" s="15"/>
      <c r="E622" s="101"/>
      <c r="F622" s="101"/>
      <c r="G622" s="101"/>
      <c r="H622" s="323"/>
      <c r="I622" s="402">
        <f>Conges!$B$26</f>
        <v>44919</v>
      </c>
      <c r="J622" s="403"/>
      <c r="K622" s="403"/>
      <c r="L622" s="403"/>
      <c r="M622" s="403"/>
      <c r="N622" s="78" t="str">
        <f>Planning!N$826</f>
        <v/>
      </c>
      <c r="O622" s="95">
        <f>Planning!O$826</f>
        <v>0</v>
      </c>
      <c r="P622" s="96">
        <f>Planning!P$826</f>
        <v>0</v>
      </c>
      <c r="Q622" s="96">
        <f>Planning!Q$826</f>
        <v>0</v>
      </c>
      <c r="R622" s="96">
        <f>Planning!R$826</f>
        <v>0</v>
      </c>
      <c r="S622" s="96">
        <f>Planning!S$826</f>
        <v>0</v>
      </c>
      <c r="T622" s="96">
        <f>Planning!T$826</f>
        <v>0</v>
      </c>
      <c r="U622" s="96">
        <f>Planning!U$826</f>
        <v>0</v>
      </c>
      <c r="V622" s="97">
        <f>Planning!V$826</f>
        <v>0</v>
      </c>
      <c r="W622" s="95">
        <f>Planning!W$826</f>
        <v>0</v>
      </c>
      <c r="X622" s="96">
        <f>Planning!X$826</f>
        <v>0</v>
      </c>
      <c r="Y622" s="96">
        <f>Planning!Y$826</f>
        <v>0</v>
      </c>
      <c r="Z622" s="96">
        <f>Planning!Z$826</f>
        <v>0</v>
      </c>
      <c r="AA622" s="96">
        <f>Planning!AA$826</f>
        <v>0</v>
      </c>
      <c r="AB622" s="96">
        <f>Planning!AB$826</f>
        <v>0</v>
      </c>
      <c r="AC622" s="96">
        <f>Planning!AC$826</f>
        <v>0</v>
      </c>
      <c r="AD622" s="97">
        <f>Planning!AD$826</f>
        <v>0</v>
      </c>
      <c r="AE622" s="95">
        <f>Planning!AE$826</f>
        <v>0</v>
      </c>
      <c r="AF622" s="96">
        <f>Planning!AF$826</f>
        <v>0</v>
      </c>
      <c r="AG622" s="96">
        <f>Planning!AG$826</f>
        <v>0</v>
      </c>
      <c r="AH622" s="96">
        <f>Planning!AH$826</f>
        <v>0</v>
      </c>
      <c r="AI622" s="96">
        <f>Planning!AI$826</f>
        <v>0</v>
      </c>
      <c r="AJ622" s="97">
        <f>Planning!AJ$826</f>
        <v>0</v>
      </c>
      <c r="AK622" s="95">
        <f>Planning!AK$826</f>
        <v>0</v>
      </c>
      <c r="AL622" s="96">
        <f>Planning!AL$826</f>
        <v>0</v>
      </c>
      <c r="AM622" s="96">
        <f>Planning!AM$826</f>
        <v>0</v>
      </c>
      <c r="AN622" s="96">
        <f>Planning!AN$826</f>
        <v>0</v>
      </c>
      <c r="AO622" s="96">
        <f>Planning!AO$826</f>
        <v>0</v>
      </c>
      <c r="AP622" s="96">
        <f>Planning!AP$826</f>
        <v>0</v>
      </c>
      <c r="AQ622" s="96">
        <f>Planning!AQ$826</f>
        <v>0</v>
      </c>
      <c r="AR622" s="96">
        <f>Planning!AR$826</f>
        <v>0</v>
      </c>
      <c r="AS622" s="96">
        <f>Planning!AS$826</f>
        <v>0</v>
      </c>
      <c r="AT622" s="97">
        <f>Planning!AT$826</f>
        <v>0</v>
      </c>
      <c r="AU622" s="95">
        <f>Planning!AU$826</f>
        <v>0</v>
      </c>
      <c r="AV622" s="96">
        <f>Planning!AV$826</f>
        <v>0</v>
      </c>
      <c r="AW622" s="96">
        <f>Planning!AW$826</f>
        <v>0</v>
      </c>
      <c r="AX622" s="96">
        <f>Planning!AX$826</f>
        <v>0</v>
      </c>
      <c r="AY622" s="96">
        <f>Planning!AY$826</f>
        <v>0</v>
      </c>
      <c r="AZ622" s="96">
        <f>Planning!AZ$826</f>
        <v>0</v>
      </c>
      <c r="BA622" s="96">
        <f>Planning!BA$826</f>
        <v>0</v>
      </c>
      <c r="BB622" s="97">
        <f>Planning!BB$826</f>
        <v>0</v>
      </c>
      <c r="BC622" s="82">
        <f>Planning!BC$826</f>
        <v>0</v>
      </c>
      <c r="BD622" s="102"/>
      <c r="BE622" s="410">
        <f>Planning!BE$826</f>
        <v>0</v>
      </c>
      <c r="BF622" s="411">
        <f>Planning!BF$826</f>
        <v>0</v>
      </c>
      <c r="BG622" s="88">
        <f>Planning!BG$826</f>
        <v>0</v>
      </c>
      <c r="BH622" s="89">
        <f>Planning!BH$826</f>
        <v>0</v>
      </c>
      <c r="BI622" s="90" t="str">
        <f>Planning!BI$826</f>
        <v/>
      </c>
      <c r="BJ622" s="91">
        <f>Planning!BJ$826</f>
        <v>0</v>
      </c>
      <c r="BL622" s="211">
        <f>Planning!BL$826</f>
        <v>0</v>
      </c>
      <c r="BM622" s="142">
        <f>Planning!BP$826</f>
        <v>0</v>
      </c>
      <c r="NL622" s="43" t="s">
        <v>63</v>
      </c>
    </row>
    <row r="623" spans="1:376" ht="10.199999999999999" hidden="1" customHeight="1">
      <c r="A623" s="25"/>
      <c r="B623" s="337"/>
      <c r="C623" s="424"/>
      <c r="D623" s="15"/>
      <c r="E623" s="101"/>
      <c r="F623" s="101"/>
      <c r="G623" s="101"/>
      <c r="H623" s="323"/>
      <c r="I623" s="400">
        <f>Conges!$B$27</f>
        <v>44920</v>
      </c>
      <c r="J623" s="401"/>
      <c r="K623" s="401"/>
      <c r="L623" s="401"/>
      <c r="M623" s="401"/>
      <c r="N623" s="65" t="str">
        <f>Planning!N$861</f>
        <v/>
      </c>
      <c r="O623" s="98">
        <f>Planning!O$861</f>
        <v>0</v>
      </c>
      <c r="P623" s="99">
        <f>Planning!P$861</f>
        <v>0</v>
      </c>
      <c r="Q623" s="99">
        <f>Planning!Q$861</f>
        <v>0</v>
      </c>
      <c r="R623" s="99">
        <f>Planning!R$861</f>
        <v>0</v>
      </c>
      <c r="S623" s="99">
        <f>Planning!S$861</f>
        <v>0</v>
      </c>
      <c r="T623" s="99">
        <f>Planning!T$861</f>
        <v>0</v>
      </c>
      <c r="U623" s="99">
        <f>Planning!U$861</f>
        <v>0</v>
      </c>
      <c r="V623" s="100">
        <f>Planning!V$861</f>
        <v>0</v>
      </c>
      <c r="W623" s="98">
        <f>Planning!W$861</f>
        <v>0</v>
      </c>
      <c r="X623" s="99">
        <f>Planning!X$861</f>
        <v>0</v>
      </c>
      <c r="Y623" s="99">
        <f>Planning!Y$861</f>
        <v>0</v>
      </c>
      <c r="Z623" s="99">
        <f>Planning!Z$861</f>
        <v>0</v>
      </c>
      <c r="AA623" s="99">
        <f>Planning!AA$861</f>
        <v>0</v>
      </c>
      <c r="AB623" s="99">
        <f>Planning!AB$861</f>
        <v>0</v>
      </c>
      <c r="AC623" s="99">
        <f>Planning!AC$861</f>
        <v>0</v>
      </c>
      <c r="AD623" s="100">
        <f>Planning!AD$861</f>
        <v>0</v>
      </c>
      <c r="AE623" s="98">
        <f>Planning!AE$861</f>
        <v>0</v>
      </c>
      <c r="AF623" s="99">
        <f>Planning!AF$861</f>
        <v>0</v>
      </c>
      <c r="AG623" s="99">
        <f>Planning!AG$861</f>
        <v>0</v>
      </c>
      <c r="AH623" s="99">
        <f>Planning!AH$861</f>
        <v>0</v>
      </c>
      <c r="AI623" s="99">
        <f>Planning!AI$861</f>
        <v>0</v>
      </c>
      <c r="AJ623" s="100">
        <f>Planning!AJ$861</f>
        <v>0</v>
      </c>
      <c r="AK623" s="98">
        <f>Planning!AK$861</f>
        <v>0</v>
      </c>
      <c r="AL623" s="99">
        <f>Planning!AL$861</f>
        <v>0</v>
      </c>
      <c r="AM623" s="99">
        <f>Planning!AM$861</f>
        <v>0</v>
      </c>
      <c r="AN623" s="99">
        <f>Planning!AN$861</f>
        <v>0</v>
      </c>
      <c r="AO623" s="99">
        <f>Planning!AO$861</f>
        <v>0</v>
      </c>
      <c r="AP623" s="99">
        <f>Planning!AP$861</f>
        <v>0</v>
      </c>
      <c r="AQ623" s="99">
        <f>Planning!AQ$861</f>
        <v>0</v>
      </c>
      <c r="AR623" s="99">
        <f>Planning!AR$861</f>
        <v>0</v>
      </c>
      <c r="AS623" s="99">
        <f>Planning!AS$861</f>
        <v>0</v>
      </c>
      <c r="AT623" s="100">
        <f>Planning!AT$861</f>
        <v>0</v>
      </c>
      <c r="AU623" s="98">
        <f>Planning!AU$861</f>
        <v>0</v>
      </c>
      <c r="AV623" s="99">
        <f>Planning!AV$861</f>
        <v>0</v>
      </c>
      <c r="AW623" s="99">
        <f>Planning!AW$861</f>
        <v>0</v>
      </c>
      <c r="AX623" s="99">
        <f>Planning!AX$861</f>
        <v>0</v>
      </c>
      <c r="AY623" s="99">
        <f>Planning!AY$861</f>
        <v>0</v>
      </c>
      <c r="AZ623" s="99">
        <f>Planning!AZ$861</f>
        <v>0</v>
      </c>
      <c r="BA623" s="99">
        <f>Planning!BA$861</f>
        <v>0</v>
      </c>
      <c r="BB623" s="100">
        <f>Planning!BB$861</f>
        <v>0</v>
      </c>
      <c r="BC623" s="69">
        <f>Planning!BC$861</f>
        <v>0</v>
      </c>
      <c r="BD623" s="102"/>
      <c r="BE623" s="408">
        <f>Planning!BE$861</f>
        <v>0</v>
      </c>
      <c r="BF623" s="409">
        <f>Planning!BF$861</f>
        <v>0</v>
      </c>
      <c r="BG623" s="74">
        <f>Planning!BG$861</f>
        <v>0</v>
      </c>
      <c r="BH623" s="75">
        <f>Planning!BH$861</f>
        <v>0</v>
      </c>
      <c r="BI623" s="76" t="str">
        <f>Planning!BI$861</f>
        <v/>
      </c>
      <c r="BJ623" s="77">
        <f>Planning!BJ$861</f>
        <v>0</v>
      </c>
      <c r="BL623" s="210">
        <f>Planning!BL$861</f>
        <v>0</v>
      </c>
      <c r="BM623" s="143">
        <f>Planning!BP$861</f>
        <v>0</v>
      </c>
      <c r="NL623" s="43" t="s">
        <v>63</v>
      </c>
    </row>
    <row r="624" spans="1:376" ht="10.199999999999999" hidden="1" customHeight="1">
      <c r="A624" s="25"/>
      <c r="B624" s="337"/>
      <c r="C624" s="424"/>
      <c r="D624" s="15"/>
      <c r="E624" s="101"/>
      <c r="F624" s="101"/>
      <c r="G624" s="101"/>
      <c r="H624" s="323"/>
      <c r="I624" s="402">
        <f>Conges!$B$28</f>
        <v>44921</v>
      </c>
      <c r="J624" s="403"/>
      <c r="K624" s="403"/>
      <c r="L624" s="403"/>
      <c r="M624" s="403"/>
      <c r="N624" s="78" t="str">
        <f>Planning!N$896</f>
        <v/>
      </c>
      <c r="O624" s="95">
        <f>Planning!O$896</f>
        <v>0</v>
      </c>
      <c r="P624" s="96">
        <f>Planning!P$896</f>
        <v>0</v>
      </c>
      <c r="Q624" s="96">
        <f>Planning!Q$896</f>
        <v>0</v>
      </c>
      <c r="R624" s="96">
        <f>Planning!R$896</f>
        <v>0</v>
      </c>
      <c r="S624" s="96">
        <f>Planning!S$896</f>
        <v>0</v>
      </c>
      <c r="T624" s="96">
        <f>Planning!T$896</f>
        <v>0</v>
      </c>
      <c r="U624" s="96">
        <f>Planning!U$896</f>
        <v>0</v>
      </c>
      <c r="V624" s="97">
        <f>Planning!V$896</f>
        <v>0</v>
      </c>
      <c r="W624" s="95">
        <f>Planning!W$896</f>
        <v>0</v>
      </c>
      <c r="X624" s="96">
        <f>Planning!X$896</f>
        <v>0</v>
      </c>
      <c r="Y624" s="96">
        <f>Planning!Y$896</f>
        <v>0</v>
      </c>
      <c r="Z624" s="96">
        <f>Planning!Z$896</f>
        <v>0</v>
      </c>
      <c r="AA624" s="96">
        <f>Planning!AA$896</f>
        <v>0</v>
      </c>
      <c r="AB624" s="96">
        <f>Planning!AB$896</f>
        <v>0</v>
      </c>
      <c r="AC624" s="96">
        <f>Planning!AC$896</f>
        <v>0</v>
      </c>
      <c r="AD624" s="97">
        <f>Planning!AD$896</f>
        <v>0</v>
      </c>
      <c r="AE624" s="95">
        <f>Planning!AE$896</f>
        <v>0</v>
      </c>
      <c r="AF624" s="96">
        <f>Planning!AF$896</f>
        <v>0</v>
      </c>
      <c r="AG624" s="96">
        <f>Planning!AG$896</f>
        <v>0</v>
      </c>
      <c r="AH624" s="96">
        <f>Planning!AH$896</f>
        <v>0</v>
      </c>
      <c r="AI624" s="96">
        <f>Planning!AI$896</f>
        <v>0</v>
      </c>
      <c r="AJ624" s="97">
        <f>Planning!AJ$896</f>
        <v>0</v>
      </c>
      <c r="AK624" s="95">
        <f>Planning!AK$896</f>
        <v>0</v>
      </c>
      <c r="AL624" s="96">
        <f>Planning!AL$896</f>
        <v>0</v>
      </c>
      <c r="AM624" s="96">
        <f>Planning!AM$896</f>
        <v>0</v>
      </c>
      <c r="AN624" s="96">
        <f>Planning!AN$896</f>
        <v>0</v>
      </c>
      <c r="AO624" s="96">
        <f>Planning!AO$896</f>
        <v>0</v>
      </c>
      <c r="AP624" s="96">
        <f>Planning!AP$896</f>
        <v>0</v>
      </c>
      <c r="AQ624" s="96">
        <f>Planning!AQ$896</f>
        <v>0</v>
      </c>
      <c r="AR624" s="96">
        <f>Planning!AR$896</f>
        <v>0</v>
      </c>
      <c r="AS624" s="96">
        <f>Planning!AS$896</f>
        <v>0</v>
      </c>
      <c r="AT624" s="97">
        <f>Planning!AT$896</f>
        <v>0</v>
      </c>
      <c r="AU624" s="95">
        <f>Planning!AU$896</f>
        <v>0</v>
      </c>
      <c r="AV624" s="96">
        <f>Planning!AV$896</f>
        <v>0</v>
      </c>
      <c r="AW624" s="96">
        <f>Planning!AW$896</f>
        <v>0</v>
      </c>
      <c r="AX624" s="96">
        <f>Planning!AX$896</f>
        <v>0</v>
      </c>
      <c r="AY624" s="96">
        <f>Planning!AY$896</f>
        <v>0</v>
      </c>
      <c r="AZ624" s="96">
        <f>Planning!AZ$896</f>
        <v>0</v>
      </c>
      <c r="BA624" s="96">
        <f>Planning!BA$896</f>
        <v>0</v>
      </c>
      <c r="BB624" s="97">
        <f>Planning!BB$896</f>
        <v>0</v>
      </c>
      <c r="BC624" s="82">
        <f>Planning!BC$896</f>
        <v>0</v>
      </c>
      <c r="BD624" s="102"/>
      <c r="BE624" s="410">
        <f>Planning!BE$896</f>
        <v>0</v>
      </c>
      <c r="BF624" s="411">
        <f>Planning!BF$896</f>
        <v>0</v>
      </c>
      <c r="BG624" s="88">
        <f>Planning!BG$896</f>
        <v>0</v>
      </c>
      <c r="BH624" s="89">
        <f>Planning!BH$896</f>
        <v>0</v>
      </c>
      <c r="BI624" s="90" t="str">
        <f>Planning!BI$896</f>
        <v/>
      </c>
      <c r="BJ624" s="91">
        <f>Planning!BJ$896</f>
        <v>0</v>
      </c>
      <c r="BL624" s="211">
        <f>Planning!BL$896</f>
        <v>0</v>
      </c>
      <c r="BM624" s="142">
        <f>Planning!BP$896</f>
        <v>0</v>
      </c>
      <c r="NL624" s="43" t="s">
        <v>63</v>
      </c>
    </row>
    <row r="625" spans="1:376" ht="10.199999999999999" hidden="1" customHeight="1">
      <c r="A625" s="25"/>
      <c r="B625" s="337"/>
      <c r="C625" s="424"/>
      <c r="D625" s="15"/>
      <c r="E625" s="101"/>
      <c r="F625" s="101"/>
      <c r="G625" s="101"/>
      <c r="H625" s="323"/>
      <c r="I625" s="400">
        <f>Conges!$B$29</f>
        <v>44922</v>
      </c>
      <c r="J625" s="401"/>
      <c r="K625" s="401"/>
      <c r="L625" s="401"/>
      <c r="M625" s="401"/>
      <c r="N625" s="65" t="str">
        <f>Planning!N$931</f>
        <v/>
      </c>
      <c r="O625" s="98">
        <f>Planning!O$931</f>
        <v>0</v>
      </c>
      <c r="P625" s="99">
        <f>Planning!P$931</f>
        <v>0</v>
      </c>
      <c r="Q625" s="99">
        <f>Planning!Q$931</f>
        <v>0</v>
      </c>
      <c r="R625" s="99">
        <f>Planning!R$931</f>
        <v>0</v>
      </c>
      <c r="S625" s="99">
        <f>Planning!S$931</f>
        <v>0</v>
      </c>
      <c r="T625" s="99">
        <f>Planning!T$931</f>
        <v>0</v>
      </c>
      <c r="U625" s="99">
        <f>Planning!U$931</f>
        <v>0</v>
      </c>
      <c r="V625" s="100">
        <f>Planning!V$931</f>
        <v>0</v>
      </c>
      <c r="W625" s="98">
        <f>Planning!W$931</f>
        <v>0</v>
      </c>
      <c r="X625" s="99">
        <f>Planning!X$931</f>
        <v>0</v>
      </c>
      <c r="Y625" s="99">
        <f>Planning!Y$931</f>
        <v>0</v>
      </c>
      <c r="Z625" s="99">
        <f>Planning!Z$931</f>
        <v>0</v>
      </c>
      <c r="AA625" s="99">
        <f>Planning!AA$931</f>
        <v>0</v>
      </c>
      <c r="AB625" s="99">
        <f>Planning!AB$931</f>
        <v>0</v>
      </c>
      <c r="AC625" s="99">
        <f>Planning!AC$931</f>
        <v>0</v>
      </c>
      <c r="AD625" s="100">
        <f>Planning!AD$931</f>
        <v>0</v>
      </c>
      <c r="AE625" s="98">
        <f>Planning!AE$931</f>
        <v>0</v>
      </c>
      <c r="AF625" s="99">
        <f>Planning!AF$931</f>
        <v>0</v>
      </c>
      <c r="AG625" s="99">
        <f>Planning!AG$931</f>
        <v>0</v>
      </c>
      <c r="AH625" s="99">
        <f>Planning!AH$931</f>
        <v>0</v>
      </c>
      <c r="AI625" s="99">
        <f>Planning!AI$931</f>
        <v>0</v>
      </c>
      <c r="AJ625" s="100">
        <f>Planning!AJ$931</f>
        <v>0</v>
      </c>
      <c r="AK625" s="98">
        <f>Planning!AK$931</f>
        <v>0</v>
      </c>
      <c r="AL625" s="99">
        <f>Planning!AL$931</f>
        <v>0</v>
      </c>
      <c r="AM625" s="99">
        <f>Planning!AM$931</f>
        <v>0</v>
      </c>
      <c r="AN625" s="99">
        <f>Planning!AN$931</f>
        <v>0</v>
      </c>
      <c r="AO625" s="99">
        <f>Planning!AO$931</f>
        <v>0</v>
      </c>
      <c r="AP625" s="99">
        <f>Planning!AP$931</f>
        <v>0</v>
      </c>
      <c r="AQ625" s="99">
        <f>Planning!AQ$931</f>
        <v>0</v>
      </c>
      <c r="AR625" s="99">
        <f>Planning!AR$931</f>
        <v>0</v>
      </c>
      <c r="AS625" s="99">
        <f>Planning!AS$931</f>
        <v>0</v>
      </c>
      <c r="AT625" s="100">
        <f>Planning!AT$931</f>
        <v>0</v>
      </c>
      <c r="AU625" s="98">
        <f>Planning!AU$931</f>
        <v>0</v>
      </c>
      <c r="AV625" s="99">
        <f>Planning!AV$931</f>
        <v>0</v>
      </c>
      <c r="AW625" s="99">
        <f>Planning!AW$931</f>
        <v>0</v>
      </c>
      <c r="AX625" s="99">
        <f>Planning!AX$931</f>
        <v>0</v>
      </c>
      <c r="AY625" s="99">
        <f>Planning!AY$931</f>
        <v>0</v>
      </c>
      <c r="AZ625" s="99">
        <f>Planning!AZ$931</f>
        <v>0</v>
      </c>
      <c r="BA625" s="99">
        <f>Planning!BA$931</f>
        <v>0</v>
      </c>
      <c r="BB625" s="100">
        <f>Planning!BB$931</f>
        <v>0</v>
      </c>
      <c r="BC625" s="69">
        <f>Planning!BC$931</f>
        <v>0</v>
      </c>
      <c r="BD625" s="102"/>
      <c r="BE625" s="408">
        <f>Planning!BE$931</f>
        <v>0</v>
      </c>
      <c r="BF625" s="409">
        <f>Planning!BF$931</f>
        <v>0</v>
      </c>
      <c r="BG625" s="74">
        <f>Planning!BG$931</f>
        <v>0</v>
      </c>
      <c r="BH625" s="75">
        <f>Planning!BH$931</f>
        <v>0</v>
      </c>
      <c r="BI625" s="76" t="str">
        <f>Planning!BI$931</f>
        <v/>
      </c>
      <c r="BJ625" s="77">
        <f>Planning!BJ$931</f>
        <v>0</v>
      </c>
      <c r="BL625" s="210">
        <f>Planning!BL$931</f>
        <v>0</v>
      </c>
      <c r="BM625" s="143">
        <f>Planning!BP$931</f>
        <v>0</v>
      </c>
      <c r="NL625" s="43" t="s">
        <v>63</v>
      </c>
    </row>
    <row r="626" spans="1:376" ht="10.199999999999999" hidden="1" customHeight="1">
      <c r="A626" s="25"/>
      <c r="B626" s="337"/>
      <c r="C626" s="424"/>
      <c r="D626" s="15"/>
      <c r="E626" s="101"/>
      <c r="F626" s="101"/>
      <c r="G626" s="101"/>
      <c r="H626" s="323"/>
      <c r="I626" s="402">
        <f>Conges!$B$30</f>
        <v>44923</v>
      </c>
      <c r="J626" s="403"/>
      <c r="K626" s="403"/>
      <c r="L626" s="403"/>
      <c r="M626" s="403"/>
      <c r="N626" s="78" t="str">
        <f>Planning!N$966</f>
        <v/>
      </c>
      <c r="O626" s="95">
        <f>Planning!O$966</f>
        <v>0</v>
      </c>
      <c r="P626" s="96">
        <f>Planning!P$966</f>
        <v>0</v>
      </c>
      <c r="Q626" s="96">
        <f>Planning!Q$966</f>
        <v>0</v>
      </c>
      <c r="R626" s="96">
        <f>Planning!R$966</f>
        <v>0</v>
      </c>
      <c r="S626" s="96">
        <f>Planning!S$966</f>
        <v>0</v>
      </c>
      <c r="T626" s="96">
        <f>Planning!T$966</f>
        <v>0</v>
      </c>
      <c r="U626" s="96">
        <f>Planning!U$966</f>
        <v>0</v>
      </c>
      <c r="V626" s="97">
        <f>Planning!V$966</f>
        <v>0</v>
      </c>
      <c r="W626" s="95">
        <f>Planning!W$966</f>
        <v>0</v>
      </c>
      <c r="X626" s="96">
        <f>Planning!X$966</f>
        <v>0</v>
      </c>
      <c r="Y626" s="96">
        <f>Planning!Y$966</f>
        <v>0</v>
      </c>
      <c r="Z626" s="96">
        <f>Planning!Z$966</f>
        <v>0</v>
      </c>
      <c r="AA626" s="96">
        <f>Planning!AA$966</f>
        <v>0</v>
      </c>
      <c r="AB626" s="96">
        <f>Planning!AB$966</f>
        <v>0</v>
      </c>
      <c r="AC626" s="96">
        <f>Planning!AC$966</f>
        <v>0</v>
      </c>
      <c r="AD626" s="97">
        <f>Planning!AD$966</f>
        <v>0</v>
      </c>
      <c r="AE626" s="95">
        <f>Planning!AE$966</f>
        <v>0</v>
      </c>
      <c r="AF626" s="96">
        <f>Planning!AF$966</f>
        <v>0</v>
      </c>
      <c r="AG626" s="96">
        <f>Planning!AG$966</f>
        <v>0</v>
      </c>
      <c r="AH626" s="96">
        <f>Planning!AH$966</f>
        <v>0</v>
      </c>
      <c r="AI626" s="96">
        <f>Planning!AI$966</f>
        <v>0</v>
      </c>
      <c r="AJ626" s="97">
        <f>Planning!AJ$966</f>
        <v>0</v>
      </c>
      <c r="AK626" s="95">
        <f>Planning!AK$966</f>
        <v>0</v>
      </c>
      <c r="AL626" s="96">
        <f>Planning!AL$966</f>
        <v>0</v>
      </c>
      <c r="AM626" s="96">
        <f>Planning!AM$966</f>
        <v>0</v>
      </c>
      <c r="AN626" s="96">
        <f>Planning!AN$966</f>
        <v>0</v>
      </c>
      <c r="AO626" s="96">
        <f>Planning!AO$966</f>
        <v>0</v>
      </c>
      <c r="AP626" s="96">
        <f>Planning!AP$966</f>
        <v>0</v>
      </c>
      <c r="AQ626" s="96">
        <f>Planning!AQ$966</f>
        <v>0</v>
      </c>
      <c r="AR626" s="96">
        <f>Planning!AR$966</f>
        <v>0</v>
      </c>
      <c r="AS626" s="96">
        <f>Planning!AS$966</f>
        <v>0</v>
      </c>
      <c r="AT626" s="97">
        <f>Planning!AT$966</f>
        <v>0</v>
      </c>
      <c r="AU626" s="95">
        <f>Planning!AU$966</f>
        <v>0</v>
      </c>
      <c r="AV626" s="96">
        <f>Planning!AV$966</f>
        <v>0</v>
      </c>
      <c r="AW626" s="96">
        <f>Planning!AW$966</f>
        <v>0</v>
      </c>
      <c r="AX626" s="96">
        <f>Planning!AX$966</f>
        <v>0</v>
      </c>
      <c r="AY626" s="96">
        <f>Planning!AY$966</f>
        <v>0</v>
      </c>
      <c r="AZ626" s="96">
        <f>Planning!AZ$966</f>
        <v>0</v>
      </c>
      <c r="BA626" s="96">
        <f>Planning!BA$966</f>
        <v>0</v>
      </c>
      <c r="BB626" s="97">
        <f>Planning!BB$966</f>
        <v>0</v>
      </c>
      <c r="BC626" s="82">
        <f>Planning!BC$966</f>
        <v>0</v>
      </c>
      <c r="BD626" s="102"/>
      <c r="BE626" s="410">
        <f>Planning!BE$966</f>
        <v>0</v>
      </c>
      <c r="BF626" s="411">
        <f>Planning!BF$966</f>
        <v>0</v>
      </c>
      <c r="BG626" s="88">
        <f>Planning!BG$966</f>
        <v>0</v>
      </c>
      <c r="BH626" s="89">
        <f>Planning!BH$966</f>
        <v>0</v>
      </c>
      <c r="BI626" s="90" t="str">
        <f>Planning!BI$966</f>
        <v/>
      </c>
      <c r="BJ626" s="91">
        <f>Planning!BJ$966</f>
        <v>0</v>
      </c>
      <c r="BL626" s="211">
        <f>Planning!BL$966</f>
        <v>0</v>
      </c>
      <c r="BM626" s="142">
        <f>Planning!BP$966</f>
        <v>0</v>
      </c>
      <c r="NL626" s="43" t="s">
        <v>63</v>
      </c>
    </row>
    <row r="627" spans="1:376" ht="10.199999999999999" hidden="1" customHeight="1">
      <c r="A627" s="25"/>
      <c r="B627" s="337"/>
      <c r="C627" s="424"/>
      <c r="D627" s="15"/>
      <c r="E627" s="101"/>
      <c r="F627" s="101"/>
      <c r="G627" s="101"/>
      <c r="H627" s="323"/>
      <c r="I627" s="400">
        <f>Conges!$B$31</f>
        <v>44924</v>
      </c>
      <c r="J627" s="401"/>
      <c r="K627" s="401"/>
      <c r="L627" s="401"/>
      <c r="M627" s="401"/>
      <c r="N627" s="65" t="str">
        <f>Planning!N$1001</f>
        <v/>
      </c>
      <c r="O627" s="98">
        <f>Planning!O$1001</f>
        <v>0</v>
      </c>
      <c r="P627" s="99">
        <f>Planning!P$1001</f>
        <v>0</v>
      </c>
      <c r="Q627" s="99">
        <f>Planning!Q$1001</f>
        <v>0</v>
      </c>
      <c r="R627" s="99">
        <f>Planning!R$1001</f>
        <v>0</v>
      </c>
      <c r="S627" s="99">
        <f>Planning!S$1001</f>
        <v>0</v>
      </c>
      <c r="T627" s="99">
        <f>Planning!T$1001</f>
        <v>0</v>
      </c>
      <c r="U627" s="99">
        <f>Planning!U$1001</f>
        <v>0</v>
      </c>
      <c r="V627" s="100">
        <f>Planning!V$1001</f>
        <v>0</v>
      </c>
      <c r="W627" s="98">
        <f>Planning!W$1001</f>
        <v>0</v>
      </c>
      <c r="X627" s="99">
        <f>Planning!X$1001</f>
        <v>0</v>
      </c>
      <c r="Y627" s="99">
        <f>Planning!Y$1001</f>
        <v>0</v>
      </c>
      <c r="Z627" s="99">
        <f>Planning!Z$1001</f>
        <v>0</v>
      </c>
      <c r="AA627" s="99">
        <f>Planning!AA$1001</f>
        <v>0</v>
      </c>
      <c r="AB627" s="99">
        <f>Planning!AB$1001</f>
        <v>0</v>
      </c>
      <c r="AC627" s="99">
        <f>Planning!AC$1001</f>
        <v>0</v>
      </c>
      <c r="AD627" s="100">
        <f>Planning!AD$1001</f>
        <v>0</v>
      </c>
      <c r="AE627" s="98">
        <f>Planning!AE$1001</f>
        <v>0</v>
      </c>
      <c r="AF627" s="99">
        <f>Planning!AF$1001</f>
        <v>0</v>
      </c>
      <c r="AG627" s="99">
        <f>Planning!AG$1001</f>
        <v>0</v>
      </c>
      <c r="AH627" s="99">
        <f>Planning!AH$1001</f>
        <v>0</v>
      </c>
      <c r="AI627" s="99">
        <f>Planning!AI$1001</f>
        <v>0</v>
      </c>
      <c r="AJ627" s="100">
        <f>Planning!AJ$1001</f>
        <v>0</v>
      </c>
      <c r="AK627" s="98">
        <f>Planning!AK$1001</f>
        <v>0</v>
      </c>
      <c r="AL627" s="99">
        <f>Planning!AL$1001</f>
        <v>0</v>
      </c>
      <c r="AM627" s="99">
        <f>Planning!AM$1001</f>
        <v>0</v>
      </c>
      <c r="AN627" s="99">
        <f>Planning!AN$1001</f>
        <v>0</v>
      </c>
      <c r="AO627" s="99">
        <f>Planning!AO$1001</f>
        <v>0</v>
      </c>
      <c r="AP627" s="99">
        <f>Planning!AP$1001</f>
        <v>0</v>
      </c>
      <c r="AQ627" s="99">
        <f>Planning!AQ$1001</f>
        <v>0</v>
      </c>
      <c r="AR627" s="99">
        <f>Planning!AR$1001</f>
        <v>0</v>
      </c>
      <c r="AS627" s="99">
        <f>Planning!AS$1001</f>
        <v>0</v>
      </c>
      <c r="AT627" s="100">
        <f>Planning!AT$1001</f>
        <v>0</v>
      </c>
      <c r="AU627" s="98">
        <f>Planning!AU$1001</f>
        <v>0</v>
      </c>
      <c r="AV627" s="99">
        <f>Planning!AV$1001</f>
        <v>0</v>
      </c>
      <c r="AW627" s="99">
        <f>Planning!AW$1001</f>
        <v>0</v>
      </c>
      <c r="AX627" s="99">
        <f>Planning!AX$1001</f>
        <v>0</v>
      </c>
      <c r="AY627" s="99">
        <f>Planning!AY$1001</f>
        <v>0</v>
      </c>
      <c r="AZ627" s="99">
        <f>Planning!AZ$1001</f>
        <v>0</v>
      </c>
      <c r="BA627" s="99">
        <f>Planning!BA$1001</f>
        <v>0</v>
      </c>
      <c r="BB627" s="100">
        <f>Planning!BB$1001</f>
        <v>0</v>
      </c>
      <c r="BC627" s="69">
        <f>Planning!BC$1001</f>
        <v>0</v>
      </c>
      <c r="BD627" s="102"/>
      <c r="BE627" s="408">
        <f>Planning!BE$1001</f>
        <v>0</v>
      </c>
      <c r="BF627" s="409">
        <f>Planning!BF$1001</f>
        <v>0</v>
      </c>
      <c r="BG627" s="74">
        <f>Planning!BG$1001</f>
        <v>0</v>
      </c>
      <c r="BH627" s="75">
        <f>Planning!BH$1001</f>
        <v>0</v>
      </c>
      <c r="BI627" s="76" t="str">
        <f>Planning!BI$1001</f>
        <v/>
      </c>
      <c r="BJ627" s="77">
        <f>Planning!BJ$1001</f>
        <v>0</v>
      </c>
      <c r="BL627" s="210">
        <f>Planning!BL$1001</f>
        <v>0</v>
      </c>
      <c r="BM627" s="143">
        <f>Planning!BP$1001</f>
        <v>0</v>
      </c>
      <c r="NL627" s="43" t="s">
        <v>63</v>
      </c>
    </row>
    <row r="628" spans="1:376" ht="10.199999999999999" hidden="1" customHeight="1">
      <c r="A628" s="25"/>
      <c r="B628" s="337"/>
      <c r="C628" s="424"/>
      <c r="D628" s="15"/>
      <c r="E628" s="101"/>
      <c r="F628" s="101"/>
      <c r="G628" s="101"/>
      <c r="H628" s="323"/>
      <c r="I628" s="402">
        <f>Conges!$B$32</f>
        <v>44925</v>
      </c>
      <c r="J628" s="403"/>
      <c r="K628" s="403"/>
      <c r="L628" s="403"/>
      <c r="M628" s="403"/>
      <c r="N628" s="78" t="str">
        <f>Planning!N$1036</f>
        <v/>
      </c>
      <c r="O628" s="95">
        <f>Planning!O$1036</f>
        <v>0</v>
      </c>
      <c r="P628" s="96">
        <f>Planning!P$1036</f>
        <v>0</v>
      </c>
      <c r="Q628" s="96">
        <f>Planning!Q$1036</f>
        <v>0</v>
      </c>
      <c r="R628" s="96">
        <f>Planning!R$1036</f>
        <v>0</v>
      </c>
      <c r="S628" s="96">
        <f>Planning!S$1036</f>
        <v>0</v>
      </c>
      <c r="T628" s="96">
        <f>Planning!T$1036</f>
        <v>0</v>
      </c>
      <c r="U628" s="96">
        <f>Planning!U$1036</f>
        <v>0</v>
      </c>
      <c r="V628" s="97">
        <f>Planning!V$1036</f>
        <v>0</v>
      </c>
      <c r="W628" s="95">
        <f>Planning!W$1036</f>
        <v>0</v>
      </c>
      <c r="X628" s="96">
        <f>Planning!X$1036</f>
        <v>0</v>
      </c>
      <c r="Y628" s="96">
        <f>Planning!Y$1036</f>
        <v>0</v>
      </c>
      <c r="Z628" s="96">
        <f>Planning!Z$1036</f>
        <v>0</v>
      </c>
      <c r="AA628" s="96">
        <f>Planning!AA$1036</f>
        <v>0</v>
      </c>
      <c r="AB628" s="96">
        <f>Planning!AB$1036</f>
        <v>0</v>
      </c>
      <c r="AC628" s="96">
        <f>Planning!AC$1036</f>
        <v>0</v>
      </c>
      <c r="AD628" s="97">
        <f>Planning!AD$1036</f>
        <v>0</v>
      </c>
      <c r="AE628" s="95">
        <f>Planning!AE$1036</f>
        <v>0</v>
      </c>
      <c r="AF628" s="96">
        <f>Planning!AF$1036</f>
        <v>0</v>
      </c>
      <c r="AG628" s="96">
        <f>Planning!AG$1036</f>
        <v>0</v>
      </c>
      <c r="AH628" s="96">
        <f>Planning!AH$1036</f>
        <v>0</v>
      </c>
      <c r="AI628" s="96">
        <f>Planning!AI$1036</f>
        <v>0</v>
      </c>
      <c r="AJ628" s="97">
        <f>Planning!AJ$1036</f>
        <v>0</v>
      </c>
      <c r="AK628" s="95">
        <f>Planning!AK$1036</f>
        <v>0</v>
      </c>
      <c r="AL628" s="96">
        <f>Planning!AL$1036</f>
        <v>0</v>
      </c>
      <c r="AM628" s="96">
        <f>Planning!AM$1036</f>
        <v>0</v>
      </c>
      <c r="AN628" s="96">
        <f>Planning!AN$1036</f>
        <v>0</v>
      </c>
      <c r="AO628" s="96">
        <f>Planning!AO$1036</f>
        <v>0</v>
      </c>
      <c r="AP628" s="96">
        <f>Planning!AP$1036</f>
        <v>0</v>
      </c>
      <c r="AQ628" s="96">
        <f>Planning!AQ$1036</f>
        <v>0</v>
      </c>
      <c r="AR628" s="96">
        <f>Planning!AR$1036</f>
        <v>0</v>
      </c>
      <c r="AS628" s="96">
        <f>Planning!AS$1036</f>
        <v>0</v>
      </c>
      <c r="AT628" s="97">
        <f>Planning!AT$1036</f>
        <v>0</v>
      </c>
      <c r="AU628" s="95">
        <f>Planning!AU$1036</f>
        <v>0</v>
      </c>
      <c r="AV628" s="96">
        <f>Planning!AV$1036</f>
        <v>0</v>
      </c>
      <c r="AW628" s="96">
        <f>Planning!AW$1036</f>
        <v>0</v>
      </c>
      <c r="AX628" s="96">
        <f>Planning!AX$1036</f>
        <v>0</v>
      </c>
      <c r="AY628" s="96">
        <f>Planning!AY$1036</f>
        <v>0</v>
      </c>
      <c r="AZ628" s="96">
        <f>Planning!AZ$1036</f>
        <v>0</v>
      </c>
      <c r="BA628" s="96">
        <f>Planning!BA$1036</f>
        <v>0</v>
      </c>
      <c r="BB628" s="97">
        <f>Planning!BB$1036</f>
        <v>0</v>
      </c>
      <c r="BC628" s="82">
        <f>Planning!BC$1036</f>
        <v>0</v>
      </c>
      <c r="BD628" s="102"/>
      <c r="BE628" s="410">
        <f>Planning!BE$1036</f>
        <v>0</v>
      </c>
      <c r="BF628" s="411">
        <f>Planning!BF$1036</f>
        <v>0</v>
      </c>
      <c r="BG628" s="88">
        <f>Planning!BG$1036</f>
        <v>0</v>
      </c>
      <c r="BH628" s="89">
        <f>Planning!BH$1036</f>
        <v>0</v>
      </c>
      <c r="BI628" s="90" t="str">
        <f>Planning!BI$1036</f>
        <v/>
      </c>
      <c r="BJ628" s="91">
        <f>Planning!BJ$1036</f>
        <v>0</v>
      </c>
      <c r="BL628" s="211">
        <f>Planning!BL$1036</f>
        <v>0</v>
      </c>
      <c r="BM628" s="142">
        <f>Planning!BP$1036</f>
        <v>0</v>
      </c>
      <c r="NL628" s="43" t="s">
        <v>63</v>
      </c>
    </row>
    <row r="629" spans="1:376" ht="10.199999999999999" hidden="1" customHeight="1" thickBot="1">
      <c r="A629" s="25"/>
      <c r="B629" s="337"/>
      <c r="C629" s="424"/>
      <c r="D629" s="15"/>
      <c r="E629" s="101"/>
      <c r="F629" s="101"/>
      <c r="G629" s="101"/>
      <c r="H629" s="323"/>
      <c r="I629" s="400">
        <f>Conges!$B$33</f>
        <v>44926</v>
      </c>
      <c r="J629" s="401"/>
      <c r="K629" s="401"/>
      <c r="L629" s="401"/>
      <c r="M629" s="401"/>
      <c r="N629" s="65" t="str">
        <f>Planning!N$1071</f>
        <v/>
      </c>
      <c r="O629" s="98">
        <f>Planning!O$1071</f>
        <v>0</v>
      </c>
      <c r="P629" s="99">
        <f>Planning!P$1071</f>
        <v>0</v>
      </c>
      <c r="Q629" s="99">
        <f>Planning!Q$1071</f>
        <v>0</v>
      </c>
      <c r="R629" s="99">
        <f>Planning!R$1071</f>
        <v>0</v>
      </c>
      <c r="S629" s="99">
        <f>Planning!S$1071</f>
        <v>0</v>
      </c>
      <c r="T629" s="99">
        <f>Planning!T$1071</f>
        <v>0</v>
      </c>
      <c r="U629" s="99">
        <f>Planning!U$1071</f>
        <v>0</v>
      </c>
      <c r="V629" s="100">
        <f>Planning!V$1071</f>
        <v>0</v>
      </c>
      <c r="W629" s="98">
        <f>Planning!W$1071</f>
        <v>0</v>
      </c>
      <c r="X629" s="99">
        <f>Planning!X$1071</f>
        <v>0</v>
      </c>
      <c r="Y629" s="99">
        <f>Planning!Y$1071</f>
        <v>0</v>
      </c>
      <c r="Z629" s="99">
        <f>Planning!Z$1071</f>
        <v>0</v>
      </c>
      <c r="AA629" s="99">
        <f>Planning!AA$1071</f>
        <v>0</v>
      </c>
      <c r="AB629" s="99">
        <f>Planning!AB$1071</f>
        <v>0</v>
      </c>
      <c r="AC629" s="99">
        <f>Planning!AC$1071</f>
        <v>0</v>
      </c>
      <c r="AD629" s="100">
        <f>Planning!AD$1071</f>
        <v>0</v>
      </c>
      <c r="AE629" s="98">
        <f>Planning!AE$1071</f>
        <v>0</v>
      </c>
      <c r="AF629" s="99">
        <f>Planning!AF$1071</f>
        <v>0</v>
      </c>
      <c r="AG629" s="99">
        <f>Planning!AG$1071</f>
        <v>0</v>
      </c>
      <c r="AH629" s="99">
        <f>Planning!AH$1071</f>
        <v>0</v>
      </c>
      <c r="AI629" s="99">
        <f>Planning!AI$1071</f>
        <v>0</v>
      </c>
      <c r="AJ629" s="100">
        <f>Planning!AJ$1071</f>
        <v>0</v>
      </c>
      <c r="AK629" s="98">
        <f>Planning!AK$1071</f>
        <v>0</v>
      </c>
      <c r="AL629" s="99">
        <f>Planning!AL$1071</f>
        <v>0</v>
      </c>
      <c r="AM629" s="99">
        <f>Planning!AM$1071</f>
        <v>0</v>
      </c>
      <c r="AN629" s="99">
        <f>Planning!AN$1071</f>
        <v>0</v>
      </c>
      <c r="AO629" s="99">
        <f>Planning!AO$1071</f>
        <v>0</v>
      </c>
      <c r="AP629" s="99">
        <f>Planning!AP$1071</f>
        <v>0</v>
      </c>
      <c r="AQ629" s="99">
        <f>Planning!AQ$1071</f>
        <v>0</v>
      </c>
      <c r="AR629" s="99">
        <f>Planning!AR$1071</f>
        <v>0</v>
      </c>
      <c r="AS629" s="99">
        <f>Planning!AS$1071</f>
        <v>0</v>
      </c>
      <c r="AT629" s="100">
        <f>Planning!AT$1071</f>
        <v>0</v>
      </c>
      <c r="AU629" s="98">
        <f>Planning!AU$1071</f>
        <v>0</v>
      </c>
      <c r="AV629" s="99">
        <f>Planning!AV$1071</f>
        <v>0</v>
      </c>
      <c r="AW629" s="99">
        <f>Planning!AW$1071</f>
        <v>0</v>
      </c>
      <c r="AX629" s="99">
        <f>Planning!AX$1071</f>
        <v>0</v>
      </c>
      <c r="AY629" s="99">
        <f>Planning!AY$1071</f>
        <v>0</v>
      </c>
      <c r="AZ629" s="99">
        <f>Planning!AZ$1071</f>
        <v>0</v>
      </c>
      <c r="BA629" s="99">
        <f>Planning!BA$1071</f>
        <v>0</v>
      </c>
      <c r="BB629" s="100">
        <f>Planning!BB$1071</f>
        <v>0</v>
      </c>
      <c r="BC629" s="69">
        <f>Planning!BC$1071</f>
        <v>0</v>
      </c>
      <c r="BD629" s="102"/>
      <c r="BE629" s="412">
        <f>Planning!BE$1071</f>
        <v>0</v>
      </c>
      <c r="BF629" s="413">
        <f>Planning!BF$1071</f>
        <v>0</v>
      </c>
      <c r="BG629" s="104">
        <f>Planning!BG$1071</f>
        <v>0</v>
      </c>
      <c r="BH629" s="105">
        <f>Planning!BH$1071</f>
        <v>0</v>
      </c>
      <c r="BI629" s="106" t="str">
        <f>Planning!BI$1071</f>
        <v/>
      </c>
      <c r="BJ629" s="107">
        <f>Planning!BJ$1071</f>
        <v>0</v>
      </c>
      <c r="BL629" s="213">
        <f>Planning!BL$1071</f>
        <v>0</v>
      </c>
      <c r="BM629" s="151">
        <f>Planning!BP$1071</f>
        <v>0</v>
      </c>
      <c r="NL629" s="43" t="s">
        <v>63</v>
      </c>
    </row>
    <row r="630" spans="1:376" ht="10.199999999999999" hidden="1" customHeight="1" thickBot="1">
      <c r="B630" s="337"/>
      <c r="C630" s="425"/>
      <c r="D630" s="17"/>
      <c r="E630" s="140"/>
      <c r="F630" s="140"/>
      <c r="G630" s="140"/>
      <c r="H630" s="11"/>
      <c r="I630" s="19"/>
      <c r="J630" s="19"/>
      <c r="K630" s="19"/>
      <c r="L630" s="19"/>
      <c r="M630" s="19"/>
      <c r="N630" s="12"/>
      <c r="O630" s="27"/>
      <c r="P630" s="28"/>
      <c r="Q630" s="27"/>
      <c r="R630" s="28"/>
      <c r="S630" s="27"/>
      <c r="T630" s="28"/>
      <c r="U630" s="27"/>
      <c r="V630" s="28"/>
      <c r="W630" s="27"/>
      <c r="X630" s="28"/>
      <c r="Y630" s="27"/>
      <c r="Z630" s="28"/>
      <c r="AA630" s="27"/>
      <c r="AB630" s="28"/>
      <c r="AC630" s="27"/>
      <c r="AD630" s="28"/>
      <c r="AE630" s="27"/>
      <c r="AF630" s="28"/>
      <c r="AG630" s="27"/>
      <c r="AH630" s="28"/>
      <c r="AI630" s="27"/>
      <c r="AJ630" s="28"/>
      <c r="AK630" s="27"/>
      <c r="AL630" s="28"/>
      <c r="AM630" s="27"/>
      <c r="AN630" s="28"/>
      <c r="AO630" s="27"/>
      <c r="AP630" s="28"/>
      <c r="AQ630" s="27"/>
      <c r="AR630" s="28"/>
      <c r="AS630" s="27"/>
      <c r="AT630" s="28"/>
      <c r="AU630" s="27"/>
      <c r="AV630" s="28"/>
      <c r="AW630" s="27"/>
      <c r="AX630" s="28"/>
      <c r="AY630" s="27"/>
      <c r="AZ630" s="28"/>
      <c r="BA630" s="27"/>
      <c r="BB630" s="28"/>
      <c r="BC630" s="18"/>
      <c r="BD630" s="103"/>
      <c r="BE630" s="109"/>
      <c r="BF630" s="109"/>
      <c r="BG630" s="108"/>
      <c r="BH630" s="109"/>
      <c r="BI630" s="109"/>
      <c r="BJ630" s="109"/>
      <c r="BK630" s="45"/>
      <c r="BL630" s="109"/>
      <c r="BM630" s="152">
        <f>SUM(BM599:BM629)</f>
        <v>0</v>
      </c>
    </row>
    <row r="631" spans="1:376" ht="10.199999999999999" hidden="1" customHeight="1" thickBot="1">
      <c r="A631" s="26"/>
      <c r="C631" s="399"/>
      <c r="D631" s="399"/>
      <c r="E631" s="399"/>
      <c r="F631" s="399"/>
      <c r="G631" s="399"/>
      <c r="H631" s="399"/>
      <c r="I631" s="399"/>
      <c r="J631" s="399"/>
      <c r="K631" s="399"/>
      <c r="L631" s="399"/>
      <c r="M631" s="399"/>
      <c r="N631" s="399"/>
      <c r="O631" s="399"/>
      <c r="P631" s="399"/>
      <c r="Q631" s="399"/>
      <c r="R631" s="399"/>
      <c r="S631" s="399"/>
      <c r="T631" s="399"/>
      <c r="U631" s="399"/>
      <c r="V631" s="399"/>
      <c r="W631" s="399"/>
      <c r="X631" s="399"/>
      <c r="Y631" s="399"/>
      <c r="Z631" s="399"/>
      <c r="AA631" s="399"/>
      <c r="AB631" s="399"/>
      <c r="AC631" s="399"/>
      <c r="AD631" s="399"/>
      <c r="AE631" s="399"/>
      <c r="AF631" s="399"/>
      <c r="AG631" s="399"/>
      <c r="AH631" s="399"/>
      <c r="AI631" s="399"/>
      <c r="AJ631" s="399"/>
      <c r="AK631" s="399"/>
      <c r="AL631" s="399"/>
      <c r="AM631" s="399"/>
      <c r="AN631" s="399"/>
      <c r="AO631" s="399"/>
      <c r="AP631" s="399"/>
      <c r="AQ631" s="399"/>
      <c r="AR631" s="399"/>
      <c r="AS631" s="399"/>
      <c r="AT631" s="399"/>
      <c r="AU631" s="399"/>
      <c r="AV631" s="399"/>
      <c r="AW631" s="399"/>
      <c r="AX631" s="399"/>
      <c r="AY631" s="399"/>
      <c r="AZ631" s="399"/>
      <c r="BA631" s="399"/>
      <c r="BB631" s="399"/>
      <c r="BC631" s="399"/>
      <c r="BD631" s="293"/>
      <c r="BE631" s="44"/>
      <c r="BF631" s="44"/>
      <c r="BG631" s="44"/>
      <c r="BH631" s="44"/>
      <c r="BI631" s="44"/>
      <c r="BJ631" s="44"/>
      <c r="BL631" s="44"/>
      <c r="BM631" s="44"/>
    </row>
    <row r="632" spans="1:376" ht="18" hidden="1" customHeight="1" thickBot="1">
      <c r="A632" s="26">
        <v>1</v>
      </c>
      <c r="B632" s="337"/>
      <c r="C632" s="404">
        <f>Prenoms!$B$20</f>
        <v>0</v>
      </c>
      <c r="D632" s="405"/>
      <c r="E632" s="405"/>
      <c r="F632" s="405"/>
      <c r="G632" s="405"/>
      <c r="H632" s="405"/>
      <c r="I632" s="405"/>
      <c r="J632" s="405"/>
      <c r="K632" s="405"/>
      <c r="L632" s="405"/>
      <c r="M632" s="405"/>
      <c r="N632" s="405"/>
      <c r="O632" s="405"/>
      <c r="P632" s="405"/>
      <c r="Q632" s="405"/>
      <c r="R632" s="405"/>
      <c r="S632" s="405"/>
      <c r="T632" s="405"/>
      <c r="U632" s="405"/>
      <c r="V632" s="405"/>
      <c r="W632" s="405"/>
      <c r="X632" s="405"/>
      <c r="Y632" s="405"/>
      <c r="Z632" s="405"/>
      <c r="AA632" s="405"/>
      <c r="AB632" s="405"/>
      <c r="AC632" s="405"/>
      <c r="AD632" s="405"/>
      <c r="AE632" s="405"/>
      <c r="AF632" s="405"/>
      <c r="AG632" s="405"/>
      <c r="AH632" s="405"/>
      <c r="AI632" s="405"/>
      <c r="AJ632" s="405"/>
      <c r="AK632" s="405"/>
      <c r="AL632" s="405"/>
      <c r="AM632" s="405"/>
      <c r="AN632" s="405"/>
      <c r="AO632" s="405"/>
      <c r="AP632" s="405"/>
      <c r="AQ632" s="405"/>
      <c r="AR632" s="405"/>
      <c r="AS632" s="405"/>
      <c r="AT632" s="405"/>
      <c r="AU632" s="405"/>
      <c r="AV632" s="405"/>
      <c r="AW632" s="405"/>
      <c r="AX632" s="405"/>
      <c r="AY632" s="405"/>
      <c r="AZ632" s="405"/>
      <c r="BA632" s="405"/>
      <c r="BB632" s="405"/>
      <c r="BC632" s="405"/>
      <c r="BD632" s="102"/>
      <c r="BE632" s="414" t="s">
        <v>13</v>
      </c>
      <c r="BF632" s="415"/>
      <c r="BG632" s="418" t="s">
        <v>50</v>
      </c>
      <c r="BH632" s="420" t="s">
        <v>54</v>
      </c>
      <c r="BI632" s="421"/>
      <c r="BJ632" s="393" t="s">
        <v>46</v>
      </c>
      <c r="BL632" s="359" t="s">
        <v>55</v>
      </c>
      <c r="BM632" s="391" t="str">
        <f>Planning!BP632</f>
        <v>R prévi</v>
      </c>
    </row>
    <row r="633" spans="1:376" ht="10.199999999999999" hidden="1" customHeight="1">
      <c r="A633" s="25"/>
      <c r="B633" s="337"/>
      <c r="C633" s="424">
        <f>$C632</f>
        <v>0</v>
      </c>
      <c r="D633" s="16"/>
      <c r="E633" s="349"/>
      <c r="F633" s="349"/>
      <c r="G633" s="349"/>
      <c r="H633" s="10"/>
      <c r="I633" s="10"/>
      <c r="J633" s="10"/>
      <c r="K633" s="10"/>
      <c r="L633" s="10"/>
      <c r="M633" s="10"/>
      <c r="N633" s="316">
        <v>7</v>
      </c>
      <c r="O633" s="316"/>
      <c r="P633" s="316">
        <v>8</v>
      </c>
      <c r="Q633" s="316"/>
      <c r="R633" s="316">
        <v>9</v>
      </c>
      <c r="S633" s="316"/>
      <c r="T633" s="316">
        <v>10</v>
      </c>
      <c r="U633" s="316"/>
      <c r="V633" s="316">
        <v>11</v>
      </c>
      <c r="W633" s="316"/>
      <c r="X633" s="316">
        <v>12</v>
      </c>
      <c r="Y633" s="316"/>
      <c r="Z633" s="316">
        <v>13</v>
      </c>
      <c r="AA633" s="316"/>
      <c r="AB633" s="316">
        <v>14</v>
      </c>
      <c r="AC633" s="316"/>
      <c r="AD633" s="316">
        <v>15</v>
      </c>
      <c r="AE633" s="316"/>
      <c r="AF633" s="316">
        <v>16</v>
      </c>
      <c r="AG633" s="316"/>
      <c r="AH633" s="316">
        <v>17</v>
      </c>
      <c r="AI633" s="316"/>
      <c r="AJ633" s="316">
        <v>18</v>
      </c>
      <c r="AK633" s="316"/>
      <c r="AL633" s="316">
        <v>19</v>
      </c>
      <c r="AM633" s="316"/>
      <c r="AN633" s="316">
        <v>20</v>
      </c>
      <c r="AO633" s="316"/>
      <c r="AP633" s="316">
        <v>21</v>
      </c>
      <c r="AQ633" s="316"/>
      <c r="AR633" s="316">
        <v>22</v>
      </c>
      <c r="AS633" s="316"/>
      <c r="AT633" s="316">
        <v>23</v>
      </c>
      <c r="AU633" s="316"/>
      <c r="AV633" s="316">
        <v>24</v>
      </c>
      <c r="AW633" s="316"/>
      <c r="AX633" s="316">
        <v>1</v>
      </c>
      <c r="AY633" s="316"/>
      <c r="AZ633" s="316">
        <v>2</v>
      </c>
      <c r="BA633" s="316"/>
      <c r="BB633" s="316">
        <v>3</v>
      </c>
      <c r="BC633" s="346"/>
      <c r="BD633" s="102"/>
      <c r="BE633" s="416"/>
      <c r="BF633" s="417"/>
      <c r="BG633" s="419"/>
      <c r="BH633" s="422"/>
      <c r="BI633" s="423"/>
      <c r="BJ633" s="407"/>
      <c r="BL633" s="406"/>
      <c r="BM633" s="392"/>
    </row>
    <row r="634" spans="1:376" ht="10.199999999999999" hidden="1" customHeight="1">
      <c r="A634" s="25"/>
      <c r="B634" s="337"/>
      <c r="C634" s="424"/>
      <c r="D634" s="15"/>
      <c r="E634" s="322"/>
      <c r="F634" s="322"/>
      <c r="G634" s="322"/>
      <c r="H634" s="323" t="e">
        <f>IF(#REF!&lt;&gt;0,3,0)</f>
        <v>#REF!</v>
      </c>
      <c r="I634" s="426">
        <f>Conges!$B$3</f>
        <v>44896</v>
      </c>
      <c r="J634" s="427"/>
      <c r="K634" s="427"/>
      <c r="L634" s="427"/>
      <c r="M634" s="427"/>
      <c r="N634" s="60" t="str">
        <f>Planning!N$22</f>
        <v/>
      </c>
      <c r="O634" s="92">
        <f>Planning!O$22</f>
        <v>0</v>
      </c>
      <c r="P634" s="93">
        <f>Planning!P$22</f>
        <v>0</v>
      </c>
      <c r="Q634" s="93">
        <f>Planning!Q$22</f>
        <v>0</v>
      </c>
      <c r="R634" s="93">
        <f>Planning!R$22</f>
        <v>0</v>
      </c>
      <c r="S634" s="93">
        <f>Planning!S$22</f>
        <v>0</v>
      </c>
      <c r="T634" s="93">
        <f>Planning!T$22</f>
        <v>0</v>
      </c>
      <c r="U634" s="93">
        <f>Planning!U$22</f>
        <v>0</v>
      </c>
      <c r="V634" s="94">
        <f>Planning!V$22</f>
        <v>0</v>
      </c>
      <c r="W634" s="93">
        <f>Planning!W$22</f>
        <v>0</v>
      </c>
      <c r="X634" s="93">
        <f>Planning!X$22</f>
        <v>0</v>
      </c>
      <c r="Y634" s="93">
        <f>Planning!Y$22</f>
        <v>0</v>
      </c>
      <c r="Z634" s="93">
        <f>Planning!Z$22</f>
        <v>0</v>
      </c>
      <c r="AA634" s="93">
        <f>Planning!AA$22</f>
        <v>0</v>
      </c>
      <c r="AB634" s="93">
        <f>Planning!AB$22</f>
        <v>0</v>
      </c>
      <c r="AC634" s="93">
        <f>Planning!AC$22</f>
        <v>0</v>
      </c>
      <c r="AD634" s="93">
        <f>Planning!AD$22</f>
        <v>0</v>
      </c>
      <c r="AE634" s="92">
        <f>Planning!AE$22</f>
        <v>0</v>
      </c>
      <c r="AF634" s="93">
        <f>Planning!AF$22</f>
        <v>0</v>
      </c>
      <c r="AG634" s="93">
        <f>Planning!AG$22</f>
        <v>0</v>
      </c>
      <c r="AH634" s="93">
        <f>Planning!AH$22</f>
        <v>0</v>
      </c>
      <c r="AI634" s="93">
        <f>Planning!AI$22</f>
        <v>0</v>
      </c>
      <c r="AJ634" s="94">
        <f>Planning!AJ$22</f>
        <v>0</v>
      </c>
      <c r="AK634" s="93">
        <f>Planning!AK$22</f>
        <v>0</v>
      </c>
      <c r="AL634" s="93">
        <f>Planning!AL$22</f>
        <v>0</v>
      </c>
      <c r="AM634" s="93">
        <f>Planning!AM$22</f>
        <v>0</v>
      </c>
      <c r="AN634" s="93">
        <f>Planning!AN$22</f>
        <v>0</v>
      </c>
      <c r="AO634" s="93">
        <f>Planning!AO$22</f>
        <v>0</v>
      </c>
      <c r="AP634" s="93">
        <f>Planning!AP$22</f>
        <v>0</v>
      </c>
      <c r="AQ634" s="93">
        <f>Planning!AQ$22</f>
        <v>0</v>
      </c>
      <c r="AR634" s="93">
        <f>Planning!AR$22</f>
        <v>0</v>
      </c>
      <c r="AS634" s="93">
        <f>Planning!AS$22</f>
        <v>0</v>
      </c>
      <c r="AT634" s="93">
        <f>Planning!AT$22</f>
        <v>0</v>
      </c>
      <c r="AU634" s="92">
        <f>Planning!AU$22</f>
        <v>0</v>
      </c>
      <c r="AV634" s="93">
        <f>Planning!AV$22</f>
        <v>0</v>
      </c>
      <c r="AW634" s="93">
        <f>Planning!AW$22</f>
        <v>0</v>
      </c>
      <c r="AX634" s="93">
        <f>Planning!AX$22</f>
        <v>0</v>
      </c>
      <c r="AY634" s="93">
        <f>Planning!AY$22</f>
        <v>0</v>
      </c>
      <c r="AZ634" s="93">
        <f>Planning!AZ$22</f>
        <v>0</v>
      </c>
      <c r="BA634" s="93">
        <f>Planning!BA$22</f>
        <v>0</v>
      </c>
      <c r="BB634" s="94">
        <f>Planning!BB$22</f>
        <v>0</v>
      </c>
      <c r="BC634" s="64">
        <f>Planning!BC$22</f>
        <v>0</v>
      </c>
      <c r="BD634" s="102"/>
      <c r="BE634" s="428">
        <f>Planning!BE$22</f>
        <v>0</v>
      </c>
      <c r="BF634" s="429">
        <f>Planning!BF$22</f>
        <v>0</v>
      </c>
      <c r="BG634" s="70">
        <f>Planning!BG$22</f>
        <v>0</v>
      </c>
      <c r="BH634" s="71">
        <f>Planning!BH$22</f>
        <v>0</v>
      </c>
      <c r="BI634" s="72" t="str">
        <f>Planning!BI$22</f>
        <v/>
      </c>
      <c r="BJ634" s="73">
        <f>Planning!BJ$22</f>
        <v>0</v>
      </c>
      <c r="BL634" s="212">
        <f>Planning!BL$22</f>
        <v>0</v>
      </c>
      <c r="BM634" s="141">
        <f>Planning!BP$22</f>
        <v>0</v>
      </c>
      <c r="NL634" s="43" t="s">
        <v>63</v>
      </c>
    </row>
    <row r="635" spans="1:376" ht="10.199999999999999" hidden="1" customHeight="1">
      <c r="A635" s="25"/>
      <c r="B635" s="337"/>
      <c r="C635" s="424"/>
      <c r="D635" s="15"/>
      <c r="E635" s="322"/>
      <c r="F635" s="322"/>
      <c r="G635" s="322"/>
      <c r="H635" s="323"/>
      <c r="I635" s="402">
        <f>Conges!$B$4</f>
        <v>44897</v>
      </c>
      <c r="J635" s="403"/>
      <c r="K635" s="403"/>
      <c r="L635" s="403"/>
      <c r="M635" s="403"/>
      <c r="N635" s="78" t="str">
        <f>Planning!N$57</f>
        <v/>
      </c>
      <c r="O635" s="95">
        <f>Planning!O$57</f>
        <v>0</v>
      </c>
      <c r="P635" s="96">
        <f>Planning!P$57</f>
        <v>0</v>
      </c>
      <c r="Q635" s="96">
        <f>Planning!Q$57</f>
        <v>0</v>
      </c>
      <c r="R635" s="96">
        <f>Planning!R$57</f>
        <v>0</v>
      </c>
      <c r="S635" s="96">
        <f>Planning!S$57</f>
        <v>0</v>
      </c>
      <c r="T635" s="96">
        <f>Planning!T$57</f>
        <v>0</v>
      </c>
      <c r="U635" s="96">
        <f>Planning!U$57</f>
        <v>0</v>
      </c>
      <c r="V635" s="97">
        <f>Planning!V$57</f>
        <v>0</v>
      </c>
      <c r="W635" s="96">
        <f>Planning!W$57</f>
        <v>0</v>
      </c>
      <c r="X635" s="96">
        <f>Planning!X$57</f>
        <v>0</v>
      </c>
      <c r="Y635" s="96">
        <f>Planning!Y$57</f>
        <v>0</v>
      </c>
      <c r="Z635" s="96">
        <f>Planning!Z$57</f>
        <v>0</v>
      </c>
      <c r="AA635" s="96">
        <f>Planning!AA$57</f>
        <v>0</v>
      </c>
      <c r="AB635" s="96">
        <f>Planning!AB$57</f>
        <v>0</v>
      </c>
      <c r="AC635" s="96">
        <f>Planning!AC$57</f>
        <v>0</v>
      </c>
      <c r="AD635" s="96">
        <f>Planning!AD$57</f>
        <v>0</v>
      </c>
      <c r="AE635" s="95">
        <f>Planning!AE$57</f>
        <v>0</v>
      </c>
      <c r="AF635" s="96">
        <f>Planning!AF$57</f>
        <v>0</v>
      </c>
      <c r="AG635" s="96">
        <f>Planning!AG$57</f>
        <v>0</v>
      </c>
      <c r="AH635" s="96">
        <f>Planning!AH$57</f>
        <v>0</v>
      </c>
      <c r="AI635" s="96">
        <f>Planning!AI$57</f>
        <v>0</v>
      </c>
      <c r="AJ635" s="97">
        <f>Planning!AJ$57</f>
        <v>0</v>
      </c>
      <c r="AK635" s="96">
        <f>Planning!AK$57</f>
        <v>0</v>
      </c>
      <c r="AL635" s="96">
        <f>Planning!AL$57</f>
        <v>0</v>
      </c>
      <c r="AM635" s="96">
        <f>Planning!AM$57</f>
        <v>0</v>
      </c>
      <c r="AN635" s="96">
        <f>Planning!AN$57</f>
        <v>0</v>
      </c>
      <c r="AO635" s="96">
        <f>Planning!AO$57</f>
        <v>0</v>
      </c>
      <c r="AP635" s="96">
        <f>Planning!AP$57</f>
        <v>0</v>
      </c>
      <c r="AQ635" s="96">
        <f>Planning!AQ$57</f>
        <v>0</v>
      </c>
      <c r="AR635" s="96">
        <f>Planning!AR$57</f>
        <v>0</v>
      </c>
      <c r="AS635" s="96">
        <f>Planning!AS$57</f>
        <v>0</v>
      </c>
      <c r="AT635" s="96">
        <f>Planning!AT$57</f>
        <v>0</v>
      </c>
      <c r="AU635" s="95">
        <f>Planning!AU$57</f>
        <v>0</v>
      </c>
      <c r="AV635" s="96">
        <f>Planning!AV$57</f>
        <v>0</v>
      </c>
      <c r="AW635" s="96">
        <f>Planning!AW$57</f>
        <v>0</v>
      </c>
      <c r="AX635" s="96">
        <f>Planning!AX$57</f>
        <v>0</v>
      </c>
      <c r="AY635" s="96">
        <f>Planning!AY$57</f>
        <v>0</v>
      </c>
      <c r="AZ635" s="96">
        <f>Planning!AZ$57</f>
        <v>0</v>
      </c>
      <c r="BA635" s="96">
        <f>Planning!BA$57</f>
        <v>0</v>
      </c>
      <c r="BB635" s="97">
        <f>Planning!BB$57</f>
        <v>0</v>
      </c>
      <c r="BC635" s="82">
        <f>Planning!BC$57</f>
        <v>0</v>
      </c>
      <c r="BD635" s="102"/>
      <c r="BE635" s="410">
        <f>Planning!BE$57</f>
        <v>0</v>
      </c>
      <c r="BF635" s="411">
        <f>Planning!BF$57</f>
        <v>0</v>
      </c>
      <c r="BG635" s="88">
        <f>Planning!BG$57</f>
        <v>0</v>
      </c>
      <c r="BH635" s="89">
        <f>Planning!BH$57</f>
        <v>0</v>
      </c>
      <c r="BI635" s="90" t="str">
        <f>Planning!BI$57</f>
        <v/>
      </c>
      <c r="BJ635" s="91">
        <f>Planning!BJ$57</f>
        <v>0</v>
      </c>
      <c r="BL635" s="211">
        <f>Planning!BL$57</f>
        <v>0</v>
      </c>
      <c r="BM635" s="142">
        <f>Planning!BP$57</f>
        <v>0</v>
      </c>
      <c r="NL635" s="43" t="s">
        <v>63</v>
      </c>
    </row>
    <row r="636" spans="1:376" ht="10.199999999999999" hidden="1" customHeight="1">
      <c r="A636" s="25"/>
      <c r="B636" s="337"/>
      <c r="C636" s="424"/>
      <c r="D636" s="15"/>
      <c r="E636" s="324"/>
      <c r="F636" s="324"/>
      <c r="G636" s="324"/>
      <c r="H636" s="323"/>
      <c r="I636" s="400">
        <f>Conges!$B$5</f>
        <v>44898</v>
      </c>
      <c r="J636" s="401"/>
      <c r="K636" s="401"/>
      <c r="L636" s="401"/>
      <c r="M636" s="401"/>
      <c r="N636" s="65" t="str">
        <f>Planning!N$92</f>
        <v/>
      </c>
      <c r="O636" s="98">
        <f>Planning!O$92</f>
        <v>0</v>
      </c>
      <c r="P636" s="99">
        <f>Planning!P$92</f>
        <v>0</v>
      </c>
      <c r="Q636" s="99">
        <f>Planning!Q$92</f>
        <v>0</v>
      </c>
      <c r="R636" s="99">
        <f>Planning!R$92</f>
        <v>0</v>
      </c>
      <c r="S636" s="99">
        <f>Planning!S$92</f>
        <v>0</v>
      </c>
      <c r="T636" s="99">
        <f>Planning!T$92</f>
        <v>0</v>
      </c>
      <c r="U636" s="99">
        <f>Planning!U$92</f>
        <v>0</v>
      </c>
      <c r="V636" s="100">
        <f>Planning!V$92</f>
        <v>0</v>
      </c>
      <c r="W636" s="99">
        <f>Planning!W$92</f>
        <v>0</v>
      </c>
      <c r="X636" s="99">
        <f>Planning!X$92</f>
        <v>0</v>
      </c>
      <c r="Y636" s="99">
        <f>Planning!Y$92</f>
        <v>0</v>
      </c>
      <c r="Z636" s="99">
        <f>Planning!Z$92</f>
        <v>0</v>
      </c>
      <c r="AA636" s="99">
        <f>Planning!AA$92</f>
        <v>0</v>
      </c>
      <c r="AB636" s="99">
        <f>Planning!AB$92</f>
        <v>0</v>
      </c>
      <c r="AC636" s="99">
        <f>Planning!AC$92</f>
        <v>0</v>
      </c>
      <c r="AD636" s="99">
        <f>Planning!AD$92</f>
        <v>0</v>
      </c>
      <c r="AE636" s="98">
        <f>Planning!AE$92</f>
        <v>0</v>
      </c>
      <c r="AF636" s="99">
        <f>Planning!AF$92</f>
        <v>0</v>
      </c>
      <c r="AG636" s="99">
        <f>Planning!AG$92</f>
        <v>0</v>
      </c>
      <c r="AH636" s="99">
        <f>Planning!AH$92</f>
        <v>0</v>
      </c>
      <c r="AI636" s="99">
        <f>Planning!AI$92</f>
        <v>0</v>
      </c>
      <c r="AJ636" s="100">
        <f>Planning!AJ$92</f>
        <v>0</v>
      </c>
      <c r="AK636" s="99">
        <f>Planning!AK$92</f>
        <v>0</v>
      </c>
      <c r="AL636" s="99">
        <f>Planning!AL$92</f>
        <v>0</v>
      </c>
      <c r="AM636" s="99">
        <f>Planning!AM$92</f>
        <v>0</v>
      </c>
      <c r="AN636" s="99">
        <f>Planning!AN$92</f>
        <v>0</v>
      </c>
      <c r="AO636" s="99">
        <f>Planning!AO$92</f>
        <v>0</v>
      </c>
      <c r="AP636" s="99">
        <f>Planning!AP$92</f>
        <v>0</v>
      </c>
      <c r="AQ636" s="99">
        <f>Planning!AQ$92</f>
        <v>0</v>
      </c>
      <c r="AR636" s="99">
        <f>Planning!AR$92</f>
        <v>0</v>
      </c>
      <c r="AS636" s="99">
        <f>Planning!AS$92</f>
        <v>0</v>
      </c>
      <c r="AT636" s="99">
        <f>Planning!AT$92</f>
        <v>0</v>
      </c>
      <c r="AU636" s="98">
        <f>Planning!AU$92</f>
        <v>0</v>
      </c>
      <c r="AV636" s="99">
        <f>Planning!AV$92</f>
        <v>0</v>
      </c>
      <c r="AW636" s="99">
        <f>Planning!AW$92</f>
        <v>0</v>
      </c>
      <c r="AX636" s="99">
        <f>Planning!AX$92</f>
        <v>0</v>
      </c>
      <c r="AY636" s="99">
        <f>Planning!AY$92</f>
        <v>0</v>
      </c>
      <c r="AZ636" s="99">
        <f>Planning!AZ$92</f>
        <v>0</v>
      </c>
      <c r="BA636" s="99">
        <f>Planning!BA$92</f>
        <v>0</v>
      </c>
      <c r="BB636" s="100">
        <f>Planning!BB$92</f>
        <v>0</v>
      </c>
      <c r="BC636" s="69">
        <f>Planning!BC$92</f>
        <v>0</v>
      </c>
      <c r="BD636" s="102"/>
      <c r="BE636" s="408">
        <f>Planning!BE$92</f>
        <v>0</v>
      </c>
      <c r="BF636" s="409">
        <f>Planning!BF$92</f>
        <v>0</v>
      </c>
      <c r="BG636" s="74">
        <f>Planning!BG$92</f>
        <v>0</v>
      </c>
      <c r="BH636" s="75">
        <f>Planning!BH$92</f>
        <v>0</v>
      </c>
      <c r="BI636" s="76" t="str">
        <f>Planning!BI$92</f>
        <v/>
      </c>
      <c r="BJ636" s="77">
        <f>Planning!BJ$92</f>
        <v>0</v>
      </c>
      <c r="BL636" s="210">
        <f>Planning!BL$92</f>
        <v>0</v>
      </c>
      <c r="BM636" s="143">
        <f>Planning!BP$92</f>
        <v>0</v>
      </c>
      <c r="NL636" s="43" t="s">
        <v>63</v>
      </c>
    </row>
    <row r="637" spans="1:376" ht="10.199999999999999" hidden="1" customHeight="1">
      <c r="A637" s="25"/>
      <c r="B637" s="337"/>
      <c r="C637" s="424"/>
      <c r="D637" s="15"/>
      <c r="E637" s="322"/>
      <c r="F637" s="322"/>
      <c r="G637" s="322"/>
      <c r="H637" s="323"/>
      <c r="I637" s="402">
        <f>Conges!$B$6</f>
        <v>44899</v>
      </c>
      <c r="J637" s="403"/>
      <c r="K637" s="403"/>
      <c r="L637" s="403"/>
      <c r="M637" s="403"/>
      <c r="N637" s="78" t="str">
        <f>Planning!N$127</f>
        <v/>
      </c>
      <c r="O637" s="95">
        <f>Planning!O$127</f>
        <v>0</v>
      </c>
      <c r="P637" s="96">
        <f>Planning!P$127</f>
        <v>0</v>
      </c>
      <c r="Q637" s="96">
        <f>Planning!Q$127</f>
        <v>0</v>
      </c>
      <c r="R637" s="96">
        <f>Planning!R$127</f>
        <v>0</v>
      </c>
      <c r="S637" s="96">
        <f>Planning!S$127</f>
        <v>0</v>
      </c>
      <c r="T637" s="96">
        <f>Planning!T$127</f>
        <v>0</v>
      </c>
      <c r="U637" s="96">
        <f>Planning!U$127</f>
        <v>0</v>
      </c>
      <c r="V637" s="97">
        <f>Planning!V$127</f>
        <v>0</v>
      </c>
      <c r="W637" s="96">
        <f>Planning!W$127</f>
        <v>0</v>
      </c>
      <c r="X637" s="96">
        <f>Planning!X$127</f>
        <v>0</v>
      </c>
      <c r="Y637" s="96">
        <f>Planning!Y$127</f>
        <v>0</v>
      </c>
      <c r="Z637" s="96">
        <f>Planning!Z$127</f>
        <v>0</v>
      </c>
      <c r="AA637" s="96">
        <f>Planning!AA$127</f>
        <v>0</v>
      </c>
      <c r="AB637" s="96">
        <f>Planning!AB$127</f>
        <v>0</v>
      </c>
      <c r="AC637" s="96">
        <f>Planning!AC$127</f>
        <v>0</v>
      </c>
      <c r="AD637" s="96">
        <f>Planning!AD$127</f>
        <v>0</v>
      </c>
      <c r="AE637" s="95">
        <f>Planning!AE$127</f>
        <v>0</v>
      </c>
      <c r="AF637" s="96">
        <f>Planning!AF$127</f>
        <v>0</v>
      </c>
      <c r="AG637" s="96">
        <f>Planning!AG$127</f>
        <v>0</v>
      </c>
      <c r="AH637" s="96">
        <f>Planning!AH$127</f>
        <v>0</v>
      </c>
      <c r="AI637" s="96">
        <f>Planning!AI$127</f>
        <v>0</v>
      </c>
      <c r="AJ637" s="97">
        <f>Planning!AJ$127</f>
        <v>0</v>
      </c>
      <c r="AK637" s="96">
        <f>Planning!AK$127</f>
        <v>0</v>
      </c>
      <c r="AL637" s="96">
        <f>Planning!AL$127</f>
        <v>0</v>
      </c>
      <c r="AM637" s="96">
        <f>Planning!AM$127</f>
        <v>0</v>
      </c>
      <c r="AN637" s="96">
        <f>Planning!AN$127</f>
        <v>0</v>
      </c>
      <c r="AO637" s="96">
        <f>Planning!AO$127</f>
        <v>0</v>
      </c>
      <c r="AP637" s="96">
        <f>Planning!AP$127</f>
        <v>0</v>
      </c>
      <c r="AQ637" s="96">
        <f>Planning!AQ$127</f>
        <v>0</v>
      </c>
      <c r="AR637" s="96">
        <f>Planning!AR$127</f>
        <v>0</v>
      </c>
      <c r="AS637" s="96">
        <f>Planning!AS$127</f>
        <v>0</v>
      </c>
      <c r="AT637" s="96">
        <f>Planning!AT$127</f>
        <v>0</v>
      </c>
      <c r="AU637" s="95">
        <f>Planning!AU$127</f>
        <v>0</v>
      </c>
      <c r="AV637" s="96">
        <f>Planning!AV$127</f>
        <v>0</v>
      </c>
      <c r="AW637" s="96">
        <f>Planning!AW$127</f>
        <v>0</v>
      </c>
      <c r="AX637" s="96">
        <f>Planning!AX$127</f>
        <v>0</v>
      </c>
      <c r="AY637" s="96">
        <f>Planning!AY$127</f>
        <v>0</v>
      </c>
      <c r="AZ637" s="96">
        <f>Planning!AZ$127</f>
        <v>0</v>
      </c>
      <c r="BA637" s="96">
        <f>Planning!BA$127</f>
        <v>0</v>
      </c>
      <c r="BB637" s="97">
        <f>Planning!BB$127</f>
        <v>0</v>
      </c>
      <c r="BC637" s="82">
        <f>Planning!BC$127</f>
        <v>0</v>
      </c>
      <c r="BD637" s="102"/>
      <c r="BE637" s="410">
        <f>Planning!BE$127</f>
        <v>0</v>
      </c>
      <c r="BF637" s="411">
        <f>Planning!BF$127</f>
        <v>0</v>
      </c>
      <c r="BG637" s="88">
        <f>Planning!BG$127</f>
        <v>0</v>
      </c>
      <c r="BH637" s="89">
        <f>Planning!BH$127</f>
        <v>0</v>
      </c>
      <c r="BI637" s="90" t="str">
        <f>Planning!BI$127</f>
        <v/>
      </c>
      <c r="BJ637" s="91">
        <f>Planning!BJ$127</f>
        <v>0</v>
      </c>
      <c r="BL637" s="211">
        <f>Planning!BL$127</f>
        <v>0</v>
      </c>
      <c r="BM637" s="142">
        <f>Planning!BP$127</f>
        <v>0</v>
      </c>
      <c r="NL637" s="43" t="s">
        <v>63</v>
      </c>
    </row>
    <row r="638" spans="1:376" ht="10.199999999999999" hidden="1" customHeight="1">
      <c r="A638" s="25"/>
      <c r="B638" s="337"/>
      <c r="C638" s="424"/>
      <c r="D638" s="15"/>
      <c r="E638" s="322"/>
      <c r="F638" s="322"/>
      <c r="G638" s="322"/>
      <c r="H638" s="323"/>
      <c r="I638" s="400">
        <f>Conges!$B$7</f>
        <v>44900</v>
      </c>
      <c r="J638" s="401"/>
      <c r="K638" s="401"/>
      <c r="L638" s="401"/>
      <c r="M638" s="401"/>
      <c r="N638" s="65" t="str">
        <f>Planning!N$162</f>
        <v/>
      </c>
      <c r="O638" s="98">
        <f>Planning!O$162</f>
        <v>0</v>
      </c>
      <c r="P638" s="99">
        <f>Planning!P$162</f>
        <v>0</v>
      </c>
      <c r="Q638" s="99">
        <f>Planning!Q$162</f>
        <v>0</v>
      </c>
      <c r="R638" s="99">
        <f>Planning!R$162</f>
        <v>0</v>
      </c>
      <c r="S638" s="99">
        <f>Planning!S$162</f>
        <v>0</v>
      </c>
      <c r="T638" s="99">
        <f>Planning!T$162</f>
        <v>0</v>
      </c>
      <c r="U638" s="99">
        <f>Planning!U$162</f>
        <v>0</v>
      </c>
      <c r="V638" s="100">
        <f>Planning!V$162</f>
        <v>0</v>
      </c>
      <c r="W638" s="99">
        <f>Planning!W$162</f>
        <v>0</v>
      </c>
      <c r="X638" s="99">
        <f>Planning!X$162</f>
        <v>0</v>
      </c>
      <c r="Y638" s="99">
        <f>Planning!Y$162</f>
        <v>0</v>
      </c>
      <c r="Z638" s="99">
        <f>Planning!Z$162</f>
        <v>0</v>
      </c>
      <c r="AA638" s="99">
        <f>Planning!AA$162</f>
        <v>0</v>
      </c>
      <c r="AB638" s="99">
        <f>Planning!AB$162</f>
        <v>0</v>
      </c>
      <c r="AC638" s="99">
        <f>Planning!AC$162</f>
        <v>0</v>
      </c>
      <c r="AD638" s="99">
        <f>Planning!AD$162</f>
        <v>0</v>
      </c>
      <c r="AE638" s="98">
        <f>Planning!AE$162</f>
        <v>0</v>
      </c>
      <c r="AF638" s="99">
        <f>Planning!AF$162</f>
        <v>0</v>
      </c>
      <c r="AG638" s="99">
        <f>Planning!AG$162</f>
        <v>0</v>
      </c>
      <c r="AH638" s="99">
        <f>Planning!AH$162</f>
        <v>0</v>
      </c>
      <c r="AI638" s="99">
        <f>Planning!AI$162</f>
        <v>0</v>
      </c>
      <c r="AJ638" s="100">
        <f>Planning!AJ$162</f>
        <v>0</v>
      </c>
      <c r="AK638" s="99">
        <f>Planning!AK$162</f>
        <v>0</v>
      </c>
      <c r="AL638" s="99">
        <f>Planning!AL$162</f>
        <v>0</v>
      </c>
      <c r="AM638" s="99">
        <f>Planning!AM$162</f>
        <v>0</v>
      </c>
      <c r="AN638" s="99">
        <f>Planning!AN$162</f>
        <v>0</v>
      </c>
      <c r="AO638" s="99">
        <f>Planning!AO$162</f>
        <v>0</v>
      </c>
      <c r="AP638" s="99">
        <f>Planning!AP$162</f>
        <v>0</v>
      </c>
      <c r="AQ638" s="99">
        <f>Planning!AQ$162</f>
        <v>0</v>
      </c>
      <c r="AR638" s="99">
        <f>Planning!AR$162</f>
        <v>0</v>
      </c>
      <c r="AS638" s="99">
        <f>Planning!AS$162</f>
        <v>0</v>
      </c>
      <c r="AT638" s="99">
        <f>Planning!AT$162</f>
        <v>0</v>
      </c>
      <c r="AU638" s="98">
        <f>Planning!AU$162</f>
        <v>0</v>
      </c>
      <c r="AV638" s="99">
        <f>Planning!AV$162</f>
        <v>0</v>
      </c>
      <c r="AW638" s="99">
        <f>Planning!AW$162</f>
        <v>0</v>
      </c>
      <c r="AX638" s="99">
        <f>Planning!AX$162</f>
        <v>0</v>
      </c>
      <c r="AY638" s="99">
        <f>Planning!AY$162</f>
        <v>0</v>
      </c>
      <c r="AZ638" s="99">
        <f>Planning!AZ$162</f>
        <v>0</v>
      </c>
      <c r="BA638" s="99">
        <f>Planning!BA$162</f>
        <v>0</v>
      </c>
      <c r="BB638" s="100">
        <f>Planning!BB$162</f>
        <v>0</v>
      </c>
      <c r="BC638" s="69">
        <f>Planning!BC$162</f>
        <v>0</v>
      </c>
      <c r="BD638" s="102"/>
      <c r="BE638" s="408">
        <f>Planning!BE$162</f>
        <v>0</v>
      </c>
      <c r="BF638" s="409">
        <f>Planning!BF$162</f>
        <v>0</v>
      </c>
      <c r="BG638" s="74">
        <f>Planning!BG$162</f>
        <v>0</v>
      </c>
      <c r="BH638" s="75">
        <f>Planning!BH$162</f>
        <v>0</v>
      </c>
      <c r="BI638" s="76" t="str">
        <f>Planning!BI$162</f>
        <v/>
      </c>
      <c r="BJ638" s="77">
        <f>Planning!BJ$162</f>
        <v>0</v>
      </c>
      <c r="BL638" s="210">
        <f>Planning!BL$162</f>
        <v>0</v>
      </c>
      <c r="BM638" s="143">
        <f>Planning!BP$162</f>
        <v>0</v>
      </c>
      <c r="NL638" s="43" t="s">
        <v>63</v>
      </c>
    </row>
    <row r="639" spans="1:376" ht="10.199999999999999" hidden="1" customHeight="1">
      <c r="A639" s="25"/>
      <c r="B639" s="337"/>
      <c r="C639" s="424"/>
      <c r="D639" s="15"/>
      <c r="E639" s="334" t="str">
        <f>Planning!$E$9</f>
        <v>CREPIERE</v>
      </c>
      <c r="F639" s="334"/>
      <c r="G639" s="124">
        <f>(COUNTIF(O634:BB664,Planning!$MT$3))/2</f>
        <v>0</v>
      </c>
      <c r="H639" s="323"/>
      <c r="I639" s="402">
        <f>Conges!$B$8</f>
        <v>44901</v>
      </c>
      <c r="J639" s="403"/>
      <c r="K639" s="403"/>
      <c r="L639" s="403"/>
      <c r="M639" s="403"/>
      <c r="N639" s="78" t="str">
        <f>Planning!N$197</f>
        <v/>
      </c>
      <c r="O639" s="95">
        <f>Planning!O$197</f>
        <v>0</v>
      </c>
      <c r="P639" s="96">
        <f>Planning!P$197</f>
        <v>0</v>
      </c>
      <c r="Q639" s="96">
        <f>Planning!Q$197</f>
        <v>0</v>
      </c>
      <c r="R639" s="96">
        <f>Planning!R$197</f>
        <v>0</v>
      </c>
      <c r="S639" s="96">
        <f>Planning!S$197</f>
        <v>0</v>
      </c>
      <c r="T639" s="96">
        <f>Planning!T$197</f>
        <v>0</v>
      </c>
      <c r="U639" s="96">
        <f>Planning!U$197</f>
        <v>0</v>
      </c>
      <c r="V639" s="97">
        <f>Planning!V$197</f>
        <v>0</v>
      </c>
      <c r="W639" s="96">
        <f>Planning!W$197</f>
        <v>0</v>
      </c>
      <c r="X639" s="96">
        <f>Planning!X$197</f>
        <v>0</v>
      </c>
      <c r="Y639" s="96">
        <f>Planning!Y$197</f>
        <v>0</v>
      </c>
      <c r="Z639" s="96">
        <f>Planning!Z$197</f>
        <v>0</v>
      </c>
      <c r="AA639" s="96">
        <f>Planning!AA$197</f>
        <v>0</v>
      </c>
      <c r="AB639" s="96">
        <f>Planning!AB$197</f>
        <v>0</v>
      </c>
      <c r="AC639" s="96">
        <f>Planning!AC$197</f>
        <v>0</v>
      </c>
      <c r="AD639" s="96">
        <f>Planning!AD$197</f>
        <v>0</v>
      </c>
      <c r="AE639" s="95">
        <f>Planning!AE$197</f>
        <v>0</v>
      </c>
      <c r="AF639" s="96">
        <f>Planning!AF$197</f>
        <v>0</v>
      </c>
      <c r="AG639" s="96">
        <f>Planning!AG$197</f>
        <v>0</v>
      </c>
      <c r="AH639" s="96">
        <f>Planning!AH$197</f>
        <v>0</v>
      </c>
      <c r="AI639" s="96">
        <f>Planning!AI$197</f>
        <v>0</v>
      </c>
      <c r="AJ639" s="97">
        <f>Planning!AJ$197</f>
        <v>0</v>
      </c>
      <c r="AK639" s="96">
        <f>Planning!AK$197</f>
        <v>0</v>
      </c>
      <c r="AL639" s="96">
        <f>Planning!AL$197</f>
        <v>0</v>
      </c>
      <c r="AM639" s="96">
        <f>Planning!AM$197</f>
        <v>0</v>
      </c>
      <c r="AN639" s="96">
        <f>Planning!AN$197</f>
        <v>0</v>
      </c>
      <c r="AO639" s="96">
        <f>Planning!AO$197</f>
        <v>0</v>
      </c>
      <c r="AP639" s="96">
        <f>Planning!AP$197</f>
        <v>0</v>
      </c>
      <c r="AQ639" s="96">
        <f>Planning!AQ$197</f>
        <v>0</v>
      </c>
      <c r="AR639" s="96">
        <f>Planning!AR$197</f>
        <v>0</v>
      </c>
      <c r="AS639" s="96">
        <f>Planning!AS$197</f>
        <v>0</v>
      </c>
      <c r="AT639" s="96">
        <f>Planning!AT$197</f>
        <v>0</v>
      </c>
      <c r="AU639" s="95">
        <f>Planning!AU$197</f>
        <v>0</v>
      </c>
      <c r="AV639" s="96">
        <f>Planning!AV$197</f>
        <v>0</v>
      </c>
      <c r="AW639" s="96">
        <f>Planning!AW$197</f>
        <v>0</v>
      </c>
      <c r="AX639" s="96">
        <f>Planning!AX$197</f>
        <v>0</v>
      </c>
      <c r="AY639" s="96">
        <f>Planning!AY$197</f>
        <v>0</v>
      </c>
      <c r="AZ639" s="96">
        <f>Planning!AZ$197</f>
        <v>0</v>
      </c>
      <c r="BA639" s="96">
        <f>Planning!BA$197</f>
        <v>0</v>
      </c>
      <c r="BB639" s="97">
        <f>Planning!BB$197</f>
        <v>0</v>
      </c>
      <c r="BC639" s="82">
        <f>Planning!BC$197</f>
        <v>0</v>
      </c>
      <c r="BD639" s="102"/>
      <c r="BE639" s="410">
        <f>Planning!BE$197</f>
        <v>0</v>
      </c>
      <c r="BF639" s="411">
        <f>Planning!BF$197</f>
        <v>0</v>
      </c>
      <c r="BG639" s="88">
        <f>Planning!BG$197</f>
        <v>0</v>
      </c>
      <c r="BH639" s="89">
        <f>Planning!BH$197</f>
        <v>0</v>
      </c>
      <c r="BI639" s="90" t="str">
        <f>Planning!BI$197</f>
        <v/>
      </c>
      <c r="BJ639" s="91">
        <f>Planning!BJ$197</f>
        <v>0</v>
      </c>
      <c r="BL639" s="211">
        <f>Planning!BL$197</f>
        <v>0</v>
      </c>
      <c r="BM639" s="142">
        <f>Planning!BP$197</f>
        <v>0</v>
      </c>
      <c r="NL639" s="43" t="s">
        <v>63</v>
      </c>
    </row>
    <row r="640" spans="1:376" ht="10.199999999999999" hidden="1" customHeight="1">
      <c r="A640" s="25"/>
      <c r="B640" s="337"/>
      <c r="C640" s="424"/>
      <c r="D640" s="15"/>
      <c r="E640" s="318" t="str">
        <f>Planning!$E$10</f>
        <v>BRASSERIE</v>
      </c>
      <c r="F640" s="318"/>
      <c r="G640" s="125">
        <f>(COUNTIF(O634:BB664,Planning!$MV$3))/2</f>
        <v>0</v>
      </c>
      <c r="H640" s="323"/>
      <c r="I640" s="400">
        <f>Conges!$B$9</f>
        <v>44902</v>
      </c>
      <c r="J640" s="401"/>
      <c r="K640" s="401"/>
      <c r="L640" s="401"/>
      <c r="M640" s="401"/>
      <c r="N640" s="65" t="str">
        <f>Planning!N$232</f>
        <v/>
      </c>
      <c r="O640" s="98">
        <f>Planning!O$232</f>
        <v>0</v>
      </c>
      <c r="P640" s="99">
        <f>Planning!P$232</f>
        <v>0</v>
      </c>
      <c r="Q640" s="99">
        <f>Planning!Q$232</f>
        <v>0</v>
      </c>
      <c r="R640" s="99">
        <f>Planning!R$232</f>
        <v>0</v>
      </c>
      <c r="S640" s="99">
        <f>Planning!S$232</f>
        <v>0</v>
      </c>
      <c r="T640" s="99">
        <f>Planning!T$232</f>
        <v>0</v>
      </c>
      <c r="U640" s="99">
        <f>Planning!U$232</f>
        <v>0</v>
      </c>
      <c r="V640" s="100">
        <f>Planning!V$232</f>
        <v>0</v>
      </c>
      <c r="W640" s="99">
        <f>Planning!W$232</f>
        <v>0</v>
      </c>
      <c r="X640" s="99">
        <f>Planning!X$232</f>
        <v>0</v>
      </c>
      <c r="Y640" s="99">
        <f>Planning!Y$232</f>
        <v>0</v>
      </c>
      <c r="Z640" s="99">
        <f>Planning!Z$232</f>
        <v>0</v>
      </c>
      <c r="AA640" s="99">
        <f>Planning!AA$232</f>
        <v>0</v>
      </c>
      <c r="AB640" s="99">
        <f>Planning!AB$232</f>
        <v>0</v>
      </c>
      <c r="AC640" s="99">
        <f>Planning!AC$232</f>
        <v>0</v>
      </c>
      <c r="AD640" s="99">
        <f>Planning!AD$232</f>
        <v>0</v>
      </c>
      <c r="AE640" s="98">
        <f>Planning!AE$232</f>
        <v>0</v>
      </c>
      <c r="AF640" s="99">
        <f>Planning!AF$232</f>
        <v>0</v>
      </c>
      <c r="AG640" s="99">
        <f>Planning!AG$232</f>
        <v>0</v>
      </c>
      <c r="AH640" s="99">
        <f>Planning!AH$232</f>
        <v>0</v>
      </c>
      <c r="AI640" s="99">
        <f>Planning!AI$232</f>
        <v>0</v>
      </c>
      <c r="AJ640" s="100">
        <f>Planning!AJ$232</f>
        <v>0</v>
      </c>
      <c r="AK640" s="99">
        <f>Planning!AK$232</f>
        <v>0</v>
      </c>
      <c r="AL640" s="99">
        <f>Planning!AL$232</f>
        <v>0</v>
      </c>
      <c r="AM640" s="99">
        <f>Planning!AM$232</f>
        <v>0</v>
      </c>
      <c r="AN640" s="99">
        <f>Planning!AN$232</f>
        <v>0</v>
      </c>
      <c r="AO640" s="99">
        <f>Planning!AO$232</f>
        <v>0</v>
      </c>
      <c r="AP640" s="99">
        <f>Planning!AP$232</f>
        <v>0</v>
      </c>
      <c r="AQ640" s="99">
        <f>Planning!AQ$232</f>
        <v>0</v>
      </c>
      <c r="AR640" s="99">
        <f>Planning!AR$232</f>
        <v>0</v>
      </c>
      <c r="AS640" s="99">
        <f>Planning!AS$232</f>
        <v>0</v>
      </c>
      <c r="AT640" s="99">
        <f>Planning!AT$232</f>
        <v>0</v>
      </c>
      <c r="AU640" s="98">
        <f>Planning!AU$232</f>
        <v>0</v>
      </c>
      <c r="AV640" s="99">
        <f>Planning!AV$232</f>
        <v>0</v>
      </c>
      <c r="AW640" s="99">
        <f>Planning!AW$232</f>
        <v>0</v>
      </c>
      <c r="AX640" s="99">
        <f>Planning!AX$232</f>
        <v>0</v>
      </c>
      <c r="AY640" s="99">
        <f>Planning!AY$232</f>
        <v>0</v>
      </c>
      <c r="AZ640" s="99">
        <f>Planning!AZ$232</f>
        <v>0</v>
      </c>
      <c r="BA640" s="99">
        <f>Planning!BA$232</f>
        <v>0</v>
      </c>
      <c r="BB640" s="100">
        <f>Planning!BB$232</f>
        <v>0</v>
      </c>
      <c r="BC640" s="69">
        <f>Planning!BC$232</f>
        <v>0</v>
      </c>
      <c r="BD640" s="102"/>
      <c r="BE640" s="408">
        <f>Planning!BE$232</f>
        <v>0</v>
      </c>
      <c r="BF640" s="409">
        <f>Planning!BF$232</f>
        <v>0</v>
      </c>
      <c r="BG640" s="74">
        <f>Planning!BG$232</f>
        <v>0</v>
      </c>
      <c r="BH640" s="75">
        <f>Planning!BH$232</f>
        <v>0</v>
      </c>
      <c r="BI640" s="76" t="str">
        <f>Planning!BI$232</f>
        <v/>
      </c>
      <c r="BJ640" s="77">
        <f>Planning!BJ$232</f>
        <v>0</v>
      </c>
      <c r="BL640" s="210">
        <f>Planning!BL$232</f>
        <v>0</v>
      </c>
      <c r="BM640" s="143">
        <f>Planning!BP$232</f>
        <v>0</v>
      </c>
      <c r="NL640" s="43" t="s">
        <v>63</v>
      </c>
    </row>
    <row r="641" spans="1:376" ht="10.199999999999999" hidden="1" customHeight="1">
      <c r="A641" s="25"/>
      <c r="B641" s="337"/>
      <c r="C641" s="424"/>
      <c r="D641" s="15"/>
      <c r="E641" s="327" t="str">
        <f>Planning!$E$11</f>
        <v>MEP</v>
      </c>
      <c r="F641" s="327"/>
      <c r="G641" s="126">
        <f>(COUNTIF(O634:BB664,Planning!$MX$3))/2</f>
        <v>0</v>
      </c>
      <c r="H641" s="323"/>
      <c r="I641" s="402">
        <f>Conges!$B$10</f>
        <v>44903</v>
      </c>
      <c r="J641" s="403"/>
      <c r="K641" s="403"/>
      <c r="L641" s="403"/>
      <c r="M641" s="403"/>
      <c r="N641" s="78" t="str">
        <f>Planning!N$267</f>
        <v/>
      </c>
      <c r="O641" s="95">
        <f>Planning!O$267</f>
        <v>0</v>
      </c>
      <c r="P641" s="96">
        <f>Planning!P$267</f>
        <v>0</v>
      </c>
      <c r="Q641" s="96">
        <f>Planning!Q$267</f>
        <v>0</v>
      </c>
      <c r="R641" s="96">
        <f>Planning!R$267</f>
        <v>0</v>
      </c>
      <c r="S641" s="96">
        <f>Planning!S$267</f>
        <v>0</v>
      </c>
      <c r="T641" s="96">
        <f>Planning!T$267</f>
        <v>0</v>
      </c>
      <c r="U641" s="96">
        <f>Planning!U$267</f>
        <v>0</v>
      </c>
      <c r="V641" s="97">
        <f>Planning!V$267</f>
        <v>0</v>
      </c>
      <c r="W641" s="96">
        <f>Planning!W$267</f>
        <v>0</v>
      </c>
      <c r="X641" s="96">
        <f>Planning!X$267</f>
        <v>0</v>
      </c>
      <c r="Y641" s="96">
        <f>Planning!Y$267</f>
        <v>0</v>
      </c>
      <c r="Z641" s="96">
        <f>Planning!Z$267</f>
        <v>0</v>
      </c>
      <c r="AA641" s="96">
        <f>Planning!AA$267</f>
        <v>0</v>
      </c>
      <c r="AB641" s="96">
        <f>Planning!AB$267</f>
        <v>0</v>
      </c>
      <c r="AC641" s="96">
        <f>Planning!AC$267</f>
        <v>0</v>
      </c>
      <c r="AD641" s="96">
        <f>Planning!AD$267</f>
        <v>0</v>
      </c>
      <c r="AE641" s="95">
        <f>Planning!AE$267</f>
        <v>0</v>
      </c>
      <c r="AF641" s="96">
        <f>Planning!AF$267</f>
        <v>0</v>
      </c>
      <c r="AG641" s="96">
        <f>Planning!AG$267</f>
        <v>0</v>
      </c>
      <c r="AH641" s="96">
        <f>Planning!AH$267</f>
        <v>0</v>
      </c>
      <c r="AI641" s="96">
        <f>Planning!AI$267</f>
        <v>0</v>
      </c>
      <c r="AJ641" s="97">
        <f>Planning!AJ$267</f>
        <v>0</v>
      </c>
      <c r="AK641" s="96">
        <f>Planning!AK$267</f>
        <v>0</v>
      </c>
      <c r="AL641" s="96">
        <f>Planning!AL$267</f>
        <v>0</v>
      </c>
      <c r="AM641" s="96">
        <f>Planning!AM$267</f>
        <v>0</v>
      </c>
      <c r="AN641" s="96">
        <f>Planning!AN$267</f>
        <v>0</v>
      </c>
      <c r="AO641" s="96">
        <f>Planning!AO$267</f>
        <v>0</v>
      </c>
      <c r="AP641" s="96">
        <f>Planning!AP$267</f>
        <v>0</v>
      </c>
      <c r="AQ641" s="96">
        <f>Planning!AQ$267</f>
        <v>0</v>
      </c>
      <c r="AR641" s="96">
        <f>Planning!AR$267</f>
        <v>0</v>
      </c>
      <c r="AS641" s="96">
        <f>Planning!AS$267</f>
        <v>0</v>
      </c>
      <c r="AT641" s="96">
        <f>Planning!AT$267</f>
        <v>0</v>
      </c>
      <c r="AU641" s="95">
        <f>Planning!AU$267</f>
        <v>0</v>
      </c>
      <c r="AV641" s="96">
        <f>Planning!AV$267</f>
        <v>0</v>
      </c>
      <c r="AW641" s="96">
        <f>Planning!AW$267</f>
        <v>0</v>
      </c>
      <c r="AX641" s="96">
        <f>Planning!AX$267</f>
        <v>0</v>
      </c>
      <c r="AY641" s="96">
        <f>Planning!AY$267</f>
        <v>0</v>
      </c>
      <c r="AZ641" s="96">
        <f>Planning!AZ$267</f>
        <v>0</v>
      </c>
      <c r="BA641" s="96">
        <f>Planning!BA$267</f>
        <v>0</v>
      </c>
      <c r="BB641" s="97">
        <f>Planning!BB$267</f>
        <v>0</v>
      </c>
      <c r="BC641" s="82">
        <f>Planning!BC$267</f>
        <v>0</v>
      </c>
      <c r="BD641" s="102"/>
      <c r="BE641" s="410">
        <f>Planning!BE$267</f>
        <v>0</v>
      </c>
      <c r="BF641" s="411">
        <f>Planning!BF$267</f>
        <v>0</v>
      </c>
      <c r="BG641" s="88">
        <f>Planning!BG$267</f>
        <v>0</v>
      </c>
      <c r="BH641" s="89">
        <f>Planning!BH$267</f>
        <v>0</v>
      </c>
      <c r="BI641" s="90" t="str">
        <f>Planning!BI$267</f>
        <v/>
      </c>
      <c r="BJ641" s="91">
        <f>Planning!BJ$267</f>
        <v>0</v>
      </c>
      <c r="BL641" s="211">
        <f>Planning!BL$267</f>
        <v>0</v>
      </c>
      <c r="BM641" s="142">
        <f>Planning!BP$267</f>
        <v>0</v>
      </c>
      <c r="NL641" s="43" t="s">
        <v>63</v>
      </c>
    </row>
    <row r="642" spans="1:376" ht="10.199999999999999" hidden="1" customHeight="1">
      <c r="A642" s="25"/>
      <c r="B642" s="337"/>
      <c r="C642" s="424"/>
      <c r="D642" s="15"/>
      <c r="E642" s="348" t="str">
        <f>Planning!$E$12</f>
        <v>Renfort</v>
      </c>
      <c r="F642" s="348"/>
      <c r="G642" s="127">
        <f>(COUNTIF(O634:BB664,Planning!$MZ$3))/2</f>
        <v>0</v>
      </c>
      <c r="H642" s="323"/>
      <c r="I642" s="400">
        <f>Conges!$B$11</f>
        <v>44904</v>
      </c>
      <c r="J642" s="401"/>
      <c r="K642" s="401"/>
      <c r="L642" s="401"/>
      <c r="M642" s="401"/>
      <c r="N642" s="65" t="str">
        <f>Planning!N$302</f>
        <v/>
      </c>
      <c r="O642" s="98">
        <f>Planning!O$302</f>
        <v>0</v>
      </c>
      <c r="P642" s="99">
        <f>Planning!P$302</f>
        <v>0</v>
      </c>
      <c r="Q642" s="99">
        <f>Planning!Q$302</f>
        <v>0</v>
      </c>
      <c r="R642" s="99">
        <f>Planning!R$302</f>
        <v>0</v>
      </c>
      <c r="S642" s="99">
        <f>Planning!S$302</f>
        <v>0</v>
      </c>
      <c r="T642" s="99">
        <f>Planning!T$302</f>
        <v>0</v>
      </c>
      <c r="U642" s="99">
        <f>Planning!U$302</f>
        <v>0</v>
      </c>
      <c r="V642" s="100">
        <f>Planning!V$302</f>
        <v>0</v>
      </c>
      <c r="W642" s="99">
        <f>Planning!W$302</f>
        <v>0</v>
      </c>
      <c r="X642" s="99">
        <f>Planning!X$302</f>
        <v>0</v>
      </c>
      <c r="Y642" s="99">
        <f>Planning!Y$302</f>
        <v>0</v>
      </c>
      <c r="Z642" s="99">
        <f>Planning!Z$302</f>
        <v>0</v>
      </c>
      <c r="AA642" s="99">
        <f>Planning!AA$302</f>
        <v>0</v>
      </c>
      <c r="AB642" s="99">
        <f>Planning!AB$302</f>
        <v>0</v>
      </c>
      <c r="AC642" s="99">
        <f>Planning!AC$302</f>
        <v>0</v>
      </c>
      <c r="AD642" s="99">
        <f>Planning!AD$302</f>
        <v>0</v>
      </c>
      <c r="AE642" s="98">
        <f>Planning!AE$302</f>
        <v>0</v>
      </c>
      <c r="AF642" s="99">
        <f>Planning!AF$302</f>
        <v>0</v>
      </c>
      <c r="AG642" s="99">
        <f>Planning!AG$302</f>
        <v>0</v>
      </c>
      <c r="AH642" s="99">
        <f>Planning!AH$302</f>
        <v>0</v>
      </c>
      <c r="AI642" s="99">
        <f>Planning!AI$302</f>
        <v>0</v>
      </c>
      <c r="AJ642" s="100">
        <f>Planning!AJ$302</f>
        <v>0</v>
      </c>
      <c r="AK642" s="99">
        <f>Planning!AK$302</f>
        <v>0</v>
      </c>
      <c r="AL642" s="99">
        <f>Planning!AL$302</f>
        <v>0</v>
      </c>
      <c r="AM642" s="99">
        <f>Planning!AM$302</f>
        <v>0</v>
      </c>
      <c r="AN642" s="99">
        <f>Planning!AN$302</f>
        <v>0</v>
      </c>
      <c r="AO642" s="99">
        <f>Planning!AO$302</f>
        <v>0</v>
      </c>
      <c r="AP642" s="99">
        <f>Planning!AP$302</f>
        <v>0</v>
      </c>
      <c r="AQ642" s="99">
        <f>Planning!AQ$302</f>
        <v>0</v>
      </c>
      <c r="AR642" s="99">
        <f>Planning!AR$302</f>
        <v>0</v>
      </c>
      <c r="AS642" s="99">
        <f>Planning!AS$302</f>
        <v>0</v>
      </c>
      <c r="AT642" s="99">
        <f>Planning!AT$302</f>
        <v>0</v>
      </c>
      <c r="AU642" s="98">
        <f>Planning!AU$302</f>
        <v>0</v>
      </c>
      <c r="AV642" s="99">
        <f>Planning!AV$302</f>
        <v>0</v>
      </c>
      <c r="AW642" s="99">
        <f>Planning!AW$302</f>
        <v>0</v>
      </c>
      <c r="AX642" s="99">
        <f>Planning!AX$302</f>
        <v>0</v>
      </c>
      <c r="AY642" s="99">
        <f>Planning!AY$302</f>
        <v>0</v>
      </c>
      <c r="AZ642" s="99">
        <f>Planning!AZ$302</f>
        <v>0</v>
      </c>
      <c r="BA642" s="99">
        <f>Planning!BA$302</f>
        <v>0</v>
      </c>
      <c r="BB642" s="100">
        <f>Planning!BB$302</f>
        <v>0</v>
      </c>
      <c r="BC642" s="69">
        <f>Planning!BC$302</f>
        <v>0</v>
      </c>
      <c r="BD642" s="102"/>
      <c r="BE642" s="408">
        <f>Planning!BE$302</f>
        <v>0</v>
      </c>
      <c r="BF642" s="409">
        <f>Planning!BF$302</f>
        <v>0</v>
      </c>
      <c r="BG642" s="74">
        <f>Planning!BG$302</f>
        <v>0</v>
      </c>
      <c r="BH642" s="75">
        <f>Planning!BH$302</f>
        <v>0</v>
      </c>
      <c r="BI642" s="76" t="str">
        <f>Planning!BI$302</f>
        <v/>
      </c>
      <c r="BJ642" s="77">
        <f>Planning!BJ$302</f>
        <v>0</v>
      </c>
      <c r="BL642" s="210">
        <f>Planning!BL$302</f>
        <v>0</v>
      </c>
      <c r="BM642" s="143">
        <f>Planning!BP$302</f>
        <v>0</v>
      </c>
      <c r="NL642" s="43" t="s">
        <v>63</v>
      </c>
    </row>
    <row r="643" spans="1:376" ht="10.199999999999999" hidden="1" customHeight="1">
      <c r="A643" s="25"/>
      <c r="B643" s="337"/>
      <c r="C643" s="424"/>
      <c r="D643" s="15"/>
      <c r="E643" s="317" t="str">
        <f>Planning!$E$13</f>
        <v>CHEF</v>
      </c>
      <c r="F643" s="317"/>
      <c r="G643" s="128">
        <f>(COUNTIF(O634:BB664,Planning!$NB$3))/2</f>
        <v>0</v>
      </c>
      <c r="H643" s="323"/>
      <c r="I643" s="402">
        <f>Conges!$B$12</f>
        <v>44905</v>
      </c>
      <c r="J643" s="403"/>
      <c r="K643" s="403"/>
      <c r="L643" s="403"/>
      <c r="M643" s="403"/>
      <c r="N643" s="78" t="str">
        <f>Planning!N$337</f>
        <v/>
      </c>
      <c r="O643" s="95">
        <f>Planning!O$337</f>
        <v>0</v>
      </c>
      <c r="P643" s="96">
        <f>Planning!P$337</f>
        <v>0</v>
      </c>
      <c r="Q643" s="96">
        <f>Planning!Q$337</f>
        <v>0</v>
      </c>
      <c r="R643" s="96">
        <f>Planning!R$337</f>
        <v>0</v>
      </c>
      <c r="S643" s="96">
        <f>Planning!S$337</f>
        <v>0</v>
      </c>
      <c r="T643" s="96">
        <f>Planning!T$337</f>
        <v>0</v>
      </c>
      <c r="U643" s="96">
        <f>Planning!U$337</f>
        <v>0</v>
      </c>
      <c r="V643" s="97">
        <f>Planning!V$337</f>
        <v>0</v>
      </c>
      <c r="W643" s="96">
        <f>Planning!W$337</f>
        <v>0</v>
      </c>
      <c r="X643" s="96">
        <f>Planning!X$337</f>
        <v>0</v>
      </c>
      <c r="Y643" s="96">
        <f>Planning!Y$337</f>
        <v>0</v>
      </c>
      <c r="Z643" s="96">
        <f>Planning!Z$337</f>
        <v>0</v>
      </c>
      <c r="AA643" s="96">
        <f>Planning!AA$337</f>
        <v>0</v>
      </c>
      <c r="AB643" s="96">
        <f>Planning!AB$337</f>
        <v>0</v>
      </c>
      <c r="AC643" s="96">
        <f>Planning!AC$337</f>
        <v>0</v>
      </c>
      <c r="AD643" s="96">
        <f>Planning!AD$337</f>
        <v>0</v>
      </c>
      <c r="AE643" s="95">
        <f>Planning!AE$337</f>
        <v>0</v>
      </c>
      <c r="AF643" s="96">
        <f>Planning!AF$337</f>
        <v>0</v>
      </c>
      <c r="AG643" s="96">
        <f>Planning!AG$337</f>
        <v>0</v>
      </c>
      <c r="AH643" s="96">
        <f>Planning!AH$337</f>
        <v>0</v>
      </c>
      <c r="AI643" s="96">
        <f>Planning!AI$337</f>
        <v>0</v>
      </c>
      <c r="AJ643" s="97">
        <f>Planning!AJ$337</f>
        <v>0</v>
      </c>
      <c r="AK643" s="96">
        <f>Planning!AK$337</f>
        <v>0</v>
      </c>
      <c r="AL643" s="96">
        <f>Planning!AL$337</f>
        <v>0</v>
      </c>
      <c r="AM643" s="96">
        <f>Planning!AM$337</f>
        <v>0</v>
      </c>
      <c r="AN643" s="96">
        <f>Planning!AN$337</f>
        <v>0</v>
      </c>
      <c r="AO643" s="96">
        <f>Planning!AO$337</f>
        <v>0</v>
      </c>
      <c r="AP643" s="96">
        <f>Planning!AP$337</f>
        <v>0</v>
      </c>
      <c r="AQ643" s="96">
        <f>Planning!AQ$337</f>
        <v>0</v>
      </c>
      <c r="AR643" s="96">
        <f>Planning!AR$337</f>
        <v>0</v>
      </c>
      <c r="AS643" s="96">
        <f>Planning!AS$337</f>
        <v>0</v>
      </c>
      <c r="AT643" s="96">
        <f>Planning!AT$337</f>
        <v>0</v>
      </c>
      <c r="AU643" s="95">
        <f>Planning!AU$337</f>
        <v>0</v>
      </c>
      <c r="AV643" s="96">
        <f>Planning!AV$337</f>
        <v>0</v>
      </c>
      <c r="AW643" s="96">
        <f>Planning!AW$337</f>
        <v>0</v>
      </c>
      <c r="AX643" s="96">
        <f>Planning!AX$337</f>
        <v>0</v>
      </c>
      <c r="AY643" s="96">
        <f>Planning!AY$337</f>
        <v>0</v>
      </c>
      <c r="AZ643" s="96">
        <f>Planning!AZ$337</f>
        <v>0</v>
      </c>
      <c r="BA643" s="96">
        <f>Planning!BA$337</f>
        <v>0</v>
      </c>
      <c r="BB643" s="97">
        <f>Planning!BB$337</f>
        <v>0</v>
      </c>
      <c r="BC643" s="82">
        <f>Planning!BC$337</f>
        <v>0</v>
      </c>
      <c r="BD643" s="102"/>
      <c r="BE643" s="410">
        <f>Planning!BE$337</f>
        <v>0</v>
      </c>
      <c r="BF643" s="411">
        <f>Planning!BF$337</f>
        <v>0</v>
      </c>
      <c r="BG643" s="88">
        <f>Planning!BG$337</f>
        <v>0</v>
      </c>
      <c r="BH643" s="89">
        <f>Planning!BH$337</f>
        <v>0</v>
      </c>
      <c r="BI643" s="90" t="str">
        <f>Planning!BI$337</f>
        <v/>
      </c>
      <c r="BJ643" s="91">
        <f>Planning!BJ$337</f>
        <v>0</v>
      </c>
      <c r="BL643" s="211">
        <f>Planning!BL$337</f>
        <v>0</v>
      </c>
      <c r="BM643" s="142">
        <f>Planning!BP$337</f>
        <v>0</v>
      </c>
      <c r="NL643" s="43" t="s">
        <v>63</v>
      </c>
    </row>
    <row r="644" spans="1:376" ht="10.199999999999999" hidden="1" customHeight="1">
      <c r="A644" s="25"/>
      <c r="B644" s="337"/>
      <c r="C644" s="424"/>
      <c r="D644" s="15"/>
      <c r="E644" s="319" t="str">
        <f>Planning!$E$14</f>
        <v>MENAGE</v>
      </c>
      <c r="F644" s="319"/>
      <c r="G644" s="129">
        <f>(COUNTIF(O634:BB664,Planning!$ND$3))/2</f>
        <v>0</v>
      </c>
      <c r="H644" s="323"/>
      <c r="I644" s="400">
        <f>Conges!$B$13</f>
        <v>44906</v>
      </c>
      <c r="J644" s="401"/>
      <c r="K644" s="401"/>
      <c r="L644" s="401"/>
      <c r="M644" s="401"/>
      <c r="N644" s="65" t="str">
        <f>Planning!N$372</f>
        <v/>
      </c>
      <c r="O644" s="98">
        <f>Planning!O$372</f>
        <v>0</v>
      </c>
      <c r="P644" s="99">
        <f>Planning!P$372</f>
        <v>0</v>
      </c>
      <c r="Q644" s="99">
        <f>Planning!Q$372</f>
        <v>0</v>
      </c>
      <c r="R644" s="99">
        <f>Planning!R$372</f>
        <v>0</v>
      </c>
      <c r="S644" s="99">
        <f>Planning!S$372</f>
        <v>0</v>
      </c>
      <c r="T644" s="99">
        <f>Planning!T$372</f>
        <v>0</v>
      </c>
      <c r="U644" s="99">
        <f>Planning!U$372</f>
        <v>0</v>
      </c>
      <c r="V644" s="100">
        <f>Planning!V$372</f>
        <v>0</v>
      </c>
      <c r="W644" s="99">
        <f>Planning!W$372</f>
        <v>0</v>
      </c>
      <c r="X644" s="99">
        <f>Planning!X$372</f>
        <v>0</v>
      </c>
      <c r="Y644" s="99">
        <f>Planning!Y$372</f>
        <v>0</v>
      </c>
      <c r="Z644" s="99">
        <f>Planning!Z$372</f>
        <v>0</v>
      </c>
      <c r="AA644" s="99">
        <f>Planning!AA$372</f>
        <v>0</v>
      </c>
      <c r="AB644" s="99">
        <f>Planning!AB$372</f>
        <v>0</v>
      </c>
      <c r="AC644" s="99">
        <f>Planning!AC$372</f>
        <v>0</v>
      </c>
      <c r="AD644" s="99">
        <f>Planning!AD$372</f>
        <v>0</v>
      </c>
      <c r="AE644" s="98">
        <f>Planning!AE$372</f>
        <v>0</v>
      </c>
      <c r="AF644" s="99">
        <f>Planning!AF$372</f>
        <v>0</v>
      </c>
      <c r="AG644" s="99">
        <f>Planning!AG$372</f>
        <v>0</v>
      </c>
      <c r="AH644" s="99">
        <f>Planning!AH$372</f>
        <v>0</v>
      </c>
      <c r="AI644" s="99">
        <f>Planning!AI$372</f>
        <v>0</v>
      </c>
      <c r="AJ644" s="100">
        <f>Planning!AJ$372</f>
        <v>0</v>
      </c>
      <c r="AK644" s="99">
        <f>Planning!AK$372</f>
        <v>0</v>
      </c>
      <c r="AL644" s="99">
        <f>Planning!AL$372</f>
        <v>0</v>
      </c>
      <c r="AM644" s="99">
        <f>Planning!AM$372</f>
        <v>0</v>
      </c>
      <c r="AN644" s="99">
        <f>Planning!AN$372</f>
        <v>0</v>
      </c>
      <c r="AO644" s="99">
        <f>Planning!AO$372</f>
        <v>0</v>
      </c>
      <c r="AP644" s="99">
        <f>Planning!AP$372</f>
        <v>0</v>
      </c>
      <c r="AQ644" s="99">
        <f>Planning!AQ$372</f>
        <v>0</v>
      </c>
      <c r="AR644" s="99">
        <f>Planning!AR$372</f>
        <v>0</v>
      </c>
      <c r="AS644" s="99">
        <f>Planning!AS$372</f>
        <v>0</v>
      </c>
      <c r="AT644" s="99">
        <f>Planning!AT$372</f>
        <v>0</v>
      </c>
      <c r="AU644" s="98">
        <f>Planning!AU$372</f>
        <v>0</v>
      </c>
      <c r="AV644" s="99">
        <f>Planning!AV$372</f>
        <v>0</v>
      </c>
      <c r="AW644" s="99">
        <f>Planning!AW$372</f>
        <v>0</v>
      </c>
      <c r="AX644" s="99">
        <f>Planning!AX$372</f>
        <v>0</v>
      </c>
      <c r="AY644" s="99">
        <f>Planning!AY$372</f>
        <v>0</v>
      </c>
      <c r="AZ644" s="99">
        <f>Planning!AZ$372</f>
        <v>0</v>
      </c>
      <c r="BA644" s="99">
        <f>Planning!BA$372</f>
        <v>0</v>
      </c>
      <c r="BB644" s="100">
        <f>Planning!BB$372</f>
        <v>0</v>
      </c>
      <c r="BC644" s="69">
        <f>Planning!BC$372</f>
        <v>0</v>
      </c>
      <c r="BD644" s="102"/>
      <c r="BE644" s="408">
        <f>Planning!BE$372</f>
        <v>0</v>
      </c>
      <c r="BF644" s="409">
        <f>Planning!BF$372</f>
        <v>0</v>
      </c>
      <c r="BG644" s="74">
        <f>Planning!BG$372</f>
        <v>0</v>
      </c>
      <c r="BH644" s="75">
        <f>Planning!BH$372</f>
        <v>0</v>
      </c>
      <c r="BI644" s="76" t="str">
        <f>Planning!BI$372</f>
        <v/>
      </c>
      <c r="BJ644" s="77">
        <f>Planning!BJ$372</f>
        <v>0</v>
      </c>
      <c r="BL644" s="210">
        <f>Planning!BL$372</f>
        <v>0</v>
      </c>
      <c r="BM644" s="143">
        <f>Planning!BP$372</f>
        <v>0</v>
      </c>
      <c r="NL644" s="43" t="s">
        <v>63</v>
      </c>
    </row>
    <row r="645" spans="1:376" ht="10.199999999999999" hidden="1" customHeight="1">
      <c r="A645" s="25"/>
      <c r="B645" s="337"/>
      <c r="C645" s="424"/>
      <c r="D645" s="15"/>
      <c r="E645" s="347">
        <f>Planning!$E$15</f>
        <v>0</v>
      </c>
      <c r="F645" s="347"/>
      <c r="G645" s="130">
        <f>(COUNTIF(O634:BB664,Planning!$NF$3))/2</f>
        <v>0</v>
      </c>
      <c r="H645" s="323"/>
      <c r="I645" s="402">
        <f>Conges!$B$14</f>
        <v>44907</v>
      </c>
      <c r="J645" s="403"/>
      <c r="K645" s="403"/>
      <c r="L645" s="403"/>
      <c r="M645" s="403"/>
      <c r="N645" s="78" t="str">
        <f>Planning!N$407</f>
        <v/>
      </c>
      <c r="O645" s="95">
        <f>Planning!O$407</f>
        <v>0</v>
      </c>
      <c r="P645" s="96">
        <f>Planning!P$407</f>
        <v>0</v>
      </c>
      <c r="Q645" s="96">
        <f>Planning!Q$407</f>
        <v>0</v>
      </c>
      <c r="R645" s="96">
        <f>Planning!R$407</f>
        <v>0</v>
      </c>
      <c r="S645" s="96">
        <f>Planning!S$407</f>
        <v>0</v>
      </c>
      <c r="T645" s="96">
        <f>Planning!T$407</f>
        <v>0</v>
      </c>
      <c r="U645" s="96">
        <f>Planning!U$407</f>
        <v>0</v>
      </c>
      <c r="V645" s="97">
        <f>Planning!V$407</f>
        <v>0</v>
      </c>
      <c r="W645" s="96">
        <f>Planning!W$407</f>
        <v>0</v>
      </c>
      <c r="X645" s="96">
        <f>Planning!X$407</f>
        <v>0</v>
      </c>
      <c r="Y645" s="96">
        <f>Planning!Y$407</f>
        <v>0</v>
      </c>
      <c r="Z645" s="96">
        <f>Planning!Z$407</f>
        <v>0</v>
      </c>
      <c r="AA645" s="96">
        <f>Planning!AA$407</f>
        <v>0</v>
      </c>
      <c r="AB645" s="96">
        <f>Planning!AB$407</f>
        <v>0</v>
      </c>
      <c r="AC645" s="96">
        <f>Planning!AC$407</f>
        <v>0</v>
      </c>
      <c r="AD645" s="96">
        <f>Planning!AD$407</f>
        <v>0</v>
      </c>
      <c r="AE645" s="95">
        <f>Planning!AE$407</f>
        <v>0</v>
      </c>
      <c r="AF645" s="96">
        <f>Planning!AF$407</f>
        <v>0</v>
      </c>
      <c r="AG645" s="96">
        <f>Planning!AG$407</f>
        <v>0</v>
      </c>
      <c r="AH645" s="96">
        <f>Planning!AH$407</f>
        <v>0</v>
      </c>
      <c r="AI645" s="96">
        <f>Planning!AI$407</f>
        <v>0</v>
      </c>
      <c r="AJ645" s="97">
        <f>Planning!AJ$407</f>
        <v>0</v>
      </c>
      <c r="AK645" s="96">
        <f>Planning!AK$407</f>
        <v>0</v>
      </c>
      <c r="AL645" s="96">
        <f>Planning!AL$407</f>
        <v>0</v>
      </c>
      <c r="AM645" s="96">
        <f>Planning!AM$407</f>
        <v>0</v>
      </c>
      <c r="AN645" s="96">
        <f>Planning!AN$407</f>
        <v>0</v>
      </c>
      <c r="AO645" s="96">
        <f>Planning!AO$407</f>
        <v>0</v>
      </c>
      <c r="AP645" s="96">
        <f>Planning!AP$407</f>
        <v>0</v>
      </c>
      <c r="AQ645" s="96">
        <f>Planning!AQ$407</f>
        <v>0</v>
      </c>
      <c r="AR645" s="96">
        <f>Planning!AR$407</f>
        <v>0</v>
      </c>
      <c r="AS645" s="96">
        <f>Planning!AS$407</f>
        <v>0</v>
      </c>
      <c r="AT645" s="96">
        <f>Planning!AT$407</f>
        <v>0</v>
      </c>
      <c r="AU645" s="95">
        <f>Planning!AU$407</f>
        <v>0</v>
      </c>
      <c r="AV645" s="96">
        <f>Planning!AV$407</f>
        <v>0</v>
      </c>
      <c r="AW645" s="96">
        <f>Planning!AW$407</f>
        <v>0</v>
      </c>
      <c r="AX645" s="96">
        <f>Planning!AX$407</f>
        <v>0</v>
      </c>
      <c r="AY645" s="96">
        <f>Planning!AY$407</f>
        <v>0</v>
      </c>
      <c r="AZ645" s="96">
        <f>Planning!AZ$407</f>
        <v>0</v>
      </c>
      <c r="BA645" s="96">
        <f>Planning!BA$407</f>
        <v>0</v>
      </c>
      <c r="BB645" s="97">
        <f>Planning!BB$407</f>
        <v>0</v>
      </c>
      <c r="BC645" s="82">
        <f>Planning!BC$407</f>
        <v>0</v>
      </c>
      <c r="BD645" s="102"/>
      <c r="BE645" s="410">
        <f>Planning!BE$407</f>
        <v>0</v>
      </c>
      <c r="BF645" s="411">
        <f>Planning!BF$407</f>
        <v>0</v>
      </c>
      <c r="BG645" s="88">
        <f>Planning!BG$407</f>
        <v>0</v>
      </c>
      <c r="BH645" s="89">
        <f>Planning!BH$407</f>
        <v>0</v>
      </c>
      <c r="BI645" s="90" t="str">
        <f>Planning!BI$407</f>
        <v/>
      </c>
      <c r="BJ645" s="91">
        <f>Planning!BJ$407</f>
        <v>0</v>
      </c>
      <c r="BL645" s="211">
        <f>Planning!BL$407</f>
        <v>0</v>
      </c>
      <c r="BM645" s="142">
        <f>Planning!BP$407</f>
        <v>0</v>
      </c>
      <c r="NL645" s="43" t="s">
        <v>63</v>
      </c>
    </row>
    <row r="646" spans="1:376" ht="10.199999999999999" hidden="1" customHeight="1">
      <c r="A646" s="25"/>
      <c r="B646" s="337"/>
      <c r="C646" s="424"/>
      <c r="D646" s="15"/>
      <c r="E646" s="330"/>
      <c r="F646" s="330"/>
      <c r="G646" s="134">
        <f>(COUNTIF(O634:BB664,Planning!$NH$3))/2</f>
        <v>0</v>
      </c>
      <c r="H646" s="323"/>
      <c r="I646" s="400">
        <f>Conges!$B$15</f>
        <v>44908</v>
      </c>
      <c r="J646" s="401"/>
      <c r="K646" s="401"/>
      <c r="L646" s="401"/>
      <c r="M646" s="401"/>
      <c r="N646" s="65" t="str">
        <f>Planning!N$442</f>
        <v/>
      </c>
      <c r="O646" s="98">
        <f>Planning!O$442</f>
        <v>0</v>
      </c>
      <c r="P646" s="99">
        <f>Planning!P$442</f>
        <v>0</v>
      </c>
      <c r="Q646" s="99">
        <f>Planning!Q$442</f>
        <v>0</v>
      </c>
      <c r="R646" s="99">
        <f>Planning!R$442</f>
        <v>0</v>
      </c>
      <c r="S646" s="99">
        <f>Planning!S$442</f>
        <v>0</v>
      </c>
      <c r="T646" s="99">
        <f>Planning!T$442</f>
        <v>0</v>
      </c>
      <c r="U646" s="99">
        <f>Planning!U$442</f>
        <v>0</v>
      </c>
      <c r="V646" s="100">
        <f>Planning!V$442</f>
        <v>0</v>
      </c>
      <c r="W646" s="98">
        <f>Planning!W$442</f>
        <v>0</v>
      </c>
      <c r="X646" s="99">
        <f>Planning!X$442</f>
        <v>0</v>
      </c>
      <c r="Y646" s="99">
        <f>Planning!Y$442</f>
        <v>0</v>
      </c>
      <c r="Z646" s="99">
        <f>Planning!Z$442</f>
        <v>0</v>
      </c>
      <c r="AA646" s="99">
        <f>Planning!AA$442</f>
        <v>0</v>
      </c>
      <c r="AB646" s="99">
        <f>Planning!AB$442</f>
        <v>0</v>
      </c>
      <c r="AC646" s="99">
        <f>Planning!AC$442</f>
        <v>0</v>
      </c>
      <c r="AD646" s="100">
        <f>Planning!AD$442</f>
        <v>0</v>
      </c>
      <c r="AE646" s="98">
        <f>Planning!AE$442</f>
        <v>0</v>
      </c>
      <c r="AF646" s="99">
        <f>Planning!AF$442</f>
        <v>0</v>
      </c>
      <c r="AG646" s="99">
        <f>Planning!AG$442</f>
        <v>0</v>
      </c>
      <c r="AH646" s="99">
        <f>Planning!AH$442</f>
        <v>0</v>
      </c>
      <c r="AI646" s="99">
        <f>Planning!AI$442</f>
        <v>0</v>
      </c>
      <c r="AJ646" s="100">
        <f>Planning!AJ$442</f>
        <v>0</v>
      </c>
      <c r="AK646" s="98">
        <f>Planning!AK$442</f>
        <v>0</v>
      </c>
      <c r="AL646" s="99">
        <f>Planning!AL$442</f>
        <v>0</v>
      </c>
      <c r="AM646" s="99">
        <f>Planning!AM$442</f>
        <v>0</v>
      </c>
      <c r="AN646" s="99">
        <f>Planning!AN$442</f>
        <v>0</v>
      </c>
      <c r="AO646" s="99">
        <f>Planning!AO$442</f>
        <v>0</v>
      </c>
      <c r="AP646" s="99">
        <f>Planning!AP$442</f>
        <v>0</v>
      </c>
      <c r="AQ646" s="99">
        <f>Planning!AQ$442</f>
        <v>0</v>
      </c>
      <c r="AR646" s="99">
        <f>Planning!AR$442</f>
        <v>0</v>
      </c>
      <c r="AS646" s="99">
        <f>Planning!AS$442</f>
        <v>0</v>
      </c>
      <c r="AT646" s="100">
        <f>Planning!AT$442</f>
        <v>0</v>
      </c>
      <c r="AU646" s="98">
        <f>Planning!AU$442</f>
        <v>0</v>
      </c>
      <c r="AV646" s="99">
        <f>Planning!AV$442</f>
        <v>0</v>
      </c>
      <c r="AW646" s="99">
        <f>Planning!AW$442</f>
        <v>0</v>
      </c>
      <c r="AX646" s="99">
        <f>Planning!AX$442</f>
        <v>0</v>
      </c>
      <c r="AY646" s="99">
        <f>Planning!AY$442</f>
        <v>0</v>
      </c>
      <c r="AZ646" s="99">
        <f>Planning!AZ$442</f>
        <v>0</v>
      </c>
      <c r="BA646" s="99">
        <f>Planning!BA$442</f>
        <v>0</v>
      </c>
      <c r="BB646" s="100">
        <f>Planning!BB$442</f>
        <v>0</v>
      </c>
      <c r="BC646" s="69">
        <f>Planning!BC$442</f>
        <v>0</v>
      </c>
      <c r="BD646" s="102"/>
      <c r="BE646" s="408">
        <f>Planning!BE$442</f>
        <v>0</v>
      </c>
      <c r="BF646" s="409">
        <f>Planning!BF$442</f>
        <v>0</v>
      </c>
      <c r="BG646" s="74">
        <f>Planning!BG$442</f>
        <v>0</v>
      </c>
      <c r="BH646" s="75">
        <f>Planning!BH$442</f>
        <v>0</v>
      </c>
      <c r="BI646" s="76" t="str">
        <f>Planning!BI$442</f>
        <v/>
      </c>
      <c r="BJ646" s="77">
        <f>Planning!BJ$442</f>
        <v>0</v>
      </c>
      <c r="BL646" s="210">
        <f>Planning!BL$442</f>
        <v>0</v>
      </c>
      <c r="BM646" s="143">
        <f>Planning!BP$442</f>
        <v>0</v>
      </c>
      <c r="NL646" s="43" t="s">
        <v>63</v>
      </c>
    </row>
    <row r="647" spans="1:376" ht="10.199999999999999" hidden="1" customHeight="1">
      <c r="A647" s="25"/>
      <c r="B647" s="337"/>
      <c r="C647" s="424"/>
      <c r="D647" s="15"/>
      <c r="E647" s="331"/>
      <c r="F647" s="331"/>
      <c r="G647" s="135">
        <f>(COUNTIF(O634:BB664,Planning!$NJ$3))/2</f>
        <v>0</v>
      </c>
      <c r="H647" s="323"/>
      <c r="I647" s="402">
        <f>Conges!$B$16</f>
        <v>44909</v>
      </c>
      <c r="J647" s="403"/>
      <c r="K647" s="403"/>
      <c r="L647" s="403"/>
      <c r="M647" s="403"/>
      <c r="N647" s="78" t="str">
        <f>Planning!N$477</f>
        <v/>
      </c>
      <c r="O647" s="95">
        <f>Planning!O$477</f>
        <v>0</v>
      </c>
      <c r="P647" s="96">
        <f>Planning!P$477</f>
        <v>0</v>
      </c>
      <c r="Q647" s="96">
        <f>Planning!Q$477</f>
        <v>0</v>
      </c>
      <c r="R647" s="96">
        <f>Planning!R$477</f>
        <v>0</v>
      </c>
      <c r="S647" s="96">
        <f>Planning!S$477</f>
        <v>0</v>
      </c>
      <c r="T647" s="96">
        <f>Planning!T$477</f>
        <v>0</v>
      </c>
      <c r="U647" s="96">
        <f>Planning!U$477</f>
        <v>0</v>
      </c>
      <c r="V647" s="97">
        <f>Planning!V$477</f>
        <v>0</v>
      </c>
      <c r="W647" s="95">
        <f>Planning!W$477</f>
        <v>0</v>
      </c>
      <c r="X647" s="96">
        <f>Planning!X$477</f>
        <v>0</v>
      </c>
      <c r="Y647" s="96">
        <f>Planning!Y$477</f>
        <v>0</v>
      </c>
      <c r="Z647" s="96">
        <f>Planning!Z$477</f>
        <v>0</v>
      </c>
      <c r="AA647" s="96">
        <f>Planning!AA$477</f>
        <v>0</v>
      </c>
      <c r="AB647" s="96">
        <f>Planning!AB$477</f>
        <v>0</v>
      </c>
      <c r="AC647" s="96">
        <f>Planning!AC$477</f>
        <v>0</v>
      </c>
      <c r="AD647" s="97">
        <f>Planning!AD$477</f>
        <v>0</v>
      </c>
      <c r="AE647" s="95">
        <f>Planning!AE$477</f>
        <v>0</v>
      </c>
      <c r="AF647" s="96">
        <f>Planning!AF$477</f>
        <v>0</v>
      </c>
      <c r="AG647" s="96">
        <f>Planning!AG$477</f>
        <v>0</v>
      </c>
      <c r="AH647" s="96">
        <f>Planning!AH$477</f>
        <v>0</v>
      </c>
      <c r="AI647" s="96">
        <f>Planning!AI$477</f>
        <v>0</v>
      </c>
      <c r="AJ647" s="97">
        <f>Planning!AJ$477</f>
        <v>0</v>
      </c>
      <c r="AK647" s="95">
        <f>Planning!AK$477</f>
        <v>0</v>
      </c>
      <c r="AL647" s="96">
        <f>Planning!AL$477</f>
        <v>0</v>
      </c>
      <c r="AM647" s="96">
        <f>Planning!AM$477</f>
        <v>0</v>
      </c>
      <c r="AN647" s="96">
        <f>Planning!AN$477</f>
        <v>0</v>
      </c>
      <c r="AO647" s="96">
        <f>Planning!AO$477</f>
        <v>0</v>
      </c>
      <c r="AP647" s="96">
        <f>Planning!AP$477</f>
        <v>0</v>
      </c>
      <c r="AQ647" s="96">
        <f>Planning!AQ$477</f>
        <v>0</v>
      </c>
      <c r="AR647" s="96">
        <f>Planning!AR$477</f>
        <v>0</v>
      </c>
      <c r="AS647" s="96">
        <f>Planning!AS$477</f>
        <v>0</v>
      </c>
      <c r="AT647" s="97">
        <f>Planning!AT$477</f>
        <v>0</v>
      </c>
      <c r="AU647" s="95">
        <f>Planning!AU$477</f>
        <v>0</v>
      </c>
      <c r="AV647" s="96">
        <f>Planning!AV$477</f>
        <v>0</v>
      </c>
      <c r="AW647" s="96">
        <f>Planning!AW$477</f>
        <v>0</v>
      </c>
      <c r="AX647" s="96">
        <f>Planning!AX$477</f>
        <v>0</v>
      </c>
      <c r="AY647" s="96">
        <f>Planning!AY$477</f>
        <v>0</v>
      </c>
      <c r="AZ647" s="96">
        <f>Planning!AZ$477</f>
        <v>0</v>
      </c>
      <c r="BA647" s="96">
        <f>Planning!BA$477</f>
        <v>0</v>
      </c>
      <c r="BB647" s="97">
        <f>Planning!BB$477</f>
        <v>0</v>
      </c>
      <c r="BC647" s="82">
        <f>Planning!BC$477</f>
        <v>0</v>
      </c>
      <c r="BD647" s="102"/>
      <c r="BE647" s="410">
        <f>Planning!BE$477</f>
        <v>0</v>
      </c>
      <c r="BF647" s="411">
        <f>Planning!BF$477</f>
        <v>0</v>
      </c>
      <c r="BG647" s="88">
        <f>Planning!BG$477</f>
        <v>0</v>
      </c>
      <c r="BH647" s="89">
        <f>Planning!BH$477</f>
        <v>0</v>
      </c>
      <c r="BI647" s="90" t="str">
        <f>Planning!BI$477</f>
        <v/>
      </c>
      <c r="BJ647" s="91">
        <f>Planning!BJ$477</f>
        <v>0</v>
      </c>
      <c r="BL647" s="211">
        <f>Planning!BL$477</f>
        <v>0</v>
      </c>
      <c r="BM647" s="142">
        <f>Planning!BP$477</f>
        <v>0</v>
      </c>
      <c r="NL647" s="43" t="s">
        <v>63</v>
      </c>
    </row>
    <row r="648" spans="1:376" ht="10.199999999999999" hidden="1" customHeight="1">
      <c r="A648" s="25"/>
      <c r="B648" s="337"/>
      <c r="C648" s="424"/>
      <c r="D648" s="15"/>
      <c r="E648" s="343" t="str">
        <f>Planning!$E$18</f>
        <v>H sans Renfort</v>
      </c>
      <c r="F648" s="343"/>
      <c r="G648" s="131">
        <f>SUM(G639:G647)-G642</f>
        <v>0</v>
      </c>
      <c r="H648" s="323"/>
      <c r="I648" s="400">
        <f>Conges!$B$17</f>
        <v>44910</v>
      </c>
      <c r="J648" s="401"/>
      <c r="K648" s="401"/>
      <c r="L648" s="401"/>
      <c r="M648" s="401"/>
      <c r="N648" s="65" t="str">
        <f>Planning!N$512</f>
        <v/>
      </c>
      <c r="O648" s="98">
        <f>Planning!O$512</f>
        <v>0</v>
      </c>
      <c r="P648" s="99">
        <f>Planning!P$512</f>
        <v>0</v>
      </c>
      <c r="Q648" s="99">
        <f>Planning!Q$512</f>
        <v>0</v>
      </c>
      <c r="R648" s="99">
        <f>Planning!R$512</f>
        <v>0</v>
      </c>
      <c r="S648" s="99">
        <f>Planning!S$512</f>
        <v>0</v>
      </c>
      <c r="T648" s="99">
        <f>Planning!T$512</f>
        <v>0</v>
      </c>
      <c r="U648" s="99">
        <f>Planning!U$512</f>
        <v>0</v>
      </c>
      <c r="V648" s="100">
        <f>Planning!V$512</f>
        <v>0</v>
      </c>
      <c r="W648" s="98">
        <f>Planning!W$512</f>
        <v>0</v>
      </c>
      <c r="X648" s="99">
        <f>Planning!X$512</f>
        <v>0</v>
      </c>
      <c r="Y648" s="99">
        <f>Planning!Y$512</f>
        <v>0</v>
      </c>
      <c r="Z648" s="99">
        <f>Planning!Z$512</f>
        <v>0</v>
      </c>
      <c r="AA648" s="99">
        <f>Planning!AA$512</f>
        <v>0</v>
      </c>
      <c r="AB648" s="99">
        <f>Planning!AB$512</f>
        <v>0</v>
      </c>
      <c r="AC648" s="99">
        <f>Planning!AC$512</f>
        <v>0</v>
      </c>
      <c r="AD648" s="100">
        <f>Planning!AD$512</f>
        <v>0</v>
      </c>
      <c r="AE648" s="98">
        <f>Planning!AE$512</f>
        <v>0</v>
      </c>
      <c r="AF648" s="99">
        <f>Planning!AF$512</f>
        <v>0</v>
      </c>
      <c r="AG648" s="99">
        <f>Planning!AG$512</f>
        <v>0</v>
      </c>
      <c r="AH648" s="99">
        <f>Planning!AH$512</f>
        <v>0</v>
      </c>
      <c r="AI648" s="99">
        <f>Planning!AI$512</f>
        <v>0</v>
      </c>
      <c r="AJ648" s="100">
        <f>Planning!AJ$512</f>
        <v>0</v>
      </c>
      <c r="AK648" s="98">
        <f>Planning!AK$512</f>
        <v>0</v>
      </c>
      <c r="AL648" s="99">
        <f>Planning!AL$512</f>
        <v>0</v>
      </c>
      <c r="AM648" s="99">
        <f>Planning!AM$512</f>
        <v>0</v>
      </c>
      <c r="AN648" s="99">
        <f>Planning!AN$512</f>
        <v>0</v>
      </c>
      <c r="AO648" s="99">
        <f>Planning!AO$512</f>
        <v>0</v>
      </c>
      <c r="AP648" s="99">
        <f>Planning!AP$512</f>
        <v>0</v>
      </c>
      <c r="AQ648" s="99">
        <f>Planning!AQ$512</f>
        <v>0</v>
      </c>
      <c r="AR648" s="99">
        <f>Planning!AR$512</f>
        <v>0</v>
      </c>
      <c r="AS648" s="99">
        <f>Planning!AS$512</f>
        <v>0</v>
      </c>
      <c r="AT648" s="100">
        <f>Planning!AT$512</f>
        <v>0</v>
      </c>
      <c r="AU648" s="98">
        <f>Planning!AU$512</f>
        <v>0</v>
      </c>
      <c r="AV648" s="99">
        <f>Planning!AV$512</f>
        <v>0</v>
      </c>
      <c r="AW648" s="99">
        <f>Planning!AW$512</f>
        <v>0</v>
      </c>
      <c r="AX648" s="99">
        <f>Planning!AX$512</f>
        <v>0</v>
      </c>
      <c r="AY648" s="99">
        <f>Planning!AY$512</f>
        <v>0</v>
      </c>
      <c r="AZ648" s="99">
        <f>Planning!AZ$512</f>
        <v>0</v>
      </c>
      <c r="BA648" s="99">
        <f>Planning!BA$512</f>
        <v>0</v>
      </c>
      <c r="BB648" s="100">
        <f>Planning!BB$512</f>
        <v>0</v>
      </c>
      <c r="BC648" s="69">
        <f>Planning!BC$512</f>
        <v>0</v>
      </c>
      <c r="BD648" s="102"/>
      <c r="BE648" s="408">
        <f>Planning!BE$512</f>
        <v>0</v>
      </c>
      <c r="BF648" s="409">
        <f>Planning!BF$512</f>
        <v>0</v>
      </c>
      <c r="BG648" s="74">
        <f>Planning!BG$512</f>
        <v>0</v>
      </c>
      <c r="BH648" s="75">
        <f>Planning!BH$512</f>
        <v>0</v>
      </c>
      <c r="BI648" s="76" t="str">
        <f>Planning!BI$512</f>
        <v/>
      </c>
      <c r="BJ648" s="77">
        <f>Planning!BJ$512</f>
        <v>0</v>
      </c>
      <c r="BL648" s="210">
        <f>Planning!BL$512</f>
        <v>0</v>
      </c>
      <c r="BM648" s="143">
        <f>Planning!BP$512</f>
        <v>0</v>
      </c>
      <c r="NL648" s="43" t="s">
        <v>63</v>
      </c>
    </row>
    <row r="649" spans="1:376" ht="10.199999999999999" hidden="1" customHeight="1">
      <c r="A649" s="25"/>
      <c r="B649" s="337"/>
      <c r="C649" s="424"/>
      <c r="D649" s="15"/>
      <c r="E649" s="343" t="str">
        <f>Planning!$E$19</f>
        <v>H avec Renfort</v>
      </c>
      <c r="F649" s="343"/>
      <c r="G649" s="131">
        <f>SUM(G639:G647)</f>
        <v>0</v>
      </c>
      <c r="H649" s="323"/>
      <c r="I649" s="402">
        <f>Conges!$B$18</f>
        <v>44911</v>
      </c>
      <c r="J649" s="403"/>
      <c r="K649" s="403"/>
      <c r="L649" s="403"/>
      <c r="M649" s="403"/>
      <c r="N649" s="78" t="str">
        <f>Planning!N$547</f>
        <v/>
      </c>
      <c r="O649" s="95">
        <f>Planning!O$547</f>
        <v>0</v>
      </c>
      <c r="P649" s="96">
        <f>Planning!P$547</f>
        <v>0</v>
      </c>
      <c r="Q649" s="96">
        <f>Planning!Q$547</f>
        <v>0</v>
      </c>
      <c r="R649" s="96">
        <f>Planning!R$547</f>
        <v>0</v>
      </c>
      <c r="S649" s="96">
        <f>Planning!S$547</f>
        <v>0</v>
      </c>
      <c r="T649" s="96">
        <f>Planning!T$547</f>
        <v>0</v>
      </c>
      <c r="U649" s="96">
        <f>Planning!U$547</f>
        <v>0</v>
      </c>
      <c r="V649" s="97">
        <f>Planning!V$547</f>
        <v>0</v>
      </c>
      <c r="W649" s="95">
        <f>Planning!W$547</f>
        <v>0</v>
      </c>
      <c r="X649" s="96">
        <f>Planning!X$547</f>
        <v>0</v>
      </c>
      <c r="Y649" s="96">
        <f>Planning!Y$547</f>
        <v>0</v>
      </c>
      <c r="Z649" s="96">
        <f>Planning!Z$547</f>
        <v>0</v>
      </c>
      <c r="AA649" s="96">
        <f>Planning!AA$547</f>
        <v>0</v>
      </c>
      <c r="AB649" s="96">
        <f>Planning!AB$547</f>
        <v>0</v>
      </c>
      <c r="AC649" s="96">
        <f>Planning!AC$547</f>
        <v>0</v>
      </c>
      <c r="AD649" s="97">
        <f>Planning!AD$547</f>
        <v>0</v>
      </c>
      <c r="AE649" s="95">
        <f>Planning!AE$547</f>
        <v>0</v>
      </c>
      <c r="AF649" s="96">
        <f>Planning!AF$547</f>
        <v>0</v>
      </c>
      <c r="AG649" s="96">
        <f>Planning!AG$547</f>
        <v>0</v>
      </c>
      <c r="AH649" s="96">
        <f>Planning!AH$547</f>
        <v>0</v>
      </c>
      <c r="AI649" s="96">
        <f>Planning!AI$547</f>
        <v>0</v>
      </c>
      <c r="AJ649" s="97">
        <f>Planning!AJ$547</f>
        <v>0</v>
      </c>
      <c r="AK649" s="95">
        <f>Planning!AK$547</f>
        <v>0</v>
      </c>
      <c r="AL649" s="96">
        <f>Planning!AL$547</f>
        <v>0</v>
      </c>
      <c r="AM649" s="96">
        <f>Planning!AM$547</f>
        <v>0</v>
      </c>
      <c r="AN649" s="96">
        <f>Planning!AN$547</f>
        <v>0</v>
      </c>
      <c r="AO649" s="96">
        <f>Planning!AO$547</f>
        <v>0</v>
      </c>
      <c r="AP649" s="96">
        <f>Planning!AP$547</f>
        <v>0</v>
      </c>
      <c r="AQ649" s="96">
        <f>Planning!AQ$547</f>
        <v>0</v>
      </c>
      <c r="AR649" s="96">
        <f>Planning!AR$547</f>
        <v>0</v>
      </c>
      <c r="AS649" s="96">
        <f>Planning!AS$547</f>
        <v>0</v>
      </c>
      <c r="AT649" s="97">
        <f>Planning!AT$547</f>
        <v>0</v>
      </c>
      <c r="AU649" s="95">
        <f>Planning!AU$547</f>
        <v>0</v>
      </c>
      <c r="AV649" s="96">
        <f>Planning!AV$547</f>
        <v>0</v>
      </c>
      <c r="AW649" s="96">
        <f>Planning!AW$547</f>
        <v>0</v>
      </c>
      <c r="AX649" s="96">
        <f>Planning!AX$547</f>
        <v>0</v>
      </c>
      <c r="AY649" s="96">
        <f>Planning!AY$547</f>
        <v>0</v>
      </c>
      <c r="AZ649" s="96">
        <f>Planning!AZ$547</f>
        <v>0</v>
      </c>
      <c r="BA649" s="96">
        <f>Planning!BA$547</f>
        <v>0</v>
      </c>
      <c r="BB649" s="97">
        <f>Planning!BB$547</f>
        <v>0</v>
      </c>
      <c r="BC649" s="82">
        <f>Planning!BC$547</f>
        <v>0</v>
      </c>
      <c r="BD649" s="102"/>
      <c r="BE649" s="410">
        <f>Planning!BE$547</f>
        <v>0</v>
      </c>
      <c r="BF649" s="411">
        <f>Planning!BF$547</f>
        <v>0</v>
      </c>
      <c r="BG649" s="88">
        <f>Planning!BG$547</f>
        <v>0</v>
      </c>
      <c r="BH649" s="89">
        <f>Planning!BH$547</f>
        <v>0</v>
      </c>
      <c r="BI649" s="90" t="str">
        <f>Planning!BI$547</f>
        <v/>
      </c>
      <c r="BJ649" s="91">
        <f>Planning!BJ$547</f>
        <v>0</v>
      </c>
      <c r="BL649" s="211">
        <f>Planning!BL$547</f>
        <v>0</v>
      </c>
      <c r="BM649" s="142">
        <f>Planning!BP$547</f>
        <v>0</v>
      </c>
      <c r="NL649" s="43" t="s">
        <v>63</v>
      </c>
    </row>
    <row r="650" spans="1:376" ht="10.199999999999999" hidden="1" customHeight="1">
      <c r="A650" s="25"/>
      <c r="B650" s="337"/>
      <c r="C650" s="424"/>
      <c r="D650" s="15"/>
      <c r="E650" s="101"/>
      <c r="F650" s="101"/>
      <c r="G650" s="101"/>
      <c r="H650" s="323"/>
      <c r="I650" s="400">
        <f>Conges!$B$19</f>
        <v>44912</v>
      </c>
      <c r="J650" s="401"/>
      <c r="K650" s="401"/>
      <c r="L650" s="401"/>
      <c r="M650" s="401"/>
      <c r="N650" s="65" t="str">
        <f>Planning!N$582</f>
        <v/>
      </c>
      <c r="O650" s="98">
        <f>Planning!O$582</f>
        <v>0</v>
      </c>
      <c r="P650" s="99">
        <f>Planning!P$582</f>
        <v>0</v>
      </c>
      <c r="Q650" s="99">
        <f>Planning!Q$582</f>
        <v>0</v>
      </c>
      <c r="R650" s="99">
        <f>Planning!R$582</f>
        <v>0</v>
      </c>
      <c r="S650" s="99">
        <f>Planning!S$582</f>
        <v>0</v>
      </c>
      <c r="T650" s="99">
        <f>Planning!T$582</f>
        <v>0</v>
      </c>
      <c r="U650" s="99">
        <f>Planning!U$582</f>
        <v>0</v>
      </c>
      <c r="V650" s="100">
        <f>Planning!V$582</f>
        <v>0</v>
      </c>
      <c r="W650" s="98">
        <f>Planning!W$582</f>
        <v>0</v>
      </c>
      <c r="X650" s="99">
        <f>Planning!X$582</f>
        <v>0</v>
      </c>
      <c r="Y650" s="99">
        <f>Planning!Y$582</f>
        <v>0</v>
      </c>
      <c r="Z650" s="99">
        <f>Planning!Z$582</f>
        <v>0</v>
      </c>
      <c r="AA650" s="99">
        <f>Planning!AA$582</f>
        <v>0</v>
      </c>
      <c r="AB650" s="99">
        <f>Planning!AB$582</f>
        <v>0</v>
      </c>
      <c r="AC650" s="99">
        <f>Planning!AC$582</f>
        <v>0</v>
      </c>
      <c r="AD650" s="100">
        <f>Planning!AD$582</f>
        <v>0</v>
      </c>
      <c r="AE650" s="98">
        <f>Planning!AE$582</f>
        <v>0</v>
      </c>
      <c r="AF650" s="99">
        <f>Planning!AF$582</f>
        <v>0</v>
      </c>
      <c r="AG650" s="99">
        <f>Planning!AG$582</f>
        <v>0</v>
      </c>
      <c r="AH650" s="99">
        <f>Planning!AH$582</f>
        <v>0</v>
      </c>
      <c r="AI650" s="99">
        <f>Planning!AI$582</f>
        <v>0</v>
      </c>
      <c r="AJ650" s="100">
        <f>Planning!AJ$582</f>
        <v>0</v>
      </c>
      <c r="AK650" s="98">
        <f>Planning!AK$582</f>
        <v>0</v>
      </c>
      <c r="AL650" s="99">
        <f>Planning!AL$582</f>
        <v>0</v>
      </c>
      <c r="AM650" s="99">
        <f>Planning!AM$582</f>
        <v>0</v>
      </c>
      <c r="AN650" s="99">
        <f>Planning!AN$582</f>
        <v>0</v>
      </c>
      <c r="AO650" s="99">
        <f>Planning!AO$582</f>
        <v>0</v>
      </c>
      <c r="AP650" s="99">
        <f>Planning!AP$582</f>
        <v>0</v>
      </c>
      <c r="AQ650" s="99">
        <f>Planning!AQ$582</f>
        <v>0</v>
      </c>
      <c r="AR650" s="99">
        <f>Planning!AR$582</f>
        <v>0</v>
      </c>
      <c r="AS650" s="99">
        <f>Planning!AS$582</f>
        <v>0</v>
      </c>
      <c r="AT650" s="100">
        <f>Planning!AT$582</f>
        <v>0</v>
      </c>
      <c r="AU650" s="98">
        <f>Planning!AU$582</f>
        <v>0</v>
      </c>
      <c r="AV650" s="99">
        <f>Planning!AV$582</f>
        <v>0</v>
      </c>
      <c r="AW650" s="99">
        <f>Planning!AW$582</f>
        <v>0</v>
      </c>
      <c r="AX650" s="99">
        <f>Planning!AX$582</f>
        <v>0</v>
      </c>
      <c r="AY650" s="99">
        <f>Planning!AY$582</f>
        <v>0</v>
      </c>
      <c r="AZ650" s="99">
        <f>Planning!AZ$582</f>
        <v>0</v>
      </c>
      <c r="BA650" s="99">
        <f>Planning!BA$582</f>
        <v>0</v>
      </c>
      <c r="BB650" s="100">
        <f>Planning!BB$582</f>
        <v>0</v>
      </c>
      <c r="BC650" s="69">
        <f>Planning!BC$582</f>
        <v>0</v>
      </c>
      <c r="BD650" s="102"/>
      <c r="BE650" s="408">
        <f>Planning!BE$582</f>
        <v>0</v>
      </c>
      <c r="BF650" s="409">
        <f>Planning!BF$582</f>
        <v>0</v>
      </c>
      <c r="BG650" s="74">
        <f>Planning!BG$582</f>
        <v>0</v>
      </c>
      <c r="BH650" s="75">
        <f>Planning!BH$582</f>
        <v>0</v>
      </c>
      <c r="BI650" s="76" t="str">
        <f>Planning!BI$582</f>
        <v/>
      </c>
      <c r="BJ650" s="77">
        <f>Planning!BJ$582</f>
        <v>0</v>
      </c>
      <c r="BL650" s="210">
        <f>Planning!BL$582</f>
        <v>0</v>
      </c>
      <c r="BM650" s="143">
        <f>Planning!BP$582</f>
        <v>0</v>
      </c>
      <c r="NL650" s="43" t="s">
        <v>63</v>
      </c>
    </row>
    <row r="651" spans="1:376" ht="10.199999999999999" hidden="1" customHeight="1">
      <c r="A651" s="25"/>
      <c r="B651" s="337"/>
      <c r="C651" s="424"/>
      <c r="D651" s="15"/>
      <c r="E651" s="101"/>
      <c r="F651" s="101"/>
      <c r="G651" s="101"/>
      <c r="H651" s="323"/>
      <c r="I651" s="402">
        <f>Conges!$B$20</f>
        <v>44913</v>
      </c>
      <c r="J651" s="403"/>
      <c r="K651" s="403"/>
      <c r="L651" s="403"/>
      <c r="M651" s="403"/>
      <c r="N651" s="78" t="str">
        <f>Planning!N$617</f>
        <v/>
      </c>
      <c r="O651" s="95">
        <f>Planning!O$617</f>
        <v>0</v>
      </c>
      <c r="P651" s="96">
        <f>Planning!P$617</f>
        <v>0</v>
      </c>
      <c r="Q651" s="96">
        <f>Planning!Q$617</f>
        <v>0</v>
      </c>
      <c r="R651" s="96">
        <f>Planning!R$617</f>
        <v>0</v>
      </c>
      <c r="S651" s="96">
        <f>Planning!S$617</f>
        <v>0</v>
      </c>
      <c r="T651" s="96">
        <f>Planning!T$617</f>
        <v>0</v>
      </c>
      <c r="U651" s="96">
        <f>Planning!U$617</f>
        <v>0</v>
      </c>
      <c r="V651" s="97">
        <f>Planning!V$617</f>
        <v>0</v>
      </c>
      <c r="W651" s="95">
        <f>Planning!W$617</f>
        <v>0</v>
      </c>
      <c r="X651" s="96">
        <f>Planning!X$617</f>
        <v>0</v>
      </c>
      <c r="Y651" s="96">
        <f>Planning!Y$617</f>
        <v>0</v>
      </c>
      <c r="Z651" s="96">
        <f>Planning!Z$617</f>
        <v>0</v>
      </c>
      <c r="AA651" s="96">
        <f>Planning!AA$617</f>
        <v>0</v>
      </c>
      <c r="AB651" s="96">
        <f>Planning!AB$617</f>
        <v>0</v>
      </c>
      <c r="AC651" s="96">
        <f>Planning!AC$617</f>
        <v>0</v>
      </c>
      <c r="AD651" s="97">
        <f>Planning!AD$617</f>
        <v>0</v>
      </c>
      <c r="AE651" s="95">
        <f>Planning!AE$617</f>
        <v>0</v>
      </c>
      <c r="AF651" s="96">
        <f>Planning!AF$617</f>
        <v>0</v>
      </c>
      <c r="AG651" s="96">
        <f>Planning!AG$617</f>
        <v>0</v>
      </c>
      <c r="AH651" s="96">
        <f>Planning!AH$617</f>
        <v>0</v>
      </c>
      <c r="AI651" s="96">
        <f>Planning!AI$617</f>
        <v>0</v>
      </c>
      <c r="AJ651" s="97">
        <f>Planning!AJ$617</f>
        <v>0</v>
      </c>
      <c r="AK651" s="95">
        <f>Planning!AK$617</f>
        <v>0</v>
      </c>
      <c r="AL651" s="96">
        <f>Planning!AL$617</f>
        <v>0</v>
      </c>
      <c r="AM651" s="96">
        <f>Planning!AM$617</f>
        <v>0</v>
      </c>
      <c r="AN651" s="96">
        <f>Planning!AN$617</f>
        <v>0</v>
      </c>
      <c r="AO651" s="96">
        <f>Planning!AO$617</f>
        <v>0</v>
      </c>
      <c r="AP651" s="96">
        <f>Planning!AP$617</f>
        <v>0</v>
      </c>
      <c r="AQ651" s="96">
        <f>Planning!AQ$617</f>
        <v>0</v>
      </c>
      <c r="AR651" s="96">
        <f>Planning!AR$617</f>
        <v>0</v>
      </c>
      <c r="AS651" s="96">
        <f>Planning!AS$617</f>
        <v>0</v>
      </c>
      <c r="AT651" s="97">
        <f>Planning!AT$617</f>
        <v>0</v>
      </c>
      <c r="AU651" s="95">
        <f>Planning!AU$617</f>
        <v>0</v>
      </c>
      <c r="AV651" s="96">
        <f>Planning!AV$617</f>
        <v>0</v>
      </c>
      <c r="AW651" s="96">
        <f>Planning!AW$617</f>
        <v>0</v>
      </c>
      <c r="AX651" s="96">
        <f>Planning!AX$617</f>
        <v>0</v>
      </c>
      <c r="AY651" s="96">
        <f>Planning!AY$617</f>
        <v>0</v>
      </c>
      <c r="AZ651" s="96">
        <f>Planning!AZ$617</f>
        <v>0</v>
      </c>
      <c r="BA651" s="96">
        <f>Planning!BA$617</f>
        <v>0</v>
      </c>
      <c r="BB651" s="97">
        <f>Planning!BB$617</f>
        <v>0</v>
      </c>
      <c r="BC651" s="82">
        <f>Planning!BC$617</f>
        <v>0</v>
      </c>
      <c r="BD651" s="102"/>
      <c r="BE651" s="410">
        <f>Planning!BE$617</f>
        <v>0</v>
      </c>
      <c r="BF651" s="411">
        <f>Planning!BF$617</f>
        <v>0</v>
      </c>
      <c r="BG651" s="88">
        <f>Planning!BG$617</f>
        <v>0</v>
      </c>
      <c r="BH651" s="89">
        <f>Planning!BH$617</f>
        <v>0</v>
      </c>
      <c r="BI651" s="90" t="str">
        <f>Planning!BI$617</f>
        <v/>
      </c>
      <c r="BJ651" s="91">
        <f>Planning!BJ$617</f>
        <v>0</v>
      </c>
      <c r="BL651" s="211">
        <f>Planning!BL$617</f>
        <v>0</v>
      </c>
      <c r="BM651" s="142">
        <f>Planning!BP$617</f>
        <v>0</v>
      </c>
      <c r="NL651" s="43" t="s">
        <v>63</v>
      </c>
    </row>
    <row r="652" spans="1:376" ht="10.199999999999999" hidden="1" customHeight="1">
      <c r="A652" s="25"/>
      <c r="B652" s="337"/>
      <c r="C652" s="424"/>
      <c r="D652" s="15"/>
      <c r="E652" s="101"/>
      <c r="F652" s="101"/>
      <c r="G652" s="101"/>
      <c r="H652" s="323"/>
      <c r="I652" s="400">
        <f>Conges!$B$21</f>
        <v>44914</v>
      </c>
      <c r="J652" s="401"/>
      <c r="K652" s="401"/>
      <c r="L652" s="401"/>
      <c r="M652" s="401"/>
      <c r="N652" s="65" t="str">
        <f>Planning!N$652</f>
        <v/>
      </c>
      <c r="O652" s="98">
        <f>Planning!O$652</f>
        <v>0</v>
      </c>
      <c r="P652" s="99">
        <f>Planning!P$652</f>
        <v>0</v>
      </c>
      <c r="Q652" s="99">
        <f>Planning!Q$652</f>
        <v>0</v>
      </c>
      <c r="R652" s="99">
        <f>Planning!R$652</f>
        <v>0</v>
      </c>
      <c r="S652" s="99">
        <f>Planning!S$652</f>
        <v>0</v>
      </c>
      <c r="T652" s="99">
        <f>Planning!T$652</f>
        <v>0</v>
      </c>
      <c r="U652" s="99">
        <f>Planning!U$652</f>
        <v>0</v>
      </c>
      <c r="V652" s="100">
        <f>Planning!V$652</f>
        <v>0</v>
      </c>
      <c r="W652" s="98">
        <f>Planning!W$652</f>
        <v>0</v>
      </c>
      <c r="X652" s="99">
        <f>Planning!X$652</f>
        <v>0</v>
      </c>
      <c r="Y652" s="99">
        <f>Planning!Y$652</f>
        <v>0</v>
      </c>
      <c r="Z652" s="99">
        <f>Planning!Z$652</f>
        <v>0</v>
      </c>
      <c r="AA652" s="99">
        <f>Planning!AA$652</f>
        <v>0</v>
      </c>
      <c r="AB652" s="99">
        <f>Planning!AB$652</f>
        <v>0</v>
      </c>
      <c r="AC652" s="99">
        <f>Planning!AC$652</f>
        <v>0</v>
      </c>
      <c r="AD652" s="100">
        <f>Planning!AD$652</f>
        <v>0</v>
      </c>
      <c r="AE652" s="98">
        <f>Planning!AE$652</f>
        <v>0</v>
      </c>
      <c r="AF652" s="99">
        <f>Planning!AF$652</f>
        <v>0</v>
      </c>
      <c r="AG652" s="99">
        <f>Planning!AG$652</f>
        <v>0</v>
      </c>
      <c r="AH652" s="99">
        <f>Planning!AH$652</f>
        <v>0</v>
      </c>
      <c r="AI652" s="99">
        <f>Planning!AI$652</f>
        <v>0</v>
      </c>
      <c r="AJ652" s="100">
        <f>Planning!AJ$652</f>
        <v>0</v>
      </c>
      <c r="AK652" s="98">
        <f>Planning!AK$652</f>
        <v>0</v>
      </c>
      <c r="AL652" s="99">
        <f>Planning!AL$652</f>
        <v>0</v>
      </c>
      <c r="AM652" s="99">
        <f>Planning!AM$652</f>
        <v>0</v>
      </c>
      <c r="AN652" s="99">
        <f>Planning!AN$652</f>
        <v>0</v>
      </c>
      <c r="AO652" s="99">
        <f>Planning!AO$652</f>
        <v>0</v>
      </c>
      <c r="AP652" s="99">
        <f>Planning!AP$652</f>
        <v>0</v>
      </c>
      <c r="AQ652" s="99">
        <f>Planning!AQ$652</f>
        <v>0</v>
      </c>
      <c r="AR652" s="99">
        <f>Planning!AR$652</f>
        <v>0</v>
      </c>
      <c r="AS652" s="99">
        <f>Planning!AS$652</f>
        <v>0</v>
      </c>
      <c r="AT652" s="100">
        <f>Planning!AT$652</f>
        <v>0</v>
      </c>
      <c r="AU652" s="98">
        <f>Planning!AU$652</f>
        <v>0</v>
      </c>
      <c r="AV652" s="99">
        <f>Planning!AV$652</f>
        <v>0</v>
      </c>
      <c r="AW652" s="99">
        <f>Planning!AW$652</f>
        <v>0</v>
      </c>
      <c r="AX652" s="99">
        <f>Planning!AX$652</f>
        <v>0</v>
      </c>
      <c r="AY652" s="99">
        <f>Planning!AY$652</f>
        <v>0</v>
      </c>
      <c r="AZ652" s="99">
        <f>Planning!AZ$652</f>
        <v>0</v>
      </c>
      <c r="BA652" s="99">
        <f>Planning!BA$652</f>
        <v>0</v>
      </c>
      <c r="BB652" s="100">
        <f>Planning!BB$652</f>
        <v>0</v>
      </c>
      <c r="BC652" s="69">
        <f>Planning!BC$652</f>
        <v>0</v>
      </c>
      <c r="BD652" s="102"/>
      <c r="BE652" s="408">
        <f>Planning!BE$652</f>
        <v>0</v>
      </c>
      <c r="BF652" s="409">
        <f>Planning!BF$652</f>
        <v>0</v>
      </c>
      <c r="BG652" s="74">
        <f>Planning!BG$652</f>
        <v>0</v>
      </c>
      <c r="BH652" s="75">
        <f>Planning!BH$652</f>
        <v>0</v>
      </c>
      <c r="BI652" s="76" t="str">
        <f>Planning!BI$652</f>
        <v/>
      </c>
      <c r="BJ652" s="77">
        <f>Planning!BJ$652</f>
        <v>0</v>
      </c>
      <c r="BL652" s="210">
        <f>Planning!BL$652</f>
        <v>0</v>
      </c>
      <c r="BM652" s="143">
        <f>Planning!BP$652</f>
        <v>0</v>
      </c>
      <c r="NL652" s="43" t="s">
        <v>63</v>
      </c>
    </row>
    <row r="653" spans="1:376" ht="10.199999999999999" hidden="1" customHeight="1">
      <c r="A653" s="25"/>
      <c r="B653" s="337"/>
      <c r="C653" s="424"/>
      <c r="D653" s="15"/>
      <c r="E653" s="101"/>
      <c r="F653" s="101"/>
      <c r="G653" s="101"/>
      <c r="H653" s="323"/>
      <c r="I653" s="402">
        <f>Conges!$B$22</f>
        <v>44915</v>
      </c>
      <c r="J653" s="403"/>
      <c r="K653" s="403"/>
      <c r="L653" s="403"/>
      <c r="M653" s="403"/>
      <c r="N653" s="78" t="str">
        <f>Planning!N$687</f>
        <v/>
      </c>
      <c r="O653" s="95">
        <f>Planning!O$687</f>
        <v>0</v>
      </c>
      <c r="P653" s="96">
        <f>Planning!P$687</f>
        <v>0</v>
      </c>
      <c r="Q653" s="96">
        <f>Planning!Q$687</f>
        <v>0</v>
      </c>
      <c r="R653" s="96">
        <f>Planning!R$687</f>
        <v>0</v>
      </c>
      <c r="S653" s="96">
        <f>Planning!S$687</f>
        <v>0</v>
      </c>
      <c r="T653" s="96">
        <f>Planning!T$687</f>
        <v>0</v>
      </c>
      <c r="U653" s="96">
        <f>Planning!U$687</f>
        <v>0</v>
      </c>
      <c r="V653" s="97">
        <f>Planning!V$687</f>
        <v>0</v>
      </c>
      <c r="W653" s="95">
        <f>Planning!W$687</f>
        <v>0</v>
      </c>
      <c r="X653" s="96">
        <f>Planning!X$687</f>
        <v>0</v>
      </c>
      <c r="Y653" s="96">
        <f>Planning!Y$687</f>
        <v>0</v>
      </c>
      <c r="Z653" s="96">
        <f>Planning!Z$687</f>
        <v>0</v>
      </c>
      <c r="AA653" s="96">
        <f>Planning!AA$687</f>
        <v>0</v>
      </c>
      <c r="AB653" s="96">
        <f>Planning!AB$687</f>
        <v>0</v>
      </c>
      <c r="AC653" s="96">
        <f>Planning!AC$687</f>
        <v>0</v>
      </c>
      <c r="AD653" s="97">
        <f>Planning!AD$687</f>
        <v>0</v>
      </c>
      <c r="AE653" s="95">
        <f>Planning!AE$687</f>
        <v>0</v>
      </c>
      <c r="AF653" s="96">
        <f>Planning!AF$687</f>
        <v>0</v>
      </c>
      <c r="AG653" s="96">
        <f>Planning!AG$687</f>
        <v>0</v>
      </c>
      <c r="AH653" s="96">
        <f>Planning!AH$687</f>
        <v>0</v>
      </c>
      <c r="AI653" s="96">
        <f>Planning!AI$687</f>
        <v>0</v>
      </c>
      <c r="AJ653" s="97">
        <f>Planning!AJ$687</f>
        <v>0</v>
      </c>
      <c r="AK653" s="95">
        <f>Planning!AK$687</f>
        <v>0</v>
      </c>
      <c r="AL653" s="96">
        <f>Planning!AL$687</f>
        <v>0</v>
      </c>
      <c r="AM653" s="96">
        <f>Planning!AM$687</f>
        <v>0</v>
      </c>
      <c r="AN653" s="96">
        <f>Planning!AN$687</f>
        <v>0</v>
      </c>
      <c r="AO653" s="96">
        <f>Planning!AO$687</f>
        <v>0</v>
      </c>
      <c r="AP653" s="96">
        <f>Planning!AP$687</f>
        <v>0</v>
      </c>
      <c r="AQ653" s="96">
        <f>Planning!AQ$687</f>
        <v>0</v>
      </c>
      <c r="AR653" s="96">
        <f>Planning!AR$687</f>
        <v>0</v>
      </c>
      <c r="AS653" s="96">
        <f>Planning!AS$687</f>
        <v>0</v>
      </c>
      <c r="AT653" s="97">
        <f>Planning!AT$687</f>
        <v>0</v>
      </c>
      <c r="AU653" s="95">
        <f>Planning!AU$687</f>
        <v>0</v>
      </c>
      <c r="AV653" s="96">
        <f>Planning!AV$687</f>
        <v>0</v>
      </c>
      <c r="AW653" s="96">
        <f>Planning!AW$687</f>
        <v>0</v>
      </c>
      <c r="AX653" s="96">
        <f>Planning!AX$687</f>
        <v>0</v>
      </c>
      <c r="AY653" s="96">
        <f>Planning!AY$687</f>
        <v>0</v>
      </c>
      <c r="AZ653" s="96">
        <f>Planning!AZ$687</f>
        <v>0</v>
      </c>
      <c r="BA653" s="96">
        <f>Planning!BA$687</f>
        <v>0</v>
      </c>
      <c r="BB653" s="97">
        <f>Planning!BB$687</f>
        <v>0</v>
      </c>
      <c r="BC653" s="82">
        <f>Planning!BC$687</f>
        <v>0</v>
      </c>
      <c r="BD653" s="102"/>
      <c r="BE653" s="410">
        <f>Planning!BE$687</f>
        <v>0</v>
      </c>
      <c r="BF653" s="411">
        <f>Planning!BF$687</f>
        <v>0</v>
      </c>
      <c r="BG653" s="88">
        <f>Planning!BG$687</f>
        <v>0</v>
      </c>
      <c r="BH653" s="89">
        <f>Planning!BH$687</f>
        <v>0</v>
      </c>
      <c r="BI653" s="90" t="str">
        <f>Planning!BI$687</f>
        <v/>
      </c>
      <c r="BJ653" s="91">
        <f>Planning!BJ$687</f>
        <v>0</v>
      </c>
      <c r="BL653" s="211">
        <f>Planning!BL$687</f>
        <v>0</v>
      </c>
      <c r="BM653" s="142">
        <f>Planning!BP$687</f>
        <v>0</v>
      </c>
      <c r="NL653" s="43" t="s">
        <v>63</v>
      </c>
    </row>
    <row r="654" spans="1:376" ht="10.199999999999999" hidden="1" customHeight="1">
      <c r="A654" s="25"/>
      <c r="B654" s="337"/>
      <c r="C654" s="424"/>
      <c r="D654" s="15"/>
      <c r="E654" s="101"/>
      <c r="F654" s="101"/>
      <c r="G654" s="101"/>
      <c r="H654" s="323"/>
      <c r="I654" s="400">
        <f>Conges!$B$23</f>
        <v>44916</v>
      </c>
      <c r="J654" s="401"/>
      <c r="K654" s="401"/>
      <c r="L654" s="401"/>
      <c r="M654" s="401"/>
      <c r="N654" s="65" t="str">
        <f>Planning!N$722</f>
        <v/>
      </c>
      <c r="O654" s="98">
        <f>Planning!O$722</f>
        <v>0</v>
      </c>
      <c r="P654" s="99">
        <f>Planning!P$722</f>
        <v>0</v>
      </c>
      <c r="Q654" s="99">
        <f>Planning!Q$722</f>
        <v>0</v>
      </c>
      <c r="R654" s="99">
        <f>Planning!R$722</f>
        <v>0</v>
      </c>
      <c r="S654" s="99">
        <f>Planning!S$722</f>
        <v>0</v>
      </c>
      <c r="T654" s="99">
        <f>Planning!T$722</f>
        <v>0</v>
      </c>
      <c r="U654" s="99">
        <f>Planning!U$722</f>
        <v>0</v>
      </c>
      <c r="V654" s="100">
        <f>Planning!V$722</f>
        <v>0</v>
      </c>
      <c r="W654" s="98">
        <f>Planning!W$722</f>
        <v>0</v>
      </c>
      <c r="X654" s="99">
        <f>Planning!X$722</f>
        <v>0</v>
      </c>
      <c r="Y654" s="99">
        <f>Planning!Y$722</f>
        <v>0</v>
      </c>
      <c r="Z654" s="99">
        <f>Planning!Z$722</f>
        <v>0</v>
      </c>
      <c r="AA654" s="99">
        <f>Planning!AA$722</f>
        <v>0</v>
      </c>
      <c r="AB654" s="99">
        <f>Planning!AB$722</f>
        <v>0</v>
      </c>
      <c r="AC654" s="99">
        <f>Planning!AC$722</f>
        <v>0</v>
      </c>
      <c r="AD654" s="100">
        <f>Planning!AD$722</f>
        <v>0</v>
      </c>
      <c r="AE654" s="98">
        <f>Planning!AE$722</f>
        <v>0</v>
      </c>
      <c r="AF654" s="99">
        <f>Planning!AF$722</f>
        <v>0</v>
      </c>
      <c r="AG654" s="99">
        <f>Planning!AG$722</f>
        <v>0</v>
      </c>
      <c r="AH654" s="99">
        <f>Planning!AH$722</f>
        <v>0</v>
      </c>
      <c r="AI654" s="99">
        <f>Planning!AI$722</f>
        <v>0</v>
      </c>
      <c r="AJ654" s="100">
        <f>Planning!AJ$722</f>
        <v>0</v>
      </c>
      <c r="AK654" s="98">
        <f>Planning!AK$722</f>
        <v>0</v>
      </c>
      <c r="AL654" s="99">
        <f>Planning!AL$722</f>
        <v>0</v>
      </c>
      <c r="AM654" s="99">
        <f>Planning!AM$722</f>
        <v>0</v>
      </c>
      <c r="AN654" s="99">
        <f>Planning!AN$722</f>
        <v>0</v>
      </c>
      <c r="AO654" s="99">
        <f>Planning!AO$722</f>
        <v>0</v>
      </c>
      <c r="AP654" s="99">
        <f>Planning!AP$722</f>
        <v>0</v>
      </c>
      <c r="AQ654" s="99">
        <f>Planning!AQ$722</f>
        <v>0</v>
      </c>
      <c r="AR654" s="99">
        <f>Planning!AR$722</f>
        <v>0</v>
      </c>
      <c r="AS654" s="99">
        <f>Planning!AS$722</f>
        <v>0</v>
      </c>
      <c r="AT654" s="100">
        <f>Planning!AT$722</f>
        <v>0</v>
      </c>
      <c r="AU654" s="98">
        <f>Planning!AU$722</f>
        <v>0</v>
      </c>
      <c r="AV654" s="99">
        <f>Planning!AV$722</f>
        <v>0</v>
      </c>
      <c r="AW654" s="99">
        <f>Planning!AW$722</f>
        <v>0</v>
      </c>
      <c r="AX654" s="99">
        <f>Planning!AX$722</f>
        <v>0</v>
      </c>
      <c r="AY654" s="99">
        <f>Planning!AY$722</f>
        <v>0</v>
      </c>
      <c r="AZ654" s="99">
        <f>Planning!AZ$722</f>
        <v>0</v>
      </c>
      <c r="BA654" s="99">
        <f>Planning!BA$722</f>
        <v>0</v>
      </c>
      <c r="BB654" s="100">
        <f>Planning!BB$722</f>
        <v>0</v>
      </c>
      <c r="BC654" s="69">
        <f>Planning!BC$722</f>
        <v>0</v>
      </c>
      <c r="BD654" s="102"/>
      <c r="BE654" s="408">
        <f>Planning!BE$722</f>
        <v>0</v>
      </c>
      <c r="BF654" s="409">
        <f>Planning!BF$722</f>
        <v>0</v>
      </c>
      <c r="BG654" s="74">
        <f>Planning!BG$722</f>
        <v>0</v>
      </c>
      <c r="BH654" s="75">
        <f>Planning!BH$722</f>
        <v>0</v>
      </c>
      <c r="BI654" s="76" t="str">
        <f>Planning!BI$722</f>
        <v/>
      </c>
      <c r="BJ654" s="77">
        <f>Planning!BJ$722</f>
        <v>0</v>
      </c>
      <c r="BL654" s="210">
        <f>Planning!BL$722</f>
        <v>0</v>
      </c>
      <c r="BM654" s="143">
        <f>Planning!BP$722</f>
        <v>0</v>
      </c>
      <c r="NL654" s="43" t="s">
        <v>63</v>
      </c>
    </row>
    <row r="655" spans="1:376" ht="10.199999999999999" hidden="1" customHeight="1">
      <c r="A655" s="25"/>
      <c r="B655" s="337"/>
      <c r="C655" s="424"/>
      <c r="D655" s="15"/>
      <c r="E655" s="101"/>
      <c r="F655" s="101"/>
      <c r="G655" s="101"/>
      <c r="H655" s="323"/>
      <c r="I655" s="402">
        <f>Conges!$B$24</f>
        <v>44917</v>
      </c>
      <c r="J655" s="403"/>
      <c r="K655" s="403"/>
      <c r="L655" s="403"/>
      <c r="M655" s="403"/>
      <c r="N655" s="78" t="str">
        <f>Planning!N$757</f>
        <v/>
      </c>
      <c r="O655" s="95">
        <f>Planning!O$757</f>
        <v>0</v>
      </c>
      <c r="P655" s="96">
        <f>Planning!P$757</f>
        <v>0</v>
      </c>
      <c r="Q655" s="96">
        <f>Planning!Q$757</f>
        <v>0</v>
      </c>
      <c r="R655" s="96">
        <f>Planning!R$757</f>
        <v>0</v>
      </c>
      <c r="S655" s="96">
        <f>Planning!S$757</f>
        <v>0</v>
      </c>
      <c r="T655" s="96">
        <f>Planning!T$757</f>
        <v>0</v>
      </c>
      <c r="U655" s="96">
        <f>Planning!U$757</f>
        <v>0</v>
      </c>
      <c r="V655" s="97">
        <f>Planning!V$757</f>
        <v>0</v>
      </c>
      <c r="W655" s="95">
        <f>Planning!W$757</f>
        <v>0</v>
      </c>
      <c r="X655" s="96">
        <f>Planning!X$757</f>
        <v>0</v>
      </c>
      <c r="Y655" s="96">
        <f>Planning!Y$757</f>
        <v>0</v>
      </c>
      <c r="Z655" s="96">
        <f>Planning!Z$757</f>
        <v>0</v>
      </c>
      <c r="AA655" s="96">
        <f>Planning!AA$757</f>
        <v>0</v>
      </c>
      <c r="AB655" s="96">
        <f>Planning!AB$757</f>
        <v>0</v>
      </c>
      <c r="AC655" s="96">
        <f>Planning!AC$757</f>
        <v>0</v>
      </c>
      <c r="AD655" s="97">
        <f>Planning!AD$757</f>
        <v>0</v>
      </c>
      <c r="AE655" s="95">
        <f>Planning!AE$757</f>
        <v>0</v>
      </c>
      <c r="AF655" s="96">
        <f>Planning!AF$757</f>
        <v>0</v>
      </c>
      <c r="AG655" s="96">
        <f>Planning!AG$757</f>
        <v>0</v>
      </c>
      <c r="AH655" s="96">
        <f>Planning!AH$757</f>
        <v>0</v>
      </c>
      <c r="AI655" s="96">
        <f>Planning!AI$757</f>
        <v>0</v>
      </c>
      <c r="AJ655" s="97">
        <f>Planning!AJ$757</f>
        <v>0</v>
      </c>
      <c r="AK655" s="95">
        <f>Planning!AK$757</f>
        <v>0</v>
      </c>
      <c r="AL655" s="96">
        <f>Planning!AL$757</f>
        <v>0</v>
      </c>
      <c r="AM655" s="96">
        <f>Planning!AM$757</f>
        <v>0</v>
      </c>
      <c r="AN655" s="96">
        <f>Planning!AN$757</f>
        <v>0</v>
      </c>
      <c r="AO655" s="96">
        <f>Planning!AO$757</f>
        <v>0</v>
      </c>
      <c r="AP655" s="96">
        <f>Planning!AP$757</f>
        <v>0</v>
      </c>
      <c r="AQ655" s="96">
        <f>Planning!AQ$757</f>
        <v>0</v>
      </c>
      <c r="AR655" s="96">
        <f>Planning!AR$757</f>
        <v>0</v>
      </c>
      <c r="AS655" s="96">
        <f>Planning!AS$757</f>
        <v>0</v>
      </c>
      <c r="AT655" s="97">
        <f>Planning!AT$757</f>
        <v>0</v>
      </c>
      <c r="AU655" s="95">
        <f>Planning!AU$757</f>
        <v>0</v>
      </c>
      <c r="AV655" s="96">
        <f>Planning!AV$757</f>
        <v>0</v>
      </c>
      <c r="AW655" s="96">
        <f>Planning!AW$757</f>
        <v>0</v>
      </c>
      <c r="AX655" s="96">
        <f>Planning!AX$757</f>
        <v>0</v>
      </c>
      <c r="AY655" s="96">
        <f>Planning!AY$757</f>
        <v>0</v>
      </c>
      <c r="AZ655" s="96">
        <f>Planning!AZ$757</f>
        <v>0</v>
      </c>
      <c r="BA655" s="96">
        <f>Planning!BA$757</f>
        <v>0</v>
      </c>
      <c r="BB655" s="97">
        <f>Planning!BB$757</f>
        <v>0</v>
      </c>
      <c r="BC655" s="82">
        <f>Planning!BC$757</f>
        <v>0</v>
      </c>
      <c r="BD655" s="102"/>
      <c r="BE655" s="410">
        <f>Planning!BE$757</f>
        <v>0</v>
      </c>
      <c r="BF655" s="411">
        <f>Planning!BF$757</f>
        <v>0</v>
      </c>
      <c r="BG655" s="88">
        <f>Planning!BG$757</f>
        <v>0</v>
      </c>
      <c r="BH655" s="89">
        <f>Planning!BH$757</f>
        <v>0</v>
      </c>
      <c r="BI655" s="90" t="str">
        <f>Planning!BI$757</f>
        <v/>
      </c>
      <c r="BJ655" s="91">
        <f>Planning!BJ$757</f>
        <v>0</v>
      </c>
      <c r="BL655" s="211">
        <f>Planning!BL$757</f>
        <v>0</v>
      </c>
      <c r="BM655" s="142">
        <f>Planning!BP$757</f>
        <v>0</v>
      </c>
      <c r="NL655" s="43" t="s">
        <v>63</v>
      </c>
    </row>
    <row r="656" spans="1:376" ht="10.199999999999999" hidden="1" customHeight="1">
      <c r="A656" s="25"/>
      <c r="B656" s="337"/>
      <c r="C656" s="424"/>
      <c r="D656" s="15"/>
      <c r="E656" s="101"/>
      <c r="F656" s="101"/>
      <c r="G656" s="101"/>
      <c r="H656" s="323"/>
      <c r="I656" s="400">
        <f>Conges!$B$25</f>
        <v>44918</v>
      </c>
      <c r="J656" s="401"/>
      <c r="K656" s="401"/>
      <c r="L656" s="401"/>
      <c r="M656" s="401"/>
      <c r="N656" s="65" t="str">
        <f>Planning!N$792</f>
        <v/>
      </c>
      <c r="O656" s="98">
        <f>Planning!O$792</f>
        <v>0</v>
      </c>
      <c r="P656" s="99">
        <f>Planning!P$792</f>
        <v>0</v>
      </c>
      <c r="Q656" s="99">
        <f>Planning!Q$792</f>
        <v>0</v>
      </c>
      <c r="R656" s="99">
        <f>Planning!R$792</f>
        <v>0</v>
      </c>
      <c r="S656" s="99">
        <f>Planning!S$792</f>
        <v>0</v>
      </c>
      <c r="T656" s="99">
        <f>Planning!T$792</f>
        <v>0</v>
      </c>
      <c r="U656" s="99">
        <f>Planning!U$792</f>
        <v>0</v>
      </c>
      <c r="V656" s="100">
        <f>Planning!V$792</f>
        <v>0</v>
      </c>
      <c r="W656" s="98">
        <f>Planning!W$792</f>
        <v>0</v>
      </c>
      <c r="X656" s="99">
        <f>Planning!X$792</f>
        <v>0</v>
      </c>
      <c r="Y656" s="99">
        <f>Planning!Y$792</f>
        <v>0</v>
      </c>
      <c r="Z656" s="99">
        <f>Planning!Z$792</f>
        <v>0</v>
      </c>
      <c r="AA656" s="99">
        <f>Planning!AA$792</f>
        <v>0</v>
      </c>
      <c r="AB656" s="99">
        <f>Planning!AB$792</f>
        <v>0</v>
      </c>
      <c r="AC656" s="99">
        <f>Planning!AC$792</f>
        <v>0</v>
      </c>
      <c r="AD656" s="100">
        <f>Planning!AD$792</f>
        <v>0</v>
      </c>
      <c r="AE656" s="98">
        <f>Planning!AE$792</f>
        <v>0</v>
      </c>
      <c r="AF656" s="99">
        <f>Planning!AF$792</f>
        <v>0</v>
      </c>
      <c r="AG656" s="99">
        <f>Planning!AG$792</f>
        <v>0</v>
      </c>
      <c r="AH656" s="99">
        <f>Planning!AH$792</f>
        <v>0</v>
      </c>
      <c r="AI656" s="99">
        <f>Planning!AI$792</f>
        <v>0</v>
      </c>
      <c r="AJ656" s="100">
        <f>Planning!AJ$792</f>
        <v>0</v>
      </c>
      <c r="AK656" s="98">
        <f>Planning!AK$792</f>
        <v>0</v>
      </c>
      <c r="AL656" s="99">
        <f>Planning!AL$792</f>
        <v>0</v>
      </c>
      <c r="AM656" s="99">
        <f>Planning!AM$792</f>
        <v>0</v>
      </c>
      <c r="AN656" s="99">
        <f>Planning!AN$792</f>
        <v>0</v>
      </c>
      <c r="AO656" s="99">
        <f>Planning!AO$792</f>
        <v>0</v>
      </c>
      <c r="AP656" s="99">
        <f>Planning!AP$792</f>
        <v>0</v>
      </c>
      <c r="AQ656" s="99">
        <f>Planning!AQ$792</f>
        <v>0</v>
      </c>
      <c r="AR656" s="99">
        <f>Planning!AR$792</f>
        <v>0</v>
      </c>
      <c r="AS656" s="99">
        <f>Planning!AS$792</f>
        <v>0</v>
      </c>
      <c r="AT656" s="100">
        <f>Planning!AT$792</f>
        <v>0</v>
      </c>
      <c r="AU656" s="98">
        <f>Planning!AU$792</f>
        <v>0</v>
      </c>
      <c r="AV656" s="99">
        <f>Planning!AV$792</f>
        <v>0</v>
      </c>
      <c r="AW656" s="99">
        <f>Planning!AW$792</f>
        <v>0</v>
      </c>
      <c r="AX656" s="99">
        <f>Planning!AX$792</f>
        <v>0</v>
      </c>
      <c r="AY656" s="99">
        <f>Planning!AY$792</f>
        <v>0</v>
      </c>
      <c r="AZ656" s="99">
        <f>Planning!AZ$792</f>
        <v>0</v>
      </c>
      <c r="BA656" s="99">
        <f>Planning!BA$792</f>
        <v>0</v>
      </c>
      <c r="BB656" s="100">
        <f>Planning!BB$792</f>
        <v>0</v>
      </c>
      <c r="BC656" s="69">
        <f>Planning!BC$792</f>
        <v>0</v>
      </c>
      <c r="BD656" s="102"/>
      <c r="BE656" s="408">
        <f>Planning!BE$792</f>
        <v>0</v>
      </c>
      <c r="BF656" s="409">
        <f>Planning!BF$792</f>
        <v>0</v>
      </c>
      <c r="BG656" s="74">
        <f>Planning!BG$792</f>
        <v>0</v>
      </c>
      <c r="BH656" s="75">
        <f>Planning!BH$792</f>
        <v>0</v>
      </c>
      <c r="BI656" s="76" t="str">
        <f>Planning!BI$792</f>
        <v/>
      </c>
      <c r="BJ656" s="77">
        <f>Planning!BJ$792</f>
        <v>0</v>
      </c>
      <c r="BL656" s="210">
        <f>Planning!BL$792</f>
        <v>0</v>
      </c>
      <c r="BM656" s="143">
        <f>Planning!BP$792</f>
        <v>0</v>
      </c>
      <c r="NL656" s="43" t="s">
        <v>63</v>
      </c>
    </row>
    <row r="657" spans="1:376" ht="10.199999999999999" hidden="1" customHeight="1">
      <c r="A657" s="25"/>
      <c r="B657" s="337"/>
      <c r="C657" s="424"/>
      <c r="D657" s="15"/>
      <c r="E657" s="101"/>
      <c r="F657" s="101"/>
      <c r="G657" s="101"/>
      <c r="H657" s="323"/>
      <c r="I657" s="402">
        <f>Conges!$B$26</f>
        <v>44919</v>
      </c>
      <c r="J657" s="403"/>
      <c r="K657" s="403"/>
      <c r="L657" s="403"/>
      <c r="M657" s="403"/>
      <c r="N657" s="78" t="str">
        <f>Planning!N$827</f>
        <v/>
      </c>
      <c r="O657" s="95">
        <f>Planning!O$827</f>
        <v>0</v>
      </c>
      <c r="P657" s="96">
        <f>Planning!P$827</f>
        <v>0</v>
      </c>
      <c r="Q657" s="96">
        <f>Planning!Q$827</f>
        <v>0</v>
      </c>
      <c r="R657" s="96">
        <f>Planning!R$827</f>
        <v>0</v>
      </c>
      <c r="S657" s="96">
        <f>Planning!S$827</f>
        <v>0</v>
      </c>
      <c r="T657" s="96">
        <f>Planning!T$827</f>
        <v>0</v>
      </c>
      <c r="U657" s="96">
        <f>Planning!U$827</f>
        <v>0</v>
      </c>
      <c r="V657" s="97">
        <f>Planning!V$827</f>
        <v>0</v>
      </c>
      <c r="W657" s="95">
        <f>Planning!W$827</f>
        <v>0</v>
      </c>
      <c r="X657" s="96">
        <f>Planning!X$827</f>
        <v>0</v>
      </c>
      <c r="Y657" s="96">
        <f>Planning!Y$827</f>
        <v>0</v>
      </c>
      <c r="Z657" s="96">
        <f>Planning!Z$827</f>
        <v>0</v>
      </c>
      <c r="AA657" s="96">
        <f>Planning!AA$827</f>
        <v>0</v>
      </c>
      <c r="AB657" s="96">
        <f>Planning!AB$827</f>
        <v>0</v>
      </c>
      <c r="AC657" s="96">
        <f>Planning!AC$827</f>
        <v>0</v>
      </c>
      <c r="AD657" s="97">
        <f>Planning!AD$827</f>
        <v>0</v>
      </c>
      <c r="AE657" s="95">
        <f>Planning!AE$827</f>
        <v>0</v>
      </c>
      <c r="AF657" s="96">
        <f>Planning!AF$827</f>
        <v>0</v>
      </c>
      <c r="AG657" s="96">
        <f>Planning!AG$827</f>
        <v>0</v>
      </c>
      <c r="AH657" s="96">
        <f>Planning!AH$827</f>
        <v>0</v>
      </c>
      <c r="AI657" s="96">
        <f>Planning!AI$827</f>
        <v>0</v>
      </c>
      <c r="AJ657" s="97">
        <f>Planning!AJ$827</f>
        <v>0</v>
      </c>
      <c r="AK657" s="95">
        <f>Planning!AK$827</f>
        <v>0</v>
      </c>
      <c r="AL657" s="96">
        <f>Planning!AL$827</f>
        <v>0</v>
      </c>
      <c r="AM657" s="96">
        <f>Planning!AM$827</f>
        <v>0</v>
      </c>
      <c r="AN657" s="96">
        <f>Planning!AN$827</f>
        <v>0</v>
      </c>
      <c r="AO657" s="96">
        <f>Planning!AO$827</f>
        <v>0</v>
      </c>
      <c r="AP657" s="96">
        <f>Planning!AP$827</f>
        <v>0</v>
      </c>
      <c r="AQ657" s="96">
        <f>Planning!AQ$827</f>
        <v>0</v>
      </c>
      <c r="AR657" s="96">
        <f>Planning!AR$827</f>
        <v>0</v>
      </c>
      <c r="AS657" s="96">
        <f>Planning!AS$827</f>
        <v>0</v>
      </c>
      <c r="AT657" s="97">
        <f>Planning!AT$827</f>
        <v>0</v>
      </c>
      <c r="AU657" s="95">
        <f>Planning!AU$827</f>
        <v>0</v>
      </c>
      <c r="AV657" s="96">
        <f>Planning!AV$827</f>
        <v>0</v>
      </c>
      <c r="AW657" s="96">
        <f>Planning!AW$827</f>
        <v>0</v>
      </c>
      <c r="AX657" s="96">
        <f>Planning!AX$827</f>
        <v>0</v>
      </c>
      <c r="AY657" s="96">
        <f>Planning!AY$827</f>
        <v>0</v>
      </c>
      <c r="AZ657" s="96">
        <f>Planning!AZ$827</f>
        <v>0</v>
      </c>
      <c r="BA657" s="96">
        <f>Planning!BA$827</f>
        <v>0</v>
      </c>
      <c r="BB657" s="97">
        <f>Planning!BB$827</f>
        <v>0</v>
      </c>
      <c r="BC657" s="82">
        <f>Planning!BC$827</f>
        <v>0</v>
      </c>
      <c r="BD657" s="102"/>
      <c r="BE657" s="410">
        <f>Planning!BE$827</f>
        <v>0</v>
      </c>
      <c r="BF657" s="411">
        <f>Planning!BF$827</f>
        <v>0</v>
      </c>
      <c r="BG657" s="88">
        <f>Planning!BG$827</f>
        <v>0</v>
      </c>
      <c r="BH657" s="89">
        <f>Planning!BH$827</f>
        <v>0</v>
      </c>
      <c r="BI657" s="90" t="str">
        <f>Planning!BI$827</f>
        <v/>
      </c>
      <c r="BJ657" s="91">
        <f>Planning!BJ$827</f>
        <v>0</v>
      </c>
      <c r="BL657" s="211">
        <f>Planning!BL$827</f>
        <v>0</v>
      </c>
      <c r="BM657" s="142">
        <f>Planning!BP$827</f>
        <v>0</v>
      </c>
      <c r="NL657" s="43" t="s">
        <v>63</v>
      </c>
    </row>
    <row r="658" spans="1:376" ht="10.199999999999999" hidden="1" customHeight="1">
      <c r="A658" s="25"/>
      <c r="B658" s="337"/>
      <c r="C658" s="424"/>
      <c r="D658" s="15"/>
      <c r="E658" s="101"/>
      <c r="F658" s="101"/>
      <c r="G658" s="101"/>
      <c r="H658" s="323"/>
      <c r="I658" s="400">
        <f>Conges!$B$27</f>
        <v>44920</v>
      </c>
      <c r="J658" s="401"/>
      <c r="K658" s="401"/>
      <c r="L658" s="401"/>
      <c r="M658" s="401"/>
      <c r="N658" s="65" t="str">
        <f>Planning!N$862</f>
        <v/>
      </c>
      <c r="O658" s="98">
        <f>Planning!O$862</f>
        <v>0</v>
      </c>
      <c r="P658" s="99">
        <f>Planning!P$862</f>
        <v>0</v>
      </c>
      <c r="Q658" s="99">
        <f>Planning!Q$862</f>
        <v>0</v>
      </c>
      <c r="R658" s="99">
        <f>Planning!R$862</f>
        <v>0</v>
      </c>
      <c r="S658" s="99">
        <f>Planning!S$862</f>
        <v>0</v>
      </c>
      <c r="T658" s="99">
        <f>Planning!T$862</f>
        <v>0</v>
      </c>
      <c r="U658" s="99">
        <f>Planning!U$862</f>
        <v>0</v>
      </c>
      <c r="V658" s="100">
        <f>Planning!V$862</f>
        <v>0</v>
      </c>
      <c r="W658" s="98">
        <f>Planning!W$862</f>
        <v>0</v>
      </c>
      <c r="X658" s="99">
        <f>Planning!X$862</f>
        <v>0</v>
      </c>
      <c r="Y658" s="99">
        <f>Planning!Y$862</f>
        <v>0</v>
      </c>
      <c r="Z658" s="99">
        <f>Planning!Z$862</f>
        <v>0</v>
      </c>
      <c r="AA658" s="99">
        <f>Planning!AA$862</f>
        <v>0</v>
      </c>
      <c r="AB658" s="99">
        <f>Planning!AB$862</f>
        <v>0</v>
      </c>
      <c r="AC658" s="99">
        <f>Planning!AC$862</f>
        <v>0</v>
      </c>
      <c r="AD658" s="100">
        <f>Planning!AD$862</f>
        <v>0</v>
      </c>
      <c r="AE658" s="98">
        <f>Planning!AE$862</f>
        <v>0</v>
      </c>
      <c r="AF658" s="99">
        <f>Planning!AF$862</f>
        <v>0</v>
      </c>
      <c r="AG658" s="99">
        <f>Planning!AG$862</f>
        <v>0</v>
      </c>
      <c r="AH658" s="99">
        <f>Planning!AH$862</f>
        <v>0</v>
      </c>
      <c r="AI658" s="99">
        <f>Planning!AI$862</f>
        <v>0</v>
      </c>
      <c r="AJ658" s="100">
        <f>Planning!AJ$862</f>
        <v>0</v>
      </c>
      <c r="AK658" s="98">
        <f>Planning!AK$862</f>
        <v>0</v>
      </c>
      <c r="AL658" s="99">
        <f>Planning!AL$862</f>
        <v>0</v>
      </c>
      <c r="AM658" s="99">
        <f>Planning!AM$862</f>
        <v>0</v>
      </c>
      <c r="AN658" s="99">
        <f>Planning!AN$862</f>
        <v>0</v>
      </c>
      <c r="AO658" s="99">
        <f>Planning!AO$862</f>
        <v>0</v>
      </c>
      <c r="AP658" s="99">
        <f>Planning!AP$862</f>
        <v>0</v>
      </c>
      <c r="AQ658" s="99">
        <f>Planning!AQ$862</f>
        <v>0</v>
      </c>
      <c r="AR658" s="99">
        <f>Planning!AR$862</f>
        <v>0</v>
      </c>
      <c r="AS658" s="99">
        <f>Planning!AS$862</f>
        <v>0</v>
      </c>
      <c r="AT658" s="100">
        <f>Planning!AT$862</f>
        <v>0</v>
      </c>
      <c r="AU658" s="98">
        <f>Planning!AU$862</f>
        <v>0</v>
      </c>
      <c r="AV658" s="99">
        <f>Planning!AV$862</f>
        <v>0</v>
      </c>
      <c r="AW658" s="99">
        <f>Planning!AW$862</f>
        <v>0</v>
      </c>
      <c r="AX658" s="99">
        <f>Planning!AX$862</f>
        <v>0</v>
      </c>
      <c r="AY658" s="99">
        <f>Planning!AY$862</f>
        <v>0</v>
      </c>
      <c r="AZ658" s="99">
        <f>Planning!AZ$862</f>
        <v>0</v>
      </c>
      <c r="BA658" s="99">
        <f>Planning!BA$862</f>
        <v>0</v>
      </c>
      <c r="BB658" s="100">
        <f>Planning!BB$862</f>
        <v>0</v>
      </c>
      <c r="BC658" s="69">
        <f>Planning!BC$862</f>
        <v>0</v>
      </c>
      <c r="BD658" s="102"/>
      <c r="BE658" s="408">
        <f>Planning!BE$862</f>
        <v>0</v>
      </c>
      <c r="BF658" s="409">
        <f>Planning!BF$862</f>
        <v>0</v>
      </c>
      <c r="BG658" s="74">
        <f>Planning!BG$862</f>
        <v>0</v>
      </c>
      <c r="BH658" s="75">
        <f>Planning!BH$862</f>
        <v>0</v>
      </c>
      <c r="BI658" s="76" t="str">
        <f>Planning!BI$862</f>
        <v/>
      </c>
      <c r="BJ658" s="77">
        <f>Planning!BJ$862</f>
        <v>0</v>
      </c>
      <c r="BL658" s="210">
        <f>Planning!BL$862</f>
        <v>0</v>
      </c>
      <c r="BM658" s="143">
        <f>Planning!BP$862</f>
        <v>0</v>
      </c>
      <c r="NL658" s="43" t="s">
        <v>63</v>
      </c>
    </row>
    <row r="659" spans="1:376" ht="10.199999999999999" hidden="1" customHeight="1">
      <c r="A659" s="25"/>
      <c r="B659" s="337"/>
      <c r="C659" s="424"/>
      <c r="D659" s="15"/>
      <c r="E659" s="101"/>
      <c r="F659" s="101"/>
      <c r="G659" s="101"/>
      <c r="H659" s="323"/>
      <c r="I659" s="402">
        <f>Conges!$B$28</f>
        <v>44921</v>
      </c>
      <c r="J659" s="403"/>
      <c r="K659" s="403"/>
      <c r="L659" s="403"/>
      <c r="M659" s="403"/>
      <c r="N659" s="78" t="str">
        <f>Planning!N$897</f>
        <v/>
      </c>
      <c r="O659" s="95">
        <f>Planning!O$897</f>
        <v>0</v>
      </c>
      <c r="P659" s="96">
        <f>Planning!P$897</f>
        <v>0</v>
      </c>
      <c r="Q659" s="96">
        <f>Planning!Q$897</f>
        <v>0</v>
      </c>
      <c r="R659" s="96">
        <f>Planning!R$897</f>
        <v>0</v>
      </c>
      <c r="S659" s="96">
        <f>Planning!S$897</f>
        <v>0</v>
      </c>
      <c r="T659" s="96">
        <f>Planning!T$897</f>
        <v>0</v>
      </c>
      <c r="U659" s="96">
        <f>Planning!U$897</f>
        <v>0</v>
      </c>
      <c r="V659" s="97">
        <f>Planning!V$897</f>
        <v>0</v>
      </c>
      <c r="W659" s="95">
        <f>Planning!W$897</f>
        <v>0</v>
      </c>
      <c r="X659" s="96">
        <f>Planning!X$897</f>
        <v>0</v>
      </c>
      <c r="Y659" s="96">
        <f>Planning!Y$897</f>
        <v>0</v>
      </c>
      <c r="Z659" s="96">
        <f>Planning!Z$897</f>
        <v>0</v>
      </c>
      <c r="AA659" s="96">
        <f>Planning!AA$897</f>
        <v>0</v>
      </c>
      <c r="AB659" s="96">
        <f>Planning!AB$897</f>
        <v>0</v>
      </c>
      <c r="AC659" s="96">
        <f>Planning!AC$897</f>
        <v>0</v>
      </c>
      <c r="AD659" s="97">
        <f>Planning!AD$897</f>
        <v>0</v>
      </c>
      <c r="AE659" s="95">
        <f>Planning!AE$897</f>
        <v>0</v>
      </c>
      <c r="AF659" s="96">
        <f>Planning!AF$897</f>
        <v>0</v>
      </c>
      <c r="AG659" s="96">
        <f>Planning!AG$897</f>
        <v>0</v>
      </c>
      <c r="AH659" s="96">
        <f>Planning!AH$897</f>
        <v>0</v>
      </c>
      <c r="AI659" s="96">
        <f>Planning!AI$897</f>
        <v>0</v>
      </c>
      <c r="AJ659" s="97">
        <f>Planning!AJ$897</f>
        <v>0</v>
      </c>
      <c r="AK659" s="95">
        <f>Planning!AK$897</f>
        <v>0</v>
      </c>
      <c r="AL659" s="96">
        <f>Planning!AL$897</f>
        <v>0</v>
      </c>
      <c r="AM659" s="96">
        <f>Planning!AM$897</f>
        <v>0</v>
      </c>
      <c r="AN659" s="96">
        <f>Planning!AN$897</f>
        <v>0</v>
      </c>
      <c r="AO659" s="96">
        <f>Planning!AO$897</f>
        <v>0</v>
      </c>
      <c r="AP659" s="96">
        <f>Planning!AP$897</f>
        <v>0</v>
      </c>
      <c r="AQ659" s="96">
        <f>Planning!AQ$897</f>
        <v>0</v>
      </c>
      <c r="AR659" s="96">
        <f>Planning!AR$897</f>
        <v>0</v>
      </c>
      <c r="AS659" s="96">
        <f>Planning!AS$897</f>
        <v>0</v>
      </c>
      <c r="AT659" s="97">
        <f>Planning!AT$897</f>
        <v>0</v>
      </c>
      <c r="AU659" s="95">
        <f>Planning!AU$897</f>
        <v>0</v>
      </c>
      <c r="AV659" s="96">
        <f>Planning!AV$897</f>
        <v>0</v>
      </c>
      <c r="AW659" s="96">
        <f>Planning!AW$897</f>
        <v>0</v>
      </c>
      <c r="AX659" s="96">
        <f>Planning!AX$897</f>
        <v>0</v>
      </c>
      <c r="AY659" s="96">
        <f>Planning!AY$897</f>
        <v>0</v>
      </c>
      <c r="AZ659" s="96">
        <f>Planning!AZ$897</f>
        <v>0</v>
      </c>
      <c r="BA659" s="96">
        <f>Planning!BA$897</f>
        <v>0</v>
      </c>
      <c r="BB659" s="97">
        <f>Planning!BB$897</f>
        <v>0</v>
      </c>
      <c r="BC659" s="82">
        <f>Planning!BC$897</f>
        <v>0</v>
      </c>
      <c r="BD659" s="102"/>
      <c r="BE659" s="410">
        <f>Planning!BE$897</f>
        <v>0</v>
      </c>
      <c r="BF659" s="411">
        <f>Planning!BF$897</f>
        <v>0</v>
      </c>
      <c r="BG659" s="88">
        <f>Planning!BG$897</f>
        <v>0</v>
      </c>
      <c r="BH659" s="89">
        <f>Planning!BH$897</f>
        <v>0</v>
      </c>
      <c r="BI659" s="90" t="str">
        <f>Planning!BI$897</f>
        <v/>
      </c>
      <c r="BJ659" s="91">
        <f>Planning!BJ$897</f>
        <v>0</v>
      </c>
      <c r="BL659" s="211">
        <f>Planning!BL$897</f>
        <v>0</v>
      </c>
      <c r="BM659" s="142">
        <f>Planning!BP$897</f>
        <v>0</v>
      </c>
      <c r="NL659" s="43" t="s">
        <v>63</v>
      </c>
    </row>
    <row r="660" spans="1:376" ht="10.199999999999999" hidden="1" customHeight="1">
      <c r="A660" s="25"/>
      <c r="B660" s="337"/>
      <c r="C660" s="424"/>
      <c r="D660" s="15"/>
      <c r="E660" s="101"/>
      <c r="F660" s="101"/>
      <c r="G660" s="101"/>
      <c r="H660" s="323"/>
      <c r="I660" s="400">
        <f>Conges!$B$29</f>
        <v>44922</v>
      </c>
      <c r="J660" s="401"/>
      <c r="K660" s="401"/>
      <c r="L660" s="401"/>
      <c r="M660" s="401"/>
      <c r="N660" s="65" t="str">
        <f>Planning!N$932</f>
        <v/>
      </c>
      <c r="O660" s="98">
        <f>Planning!O$932</f>
        <v>0</v>
      </c>
      <c r="P660" s="99">
        <f>Planning!P$932</f>
        <v>0</v>
      </c>
      <c r="Q660" s="99">
        <f>Planning!Q$932</f>
        <v>0</v>
      </c>
      <c r="R660" s="99">
        <f>Planning!R$932</f>
        <v>0</v>
      </c>
      <c r="S660" s="99">
        <f>Planning!S$932</f>
        <v>0</v>
      </c>
      <c r="T660" s="99">
        <f>Planning!T$932</f>
        <v>0</v>
      </c>
      <c r="U660" s="99">
        <f>Planning!U$932</f>
        <v>0</v>
      </c>
      <c r="V660" s="100">
        <f>Planning!V$932</f>
        <v>0</v>
      </c>
      <c r="W660" s="98">
        <f>Planning!W$932</f>
        <v>0</v>
      </c>
      <c r="X660" s="99">
        <f>Planning!X$932</f>
        <v>0</v>
      </c>
      <c r="Y660" s="99">
        <f>Planning!Y$932</f>
        <v>0</v>
      </c>
      <c r="Z660" s="99">
        <f>Planning!Z$932</f>
        <v>0</v>
      </c>
      <c r="AA660" s="99">
        <f>Planning!AA$932</f>
        <v>0</v>
      </c>
      <c r="AB660" s="99">
        <f>Planning!AB$932</f>
        <v>0</v>
      </c>
      <c r="AC660" s="99">
        <f>Planning!AC$932</f>
        <v>0</v>
      </c>
      <c r="AD660" s="100">
        <f>Planning!AD$932</f>
        <v>0</v>
      </c>
      <c r="AE660" s="98">
        <f>Planning!AE$932</f>
        <v>0</v>
      </c>
      <c r="AF660" s="99">
        <f>Planning!AF$932</f>
        <v>0</v>
      </c>
      <c r="AG660" s="99">
        <f>Planning!AG$932</f>
        <v>0</v>
      </c>
      <c r="AH660" s="99">
        <f>Planning!AH$932</f>
        <v>0</v>
      </c>
      <c r="AI660" s="99">
        <f>Planning!AI$932</f>
        <v>0</v>
      </c>
      <c r="AJ660" s="100">
        <f>Planning!AJ$932</f>
        <v>0</v>
      </c>
      <c r="AK660" s="98">
        <f>Planning!AK$932</f>
        <v>0</v>
      </c>
      <c r="AL660" s="99">
        <f>Planning!AL$932</f>
        <v>0</v>
      </c>
      <c r="AM660" s="99">
        <f>Planning!AM$932</f>
        <v>0</v>
      </c>
      <c r="AN660" s="99">
        <f>Planning!AN$932</f>
        <v>0</v>
      </c>
      <c r="AO660" s="99">
        <f>Planning!AO$932</f>
        <v>0</v>
      </c>
      <c r="AP660" s="99">
        <f>Planning!AP$932</f>
        <v>0</v>
      </c>
      <c r="AQ660" s="99">
        <f>Planning!AQ$932</f>
        <v>0</v>
      </c>
      <c r="AR660" s="99">
        <f>Planning!AR$932</f>
        <v>0</v>
      </c>
      <c r="AS660" s="99">
        <f>Planning!AS$932</f>
        <v>0</v>
      </c>
      <c r="AT660" s="100">
        <f>Planning!AT$932</f>
        <v>0</v>
      </c>
      <c r="AU660" s="98">
        <f>Planning!AU$932</f>
        <v>0</v>
      </c>
      <c r="AV660" s="99">
        <f>Planning!AV$932</f>
        <v>0</v>
      </c>
      <c r="AW660" s="99">
        <f>Planning!AW$932</f>
        <v>0</v>
      </c>
      <c r="AX660" s="99">
        <f>Planning!AX$932</f>
        <v>0</v>
      </c>
      <c r="AY660" s="99">
        <f>Planning!AY$932</f>
        <v>0</v>
      </c>
      <c r="AZ660" s="99">
        <f>Planning!AZ$932</f>
        <v>0</v>
      </c>
      <c r="BA660" s="99">
        <f>Planning!BA$932</f>
        <v>0</v>
      </c>
      <c r="BB660" s="100">
        <f>Planning!BB$932</f>
        <v>0</v>
      </c>
      <c r="BC660" s="69">
        <f>Planning!BC$932</f>
        <v>0</v>
      </c>
      <c r="BD660" s="102"/>
      <c r="BE660" s="408">
        <f>Planning!BE$932</f>
        <v>0</v>
      </c>
      <c r="BF660" s="409">
        <f>Planning!BF$932</f>
        <v>0</v>
      </c>
      <c r="BG660" s="74">
        <f>Planning!BG$932</f>
        <v>0</v>
      </c>
      <c r="BH660" s="75">
        <f>Planning!BH$932</f>
        <v>0</v>
      </c>
      <c r="BI660" s="76" t="str">
        <f>Planning!BI$932</f>
        <v/>
      </c>
      <c r="BJ660" s="77">
        <f>Planning!BJ$932</f>
        <v>0</v>
      </c>
      <c r="BL660" s="210">
        <f>Planning!BL$932</f>
        <v>0</v>
      </c>
      <c r="BM660" s="143">
        <f>Planning!BP$932</f>
        <v>0</v>
      </c>
      <c r="NL660" s="43" t="s">
        <v>63</v>
      </c>
    </row>
    <row r="661" spans="1:376" ht="10.199999999999999" hidden="1" customHeight="1">
      <c r="A661" s="25"/>
      <c r="B661" s="337"/>
      <c r="C661" s="424"/>
      <c r="D661" s="15"/>
      <c r="E661" s="101"/>
      <c r="F661" s="101"/>
      <c r="G661" s="101"/>
      <c r="H661" s="323"/>
      <c r="I661" s="402">
        <f>Conges!$B$30</f>
        <v>44923</v>
      </c>
      <c r="J661" s="403"/>
      <c r="K661" s="403"/>
      <c r="L661" s="403"/>
      <c r="M661" s="403"/>
      <c r="N661" s="78" t="str">
        <f>Planning!N$967</f>
        <v/>
      </c>
      <c r="O661" s="95">
        <f>Planning!O$967</f>
        <v>0</v>
      </c>
      <c r="P661" s="96">
        <f>Planning!P$967</f>
        <v>0</v>
      </c>
      <c r="Q661" s="96">
        <f>Planning!Q$967</f>
        <v>0</v>
      </c>
      <c r="R661" s="96">
        <f>Planning!R$967</f>
        <v>0</v>
      </c>
      <c r="S661" s="96">
        <f>Planning!S$967</f>
        <v>0</v>
      </c>
      <c r="T661" s="96">
        <f>Planning!T$967</f>
        <v>0</v>
      </c>
      <c r="U661" s="96">
        <f>Planning!U$967</f>
        <v>0</v>
      </c>
      <c r="V661" s="97">
        <f>Planning!V$967</f>
        <v>0</v>
      </c>
      <c r="W661" s="95">
        <f>Planning!W$967</f>
        <v>0</v>
      </c>
      <c r="X661" s="96">
        <f>Planning!X$967</f>
        <v>0</v>
      </c>
      <c r="Y661" s="96">
        <f>Planning!Y$967</f>
        <v>0</v>
      </c>
      <c r="Z661" s="96">
        <f>Planning!Z$967</f>
        <v>0</v>
      </c>
      <c r="AA661" s="96">
        <f>Planning!AA$967</f>
        <v>0</v>
      </c>
      <c r="AB661" s="96">
        <f>Planning!AB$967</f>
        <v>0</v>
      </c>
      <c r="AC661" s="96">
        <f>Planning!AC$967</f>
        <v>0</v>
      </c>
      <c r="AD661" s="97">
        <f>Planning!AD$967</f>
        <v>0</v>
      </c>
      <c r="AE661" s="95">
        <f>Planning!AE$967</f>
        <v>0</v>
      </c>
      <c r="AF661" s="96">
        <f>Planning!AF$967</f>
        <v>0</v>
      </c>
      <c r="AG661" s="96">
        <f>Planning!AG$967</f>
        <v>0</v>
      </c>
      <c r="AH661" s="96">
        <f>Planning!AH$967</f>
        <v>0</v>
      </c>
      <c r="AI661" s="96">
        <f>Planning!AI$967</f>
        <v>0</v>
      </c>
      <c r="AJ661" s="97">
        <f>Planning!AJ$967</f>
        <v>0</v>
      </c>
      <c r="AK661" s="95">
        <f>Planning!AK$967</f>
        <v>0</v>
      </c>
      <c r="AL661" s="96">
        <f>Planning!AL$967</f>
        <v>0</v>
      </c>
      <c r="AM661" s="96">
        <f>Planning!AM$967</f>
        <v>0</v>
      </c>
      <c r="AN661" s="96">
        <f>Planning!AN$967</f>
        <v>0</v>
      </c>
      <c r="AO661" s="96">
        <f>Planning!AO$967</f>
        <v>0</v>
      </c>
      <c r="AP661" s="96">
        <f>Planning!AP$967</f>
        <v>0</v>
      </c>
      <c r="AQ661" s="96">
        <f>Planning!AQ$967</f>
        <v>0</v>
      </c>
      <c r="AR661" s="96">
        <f>Planning!AR$967</f>
        <v>0</v>
      </c>
      <c r="AS661" s="96">
        <f>Planning!AS$967</f>
        <v>0</v>
      </c>
      <c r="AT661" s="97">
        <f>Planning!AT$967</f>
        <v>0</v>
      </c>
      <c r="AU661" s="95">
        <f>Planning!AU$967</f>
        <v>0</v>
      </c>
      <c r="AV661" s="96">
        <f>Planning!AV$967</f>
        <v>0</v>
      </c>
      <c r="AW661" s="96">
        <f>Planning!AW$967</f>
        <v>0</v>
      </c>
      <c r="AX661" s="96">
        <f>Planning!AX$967</f>
        <v>0</v>
      </c>
      <c r="AY661" s="96">
        <f>Planning!AY$967</f>
        <v>0</v>
      </c>
      <c r="AZ661" s="96">
        <f>Planning!AZ$967</f>
        <v>0</v>
      </c>
      <c r="BA661" s="96">
        <f>Planning!BA$967</f>
        <v>0</v>
      </c>
      <c r="BB661" s="97">
        <f>Planning!BB$967</f>
        <v>0</v>
      </c>
      <c r="BC661" s="82">
        <f>Planning!BC$967</f>
        <v>0</v>
      </c>
      <c r="BD661" s="102"/>
      <c r="BE661" s="410">
        <f>Planning!BE$967</f>
        <v>0</v>
      </c>
      <c r="BF661" s="411">
        <f>Planning!BF$967</f>
        <v>0</v>
      </c>
      <c r="BG661" s="88">
        <f>Planning!BG$967</f>
        <v>0</v>
      </c>
      <c r="BH661" s="89">
        <f>Planning!BH$967</f>
        <v>0</v>
      </c>
      <c r="BI661" s="90" t="str">
        <f>Planning!BI$967</f>
        <v/>
      </c>
      <c r="BJ661" s="91">
        <f>Planning!BJ$967</f>
        <v>0</v>
      </c>
      <c r="BL661" s="211">
        <f>Planning!BL$967</f>
        <v>0</v>
      </c>
      <c r="BM661" s="142">
        <f>Planning!BP$967</f>
        <v>0</v>
      </c>
      <c r="NL661" s="43" t="s">
        <v>63</v>
      </c>
    </row>
    <row r="662" spans="1:376" ht="10.199999999999999" hidden="1" customHeight="1">
      <c r="A662" s="25"/>
      <c r="B662" s="337"/>
      <c r="C662" s="424"/>
      <c r="D662" s="15"/>
      <c r="E662" s="101"/>
      <c r="F662" s="101"/>
      <c r="G662" s="101"/>
      <c r="H662" s="323"/>
      <c r="I662" s="400">
        <f>Conges!$B$31</f>
        <v>44924</v>
      </c>
      <c r="J662" s="401"/>
      <c r="K662" s="401"/>
      <c r="L662" s="401"/>
      <c r="M662" s="401"/>
      <c r="N662" s="65" t="str">
        <f>Planning!N$1002</f>
        <v/>
      </c>
      <c r="O662" s="98">
        <f>Planning!O$1002</f>
        <v>0</v>
      </c>
      <c r="P662" s="99">
        <f>Planning!P$1002</f>
        <v>0</v>
      </c>
      <c r="Q662" s="99">
        <f>Planning!Q$1002</f>
        <v>0</v>
      </c>
      <c r="R662" s="99">
        <f>Planning!R$1002</f>
        <v>0</v>
      </c>
      <c r="S662" s="99">
        <f>Planning!S$1002</f>
        <v>0</v>
      </c>
      <c r="T662" s="99">
        <f>Planning!T$1002</f>
        <v>0</v>
      </c>
      <c r="U662" s="99">
        <f>Planning!U$1002</f>
        <v>0</v>
      </c>
      <c r="V662" s="100">
        <f>Planning!V$1002</f>
        <v>0</v>
      </c>
      <c r="W662" s="98">
        <f>Planning!W$1002</f>
        <v>0</v>
      </c>
      <c r="X662" s="99">
        <f>Planning!X$1002</f>
        <v>0</v>
      </c>
      <c r="Y662" s="99">
        <f>Planning!Y$1002</f>
        <v>0</v>
      </c>
      <c r="Z662" s="99">
        <f>Planning!Z$1002</f>
        <v>0</v>
      </c>
      <c r="AA662" s="99">
        <f>Planning!AA$1002</f>
        <v>0</v>
      </c>
      <c r="AB662" s="99">
        <f>Planning!AB$1002</f>
        <v>0</v>
      </c>
      <c r="AC662" s="99">
        <f>Planning!AC$1002</f>
        <v>0</v>
      </c>
      <c r="AD662" s="100">
        <f>Planning!AD$1002</f>
        <v>0</v>
      </c>
      <c r="AE662" s="98">
        <f>Planning!AE$1002</f>
        <v>0</v>
      </c>
      <c r="AF662" s="99">
        <f>Planning!AF$1002</f>
        <v>0</v>
      </c>
      <c r="AG662" s="99">
        <f>Planning!AG$1002</f>
        <v>0</v>
      </c>
      <c r="AH662" s="99">
        <f>Planning!AH$1002</f>
        <v>0</v>
      </c>
      <c r="AI662" s="99">
        <f>Planning!AI$1002</f>
        <v>0</v>
      </c>
      <c r="AJ662" s="100">
        <f>Planning!AJ$1002</f>
        <v>0</v>
      </c>
      <c r="AK662" s="98">
        <f>Planning!AK$1002</f>
        <v>0</v>
      </c>
      <c r="AL662" s="99">
        <f>Planning!AL$1002</f>
        <v>0</v>
      </c>
      <c r="AM662" s="99">
        <f>Planning!AM$1002</f>
        <v>0</v>
      </c>
      <c r="AN662" s="99">
        <f>Planning!AN$1002</f>
        <v>0</v>
      </c>
      <c r="AO662" s="99">
        <f>Planning!AO$1002</f>
        <v>0</v>
      </c>
      <c r="AP662" s="99">
        <f>Planning!AP$1002</f>
        <v>0</v>
      </c>
      <c r="AQ662" s="99">
        <f>Planning!AQ$1002</f>
        <v>0</v>
      </c>
      <c r="AR662" s="99">
        <f>Planning!AR$1002</f>
        <v>0</v>
      </c>
      <c r="AS662" s="99">
        <f>Planning!AS$1002</f>
        <v>0</v>
      </c>
      <c r="AT662" s="100">
        <f>Planning!AT$1002</f>
        <v>0</v>
      </c>
      <c r="AU662" s="98">
        <f>Planning!AU$1002</f>
        <v>0</v>
      </c>
      <c r="AV662" s="99">
        <f>Planning!AV$1002</f>
        <v>0</v>
      </c>
      <c r="AW662" s="99">
        <f>Planning!AW$1002</f>
        <v>0</v>
      </c>
      <c r="AX662" s="99">
        <f>Planning!AX$1002</f>
        <v>0</v>
      </c>
      <c r="AY662" s="99">
        <f>Planning!AY$1002</f>
        <v>0</v>
      </c>
      <c r="AZ662" s="99">
        <f>Planning!AZ$1002</f>
        <v>0</v>
      </c>
      <c r="BA662" s="99">
        <f>Planning!BA$1002</f>
        <v>0</v>
      </c>
      <c r="BB662" s="100">
        <f>Planning!BB$1002</f>
        <v>0</v>
      </c>
      <c r="BC662" s="69">
        <f>Planning!BC$1002</f>
        <v>0</v>
      </c>
      <c r="BD662" s="102"/>
      <c r="BE662" s="408">
        <f>Planning!BE$1002</f>
        <v>0</v>
      </c>
      <c r="BF662" s="409">
        <f>Planning!BF$1002</f>
        <v>0</v>
      </c>
      <c r="BG662" s="74">
        <f>Planning!BG$1002</f>
        <v>0</v>
      </c>
      <c r="BH662" s="75">
        <f>Planning!BH$1002</f>
        <v>0</v>
      </c>
      <c r="BI662" s="76" t="str">
        <f>Planning!BI$1002</f>
        <v/>
      </c>
      <c r="BJ662" s="77">
        <f>Planning!BJ$1002</f>
        <v>0</v>
      </c>
      <c r="BL662" s="210">
        <f>Planning!BL$1002</f>
        <v>0</v>
      </c>
      <c r="BM662" s="143">
        <f>Planning!BP$1002</f>
        <v>0</v>
      </c>
      <c r="NL662" s="43" t="s">
        <v>63</v>
      </c>
    </row>
    <row r="663" spans="1:376" ht="10.199999999999999" hidden="1" customHeight="1">
      <c r="A663" s="25"/>
      <c r="B663" s="337"/>
      <c r="C663" s="424"/>
      <c r="D663" s="15"/>
      <c r="E663" s="101"/>
      <c r="F663" s="101"/>
      <c r="G663" s="101"/>
      <c r="H663" s="323"/>
      <c r="I663" s="402">
        <f>Conges!$B$32</f>
        <v>44925</v>
      </c>
      <c r="J663" s="403"/>
      <c r="K663" s="403"/>
      <c r="L663" s="403"/>
      <c r="M663" s="403"/>
      <c r="N663" s="78" t="str">
        <f>Planning!N$1037</f>
        <v/>
      </c>
      <c r="O663" s="95">
        <f>Planning!O$1037</f>
        <v>0</v>
      </c>
      <c r="P663" s="96">
        <f>Planning!P$1037</f>
        <v>0</v>
      </c>
      <c r="Q663" s="96">
        <f>Planning!Q$1037</f>
        <v>0</v>
      </c>
      <c r="R663" s="96">
        <f>Planning!R$1037</f>
        <v>0</v>
      </c>
      <c r="S663" s="96">
        <f>Planning!S$1037</f>
        <v>0</v>
      </c>
      <c r="T663" s="96">
        <f>Planning!T$1037</f>
        <v>0</v>
      </c>
      <c r="U663" s="96">
        <f>Planning!U$1037</f>
        <v>0</v>
      </c>
      <c r="V663" s="97">
        <f>Planning!V$1037</f>
        <v>0</v>
      </c>
      <c r="W663" s="95">
        <f>Planning!W$1037</f>
        <v>0</v>
      </c>
      <c r="X663" s="96">
        <f>Planning!X$1037</f>
        <v>0</v>
      </c>
      <c r="Y663" s="96">
        <f>Planning!Y$1037</f>
        <v>0</v>
      </c>
      <c r="Z663" s="96">
        <f>Planning!Z$1037</f>
        <v>0</v>
      </c>
      <c r="AA663" s="96">
        <f>Planning!AA$1037</f>
        <v>0</v>
      </c>
      <c r="AB663" s="96">
        <f>Planning!AB$1037</f>
        <v>0</v>
      </c>
      <c r="AC663" s="96">
        <f>Planning!AC$1037</f>
        <v>0</v>
      </c>
      <c r="AD663" s="97">
        <f>Planning!AD$1037</f>
        <v>0</v>
      </c>
      <c r="AE663" s="95">
        <f>Planning!AE$1037</f>
        <v>0</v>
      </c>
      <c r="AF663" s="96">
        <f>Planning!AF$1037</f>
        <v>0</v>
      </c>
      <c r="AG663" s="96">
        <f>Planning!AG$1037</f>
        <v>0</v>
      </c>
      <c r="AH663" s="96">
        <f>Planning!AH$1037</f>
        <v>0</v>
      </c>
      <c r="AI663" s="96">
        <f>Planning!AI$1037</f>
        <v>0</v>
      </c>
      <c r="AJ663" s="97">
        <f>Planning!AJ$1037</f>
        <v>0</v>
      </c>
      <c r="AK663" s="95">
        <f>Planning!AK$1037</f>
        <v>0</v>
      </c>
      <c r="AL663" s="96">
        <f>Planning!AL$1037</f>
        <v>0</v>
      </c>
      <c r="AM663" s="96">
        <f>Planning!AM$1037</f>
        <v>0</v>
      </c>
      <c r="AN663" s="96">
        <f>Planning!AN$1037</f>
        <v>0</v>
      </c>
      <c r="AO663" s="96">
        <f>Planning!AO$1037</f>
        <v>0</v>
      </c>
      <c r="AP663" s="96">
        <f>Planning!AP$1037</f>
        <v>0</v>
      </c>
      <c r="AQ663" s="96">
        <f>Planning!AQ$1037</f>
        <v>0</v>
      </c>
      <c r="AR663" s="96">
        <f>Planning!AR$1037</f>
        <v>0</v>
      </c>
      <c r="AS663" s="96">
        <f>Planning!AS$1037</f>
        <v>0</v>
      </c>
      <c r="AT663" s="97">
        <f>Planning!AT$1037</f>
        <v>0</v>
      </c>
      <c r="AU663" s="95">
        <f>Planning!AU$1037</f>
        <v>0</v>
      </c>
      <c r="AV663" s="96">
        <f>Planning!AV$1037</f>
        <v>0</v>
      </c>
      <c r="AW663" s="96">
        <f>Planning!AW$1037</f>
        <v>0</v>
      </c>
      <c r="AX663" s="96">
        <f>Planning!AX$1037</f>
        <v>0</v>
      </c>
      <c r="AY663" s="96">
        <f>Planning!AY$1037</f>
        <v>0</v>
      </c>
      <c r="AZ663" s="96">
        <f>Planning!AZ$1037</f>
        <v>0</v>
      </c>
      <c r="BA663" s="96">
        <f>Planning!BA$1037</f>
        <v>0</v>
      </c>
      <c r="BB663" s="97">
        <f>Planning!BB$1037</f>
        <v>0</v>
      </c>
      <c r="BC663" s="82">
        <f>Planning!BC$1037</f>
        <v>0</v>
      </c>
      <c r="BD663" s="102"/>
      <c r="BE663" s="410">
        <f>Planning!BE$1037</f>
        <v>0</v>
      </c>
      <c r="BF663" s="411">
        <f>Planning!BF$1037</f>
        <v>0</v>
      </c>
      <c r="BG663" s="88">
        <f>Planning!BG$1037</f>
        <v>0</v>
      </c>
      <c r="BH663" s="89">
        <f>Planning!BH$1037</f>
        <v>0</v>
      </c>
      <c r="BI663" s="90" t="str">
        <f>Planning!BI$1037</f>
        <v/>
      </c>
      <c r="BJ663" s="91">
        <f>Planning!BJ$1037</f>
        <v>0</v>
      </c>
      <c r="BL663" s="211">
        <f>Planning!BL$1037</f>
        <v>0</v>
      </c>
      <c r="BM663" s="142">
        <f>Planning!BP$1037</f>
        <v>0</v>
      </c>
      <c r="NL663" s="43" t="s">
        <v>63</v>
      </c>
    </row>
    <row r="664" spans="1:376" ht="10.199999999999999" hidden="1" customHeight="1" thickBot="1">
      <c r="A664" s="25"/>
      <c r="B664" s="337"/>
      <c r="C664" s="424"/>
      <c r="D664" s="15"/>
      <c r="E664" s="101"/>
      <c r="F664" s="101"/>
      <c r="G664" s="101"/>
      <c r="H664" s="323"/>
      <c r="I664" s="400">
        <f>Conges!$B$33</f>
        <v>44926</v>
      </c>
      <c r="J664" s="401"/>
      <c r="K664" s="401"/>
      <c r="L664" s="401"/>
      <c r="M664" s="401"/>
      <c r="N664" s="65" t="str">
        <f>Planning!N$1072</f>
        <v/>
      </c>
      <c r="O664" s="98">
        <f>Planning!O$1072</f>
        <v>0</v>
      </c>
      <c r="P664" s="99">
        <f>Planning!P$1072</f>
        <v>0</v>
      </c>
      <c r="Q664" s="99">
        <f>Planning!Q$1072</f>
        <v>0</v>
      </c>
      <c r="R664" s="99">
        <f>Planning!R$1072</f>
        <v>0</v>
      </c>
      <c r="S664" s="99">
        <f>Planning!S$1072</f>
        <v>0</v>
      </c>
      <c r="T664" s="99">
        <f>Planning!T$1072</f>
        <v>0</v>
      </c>
      <c r="U664" s="99">
        <f>Planning!U$1072</f>
        <v>0</v>
      </c>
      <c r="V664" s="100">
        <f>Planning!V$1072</f>
        <v>0</v>
      </c>
      <c r="W664" s="98">
        <f>Planning!W$1072</f>
        <v>0</v>
      </c>
      <c r="X664" s="99">
        <f>Planning!X$1072</f>
        <v>0</v>
      </c>
      <c r="Y664" s="99">
        <f>Planning!Y$1072</f>
        <v>0</v>
      </c>
      <c r="Z664" s="99">
        <f>Planning!Z$1072</f>
        <v>0</v>
      </c>
      <c r="AA664" s="99">
        <f>Planning!AA$1072</f>
        <v>0</v>
      </c>
      <c r="AB664" s="99">
        <f>Planning!AB$1072</f>
        <v>0</v>
      </c>
      <c r="AC664" s="99">
        <f>Planning!AC$1072</f>
        <v>0</v>
      </c>
      <c r="AD664" s="100">
        <f>Planning!AD$1072</f>
        <v>0</v>
      </c>
      <c r="AE664" s="98">
        <f>Planning!AE$1072</f>
        <v>0</v>
      </c>
      <c r="AF664" s="99">
        <f>Planning!AF$1072</f>
        <v>0</v>
      </c>
      <c r="AG664" s="99">
        <f>Planning!AG$1072</f>
        <v>0</v>
      </c>
      <c r="AH664" s="99">
        <f>Planning!AH$1072</f>
        <v>0</v>
      </c>
      <c r="AI664" s="99">
        <f>Planning!AI$1072</f>
        <v>0</v>
      </c>
      <c r="AJ664" s="100">
        <f>Planning!AJ$1072</f>
        <v>0</v>
      </c>
      <c r="AK664" s="98">
        <f>Planning!AK$1072</f>
        <v>0</v>
      </c>
      <c r="AL664" s="99">
        <f>Planning!AL$1072</f>
        <v>0</v>
      </c>
      <c r="AM664" s="99">
        <f>Planning!AM$1072</f>
        <v>0</v>
      </c>
      <c r="AN664" s="99">
        <f>Planning!AN$1072</f>
        <v>0</v>
      </c>
      <c r="AO664" s="99">
        <f>Planning!AO$1072</f>
        <v>0</v>
      </c>
      <c r="AP664" s="99">
        <f>Planning!AP$1072</f>
        <v>0</v>
      </c>
      <c r="AQ664" s="99">
        <f>Planning!AQ$1072</f>
        <v>0</v>
      </c>
      <c r="AR664" s="99">
        <f>Planning!AR$1072</f>
        <v>0</v>
      </c>
      <c r="AS664" s="99">
        <f>Planning!AS$1072</f>
        <v>0</v>
      </c>
      <c r="AT664" s="100">
        <f>Planning!AT$1072</f>
        <v>0</v>
      </c>
      <c r="AU664" s="98">
        <f>Planning!AU$1072</f>
        <v>0</v>
      </c>
      <c r="AV664" s="99">
        <f>Planning!AV$1072</f>
        <v>0</v>
      </c>
      <c r="AW664" s="99">
        <f>Planning!AW$1072</f>
        <v>0</v>
      </c>
      <c r="AX664" s="99">
        <f>Planning!AX$1072</f>
        <v>0</v>
      </c>
      <c r="AY664" s="99">
        <f>Planning!AY$1072</f>
        <v>0</v>
      </c>
      <c r="AZ664" s="99">
        <f>Planning!AZ$1072</f>
        <v>0</v>
      </c>
      <c r="BA664" s="99">
        <f>Planning!BA$1072</f>
        <v>0</v>
      </c>
      <c r="BB664" s="100">
        <f>Planning!BB$1072</f>
        <v>0</v>
      </c>
      <c r="BC664" s="69">
        <f>Planning!BC$1072</f>
        <v>0</v>
      </c>
      <c r="BD664" s="102"/>
      <c r="BE664" s="412">
        <f>Planning!BE$1072</f>
        <v>0</v>
      </c>
      <c r="BF664" s="413">
        <f>Planning!BF$1072</f>
        <v>0</v>
      </c>
      <c r="BG664" s="104">
        <f>Planning!BG$1072</f>
        <v>0</v>
      </c>
      <c r="BH664" s="105">
        <f>Planning!BH$1072</f>
        <v>0</v>
      </c>
      <c r="BI664" s="106" t="str">
        <f>Planning!BI$1072</f>
        <v/>
      </c>
      <c r="BJ664" s="107">
        <f>Planning!BJ$1072</f>
        <v>0</v>
      </c>
      <c r="BL664" s="213">
        <f>Planning!BL$1072</f>
        <v>0</v>
      </c>
      <c r="BM664" s="151">
        <f>Planning!BP$1072</f>
        <v>0</v>
      </c>
      <c r="NL664" s="43" t="s">
        <v>63</v>
      </c>
    </row>
    <row r="665" spans="1:376" ht="10.199999999999999" hidden="1" customHeight="1" thickBot="1">
      <c r="B665" s="337"/>
      <c r="C665" s="425"/>
      <c r="D665" s="17"/>
      <c r="E665" s="140"/>
      <c r="F665" s="140"/>
      <c r="G665" s="140"/>
      <c r="H665" s="11"/>
      <c r="I665" s="19"/>
      <c r="J665" s="19"/>
      <c r="K665" s="19"/>
      <c r="L665" s="19"/>
      <c r="M665" s="19"/>
      <c r="N665" s="12"/>
      <c r="O665" s="27"/>
      <c r="P665" s="28"/>
      <c r="Q665" s="27"/>
      <c r="R665" s="28"/>
      <c r="S665" s="27"/>
      <c r="T665" s="28"/>
      <c r="U665" s="27"/>
      <c r="V665" s="28"/>
      <c r="W665" s="27"/>
      <c r="X665" s="28"/>
      <c r="Y665" s="27"/>
      <c r="Z665" s="28"/>
      <c r="AA665" s="27"/>
      <c r="AB665" s="28"/>
      <c r="AC665" s="27"/>
      <c r="AD665" s="28"/>
      <c r="AE665" s="27"/>
      <c r="AF665" s="28"/>
      <c r="AG665" s="27"/>
      <c r="AH665" s="28"/>
      <c r="AI665" s="27"/>
      <c r="AJ665" s="28"/>
      <c r="AK665" s="27"/>
      <c r="AL665" s="28"/>
      <c r="AM665" s="27"/>
      <c r="AN665" s="28"/>
      <c r="AO665" s="27"/>
      <c r="AP665" s="28"/>
      <c r="AQ665" s="27"/>
      <c r="AR665" s="28"/>
      <c r="AS665" s="27"/>
      <c r="AT665" s="28"/>
      <c r="AU665" s="27"/>
      <c r="AV665" s="28"/>
      <c r="AW665" s="27"/>
      <c r="AX665" s="28"/>
      <c r="AY665" s="27"/>
      <c r="AZ665" s="28"/>
      <c r="BA665" s="27"/>
      <c r="BB665" s="28"/>
      <c r="BC665" s="18"/>
      <c r="BD665" s="103"/>
      <c r="BE665" s="109"/>
      <c r="BF665" s="109"/>
      <c r="BG665" s="108"/>
      <c r="BH665" s="109"/>
      <c r="BI665" s="109"/>
      <c r="BJ665" s="109"/>
      <c r="BK665" s="45"/>
      <c r="BL665" s="109"/>
      <c r="BM665" s="152">
        <f>SUM(BM634:BM664)</f>
        <v>0</v>
      </c>
    </row>
    <row r="666" spans="1:376" ht="10.199999999999999" hidden="1" customHeight="1" thickBot="1">
      <c r="A666" s="26"/>
      <c r="C666" s="399"/>
      <c r="D666" s="399"/>
      <c r="E666" s="399"/>
      <c r="F666" s="399"/>
      <c r="G666" s="399"/>
      <c r="H666" s="399"/>
      <c r="I666" s="399"/>
      <c r="J666" s="399"/>
      <c r="K666" s="399"/>
      <c r="L666" s="399"/>
      <c r="M666" s="399"/>
      <c r="N666" s="399"/>
      <c r="O666" s="399"/>
      <c r="P666" s="399"/>
      <c r="Q666" s="399"/>
      <c r="R666" s="399"/>
      <c r="S666" s="399"/>
      <c r="T666" s="399"/>
      <c r="U666" s="399"/>
      <c r="V666" s="399"/>
      <c r="W666" s="399"/>
      <c r="X666" s="399"/>
      <c r="Y666" s="399"/>
      <c r="Z666" s="399"/>
      <c r="AA666" s="399"/>
      <c r="AB666" s="399"/>
      <c r="AC666" s="399"/>
      <c r="AD666" s="399"/>
      <c r="AE666" s="399"/>
      <c r="AF666" s="399"/>
      <c r="AG666" s="399"/>
      <c r="AH666" s="399"/>
      <c r="AI666" s="399"/>
      <c r="AJ666" s="399"/>
      <c r="AK666" s="399"/>
      <c r="AL666" s="399"/>
      <c r="AM666" s="399"/>
      <c r="AN666" s="399"/>
      <c r="AO666" s="399"/>
      <c r="AP666" s="399"/>
      <c r="AQ666" s="399"/>
      <c r="AR666" s="399"/>
      <c r="AS666" s="399"/>
      <c r="AT666" s="399"/>
      <c r="AU666" s="399"/>
      <c r="AV666" s="399"/>
      <c r="AW666" s="399"/>
      <c r="AX666" s="399"/>
      <c r="AY666" s="399"/>
      <c r="AZ666" s="399"/>
      <c r="BA666" s="399"/>
      <c r="BB666" s="399"/>
      <c r="BC666" s="399"/>
      <c r="BD666" s="293"/>
      <c r="BE666" s="44"/>
      <c r="BF666" s="44"/>
      <c r="BG666" s="44"/>
      <c r="BH666" s="44"/>
      <c r="BI666" s="44"/>
      <c r="BJ666" s="44"/>
      <c r="BL666" s="44"/>
      <c r="BM666" s="44"/>
    </row>
    <row r="667" spans="1:376" ht="18" hidden="1" customHeight="1" thickBot="1">
      <c r="A667" s="26">
        <v>1</v>
      </c>
      <c r="B667" s="337"/>
      <c r="C667" s="404">
        <f>Prenoms!$B$21</f>
        <v>0</v>
      </c>
      <c r="D667" s="405"/>
      <c r="E667" s="405"/>
      <c r="F667" s="405"/>
      <c r="G667" s="405"/>
      <c r="H667" s="405"/>
      <c r="I667" s="405"/>
      <c r="J667" s="405"/>
      <c r="K667" s="405"/>
      <c r="L667" s="405"/>
      <c r="M667" s="405"/>
      <c r="N667" s="405"/>
      <c r="O667" s="405"/>
      <c r="P667" s="405"/>
      <c r="Q667" s="405"/>
      <c r="R667" s="405"/>
      <c r="S667" s="405"/>
      <c r="T667" s="405"/>
      <c r="U667" s="405"/>
      <c r="V667" s="405"/>
      <c r="W667" s="405"/>
      <c r="X667" s="405"/>
      <c r="Y667" s="405"/>
      <c r="Z667" s="405"/>
      <c r="AA667" s="405"/>
      <c r="AB667" s="405"/>
      <c r="AC667" s="405"/>
      <c r="AD667" s="405"/>
      <c r="AE667" s="405"/>
      <c r="AF667" s="405"/>
      <c r="AG667" s="405"/>
      <c r="AH667" s="405"/>
      <c r="AI667" s="405"/>
      <c r="AJ667" s="405"/>
      <c r="AK667" s="405"/>
      <c r="AL667" s="405"/>
      <c r="AM667" s="405"/>
      <c r="AN667" s="405"/>
      <c r="AO667" s="405"/>
      <c r="AP667" s="405"/>
      <c r="AQ667" s="405"/>
      <c r="AR667" s="405"/>
      <c r="AS667" s="405"/>
      <c r="AT667" s="405"/>
      <c r="AU667" s="405"/>
      <c r="AV667" s="405"/>
      <c r="AW667" s="405"/>
      <c r="AX667" s="405"/>
      <c r="AY667" s="405"/>
      <c r="AZ667" s="405"/>
      <c r="BA667" s="405"/>
      <c r="BB667" s="405"/>
      <c r="BC667" s="405"/>
      <c r="BD667" s="102"/>
      <c r="BE667" s="414" t="s">
        <v>13</v>
      </c>
      <c r="BF667" s="415"/>
      <c r="BG667" s="418" t="s">
        <v>50</v>
      </c>
      <c r="BH667" s="420" t="s">
        <v>54</v>
      </c>
      <c r="BI667" s="421"/>
      <c r="BJ667" s="393" t="s">
        <v>46</v>
      </c>
      <c r="BL667" s="359" t="s">
        <v>55</v>
      </c>
      <c r="BM667" s="391" t="str">
        <f>Planning!BP667</f>
        <v>R prévi</v>
      </c>
    </row>
    <row r="668" spans="1:376" ht="10.199999999999999" hidden="1" customHeight="1">
      <c r="A668" s="25"/>
      <c r="B668" s="337"/>
      <c r="C668" s="424">
        <f>$C667</f>
        <v>0</v>
      </c>
      <c r="D668" s="16"/>
      <c r="E668" s="349"/>
      <c r="F668" s="349"/>
      <c r="G668" s="349"/>
      <c r="H668" s="10"/>
      <c r="I668" s="10"/>
      <c r="J668" s="10"/>
      <c r="K668" s="10"/>
      <c r="L668" s="10"/>
      <c r="M668" s="10"/>
      <c r="N668" s="316">
        <v>7</v>
      </c>
      <c r="O668" s="316"/>
      <c r="P668" s="316">
        <v>8</v>
      </c>
      <c r="Q668" s="316"/>
      <c r="R668" s="316">
        <v>9</v>
      </c>
      <c r="S668" s="316"/>
      <c r="T668" s="316">
        <v>10</v>
      </c>
      <c r="U668" s="316"/>
      <c r="V668" s="316">
        <v>11</v>
      </c>
      <c r="W668" s="316"/>
      <c r="X668" s="316">
        <v>12</v>
      </c>
      <c r="Y668" s="316"/>
      <c r="Z668" s="316">
        <v>13</v>
      </c>
      <c r="AA668" s="316"/>
      <c r="AB668" s="316">
        <v>14</v>
      </c>
      <c r="AC668" s="316"/>
      <c r="AD668" s="316">
        <v>15</v>
      </c>
      <c r="AE668" s="316"/>
      <c r="AF668" s="316">
        <v>16</v>
      </c>
      <c r="AG668" s="316"/>
      <c r="AH668" s="316">
        <v>17</v>
      </c>
      <c r="AI668" s="316"/>
      <c r="AJ668" s="316">
        <v>18</v>
      </c>
      <c r="AK668" s="316"/>
      <c r="AL668" s="316">
        <v>19</v>
      </c>
      <c r="AM668" s="316"/>
      <c r="AN668" s="316">
        <v>20</v>
      </c>
      <c r="AO668" s="316"/>
      <c r="AP668" s="316">
        <v>21</v>
      </c>
      <c r="AQ668" s="316"/>
      <c r="AR668" s="316">
        <v>22</v>
      </c>
      <c r="AS668" s="316"/>
      <c r="AT668" s="316">
        <v>23</v>
      </c>
      <c r="AU668" s="316"/>
      <c r="AV668" s="316">
        <v>24</v>
      </c>
      <c r="AW668" s="316"/>
      <c r="AX668" s="316">
        <v>1</v>
      </c>
      <c r="AY668" s="316"/>
      <c r="AZ668" s="316">
        <v>2</v>
      </c>
      <c r="BA668" s="316"/>
      <c r="BB668" s="316">
        <v>3</v>
      </c>
      <c r="BC668" s="346"/>
      <c r="BD668" s="102"/>
      <c r="BE668" s="416"/>
      <c r="BF668" s="417"/>
      <c r="BG668" s="419"/>
      <c r="BH668" s="422"/>
      <c r="BI668" s="423"/>
      <c r="BJ668" s="407"/>
      <c r="BL668" s="406"/>
      <c r="BM668" s="392"/>
    </row>
    <row r="669" spans="1:376" ht="10.199999999999999" hidden="1" customHeight="1">
      <c r="A669" s="25"/>
      <c r="B669" s="337"/>
      <c r="C669" s="424"/>
      <c r="D669" s="15"/>
      <c r="E669" s="322"/>
      <c r="F669" s="322"/>
      <c r="G669" s="322"/>
      <c r="H669" s="323" t="e">
        <f>IF(#REF!&lt;&gt;0,3,0)</f>
        <v>#REF!</v>
      </c>
      <c r="I669" s="426">
        <f>Conges!$B$3</f>
        <v>44896</v>
      </c>
      <c r="J669" s="427"/>
      <c r="K669" s="427"/>
      <c r="L669" s="427"/>
      <c r="M669" s="427"/>
      <c r="N669" s="60" t="str">
        <f>Planning!N$23</f>
        <v/>
      </c>
      <c r="O669" s="92">
        <f>Planning!O$23</f>
        <v>0</v>
      </c>
      <c r="P669" s="93">
        <f>Planning!P$23</f>
        <v>0</v>
      </c>
      <c r="Q669" s="93">
        <f>Planning!Q$23</f>
        <v>0</v>
      </c>
      <c r="R669" s="93">
        <f>Planning!R$23</f>
        <v>0</v>
      </c>
      <c r="S669" s="93">
        <f>Planning!S$23</f>
        <v>0</v>
      </c>
      <c r="T669" s="93">
        <f>Planning!T$23</f>
        <v>0</v>
      </c>
      <c r="U669" s="93">
        <f>Planning!U$23</f>
        <v>0</v>
      </c>
      <c r="V669" s="94">
        <f>Planning!V$23</f>
        <v>0</v>
      </c>
      <c r="W669" s="93">
        <f>Planning!W$23</f>
        <v>0</v>
      </c>
      <c r="X669" s="93">
        <f>Planning!X$23</f>
        <v>0</v>
      </c>
      <c r="Y669" s="93">
        <f>Planning!Y$23</f>
        <v>0</v>
      </c>
      <c r="Z669" s="93">
        <f>Planning!Z$23</f>
        <v>0</v>
      </c>
      <c r="AA669" s="93">
        <f>Planning!AA$23</f>
        <v>0</v>
      </c>
      <c r="AB669" s="93">
        <f>Planning!AB$23</f>
        <v>0</v>
      </c>
      <c r="AC669" s="93">
        <f>Planning!AC$23</f>
        <v>0</v>
      </c>
      <c r="AD669" s="93">
        <f>Planning!AD$23</f>
        <v>0</v>
      </c>
      <c r="AE669" s="92">
        <f>Planning!AE$23</f>
        <v>0</v>
      </c>
      <c r="AF669" s="93">
        <f>Planning!AF$23</f>
        <v>0</v>
      </c>
      <c r="AG669" s="93">
        <f>Planning!AG$23</f>
        <v>0</v>
      </c>
      <c r="AH669" s="93">
        <f>Planning!AH$23</f>
        <v>0</v>
      </c>
      <c r="AI669" s="93">
        <f>Planning!AI$23</f>
        <v>0</v>
      </c>
      <c r="AJ669" s="94">
        <f>Planning!AJ$23</f>
        <v>0</v>
      </c>
      <c r="AK669" s="93">
        <f>Planning!AK$23</f>
        <v>0</v>
      </c>
      <c r="AL669" s="93">
        <f>Planning!AL$23</f>
        <v>0</v>
      </c>
      <c r="AM669" s="93">
        <f>Planning!AM$23</f>
        <v>0</v>
      </c>
      <c r="AN669" s="93">
        <f>Planning!AN$23</f>
        <v>0</v>
      </c>
      <c r="AO669" s="93">
        <f>Planning!AO$23</f>
        <v>0</v>
      </c>
      <c r="AP669" s="93">
        <f>Planning!AP$23</f>
        <v>0</v>
      </c>
      <c r="AQ669" s="93">
        <f>Planning!AQ$23</f>
        <v>0</v>
      </c>
      <c r="AR669" s="93">
        <f>Planning!AR$23</f>
        <v>0</v>
      </c>
      <c r="AS669" s="93">
        <f>Planning!AS$23</f>
        <v>0</v>
      </c>
      <c r="AT669" s="93">
        <f>Planning!AT$23</f>
        <v>0</v>
      </c>
      <c r="AU669" s="92">
        <f>Planning!AU$23</f>
        <v>0</v>
      </c>
      <c r="AV669" s="93">
        <f>Planning!AV$23</f>
        <v>0</v>
      </c>
      <c r="AW669" s="93">
        <f>Planning!AW$23</f>
        <v>0</v>
      </c>
      <c r="AX669" s="93">
        <f>Planning!AX$23</f>
        <v>0</v>
      </c>
      <c r="AY669" s="93">
        <f>Planning!AY$23</f>
        <v>0</v>
      </c>
      <c r="AZ669" s="93">
        <f>Planning!AZ$23</f>
        <v>0</v>
      </c>
      <c r="BA669" s="93">
        <f>Planning!BA$23</f>
        <v>0</v>
      </c>
      <c r="BB669" s="94">
        <f>Planning!BB$23</f>
        <v>0</v>
      </c>
      <c r="BC669" s="64">
        <f>Planning!BC$23</f>
        <v>0</v>
      </c>
      <c r="BD669" s="102"/>
      <c r="BE669" s="428">
        <f>Planning!BE$23</f>
        <v>0</v>
      </c>
      <c r="BF669" s="429">
        <f>Planning!BF$23</f>
        <v>0</v>
      </c>
      <c r="BG669" s="70">
        <f>Planning!BG$23</f>
        <v>0</v>
      </c>
      <c r="BH669" s="71">
        <f>Planning!BH$23</f>
        <v>0</v>
      </c>
      <c r="BI669" s="72" t="str">
        <f>Planning!BI$23</f>
        <v/>
      </c>
      <c r="BJ669" s="73">
        <f>Planning!BJ$23</f>
        <v>0</v>
      </c>
      <c r="BL669" s="212">
        <f>Planning!BL$23</f>
        <v>0</v>
      </c>
      <c r="BM669" s="141">
        <f>Planning!BP$23</f>
        <v>0</v>
      </c>
      <c r="NL669" s="43" t="s">
        <v>63</v>
      </c>
    </row>
    <row r="670" spans="1:376" ht="10.199999999999999" hidden="1" customHeight="1">
      <c r="A670" s="25"/>
      <c r="B670" s="337"/>
      <c r="C670" s="424"/>
      <c r="D670" s="15"/>
      <c r="E670" s="322"/>
      <c r="F670" s="322"/>
      <c r="G670" s="322"/>
      <c r="H670" s="323"/>
      <c r="I670" s="402">
        <f>Conges!$B$4</f>
        <v>44897</v>
      </c>
      <c r="J670" s="403"/>
      <c r="K670" s="403"/>
      <c r="L670" s="403"/>
      <c r="M670" s="403"/>
      <c r="N670" s="78" t="str">
        <f>Planning!N$58</f>
        <v/>
      </c>
      <c r="O670" s="95">
        <f>Planning!O$58</f>
        <v>0</v>
      </c>
      <c r="P670" s="96">
        <f>Planning!P$58</f>
        <v>0</v>
      </c>
      <c r="Q670" s="96">
        <f>Planning!Q$58</f>
        <v>0</v>
      </c>
      <c r="R670" s="96">
        <f>Planning!R$58</f>
        <v>0</v>
      </c>
      <c r="S670" s="96">
        <f>Planning!S$58</f>
        <v>0</v>
      </c>
      <c r="T670" s="96">
        <f>Planning!T$58</f>
        <v>0</v>
      </c>
      <c r="U670" s="96">
        <f>Planning!U$58</f>
        <v>0</v>
      </c>
      <c r="V670" s="97">
        <f>Planning!V$58</f>
        <v>0</v>
      </c>
      <c r="W670" s="96">
        <f>Planning!W$58</f>
        <v>0</v>
      </c>
      <c r="X670" s="96">
        <f>Planning!X$58</f>
        <v>0</v>
      </c>
      <c r="Y670" s="96">
        <f>Planning!Y$58</f>
        <v>0</v>
      </c>
      <c r="Z670" s="96">
        <f>Planning!Z$58</f>
        <v>0</v>
      </c>
      <c r="AA670" s="96">
        <f>Planning!AA$58</f>
        <v>0</v>
      </c>
      <c r="AB670" s="96">
        <f>Planning!AB$58</f>
        <v>0</v>
      </c>
      <c r="AC670" s="96">
        <f>Planning!AC$58</f>
        <v>0</v>
      </c>
      <c r="AD670" s="96">
        <f>Planning!AD$58</f>
        <v>0</v>
      </c>
      <c r="AE670" s="95">
        <f>Planning!AE$58</f>
        <v>0</v>
      </c>
      <c r="AF670" s="96">
        <f>Planning!AF$58</f>
        <v>0</v>
      </c>
      <c r="AG670" s="96">
        <f>Planning!AG$58</f>
        <v>0</v>
      </c>
      <c r="AH670" s="96">
        <f>Planning!AH$58</f>
        <v>0</v>
      </c>
      <c r="AI670" s="96">
        <f>Planning!AI$58</f>
        <v>0</v>
      </c>
      <c r="AJ670" s="97">
        <f>Planning!AJ$58</f>
        <v>0</v>
      </c>
      <c r="AK670" s="96">
        <f>Planning!AK$58</f>
        <v>0</v>
      </c>
      <c r="AL670" s="96">
        <f>Planning!AL$58</f>
        <v>0</v>
      </c>
      <c r="AM670" s="96">
        <f>Planning!AM$58</f>
        <v>0</v>
      </c>
      <c r="AN670" s="96">
        <f>Planning!AN$58</f>
        <v>0</v>
      </c>
      <c r="AO670" s="96">
        <f>Planning!AO$58</f>
        <v>0</v>
      </c>
      <c r="AP670" s="96">
        <f>Planning!AP$58</f>
        <v>0</v>
      </c>
      <c r="AQ670" s="96">
        <f>Planning!AQ$58</f>
        <v>0</v>
      </c>
      <c r="AR670" s="96">
        <f>Planning!AR$58</f>
        <v>0</v>
      </c>
      <c r="AS670" s="96">
        <f>Planning!AS$58</f>
        <v>0</v>
      </c>
      <c r="AT670" s="96">
        <f>Planning!AT$58</f>
        <v>0</v>
      </c>
      <c r="AU670" s="95">
        <f>Planning!AU$58</f>
        <v>0</v>
      </c>
      <c r="AV670" s="96">
        <f>Planning!AV$58</f>
        <v>0</v>
      </c>
      <c r="AW670" s="96">
        <f>Planning!AW$58</f>
        <v>0</v>
      </c>
      <c r="AX670" s="96">
        <f>Planning!AX$58</f>
        <v>0</v>
      </c>
      <c r="AY670" s="96">
        <f>Planning!AY$58</f>
        <v>0</v>
      </c>
      <c r="AZ670" s="96">
        <f>Planning!AZ$58</f>
        <v>0</v>
      </c>
      <c r="BA670" s="96">
        <f>Planning!BA$58</f>
        <v>0</v>
      </c>
      <c r="BB670" s="97">
        <f>Planning!BB$58</f>
        <v>0</v>
      </c>
      <c r="BC670" s="82">
        <f>Planning!BC$58</f>
        <v>0</v>
      </c>
      <c r="BD670" s="102"/>
      <c r="BE670" s="410">
        <f>Planning!BE$58</f>
        <v>0</v>
      </c>
      <c r="BF670" s="411">
        <f>Planning!BF$58</f>
        <v>0</v>
      </c>
      <c r="BG670" s="88">
        <f>Planning!BG$58</f>
        <v>0</v>
      </c>
      <c r="BH670" s="89">
        <f>Planning!BH$58</f>
        <v>0</v>
      </c>
      <c r="BI670" s="90" t="str">
        <f>Planning!BI$58</f>
        <v/>
      </c>
      <c r="BJ670" s="91">
        <f>Planning!BJ$58</f>
        <v>0</v>
      </c>
      <c r="BL670" s="211">
        <f>Planning!BL$58</f>
        <v>0</v>
      </c>
      <c r="BM670" s="142">
        <f>Planning!BP$58</f>
        <v>0</v>
      </c>
      <c r="NL670" s="43" t="s">
        <v>63</v>
      </c>
    </row>
    <row r="671" spans="1:376" ht="10.199999999999999" hidden="1" customHeight="1">
      <c r="A671" s="25"/>
      <c r="B671" s="337"/>
      <c r="C671" s="424"/>
      <c r="D671" s="15"/>
      <c r="E671" s="324"/>
      <c r="F671" s="324"/>
      <c r="G671" s="324"/>
      <c r="H671" s="323"/>
      <c r="I671" s="400">
        <f>Conges!$B$5</f>
        <v>44898</v>
      </c>
      <c r="J671" s="401"/>
      <c r="K671" s="401"/>
      <c r="L671" s="401"/>
      <c r="M671" s="401"/>
      <c r="N671" s="65" t="str">
        <f>Planning!N$93</f>
        <v/>
      </c>
      <c r="O671" s="98">
        <f>Planning!O$93</f>
        <v>0</v>
      </c>
      <c r="P671" s="99">
        <f>Planning!P$93</f>
        <v>0</v>
      </c>
      <c r="Q671" s="99">
        <f>Planning!Q$93</f>
        <v>0</v>
      </c>
      <c r="R671" s="99">
        <f>Planning!R$93</f>
        <v>0</v>
      </c>
      <c r="S671" s="99">
        <f>Planning!S$93</f>
        <v>0</v>
      </c>
      <c r="T671" s="99">
        <f>Planning!T$93</f>
        <v>0</v>
      </c>
      <c r="U671" s="99">
        <f>Planning!U$93</f>
        <v>0</v>
      </c>
      <c r="V671" s="100">
        <f>Planning!V$93</f>
        <v>0</v>
      </c>
      <c r="W671" s="99">
        <f>Planning!W$93</f>
        <v>0</v>
      </c>
      <c r="X671" s="99">
        <f>Planning!X$93</f>
        <v>0</v>
      </c>
      <c r="Y671" s="99">
        <f>Planning!Y$93</f>
        <v>0</v>
      </c>
      <c r="Z671" s="99">
        <f>Planning!Z$93</f>
        <v>0</v>
      </c>
      <c r="AA671" s="99">
        <f>Planning!AA$93</f>
        <v>0</v>
      </c>
      <c r="AB671" s="99">
        <f>Planning!AB$93</f>
        <v>0</v>
      </c>
      <c r="AC671" s="99">
        <f>Planning!AC$93</f>
        <v>0</v>
      </c>
      <c r="AD671" s="99">
        <f>Planning!AD$93</f>
        <v>0</v>
      </c>
      <c r="AE671" s="98">
        <f>Planning!AE$93</f>
        <v>0</v>
      </c>
      <c r="AF671" s="99">
        <f>Planning!AF$93</f>
        <v>0</v>
      </c>
      <c r="AG671" s="99">
        <f>Planning!AG$93</f>
        <v>0</v>
      </c>
      <c r="AH671" s="99">
        <f>Planning!AH$93</f>
        <v>0</v>
      </c>
      <c r="AI671" s="99">
        <f>Planning!AI$93</f>
        <v>0</v>
      </c>
      <c r="AJ671" s="100">
        <f>Planning!AJ$93</f>
        <v>0</v>
      </c>
      <c r="AK671" s="99">
        <f>Planning!AK$93</f>
        <v>0</v>
      </c>
      <c r="AL671" s="99">
        <f>Planning!AL$93</f>
        <v>0</v>
      </c>
      <c r="AM671" s="99">
        <f>Planning!AM$93</f>
        <v>0</v>
      </c>
      <c r="AN671" s="99">
        <f>Planning!AN$93</f>
        <v>0</v>
      </c>
      <c r="AO671" s="99">
        <f>Planning!AO$93</f>
        <v>0</v>
      </c>
      <c r="AP671" s="99">
        <f>Planning!AP$93</f>
        <v>0</v>
      </c>
      <c r="AQ671" s="99">
        <f>Planning!AQ$93</f>
        <v>0</v>
      </c>
      <c r="AR671" s="99">
        <f>Planning!AR$93</f>
        <v>0</v>
      </c>
      <c r="AS671" s="99">
        <f>Planning!AS$93</f>
        <v>0</v>
      </c>
      <c r="AT671" s="99">
        <f>Planning!AT$93</f>
        <v>0</v>
      </c>
      <c r="AU671" s="98">
        <f>Planning!AU$93</f>
        <v>0</v>
      </c>
      <c r="AV671" s="99">
        <f>Planning!AV$93</f>
        <v>0</v>
      </c>
      <c r="AW671" s="99">
        <f>Planning!AW$93</f>
        <v>0</v>
      </c>
      <c r="AX671" s="99">
        <f>Planning!AX$93</f>
        <v>0</v>
      </c>
      <c r="AY671" s="99">
        <f>Planning!AY$93</f>
        <v>0</v>
      </c>
      <c r="AZ671" s="99">
        <f>Planning!AZ$93</f>
        <v>0</v>
      </c>
      <c r="BA671" s="99">
        <f>Planning!BA$93</f>
        <v>0</v>
      </c>
      <c r="BB671" s="100">
        <f>Planning!BB$93</f>
        <v>0</v>
      </c>
      <c r="BC671" s="69">
        <f>Planning!BC$93</f>
        <v>0</v>
      </c>
      <c r="BD671" s="102"/>
      <c r="BE671" s="408">
        <f>Planning!BE$93</f>
        <v>0</v>
      </c>
      <c r="BF671" s="409">
        <f>Planning!BF$93</f>
        <v>0</v>
      </c>
      <c r="BG671" s="74">
        <f>Planning!BG$93</f>
        <v>0</v>
      </c>
      <c r="BH671" s="75">
        <f>Planning!BH$93</f>
        <v>0</v>
      </c>
      <c r="BI671" s="76" t="str">
        <f>Planning!BI$93</f>
        <v/>
      </c>
      <c r="BJ671" s="77">
        <f>Planning!BJ$93</f>
        <v>0</v>
      </c>
      <c r="BL671" s="210">
        <f>Planning!BL$93</f>
        <v>0</v>
      </c>
      <c r="BM671" s="143">
        <f>Planning!BP$93</f>
        <v>0</v>
      </c>
      <c r="NL671" s="43" t="s">
        <v>63</v>
      </c>
    </row>
    <row r="672" spans="1:376" ht="10.199999999999999" hidden="1" customHeight="1">
      <c r="A672" s="25"/>
      <c r="B672" s="337"/>
      <c r="C672" s="424"/>
      <c r="D672" s="15"/>
      <c r="E672" s="322"/>
      <c r="F672" s="322"/>
      <c r="G672" s="322"/>
      <c r="H672" s="323"/>
      <c r="I672" s="402">
        <f>Conges!$B$6</f>
        <v>44899</v>
      </c>
      <c r="J672" s="403"/>
      <c r="K672" s="403"/>
      <c r="L672" s="403"/>
      <c r="M672" s="403"/>
      <c r="N672" s="78" t="str">
        <f>Planning!N$128</f>
        <v/>
      </c>
      <c r="O672" s="95">
        <f>Planning!O$128</f>
        <v>0</v>
      </c>
      <c r="P672" s="96">
        <f>Planning!P$128</f>
        <v>0</v>
      </c>
      <c r="Q672" s="96">
        <f>Planning!Q$128</f>
        <v>0</v>
      </c>
      <c r="R672" s="96">
        <f>Planning!R$128</f>
        <v>0</v>
      </c>
      <c r="S672" s="96">
        <f>Planning!S$128</f>
        <v>0</v>
      </c>
      <c r="T672" s="96">
        <f>Planning!T$128</f>
        <v>0</v>
      </c>
      <c r="U672" s="96">
        <f>Planning!U$128</f>
        <v>0</v>
      </c>
      <c r="V672" s="97">
        <f>Planning!V$128</f>
        <v>0</v>
      </c>
      <c r="W672" s="96">
        <f>Planning!W$128</f>
        <v>0</v>
      </c>
      <c r="X672" s="96">
        <f>Planning!X$128</f>
        <v>0</v>
      </c>
      <c r="Y672" s="96">
        <f>Planning!Y$128</f>
        <v>0</v>
      </c>
      <c r="Z672" s="96">
        <f>Planning!Z$128</f>
        <v>0</v>
      </c>
      <c r="AA672" s="96">
        <f>Planning!AA$128</f>
        <v>0</v>
      </c>
      <c r="AB672" s="96">
        <f>Planning!AB$128</f>
        <v>0</v>
      </c>
      <c r="AC672" s="96">
        <f>Planning!AC$128</f>
        <v>0</v>
      </c>
      <c r="AD672" s="96">
        <f>Planning!AD$128</f>
        <v>0</v>
      </c>
      <c r="AE672" s="95">
        <f>Planning!AE$128</f>
        <v>0</v>
      </c>
      <c r="AF672" s="96">
        <f>Planning!AF$128</f>
        <v>0</v>
      </c>
      <c r="AG672" s="96">
        <f>Planning!AG$128</f>
        <v>0</v>
      </c>
      <c r="AH672" s="96">
        <f>Planning!AH$128</f>
        <v>0</v>
      </c>
      <c r="AI672" s="96">
        <f>Planning!AI$128</f>
        <v>0</v>
      </c>
      <c r="AJ672" s="97">
        <f>Planning!AJ$128</f>
        <v>0</v>
      </c>
      <c r="AK672" s="96">
        <f>Planning!AK$128</f>
        <v>0</v>
      </c>
      <c r="AL672" s="96">
        <f>Planning!AL$128</f>
        <v>0</v>
      </c>
      <c r="AM672" s="96">
        <f>Planning!AM$128</f>
        <v>0</v>
      </c>
      <c r="AN672" s="96">
        <f>Planning!AN$128</f>
        <v>0</v>
      </c>
      <c r="AO672" s="96">
        <f>Planning!AO$128</f>
        <v>0</v>
      </c>
      <c r="AP672" s="96">
        <f>Planning!AP$128</f>
        <v>0</v>
      </c>
      <c r="AQ672" s="96">
        <f>Planning!AQ$128</f>
        <v>0</v>
      </c>
      <c r="AR672" s="96">
        <f>Planning!AR$128</f>
        <v>0</v>
      </c>
      <c r="AS672" s="96">
        <f>Planning!AS$128</f>
        <v>0</v>
      </c>
      <c r="AT672" s="96">
        <f>Planning!AT$128</f>
        <v>0</v>
      </c>
      <c r="AU672" s="95">
        <f>Planning!AU$128</f>
        <v>0</v>
      </c>
      <c r="AV672" s="96">
        <f>Planning!AV$128</f>
        <v>0</v>
      </c>
      <c r="AW672" s="96">
        <f>Planning!AW$128</f>
        <v>0</v>
      </c>
      <c r="AX672" s="96">
        <f>Planning!AX$128</f>
        <v>0</v>
      </c>
      <c r="AY672" s="96">
        <f>Planning!AY$128</f>
        <v>0</v>
      </c>
      <c r="AZ672" s="96">
        <f>Planning!AZ$128</f>
        <v>0</v>
      </c>
      <c r="BA672" s="96">
        <f>Planning!BA$128</f>
        <v>0</v>
      </c>
      <c r="BB672" s="97">
        <f>Planning!BB$128</f>
        <v>0</v>
      </c>
      <c r="BC672" s="82">
        <f>Planning!BC$128</f>
        <v>0</v>
      </c>
      <c r="BD672" s="102"/>
      <c r="BE672" s="410">
        <f>Planning!BE$128</f>
        <v>0</v>
      </c>
      <c r="BF672" s="411">
        <f>Planning!BF$128</f>
        <v>0</v>
      </c>
      <c r="BG672" s="88">
        <f>Planning!BG$128</f>
        <v>0</v>
      </c>
      <c r="BH672" s="89">
        <f>Planning!BH$128</f>
        <v>0</v>
      </c>
      <c r="BI672" s="90" t="str">
        <f>Planning!BI$128</f>
        <v/>
      </c>
      <c r="BJ672" s="91">
        <f>Planning!BJ$128</f>
        <v>0</v>
      </c>
      <c r="BL672" s="211">
        <f>Planning!BL$128</f>
        <v>0</v>
      </c>
      <c r="BM672" s="142">
        <f>Planning!BP$128</f>
        <v>0</v>
      </c>
      <c r="NL672" s="43" t="s">
        <v>63</v>
      </c>
    </row>
    <row r="673" spans="1:376" ht="10.199999999999999" hidden="1" customHeight="1">
      <c r="A673" s="25"/>
      <c r="B673" s="337"/>
      <c r="C673" s="424"/>
      <c r="D673" s="15"/>
      <c r="E673" s="322"/>
      <c r="F673" s="322"/>
      <c r="G673" s="322"/>
      <c r="H673" s="323"/>
      <c r="I673" s="400">
        <f>Conges!$B$7</f>
        <v>44900</v>
      </c>
      <c r="J673" s="401"/>
      <c r="K673" s="401"/>
      <c r="L673" s="401"/>
      <c r="M673" s="401"/>
      <c r="N673" s="65" t="str">
        <f>Planning!N$163</f>
        <v/>
      </c>
      <c r="O673" s="98">
        <f>Planning!O$163</f>
        <v>0</v>
      </c>
      <c r="P673" s="99">
        <f>Planning!P$163</f>
        <v>0</v>
      </c>
      <c r="Q673" s="99">
        <f>Planning!Q$163</f>
        <v>0</v>
      </c>
      <c r="R673" s="99">
        <f>Planning!R$163</f>
        <v>0</v>
      </c>
      <c r="S673" s="99">
        <f>Planning!S$163</f>
        <v>0</v>
      </c>
      <c r="T673" s="99">
        <f>Planning!T$163</f>
        <v>0</v>
      </c>
      <c r="U673" s="99">
        <f>Planning!U$163</f>
        <v>0</v>
      </c>
      <c r="V673" s="100">
        <f>Planning!V$163</f>
        <v>0</v>
      </c>
      <c r="W673" s="99">
        <f>Planning!W$163</f>
        <v>0</v>
      </c>
      <c r="X673" s="99">
        <f>Planning!X$163</f>
        <v>0</v>
      </c>
      <c r="Y673" s="99">
        <f>Planning!Y$163</f>
        <v>0</v>
      </c>
      <c r="Z673" s="99">
        <f>Planning!Z$163</f>
        <v>0</v>
      </c>
      <c r="AA673" s="99">
        <f>Planning!AA$163</f>
        <v>0</v>
      </c>
      <c r="AB673" s="99">
        <f>Planning!AB$163</f>
        <v>0</v>
      </c>
      <c r="AC673" s="99">
        <f>Planning!AC$163</f>
        <v>0</v>
      </c>
      <c r="AD673" s="99">
        <f>Planning!AD$163</f>
        <v>0</v>
      </c>
      <c r="AE673" s="98">
        <f>Planning!AE$163</f>
        <v>0</v>
      </c>
      <c r="AF673" s="99">
        <f>Planning!AF$163</f>
        <v>0</v>
      </c>
      <c r="AG673" s="99">
        <f>Planning!AG$163</f>
        <v>0</v>
      </c>
      <c r="AH673" s="99">
        <f>Planning!AH$163</f>
        <v>0</v>
      </c>
      <c r="AI673" s="99">
        <f>Planning!AI$163</f>
        <v>0</v>
      </c>
      <c r="AJ673" s="100">
        <f>Planning!AJ$163</f>
        <v>0</v>
      </c>
      <c r="AK673" s="99">
        <f>Planning!AK$163</f>
        <v>0</v>
      </c>
      <c r="AL673" s="99">
        <f>Planning!AL$163</f>
        <v>0</v>
      </c>
      <c r="AM673" s="99">
        <f>Planning!AM$163</f>
        <v>0</v>
      </c>
      <c r="AN673" s="99">
        <f>Planning!AN$163</f>
        <v>0</v>
      </c>
      <c r="AO673" s="99">
        <f>Planning!AO$163</f>
        <v>0</v>
      </c>
      <c r="AP673" s="99">
        <f>Planning!AP$163</f>
        <v>0</v>
      </c>
      <c r="AQ673" s="99">
        <f>Planning!AQ$163</f>
        <v>0</v>
      </c>
      <c r="AR673" s="99">
        <f>Planning!AR$163</f>
        <v>0</v>
      </c>
      <c r="AS673" s="99">
        <f>Planning!AS$163</f>
        <v>0</v>
      </c>
      <c r="AT673" s="99">
        <f>Planning!AT$163</f>
        <v>0</v>
      </c>
      <c r="AU673" s="98">
        <f>Planning!AU$163</f>
        <v>0</v>
      </c>
      <c r="AV673" s="99">
        <f>Planning!AV$163</f>
        <v>0</v>
      </c>
      <c r="AW673" s="99">
        <f>Planning!AW$163</f>
        <v>0</v>
      </c>
      <c r="AX673" s="99">
        <f>Planning!AX$163</f>
        <v>0</v>
      </c>
      <c r="AY673" s="99">
        <f>Planning!AY$163</f>
        <v>0</v>
      </c>
      <c r="AZ673" s="99">
        <f>Planning!AZ$163</f>
        <v>0</v>
      </c>
      <c r="BA673" s="99">
        <f>Planning!BA$163</f>
        <v>0</v>
      </c>
      <c r="BB673" s="100">
        <f>Planning!BB$163</f>
        <v>0</v>
      </c>
      <c r="BC673" s="69">
        <f>Planning!BC$163</f>
        <v>0</v>
      </c>
      <c r="BD673" s="102"/>
      <c r="BE673" s="408">
        <f>Planning!BE$163</f>
        <v>0</v>
      </c>
      <c r="BF673" s="409">
        <f>Planning!BF$163</f>
        <v>0</v>
      </c>
      <c r="BG673" s="74">
        <f>Planning!BG$163</f>
        <v>0</v>
      </c>
      <c r="BH673" s="75">
        <f>Planning!BH$163</f>
        <v>0</v>
      </c>
      <c r="BI673" s="76" t="str">
        <f>Planning!BI$163</f>
        <v/>
      </c>
      <c r="BJ673" s="77">
        <f>Planning!BJ$163</f>
        <v>0</v>
      </c>
      <c r="BL673" s="210">
        <f>Planning!BL$163</f>
        <v>0</v>
      </c>
      <c r="BM673" s="143">
        <f>Planning!BP$163</f>
        <v>0</v>
      </c>
      <c r="NL673" s="43" t="s">
        <v>63</v>
      </c>
    </row>
    <row r="674" spans="1:376" ht="10.199999999999999" hidden="1" customHeight="1">
      <c r="A674" s="25"/>
      <c r="B674" s="337"/>
      <c r="C674" s="424"/>
      <c r="D674" s="15"/>
      <c r="E674" s="334" t="str">
        <f>Planning!$E$9</f>
        <v>CREPIERE</v>
      </c>
      <c r="F674" s="334"/>
      <c r="G674" s="124">
        <f>(COUNTIF(O669:BB699,Planning!$MT$3))/2</f>
        <v>0</v>
      </c>
      <c r="H674" s="323"/>
      <c r="I674" s="402">
        <f>Conges!$B$8</f>
        <v>44901</v>
      </c>
      <c r="J674" s="403"/>
      <c r="K674" s="403"/>
      <c r="L674" s="403"/>
      <c r="M674" s="403"/>
      <c r="N674" s="78" t="str">
        <f>Planning!N$198</f>
        <v/>
      </c>
      <c r="O674" s="95">
        <f>Planning!O$198</f>
        <v>0</v>
      </c>
      <c r="P674" s="96">
        <f>Planning!P$198</f>
        <v>0</v>
      </c>
      <c r="Q674" s="96">
        <f>Planning!Q$198</f>
        <v>0</v>
      </c>
      <c r="R674" s="96">
        <f>Planning!R$198</f>
        <v>0</v>
      </c>
      <c r="S674" s="96">
        <f>Planning!S$198</f>
        <v>0</v>
      </c>
      <c r="T674" s="96">
        <f>Planning!T$198</f>
        <v>0</v>
      </c>
      <c r="U674" s="96">
        <f>Planning!U$198</f>
        <v>0</v>
      </c>
      <c r="V674" s="97">
        <f>Planning!V$198</f>
        <v>0</v>
      </c>
      <c r="W674" s="96">
        <f>Planning!W$198</f>
        <v>0</v>
      </c>
      <c r="X674" s="96">
        <f>Planning!X$198</f>
        <v>0</v>
      </c>
      <c r="Y674" s="96">
        <f>Planning!Y$198</f>
        <v>0</v>
      </c>
      <c r="Z674" s="96">
        <f>Planning!Z$198</f>
        <v>0</v>
      </c>
      <c r="AA674" s="96">
        <f>Planning!AA$198</f>
        <v>0</v>
      </c>
      <c r="AB674" s="96">
        <f>Planning!AB$198</f>
        <v>0</v>
      </c>
      <c r="AC674" s="96">
        <f>Planning!AC$198</f>
        <v>0</v>
      </c>
      <c r="AD674" s="96">
        <f>Planning!AD$198</f>
        <v>0</v>
      </c>
      <c r="AE674" s="95">
        <f>Planning!AE$198</f>
        <v>0</v>
      </c>
      <c r="AF674" s="96">
        <f>Planning!AF$198</f>
        <v>0</v>
      </c>
      <c r="AG674" s="96">
        <f>Planning!AG$198</f>
        <v>0</v>
      </c>
      <c r="AH674" s="96">
        <f>Planning!AH$198</f>
        <v>0</v>
      </c>
      <c r="AI674" s="96">
        <f>Planning!AI$198</f>
        <v>0</v>
      </c>
      <c r="AJ674" s="97">
        <f>Planning!AJ$198</f>
        <v>0</v>
      </c>
      <c r="AK674" s="96">
        <f>Planning!AK$198</f>
        <v>0</v>
      </c>
      <c r="AL674" s="96">
        <f>Planning!AL$198</f>
        <v>0</v>
      </c>
      <c r="AM674" s="96">
        <f>Planning!AM$198</f>
        <v>0</v>
      </c>
      <c r="AN674" s="96">
        <f>Planning!AN$198</f>
        <v>0</v>
      </c>
      <c r="AO674" s="96">
        <f>Planning!AO$198</f>
        <v>0</v>
      </c>
      <c r="AP674" s="96">
        <f>Planning!AP$198</f>
        <v>0</v>
      </c>
      <c r="AQ674" s="96">
        <f>Planning!AQ$198</f>
        <v>0</v>
      </c>
      <c r="AR674" s="96">
        <f>Planning!AR$198</f>
        <v>0</v>
      </c>
      <c r="AS674" s="96">
        <f>Planning!AS$198</f>
        <v>0</v>
      </c>
      <c r="AT674" s="96">
        <f>Planning!AT$198</f>
        <v>0</v>
      </c>
      <c r="AU674" s="95">
        <f>Planning!AU$198</f>
        <v>0</v>
      </c>
      <c r="AV674" s="96">
        <f>Planning!AV$198</f>
        <v>0</v>
      </c>
      <c r="AW674" s="96">
        <f>Planning!AW$198</f>
        <v>0</v>
      </c>
      <c r="AX674" s="96">
        <f>Planning!AX$198</f>
        <v>0</v>
      </c>
      <c r="AY674" s="96">
        <f>Planning!AY$198</f>
        <v>0</v>
      </c>
      <c r="AZ674" s="96">
        <f>Planning!AZ$198</f>
        <v>0</v>
      </c>
      <c r="BA674" s="96">
        <f>Planning!BA$198</f>
        <v>0</v>
      </c>
      <c r="BB674" s="97">
        <f>Planning!BB$198</f>
        <v>0</v>
      </c>
      <c r="BC674" s="82">
        <f>Planning!BC$198</f>
        <v>0</v>
      </c>
      <c r="BD674" s="102"/>
      <c r="BE674" s="410">
        <f>Planning!BE$198</f>
        <v>0</v>
      </c>
      <c r="BF674" s="411">
        <f>Planning!BF$198</f>
        <v>0</v>
      </c>
      <c r="BG674" s="88">
        <f>Planning!BG$198</f>
        <v>0</v>
      </c>
      <c r="BH674" s="89">
        <f>Planning!BH$198</f>
        <v>0</v>
      </c>
      <c r="BI674" s="90" t="str">
        <f>Planning!BI$198</f>
        <v/>
      </c>
      <c r="BJ674" s="91">
        <f>Planning!BJ$198</f>
        <v>0</v>
      </c>
      <c r="BL674" s="211">
        <f>Planning!BL$198</f>
        <v>0</v>
      </c>
      <c r="BM674" s="142">
        <f>Planning!BP$198</f>
        <v>0</v>
      </c>
      <c r="NL674" s="43" t="s">
        <v>63</v>
      </c>
    </row>
    <row r="675" spans="1:376" ht="10.199999999999999" hidden="1" customHeight="1">
      <c r="A675" s="25"/>
      <c r="B675" s="337"/>
      <c r="C675" s="424"/>
      <c r="D675" s="15"/>
      <c r="E675" s="318" t="str">
        <f>Planning!$E$10</f>
        <v>BRASSERIE</v>
      </c>
      <c r="F675" s="318"/>
      <c r="G675" s="125">
        <f>(COUNTIF(O669:BB699,Planning!$MV$3))/2</f>
        <v>0</v>
      </c>
      <c r="H675" s="323"/>
      <c r="I675" s="400">
        <f>Conges!$B$9</f>
        <v>44902</v>
      </c>
      <c r="J675" s="401"/>
      <c r="K675" s="401"/>
      <c r="L675" s="401"/>
      <c r="M675" s="401"/>
      <c r="N675" s="65" t="str">
        <f>Planning!N$233</f>
        <v/>
      </c>
      <c r="O675" s="98">
        <f>Planning!O$233</f>
        <v>0</v>
      </c>
      <c r="P675" s="99">
        <f>Planning!P$233</f>
        <v>0</v>
      </c>
      <c r="Q675" s="99">
        <f>Planning!Q$233</f>
        <v>0</v>
      </c>
      <c r="R675" s="99">
        <f>Planning!R$233</f>
        <v>0</v>
      </c>
      <c r="S675" s="99">
        <f>Planning!S$233</f>
        <v>0</v>
      </c>
      <c r="T675" s="99">
        <f>Planning!T$233</f>
        <v>0</v>
      </c>
      <c r="U675" s="99">
        <f>Planning!U$233</f>
        <v>0</v>
      </c>
      <c r="V675" s="100">
        <f>Planning!V$233</f>
        <v>0</v>
      </c>
      <c r="W675" s="99">
        <f>Planning!W$233</f>
        <v>0</v>
      </c>
      <c r="X675" s="99">
        <f>Planning!X$233</f>
        <v>0</v>
      </c>
      <c r="Y675" s="99">
        <f>Planning!Y$233</f>
        <v>0</v>
      </c>
      <c r="Z675" s="99">
        <f>Planning!Z$233</f>
        <v>0</v>
      </c>
      <c r="AA675" s="99">
        <f>Planning!AA$233</f>
        <v>0</v>
      </c>
      <c r="AB675" s="99">
        <f>Planning!AB$233</f>
        <v>0</v>
      </c>
      <c r="AC675" s="99">
        <f>Planning!AC$233</f>
        <v>0</v>
      </c>
      <c r="AD675" s="99">
        <f>Planning!AD$233</f>
        <v>0</v>
      </c>
      <c r="AE675" s="98">
        <f>Planning!AE$233</f>
        <v>0</v>
      </c>
      <c r="AF675" s="99">
        <f>Planning!AF$233</f>
        <v>0</v>
      </c>
      <c r="AG675" s="99">
        <f>Planning!AG$233</f>
        <v>0</v>
      </c>
      <c r="AH675" s="99">
        <f>Planning!AH$233</f>
        <v>0</v>
      </c>
      <c r="AI675" s="99">
        <f>Planning!AI$233</f>
        <v>0</v>
      </c>
      <c r="AJ675" s="100">
        <f>Planning!AJ$233</f>
        <v>0</v>
      </c>
      <c r="AK675" s="99">
        <f>Planning!AK$233</f>
        <v>0</v>
      </c>
      <c r="AL675" s="99">
        <f>Planning!AL$233</f>
        <v>0</v>
      </c>
      <c r="AM675" s="99">
        <f>Planning!AM$233</f>
        <v>0</v>
      </c>
      <c r="AN675" s="99">
        <f>Planning!AN$233</f>
        <v>0</v>
      </c>
      <c r="AO675" s="99">
        <f>Planning!AO$233</f>
        <v>0</v>
      </c>
      <c r="AP675" s="99">
        <f>Planning!AP$233</f>
        <v>0</v>
      </c>
      <c r="AQ675" s="99">
        <f>Planning!AQ$233</f>
        <v>0</v>
      </c>
      <c r="AR675" s="99">
        <f>Planning!AR$233</f>
        <v>0</v>
      </c>
      <c r="AS675" s="99">
        <f>Planning!AS$233</f>
        <v>0</v>
      </c>
      <c r="AT675" s="99">
        <f>Planning!AT$233</f>
        <v>0</v>
      </c>
      <c r="AU675" s="98">
        <f>Planning!AU$233</f>
        <v>0</v>
      </c>
      <c r="AV675" s="99">
        <f>Planning!AV$233</f>
        <v>0</v>
      </c>
      <c r="AW675" s="99">
        <f>Planning!AW$233</f>
        <v>0</v>
      </c>
      <c r="AX675" s="99">
        <f>Planning!AX$233</f>
        <v>0</v>
      </c>
      <c r="AY675" s="99">
        <f>Planning!AY$233</f>
        <v>0</v>
      </c>
      <c r="AZ675" s="99">
        <f>Planning!AZ$233</f>
        <v>0</v>
      </c>
      <c r="BA675" s="99">
        <f>Planning!BA$233</f>
        <v>0</v>
      </c>
      <c r="BB675" s="100">
        <f>Planning!BB$233</f>
        <v>0</v>
      </c>
      <c r="BC675" s="69">
        <f>Planning!BC$233</f>
        <v>0</v>
      </c>
      <c r="BD675" s="102"/>
      <c r="BE675" s="408">
        <f>Planning!BE$233</f>
        <v>0</v>
      </c>
      <c r="BF675" s="409">
        <f>Planning!BF$233</f>
        <v>0</v>
      </c>
      <c r="BG675" s="74">
        <f>Planning!BG$233</f>
        <v>0</v>
      </c>
      <c r="BH675" s="75">
        <f>Planning!BH$233</f>
        <v>0</v>
      </c>
      <c r="BI675" s="76" t="str">
        <f>Planning!BI$233</f>
        <v/>
      </c>
      <c r="BJ675" s="77">
        <f>Planning!BJ$233</f>
        <v>0</v>
      </c>
      <c r="BL675" s="210">
        <f>Planning!BL$233</f>
        <v>0</v>
      </c>
      <c r="BM675" s="143">
        <f>Planning!BP$233</f>
        <v>0</v>
      </c>
      <c r="NL675" s="43" t="s">
        <v>63</v>
      </c>
    </row>
    <row r="676" spans="1:376" ht="10.199999999999999" hidden="1" customHeight="1">
      <c r="A676" s="25"/>
      <c r="B676" s="337"/>
      <c r="C676" s="424"/>
      <c r="D676" s="15"/>
      <c r="E676" s="327" t="str">
        <f>Planning!$E$11</f>
        <v>MEP</v>
      </c>
      <c r="F676" s="327"/>
      <c r="G676" s="126">
        <f>(COUNTIF(O669:BB699,Planning!$MX$3))/2</f>
        <v>0</v>
      </c>
      <c r="H676" s="323"/>
      <c r="I676" s="402">
        <f>Conges!$B$10</f>
        <v>44903</v>
      </c>
      <c r="J676" s="403"/>
      <c r="K676" s="403"/>
      <c r="L676" s="403"/>
      <c r="M676" s="403"/>
      <c r="N676" s="78" t="str">
        <f>Planning!N$268</f>
        <v/>
      </c>
      <c r="O676" s="95">
        <f>Planning!O$268</f>
        <v>0</v>
      </c>
      <c r="P676" s="96">
        <f>Planning!P$268</f>
        <v>0</v>
      </c>
      <c r="Q676" s="96">
        <f>Planning!Q$268</f>
        <v>0</v>
      </c>
      <c r="R676" s="96">
        <f>Planning!R$268</f>
        <v>0</v>
      </c>
      <c r="S676" s="96">
        <f>Planning!S$268</f>
        <v>0</v>
      </c>
      <c r="T676" s="96">
        <f>Planning!T$268</f>
        <v>0</v>
      </c>
      <c r="U676" s="96">
        <f>Planning!U$268</f>
        <v>0</v>
      </c>
      <c r="V676" s="97">
        <f>Planning!V$268</f>
        <v>0</v>
      </c>
      <c r="W676" s="96">
        <f>Planning!W$268</f>
        <v>0</v>
      </c>
      <c r="X676" s="96">
        <f>Planning!X$268</f>
        <v>0</v>
      </c>
      <c r="Y676" s="96">
        <f>Planning!Y$268</f>
        <v>0</v>
      </c>
      <c r="Z676" s="96">
        <f>Planning!Z$268</f>
        <v>0</v>
      </c>
      <c r="AA676" s="96">
        <f>Planning!AA$268</f>
        <v>0</v>
      </c>
      <c r="AB676" s="96">
        <f>Planning!AB$268</f>
        <v>0</v>
      </c>
      <c r="AC676" s="96">
        <f>Planning!AC$268</f>
        <v>0</v>
      </c>
      <c r="AD676" s="96">
        <f>Planning!AD$268</f>
        <v>0</v>
      </c>
      <c r="AE676" s="95">
        <f>Planning!AE$268</f>
        <v>0</v>
      </c>
      <c r="AF676" s="96">
        <f>Planning!AF$268</f>
        <v>0</v>
      </c>
      <c r="AG676" s="96">
        <f>Planning!AG$268</f>
        <v>0</v>
      </c>
      <c r="AH676" s="96">
        <f>Planning!AH$268</f>
        <v>0</v>
      </c>
      <c r="AI676" s="96">
        <f>Planning!AI$268</f>
        <v>0</v>
      </c>
      <c r="AJ676" s="97">
        <f>Planning!AJ$268</f>
        <v>0</v>
      </c>
      <c r="AK676" s="96">
        <f>Planning!AK$268</f>
        <v>0</v>
      </c>
      <c r="AL676" s="96">
        <f>Planning!AL$268</f>
        <v>0</v>
      </c>
      <c r="AM676" s="96">
        <f>Planning!AM$268</f>
        <v>0</v>
      </c>
      <c r="AN676" s="96">
        <f>Planning!AN$268</f>
        <v>0</v>
      </c>
      <c r="AO676" s="96">
        <f>Planning!AO$268</f>
        <v>0</v>
      </c>
      <c r="AP676" s="96">
        <f>Planning!AP$268</f>
        <v>0</v>
      </c>
      <c r="AQ676" s="96">
        <f>Planning!AQ$268</f>
        <v>0</v>
      </c>
      <c r="AR676" s="96">
        <f>Planning!AR$268</f>
        <v>0</v>
      </c>
      <c r="AS676" s="96">
        <f>Planning!AS$268</f>
        <v>0</v>
      </c>
      <c r="AT676" s="96">
        <f>Planning!AT$268</f>
        <v>0</v>
      </c>
      <c r="AU676" s="95">
        <f>Planning!AU$268</f>
        <v>0</v>
      </c>
      <c r="AV676" s="96">
        <f>Planning!AV$268</f>
        <v>0</v>
      </c>
      <c r="AW676" s="96">
        <f>Planning!AW$268</f>
        <v>0</v>
      </c>
      <c r="AX676" s="96">
        <f>Planning!AX$268</f>
        <v>0</v>
      </c>
      <c r="AY676" s="96">
        <f>Planning!AY$268</f>
        <v>0</v>
      </c>
      <c r="AZ676" s="96">
        <f>Planning!AZ$268</f>
        <v>0</v>
      </c>
      <c r="BA676" s="96">
        <f>Planning!BA$268</f>
        <v>0</v>
      </c>
      <c r="BB676" s="97">
        <f>Planning!BB$268</f>
        <v>0</v>
      </c>
      <c r="BC676" s="82">
        <f>Planning!BC$268</f>
        <v>0</v>
      </c>
      <c r="BD676" s="102"/>
      <c r="BE676" s="410">
        <f>Planning!BE$268</f>
        <v>0</v>
      </c>
      <c r="BF676" s="411">
        <f>Planning!BF$268</f>
        <v>0</v>
      </c>
      <c r="BG676" s="88">
        <f>Planning!BG$268</f>
        <v>0</v>
      </c>
      <c r="BH676" s="89">
        <f>Planning!BH$268</f>
        <v>0</v>
      </c>
      <c r="BI676" s="90" t="str">
        <f>Planning!BI$268</f>
        <v/>
      </c>
      <c r="BJ676" s="91">
        <f>Planning!BJ$268</f>
        <v>0</v>
      </c>
      <c r="BL676" s="211">
        <f>Planning!BL$268</f>
        <v>0</v>
      </c>
      <c r="BM676" s="142">
        <f>Planning!BP$268</f>
        <v>0</v>
      </c>
      <c r="NL676" s="43" t="s">
        <v>63</v>
      </c>
    </row>
    <row r="677" spans="1:376" ht="10.199999999999999" hidden="1" customHeight="1">
      <c r="A677" s="25"/>
      <c r="B677" s="337"/>
      <c r="C677" s="424"/>
      <c r="D677" s="15"/>
      <c r="E677" s="348" t="str">
        <f>Planning!$E$12</f>
        <v>Renfort</v>
      </c>
      <c r="F677" s="348"/>
      <c r="G677" s="127">
        <f>(COUNTIF(O669:BB699,Planning!$MZ$3))/2</f>
        <v>0</v>
      </c>
      <c r="H677" s="323"/>
      <c r="I677" s="400">
        <f>Conges!$B$11</f>
        <v>44904</v>
      </c>
      <c r="J677" s="401"/>
      <c r="K677" s="401"/>
      <c r="L677" s="401"/>
      <c r="M677" s="401"/>
      <c r="N677" s="65" t="str">
        <f>Planning!N$303</f>
        <v/>
      </c>
      <c r="O677" s="98">
        <f>Planning!O$303</f>
        <v>0</v>
      </c>
      <c r="P677" s="99">
        <f>Planning!P$303</f>
        <v>0</v>
      </c>
      <c r="Q677" s="99">
        <f>Planning!Q$303</f>
        <v>0</v>
      </c>
      <c r="R677" s="99">
        <f>Planning!R$303</f>
        <v>0</v>
      </c>
      <c r="S677" s="99">
        <f>Planning!S$303</f>
        <v>0</v>
      </c>
      <c r="T677" s="99">
        <f>Planning!T$303</f>
        <v>0</v>
      </c>
      <c r="U677" s="99">
        <f>Planning!U$303</f>
        <v>0</v>
      </c>
      <c r="V677" s="100">
        <f>Planning!V$303</f>
        <v>0</v>
      </c>
      <c r="W677" s="99">
        <f>Planning!W$303</f>
        <v>0</v>
      </c>
      <c r="X677" s="99">
        <f>Planning!X$303</f>
        <v>0</v>
      </c>
      <c r="Y677" s="99">
        <f>Planning!Y$303</f>
        <v>0</v>
      </c>
      <c r="Z677" s="99">
        <f>Planning!Z$303</f>
        <v>0</v>
      </c>
      <c r="AA677" s="99">
        <f>Planning!AA$303</f>
        <v>0</v>
      </c>
      <c r="AB677" s="99">
        <f>Planning!AB$303</f>
        <v>0</v>
      </c>
      <c r="AC677" s="99">
        <f>Planning!AC$303</f>
        <v>0</v>
      </c>
      <c r="AD677" s="99">
        <f>Planning!AD$303</f>
        <v>0</v>
      </c>
      <c r="AE677" s="98">
        <f>Planning!AE$303</f>
        <v>0</v>
      </c>
      <c r="AF677" s="99">
        <f>Planning!AF$303</f>
        <v>0</v>
      </c>
      <c r="AG677" s="99">
        <f>Planning!AG$303</f>
        <v>0</v>
      </c>
      <c r="AH677" s="99">
        <f>Planning!AH$303</f>
        <v>0</v>
      </c>
      <c r="AI677" s="99">
        <f>Planning!AI$303</f>
        <v>0</v>
      </c>
      <c r="AJ677" s="100">
        <f>Planning!AJ$303</f>
        <v>0</v>
      </c>
      <c r="AK677" s="99">
        <f>Planning!AK$303</f>
        <v>0</v>
      </c>
      <c r="AL677" s="99">
        <f>Planning!AL$303</f>
        <v>0</v>
      </c>
      <c r="AM677" s="99">
        <f>Planning!AM$303</f>
        <v>0</v>
      </c>
      <c r="AN677" s="99">
        <f>Planning!AN$303</f>
        <v>0</v>
      </c>
      <c r="AO677" s="99">
        <f>Planning!AO$303</f>
        <v>0</v>
      </c>
      <c r="AP677" s="99">
        <f>Planning!AP$303</f>
        <v>0</v>
      </c>
      <c r="AQ677" s="99">
        <f>Planning!AQ$303</f>
        <v>0</v>
      </c>
      <c r="AR677" s="99">
        <f>Planning!AR$303</f>
        <v>0</v>
      </c>
      <c r="AS677" s="99">
        <f>Planning!AS$303</f>
        <v>0</v>
      </c>
      <c r="AT677" s="99">
        <f>Planning!AT$303</f>
        <v>0</v>
      </c>
      <c r="AU677" s="98">
        <f>Planning!AU$303</f>
        <v>0</v>
      </c>
      <c r="AV677" s="99">
        <f>Planning!AV$303</f>
        <v>0</v>
      </c>
      <c r="AW677" s="99">
        <f>Planning!AW$303</f>
        <v>0</v>
      </c>
      <c r="AX677" s="99">
        <f>Planning!AX$303</f>
        <v>0</v>
      </c>
      <c r="AY677" s="99">
        <f>Planning!AY$303</f>
        <v>0</v>
      </c>
      <c r="AZ677" s="99">
        <f>Planning!AZ$303</f>
        <v>0</v>
      </c>
      <c r="BA677" s="99">
        <f>Planning!BA$303</f>
        <v>0</v>
      </c>
      <c r="BB677" s="100">
        <f>Planning!BB$303</f>
        <v>0</v>
      </c>
      <c r="BC677" s="69">
        <f>Planning!BC$303</f>
        <v>0</v>
      </c>
      <c r="BD677" s="102"/>
      <c r="BE677" s="408">
        <f>Planning!BE$303</f>
        <v>0</v>
      </c>
      <c r="BF677" s="409">
        <f>Planning!BF$303</f>
        <v>0</v>
      </c>
      <c r="BG677" s="74">
        <f>Planning!BG$303</f>
        <v>0</v>
      </c>
      <c r="BH677" s="75">
        <f>Planning!BH$303</f>
        <v>0</v>
      </c>
      <c r="BI677" s="76" t="str">
        <f>Planning!BI$303</f>
        <v/>
      </c>
      <c r="BJ677" s="77">
        <f>Planning!BJ$303</f>
        <v>0</v>
      </c>
      <c r="BL677" s="210">
        <f>Planning!BL$303</f>
        <v>0</v>
      </c>
      <c r="BM677" s="143">
        <f>Planning!BP$303</f>
        <v>0</v>
      </c>
      <c r="NL677" s="43" t="s">
        <v>63</v>
      </c>
    </row>
    <row r="678" spans="1:376" ht="10.199999999999999" hidden="1" customHeight="1">
      <c r="A678" s="25"/>
      <c r="B678" s="337"/>
      <c r="C678" s="424"/>
      <c r="D678" s="15"/>
      <c r="E678" s="317" t="str">
        <f>Planning!$E$13</f>
        <v>CHEF</v>
      </c>
      <c r="F678" s="317"/>
      <c r="G678" s="128">
        <f>(COUNTIF(O669:BB699,Planning!$NB$3))/2</f>
        <v>0</v>
      </c>
      <c r="H678" s="323"/>
      <c r="I678" s="402">
        <f>Conges!$B$12</f>
        <v>44905</v>
      </c>
      <c r="J678" s="403"/>
      <c r="K678" s="403"/>
      <c r="L678" s="403"/>
      <c r="M678" s="403"/>
      <c r="N678" s="78" t="str">
        <f>Planning!N$338</f>
        <v/>
      </c>
      <c r="O678" s="95">
        <f>Planning!O$338</f>
        <v>0</v>
      </c>
      <c r="P678" s="96">
        <f>Planning!P$338</f>
        <v>0</v>
      </c>
      <c r="Q678" s="96">
        <f>Planning!Q$338</f>
        <v>0</v>
      </c>
      <c r="R678" s="96">
        <f>Planning!R$338</f>
        <v>0</v>
      </c>
      <c r="S678" s="96">
        <f>Planning!S$338</f>
        <v>0</v>
      </c>
      <c r="T678" s="96">
        <f>Planning!T$338</f>
        <v>0</v>
      </c>
      <c r="U678" s="96">
        <f>Planning!U$338</f>
        <v>0</v>
      </c>
      <c r="V678" s="97">
        <f>Planning!V$338</f>
        <v>0</v>
      </c>
      <c r="W678" s="96">
        <f>Planning!W$338</f>
        <v>0</v>
      </c>
      <c r="X678" s="96">
        <f>Planning!X$338</f>
        <v>0</v>
      </c>
      <c r="Y678" s="96">
        <f>Planning!Y$338</f>
        <v>0</v>
      </c>
      <c r="Z678" s="96">
        <f>Planning!Z$338</f>
        <v>0</v>
      </c>
      <c r="AA678" s="96">
        <f>Planning!AA$338</f>
        <v>0</v>
      </c>
      <c r="AB678" s="96">
        <f>Planning!AB$338</f>
        <v>0</v>
      </c>
      <c r="AC678" s="96">
        <f>Planning!AC$338</f>
        <v>0</v>
      </c>
      <c r="AD678" s="96">
        <f>Planning!AD$338</f>
        <v>0</v>
      </c>
      <c r="AE678" s="95">
        <f>Planning!AE$338</f>
        <v>0</v>
      </c>
      <c r="AF678" s="96">
        <f>Planning!AF$338</f>
        <v>0</v>
      </c>
      <c r="AG678" s="96">
        <f>Planning!AG$338</f>
        <v>0</v>
      </c>
      <c r="AH678" s="96">
        <f>Planning!AH$338</f>
        <v>0</v>
      </c>
      <c r="AI678" s="96">
        <f>Planning!AI$338</f>
        <v>0</v>
      </c>
      <c r="AJ678" s="97">
        <f>Planning!AJ$338</f>
        <v>0</v>
      </c>
      <c r="AK678" s="96">
        <f>Planning!AK$338</f>
        <v>0</v>
      </c>
      <c r="AL678" s="96">
        <f>Planning!AL$338</f>
        <v>0</v>
      </c>
      <c r="AM678" s="96">
        <f>Planning!AM$338</f>
        <v>0</v>
      </c>
      <c r="AN678" s="96">
        <f>Planning!AN$338</f>
        <v>0</v>
      </c>
      <c r="AO678" s="96">
        <f>Planning!AO$338</f>
        <v>0</v>
      </c>
      <c r="AP678" s="96">
        <f>Planning!AP$338</f>
        <v>0</v>
      </c>
      <c r="AQ678" s="96">
        <f>Planning!AQ$338</f>
        <v>0</v>
      </c>
      <c r="AR678" s="96">
        <f>Planning!AR$338</f>
        <v>0</v>
      </c>
      <c r="AS678" s="96">
        <f>Planning!AS$338</f>
        <v>0</v>
      </c>
      <c r="AT678" s="96">
        <f>Planning!AT$338</f>
        <v>0</v>
      </c>
      <c r="AU678" s="95">
        <f>Planning!AU$338</f>
        <v>0</v>
      </c>
      <c r="AV678" s="96">
        <f>Planning!AV$338</f>
        <v>0</v>
      </c>
      <c r="AW678" s="96">
        <f>Planning!AW$338</f>
        <v>0</v>
      </c>
      <c r="AX678" s="96">
        <f>Planning!AX$338</f>
        <v>0</v>
      </c>
      <c r="AY678" s="96">
        <f>Planning!AY$338</f>
        <v>0</v>
      </c>
      <c r="AZ678" s="96">
        <f>Planning!AZ$338</f>
        <v>0</v>
      </c>
      <c r="BA678" s="96">
        <f>Planning!BA$338</f>
        <v>0</v>
      </c>
      <c r="BB678" s="97">
        <f>Planning!BB$338</f>
        <v>0</v>
      </c>
      <c r="BC678" s="82">
        <f>Planning!BC$338</f>
        <v>0</v>
      </c>
      <c r="BD678" s="102"/>
      <c r="BE678" s="410">
        <f>Planning!BE$338</f>
        <v>0</v>
      </c>
      <c r="BF678" s="411">
        <f>Planning!BF$338</f>
        <v>0</v>
      </c>
      <c r="BG678" s="88">
        <f>Planning!BG$338</f>
        <v>0</v>
      </c>
      <c r="BH678" s="89">
        <f>Planning!BH$338</f>
        <v>0</v>
      </c>
      <c r="BI678" s="90" t="str">
        <f>Planning!BI$338</f>
        <v/>
      </c>
      <c r="BJ678" s="91">
        <f>Planning!BJ$338</f>
        <v>0</v>
      </c>
      <c r="BL678" s="211">
        <f>Planning!BL$338</f>
        <v>0</v>
      </c>
      <c r="BM678" s="142">
        <f>Planning!BP$338</f>
        <v>0</v>
      </c>
      <c r="NL678" s="43" t="s">
        <v>63</v>
      </c>
    </row>
    <row r="679" spans="1:376" ht="10.199999999999999" hidden="1" customHeight="1">
      <c r="A679" s="25"/>
      <c r="B679" s="337"/>
      <c r="C679" s="424"/>
      <c r="D679" s="15"/>
      <c r="E679" s="319" t="str">
        <f>Planning!$E$14</f>
        <v>MENAGE</v>
      </c>
      <c r="F679" s="319"/>
      <c r="G679" s="129">
        <f>(COUNTIF(O669:BB699,Planning!$ND$3))/2</f>
        <v>0</v>
      </c>
      <c r="H679" s="323"/>
      <c r="I679" s="400">
        <f>Conges!$B$13</f>
        <v>44906</v>
      </c>
      <c r="J679" s="401"/>
      <c r="K679" s="401"/>
      <c r="L679" s="401"/>
      <c r="M679" s="401"/>
      <c r="N679" s="65" t="str">
        <f>Planning!N$373</f>
        <v/>
      </c>
      <c r="O679" s="98">
        <f>Planning!O$373</f>
        <v>0</v>
      </c>
      <c r="P679" s="99">
        <f>Planning!P$373</f>
        <v>0</v>
      </c>
      <c r="Q679" s="99">
        <f>Planning!Q$373</f>
        <v>0</v>
      </c>
      <c r="R679" s="99">
        <f>Planning!R$373</f>
        <v>0</v>
      </c>
      <c r="S679" s="99">
        <f>Planning!S$373</f>
        <v>0</v>
      </c>
      <c r="T679" s="99">
        <f>Planning!T$373</f>
        <v>0</v>
      </c>
      <c r="U679" s="99">
        <f>Planning!U$373</f>
        <v>0</v>
      </c>
      <c r="V679" s="100">
        <f>Planning!V$373</f>
        <v>0</v>
      </c>
      <c r="W679" s="99">
        <f>Planning!W$373</f>
        <v>0</v>
      </c>
      <c r="X679" s="99">
        <f>Planning!X$373</f>
        <v>0</v>
      </c>
      <c r="Y679" s="99">
        <f>Planning!Y$373</f>
        <v>0</v>
      </c>
      <c r="Z679" s="99">
        <f>Planning!Z$373</f>
        <v>0</v>
      </c>
      <c r="AA679" s="99">
        <f>Planning!AA$373</f>
        <v>0</v>
      </c>
      <c r="AB679" s="99">
        <f>Planning!AB$373</f>
        <v>0</v>
      </c>
      <c r="AC679" s="99">
        <f>Planning!AC$373</f>
        <v>0</v>
      </c>
      <c r="AD679" s="99">
        <f>Planning!AD$373</f>
        <v>0</v>
      </c>
      <c r="AE679" s="98">
        <f>Planning!AE$373</f>
        <v>0</v>
      </c>
      <c r="AF679" s="99">
        <f>Planning!AF$373</f>
        <v>0</v>
      </c>
      <c r="AG679" s="99">
        <f>Planning!AG$373</f>
        <v>0</v>
      </c>
      <c r="AH679" s="99">
        <f>Planning!AH$373</f>
        <v>0</v>
      </c>
      <c r="AI679" s="99">
        <f>Planning!AI$373</f>
        <v>0</v>
      </c>
      <c r="AJ679" s="100">
        <f>Planning!AJ$373</f>
        <v>0</v>
      </c>
      <c r="AK679" s="99">
        <f>Planning!AK$373</f>
        <v>0</v>
      </c>
      <c r="AL679" s="99">
        <f>Planning!AL$373</f>
        <v>0</v>
      </c>
      <c r="AM679" s="99">
        <f>Planning!AM$373</f>
        <v>0</v>
      </c>
      <c r="AN679" s="99">
        <f>Planning!AN$373</f>
        <v>0</v>
      </c>
      <c r="AO679" s="99">
        <f>Planning!AO$373</f>
        <v>0</v>
      </c>
      <c r="AP679" s="99">
        <f>Planning!AP$373</f>
        <v>0</v>
      </c>
      <c r="AQ679" s="99">
        <f>Planning!AQ$373</f>
        <v>0</v>
      </c>
      <c r="AR679" s="99">
        <f>Planning!AR$373</f>
        <v>0</v>
      </c>
      <c r="AS679" s="99">
        <f>Planning!AS$373</f>
        <v>0</v>
      </c>
      <c r="AT679" s="99">
        <f>Planning!AT$373</f>
        <v>0</v>
      </c>
      <c r="AU679" s="98">
        <f>Planning!AU$373</f>
        <v>0</v>
      </c>
      <c r="AV679" s="99">
        <f>Planning!AV$373</f>
        <v>0</v>
      </c>
      <c r="AW679" s="99">
        <f>Planning!AW$373</f>
        <v>0</v>
      </c>
      <c r="AX679" s="99">
        <f>Planning!AX$373</f>
        <v>0</v>
      </c>
      <c r="AY679" s="99">
        <f>Planning!AY$373</f>
        <v>0</v>
      </c>
      <c r="AZ679" s="99">
        <f>Planning!AZ$373</f>
        <v>0</v>
      </c>
      <c r="BA679" s="99">
        <f>Planning!BA$373</f>
        <v>0</v>
      </c>
      <c r="BB679" s="100">
        <f>Planning!BB$373</f>
        <v>0</v>
      </c>
      <c r="BC679" s="69">
        <f>Planning!BC$373</f>
        <v>0</v>
      </c>
      <c r="BD679" s="102"/>
      <c r="BE679" s="408">
        <f>Planning!BE$373</f>
        <v>0</v>
      </c>
      <c r="BF679" s="409">
        <f>Planning!BF$373</f>
        <v>0</v>
      </c>
      <c r="BG679" s="74">
        <f>Planning!BG$373</f>
        <v>0</v>
      </c>
      <c r="BH679" s="75">
        <f>Planning!BH$373</f>
        <v>0</v>
      </c>
      <c r="BI679" s="76" t="str">
        <f>Planning!BI$373</f>
        <v/>
      </c>
      <c r="BJ679" s="77">
        <f>Planning!BJ$373</f>
        <v>0</v>
      </c>
      <c r="BL679" s="210">
        <f>Planning!BL$373</f>
        <v>0</v>
      </c>
      <c r="BM679" s="143">
        <f>Planning!BP$373</f>
        <v>0</v>
      </c>
      <c r="NL679" s="43" t="s">
        <v>63</v>
      </c>
    </row>
    <row r="680" spans="1:376" ht="10.199999999999999" hidden="1" customHeight="1">
      <c r="A680" s="25"/>
      <c r="B680" s="337"/>
      <c r="C680" s="424"/>
      <c r="D680" s="15"/>
      <c r="E680" s="347">
        <f>Planning!$E$15</f>
        <v>0</v>
      </c>
      <c r="F680" s="347"/>
      <c r="G680" s="130">
        <f>(COUNTIF(O669:BB699,Planning!$NF$3))/2</f>
        <v>0</v>
      </c>
      <c r="H680" s="323"/>
      <c r="I680" s="402">
        <f>Conges!$B$14</f>
        <v>44907</v>
      </c>
      <c r="J680" s="403"/>
      <c r="K680" s="403"/>
      <c r="L680" s="403"/>
      <c r="M680" s="403"/>
      <c r="N680" s="78" t="str">
        <f>Planning!N$408</f>
        <v/>
      </c>
      <c r="O680" s="95">
        <f>Planning!O$408</f>
        <v>0</v>
      </c>
      <c r="P680" s="96">
        <f>Planning!P$408</f>
        <v>0</v>
      </c>
      <c r="Q680" s="96">
        <f>Planning!Q$408</f>
        <v>0</v>
      </c>
      <c r="R680" s="96">
        <f>Planning!R$408</f>
        <v>0</v>
      </c>
      <c r="S680" s="96">
        <f>Planning!S$408</f>
        <v>0</v>
      </c>
      <c r="T680" s="96">
        <f>Planning!T$408</f>
        <v>0</v>
      </c>
      <c r="U680" s="96">
        <f>Planning!U$408</f>
        <v>0</v>
      </c>
      <c r="V680" s="97">
        <f>Planning!V$408</f>
        <v>0</v>
      </c>
      <c r="W680" s="96">
        <f>Planning!W$408</f>
        <v>0</v>
      </c>
      <c r="X680" s="96">
        <f>Planning!X$408</f>
        <v>0</v>
      </c>
      <c r="Y680" s="96">
        <f>Planning!Y$408</f>
        <v>0</v>
      </c>
      <c r="Z680" s="96">
        <f>Planning!Z$408</f>
        <v>0</v>
      </c>
      <c r="AA680" s="96">
        <f>Planning!AA$408</f>
        <v>0</v>
      </c>
      <c r="AB680" s="96">
        <f>Planning!AB$408</f>
        <v>0</v>
      </c>
      <c r="AC680" s="96">
        <f>Planning!AC$408</f>
        <v>0</v>
      </c>
      <c r="AD680" s="96">
        <f>Planning!AD$408</f>
        <v>0</v>
      </c>
      <c r="AE680" s="95">
        <f>Planning!AE$408</f>
        <v>0</v>
      </c>
      <c r="AF680" s="96">
        <f>Planning!AF$408</f>
        <v>0</v>
      </c>
      <c r="AG680" s="96">
        <f>Planning!AG$408</f>
        <v>0</v>
      </c>
      <c r="AH680" s="96">
        <f>Planning!AH$408</f>
        <v>0</v>
      </c>
      <c r="AI680" s="96">
        <f>Planning!AI$408</f>
        <v>0</v>
      </c>
      <c r="AJ680" s="97">
        <f>Planning!AJ$408</f>
        <v>0</v>
      </c>
      <c r="AK680" s="96">
        <f>Planning!AK$408</f>
        <v>0</v>
      </c>
      <c r="AL680" s="96">
        <f>Planning!AL$408</f>
        <v>0</v>
      </c>
      <c r="AM680" s="96">
        <f>Planning!AM$408</f>
        <v>0</v>
      </c>
      <c r="AN680" s="96">
        <f>Planning!AN$408</f>
        <v>0</v>
      </c>
      <c r="AO680" s="96">
        <f>Planning!AO$408</f>
        <v>0</v>
      </c>
      <c r="AP680" s="96">
        <f>Planning!AP$408</f>
        <v>0</v>
      </c>
      <c r="AQ680" s="96">
        <f>Planning!AQ$408</f>
        <v>0</v>
      </c>
      <c r="AR680" s="96">
        <f>Planning!AR$408</f>
        <v>0</v>
      </c>
      <c r="AS680" s="96">
        <f>Planning!AS$408</f>
        <v>0</v>
      </c>
      <c r="AT680" s="96">
        <f>Planning!AT$408</f>
        <v>0</v>
      </c>
      <c r="AU680" s="95">
        <f>Planning!AU$408</f>
        <v>0</v>
      </c>
      <c r="AV680" s="96">
        <f>Planning!AV$408</f>
        <v>0</v>
      </c>
      <c r="AW680" s="96">
        <f>Planning!AW$408</f>
        <v>0</v>
      </c>
      <c r="AX680" s="96">
        <f>Planning!AX$408</f>
        <v>0</v>
      </c>
      <c r="AY680" s="96">
        <f>Planning!AY$408</f>
        <v>0</v>
      </c>
      <c r="AZ680" s="96">
        <f>Planning!AZ$408</f>
        <v>0</v>
      </c>
      <c r="BA680" s="96">
        <f>Planning!BA$408</f>
        <v>0</v>
      </c>
      <c r="BB680" s="97">
        <f>Planning!BB$408</f>
        <v>0</v>
      </c>
      <c r="BC680" s="82">
        <f>Planning!BC$408</f>
        <v>0</v>
      </c>
      <c r="BD680" s="102"/>
      <c r="BE680" s="410">
        <f>Planning!BE$408</f>
        <v>0</v>
      </c>
      <c r="BF680" s="411">
        <f>Planning!BF$408</f>
        <v>0</v>
      </c>
      <c r="BG680" s="88">
        <f>Planning!BG$408</f>
        <v>0</v>
      </c>
      <c r="BH680" s="89">
        <f>Planning!BH$408</f>
        <v>0</v>
      </c>
      <c r="BI680" s="90" t="str">
        <f>Planning!BI$408</f>
        <v/>
      </c>
      <c r="BJ680" s="91">
        <f>Planning!BJ$408</f>
        <v>0</v>
      </c>
      <c r="BL680" s="211">
        <f>Planning!BL$408</f>
        <v>0</v>
      </c>
      <c r="BM680" s="142">
        <f>Planning!BP$408</f>
        <v>0</v>
      </c>
      <c r="NL680" s="43" t="s">
        <v>63</v>
      </c>
    </row>
    <row r="681" spans="1:376" ht="10.199999999999999" hidden="1" customHeight="1">
      <c r="A681" s="25"/>
      <c r="B681" s="337"/>
      <c r="C681" s="424"/>
      <c r="D681" s="15"/>
      <c r="E681" s="330"/>
      <c r="F681" s="330"/>
      <c r="G681" s="134">
        <f>(COUNTIF(O669:BB699,Planning!$NH$3))/2</f>
        <v>0</v>
      </c>
      <c r="H681" s="323"/>
      <c r="I681" s="400">
        <f>Conges!$B$15</f>
        <v>44908</v>
      </c>
      <c r="J681" s="401"/>
      <c r="K681" s="401"/>
      <c r="L681" s="401"/>
      <c r="M681" s="401"/>
      <c r="N681" s="65" t="str">
        <f>Planning!N$443</f>
        <v/>
      </c>
      <c r="O681" s="98">
        <f>Planning!O$443</f>
        <v>0</v>
      </c>
      <c r="P681" s="99">
        <f>Planning!P$443</f>
        <v>0</v>
      </c>
      <c r="Q681" s="99">
        <f>Planning!Q$443</f>
        <v>0</v>
      </c>
      <c r="R681" s="99">
        <f>Planning!R$443</f>
        <v>0</v>
      </c>
      <c r="S681" s="99">
        <f>Planning!S$443</f>
        <v>0</v>
      </c>
      <c r="T681" s="99">
        <f>Planning!T$443</f>
        <v>0</v>
      </c>
      <c r="U681" s="99">
        <f>Planning!U$443</f>
        <v>0</v>
      </c>
      <c r="V681" s="100">
        <f>Planning!V$443</f>
        <v>0</v>
      </c>
      <c r="W681" s="98">
        <f>Planning!W$443</f>
        <v>0</v>
      </c>
      <c r="X681" s="99">
        <f>Planning!X$443</f>
        <v>0</v>
      </c>
      <c r="Y681" s="99">
        <f>Planning!Y$443</f>
        <v>0</v>
      </c>
      <c r="Z681" s="99">
        <f>Planning!Z$443</f>
        <v>0</v>
      </c>
      <c r="AA681" s="99">
        <f>Planning!AA$443</f>
        <v>0</v>
      </c>
      <c r="AB681" s="99">
        <f>Planning!AB$443</f>
        <v>0</v>
      </c>
      <c r="AC681" s="99">
        <f>Planning!AC$443</f>
        <v>0</v>
      </c>
      <c r="AD681" s="100">
        <f>Planning!AD$443</f>
        <v>0</v>
      </c>
      <c r="AE681" s="98">
        <f>Planning!AE$443</f>
        <v>0</v>
      </c>
      <c r="AF681" s="99">
        <f>Planning!AF$443</f>
        <v>0</v>
      </c>
      <c r="AG681" s="99">
        <f>Planning!AG$443</f>
        <v>0</v>
      </c>
      <c r="AH681" s="99">
        <f>Planning!AH$443</f>
        <v>0</v>
      </c>
      <c r="AI681" s="99">
        <f>Planning!AI$443</f>
        <v>0</v>
      </c>
      <c r="AJ681" s="100">
        <f>Planning!AJ$443</f>
        <v>0</v>
      </c>
      <c r="AK681" s="98">
        <f>Planning!AK$443</f>
        <v>0</v>
      </c>
      <c r="AL681" s="99">
        <f>Planning!AL$443</f>
        <v>0</v>
      </c>
      <c r="AM681" s="99">
        <f>Planning!AM$443</f>
        <v>0</v>
      </c>
      <c r="AN681" s="99">
        <f>Planning!AN$443</f>
        <v>0</v>
      </c>
      <c r="AO681" s="99">
        <f>Planning!AO$443</f>
        <v>0</v>
      </c>
      <c r="AP681" s="99">
        <f>Planning!AP$443</f>
        <v>0</v>
      </c>
      <c r="AQ681" s="99">
        <f>Planning!AQ$443</f>
        <v>0</v>
      </c>
      <c r="AR681" s="99">
        <f>Planning!AR$443</f>
        <v>0</v>
      </c>
      <c r="AS681" s="99">
        <f>Planning!AS$443</f>
        <v>0</v>
      </c>
      <c r="AT681" s="100">
        <f>Planning!AT$443</f>
        <v>0</v>
      </c>
      <c r="AU681" s="98">
        <f>Planning!AU$443</f>
        <v>0</v>
      </c>
      <c r="AV681" s="99">
        <f>Planning!AV$443</f>
        <v>0</v>
      </c>
      <c r="AW681" s="99">
        <f>Planning!AW$443</f>
        <v>0</v>
      </c>
      <c r="AX681" s="99">
        <f>Planning!AX$443</f>
        <v>0</v>
      </c>
      <c r="AY681" s="99">
        <f>Planning!AY$443</f>
        <v>0</v>
      </c>
      <c r="AZ681" s="99">
        <f>Planning!AZ$443</f>
        <v>0</v>
      </c>
      <c r="BA681" s="99">
        <f>Planning!BA$443</f>
        <v>0</v>
      </c>
      <c r="BB681" s="100">
        <f>Planning!BB$443</f>
        <v>0</v>
      </c>
      <c r="BC681" s="69">
        <f>Planning!BC$443</f>
        <v>0</v>
      </c>
      <c r="BD681" s="102"/>
      <c r="BE681" s="408">
        <f>Planning!BE$443</f>
        <v>0</v>
      </c>
      <c r="BF681" s="409">
        <f>Planning!BF$443</f>
        <v>0</v>
      </c>
      <c r="BG681" s="74">
        <f>Planning!BG$443</f>
        <v>0</v>
      </c>
      <c r="BH681" s="75">
        <f>Planning!BH$443</f>
        <v>0</v>
      </c>
      <c r="BI681" s="76" t="str">
        <f>Planning!BI$443</f>
        <v/>
      </c>
      <c r="BJ681" s="77">
        <f>Planning!BJ$443</f>
        <v>0</v>
      </c>
      <c r="BL681" s="210">
        <f>Planning!BL$443</f>
        <v>0</v>
      </c>
      <c r="BM681" s="143">
        <f>Planning!BP$443</f>
        <v>0</v>
      </c>
      <c r="NL681" s="43" t="s">
        <v>63</v>
      </c>
    </row>
    <row r="682" spans="1:376" ht="10.199999999999999" hidden="1" customHeight="1">
      <c r="A682" s="25"/>
      <c r="B682" s="337"/>
      <c r="C682" s="424"/>
      <c r="D682" s="15"/>
      <c r="E682" s="331"/>
      <c r="F682" s="331"/>
      <c r="G682" s="135">
        <f>(COUNTIF(O669:BB699,Planning!$NJ$3))/2</f>
        <v>0</v>
      </c>
      <c r="H682" s="323"/>
      <c r="I682" s="402">
        <f>Conges!$B$16</f>
        <v>44909</v>
      </c>
      <c r="J682" s="403"/>
      <c r="K682" s="403"/>
      <c r="L682" s="403"/>
      <c r="M682" s="403"/>
      <c r="N682" s="78" t="str">
        <f>Planning!N$478</f>
        <v/>
      </c>
      <c r="O682" s="95">
        <f>Planning!O$478</f>
        <v>0</v>
      </c>
      <c r="P682" s="96">
        <f>Planning!P$478</f>
        <v>0</v>
      </c>
      <c r="Q682" s="96">
        <f>Planning!Q$478</f>
        <v>0</v>
      </c>
      <c r="R682" s="96">
        <f>Planning!R$478</f>
        <v>0</v>
      </c>
      <c r="S682" s="96">
        <f>Planning!S$478</f>
        <v>0</v>
      </c>
      <c r="T682" s="96">
        <f>Planning!T$478</f>
        <v>0</v>
      </c>
      <c r="U682" s="96">
        <f>Planning!U$478</f>
        <v>0</v>
      </c>
      <c r="V682" s="97">
        <f>Planning!V$478</f>
        <v>0</v>
      </c>
      <c r="W682" s="95">
        <f>Planning!W$478</f>
        <v>0</v>
      </c>
      <c r="X682" s="96">
        <f>Planning!X$478</f>
        <v>0</v>
      </c>
      <c r="Y682" s="96">
        <f>Planning!Y$478</f>
        <v>0</v>
      </c>
      <c r="Z682" s="96">
        <f>Planning!Z$478</f>
        <v>0</v>
      </c>
      <c r="AA682" s="96">
        <f>Planning!AA$478</f>
        <v>0</v>
      </c>
      <c r="AB682" s="96">
        <f>Planning!AB$478</f>
        <v>0</v>
      </c>
      <c r="AC682" s="96">
        <f>Planning!AC$478</f>
        <v>0</v>
      </c>
      <c r="AD682" s="97">
        <f>Planning!AD$478</f>
        <v>0</v>
      </c>
      <c r="AE682" s="95">
        <f>Planning!AE$478</f>
        <v>0</v>
      </c>
      <c r="AF682" s="96">
        <f>Planning!AF$478</f>
        <v>0</v>
      </c>
      <c r="AG682" s="96">
        <f>Planning!AG$478</f>
        <v>0</v>
      </c>
      <c r="AH682" s="96">
        <f>Planning!AH$478</f>
        <v>0</v>
      </c>
      <c r="AI682" s="96">
        <f>Planning!AI$478</f>
        <v>0</v>
      </c>
      <c r="AJ682" s="97">
        <f>Planning!AJ$478</f>
        <v>0</v>
      </c>
      <c r="AK682" s="95">
        <f>Planning!AK$478</f>
        <v>0</v>
      </c>
      <c r="AL682" s="96">
        <f>Planning!AL$478</f>
        <v>0</v>
      </c>
      <c r="AM682" s="96">
        <f>Planning!AM$478</f>
        <v>0</v>
      </c>
      <c r="AN682" s="96">
        <f>Planning!AN$478</f>
        <v>0</v>
      </c>
      <c r="AO682" s="96">
        <f>Planning!AO$478</f>
        <v>0</v>
      </c>
      <c r="AP682" s="96">
        <f>Planning!AP$478</f>
        <v>0</v>
      </c>
      <c r="AQ682" s="96">
        <f>Planning!AQ$478</f>
        <v>0</v>
      </c>
      <c r="AR682" s="96">
        <f>Planning!AR$478</f>
        <v>0</v>
      </c>
      <c r="AS682" s="96">
        <f>Planning!AS$478</f>
        <v>0</v>
      </c>
      <c r="AT682" s="97">
        <f>Planning!AT$478</f>
        <v>0</v>
      </c>
      <c r="AU682" s="95">
        <f>Planning!AU$478</f>
        <v>0</v>
      </c>
      <c r="AV682" s="96">
        <f>Planning!AV$478</f>
        <v>0</v>
      </c>
      <c r="AW682" s="96">
        <f>Planning!AW$478</f>
        <v>0</v>
      </c>
      <c r="AX682" s="96">
        <f>Planning!AX$478</f>
        <v>0</v>
      </c>
      <c r="AY682" s="96">
        <f>Planning!AY$478</f>
        <v>0</v>
      </c>
      <c r="AZ682" s="96">
        <f>Planning!AZ$478</f>
        <v>0</v>
      </c>
      <c r="BA682" s="96">
        <f>Planning!BA$478</f>
        <v>0</v>
      </c>
      <c r="BB682" s="97">
        <f>Planning!BB$478</f>
        <v>0</v>
      </c>
      <c r="BC682" s="82">
        <f>Planning!BC$478</f>
        <v>0</v>
      </c>
      <c r="BD682" s="102"/>
      <c r="BE682" s="410">
        <f>Planning!BE$478</f>
        <v>0</v>
      </c>
      <c r="BF682" s="411">
        <f>Planning!BF$478</f>
        <v>0</v>
      </c>
      <c r="BG682" s="88">
        <f>Planning!BG$478</f>
        <v>0</v>
      </c>
      <c r="BH682" s="89">
        <f>Planning!BH$478</f>
        <v>0</v>
      </c>
      <c r="BI682" s="90" t="str">
        <f>Planning!BI$478</f>
        <v/>
      </c>
      <c r="BJ682" s="91">
        <f>Planning!BJ$478</f>
        <v>0</v>
      </c>
      <c r="BL682" s="211">
        <f>Planning!BL$478</f>
        <v>0</v>
      </c>
      <c r="BM682" s="142">
        <f>Planning!BP$478</f>
        <v>0</v>
      </c>
      <c r="NL682" s="43" t="s">
        <v>63</v>
      </c>
    </row>
    <row r="683" spans="1:376" ht="10.199999999999999" hidden="1" customHeight="1">
      <c r="A683" s="25"/>
      <c r="B683" s="337"/>
      <c r="C683" s="424"/>
      <c r="D683" s="15"/>
      <c r="E683" s="343" t="str">
        <f>Planning!$E$18</f>
        <v>H sans Renfort</v>
      </c>
      <c r="F683" s="343"/>
      <c r="G683" s="131">
        <f>SUM(G674:G682)-G677</f>
        <v>0</v>
      </c>
      <c r="H683" s="323"/>
      <c r="I683" s="400">
        <f>Conges!$B$17</f>
        <v>44910</v>
      </c>
      <c r="J683" s="401"/>
      <c r="K683" s="401"/>
      <c r="L683" s="401"/>
      <c r="M683" s="401"/>
      <c r="N683" s="65" t="str">
        <f>Planning!N$513</f>
        <v/>
      </c>
      <c r="O683" s="98">
        <f>Planning!O$513</f>
        <v>0</v>
      </c>
      <c r="P683" s="99">
        <f>Planning!P$513</f>
        <v>0</v>
      </c>
      <c r="Q683" s="99">
        <f>Planning!Q$513</f>
        <v>0</v>
      </c>
      <c r="R683" s="99">
        <f>Planning!R$513</f>
        <v>0</v>
      </c>
      <c r="S683" s="99">
        <f>Planning!S$513</f>
        <v>0</v>
      </c>
      <c r="T683" s="99">
        <f>Planning!T$513</f>
        <v>0</v>
      </c>
      <c r="U683" s="99">
        <f>Planning!U$513</f>
        <v>0</v>
      </c>
      <c r="V683" s="100">
        <f>Planning!V$513</f>
        <v>0</v>
      </c>
      <c r="W683" s="98">
        <f>Planning!W$513</f>
        <v>0</v>
      </c>
      <c r="X683" s="99">
        <f>Planning!X$513</f>
        <v>0</v>
      </c>
      <c r="Y683" s="99">
        <f>Planning!Y$513</f>
        <v>0</v>
      </c>
      <c r="Z683" s="99">
        <f>Planning!Z$513</f>
        <v>0</v>
      </c>
      <c r="AA683" s="99">
        <f>Planning!AA$513</f>
        <v>0</v>
      </c>
      <c r="AB683" s="99">
        <f>Planning!AB$513</f>
        <v>0</v>
      </c>
      <c r="AC683" s="99">
        <f>Planning!AC$513</f>
        <v>0</v>
      </c>
      <c r="AD683" s="100">
        <f>Planning!AD$513</f>
        <v>0</v>
      </c>
      <c r="AE683" s="98">
        <f>Planning!AE$513</f>
        <v>0</v>
      </c>
      <c r="AF683" s="99">
        <f>Planning!AF$513</f>
        <v>0</v>
      </c>
      <c r="AG683" s="99">
        <f>Planning!AG$513</f>
        <v>0</v>
      </c>
      <c r="AH683" s="99">
        <f>Planning!AH$513</f>
        <v>0</v>
      </c>
      <c r="AI683" s="99">
        <f>Planning!AI$513</f>
        <v>0</v>
      </c>
      <c r="AJ683" s="100">
        <f>Planning!AJ$513</f>
        <v>0</v>
      </c>
      <c r="AK683" s="98">
        <f>Planning!AK$513</f>
        <v>0</v>
      </c>
      <c r="AL683" s="99">
        <f>Planning!AL$513</f>
        <v>0</v>
      </c>
      <c r="AM683" s="99">
        <f>Planning!AM$513</f>
        <v>0</v>
      </c>
      <c r="AN683" s="99">
        <f>Planning!AN$513</f>
        <v>0</v>
      </c>
      <c r="AO683" s="99">
        <f>Planning!AO$513</f>
        <v>0</v>
      </c>
      <c r="AP683" s="99">
        <f>Planning!AP$513</f>
        <v>0</v>
      </c>
      <c r="AQ683" s="99">
        <f>Planning!AQ$513</f>
        <v>0</v>
      </c>
      <c r="AR683" s="99">
        <f>Planning!AR$513</f>
        <v>0</v>
      </c>
      <c r="AS683" s="99">
        <f>Planning!AS$513</f>
        <v>0</v>
      </c>
      <c r="AT683" s="100">
        <f>Planning!AT$513</f>
        <v>0</v>
      </c>
      <c r="AU683" s="98">
        <f>Planning!AU$513</f>
        <v>0</v>
      </c>
      <c r="AV683" s="99">
        <f>Planning!AV$513</f>
        <v>0</v>
      </c>
      <c r="AW683" s="99">
        <f>Planning!AW$513</f>
        <v>0</v>
      </c>
      <c r="AX683" s="99">
        <f>Planning!AX$513</f>
        <v>0</v>
      </c>
      <c r="AY683" s="99">
        <f>Planning!AY$513</f>
        <v>0</v>
      </c>
      <c r="AZ683" s="99">
        <f>Planning!AZ$513</f>
        <v>0</v>
      </c>
      <c r="BA683" s="99">
        <f>Planning!BA$513</f>
        <v>0</v>
      </c>
      <c r="BB683" s="100">
        <f>Planning!BB$513</f>
        <v>0</v>
      </c>
      <c r="BC683" s="69">
        <f>Planning!BC$513</f>
        <v>0</v>
      </c>
      <c r="BD683" s="102"/>
      <c r="BE683" s="408">
        <f>Planning!BE$513</f>
        <v>0</v>
      </c>
      <c r="BF683" s="409">
        <f>Planning!BF$513</f>
        <v>0</v>
      </c>
      <c r="BG683" s="74">
        <f>Planning!BG$513</f>
        <v>0</v>
      </c>
      <c r="BH683" s="75">
        <f>Planning!BH$513</f>
        <v>0</v>
      </c>
      <c r="BI683" s="76" t="str">
        <f>Planning!BI$513</f>
        <v/>
      </c>
      <c r="BJ683" s="77">
        <f>Planning!BJ$513</f>
        <v>0</v>
      </c>
      <c r="BL683" s="210">
        <f>Planning!BL$513</f>
        <v>0</v>
      </c>
      <c r="BM683" s="143">
        <f>Planning!BP$513</f>
        <v>0</v>
      </c>
      <c r="NL683" s="43" t="s">
        <v>63</v>
      </c>
    </row>
    <row r="684" spans="1:376" ht="10.199999999999999" hidden="1" customHeight="1">
      <c r="A684" s="25"/>
      <c r="B684" s="337"/>
      <c r="C684" s="424"/>
      <c r="D684" s="15"/>
      <c r="E684" s="343" t="str">
        <f>Planning!$E$19</f>
        <v>H avec Renfort</v>
      </c>
      <c r="F684" s="343"/>
      <c r="G684" s="131">
        <f>SUM(G674:G682)</f>
        <v>0</v>
      </c>
      <c r="H684" s="323"/>
      <c r="I684" s="402">
        <f>Conges!$B$18</f>
        <v>44911</v>
      </c>
      <c r="J684" s="403"/>
      <c r="K684" s="403"/>
      <c r="L684" s="403"/>
      <c r="M684" s="403"/>
      <c r="N684" s="78" t="str">
        <f>Planning!N$548</f>
        <v/>
      </c>
      <c r="O684" s="95">
        <f>Planning!O$548</f>
        <v>0</v>
      </c>
      <c r="P684" s="96">
        <f>Planning!P$548</f>
        <v>0</v>
      </c>
      <c r="Q684" s="96">
        <f>Planning!Q$548</f>
        <v>0</v>
      </c>
      <c r="R684" s="96">
        <f>Planning!R$548</f>
        <v>0</v>
      </c>
      <c r="S684" s="96">
        <f>Planning!S$548</f>
        <v>0</v>
      </c>
      <c r="T684" s="96">
        <f>Planning!T$548</f>
        <v>0</v>
      </c>
      <c r="U684" s="96">
        <f>Planning!U$548</f>
        <v>0</v>
      </c>
      <c r="V684" s="97">
        <f>Planning!V$548</f>
        <v>0</v>
      </c>
      <c r="W684" s="95">
        <f>Planning!W$548</f>
        <v>0</v>
      </c>
      <c r="X684" s="96">
        <f>Planning!X$548</f>
        <v>0</v>
      </c>
      <c r="Y684" s="96">
        <f>Planning!Y$548</f>
        <v>0</v>
      </c>
      <c r="Z684" s="96">
        <f>Planning!Z$548</f>
        <v>0</v>
      </c>
      <c r="AA684" s="96">
        <f>Planning!AA$548</f>
        <v>0</v>
      </c>
      <c r="AB684" s="96">
        <f>Planning!AB$548</f>
        <v>0</v>
      </c>
      <c r="AC684" s="96">
        <f>Planning!AC$548</f>
        <v>0</v>
      </c>
      <c r="AD684" s="97">
        <f>Planning!AD$548</f>
        <v>0</v>
      </c>
      <c r="AE684" s="95">
        <f>Planning!AE$548</f>
        <v>0</v>
      </c>
      <c r="AF684" s="96">
        <f>Planning!AF$548</f>
        <v>0</v>
      </c>
      <c r="AG684" s="96">
        <f>Planning!AG$548</f>
        <v>0</v>
      </c>
      <c r="AH684" s="96">
        <f>Planning!AH$548</f>
        <v>0</v>
      </c>
      <c r="AI684" s="96">
        <f>Planning!AI$548</f>
        <v>0</v>
      </c>
      <c r="AJ684" s="97">
        <f>Planning!AJ$548</f>
        <v>0</v>
      </c>
      <c r="AK684" s="95">
        <f>Planning!AK$548</f>
        <v>0</v>
      </c>
      <c r="AL684" s="96">
        <f>Planning!AL$548</f>
        <v>0</v>
      </c>
      <c r="AM684" s="96">
        <f>Planning!AM$548</f>
        <v>0</v>
      </c>
      <c r="AN684" s="96">
        <f>Planning!AN$548</f>
        <v>0</v>
      </c>
      <c r="AO684" s="96">
        <f>Planning!AO$548</f>
        <v>0</v>
      </c>
      <c r="AP684" s="96">
        <f>Planning!AP$548</f>
        <v>0</v>
      </c>
      <c r="AQ684" s="96">
        <f>Planning!AQ$548</f>
        <v>0</v>
      </c>
      <c r="AR684" s="96">
        <f>Planning!AR$548</f>
        <v>0</v>
      </c>
      <c r="AS684" s="96">
        <f>Planning!AS$548</f>
        <v>0</v>
      </c>
      <c r="AT684" s="97">
        <f>Planning!AT$548</f>
        <v>0</v>
      </c>
      <c r="AU684" s="95">
        <f>Planning!AU$548</f>
        <v>0</v>
      </c>
      <c r="AV684" s="96">
        <f>Planning!AV$548</f>
        <v>0</v>
      </c>
      <c r="AW684" s="96">
        <f>Planning!AW$548</f>
        <v>0</v>
      </c>
      <c r="AX684" s="96">
        <f>Planning!AX$548</f>
        <v>0</v>
      </c>
      <c r="AY684" s="96">
        <f>Planning!AY$548</f>
        <v>0</v>
      </c>
      <c r="AZ684" s="96">
        <f>Planning!AZ$548</f>
        <v>0</v>
      </c>
      <c r="BA684" s="96">
        <f>Planning!BA$548</f>
        <v>0</v>
      </c>
      <c r="BB684" s="97">
        <f>Planning!BB$548</f>
        <v>0</v>
      </c>
      <c r="BC684" s="82">
        <f>Planning!BC$548</f>
        <v>0</v>
      </c>
      <c r="BD684" s="102"/>
      <c r="BE684" s="410">
        <f>Planning!BE$548</f>
        <v>0</v>
      </c>
      <c r="BF684" s="411">
        <f>Planning!BF$548</f>
        <v>0</v>
      </c>
      <c r="BG684" s="88">
        <f>Planning!BG$548</f>
        <v>0</v>
      </c>
      <c r="BH684" s="89">
        <f>Planning!BH$548</f>
        <v>0</v>
      </c>
      <c r="BI684" s="90" t="str">
        <f>Planning!BI$548</f>
        <v/>
      </c>
      <c r="BJ684" s="91">
        <f>Planning!BJ$548</f>
        <v>0</v>
      </c>
      <c r="BL684" s="211">
        <f>Planning!BL$548</f>
        <v>0</v>
      </c>
      <c r="BM684" s="142">
        <f>Planning!BP$548</f>
        <v>0</v>
      </c>
      <c r="NL684" s="43" t="s">
        <v>63</v>
      </c>
    </row>
    <row r="685" spans="1:376" ht="10.199999999999999" hidden="1" customHeight="1">
      <c r="A685" s="25"/>
      <c r="B685" s="337"/>
      <c r="C685" s="424"/>
      <c r="D685" s="15"/>
      <c r="E685" s="101"/>
      <c r="F685" s="101"/>
      <c r="G685" s="101"/>
      <c r="H685" s="323"/>
      <c r="I685" s="400">
        <f>Conges!$B$19</f>
        <v>44912</v>
      </c>
      <c r="J685" s="401"/>
      <c r="K685" s="401"/>
      <c r="L685" s="401"/>
      <c r="M685" s="401"/>
      <c r="N685" s="65" t="str">
        <f>Planning!N$583</f>
        <v/>
      </c>
      <c r="O685" s="98">
        <f>Planning!O$583</f>
        <v>0</v>
      </c>
      <c r="P685" s="99">
        <f>Planning!P$583</f>
        <v>0</v>
      </c>
      <c r="Q685" s="99">
        <f>Planning!Q$583</f>
        <v>0</v>
      </c>
      <c r="R685" s="99">
        <f>Planning!R$583</f>
        <v>0</v>
      </c>
      <c r="S685" s="99">
        <f>Planning!S$583</f>
        <v>0</v>
      </c>
      <c r="T685" s="99">
        <f>Planning!T$583</f>
        <v>0</v>
      </c>
      <c r="U685" s="99">
        <f>Planning!U$583</f>
        <v>0</v>
      </c>
      <c r="V685" s="100">
        <f>Planning!V$583</f>
        <v>0</v>
      </c>
      <c r="W685" s="98">
        <f>Planning!W$583</f>
        <v>0</v>
      </c>
      <c r="X685" s="99">
        <f>Planning!X$583</f>
        <v>0</v>
      </c>
      <c r="Y685" s="99">
        <f>Planning!Y$583</f>
        <v>0</v>
      </c>
      <c r="Z685" s="99">
        <f>Planning!Z$583</f>
        <v>0</v>
      </c>
      <c r="AA685" s="99">
        <f>Planning!AA$583</f>
        <v>0</v>
      </c>
      <c r="AB685" s="99">
        <f>Planning!AB$583</f>
        <v>0</v>
      </c>
      <c r="AC685" s="99">
        <f>Planning!AC$583</f>
        <v>0</v>
      </c>
      <c r="AD685" s="100">
        <f>Planning!AD$583</f>
        <v>0</v>
      </c>
      <c r="AE685" s="98">
        <f>Planning!AE$583</f>
        <v>0</v>
      </c>
      <c r="AF685" s="99">
        <f>Planning!AF$583</f>
        <v>0</v>
      </c>
      <c r="AG685" s="99">
        <f>Planning!AG$583</f>
        <v>0</v>
      </c>
      <c r="AH685" s="99">
        <f>Planning!AH$583</f>
        <v>0</v>
      </c>
      <c r="AI685" s="99">
        <f>Planning!AI$583</f>
        <v>0</v>
      </c>
      <c r="AJ685" s="100">
        <f>Planning!AJ$583</f>
        <v>0</v>
      </c>
      <c r="AK685" s="98">
        <f>Planning!AK$583</f>
        <v>0</v>
      </c>
      <c r="AL685" s="99">
        <f>Planning!AL$583</f>
        <v>0</v>
      </c>
      <c r="AM685" s="99">
        <f>Planning!AM$583</f>
        <v>0</v>
      </c>
      <c r="AN685" s="99">
        <f>Planning!AN$583</f>
        <v>0</v>
      </c>
      <c r="AO685" s="99">
        <f>Planning!AO$583</f>
        <v>0</v>
      </c>
      <c r="AP685" s="99">
        <f>Planning!AP$583</f>
        <v>0</v>
      </c>
      <c r="AQ685" s="99">
        <f>Planning!AQ$583</f>
        <v>0</v>
      </c>
      <c r="AR685" s="99">
        <f>Planning!AR$583</f>
        <v>0</v>
      </c>
      <c r="AS685" s="99">
        <f>Planning!AS$583</f>
        <v>0</v>
      </c>
      <c r="AT685" s="100">
        <f>Planning!AT$583</f>
        <v>0</v>
      </c>
      <c r="AU685" s="98">
        <f>Planning!AU$583</f>
        <v>0</v>
      </c>
      <c r="AV685" s="99">
        <f>Planning!AV$583</f>
        <v>0</v>
      </c>
      <c r="AW685" s="99">
        <f>Planning!AW$583</f>
        <v>0</v>
      </c>
      <c r="AX685" s="99">
        <f>Planning!AX$583</f>
        <v>0</v>
      </c>
      <c r="AY685" s="99">
        <f>Planning!AY$583</f>
        <v>0</v>
      </c>
      <c r="AZ685" s="99">
        <f>Planning!AZ$583</f>
        <v>0</v>
      </c>
      <c r="BA685" s="99">
        <f>Planning!BA$583</f>
        <v>0</v>
      </c>
      <c r="BB685" s="100">
        <f>Planning!BB$583</f>
        <v>0</v>
      </c>
      <c r="BC685" s="69">
        <f>Planning!BC$583</f>
        <v>0</v>
      </c>
      <c r="BD685" s="102"/>
      <c r="BE685" s="408">
        <f>Planning!BE$583</f>
        <v>0</v>
      </c>
      <c r="BF685" s="409">
        <f>Planning!BF$583</f>
        <v>0</v>
      </c>
      <c r="BG685" s="74">
        <f>Planning!BG$583</f>
        <v>0</v>
      </c>
      <c r="BH685" s="75">
        <f>Planning!BH$583</f>
        <v>0</v>
      </c>
      <c r="BI685" s="76" t="str">
        <f>Planning!BI$583</f>
        <v/>
      </c>
      <c r="BJ685" s="77">
        <f>Planning!BJ$583</f>
        <v>0</v>
      </c>
      <c r="BL685" s="210">
        <f>Planning!BL$583</f>
        <v>0</v>
      </c>
      <c r="BM685" s="143">
        <f>Planning!BP$583</f>
        <v>0</v>
      </c>
      <c r="NL685" s="43" t="s">
        <v>63</v>
      </c>
    </row>
    <row r="686" spans="1:376" ht="10.199999999999999" hidden="1" customHeight="1">
      <c r="A686" s="25"/>
      <c r="B686" s="337"/>
      <c r="C686" s="424"/>
      <c r="D686" s="15"/>
      <c r="E686" s="101"/>
      <c r="F686" s="101"/>
      <c r="G686" s="101"/>
      <c r="H686" s="323"/>
      <c r="I686" s="402">
        <f>Conges!$B$20</f>
        <v>44913</v>
      </c>
      <c r="J686" s="403"/>
      <c r="K686" s="403"/>
      <c r="L686" s="403"/>
      <c r="M686" s="403"/>
      <c r="N686" s="78" t="str">
        <f>Planning!N$618</f>
        <v/>
      </c>
      <c r="O686" s="95">
        <f>Planning!O$618</f>
        <v>0</v>
      </c>
      <c r="P686" s="96">
        <f>Planning!P$618</f>
        <v>0</v>
      </c>
      <c r="Q686" s="96">
        <f>Planning!Q$618</f>
        <v>0</v>
      </c>
      <c r="R686" s="96">
        <f>Planning!R$618</f>
        <v>0</v>
      </c>
      <c r="S686" s="96">
        <f>Planning!S$618</f>
        <v>0</v>
      </c>
      <c r="T686" s="96">
        <f>Planning!T$618</f>
        <v>0</v>
      </c>
      <c r="U686" s="96">
        <f>Planning!U$618</f>
        <v>0</v>
      </c>
      <c r="V686" s="97">
        <f>Planning!V$618</f>
        <v>0</v>
      </c>
      <c r="W686" s="95">
        <f>Planning!W$618</f>
        <v>0</v>
      </c>
      <c r="X686" s="96">
        <f>Planning!X$618</f>
        <v>0</v>
      </c>
      <c r="Y686" s="96">
        <f>Planning!Y$618</f>
        <v>0</v>
      </c>
      <c r="Z686" s="96">
        <f>Planning!Z$618</f>
        <v>0</v>
      </c>
      <c r="AA686" s="96">
        <f>Planning!AA$618</f>
        <v>0</v>
      </c>
      <c r="AB686" s="96">
        <f>Planning!AB$618</f>
        <v>0</v>
      </c>
      <c r="AC686" s="96">
        <f>Planning!AC$618</f>
        <v>0</v>
      </c>
      <c r="AD686" s="97">
        <f>Planning!AD$618</f>
        <v>0</v>
      </c>
      <c r="AE686" s="95">
        <f>Planning!AE$618</f>
        <v>0</v>
      </c>
      <c r="AF686" s="96">
        <f>Planning!AF$618</f>
        <v>0</v>
      </c>
      <c r="AG686" s="96">
        <f>Planning!AG$618</f>
        <v>0</v>
      </c>
      <c r="AH686" s="96">
        <f>Planning!AH$618</f>
        <v>0</v>
      </c>
      <c r="AI686" s="96">
        <f>Planning!AI$618</f>
        <v>0</v>
      </c>
      <c r="AJ686" s="97">
        <f>Planning!AJ$618</f>
        <v>0</v>
      </c>
      <c r="AK686" s="95">
        <f>Planning!AK$618</f>
        <v>0</v>
      </c>
      <c r="AL686" s="96">
        <f>Planning!AL$618</f>
        <v>0</v>
      </c>
      <c r="AM686" s="96">
        <f>Planning!AM$618</f>
        <v>0</v>
      </c>
      <c r="AN686" s="96">
        <f>Planning!AN$618</f>
        <v>0</v>
      </c>
      <c r="AO686" s="96">
        <f>Planning!AO$618</f>
        <v>0</v>
      </c>
      <c r="AP686" s="96">
        <f>Planning!AP$618</f>
        <v>0</v>
      </c>
      <c r="AQ686" s="96">
        <f>Planning!AQ$618</f>
        <v>0</v>
      </c>
      <c r="AR686" s="96">
        <f>Planning!AR$618</f>
        <v>0</v>
      </c>
      <c r="AS686" s="96">
        <f>Planning!AS$618</f>
        <v>0</v>
      </c>
      <c r="AT686" s="97">
        <f>Planning!AT$618</f>
        <v>0</v>
      </c>
      <c r="AU686" s="95">
        <f>Planning!AU$618</f>
        <v>0</v>
      </c>
      <c r="AV686" s="96">
        <f>Planning!AV$618</f>
        <v>0</v>
      </c>
      <c r="AW686" s="96">
        <f>Planning!AW$618</f>
        <v>0</v>
      </c>
      <c r="AX686" s="96">
        <f>Planning!AX$618</f>
        <v>0</v>
      </c>
      <c r="AY686" s="96">
        <f>Planning!AY$618</f>
        <v>0</v>
      </c>
      <c r="AZ686" s="96">
        <f>Planning!AZ$618</f>
        <v>0</v>
      </c>
      <c r="BA686" s="96">
        <f>Planning!BA$618</f>
        <v>0</v>
      </c>
      <c r="BB686" s="97">
        <f>Planning!BB$618</f>
        <v>0</v>
      </c>
      <c r="BC686" s="82">
        <f>Planning!BC$618</f>
        <v>0</v>
      </c>
      <c r="BD686" s="102"/>
      <c r="BE686" s="410">
        <f>Planning!BE$618</f>
        <v>0</v>
      </c>
      <c r="BF686" s="411">
        <f>Planning!BF$618</f>
        <v>0</v>
      </c>
      <c r="BG686" s="88">
        <f>Planning!BG$618</f>
        <v>0</v>
      </c>
      <c r="BH686" s="89">
        <f>Planning!BH$618</f>
        <v>0</v>
      </c>
      <c r="BI686" s="90" t="str">
        <f>Planning!BI$618</f>
        <v/>
      </c>
      <c r="BJ686" s="91">
        <f>Planning!BJ$618</f>
        <v>0</v>
      </c>
      <c r="BL686" s="211">
        <f>Planning!BL$618</f>
        <v>0</v>
      </c>
      <c r="BM686" s="142">
        <f>Planning!BP$618</f>
        <v>0</v>
      </c>
      <c r="NL686" s="43" t="s">
        <v>63</v>
      </c>
    </row>
    <row r="687" spans="1:376" ht="10.199999999999999" hidden="1" customHeight="1">
      <c r="A687" s="25"/>
      <c r="B687" s="337"/>
      <c r="C687" s="424"/>
      <c r="D687" s="15"/>
      <c r="E687" s="101"/>
      <c r="F687" s="101"/>
      <c r="G687" s="101"/>
      <c r="H687" s="323"/>
      <c r="I687" s="400">
        <f>Conges!$B$21</f>
        <v>44914</v>
      </c>
      <c r="J687" s="401"/>
      <c r="K687" s="401"/>
      <c r="L687" s="401"/>
      <c r="M687" s="401"/>
      <c r="N687" s="65" t="str">
        <f>Planning!N$653</f>
        <v/>
      </c>
      <c r="O687" s="98">
        <f>Planning!O$653</f>
        <v>0</v>
      </c>
      <c r="P687" s="99">
        <f>Planning!P$653</f>
        <v>0</v>
      </c>
      <c r="Q687" s="99">
        <f>Planning!Q$653</f>
        <v>0</v>
      </c>
      <c r="R687" s="99">
        <f>Planning!R$653</f>
        <v>0</v>
      </c>
      <c r="S687" s="99">
        <f>Planning!S$653</f>
        <v>0</v>
      </c>
      <c r="T687" s="99">
        <f>Planning!T$653</f>
        <v>0</v>
      </c>
      <c r="U687" s="99">
        <f>Planning!U$653</f>
        <v>0</v>
      </c>
      <c r="V687" s="100">
        <f>Planning!V$653</f>
        <v>0</v>
      </c>
      <c r="W687" s="98">
        <f>Planning!W$653</f>
        <v>0</v>
      </c>
      <c r="X687" s="99">
        <f>Planning!X$653</f>
        <v>0</v>
      </c>
      <c r="Y687" s="99">
        <f>Planning!Y$653</f>
        <v>0</v>
      </c>
      <c r="Z687" s="99">
        <f>Planning!Z$653</f>
        <v>0</v>
      </c>
      <c r="AA687" s="99">
        <f>Planning!AA$653</f>
        <v>0</v>
      </c>
      <c r="AB687" s="99">
        <f>Planning!AB$653</f>
        <v>0</v>
      </c>
      <c r="AC687" s="99">
        <f>Planning!AC$653</f>
        <v>0</v>
      </c>
      <c r="AD687" s="100">
        <f>Planning!AD$653</f>
        <v>0</v>
      </c>
      <c r="AE687" s="98">
        <f>Planning!AE$653</f>
        <v>0</v>
      </c>
      <c r="AF687" s="99">
        <f>Planning!AF$653</f>
        <v>0</v>
      </c>
      <c r="AG687" s="99">
        <f>Planning!AG$653</f>
        <v>0</v>
      </c>
      <c r="AH687" s="99">
        <f>Planning!AH$653</f>
        <v>0</v>
      </c>
      <c r="AI687" s="99">
        <f>Planning!AI$653</f>
        <v>0</v>
      </c>
      <c r="AJ687" s="100">
        <f>Planning!AJ$653</f>
        <v>0</v>
      </c>
      <c r="AK687" s="98">
        <f>Planning!AK$653</f>
        <v>0</v>
      </c>
      <c r="AL687" s="99">
        <f>Planning!AL$653</f>
        <v>0</v>
      </c>
      <c r="AM687" s="99">
        <f>Planning!AM$653</f>
        <v>0</v>
      </c>
      <c r="AN687" s="99">
        <f>Planning!AN$653</f>
        <v>0</v>
      </c>
      <c r="AO687" s="99">
        <f>Planning!AO$653</f>
        <v>0</v>
      </c>
      <c r="AP687" s="99">
        <f>Planning!AP$653</f>
        <v>0</v>
      </c>
      <c r="AQ687" s="99">
        <f>Planning!AQ$653</f>
        <v>0</v>
      </c>
      <c r="AR687" s="99">
        <f>Planning!AR$653</f>
        <v>0</v>
      </c>
      <c r="AS687" s="99">
        <f>Planning!AS$653</f>
        <v>0</v>
      </c>
      <c r="AT687" s="100">
        <f>Planning!AT$653</f>
        <v>0</v>
      </c>
      <c r="AU687" s="98">
        <f>Planning!AU$653</f>
        <v>0</v>
      </c>
      <c r="AV687" s="99">
        <f>Planning!AV$653</f>
        <v>0</v>
      </c>
      <c r="AW687" s="99">
        <f>Planning!AW$653</f>
        <v>0</v>
      </c>
      <c r="AX687" s="99">
        <f>Planning!AX$653</f>
        <v>0</v>
      </c>
      <c r="AY687" s="99">
        <f>Planning!AY$653</f>
        <v>0</v>
      </c>
      <c r="AZ687" s="99">
        <f>Planning!AZ$653</f>
        <v>0</v>
      </c>
      <c r="BA687" s="99">
        <f>Planning!BA$653</f>
        <v>0</v>
      </c>
      <c r="BB687" s="100">
        <f>Planning!BB$653</f>
        <v>0</v>
      </c>
      <c r="BC687" s="69">
        <f>Planning!BC$653</f>
        <v>0</v>
      </c>
      <c r="BD687" s="102"/>
      <c r="BE687" s="408">
        <f>Planning!BE$653</f>
        <v>0</v>
      </c>
      <c r="BF687" s="409">
        <f>Planning!BF$653</f>
        <v>0</v>
      </c>
      <c r="BG687" s="74">
        <f>Planning!BG$653</f>
        <v>0</v>
      </c>
      <c r="BH687" s="75">
        <f>Planning!BH$653</f>
        <v>0</v>
      </c>
      <c r="BI687" s="76" t="str">
        <f>Planning!BI$653</f>
        <v/>
      </c>
      <c r="BJ687" s="77">
        <f>Planning!BJ$653</f>
        <v>0</v>
      </c>
      <c r="BL687" s="210">
        <f>Planning!BL$653</f>
        <v>0</v>
      </c>
      <c r="BM687" s="143">
        <f>Planning!BP$653</f>
        <v>0</v>
      </c>
      <c r="NL687" s="43" t="s">
        <v>63</v>
      </c>
    </row>
    <row r="688" spans="1:376" ht="10.199999999999999" hidden="1" customHeight="1">
      <c r="A688" s="25"/>
      <c r="B688" s="337"/>
      <c r="C688" s="424"/>
      <c r="D688" s="15"/>
      <c r="E688" s="101"/>
      <c r="F688" s="101"/>
      <c r="G688" s="101"/>
      <c r="H688" s="323"/>
      <c r="I688" s="402">
        <f>Conges!$B$22</f>
        <v>44915</v>
      </c>
      <c r="J688" s="403"/>
      <c r="K688" s="403"/>
      <c r="L688" s="403"/>
      <c r="M688" s="403"/>
      <c r="N688" s="78" t="str">
        <f>Planning!N$688</f>
        <v/>
      </c>
      <c r="O688" s="95">
        <f>Planning!O$688</f>
        <v>0</v>
      </c>
      <c r="P688" s="96">
        <f>Planning!P$688</f>
        <v>0</v>
      </c>
      <c r="Q688" s="96">
        <f>Planning!Q$688</f>
        <v>0</v>
      </c>
      <c r="R688" s="96">
        <f>Planning!R$688</f>
        <v>0</v>
      </c>
      <c r="S688" s="96">
        <f>Planning!S$688</f>
        <v>0</v>
      </c>
      <c r="T688" s="96">
        <f>Planning!T$688</f>
        <v>0</v>
      </c>
      <c r="U688" s="96">
        <f>Planning!U$688</f>
        <v>0</v>
      </c>
      <c r="V688" s="97">
        <f>Planning!V$688</f>
        <v>0</v>
      </c>
      <c r="W688" s="95">
        <f>Planning!W$688</f>
        <v>0</v>
      </c>
      <c r="X688" s="96">
        <f>Planning!X$688</f>
        <v>0</v>
      </c>
      <c r="Y688" s="96">
        <f>Planning!Y$688</f>
        <v>0</v>
      </c>
      <c r="Z688" s="96">
        <f>Planning!Z$688</f>
        <v>0</v>
      </c>
      <c r="AA688" s="96">
        <f>Planning!AA$688</f>
        <v>0</v>
      </c>
      <c r="AB688" s="96">
        <f>Planning!AB$688</f>
        <v>0</v>
      </c>
      <c r="AC688" s="96">
        <f>Planning!AC$688</f>
        <v>0</v>
      </c>
      <c r="AD688" s="97">
        <f>Planning!AD$688</f>
        <v>0</v>
      </c>
      <c r="AE688" s="95">
        <f>Planning!AE$688</f>
        <v>0</v>
      </c>
      <c r="AF688" s="96">
        <f>Planning!AF$688</f>
        <v>0</v>
      </c>
      <c r="AG688" s="96">
        <f>Planning!AG$688</f>
        <v>0</v>
      </c>
      <c r="AH688" s="96">
        <f>Planning!AH$688</f>
        <v>0</v>
      </c>
      <c r="AI688" s="96">
        <f>Planning!AI$688</f>
        <v>0</v>
      </c>
      <c r="AJ688" s="97">
        <f>Planning!AJ$688</f>
        <v>0</v>
      </c>
      <c r="AK688" s="95">
        <f>Planning!AK$688</f>
        <v>0</v>
      </c>
      <c r="AL688" s="96">
        <f>Planning!AL$688</f>
        <v>0</v>
      </c>
      <c r="AM688" s="96">
        <f>Planning!AM$688</f>
        <v>0</v>
      </c>
      <c r="AN688" s="96">
        <f>Planning!AN$688</f>
        <v>0</v>
      </c>
      <c r="AO688" s="96">
        <f>Planning!AO$688</f>
        <v>0</v>
      </c>
      <c r="AP688" s="96">
        <f>Planning!AP$688</f>
        <v>0</v>
      </c>
      <c r="AQ688" s="96">
        <f>Planning!AQ$688</f>
        <v>0</v>
      </c>
      <c r="AR688" s="96">
        <f>Planning!AR$688</f>
        <v>0</v>
      </c>
      <c r="AS688" s="96">
        <f>Planning!AS$688</f>
        <v>0</v>
      </c>
      <c r="AT688" s="97">
        <f>Planning!AT$688</f>
        <v>0</v>
      </c>
      <c r="AU688" s="95">
        <f>Planning!AU$688</f>
        <v>0</v>
      </c>
      <c r="AV688" s="96">
        <f>Planning!AV$688</f>
        <v>0</v>
      </c>
      <c r="AW688" s="96">
        <f>Planning!AW$688</f>
        <v>0</v>
      </c>
      <c r="AX688" s="96">
        <f>Planning!AX$688</f>
        <v>0</v>
      </c>
      <c r="AY688" s="96">
        <f>Planning!AY$688</f>
        <v>0</v>
      </c>
      <c r="AZ688" s="96">
        <f>Planning!AZ$688</f>
        <v>0</v>
      </c>
      <c r="BA688" s="96">
        <f>Planning!BA$688</f>
        <v>0</v>
      </c>
      <c r="BB688" s="97">
        <f>Planning!BB$688</f>
        <v>0</v>
      </c>
      <c r="BC688" s="82">
        <f>Planning!BC$688</f>
        <v>0</v>
      </c>
      <c r="BD688" s="102"/>
      <c r="BE688" s="410">
        <f>Planning!BE$688</f>
        <v>0</v>
      </c>
      <c r="BF688" s="411">
        <f>Planning!BF$688</f>
        <v>0</v>
      </c>
      <c r="BG688" s="88">
        <f>Planning!BG$688</f>
        <v>0</v>
      </c>
      <c r="BH688" s="89">
        <f>Planning!BH$688</f>
        <v>0</v>
      </c>
      <c r="BI688" s="90" t="str">
        <f>Planning!BI$688</f>
        <v/>
      </c>
      <c r="BJ688" s="91">
        <f>Planning!BJ$688</f>
        <v>0</v>
      </c>
      <c r="BL688" s="211">
        <f>Planning!BL$688</f>
        <v>0</v>
      </c>
      <c r="BM688" s="142">
        <f>Planning!BP$688</f>
        <v>0</v>
      </c>
      <c r="NL688" s="43" t="s">
        <v>63</v>
      </c>
    </row>
    <row r="689" spans="1:376" ht="10.199999999999999" hidden="1" customHeight="1">
      <c r="A689" s="25"/>
      <c r="B689" s="337"/>
      <c r="C689" s="424"/>
      <c r="D689" s="15"/>
      <c r="E689" s="101"/>
      <c r="F689" s="101"/>
      <c r="G689" s="101"/>
      <c r="H689" s="323"/>
      <c r="I689" s="400">
        <f>Conges!$B$23</f>
        <v>44916</v>
      </c>
      <c r="J689" s="401"/>
      <c r="K689" s="401"/>
      <c r="L689" s="401"/>
      <c r="M689" s="401"/>
      <c r="N689" s="65" t="str">
        <f>Planning!N$723</f>
        <v/>
      </c>
      <c r="O689" s="98">
        <f>Planning!O$723</f>
        <v>0</v>
      </c>
      <c r="P689" s="99">
        <f>Planning!P$723</f>
        <v>0</v>
      </c>
      <c r="Q689" s="99">
        <f>Planning!Q$723</f>
        <v>0</v>
      </c>
      <c r="R689" s="99">
        <f>Planning!R$723</f>
        <v>0</v>
      </c>
      <c r="S689" s="99">
        <f>Planning!S$723</f>
        <v>0</v>
      </c>
      <c r="T689" s="99">
        <f>Planning!T$723</f>
        <v>0</v>
      </c>
      <c r="U689" s="99">
        <f>Planning!U$723</f>
        <v>0</v>
      </c>
      <c r="V689" s="100">
        <f>Planning!V$723</f>
        <v>0</v>
      </c>
      <c r="W689" s="98">
        <f>Planning!W$723</f>
        <v>0</v>
      </c>
      <c r="X689" s="99">
        <f>Planning!X$723</f>
        <v>0</v>
      </c>
      <c r="Y689" s="99">
        <f>Planning!Y$723</f>
        <v>0</v>
      </c>
      <c r="Z689" s="99">
        <f>Planning!Z$723</f>
        <v>0</v>
      </c>
      <c r="AA689" s="99">
        <f>Planning!AA$723</f>
        <v>0</v>
      </c>
      <c r="AB689" s="99">
        <f>Planning!AB$723</f>
        <v>0</v>
      </c>
      <c r="AC689" s="99">
        <f>Planning!AC$723</f>
        <v>0</v>
      </c>
      <c r="AD689" s="100">
        <f>Planning!AD$723</f>
        <v>0</v>
      </c>
      <c r="AE689" s="98">
        <f>Planning!AE$723</f>
        <v>0</v>
      </c>
      <c r="AF689" s="99">
        <f>Planning!AF$723</f>
        <v>0</v>
      </c>
      <c r="AG689" s="99">
        <f>Planning!AG$723</f>
        <v>0</v>
      </c>
      <c r="AH689" s="99">
        <f>Planning!AH$723</f>
        <v>0</v>
      </c>
      <c r="AI689" s="99">
        <f>Planning!AI$723</f>
        <v>0</v>
      </c>
      <c r="AJ689" s="100">
        <f>Planning!AJ$723</f>
        <v>0</v>
      </c>
      <c r="AK689" s="98">
        <f>Planning!AK$723</f>
        <v>0</v>
      </c>
      <c r="AL689" s="99">
        <f>Planning!AL$723</f>
        <v>0</v>
      </c>
      <c r="AM689" s="99">
        <f>Planning!AM$723</f>
        <v>0</v>
      </c>
      <c r="AN689" s="99">
        <f>Planning!AN$723</f>
        <v>0</v>
      </c>
      <c r="AO689" s="99">
        <f>Planning!AO$723</f>
        <v>0</v>
      </c>
      <c r="AP689" s="99">
        <f>Planning!AP$723</f>
        <v>0</v>
      </c>
      <c r="AQ689" s="99">
        <f>Planning!AQ$723</f>
        <v>0</v>
      </c>
      <c r="AR689" s="99">
        <f>Planning!AR$723</f>
        <v>0</v>
      </c>
      <c r="AS689" s="99">
        <f>Planning!AS$723</f>
        <v>0</v>
      </c>
      <c r="AT689" s="100">
        <f>Planning!AT$723</f>
        <v>0</v>
      </c>
      <c r="AU689" s="98">
        <f>Planning!AU$723</f>
        <v>0</v>
      </c>
      <c r="AV689" s="99">
        <f>Planning!AV$723</f>
        <v>0</v>
      </c>
      <c r="AW689" s="99">
        <f>Planning!AW$723</f>
        <v>0</v>
      </c>
      <c r="AX689" s="99">
        <f>Planning!AX$723</f>
        <v>0</v>
      </c>
      <c r="AY689" s="99">
        <f>Planning!AY$723</f>
        <v>0</v>
      </c>
      <c r="AZ689" s="99">
        <f>Planning!AZ$723</f>
        <v>0</v>
      </c>
      <c r="BA689" s="99">
        <f>Planning!BA$723</f>
        <v>0</v>
      </c>
      <c r="BB689" s="100">
        <f>Planning!BB$723</f>
        <v>0</v>
      </c>
      <c r="BC689" s="69">
        <f>Planning!BC$723</f>
        <v>0</v>
      </c>
      <c r="BD689" s="102"/>
      <c r="BE689" s="408">
        <f>Planning!BE$723</f>
        <v>0</v>
      </c>
      <c r="BF689" s="409">
        <f>Planning!BF$723</f>
        <v>0</v>
      </c>
      <c r="BG689" s="74">
        <f>Planning!BG$723</f>
        <v>0</v>
      </c>
      <c r="BH689" s="75">
        <f>Planning!BH$723</f>
        <v>0</v>
      </c>
      <c r="BI689" s="76" t="str">
        <f>Planning!BI$723</f>
        <v/>
      </c>
      <c r="BJ689" s="77">
        <f>Planning!BJ$723</f>
        <v>0</v>
      </c>
      <c r="BL689" s="210">
        <f>Planning!BL$723</f>
        <v>0</v>
      </c>
      <c r="BM689" s="143">
        <f>Planning!BP$723</f>
        <v>0</v>
      </c>
      <c r="NL689" s="43" t="s">
        <v>63</v>
      </c>
    </row>
    <row r="690" spans="1:376" ht="10.199999999999999" hidden="1" customHeight="1">
      <c r="A690" s="25"/>
      <c r="B690" s="337"/>
      <c r="C690" s="424"/>
      <c r="D690" s="15"/>
      <c r="E690" s="101"/>
      <c r="F690" s="101"/>
      <c r="G690" s="101"/>
      <c r="H690" s="323"/>
      <c r="I690" s="402">
        <f>Conges!$B$24</f>
        <v>44917</v>
      </c>
      <c r="J690" s="403"/>
      <c r="K690" s="403"/>
      <c r="L690" s="403"/>
      <c r="M690" s="403"/>
      <c r="N690" s="78" t="str">
        <f>Planning!N$758</f>
        <v/>
      </c>
      <c r="O690" s="95">
        <f>Planning!O$758</f>
        <v>0</v>
      </c>
      <c r="P690" s="96">
        <f>Planning!P$758</f>
        <v>0</v>
      </c>
      <c r="Q690" s="96">
        <f>Planning!Q$758</f>
        <v>0</v>
      </c>
      <c r="R690" s="96">
        <f>Planning!R$758</f>
        <v>0</v>
      </c>
      <c r="S690" s="96">
        <f>Planning!S$758</f>
        <v>0</v>
      </c>
      <c r="T690" s="96">
        <f>Planning!T$758</f>
        <v>0</v>
      </c>
      <c r="U690" s="96">
        <f>Planning!U$758</f>
        <v>0</v>
      </c>
      <c r="V690" s="97">
        <f>Planning!V$758</f>
        <v>0</v>
      </c>
      <c r="W690" s="95">
        <f>Planning!W$758</f>
        <v>0</v>
      </c>
      <c r="X690" s="96">
        <f>Planning!X$758</f>
        <v>0</v>
      </c>
      <c r="Y690" s="96">
        <f>Planning!Y$758</f>
        <v>0</v>
      </c>
      <c r="Z690" s="96">
        <f>Planning!Z$758</f>
        <v>0</v>
      </c>
      <c r="AA690" s="96">
        <f>Planning!AA$758</f>
        <v>0</v>
      </c>
      <c r="AB690" s="96">
        <f>Planning!AB$758</f>
        <v>0</v>
      </c>
      <c r="AC690" s="96">
        <f>Planning!AC$758</f>
        <v>0</v>
      </c>
      <c r="AD690" s="97">
        <f>Planning!AD$758</f>
        <v>0</v>
      </c>
      <c r="AE690" s="95">
        <f>Planning!AE$758</f>
        <v>0</v>
      </c>
      <c r="AF690" s="96">
        <f>Planning!AF$758</f>
        <v>0</v>
      </c>
      <c r="AG690" s="96">
        <f>Planning!AG$758</f>
        <v>0</v>
      </c>
      <c r="AH690" s="96">
        <f>Planning!AH$758</f>
        <v>0</v>
      </c>
      <c r="AI690" s="96">
        <f>Planning!AI$758</f>
        <v>0</v>
      </c>
      <c r="AJ690" s="97">
        <f>Planning!AJ$758</f>
        <v>0</v>
      </c>
      <c r="AK690" s="95">
        <f>Planning!AK$758</f>
        <v>0</v>
      </c>
      <c r="AL690" s="96">
        <f>Planning!AL$758</f>
        <v>0</v>
      </c>
      <c r="AM690" s="96">
        <f>Planning!AM$758</f>
        <v>0</v>
      </c>
      <c r="AN690" s="96">
        <f>Planning!AN$758</f>
        <v>0</v>
      </c>
      <c r="AO690" s="96">
        <f>Planning!AO$758</f>
        <v>0</v>
      </c>
      <c r="AP690" s="96">
        <f>Planning!AP$758</f>
        <v>0</v>
      </c>
      <c r="AQ690" s="96">
        <f>Planning!AQ$758</f>
        <v>0</v>
      </c>
      <c r="AR690" s="96">
        <f>Planning!AR$758</f>
        <v>0</v>
      </c>
      <c r="AS690" s="96">
        <f>Planning!AS$758</f>
        <v>0</v>
      </c>
      <c r="AT690" s="97">
        <f>Planning!AT$758</f>
        <v>0</v>
      </c>
      <c r="AU690" s="95">
        <f>Planning!AU$758</f>
        <v>0</v>
      </c>
      <c r="AV690" s="96">
        <f>Planning!AV$758</f>
        <v>0</v>
      </c>
      <c r="AW690" s="96">
        <f>Planning!AW$758</f>
        <v>0</v>
      </c>
      <c r="AX690" s="96">
        <f>Planning!AX$758</f>
        <v>0</v>
      </c>
      <c r="AY690" s="96">
        <f>Planning!AY$758</f>
        <v>0</v>
      </c>
      <c r="AZ690" s="96">
        <f>Planning!AZ$758</f>
        <v>0</v>
      </c>
      <c r="BA690" s="96">
        <f>Planning!BA$758</f>
        <v>0</v>
      </c>
      <c r="BB690" s="97">
        <f>Planning!BB$758</f>
        <v>0</v>
      </c>
      <c r="BC690" s="82">
        <f>Planning!BC$758</f>
        <v>0</v>
      </c>
      <c r="BD690" s="102"/>
      <c r="BE690" s="410">
        <f>Planning!BE$758</f>
        <v>0</v>
      </c>
      <c r="BF690" s="411">
        <f>Planning!BF$758</f>
        <v>0</v>
      </c>
      <c r="BG690" s="88">
        <f>Planning!BG$758</f>
        <v>0</v>
      </c>
      <c r="BH690" s="89">
        <f>Planning!BH$758</f>
        <v>0</v>
      </c>
      <c r="BI690" s="90" t="str">
        <f>Planning!BI$758</f>
        <v/>
      </c>
      <c r="BJ690" s="91">
        <f>Planning!BJ$758</f>
        <v>0</v>
      </c>
      <c r="BL690" s="211">
        <f>Planning!BL$758</f>
        <v>0</v>
      </c>
      <c r="BM690" s="142">
        <f>Planning!BP$758</f>
        <v>0</v>
      </c>
      <c r="NL690" s="43" t="s">
        <v>63</v>
      </c>
    </row>
    <row r="691" spans="1:376" ht="10.199999999999999" hidden="1" customHeight="1">
      <c r="A691" s="25"/>
      <c r="B691" s="337"/>
      <c r="C691" s="424"/>
      <c r="D691" s="15"/>
      <c r="E691" s="101"/>
      <c r="F691" s="101"/>
      <c r="G691" s="101"/>
      <c r="H691" s="323"/>
      <c r="I691" s="400">
        <f>Conges!$B$25</f>
        <v>44918</v>
      </c>
      <c r="J691" s="401"/>
      <c r="K691" s="401"/>
      <c r="L691" s="401"/>
      <c r="M691" s="401"/>
      <c r="N691" s="65" t="str">
        <f>Planning!N$793</f>
        <v/>
      </c>
      <c r="O691" s="98">
        <f>Planning!O$793</f>
        <v>0</v>
      </c>
      <c r="P691" s="99">
        <f>Planning!P$793</f>
        <v>0</v>
      </c>
      <c r="Q691" s="99">
        <f>Planning!Q$793</f>
        <v>0</v>
      </c>
      <c r="R691" s="99">
        <f>Planning!R$793</f>
        <v>0</v>
      </c>
      <c r="S691" s="99">
        <f>Planning!S$793</f>
        <v>0</v>
      </c>
      <c r="T691" s="99">
        <f>Planning!T$793</f>
        <v>0</v>
      </c>
      <c r="U691" s="99">
        <f>Planning!U$793</f>
        <v>0</v>
      </c>
      <c r="V691" s="100">
        <f>Planning!V$793</f>
        <v>0</v>
      </c>
      <c r="W691" s="98">
        <f>Planning!W$793</f>
        <v>0</v>
      </c>
      <c r="X691" s="99">
        <f>Planning!X$793</f>
        <v>0</v>
      </c>
      <c r="Y691" s="99">
        <f>Planning!Y$793</f>
        <v>0</v>
      </c>
      <c r="Z691" s="99">
        <f>Planning!Z$793</f>
        <v>0</v>
      </c>
      <c r="AA691" s="99">
        <f>Planning!AA$793</f>
        <v>0</v>
      </c>
      <c r="AB691" s="99">
        <f>Planning!AB$793</f>
        <v>0</v>
      </c>
      <c r="AC691" s="99">
        <f>Planning!AC$793</f>
        <v>0</v>
      </c>
      <c r="AD691" s="100">
        <f>Planning!AD$793</f>
        <v>0</v>
      </c>
      <c r="AE691" s="98">
        <f>Planning!AE$793</f>
        <v>0</v>
      </c>
      <c r="AF691" s="99">
        <f>Planning!AF$793</f>
        <v>0</v>
      </c>
      <c r="AG691" s="99">
        <f>Planning!AG$793</f>
        <v>0</v>
      </c>
      <c r="AH691" s="99">
        <f>Planning!AH$793</f>
        <v>0</v>
      </c>
      <c r="AI691" s="99">
        <f>Planning!AI$793</f>
        <v>0</v>
      </c>
      <c r="AJ691" s="100">
        <f>Planning!AJ$793</f>
        <v>0</v>
      </c>
      <c r="AK691" s="98">
        <f>Planning!AK$793</f>
        <v>0</v>
      </c>
      <c r="AL691" s="99">
        <f>Planning!AL$793</f>
        <v>0</v>
      </c>
      <c r="AM691" s="99">
        <f>Planning!AM$793</f>
        <v>0</v>
      </c>
      <c r="AN691" s="99">
        <f>Planning!AN$793</f>
        <v>0</v>
      </c>
      <c r="AO691" s="99">
        <f>Planning!AO$793</f>
        <v>0</v>
      </c>
      <c r="AP691" s="99">
        <f>Planning!AP$793</f>
        <v>0</v>
      </c>
      <c r="AQ691" s="99">
        <f>Planning!AQ$793</f>
        <v>0</v>
      </c>
      <c r="AR691" s="99">
        <f>Planning!AR$793</f>
        <v>0</v>
      </c>
      <c r="AS691" s="99">
        <f>Planning!AS$793</f>
        <v>0</v>
      </c>
      <c r="AT691" s="100">
        <f>Planning!AT$793</f>
        <v>0</v>
      </c>
      <c r="AU691" s="98">
        <f>Planning!AU$793</f>
        <v>0</v>
      </c>
      <c r="AV691" s="99">
        <f>Planning!AV$793</f>
        <v>0</v>
      </c>
      <c r="AW691" s="99">
        <f>Planning!AW$793</f>
        <v>0</v>
      </c>
      <c r="AX691" s="99">
        <f>Planning!AX$793</f>
        <v>0</v>
      </c>
      <c r="AY691" s="99">
        <f>Planning!AY$793</f>
        <v>0</v>
      </c>
      <c r="AZ691" s="99">
        <f>Planning!AZ$793</f>
        <v>0</v>
      </c>
      <c r="BA691" s="99">
        <f>Planning!BA$793</f>
        <v>0</v>
      </c>
      <c r="BB691" s="100">
        <f>Planning!BB$793</f>
        <v>0</v>
      </c>
      <c r="BC691" s="69">
        <f>Planning!BC$793</f>
        <v>0</v>
      </c>
      <c r="BD691" s="102"/>
      <c r="BE691" s="408">
        <f>Planning!BE$793</f>
        <v>0</v>
      </c>
      <c r="BF691" s="409">
        <f>Planning!BF$793</f>
        <v>0</v>
      </c>
      <c r="BG691" s="74">
        <f>Planning!BG$793</f>
        <v>0</v>
      </c>
      <c r="BH691" s="75">
        <f>Planning!BH$793</f>
        <v>0</v>
      </c>
      <c r="BI691" s="76" t="str">
        <f>Planning!BI$793</f>
        <v/>
      </c>
      <c r="BJ691" s="77">
        <f>Planning!BJ$793</f>
        <v>0</v>
      </c>
      <c r="BL691" s="210">
        <f>Planning!BL$793</f>
        <v>0</v>
      </c>
      <c r="BM691" s="143">
        <f>Planning!BP$793</f>
        <v>0</v>
      </c>
      <c r="NL691" s="43" t="s">
        <v>63</v>
      </c>
    </row>
    <row r="692" spans="1:376" ht="10.199999999999999" hidden="1" customHeight="1">
      <c r="A692" s="25"/>
      <c r="B692" s="337"/>
      <c r="C692" s="424"/>
      <c r="D692" s="15"/>
      <c r="E692" s="101"/>
      <c r="F692" s="101"/>
      <c r="G692" s="101"/>
      <c r="H692" s="323"/>
      <c r="I692" s="402">
        <f>Conges!$B$26</f>
        <v>44919</v>
      </c>
      <c r="J692" s="403"/>
      <c r="K692" s="403"/>
      <c r="L692" s="403"/>
      <c r="M692" s="403"/>
      <c r="N692" s="78" t="str">
        <f>Planning!N$828</f>
        <v/>
      </c>
      <c r="O692" s="95">
        <f>Planning!O$828</f>
        <v>0</v>
      </c>
      <c r="P692" s="96">
        <f>Planning!P$828</f>
        <v>0</v>
      </c>
      <c r="Q692" s="96">
        <f>Planning!Q$828</f>
        <v>0</v>
      </c>
      <c r="R692" s="96">
        <f>Planning!R$828</f>
        <v>0</v>
      </c>
      <c r="S692" s="96">
        <f>Planning!S$828</f>
        <v>0</v>
      </c>
      <c r="T692" s="96">
        <f>Planning!T$828</f>
        <v>0</v>
      </c>
      <c r="U692" s="96">
        <f>Planning!U$828</f>
        <v>0</v>
      </c>
      <c r="V692" s="97">
        <f>Planning!V$828</f>
        <v>0</v>
      </c>
      <c r="W692" s="95">
        <f>Planning!W$828</f>
        <v>0</v>
      </c>
      <c r="X692" s="96">
        <f>Planning!X$828</f>
        <v>0</v>
      </c>
      <c r="Y692" s="96">
        <f>Planning!Y$828</f>
        <v>0</v>
      </c>
      <c r="Z692" s="96">
        <f>Planning!Z$828</f>
        <v>0</v>
      </c>
      <c r="AA692" s="96">
        <f>Planning!AA$828</f>
        <v>0</v>
      </c>
      <c r="AB692" s="96">
        <f>Planning!AB$828</f>
        <v>0</v>
      </c>
      <c r="AC692" s="96">
        <f>Planning!AC$828</f>
        <v>0</v>
      </c>
      <c r="AD692" s="97">
        <f>Planning!AD$828</f>
        <v>0</v>
      </c>
      <c r="AE692" s="95">
        <f>Planning!AE$828</f>
        <v>0</v>
      </c>
      <c r="AF692" s="96">
        <f>Planning!AF$828</f>
        <v>0</v>
      </c>
      <c r="AG692" s="96">
        <f>Planning!AG$828</f>
        <v>0</v>
      </c>
      <c r="AH692" s="96">
        <f>Planning!AH$828</f>
        <v>0</v>
      </c>
      <c r="AI692" s="96">
        <f>Planning!AI$828</f>
        <v>0</v>
      </c>
      <c r="AJ692" s="97">
        <f>Planning!AJ$828</f>
        <v>0</v>
      </c>
      <c r="AK692" s="95">
        <f>Planning!AK$828</f>
        <v>0</v>
      </c>
      <c r="AL692" s="96">
        <f>Planning!AL$828</f>
        <v>0</v>
      </c>
      <c r="AM692" s="96">
        <f>Planning!AM$828</f>
        <v>0</v>
      </c>
      <c r="AN692" s="96">
        <f>Planning!AN$828</f>
        <v>0</v>
      </c>
      <c r="AO692" s="96">
        <f>Planning!AO$828</f>
        <v>0</v>
      </c>
      <c r="AP692" s="96">
        <f>Planning!AP$828</f>
        <v>0</v>
      </c>
      <c r="AQ692" s="96">
        <f>Planning!AQ$828</f>
        <v>0</v>
      </c>
      <c r="AR692" s="96">
        <f>Planning!AR$828</f>
        <v>0</v>
      </c>
      <c r="AS692" s="96">
        <f>Planning!AS$828</f>
        <v>0</v>
      </c>
      <c r="AT692" s="97">
        <f>Planning!AT$828</f>
        <v>0</v>
      </c>
      <c r="AU692" s="95">
        <f>Planning!AU$828</f>
        <v>0</v>
      </c>
      <c r="AV692" s="96">
        <f>Planning!AV$828</f>
        <v>0</v>
      </c>
      <c r="AW692" s="96">
        <f>Planning!AW$828</f>
        <v>0</v>
      </c>
      <c r="AX692" s="96">
        <f>Planning!AX$828</f>
        <v>0</v>
      </c>
      <c r="AY692" s="96">
        <f>Planning!AY$828</f>
        <v>0</v>
      </c>
      <c r="AZ692" s="96">
        <f>Planning!AZ$828</f>
        <v>0</v>
      </c>
      <c r="BA692" s="96">
        <f>Planning!BA$828</f>
        <v>0</v>
      </c>
      <c r="BB692" s="97">
        <f>Planning!BB$828</f>
        <v>0</v>
      </c>
      <c r="BC692" s="82">
        <f>Planning!BC$828</f>
        <v>0</v>
      </c>
      <c r="BD692" s="102"/>
      <c r="BE692" s="410">
        <f>Planning!BE$828</f>
        <v>0</v>
      </c>
      <c r="BF692" s="411">
        <f>Planning!BF$828</f>
        <v>0</v>
      </c>
      <c r="BG692" s="88">
        <f>Planning!BG$828</f>
        <v>0</v>
      </c>
      <c r="BH692" s="89">
        <f>Planning!BH$828</f>
        <v>0</v>
      </c>
      <c r="BI692" s="90" t="str">
        <f>Planning!BI$828</f>
        <v/>
      </c>
      <c r="BJ692" s="91">
        <f>Planning!BJ$828</f>
        <v>0</v>
      </c>
      <c r="BL692" s="211">
        <f>Planning!BL$828</f>
        <v>0</v>
      </c>
      <c r="BM692" s="142">
        <f>Planning!BP$828</f>
        <v>0</v>
      </c>
      <c r="NL692" s="43" t="s">
        <v>63</v>
      </c>
    </row>
    <row r="693" spans="1:376" ht="10.199999999999999" hidden="1" customHeight="1">
      <c r="A693" s="25"/>
      <c r="B693" s="337"/>
      <c r="C693" s="424"/>
      <c r="D693" s="15"/>
      <c r="E693" s="101"/>
      <c r="F693" s="101"/>
      <c r="G693" s="101"/>
      <c r="H693" s="323"/>
      <c r="I693" s="400">
        <f>Conges!$B$27</f>
        <v>44920</v>
      </c>
      <c r="J693" s="401"/>
      <c r="K693" s="401"/>
      <c r="L693" s="401"/>
      <c r="M693" s="401"/>
      <c r="N693" s="65" t="str">
        <f>Planning!N$863</f>
        <v/>
      </c>
      <c r="O693" s="98">
        <f>Planning!O$863</f>
        <v>0</v>
      </c>
      <c r="P693" s="99">
        <f>Planning!P$863</f>
        <v>0</v>
      </c>
      <c r="Q693" s="99">
        <f>Planning!Q$863</f>
        <v>0</v>
      </c>
      <c r="R693" s="99">
        <f>Planning!R$863</f>
        <v>0</v>
      </c>
      <c r="S693" s="99">
        <f>Planning!S$863</f>
        <v>0</v>
      </c>
      <c r="T693" s="99">
        <f>Planning!T$863</f>
        <v>0</v>
      </c>
      <c r="U693" s="99">
        <f>Planning!U$863</f>
        <v>0</v>
      </c>
      <c r="V693" s="100">
        <f>Planning!V$863</f>
        <v>0</v>
      </c>
      <c r="W693" s="98">
        <f>Planning!W$863</f>
        <v>0</v>
      </c>
      <c r="X693" s="99">
        <f>Planning!X$863</f>
        <v>0</v>
      </c>
      <c r="Y693" s="99">
        <f>Planning!Y$863</f>
        <v>0</v>
      </c>
      <c r="Z693" s="99">
        <f>Planning!Z$863</f>
        <v>0</v>
      </c>
      <c r="AA693" s="99">
        <f>Planning!AA$863</f>
        <v>0</v>
      </c>
      <c r="AB693" s="99">
        <f>Planning!AB$863</f>
        <v>0</v>
      </c>
      <c r="AC693" s="99">
        <f>Planning!AC$863</f>
        <v>0</v>
      </c>
      <c r="AD693" s="100">
        <f>Planning!AD$863</f>
        <v>0</v>
      </c>
      <c r="AE693" s="98">
        <f>Planning!AE$863</f>
        <v>0</v>
      </c>
      <c r="AF693" s="99">
        <f>Planning!AF$863</f>
        <v>0</v>
      </c>
      <c r="AG693" s="99">
        <f>Planning!AG$863</f>
        <v>0</v>
      </c>
      <c r="AH693" s="99">
        <f>Planning!AH$863</f>
        <v>0</v>
      </c>
      <c r="AI693" s="99">
        <f>Planning!AI$863</f>
        <v>0</v>
      </c>
      <c r="AJ693" s="100">
        <f>Planning!AJ$863</f>
        <v>0</v>
      </c>
      <c r="AK693" s="98">
        <f>Planning!AK$863</f>
        <v>0</v>
      </c>
      <c r="AL693" s="99">
        <f>Planning!AL$863</f>
        <v>0</v>
      </c>
      <c r="AM693" s="99">
        <f>Planning!AM$863</f>
        <v>0</v>
      </c>
      <c r="AN693" s="99">
        <f>Planning!AN$863</f>
        <v>0</v>
      </c>
      <c r="AO693" s="99">
        <f>Planning!AO$863</f>
        <v>0</v>
      </c>
      <c r="AP693" s="99">
        <f>Planning!AP$863</f>
        <v>0</v>
      </c>
      <c r="AQ693" s="99">
        <f>Planning!AQ$863</f>
        <v>0</v>
      </c>
      <c r="AR693" s="99">
        <f>Planning!AR$863</f>
        <v>0</v>
      </c>
      <c r="AS693" s="99">
        <f>Planning!AS$863</f>
        <v>0</v>
      </c>
      <c r="AT693" s="100">
        <f>Planning!AT$863</f>
        <v>0</v>
      </c>
      <c r="AU693" s="98">
        <f>Planning!AU$863</f>
        <v>0</v>
      </c>
      <c r="AV693" s="99">
        <f>Planning!AV$863</f>
        <v>0</v>
      </c>
      <c r="AW693" s="99">
        <f>Planning!AW$863</f>
        <v>0</v>
      </c>
      <c r="AX693" s="99">
        <f>Planning!AX$863</f>
        <v>0</v>
      </c>
      <c r="AY693" s="99">
        <f>Planning!AY$863</f>
        <v>0</v>
      </c>
      <c r="AZ693" s="99">
        <f>Planning!AZ$863</f>
        <v>0</v>
      </c>
      <c r="BA693" s="99">
        <f>Planning!BA$863</f>
        <v>0</v>
      </c>
      <c r="BB693" s="100">
        <f>Planning!BB$863</f>
        <v>0</v>
      </c>
      <c r="BC693" s="69">
        <f>Planning!BC$863</f>
        <v>0</v>
      </c>
      <c r="BD693" s="102"/>
      <c r="BE693" s="408">
        <f>Planning!BE$863</f>
        <v>0</v>
      </c>
      <c r="BF693" s="409">
        <f>Planning!BF$863</f>
        <v>0</v>
      </c>
      <c r="BG693" s="74">
        <f>Planning!BG$863</f>
        <v>0</v>
      </c>
      <c r="BH693" s="75">
        <f>Planning!BH$863</f>
        <v>0</v>
      </c>
      <c r="BI693" s="76" t="str">
        <f>Planning!BI$863</f>
        <v/>
      </c>
      <c r="BJ693" s="77">
        <f>Planning!BJ$863</f>
        <v>0</v>
      </c>
      <c r="BL693" s="210">
        <f>Planning!BL$863</f>
        <v>0</v>
      </c>
      <c r="BM693" s="143">
        <f>Planning!BP$863</f>
        <v>0</v>
      </c>
      <c r="NL693" s="43" t="s">
        <v>63</v>
      </c>
    </row>
    <row r="694" spans="1:376" ht="10.199999999999999" hidden="1" customHeight="1">
      <c r="A694" s="25"/>
      <c r="B694" s="337"/>
      <c r="C694" s="424"/>
      <c r="D694" s="15"/>
      <c r="E694" s="101"/>
      <c r="F694" s="101"/>
      <c r="G694" s="101"/>
      <c r="H694" s="323"/>
      <c r="I694" s="402">
        <f>Conges!$B$28</f>
        <v>44921</v>
      </c>
      <c r="J694" s="403"/>
      <c r="K694" s="403"/>
      <c r="L694" s="403"/>
      <c r="M694" s="403"/>
      <c r="N694" s="78" t="str">
        <f>Planning!N$898</f>
        <v/>
      </c>
      <c r="O694" s="95">
        <f>Planning!O$898</f>
        <v>0</v>
      </c>
      <c r="P694" s="96">
        <f>Planning!P$898</f>
        <v>0</v>
      </c>
      <c r="Q694" s="96">
        <f>Planning!Q$898</f>
        <v>0</v>
      </c>
      <c r="R694" s="96">
        <f>Planning!R$898</f>
        <v>0</v>
      </c>
      <c r="S694" s="96">
        <f>Planning!S$898</f>
        <v>0</v>
      </c>
      <c r="T694" s="96">
        <f>Planning!T$898</f>
        <v>0</v>
      </c>
      <c r="U694" s="96">
        <f>Planning!U$898</f>
        <v>0</v>
      </c>
      <c r="V694" s="97">
        <f>Planning!V$898</f>
        <v>0</v>
      </c>
      <c r="W694" s="95">
        <f>Planning!W$898</f>
        <v>0</v>
      </c>
      <c r="X694" s="96">
        <f>Planning!X$898</f>
        <v>0</v>
      </c>
      <c r="Y694" s="96">
        <f>Planning!Y$898</f>
        <v>0</v>
      </c>
      <c r="Z694" s="96">
        <f>Planning!Z$898</f>
        <v>0</v>
      </c>
      <c r="AA694" s="96">
        <f>Planning!AA$898</f>
        <v>0</v>
      </c>
      <c r="AB694" s="96">
        <f>Planning!AB$898</f>
        <v>0</v>
      </c>
      <c r="AC694" s="96">
        <f>Planning!AC$898</f>
        <v>0</v>
      </c>
      <c r="AD694" s="97">
        <f>Planning!AD$898</f>
        <v>0</v>
      </c>
      <c r="AE694" s="95">
        <f>Planning!AE$898</f>
        <v>0</v>
      </c>
      <c r="AF694" s="96">
        <f>Planning!AF$898</f>
        <v>0</v>
      </c>
      <c r="AG694" s="96">
        <f>Planning!AG$898</f>
        <v>0</v>
      </c>
      <c r="AH694" s="96">
        <f>Planning!AH$898</f>
        <v>0</v>
      </c>
      <c r="AI694" s="96">
        <f>Planning!AI$898</f>
        <v>0</v>
      </c>
      <c r="AJ694" s="97">
        <f>Planning!AJ$898</f>
        <v>0</v>
      </c>
      <c r="AK694" s="95">
        <f>Planning!AK$898</f>
        <v>0</v>
      </c>
      <c r="AL694" s="96">
        <f>Planning!AL$898</f>
        <v>0</v>
      </c>
      <c r="AM694" s="96">
        <f>Planning!AM$898</f>
        <v>0</v>
      </c>
      <c r="AN694" s="96">
        <f>Planning!AN$898</f>
        <v>0</v>
      </c>
      <c r="AO694" s="96">
        <f>Planning!AO$898</f>
        <v>0</v>
      </c>
      <c r="AP694" s="96">
        <f>Planning!AP$898</f>
        <v>0</v>
      </c>
      <c r="AQ694" s="96">
        <f>Planning!AQ$898</f>
        <v>0</v>
      </c>
      <c r="AR694" s="96">
        <f>Planning!AR$898</f>
        <v>0</v>
      </c>
      <c r="AS694" s="96">
        <f>Planning!AS$898</f>
        <v>0</v>
      </c>
      <c r="AT694" s="97">
        <f>Planning!AT$898</f>
        <v>0</v>
      </c>
      <c r="AU694" s="95">
        <f>Planning!AU$898</f>
        <v>0</v>
      </c>
      <c r="AV694" s="96">
        <f>Planning!AV$898</f>
        <v>0</v>
      </c>
      <c r="AW694" s="96">
        <f>Planning!AW$898</f>
        <v>0</v>
      </c>
      <c r="AX694" s="96">
        <f>Planning!AX$898</f>
        <v>0</v>
      </c>
      <c r="AY694" s="96">
        <f>Planning!AY$898</f>
        <v>0</v>
      </c>
      <c r="AZ694" s="96">
        <f>Planning!AZ$898</f>
        <v>0</v>
      </c>
      <c r="BA694" s="96">
        <f>Planning!BA$898</f>
        <v>0</v>
      </c>
      <c r="BB694" s="97">
        <f>Planning!BB$898</f>
        <v>0</v>
      </c>
      <c r="BC694" s="82">
        <f>Planning!BC$898</f>
        <v>0</v>
      </c>
      <c r="BD694" s="102"/>
      <c r="BE694" s="410">
        <f>Planning!BE$898</f>
        <v>0</v>
      </c>
      <c r="BF694" s="411">
        <f>Planning!BF$898</f>
        <v>0</v>
      </c>
      <c r="BG694" s="88">
        <f>Planning!BG$898</f>
        <v>0</v>
      </c>
      <c r="BH694" s="89">
        <f>Planning!BH$898</f>
        <v>0</v>
      </c>
      <c r="BI694" s="90" t="str">
        <f>Planning!BI$898</f>
        <v/>
      </c>
      <c r="BJ694" s="91">
        <f>Planning!BJ$898</f>
        <v>0</v>
      </c>
      <c r="BL694" s="211">
        <f>Planning!BL$898</f>
        <v>0</v>
      </c>
      <c r="BM694" s="142">
        <f>Planning!BP$898</f>
        <v>0</v>
      </c>
      <c r="NL694" s="43" t="s">
        <v>63</v>
      </c>
    </row>
    <row r="695" spans="1:376" ht="10.199999999999999" hidden="1" customHeight="1">
      <c r="A695" s="25"/>
      <c r="B695" s="337"/>
      <c r="C695" s="424"/>
      <c r="D695" s="15"/>
      <c r="E695" s="101"/>
      <c r="F695" s="101"/>
      <c r="G695" s="101"/>
      <c r="H695" s="323"/>
      <c r="I695" s="400">
        <f>Conges!$B$29</f>
        <v>44922</v>
      </c>
      <c r="J695" s="401"/>
      <c r="K695" s="401"/>
      <c r="L695" s="401"/>
      <c r="M695" s="401"/>
      <c r="N695" s="65" t="str">
        <f>Planning!N$933</f>
        <v/>
      </c>
      <c r="O695" s="98">
        <f>Planning!O$933</f>
        <v>0</v>
      </c>
      <c r="P695" s="99">
        <f>Planning!P$933</f>
        <v>0</v>
      </c>
      <c r="Q695" s="99">
        <f>Planning!Q$933</f>
        <v>0</v>
      </c>
      <c r="R695" s="99">
        <f>Planning!R$933</f>
        <v>0</v>
      </c>
      <c r="S695" s="99">
        <f>Planning!S$933</f>
        <v>0</v>
      </c>
      <c r="T695" s="99">
        <f>Planning!T$933</f>
        <v>0</v>
      </c>
      <c r="U695" s="99">
        <f>Planning!U$933</f>
        <v>0</v>
      </c>
      <c r="V695" s="100">
        <f>Planning!V$933</f>
        <v>0</v>
      </c>
      <c r="W695" s="98">
        <f>Planning!W$933</f>
        <v>0</v>
      </c>
      <c r="X695" s="99">
        <f>Planning!X$933</f>
        <v>0</v>
      </c>
      <c r="Y695" s="99">
        <f>Planning!Y$933</f>
        <v>0</v>
      </c>
      <c r="Z695" s="99">
        <f>Planning!Z$933</f>
        <v>0</v>
      </c>
      <c r="AA695" s="99">
        <f>Planning!AA$933</f>
        <v>0</v>
      </c>
      <c r="AB695" s="99">
        <f>Planning!AB$933</f>
        <v>0</v>
      </c>
      <c r="AC695" s="99">
        <f>Planning!AC$933</f>
        <v>0</v>
      </c>
      <c r="AD695" s="100">
        <f>Planning!AD$933</f>
        <v>0</v>
      </c>
      <c r="AE695" s="98">
        <f>Planning!AE$933</f>
        <v>0</v>
      </c>
      <c r="AF695" s="99">
        <f>Planning!AF$933</f>
        <v>0</v>
      </c>
      <c r="AG695" s="99">
        <f>Planning!AG$933</f>
        <v>0</v>
      </c>
      <c r="AH695" s="99">
        <f>Planning!AH$933</f>
        <v>0</v>
      </c>
      <c r="AI695" s="99">
        <f>Planning!AI$933</f>
        <v>0</v>
      </c>
      <c r="AJ695" s="100">
        <f>Planning!AJ$933</f>
        <v>0</v>
      </c>
      <c r="AK695" s="98">
        <f>Planning!AK$933</f>
        <v>0</v>
      </c>
      <c r="AL695" s="99">
        <f>Planning!AL$933</f>
        <v>0</v>
      </c>
      <c r="AM695" s="99">
        <f>Planning!AM$933</f>
        <v>0</v>
      </c>
      <c r="AN695" s="99">
        <f>Planning!AN$933</f>
        <v>0</v>
      </c>
      <c r="AO695" s="99">
        <f>Planning!AO$933</f>
        <v>0</v>
      </c>
      <c r="AP695" s="99">
        <f>Planning!AP$933</f>
        <v>0</v>
      </c>
      <c r="AQ695" s="99">
        <f>Planning!AQ$933</f>
        <v>0</v>
      </c>
      <c r="AR695" s="99">
        <f>Planning!AR$933</f>
        <v>0</v>
      </c>
      <c r="AS695" s="99">
        <f>Planning!AS$933</f>
        <v>0</v>
      </c>
      <c r="AT695" s="100">
        <f>Planning!AT$933</f>
        <v>0</v>
      </c>
      <c r="AU695" s="98">
        <f>Planning!AU$933</f>
        <v>0</v>
      </c>
      <c r="AV695" s="99">
        <f>Planning!AV$933</f>
        <v>0</v>
      </c>
      <c r="AW695" s="99">
        <f>Planning!AW$933</f>
        <v>0</v>
      </c>
      <c r="AX695" s="99">
        <f>Planning!AX$933</f>
        <v>0</v>
      </c>
      <c r="AY695" s="99">
        <f>Planning!AY$933</f>
        <v>0</v>
      </c>
      <c r="AZ695" s="99">
        <f>Planning!AZ$933</f>
        <v>0</v>
      </c>
      <c r="BA695" s="99">
        <f>Planning!BA$933</f>
        <v>0</v>
      </c>
      <c r="BB695" s="100">
        <f>Planning!BB$933</f>
        <v>0</v>
      </c>
      <c r="BC695" s="69">
        <f>Planning!BC$933</f>
        <v>0</v>
      </c>
      <c r="BD695" s="102"/>
      <c r="BE695" s="408">
        <f>Planning!BE$933</f>
        <v>0</v>
      </c>
      <c r="BF695" s="409">
        <f>Planning!BF$933</f>
        <v>0</v>
      </c>
      <c r="BG695" s="74">
        <f>Planning!BG$933</f>
        <v>0</v>
      </c>
      <c r="BH695" s="75">
        <f>Planning!BH$933</f>
        <v>0</v>
      </c>
      <c r="BI695" s="76" t="str">
        <f>Planning!BI$933</f>
        <v/>
      </c>
      <c r="BJ695" s="77">
        <f>Planning!BJ$933</f>
        <v>0</v>
      </c>
      <c r="BL695" s="210">
        <f>Planning!BL$933</f>
        <v>0</v>
      </c>
      <c r="BM695" s="143">
        <f>Planning!BP$933</f>
        <v>0</v>
      </c>
      <c r="NL695" s="43" t="s">
        <v>63</v>
      </c>
    </row>
    <row r="696" spans="1:376" ht="10.199999999999999" hidden="1" customHeight="1">
      <c r="A696" s="25"/>
      <c r="B696" s="337"/>
      <c r="C696" s="424"/>
      <c r="D696" s="15"/>
      <c r="E696" s="101"/>
      <c r="F696" s="101"/>
      <c r="G696" s="101"/>
      <c r="H696" s="323"/>
      <c r="I696" s="402">
        <f>Conges!$B$30</f>
        <v>44923</v>
      </c>
      <c r="J696" s="403"/>
      <c r="K696" s="403"/>
      <c r="L696" s="403"/>
      <c r="M696" s="403"/>
      <c r="N696" s="78" t="str">
        <f>Planning!N$968</f>
        <v/>
      </c>
      <c r="O696" s="95">
        <f>Planning!O$968</f>
        <v>0</v>
      </c>
      <c r="P696" s="96">
        <f>Planning!P$968</f>
        <v>0</v>
      </c>
      <c r="Q696" s="96">
        <f>Planning!Q$968</f>
        <v>0</v>
      </c>
      <c r="R696" s="96">
        <f>Planning!R$968</f>
        <v>0</v>
      </c>
      <c r="S696" s="96">
        <f>Planning!S$968</f>
        <v>0</v>
      </c>
      <c r="T696" s="96">
        <f>Planning!T$968</f>
        <v>0</v>
      </c>
      <c r="U696" s="96">
        <f>Planning!U$968</f>
        <v>0</v>
      </c>
      <c r="V696" s="97">
        <f>Planning!V$968</f>
        <v>0</v>
      </c>
      <c r="W696" s="95">
        <f>Planning!W$968</f>
        <v>0</v>
      </c>
      <c r="X696" s="96">
        <f>Planning!X$968</f>
        <v>0</v>
      </c>
      <c r="Y696" s="96">
        <f>Planning!Y$968</f>
        <v>0</v>
      </c>
      <c r="Z696" s="96">
        <f>Planning!Z$968</f>
        <v>0</v>
      </c>
      <c r="AA696" s="96">
        <f>Planning!AA$968</f>
        <v>0</v>
      </c>
      <c r="AB696" s="96">
        <f>Planning!AB$968</f>
        <v>0</v>
      </c>
      <c r="AC696" s="96">
        <f>Planning!AC$968</f>
        <v>0</v>
      </c>
      <c r="AD696" s="97">
        <f>Planning!AD$968</f>
        <v>0</v>
      </c>
      <c r="AE696" s="95">
        <f>Planning!AE$968</f>
        <v>0</v>
      </c>
      <c r="AF696" s="96">
        <f>Planning!AF$968</f>
        <v>0</v>
      </c>
      <c r="AG696" s="96">
        <f>Planning!AG$968</f>
        <v>0</v>
      </c>
      <c r="AH696" s="96">
        <f>Planning!AH$968</f>
        <v>0</v>
      </c>
      <c r="AI696" s="96">
        <f>Planning!AI$968</f>
        <v>0</v>
      </c>
      <c r="AJ696" s="97">
        <f>Planning!AJ$968</f>
        <v>0</v>
      </c>
      <c r="AK696" s="95">
        <f>Planning!AK$968</f>
        <v>0</v>
      </c>
      <c r="AL696" s="96">
        <f>Planning!AL$968</f>
        <v>0</v>
      </c>
      <c r="AM696" s="96">
        <f>Planning!AM$968</f>
        <v>0</v>
      </c>
      <c r="AN696" s="96">
        <f>Planning!AN$968</f>
        <v>0</v>
      </c>
      <c r="AO696" s="96">
        <f>Planning!AO$968</f>
        <v>0</v>
      </c>
      <c r="AP696" s="96">
        <f>Planning!AP$968</f>
        <v>0</v>
      </c>
      <c r="AQ696" s="96">
        <f>Planning!AQ$968</f>
        <v>0</v>
      </c>
      <c r="AR696" s="96">
        <f>Planning!AR$968</f>
        <v>0</v>
      </c>
      <c r="AS696" s="96">
        <f>Planning!AS$968</f>
        <v>0</v>
      </c>
      <c r="AT696" s="97">
        <f>Planning!AT$968</f>
        <v>0</v>
      </c>
      <c r="AU696" s="95">
        <f>Planning!AU$968</f>
        <v>0</v>
      </c>
      <c r="AV696" s="96">
        <f>Planning!AV$968</f>
        <v>0</v>
      </c>
      <c r="AW696" s="96">
        <f>Planning!AW$968</f>
        <v>0</v>
      </c>
      <c r="AX696" s="96">
        <f>Planning!AX$968</f>
        <v>0</v>
      </c>
      <c r="AY696" s="96">
        <f>Planning!AY$968</f>
        <v>0</v>
      </c>
      <c r="AZ696" s="96">
        <f>Planning!AZ$968</f>
        <v>0</v>
      </c>
      <c r="BA696" s="96">
        <f>Planning!BA$968</f>
        <v>0</v>
      </c>
      <c r="BB696" s="97">
        <f>Planning!BB$968</f>
        <v>0</v>
      </c>
      <c r="BC696" s="82">
        <f>Planning!BC$968</f>
        <v>0</v>
      </c>
      <c r="BD696" s="102"/>
      <c r="BE696" s="410">
        <f>Planning!BE$968</f>
        <v>0</v>
      </c>
      <c r="BF696" s="411">
        <f>Planning!BF$968</f>
        <v>0</v>
      </c>
      <c r="BG696" s="88">
        <f>Planning!BG$968</f>
        <v>0</v>
      </c>
      <c r="BH696" s="89">
        <f>Planning!BH$968</f>
        <v>0</v>
      </c>
      <c r="BI696" s="90" t="str">
        <f>Planning!BI$968</f>
        <v/>
      </c>
      <c r="BJ696" s="91">
        <f>Planning!BJ$968</f>
        <v>0</v>
      </c>
      <c r="BL696" s="211">
        <f>Planning!BL$968</f>
        <v>0</v>
      </c>
      <c r="BM696" s="142">
        <f>Planning!BP$968</f>
        <v>0</v>
      </c>
      <c r="NL696" s="43" t="s">
        <v>63</v>
      </c>
    </row>
    <row r="697" spans="1:376" ht="10.199999999999999" hidden="1" customHeight="1">
      <c r="A697" s="25"/>
      <c r="B697" s="337"/>
      <c r="C697" s="424"/>
      <c r="D697" s="15"/>
      <c r="E697" s="101"/>
      <c r="F697" s="101"/>
      <c r="G697" s="101"/>
      <c r="H697" s="323"/>
      <c r="I697" s="400">
        <f>Conges!$B$31</f>
        <v>44924</v>
      </c>
      <c r="J697" s="401"/>
      <c r="K697" s="401"/>
      <c r="L697" s="401"/>
      <c r="M697" s="401"/>
      <c r="N697" s="65" t="str">
        <f>Planning!N$1003</f>
        <v/>
      </c>
      <c r="O697" s="98">
        <f>Planning!O$1003</f>
        <v>0</v>
      </c>
      <c r="P697" s="99">
        <f>Planning!P$1003</f>
        <v>0</v>
      </c>
      <c r="Q697" s="99">
        <f>Planning!Q$1003</f>
        <v>0</v>
      </c>
      <c r="R697" s="99">
        <f>Planning!R$1003</f>
        <v>0</v>
      </c>
      <c r="S697" s="99">
        <f>Planning!S$1003</f>
        <v>0</v>
      </c>
      <c r="T697" s="99">
        <f>Planning!T$1003</f>
        <v>0</v>
      </c>
      <c r="U697" s="99">
        <f>Planning!U$1003</f>
        <v>0</v>
      </c>
      <c r="V697" s="100">
        <f>Planning!V$1003</f>
        <v>0</v>
      </c>
      <c r="W697" s="98">
        <f>Planning!W$1003</f>
        <v>0</v>
      </c>
      <c r="X697" s="99">
        <f>Planning!X$1003</f>
        <v>0</v>
      </c>
      <c r="Y697" s="99">
        <f>Planning!Y$1003</f>
        <v>0</v>
      </c>
      <c r="Z697" s="99">
        <f>Planning!Z$1003</f>
        <v>0</v>
      </c>
      <c r="AA697" s="99">
        <f>Planning!AA$1003</f>
        <v>0</v>
      </c>
      <c r="AB697" s="99">
        <f>Planning!AB$1003</f>
        <v>0</v>
      </c>
      <c r="AC697" s="99">
        <f>Planning!AC$1003</f>
        <v>0</v>
      </c>
      <c r="AD697" s="100">
        <f>Planning!AD$1003</f>
        <v>0</v>
      </c>
      <c r="AE697" s="98">
        <f>Planning!AE$1003</f>
        <v>0</v>
      </c>
      <c r="AF697" s="99">
        <f>Planning!AF$1003</f>
        <v>0</v>
      </c>
      <c r="AG697" s="99">
        <f>Planning!AG$1003</f>
        <v>0</v>
      </c>
      <c r="AH697" s="99">
        <f>Planning!AH$1003</f>
        <v>0</v>
      </c>
      <c r="AI697" s="99">
        <f>Planning!AI$1003</f>
        <v>0</v>
      </c>
      <c r="AJ697" s="100">
        <f>Planning!AJ$1003</f>
        <v>0</v>
      </c>
      <c r="AK697" s="98">
        <f>Planning!AK$1003</f>
        <v>0</v>
      </c>
      <c r="AL697" s="99">
        <f>Planning!AL$1003</f>
        <v>0</v>
      </c>
      <c r="AM697" s="99">
        <f>Planning!AM$1003</f>
        <v>0</v>
      </c>
      <c r="AN697" s="99">
        <f>Planning!AN$1003</f>
        <v>0</v>
      </c>
      <c r="AO697" s="99">
        <f>Planning!AO$1003</f>
        <v>0</v>
      </c>
      <c r="AP697" s="99">
        <f>Planning!AP$1003</f>
        <v>0</v>
      </c>
      <c r="AQ697" s="99">
        <f>Planning!AQ$1003</f>
        <v>0</v>
      </c>
      <c r="AR697" s="99">
        <f>Planning!AR$1003</f>
        <v>0</v>
      </c>
      <c r="AS697" s="99">
        <f>Planning!AS$1003</f>
        <v>0</v>
      </c>
      <c r="AT697" s="100">
        <f>Planning!AT$1003</f>
        <v>0</v>
      </c>
      <c r="AU697" s="98">
        <f>Planning!AU$1003</f>
        <v>0</v>
      </c>
      <c r="AV697" s="99">
        <f>Planning!AV$1003</f>
        <v>0</v>
      </c>
      <c r="AW697" s="99">
        <f>Planning!AW$1003</f>
        <v>0</v>
      </c>
      <c r="AX697" s="99">
        <f>Planning!AX$1003</f>
        <v>0</v>
      </c>
      <c r="AY697" s="99">
        <f>Planning!AY$1003</f>
        <v>0</v>
      </c>
      <c r="AZ697" s="99">
        <f>Planning!AZ$1003</f>
        <v>0</v>
      </c>
      <c r="BA697" s="99">
        <f>Planning!BA$1003</f>
        <v>0</v>
      </c>
      <c r="BB697" s="100">
        <f>Planning!BB$1003</f>
        <v>0</v>
      </c>
      <c r="BC697" s="69">
        <f>Planning!BC$1003</f>
        <v>0</v>
      </c>
      <c r="BD697" s="102"/>
      <c r="BE697" s="408">
        <f>Planning!BE$1003</f>
        <v>0</v>
      </c>
      <c r="BF697" s="409">
        <f>Planning!BF$1003</f>
        <v>0</v>
      </c>
      <c r="BG697" s="74">
        <f>Planning!BG$1003</f>
        <v>0</v>
      </c>
      <c r="BH697" s="75">
        <f>Planning!BH$1003</f>
        <v>0</v>
      </c>
      <c r="BI697" s="76" t="str">
        <f>Planning!BI$1003</f>
        <v/>
      </c>
      <c r="BJ697" s="77">
        <f>Planning!BJ$1003</f>
        <v>0</v>
      </c>
      <c r="BL697" s="210">
        <f>Planning!BL$1003</f>
        <v>0</v>
      </c>
      <c r="BM697" s="143">
        <f>Planning!BP$1003</f>
        <v>0</v>
      </c>
      <c r="NL697" s="43" t="s">
        <v>63</v>
      </c>
    </row>
    <row r="698" spans="1:376" ht="10.199999999999999" hidden="1" customHeight="1">
      <c r="A698" s="25"/>
      <c r="B698" s="337"/>
      <c r="C698" s="424"/>
      <c r="D698" s="15"/>
      <c r="E698" s="101"/>
      <c r="F698" s="101"/>
      <c r="G698" s="101"/>
      <c r="H698" s="323"/>
      <c r="I698" s="402">
        <f>Conges!$B$32</f>
        <v>44925</v>
      </c>
      <c r="J698" s="403"/>
      <c r="K698" s="403"/>
      <c r="L698" s="403"/>
      <c r="M698" s="403"/>
      <c r="N698" s="78" t="str">
        <f>Planning!N$1038</f>
        <v/>
      </c>
      <c r="O698" s="95">
        <f>Planning!O$1038</f>
        <v>0</v>
      </c>
      <c r="P698" s="96">
        <f>Planning!P$1038</f>
        <v>0</v>
      </c>
      <c r="Q698" s="96">
        <f>Planning!Q$1038</f>
        <v>0</v>
      </c>
      <c r="R698" s="96">
        <f>Planning!R$1038</f>
        <v>0</v>
      </c>
      <c r="S698" s="96">
        <f>Planning!S$1038</f>
        <v>0</v>
      </c>
      <c r="T698" s="96">
        <f>Planning!T$1038</f>
        <v>0</v>
      </c>
      <c r="U698" s="96">
        <f>Planning!U$1038</f>
        <v>0</v>
      </c>
      <c r="V698" s="97">
        <f>Planning!V$1038</f>
        <v>0</v>
      </c>
      <c r="W698" s="95">
        <f>Planning!W$1038</f>
        <v>0</v>
      </c>
      <c r="X698" s="96">
        <f>Planning!X$1038</f>
        <v>0</v>
      </c>
      <c r="Y698" s="96">
        <f>Planning!Y$1038</f>
        <v>0</v>
      </c>
      <c r="Z698" s="96">
        <f>Planning!Z$1038</f>
        <v>0</v>
      </c>
      <c r="AA698" s="96">
        <f>Planning!AA$1038</f>
        <v>0</v>
      </c>
      <c r="AB698" s="96">
        <f>Planning!AB$1038</f>
        <v>0</v>
      </c>
      <c r="AC698" s="96">
        <f>Planning!AC$1038</f>
        <v>0</v>
      </c>
      <c r="AD698" s="97">
        <f>Planning!AD$1038</f>
        <v>0</v>
      </c>
      <c r="AE698" s="95">
        <f>Planning!AE$1038</f>
        <v>0</v>
      </c>
      <c r="AF698" s="96">
        <f>Planning!AF$1038</f>
        <v>0</v>
      </c>
      <c r="AG698" s="96">
        <f>Planning!AG$1038</f>
        <v>0</v>
      </c>
      <c r="AH698" s="96">
        <f>Planning!AH$1038</f>
        <v>0</v>
      </c>
      <c r="AI698" s="96">
        <f>Planning!AI$1038</f>
        <v>0</v>
      </c>
      <c r="AJ698" s="97">
        <f>Planning!AJ$1038</f>
        <v>0</v>
      </c>
      <c r="AK698" s="95">
        <f>Planning!AK$1038</f>
        <v>0</v>
      </c>
      <c r="AL698" s="96">
        <f>Planning!AL$1038</f>
        <v>0</v>
      </c>
      <c r="AM698" s="96">
        <f>Planning!AM$1038</f>
        <v>0</v>
      </c>
      <c r="AN698" s="96">
        <f>Planning!AN$1038</f>
        <v>0</v>
      </c>
      <c r="AO698" s="96">
        <f>Planning!AO$1038</f>
        <v>0</v>
      </c>
      <c r="AP698" s="96">
        <f>Planning!AP$1038</f>
        <v>0</v>
      </c>
      <c r="AQ698" s="96">
        <f>Planning!AQ$1038</f>
        <v>0</v>
      </c>
      <c r="AR698" s="96">
        <f>Planning!AR$1038</f>
        <v>0</v>
      </c>
      <c r="AS698" s="96">
        <f>Planning!AS$1038</f>
        <v>0</v>
      </c>
      <c r="AT698" s="97">
        <f>Planning!AT$1038</f>
        <v>0</v>
      </c>
      <c r="AU698" s="95">
        <f>Planning!AU$1038</f>
        <v>0</v>
      </c>
      <c r="AV698" s="96">
        <f>Planning!AV$1038</f>
        <v>0</v>
      </c>
      <c r="AW698" s="96">
        <f>Planning!AW$1038</f>
        <v>0</v>
      </c>
      <c r="AX698" s="96">
        <f>Planning!AX$1038</f>
        <v>0</v>
      </c>
      <c r="AY698" s="96">
        <f>Planning!AY$1038</f>
        <v>0</v>
      </c>
      <c r="AZ698" s="96">
        <f>Planning!AZ$1038</f>
        <v>0</v>
      </c>
      <c r="BA698" s="96">
        <f>Planning!BA$1038</f>
        <v>0</v>
      </c>
      <c r="BB698" s="97">
        <f>Planning!BB$1038</f>
        <v>0</v>
      </c>
      <c r="BC698" s="82">
        <f>Planning!BC$1038</f>
        <v>0</v>
      </c>
      <c r="BD698" s="102"/>
      <c r="BE698" s="410">
        <f>Planning!BE$1038</f>
        <v>0</v>
      </c>
      <c r="BF698" s="411">
        <f>Planning!BF$1038</f>
        <v>0</v>
      </c>
      <c r="BG698" s="88">
        <f>Planning!BG$1038</f>
        <v>0</v>
      </c>
      <c r="BH698" s="89">
        <f>Planning!BH$1038</f>
        <v>0</v>
      </c>
      <c r="BI698" s="90" t="str">
        <f>Planning!BI$1038</f>
        <v/>
      </c>
      <c r="BJ698" s="91">
        <f>Planning!BJ$1038</f>
        <v>0</v>
      </c>
      <c r="BL698" s="211">
        <f>Planning!BL$1038</f>
        <v>0</v>
      </c>
      <c r="BM698" s="142">
        <f>Planning!BP$1038</f>
        <v>0</v>
      </c>
      <c r="NL698" s="43" t="s">
        <v>63</v>
      </c>
    </row>
    <row r="699" spans="1:376" ht="10.199999999999999" hidden="1" customHeight="1" thickBot="1">
      <c r="A699" s="25"/>
      <c r="B699" s="337"/>
      <c r="C699" s="424"/>
      <c r="D699" s="15"/>
      <c r="E699" s="101"/>
      <c r="F699" s="101"/>
      <c r="G699" s="101"/>
      <c r="H699" s="323"/>
      <c r="I699" s="400">
        <f>Conges!$B$33</f>
        <v>44926</v>
      </c>
      <c r="J699" s="401"/>
      <c r="K699" s="401"/>
      <c r="L699" s="401"/>
      <c r="M699" s="401"/>
      <c r="N699" s="65" t="str">
        <f>Planning!N$1073</f>
        <v/>
      </c>
      <c r="O699" s="98">
        <f>Planning!O$1073</f>
        <v>0</v>
      </c>
      <c r="P699" s="99">
        <f>Planning!P$1073</f>
        <v>0</v>
      </c>
      <c r="Q699" s="99">
        <f>Planning!Q$1073</f>
        <v>0</v>
      </c>
      <c r="R699" s="99">
        <f>Planning!R$1073</f>
        <v>0</v>
      </c>
      <c r="S699" s="99">
        <f>Planning!S$1073</f>
        <v>0</v>
      </c>
      <c r="T699" s="99">
        <f>Planning!T$1073</f>
        <v>0</v>
      </c>
      <c r="U699" s="99">
        <f>Planning!U$1073</f>
        <v>0</v>
      </c>
      <c r="V699" s="100">
        <f>Planning!V$1073</f>
        <v>0</v>
      </c>
      <c r="W699" s="98">
        <f>Planning!W$1073</f>
        <v>0</v>
      </c>
      <c r="X699" s="99">
        <f>Planning!X$1073</f>
        <v>0</v>
      </c>
      <c r="Y699" s="99">
        <f>Planning!Y$1073</f>
        <v>0</v>
      </c>
      <c r="Z699" s="99">
        <f>Planning!Z$1073</f>
        <v>0</v>
      </c>
      <c r="AA699" s="99">
        <f>Planning!AA$1073</f>
        <v>0</v>
      </c>
      <c r="AB699" s="99">
        <f>Planning!AB$1073</f>
        <v>0</v>
      </c>
      <c r="AC699" s="99">
        <f>Planning!AC$1073</f>
        <v>0</v>
      </c>
      <c r="AD699" s="100">
        <f>Planning!AD$1073</f>
        <v>0</v>
      </c>
      <c r="AE699" s="98">
        <f>Planning!AE$1073</f>
        <v>0</v>
      </c>
      <c r="AF699" s="99">
        <f>Planning!AF$1073</f>
        <v>0</v>
      </c>
      <c r="AG699" s="99">
        <f>Planning!AG$1073</f>
        <v>0</v>
      </c>
      <c r="AH699" s="99">
        <f>Planning!AH$1073</f>
        <v>0</v>
      </c>
      <c r="AI699" s="99">
        <f>Planning!AI$1073</f>
        <v>0</v>
      </c>
      <c r="AJ699" s="100">
        <f>Planning!AJ$1073</f>
        <v>0</v>
      </c>
      <c r="AK699" s="98">
        <f>Planning!AK$1073</f>
        <v>0</v>
      </c>
      <c r="AL699" s="99">
        <f>Planning!AL$1073</f>
        <v>0</v>
      </c>
      <c r="AM699" s="99">
        <f>Planning!AM$1073</f>
        <v>0</v>
      </c>
      <c r="AN699" s="99">
        <f>Planning!AN$1073</f>
        <v>0</v>
      </c>
      <c r="AO699" s="99">
        <f>Planning!AO$1073</f>
        <v>0</v>
      </c>
      <c r="AP699" s="99">
        <f>Planning!AP$1073</f>
        <v>0</v>
      </c>
      <c r="AQ699" s="99">
        <f>Planning!AQ$1073</f>
        <v>0</v>
      </c>
      <c r="AR699" s="99">
        <f>Planning!AR$1073</f>
        <v>0</v>
      </c>
      <c r="AS699" s="99">
        <f>Planning!AS$1073</f>
        <v>0</v>
      </c>
      <c r="AT699" s="100">
        <f>Planning!AT$1073</f>
        <v>0</v>
      </c>
      <c r="AU699" s="98">
        <f>Planning!AU$1073</f>
        <v>0</v>
      </c>
      <c r="AV699" s="99">
        <f>Planning!AV$1073</f>
        <v>0</v>
      </c>
      <c r="AW699" s="99">
        <f>Planning!AW$1073</f>
        <v>0</v>
      </c>
      <c r="AX699" s="99">
        <f>Planning!AX$1073</f>
        <v>0</v>
      </c>
      <c r="AY699" s="99">
        <f>Planning!AY$1073</f>
        <v>0</v>
      </c>
      <c r="AZ699" s="99">
        <f>Planning!AZ$1073</f>
        <v>0</v>
      </c>
      <c r="BA699" s="99">
        <f>Planning!BA$1073</f>
        <v>0</v>
      </c>
      <c r="BB699" s="100">
        <f>Planning!BB$1073</f>
        <v>0</v>
      </c>
      <c r="BC699" s="69">
        <f>Planning!BC$1073</f>
        <v>0</v>
      </c>
      <c r="BD699" s="102"/>
      <c r="BE699" s="412">
        <f>Planning!BE$1073</f>
        <v>0</v>
      </c>
      <c r="BF699" s="413">
        <f>Planning!BF$1073</f>
        <v>0</v>
      </c>
      <c r="BG699" s="104">
        <f>Planning!BG$1073</f>
        <v>0</v>
      </c>
      <c r="BH699" s="105">
        <f>Planning!BH$1073</f>
        <v>0</v>
      </c>
      <c r="BI699" s="106" t="str">
        <f>Planning!BI$1073</f>
        <v/>
      </c>
      <c r="BJ699" s="107">
        <f>Planning!BJ$1073</f>
        <v>0</v>
      </c>
      <c r="BL699" s="213">
        <f>Planning!BL$1073</f>
        <v>0</v>
      </c>
      <c r="BM699" s="151">
        <f>Planning!BP$1073</f>
        <v>0</v>
      </c>
      <c r="NL699" s="43" t="s">
        <v>63</v>
      </c>
    </row>
    <row r="700" spans="1:376" ht="10.199999999999999" hidden="1" customHeight="1" thickBot="1">
      <c r="B700" s="337"/>
      <c r="C700" s="425"/>
      <c r="D700" s="17"/>
      <c r="E700" s="140"/>
      <c r="F700" s="140"/>
      <c r="G700" s="140"/>
      <c r="H700" s="11"/>
      <c r="I700" s="19"/>
      <c r="J700" s="19"/>
      <c r="K700" s="19"/>
      <c r="L700" s="19"/>
      <c r="M700" s="19"/>
      <c r="N700" s="12"/>
      <c r="O700" s="27"/>
      <c r="P700" s="28"/>
      <c r="Q700" s="27"/>
      <c r="R700" s="28"/>
      <c r="S700" s="27"/>
      <c r="T700" s="28"/>
      <c r="U700" s="27"/>
      <c r="V700" s="28"/>
      <c r="W700" s="27"/>
      <c r="X700" s="28"/>
      <c r="Y700" s="27"/>
      <c r="Z700" s="28"/>
      <c r="AA700" s="27"/>
      <c r="AB700" s="28"/>
      <c r="AC700" s="27"/>
      <c r="AD700" s="28"/>
      <c r="AE700" s="27"/>
      <c r="AF700" s="28"/>
      <c r="AG700" s="27"/>
      <c r="AH700" s="28"/>
      <c r="AI700" s="27"/>
      <c r="AJ700" s="28"/>
      <c r="AK700" s="27"/>
      <c r="AL700" s="28"/>
      <c r="AM700" s="27"/>
      <c r="AN700" s="28"/>
      <c r="AO700" s="27"/>
      <c r="AP700" s="28"/>
      <c r="AQ700" s="27"/>
      <c r="AR700" s="28"/>
      <c r="AS700" s="27"/>
      <c r="AT700" s="28"/>
      <c r="AU700" s="27"/>
      <c r="AV700" s="28"/>
      <c r="AW700" s="27"/>
      <c r="AX700" s="28"/>
      <c r="AY700" s="27"/>
      <c r="AZ700" s="28"/>
      <c r="BA700" s="27"/>
      <c r="BB700" s="28"/>
      <c r="BC700" s="18"/>
      <c r="BD700" s="103"/>
      <c r="BE700" s="109"/>
      <c r="BF700" s="109"/>
      <c r="BG700" s="108"/>
      <c r="BH700" s="109"/>
      <c r="BI700" s="109"/>
      <c r="BJ700" s="109"/>
      <c r="BK700" s="45"/>
      <c r="BL700" s="109"/>
      <c r="BM700" s="152">
        <f>SUM(BM669:BM699)</f>
        <v>0</v>
      </c>
    </row>
    <row r="701" spans="1:376" ht="10.199999999999999" hidden="1" customHeight="1" thickBot="1">
      <c r="A701" s="26"/>
      <c r="C701" s="399"/>
      <c r="D701" s="399"/>
      <c r="E701" s="399"/>
      <c r="F701" s="399"/>
      <c r="G701" s="399"/>
      <c r="H701" s="399"/>
      <c r="I701" s="399"/>
      <c r="J701" s="399"/>
      <c r="K701" s="399"/>
      <c r="L701" s="399"/>
      <c r="M701" s="399"/>
      <c r="N701" s="399"/>
      <c r="O701" s="399"/>
      <c r="P701" s="399"/>
      <c r="Q701" s="399"/>
      <c r="R701" s="399"/>
      <c r="S701" s="399"/>
      <c r="T701" s="399"/>
      <c r="U701" s="399"/>
      <c r="V701" s="399"/>
      <c r="W701" s="399"/>
      <c r="X701" s="399"/>
      <c r="Y701" s="399"/>
      <c r="Z701" s="399"/>
      <c r="AA701" s="399"/>
      <c r="AB701" s="399"/>
      <c r="AC701" s="399"/>
      <c r="AD701" s="399"/>
      <c r="AE701" s="399"/>
      <c r="AF701" s="399"/>
      <c r="AG701" s="399"/>
      <c r="AH701" s="399"/>
      <c r="AI701" s="399"/>
      <c r="AJ701" s="399"/>
      <c r="AK701" s="399"/>
      <c r="AL701" s="399"/>
      <c r="AM701" s="399"/>
      <c r="AN701" s="399"/>
      <c r="AO701" s="399"/>
      <c r="AP701" s="399"/>
      <c r="AQ701" s="399"/>
      <c r="AR701" s="399"/>
      <c r="AS701" s="399"/>
      <c r="AT701" s="399"/>
      <c r="AU701" s="399"/>
      <c r="AV701" s="399"/>
      <c r="AW701" s="399"/>
      <c r="AX701" s="399"/>
      <c r="AY701" s="399"/>
      <c r="AZ701" s="399"/>
      <c r="BA701" s="399"/>
      <c r="BB701" s="399"/>
      <c r="BC701" s="399"/>
      <c r="BD701" s="293"/>
      <c r="BE701" s="44"/>
      <c r="BF701" s="44"/>
      <c r="BG701" s="44"/>
      <c r="BH701" s="44"/>
      <c r="BI701" s="44"/>
      <c r="BJ701" s="44"/>
      <c r="BL701" s="44"/>
      <c r="BM701" s="44"/>
    </row>
    <row r="702" spans="1:376" ht="18" hidden="1" customHeight="1" thickBot="1">
      <c r="A702" s="26">
        <v>1</v>
      </c>
      <c r="B702" s="337"/>
      <c r="C702" s="404">
        <f>Prenoms!$B$22</f>
        <v>0</v>
      </c>
      <c r="D702" s="405"/>
      <c r="E702" s="405"/>
      <c r="F702" s="405"/>
      <c r="G702" s="405"/>
      <c r="H702" s="405"/>
      <c r="I702" s="405"/>
      <c r="J702" s="405"/>
      <c r="K702" s="405"/>
      <c r="L702" s="405"/>
      <c r="M702" s="405"/>
      <c r="N702" s="405"/>
      <c r="O702" s="405"/>
      <c r="P702" s="405"/>
      <c r="Q702" s="405"/>
      <c r="R702" s="405"/>
      <c r="S702" s="405"/>
      <c r="T702" s="405"/>
      <c r="U702" s="405"/>
      <c r="V702" s="405"/>
      <c r="W702" s="405"/>
      <c r="X702" s="405"/>
      <c r="Y702" s="405"/>
      <c r="Z702" s="405"/>
      <c r="AA702" s="405"/>
      <c r="AB702" s="405"/>
      <c r="AC702" s="405"/>
      <c r="AD702" s="405"/>
      <c r="AE702" s="405"/>
      <c r="AF702" s="405"/>
      <c r="AG702" s="405"/>
      <c r="AH702" s="405"/>
      <c r="AI702" s="405"/>
      <c r="AJ702" s="405"/>
      <c r="AK702" s="405"/>
      <c r="AL702" s="405"/>
      <c r="AM702" s="405"/>
      <c r="AN702" s="405"/>
      <c r="AO702" s="405"/>
      <c r="AP702" s="405"/>
      <c r="AQ702" s="405"/>
      <c r="AR702" s="405"/>
      <c r="AS702" s="405"/>
      <c r="AT702" s="405"/>
      <c r="AU702" s="405"/>
      <c r="AV702" s="405"/>
      <c r="AW702" s="405"/>
      <c r="AX702" s="405"/>
      <c r="AY702" s="405"/>
      <c r="AZ702" s="405"/>
      <c r="BA702" s="405"/>
      <c r="BB702" s="405"/>
      <c r="BC702" s="405"/>
      <c r="BD702" s="102"/>
      <c r="BE702" s="414" t="s">
        <v>13</v>
      </c>
      <c r="BF702" s="415"/>
      <c r="BG702" s="418" t="s">
        <v>50</v>
      </c>
      <c r="BH702" s="420" t="s">
        <v>54</v>
      </c>
      <c r="BI702" s="421"/>
      <c r="BJ702" s="393" t="s">
        <v>46</v>
      </c>
      <c r="BL702" s="359" t="s">
        <v>55</v>
      </c>
      <c r="BM702" s="391" t="str">
        <f>Planning!BP702</f>
        <v>R prévi</v>
      </c>
    </row>
    <row r="703" spans="1:376" ht="10.199999999999999" hidden="1" customHeight="1">
      <c r="A703" s="25"/>
      <c r="B703" s="337"/>
      <c r="C703" s="424">
        <f>$C702</f>
        <v>0</v>
      </c>
      <c r="D703" s="16"/>
      <c r="E703" s="349"/>
      <c r="F703" s="349"/>
      <c r="G703" s="349"/>
      <c r="H703" s="10"/>
      <c r="I703" s="10"/>
      <c r="J703" s="10"/>
      <c r="K703" s="10"/>
      <c r="L703" s="10"/>
      <c r="M703" s="10"/>
      <c r="N703" s="316">
        <v>7</v>
      </c>
      <c r="O703" s="316"/>
      <c r="P703" s="316">
        <v>8</v>
      </c>
      <c r="Q703" s="316"/>
      <c r="R703" s="316">
        <v>9</v>
      </c>
      <c r="S703" s="316"/>
      <c r="T703" s="316">
        <v>10</v>
      </c>
      <c r="U703" s="316"/>
      <c r="V703" s="316">
        <v>11</v>
      </c>
      <c r="W703" s="316"/>
      <c r="X703" s="316">
        <v>12</v>
      </c>
      <c r="Y703" s="316"/>
      <c r="Z703" s="316">
        <v>13</v>
      </c>
      <c r="AA703" s="316"/>
      <c r="AB703" s="316">
        <v>14</v>
      </c>
      <c r="AC703" s="316"/>
      <c r="AD703" s="316">
        <v>15</v>
      </c>
      <c r="AE703" s="316"/>
      <c r="AF703" s="316">
        <v>16</v>
      </c>
      <c r="AG703" s="316"/>
      <c r="AH703" s="316">
        <v>17</v>
      </c>
      <c r="AI703" s="316"/>
      <c r="AJ703" s="316">
        <v>18</v>
      </c>
      <c r="AK703" s="316"/>
      <c r="AL703" s="316">
        <v>19</v>
      </c>
      <c r="AM703" s="316"/>
      <c r="AN703" s="316">
        <v>20</v>
      </c>
      <c r="AO703" s="316"/>
      <c r="AP703" s="316">
        <v>21</v>
      </c>
      <c r="AQ703" s="316"/>
      <c r="AR703" s="316">
        <v>22</v>
      </c>
      <c r="AS703" s="316"/>
      <c r="AT703" s="316">
        <v>23</v>
      </c>
      <c r="AU703" s="316"/>
      <c r="AV703" s="316">
        <v>24</v>
      </c>
      <c r="AW703" s="316"/>
      <c r="AX703" s="316">
        <v>1</v>
      </c>
      <c r="AY703" s="316"/>
      <c r="AZ703" s="316">
        <v>2</v>
      </c>
      <c r="BA703" s="316"/>
      <c r="BB703" s="316">
        <v>3</v>
      </c>
      <c r="BC703" s="346"/>
      <c r="BD703" s="102"/>
      <c r="BE703" s="416"/>
      <c r="BF703" s="417"/>
      <c r="BG703" s="419"/>
      <c r="BH703" s="422"/>
      <c r="BI703" s="423"/>
      <c r="BJ703" s="407"/>
      <c r="BL703" s="406"/>
      <c r="BM703" s="392"/>
    </row>
    <row r="704" spans="1:376" ht="10.199999999999999" hidden="1" customHeight="1">
      <c r="A704" s="25"/>
      <c r="B704" s="337"/>
      <c r="C704" s="424"/>
      <c r="D704" s="15"/>
      <c r="E704" s="322"/>
      <c r="F704" s="322"/>
      <c r="G704" s="322"/>
      <c r="H704" s="323" t="e">
        <f>IF(#REF!&lt;&gt;0,3,0)</f>
        <v>#REF!</v>
      </c>
      <c r="I704" s="426">
        <f>Conges!$B$3</f>
        <v>44896</v>
      </c>
      <c r="J704" s="427"/>
      <c r="K704" s="427"/>
      <c r="L704" s="427"/>
      <c r="M704" s="427"/>
      <c r="N704" s="60" t="str">
        <f>Planning!N$24</f>
        <v/>
      </c>
      <c r="O704" s="92">
        <f>Planning!O$24</f>
        <v>0</v>
      </c>
      <c r="P704" s="93">
        <f>Planning!P$24</f>
        <v>0</v>
      </c>
      <c r="Q704" s="93">
        <f>Planning!Q$24</f>
        <v>0</v>
      </c>
      <c r="R704" s="93">
        <f>Planning!R$24</f>
        <v>0</v>
      </c>
      <c r="S704" s="93">
        <f>Planning!S$24</f>
        <v>0</v>
      </c>
      <c r="T704" s="93">
        <f>Planning!T$24</f>
        <v>0</v>
      </c>
      <c r="U704" s="93">
        <f>Planning!U$24</f>
        <v>0</v>
      </c>
      <c r="V704" s="94">
        <f>Planning!V$24</f>
        <v>0</v>
      </c>
      <c r="W704" s="93">
        <f>Planning!W$24</f>
        <v>0</v>
      </c>
      <c r="X704" s="93">
        <f>Planning!X$24</f>
        <v>0</v>
      </c>
      <c r="Y704" s="93">
        <f>Planning!Y$24</f>
        <v>0</v>
      </c>
      <c r="Z704" s="93">
        <f>Planning!Z$24</f>
        <v>0</v>
      </c>
      <c r="AA704" s="93">
        <f>Planning!AA$24</f>
        <v>0</v>
      </c>
      <c r="AB704" s="93">
        <f>Planning!AB$24</f>
        <v>0</v>
      </c>
      <c r="AC704" s="93">
        <f>Planning!AC$24</f>
        <v>0</v>
      </c>
      <c r="AD704" s="93">
        <f>Planning!AD$24</f>
        <v>0</v>
      </c>
      <c r="AE704" s="92">
        <f>Planning!AE$24</f>
        <v>0</v>
      </c>
      <c r="AF704" s="93">
        <f>Planning!AF$24</f>
        <v>0</v>
      </c>
      <c r="AG704" s="93">
        <f>Planning!AG$24</f>
        <v>0</v>
      </c>
      <c r="AH704" s="93">
        <f>Planning!AH$24</f>
        <v>0</v>
      </c>
      <c r="AI704" s="93">
        <f>Planning!AI$24</f>
        <v>0</v>
      </c>
      <c r="AJ704" s="94">
        <f>Planning!AJ$24</f>
        <v>0</v>
      </c>
      <c r="AK704" s="93">
        <f>Planning!AK$24</f>
        <v>0</v>
      </c>
      <c r="AL704" s="93">
        <f>Planning!AL$24</f>
        <v>0</v>
      </c>
      <c r="AM704" s="93">
        <f>Planning!AM$24</f>
        <v>0</v>
      </c>
      <c r="AN704" s="93">
        <f>Planning!AN$24</f>
        <v>0</v>
      </c>
      <c r="AO704" s="93">
        <f>Planning!AO$24</f>
        <v>0</v>
      </c>
      <c r="AP704" s="93">
        <f>Planning!AP$24</f>
        <v>0</v>
      </c>
      <c r="AQ704" s="93">
        <f>Planning!AQ$24</f>
        <v>0</v>
      </c>
      <c r="AR704" s="93">
        <f>Planning!AR$24</f>
        <v>0</v>
      </c>
      <c r="AS704" s="93">
        <f>Planning!AS$24</f>
        <v>0</v>
      </c>
      <c r="AT704" s="93">
        <f>Planning!AT$24</f>
        <v>0</v>
      </c>
      <c r="AU704" s="92">
        <f>Planning!AU$24</f>
        <v>0</v>
      </c>
      <c r="AV704" s="93">
        <f>Planning!AV$24</f>
        <v>0</v>
      </c>
      <c r="AW704" s="93">
        <f>Planning!AW$24</f>
        <v>0</v>
      </c>
      <c r="AX704" s="93">
        <f>Planning!AX$24</f>
        <v>0</v>
      </c>
      <c r="AY704" s="93">
        <f>Planning!AY$24</f>
        <v>0</v>
      </c>
      <c r="AZ704" s="93">
        <f>Planning!AZ$24</f>
        <v>0</v>
      </c>
      <c r="BA704" s="93">
        <f>Planning!BA$24</f>
        <v>0</v>
      </c>
      <c r="BB704" s="94">
        <f>Planning!BB$24</f>
        <v>0</v>
      </c>
      <c r="BC704" s="64">
        <f>Planning!BC$24</f>
        <v>0</v>
      </c>
      <c r="BD704" s="102"/>
      <c r="BE704" s="428">
        <f>Planning!BE$24</f>
        <v>0</v>
      </c>
      <c r="BF704" s="429">
        <f>Planning!BF$24</f>
        <v>0</v>
      </c>
      <c r="BG704" s="70">
        <f>Planning!BG$24</f>
        <v>0</v>
      </c>
      <c r="BH704" s="71">
        <f>Planning!BH$24</f>
        <v>0</v>
      </c>
      <c r="BI704" s="72" t="str">
        <f>Planning!BI$24</f>
        <v/>
      </c>
      <c r="BJ704" s="73">
        <f>Planning!BJ$24</f>
        <v>0</v>
      </c>
      <c r="BL704" s="212">
        <f>Planning!BL$24</f>
        <v>0</v>
      </c>
      <c r="BM704" s="141">
        <f>Planning!BP$24</f>
        <v>0</v>
      </c>
      <c r="NL704" s="43" t="s">
        <v>63</v>
      </c>
    </row>
    <row r="705" spans="1:376" ht="10.199999999999999" hidden="1" customHeight="1">
      <c r="A705" s="25"/>
      <c r="B705" s="337"/>
      <c r="C705" s="424"/>
      <c r="D705" s="15"/>
      <c r="E705" s="322"/>
      <c r="F705" s="322"/>
      <c r="G705" s="322"/>
      <c r="H705" s="323"/>
      <c r="I705" s="402">
        <f>Conges!$B$4</f>
        <v>44897</v>
      </c>
      <c r="J705" s="403"/>
      <c r="K705" s="403"/>
      <c r="L705" s="403"/>
      <c r="M705" s="403"/>
      <c r="N705" s="78" t="str">
        <f>Planning!N$59</f>
        <v/>
      </c>
      <c r="O705" s="95">
        <f>Planning!O$59</f>
        <v>0</v>
      </c>
      <c r="P705" s="96">
        <f>Planning!P$59</f>
        <v>0</v>
      </c>
      <c r="Q705" s="96">
        <f>Planning!Q$59</f>
        <v>0</v>
      </c>
      <c r="R705" s="96">
        <f>Planning!R$59</f>
        <v>0</v>
      </c>
      <c r="S705" s="96">
        <f>Planning!S$59</f>
        <v>0</v>
      </c>
      <c r="T705" s="96">
        <f>Planning!T$59</f>
        <v>0</v>
      </c>
      <c r="U705" s="96">
        <f>Planning!U$59</f>
        <v>0</v>
      </c>
      <c r="V705" s="97">
        <f>Planning!V$59</f>
        <v>0</v>
      </c>
      <c r="W705" s="96">
        <f>Planning!W$59</f>
        <v>0</v>
      </c>
      <c r="X705" s="96">
        <f>Planning!X$59</f>
        <v>0</v>
      </c>
      <c r="Y705" s="96">
        <f>Planning!Y$59</f>
        <v>0</v>
      </c>
      <c r="Z705" s="96">
        <f>Planning!Z$59</f>
        <v>0</v>
      </c>
      <c r="AA705" s="96">
        <f>Planning!AA$59</f>
        <v>0</v>
      </c>
      <c r="AB705" s="96">
        <f>Planning!AB$59</f>
        <v>0</v>
      </c>
      <c r="AC705" s="96">
        <f>Planning!AC$59</f>
        <v>0</v>
      </c>
      <c r="AD705" s="96">
        <f>Planning!AD$59</f>
        <v>0</v>
      </c>
      <c r="AE705" s="95">
        <f>Planning!AE$59</f>
        <v>0</v>
      </c>
      <c r="AF705" s="96">
        <f>Planning!AF$59</f>
        <v>0</v>
      </c>
      <c r="AG705" s="96">
        <f>Planning!AG$59</f>
        <v>0</v>
      </c>
      <c r="AH705" s="96">
        <f>Planning!AH$59</f>
        <v>0</v>
      </c>
      <c r="AI705" s="96">
        <f>Planning!AI$59</f>
        <v>0</v>
      </c>
      <c r="AJ705" s="97">
        <f>Planning!AJ$59</f>
        <v>0</v>
      </c>
      <c r="AK705" s="96">
        <f>Planning!AK$59</f>
        <v>0</v>
      </c>
      <c r="AL705" s="96">
        <f>Planning!AL$59</f>
        <v>0</v>
      </c>
      <c r="AM705" s="96">
        <f>Planning!AM$59</f>
        <v>0</v>
      </c>
      <c r="AN705" s="96">
        <f>Planning!AN$59</f>
        <v>0</v>
      </c>
      <c r="AO705" s="96">
        <f>Planning!AO$59</f>
        <v>0</v>
      </c>
      <c r="AP705" s="96">
        <f>Planning!AP$59</f>
        <v>0</v>
      </c>
      <c r="AQ705" s="96">
        <f>Planning!AQ$59</f>
        <v>0</v>
      </c>
      <c r="AR705" s="96">
        <f>Planning!AR$59</f>
        <v>0</v>
      </c>
      <c r="AS705" s="96">
        <f>Planning!AS$59</f>
        <v>0</v>
      </c>
      <c r="AT705" s="96">
        <f>Planning!AT$59</f>
        <v>0</v>
      </c>
      <c r="AU705" s="95">
        <f>Planning!AU$59</f>
        <v>0</v>
      </c>
      <c r="AV705" s="96">
        <f>Planning!AV$59</f>
        <v>0</v>
      </c>
      <c r="AW705" s="96">
        <f>Planning!AW$59</f>
        <v>0</v>
      </c>
      <c r="AX705" s="96">
        <f>Planning!AX$59</f>
        <v>0</v>
      </c>
      <c r="AY705" s="96">
        <f>Planning!AY$59</f>
        <v>0</v>
      </c>
      <c r="AZ705" s="96">
        <f>Planning!AZ$59</f>
        <v>0</v>
      </c>
      <c r="BA705" s="96">
        <f>Planning!BA$59</f>
        <v>0</v>
      </c>
      <c r="BB705" s="97">
        <f>Planning!BB$59</f>
        <v>0</v>
      </c>
      <c r="BC705" s="82">
        <f>Planning!BC$59</f>
        <v>0</v>
      </c>
      <c r="BD705" s="102"/>
      <c r="BE705" s="410">
        <f>Planning!BE$59</f>
        <v>0</v>
      </c>
      <c r="BF705" s="411">
        <f>Planning!BF$59</f>
        <v>0</v>
      </c>
      <c r="BG705" s="88">
        <f>Planning!BG$59</f>
        <v>0</v>
      </c>
      <c r="BH705" s="89">
        <f>Planning!BH$59</f>
        <v>0</v>
      </c>
      <c r="BI705" s="90" t="str">
        <f>Planning!BI$59</f>
        <v/>
      </c>
      <c r="BJ705" s="91">
        <f>Planning!BJ$59</f>
        <v>0</v>
      </c>
      <c r="BL705" s="211">
        <f>Planning!BL$59</f>
        <v>0</v>
      </c>
      <c r="BM705" s="142">
        <f>Planning!BP$59</f>
        <v>0</v>
      </c>
      <c r="NL705" s="43" t="s">
        <v>63</v>
      </c>
    </row>
    <row r="706" spans="1:376" ht="10.199999999999999" hidden="1" customHeight="1">
      <c r="A706" s="25"/>
      <c r="B706" s="337"/>
      <c r="C706" s="424"/>
      <c r="D706" s="15"/>
      <c r="E706" s="324"/>
      <c r="F706" s="324"/>
      <c r="G706" s="324"/>
      <c r="H706" s="323"/>
      <c r="I706" s="400">
        <f>Conges!$B$5</f>
        <v>44898</v>
      </c>
      <c r="J706" s="401"/>
      <c r="K706" s="401"/>
      <c r="L706" s="401"/>
      <c r="M706" s="401"/>
      <c r="N706" s="65" t="str">
        <f>Planning!N$94</f>
        <v/>
      </c>
      <c r="O706" s="98">
        <f>Planning!O$94</f>
        <v>0</v>
      </c>
      <c r="P706" s="99">
        <f>Planning!P$94</f>
        <v>0</v>
      </c>
      <c r="Q706" s="99">
        <f>Planning!Q$94</f>
        <v>0</v>
      </c>
      <c r="R706" s="99">
        <f>Planning!R$94</f>
        <v>0</v>
      </c>
      <c r="S706" s="99">
        <f>Planning!S$94</f>
        <v>0</v>
      </c>
      <c r="T706" s="99">
        <f>Planning!T$94</f>
        <v>0</v>
      </c>
      <c r="U706" s="99">
        <f>Planning!U$94</f>
        <v>0</v>
      </c>
      <c r="V706" s="100">
        <f>Planning!V$94</f>
        <v>0</v>
      </c>
      <c r="W706" s="99">
        <f>Planning!W$94</f>
        <v>0</v>
      </c>
      <c r="X706" s="99">
        <f>Planning!X$94</f>
        <v>0</v>
      </c>
      <c r="Y706" s="99">
        <f>Planning!Y$94</f>
        <v>0</v>
      </c>
      <c r="Z706" s="99">
        <f>Planning!Z$94</f>
        <v>0</v>
      </c>
      <c r="AA706" s="99">
        <f>Planning!AA$94</f>
        <v>0</v>
      </c>
      <c r="AB706" s="99">
        <f>Planning!AB$94</f>
        <v>0</v>
      </c>
      <c r="AC706" s="99">
        <f>Planning!AC$94</f>
        <v>0</v>
      </c>
      <c r="AD706" s="99">
        <f>Planning!AD$94</f>
        <v>0</v>
      </c>
      <c r="AE706" s="98">
        <f>Planning!AE$94</f>
        <v>0</v>
      </c>
      <c r="AF706" s="99">
        <f>Planning!AF$94</f>
        <v>0</v>
      </c>
      <c r="AG706" s="99">
        <f>Planning!AG$94</f>
        <v>0</v>
      </c>
      <c r="AH706" s="99">
        <f>Planning!AH$94</f>
        <v>0</v>
      </c>
      <c r="AI706" s="99">
        <f>Planning!AI$94</f>
        <v>0</v>
      </c>
      <c r="AJ706" s="100">
        <f>Planning!AJ$94</f>
        <v>0</v>
      </c>
      <c r="AK706" s="99">
        <f>Planning!AK$94</f>
        <v>0</v>
      </c>
      <c r="AL706" s="99">
        <f>Planning!AL$94</f>
        <v>0</v>
      </c>
      <c r="AM706" s="99">
        <f>Planning!AM$94</f>
        <v>0</v>
      </c>
      <c r="AN706" s="99">
        <f>Planning!AN$94</f>
        <v>0</v>
      </c>
      <c r="AO706" s="99">
        <f>Planning!AO$94</f>
        <v>0</v>
      </c>
      <c r="AP706" s="99">
        <f>Planning!AP$94</f>
        <v>0</v>
      </c>
      <c r="AQ706" s="99">
        <f>Planning!AQ$94</f>
        <v>0</v>
      </c>
      <c r="AR706" s="99">
        <f>Planning!AR$94</f>
        <v>0</v>
      </c>
      <c r="AS706" s="99">
        <f>Planning!AS$94</f>
        <v>0</v>
      </c>
      <c r="AT706" s="99">
        <f>Planning!AT$94</f>
        <v>0</v>
      </c>
      <c r="AU706" s="98">
        <f>Planning!AU$94</f>
        <v>0</v>
      </c>
      <c r="AV706" s="99">
        <f>Planning!AV$94</f>
        <v>0</v>
      </c>
      <c r="AW706" s="99">
        <f>Planning!AW$94</f>
        <v>0</v>
      </c>
      <c r="AX706" s="99">
        <f>Planning!AX$94</f>
        <v>0</v>
      </c>
      <c r="AY706" s="99">
        <f>Planning!AY$94</f>
        <v>0</v>
      </c>
      <c r="AZ706" s="99">
        <f>Planning!AZ$94</f>
        <v>0</v>
      </c>
      <c r="BA706" s="99">
        <f>Planning!BA$94</f>
        <v>0</v>
      </c>
      <c r="BB706" s="100">
        <f>Planning!BB$94</f>
        <v>0</v>
      </c>
      <c r="BC706" s="69">
        <f>Planning!BC$94</f>
        <v>0</v>
      </c>
      <c r="BD706" s="102"/>
      <c r="BE706" s="408">
        <f>Planning!BE$94</f>
        <v>0</v>
      </c>
      <c r="BF706" s="409">
        <f>Planning!BF$94</f>
        <v>0</v>
      </c>
      <c r="BG706" s="74">
        <f>Planning!BG$94</f>
        <v>0</v>
      </c>
      <c r="BH706" s="75">
        <f>Planning!BH$94</f>
        <v>0</v>
      </c>
      <c r="BI706" s="76" t="str">
        <f>Planning!BI$94</f>
        <v/>
      </c>
      <c r="BJ706" s="77">
        <f>Planning!BJ$94</f>
        <v>0</v>
      </c>
      <c r="BL706" s="210">
        <f>Planning!BL$94</f>
        <v>0</v>
      </c>
      <c r="BM706" s="143">
        <f>Planning!BP$94</f>
        <v>0</v>
      </c>
      <c r="NL706" s="43" t="s">
        <v>63</v>
      </c>
    </row>
    <row r="707" spans="1:376" ht="10.199999999999999" hidden="1" customHeight="1">
      <c r="A707" s="25"/>
      <c r="B707" s="337"/>
      <c r="C707" s="424"/>
      <c r="D707" s="15"/>
      <c r="E707" s="322"/>
      <c r="F707" s="322"/>
      <c r="G707" s="322"/>
      <c r="H707" s="323"/>
      <c r="I707" s="402">
        <f>Conges!$B$6</f>
        <v>44899</v>
      </c>
      <c r="J707" s="403"/>
      <c r="K707" s="403"/>
      <c r="L707" s="403"/>
      <c r="M707" s="403"/>
      <c r="N707" s="78" t="str">
        <f>Planning!N$129</f>
        <v/>
      </c>
      <c r="O707" s="95">
        <f>Planning!O$129</f>
        <v>0</v>
      </c>
      <c r="P707" s="96">
        <f>Planning!P$129</f>
        <v>0</v>
      </c>
      <c r="Q707" s="96">
        <f>Planning!Q$129</f>
        <v>0</v>
      </c>
      <c r="R707" s="96">
        <f>Planning!R$129</f>
        <v>0</v>
      </c>
      <c r="S707" s="96">
        <f>Planning!S$129</f>
        <v>0</v>
      </c>
      <c r="T707" s="96">
        <f>Planning!T$129</f>
        <v>0</v>
      </c>
      <c r="U707" s="96">
        <f>Planning!U$129</f>
        <v>0</v>
      </c>
      <c r="V707" s="97">
        <f>Planning!V$129</f>
        <v>0</v>
      </c>
      <c r="W707" s="96">
        <f>Planning!W$129</f>
        <v>0</v>
      </c>
      <c r="X707" s="96">
        <f>Planning!X$129</f>
        <v>0</v>
      </c>
      <c r="Y707" s="96">
        <f>Planning!Y$129</f>
        <v>0</v>
      </c>
      <c r="Z707" s="96">
        <f>Planning!Z$129</f>
        <v>0</v>
      </c>
      <c r="AA707" s="96">
        <f>Planning!AA$129</f>
        <v>0</v>
      </c>
      <c r="AB707" s="96">
        <f>Planning!AB$129</f>
        <v>0</v>
      </c>
      <c r="AC707" s="96">
        <f>Planning!AC$129</f>
        <v>0</v>
      </c>
      <c r="AD707" s="96">
        <f>Planning!AD$129</f>
        <v>0</v>
      </c>
      <c r="AE707" s="95">
        <f>Planning!AE$129</f>
        <v>0</v>
      </c>
      <c r="AF707" s="96">
        <f>Planning!AF$129</f>
        <v>0</v>
      </c>
      <c r="AG707" s="96">
        <f>Planning!AG$129</f>
        <v>0</v>
      </c>
      <c r="AH707" s="96">
        <f>Planning!AH$129</f>
        <v>0</v>
      </c>
      <c r="AI707" s="96">
        <f>Planning!AI$129</f>
        <v>0</v>
      </c>
      <c r="AJ707" s="97">
        <f>Planning!AJ$129</f>
        <v>0</v>
      </c>
      <c r="AK707" s="96">
        <f>Planning!AK$129</f>
        <v>0</v>
      </c>
      <c r="AL707" s="96">
        <f>Planning!AL$129</f>
        <v>0</v>
      </c>
      <c r="AM707" s="96">
        <f>Planning!AM$129</f>
        <v>0</v>
      </c>
      <c r="AN707" s="96">
        <f>Planning!AN$129</f>
        <v>0</v>
      </c>
      <c r="AO707" s="96">
        <f>Planning!AO$129</f>
        <v>0</v>
      </c>
      <c r="AP707" s="96">
        <f>Planning!AP$129</f>
        <v>0</v>
      </c>
      <c r="AQ707" s="96">
        <f>Planning!AQ$129</f>
        <v>0</v>
      </c>
      <c r="AR707" s="96">
        <f>Planning!AR$129</f>
        <v>0</v>
      </c>
      <c r="AS707" s="96">
        <f>Planning!AS$129</f>
        <v>0</v>
      </c>
      <c r="AT707" s="96">
        <f>Planning!AT$129</f>
        <v>0</v>
      </c>
      <c r="AU707" s="95">
        <f>Planning!AU$129</f>
        <v>0</v>
      </c>
      <c r="AV707" s="96">
        <f>Planning!AV$129</f>
        <v>0</v>
      </c>
      <c r="AW707" s="96">
        <f>Planning!AW$129</f>
        <v>0</v>
      </c>
      <c r="AX707" s="96">
        <f>Planning!AX$129</f>
        <v>0</v>
      </c>
      <c r="AY707" s="96">
        <f>Planning!AY$129</f>
        <v>0</v>
      </c>
      <c r="AZ707" s="96">
        <f>Planning!AZ$129</f>
        <v>0</v>
      </c>
      <c r="BA707" s="96">
        <f>Planning!BA$129</f>
        <v>0</v>
      </c>
      <c r="BB707" s="97">
        <f>Planning!BB$129</f>
        <v>0</v>
      </c>
      <c r="BC707" s="82">
        <f>Planning!BC$129</f>
        <v>0</v>
      </c>
      <c r="BD707" s="102"/>
      <c r="BE707" s="410">
        <f>Planning!BE$129</f>
        <v>0</v>
      </c>
      <c r="BF707" s="411">
        <f>Planning!BF$129</f>
        <v>0</v>
      </c>
      <c r="BG707" s="88">
        <f>Planning!BG$129</f>
        <v>0</v>
      </c>
      <c r="BH707" s="89">
        <f>Planning!BH$129</f>
        <v>0</v>
      </c>
      <c r="BI707" s="90" t="str">
        <f>Planning!BI$129</f>
        <v/>
      </c>
      <c r="BJ707" s="91">
        <f>Planning!BJ$129</f>
        <v>0</v>
      </c>
      <c r="BL707" s="211">
        <f>Planning!BL$129</f>
        <v>0</v>
      </c>
      <c r="BM707" s="142">
        <f>Planning!BP$129</f>
        <v>0</v>
      </c>
      <c r="NL707" s="43" t="s">
        <v>63</v>
      </c>
    </row>
    <row r="708" spans="1:376" ht="10.199999999999999" hidden="1" customHeight="1">
      <c r="A708" s="25"/>
      <c r="B708" s="337"/>
      <c r="C708" s="424"/>
      <c r="D708" s="15"/>
      <c r="E708" s="322"/>
      <c r="F708" s="322"/>
      <c r="G708" s="322"/>
      <c r="H708" s="323"/>
      <c r="I708" s="400">
        <f>Conges!$B$7</f>
        <v>44900</v>
      </c>
      <c r="J708" s="401"/>
      <c r="K708" s="401"/>
      <c r="L708" s="401"/>
      <c r="M708" s="401"/>
      <c r="N708" s="65" t="str">
        <f>Planning!N$164</f>
        <v/>
      </c>
      <c r="O708" s="98">
        <f>Planning!O$164</f>
        <v>0</v>
      </c>
      <c r="P708" s="99">
        <f>Planning!P$164</f>
        <v>0</v>
      </c>
      <c r="Q708" s="99">
        <f>Planning!Q$164</f>
        <v>0</v>
      </c>
      <c r="R708" s="99">
        <f>Planning!R$164</f>
        <v>0</v>
      </c>
      <c r="S708" s="99">
        <f>Planning!S$164</f>
        <v>0</v>
      </c>
      <c r="T708" s="99">
        <f>Planning!T$164</f>
        <v>0</v>
      </c>
      <c r="U708" s="99">
        <f>Planning!U$164</f>
        <v>0</v>
      </c>
      <c r="V708" s="100">
        <f>Planning!V$164</f>
        <v>0</v>
      </c>
      <c r="W708" s="99">
        <f>Planning!W$164</f>
        <v>0</v>
      </c>
      <c r="X708" s="99">
        <f>Planning!X$164</f>
        <v>0</v>
      </c>
      <c r="Y708" s="99">
        <f>Planning!Y$164</f>
        <v>0</v>
      </c>
      <c r="Z708" s="99">
        <f>Planning!Z$164</f>
        <v>0</v>
      </c>
      <c r="AA708" s="99">
        <f>Planning!AA$164</f>
        <v>0</v>
      </c>
      <c r="AB708" s="99">
        <f>Planning!AB$164</f>
        <v>0</v>
      </c>
      <c r="AC708" s="99">
        <f>Planning!AC$164</f>
        <v>0</v>
      </c>
      <c r="AD708" s="99">
        <f>Planning!AD$164</f>
        <v>0</v>
      </c>
      <c r="AE708" s="98">
        <f>Planning!AE$164</f>
        <v>0</v>
      </c>
      <c r="AF708" s="99">
        <f>Planning!AF$164</f>
        <v>0</v>
      </c>
      <c r="AG708" s="99">
        <f>Planning!AG$164</f>
        <v>0</v>
      </c>
      <c r="AH708" s="99">
        <f>Planning!AH$164</f>
        <v>0</v>
      </c>
      <c r="AI708" s="99">
        <f>Planning!AI$164</f>
        <v>0</v>
      </c>
      <c r="AJ708" s="100">
        <f>Planning!AJ$164</f>
        <v>0</v>
      </c>
      <c r="AK708" s="99">
        <f>Planning!AK$164</f>
        <v>0</v>
      </c>
      <c r="AL708" s="99">
        <f>Planning!AL$164</f>
        <v>0</v>
      </c>
      <c r="AM708" s="99">
        <f>Planning!AM$164</f>
        <v>0</v>
      </c>
      <c r="AN708" s="99">
        <f>Planning!AN$164</f>
        <v>0</v>
      </c>
      <c r="AO708" s="99">
        <f>Planning!AO$164</f>
        <v>0</v>
      </c>
      <c r="AP708" s="99">
        <f>Planning!AP$164</f>
        <v>0</v>
      </c>
      <c r="AQ708" s="99">
        <f>Planning!AQ$164</f>
        <v>0</v>
      </c>
      <c r="AR708" s="99">
        <f>Planning!AR$164</f>
        <v>0</v>
      </c>
      <c r="AS708" s="99">
        <f>Planning!AS$164</f>
        <v>0</v>
      </c>
      <c r="AT708" s="99">
        <f>Planning!AT$164</f>
        <v>0</v>
      </c>
      <c r="AU708" s="98">
        <f>Planning!AU$164</f>
        <v>0</v>
      </c>
      <c r="AV708" s="99">
        <f>Planning!AV$164</f>
        <v>0</v>
      </c>
      <c r="AW708" s="99">
        <f>Planning!AW$164</f>
        <v>0</v>
      </c>
      <c r="AX708" s="99">
        <f>Planning!AX$164</f>
        <v>0</v>
      </c>
      <c r="AY708" s="99">
        <f>Planning!AY$164</f>
        <v>0</v>
      </c>
      <c r="AZ708" s="99">
        <f>Planning!AZ$164</f>
        <v>0</v>
      </c>
      <c r="BA708" s="99">
        <f>Planning!BA$164</f>
        <v>0</v>
      </c>
      <c r="BB708" s="100">
        <f>Planning!BB$164</f>
        <v>0</v>
      </c>
      <c r="BC708" s="69">
        <f>Planning!BC$164</f>
        <v>0</v>
      </c>
      <c r="BD708" s="102"/>
      <c r="BE708" s="408">
        <f>Planning!BE$164</f>
        <v>0</v>
      </c>
      <c r="BF708" s="409">
        <f>Planning!BF$164</f>
        <v>0</v>
      </c>
      <c r="BG708" s="74">
        <f>Planning!BG$164</f>
        <v>0</v>
      </c>
      <c r="BH708" s="75">
        <f>Planning!BH$164</f>
        <v>0</v>
      </c>
      <c r="BI708" s="76" t="str">
        <f>Planning!BI$164</f>
        <v/>
      </c>
      <c r="BJ708" s="77">
        <f>Planning!BJ$164</f>
        <v>0</v>
      </c>
      <c r="BL708" s="210">
        <f>Planning!BL$164</f>
        <v>0</v>
      </c>
      <c r="BM708" s="143">
        <f>Planning!BP$164</f>
        <v>0</v>
      </c>
      <c r="NL708" s="43" t="s">
        <v>63</v>
      </c>
    </row>
    <row r="709" spans="1:376" ht="10.199999999999999" hidden="1" customHeight="1">
      <c r="A709" s="25"/>
      <c r="B709" s="337"/>
      <c r="C709" s="424"/>
      <c r="D709" s="15"/>
      <c r="E709" s="334" t="str">
        <f>Planning!$E$9</f>
        <v>CREPIERE</v>
      </c>
      <c r="F709" s="334"/>
      <c r="G709" s="124">
        <f>(COUNTIF(O704:BB734,Planning!$MT$3))/2</f>
        <v>0</v>
      </c>
      <c r="H709" s="323"/>
      <c r="I709" s="402">
        <f>Conges!$B$8</f>
        <v>44901</v>
      </c>
      <c r="J709" s="403"/>
      <c r="K709" s="403"/>
      <c r="L709" s="403"/>
      <c r="M709" s="403"/>
      <c r="N709" s="78" t="str">
        <f>Planning!N$199</f>
        <v/>
      </c>
      <c r="O709" s="95">
        <f>Planning!O$199</f>
        <v>0</v>
      </c>
      <c r="P709" s="96">
        <f>Planning!P$199</f>
        <v>0</v>
      </c>
      <c r="Q709" s="96">
        <f>Planning!Q$199</f>
        <v>0</v>
      </c>
      <c r="R709" s="96">
        <f>Planning!R$199</f>
        <v>0</v>
      </c>
      <c r="S709" s="96">
        <f>Planning!S$199</f>
        <v>0</v>
      </c>
      <c r="T709" s="96">
        <f>Planning!T$199</f>
        <v>0</v>
      </c>
      <c r="U709" s="96">
        <f>Planning!U$199</f>
        <v>0</v>
      </c>
      <c r="V709" s="97">
        <f>Planning!V$199</f>
        <v>0</v>
      </c>
      <c r="W709" s="96">
        <f>Planning!W$199</f>
        <v>0</v>
      </c>
      <c r="X709" s="96">
        <f>Planning!X$199</f>
        <v>0</v>
      </c>
      <c r="Y709" s="96">
        <f>Planning!Y$199</f>
        <v>0</v>
      </c>
      <c r="Z709" s="96">
        <f>Planning!Z$199</f>
        <v>0</v>
      </c>
      <c r="AA709" s="96">
        <f>Planning!AA$199</f>
        <v>0</v>
      </c>
      <c r="AB709" s="96">
        <f>Planning!AB$199</f>
        <v>0</v>
      </c>
      <c r="AC709" s="96">
        <f>Planning!AC$199</f>
        <v>0</v>
      </c>
      <c r="AD709" s="96">
        <f>Planning!AD$199</f>
        <v>0</v>
      </c>
      <c r="AE709" s="95">
        <f>Planning!AE$199</f>
        <v>0</v>
      </c>
      <c r="AF709" s="96">
        <f>Planning!AF$199</f>
        <v>0</v>
      </c>
      <c r="AG709" s="96">
        <f>Planning!AG$199</f>
        <v>0</v>
      </c>
      <c r="AH709" s="96">
        <f>Planning!AH$199</f>
        <v>0</v>
      </c>
      <c r="AI709" s="96">
        <f>Planning!AI$199</f>
        <v>0</v>
      </c>
      <c r="AJ709" s="97">
        <f>Planning!AJ$199</f>
        <v>0</v>
      </c>
      <c r="AK709" s="96">
        <f>Planning!AK$199</f>
        <v>0</v>
      </c>
      <c r="AL709" s="96">
        <f>Planning!AL$199</f>
        <v>0</v>
      </c>
      <c r="AM709" s="96">
        <f>Planning!AM$199</f>
        <v>0</v>
      </c>
      <c r="AN709" s="96">
        <f>Planning!AN$199</f>
        <v>0</v>
      </c>
      <c r="AO709" s="96">
        <f>Planning!AO$199</f>
        <v>0</v>
      </c>
      <c r="AP709" s="96">
        <f>Planning!AP$199</f>
        <v>0</v>
      </c>
      <c r="AQ709" s="96">
        <f>Planning!AQ$199</f>
        <v>0</v>
      </c>
      <c r="AR709" s="96">
        <f>Planning!AR$199</f>
        <v>0</v>
      </c>
      <c r="AS709" s="96">
        <f>Planning!AS$199</f>
        <v>0</v>
      </c>
      <c r="AT709" s="96">
        <f>Planning!AT$199</f>
        <v>0</v>
      </c>
      <c r="AU709" s="95">
        <f>Planning!AU$199</f>
        <v>0</v>
      </c>
      <c r="AV709" s="96">
        <f>Planning!AV$199</f>
        <v>0</v>
      </c>
      <c r="AW709" s="96">
        <f>Planning!AW$199</f>
        <v>0</v>
      </c>
      <c r="AX709" s="96">
        <f>Planning!AX$199</f>
        <v>0</v>
      </c>
      <c r="AY709" s="96">
        <f>Planning!AY$199</f>
        <v>0</v>
      </c>
      <c r="AZ709" s="96">
        <f>Planning!AZ$199</f>
        <v>0</v>
      </c>
      <c r="BA709" s="96">
        <f>Planning!BA$199</f>
        <v>0</v>
      </c>
      <c r="BB709" s="97">
        <f>Planning!BB$199</f>
        <v>0</v>
      </c>
      <c r="BC709" s="82">
        <f>Planning!BC$199</f>
        <v>0</v>
      </c>
      <c r="BD709" s="102"/>
      <c r="BE709" s="410">
        <f>Planning!BE$199</f>
        <v>0</v>
      </c>
      <c r="BF709" s="411">
        <f>Planning!BF$199</f>
        <v>0</v>
      </c>
      <c r="BG709" s="88">
        <f>Planning!BG$199</f>
        <v>0</v>
      </c>
      <c r="BH709" s="89">
        <f>Planning!BH$199</f>
        <v>0</v>
      </c>
      <c r="BI709" s="90" t="str">
        <f>Planning!BI$199</f>
        <v/>
      </c>
      <c r="BJ709" s="91">
        <f>Planning!BJ$199</f>
        <v>0</v>
      </c>
      <c r="BL709" s="211">
        <f>Planning!BL$199</f>
        <v>0</v>
      </c>
      <c r="BM709" s="142">
        <f>Planning!BP$199</f>
        <v>0</v>
      </c>
      <c r="NL709" s="43" t="s">
        <v>63</v>
      </c>
    </row>
    <row r="710" spans="1:376" ht="10.199999999999999" hidden="1" customHeight="1">
      <c r="A710" s="25"/>
      <c r="B710" s="337"/>
      <c r="C710" s="424"/>
      <c r="D710" s="15"/>
      <c r="E710" s="318" t="str">
        <f>Planning!$E$10</f>
        <v>BRASSERIE</v>
      </c>
      <c r="F710" s="318"/>
      <c r="G710" s="125">
        <f>(COUNTIF(O704:BB734,Planning!$MV$3))/2</f>
        <v>0</v>
      </c>
      <c r="H710" s="323"/>
      <c r="I710" s="400">
        <f>Conges!$B$9</f>
        <v>44902</v>
      </c>
      <c r="J710" s="401"/>
      <c r="K710" s="401"/>
      <c r="L710" s="401"/>
      <c r="M710" s="401"/>
      <c r="N710" s="65" t="str">
        <f>Planning!N$234</f>
        <v/>
      </c>
      <c r="O710" s="98">
        <f>Planning!O$234</f>
        <v>0</v>
      </c>
      <c r="P710" s="99">
        <f>Planning!P$234</f>
        <v>0</v>
      </c>
      <c r="Q710" s="99">
        <f>Planning!Q$234</f>
        <v>0</v>
      </c>
      <c r="R710" s="99">
        <f>Planning!R$234</f>
        <v>0</v>
      </c>
      <c r="S710" s="99">
        <f>Planning!S$234</f>
        <v>0</v>
      </c>
      <c r="T710" s="99">
        <f>Planning!T$234</f>
        <v>0</v>
      </c>
      <c r="U710" s="99">
        <f>Planning!U$234</f>
        <v>0</v>
      </c>
      <c r="V710" s="100">
        <f>Planning!V$234</f>
        <v>0</v>
      </c>
      <c r="W710" s="99">
        <f>Planning!W$234</f>
        <v>0</v>
      </c>
      <c r="X710" s="99">
        <f>Planning!X$234</f>
        <v>0</v>
      </c>
      <c r="Y710" s="99">
        <f>Planning!Y$234</f>
        <v>0</v>
      </c>
      <c r="Z710" s="99">
        <f>Planning!Z$234</f>
        <v>0</v>
      </c>
      <c r="AA710" s="99">
        <f>Planning!AA$234</f>
        <v>0</v>
      </c>
      <c r="AB710" s="99">
        <f>Planning!AB$234</f>
        <v>0</v>
      </c>
      <c r="AC710" s="99">
        <f>Planning!AC$234</f>
        <v>0</v>
      </c>
      <c r="AD710" s="99">
        <f>Planning!AD$234</f>
        <v>0</v>
      </c>
      <c r="AE710" s="98">
        <f>Planning!AE$234</f>
        <v>0</v>
      </c>
      <c r="AF710" s="99">
        <f>Planning!AF$234</f>
        <v>0</v>
      </c>
      <c r="AG710" s="99">
        <f>Planning!AG$234</f>
        <v>0</v>
      </c>
      <c r="AH710" s="99">
        <f>Planning!AH$234</f>
        <v>0</v>
      </c>
      <c r="AI710" s="99">
        <f>Planning!AI$234</f>
        <v>0</v>
      </c>
      <c r="AJ710" s="100">
        <f>Planning!AJ$234</f>
        <v>0</v>
      </c>
      <c r="AK710" s="99">
        <f>Planning!AK$234</f>
        <v>0</v>
      </c>
      <c r="AL710" s="99">
        <f>Planning!AL$234</f>
        <v>0</v>
      </c>
      <c r="AM710" s="99">
        <f>Planning!AM$234</f>
        <v>0</v>
      </c>
      <c r="AN710" s="99">
        <f>Planning!AN$234</f>
        <v>0</v>
      </c>
      <c r="AO710" s="99">
        <f>Planning!AO$234</f>
        <v>0</v>
      </c>
      <c r="AP710" s="99">
        <f>Planning!AP$234</f>
        <v>0</v>
      </c>
      <c r="AQ710" s="99">
        <f>Planning!AQ$234</f>
        <v>0</v>
      </c>
      <c r="AR710" s="99">
        <f>Planning!AR$234</f>
        <v>0</v>
      </c>
      <c r="AS710" s="99">
        <f>Planning!AS$234</f>
        <v>0</v>
      </c>
      <c r="AT710" s="99">
        <f>Planning!AT$234</f>
        <v>0</v>
      </c>
      <c r="AU710" s="98">
        <f>Planning!AU$234</f>
        <v>0</v>
      </c>
      <c r="AV710" s="99">
        <f>Planning!AV$234</f>
        <v>0</v>
      </c>
      <c r="AW710" s="99">
        <f>Planning!AW$234</f>
        <v>0</v>
      </c>
      <c r="AX710" s="99">
        <f>Planning!AX$234</f>
        <v>0</v>
      </c>
      <c r="AY710" s="99">
        <f>Planning!AY$234</f>
        <v>0</v>
      </c>
      <c r="AZ710" s="99">
        <f>Planning!AZ$234</f>
        <v>0</v>
      </c>
      <c r="BA710" s="99">
        <f>Planning!BA$234</f>
        <v>0</v>
      </c>
      <c r="BB710" s="100">
        <f>Planning!BB$234</f>
        <v>0</v>
      </c>
      <c r="BC710" s="69">
        <f>Planning!BC$234</f>
        <v>0</v>
      </c>
      <c r="BD710" s="102"/>
      <c r="BE710" s="408">
        <f>Planning!BE$234</f>
        <v>0</v>
      </c>
      <c r="BF710" s="409">
        <f>Planning!BF$234</f>
        <v>0</v>
      </c>
      <c r="BG710" s="74">
        <f>Planning!BG$234</f>
        <v>0</v>
      </c>
      <c r="BH710" s="75">
        <f>Planning!BH$234</f>
        <v>0</v>
      </c>
      <c r="BI710" s="76" t="str">
        <f>Planning!BI$234</f>
        <v/>
      </c>
      <c r="BJ710" s="77">
        <f>Planning!BJ$234</f>
        <v>0</v>
      </c>
      <c r="BL710" s="210">
        <f>Planning!BL$234</f>
        <v>0</v>
      </c>
      <c r="BM710" s="143">
        <f>Planning!BP$234</f>
        <v>0</v>
      </c>
      <c r="NL710" s="43" t="s">
        <v>63</v>
      </c>
    </row>
    <row r="711" spans="1:376" ht="10.199999999999999" hidden="1" customHeight="1">
      <c r="A711" s="25"/>
      <c r="B711" s="337"/>
      <c r="C711" s="424"/>
      <c r="D711" s="15"/>
      <c r="E711" s="327" t="str">
        <f>Planning!$E$11</f>
        <v>MEP</v>
      </c>
      <c r="F711" s="327"/>
      <c r="G711" s="126">
        <f>(COUNTIF(O704:BB734,Planning!$MX$3))/2</f>
        <v>0</v>
      </c>
      <c r="H711" s="323"/>
      <c r="I711" s="402">
        <f>Conges!$B$10</f>
        <v>44903</v>
      </c>
      <c r="J711" s="403"/>
      <c r="K711" s="403"/>
      <c r="L711" s="403"/>
      <c r="M711" s="403"/>
      <c r="N711" s="78" t="str">
        <f>Planning!N$269</f>
        <v/>
      </c>
      <c r="O711" s="95">
        <f>Planning!O$269</f>
        <v>0</v>
      </c>
      <c r="P711" s="96">
        <f>Planning!P$269</f>
        <v>0</v>
      </c>
      <c r="Q711" s="96">
        <f>Planning!Q$269</f>
        <v>0</v>
      </c>
      <c r="R711" s="96">
        <f>Planning!R$269</f>
        <v>0</v>
      </c>
      <c r="S711" s="96">
        <f>Planning!S$269</f>
        <v>0</v>
      </c>
      <c r="T711" s="96">
        <f>Planning!T$269</f>
        <v>0</v>
      </c>
      <c r="U711" s="96">
        <f>Planning!U$269</f>
        <v>0</v>
      </c>
      <c r="V711" s="97">
        <f>Planning!V$269</f>
        <v>0</v>
      </c>
      <c r="W711" s="96">
        <f>Planning!W$269</f>
        <v>0</v>
      </c>
      <c r="X711" s="96">
        <f>Planning!X$269</f>
        <v>0</v>
      </c>
      <c r="Y711" s="96">
        <f>Planning!Y$269</f>
        <v>0</v>
      </c>
      <c r="Z711" s="96">
        <f>Planning!Z$269</f>
        <v>0</v>
      </c>
      <c r="AA711" s="96">
        <f>Planning!AA$269</f>
        <v>0</v>
      </c>
      <c r="AB711" s="96">
        <f>Planning!AB$269</f>
        <v>0</v>
      </c>
      <c r="AC711" s="96">
        <f>Planning!AC$269</f>
        <v>0</v>
      </c>
      <c r="AD711" s="96">
        <f>Planning!AD$269</f>
        <v>0</v>
      </c>
      <c r="AE711" s="95">
        <f>Planning!AE$269</f>
        <v>0</v>
      </c>
      <c r="AF711" s="96">
        <f>Planning!AF$269</f>
        <v>0</v>
      </c>
      <c r="AG711" s="96">
        <f>Planning!AG$269</f>
        <v>0</v>
      </c>
      <c r="AH711" s="96">
        <f>Planning!AH$269</f>
        <v>0</v>
      </c>
      <c r="AI711" s="96">
        <f>Planning!AI$269</f>
        <v>0</v>
      </c>
      <c r="AJ711" s="97">
        <f>Planning!AJ$269</f>
        <v>0</v>
      </c>
      <c r="AK711" s="96">
        <f>Planning!AK$269</f>
        <v>0</v>
      </c>
      <c r="AL711" s="96">
        <f>Planning!AL$269</f>
        <v>0</v>
      </c>
      <c r="AM711" s="96">
        <f>Planning!AM$269</f>
        <v>0</v>
      </c>
      <c r="AN711" s="96">
        <f>Planning!AN$269</f>
        <v>0</v>
      </c>
      <c r="AO711" s="96">
        <f>Planning!AO$269</f>
        <v>0</v>
      </c>
      <c r="AP711" s="96">
        <f>Planning!AP$269</f>
        <v>0</v>
      </c>
      <c r="AQ711" s="96">
        <f>Planning!AQ$269</f>
        <v>0</v>
      </c>
      <c r="AR711" s="96">
        <f>Planning!AR$269</f>
        <v>0</v>
      </c>
      <c r="AS711" s="96">
        <f>Planning!AS$269</f>
        <v>0</v>
      </c>
      <c r="AT711" s="96">
        <f>Planning!AT$269</f>
        <v>0</v>
      </c>
      <c r="AU711" s="95">
        <f>Planning!AU$269</f>
        <v>0</v>
      </c>
      <c r="AV711" s="96">
        <f>Planning!AV$269</f>
        <v>0</v>
      </c>
      <c r="AW711" s="96">
        <f>Planning!AW$269</f>
        <v>0</v>
      </c>
      <c r="AX711" s="96">
        <f>Planning!AX$269</f>
        <v>0</v>
      </c>
      <c r="AY711" s="96">
        <f>Planning!AY$269</f>
        <v>0</v>
      </c>
      <c r="AZ711" s="96">
        <f>Planning!AZ$269</f>
        <v>0</v>
      </c>
      <c r="BA711" s="96">
        <f>Planning!BA$269</f>
        <v>0</v>
      </c>
      <c r="BB711" s="97">
        <f>Planning!BB$269</f>
        <v>0</v>
      </c>
      <c r="BC711" s="82">
        <f>Planning!BC$269</f>
        <v>0</v>
      </c>
      <c r="BD711" s="102"/>
      <c r="BE711" s="410">
        <f>Planning!BE$269</f>
        <v>0</v>
      </c>
      <c r="BF711" s="411">
        <f>Planning!BF$269</f>
        <v>0</v>
      </c>
      <c r="BG711" s="88">
        <f>Planning!BG$269</f>
        <v>0</v>
      </c>
      <c r="BH711" s="89">
        <f>Planning!BH$269</f>
        <v>0</v>
      </c>
      <c r="BI711" s="90" t="str">
        <f>Planning!BI$269</f>
        <v/>
      </c>
      <c r="BJ711" s="91">
        <f>Planning!BJ$269</f>
        <v>0</v>
      </c>
      <c r="BL711" s="211">
        <f>Planning!BL$269</f>
        <v>0</v>
      </c>
      <c r="BM711" s="142">
        <f>Planning!BP$269</f>
        <v>0</v>
      </c>
      <c r="NL711" s="43" t="s">
        <v>63</v>
      </c>
    </row>
    <row r="712" spans="1:376" ht="10.199999999999999" hidden="1" customHeight="1">
      <c r="A712" s="25"/>
      <c r="B712" s="337"/>
      <c r="C712" s="424"/>
      <c r="D712" s="15"/>
      <c r="E712" s="348" t="str">
        <f>Planning!$E$12</f>
        <v>Renfort</v>
      </c>
      <c r="F712" s="348"/>
      <c r="G712" s="127">
        <f>(COUNTIF(O704:BB734,Planning!$MZ$3))/2</f>
        <v>0</v>
      </c>
      <c r="H712" s="323"/>
      <c r="I712" s="400">
        <f>Conges!$B$11</f>
        <v>44904</v>
      </c>
      <c r="J712" s="401"/>
      <c r="K712" s="401"/>
      <c r="L712" s="401"/>
      <c r="M712" s="401"/>
      <c r="N712" s="65" t="str">
        <f>Planning!N$304</f>
        <v/>
      </c>
      <c r="O712" s="98">
        <f>Planning!O$304</f>
        <v>0</v>
      </c>
      <c r="P712" s="99">
        <f>Planning!P$304</f>
        <v>0</v>
      </c>
      <c r="Q712" s="99">
        <f>Planning!Q$304</f>
        <v>0</v>
      </c>
      <c r="R712" s="99">
        <f>Planning!R$304</f>
        <v>0</v>
      </c>
      <c r="S712" s="99">
        <f>Planning!S$304</f>
        <v>0</v>
      </c>
      <c r="T712" s="99">
        <f>Planning!T$304</f>
        <v>0</v>
      </c>
      <c r="U712" s="99">
        <f>Planning!U$304</f>
        <v>0</v>
      </c>
      <c r="V712" s="100">
        <f>Planning!V$304</f>
        <v>0</v>
      </c>
      <c r="W712" s="99">
        <f>Planning!W$304</f>
        <v>0</v>
      </c>
      <c r="X712" s="99">
        <f>Planning!X$304</f>
        <v>0</v>
      </c>
      <c r="Y712" s="99">
        <f>Planning!Y$304</f>
        <v>0</v>
      </c>
      <c r="Z712" s="99">
        <f>Planning!Z$304</f>
        <v>0</v>
      </c>
      <c r="AA712" s="99">
        <f>Planning!AA$304</f>
        <v>0</v>
      </c>
      <c r="AB712" s="99">
        <f>Planning!AB$304</f>
        <v>0</v>
      </c>
      <c r="AC712" s="99">
        <f>Planning!AC$304</f>
        <v>0</v>
      </c>
      <c r="AD712" s="99">
        <f>Planning!AD$304</f>
        <v>0</v>
      </c>
      <c r="AE712" s="98">
        <f>Planning!AE$304</f>
        <v>0</v>
      </c>
      <c r="AF712" s="99">
        <f>Planning!AF$304</f>
        <v>0</v>
      </c>
      <c r="AG712" s="99">
        <f>Planning!AG$304</f>
        <v>0</v>
      </c>
      <c r="AH712" s="99">
        <f>Planning!AH$304</f>
        <v>0</v>
      </c>
      <c r="AI712" s="99">
        <f>Planning!AI$304</f>
        <v>0</v>
      </c>
      <c r="AJ712" s="100">
        <f>Planning!AJ$304</f>
        <v>0</v>
      </c>
      <c r="AK712" s="99">
        <f>Planning!AK$304</f>
        <v>0</v>
      </c>
      <c r="AL712" s="99">
        <f>Planning!AL$304</f>
        <v>0</v>
      </c>
      <c r="AM712" s="99">
        <f>Planning!AM$304</f>
        <v>0</v>
      </c>
      <c r="AN712" s="99">
        <f>Planning!AN$304</f>
        <v>0</v>
      </c>
      <c r="AO712" s="99">
        <f>Planning!AO$304</f>
        <v>0</v>
      </c>
      <c r="AP712" s="99">
        <f>Planning!AP$304</f>
        <v>0</v>
      </c>
      <c r="AQ712" s="99">
        <f>Planning!AQ$304</f>
        <v>0</v>
      </c>
      <c r="AR712" s="99">
        <f>Planning!AR$304</f>
        <v>0</v>
      </c>
      <c r="AS712" s="99">
        <f>Planning!AS$304</f>
        <v>0</v>
      </c>
      <c r="AT712" s="99">
        <f>Planning!AT$304</f>
        <v>0</v>
      </c>
      <c r="AU712" s="98">
        <f>Planning!AU$304</f>
        <v>0</v>
      </c>
      <c r="AV712" s="99">
        <f>Planning!AV$304</f>
        <v>0</v>
      </c>
      <c r="AW712" s="99">
        <f>Planning!AW$304</f>
        <v>0</v>
      </c>
      <c r="AX712" s="99">
        <f>Planning!AX$304</f>
        <v>0</v>
      </c>
      <c r="AY712" s="99">
        <f>Planning!AY$304</f>
        <v>0</v>
      </c>
      <c r="AZ712" s="99">
        <f>Planning!AZ$304</f>
        <v>0</v>
      </c>
      <c r="BA712" s="99">
        <f>Planning!BA$304</f>
        <v>0</v>
      </c>
      <c r="BB712" s="100">
        <f>Planning!BB$304</f>
        <v>0</v>
      </c>
      <c r="BC712" s="69">
        <f>Planning!BC$304</f>
        <v>0</v>
      </c>
      <c r="BD712" s="102"/>
      <c r="BE712" s="408">
        <f>Planning!BE$304</f>
        <v>0</v>
      </c>
      <c r="BF712" s="409">
        <f>Planning!BF$304</f>
        <v>0</v>
      </c>
      <c r="BG712" s="74">
        <f>Planning!BG$304</f>
        <v>0</v>
      </c>
      <c r="BH712" s="75">
        <f>Planning!BH$304</f>
        <v>0</v>
      </c>
      <c r="BI712" s="76" t="str">
        <f>Planning!BI$304</f>
        <v/>
      </c>
      <c r="BJ712" s="77">
        <f>Planning!BJ$304</f>
        <v>0</v>
      </c>
      <c r="BL712" s="210">
        <f>Planning!BL$304</f>
        <v>0</v>
      </c>
      <c r="BM712" s="143">
        <f>Planning!BP$304</f>
        <v>0</v>
      </c>
      <c r="NL712" s="43" t="s">
        <v>63</v>
      </c>
    </row>
    <row r="713" spans="1:376" ht="10.199999999999999" hidden="1" customHeight="1">
      <c r="A713" s="25"/>
      <c r="B713" s="337"/>
      <c r="C713" s="424"/>
      <c r="D713" s="15"/>
      <c r="E713" s="317" t="str">
        <f>Planning!$E$13</f>
        <v>CHEF</v>
      </c>
      <c r="F713" s="317"/>
      <c r="G713" s="128">
        <f>(COUNTIF(O704:BB734,Planning!$NB$3))/2</f>
        <v>0</v>
      </c>
      <c r="H713" s="323"/>
      <c r="I713" s="402">
        <f>Conges!$B$12</f>
        <v>44905</v>
      </c>
      <c r="J713" s="403"/>
      <c r="K713" s="403"/>
      <c r="L713" s="403"/>
      <c r="M713" s="403"/>
      <c r="N713" s="78" t="str">
        <f>Planning!N$339</f>
        <v/>
      </c>
      <c r="O713" s="95">
        <f>Planning!O$339</f>
        <v>0</v>
      </c>
      <c r="P713" s="96">
        <f>Planning!P$339</f>
        <v>0</v>
      </c>
      <c r="Q713" s="96">
        <f>Planning!Q$339</f>
        <v>0</v>
      </c>
      <c r="R713" s="96">
        <f>Planning!R$339</f>
        <v>0</v>
      </c>
      <c r="S713" s="96">
        <f>Planning!S$339</f>
        <v>0</v>
      </c>
      <c r="T713" s="96">
        <f>Planning!T$339</f>
        <v>0</v>
      </c>
      <c r="U713" s="96">
        <f>Planning!U$339</f>
        <v>0</v>
      </c>
      <c r="V713" s="97">
        <f>Planning!V$339</f>
        <v>0</v>
      </c>
      <c r="W713" s="96">
        <f>Planning!W$339</f>
        <v>0</v>
      </c>
      <c r="X713" s="96">
        <f>Planning!X$339</f>
        <v>0</v>
      </c>
      <c r="Y713" s="96">
        <f>Planning!Y$339</f>
        <v>0</v>
      </c>
      <c r="Z713" s="96">
        <f>Planning!Z$339</f>
        <v>0</v>
      </c>
      <c r="AA713" s="96">
        <f>Planning!AA$339</f>
        <v>0</v>
      </c>
      <c r="AB713" s="96">
        <f>Planning!AB$339</f>
        <v>0</v>
      </c>
      <c r="AC713" s="96">
        <f>Planning!AC$339</f>
        <v>0</v>
      </c>
      <c r="AD713" s="96">
        <f>Planning!AD$339</f>
        <v>0</v>
      </c>
      <c r="AE713" s="95">
        <f>Planning!AE$339</f>
        <v>0</v>
      </c>
      <c r="AF713" s="96">
        <f>Planning!AF$339</f>
        <v>0</v>
      </c>
      <c r="AG713" s="96">
        <f>Planning!AG$339</f>
        <v>0</v>
      </c>
      <c r="AH713" s="96">
        <f>Planning!AH$339</f>
        <v>0</v>
      </c>
      <c r="AI713" s="96">
        <f>Planning!AI$339</f>
        <v>0</v>
      </c>
      <c r="AJ713" s="97">
        <f>Planning!AJ$339</f>
        <v>0</v>
      </c>
      <c r="AK713" s="96">
        <f>Planning!AK$339</f>
        <v>0</v>
      </c>
      <c r="AL713" s="96">
        <f>Planning!AL$339</f>
        <v>0</v>
      </c>
      <c r="AM713" s="96">
        <f>Planning!AM$339</f>
        <v>0</v>
      </c>
      <c r="AN713" s="96">
        <f>Planning!AN$339</f>
        <v>0</v>
      </c>
      <c r="AO713" s="96">
        <f>Planning!AO$339</f>
        <v>0</v>
      </c>
      <c r="AP713" s="96">
        <f>Planning!AP$339</f>
        <v>0</v>
      </c>
      <c r="AQ713" s="96">
        <f>Planning!AQ$339</f>
        <v>0</v>
      </c>
      <c r="AR713" s="96">
        <f>Planning!AR$339</f>
        <v>0</v>
      </c>
      <c r="AS713" s="96">
        <f>Planning!AS$339</f>
        <v>0</v>
      </c>
      <c r="AT713" s="96">
        <f>Planning!AT$339</f>
        <v>0</v>
      </c>
      <c r="AU713" s="95">
        <f>Planning!AU$339</f>
        <v>0</v>
      </c>
      <c r="AV713" s="96">
        <f>Planning!AV$339</f>
        <v>0</v>
      </c>
      <c r="AW713" s="96">
        <f>Planning!AW$339</f>
        <v>0</v>
      </c>
      <c r="AX713" s="96">
        <f>Planning!AX$339</f>
        <v>0</v>
      </c>
      <c r="AY713" s="96">
        <f>Planning!AY$339</f>
        <v>0</v>
      </c>
      <c r="AZ713" s="96">
        <f>Planning!AZ$339</f>
        <v>0</v>
      </c>
      <c r="BA713" s="96">
        <f>Planning!BA$339</f>
        <v>0</v>
      </c>
      <c r="BB713" s="97">
        <f>Planning!BB$339</f>
        <v>0</v>
      </c>
      <c r="BC713" s="82">
        <f>Planning!BC$339</f>
        <v>0</v>
      </c>
      <c r="BD713" s="102"/>
      <c r="BE713" s="410">
        <f>Planning!BE$339</f>
        <v>0</v>
      </c>
      <c r="BF713" s="411">
        <f>Planning!BF$339</f>
        <v>0</v>
      </c>
      <c r="BG713" s="88">
        <f>Planning!BG$339</f>
        <v>0</v>
      </c>
      <c r="BH713" s="89">
        <f>Planning!BH$339</f>
        <v>0</v>
      </c>
      <c r="BI713" s="90" t="str">
        <f>Planning!BI$339</f>
        <v/>
      </c>
      <c r="BJ713" s="91">
        <f>Planning!BJ$339</f>
        <v>0</v>
      </c>
      <c r="BL713" s="211">
        <f>Planning!BL$339</f>
        <v>0</v>
      </c>
      <c r="BM713" s="142">
        <f>Planning!BP$339</f>
        <v>0</v>
      </c>
      <c r="NL713" s="43" t="s">
        <v>63</v>
      </c>
    </row>
    <row r="714" spans="1:376" ht="10.199999999999999" hidden="1" customHeight="1">
      <c r="A714" s="25"/>
      <c r="B714" s="337"/>
      <c r="C714" s="424"/>
      <c r="D714" s="15"/>
      <c r="E714" s="319" t="str">
        <f>Planning!$E$14</f>
        <v>MENAGE</v>
      </c>
      <c r="F714" s="319"/>
      <c r="G714" s="129">
        <f>(COUNTIF(O704:BB734,Planning!$ND$3))/2</f>
        <v>0</v>
      </c>
      <c r="H714" s="323"/>
      <c r="I714" s="400">
        <f>Conges!$B$13</f>
        <v>44906</v>
      </c>
      <c r="J714" s="401"/>
      <c r="K714" s="401"/>
      <c r="L714" s="401"/>
      <c r="M714" s="401"/>
      <c r="N714" s="65" t="str">
        <f>Planning!N$374</f>
        <v/>
      </c>
      <c r="O714" s="98">
        <f>Planning!O$374</f>
        <v>0</v>
      </c>
      <c r="P714" s="99">
        <f>Planning!P$374</f>
        <v>0</v>
      </c>
      <c r="Q714" s="99">
        <f>Planning!Q$374</f>
        <v>0</v>
      </c>
      <c r="R714" s="99">
        <f>Planning!R$374</f>
        <v>0</v>
      </c>
      <c r="S714" s="99">
        <f>Planning!S$374</f>
        <v>0</v>
      </c>
      <c r="T714" s="99">
        <f>Planning!T$374</f>
        <v>0</v>
      </c>
      <c r="U714" s="99">
        <f>Planning!U$374</f>
        <v>0</v>
      </c>
      <c r="V714" s="100">
        <f>Planning!V$374</f>
        <v>0</v>
      </c>
      <c r="W714" s="99">
        <f>Planning!W$374</f>
        <v>0</v>
      </c>
      <c r="X714" s="99">
        <f>Planning!X$374</f>
        <v>0</v>
      </c>
      <c r="Y714" s="99">
        <f>Planning!Y$374</f>
        <v>0</v>
      </c>
      <c r="Z714" s="99">
        <f>Planning!Z$374</f>
        <v>0</v>
      </c>
      <c r="AA714" s="99">
        <f>Planning!AA$374</f>
        <v>0</v>
      </c>
      <c r="AB714" s="99">
        <f>Planning!AB$374</f>
        <v>0</v>
      </c>
      <c r="AC714" s="99">
        <f>Planning!AC$374</f>
        <v>0</v>
      </c>
      <c r="AD714" s="99">
        <f>Planning!AD$374</f>
        <v>0</v>
      </c>
      <c r="AE714" s="98">
        <f>Planning!AE$374</f>
        <v>0</v>
      </c>
      <c r="AF714" s="99">
        <f>Planning!AF$374</f>
        <v>0</v>
      </c>
      <c r="AG714" s="99">
        <f>Planning!AG$374</f>
        <v>0</v>
      </c>
      <c r="AH714" s="99">
        <f>Planning!AH$374</f>
        <v>0</v>
      </c>
      <c r="AI714" s="99">
        <f>Planning!AI$374</f>
        <v>0</v>
      </c>
      <c r="AJ714" s="100">
        <f>Planning!AJ$374</f>
        <v>0</v>
      </c>
      <c r="AK714" s="99">
        <f>Planning!AK$374</f>
        <v>0</v>
      </c>
      <c r="AL714" s="99">
        <f>Planning!AL$374</f>
        <v>0</v>
      </c>
      <c r="AM714" s="99">
        <f>Planning!AM$374</f>
        <v>0</v>
      </c>
      <c r="AN714" s="99">
        <f>Planning!AN$374</f>
        <v>0</v>
      </c>
      <c r="AO714" s="99">
        <f>Planning!AO$374</f>
        <v>0</v>
      </c>
      <c r="AP714" s="99">
        <f>Planning!AP$374</f>
        <v>0</v>
      </c>
      <c r="AQ714" s="99">
        <f>Planning!AQ$374</f>
        <v>0</v>
      </c>
      <c r="AR714" s="99">
        <f>Planning!AR$374</f>
        <v>0</v>
      </c>
      <c r="AS714" s="99">
        <f>Planning!AS$374</f>
        <v>0</v>
      </c>
      <c r="AT714" s="99">
        <f>Planning!AT$374</f>
        <v>0</v>
      </c>
      <c r="AU714" s="98">
        <f>Planning!AU$374</f>
        <v>0</v>
      </c>
      <c r="AV714" s="99">
        <f>Planning!AV$374</f>
        <v>0</v>
      </c>
      <c r="AW714" s="99">
        <f>Planning!AW$374</f>
        <v>0</v>
      </c>
      <c r="AX714" s="99">
        <f>Planning!AX$374</f>
        <v>0</v>
      </c>
      <c r="AY714" s="99">
        <f>Planning!AY$374</f>
        <v>0</v>
      </c>
      <c r="AZ714" s="99">
        <f>Planning!AZ$374</f>
        <v>0</v>
      </c>
      <c r="BA714" s="99">
        <f>Planning!BA$374</f>
        <v>0</v>
      </c>
      <c r="BB714" s="100">
        <f>Planning!BB$374</f>
        <v>0</v>
      </c>
      <c r="BC714" s="69">
        <f>Planning!BC$374</f>
        <v>0</v>
      </c>
      <c r="BD714" s="102"/>
      <c r="BE714" s="408">
        <f>Planning!BE$374</f>
        <v>0</v>
      </c>
      <c r="BF714" s="409">
        <f>Planning!BF$374</f>
        <v>0</v>
      </c>
      <c r="BG714" s="74">
        <f>Planning!BG$374</f>
        <v>0</v>
      </c>
      <c r="BH714" s="75">
        <f>Planning!BH$374</f>
        <v>0</v>
      </c>
      <c r="BI714" s="76" t="str">
        <f>Planning!BI$374</f>
        <v/>
      </c>
      <c r="BJ714" s="77">
        <f>Planning!BJ$374</f>
        <v>0</v>
      </c>
      <c r="BL714" s="210">
        <f>Planning!BL$374</f>
        <v>0</v>
      </c>
      <c r="BM714" s="143">
        <f>Planning!BP$374</f>
        <v>0</v>
      </c>
      <c r="NL714" s="43" t="s">
        <v>63</v>
      </c>
    </row>
    <row r="715" spans="1:376" ht="10.199999999999999" hidden="1" customHeight="1">
      <c r="A715" s="25"/>
      <c r="B715" s="337"/>
      <c r="C715" s="424"/>
      <c r="D715" s="15"/>
      <c r="E715" s="347">
        <f>Planning!$E$15</f>
        <v>0</v>
      </c>
      <c r="F715" s="347"/>
      <c r="G715" s="130">
        <f>(COUNTIF(O704:BB734,Planning!$NF$3))/2</f>
        <v>0</v>
      </c>
      <c r="H715" s="323"/>
      <c r="I715" s="402">
        <f>Conges!$B$14</f>
        <v>44907</v>
      </c>
      <c r="J715" s="403"/>
      <c r="K715" s="403"/>
      <c r="L715" s="403"/>
      <c r="M715" s="403"/>
      <c r="N715" s="78" t="str">
        <f>Planning!N$409</f>
        <v/>
      </c>
      <c r="O715" s="95">
        <f>Planning!O$409</f>
        <v>0</v>
      </c>
      <c r="P715" s="96">
        <f>Planning!P$409</f>
        <v>0</v>
      </c>
      <c r="Q715" s="96">
        <f>Planning!Q$409</f>
        <v>0</v>
      </c>
      <c r="R715" s="96">
        <f>Planning!R$409</f>
        <v>0</v>
      </c>
      <c r="S715" s="96">
        <f>Planning!S$409</f>
        <v>0</v>
      </c>
      <c r="T715" s="96">
        <f>Planning!T$409</f>
        <v>0</v>
      </c>
      <c r="U715" s="96">
        <f>Planning!U$409</f>
        <v>0</v>
      </c>
      <c r="V715" s="97">
        <f>Planning!V$409</f>
        <v>0</v>
      </c>
      <c r="W715" s="96">
        <f>Planning!W$409</f>
        <v>0</v>
      </c>
      <c r="X715" s="96">
        <f>Planning!X$409</f>
        <v>0</v>
      </c>
      <c r="Y715" s="96">
        <f>Planning!Y$409</f>
        <v>0</v>
      </c>
      <c r="Z715" s="96">
        <f>Planning!Z$409</f>
        <v>0</v>
      </c>
      <c r="AA715" s="96">
        <f>Planning!AA$409</f>
        <v>0</v>
      </c>
      <c r="AB715" s="96">
        <f>Planning!AB$409</f>
        <v>0</v>
      </c>
      <c r="AC715" s="96">
        <f>Planning!AC$409</f>
        <v>0</v>
      </c>
      <c r="AD715" s="96">
        <f>Planning!AD$409</f>
        <v>0</v>
      </c>
      <c r="AE715" s="95">
        <f>Planning!AE$409</f>
        <v>0</v>
      </c>
      <c r="AF715" s="96">
        <f>Planning!AF$409</f>
        <v>0</v>
      </c>
      <c r="AG715" s="96">
        <f>Planning!AG$409</f>
        <v>0</v>
      </c>
      <c r="AH715" s="96">
        <f>Planning!AH$409</f>
        <v>0</v>
      </c>
      <c r="AI715" s="96">
        <f>Planning!AI$409</f>
        <v>0</v>
      </c>
      <c r="AJ715" s="97">
        <f>Planning!AJ$409</f>
        <v>0</v>
      </c>
      <c r="AK715" s="96">
        <f>Planning!AK$409</f>
        <v>0</v>
      </c>
      <c r="AL715" s="96">
        <f>Planning!AL$409</f>
        <v>0</v>
      </c>
      <c r="AM715" s="96">
        <f>Planning!AM$409</f>
        <v>0</v>
      </c>
      <c r="AN715" s="96">
        <f>Planning!AN$409</f>
        <v>0</v>
      </c>
      <c r="AO715" s="96">
        <f>Planning!AO$409</f>
        <v>0</v>
      </c>
      <c r="AP715" s="96">
        <f>Planning!AP$409</f>
        <v>0</v>
      </c>
      <c r="AQ715" s="96">
        <f>Planning!AQ$409</f>
        <v>0</v>
      </c>
      <c r="AR715" s="96">
        <f>Planning!AR$409</f>
        <v>0</v>
      </c>
      <c r="AS715" s="96">
        <f>Planning!AS$409</f>
        <v>0</v>
      </c>
      <c r="AT715" s="96">
        <f>Planning!AT$409</f>
        <v>0</v>
      </c>
      <c r="AU715" s="95">
        <f>Planning!AU$409</f>
        <v>0</v>
      </c>
      <c r="AV715" s="96">
        <f>Planning!AV$409</f>
        <v>0</v>
      </c>
      <c r="AW715" s="96">
        <f>Planning!AW$409</f>
        <v>0</v>
      </c>
      <c r="AX715" s="96">
        <f>Planning!AX$409</f>
        <v>0</v>
      </c>
      <c r="AY715" s="96">
        <f>Planning!AY$409</f>
        <v>0</v>
      </c>
      <c r="AZ715" s="96">
        <f>Planning!AZ$409</f>
        <v>0</v>
      </c>
      <c r="BA715" s="96">
        <f>Planning!BA$409</f>
        <v>0</v>
      </c>
      <c r="BB715" s="97">
        <f>Planning!BB$409</f>
        <v>0</v>
      </c>
      <c r="BC715" s="82">
        <f>Planning!BC$409</f>
        <v>0</v>
      </c>
      <c r="BD715" s="102"/>
      <c r="BE715" s="410">
        <f>Planning!BE$409</f>
        <v>0</v>
      </c>
      <c r="BF715" s="411">
        <f>Planning!BF$409</f>
        <v>0</v>
      </c>
      <c r="BG715" s="88">
        <f>Planning!BG$409</f>
        <v>0</v>
      </c>
      <c r="BH715" s="89">
        <f>Planning!BH$409</f>
        <v>0</v>
      </c>
      <c r="BI715" s="90" t="str">
        <f>Planning!BI$409</f>
        <v/>
      </c>
      <c r="BJ715" s="91">
        <f>Planning!BJ$409</f>
        <v>0</v>
      </c>
      <c r="BL715" s="211">
        <f>Planning!BL$409</f>
        <v>0</v>
      </c>
      <c r="BM715" s="142">
        <f>Planning!BP$409</f>
        <v>0</v>
      </c>
      <c r="NL715" s="43" t="s">
        <v>63</v>
      </c>
    </row>
    <row r="716" spans="1:376" ht="10.199999999999999" hidden="1" customHeight="1">
      <c r="A716" s="25"/>
      <c r="B716" s="337"/>
      <c r="C716" s="424"/>
      <c r="D716" s="15"/>
      <c r="E716" s="330"/>
      <c r="F716" s="330"/>
      <c r="G716" s="134">
        <f>(COUNTIF(O704:BB734,Planning!$NH$3))/2</f>
        <v>0</v>
      </c>
      <c r="H716" s="323"/>
      <c r="I716" s="400">
        <f>Conges!$B$15</f>
        <v>44908</v>
      </c>
      <c r="J716" s="401"/>
      <c r="K716" s="401"/>
      <c r="L716" s="401"/>
      <c r="M716" s="401"/>
      <c r="N716" s="65" t="str">
        <f>Planning!N$444</f>
        <v/>
      </c>
      <c r="O716" s="98">
        <f>Planning!O$444</f>
        <v>0</v>
      </c>
      <c r="P716" s="99">
        <f>Planning!P$444</f>
        <v>0</v>
      </c>
      <c r="Q716" s="99">
        <f>Planning!Q$444</f>
        <v>0</v>
      </c>
      <c r="R716" s="99">
        <f>Planning!R$444</f>
        <v>0</v>
      </c>
      <c r="S716" s="99">
        <f>Planning!S$444</f>
        <v>0</v>
      </c>
      <c r="T716" s="99">
        <f>Planning!T$444</f>
        <v>0</v>
      </c>
      <c r="U716" s="99">
        <f>Planning!U$444</f>
        <v>0</v>
      </c>
      <c r="V716" s="100">
        <f>Planning!V$444</f>
        <v>0</v>
      </c>
      <c r="W716" s="98">
        <f>Planning!W$444</f>
        <v>0</v>
      </c>
      <c r="X716" s="99">
        <f>Planning!X$444</f>
        <v>0</v>
      </c>
      <c r="Y716" s="99">
        <f>Planning!Y$444</f>
        <v>0</v>
      </c>
      <c r="Z716" s="99">
        <f>Planning!Z$444</f>
        <v>0</v>
      </c>
      <c r="AA716" s="99">
        <f>Planning!AA$444</f>
        <v>0</v>
      </c>
      <c r="AB716" s="99">
        <f>Planning!AB$444</f>
        <v>0</v>
      </c>
      <c r="AC716" s="99">
        <f>Planning!AC$444</f>
        <v>0</v>
      </c>
      <c r="AD716" s="100">
        <f>Planning!AD$444</f>
        <v>0</v>
      </c>
      <c r="AE716" s="98">
        <f>Planning!AE$444</f>
        <v>0</v>
      </c>
      <c r="AF716" s="99">
        <f>Planning!AF$444</f>
        <v>0</v>
      </c>
      <c r="AG716" s="99">
        <f>Planning!AG$444</f>
        <v>0</v>
      </c>
      <c r="AH716" s="99">
        <f>Planning!AH$444</f>
        <v>0</v>
      </c>
      <c r="AI716" s="99">
        <f>Planning!AI$444</f>
        <v>0</v>
      </c>
      <c r="AJ716" s="100">
        <f>Planning!AJ$444</f>
        <v>0</v>
      </c>
      <c r="AK716" s="98">
        <f>Planning!AK$444</f>
        <v>0</v>
      </c>
      <c r="AL716" s="99">
        <f>Planning!AL$444</f>
        <v>0</v>
      </c>
      <c r="AM716" s="99">
        <f>Planning!AM$444</f>
        <v>0</v>
      </c>
      <c r="AN716" s="99">
        <f>Planning!AN$444</f>
        <v>0</v>
      </c>
      <c r="AO716" s="99">
        <f>Planning!AO$444</f>
        <v>0</v>
      </c>
      <c r="AP716" s="99">
        <f>Planning!AP$444</f>
        <v>0</v>
      </c>
      <c r="AQ716" s="99">
        <f>Planning!AQ$444</f>
        <v>0</v>
      </c>
      <c r="AR716" s="99">
        <f>Planning!AR$444</f>
        <v>0</v>
      </c>
      <c r="AS716" s="99">
        <f>Planning!AS$444</f>
        <v>0</v>
      </c>
      <c r="AT716" s="100">
        <f>Planning!AT$444</f>
        <v>0</v>
      </c>
      <c r="AU716" s="98">
        <f>Planning!AU$444</f>
        <v>0</v>
      </c>
      <c r="AV716" s="99">
        <f>Planning!AV$444</f>
        <v>0</v>
      </c>
      <c r="AW716" s="99">
        <f>Planning!AW$444</f>
        <v>0</v>
      </c>
      <c r="AX716" s="99">
        <f>Planning!AX$444</f>
        <v>0</v>
      </c>
      <c r="AY716" s="99">
        <f>Planning!AY$444</f>
        <v>0</v>
      </c>
      <c r="AZ716" s="99">
        <f>Planning!AZ$444</f>
        <v>0</v>
      </c>
      <c r="BA716" s="99">
        <f>Planning!BA$444</f>
        <v>0</v>
      </c>
      <c r="BB716" s="100">
        <f>Planning!BB$444</f>
        <v>0</v>
      </c>
      <c r="BC716" s="69">
        <f>Planning!BC$444</f>
        <v>0</v>
      </c>
      <c r="BD716" s="102"/>
      <c r="BE716" s="408">
        <f>Planning!BE$444</f>
        <v>0</v>
      </c>
      <c r="BF716" s="409">
        <f>Planning!BF$444</f>
        <v>0</v>
      </c>
      <c r="BG716" s="74">
        <f>Planning!BG$444</f>
        <v>0</v>
      </c>
      <c r="BH716" s="75">
        <f>Planning!BH$444</f>
        <v>0</v>
      </c>
      <c r="BI716" s="76" t="str">
        <f>Planning!BI$444</f>
        <v/>
      </c>
      <c r="BJ716" s="77">
        <f>Planning!BJ$444</f>
        <v>0</v>
      </c>
      <c r="BL716" s="210">
        <f>Planning!BL$444</f>
        <v>0</v>
      </c>
      <c r="BM716" s="143">
        <f>Planning!BP$444</f>
        <v>0</v>
      </c>
      <c r="NL716" s="43" t="s">
        <v>63</v>
      </c>
    </row>
    <row r="717" spans="1:376" ht="10.199999999999999" hidden="1" customHeight="1">
      <c r="A717" s="25"/>
      <c r="B717" s="337"/>
      <c r="C717" s="424"/>
      <c r="D717" s="15"/>
      <c r="E717" s="331"/>
      <c r="F717" s="331"/>
      <c r="G717" s="135">
        <f>(COUNTIF(O704:BB734,Planning!$NJ$3))/2</f>
        <v>0</v>
      </c>
      <c r="H717" s="323"/>
      <c r="I717" s="402">
        <f>Conges!$B$16</f>
        <v>44909</v>
      </c>
      <c r="J717" s="403"/>
      <c r="K717" s="403"/>
      <c r="L717" s="403"/>
      <c r="M717" s="403"/>
      <c r="N717" s="78" t="str">
        <f>Planning!N$479</f>
        <v/>
      </c>
      <c r="O717" s="95">
        <f>Planning!O$479</f>
        <v>0</v>
      </c>
      <c r="P717" s="96">
        <f>Planning!P$479</f>
        <v>0</v>
      </c>
      <c r="Q717" s="96">
        <f>Planning!Q$479</f>
        <v>0</v>
      </c>
      <c r="R717" s="96">
        <f>Planning!R$479</f>
        <v>0</v>
      </c>
      <c r="S717" s="96">
        <f>Planning!S$479</f>
        <v>0</v>
      </c>
      <c r="T717" s="96">
        <f>Planning!T$479</f>
        <v>0</v>
      </c>
      <c r="U717" s="96">
        <f>Planning!U$479</f>
        <v>0</v>
      </c>
      <c r="V717" s="97">
        <f>Planning!V$479</f>
        <v>0</v>
      </c>
      <c r="W717" s="95">
        <f>Planning!W$479</f>
        <v>0</v>
      </c>
      <c r="X717" s="96">
        <f>Planning!X$479</f>
        <v>0</v>
      </c>
      <c r="Y717" s="96">
        <f>Planning!Y$479</f>
        <v>0</v>
      </c>
      <c r="Z717" s="96">
        <f>Planning!Z$479</f>
        <v>0</v>
      </c>
      <c r="AA717" s="96">
        <f>Planning!AA$479</f>
        <v>0</v>
      </c>
      <c r="AB717" s="96">
        <f>Planning!AB$479</f>
        <v>0</v>
      </c>
      <c r="AC717" s="96">
        <f>Planning!AC$479</f>
        <v>0</v>
      </c>
      <c r="AD717" s="97">
        <f>Planning!AD$479</f>
        <v>0</v>
      </c>
      <c r="AE717" s="95">
        <f>Planning!AE$479</f>
        <v>0</v>
      </c>
      <c r="AF717" s="96">
        <f>Planning!AF$479</f>
        <v>0</v>
      </c>
      <c r="AG717" s="96">
        <f>Planning!AG$479</f>
        <v>0</v>
      </c>
      <c r="AH717" s="96">
        <f>Planning!AH$479</f>
        <v>0</v>
      </c>
      <c r="AI717" s="96">
        <f>Planning!AI$479</f>
        <v>0</v>
      </c>
      <c r="AJ717" s="97">
        <f>Planning!AJ$479</f>
        <v>0</v>
      </c>
      <c r="AK717" s="95">
        <f>Planning!AK$479</f>
        <v>0</v>
      </c>
      <c r="AL717" s="96">
        <f>Planning!AL$479</f>
        <v>0</v>
      </c>
      <c r="AM717" s="96">
        <f>Planning!AM$479</f>
        <v>0</v>
      </c>
      <c r="AN717" s="96">
        <f>Planning!AN$479</f>
        <v>0</v>
      </c>
      <c r="AO717" s="96">
        <f>Planning!AO$479</f>
        <v>0</v>
      </c>
      <c r="AP717" s="96">
        <f>Planning!AP$479</f>
        <v>0</v>
      </c>
      <c r="AQ717" s="96">
        <f>Planning!AQ$479</f>
        <v>0</v>
      </c>
      <c r="AR717" s="96">
        <f>Planning!AR$479</f>
        <v>0</v>
      </c>
      <c r="AS717" s="96">
        <f>Planning!AS$479</f>
        <v>0</v>
      </c>
      <c r="AT717" s="97">
        <f>Planning!AT$479</f>
        <v>0</v>
      </c>
      <c r="AU717" s="95">
        <f>Planning!AU$479</f>
        <v>0</v>
      </c>
      <c r="AV717" s="96">
        <f>Planning!AV$479</f>
        <v>0</v>
      </c>
      <c r="AW717" s="96">
        <f>Planning!AW$479</f>
        <v>0</v>
      </c>
      <c r="AX717" s="96">
        <f>Planning!AX$479</f>
        <v>0</v>
      </c>
      <c r="AY717" s="96">
        <f>Planning!AY$479</f>
        <v>0</v>
      </c>
      <c r="AZ717" s="96">
        <f>Planning!AZ$479</f>
        <v>0</v>
      </c>
      <c r="BA717" s="96">
        <f>Planning!BA$479</f>
        <v>0</v>
      </c>
      <c r="BB717" s="97">
        <f>Planning!BB$479</f>
        <v>0</v>
      </c>
      <c r="BC717" s="82">
        <f>Planning!BC$479</f>
        <v>0</v>
      </c>
      <c r="BD717" s="102"/>
      <c r="BE717" s="410">
        <f>Planning!BE$479</f>
        <v>0</v>
      </c>
      <c r="BF717" s="411">
        <f>Planning!BF$479</f>
        <v>0</v>
      </c>
      <c r="BG717" s="88">
        <f>Planning!BG$479</f>
        <v>0</v>
      </c>
      <c r="BH717" s="89">
        <f>Planning!BH$479</f>
        <v>0</v>
      </c>
      <c r="BI717" s="90" t="str">
        <f>Planning!BI$479</f>
        <v/>
      </c>
      <c r="BJ717" s="91">
        <f>Planning!BJ$479</f>
        <v>0</v>
      </c>
      <c r="BL717" s="211">
        <f>Planning!BL$479</f>
        <v>0</v>
      </c>
      <c r="BM717" s="142">
        <f>Planning!BP$479</f>
        <v>0</v>
      </c>
      <c r="NL717" s="43" t="s">
        <v>63</v>
      </c>
    </row>
    <row r="718" spans="1:376" ht="10.199999999999999" hidden="1" customHeight="1">
      <c r="A718" s="25"/>
      <c r="B718" s="337"/>
      <c r="C718" s="424"/>
      <c r="D718" s="15"/>
      <c r="E718" s="343" t="str">
        <f>Planning!$E$18</f>
        <v>H sans Renfort</v>
      </c>
      <c r="F718" s="343"/>
      <c r="G718" s="131">
        <f>SUM(G709:G717)-G712</f>
        <v>0</v>
      </c>
      <c r="H718" s="323"/>
      <c r="I718" s="400">
        <f>Conges!$B$17</f>
        <v>44910</v>
      </c>
      <c r="J718" s="401"/>
      <c r="K718" s="401"/>
      <c r="L718" s="401"/>
      <c r="M718" s="401"/>
      <c r="N718" s="65" t="str">
        <f>Planning!N$514</f>
        <v/>
      </c>
      <c r="O718" s="98">
        <f>Planning!O$514</f>
        <v>0</v>
      </c>
      <c r="P718" s="99">
        <f>Planning!P$514</f>
        <v>0</v>
      </c>
      <c r="Q718" s="99">
        <f>Planning!Q$514</f>
        <v>0</v>
      </c>
      <c r="R718" s="99">
        <f>Planning!R$514</f>
        <v>0</v>
      </c>
      <c r="S718" s="99">
        <f>Planning!S$514</f>
        <v>0</v>
      </c>
      <c r="T718" s="99">
        <f>Planning!T$514</f>
        <v>0</v>
      </c>
      <c r="U718" s="99">
        <f>Planning!U$514</f>
        <v>0</v>
      </c>
      <c r="V718" s="100">
        <f>Planning!V$514</f>
        <v>0</v>
      </c>
      <c r="W718" s="98">
        <f>Planning!W$514</f>
        <v>0</v>
      </c>
      <c r="X718" s="99">
        <f>Planning!X$514</f>
        <v>0</v>
      </c>
      <c r="Y718" s="99">
        <f>Planning!Y$514</f>
        <v>0</v>
      </c>
      <c r="Z718" s="99">
        <f>Planning!Z$514</f>
        <v>0</v>
      </c>
      <c r="AA718" s="99">
        <f>Planning!AA$514</f>
        <v>0</v>
      </c>
      <c r="AB718" s="99">
        <f>Planning!AB$514</f>
        <v>0</v>
      </c>
      <c r="AC718" s="99">
        <f>Planning!AC$514</f>
        <v>0</v>
      </c>
      <c r="AD718" s="100">
        <f>Planning!AD$514</f>
        <v>0</v>
      </c>
      <c r="AE718" s="98">
        <f>Planning!AE$514</f>
        <v>0</v>
      </c>
      <c r="AF718" s="99">
        <f>Planning!AF$514</f>
        <v>0</v>
      </c>
      <c r="AG718" s="99">
        <f>Planning!AG$514</f>
        <v>0</v>
      </c>
      <c r="AH718" s="99">
        <f>Planning!AH$514</f>
        <v>0</v>
      </c>
      <c r="AI718" s="99">
        <f>Planning!AI$514</f>
        <v>0</v>
      </c>
      <c r="AJ718" s="100">
        <f>Planning!AJ$514</f>
        <v>0</v>
      </c>
      <c r="AK718" s="98">
        <f>Planning!AK$514</f>
        <v>0</v>
      </c>
      <c r="AL718" s="99">
        <f>Planning!AL$514</f>
        <v>0</v>
      </c>
      <c r="AM718" s="99">
        <f>Planning!AM$514</f>
        <v>0</v>
      </c>
      <c r="AN718" s="99">
        <f>Planning!AN$514</f>
        <v>0</v>
      </c>
      <c r="AO718" s="99">
        <f>Planning!AO$514</f>
        <v>0</v>
      </c>
      <c r="AP718" s="99">
        <f>Planning!AP$514</f>
        <v>0</v>
      </c>
      <c r="AQ718" s="99">
        <f>Planning!AQ$514</f>
        <v>0</v>
      </c>
      <c r="AR718" s="99">
        <f>Planning!AR$514</f>
        <v>0</v>
      </c>
      <c r="AS718" s="99">
        <f>Planning!AS$514</f>
        <v>0</v>
      </c>
      <c r="AT718" s="100">
        <f>Planning!AT$514</f>
        <v>0</v>
      </c>
      <c r="AU718" s="98">
        <f>Planning!AU$514</f>
        <v>0</v>
      </c>
      <c r="AV718" s="99">
        <f>Planning!AV$514</f>
        <v>0</v>
      </c>
      <c r="AW718" s="99">
        <f>Planning!AW$514</f>
        <v>0</v>
      </c>
      <c r="AX718" s="99">
        <f>Planning!AX$514</f>
        <v>0</v>
      </c>
      <c r="AY718" s="99">
        <f>Planning!AY$514</f>
        <v>0</v>
      </c>
      <c r="AZ718" s="99">
        <f>Planning!AZ$514</f>
        <v>0</v>
      </c>
      <c r="BA718" s="99">
        <f>Planning!BA$514</f>
        <v>0</v>
      </c>
      <c r="BB718" s="100">
        <f>Planning!BB$514</f>
        <v>0</v>
      </c>
      <c r="BC718" s="69">
        <f>Planning!BC$514</f>
        <v>0</v>
      </c>
      <c r="BD718" s="102"/>
      <c r="BE718" s="408">
        <f>Planning!BE$514</f>
        <v>0</v>
      </c>
      <c r="BF718" s="409">
        <f>Planning!BF$514</f>
        <v>0</v>
      </c>
      <c r="BG718" s="74">
        <f>Planning!BG$514</f>
        <v>0</v>
      </c>
      <c r="BH718" s="75">
        <f>Planning!BH$514</f>
        <v>0</v>
      </c>
      <c r="BI718" s="76" t="str">
        <f>Planning!BI$514</f>
        <v/>
      </c>
      <c r="BJ718" s="77">
        <f>Planning!BJ$514</f>
        <v>0</v>
      </c>
      <c r="BL718" s="210">
        <f>Planning!BL$514</f>
        <v>0</v>
      </c>
      <c r="BM718" s="143">
        <f>Planning!BP$514</f>
        <v>0</v>
      </c>
      <c r="NL718" s="43" t="s">
        <v>63</v>
      </c>
    </row>
    <row r="719" spans="1:376" ht="10.199999999999999" hidden="1" customHeight="1">
      <c r="A719" s="25"/>
      <c r="B719" s="337"/>
      <c r="C719" s="424"/>
      <c r="D719" s="15"/>
      <c r="E719" s="343" t="str">
        <f>Planning!$E$19</f>
        <v>H avec Renfort</v>
      </c>
      <c r="F719" s="343"/>
      <c r="G719" s="131">
        <f>SUM(G709:G717)</f>
        <v>0</v>
      </c>
      <c r="H719" s="323"/>
      <c r="I719" s="402">
        <f>Conges!$B$18</f>
        <v>44911</v>
      </c>
      <c r="J719" s="403"/>
      <c r="K719" s="403"/>
      <c r="L719" s="403"/>
      <c r="M719" s="403"/>
      <c r="N719" s="78" t="str">
        <f>Planning!N$549</f>
        <v/>
      </c>
      <c r="O719" s="95">
        <f>Planning!O$549</f>
        <v>0</v>
      </c>
      <c r="P719" s="96">
        <f>Planning!P$549</f>
        <v>0</v>
      </c>
      <c r="Q719" s="96">
        <f>Planning!Q$549</f>
        <v>0</v>
      </c>
      <c r="R719" s="96">
        <f>Planning!R$549</f>
        <v>0</v>
      </c>
      <c r="S719" s="96">
        <f>Planning!S$549</f>
        <v>0</v>
      </c>
      <c r="T719" s="96">
        <f>Planning!T$549</f>
        <v>0</v>
      </c>
      <c r="U719" s="96">
        <f>Planning!U$549</f>
        <v>0</v>
      </c>
      <c r="V719" s="97">
        <f>Planning!V$549</f>
        <v>0</v>
      </c>
      <c r="W719" s="95">
        <f>Planning!W$549</f>
        <v>0</v>
      </c>
      <c r="X719" s="96">
        <f>Planning!X$549</f>
        <v>0</v>
      </c>
      <c r="Y719" s="96">
        <f>Planning!Y$549</f>
        <v>0</v>
      </c>
      <c r="Z719" s="96">
        <f>Planning!Z$549</f>
        <v>0</v>
      </c>
      <c r="AA719" s="96">
        <f>Planning!AA$549</f>
        <v>0</v>
      </c>
      <c r="AB719" s="96">
        <f>Planning!AB$549</f>
        <v>0</v>
      </c>
      <c r="AC719" s="96">
        <f>Planning!AC$549</f>
        <v>0</v>
      </c>
      <c r="AD719" s="97">
        <f>Planning!AD$549</f>
        <v>0</v>
      </c>
      <c r="AE719" s="95">
        <f>Planning!AE$549</f>
        <v>0</v>
      </c>
      <c r="AF719" s="96">
        <f>Planning!AF$549</f>
        <v>0</v>
      </c>
      <c r="AG719" s="96">
        <f>Planning!AG$549</f>
        <v>0</v>
      </c>
      <c r="AH719" s="96">
        <f>Planning!AH$549</f>
        <v>0</v>
      </c>
      <c r="AI719" s="96">
        <f>Planning!AI$549</f>
        <v>0</v>
      </c>
      <c r="AJ719" s="97">
        <f>Planning!AJ$549</f>
        <v>0</v>
      </c>
      <c r="AK719" s="95">
        <f>Planning!AK$549</f>
        <v>0</v>
      </c>
      <c r="AL719" s="96">
        <f>Planning!AL$549</f>
        <v>0</v>
      </c>
      <c r="AM719" s="96">
        <f>Planning!AM$549</f>
        <v>0</v>
      </c>
      <c r="AN719" s="96">
        <f>Planning!AN$549</f>
        <v>0</v>
      </c>
      <c r="AO719" s="96">
        <f>Planning!AO$549</f>
        <v>0</v>
      </c>
      <c r="AP719" s="96">
        <f>Planning!AP$549</f>
        <v>0</v>
      </c>
      <c r="AQ719" s="96">
        <f>Planning!AQ$549</f>
        <v>0</v>
      </c>
      <c r="AR719" s="96">
        <f>Planning!AR$549</f>
        <v>0</v>
      </c>
      <c r="AS719" s="96">
        <f>Planning!AS$549</f>
        <v>0</v>
      </c>
      <c r="AT719" s="97">
        <f>Planning!AT$549</f>
        <v>0</v>
      </c>
      <c r="AU719" s="95">
        <f>Planning!AU$549</f>
        <v>0</v>
      </c>
      <c r="AV719" s="96">
        <f>Planning!AV$549</f>
        <v>0</v>
      </c>
      <c r="AW719" s="96">
        <f>Planning!AW$549</f>
        <v>0</v>
      </c>
      <c r="AX719" s="96">
        <f>Planning!AX$549</f>
        <v>0</v>
      </c>
      <c r="AY719" s="96">
        <f>Planning!AY$549</f>
        <v>0</v>
      </c>
      <c r="AZ719" s="96">
        <f>Planning!AZ$549</f>
        <v>0</v>
      </c>
      <c r="BA719" s="96">
        <f>Planning!BA$549</f>
        <v>0</v>
      </c>
      <c r="BB719" s="97">
        <f>Planning!BB$549</f>
        <v>0</v>
      </c>
      <c r="BC719" s="82">
        <f>Planning!BC$549</f>
        <v>0</v>
      </c>
      <c r="BD719" s="102"/>
      <c r="BE719" s="410">
        <f>Planning!BE$549</f>
        <v>0</v>
      </c>
      <c r="BF719" s="411">
        <f>Planning!BF$549</f>
        <v>0</v>
      </c>
      <c r="BG719" s="88">
        <f>Planning!BG$549</f>
        <v>0</v>
      </c>
      <c r="BH719" s="89">
        <f>Planning!BH$549</f>
        <v>0</v>
      </c>
      <c r="BI719" s="90" t="str">
        <f>Planning!BI$549</f>
        <v/>
      </c>
      <c r="BJ719" s="91">
        <f>Planning!BJ$549</f>
        <v>0</v>
      </c>
      <c r="BL719" s="211">
        <f>Planning!BL$549</f>
        <v>0</v>
      </c>
      <c r="BM719" s="142">
        <f>Planning!BP$549</f>
        <v>0</v>
      </c>
      <c r="NL719" s="43" t="s">
        <v>63</v>
      </c>
    </row>
    <row r="720" spans="1:376" ht="10.199999999999999" hidden="1" customHeight="1">
      <c r="A720" s="25"/>
      <c r="B720" s="337"/>
      <c r="C720" s="424"/>
      <c r="D720" s="15"/>
      <c r="E720" s="101"/>
      <c r="F720" s="101"/>
      <c r="G720" s="101"/>
      <c r="H720" s="323"/>
      <c r="I720" s="400">
        <f>Conges!$B$19</f>
        <v>44912</v>
      </c>
      <c r="J720" s="401"/>
      <c r="K720" s="401"/>
      <c r="L720" s="401"/>
      <c r="M720" s="401"/>
      <c r="N720" s="65" t="str">
        <f>Planning!N$584</f>
        <v/>
      </c>
      <c r="O720" s="98">
        <f>Planning!O$584</f>
        <v>0</v>
      </c>
      <c r="P720" s="99">
        <f>Planning!P$584</f>
        <v>0</v>
      </c>
      <c r="Q720" s="99">
        <f>Planning!Q$584</f>
        <v>0</v>
      </c>
      <c r="R720" s="99">
        <f>Planning!R$584</f>
        <v>0</v>
      </c>
      <c r="S720" s="99">
        <f>Planning!S$584</f>
        <v>0</v>
      </c>
      <c r="T720" s="99">
        <f>Planning!T$584</f>
        <v>0</v>
      </c>
      <c r="U720" s="99">
        <f>Planning!U$584</f>
        <v>0</v>
      </c>
      <c r="V720" s="100">
        <f>Planning!V$584</f>
        <v>0</v>
      </c>
      <c r="W720" s="98">
        <f>Planning!W$584</f>
        <v>0</v>
      </c>
      <c r="X720" s="99">
        <f>Planning!X$584</f>
        <v>0</v>
      </c>
      <c r="Y720" s="99">
        <f>Planning!Y$584</f>
        <v>0</v>
      </c>
      <c r="Z720" s="99">
        <f>Planning!Z$584</f>
        <v>0</v>
      </c>
      <c r="AA720" s="99">
        <f>Planning!AA$584</f>
        <v>0</v>
      </c>
      <c r="AB720" s="99">
        <f>Planning!AB$584</f>
        <v>0</v>
      </c>
      <c r="AC720" s="99">
        <f>Planning!AC$584</f>
        <v>0</v>
      </c>
      <c r="AD720" s="100">
        <f>Planning!AD$584</f>
        <v>0</v>
      </c>
      <c r="AE720" s="98">
        <f>Planning!AE$584</f>
        <v>0</v>
      </c>
      <c r="AF720" s="99">
        <f>Planning!AF$584</f>
        <v>0</v>
      </c>
      <c r="AG720" s="99">
        <f>Planning!AG$584</f>
        <v>0</v>
      </c>
      <c r="AH720" s="99">
        <f>Planning!AH$584</f>
        <v>0</v>
      </c>
      <c r="AI720" s="99">
        <f>Planning!AI$584</f>
        <v>0</v>
      </c>
      <c r="AJ720" s="100">
        <f>Planning!AJ$584</f>
        <v>0</v>
      </c>
      <c r="AK720" s="98">
        <f>Planning!AK$584</f>
        <v>0</v>
      </c>
      <c r="AL720" s="99">
        <f>Planning!AL$584</f>
        <v>0</v>
      </c>
      <c r="AM720" s="99">
        <f>Planning!AM$584</f>
        <v>0</v>
      </c>
      <c r="AN720" s="99">
        <f>Planning!AN$584</f>
        <v>0</v>
      </c>
      <c r="AO720" s="99">
        <f>Planning!AO$584</f>
        <v>0</v>
      </c>
      <c r="AP720" s="99">
        <f>Planning!AP$584</f>
        <v>0</v>
      </c>
      <c r="AQ720" s="99">
        <f>Planning!AQ$584</f>
        <v>0</v>
      </c>
      <c r="AR720" s="99">
        <f>Planning!AR$584</f>
        <v>0</v>
      </c>
      <c r="AS720" s="99">
        <f>Planning!AS$584</f>
        <v>0</v>
      </c>
      <c r="AT720" s="100">
        <f>Planning!AT$584</f>
        <v>0</v>
      </c>
      <c r="AU720" s="98">
        <f>Planning!AU$584</f>
        <v>0</v>
      </c>
      <c r="AV720" s="99">
        <f>Planning!AV$584</f>
        <v>0</v>
      </c>
      <c r="AW720" s="99">
        <f>Planning!AW$584</f>
        <v>0</v>
      </c>
      <c r="AX720" s="99">
        <f>Planning!AX$584</f>
        <v>0</v>
      </c>
      <c r="AY720" s="99">
        <f>Planning!AY$584</f>
        <v>0</v>
      </c>
      <c r="AZ720" s="99">
        <f>Planning!AZ$584</f>
        <v>0</v>
      </c>
      <c r="BA720" s="99">
        <f>Planning!BA$584</f>
        <v>0</v>
      </c>
      <c r="BB720" s="100">
        <f>Planning!BB$584</f>
        <v>0</v>
      </c>
      <c r="BC720" s="69">
        <f>Planning!BC$584</f>
        <v>0</v>
      </c>
      <c r="BD720" s="102"/>
      <c r="BE720" s="408">
        <f>Planning!BE$584</f>
        <v>0</v>
      </c>
      <c r="BF720" s="409">
        <f>Planning!BF$584</f>
        <v>0</v>
      </c>
      <c r="BG720" s="74">
        <f>Planning!BG$584</f>
        <v>0</v>
      </c>
      <c r="BH720" s="75">
        <f>Planning!BH$584</f>
        <v>0</v>
      </c>
      <c r="BI720" s="76" t="str">
        <f>Planning!BI$584</f>
        <v/>
      </c>
      <c r="BJ720" s="77">
        <f>Planning!BJ$584</f>
        <v>0</v>
      </c>
      <c r="BL720" s="210">
        <f>Planning!BL$584</f>
        <v>0</v>
      </c>
      <c r="BM720" s="143">
        <f>Planning!BP$584</f>
        <v>0</v>
      </c>
      <c r="NL720" s="43" t="s">
        <v>63</v>
      </c>
    </row>
    <row r="721" spans="1:376" ht="10.199999999999999" hidden="1" customHeight="1">
      <c r="A721" s="25"/>
      <c r="B721" s="337"/>
      <c r="C721" s="424"/>
      <c r="D721" s="15"/>
      <c r="E721" s="101"/>
      <c r="F721" s="101"/>
      <c r="G721" s="101"/>
      <c r="H721" s="323"/>
      <c r="I721" s="402">
        <f>Conges!$B$20</f>
        <v>44913</v>
      </c>
      <c r="J721" s="403"/>
      <c r="K721" s="403"/>
      <c r="L721" s="403"/>
      <c r="M721" s="403"/>
      <c r="N721" s="78" t="str">
        <f>Planning!N$619</f>
        <v/>
      </c>
      <c r="O721" s="95">
        <f>Planning!O$619</f>
        <v>0</v>
      </c>
      <c r="P721" s="96">
        <f>Planning!P$619</f>
        <v>0</v>
      </c>
      <c r="Q721" s="96">
        <f>Planning!Q$619</f>
        <v>0</v>
      </c>
      <c r="R721" s="96">
        <f>Planning!R$619</f>
        <v>0</v>
      </c>
      <c r="S721" s="96">
        <f>Planning!S$619</f>
        <v>0</v>
      </c>
      <c r="T721" s="96">
        <f>Planning!T$619</f>
        <v>0</v>
      </c>
      <c r="U721" s="96">
        <f>Planning!U$619</f>
        <v>0</v>
      </c>
      <c r="V721" s="97">
        <f>Planning!V$619</f>
        <v>0</v>
      </c>
      <c r="W721" s="95">
        <f>Planning!W$619</f>
        <v>0</v>
      </c>
      <c r="X721" s="96">
        <f>Planning!X$619</f>
        <v>0</v>
      </c>
      <c r="Y721" s="96">
        <f>Planning!Y$619</f>
        <v>0</v>
      </c>
      <c r="Z721" s="96">
        <f>Planning!Z$619</f>
        <v>0</v>
      </c>
      <c r="AA721" s="96">
        <f>Planning!AA$619</f>
        <v>0</v>
      </c>
      <c r="AB721" s="96">
        <f>Planning!AB$619</f>
        <v>0</v>
      </c>
      <c r="AC721" s="96">
        <f>Planning!AC$619</f>
        <v>0</v>
      </c>
      <c r="AD721" s="97">
        <f>Planning!AD$619</f>
        <v>0</v>
      </c>
      <c r="AE721" s="95">
        <f>Planning!AE$619</f>
        <v>0</v>
      </c>
      <c r="AF721" s="96">
        <f>Planning!AF$619</f>
        <v>0</v>
      </c>
      <c r="AG721" s="96">
        <f>Planning!AG$619</f>
        <v>0</v>
      </c>
      <c r="AH721" s="96">
        <f>Planning!AH$619</f>
        <v>0</v>
      </c>
      <c r="AI721" s="96">
        <f>Planning!AI$619</f>
        <v>0</v>
      </c>
      <c r="AJ721" s="97">
        <f>Planning!AJ$619</f>
        <v>0</v>
      </c>
      <c r="AK721" s="95">
        <f>Planning!AK$619</f>
        <v>0</v>
      </c>
      <c r="AL721" s="96">
        <f>Planning!AL$619</f>
        <v>0</v>
      </c>
      <c r="AM721" s="96">
        <f>Planning!AM$619</f>
        <v>0</v>
      </c>
      <c r="AN721" s="96">
        <f>Planning!AN$619</f>
        <v>0</v>
      </c>
      <c r="AO721" s="96">
        <f>Planning!AO$619</f>
        <v>0</v>
      </c>
      <c r="AP721" s="96">
        <f>Planning!AP$619</f>
        <v>0</v>
      </c>
      <c r="AQ721" s="96">
        <f>Planning!AQ$619</f>
        <v>0</v>
      </c>
      <c r="AR721" s="96">
        <f>Planning!AR$619</f>
        <v>0</v>
      </c>
      <c r="AS721" s="96">
        <f>Planning!AS$619</f>
        <v>0</v>
      </c>
      <c r="AT721" s="97">
        <f>Planning!AT$619</f>
        <v>0</v>
      </c>
      <c r="AU721" s="95">
        <f>Planning!AU$619</f>
        <v>0</v>
      </c>
      <c r="AV721" s="96">
        <f>Planning!AV$619</f>
        <v>0</v>
      </c>
      <c r="AW721" s="96">
        <f>Planning!AW$619</f>
        <v>0</v>
      </c>
      <c r="AX721" s="96">
        <f>Planning!AX$619</f>
        <v>0</v>
      </c>
      <c r="AY721" s="96">
        <f>Planning!AY$619</f>
        <v>0</v>
      </c>
      <c r="AZ721" s="96">
        <f>Planning!AZ$619</f>
        <v>0</v>
      </c>
      <c r="BA721" s="96">
        <f>Planning!BA$619</f>
        <v>0</v>
      </c>
      <c r="BB721" s="97">
        <f>Planning!BB$619</f>
        <v>0</v>
      </c>
      <c r="BC721" s="82">
        <f>Planning!BC$619</f>
        <v>0</v>
      </c>
      <c r="BD721" s="102"/>
      <c r="BE721" s="410">
        <f>Planning!BE$619</f>
        <v>0</v>
      </c>
      <c r="BF721" s="411">
        <f>Planning!BF$619</f>
        <v>0</v>
      </c>
      <c r="BG721" s="88">
        <f>Planning!BG$619</f>
        <v>0</v>
      </c>
      <c r="BH721" s="89">
        <f>Planning!BH$619</f>
        <v>0</v>
      </c>
      <c r="BI721" s="90" t="str">
        <f>Planning!BI$619</f>
        <v/>
      </c>
      <c r="BJ721" s="91">
        <f>Planning!BJ$619</f>
        <v>0</v>
      </c>
      <c r="BL721" s="211">
        <f>Planning!BL$619</f>
        <v>0</v>
      </c>
      <c r="BM721" s="142">
        <f>Planning!BP$619</f>
        <v>0</v>
      </c>
      <c r="NL721" s="43" t="s">
        <v>63</v>
      </c>
    </row>
    <row r="722" spans="1:376" ht="10.199999999999999" hidden="1" customHeight="1">
      <c r="A722" s="25"/>
      <c r="B722" s="337"/>
      <c r="C722" s="424"/>
      <c r="D722" s="15"/>
      <c r="E722" s="101"/>
      <c r="F722" s="101"/>
      <c r="G722" s="101"/>
      <c r="H722" s="323"/>
      <c r="I722" s="400">
        <f>Conges!$B$21</f>
        <v>44914</v>
      </c>
      <c r="J722" s="401"/>
      <c r="K722" s="401"/>
      <c r="L722" s="401"/>
      <c r="M722" s="401"/>
      <c r="N722" s="65" t="str">
        <f>Planning!N$654</f>
        <v/>
      </c>
      <c r="O722" s="98">
        <f>Planning!O$654</f>
        <v>0</v>
      </c>
      <c r="P722" s="99">
        <f>Planning!P$654</f>
        <v>0</v>
      </c>
      <c r="Q722" s="99">
        <f>Planning!Q$654</f>
        <v>0</v>
      </c>
      <c r="R722" s="99">
        <f>Planning!R$654</f>
        <v>0</v>
      </c>
      <c r="S722" s="99">
        <f>Planning!S$654</f>
        <v>0</v>
      </c>
      <c r="T722" s="99">
        <f>Planning!T$654</f>
        <v>0</v>
      </c>
      <c r="U722" s="99">
        <f>Planning!U$654</f>
        <v>0</v>
      </c>
      <c r="V722" s="100">
        <f>Planning!V$654</f>
        <v>0</v>
      </c>
      <c r="W722" s="98">
        <f>Planning!W$654</f>
        <v>0</v>
      </c>
      <c r="X722" s="99">
        <f>Planning!X$654</f>
        <v>0</v>
      </c>
      <c r="Y722" s="99">
        <f>Planning!Y$654</f>
        <v>0</v>
      </c>
      <c r="Z722" s="99">
        <f>Planning!Z$654</f>
        <v>0</v>
      </c>
      <c r="AA722" s="99">
        <f>Planning!AA$654</f>
        <v>0</v>
      </c>
      <c r="AB722" s="99">
        <f>Planning!AB$654</f>
        <v>0</v>
      </c>
      <c r="AC722" s="99">
        <f>Planning!AC$654</f>
        <v>0</v>
      </c>
      <c r="AD722" s="100">
        <f>Planning!AD$654</f>
        <v>0</v>
      </c>
      <c r="AE722" s="98">
        <f>Planning!AE$654</f>
        <v>0</v>
      </c>
      <c r="AF722" s="99">
        <f>Planning!AF$654</f>
        <v>0</v>
      </c>
      <c r="AG722" s="99">
        <f>Planning!AG$654</f>
        <v>0</v>
      </c>
      <c r="AH722" s="99">
        <f>Planning!AH$654</f>
        <v>0</v>
      </c>
      <c r="AI722" s="99">
        <f>Planning!AI$654</f>
        <v>0</v>
      </c>
      <c r="AJ722" s="100">
        <f>Planning!AJ$654</f>
        <v>0</v>
      </c>
      <c r="AK722" s="98">
        <f>Planning!AK$654</f>
        <v>0</v>
      </c>
      <c r="AL722" s="99">
        <f>Planning!AL$654</f>
        <v>0</v>
      </c>
      <c r="AM722" s="99">
        <f>Planning!AM$654</f>
        <v>0</v>
      </c>
      <c r="AN722" s="99">
        <f>Planning!AN$654</f>
        <v>0</v>
      </c>
      <c r="AO722" s="99">
        <f>Planning!AO$654</f>
        <v>0</v>
      </c>
      <c r="AP722" s="99">
        <f>Planning!AP$654</f>
        <v>0</v>
      </c>
      <c r="AQ722" s="99">
        <f>Planning!AQ$654</f>
        <v>0</v>
      </c>
      <c r="AR722" s="99">
        <f>Planning!AR$654</f>
        <v>0</v>
      </c>
      <c r="AS722" s="99">
        <f>Planning!AS$654</f>
        <v>0</v>
      </c>
      <c r="AT722" s="100">
        <f>Planning!AT$654</f>
        <v>0</v>
      </c>
      <c r="AU722" s="98">
        <f>Planning!AU$654</f>
        <v>0</v>
      </c>
      <c r="AV722" s="99">
        <f>Planning!AV$654</f>
        <v>0</v>
      </c>
      <c r="AW722" s="99">
        <f>Planning!AW$654</f>
        <v>0</v>
      </c>
      <c r="AX722" s="99">
        <f>Planning!AX$654</f>
        <v>0</v>
      </c>
      <c r="AY722" s="99">
        <f>Planning!AY$654</f>
        <v>0</v>
      </c>
      <c r="AZ722" s="99">
        <f>Planning!AZ$654</f>
        <v>0</v>
      </c>
      <c r="BA722" s="99">
        <f>Planning!BA$654</f>
        <v>0</v>
      </c>
      <c r="BB722" s="100">
        <f>Planning!BB$654</f>
        <v>0</v>
      </c>
      <c r="BC722" s="69">
        <f>Planning!BC$654</f>
        <v>0</v>
      </c>
      <c r="BD722" s="102"/>
      <c r="BE722" s="408">
        <f>Planning!BE$654</f>
        <v>0</v>
      </c>
      <c r="BF722" s="409">
        <f>Planning!BF$654</f>
        <v>0</v>
      </c>
      <c r="BG722" s="74">
        <f>Planning!BG$654</f>
        <v>0</v>
      </c>
      <c r="BH722" s="75">
        <f>Planning!BH$654</f>
        <v>0</v>
      </c>
      <c r="BI722" s="76" t="str">
        <f>Planning!BI$654</f>
        <v/>
      </c>
      <c r="BJ722" s="77">
        <f>Planning!BJ$654</f>
        <v>0</v>
      </c>
      <c r="BL722" s="210">
        <f>Planning!BL$654</f>
        <v>0</v>
      </c>
      <c r="BM722" s="143">
        <f>Planning!BP$654</f>
        <v>0</v>
      </c>
      <c r="NL722" s="43" t="s">
        <v>63</v>
      </c>
    </row>
    <row r="723" spans="1:376" ht="10.199999999999999" hidden="1" customHeight="1">
      <c r="A723" s="25"/>
      <c r="B723" s="337"/>
      <c r="C723" s="424"/>
      <c r="D723" s="15"/>
      <c r="E723" s="101"/>
      <c r="F723" s="101"/>
      <c r="G723" s="101"/>
      <c r="H723" s="323"/>
      <c r="I723" s="402">
        <f>Conges!$B$22</f>
        <v>44915</v>
      </c>
      <c r="J723" s="403"/>
      <c r="K723" s="403"/>
      <c r="L723" s="403"/>
      <c r="M723" s="403"/>
      <c r="N723" s="78" t="str">
        <f>Planning!N$689</f>
        <v/>
      </c>
      <c r="O723" s="95">
        <f>Planning!O$689</f>
        <v>0</v>
      </c>
      <c r="P723" s="96">
        <f>Planning!P$689</f>
        <v>0</v>
      </c>
      <c r="Q723" s="96">
        <f>Planning!Q$689</f>
        <v>0</v>
      </c>
      <c r="R723" s="96">
        <f>Planning!R$689</f>
        <v>0</v>
      </c>
      <c r="S723" s="96">
        <f>Planning!S$689</f>
        <v>0</v>
      </c>
      <c r="T723" s="96">
        <f>Planning!T$689</f>
        <v>0</v>
      </c>
      <c r="U723" s="96">
        <f>Planning!U$689</f>
        <v>0</v>
      </c>
      <c r="V723" s="97">
        <f>Planning!V$689</f>
        <v>0</v>
      </c>
      <c r="W723" s="95">
        <f>Planning!W$689</f>
        <v>0</v>
      </c>
      <c r="X723" s="96">
        <f>Planning!X$689</f>
        <v>0</v>
      </c>
      <c r="Y723" s="96">
        <f>Planning!Y$689</f>
        <v>0</v>
      </c>
      <c r="Z723" s="96">
        <f>Planning!Z$689</f>
        <v>0</v>
      </c>
      <c r="AA723" s="96">
        <f>Planning!AA$689</f>
        <v>0</v>
      </c>
      <c r="AB723" s="96">
        <f>Planning!AB$689</f>
        <v>0</v>
      </c>
      <c r="AC723" s="96">
        <f>Planning!AC$689</f>
        <v>0</v>
      </c>
      <c r="AD723" s="97">
        <f>Planning!AD$689</f>
        <v>0</v>
      </c>
      <c r="AE723" s="95">
        <f>Planning!AE$689</f>
        <v>0</v>
      </c>
      <c r="AF723" s="96">
        <f>Planning!AF$689</f>
        <v>0</v>
      </c>
      <c r="AG723" s="96">
        <f>Planning!AG$689</f>
        <v>0</v>
      </c>
      <c r="AH723" s="96">
        <f>Planning!AH$689</f>
        <v>0</v>
      </c>
      <c r="AI723" s="96">
        <f>Planning!AI$689</f>
        <v>0</v>
      </c>
      <c r="AJ723" s="97">
        <f>Planning!AJ$689</f>
        <v>0</v>
      </c>
      <c r="AK723" s="95">
        <f>Planning!AK$689</f>
        <v>0</v>
      </c>
      <c r="AL723" s="96">
        <f>Planning!AL$689</f>
        <v>0</v>
      </c>
      <c r="AM723" s="96">
        <f>Planning!AM$689</f>
        <v>0</v>
      </c>
      <c r="AN723" s="96">
        <f>Planning!AN$689</f>
        <v>0</v>
      </c>
      <c r="AO723" s="96">
        <f>Planning!AO$689</f>
        <v>0</v>
      </c>
      <c r="AP723" s="96">
        <f>Planning!AP$689</f>
        <v>0</v>
      </c>
      <c r="AQ723" s="96">
        <f>Planning!AQ$689</f>
        <v>0</v>
      </c>
      <c r="AR723" s="96">
        <f>Planning!AR$689</f>
        <v>0</v>
      </c>
      <c r="AS723" s="96">
        <f>Planning!AS$689</f>
        <v>0</v>
      </c>
      <c r="AT723" s="97">
        <f>Planning!AT$689</f>
        <v>0</v>
      </c>
      <c r="AU723" s="95">
        <f>Planning!AU$689</f>
        <v>0</v>
      </c>
      <c r="AV723" s="96">
        <f>Planning!AV$689</f>
        <v>0</v>
      </c>
      <c r="AW723" s="96">
        <f>Planning!AW$689</f>
        <v>0</v>
      </c>
      <c r="AX723" s="96">
        <f>Planning!AX$689</f>
        <v>0</v>
      </c>
      <c r="AY723" s="96">
        <f>Planning!AY$689</f>
        <v>0</v>
      </c>
      <c r="AZ723" s="96">
        <f>Planning!AZ$689</f>
        <v>0</v>
      </c>
      <c r="BA723" s="96">
        <f>Planning!BA$689</f>
        <v>0</v>
      </c>
      <c r="BB723" s="97">
        <f>Planning!BB$689</f>
        <v>0</v>
      </c>
      <c r="BC723" s="82">
        <f>Planning!BC$689</f>
        <v>0</v>
      </c>
      <c r="BD723" s="102"/>
      <c r="BE723" s="410">
        <f>Planning!BE$689</f>
        <v>0</v>
      </c>
      <c r="BF723" s="411">
        <f>Planning!BF$689</f>
        <v>0</v>
      </c>
      <c r="BG723" s="88">
        <f>Planning!BG$689</f>
        <v>0</v>
      </c>
      <c r="BH723" s="89">
        <f>Planning!BH$689</f>
        <v>0</v>
      </c>
      <c r="BI723" s="90" t="str">
        <f>Planning!BI$689</f>
        <v/>
      </c>
      <c r="BJ723" s="91">
        <f>Planning!BJ$689</f>
        <v>0</v>
      </c>
      <c r="BL723" s="211">
        <f>Planning!BL$689</f>
        <v>0</v>
      </c>
      <c r="BM723" s="142">
        <f>Planning!BP$689</f>
        <v>0</v>
      </c>
      <c r="NL723" s="43" t="s">
        <v>63</v>
      </c>
    </row>
    <row r="724" spans="1:376" ht="10.199999999999999" hidden="1" customHeight="1">
      <c r="A724" s="25"/>
      <c r="B724" s="337"/>
      <c r="C724" s="424"/>
      <c r="D724" s="15"/>
      <c r="E724" s="101"/>
      <c r="F724" s="101"/>
      <c r="G724" s="101"/>
      <c r="H724" s="323"/>
      <c r="I724" s="400">
        <f>Conges!$B$23</f>
        <v>44916</v>
      </c>
      <c r="J724" s="401"/>
      <c r="K724" s="401"/>
      <c r="L724" s="401"/>
      <c r="M724" s="401"/>
      <c r="N724" s="65" t="str">
        <f>Planning!N$724</f>
        <v/>
      </c>
      <c r="O724" s="98">
        <f>Planning!O$724</f>
        <v>0</v>
      </c>
      <c r="P724" s="99">
        <f>Planning!P$724</f>
        <v>0</v>
      </c>
      <c r="Q724" s="99">
        <f>Planning!Q$724</f>
        <v>0</v>
      </c>
      <c r="R724" s="99">
        <f>Planning!R$724</f>
        <v>0</v>
      </c>
      <c r="S724" s="99">
        <f>Planning!S$724</f>
        <v>0</v>
      </c>
      <c r="T724" s="99">
        <f>Planning!T$724</f>
        <v>0</v>
      </c>
      <c r="U724" s="99">
        <f>Planning!U$724</f>
        <v>0</v>
      </c>
      <c r="V724" s="100">
        <f>Planning!V$724</f>
        <v>0</v>
      </c>
      <c r="W724" s="98">
        <f>Planning!W$724</f>
        <v>0</v>
      </c>
      <c r="X724" s="99">
        <f>Planning!X$724</f>
        <v>0</v>
      </c>
      <c r="Y724" s="99">
        <f>Planning!Y$724</f>
        <v>0</v>
      </c>
      <c r="Z724" s="99">
        <f>Planning!Z$724</f>
        <v>0</v>
      </c>
      <c r="AA724" s="99">
        <f>Planning!AA$724</f>
        <v>0</v>
      </c>
      <c r="AB724" s="99">
        <f>Planning!AB$724</f>
        <v>0</v>
      </c>
      <c r="AC724" s="99">
        <f>Planning!AC$724</f>
        <v>0</v>
      </c>
      <c r="AD724" s="100">
        <f>Planning!AD$724</f>
        <v>0</v>
      </c>
      <c r="AE724" s="98">
        <f>Planning!AE$724</f>
        <v>0</v>
      </c>
      <c r="AF724" s="99">
        <f>Planning!AF$724</f>
        <v>0</v>
      </c>
      <c r="AG724" s="99">
        <f>Planning!AG$724</f>
        <v>0</v>
      </c>
      <c r="AH724" s="99">
        <f>Planning!AH$724</f>
        <v>0</v>
      </c>
      <c r="AI724" s="99">
        <f>Planning!AI$724</f>
        <v>0</v>
      </c>
      <c r="AJ724" s="100">
        <f>Planning!AJ$724</f>
        <v>0</v>
      </c>
      <c r="AK724" s="98">
        <f>Planning!AK$724</f>
        <v>0</v>
      </c>
      <c r="AL724" s="99">
        <f>Planning!AL$724</f>
        <v>0</v>
      </c>
      <c r="AM724" s="99">
        <f>Planning!AM$724</f>
        <v>0</v>
      </c>
      <c r="AN724" s="99">
        <f>Planning!AN$724</f>
        <v>0</v>
      </c>
      <c r="AO724" s="99">
        <f>Planning!AO$724</f>
        <v>0</v>
      </c>
      <c r="AP724" s="99">
        <f>Planning!AP$724</f>
        <v>0</v>
      </c>
      <c r="AQ724" s="99">
        <f>Planning!AQ$724</f>
        <v>0</v>
      </c>
      <c r="AR724" s="99">
        <f>Planning!AR$724</f>
        <v>0</v>
      </c>
      <c r="AS724" s="99">
        <f>Planning!AS$724</f>
        <v>0</v>
      </c>
      <c r="AT724" s="100">
        <f>Planning!AT$724</f>
        <v>0</v>
      </c>
      <c r="AU724" s="98">
        <f>Planning!AU$724</f>
        <v>0</v>
      </c>
      <c r="AV724" s="99">
        <f>Planning!AV$724</f>
        <v>0</v>
      </c>
      <c r="AW724" s="99">
        <f>Planning!AW$724</f>
        <v>0</v>
      </c>
      <c r="AX724" s="99">
        <f>Planning!AX$724</f>
        <v>0</v>
      </c>
      <c r="AY724" s="99">
        <f>Planning!AY$724</f>
        <v>0</v>
      </c>
      <c r="AZ724" s="99">
        <f>Planning!AZ$724</f>
        <v>0</v>
      </c>
      <c r="BA724" s="99">
        <f>Planning!BA$724</f>
        <v>0</v>
      </c>
      <c r="BB724" s="100">
        <f>Planning!BB$724</f>
        <v>0</v>
      </c>
      <c r="BC724" s="69">
        <f>Planning!BC$724</f>
        <v>0</v>
      </c>
      <c r="BD724" s="102"/>
      <c r="BE724" s="408">
        <f>Planning!BE$724</f>
        <v>0</v>
      </c>
      <c r="BF724" s="409">
        <f>Planning!BF$724</f>
        <v>0</v>
      </c>
      <c r="BG724" s="74">
        <f>Planning!BG$724</f>
        <v>0</v>
      </c>
      <c r="BH724" s="75">
        <f>Planning!BH$724</f>
        <v>0</v>
      </c>
      <c r="BI724" s="76" t="str">
        <f>Planning!BI$724</f>
        <v/>
      </c>
      <c r="BJ724" s="77">
        <f>Planning!BJ$724</f>
        <v>0</v>
      </c>
      <c r="BL724" s="210">
        <f>Planning!BL$724</f>
        <v>0</v>
      </c>
      <c r="BM724" s="143">
        <f>Planning!BP$724</f>
        <v>0</v>
      </c>
      <c r="NL724" s="43" t="s">
        <v>63</v>
      </c>
    </row>
    <row r="725" spans="1:376" ht="10.199999999999999" hidden="1" customHeight="1">
      <c r="A725" s="25"/>
      <c r="B725" s="337"/>
      <c r="C725" s="424"/>
      <c r="D725" s="15"/>
      <c r="E725" s="101"/>
      <c r="F725" s="101"/>
      <c r="G725" s="101"/>
      <c r="H725" s="323"/>
      <c r="I725" s="402">
        <f>Conges!$B$24</f>
        <v>44917</v>
      </c>
      <c r="J725" s="403"/>
      <c r="K725" s="403"/>
      <c r="L725" s="403"/>
      <c r="M725" s="403"/>
      <c r="N725" s="78" t="str">
        <f>Planning!N$759</f>
        <v/>
      </c>
      <c r="O725" s="95">
        <f>Planning!O$759</f>
        <v>0</v>
      </c>
      <c r="P725" s="96">
        <f>Planning!P$759</f>
        <v>0</v>
      </c>
      <c r="Q725" s="96">
        <f>Planning!Q$759</f>
        <v>0</v>
      </c>
      <c r="R725" s="96">
        <f>Planning!R$759</f>
        <v>0</v>
      </c>
      <c r="S725" s="96">
        <f>Planning!S$759</f>
        <v>0</v>
      </c>
      <c r="T725" s="96">
        <f>Planning!T$759</f>
        <v>0</v>
      </c>
      <c r="U725" s="96">
        <f>Planning!U$759</f>
        <v>0</v>
      </c>
      <c r="V725" s="97">
        <f>Planning!V$759</f>
        <v>0</v>
      </c>
      <c r="W725" s="95">
        <f>Planning!W$759</f>
        <v>0</v>
      </c>
      <c r="X725" s="96">
        <f>Planning!X$759</f>
        <v>0</v>
      </c>
      <c r="Y725" s="96">
        <f>Planning!Y$759</f>
        <v>0</v>
      </c>
      <c r="Z725" s="96">
        <f>Planning!Z$759</f>
        <v>0</v>
      </c>
      <c r="AA725" s="96">
        <f>Planning!AA$759</f>
        <v>0</v>
      </c>
      <c r="AB725" s="96">
        <f>Planning!AB$759</f>
        <v>0</v>
      </c>
      <c r="AC725" s="96">
        <f>Planning!AC$759</f>
        <v>0</v>
      </c>
      <c r="AD725" s="97">
        <f>Planning!AD$759</f>
        <v>0</v>
      </c>
      <c r="AE725" s="95">
        <f>Planning!AE$759</f>
        <v>0</v>
      </c>
      <c r="AF725" s="96">
        <f>Planning!AF$759</f>
        <v>0</v>
      </c>
      <c r="AG725" s="96">
        <f>Planning!AG$759</f>
        <v>0</v>
      </c>
      <c r="AH725" s="96">
        <f>Planning!AH$759</f>
        <v>0</v>
      </c>
      <c r="AI725" s="96">
        <f>Planning!AI$759</f>
        <v>0</v>
      </c>
      <c r="AJ725" s="97">
        <f>Planning!AJ$759</f>
        <v>0</v>
      </c>
      <c r="AK725" s="95">
        <f>Planning!AK$759</f>
        <v>0</v>
      </c>
      <c r="AL725" s="96">
        <f>Planning!AL$759</f>
        <v>0</v>
      </c>
      <c r="AM725" s="96">
        <f>Planning!AM$759</f>
        <v>0</v>
      </c>
      <c r="AN725" s="96">
        <f>Planning!AN$759</f>
        <v>0</v>
      </c>
      <c r="AO725" s="96">
        <f>Planning!AO$759</f>
        <v>0</v>
      </c>
      <c r="AP725" s="96">
        <f>Planning!AP$759</f>
        <v>0</v>
      </c>
      <c r="AQ725" s="96">
        <f>Planning!AQ$759</f>
        <v>0</v>
      </c>
      <c r="AR725" s="96">
        <f>Planning!AR$759</f>
        <v>0</v>
      </c>
      <c r="AS725" s="96">
        <f>Planning!AS$759</f>
        <v>0</v>
      </c>
      <c r="AT725" s="97">
        <f>Planning!AT$759</f>
        <v>0</v>
      </c>
      <c r="AU725" s="95">
        <f>Planning!AU$759</f>
        <v>0</v>
      </c>
      <c r="AV725" s="96">
        <f>Planning!AV$759</f>
        <v>0</v>
      </c>
      <c r="AW725" s="96">
        <f>Planning!AW$759</f>
        <v>0</v>
      </c>
      <c r="AX725" s="96">
        <f>Planning!AX$759</f>
        <v>0</v>
      </c>
      <c r="AY725" s="96">
        <f>Planning!AY$759</f>
        <v>0</v>
      </c>
      <c r="AZ725" s="96">
        <f>Planning!AZ$759</f>
        <v>0</v>
      </c>
      <c r="BA725" s="96">
        <f>Planning!BA$759</f>
        <v>0</v>
      </c>
      <c r="BB725" s="97">
        <f>Planning!BB$759</f>
        <v>0</v>
      </c>
      <c r="BC725" s="82">
        <f>Planning!BC$759</f>
        <v>0</v>
      </c>
      <c r="BD725" s="102"/>
      <c r="BE725" s="410">
        <f>Planning!BE$759</f>
        <v>0</v>
      </c>
      <c r="BF725" s="411">
        <f>Planning!BF$759</f>
        <v>0</v>
      </c>
      <c r="BG725" s="88">
        <f>Planning!BG$759</f>
        <v>0</v>
      </c>
      <c r="BH725" s="89">
        <f>Planning!BH$759</f>
        <v>0</v>
      </c>
      <c r="BI725" s="90" t="str">
        <f>Planning!BI$759</f>
        <v/>
      </c>
      <c r="BJ725" s="91">
        <f>Planning!BJ$759</f>
        <v>0</v>
      </c>
      <c r="BL725" s="211">
        <f>Planning!BL$759</f>
        <v>0</v>
      </c>
      <c r="BM725" s="142">
        <f>Planning!BP$759</f>
        <v>0</v>
      </c>
      <c r="NL725" s="43" t="s">
        <v>63</v>
      </c>
    </row>
    <row r="726" spans="1:376" ht="10.199999999999999" hidden="1" customHeight="1">
      <c r="A726" s="25"/>
      <c r="B726" s="337"/>
      <c r="C726" s="424"/>
      <c r="D726" s="15"/>
      <c r="E726" s="101"/>
      <c r="F726" s="101"/>
      <c r="G726" s="101"/>
      <c r="H726" s="323"/>
      <c r="I726" s="400">
        <f>Conges!$B$25</f>
        <v>44918</v>
      </c>
      <c r="J726" s="401"/>
      <c r="K726" s="401"/>
      <c r="L726" s="401"/>
      <c r="M726" s="401"/>
      <c r="N726" s="65" t="str">
        <f>Planning!N$794</f>
        <v/>
      </c>
      <c r="O726" s="98">
        <f>Planning!O$794</f>
        <v>0</v>
      </c>
      <c r="P726" s="99">
        <f>Planning!P$794</f>
        <v>0</v>
      </c>
      <c r="Q726" s="99">
        <f>Planning!Q$794</f>
        <v>0</v>
      </c>
      <c r="R726" s="99">
        <f>Planning!R$794</f>
        <v>0</v>
      </c>
      <c r="S726" s="99">
        <f>Planning!S$794</f>
        <v>0</v>
      </c>
      <c r="T726" s="99">
        <f>Planning!T$794</f>
        <v>0</v>
      </c>
      <c r="U726" s="99">
        <f>Planning!U$794</f>
        <v>0</v>
      </c>
      <c r="V726" s="100">
        <f>Planning!V$794</f>
        <v>0</v>
      </c>
      <c r="W726" s="98">
        <f>Planning!W$794</f>
        <v>0</v>
      </c>
      <c r="X726" s="99">
        <f>Planning!X$794</f>
        <v>0</v>
      </c>
      <c r="Y726" s="99">
        <f>Planning!Y$794</f>
        <v>0</v>
      </c>
      <c r="Z726" s="99">
        <f>Planning!Z$794</f>
        <v>0</v>
      </c>
      <c r="AA726" s="99">
        <f>Planning!AA$794</f>
        <v>0</v>
      </c>
      <c r="AB726" s="99">
        <f>Planning!AB$794</f>
        <v>0</v>
      </c>
      <c r="AC726" s="99">
        <f>Planning!AC$794</f>
        <v>0</v>
      </c>
      <c r="AD726" s="100">
        <f>Planning!AD$794</f>
        <v>0</v>
      </c>
      <c r="AE726" s="98">
        <f>Planning!AE$794</f>
        <v>0</v>
      </c>
      <c r="AF726" s="99">
        <f>Planning!AF$794</f>
        <v>0</v>
      </c>
      <c r="AG726" s="99">
        <f>Planning!AG$794</f>
        <v>0</v>
      </c>
      <c r="AH726" s="99">
        <f>Planning!AH$794</f>
        <v>0</v>
      </c>
      <c r="AI726" s="99">
        <f>Planning!AI$794</f>
        <v>0</v>
      </c>
      <c r="AJ726" s="100">
        <f>Planning!AJ$794</f>
        <v>0</v>
      </c>
      <c r="AK726" s="98">
        <f>Planning!AK$794</f>
        <v>0</v>
      </c>
      <c r="AL726" s="99">
        <f>Planning!AL$794</f>
        <v>0</v>
      </c>
      <c r="AM726" s="99">
        <f>Planning!AM$794</f>
        <v>0</v>
      </c>
      <c r="AN726" s="99">
        <f>Planning!AN$794</f>
        <v>0</v>
      </c>
      <c r="AO726" s="99">
        <f>Planning!AO$794</f>
        <v>0</v>
      </c>
      <c r="AP726" s="99">
        <f>Planning!AP$794</f>
        <v>0</v>
      </c>
      <c r="AQ726" s="99">
        <f>Planning!AQ$794</f>
        <v>0</v>
      </c>
      <c r="AR726" s="99">
        <f>Planning!AR$794</f>
        <v>0</v>
      </c>
      <c r="AS726" s="99">
        <f>Planning!AS$794</f>
        <v>0</v>
      </c>
      <c r="AT726" s="100">
        <f>Planning!AT$794</f>
        <v>0</v>
      </c>
      <c r="AU726" s="98">
        <f>Planning!AU$794</f>
        <v>0</v>
      </c>
      <c r="AV726" s="99">
        <f>Planning!AV$794</f>
        <v>0</v>
      </c>
      <c r="AW726" s="99">
        <f>Planning!AW$794</f>
        <v>0</v>
      </c>
      <c r="AX726" s="99">
        <f>Planning!AX$794</f>
        <v>0</v>
      </c>
      <c r="AY726" s="99">
        <f>Planning!AY$794</f>
        <v>0</v>
      </c>
      <c r="AZ726" s="99">
        <f>Planning!AZ$794</f>
        <v>0</v>
      </c>
      <c r="BA726" s="99">
        <f>Planning!BA$794</f>
        <v>0</v>
      </c>
      <c r="BB726" s="100">
        <f>Planning!BB$794</f>
        <v>0</v>
      </c>
      <c r="BC726" s="69">
        <f>Planning!BC$794</f>
        <v>0</v>
      </c>
      <c r="BD726" s="102"/>
      <c r="BE726" s="408">
        <f>Planning!BE$794</f>
        <v>0</v>
      </c>
      <c r="BF726" s="409">
        <f>Planning!BF$794</f>
        <v>0</v>
      </c>
      <c r="BG726" s="74">
        <f>Planning!BG$794</f>
        <v>0</v>
      </c>
      <c r="BH726" s="75">
        <f>Planning!BH$794</f>
        <v>0</v>
      </c>
      <c r="BI726" s="76" t="str">
        <f>Planning!BI$794</f>
        <v/>
      </c>
      <c r="BJ726" s="77">
        <f>Planning!BJ$794</f>
        <v>0</v>
      </c>
      <c r="BL726" s="210">
        <f>Planning!BL$794</f>
        <v>0</v>
      </c>
      <c r="BM726" s="143">
        <f>Planning!BP$794</f>
        <v>0</v>
      </c>
      <c r="NL726" s="43" t="s">
        <v>63</v>
      </c>
    </row>
    <row r="727" spans="1:376" ht="10.199999999999999" hidden="1" customHeight="1">
      <c r="A727" s="25"/>
      <c r="B727" s="337"/>
      <c r="C727" s="424"/>
      <c r="D727" s="15"/>
      <c r="E727" s="101"/>
      <c r="F727" s="101"/>
      <c r="G727" s="101"/>
      <c r="H727" s="323"/>
      <c r="I727" s="402">
        <f>Conges!$B$26</f>
        <v>44919</v>
      </c>
      <c r="J727" s="403"/>
      <c r="K727" s="403"/>
      <c r="L727" s="403"/>
      <c r="M727" s="403"/>
      <c r="N727" s="78" t="str">
        <f>Planning!N$829</f>
        <v/>
      </c>
      <c r="O727" s="95">
        <f>Planning!O$829</f>
        <v>0</v>
      </c>
      <c r="P727" s="96">
        <f>Planning!P$829</f>
        <v>0</v>
      </c>
      <c r="Q727" s="96">
        <f>Planning!Q$829</f>
        <v>0</v>
      </c>
      <c r="R727" s="96">
        <f>Planning!R$829</f>
        <v>0</v>
      </c>
      <c r="S727" s="96">
        <f>Planning!S$829</f>
        <v>0</v>
      </c>
      <c r="T727" s="96">
        <f>Planning!T$829</f>
        <v>0</v>
      </c>
      <c r="U727" s="96">
        <f>Planning!U$829</f>
        <v>0</v>
      </c>
      <c r="V727" s="97">
        <f>Planning!V$829</f>
        <v>0</v>
      </c>
      <c r="W727" s="95">
        <f>Planning!W$829</f>
        <v>0</v>
      </c>
      <c r="X727" s="96">
        <f>Planning!X$829</f>
        <v>0</v>
      </c>
      <c r="Y727" s="96">
        <f>Planning!Y$829</f>
        <v>0</v>
      </c>
      <c r="Z727" s="96">
        <f>Planning!Z$829</f>
        <v>0</v>
      </c>
      <c r="AA727" s="96">
        <f>Planning!AA$829</f>
        <v>0</v>
      </c>
      <c r="AB727" s="96">
        <f>Planning!AB$829</f>
        <v>0</v>
      </c>
      <c r="AC727" s="96">
        <f>Planning!AC$829</f>
        <v>0</v>
      </c>
      <c r="AD727" s="97">
        <f>Planning!AD$829</f>
        <v>0</v>
      </c>
      <c r="AE727" s="95">
        <f>Planning!AE$829</f>
        <v>0</v>
      </c>
      <c r="AF727" s="96">
        <f>Planning!AF$829</f>
        <v>0</v>
      </c>
      <c r="AG727" s="96">
        <f>Planning!AG$829</f>
        <v>0</v>
      </c>
      <c r="AH727" s="96">
        <f>Planning!AH$829</f>
        <v>0</v>
      </c>
      <c r="AI727" s="96">
        <f>Planning!AI$829</f>
        <v>0</v>
      </c>
      <c r="AJ727" s="97">
        <f>Planning!AJ$829</f>
        <v>0</v>
      </c>
      <c r="AK727" s="95">
        <f>Planning!AK$829</f>
        <v>0</v>
      </c>
      <c r="AL727" s="96">
        <f>Planning!AL$829</f>
        <v>0</v>
      </c>
      <c r="AM727" s="96">
        <f>Planning!AM$829</f>
        <v>0</v>
      </c>
      <c r="AN727" s="96">
        <f>Planning!AN$829</f>
        <v>0</v>
      </c>
      <c r="AO727" s="96">
        <f>Planning!AO$829</f>
        <v>0</v>
      </c>
      <c r="AP727" s="96">
        <f>Planning!AP$829</f>
        <v>0</v>
      </c>
      <c r="AQ727" s="96">
        <f>Planning!AQ$829</f>
        <v>0</v>
      </c>
      <c r="AR727" s="96">
        <f>Planning!AR$829</f>
        <v>0</v>
      </c>
      <c r="AS727" s="96">
        <f>Planning!AS$829</f>
        <v>0</v>
      </c>
      <c r="AT727" s="97">
        <f>Planning!AT$829</f>
        <v>0</v>
      </c>
      <c r="AU727" s="95">
        <f>Planning!AU$829</f>
        <v>0</v>
      </c>
      <c r="AV727" s="96">
        <f>Planning!AV$829</f>
        <v>0</v>
      </c>
      <c r="AW727" s="96">
        <f>Planning!AW$829</f>
        <v>0</v>
      </c>
      <c r="AX727" s="96">
        <f>Planning!AX$829</f>
        <v>0</v>
      </c>
      <c r="AY727" s="96">
        <f>Planning!AY$829</f>
        <v>0</v>
      </c>
      <c r="AZ727" s="96">
        <f>Planning!AZ$829</f>
        <v>0</v>
      </c>
      <c r="BA727" s="96">
        <f>Planning!BA$829</f>
        <v>0</v>
      </c>
      <c r="BB727" s="97">
        <f>Planning!BB$829</f>
        <v>0</v>
      </c>
      <c r="BC727" s="82">
        <f>Planning!BC$829</f>
        <v>0</v>
      </c>
      <c r="BD727" s="102"/>
      <c r="BE727" s="410">
        <f>Planning!BE$829</f>
        <v>0</v>
      </c>
      <c r="BF727" s="411">
        <f>Planning!BF$829</f>
        <v>0</v>
      </c>
      <c r="BG727" s="88">
        <f>Planning!BG$829</f>
        <v>0</v>
      </c>
      <c r="BH727" s="89">
        <f>Planning!BH$829</f>
        <v>0</v>
      </c>
      <c r="BI727" s="90" t="str">
        <f>Planning!BI$829</f>
        <v/>
      </c>
      <c r="BJ727" s="91">
        <f>Planning!BJ$829</f>
        <v>0</v>
      </c>
      <c r="BL727" s="211">
        <f>Planning!BL$829</f>
        <v>0</v>
      </c>
      <c r="BM727" s="142">
        <f>Planning!BP$829</f>
        <v>0</v>
      </c>
      <c r="NL727" s="43" t="s">
        <v>63</v>
      </c>
    </row>
    <row r="728" spans="1:376" ht="10.199999999999999" hidden="1" customHeight="1">
      <c r="A728" s="25"/>
      <c r="B728" s="337"/>
      <c r="C728" s="424"/>
      <c r="D728" s="15"/>
      <c r="E728" s="101"/>
      <c r="F728" s="101"/>
      <c r="G728" s="101"/>
      <c r="H728" s="323"/>
      <c r="I728" s="400">
        <f>Conges!$B$27</f>
        <v>44920</v>
      </c>
      <c r="J728" s="401"/>
      <c r="K728" s="401"/>
      <c r="L728" s="401"/>
      <c r="M728" s="401"/>
      <c r="N728" s="65" t="str">
        <f>Planning!N$864</f>
        <v/>
      </c>
      <c r="O728" s="98">
        <f>Planning!O$864</f>
        <v>0</v>
      </c>
      <c r="P728" s="99">
        <f>Planning!P$864</f>
        <v>0</v>
      </c>
      <c r="Q728" s="99">
        <f>Planning!Q$864</f>
        <v>0</v>
      </c>
      <c r="R728" s="99">
        <f>Planning!R$864</f>
        <v>0</v>
      </c>
      <c r="S728" s="99">
        <f>Planning!S$864</f>
        <v>0</v>
      </c>
      <c r="T728" s="99">
        <f>Planning!T$864</f>
        <v>0</v>
      </c>
      <c r="U728" s="99">
        <f>Planning!U$864</f>
        <v>0</v>
      </c>
      <c r="V728" s="100">
        <f>Planning!V$864</f>
        <v>0</v>
      </c>
      <c r="W728" s="98">
        <f>Planning!W$864</f>
        <v>0</v>
      </c>
      <c r="X728" s="99">
        <f>Planning!X$864</f>
        <v>0</v>
      </c>
      <c r="Y728" s="99">
        <f>Planning!Y$864</f>
        <v>0</v>
      </c>
      <c r="Z728" s="99">
        <f>Planning!Z$864</f>
        <v>0</v>
      </c>
      <c r="AA728" s="99">
        <f>Planning!AA$864</f>
        <v>0</v>
      </c>
      <c r="AB728" s="99">
        <f>Planning!AB$864</f>
        <v>0</v>
      </c>
      <c r="AC728" s="99">
        <f>Planning!AC$864</f>
        <v>0</v>
      </c>
      <c r="AD728" s="100">
        <f>Planning!AD$864</f>
        <v>0</v>
      </c>
      <c r="AE728" s="98">
        <f>Planning!AE$864</f>
        <v>0</v>
      </c>
      <c r="AF728" s="99">
        <f>Planning!AF$864</f>
        <v>0</v>
      </c>
      <c r="AG728" s="99">
        <f>Planning!AG$864</f>
        <v>0</v>
      </c>
      <c r="AH728" s="99">
        <f>Planning!AH$864</f>
        <v>0</v>
      </c>
      <c r="AI728" s="99">
        <f>Planning!AI$864</f>
        <v>0</v>
      </c>
      <c r="AJ728" s="100">
        <f>Planning!AJ$864</f>
        <v>0</v>
      </c>
      <c r="AK728" s="98">
        <f>Planning!AK$864</f>
        <v>0</v>
      </c>
      <c r="AL728" s="99">
        <f>Planning!AL$864</f>
        <v>0</v>
      </c>
      <c r="AM728" s="99">
        <f>Planning!AM$864</f>
        <v>0</v>
      </c>
      <c r="AN728" s="99">
        <f>Planning!AN$864</f>
        <v>0</v>
      </c>
      <c r="AO728" s="99">
        <f>Planning!AO$864</f>
        <v>0</v>
      </c>
      <c r="AP728" s="99">
        <f>Planning!AP$864</f>
        <v>0</v>
      </c>
      <c r="AQ728" s="99">
        <f>Planning!AQ$864</f>
        <v>0</v>
      </c>
      <c r="AR728" s="99">
        <f>Planning!AR$864</f>
        <v>0</v>
      </c>
      <c r="AS728" s="99">
        <f>Planning!AS$864</f>
        <v>0</v>
      </c>
      <c r="AT728" s="100">
        <f>Planning!AT$864</f>
        <v>0</v>
      </c>
      <c r="AU728" s="98">
        <f>Planning!AU$864</f>
        <v>0</v>
      </c>
      <c r="AV728" s="99">
        <f>Planning!AV$864</f>
        <v>0</v>
      </c>
      <c r="AW728" s="99">
        <f>Planning!AW$864</f>
        <v>0</v>
      </c>
      <c r="AX728" s="99">
        <f>Planning!AX$864</f>
        <v>0</v>
      </c>
      <c r="AY728" s="99">
        <f>Planning!AY$864</f>
        <v>0</v>
      </c>
      <c r="AZ728" s="99">
        <f>Planning!AZ$864</f>
        <v>0</v>
      </c>
      <c r="BA728" s="99">
        <f>Planning!BA$864</f>
        <v>0</v>
      </c>
      <c r="BB728" s="100">
        <f>Planning!BB$864</f>
        <v>0</v>
      </c>
      <c r="BC728" s="69">
        <f>Planning!BC$864</f>
        <v>0</v>
      </c>
      <c r="BD728" s="102"/>
      <c r="BE728" s="408">
        <f>Planning!BE$864</f>
        <v>0</v>
      </c>
      <c r="BF728" s="409">
        <f>Planning!BF$864</f>
        <v>0</v>
      </c>
      <c r="BG728" s="74">
        <f>Planning!BG$864</f>
        <v>0</v>
      </c>
      <c r="BH728" s="75">
        <f>Planning!BH$864</f>
        <v>0</v>
      </c>
      <c r="BI728" s="76" t="str">
        <f>Planning!BI$864</f>
        <v/>
      </c>
      <c r="BJ728" s="77">
        <f>Planning!BJ$864</f>
        <v>0</v>
      </c>
      <c r="BL728" s="210">
        <f>Planning!BL$864</f>
        <v>0</v>
      </c>
      <c r="BM728" s="143">
        <f>Planning!BP$864</f>
        <v>0</v>
      </c>
      <c r="NL728" s="43" t="s">
        <v>63</v>
      </c>
    </row>
    <row r="729" spans="1:376" ht="10.199999999999999" hidden="1" customHeight="1">
      <c r="A729" s="25"/>
      <c r="B729" s="337"/>
      <c r="C729" s="424"/>
      <c r="D729" s="15"/>
      <c r="E729" s="101"/>
      <c r="F729" s="101"/>
      <c r="G729" s="101"/>
      <c r="H729" s="323"/>
      <c r="I729" s="402">
        <f>Conges!$B$28</f>
        <v>44921</v>
      </c>
      <c r="J729" s="403"/>
      <c r="K729" s="403"/>
      <c r="L729" s="403"/>
      <c r="M729" s="403"/>
      <c r="N729" s="78" t="str">
        <f>Planning!N$899</f>
        <v/>
      </c>
      <c r="O729" s="95">
        <f>Planning!O$899</f>
        <v>0</v>
      </c>
      <c r="P729" s="96">
        <f>Planning!P$899</f>
        <v>0</v>
      </c>
      <c r="Q729" s="96">
        <f>Planning!Q$899</f>
        <v>0</v>
      </c>
      <c r="R729" s="96">
        <f>Planning!R$899</f>
        <v>0</v>
      </c>
      <c r="S729" s="96">
        <f>Planning!S$899</f>
        <v>0</v>
      </c>
      <c r="T729" s="96">
        <f>Planning!T$899</f>
        <v>0</v>
      </c>
      <c r="U729" s="96">
        <f>Planning!U$899</f>
        <v>0</v>
      </c>
      <c r="V729" s="97">
        <f>Planning!V$899</f>
        <v>0</v>
      </c>
      <c r="W729" s="95">
        <f>Planning!W$899</f>
        <v>0</v>
      </c>
      <c r="X729" s="96">
        <f>Planning!X$899</f>
        <v>0</v>
      </c>
      <c r="Y729" s="96">
        <f>Planning!Y$899</f>
        <v>0</v>
      </c>
      <c r="Z729" s="96">
        <f>Planning!Z$899</f>
        <v>0</v>
      </c>
      <c r="AA729" s="96">
        <f>Planning!AA$899</f>
        <v>0</v>
      </c>
      <c r="AB729" s="96">
        <f>Planning!AB$899</f>
        <v>0</v>
      </c>
      <c r="AC729" s="96">
        <f>Planning!AC$899</f>
        <v>0</v>
      </c>
      <c r="AD729" s="97">
        <f>Planning!AD$899</f>
        <v>0</v>
      </c>
      <c r="AE729" s="95">
        <f>Planning!AE$899</f>
        <v>0</v>
      </c>
      <c r="AF729" s="96">
        <f>Planning!AF$899</f>
        <v>0</v>
      </c>
      <c r="AG729" s="96">
        <f>Planning!AG$899</f>
        <v>0</v>
      </c>
      <c r="AH729" s="96">
        <f>Planning!AH$899</f>
        <v>0</v>
      </c>
      <c r="AI729" s="96">
        <f>Planning!AI$899</f>
        <v>0</v>
      </c>
      <c r="AJ729" s="97">
        <f>Planning!AJ$899</f>
        <v>0</v>
      </c>
      <c r="AK729" s="95">
        <f>Planning!AK$899</f>
        <v>0</v>
      </c>
      <c r="AL729" s="96">
        <f>Planning!AL$899</f>
        <v>0</v>
      </c>
      <c r="AM729" s="96">
        <f>Planning!AM$899</f>
        <v>0</v>
      </c>
      <c r="AN729" s="96">
        <f>Planning!AN$899</f>
        <v>0</v>
      </c>
      <c r="AO729" s="96">
        <f>Planning!AO$899</f>
        <v>0</v>
      </c>
      <c r="AP729" s="96">
        <f>Planning!AP$899</f>
        <v>0</v>
      </c>
      <c r="AQ729" s="96">
        <f>Planning!AQ$899</f>
        <v>0</v>
      </c>
      <c r="AR729" s="96">
        <f>Planning!AR$899</f>
        <v>0</v>
      </c>
      <c r="AS729" s="96">
        <f>Planning!AS$899</f>
        <v>0</v>
      </c>
      <c r="AT729" s="97">
        <f>Planning!AT$899</f>
        <v>0</v>
      </c>
      <c r="AU729" s="95">
        <f>Planning!AU$899</f>
        <v>0</v>
      </c>
      <c r="AV729" s="96">
        <f>Planning!AV$899</f>
        <v>0</v>
      </c>
      <c r="AW729" s="96">
        <f>Planning!AW$899</f>
        <v>0</v>
      </c>
      <c r="AX729" s="96">
        <f>Planning!AX$899</f>
        <v>0</v>
      </c>
      <c r="AY729" s="96">
        <f>Planning!AY$899</f>
        <v>0</v>
      </c>
      <c r="AZ729" s="96">
        <f>Planning!AZ$899</f>
        <v>0</v>
      </c>
      <c r="BA729" s="96">
        <f>Planning!BA$899</f>
        <v>0</v>
      </c>
      <c r="BB729" s="97">
        <f>Planning!BB$899</f>
        <v>0</v>
      </c>
      <c r="BC729" s="82">
        <f>Planning!BC$899</f>
        <v>0</v>
      </c>
      <c r="BD729" s="102"/>
      <c r="BE729" s="410">
        <f>Planning!BE$899</f>
        <v>0</v>
      </c>
      <c r="BF729" s="411">
        <f>Planning!BF$899</f>
        <v>0</v>
      </c>
      <c r="BG729" s="88">
        <f>Planning!BG$899</f>
        <v>0</v>
      </c>
      <c r="BH729" s="89">
        <f>Planning!BH$899</f>
        <v>0</v>
      </c>
      <c r="BI729" s="90" t="str">
        <f>Planning!BI$899</f>
        <v/>
      </c>
      <c r="BJ729" s="91">
        <f>Planning!BJ$899</f>
        <v>0</v>
      </c>
      <c r="BL729" s="211">
        <f>Planning!BL$899</f>
        <v>0</v>
      </c>
      <c r="BM729" s="142">
        <f>Planning!BP$899</f>
        <v>0</v>
      </c>
      <c r="NL729" s="43" t="s">
        <v>63</v>
      </c>
    </row>
    <row r="730" spans="1:376" ht="10.199999999999999" hidden="1" customHeight="1">
      <c r="A730" s="25"/>
      <c r="B730" s="337"/>
      <c r="C730" s="424"/>
      <c r="D730" s="15"/>
      <c r="E730" s="101"/>
      <c r="F730" s="101"/>
      <c r="G730" s="101"/>
      <c r="H730" s="323"/>
      <c r="I730" s="400">
        <f>Conges!$B$29</f>
        <v>44922</v>
      </c>
      <c r="J730" s="401"/>
      <c r="K730" s="401"/>
      <c r="L730" s="401"/>
      <c r="M730" s="401"/>
      <c r="N730" s="65" t="str">
        <f>Planning!N$934</f>
        <v/>
      </c>
      <c r="O730" s="98">
        <f>Planning!O$934</f>
        <v>0</v>
      </c>
      <c r="P730" s="99">
        <f>Planning!P$934</f>
        <v>0</v>
      </c>
      <c r="Q730" s="99">
        <f>Planning!Q$934</f>
        <v>0</v>
      </c>
      <c r="R730" s="99">
        <f>Planning!R$934</f>
        <v>0</v>
      </c>
      <c r="S730" s="99">
        <f>Planning!S$934</f>
        <v>0</v>
      </c>
      <c r="T730" s="99">
        <f>Planning!T$934</f>
        <v>0</v>
      </c>
      <c r="U730" s="99">
        <f>Planning!U$934</f>
        <v>0</v>
      </c>
      <c r="V730" s="100">
        <f>Planning!V$934</f>
        <v>0</v>
      </c>
      <c r="W730" s="98">
        <f>Planning!W$934</f>
        <v>0</v>
      </c>
      <c r="X730" s="99">
        <f>Planning!X$934</f>
        <v>0</v>
      </c>
      <c r="Y730" s="99">
        <f>Planning!Y$934</f>
        <v>0</v>
      </c>
      <c r="Z730" s="99">
        <f>Planning!Z$934</f>
        <v>0</v>
      </c>
      <c r="AA730" s="99">
        <f>Planning!AA$934</f>
        <v>0</v>
      </c>
      <c r="AB730" s="99">
        <f>Planning!AB$934</f>
        <v>0</v>
      </c>
      <c r="AC730" s="99">
        <f>Planning!AC$934</f>
        <v>0</v>
      </c>
      <c r="AD730" s="100">
        <f>Planning!AD$934</f>
        <v>0</v>
      </c>
      <c r="AE730" s="98">
        <f>Planning!AE$934</f>
        <v>0</v>
      </c>
      <c r="AF730" s="99">
        <f>Planning!AF$934</f>
        <v>0</v>
      </c>
      <c r="AG730" s="99">
        <f>Planning!AG$934</f>
        <v>0</v>
      </c>
      <c r="AH730" s="99">
        <f>Planning!AH$934</f>
        <v>0</v>
      </c>
      <c r="AI730" s="99">
        <f>Planning!AI$934</f>
        <v>0</v>
      </c>
      <c r="AJ730" s="100">
        <f>Planning!AJ$934</f>
        <v>0</v>
      </c>
      <c r="AK730" s="98">
        <f>Planning!AK$934</f>
        <v>0</v>
      </c>
      <c r="AL730" s="99">
        <f>Planning!AL$934</f>
        <v>0</v>
      </c>
      <c r="AM730" s="99">
        <f>Planning!AM$934</f>
        <v>0</v>
      </c>
      <c r="AN730" s="99">
        <f>Planning!AN$934</f>
        <v>0</v>
      </c>
      <c r="AO730" s="99">
        <f>Planning!AO$934</f>
        <v>0</v>
      </c>
      <c r="AP730" s="99">
        <f>Planning!AP$934</f>
        <v>0</v>
      </c>
      <c r="AQ730" s="99">
        <f>Planning!AQ$934</f>
        <v>0</v>
      </c>
      <c r="AR730" s="99">
        <f>Planning!AR$934</f>
        <v>0</v>
      </c>
      <c r="AS730" s="99">
        <f>Planning!AS$934</f>
        <v>0</v>
      </c>
      <c r="AT730" s="100">
        <f>Planning!AT$934</f>
        <v>0</v>
      </c>
      <c r="AU730" s="98">
        <f>Planning!AU$934</f>
        <v>0</v>
      </c>
      <c r="AV730" s="99">
        <f>Planning!AV$934</f>
        <v>0</v>
      </c>
      <c r="AW730" s="99">
        <f>Planning!AW$934</f>
        <v>0</v>
      </c>
      <c r="AX730" s="99">
        <f>Planning!AX$934</f>
        <v>0</v>
      </c>
      <c r="AY730" s="99">
        <f>Planning!AY$934</f>
        <v>0</v>
      </c>
      <c r="AZ730" s="99">
        <f>Planning!AZ$934</f>
        <v>0</v>
      </c>
      <c r="BA730" s="99">
        <f>Planning!BA$934</f>
        <v>0</v>
      </c>
      <c r="BB730" s="100">
        <f>Planning!BB$934</f>
        <v>0</v>
      </c>
      <c r="BC730" s="69">
        <f>Planning!BC$934</f>
        <v>0</v>
      </c>
      <c r="BD730" s="102"/>
      <c r="BE730" s="408">
        <f>Planning!BE$934</f>
        <v>0</v>
      </c>
      <c r="BF730" s="409">
        <f>Planning!BF$934</f>
        <v>0</v>
      </c>
      <c r="BG730" s="74">
        <f>Planning!BG$934</f>
        <v>0</v>
      </c>
      <c r="BH730" s="75">
        <f>Planning!BH$934</f>
        <v>0</v>
      </c>
      <c r="BI730" s="76" t="str">
        <f>Planning!BI$934</f>
        <v/>
      </c>
      <c r="BJ730" s="77">
        <f>Planning!BJ$934</f>
        <v>0</v>
      </c>
      <c r="BL730" s="210">
        <f>Planning!BL$934</f>
        <v>0</v>
      </c>
      <c r="BM730" s="143">
        <f>Planning!BP$934</f>
        <v>0</v>
      </c>
      <c r="NL730" s="43" t="s">
        <v>63</v>
      </c>
    </row>
    <row r="731" spans="1:376" ht="10.199999999999999" hidden="1" customHeight="1">
      <c r="A731" s="25"/>
      <c r="B731" s="337"/>
      <c r="C731" s="424"/>
      <c r="D731" s="15"/>
      <c r="E731" s="101"/>
      <c r="F731" s="101"/>
      <c r="G731" s="101"/>
      <c r="H731" s="323"/>
      <c r="I731" s="402">
        <f>Conges!$B$30</f>
        <v>44923</v>
      </c>
      <c r="J731" s="403"/>
      <c r="K731" s="403"/>
      <c r="L731" s="403"/>
      <c r="M731" s="403"/>
      <c r="N731" s="78" t="str">
        <f>Planning!N$969</f>
        <v/>
      </c>
      <c r="O731" s="95">
        <f>Planning!O$969</f>
        <v>0</v>
      </c>
      <c r="P731" s="96">
        <f>Planning!P$969</f>
        <v>0</v>
      </c>
      <c r="Q731" s="96">
        <f>Planning!Q$969</f>
        <v>0</v>
      </c>
      <c r="R731" s="96">
        <f>Planning!R$969</f>
        <v>0</v>
      </c>
      <c r="S731" s="96">
        <f>Planning!S$969</f>
        <v>0</v>
      </c>
      <c r="T731" s="96">
        <f>Planning!T$969</f>
        <v>0</v>
      </c>
      <c r="U731" s="96">
        <f>Planning!U$969</f>
        <v>0</v>
      </c>
      <c r="V731" s="97">
        <f>Planning!V$969</f>
        <v>0</v>
      </c>
      <c r="W731" s="95">
        <f>Planning!W$969</f>
        <v>0</v>
      </c>
      <c r="X731" s="96">
        <f>Planning!X$969</f>
        <v>0</v>
      </c>
      <c r="Y731" s="96">
        <f>Planning!Y$969</f>
        <v>0</v>
      </c>
      <c r="Z731" s="96">
        <f>Planning!Z$969</f>
        <v>0</v>
      </c>
      <c r="AA731" s="96">
        <f>Planning!AA$969</f>
        <v>0</v>
      </c>
      <c r="AB731" s="96">
        <f>Planning!AB$969</f>
        <v>0</v>
      </c>
      <c r="AC731" s="96">
        <f>Planning!AC$969</f>
        <v>0</v>
      </c>
      <c r="AD731" s="97">
        <f>Planning!AD$969</f>
        <v>0</v>
      </c>
      <c r="AE731" s="95">
        <f>Planning!AE$969</f>
        <v>0</v>
      </c>
      <c r="AF731" s="96">
        <f>Planning!AF$969</f>
        <v>0</v>
      </c>
      <c r="AG731" s="96">
        <f>Planning!AG$969</f>
        <v>0</v>
      </c>
      <c r="AH731" s="96">
        <f>Planning!AH$969</f>
        <v>0</v>
      </c>
      <c r="AI731" s="96">
        <f>Planning!AI$969</f>
        <v>0</v>
      </c>
      <c r="AJ731" s="97">
        <f>Planning!AJ$969</f>
        <v>0</v>
      </c>
      <c r="AK731" s="95">
        <f>Planning!AK$969</f>
        <v>0</v>
      </c>
      <c r="AL731" s="96">
        <f>Planning!AL$969</f>
        <v>0</v>
      </c>
      <c r="AM731" s="96">
        <f>Planning!AM$969</f>
        <v>0</v>
      </c>
      <c r="AN731" s="96">
        <f>Planning!AN$969</f>
        <v>0</v>
      </c>
      <c r="AO731" s="96">
        <f>Planning!AO$969</f>
        <v>0</v>
      </c>
      <c r="AP731" s="96">
        <f>Planning!AP$969</f>
        <v>0</v>
      </c>
      <c r="AQ731" s="96">
        <f>Planning!AQ$969</f>
        <v>0</v>
      </c>
      <c r="AR731" s="96">
        <f>Planning!AR$969</f>
        <v>0</v>
      </c>
      <c r="AS731" s="96">
        <f>Planning!AS$969</f>
        <v>0</v>
      </c>
      <c r="AT731" s="97">
        <f>Planning!AT$969</f>
        <v>0</v>
      </c>
      <c r="AU731" s="95">
        <f>Planning!AU$969</f>
        <v>0</v>
      </c>
      <c r="AV731" s="96">
        <f>Planning!AV$969</f>
        <v>0</v>
      </c>
      <c r="AW731" s="96">
        <f>Planning!AW$969</f>
        <v>0</v>
      </c>
      <c r="AX731" s="96">
        <f>Planning!AX$969</f>
        <v>0</v>
      </c>
      <c r="AY731" s="96">
        <f>Planning!AY$969</f>
        <v>0</v>
      </c>
      <c r="AZ731" s="96">
        <f>Planning!AZ$969</f>
        <v>0</v>
      </c>
      <c r="BA731" s="96">
        <f>Planning!BA$969</f>
        <v>0</v>
      </c>
      <c r="BB731" s="97">
        <f>Planning!BB$969</f>
        <v>0</v>
      </c>
      <c r="BC731" s="82">
        <f>Planning!BC$969</f>
        <v>0</v>
      </c>
      <c r="BD731" s="102"/>
      <c r="BE731" s="410">
        <f>Planning!BE$969</f>
        <v>0</v>
      </c>
      <c r="BF731" s="411">
        <f>Planning!BF$969</f>
        <v>0</v>
      </c>
      <c r="BG731" s="88">
        <f>Planning!BG$969</f>
        <v>0</v>
      </c>
      <c r="BH731" s="89">
        <f>Planning!BH$969</f>
        <v>0</v>
      </c>
      <c r="BI731" s="90" t="str">
        <f>Planning!BI$969</f>
        <v/>
      </c>
      <c r="BJ731" s="91">
        <f>Planning!BJ$969</f>
        <v>0</v>
      </c>
      <c r="BL731" s="211">
        <f>Planning!BL$969</f>
        <v>0</v>
      </c>
      <c r="BM731" s="142">
        <f>Planning!BP$969</f>
        <v>0</v>
      </c>
      <c r="NL731" s="43" t="s">
        <v>63</v>
      </c>
    </row>
    <row r="732" spans="1:376" ht="10.199999999999999" hidden="1" customHeight="1">
      <c r="A732" s="25"/>
      <c r="B732" s="337"/>
      <c r="C732" s="424"/>
      <c r="D732" s="15"/>
      <c r="E732" s="101"/>
      <c r="F732" s="101"/>
      <c r="G732" s="101"/>
      <c r="H732" s="323"/>
      <c r="I732" s="400">
        <f>Conges!$B$31</f>
        <v>44924</v>
      </c>
      <c r="J732" s="401"/>
      <c r="K732" s="401"/>
      <c r="L732" s="401"/>
      <c r="M732" s="401"/>
      <c r="N732" s="65" t="str">
        <f>Planning!N$1004</f>
        <v/>
      </c>
      <c r="O732" s="98">
        <f>Planning!O$1004</f>
        <v>0</v>
      </c>
      <c r="P732" s="99">
        <f>Planning!P$1004</f>
        <v>0</v>
      </c>
      <c r="Q732" s="99">
        <f>Planning!Q$1004</f>
        <v>0</v>
      </c>
      <c r="R732" s="99">
        <f>Planning!R$1004</f>
        <v>0</v>
      </c>
      <c r="S732" s="99">
        <f>Planning!S$1004</f>
        <v>0</v>
      </c>
      <c r="T732" s="99">
        <f>Planning!T$1004</f>
        <v>0</v>
      </c>
      <c r="U732" s="99">
        <f>Planning!U$1004</f>
        <v>0</v>
      </c>
      <c r="V732" s="100">
        <f>Planning!V$1004</f>
        <v>0</v>
      </c>
      <c r="W732" s="98">
        <f>Planning!W$1004</f>
        <v>0</v>
      </c>
      <c r="X732" s="99">
        <f>Planning!X$1004</f>
        <v>0</v>
      </c>
      <c r="Y732" s="99">
        <f>Planning!Y$1004</f>
        <v>0</v>
      </c>
      <c r="Z732" s="99">
        <f>Planning!Z$1004</f>
        <v>0</v>
      </c>
      <c r="AA732" s="99">
        <f>Planning!AA$1004</f>
        <v>0</v>
      </c>
      <c r="AB732" s="99">
        <f>Planning!AB$1004</f>
        <v>0</v>
      </c>
      <c r="AC732" s="99">
        <f>Planning!AC$1004</f>
        <v>0</v>
      </c>
      <c r="AD732" s="100">
        <f>Planning!AD$1004</f>
        <v>0</v>
      </c>
      <c r="AE732" s="98">
        <f>Planning!AE$1004</f>
        <v>0</v>
      </c>
      <c r="AF732" s="99">
        <f>Planning!AF$1004</f>
        <v>0</v>
      </c>
      <c r="AG732" s="99">
        <f>Planning!AG$1004</f>
        <v>0</v>
      </c>
      <c r="AH732" s="99">
        <f>Planning!AH$1004</f>
        <v>0</v>
      </c>
      <c r="AI732" s="99">
        <f>Planning!AI$1004</f>
        <v>0</v>
      </c>
      <c r="AJ732" s="100">
        <f>Planning!AJ$1004</f>
        <v>0</v>
      </c>
      <c r="AK732" s="98">
        <f>Planning!AK$1004</f>
        <v>0</v>
      </c>
      <c r="AL732" s="99">
        <f>Planning!AL$1004</f>
        <v>0</v>
      </c>
      <c r="AM732" s="99">
        <f>Planning!AM$1004</f>
        <v>0</v>
      </c>
      <c r="AN732" s="99">
        <f>Planning!AN$1004</f>
        <v>0</v>
      </c>
      <c r="AO732" s="99">
        <f>Planning!AO$1004</f>
        <v>0</v>
      </c>
      <c r="AP732" s="99">
        <f>Planning!AP$1004</f>
        <v>0</v>
      </c>
      <c r="AQ732" s="99">
        <f>Planning!AQ$1004</f>
        <v>0</v>
      </c>
      <c r="AR732" s="99">
        <f>Planning!AR$1004</f>
        <v>0</v>
      </c>
      <c r="AS732" s="99">
        <f>Planning!AS$1004</f>
        <v>0</v>
      </c>
      <c r="AT732" s="100">
        <f>Planning!AT$1004</f>
        <v>0</v>
      </c>
      <c r="AU732" s="98">
        <f>Planning!AU$1004</f>
        <v>0</v>
      </c>
      <c r="AV732" s="99">
        <f>Planning!AV$1004</f>
        <v>0</v>
      </c>
      <c r="AW732" s="99">
        <f>Planning!AW$1004</f>
        <v>0</v>
      </c>
      <c r="AX732" s="99">
        <f>Planning!AX$1004</f>
        <v>0</v>
      </c>
      <c r="AY732" s="99">
        <f>Planning!AY$1004</f>
        <v>0</v>
      </c>
      <c r="AZ732" s="99">
        <f>Planning!AZ$1004</f>
        <v>0</v>
      </c>
      <c r="BA732" s="99">
        <f>Planning!BA$1004</f>
        <v>0</v>
      </c>
      <c r="BB732" s="100">
        <f>Planning!BB$1004</f>
        <v>0</v>
      </c>
      <c r="BC732" s="69">
        <f>Planning!BC$1004</f>
        <v>0</v>
      </c>
      <c r="BD732" s="102"/>
      <c r="BE732" s="408">
        <f>Planning!BE$1004</f>
        <v>0</v>
      </c>
      <c r="BF732" s="409">
        <f>Planning!BF$1004</f>
        <v>0</v>
      </c>
      <c r="BG732" s="74">
        <f>Planning!BG$1004</f>
        <v>0</v>
      </c>
      <c r="BH732" s="75">
        <f>Planning!BH$1004</f>
        <v>0</v>
      </c>
      <c r="BI732" s="76" t="str">
        <f>Planning!BI$1004</f>
        <v/>
      </c>
      <c r="BJ732" s="77">
        <f>Planning!BJ$1004</f>
        <v>0</v>
      </c>
      <c r="BL732" s="210">
        <f>Planning!BL$1004</f>
        <v>0</v>
      </c>
      <c r="BM732" s="143">
        <f>Planning!BP$1004</f>
        <v>0</v>
      </c>
      <c r="NL732" s="43" t="s">
        <v>63</v>
      </c>
    </row>
    <row r="733" spans="1:376" ht="10.199999999999999" hidden="1" customHeight="1">
      <c r="A733" s="25"/>
      <c r="B733" s="337"/>
      <c r="C733" s="424"/>
      <c r="D733" s="15"/>
      <c r="E733" s="101"/>
      <c r="F733" s="101"/>
      <c r="G733" s="101"/>
      <c r="H733" s="323"/>
      <c r="I733" s="402">
        <f>Conges!$B$32</f>
        <v>44925</v>
      </c>
      <c r="J733" s="403"/>
      <c r="K733" s="403"/>
      <c r="L733" s="403"/>
      <c r="M733" s="403"/>
      <c r="N733" s="78" t="str">
        <f>Planning!N$1039</f>
        <v/>
      </c>
      <c r="O733" s="95">
        <f>Planning!O$1039</f>
        <v>0</v>
      </c>
      <c r="P733" s="96">
        <f>Planning!P$1039</f>
        <v>0</v>
      </c>
      <c r="Q733" s="96">
        <f>Planning!Q$1039</f>
        <v>0</v>
      </c>
      <c r="R733" s="96">
        <f>Planning!R$1039</f>
        <v>0</v>
      </c>
      <c r="S733" s="96">
        <f>Planning!S$1039</f>
        <v>0</v>
      </c>
      <c r="T733" s="96">
        <f>Planning!T$1039</f>
        <v>0</v>
      </c>
      <c r="U733" s="96">
        <f>Planning!U$1039</f>
        <v>0</v>
      </c>
      <c r="V733" s="97">
        <f>Planning!V$1039</f>
        <v>0</v>
      </c>
      <c r="W733" s="95">
        <f>Planning!W$1039</f>
        <v>0</v>
      </c>
      <c r="X733" s="96">
        <f>Planning!X$1039</f>
        <v>0</v>
      </c>
      <c r="Y733" s="96">
        <f>Planning!Y$1039</f>
        <v>0</v>
      </c>
      <c r="Z733" s="96">
        <f>Planning!Z$1039</f>
        <v>0</v>
      </c>
      <c r="AA733" s="96">
        <f>Planning!AA$1039</f>
        <v>0</v>
      </c>
      <c r="AB733" s="96">
        <f>Planning!AB$1039</f>
        <v>0</v>
      </c>
      <c r="AC733" s="96">
        <f>Planning!AC$1039</f>
        <v>0</v>
      </c>
      <c r="AD733" s="97">
        <f>Planning!AD$1039</f>
        <v>0</v>
      </c>
      <c r="AE733" s="95">
        <f>Planning!AE$1039</f>
        <v>0</v>
      </c>
      <c r="AF733" s="96">
        <f>Planning!AF$1039</f>
        <v>0</v>
      </c>
      <c r="AG733" s="96">
        <f>Planning!AG$1039</f>
        <v>0</v>
      </c>
      <c r="AH733" s="96">
        <f>Planning!AH$1039</f>
        <v>0</v>
      </c>
      <c r="AI733" s="96">
        <f>Planning!AI$1039</f>
        <v>0</v>
      </c>
      <c r="AJ733" s="97">
        <f>Planning!AJ$1039</f>
        <v>0</v>
      </c>
      <c r="AK733" s="95">
        <f>Planning!AK$1039</f>
        <v>0</v>
      </c>
      <c r="AL733" s="96">
        <f>Planning!AL$1039</f>
        <v>0</v>
      </c>
      <c r="AM733" s="96">
        <f>Planning!AM$1039</f>
        <v>0</v>
      </c>
      <c r="AN733" s="96">
        <f>Planning!AN$1039</f>
        <v>0</v>
      </c>
      <c r="AO733" s="96">
        <f>Planning!AO$1039</f>
        <v>0</v>
      </c>
      <c r="AP733" s="96">
        <f>Planning!AP$1039</f>
        <v>0</v>
      </c>
      <c r="AQ733" s="96">
        <f>Planning!AQ$1039</f>
        <v>0</v>
      </c>
      <c r="AR733" s="96">
        <f>Planning!AR$1039</f>
        <v>0</v>
      </c>
      <c r="AS733" s="96">
        <f>Planning!AS$1039</f>
        <v>0</v>
      </c>
      <c r="AT733" s="97">
        <f>Planning!AT$1039</f>
        <v>0</v>
      </c>
      <c r="AU733" s="95">
        <f>Planning!AU$1039</f>
        <v>0</v>
      </c>
      <c r="AV733" s="96">
        <f>Planning!AV$1039</f>
        <v>0</v>
      </c>
      <c r="AW733" s="96">
        <f>Planning!AW$1039</f>
        <v>0</v>
      </c>
      <c r="AX733" s="96">
        <f>Planning!AX$1039</f>
        <v>0</v>
      </c>
      <c r="AY733" s="96">
        <f>Planning!AY$1039</f>
        <v>0</v>
      </c>
      <c r="AZ733" s="96">
        <f>Planning!AZ$1039</f>
        <v>0</v>
      </c>
      <c r="BA733" s="96">
        <f>Planning!BA$1039</f>
        <v>0</v>
      </c>
      <c r="BB733" s="97">
        <f>Planning!BB$1039</f>
        <v>0</v>
      </c>
      <c r="BC733" s="82">
        <f>Planning!BC$1039</f>
        <v>0</v>
      </c>
      <c r="BD733" s="102"/>
      <c r="BE733" s="410">
        <f>Planning!BE$1039</f>
        <v>0</v>
      </c>
      <c r="BF733" s="411">
        <f>Planning!BF$1039</f>
        <v>0</v>
      </c>
      <c r="BG733" s="88">
        <f>Planning!BG$1039</f>
        <v>0</v>
      </c>
      <c r="BH733" s="89">
        <f>Planning!BH$1039</f>
        <v>0</v>
      </c>
      <c r="BI733" s="90" t="str">
        <f>Planning!BI$1039</f>
        <v/>
      </c>
      <c r="BJ733" s="91">
        <f>Planning!BJ$1039</f>
        <v>0</v>
      </c>
      <c r="BL733" s="211">
        <f>Planning!BL$1039</f>
        <v>0</v>
      </c>
      <c r="BM733" s="142">
        <f>Planning!BP$1039</f>
        <v>0</v>
      </c>
      <c r="NL733" s="43" t="s">
        <v>63</v>
      </c>
    </row>
    <row r="734" spans="1:376" ht="10.199999999999999" hidden="1" customHeight="1" thickBot="1">
      <c r="A734" s="25"/>
      <c r="B734" s="337"/>
      <c r="C734" s="424"/>
      <c r="D734" s="15"/>
      <c r="E734" s="101"/>
      <c r="F734" s="101"/>
      <c r="G734" s="101"/>
      <c r="H734" s="323"/>
      <c r="I734" s="400">
        <f>Conges!$B$33</f>
        <v>44926</v>
      </c>
      <c r="J734" s="401"/>
      <c r="K734" s="401"/>
      <c r="L734" s="401"/>
      <c r="M734" s="401"/>
      <c r="N734" s="65" t="str">
        <f>Planning!N$1074</f>
        <v/>
      </c>
      <c r="O734" s="98">
        <f>Planning!O$1074</f>
        <v>0</v>
      </c>
      <c r="P734" s="99">
        <f>Planning!P$1074</f>
        <v>0</v>
      </c>
      <c r="Q734" s="99">
        <f>Planning!Q$1074</f>
        <v>0</v>
      </c>
      <c r="R734" s="99">
        <f>Planning!R$1074</f>
        <v>0</v>
      </c>
      <c r="S734" s="99">
        <f>Planning!S$1074</f>
        <v>0</v>
      </c>
      <c r="T734" s="99">
        <f>Planning!T$1074</f>
        <v>0</v>
      </c>
      <c r="U734" s="99">
        <f>Planning!U$1074</f>
        <v>0</v>
      </c>
      <c r="V734" s="100">
        <f>Planning!V$1074</f>
        <v>0</v>
      </c>
      <c r="W734" s="98">
        <f>Planning!W$1074</f>
        <v>0</v>
      </c>
      <c r="X734" s="99">
        <f>Planning!X$1074</f>
        <v>0</v>
      </c>
      <c r="Y734" s="99">
        <f>Planning!Y$1074</f>
        <v>0</v>
      </c>
      <c r="Z734" s="99">
        <f>Planning!Z$1074</f>
        <v>0</v>
      </c>
      <c r="AA734" s="99">
        <f>Planning!AA$1074</f>
        <v>0</v>
      </c>
      <c r="AB734" s="99">
        <f>Planning!AB$1074</f>
        <v>0</v>
      </c>
      <c r="AC734" s="99">
        <f>Planning!AC$1074</f>
        <v>0</v>
      </c>
      <c r="AD734" s="100">
        <f>Planning!AD$1074</f>
        <v>0</v>
      </c>
      <c r="AE734" s="98">
        <f>Planning!AE$1074</f>
        <v>0</v>
      </c>
      <c r="AF734" s="99">
        <f>Planning!AF$1074</f>
        <v>0</v>
      </c>
      <c r="AG734" s="99">
        <f>Planning!AG$1074</f>
        <v>0</v>
      </c>
      <c r="AH734" s="99">
        <f>Planning!AH$1074</f>
        <v>0</v>
      </c>
      <c r="AI734" s="99">
        <f>Planning!AI$1074</f>
        <v>0</v>
      </c>
      <c r="AJ734" s="100">
        <f>Planning!AJ$1074</f>
        <v>0</v>
      </c>
      <c r="AK734" s="98">
        <f>Planning!AK$1074</f>
        <v>0</v>
      </c>
      <c r="AL734" s="99">
        <f>Planning!AL$1074</f>
        <v>0</v>
      </c>
      <c r="AM734" s="99">
        <f>Planning!AM$1074</f>
        <v>0</v>
      </c>
      <c r="AN734" s="99">
        <f>Planning!AN$1074</f>
        <v>0</v>
      </c>
      <c r="AO734" s="99">
        <f>Planning!AO$1074</f>
        <v>0</v>
      </c>
      <c r="AP734" s="99">
        <f>Planning!AP$1074</f>
        <v>0</v>
      </c>
      <c r="AQ734" s="99">
        <f>Planning!AQ$1074</f>
        <v>0</v>
      </c>
      <c r="AR734" s="99">
        <f>Planning!AR$1074</f>
        <v>0</v>
      </c>
      <c r="AS734" s="99">
        <f>Planning!AS$1074</f>
        <v>0</v>
      </c>
      <c r="AT734" s="100">
        <f>Planning!AT$1074</f>
        <v>0</v>
      </c>
      <c r="AU734" s="98">
        <f>Planning!AU$1074</f>
        <v>0</v>
      </c>
      <c r="AV734" s="99">
        <f>Planning!AV$1074</f>
        <v>0</v>
      </c>
      <c r="AW734" s="99">
        <f>Planning!AW$1074</f>
        <v>0</v>
      </c>
      <c r="AX734" s="99">
        <f>Planning!AX$1074</f>
        <v>0</v>
      </c>
      <c r="AY734" s="99">
        <f>Planning!AY$1074</f>
        <v>0</v>
      </c>
      <c r="AZ734" s="99">
        <f>Planning!AZ$1074</f>
        <v>0</v>
      </c>
      <c r="BA734" s="99">
        <f>Planning!BA$1074</f>
        <v>0</v>
      </c>
      <c r="BB734" s="100">
        <f>Planning!BB$1074</f>
        <v>0</v>
      </c>
      <c r="BC734" s="69">
        <f>Planning!BC$1074</f>
        <v>0</v>
      </c>
      <c r="BD734" s="102"/>
      <c r="BE734" s="412">
        <f>Planning!BE$1074</f>
        <v>0</v>
      </c>
      <c r="BF734" s="413">
        <f>Planning!BF$1074</f>
        <v>0</v>
      </c>
      <c r="BG734" s="104">
        <f>Planning!BG$1074</f>
        <v>0</v>
      </c>
      <c r="BH734" s="105">
        <f>Planning!BH$1074</f>
        <v>0</v>
      </c>
      <c r="BI734" s="106" t="str">
        <f>Planning!BI$1074</f>
        <v/>
      </c>
      <c r="BJ734" s="107">
        <f>Planning!BJ$1074</f>
        <v>0</v>
      </c>
      <c r="BL734" s="213">
        <f>Planning!BL$1074</f>
        <v>0</v>
      </c>
      <c r="BM734" s="151">
        <f>Planning!BP$1074</f>
        <v>0</v>
      </c>
      <c r="NL734" s="43" t="s">
        <v>63</v>
      </c>
    </row>
    <row r="735" spans="1:376" ht="10.199999999999999" hidden="1" customHeight="1" thickBot="1">
      <c r="B735" s="337"/>
      <c r="C735" s="425"/>
      <c r="D735" s="17"/>
      <c r="E735" s="140"/>
      <c r="F735" s="140"/>
      <c r="G735" s="140"/>
      <c r="H735" s="11"/>
      <c r="I735" s="19"/>
      <c r="J735" s="19"/>
      <c r="K735" s="19"/>
      <c r="L735" s="19"/>
      <c r="M735" s="19"/>
      <c r="N735" s="12"/>
      <c r="O735" s="27"/>
      <c r="P735" s="28"/>
      <c r="Q735" s="27"/>
      <c r="R735" s="28"/>
      <c r="S735" s="27"/>
      <c r="T735" s="28"/>
      <c r="U735" s="27"/>
      <c r="V735" s="28"/>
      <c r="W735" s="27"/>
      <c r="X735" s="28"/>
      <c r="Y735" s="27"/>
      <c r="Z735" s="28"/>
      <c r="AA735" s="27"/>
      <c r="AB735" s="28"/>
      <c r="AC735" s="27"/>
      <c r="AD735" s="28"/>
      <c r="AE735" s="27"/>
      <c r="AF735" s="28"/>
      <c r="AG735" s="27"/>
      <c r="AH735" s="28"/>
      <c r="AI735" s="27"/>
      <c r="AJ735" s="28"/>
      <c r="AK735" s="27"/>
      <c r="AL735" s="28"/>
      <c r="AM735" s="27"/>
      <c r="AN735" s="28"/>
      <c r="AO735" s="27"/>
      <c r="AP735" s="28"/>
      <c r="AQ735" s="27"/>
      <c r="AR735" s="28"/>
      <c r="AS735" s="27"/>
      <c r="AT735" s="28"/>
      <c r="AU735" s="27"/>
      <c r="AV735" s="28"/>
      <c r="AW735" s="27"/>
      <c r="AX735" s="28"/>
      <c r="AY735" s="27"/>
      <c r="AZ735" s="28"/>
      <c r="BA735" s="27"/>
      <c r="BB735" s="28"/>
      <c r="BC735" s="18"/>
      <c r="BD735" s="103"/>
      <c r="BE735" s="109"/>
      <c r="BF735" s="109"/>
      <c r="BG735" s="108"/>
      <c r="BH735" s="109"/>
      <c r="BI735" s="109"/>
      <c r="BJ735" s="109"/>
      <c r="BK735" s="45"/>
      <c r="BL735" s="109"/>
      <c r="BM735" s="152">
        <f>SUM(BM704:BM734)</f>
        <v>0</v>
      </c>
    </row>
    <row r="736" spans="1:376" ht="10.199999999999999" hidden="1" customHeight="1" thickBot="1">
      <c r="A736" s="26"/>
      <c r="C736" s="399"/>
      <c r="D736" s="399"/>
      <c r="E736" s="399"/>
      <c r="F736" s="399"/>
      <c r="G736" s="399"/>
      <c r="H736" s="399"/>
      <c r="I736" s="399"/>
      <c r="J736" s="399"/>
      <c r="K736" s="399"/>
      <c r="L736" s="399"/>
      <c r="M736" s="399"/>
      <c r="N736" s="399"/>
      <c r="O736" s="399"/>
      <c r="P736" s="399"/>
      <c r="Q736" s="399"/>
      <c r="R736" s="399"/>
      <c r="S736" s="399"/>
      <c r="T736" s="399"/>
      <c r="U736" s="399"/>
      <c r="V736" s="399"/>
      <c r="W736" s="399"/>
      <c r="X736" s="399"/>
      <c r="Y736" s="399"/>
      <c r="Z736" s="399"/>
      <c r="AA736" s="399"/>
      <c r="AB736" s="399"/>
      <c r="AC736" s="399"/>
      <c r="AD736" s="399"/>
      <c r="AE736" s="399"/>
      <c r="AF736" s="399"/>
      <c r="AG736" s="399"/>
      <c r="AH736" s="399"/>
      <c r="AI736" s="399"/>
      <c r="AJ736" s="399"/>
      <c r="AK736" s="399"/>
      <c r="AL736" s="399"/>
      <c r="AM736" s="399"/>
      <c r="AN736" s="399"/>
      <c r="AO736" s="399"/>
      <c r="AP736" s="399"/>
      <c r="AQ736" s="399"/>
      <c r="AR736" s="399"/>
      <c r="AS736" s="399"/>
      <c r="AT736" s="399"/>
      <c r="AU736" s="399"/>
      <c r="AV736" s="399"/>
      <c r="AW736" s="399"/>
      <c r="AX736" s="399"/>
      <c r="AY736" s="399"/>
      <c r="AZ736" s="399"/>
      <c r="BA736" s="399"/>
      <c r="BB736" s="399"/>
      <c r="BC736" s="399"/>
      <c r="BD736" s="293"/>
      <c r="BE736" s="44"/>
      <c r="BF736" s="44"/>
      <c r="BG736" s="44"/>
      <c r="BH736" s="44"/>
      <c r="BI736" s="44"/>
      <c r="BJ736" s="44"/>
      <c r="BL736" s="44"/>
      <c r="BM736" s="44"/>
    </row>
    <row r="737" spans="1:376" ht="18" hidden="1" customHeight="1" thickBot="1">
      <c r="A737" s="26">
        <v>1</v>
      </c>
      <c r="B737" s="337"/>
      <c r="C737" s="404">
        <f>Prenoms!$B$23</f>
        <v>0</v>
      </c>
      <c r="D737" s="405"/>
      <c r="E737" s="405"/>
      <c r="F737" s="405"/>
      <c r="G737" s="405"/>
      <c r="H737" s="405"/>
      <c r="I737" s="405"/>
      <c r="J737" s="405"/>
      <c r="K737" s="405"/>
      <c r="L737" s="405"/>
      <c r="M737" s="405"/>
      <c r="N737" s="405"/>
      <c r="O737" s="405"/>
      <c r="P737" s="405"/>
      <c r="Q737" s="405"/>
      <c r="R737" s="405"/>
      <c r="S737" s="405"/>
      <c r="T737" s="405"/>
      <c r="U737" s="405"/>
      <c r="V737" s="405"/>
      <c r="W737" s="405"/>
      <c r="X737" s="405"/>
      <c r="Y737" s="405"/>
      <c r="Z737" s="405"/>
      <c r="AA737" s="405"/>
      <c r="AB737" s="405"/>
      <c r="AC737" s="405"/>
      <c r="AD737" s="405"/>
      <c r="AE737" s="405"/>
      <c r="AF737" s="405"/>
      <c r="AG737" s="405"/>
      <c r="AH737" s="405"/>
      <c r="AI737" s="405"/>
      <c r="AJ737" s="405"/>
      <c r="AK737" s="405"/>
      <c r="AL737" s="405"/>
      <c r="AM737" s="405"/>
      <c r="AN737" s="405"/>
      <c r="AO737" s="405"/>
      <c r="AP737" s="405"/>
      <c r="AQ737" s="405"/>
      <c r="AR737" s="405"/>
      <c r="AS737" s="405"/>
      <c r="AT737" s="405"/>
      <c r="AU737" s="405"/>
      <c r="AV737" s="405"/>
      <c r="AW737" s="405"/>
      <c r="AX737" s="405"/>
      <c r="AY737" s="405"/>
      <c r="AZ737" s="405"/>
      <c r="BA737" s="405"/>
      <c r="BB737" s="405"/>
      <c r="BC737" s="405"/>
      <c r="BD737" s="102"/>
      <c r="BE737" s="414" t="s">
        <v>13</v>
      </c>
      <c r="BF737" s="415"/>
      <c r="BG737" s="418" t="s">
        <v>50</v>
      </c>
      <c r="BH737" s="420" t="s">
        <v>54</v>
      </c>
      <c r="BI737" s="421"/>
      <c r="BJ737" s="393" t="s">
        <v>46</v>
      </c>
      <c r="BL737" s="359" t="s">
        <v>55</v>
      </c>
      <c r="BM737" s="391" t="str">
        <f>Planning!BP737</f>
        <v>R prévi</v>
      </c>
    </row>
    <row r="738" spans="1:376" ht="10.199999999999999" hidden="1" customHeight="1">
      <c r="A738" s="25"/>
      <c r="B738" s="337"/>
      <c r="C738" s="424">
        <f>$C737</f>
        <v>0</v>
      </c>
      <c r="D738" s="16"/>
      <c r="E738" s="349"/>
      <c r="F738" s="349"/>
      <c r="G738" s="349"/>
      <c r="H738" s="10"/>
      <c r="I738" s="10"/>
      <c r="J738" s="10"/>
      <c r="K738" s="10"/>
      <c r="L738" s="10"/>
      <c r="M738" s="10"/>
      <c r="N738" s="316">
        <v>7</v>
      </c>
      <c r="O738" s="316"/>
      <c r="P738" s="316">
        <v>8</v>
      </c>
      <c r="Q738" s="316"/>
      <c r="R738" s="316">
        <v>9</v>
      </c>
      <c r="S738" s="316"/>
      <c r="T738" s="316">
        <v>10</v>
      </c>
      <c r="U738" s="316"/>
      <c r="V738" s="316">
        <v>11</v>
      </c>
      <c r="W738" s="316"/>
      <c r="X738" s="316">
        <v>12</v>
      </c>
      <c r="Y738" s="316"/>
      <c r="Z738" s="316">
        <v>13</v>
      </c>
      <c r="AA738" s="316"/>
      <c r="AB738" s="316">
        <v>14</v>
      </c>
      <c r="AC738" s="316"/>
      <c r="AD738" s="316">
        <v>15</v>
      </c>
      <c r="AE738" s="316"/>
      <c r="AF738" s="316">
        <v>16</v>
      </c>
      <c r="AG738" s="316"/>
      <c r="AH738" s="316">
        <v>17</v>
      </c>
      <c r="AI738" s="316"/>
      <c r="AJ738" s="316">
        <v>18</v>
      </c>
      <c r="AK738" s="316"/>
      <c r="AL738" s="316">
        <v>19</v>
      </c>
      <c r="AM738" s="316"/>
      <c r="AN738" s="316">
        <v>20</v>
      </c>
      <c r="AO738" s="316"/>
      <c r="AP738" s="316">
        <v>21</v>
      </c>
      <c r="AQ738" s="316"/>
      <c r="AR738" s="316">
        <v>22</v>
      </c>
      <c r="AS738" s="316"/>
      <c r="AT738" s="316">
        <v>23</v>
      </c>
      <c r="AU738" s="316"/>
      <c r="AV738" s="316">
        <v>24</v>
      </c>
      <c r="AW738" s="316"/>
      <c r="AX738" s="316">
        <v>1</v>
      </c>
      <c r="AY738" s="316"/>
      <c r="AZ738" s="316">
        <v>2</v>
      </c>
      <c r="BA738" s="316"/>
      <c r="BB738" s="316">
        <v>3</v>
      </c>
      <c r="BC738" s="346"/>
      <c r="BD738" s="102"/>
      <c r="BE738" s="416"/>
      <c r="BF738" s="417"/>
      <c r="BG738" s="419"/>
      <c r="BH738" s="422"/>
      <c r="BI738" s="423"/>
      <c r="BJ738" s="407"/>
      <c r="BL738" s="406"/>
      <c r="BM738" s="392"/>
    </row>
    <row r="739" spans="1:376" ht="10.199999999999999" hidden="1" customHeight="1">
      <c r="A739" s="25"/>
      <c r="B739" s="337"/>
      <c r="C739" s="424"/>
      <c r="D739" s="15"/>
      <c r="E739" s="322"/>
      <c r="F739" s="322"/>
      <c r="G739" s="322"/>
      <c r="H739" s="323" t="e">
        <f>IF(#REF!&lt;&gt;0,3,0)</f>
        <v>#REF!</v>
      </c>
      <c r="I739" s="426">
        <f>Conges!$B$3</f>
        <v>44896</v>
      </c>
      <c r="J739" s="427"/>
      <c r="K739" s="427"/>
      <c r="L739" s="427"/>
      <c r="M739" s="427"/>
      <c r="N739" s="60" t="str">
        <f>Planning!N$25</f>
        <v/>
      </c>
      <c r="O739" s="92">
        <f>Planning!O$25</f>
        <v>0</v>
      </c>
      <c r="P739" s="93">
        <f>Planning!P$25</f>
        <v>0</v>
      </c>
      <c r="Q739" s="93">
        <f>Planning!Q$25</f>
        <v>0</v>
      </c>
      <c r="R739" s="93">
        <f>Planning!R$25</f>
        <v>0</v>
      </c>
      <c r="S739" s="93">
        <f>Planning!S$25</f>
        <v>0</v>
      </c>
      <c r="T739" s="93">
        <f>Planning!T$25</f>
        <v>0</v>
      </c>
      <c r="U739" s="93">
        <f>Planning!U$25</f>
        <v>0</v>
      </c>
      <c r="V739" s="94">
        <f>Planning!V$25</f>
        <v>0</v>
      </c>
      <c r="W739" s="93">
        <f>Planning!W$25</f>
        <v>0</v>
      </c>
      <c r="X739" s="93">
        <f>Planning!X$25</f>
        <v>0</v>
      </c>
      <c r="Y739" s="93">
        <f>Planning!Y$25</f>
        <v>0</v>
      </c>
      <c r="Z739" s="93">
        <f>Planning!Z$25</f>
        <v>0</v>
      </c>
      <c r="AA739" s="93">
        <f>Planning!AA$25</f>
        <v>0</v>
      </c>
      <c r="AB739" s="93">
        <f>Planning!AB$25</f>
        <v>0</v>
      </c>
      <c r="AC739" s="93">
        <f>Planning!AC$25</f>
        <v>0</v>
      </c>
      <c r="AD739" s="93">
        <f>Planning!AD$25</f>
        <v>0</v>
      </c>
      <c r="AE739" s="92">
        <f>Planning!AE$25</f>
        <v>0</v>
      </c>
      <c r="AF739" s="93">
        <f>Planning!AF$25</f>
        <v>0</v>
      </c>
      <c r="AG739" s="93">
        <f>Planning!AG$25</f>
        <v>0</v>
      </c>
      <c r="AH739" s="93">
        <f>Planning!AH$25</f>
        <v>0</v>
      </c>
      <c r="AI739" s="93">
        <f>Planning!AI$25</f>
        <v>0</v>
      </c>
      <c r="AJ739" s="94">
        <f>Planning!AJ$25</f>
        <v>0</v>
      </c>
      <c r="AK739" s="93">
        <f>Planning!AK$25</f>
        <v>0</v>
      </c>
      <c r="AL739" s="93">
        <f>Planning!AL$25</f>
        <v>0</v>
      </c>
      <c r="AM739" s="93">
        <f>Planning!AM$25</f>
        <v>0</v>
      </c>
      <c r="AN739" s="93">
        <f>Planning!AN$25</f>
        <v>0</v>
      </c>
      <c r="AO739" s="93">
        <f>Planning!AO$25</f>
        <v>0</v>
      </c>
      <c r="AP739" s="93">
        <f>Planning!AP$25</f>
        <v>0</v>
      </c>
      <c r="AQ739" s="93">
        <f>Planning!AQ$25</f>
        <v>0</v>
      </c>
      <c r="AR739" s="93">
        <f>Planning!AR$25</f>
        <v>0</v>
      </c>
      <c r="AS739" s="93">
        <f>Planning!AS$25</f>
        <v>0</v>
      </c>
      <c r="AT739" s="93">
        <f>Planning!AT$25</f>
        <v>0</v>
      </c>
      <c r="AU739" s="92">
        <f>Planning!AU$25</f>
        <v>0</v>
      </c>
      <c r="AV739" s="93">
        <f>Planning!AV$25</f>
        <v>0</v>
      </c>
      <c r="AW739" s="93">
        <f>Planning!AW$25</f>
        <v>0</v>
      </c>
      <c r="AX739" s="93">
        <f>Planning!AX$25</f>
        <v>0</v>
      </c>
      <c r="AY739" s="93">
        <f>Planning!AY$25</f>
        <v>0</v>
      </c>
      <c r="AZ739" s="93">
        <f>Planning!AZ$25</f>
        <v>0</v>
      </c>
      <c r="BA739" s="93">
        <f>Planning!BA$25</f>
        <v>0</v>
      </c>
      <c r="BB739" s="94">
        <f>Planning!BB$25</f>
        <v>0</v>
      </c>
      <c r="BC739" s="64">
        <f>Planning!BC$25</f>
        <v>0</v>
      </c>
      <c r="BD739" s="102"/>
      <c r="BE739" s="428">
        <f>Planning!BE$25</f>
        <v>0</v>
      </c>
      <c r="BF739" s="429">
        <f>Planning!BF$25</f>
        <v>0</v>
      </c>
      <c r="BG739" s="70">
        <f>Planning!BG$25</f>
        <v>0</v>
      </c>
      <c r="BH739" s="71">
        <f>Planning!BH$25</f>
        <v>0</v>
      </c>
      <c r="BI739" s="72" t="str">
        <f>Planning!BI$25</f>
        <v/>
      </c>
      <c r="BJ739" s="73">
        <f>Planning!BJ$25</f>
        <v>0</v>
      </c>
      <c r="BL739" s="212">
        <f>Planning!BL$25</f>
        <v>0</v>
      </c>
      <c r="BM739" s="141">
        <f>Planning!BP$25</f>
        <v>0</v>
      </c>
      <c r="NL739" s="43" t="s">
        <v>63</v>
      </c>
    </row>
    <row r="740" spans="1:376" ht="10.199999999999999" hidden="1" customHeight="1">
      <c r="A740" s="25"/>
      <c r="B740" s="337"/>
      <c r="C740" s="424"/>
      <c r="D740" s="15"/>
      <c r="E740" s="322"/>
      <c r="F740" s="322"/>
      <c r="G740" s="322"/>
      <c r="H740" s="323"/>
      <c r="I740" s="402">
        <f>Conges!$B$4</f>
        <v>44897</v>
      </c>
      <c r="J740" s="403"/>
      <c r="K740" s="403"/>
      <c r="L740" s="403"/>
      <c r="M740" s="403"/>
      <c r="N740" s="78" t="str">
        <f>Planning!N$60</f>
        <v/>
      </c>
      <c r="O740" s="95">
        <f>Planning!O$60</f>
        <v>0</v>
      </c>
      <c r="P740" s="96">
        <f>Planning!P$60</f>
        <v>0</v>
      </c>
      <c r="Q740" s="96">
        <f>Planning!Q$60</f>
        <v>0</v>
      </c>
      <c r="R740" s="96">
        <f>Planning!R$60</f>
        <v>0</v>
      </c>
      <c r="S740" s="96">
        <f>Planning!S$60</f>
        <v>0</v>
      </c>
      <c r="T740" s="96">
        <f>Planning!T$60</f>
        <v>0</v>
      </c>
      <c r="U740" s="96">
        <f>Planning!U$60</f>
        <v>0</v>
      </c>
      <c r="V740" s="97">
        <f>Planning!V$60</f>
        <v>0</v>
      </c>
      <c r="W740" s="96">
        <f>Planning!W$60</f>
        <v>0</v>
      </c>
      <c r="X740" s="96">
        <f>Planning!X$60</f>
        <v>0</v>
      </c>
      <c r="Y740" s="96">
        <f>Planning!Y$60</f>
        <v>0</v>
      </c>
      <c r="Z740" s="96">
        <f>Planning!Z$60</f>
        <v>0</v>
      </c>
      <c r="AA740" s="96">
        <f>Planning!AA$60</f>
        <v>0</v>
      </c>
      <c r="AB740" s="96">
        <f>Planning!AB$60</f>
        <v>0</v>
      </c>
      <c r="AC740" s="96">
        <f>Planning!AC$60</f>
        <v>0</v>
      </c>
      <c r="AD740" s="96">
        <f>Planning!AD$60</f>
        <v>0</v>
      </c>
      <c r="AE740" s="95">
        <f>Planning!AE$60</f>
        <v>0</v>
      </c>
      <c r="AF740" s="96">
        <f>Planning!AF$60</f>
        <v>0</v>
      </c>
      <c r="AG740" s="96">
        <f>Planning!AG$60</f>
        <v>0</v>
      </c>
      <c r="AH740" s="96">
        <f>Planning!AH$60</f>
        <v>0</v>
      </c>
      <c r="AI740" s="96">
        <f>Planning!AI$60</f>
        <v>0</v>
      </c>
      <c r="AJ740" s="97">
        <f>Planning!AJ$60</f>
        <v>0</v>
      </c>
      <c r="AK740" s="96">
        <f>Planning!AK$60</f>
        <v>0</v>
      </c>
      <c r="AL740" s="96">
        <f>Planning!AL$60</f>
        <v>0</v>
      </c>
      <c r="AM740" s="96">
        <f>Planning!AM$60</f>
        <v>0</v>
      </c>
      <c r="AN740" s="96">
        <f>Planning!AN$60</f>
        <v>0</v>
      </c>
      <c r="AO740" s="96">
        <f>Planning!AO$60</f>
        <v>0</v>
      </c>
      <c r="AP740" s="96">
        <f>Planning!AP$60</f>
        <v>0</v>
      </c>
      <c r="AQ740" s="96">
        <f>Planning!AQ$60</f>
        <v>0</v>
      </c>
      <c r="AR740" s="96">
        <f>Planning!AR$60</f>
        <v>0</v>
      </c>
      <c r="AS740" s="96">
        <f>Planning!AS$60</f>
        <v>0</v>
      </c>
      <c r="AT740" s="96">
        <f>Planning!AT$60</f>
        <v>0</v>
      </c>
      <c r="AU740" s="95">
        <f>Planning!AU$60</f>
        <v>0</v>
      </c>
      <c r="AV740" s="96">
        <f>Planning!AV$60</f>
        <v>0</v>
      </c>
      <c r="AW740" s="96">
        <f>Planning!AW$60</f>
        <v>0</v>
      </c>
      <c r="AX740" s="96">
        <f>Planning!AX$60</f>
        <v>0</v>
      </c>
      <c r="AY740" s="96">
        <f>Planning!AY$60</f>
        <v>0</v>
      </c>
      <c r="AZ740" s="96">
        <f>Planning!AZ$60</f>
        <v>0</v>
      </c>
      <c r="BA740" s="96">
        <f>Planning!BA$60</f>
        <v>0</v>
      </c>
      <c r="BB740" s="97">
        <f>Planning!BB$60</f>
        <v>0</v>
      </c>
      <c r="BC740" s="82">
        <f>Planning!BC$60</f>
        <v>0</v>
      </c>
      <c r="BD740" s="102"/>
      <c r="BE740" s="410">
        <f>Planning!BE$60</f>
        <v>0</v>
      </c>
      <c r="BF740" s="411">
        <f>Planning!BF$60</f>
        <v>0</v>
      </c>
      <c r="BG740" s="88">
        <f>Planning!BG$60</f>
        <v>0</v>
      </c>
      <c r="BH740" s="89">
        <f>Planning!BH$60</f>
        <v>0</v>
      </c>
      <c r="BI740" s="90" t="str">
        <f>Planning!BI$60</f>
        <v/>
      </c>
      <c r="BJ740" s="91">
        <f>Planning!BJ$60</f>
        <v>0</v>
      </c>
      <c r="BL740" s="211">
        <f>Planning!BL$60</f>
        <v>0</v>
      </c>
      <c r="BM740" s="142">
        <f>Planning!BP$60</f>
        <v>0</v>
      </c>
      <c r="NL740" s="43" t="s">
        <v>63</v>
      </c>
    </row>
    <row r="741" spans="1:376" ht="10.199999999999999" hidden="1" customHeight="1">
      <c r="A741" s="25"/>
      <c r="B741" s="337"/>
      <c r="C741" s="424"/>
      <c r="D741" s="15"/>
      <c r="E741" s="324"/>
      <c r="F741" s="324"/>
      <c r="G741" s="324"/>
      <c r="H741" s="323"/>
      <c r="I741" s="400">
        <f>Conges!$B$5</f>
        <v>44898</v>
      </c>
      <c r="J741" s="401"/>
      <c r="K741" s="401"/>
      <c r="L741" s="401"/>
      <c r="M741" s="401"/>
      <c r="N741" s="65" t="str">
        <f>Planning!N$95</f>
        <v/>
      </c>
      <c r="O741" s="98">
        <f>Planning!O$95</f>
        <v>0</v>
      </c>
      <c r="P741" s="99">
        <f>Planning!P$95</f>
        <v>0</v>
      </c>
      <c r="Q741" s="99">
        <f>Planning!Q$95</f>
        <v>0</v>
      </c>
      <c r="R741" s="99">
        <f>Planning!R$95</f>
        <v>0</v>
      </c>
      <c r="S741" s="99">
        <f>Planning!S$95</f>
        <v>0</v>
      </c>
      <c r="T741" s="99">
        <f>Planning!T$95</f>
        <v>0</v>
      </c>
      <c r="U741" s="99">
        <f>Planning!U$95</f>
        <v>0</v>
      </c>
      <c r="V741" s="100">
        <f>Planning!V$95</f>
        <v>0</v>
      </c>
      <c r="W741" s="99">
        <f>Planning!W$95</f>
        <v>0</v>
      </c>
      <c r="X741" s="99">
        <f>Planning!X$95</f>
        <v>0</v>
      </c>
      <c r="Y741" s="99">
        <f>Planning!Y$95</f>
        <v>0</v>
      </c>
      <c r="Z741" s="99">
        <f>Planning!Z$95</f>
        <v>0</v>
      </c>
      <c r="AA741" s="99">
        <f>Planning!AA$95</f>
        <v>0</v>
      </c>
      <c r="AB741" s="99">
        <f>Planning!AB$95</f>
        <v>0</v>
      </c>
      <c r="AC741" s="99">
        <f>Planning!AC$95</f>
        <v>0</v>
      </c>
      <c r="AD741" s="99">
        <f>Planning!AD$95</f>
        <v>0</v>
      </c>
      <c r="AE741" s="98">
        <f>Planning!AE$95</f>
        <v>0</v>
      </c>
      <c r="AF741" s="99">
        <f>Planning!AF$95</f>
        <v>0</v>
      </c>
      <c r="AG741" s="99">
        <f>Planning!AG$95</f>
        <v>0</v>
      </c>
      <c r="AH741" s="99">
        <f>Planning!AH$95</f>
        <v>0</v>
      </c>
      <c r="AI741" s="99">
        <f>Planning!AI$95</f>
        <v>0</v>
      </c>
      <c r="AJ741" s="100">
        <f>Planning!AJ$95</f>
        <v>0</v>
      </c>
      <c r="AK741" s="99">
        <f>Planning!AK$95</f>
        <v>0</v>
      </c>
      <c r="AL741" s="99">
        <f>Planning!AL$95</f>
        <v>0</v>
      </c>
      <c r="AM741" s="99">
        <f>Planning!AM$95</f>
        <v>0</v>
      </c>
      <c r="AN741" s="99">
        <f>Planning!AN$95</f>
        <v>0</v>
      </c>
      <c r="AO741" s="99">
        <f>Planning!AO$95</f>
        <v>0</v>
      </c>
      <c r="AP741" s="99">
        <f>Planning!AP$95</f>
        <v>0</v>
      </c>
      <c r="AQ741" s="99">
        <f>Planning!AQ$95</f>
        <v>0</v>
      </c>
      <c r="AR741" s="99">
        <f>Planning!AR$95</f>
        <v>0</v>
      </c>
      <c r="AS741" s="99">
        <f>Planning!AS$95</f>
        <v>0</v>
      </c>
      <c r="AT741" s="99">
        <f>Planning!AT$95</f>
        <v>0</v>
      </c>
      <c r="AU741" s="98">
        <f>Planning!AU$95</f>
        <v>0</v>
      </c>
      <c r="AV741" s="99">
        <f>Planning!AV$95</f>
        <v>0</v>
      </c>
      <c r="AW741" s="99">
        <f>Planning!AW$95</f>
        <v>0</v>
      </c>
      <c r="AX741" s="99">
        <f>Planning!AX$95</f>
        <v>0</v>
      </c>
      <c r="AY741" s="99">
        <f>Planning!AY$95</f>
        <v>0</v>
      </c>
      <c r="AZ741" s="99">
        <f>Planning!AZ$95</f>
        <v>0</v>
      </c>
      <c r="BA741" s="99">
        <f>Planning!BA$95</f>
        <v>0</v>
      </c>
      <c r="BB741" s="100">
        <f>Planning!BB$95</f>
        <v>0</v>
      </c>
      <c r="BC741" s="69">
        <f>Planning!BC$95</f>
        <v>0</v>
      </c>
      <c r="BD741" s="102"/>
      <c r="BE741" s="408">
        <f>Planning!BE$95</f>
        <v>0</v>
      </c>
      <c r="BF741" s="409">
        <f>Planning!BF$95</f>
        <v>0</v>
      </c>
      <c r="BG741" s="74">
        <f>Planning!BG$95</f>
        <v>0</v>
      </c>
      <c r="BH741" s="75">
        <f>Planning!BH$95</f>
        <v>0</v>
      </c>
      <c r="BI741" s="76" t="str">
        <f>Planning!BI$95</f>
        <v/>
      </c>
      <c r="BJ741" s="77">
        <f>Planning!BJ$95</f>
        <v>0</v>
      </c>
      <c r="BL741" s="210">
        <f>Planning!BL$95</f>
        <v>0</v>
      </c>
      <c r="BM741" s="143">
        <f>Planning!BP$95</f>
        <v>0</v>
      </c>
      <c r="NL741" s="43" t="s">
        <v>63</v>
      </c>
    </row>
    <row r="742" spans="1:376" ht="10.199999999999999" hidden="1" customHeight="1">
      <c r="A742" s="25"/>
      <c r="B742" s="337"/>
      <c r="C742" s="424"/>
      <c r="D742" s="15"/>
      <c r="E742" s="322"/>
      <c r="F742" s="322"/>
      <c r="G742" s="322"/>
      <c r="H742" s="323"/>
      <c r="I742" s="402">
        <f>Conges!$B$6</f>
        <v>44899</v>
      </c>
      <c r="J742" s="403"/>
      <c r="K742" s="403"/>
      <c r="L742" s="403"/>
      <c r="M742" s="403"/>
      <c r="N742" s="78" t="str">
        <f>Planning!N$130</f>
        <v/>
      </c>
      <c r="O742" s="95">
        <f>Planning!O$130</f>
        <v>0</v>
      </c>
      <c r="P742" s="96">
        <f>Planning!P$130</f>
        <v>0</v>
      </c>
      <c r="Q742" s="96">
        <f>Planning!Q$130</f>
        <v>0</v>
      </c>
      <c r="R742" s="96">
        <f>Planning!R$130</f>
        <v>0</v>
      </c>
      <c r="S742" s="96">
        <f>Planning!S$130</f>
        <v>0</v>
      </c>
      <c r="T742" s="96">
        <f>Planning!T$130</f>
        <v>0</v>
      </c>
      <c r="U742" s="96">
        <f>Planning!U$130</f>
        <v>0</v>
      </c>
      <c r="V742" s="97">
        <f>Planning!V$130</f>
        <v>0</v>
      </c>
      <c r="W742" s="96">
        <f>Planning!W$130</f>
        <v>0</v>
      </c>
      <c r="X742" s="96">
        <f>Planning!X$130</f>
        <v>0</v>
      </c>
      <c r="Y742" s="96">
        <f>Planning!Y$130</f>
        <v>0</v>
      </c>
      <c r="Z742" s="96">
        <f>Planning!Z$130</f>
        <v>0</v>
      </c>
      <c r="AA742" s="96">
        <f>Planning!AA$130</f>
        <v>0</v>
      </c>
      <c r="AB742" s="96">
        <f>Planning!AB$130</f>
        <v>0</v>
      </c>
      <c r="AC742" s="96">
        <f>Planning!AC$130</f>
        <v>0</v>
      </c>
      <c r="AD742" s="96">
        <f>Planning!AD$130</f>
        <v>0</v>
      </c>
      <c r="AE742" s="95">
        <f>Planning!AE$130</f>
        <v>0</v>
      </c>
      <c r="AF742" s="96">
        <f>Planning!AF$130</f>
        <v>0</v>
      </c>
      <c r="AG742" s="96">
        <f>Planning!AG$130</f>
        <v>0</v>
      </c>
      <c r="AH742" s="96">
        <f>Planning!AH$130</f>
        <v>0</v>
      </c>
      <c r="AI742" s="96">
        <f>Planning!AI$130</f>
        <v>0</v>
      </c>
      <c r="AJ742" s="97">
        <f>Planning!AJ$130</f>
        <v>0</v>
      </c>
      <c r="AK742" s="96">
        <f>Planning!AK$130</f>
        <v>0</v>
      </c>
      <c r="AL742" s="96">
        <f>Planning!AL$130</f>
        <v>0</v>
      </c>
      <c r="AM742" s="96">
        <f>Planning!AM$130</f>
        <v>0</v>
      </c>
      <c r="AN742" s="96">
        <f>Planning!AN$130</f>
        <v>0</v>
      </c>
      <c r="AO742" s="96">
        <f>Planning!AO$130</f>
        <v>0</v>
      </c>
      <c r="AP742" s="96">
        <f>Planning!AP$130</f>
        <v>0</v>
      </c>
      <c r="AQ742" s="96">
        <f>Planning!AQ$130</f>
        <v>0</v>
      </c>
      <c r="AR742" s="96">
        <f>Planning!AR$130</f>
        <v>0</v>
      </c>
      <c r="AS742" s="96">
        <f>Planning!AS$130</f>
        <v>0</v>
      </c>
      <c r="AT742" s="96">
        <f>Planning!AT$130</f>
        <v>0</v>
      </c>
      <c r="AU742" s="95">
        <f>Planning!AU$130</f>
        <v>0</v>
      </c>
      <c r="AV742" s="96">
        <f>Planning!AV$130</f>
        <v>0</v>
      </c>
      <c r="AW742" s="96">
        <f>Planning!AW$130</f>
        <v>0</v>
      </c>
      <c r="AX742" s="96">
        <f>Planning!AX$130</f>
        <v>0</v>
      </c>
      <c r="AY742" s="96">
        <f>Planning!AY$130</f>
        <v>0</v>
      </c>
      <c r="AZ742" s="96">
        <f>Planning!AZ$130</f>
        <v>0</v>
      </c>
      <c r="BA742" s="96">
        <f>Planning!BA$130</f>
        <v>0</v>
      </c>
      <c r="BB742" s="97">
        <f>Planning!BB$130</f>
        <v>0</v>
      </c>
      <c r="BC742" s="82">
        <f>Planning!BC$130</f>
        <v>0</v>
      </c>
      <c r="BD742" s="102"/>
      <c r="BE742" s="410">
        <f>Planning!BE$130</f>
        <v>0</v>
      </c>
      <c r="BF742" s="411">
        <f>Planning!BF$130</f>
        <v>0</v>
      </c>
      <c r="BG742" s="88">
        <f>Planning!BG$130</f>
        <v>0</v>
      </c>
      <c r="BH742" s="89">
        <f>Planning!BH$130</f>
        <v>0</v>
      </c>
      <c r="BI742" s="90" t="str">
        <f>Planning!BI$130</f>
        <v/>
      </c>
      <c r="BJ742" s="91">
        <f>Planning!BJ$130</f>
        <v>0</v>
      </c>
      <c r="BL742" s="211">
        <f>Planning!BL$130</f>
        <v>0</v>
      </c>
      <c r="BM742" s="142">
        <f>Planning!BP$130</f>
        <v>0</v>
      </c>
      <c r="NL742" s="43" t="s">
        <v>63</v>
      </c>
    </row>
    <row r="743" spans="1:376" ht="10.199999999999999" hidden="1" customHeight="1">
      <c r="A743" s="25"/>
      <c r="B743" s="337"/>
      <c r="C743" s="424"/>
      <c r="D743" s="15"/>
      <c r="E743" s="322"/>
      <c r="F743" s="322"/>
      <c r="G743" s="322"/>
      <c r="H743" s="323"/>
      <c r="I743" s="400">
        <f>Conges!$B$7</f>
        <v>44900</v>
      </c>
      <c r="J743" s="401"/>
      <c r="K743" s="401"/>
      <c r="L743" s="401"/>
      <c r="M743" s="401"/>
      <c r="N743" s="65" t="str">
        <f>Planning!N$165</f>
        <v/>
      </c>
      <c r="O743" s="98">
        <f>Planning!O$165</f>
        <v>0</v>
      </c>
      <c r="P743" s="99">
        <f>Planning!P$165</f>
        <v>0</v>
      </c>
      <c r="Q743" s="99">
        <f>Planning!Q$165</f>
        <v>0</v>
      </c>
      <c r="R743" s="99">
        <f>Planning!R$165</f>
        <v>0</v>
      </c>
      <c r="S743" s="99">
        <f>Planning!S$165</f>
        <v>0</v>
      </c>
      <c r="T743" s="99">
        <f>Planning!T$165</f>
        <v>0</v>
      </c>
      <c r="U743" s="99">
        <f>Planning!U$165</f>
        <v>0</v>
      </c>
      <c r="V743" s="100">
        <f>Planning!V$165</f>
        <v>0</v>
      </c>
      <c r="W743" s="99">
        <f>Planning!W$165</f>
        <v>0</v>
      </c>
      <c r="X743" s="99">
        <f>Planning!X$165</f>
        <v>0</v>
      </c>
      <c r="Y743" s="99">
        <f>Planning!Y$165</f>
        <v>0</v>
      </c>
      <c r="Z743" s="99">
        <f>Planning!Z$165</f>
        <v>0</v>
      </c>
      <c r="AA743" s="99">
        <f>Planning!AA$165</f>
        <v>0</v>
      </c>
      <c r="AB743" s="99">
        <f>Planning!AB$165</f>
        <v>0</v>
      </c>
      <c r="AC743" s="99">
        <f>Planning!AC$165</f>
        <v>0</v>
      </c>
      <c r="AD743" s="99">
        <f>Planning!AD$165</f>
        <v>0</v>
      </c>
      <c r="AE743" s="98">
        <f>Planning!AE$165</f>
        <v>0</v>
      </c>
      <c r="AF743" s="99">
        <f>Planning!AF$165</f>
        <v>0</v>
      </c>
      <c r="AG743" s="99">
        <f>Planning!AG$165</f>
        <v>0</v>
      </c>
      <c r="AH743" s="99">
        <f>Planning!AH$165</f>
        <v>0</v>
      </c>
      <c r="AI743" s="99">
        <f>Planning!AI$165</f>
        <v>0</v>
      </c>
      <c r="AJ743" s="100">
        <f>Planning!AJ$165</f>
        <v>0</v>
      </c>
      <c r="AK743" s="99">
        <f>Planning!AK$165</f>
        <v>0</v>
      </c>
      <c r="AL743" s="99">
        <f>Planning!AL$165</f>
        <v>0</v>
      </c>
      <c r="AM743" s="99">
        <f>Planning!AM$165</f>
        <v>0</v>
      </c>
      <c r="AN743" s="99">
        <f>Planning!AN$165</f>
        <v>0</v>
      </c>
      <c r="AO743" s="99">
        <f>Planning!AO$165</f>
        <v>0</v>
      </c>
      <c r="AP743" s="99">
        <f>Planning!AP$165</f>
        <v>0</v>
      </c>
      <c r="AQ743" s="99">
        <f>Planning!AQ$165</f>
        <v>0</v>
      </c>
      <c r="AR743" s="99">
        <f>Planning!AR$165</f>
        <v>0</v>
      </c>
      <c r="AS743" s="99">
        <f>Planning!AS$165</f>
        <v>0</v>
      </c>
      <c r="AT743" s="99">
        <f>Planning!AT$165</f>
        <v>0</v>
      </c>
      <c r="AU743" s="98">
        <f>Planning!AU$165</f>
        <v>0</v>
      </c>
      <c r="AV743" s="99">
        <f>Planning!AV$165</f>
        <v>0</v>
      </c>
      <c r="AW743" s="99">
        <f>Planning!AW$165</f>
        <v>0</v>
      </c>
      <c r="AX743" s="99">
        <f>Planning!AX$165</f>
        <v>0</v>
      </c>
      <c r="AY743" s="99">
        <f>Planning!AY$165</f>
        <v>0</v>
      </c>
      <c r="AZ743" s="99">
        <f>Planning!AZ$165</f>
        <v>0</v>
      </c>
      <c r="BA743" s="99">
        <f>Planning!BA$165</f>
        <v>0</v>
      </c>
      <c r="BB743" s="100">
        <f>Planning!BB$165</f>
        <v>0</v>
      </c>
      <c r="BC743" s="69">
        <f>Planning!BC$165</f>
        <v>0</v>
      </c>
      <c r="BD743" s="102"/>
      <c r="BE743" s="408">
        <f>Planning!BE$165</f>
        <v>0</v>
      </c>
      <c r="BF743" s="409">
        <f>Planning!BF$165</f>
        <v>0</v>
      </c>
      <c r="BG743" s="74">
        <f>Planning!BG$165</f>
        <v>0</v>
      </c>
      <c r="BH743" s="75">
        <f>Planning!BH$165</f>
        <v>0</v>
      </c>
      <c r="BI743" s="76" t="str">
        <f>Planning!BI$165</f>
        <v/>
      </c>
      <c r="BJ743" s="77">
        <f>Planning!BJ$165</f>
        <v>0</v>
      </c>
      <c r="BL743" s="210">
        <f>Planning!BL$165</f>
        <v>0</v>
      </c>
      <c r="BM743" s="143">
        <f>Planning!BP$165</f>
        <v>0</v>
      </c>
      <c r="NL743" s="43" t="s">
        <v>63</v>
      </c>
    </row>
    <row r="744" spans="1:376" ht="10.199999999999999" hidden="1" customHeight="1">
      <c r="A744" s="25"/>
      <c r="B744" s="337"/>
      <c r="C744" s="424"/>
      <c r="D744" s="15"/>
      <c r="E744" s="334" t="str">
        <f>Planning!$E$9</f>
        <v>CREPIERE</v>
      </c>
      <c r="F744" s="334"/>
      <c r="G744" s="124">
        <f>(COUNTIF(O739:BB769,Planning!$MT$3))/2</f>
        <v>0</v>
      </c>
      <c r="H744" s="323"/>
      <c r="I744" s="402">
        <f>Conges!$B$8</f>
        <v>44901</v>
      </c>
      <c r="J744" s="403"/>
      <c r="K744" s="403"/>
      <c r="L744" s="403"/>
      <c r="M744" s="403"/>
      <c r="N744" s="78" t="str">
        <f>Planning!N$200</f>
        <v/>
      </c>
      <c r="O744" s="95">
        <f>Planning!O$200</f>
        <v>0</v>
      </c>
      <c r="P744" s="96">
        <f>Planning!P$200</f>
        <v>0</v>
      </c>
      <c r="Q744" s="96">
        <f>Planning!Q$200</f>
        <v>0</v>
      </c>
      <c r="R744" s="96">
        <f>Planning!R$200</f>
        <v>0</v>
      </c>
      <c r="S744" s="96">
        <f>Planning!S$200</f>
        <v>0</v>
      </c>
      <c r="T744" s="96">
        <f>Planning!T$200</f>
        <v>0</v>
      </c>
      <c r="U744" s="96">
        <f>Planning!U$200</f>
        <v>0</v>
      </c>
      <c r="V744" s="97">
        <f>Planning!V$200</f>
        <v>0</v>
      </c>
      <c r="W744" s="96">
        <f>Planning!W$200</f>
        <v>0</v>
      </c>
      <c r="X744" s="96">
        <f>Planning!X$200</f>
        <v>0</v>
      </c>
      <c r="Y744" s="96">
        <f>Planning!Y$200</f>
        <v>0</v>
      </c>
      <c r="Z744" s="96">
        <f>Planning!Z$200</f>
        <v>0</v>
      </c>
      <c r="AA744" s="96">
        <f>Planning!AA$200</f>
        <v>0</v>
      </c>
      <c r="AB744" s="96">
        <f>Planning!AB$200</f>
        <v>0</v>
      </c>
      <c r="AC744" s="96">
        <f>Planning!AC$200</f>
        <v>0</v>
      </c>
      <c r="AD744" s="96">
        <f>Planning!AD$200</f>
        <v>0</v>
      </c>
      <c r="AE744" s="95">
        <f>Planning!AE$200</f>
        <v>0</v>
      </c>
      <c r="AF744" s="96">
        <f>Planning!AF$200</f>
        <v>0</v>
      </c>
      <c r="AG744" s="96">
        <f>Planning!AG$200</f>
        <v>0</v>
      </c>
      <c r="AH744" s="96">
        <f>Planning!AH$200</f>
        <v>0</v>
      </c>
      <c r="AI744" s="96">
        <f>Planning!AI$200</f>
        <v>0</v>
      </c>
      <c r="AJ744" s="97">
        <f>Planning!AJ$200</f>
        <v>0</v>
      </c>
      <c r="AK744" s="96">
        <f>Planning!AK$200</f>
        <v>0</v>
      </c>
      <c r="AL744" s="96">
        <f>Planning!AL$200</f>
        <v>0</v>
      </c>
      <c r="AM744" s="96">
        <f>Planning!AM$200</f>
        <v>0</v>
      </c>
      <c r="AN744" s="96">
        <f>Planning!AN$200</f>
        <v>0</v>
      </c>
      <c r="AO744" s="96">
        <f>Planning!AO$200</f>
        <v>0</v>
      </c>
      <c r="AP744" s="96">
        <f>Planning!AP$200</f>
        <v>0</v>
      </c>
      <c r="AQ744" s="96">
        <f>Planning!AQ$200</f>
        <v>0</v>
      </c>
      <c r="AR744" s="96">
        <f>Planning!AR$200</f>
        <v>0</v>
      </c>
      <c r="AS744" s="96">
        <f>Planning!AS$200</f>
        <v>0</v>
      </c>
      <c r="AT744" s="96">
        <f>Planning!AT$200</f>
        <v>0</v>
      </c>
      <c r="AU744" s="95">
        <f>Planning!AU$200</f>
        <v>0</v>
      </c>
      <c r="AV744" s="96">
        <f>Planning!AV$200</f>
        <v>0</v>
      </c>
      <c r="AW744" s="96">
        <f>Planning!AW$200</f>
        <v>0</v>
      </c>
      <c r="AX744" s="96">
        <f>Planning!AX$200</f>
        <v>0</v>
      </c>
      <c r="AY744" s="96">
        <f>Planning!AY$200</f>
        <v>0</v>
      </c>
      <c r="AZ744" s="96">
        <f>Planning!AZ$200</f>
        <v>0</v>
      </c>
      <c r="BA744" s="96">
        <f>Planning!BA$200</f>
        <v>0</v>
      </c>
      <c r="BB744" s="97">
        <f>Planning!BB$200</f>
        <v>0</v>
      </c>
      <c r="BC744" s="82">
        <f>Planning!BC$200</f>
        <v>0</v>
      </c>
      <c r="BD744" s="102"/>
      <c r="BE744" s="410">
        <f>Planning!BE$200</f>
        <v>0</v>
      </c>
      <c r="BF744" s="411">
        <f>Planning!BF$200</f>
        <v>0</v>
      </c>
      <c r="BG744" s="88">
        <f>Planning!BG$200</f>
        <v>0</v>
      </c>
      <c r="BH744" s="89">
        <f>Planning!BH$200</f>
        <v>0</v>
      </c>
      <c r="BI744" s="90" t="str">
        <f>Planning!BI$200</f>
        <v/>
      </c>
      <c r="BJ744" s="91">
        <f>Planning!BJ$200</f>
        <v>0</v>
      </c>
      <c r="BL744" s="211">
        <f>Planning!BL$200</f>
        <v>0</v>
      </c>
      <c r="BM744" s="142">
        <f>Planning!BP$200</f>
        <v>0</v>
      </c>
      <c r="NL744" s="43" t="s">
        <v>63</v>
      </c>
    </row>
    <row r="745" spans="1:376" ht="10.199999999999999" hidden="1" customHeight="1">
      <c r="A745" s="25"/>
      <c r="B745" s="337"/>
      <c r="C745" s="424"/>
      <c r="D745" s="15"/>
      <c r="E745" s="318" t="str">
        <f>Planning!$E$10</f>
        <v>BRASSERIE</v>
      </c>
      <c r="F745" s="318"/>
      <c r="G745" s="125">
        <f>(COUNTIF(O739:BB769,Planning!$MV$3))/2</f>
        <v>0</v>
      </c>
      <c r="H745" s="323"/>
      <c r="I745" s="400">
        <f>Conges!$B$9</f>
        <v>44902</v>
      </c>
      <c r="J745" s="401"/>
      <c r="K745" s="401"/>
      <c r="L745" s="401"/>
      <c r="M745" s="401"/>
      <c r="N745" s="65" t="str">
        <f>Planning!N$235</f>
        <v/>
      </c>
      <c r="O745" s="98">
        <f>Planning!O$235</f>
        <v>0</v>
      </c>
      <c r="P745" s="99">
        <f>Planning!P$235</f>
        <v>0</v>
      </c>
      <c r="Q745" s="99">
        <f>Planning!Q$235</f>
        <v>0</v>
      </c>
      <c r="R745" s="99">
        <f>Planning!R$235</f>
        <v>0</v>
      </c>
      <c r="S745" s="99">
        <f>Planning!S$235</f>
        <v>0</v>
      </c>
      <c r="T745" s="99">
        <f>Planning!T$235</f>
        <v>0</v>
      </c>
      <c r="U745" s="99">
        <f>Planning!U$235</f>
        <v>0</v>
      </c>
      <c r="V745" s="100">
        <f>Planning!V$235</f>
        <v>0</v>
      </c>
      <c r="W745" s="99">
        <f>Planning!W$235</f>
        <v>0</v>
      </c>
      <c r="X745" s="99">
        <f>Planning!X$235</f>
        <v>0</v>
      </c>
      <c r="Y745" s="99">
        <f>Planning!Y$235</f>
        <v>0</v>
      </c>
      <c r="Z745" s="99">
        <f>Planning!Z$235</f>
        <v>0</v>
      </c>
      <c r="AA745" s="99">
        <f>Planning!AA$235</f>
        <v>0</v>
      </c>
      <c r="AB745" s="99">
        <f>Planning!AB$235</f>
        <v>0</v>
      </c>
      <c r="AC745" s="99">
        <f>Planning!AC$235</f>
        <v>0</v>
      </c>
      <c r="AD745" s="99">
        <f>Planning!AD$235</f>
        <v>0</v>
      </c>
      <c r="AE745" s="98">
        <f>Planning!AE$235</f>
        <v>0</v>
      </c>
      <c r="AF745" s="99">
        <f>Planning!AF$235</f>
        <v>0</v>
      </c>
      <c r="AG745" s="99">
        <f>Planning!AG$235</f>
        <v>0</v>
      </c>
      <c r="AH745" s="99">
        <f>Planning!AH$235</f>
        <v>0</v>
      </c>
      <c r="AI745" s="99">
        <f>Planning!AI$235</f>
        <v>0</v>
      </c>
      <c r="AJ745" s="100">
        <f>Planning!AJ$235</f>
        <v>0</v>
      </c>
      <c r="AK745" s="99">
        <f>Planning!AK$235</f>
        <v>0</v>
      </c>
      <c r="AL745" s="99">
        <f>Planning!AL$235</f>
        <v>0</v>
      </c>
      <c r="AM745" s="99">
        <f>Planning!AM$235</f>
        <v>0</v>
      </c>
      <c r="AN745" s="99">
        <f>Planning!AN$235</f>
        <v>0</v>
      </c>
      <c r="AO745" s="99">
        <f>Planning!AO$235</f>
        <v>0</v>
      </c>
      <c r="AP745" s="99">
        <f>Planning!AP$235</f>
        <v>0</v>
      </c>
      <c r="AQ745" s="99">
        <f>Planning!AQ$235</f>
        <v>0</v>
      </c>
      <c r="AR745" s="99">
        <f>Planning!AR$235</f>
        <v>0</v>
      </c>
      <c r="AS745" s="99">
        <f>Planning!AS$235</f>
        <v>0</v>
      </c>
      <c r="AT745" s="99">
        <f>Planning!AT$235</f>
        <v>0</v>
      </c>
      <c r="AU745" s="98">
        <f>Planning!AU$235</f>
        <v>0</v>
      </c>
      <c r="AV745" s="99">
        <f>Planning!AV$235</f>
        <v>0</v>
      </c>
      <c r="AW745" s="99">
        <f>Planning!AW$235</f>
        <v>0</v>
      </c>
      <c r="AX745" s="99">
        <f>Planning!AX$235</f>
        <v>0</v>
      </c>
      <c r="AY745" s="99">
        <f>Planning!AY$235</f>
        <v>0</v>
      </c>
      <c r="AZ745" s="99">
        <f>Planning!AZ$235</f>
        <v>0</v>
      </c>
      <c r="BA745" s="99">
        <f>Planning!BA$235</f>
        <v>0</v>
      </c>
      <c r="BB745" s="100">
        <f>Planning!BB$235</f>
        <v>0</v>
      </c>
      <c r="BC745" s="69">
        <f>Planning!BC$235</f>
        <v>0</v>
      </c>
      <c r="BD745" s="102"/>
      <c r="BE745" s="408">
        <f>Planning!BE$235</f>
        <v>0</v>
      </c>
      <c r="BF745" s="409">
        <f>Planning!BF$235</f>
        <v>0</v>
      </c>
      <c r="BG745" s="74">
        <f>Planning!BG$235</f>
        <v>0</v>
      </c>
      <c r="BH745" s="75">
        <f>Planning!BH$235</f>
        <v>0</v>
      </c>
      <c r="BI745" s="76" t="str">
        <f>Planning!BI$235</f>
        <v/>
      </c>
      <c r="BJ745" s="77">
        <f>Planning!BJ$235</f>
        <v>0</v>
      </c>
      <c r="BL745" s="210">
        <f>Planning!BL$235</f>
        <v>0</v>
      </c>
      <c r="BM745" s="143">
        <f>Planning!BP$235</f>
        <v>0</v>
      </c>
      <c r="NL745" s="43" t="s">
        <v>63</v>
      </c>
    </row>
    <row r="746" spans="1:376" ht="10.199999999999999" hidden="1" customHeight="1">
      <c r="A746" s="25"/>
      <c r="B746" s="337"/>
      <c r="C746" s="424"/>
      <c r="D746" s="15"/>
      <c r="E746" s="327" t="str">
        <f>Planning!$E$11</f>
        <v>MEP</v>
      </c>
      <c r="F746" s="327"/>
      <c r="G746" s="126">
        <f>(COUNTIF(O739:BB769,Planning!$MX$3))/2</f>
        <v>0</v>
      </c>
      <c r="H746" s="323"/>
      <c r="I746" s="402">
        <f>Conges!$B$10</f>
        <v>44903</v>
      </c>
      <c r="J746" s="403"/>
      <c r="K746" s="403"/>
      <c r="L746" s="403"/>
      <c r="M746" s="403"/>
      <c r="N746" s="78" t="str">
        <f>Planning!N$270</f>
        <v/>
      </c>
      <c r="O746" s="95">
        <f>Planning!O$270</f>
        <v>0</v>
      </c>
      <c r="P746" s="96">
        <f>Planning!P$270</f>
        <v>0</v>
      </c>
      <c r="Q746" s="96">
        <f>Planning!Q$270</f>
        <v>0</v>
      </c>
      <c r="R746" s="96">
        <f>Planning!R$270</f>
        <v>0</v>
      </c>
      <c r="S746" s="96">
        <f>Planning!S$270</f>
        <v>0</v>
      </c>
      <c r="T746" s="96">
        <f>Planning!T$270</f>
        <v>0</v>
      </c>
      <c r="U746" s="96">
        <f>Planning!U$270</f>
        <v>0</v>
      </c>
      <c r="V746" s="97">
        <f>Planning!V$270</f>
        <v>0</v>
      </c>
      <c r="W746" s="96">
        <f>Planning!W$270</f>
        <v>0</v>
      </c>
      <c r="X746" s="96">
        <f>Planning!X$270</f>
        <v>0</v>
      </c>
      <c r="Y746" s="96">
        <f>Planning!Y$270</f>
        <v>0</v>
      </c>
      <c r="Z746" s="96">
        <f>Planning!Z$270</f>
        <v>0</v>
      </c>
      <c r="AA746" s="96">
        <f>Planning!AA$270</f>
        <v>0</v>
      </c>
      <c r="AB746" s="96">
        <f>Planning!AB$270</f>
        <v>0</v>
      </c>
      <c r="AC746" s="96">
        <f>Planning!AC$270</f>
        <v>0</v>
      </c>
      <c r="AD746" s="96">
        <f>Planning!AD$270</f>
        <v>0</v>
      </c>
      <c r="AE746" s="95">
        <f>Planning!AE$270</f>
        <v>0</v>
      </c>
      <c r="AF746" s="96">
        <f>Planning!AF$270</f>
        <v>0</v>
      </c>
      <c r="AG746" s="96">
        <f>Planning!AG$270</f>
        <v>0</v>
      </c>
      <c r="AH746" s="96">
        <f>Planning!AH$270</f>
        <v>0</v>
      </c>
      <c r="AI746" s="96">
        <f>Planning!AI$270</f>
        <v>0</v>
      </c>
      <c r="AJ746" s="97">
        <f>Planning!AJ$270</f>
        <v>0</v>
      </c>
      <c r="AK746" s="96">
        <f>Planning!AK$270</f>
        <v>0</v>
      </c>
      <c r="AL746" s="96">
        <f>Planning!AL$270</f>
        <v>0</v>
      </c>
      <c r="AM746" s="96">
        <f>Planning!AM$270</f>
        <v>0</v>
      </c>
      <c r="AN746" s="96">
        <f>Planning!AN$270</f>
        <v>0</v>
      </c>
      <c r="AO746" s="96">
        <f>Planning!AO$270</f>
        <v>0</v>
      </c>
      <c r="AP746" s="96">
        <f>Planning!AP$270</f>
        <v>0</v>
      </c>
      <c r="AQ746" s="96">
        <f>Planning!AQ$270</f>
        <v>0</v>
      </c>
      <c r="AR746" s="96">
        <f>Planning!AR$270</f>
        <v>0</v>
      </c>
      <c r="AS746" s="96">
        <f>Planning!AS$270</f>
        <v>0</v>
      </c>
      <c r="AT746" s="96">
        <f>Planning!AT$270</f>
        <v>0</v>
      </c>
      <c r="AU746" s="95">
        <f>Planning!AU$270</f>
        <v>0</v>
      </c>
      <c r="AV746" s="96">
        <f>Planning!AV$270</f>
        <v>0</v>
      </c>
      <c r="AW746" s="96">
        <f>Planning!AW$270</f>
        <v>0</v>
      </c>
      <c r="AX746" s="96">
        <f>Planning!AX$270</f>
        <v>0</v>
      </c>
      <c r="AY746" s="96">
        <f>Planning!AY$270</f>
        <v>0</v>
      </c>
      <c r="AZ746" s="96">
        <f>Planning!AZ$270</f>
        <v>0</v>
      </c>
      <c r="BA746" s="96">
        <f>Planning!BA$270</f>
        <v>0</v>
      </c>
      <c r="BB746" s="97">
        <f>Planning!BB$270</f>
        <v>0</v>
      </c>
      <c r="BC746" s="82">
        <f>Planning!BC$270</f>
        <v>0</v>
      </c>
      <c r="BD746" s="102"/>
      <c r="BE746" s="410">
        <f>Planning!BE$270</f>
        <v>0</v>
      </c>
      <c r="BF746" s="411">
        <f>Planning!BF$270</f>
        <v>0</v>
      </c>
      <c r="BG746" s="88">
        <f>Planning!BG$270</f>
        <v>0</v>
      </c>
      <c r="BH746" s="89">
        <f>Planning!BH$270</f>
        <v>0</v>
      </c>
      <c r="BI746" s="90" t="str">
        <f>Planning!BI$270</f>
        <v/>
      </c>
      <c r="BJ746" s="91">
        <f>Planning!BJ$270</f>
        <v>0</v>
      </c>
      <c r="BL746" s="211">
        <f>Planning!BL$270</f>
        <v>0</v>
      </c>
      <c r="BM746" s="142">
        <f>Planning!BP$270</f>
        <v>0</v>
      </c>
      <c r="NL746" s="43" t="s">
        <v>63</v>
      </c>
    </row>
    <row r="747" spans="1:376" ht="10.199999999999999" hidden="1" customHeight="1">
      <c r="A747" s="25"/>
      <c r="B747" s="337"/>
      <c r="C747" s="424"/>
      <c r="D747" s="15"/>
      <c r="E747" s="348" t="str">
        <f>Planning!$E$12</f>
        <v>Renfort</v>
      </c>
      <c r="F747" s="348"/>
      <c r="G747" s="127">
        <f>(COUNTIF(O739:BB769,Planning!$MZ$3))/2</f>
        <v>0</v>
      </c>
      <c r="H747" s="323"/>
      <c r="I747" s="400">
        <f>Conges!$B$11</f>
        <v>44904</v>
      </c>
      <c r="J747" s="401"/>
      <c r="K747" s="401"/>
      <c r="L747" s="401"/>
      <c r="M747" s="401"/>
      <c r="N747" s="65" t="str">
        <f>Planning!N$305</f>
        <v/>
      </c>
      <c r="O747" s="98">
        <f>Planning!O$305</f>
        <v>0</v>
      </c>
      <c r="P747" s="99">
        <f>Planning!P$305</f>
        <v>0</v>
      </c>
      <c r="Q747" s="99">
        <f>Planning!Q$305</f>
        <v>0</v>
      </c>
      <c r="R747" s="99">
        <f>Planning!R$305</f>
        <v>0</v>
      </c>
      <c r="S747" s="99">
        <f>Planning!S$305</f>
        <v>0</v>
      </c>
      <c r="T747" s="99">
        <f>Planning!T$305</f>
        <v>0</v>
      </c>
      <c r="U747" s="99">
        <f>Planning!U$305</f>
        <v>0</v>
      </c>
      <c r="V747" s="100">
        <f>Planning!V$305</f>
        <v>0</v>
      </c>
      <c r="W747" s="99">
        <f>Planning!W$305</f>
        <v>0</v>
      </c>
      <c r="X747" s="99">
        <f>Planning!X$305</f>
        <v>0</v>
      </c>
      <c r="Y747" s="99">
        <f>Planning!Y$305</f>
        <v>0</v>
      </c>
      <c r="Z747" s="99">
        <f>Planning!Z$305</f>
        <v>0</v>
      </c>
      <c r="AA747" s="99">
        <f>Planning!AA$305</f>
        <v>0</v>
      </c>
      <c r="AB747" s="99">
        <f>Planning!AB$305</f>
        <v>0</v>
      </c>
      <c r="AC747" s="99">
        <f>Planning!AC$305</f>
        <v>0</v>
      </c>
      <c r="AD747" s="99">
        <f>Planning!AD$305</f>
        <v>0</v>
      </c>
      <c r="AE747" s="98">
        <f>Planning!AE$305</f>
        <v>0</v>
      </c>
      <c r="AF747" s="99">
        <f>Planning!AF$305</f>
        <v>0</v>
      </c>
      <c r="AG747" s="99">
        <f>Planning!AG$305</f>
        <v>0</v>
      </c>
      <c r="AH747" s="99">
        <f>Planning!AH$305</f>
        <v>0</v>
      </c>
      <c r="AI747" s="99">
        <f>Planning!AI$305</f>
        <v>0</v>
      </c>
      <c r="AJ747" s="100">
        <f>Planning!AJ$305</f>
        <v>0</v>
      </c>
      <c r="AK747" s="99">
        <f>Planning!AK$305</f>
        <v>0</v>
      </c>
      <c r="AL747" s="99">
        <f>Planning!AL$305</f>
        <v>0</v>
      </c>
      <c r="AM747" s="99">
        <f>Planning!AM$305</f>
        <v>0</v>
      </c>
      <c r="AN747" s="99">
        <f>Planning!AN$305</f>
        <v>0</v>
      </c>
      <c r="AO747" s="99">
        <f>Planning!AO$305</f>
        <v>0</v>
      </c>
      <c r="AP747" s="99">
        <f>Planning!AP$305</f>
        <v>0</v>
      </c>
      <c r="AQ747" s="99">
        <f>Planning!AQ$305</f>
        <v>0</v>
      </c>
      <c r="AR747" s="99">
        <f>Planning!AR$305</f>
        <v>0</v>
      </c>
      <c r="AS747" s="99">
        <f>Planning!AS$305</f>
        <v>0</v>
      </c>
      <c r="AT747" s="99">
        <f>Planning!AT$305</f>
        <v>0</v>
      </c>
      <c r="AU747" s="98">
        <f>Planning!AU$305</f>
        <v>0</v>
      </c>
      <c r="AV747" s="99">
        <f>Planning!AV$305</f>
        <v>0</v>
      </c>
      <c r="AW747" s="99">
        <f>Planning!AW$305</f>
        <v>0</v>
      </c>
      <c r="AX747" s="99">
        <f>Planning!AX$305</f>
        <v>0</v>
      </c>
      <c r="AY747" s="99">
        <f>Planning!AY$305</f>
        <v>0</v>
      </c>
      <c r="AZ747" s="99">
        <f>Planning!AZ$305</f>
        <v>0</v>
      </c>
      <c r="BA747" s="99">
        <f>Planning!BA$305</f>
        <v>0</v>
      </c>
      <c r="BB747" s="100">
        <f>Planning!BB$305</f>
        <v>0</v>
      </c>
      <c r="BC747" s="69">
        <f>Planning!BC$305</f>
        <v>0</v>
      </c>
      <c r="BD747" s="102"/>
      <c r="BE747" s="408">
        <f>Planning!BE$305</f>
        <v>0</v>
      </c>
      <c r="BF747" s="409">
        <f>Planning!BF$305</f>
        <v>0</v>
      </c>
      <c r="BG747" s="74">
        <f>Planning!BG$305</f>
        <v>0</v>
      </c>
      <c r="BH747" s="75">
        <f>Planning!BH$305</f>
        <v>0</v>
      </c>
      <c r="BI747" s="76" t="str">
        <f>Planning!BI$305</f>
        <v/>
      </c>
      <c r="BJ747" s="77">
        <f>Planning!BJ$305</f>
        <v>0</v>
      </c>
      <c r="BL747" s="210">
        <f>Planning!BL$305</f>
        <v>0</v>
      </c>
      <c r="BM747" s="143">
        <f>Planning!BP$305</f>
        <v>0</v>
      </c>
      <c r="NL747" s="43" t="s">
        <v>63</v>
      </c>
    </row>
    <row r="748" spans="1:376" ht="10.199999999999999" hidden="1" customHeight="1">
      <c r="A748" s="25"/>
      <c r="B748" s="337"/>
      <c r="C748" s="424"/>
      <c r="D748" s="15"/>
      <c r="E748" s="317" t="str">
        <f>Planning!$E$13</f>
        <v>CHEF</v>
      </c>
      <c r="F748" s="317"/>
      <c r="G748" s="128">
        <f>(COUNTIF(O739:BB769,Planning!$NB$3))/2</f>
        <v>0</v>
      </c>
      <c r="H748" s="323"/>
      <c r="I748" s="402">
        <f>Conges!$B$12</f>
        <v>44905</v>
      </c>
      <c r="J748" s="403"/>
      <c r="K748" s="403"/>
      <c r="L748" s="403"/>
      <c r="M748" s="403"/>
      <c r="N748" s="78" t="str">
        <f>Planning!N$340</f>
        <v/>
      </c>
      <c r="O748" s="95">
        <f>Planning!O$340</f>
        <v>0</v>
      </c>
      <c r="P748" s="96">
        <f>Planning!P$340</f>
        <v>0</v>
      </c>
      <c r="Q748" s="96">
        <f>Planning!Q$340</f>
        <v>0</v>
      </c>
      <c r="R748" s="96">
        <f>Planning!R$340</f>
        <v>0</v>
      </c>
      <c r="S748" s="96">
        <f>Planning!S$340</f>
        <v>0</v>
      </c>
      <c r="T748" s="96">
        <f>Planning!T$340</f>
        <v>0</v>
      </c>
      <c r="U748" s="96">
        <f>Planning!U$340</f>
        <v>0</v>
      </c>
      <c r="V748" s="97">
        <f>Planning!V$340</f>
        <v>0</v>
      </c>
      <c r="W748" s="96">
        <f>Planning!W$340</f>
        <v>0</v>
      </c>
      <c r="X748" s="96">
        <f>Planning!X$340</f>
        <v>0</v>
      </c>
      <c r="Y748" s="96">
        <f>Planning!Y$340</f>
        <v>0</v>
      </c>
      <c r="Z748" s="96">
        <f>Planning!Z$340</f>
        <v>0</v>
      </c>
      <c r="AA748" s="96">
        <f>Planning!AA$340</f>
        <v>0</v>
      </c>
      <c r="AB748" s="96">
        <f>Planning!AB$340</f>
        <v>0</v>
      </c>
      <c r="AC748" s="96">
        <f>Planning!AC$340</f>
        <v>0</v>
      </c>
      <c r="AD748" s="96">
        <f>Planning!AD$340</f>
        <v>0</v>
      </c>
      <c r="AE748" s="95">
        <f>Planning!AE$340</f>
        <v>0</v>
      </c>
      <c r="AF748" s="96">
        <f>Planning!AF$340</f>
        <v>0</v>
      </c>
      <c r="AG748" s="96">
        <f>Planning!AG$340</f>
        <v>0</v>
      </c>
      <c r="AH748" s="96">
        <f>Planning!AH$340</f>
        <v>0</v>
      </c>
      <c r="AI748" s="96">
        <f>Planning!AI$340</f>
        <v>0</v>
      </c>
      <c r="AJ748" s="97">
        <f>Planning!AJ$340</f>
        <v>0</v>
      </c>
      <c r="AK748" s="96">
        <f>Planning!AK$340</f>
        <v>0</v>
      </c>
      <c r="AL748" s="96">
        <f>Planning!AL$340</f>
        <v>0</v>
      </c>
      <c r="AM748" s="96">
        <f>Planning!AM$340</f>
        <v>0</v>
      </c>
      <c r="AN748" s="96">
        <f>Planning!AN$340</f>
        <v>0</v>
      </c>
      <c r="AO748" s="96">
        <f>Planning!AO$340</f>
        <v>0</v>
      </c>
      <c r="AP748" s="96">
        <f>Planning!AP$340</f>
        <v>0</v>
      </c>
      <c r="AQ748" s="96">
        <f>Planning!AQ$340</f>
        <v>0</v>
      </c>
      <c r="AR748" s="96">
        <f>Planning!AR$340</f>
        <v>0</v>
      </c>
      <c r="AS748" s="96">
        <f>Planning!AS$340</f>
        <v>0</v>
      </c>
      <c r="AT748" s="96">
        <f>Planning!AT$340</f>
        <v>0</v>
      </c>
      <c r="AU748" s="95">
        <f>Planning!AU$340</f>
        <v>0</v>
      </c>
      <c r="AV748" s="96">
        <f>Planning!AV$340</f>
        <v>0</v>
      </c>
      <c r="AW748" s="96">
        <f>Planning!AW$340</f>
        <v>0</v>
      </c>
      <c r="AX748" s="96">
        <f>Planning!AX$340</f>
        <v>0</v>
      </c>
      <c r="AY748" s="96">
        <f>Planning!AY$340</f>
        <v>0</v>
      </c>
      <c r="AZ748" s="96">
        <f>Planning!AZ$340</f>
        <v>0</v>
      </c>
      <c r="BA748" s="96">
        <f>Planning!BA$340</f>
        <v>0</v>
      </c>
      <c r="BB748" s="97">
        <f>Planning!BB$340</f>
        <v>0</v>
      </c>
      <c r="BC748" s="82">
        <f>Planning!BC$340</f>
        <v>0</v>
      </c>
      <c r="BD748" s="102"/>
      <c r="BE748" s="410">
        <f>Planning!BE$340</f>
        <v>0</v>
      </c>
      <c r="BF748" s="411">
        <f>Planning!BF$340</f>
        <v>0</v>
      </c>
      <c r="BG748" s="88">
        <f>Planning!BG$340</f>
        <v>0</v>
      </c>
      <c r="BH748" s="89">
        <f>Planning!BH$340</f>
        <v>0</v>
      </c>
      <c r="BI748" s="90" t="str">
        <f>Planning!BI$340</f>
        <v/>
      </c>
      <c r="BJ748" s="91">
        <f>Planning!BJ$340</f>
        <v>0</v>
      </c>
      <c r="BL748" s="211">
        <f>Planning!BL$340</f>
        <v>0</v>
      </c>
      <c r="BM748" s="142">
        <f>Planning!BP$340</f>
        <v>0</v>
      </c>
      <c r="NL748" s="43" t="s">
        <v>63</v>
      </c>
    </row>
    <row r="749" spans="1:376" ht="10.199999999999999" hidden="1" customHeight="1">
      <c r="A749" s="25"/>
      <c r="B749" s="337"/>
      <c r="C749" s="424"/>
      <c r="D749" s="15"/>
      <c r="E749" s="319" t="str">
        <f>Planning!$E$14</f>
        <v>MENAGE</v>
      </c>
      <c r="F749" s="319"/>
      <c r="G749" s="129">
        <f>(COUNTIF(O739:BB769,Planning!$ND$3))/2</f>
        <v>0</v>
      </c>
      <c r="H749" s="323"/>
      <c r="I749" s="400">
        <f>Conges!$B$13</f>
        <v>44906</v>
      </c>
      <c r="J749" s="401"/>
      <c r="K749" s="401"/>
      <c r="L749" s="401"/>
      <c r="M749" s="401"/>
      <c r="N749" s="65" t="str">
        <f>Planning!N$375</f>
        <v/>
      </c>
      <c r="O749" s="98">
        <f>Planning!O$375</f>
        <v>0</v>
      </c>
      <c r="P749" s="99">
        <f>Planning!P$375</f>
        <v>0</v>
      </c>
      <c r="Q749" s="99">
        <f>Planning!Q$375</f>
        <v>0</v>
      </c>
      <c r="R749" s="99">
        <f>Planning!R$375</f>
        <v>0</v>
      </c>
      <c r="S749" s="99">
        <f>Planning!S$375</f>
        <v>0</v>
      </c>
      <c r="T749" s="99">
        <f>Planning!T$375</f>
        <v>0</v>
      </c>
      <c r="U749" s="99">
        <f>Planning!U$375</f>
        <v>0</v>
      </c>
      <c r="V749" s="100">
        <f>Planning!V$375</f>
        <v>0</v>
      </c>
      <c r="W749" s="99">
        <f>Planning!W$375</f>
        <v>0</v>
      </c>
      <c r="X749" s="99">
        <f>Planning!X$375</f>
        <v>0</v>
      </c>
      <c r="Y749" s="99">
        <f>Planning!Y$375</f>
        <v>0</v>
      </c>
      <c r="Z749" s="99">
        <f>Planning!Z$375</f>
        <v>0</v>
      </c>
      <c r="AA749" s="99">
        <f>Planning!AA$375</f>
        <v>0</v>
      </c>
      <c r="AB749" s="99">
        <f>Planning!AB$375</f>
        <v>0</v>
      </c>
      <c r="AC749" s="99">
        <f>Planning!AC$375</f>
        <v>0</v>
      </c>
      <c r="AD749" s="99">
        <f>Planning!AD$375</f>
        <v>0</v>
      </c>
      <c r="AE749" s="98">
        <f>Planning!AE$375</f>
        <v>0</v>
      </c>
      <c r="AF749" s="99">
        <f>Planning!AF$375</f>
        <v>0</v>
      </c>
      <c r="AG749" s="99">
        <f>Planning!AG$375</f>
        <v>0</v>
      </c>
      <c r="AH749" s="99">
        <f>Planning!AH$375</f>
        <v>0</v>
      </c>
      <c r="AI749" s="99">
        <f>Planning!AI$375</f>
        <v>0</v>
      </c>
      <c r="AJ749" s="100">
        <f>Planning!AJ$375</f>
        <v>0</v>
      </c>
      <c r="AK749" s="99">
        <f>Planning!AK$375</f>
        <v>0</v>
      </c>
      <c r="AL749" s="99">
        <f>Planning!AL$375</f>
        <v>0</v>
      </c>
      <c r="AM749" s="99">
        <f>Planning!AM$375</f>
        <v>0</v>
      </c>
      <c r="AN749" s="99">
        <f>Planning!AN$375</f>
        <v>0</v>
      </c>
      <c r="AO749" s="99">
        <f>Planning!AO$375</f>
        <v>0</v>
      </c>
      <c r="AP749" s="99">
        <f>Planning!AP$375</f>
        <v>0</v>
      </c>
      <c r="AQ749" s="99">
        <f>Planning!AQ$375</f>
        <v>0</v>
      </c>
      <c r="AR749" s="99">
        <f>Planning!AR$375</f>
        <v>0</v>
      </c>
      <c r="AS749" s="99">
        <f>Planning!AS$375</f>
        <v>0</v>
      </c>
      <c r="AT749" s="99">
        <f>Planning!AT$375</f>
        <v>0</v>
      </c>
      <c r="AU749" s="98">
        <f>Planning!AU$375</f>
        <v>0</v>
      </c>
      <c r="AV749" s="99">
        <f>Planning!AV$375</f>
        <v>0</v>
      </c>
      <c r="AW749" s="99">
        <f>Planning!AW$375</f>
        <v>0</v>
      </c>
      <c r="AX749" s="99">
        <f>Planning!AX$375</f>
        <v>0</v>
      </c>
      <c r="AY749" s="99">
        <f>Planning!AY$375</f>
        <v>0</v>
      </c>
      <c r="AZ749" s="99">
        <f>Planning!AZ$375</f>
        <v>0</v>
      </c>
      <c r="BA749" s="99">
        <f>Planning!BA$375</f>
        <v>0</v>
      </c>
      <c r="BB749" s="100">
        <f>Planning!BB$375</f>
        <v>0</v>
      </c>
      <c r="BC749" s="69">
        <f>Planning!BC$375</f>
        <v>0</v>
      </c>
      <c r="BD749" s="102"/>
      <c r="BE749" s="408">
        <f>Planning!BE$375</f>
        <v>0</v>
      </c>
      <c r="BF749" s="409">
        <f>Planning!BF$375</f>
        <v>0</v>
      </c>
      <c r="BG749" s="74">
        <f>Planning!BG$375</f>
        <v>0</v>
      </c>
      <c r="BH749" s="75">
        <f>Planning!BH$375</f>
        <v>0</v>
      </c>
      <c r="BI749" s="76" t="str">
        <f>Planning!BI$375</f>
        <v/>
      </c>
      <c r="BJ749" s="77">
        <f>Planning!BJ$375</f>
        <v>0</v>
      </c>
      <c r="BL749" s="210">
        <f>Planning!BL$375</f>
        <v>0</v>
      </c>
      <c r="BM749" s="143">
        <f>Planning!BP$375</f>
        <v>0</v>
      </c>
      <c r="NL749" s="43" t="s">
        <v>63</v>
      </c>
    </row>
    <row r="750" spans="1:376" ht="10.199999999999999" hidden="1" customHeight="1">
      <c r="A750" s="25"/>
      <c r="B750" s="337"/>
      <c r="C750" s="424"/>
      <c r="D750" s="15"/>
      <c r="E750" s="347">
        <f>Planning!$E$15</f>
        <v>0</v>
      </c>
      <c r="F750" s="347"/>
      <c r="G750" s="130">
        <f>(COUNTIF(O739:BB769,Planning!$NF$3))/2</f>
        <v>0</v>
      </c>
      <c r="H750" s="323"/>
      <c r="I750" s="402">
        <f>Conges!$B$14</f>
        <v>44907</v>
      </c>
      <c r="J750" s="403"/>
      <c r="K750" s="403"/>
      <c r="L750" s="403"/>
      <c r="M750" s="403"/>
      <c r="N750" s="78" t="str">
        <f>Planning!N$410</f>
        <v/>
      </c>
      <c r="O750" s="95">
        <f>Planning!O$410</f>
        <v>0</v>
      </c>
      <c r="P750" s="96">
        <f>Planning!P$410</f>
        <v>0</v>
      </c>
      <c r="Q750" s="96">
        <f>Planning!Q$410</f>
        <v>0</v>
      </c>
      <c r="R750" s="96">
        <f>Planning!R$410</f>
        <v>0</v>
      </c>
      <c r="S750" s="96">
        <f>Planning!S$410</f>
        <v>0</v>
      </c>
      <c r="T750" s="96">
        <f>Planning!T$410</f>
        <v>0</v>
      </c>
      <c r="U750" s="96">
        <f>Planning!U$410</f>
        <v>0</v>
      </c>
      <c r="V750" s="97">
        <f>Planning!V$410</f>
        <v>0</v>
      </c>
      <c r="W750" s="96">
        <f>Planning!W$410</f>
        <v>0</v>
      </c>
      <c r="X750" s="96">
        <f>Planning!X$410</f>
        <v>0</v>
      </c>
      <c r="Y750" s="96">
        <f>Planning!Y$410</f>
        <v>0</v>
      </c>
      <c r="Z750" s="96">
        <f>Planning!Z$410</f>
        <v>0</v>
      </c>
      <c r="AA750" s="96">
        <f>Planning!AA$410</f>
        <v>0</v>
      </c>
      <c r="AB750" s="96">
        <f>Planning!AB$410</f>
        <v>0</v>
      </c>
      <c r="AC750" s="96">
        <f>Planning!AC$410</f>
        <v>0</v>
      </c>
      <c r="AD750" s="96">
        <f>Planning!AD$410</f>
        <v>0</v>
      </c>
      <c r="AE750" s="95">
        <f>Planning!AE$410</f>
        <v>0</v>
      </c>
      <c r="AF750" s="96">
        <f>Planning!AF$410</f>
        <v>0</v>
      </c>
      <c r="AG750" s="96">
        <f>Planning!AG$410</f>
        <v>0</v>
      </c>
      <c r="AH750" s="96">
        <f>Planning!AH$410</f>
        <v>0</v>
      </c>
      <c r="AI750" s="96">
        <f>Planning!AI$410</f>
        <v>0</v>
      </c>
      <c r="AJ750" s="97">
        <f>Planning!AJ$410</f>
        <v>0</v>
      </c>
      <c r="AK750" s="96">
        <f>Planning!AK$410</f>
        <v>0</v>
      </c>
      <c r="AL750" s="96">
        <f>Planning!AL$410</f>
        <v>0</v>
      </c>
      <c r="AM750" s="96">
        <f>Planning!AM$410</f>
        <v>0</v>
      </c>
      <c r="AN750" s="96">
        <f>Planning!AN$410</f>
        <v>0</v>
      </c>
      <c r="AO750" s="96">
        <f>Planning!AO$410</f>
        <v>0</v>
      </c>
      <c r="AP750" s="96">
        <f>Planning!AP$410</f>
        <v>0</v>
      </c>
      <c r="AQ750" s="96">
        <f>Planning!AQ$410</f>
        <v>0</v>
      </c>
      <c r="AR750" s="96">
        <f>Planning!AR$410</f>
        <v>0</v>
      </c>
      <c r="AS750" s="96">
        <f>Planning!AS$410</f>
        <v>0</v>
      </c>
      <c r="AT750" s="96">
        <f>Planning!AT$410</f>
        <v>0</v>
      </c>
      <c r="AU750" s="95">
        <f>Planning!AU$410</f>
        <v>0</v>
      </c>
      <c r="AV750" s="96">
        <f>Planning!AV$410</f>
        <v>0</v>
      </c>
      <c r="AW750" s="96">
        <f>Planning!AW$410</f>
        <v>0</v>
      </c>
      <c r="AX750" s="96">
        <f>Planning!AX$410</f>
        <v>0</v>
      </c>
      <c r="AY750" s="96">
        <f>Planning!AY$410</f>
        <v>0</v>
      </c>
      <c r="AZ750" s="96">
        <f>Planning!AZ$410</f>
        <v>0</v>
      </c>
      <c r="BA750" s="96">
        <f>Planning!BA$410</f>
        <v>0</v>
      </c>
      <c r="BB750" s="97">
        <f>Planning!BB$410</f>
        <v>0</v>
      </c>
      <c r="BC750" s="82">
        <f>Planning!BC$410</f>
        <v>0</v>
      </c>
      <c r="BD750" s="102"/>
      <c r="BE750" s="410">
        <f>Planning!BE$410</f>
        <v>0</v>
      </c>
      <c r="BF750" s="411">
        <f>Planning!BF$410</f>
        <v>0</v>
      </c>
      <c r="BG750" s="88">
        <f>Planning!BG$410</f>
        <v>0</v>
      </c>
      <c r="BH750" s="89">
        <f>Planning!BH$410</f>
        <v>0</v>
      </c>
      <c r="BI750" s="90" t="str">
        <f>Planning!BI$410</f>
        <v/>
      </c>
      <c r="BJ750" s="91">
        <f>Planning!BJ$410</f>
        <v>0</v>
      </c>
      <c r="BL750" s="211">
        <f>Planning!BL$410</f>
        <v>0</v>
      </c>
      <c r="BM750" s="142">
        <f>Planning!BP$410</f>
        <v>0</v>
      </c>
      <c r="NL750" s="43" t="s">
        <v>63</v>
      </c>
    </row>
    <row r="751" spans="1:376" ht="10.199999999999999" hidden="1" customHeight="1">
      <c r="A751" s="25"/>
      <c r="B751" s="337"/>
      <c r="C751" s="424"/>
      <c r="D751" s="15"/>
      <c r="E751" s="330"/>
      <c r="F751" s="330"/>
      <c r="G751" s="134">
        <f>(COUNTIF(O739:BB769,Planning!$NH$3))/2</f>
        <v>0</v>
      </c>
      <c r="H751" s="323"/>
      <c r="I751" s="400">
        <f>Conges!$B$15</f>
        <v>44908</v>
      </c>
      <c r="J751" s="401"/>
      <c r="K751" s="401"/>
      <c r="L751" s="401"/>
      <c r="M751" s="401"/>
      <c r="N751" s="65" t="str">
        <f>Planning!N$445</f>
        <v/>
      </c>
      <c r="O751" s="98">
        <f>Planning!O$445</f>
        <v>0</v>
      </c>
      <c r="P751" s="99">
        <f>Planning!P$445</f>
        <v>0</v>
      </c>
      <c r="Q751" s="99">
        <f>Planning!Q$445</f>
        <v>0</v>
      </c>
      <c r="R751" s="99">
        <f>Planning!R$445</f>
        <v>0</v>
      </c>
      <c r="S751" s="99">
        <f>Planning!S$445</f>
        <v>0</v>
      </c>
      <c r="T751" s="99">
        <f>Planning!T$445</f>
        <v>0</v>
      </c>
      <c r="U751" s="99">
        <f>Planning!U$445</f>
        <v>0</v>
      </c>
      <c r="V751" s="100">
        <f>Planning!V$445</f>
        <v>0</v>
      </c>
      <c r="W751" s="98">
        <f>Planning!W$445</f>
        <v>0</v>
      </c>
      <c r="X751" s="99">
        <f>Planning!X$445</f>
        <v>0</v>
      </c>
      <c r="Y751" s="99">
        <f>Planning!Y$445</f>
        <v>0</v>
      </c>
      <c r="Z751" s="99">
        <f>Planning!Z$445</f>
        <v>0</v>
      </c>
      <c r="AA751" s="99">
        <f>Planning!AA$445</f>
        <v>0</v>
      </c>
      <c r="AB751" s="99">
        <f>Planning!AB$445</f>
        <v>0</v>
      </c>
      <c r="AC751" s="99">
        <f>Planning!AC$445</f>
        <v>0</v>
      </c>
      <c r="AD751" s="100">
        <f>Planning!AD$445</f>
        <v>0</v>
      </c>
      <c r="AE751" s="98">
        <f>Planning!AE$445</f>
        <v>0</v>
      </c>
      <c r="AF751" s="99">
        <f>Planning!AF$445</f>
        <v>0</v>
      </c>
      <c r="AG751" s="99">
        <f>Planning!AG$445</f>
        <v>0</v>
      </c>
      <c r="AH751" s="99">
        <f>Planning!AH$445</f>
        <v>0</v>
      </c>
      <c r="AI751" s="99">
        <f>Planning!AI$445</f>
        <v>0</v>
      </c>
      <c r="AJ751" s="100">
        <f>Planning!AJ$445</f>
        <v>0</v>
      </c>
      <c r="AK751" s="98">
        <f>Planning!AK$445</f>
        <v>0</v>
      </c>
      <c r="AL751" s="99">
        <f>Planning!AL$445</f>
        <v>0</v>
      </c>
      <c r="AM751" s="99">
        <f>Planning!AM$445</f>
        <v>0</v>
      </c>
      <c r="AN751" s="99">
        <f>Planning!AN$445</f>
        <v>0</v>
      </c>
      <c r="AO751" s="99">
        <f>Planning!AO$445</f>
        <v>0</v>
      </c>
      <c r="AP751" s="99">
        <f>Planning!AP$445</f>
        <v>0</v>
      </c>
      <c r="AQ751" s="99">
        <f>Planning!AQ$445</f>
        <v>0</v>
      </c>
      <c r="AR751" s="99">
        <f>Planning!AR$445</f>
        <v>0</v>
      </c>
      <c r="AS751" s="99">
        <f>Planning!AS$445</f>
        <v>0</v>
      </c>
      <c r="AT751" s="100">
        <f>Planning!AT$445</f>
        <v>0</v>
      </c>
      <c r="AU751" s="98">
        <f>Planning!AU$445</f>
        <v>0</v>
      </c>
      <c r="AV751" s="99">
        <f>Planning!AV$445</f>
        <v>0</v>
      </c>
      <c r="AW751" s="99">
        <f>Planning!AW$445</f>
        <v>0</v>
      </c>
      <c r="AX751" s="99">
        <f>Planning!AX$445</f>
        <v>0</v>
      </c>
      <c r="AY751" s="99">
        <f>Planning!AY$445</f>
        <v>0</v>
      </c>
      <c r="AZ751" s="99">
        <f>Planning!AZ$445</f>
        <v>0</v>
      </c>
      <c r="BA751" s="99">
        <f>Planning!BA$445</f>
        <v>0</v>
      </c>
      <c r="BB751" s="100">
        <f>Planning!BB$445</f>
        <v>0</v>
      </c>
      <c r="BC751" s="69">
        <f>Planning!BC$445</f>
        <v>0</v>
      </c>
      <c r="BD751" s="102"/>
      <c r="BE751" s="408">
        <f>Planning!BE$445</f>
        <v>0</v>
      </c>
      <c r="BF751" s="409">
        <f>Planning!BF$445</f>
        <v>0</v>
      </c>
      <c r="BG751" s="74">
        <f>Planning!BG$445</f>
        <v>0</v>
      </c>
      <c r="BH751" s="75">
        <f>Planning!BH$445</f>
        <v>0</v>
      </c>
      <c r="BI751" s="76" t="str">
        <f>Planning!BI$445</f>
        <v/>
      </c>
      <c r="BJ751" s="77">
        <f>Planning!BJ$445</f>
        <v>0</v>
      </c>
      <c r="BL751" s="210">
        <f>Planning!BL$445</f>
        <v>0</v>
      </c>
      <c r="BM751" s="143">
        <f>Planning!BP$445</f>
        <v>0</v>
      </c>
      <c r="NL751" s="43" t="s">
        <v>63</v>
      </c>
    </row>
    <row r="752" spans="1:376" ht="10.199999999999999" hidden="1" customHeight="1">
      <c r="A752" s="25"/>
      <c r="B752" s="337"/>
      <c r="C752" s="424"/>
      <c r="D752" s="15"/>
      <c r="E752" s="331"/>
      <c r="F752" s="331"/>
      <c r="G752" s="135">
        <f>(COUNTIF(O739:BB769,Planning!$NJ$3))/2</f>
        <v>0</v>
      </c>
      <c r="H752" s="323"/>
      <c r="I752" s="402">
        <f>Conges!$B$16</f>
        <v>44909</v>
      </c>
      <c r="J752" s="403"/>
      <c r="K752" s="403"/>
      <c r="L752" s="403"/>
      <c r="M752" s="403"/>
      <c r="N752" s="78" t="str">
        <f>Planning!N$480</f>
        <v/>
      </c>
      <c r="O752" s="95">
        <f>Planning!O$480</f>
        <v>0</v>
      </c>
      <c r="P752" s="96">
        <f>Planning!P$480</f>
        <v>0</v>
      </c>
      <c r="Q752" s="96">
        <f>Planning!Q$480</f>
        <v>0</v>
      </c>
      <c r="R752" s="96">
        <f>Planning!R$480</f>
        <v>0</v>
      </c>
      <c r="S752" s="96">
        <f>Planning!S$480</f>
        <v>0</v>
      </c>
      <c r="T752" s="96">
        <f>Planning!T$480</f>
        <v>0</v>
      </c>
      <c r="U752" s="96">
        <f>Planning!U$480</f>
        <v>0</v>
      </c>
      <c r="V752" s="97">
        <f>Planning!V$480</f>
        <v>0</v>
      </c>
      <c r="W752" s="95">
        <f>Planning!W$480</f>
        <v>0</v>
      </c>
      <c r="X752" s="96">
        <f>Planning!X$480</f>
        <v>0</v>
      </c>
      <c r="Y752" s="96">
        <f>Planning!Y$480</f>
        <v>0</v>
      </c>
      <c r="Z752" s="96">
        <f>Planning!Z$480</f>
        <v>0</v>
      </c>
      <c r="AA752" s="96">
        <f>Planning!AA$480</f>
        <v>0</v>
      </c>
      <c r="AB752" s="96">
        <f>Planning!AB$480</f>
        <v>0</v>
      </c>
      <c r="AC752" s="96">
        <f>Planning!AC$480</f>
        <v>0</v>
      </c>
      <c r="AD752" s="97">
        <f>Planning!AD$480</f>
        <v>0</v>
      </c>
      <c r="AE752" s="95">
        <f>Planning!AE$480</f>
        <v>0</v>
      </c>
      <c r="AF752" s="96">
        <f>Planning!AF$480</f>
        <v>0</v>
      </c>
      <c r="AG752" s="96">
        <f>Planning!AG$480</f>
        <v>0</v>
      </c>
      <c r="AH752" s="96">
        <f>Planning!AH$480</f>
        <v>0</v>
      </c>
      <c r="AI752" s="96">
        <f>Planning!AI$480</f>
        <v>0</v>
      </c>
      <c r="AJ752" s="97">
        <f>Planning!AJ$480</f>
        <v>0</v>
      </c>
      <c r="AK752" s="95">
        <f>Planning!AK$480</f>
        <v>0</v>
      </c>
      <c r="AL752" s="96">
        <f>Planning!AL$480</f>
        <v>0</v>
      </c>
      <c r="AM752" s="96">
        <f>Planning!AM$480</f>
        <v>0</v>
      </c>
      <c r="AN752" s="96">
        <f>Planning!AN$480</f>
        <v>0</v>
      </c>
      <c r="AO752" s="96">
        <f>Planning!AO$480</f>
        <v>0</v>
      </c>
      <c r="AP752" s="96">
        <f>Planning!AP$480</f>
        <v>0</v>
      </c>
      <c r="AQ752" s="96">
        <f>Planning!AQ$480</f>
        <v>0</v>
      </c>
      <c r="AR752" s="96">
        <f>Planning!AR$480</f>
        <v>0</v>
      </c>
      <c r="AS752" s="96">
        <f>Planning!AS$480</f>
        <v>0</v>
      </c>
      <c r="AT752" s="97">
        <f>Planning!AT$480</f>
        <v>0</v>
      </c>
      <c r="AU752" s="95">
        <f>Planning!AU$480</f>
        <v>0</v>
      </c>
      <c r="AV752" s="96">
        <f>Planning!AV$480</f>
        <v>0</v>
      </c>
      <c r="AW752" s="96">
        <f>Planning!AW$480</f>
        <v>0</v>
      </c>
      <c r="AX752" s="96">
        <f>Planning!AX$480</f>
        <v>0</v>
      </c>
      <c r="AY752" s="96">
        <f>Planning!AY$480</f>
        <v>0</v>
      </c>
      <c r="AZ752" s="96">
        <f>Planning!AZ$480</f>
        <v>0</v>
      </c>
      <c r="BA752" s="96">
        <f>Planning!BA$480</f>
        <v>0</v>
      </c>
      <c r="BB752" s="97">
        <f>Planning!BB$480</f>
        <v>0</v>
      </c>
      <c r="BC752" s="82">
        <f>Planning!BC$480</f>
        <v>0</v>
      </c>
      <c r="BD752" s="102"/>
      <c r="BE752" s="410">
        <f>Planning!BE$480</f>
        <v>0</v>
      </c>
      <c r="BF752" s="411">
        <f>Planning!BF$480</f>
        <v>0</v>
      </c>
      <c r="BG752" s="88">
        <f>Planning!BG$480</f>
        <v>0</v>
      </c>
      <c r="BH752" s="89">
        <f>Planning!BH$480</f>
        <v>0</v>
      </c>
      <c r="BI752" s="90" t="str">
        <f>Planning!BI$480</f>
        <v/>
      </c>
      <c r="BJ752" s="91">
        <f>Planning!BJ$480</f>
        <v>0</v>
      </c>
      <c r="BL752" s="211">
        <f>Planning!BL$480</f>
        <v>0</v>
      </c>
      <c r="BM752" s="142">
        <f>Planning!BP$480</f>
        <v>0</v>
      </c>
      <c r="NL752" s="43" t="s">
        <v>63</v>
      </c>
    </row>
    <row r="753" spans="1:376" ht="10.199999999999999" hidden="1" customHeight="1">
      <c r="A753" s="25"/>
      <c r="B753" s="337"/>
      <c r="C753" s="424"/>
      <c r="D753" s="15"/>
      <c r="E753" s="343" t="str">
        <f>Planning!$E$18</f>
        <v>H sans Renfort</v>
      </c>
      <c r="F753" s="343"/>
      <c r="G753" s="131">
        <f>SUM(G744:G752)-G747</f>
        <v>0</v>
      </c>
      <c r="H753" s="323"/>
      <c r="I753" s="400">
        <f>Conges!$B$17</f>
        <v>44910</v>
      </c>
      <c r="J753" s="401"/>
      <c r="K753" s="401"/>
      <c r="L753" s="401"/>
      <c r="M753" s="401"/>
      <c r="N753" s="65" t="str">
        <f>Planning!N$515</f>
        <v/>
      </c>
      <c r="O753" s="98">
        <f>Planning!O$515</f>
        <v>0</v>
      </c>
      <c r="P753" s="99">
        <f>Planning!P$515</f>
        <v>0</v>
      </c>
      <c r="Q753" s="99">
        <f>Planning!Q$515</f>
        <v>0</v>
      </c>
      <c r="R753" s="99">
        <f>Planning!R$515</f>
        <v>0</v>
      </c>
      <c r="S753" s="99">
        <f>Planning!S$515</f>
        <v>0</v>
      </c>
      <c r="T753" s="99">
        <f>Planning!T$515</f>
        <v>0</v>
      </c>
      <c r="U753" s="99">
        <f>Planning!U$515</f>
        <v>0</v>
      </c>
      <c r="V753" s="100">
        <f>Planning!V$515</f>
        <v>0</v>
      </c>
      <c r="W753" s="98">
        <f>Planning!W$515</f>
        <v>0</v>
      </c>
      <c r="X753" s="99">
        <f>Planning!X$515</f>
        <v>0</v>
      </c>
      <c r="Y753" s="99">
        <f>Planning!Y$515</f>
        <v>0</v>
      </c>
      <c r="Z753" s="99">
        <f>Planning!Z$515</f>
        <v>0</v>
      </c>
      <c r="AA753" s="99">
        <f>Planning!AA$515</f>
        <v>0</v>
      </c>
      <c r="AB753" s="99">
        <f>Planning!AB$515</f>
        <v>0</v>
      </c>
      <c r="AC753" s="99">
        <f>Planning!AC$515</f>
        <v>0</v>
      </c>
      <c r="AD753" s="100">
        <f>Planning!AD$515</f>
        <v>0</v>
      </c>
      <c r="AE753" s="98">
        <f>Planning!AE$515</f>
        <v>0</v>
      </c>
      <c r="AF753" s="99">
        <f>Planning!AF$515</f>
        <v>0</v>
      </c>
      <c r="AG753" s="99">
        <f>Planning!AG$515</f>
        <v>0</v>
      </c>
      <c r="AH753" s="99">
        <f>Planning!AH$515</f>
        <v>0</v>
      </c>
      <c r="AI753" s="99">
        <f>Planning!AI$515</f>
        <v>0</v>
      </c>
      <c r="AJ753" s="100">
        <f>Planning!AJ$515</f>
        <v>0</v>
      </c>
      <c r="AK753" s="98">
        <f>Planning!AK$515</f>
        <v>0</v>
      </c>
      <c r="AL753" s="99">
        <f>Planning!AL$515</f>
        <v>0</v>
      </c>
      <c r="AM753" s="99">
        <f>Planning!AM$515</f>
        <v>0</v>
      </c>
      <c r="AN753" s="99">
        <f>Planning!AN$515</f>
        <v>0</v>
      </c>
      <c r="AO753" s="99">
        <f>Planning!AO$515</f>
        <v>0</v>
      </c>
      <c r="AP753" s="99">
        <f>Planning!AP$515</f>
        <v>0</v>
      </c>
      <c r="AQ753" s="99">
        <f>Planning!AQ$515</f>
        <v>0</v>
      </c>
      <c r="AR753" s="99">
        <f>Planning!AR$515</f>
        <v>0</v>
      </c>
      <c r="AS753" s="99">
        <f>Planning!AS$515</f>
        <v>0</v>
      </c>
      <c r="AT753" s="100">
        <f>Planning!AT$515</f>
        <v>0</v>
      </c>
      <c r="AU753" s="98">
        <f>Planning!AU$515</f>
        <v>0</v>
      </c>
      <c r="AV753" s="99">
        <f>Planning!AV$515</f>
        <v>0</v>
      </c>
      <c r="AW753" s="99">
        <f>Planning!AW$515</f>
        <v>0</v>
      </c>
      <c r="AX753" s="99">
        <f>Planning!AX$515</f>
        <v>0</v>
      </c>
      <c r="AY753" s="99">
        <f>Planning!AY$515</f>
        <v>0</v>
      </c>
      <c r="AZ753" s="99">
        <f>Planning!AZ$515</f>
        <v>0</v>
      </c>
      <c r="BA753" s="99">
        <f>Planning!BA$515</f>
        <v>0</v>
      </c>
      <c r="BB753" s="100">
        <f>Planning!BB$515</f>
        <v>0</v>
      </c>
      <c r="BC753" s="69">
        <f>Planning!BC$515</f>
        <v>0</v>
      </c>
      <c r="BD753" s="102"/>
      <c r="BE753" s="408">
        <f>Planning!BE$515</f>
        <v>0</v>
      </c>
      <c r="BF753" s="409">
        <f>Planning!BF$515</f>
        <v>0</v>
      </c>
      <c r="BG753" s="74">
        <f>Planning!BG$515</f>
        <v>0</v>
      </c>
      <c r="BH753" s="75">
        <f>Planning!BH$515</f>
        <v>0</v>
      </c>
      <c r="BI753" s="76" t="str">
        <f>Planning!BI$515</f>
        <v/>
      </c>
      <c r="BJ753" s="77">
        <f>Planning!BJ$515</f>
        <v>0</v>
      </c>
      <c r="BL753" s="210">
        <f>Planning!BL$515</f>
        <v>0</v>
      </c>
      <c r="BM753" s="143">
        <f>Planning!BP$515</f>
        <v>0</v>
      </c>
      <c r="NL753" s="43" t="s">
        <v>63</v>
      </c>
    </row>
    <row r="754" spans="1:376" ht="10.199999999999999" hidden="1" customHeight="1">
      <c r="A754" s="25"/>
      <c r="B754" s="337"/>
      <c r="C754" s="424"/>
      <c r="D754" s="15"/>
      <c r="E754" s="343" t="str">
        <f>Planning!$E$19</f>
        <v>H avec Renfort</v>
      </c>
      <c r="F754" s="343"/>
      <c r="G754" s="131">
        <f>SUM(G744:G752)</f>
        <v>0</v>
      </c>
      <c r="H754" s="323"/>
      <c r="I754" s="402">
        <f>Conges!$B$18</f>
        <v>44911</v>
      </c>
      <c r="J754" s="403"/>
      <c r="K754" s="403"/>
      <c r="L754" s="403"/>
      <c r="M754" s="403"/>
      <c r="N754" s="78" t="str">
        <f>Planning!N$550</f>
        <v/>
      </c>
      <c r="O754" s="95">
        <f>Planning!O$550</f>
        <v>0</v>
      </c>
      <c r="P754" s="96">
        <f>Planning!P$550</f>
        <v>0</v>
      </c>
      <c r="Q754" s="96">
        <f>Planning!Q$550</f>
        <v>0</v>
      </c>
      <c r="R754" s="96">
        <f>Planning!R$550</f>
        <v>0</v>
      </c>
      <c r="S754" s="96">
        <f>Planning!S$550</f>
        <v>0</v>
      </c>
      <c r="T754" s="96">
        <f>Planning!T$550</f>
        <v>0</v>
      </c>
      <c r="U754" s="96">
        <f>Planning!U$550</f>
        <v>0</v>
      </c>
      <c r="V754" s="97">
        <f>Planning!V$550</f>
        <v>0</v>
      </c>
      <c r="W754" s="95">
        <f>Planning!W$550</f>
        <v>0</v>
      </c>
      <c r="X754" s="96">
        <f>Planning!X$550</f>
        <v>0</v>
      </c>
      <c r="Y754" s="96">
        <f>Planning!Y$550</f>
        <v>0</v>
      </c>
      <c r="Z754" s="96">
        <f>Planning!Z$550</f>
        <v>0</v>
      </c>
      <c r="AA754" s="96">
        <f>Planning!AA$550</f>
        <v>0</v>
      </c>
      <c r="AB754" s="96">
        <f>Planning!AB$550</f>
        <v>0</v>
      </c>
      <c r="AC754" s="96">
        <f>Planning!AC$550</f>
        <v>0</v>
      </c>
      <c r="AD754" s="97">
        <f>Planning!AD$550</f>
        <v>0</v>
      </c>
      <c r="AE754" s="95">
        <f>Planning!AE$550</f>
        <v>0</v>
      </c>
      <c r="AF754" s="96">
        <f>Planning!AF$550</f>
        <v>0</v>
      </c>
      <c r="AG754" s="96">
        <f>Planning!AG$550</f>
        <v>0</v>
      </c>
      <c r="AH754" s="96">
        <f>Planning!AH$550</f>
        <v>0</v>
      </c>
      <c r="AI754" s="96">
        <f>Planning!AI$550</f>
        <v>0</v>
      </c>
      <c r="AJ754" s="97">
        <f>Planning!AJ$550</f>
        <v>0</v>
      </c>
      <c r="AK754" s="95">
        <f>Planning!AK$550</f>
        <v>0</v>
      </c>
      <c r="AL754" s="96">
        <f>Planning!AL$550</f>
        <v>0</v>
      </c>
      <c r="AM754" s="96">
        <f>Planning!AM$550</f>
        <v>0</v>
      </c>
      <c r="AN754" s="96">
        <f>Planning!AN$550</f>
        <v>0</v>
      </c>
      <c r="AO754" s="96">
        <f>Planning!AO$550</f>
        <v>0</v>
      </c>
      <c r="AP754" s="96">
        <f>Planning!AP$550</f>
        <v>0</v>
      </c>
      <c r="AQ754" s="96">
        <f>Planning!AQ$550</f>
        <v>0</v>
      </c>
      <c r="AR754" s="96">
        <f>Planning!AR$550</f>
        <v>0</v>
      </c>
      <c r="AS754" s="96">
        <f>Planning!AS$550</f>
        <v>0</v>
      </c>
      <c r="AT754" s="97">
        <f>Planning!AT$550</f>
        <v>0</v>
      </c>
      <c r="AU754" s="95">
        <f>Planning!AU$550</f>
        <v>0</v>
      </c>
      <c r="AV754" s="96">
        <f>Planning!AV$550</f>
        <v>0</v>
      </c>
      <c r="AW754" s="96">
        <f>Planning!AW$550</f>
        <v>0</v>
      </c>
      <c r="AX754" s="96">
        <f>Planning!AX$550</f>
        <v>0</v>
      </c>
      <c r="AY754" s="96">
        <f>Planning!AY$550</f>
        <v>0</v>
      </c>
      <c r="AZ754" s="96">
        <f>Planning!AZ$550</f>
        <v>0</v>
      </c>
      <c r="BA754" s="96">
        <f>Planning!BA$550</f>
        <v>0</v>
      </c>
      <c r="BB754" s="97">
        <f>Planning!BB$550</f>
        <v>0</v>
      </c>
      <c r="BC754" s="82">
        <f>Planning!BC$550</f>
        <v>0</v>
      </c>
      <c r="BD754" s="102"/>
      <c r="BE754" s="410">
        <f>Planning!BE$550</f>
        <v>0</v>
      </c>
      <c r="BF754" s="411">
        <f>Planning!BF$550</f>
        <v>0</v>
      </c>
      <c r="BG754" s="88">
        <f>Planning!BG$550</f>
        <v>0</v>
      </c>
      <c r="BH754" s="89">
        <f>Planning!BH$550</f>
        <v>0</v>
      </c>
      <c r="BI754" s="90" t="str">
        <f>Planning!BI$550</f>
        <v/>
      </c>
      <c r="BJ754" s="91">
        <f>Planning!BJ$550</f>
        <v>0</v>
      </c>
      <c r="BL754" s="211">
        <f>Planning!BL$550</f>
        <v>0</v>
      </c>
      <c r="BM754" s="142">
        <f>Planning!BP$550</f>
        <v>0</v>
      </c>
      <c r="NL754" s="43" t="s">
        <v>63</v>
      </c>
    </row>
    <row r="755" spans="1:376" ht="10.199999999999999" hidden="1" customHeight="1">
      <c r="A755" s="25"/>
      <c r="B755" s="337"/>
      <c r="C755" s="424"/>
      <c r="D755" s="15"/>
      <c r="E755" s="101"/>
      <c r="F755" s="101"/>
      <c r="G755" s="101"/>
      <c r="H755" s="323"/>
      <c r="I755" s="400">
        <f>Conges!$B$19</f>
        <v>44912</v>
      </c>
      <c r="J755" s="401"/>
      <c r="K755" s="401"/>
      <c r="L755" s="401"/>
      <c r="M755" s="401"/>
      <c r="N755" s="65" t="str">
        <f>Planning!N$585</f>
        <v/>
      </c>
      <c r="O755" s="98">
        <f>Planning!O$585</f>
        <v>0</v>
      </c>
      <c r="P755" s="99">
        <f>Planning!P$585</f>
        <v>0</v>
      </c>
      <c r="Q755" s="99">
        <f>Planning!Q$585</f>
        <v>0</v>
      </c>
      <c r="R755" s="99">
        <f>Planning!R$585</f>
        <v>0</v>
      </c>
      <c r="S755" s="99">
        <f>Planning!S$585</f>
        <v>0</v>
      </c>
      <c r="T755" s="99">
        <f>Planning!T$585</f>
        <v>0</v>
      </c>
      <c r="U755" s="99">
        <f>Planning!U$585</f>
        <v>0</v>
      </c>
      <c r="V755" s="100">
        <f>Planning!V$585</f>
        <v>0</v>
      </c>
      <c r="W755" s="98">
        <f>Planning!W$585</f>
        <v>0</v>
      </c>
      <c r="X755" s="99">
        <f>Planning!X$585</f>
        <v>0</v>
      </c>
      <c r="Y755" s="99">
        <f>Planning!Y$585</f>
        <v>0</v>
      </c>
      <c r="Z755" s="99">
        <f>Planning!Z$585</f>
        <v>0</v>
      </c>
      <c r="AA755" s="99">
        <f>Planning!AA$585</f>
        <v>0</v>
      </c>
      <c r="AB755" s="99">
        <f>Planning!AB$585</f>
        <v>0</v>
      </c>
      <c r="AC755" s="99">
        <f>Planning!AC$585</f>
        <v>0</v>
      </c>
      <c r="AD755" s="100">
        <f>Planning!AD$585</f>
        <v>0</v>
      </c>
      <c r="AE755" s="98">
        <f>Planning!AE$585</f>
        <v>0</v>
      </c>
      <c r="AF755" s="99">
        <f>Planning!AF$585</f>
        <v>0</v>
      </c>
      <c r="AG755" s="99">
        <f>Planning!AG$585</f>
        <v>0</v>
      </c>
      <c r="AH755" s="99">
        <f>Planning!AH$585</f>
        <v>0</v>
      </c>
      <c r="AI755" s="99">
        <f>Planning!AI$585</f>
        <v>0</v>
      </c>
      <c r="AJ755" s="100">
        <f>Planning!AJ$585</f>
        <v>0</v>
      </c>
      <c r="AK755" s="98">
        <f>Planning!AK$585</f>
        <v>0</v>
      </c>
      <c r="AL755" s="99">
        <f>Planning!AL$585</f>
        <v>0</v>
      </c>
      <c r="AM755" s="99">
        <f>Planning!AM$585</f>
        <v>0</v>
      </c>
      <c r="AN755" s="99">
        <f>Planning!AN$585</f>
        <v>0</v>
      </c>
      <c r="AO755" s="99">
        <f>Planning!AO$585</f>
        <v>0</v>
      </c>
      <c r="AP755" s="99">
        <f>Planning!AP$585</f>
        <v>0</v>
      </c>
      <c r="AQ755" s="99">
        <f>Planning!AQ$585</f>
        <v>0</v>
      </c>
      <c r="AR755" s="99">
        <f>Planning!AR$585</f>
        <v>0</v>
      </c>
      <c r="AS755" s="99">
        <f>Planning!AS$585</f>
        <v>0</v>
      </c>
      <c r="AT755" s="100">
        <f>Planning!AT$585</f>
        <v>0</v>
      </c>
      <c r="AU755" s="98">
        <f>Planning!AU$585</f>
        <v>0</v>
      </c>
      <c r="AV755" s="99">
        <f>Planning!AV$585</f>
        <v>0</v>
      </c>
      <c r="AW755" s="99">
        <f>Planning!AW$585</f>
        <v>0</v>
      </c>
      <c r="AX755" s="99">
        <f>Planning!AX$585</f>
        <v>0</v>
      </c>
      <c r="AY755" s="99">
        <f>Planning!AY$585</f>
        <v>0</v>
      </c>
      <c r="AZ755" s="99">
        <f>Planning!AZ$585</f>
        <v>0</v>
      </c>
      <c r="BA755" s="99">
        <f>Planning!BA$585</f>
        <v>0</v>
      </c>
      <c r="BB755" s="100">
        <f>Planning!BB$585</f>
        <v>0</v>
      </c>
      <c r="BC755" s="69">
        <f>Planning!BC$585</f>
        <v>0</v>
      </c>
      <c r="BD755" s="102"/>
      <c r="BE755" s="408">
        <f>Planning!BE$585</f>
        <v>0</v>
      </c>
      <c r="BF755" s="409">
        <f>Planning!BF$585</f>
        <v>0</v>
      </c>
      <c r="BG755" s="74">
        <f>Planning!BG$585</f>
        <v>0</v>
      </c>
      <c r="BH755" s="75">
        <f>Planning!BH$585</f>
        <v>0</v>
      </c>
      <c r="BI755" s="76" t="str">
        <f>Planning!BI$585</f>
        <v/>
      </c>
      <c r="BJ755" s="77">
        <f>Planning!BJ$585</f>
        <v>0</v>
      </c>
      <c r="BL755" s="210">
        <f>Planning!BL$585</f>
        <v>0</v>
      </c>
      <c r="BM755" s="143">
        <f>Planning!BP$585</f>
        <v>0</v>
      </c>
      <c r="NL755" s="43" t="s">
        <v>63</v>
      </c>
    </row>
    <row r="756" spans="1:376" ht="10.199999999999999" hidden="1" customHeight="1">
      <c r="A756" s="25"/>
      <c r="B756" s="337"/>
      <c r="C756" s="424"/>
      <c r="D756" s="15"/>
      <c r="E756" s="101"/>
      <c r="F756" s="101"/>
      <c r="G756" s="101"/>
      <c r="H756" s="323"/>
      <c r="I756" s="402">
        <f>Conges!$B$20</f>
        <v>44913</v>
      </c>
      <c r="J756" s="403"/>
      <c r="K756" s="403"/>
      <c r="L756" s="403"/>
      <c r="M756" s="403"/>
      <c r="N756" s="78" t="str">
        <f>Planning!N$620</f>
        <v/>
      </c>
      <c r="O756" s="95">
        <f>Planning!O$620</f>
        <v>0</v>
      </c>
      <c r="P756" s="96">
        <f>Planning!P$620</f>
        <v>0</v>
      </c>
      <c r="Q756" s="96">
        <f>Planning!Q$620</f>
        <v>0</v>
      </c>
      <c r="R756" s="96">
        <f>Planning!R$620</f>
        <v>0</v>
      </c>
      <c r="S756" s="96">
        <f>Planning!S$620</f>
        <v>0</v>
      </c>
      <c r="T756" s="96">
        <f>Planning!T$620</f>
        <v>0</v>
      </c>
      <c r="U756" s="96">
        <f>Planning!U$620</f>
        <v>0</v>
      </c>
      <c r="V756" s="97">
        <f>Planning!V$620</f>
        <v>0</v>
      </c>
      <c r="W756" s="95">
        <f>Planning!W$620</f>
        <v>0</v>
      </c>
      <c r="X756" s="96">
        <f>Planning!X$620</f>
        <v>0</v>
      </c>
      <c r="Y756" s="96">
        <f>Planning!Y$620</f>
        <v>0</v>
      </c>
      <c r="Z756" s="96">
        <f>Planning!Z$620</f>
        <v>0</v>
      </c>
      <c r="AA756" s="96">
        <f>Planning!AA$620</f>
        <v>0</v>
      </c>
      <c r="AB756" s="96">
        <f>Planning!AB$620</f>
        <v>0</v>
      </c>
      <c r="AC756" s="96">
        <f>Planning!AC$620</f>
        <v>0</v>
      </c>
      <c r="AD756" s="97">
        <f>Planning!AD$620</f>
        <v>0</v>
      </c>
      <c r="AE756" s="95">
        <f>Planning!AE$620</f>
        <v>0</v>
      </c>
      <c r="AF756" s="96">
        <f>Planning!AF$620</f>
        <v>0</v>
      </c>
      <c r="AG756" s="96">
        <f>Planning!AG$620</f>
        <v>0</v>
      </c>
      <c r="AH756" s="96">
        <f>Planning!AH$620</f>
        <v>0</v>
      </c>
      <c r="AI756" s="96">
        <f>Planning!AI$620</f>
        <v>0</v>
      </c>
      <c r="AJ756" s="97">
        <f>Planning!AJ$620</f>
        <v>0</v>
      </c>
      <c r="AK756" s="95">
        <f>Planning!AK$620</f>
        <v>0</v>
      </c>
      <c r="AL756" s="96">
        <f>Planning!AL$620</f>
        <v>0</v>
      </c>
      <c r="AM756" s="96">
        <f>Planning!AM$620</f>
        <v>0</v>
      </c>
      <c r="AN756" s="96">
        <f>Planning!AN$620</f>
        <v>0</v>
      </c>
      <c r="AO756" s="96">
        <f>Planning!AO$620</f>
        <v>0</v>
      </c>
      <c r="AP756" s="96">
        <f>Planning!AP$620</f>
        <v>0</v>
      </c>
      <c r="AQ756" s="96">
        <f>Planning!AQ$620</f>
        <v>0</v>
      </c>
      <c r="AR756" s="96">
        <f>Planning!AR$620</f>
        <v>0</v>
      </c>
      <c r="AS756" s="96">
        <f>Planning!AS$620</f>
        <v>0</v>
      </c>
      <c r="AT756" s="97">
        <f>Planning!AT$620</f>
        <v>0</v>
      </c>
      <c r="AU756" s="95">
        <f>Planning!AU$620</f>
        <v>0</v>
      </c>
      <c r="AV756" s="96">
        <f>Planning!AV$620</f>
        <v>0</v>
      </c>
      <c r="AW756" s="96">
        <f>Planning!AW$620</f>
        <v>0</v>
      </c>
      <c r="AX756" s="96">
        <f>Planning!AX$620</f>
        <v>0</v>
      </c>
      <c r="AY756" s="96">
        <f>Planning!AY$620</f>
        <v>0</v>
      </c>
      <c r="AZ756" s="96">
        <f>Planning!AZ$620</f>
        <v>0</v>
      </c>
      <c r="BA756" s="96">
        <f>Planning!BA$620</f>
        <v>0</v>
      </c>
      <c r="BB756" s="97">
        <f>Planning!BB$620</f>
        <v>0</v>
      </c>
      <c r="BC756" s="82">
        <f>Planning!BC$620</f>
        <v>0</v>
      </c>
      <c r="BD756" s="102"/>
      <c r="BE756" s="410">
        <f>Planning!BE$620</f>
        <v>0</v>
      </c>
      <c r="BF756" s="411">
        <f>Planning!BF$620</f>
        <v>0</v>
      </c>
      <c r="BG756" s="88">
        <f>Planning!BG$620</f>
        <v>0</v>
      </c>
      <c r="BH756" s="89">
        <f>Planning!BH$620</f>
        <v>0</v>
      </c>
      <c r="BI756" s="90" t="str">
        <f>Planning!BI$620</f>
        <v/>
      </c>
      <c r="BJ756" s="91">
        <f>Planning!BJ$620</f>
        <v>0</v>
      </c>
      <c r="BL756" s="211">
        <f>Planning!BL$620</f>
        <v>0</v>
      </c>
      <c r="BM756" s="142">
        <f>Planning!BP$620</f>
        <v>0</v>
      </c>
      <c r="NL756" s="43" t="s">
        <v>63</v>
      </c>
    </row>
    <row r="757" spans="1:376" ht="10.199999999999999" hidden="1" customHeight="1">
      <c r="A757" s="25"/>
      <c r="B757" s="337"/>
      <c r="C757" s="424"/>
      <c r="D757" s="15"/>
      <c r="E757" s="101"/>
      <c r="F757" s="101"/>
      <c r="G757" s="101"/>
      <c r="H757" s="323"/>
      <c r="I757" s="400">
        <f>Conges!$B$21</f>
        <v>44914</v>
      </c>
      <c r="J757" s="401"/>
      <c r="K757" s="401"/>
      <c r="L757" s="401"/>
      <c r="M757" s="401"/>
      <c r="N757" s="65" t="str">
        <f>Planning!N$655</f>
        <v/>
      </c>
      <c r="O757" s="98">
        <f>Planning!O$655</f>
        <v>0</v>
      </c>
      <c r="P757" s="99">
        <f>Planning!P$655</f>
        <v>0</v>
      </c>
      <c r="Q757" s="99">
        <f>Planning!Q$655</f>
        <v>0</v>
      </c>
      <c r="R757" s="99">
        <f>Planning!R$655</f>
        <v>0</v>
      </c>
      <c r="S757" s="99">
        <f>Planning!S$655</f>
        <v>0</v>
      </c>
      <c r="T757" s="99">
        <f>Planning!T$655</f>
        <v>0</v>
      </c>
      <c r="U757" s="99">
        <f>Planning!U$655</f>
        <v>0</v>
      </c>
      <c r="V757" s="100">
        <f>Planning!V$655</f>
        <v>0</v>
      </c>
      <c r="W757" s="98">
        <f>Planning!W$655</f>
        <v>0</v>
      </c>
      <c r="X757" s="99">
        <f>Planning!X$655</f>
        <v>0</v>
      </c>
      <c r="Y757" s="99">
        <f>Planning!Y$655</f>
        <v>0</v>
      </c>
      <c r="Z757" s="99">
        <f>Planning!Z$655</f>
        <v>0</v>
      </c>
      <c r="AA757" s="99">
        <f>Planning!AA$655</f>
        <v>0</v>
      </c>
      <c r="AB757" s="99">
        <f>Planning!AB$655</f>
        <v>0</v>
      </c>
      <c r="AC757" s="99">
        <f>Planning!AC$655</f>
        <v>0</v>
      </c>
      <c r="AD757" s="100">
        <f>Planning!AD$655</f>
        <v>0</v>
      </c>
      <c r="AE757" s="98">
        <f>Planning!AE$655</f>
        <v>0</v>
      </c>
      <c r="AF757" s="99">
        <f>Planning!AF$655</f>
        <v>0</v>
      </c>
      <c r="AG757" s="99">
        <f>Planning!AG$655</f>
        <v>0</v>
      </c>
      <c r="AH757" s="99">
        <f>Planning!AH$655</f>
        <v>0</v>
      </c>
      <c r="AI757" s="99">
        <f>Planning!AI$655</f>
        <v>0</v>
      </c>
      <c r="AJ757" s="100">
        <f>Planning!AJ$655</f>
        <v>0</v>
      </c>
      <c r="AK757" s="98">
        <f>Planning!AK$655</f>
        <v>0</v>
      </c>
      <c r="AL757" s="99">
        <f>Planning!AL$655</f>
        <v>0</v>
      </c>
      <c r="AM757" s="99">
        <f>Planning!AM$655</f>
        <v>0</v>
      </c>
      <c r="AN757" s="99">
        <f>Planning!AN$655</f>
        <v>0</v>
      </c>
      <c r="AO757" s="99">
        <f>Planning!AO$655</f>
        <v>0</v>
      </c>
      <c r="AP757" s="99">
        <f>Planning!AP$655</f>
        <v>0</v>
      </c>
      <c r="AQ757" s="99">
        <f>Planning!AQ$655</f>
        <v>0</v>
      </c>
      <c r="AR757" s="99">
        <f>Planning!AR$655</f>
        <v>0</v>
      </c>
      <c r="AS757" s="99">
        <f>Planning!AS$655</f>
        <v>0</v>
      </c>
      <c r="AT757" s="100">
        <f>Planning!AT$655</f>
        <v>0</v>
      </c>
      <c r="AU757" s="98">
        <f>Planning!AU$655</f>
        <v>0</v>
      </c>
      <c r="AV757" s="99">
        <f>Planning!AV$655</f>
        <v>0</v>
      </c>
      <c r="AW757" s="99">
        <f>Planning!AW$655</f>
        <v>0</v>
      </c>
      <c r="AX757" s="99">
        <f>Planning!AX$655</f>
        <v>0</v>
      </c>
      <c r="AY757" s="99">
        <f>Planning!AY$655</f>
        <v>0</v>
      </c>
      <c r="AZ757" s="99">
        <f>Planning!AZ$655</f>
        <v>0</v>
      </c>
      <c r="BA757" s="99">
        <f>Planning!BA$655</f>
        <v>0</v>
      </c>
      <c r="BB757" s="100">
        <f>Planning!BB$655</f>
        <v>0</v>
      </c>
      <c r="BC757" s="69">
        <f>Planning!BC$655</f>
        <v>0</v>
      </c>
      <c r="BD757" s="102"/>
      <c r="BE757" s="408">
        <f>Planning!BE$655</f>
        <v>0</v>
      </c>
      <c r="BF757" s="409">
        <f>Planning!BF$655</f>
        <v>0</v>
      </c>
      <c r="BG757" s="74">
        <f>Planning!BG$655</f>
        <v>0</v>
      </c>
      <c r="BH757" s="75">
        <f>Planning!BH$655</f>
        <v>0</v>
      </c>
      <c r="BI757" s="76" t="str">
        <f>Planning!BI$655</f>
        <v/>
      </c>
      <c r="BJ757" s="77">
        <f>Planning!BJ$655</f>
        <v>0</v>
      </c>
      <c r="BL757" s="210">
        <f>Planning!BL$655</f>
        <v>0</v>
      </c>
      <c r="BM757" s="143">
        <f>Planning!BP$655</f>
        <v>0</v>
      </c>
      <c r="NL757" s="43" t="s">
        <v>63</v>
      </c>
    </row>
    <row r="758" spans="1:376" ht="10.199999999999999" hidden="1" customHeight="1">
      <c r="A758" s="25"/>
      <c r="B758" s="337"/>
      <c r="C758" s="424"/>
      <c r="D758" s="15"/>
      <c r="E758" s="101"/>
      <c r="F758" s="101"/>
      <c r="G758" s="101"/>
      <c r="H758" s="323"/>
      <c r="I758" s="402">
        <f>Conges!$B$22</f>
        <v>44915</v>
      </c>
      <c r="J758" s="403"/>
      <c r="K758" s="403"/>
      <c r="L758" s="403"/>
      <c r="M758" s="403"/>
      <c r="N758" s="78" t="str">
        <f>Planning!N$690</f>
        <v/>
      </c>
      <c r="O758" s="95">
        <f>Planning!O$690</f>
        <v>0</v>
      </c>
      <c r="P758" s="96">
        <f>Planning!P$690</f>
        <v>0</v>
      </c>
      <c r="Q758" s="96">
        <f>Planning!Q$690</f>
        <v>0</v>
      </c>
      <c r="R758" s="96">
        <f>Planning!R$690</f>
        <v>0</v>
      </c>
      <c r="S758" s="96">
        <f>Planning!S$690</f>
        <v>0</v>
      </c>
      <c r="T758" s="96">
        <f>Planning!T$690</f>
        <v>0</v>
      </c>
      <c r="U758" s="96">
        <f>Planning!U$690</f>
        <v>0</v>
      </c>
      <c r="V758" s="97">
        <f>Planning!V$690</f>
        <v>0</v>
      </c>
      <c r="W758" s="95">
        <f>Planning!W$690</f>
        <v>0</v>
      </c>
      <c r="X758" s="96">
        <f>Planning!X$690</f>
        <v>0</v>
      </c>
      <c r="Y758" s="96">
        <f>Planning!Y$690</f>
        <v>0</v>
      </c>
      <c r="Z758" s="96">
        <f>Planning!Z$690</f>
        <v>0</v>
      </c>
      <c r="AA758" s="96">
        <f>Planning!AA$690</f>
        <v>0</v>
      </c>
      <c r="AB758" s="96">
        <f>Planning!AB$690</f>
        <v>0</v>
      </c>
      <c r="AC758" s="96">
        <f>Planning!AC$690</f>
        <v>0</v>
      </c>
      <c r="AD758" s="97">
        <f>Planning!AD$690</f>
        <v>0</v>
      </c>
      <c r="AE758" s="95">
        <f>Planning!AE$690</f>
        <v>0</v>
      </c>
      <c r="AF758" s="96">
        <f>Planning!AF$690</f>
        <v>0</v>
      </c>
      <c r="AG758" s="96">
        <f>Planning!AG$690</f>
        <v>0</v>
      </c>
      <c r="AH758" s="96">
        <f>Planning!AH$690</f>
        <v>0</v>
      </c>
      <c r="AI758" s="96">
        <f>Planning!AI$690</f>
        <v>0</v>
      </c>
      <c r="AJ758" s="97">
        <f>Planning!AJ$690</f>
        <v>0</v>
      </c>
      <c r="AK758" s="95">
        <f>Planning!AK$690</f>
        <v>0</v>
      </c>
      <c r="AL758" s="96">
        <f>Planning!AL$690</f>
        <v>0</v>
      </c>
      <c r="AM758" s="96">
        <f>Planning!AM$690</f>
        <v>0</v>
      </c>
      <c r="AN758" s="96">
        <f>Planning!AN$690</f>
        <v>0</v>
      </c>
      <c r="AO758" s="96">
        <f>Planning!AO$690</f>
        <v>0</v>
      </c>
      <c r="AP758" s="96">
        <f>Planning!AP$690</f>
        <v>0</v>
      </c>
      <c r="AQ758" s="96">
        <f>Planning!AQ$690</f>
        <v>0</v>
      </c>
      <c r="AR758" s="96">
        <f>Planning!AR$690</f>
        <v>0</v>
      </c>
      <c r="AS758" s="96">
        <f>Planning!AS$690</f>
        <v>0</v>
      </c>
      <c r="AT758" s="97">
        <f>Planning!AT$690</f>
        <v>0</v>
      </c>
      <c r="AU758" s="95">
        <f>Planning!AU$690</f>
        <v>0</v>
      </c>
      <c r="AV758" s="96">
        <f>Planning!AV$690</f>
        <v>0</v>
      </c>
      <c r="AW758" s="96">
        <f>Planning!AW$690</f>
        <v>0</v>
      </c>
      <c r="AX758" s="96">
        <f>Planning!AX$690</f>
        <v>0</v>
      </c>
      <c r="AY758" s="96">
        <f>Planning!AY$690</f>
        <v>0</v>
      </c>
      <c r="AZ758" s="96">
        <f>Planning!AZ$690</f>
        <v>0</v>
      </c>
      <c r="BA758" s="96">
        <f>Planning!BA$690</f>
        <v>0</v>
      </c>
      <c r="BB758" s="97">
        <f>Planning!BB$690</f>
        <v>0</v>
      </c>
      <c r="BC758" s="82">
        <f>Planning!BC$690</f>
        <v>0</v>
      </c>
      <c r="BD758" s="102"/>
      <c r="BE758" s="410">
        <f>Planning!BE$690</f>
        <v>0</v>
      </c>
      <c r="BF758" s="411">
        <f>Planning!BF$690</f>
        <v>0</v>
      </c>
      <c r="BG758" s="88">
        <f>Planning!BG$690</f>
        <v>0</v>
      </c>
      <c r="BH758" s="89">
        <f>Planning!BH$690</f>
        <v>0</v>
      </c>
      <c r="BI758" s="90" t="str">
        <f>Planning!BI$690</f>
        <v/>
      </c>
      <c r="BJ758" s="91">
        <f>Planning!BJ$690</f>
        <v>0</v>
      </c>
      <c r="BL758" s="211">
        <f>Planning!BL$690</f>
        <v>0</v>
      </c>
      <c r="BM758" s="142">
        <f>Planning!BP$690</f>
        <v>0</v>
      </c>
      <c r="NL758" s="43" t="s">
        <v>63</v>
      </c>
    </row>
    <row r="759" spans="1:376" ht="10.199999999999999" hidden="1" customHeight="1">
      <c r="A759" s="25"/>
      <c r="B759" s="337"/>
      <c r="C759" s="424"/>
      <c r="D759" s="15"/>
      <c r="E759" s="101"/>
      <c r="F759" s="101"/>
      <c r="G759" s="101"/>
      <c r="H759" s="323"/>
      <c r="I759" s="400">
        <f>Conges!$B$23</f>
        <v>44916</v>
      </c>
      <c r="J759" s="401"/>
      <c r="K759" s="401"/>
      <c r="L759" s="401"/>
      <c r="M759" s="401"/>
      <c r="N759" s="65" t="str">
        <f>Planning!N$725</f>
        <v/>
      </c>
      <c r="O759" s="98">
        <f>Planning!O$725</f>
        <v>0</v>
      </c>
      <c r="P759" s="99">
        <f>Planning!P$725</f>
        <v>0</v>
      </c>
      <c r="Q759" s="99">
        <f>Planning!Q$725</f>
        <v>0</v>
      </c>
      <c r="R759" s="99">
        <f>Planning!R$725</f>
        <v>0</v>
      </c>
      <c r="S759" s="99">
        <f>Planning!S$725</f>
        <v>0</v>
      </c>
      <c r="T759" s="99">
        <f>Planning!T$725</f>
        <v>0</v>
      </c>
      <c r="U759" s="99">
        <f>Planning!U$725</f>
        <v>0</v>
      </c>
      <c r="V759" s="100">
        <f>Planning!V$725</f>
        <v>0</v>
      </c>
      <c r="W759" s="98">
        <f>Planning!W$725</f>
        <v>0</v>
      </c>
      <c r="X759" s="99">
        <f>Planning!X$725</f>
        <v>0</v>
      </c>
      <c r="Y759" s="99">
        <f>Planning!Y$725</f>
        <v>0</v>
      </c>
      <c r="Z759" s="99">
        <f>Planning!Z$725</f>
        <v>0</v>
      </c>
      <c r="AA759" s="99">
        <f>Planning!AA$725</f>
        <v>0</v>
      </c>
      <c r="AB759" s="99">
        <f>Planning!AB$725</f>
        <v>0</v>
      </c>
      <c r="AC759" s="99">
        <f>Planning!AC$725</f>
        <v>0</v>
      </c>
      <c r="AD759" s="100">
        <f>Planning!AD$725</f>
        <v>0</v>
      </c>
      <c r="AE759" s="98">
        <f>Planning!AE$725</f>
        <v>0</v>
      </c>
      <c r="AF759" s="99">
        <f>Planning!AF$725</f>
        <v>0</v>
      </c>
      <c r="AG759" s="99">
        <f>Planning!AG$725</f>
        <v>0</v>
      </c>
      <c r="AH759" s="99">
        <f>Planning!AH$725</f>
        <v>0</v>
      </c>
      <c r="AI759" s="99">
        <f>Planning!AI$725</f>
        <v>0</v>
      </c>
      <c r="AJ759" s="100">
        <f>Planning!AJ$725</f>
        <v>0</v>
      </c>
      <c r="AK759" s="98">
        <f>Planning!AK$725</f>
        <v>0</v>
      </c>
      <c r="AL759" s="99">
        <f>Planning!AL$725</f>
        <v>0</v>
      </c>
      <c r="AM759" s="99">
        <f>Planning!AM$725</f>
        <v>0</v>
      </c>
      <c r="AN759" s="99">
        <f>Planning!AN$725</f>
        <v>0</v>
      </c>
      <c r="AO759" s="99">
        <f>Planning!AO$725</f>
        <v>0</v>
      </c>
      <c r="AP759" s="99">
        <f>Planning!AP$725</f>
        <v>0</v>
      </c>
      <c r="AQ759" s="99">
        <f>Planning!AQ$725</f>
        <v>0</v>
      </c>
      <c r="AR759" s="99">
        <f>Planning!AR$725</f>
        <v>0</v>
      </c>
      <c r="AS759" s="99">
        <f>Planning!AS$725</f>
        <v>0</v>
      </c>
      <c r="AT759" s="100">
        <f>Planning!AT$725</f>
        <v>0</v>
      </c>
      <c r="AU759" s="98">
        <f>Planning!AU$725</f>
        <v>0</v>
      </c>
      <c r="AV759" s="99">
        <f>Planning!AV$725</f>
        <v>0</v>
      </c>
      <c r="AW759" s="99">
        <f>Planning!AW$725</f>
        <v>0</v>
      </c>
      <c r="AX759" s="99">
        <f>Planning!AX$725</f>
        <v>0</v>
      </c>
      <c r="AY759" s="99">
        <f>Planning!AY$725</f>
        <v>0</v>
      </c>
      <c r="AZ759" s="99">
        <f>Planning!AZ$725</f>
        <v>0</v>
      </c>
      <c r="BA759" s="99">
        <f>Planning!BA$725</f>
        <v>0</v>
      </c>
      <c r="BB759" s="100">
        <f>Planning!BB$725</f>
        <v>0</v>
      </c>
      <c r="BC759" s="69">
        <f>Planning!BC$725</f>
        <v>0</v>
      </c>
      <c r="BD759" s="102"/>
      <c r="BE759" s="408">
        <f>Planning!BE$725</f>
        <v>0</v>
      </c>
      <c r="BF759" s="409">
        <f>Planning!BF$725</f>
        <v>0</v>
      </c>
      <c r="BG759" s="74">
        <f>Planning!BG$725</f>
        <v>0</v>
      </c>
      <c r="BH759" s="75">
        <f>Planning!BH$725</f>
        <v>0</v>
      </c>
      <c r="BI759" s="76" t="str">
        <f>Planning!BI$725</f>
        <v/>
      </c>
      <c r="BJ759" s="77">
        <f>Planning!BJ$725</f>
        <v>0</v>
      </c>
      <c r="BL759" s="210">
        <f>Planning!BL$725</f>
        <v>0</v>
      </c>
      <c r="BM759" s="143">
        <f>Planning!BP$725</f>
        <v>0</v>
      </c>
      <c r="NL759" s="43" t="s">
        <v>63</v>
      </c>
    </row>
    <row r="760" spans="1:376" ht="10.199999999999999" hidden="1" customHeight="1">
      <c r="A760" s="25"/>
      <c r="B760" s="337"/>
      <c r="C760" s="424"/>
      <c r="D760" s="15"/>
      <c r="E760" s="101"/>
      <c r="F760" s="101"/>
      <c r="G760" s="101"/>
      <c r="H760" s="323"/>
      <c r="I760" s="402">
        <f>Conges!$B$24</f>
        <v>44917</v>
      </c>
      <c r="J760" s="403"/>
      <c r="K760" s="403"/>
      <c r="L760" s="403"/>
      <c r="M760" s="403"/>
      <c r="N760" s="78" t="str">
        <f>Planning!N$760</f>
        <v/>
      </c>
      <c r="O760" s="95">
        <f>Planning!O$760</f>
        <v>0</v>
      </c>
      <c r="P760" s="96">
        <f>Planning!P$760</f>
        <v>0</v>
      </c>
      <c r="Q760" s="96">
        <f>Planning!Q$760</f>
        <v>0</v>
      </c>
      <c r="R760" s="96">
        <f>Planning!R$760</f>
        <v>0</v>
      </c>
      <c r="S760" s="96">
        <f>Planning!S$760</f>
        <v>0</v>
      </c>
      <c r="T760" s="96">
        <f>Planning!T$760</f>
        <v>0</v>
      </c>
      <c r="U760" s="96">
        <f>Planning!U$760</f>
        <v>0</v>
      </c>
      <c r="V760" s="97">
        <f>Planning!V$760</f>
        <v>0</v>
      </c>
      <c r="W760" s="95">
        <f>Planning!W$760</f>
        <v>0</v>
      </c>
      <c r="X760" s="96">
        <f>Planning!X$760</f>
        <v>0</v>
      </c>
      <c r="Y760" s="96">
        <f>Planning!Y$760</f>
        <v>0</v>
      </c>
      <c r="Z760" s="96">
        <f>Planning!Z$760</f>
        <v>0</v>
      </c>
      <c r="AA760" s="96">
        <f>Planning!AA$760</f>
        <v>0</v>
      </c>
      <c r="AB760" s="96">
        <f>Planning!AB$760</f>
        <v>0</v>
      </c>
      <c r="AC760" s="96">
        <f>Planning!AC$760</f>
        <v>0</v>
      </c>
      <c r="AD760" s="97">
        <f>Planning!AD$760</f>
        <v>0</v>
      </c>
      <c r="AE760" s="95">
        <f>Planning!AE$760</f>
        <v>0</v>
      </c>
      <c r="AF760" s="96">
        <f>Planning!AF$760</f>
        <v>0</v>
      </c>
      <c r="AG760" s="96">
        <f>Planning!AG$760</f>
        <v>0</v>
      </c>
      <c r="AH760" s="96">
        <f>Planning!AH$760</f>
        <v>0</v>
      </c>
      <c r="AI760" s="96">
        <f>Planning!AI$760</f>
        <v>0</v>
      </c>
      <c r="AJ760" s="97">
        <f>Planning!AJ$760</f>
        <v>0</v>
      </c>
      <c r="AK760" s="95">
        <f>Planning!AK$760</f>
        <v>0</v>
      </c>
      <c r="AL760" s="96">
        <f>Planning!AL$760</f>
        <v>0</v>
      </c>
      <c r="AM760" s="96">
        <f>Planning!AM$760</f>
        <v>0</v>
      </c>
      <c r="AN760" s="96">
        <f>Planning!AN$760</f>
        <v>0</v>
      </c>
      <c r="AO760" s="96">
        <f>Planning!AO$760</f>
        <v>0</v>
      </c>
      <c r="AP760" s="96">
        <f>Planning!AP$760</f>
        <v>0</v>
      </c>
      <c r="AQ760" s="96">
        <f>Planning!AQ$760</f>
        <v>0</v>
      </c>
      <c r="AR760" s="96">
        <f>Planning!AR$760</f>
        <v>0</v>
      </c>
      <c r="AS760" s="96">
        <f>Planning!AS$760</f>
        <v>0</v>
      </c>
      <c r="AT760" s="97">
        <f>Planning!AT$760</f>
        <v>0</v>
      </c>
      <c r="AU760" s="95">
        <f>Planning!AU$760</f>
        <v>0</v>
      </c>
      <c r="AV760" s="96">
        <f>Planning!AV$760</f>
        <v>0</v>
      </c>
      <c r="AW760" s="96">
        <f>Planning!AW$760</f>
        <v>0</v>
      </c>
      <c r="AX760" s="96">
        <f>Planning!AX$760</f>
        <v>0</v>
      </c>
      <c r="AY760" s="96">
        <f>Planning!AY$760</f>
        <v>0</v>
      </c>
      <c r="AZ760" s="96">
        <f>Planning!AZ$760</f>
        <v>0</v>
      </c>
      <c r="BA760" s="96">
        <f>Planning!BA$760</f>
        <v>0</v>
      </c>
      <c r="BB760" s="97">
        <f>Planning!BB$760</f>
        <v>0</v>
      </c>
      <c r="BC760" s="82">
        <f>Planning!BC$760</f>
        <v>0</v>
      </c>
      <c r="BD760" s="102"/>
      <c r="BE760" s="410">
        <f>Planning!BE$760</f>
        <v>0</v>
      </c>
      <c r="BF760" s="411">
        <f>Planning!BF$760</f>
        <v>0</v>
      </c>
      <c r="BG760" s="88">
        <f>Planning!BG$760</f>
        <v>0</v>
      </c>
      <c r="BH760" s="89">
        <f>Planning!BH$760</f>
        <v>0</v>
      </c>
      <c r="BI760" s="90" t="str">
        <f>Planning!BI$760</f>
        <v/>
      </c>
      <c r="BJ760" s="91">
        <f>Planning!BJ$760</f>
        <v>0</v>
      </c>
      <c r="BL760" s="211">
        <f>Planning!BL$760</f>
        <v>0</v>
      </c>
      <c r="BM760" s="142">
        <f>Planning!BP$760</f>
        <v>0</v>
      </c>
      <c r="NL760" s="43" t="s">
        <v>63</v>
      </c>
    </row>
    <row r="761" spans="1:376" ht="10.199999999999999" hidden="1" customHeight="1">
      <c r="A761" s="25"/>
      <c r="B761" s="337"/>
      <c r="C761" s="424"/>
      <c r="D761" s="15"/>
      <c r="E761" s="101"/>
      <c r="F761" s="101"/>
      <c r="G761" s="101"/>
      <c r="H761" s="323"/>
      <c r="I761" s="400">
        <f>Conges!$B$25</f>
        <v>44918</v>
      </c>
      <c r="J761" s="401"/>
      <c r="K761" s="401"/>
      <c r="L761" s="401"/>
      <c r="M761" s="401"/>
      <c r="N761" s="65" t="str">
        <f>Planning!N$795</f>
        <v/>
      </c>
      <c r="O761" s="98">
        <f>Planning!O$795</f>
        <v>0</v>
      </c>
      <c r="P761" s="99">
        <f>Planning!P$795</f>
        <v>0</v>
      </c>
      <c r="Q761" s="99">
        <f>Planning!Q$795</f>
        <v>0</v>
      </c>
      <c r="R761" s="99">
        <f>Planning!R$795</f>
        <v>0</v>
      </c>
      <c r="S761" s="99">
        <f>Planning!S$795</f>
        <v>0</v>
      </c>
      <c r="T761" s="99">
        <f>Planning!T$795</f>
        <v>0</v>
      </c>
      <c r="U761" s="99">
        <f>Planning!U$795</f>
        <v>0</v>
      </c>
      <c r="V761" s="100">
        <f>Planning!V$795</f>
        <v>0</v>
      </c>
      <c r="W761" s="98">
        <f>Planning!W$795</f>
        <v>0</v>
      </c>
      <c r="X761" s="99">
        <f>Planning!X$795</f>
        <v>0</v>
      </c>
      <c r="Y761" s="99">
        <f>Planning!Y$795</f>
        <v>0</v>
      </c>
      <c r="Z761" s="99">
        <f>Planning!Z$795</f>
        <v>0</v>
      </c>
      <c r="AA761" s="99">
        <f>Planning!AA$795</f>
        <v>0</v>
      </c>
      <c r="AB761" s="99">
        <f>Planning!AB$795</f>
        <v>0</v>
      </c>
      <c r="AC761" s="99">
        <f>Planning!AC$795</f>
        <v>0</v>
      </c>
      <c r="AD761" s="100">
        <f>Planning!AD$795</f>
        <v>0</v>
      </c>
      <c r="AE761" s="98">
        <f>Planning!AE$795</f>
        <v>0</v>
      </c>
      <c r="AF761" s="99">
        <f>Planning!AF$795</f>
        <v>0</v>
      </c>
      <c r="AG761" s="99">
        <f>Planning!AG$795</f>
        <v>0</v>
      </c>
      <c r="AH761" s="99">
        <f>Planning!AH$795</f>
        <v>0</v>
      </c>
      <c r="AI761" s="99">
        <f>Planning!AI$795</f>
        <v>0</v>
      </c>
      <c r="AJ761" s="100">
        <f>Planning!AJ$795</f>
        <v>0</v>
      </c>
      <c r="AK761" s="98">
        <f>Planning!AK$795</f>
        <v>0</v>
      </c>
      <c r="AL761" s="99">
        <f>Planning!AL$795</f>
        <v>0</v>
      </c>
      <c r="AM761" s="99">
        <f>Planning!AM$795</f>
        <v>0</v>
      </c>
      <c r="AN761" s="99">
        <f>Planning!AN$795</f>
        <v>0</v>
      </c>
      <c r="AO761" s="99">
        <f>Planning!AO$795</f>
        <v>0</v>
      </c>
      <c r="AP761" s="99">
        <f>Planning!AP$795</f>
        <v>0</v>
      </c>
      <c r="AQ761" s="99">
        <f>Planning!AQ$795</f>
        <v>0</v>
      </c>
      <c r="AR761" s="99">
        <f>Planning!AR$795</f>
        <v>0</v>
      </c>
      <c r="AS761" s="99">
        <f>Planning!AS$795</f>
        <v>0</v>
      </c>
      <c r="AT761" s="100">
        <f>Planning!AT$795</f>
        <v>0</v>
      </c>
      <c r="AU761" s="98">
        <f>Planning!AU$795</f>
        <v>0</v>
      </c>
      <c r="AV761" s="99">
        <f>Planning!AV$795</f>
        <v>0</v>
      </c>
      <c r="AW761" s="99">
        <f>Planning!AW$795</f>
        <v>0</v>
      </c>
      <c r="AX761" s="99">
        <f>Planning!AX$795</f>
        <v>0</v>
      </c>
      <c r="AY761" s="99">
        <f>Planning!AY$795</f>
        <v>0</v>
      </c>
      <c r="AZ761" s="99">
        <f>Planning!AZ$795</f>
        <v>0</v>
      </c>
      <c r="BA761" s="99">
        <f>Planning!BA$795</f>
        <v>0</v>
      </c>
      <c r="BB761" s="100">
        <f>Planning!BB$795</f>
        <v>0</v>
      </c>
      <c r="BC761" s="69">
        <f>Planning!BC$795</f>
        <v>0</v>
      </c>
      <c r="BD761" s="102"/>
      <c r="BE761" s="408">
        <f>Planning!BE$795</f>
        <v>0</v>
      </c>
      <c r="BF761" s="409">
        <f>Planning!BF$795</f>
        <v>0</v>
      </c>
      <c r="BG761" s="74">
        <f>Planning!BG$795</f>
        <v>0</v>
      </c>
      <c r="BH761" s="75">
        <f>Planning!BH$795</f>
        <v>0</v>
      </c>
      <c r="BI761" s="76" t="str">
        <f>Planning!BI$795</f>
        <v/>
      </c>
      <c r="BJ761" s="77">
        <f>Planning!BJ$795</f>
        <v>0</v>
      </c>
      <c r="BL761" s="210">
        <f>Planning!BL$795</f>
        <v>0</v>
      </c>
      <c r="BM761" s="143">
        <f>Planning!BP$795</f>
        <v>0</v>
      </c>
      <c r="NL761" s="43" t="s">
        <v>63</v>
      </c>
    </row>
    <row r="762" spans="1:376" ht="10.199999999999999" hidden="1" customHeight="1">
      <c r="A762" s="25"/>
      <c r="B762" s="337"/>
      <c r="C762" s="424"/>
      <c r="D762" s="15"/>
      <c r="E762" s="101"/>
      <c r="F762" s="101"/>
      <c r="G762" s="101"/>
      <c r="H762" s="323"/>
      <c r="I762" s="402">
        <f>Conges!$B$26</f>
        <v>44919</v>
      </c>
      <c r="J762" s="403"/>
      <c r="K762" s="403"/>
      <c r="L762" s="403"/>
      <c r="M762" s="403"/>
      <c r="N762" s="78" t="str">
        <f>Planning!N$830</f>
        <v/>
      </c>
      <c r="O762" s="95">
        <f>Planning!O$830</f>
        <v>0</v>
      </c>
      <c r="P762" s="96">
        <f>Planning!P$830</f>
        <v>0</v>
      </c>
      <c r="Q762" s="96">
        <f>Planning!Q$830</f>
        <v>0</v>
      </c>
      <c r="R762" s="96">
        <f>Planning!R$830</f>
        <v>0</v>
      </c>
      <c r="S762" s="96">
        <f>Planning!S$830</f>
        <v>0</v>
      </c>
      <c r="T762" s="96">
        <f>Planning!T$830</f>
        <v>0</v>
      </c>
      <c r="U762" s="96">
        <f>Planning!U$830</f>
        <v>0</v>
      </c>
      <c r="V762" s="97">
        <f>Planning!V$830</f>
        <v>0</v>
      </c>
      <c r="W762" s="95">
        <f>Planning!W$830</f>
        <v>0</v>
      </c>
      <c r="X762" s="96">
        <f>Planning!X$830</f>
        <v>0</v>
      </c>
      <c r="Y762" s="96">
        <f>Planning!Y$830</f>
        <v>0</v>
      </c>
      <c r="Z762" s="96">
        <f>Planning!Z$830</f>
        <v>0</v>
      </c>
      <c r="AA762" s="96">
        <f>Planning!AA$830</f>
        <v>0</v>
      </c>
      <c r="AB762" s="96">
        <f>Planning!AB$830</f>
        <v>0</v>
      </c>
      <c r="AC762" s="96">
        <f>Planning!AC$830</f>
        <v>0</v>
      </c>
      <c r="AD762" s="97">
        <f>Planning!AD$830</f>
        <v>0</v>
      </c>
      <c r="AE762" s="95">
        <f>Planning!AE$830</f>
        <v>0</v>
      </c>
      <c r="AF762" s="96">
        <f>Planning!AF$830</f>
        <v>0</v>
      </c>
      <c r="AG762" s="96">
        <f>Planning!AG$830</f>
        <v>0</v>
      </c>
      <c r="AH762" s="96">
        <f>Planning!AH$830</f>
        <v>0</v>
      </c>
      <c r="AI762" s="96">
        <f>Planning!AI$830</f>
        <v>0</v>
      </c>
      <c r="AJ762" s="97">
        <f>Planning!AJ$830</f>
        <v>0</v>
      </c>
      <c r="AK762" s="95">
        <f>Planning!AK$830</f>
        <v>0</v>
      </c>
      <c r="AL762" s="96">
        <f>Planning!AL$830</f>
        <v>0</v>
      </c>
      <c r="AM762" s="96">
        <f>Planning!AM$830</f>
        <v>0</v>
      </c>
      <c r="AN762" s="96">
        <f>Planning!AN$830</f>
        <v>0</v>
      </c>
      <c r="AO762" s="96">
        <f>Planning!AO$830</f>
        <v>0</v>
      </c>
      <c r="AP762" s="96">
        <f>Planning!AP$830</f>
        <v>0</v>
      </c>
      <c r="AQ762" s="96">
        <f>Planning!AQ$830</f>
        <v>0</v>
      </c>
      <c r="AR762" s="96">
        <f>Planning!AR$830</f>
        <v>0</v>
      </c>
      <c r="AS762" s="96">
        <f>Planning!AS$830</f>
        <v>0</v>
      </c>
      <c r="AT762" s="97">
        <f>Planning!AT$830</f>
        <v>0</v>
      </c>
      <c r="AU762" s="95">
        <f>Planning!AU$830</f>
        <v>0</v>
      </c>
      <c r="AV762" s="96">
        <f>Planning!AV$830</f>
        <v>0</v>
      </c>
      <c r="AW762" s="96">
        <f>Planning!AW$830</f>
        <v>0</v>
      </c>
      <c r="AX762" s="96">
        <f>Planning!AX$830</f>
        <v>0</v>
      </c>
      <c r="AY762" s="96">
        <f>Planning!AY$830</f>
        <v>0</v>
      </c>
      <c r="AZ762" s="96">
        <f>Planning!AZ$830</f>
        <v>0</v>
      </c>
      <c r="BA762" s="96">
        <f>Planning!BA$830</f>
        <v>0</v>
      </c>
      <c r="BB762" s="97">
        <f>Planning!BB$830</f>
        <v>0</v>
      </c>
      <c r="BC762" s="82">
        <f>Planning!BC$830</f>
        <v>0</v>
      </c>
      <c r="BD762" s="102"/>
      <c r="BE762" s="410">
        <f>Planning!BE$830</f>
        <v>0</v>
      </c>
      <c r="BF762" s="411">
        <f>Planning!BF$830</f>
        <v>0</v>
      </c>
      <c r="BG762" s="88">
        <f>Planning!BG$830</f>
        <v>0</v>
      </c>
      <c r="BH762" s="89">
        <f>Planning!BH$830</f>
        <v>0</v>
      </c>
      <c r="BI762" s="90" t="str">
        <f>Planning!BI$830</f>
        <v/>
      </c>
      <c r="BJ762" s="91">
        <f>Planning!BJ$830</f>
        <v>0</v>
      </c>
      <c r="BL762" s="211">
        <f>Planning!BL$830</f>
        <v>0</v>
      </c>
      <c r="BM762" s="142">
        <f>Planning!BP$830</f>
        <v>0</v>
      </c>
      <c r="NL762" s="43" t="s">
        <v>63</v>
      </c>
    </row>
    <row r="763" spans="1:376" ht="10.199999999999999" hidden="1" customHeight="1">
      <c r="A763" s="25"/>
      <c r="B763" s="337"/>
      <c r="C763" s="424"/>
      <c r="D763" s="15"/>
      <c r="E763" s="101"/>
      <c r="F763" s="101"/>
      <c r="G763" s="101"/>
      <c r="H763" s="323"/>
      <c r="I763" s="400">
        <f>Conges!$B$27</f>
        <v>44920</v>
      </c>
      <c r="J763" s="401"/>
      <c r="K763" s="401"/>
      <c r="L763" s="401"/>
      <c r="M763" s="401"/>
      <c r="N763" s="65" t="str">
        <f>Planning!N$865</f>
        <v/>
      </c>
      <c r="O763" s="98">
        <f>Planning!O$865</f>
        <v>0</v>
      </c>
      <c r="P763" s="99">
        <f>Planning!P$865</f>
        <v>0</v>
      </c>
      <c r="Q763" s="99">
        <f>Planning!Q$865</f>
        <v>0</v>
      </c>
      <c r="R763" s="99">
        <f>Planning!R$865</f>
        <v>0</v>
      </c>
      <c r="S763" s="99">
        <f>Planning!S$865</f>
        <v>0</v>
      </c>
      <c r="T763" s="99">
        <f>Planning!T$865</f>
        <v>0</v>
      </c>
      <c r="U763" s="99">
        <f>Planning!U$865</f>
        <v>0</v>
      </c>
      <c r="V763" s="100">
        <f>Planning!V$865</f>
        <v>0</v>
      </c>
      <c r="W763" s="98">
        <f>Planning!W$865</f>
        <v>0</v>
      </c>
      <c r="X763" s="99">
        <f>Planning!X$865</f>
        <v>0</v>
      </c>
      <c r="Y763" s="99">
        <f>Planning!Y$865</f>
        <v>0</v>
      </c>
      <c r="Z763" s="99">
        <f>Planning!Z$865</f>
        <v>0</v>
      </c>
      <c r="AA763" s="99">
        <f>Planning!AA$865</f>
        <v>0</v>
      </c>
      <c r="AB763" s="99">
        <f>Planning!AB$865</f>
        <v>0</v>
      </c>
      <c r="AC763" s="99">
        <f>Planning!AC$865</f>
        <v>0</v>
      </c>
      <c r="AD763" s="100">
        <f>Planning!AD$865</f>
        <v>0</v>
      </c>
      <c r="AE763" s="98">
        <f>Planning!AE$865</f>
        <v>0</v>
      </c>
      <c r="AF763" s="99">
        <f>Planning!AF$865</f>
        <v>0</v>
      </c>
      <c r="AG763" s="99">
        <f>Planning!AG$865</f>
        <v>0</v>
      </c>
      <c r="AH763" s="99">
        <f>Planning!AH$865</f>
        <v>0</v>
      </c>
      <c r="AI763" s="99">
        <f>Planning!AI$865</f>
        <v>0</v>
      </c>
      <c r="AJ763" s="100">
        <f>Planning!AJ$865</f>
        <v>0</v>
      </c>
      <c r="AK763" s="98">
        <f>Planning!AK$865</f>
        <v>0</v>
      </c>
      <c r="AL763" s="99">
        <f>Planning!AL$865</f>
        <v>0</v>
      </c>
      <c r="AM763" s="99">
        <f>Planning!AM$865</f>
        <v>0</v>
      </c>
      <c r="AN763" s="99">
        <f>Planning!AN$865</f>
        <v>0</v>
      </c>
      <c r="AO763" s="99">
        <f>Planning!AO$865</f>
        <v>0</v>
      </c>
      <c r="AP763" s="99">
        <f>Planning!AP$865</f>
        <v>0</v>
      </c>
      <c r="AQ763" s="99">
        <f>Planning!AQ$865</f>
        <v>0</v>
      </c>
      <c r="AR763" s="99">
        <f>Planning!AR$865</f>
        <v>0</v>
      </c>
      <c r="AS763" s="99">
        <f>Planning!AS$865</f>
        <v>0</v>
      </c>
      <c r="AT763" s="100">
        <f>Planning!AT$865</f>
        <v>0</v>
      </c>
      <c r="AU763" s="98">
        <f>Planning!AU$865</f>
        <v>0</v>
      </c>
      <c r="AV763" s="99">
        <f>Planning!AV$865</f>
        <v>0</v>
      </c>
      <c r="AW763" s="99">
        <f>Planning!AW$865</f>
        <v>0</v>
      </c>
      <c r="AX763" s="99">
        <f>Planning!AX$865</f>
        <v>0</v>
      </c>
      <c r="AY763" s="99">
        <f>Planning!AY$865</f>
        <v>0</v>
      </c>
      <c r="AZ763" s="99">
        <f>Planning!AZ$865</f>
        <v>0</v>
      </c>
      <c r="BA763" s="99">
        <f>Planning!BA$865</f>
        <v>0</v>
      </c>
      <c r="BB763" s="100">
        <f>Planning!BB$865</f>
        <v>0</v>
      </c>
      <c r="BC763" s="69">
        <f>Planning!BC$865</f>
        <v>0</v>
      </c>
      <c r="BD763" s="102"/>
      <c r="BE763" s="408">
        <f>Planning!BE$865</f>
        <v>0</v>
      </c>
      <c r="BF763" s="409">
        <f>Planning!BF$865</f>
        <v>0</v>
      </c>
      <c r="BG763" s="74">
        <f>Planning!BG$865</f>
        <v>0</v>
      </c>
      <c r="BH763" s="75">
        <f>Planning!BH$865</f>
        <v>0</v>
      </c>
      <c r="BI763" s="76" t="str">
        <f>Planning!BI$865</f>
        <v/>
      </c>
      <c r="BJ763" s="77">
        <f>Planning!BJ$865</f>
        <v>0</v>
      </c>
      <c r="BL763" s="210">
        <f>Planning!BL$865</f>
        <v>0</v>
      </c>
      <c r="BM763" s="143">
        <f>Planning!BP$865</f>
        <v>0</v>
      </c>
      <c r="NL763" s="43" t="s">
        <v>63</v>
      </c>
    </row>
    <row r="764" spans="1:376" ht="10.199999999999999" hidden="1" customHeight="1">
      <c r="A764" s="25"/>
      <c r="B764" s="337"/>
      <c r="C764" s="424"/>
      <c r="D764" s="15"/>
      <c r="E764" s="101"/>
      <c r="F764" s="101"/>
      <c r="G764" s="101"/>
      <c r="H764" s="323"/>
      <c r="I764" s="402">
        <f>Conges!$B$28</f>
        <v>44921</v>
      </c>
      <c r="J764" s="403"/>
      <c r="K764" s="403"/>
      <c r="L764" s="403"/>
      <c r="M764" s="403"/>
      <c r="N764" s="78" t="str">
        <f>Planning!N$900</f>
        <v/>
      </c>
      <c r="O764" s="95">
        <f>Planning!O$900</f>
        <v>0</v>
      </c>
      <c r="P764" s="96">
        <f>Planning!P$900</f>
        <v>0</v>
      </c>
      <c r="Q764" s="96">
        <f>Planning!Q$900</f>
        <v>0</v>
      </c>
      <c r="R764" s="96">
        <f>Planning!R$900</f>
        <v>0</v>
      </c>
      <c r="S764" s="96">
        <f>Planning!S$900</f>
        <v>0</v>
      </c>
      <c r="T764" s="96">
        <f>Planning!T$900</f>
        <v>0</v>
      </c>
      <c r="U764" s="96">
        <f>Planning!U$900</f>
        <v>0</v>
      </c>
      <c r="V764" s="97">
        <f>Planning!V$900</f>
        <v>0</v>
      </c>
      <c r="W764" s="95">
        <f>Planning!W$900</f>
        <v>0</v>
      </c>
      <c r="X764" s="96">
        <f>Planning!X$900</f>
        <v>0</v>
      </c>
      <c r="Y764" s="96">
        <f>Planning!Y$900</f>
        <v>0</v>
      </c>
      <c r="Z764" s="96">
        <f>Planning!Z$900</f>
        <v>0</v>
      </c>
      <c r="AA764" s="96">
        <f>Planning!AA$900</f>
        <v>0</v>
      </c>
      <c r="AB764" s="96">
        <f>Planning!AB$900</f>
        <v>0</v>
      </c>
      <c r="AC764" s="96">
        <f>Planning!AC$900</f>
        <v>0</v>
      </c>
      <c r="AD764" s="97">
        <f>Planning!AD$900</f>
        <v>0</v>
      </c>
      <c r="AE764" s="95">
        <f>Planning!AE$900</f>
        <v>0</v>
      </c>
      <c r="AF764" s="96">
        <f>Planning!AF$900</f>
        <v>0</v>
      </c>
      <c r="AG764" s="96">
        <f>Planning!AG$900</f>
        <v>0</v>
      </c>
      <c r="AH764" s="96">
        <f>Planning!AH$900</f>
        <v>0</v>
      </c>
      <c r="AI764" s="96">
        <f>Planning!AI$900</f>
        <v>0</v>
      </c>
      <c r="AJ764" s="97">
        <f>Planning!AJ$900</f>
        <v>0</v>
      </c>
      <c r="AK764" s="95">
        <f>Planning!AK$900</f>
        <v>0</v>
      </c>
      <c r="AL764" s="96">
        <f>Planning!AL$900</f>
        <v>0</v>
      </c>
      <c r="AM764" s="96">
        <f>Planning!AM$900</f>
        <v>0</v>
      </c>
      <c r="AN764" s="96">
        <f>Planning!AN$900</f>
        <v>0</v>
      </c>
      <c r="AO764" s="96">
        <f>Planning!AO$900</f>
        <v>0</v>
      </c>
      <c r="AP764" s="96">
        <f>Planning!AP$900</f>
        <v>0</v>
      </c>
      <c r="AQ764" s="96">
        <f>Planning!AQ$900</f>
        <v>0</v>
      </c>
      <c r="AR764" s="96">
        <f>Planning!AR$900</f>
        <v>0</v>
      </c>
      <c r="AS764" s="96">
        <f>Planning!AS$900</f>
        <v>0</v>
      </c>
      <c r="AT764" s="97">
        <f>Planning!AT$900</f>
        <v>0</v>
      </c>
      <c r="AU764" s="95">
        <f>Planning!AU$900</f>
        <v>0</v>
      </c>
      <c r="AV764" s="96">
        <f>Planning!AV$900</f>
        <v>0</v>
      </c>
      <c r="AW764" s="96">
        <f>Planning!AW$900</f>
        <v>0</v>
      </c>
      <c r="AX764" s="96">
        <f>Planning!AX$900</f>
        <v>0</v>
      </c>
      <c r="AY764" s="96">
        <f>Planning!AY$900</f>
        <v>0</v>
      </c>
      <c r="AZ764" s="96">
        <f>Planning!AZ$900</f>
        <v>0</v>
      </c>
      <c r="BA764" s="96">
        <f>Planning!BA$900</f>
        <v>0</v>
      </c>
      <c r="BB764" s="97">
        <f>Planning!BB$900</f>
        <v>0</v>
      </c>
      <c r="BC764" s="82">
        <f>Planning!BC$900</f>
        <v>0</v>
      </c>
      <c r="BD764" s="102"/>
      <c r="BE764" s="410">
        <f>Planning!BE$900</f>
        <v>0</v>
      </c>
      <c r="BF764" s="411">
        <f>Planning!BF$900</f>
        <v>0</v>
      </c>
      <c r="BG764" s="88">
        <f>Planning!BG$900</f>
        <v>0</v>
      </c>
      <c r="BH764" s="89">
        <f>Planning!BH$900</f>
        <v>0</v>
      </c>
      <c r="BI764" s="90" t="str">
        <f>Planning!BI$900</f>
        <v/>
      </c>
      <c r="BJ764" s="91">
        <f>Planning!BJ$900</f>
        <v>0</v>
      </c>
      <c r="BL764" s="211">
        <f>Planning!BL$900</f>
        <v>0</v>
      </c>
      <c r="BM764" s="142">
        <f>Planning!BP$900</f>
        <v>0</v>
      </c>
      <c r="NL764" s="43" t="s">
        <v>63</v>
      </c>
    </row>
    <row r="765" spans="1:376" ht="10.199999999999999" hidden="1" customHeight="1">
      <c r="A765" s="25"/>
      <c r="B765" s="337"/>
      <c r="C765" s="424"/>
      <c r="D765" s="15"/>
      <c r="E765" s="101"/>
      <c r="F765" s="101"/>
      <c r="G765" s="101"/>
      <c r="H765" s="323"/>
      <c r="I765" s="400">
        <f>Conges!$B$29</f>
        <v>44922</v>
      </c>
      <c r="J765" s="401"/>
      <c r="K765" s="401"/>
      <c r="L765" s="401"/>
      <c r="M765" s="401"/>
      <c r="N765" s="65" t="str">
        <f>Planning!N$935</f>
        <v/>
      </c>
      <c r="O765" s="98">
        <f>Planning!O$935</f>
        <v>0</v>
      </c>
      <c r="P765" s="99">
        <f>Planning!P$935</f>
        <v>0</v>
      </c>
      <c r="Q765" s="99">
        <f>Planning!Q$935</f>
        <v>0</v>
      </c>
      <c r="R765" s="99">
        <f>Planning!R$935</f>
        <v>0</v>
      </c>
      <c r="S765" s="99">
        <f>Planning!S$935</f>
        <v>0</v>
      </c>
      <c r="T765" s="99">
        <f>Planning!T$935</f>
        <v>0</v>
      </c>
      <c r="U765" s="99">
        <f>Planning!U$935</f>
        <v>0</v>
      </c>
      <c r="V765" s="100">
        <f>Planning!V$935</f>
        <v>0</v>
      </c>
      <c r="W765" s="98">
        <f>Planning!W$935</f>
        <v>0</v>
      </c>
      <c r="X765" s="99">
        <f>Planning!X$935</f>
        <v>0</v>
      </c>
      <c r="Y765" s="99">
        <f>Planning!Y$935</f>
        <v>0</v>
      </c>
      <c r="Z765" s="99">
        <f>Planning!Z$935</f>
        <v>0</v>
      </c>
      <c r="AA765" s="99">
        <f>Planning!AA$935</f>
        <v>0</v>
      </c>
      <c r="AB765" s="99">
        <f>Planning!AB$935</f>
        <v>0</v>
      </c>
      <c r="AC765" s="99">
        <f>Planning!AC$935</f>
        <v>0</v>
      </c>
      <c r="AD765" s="100">
        <f>Planning!AD$935</f>
        <v>0</v>
      </c>
      <c r="AE765" s="98">
        <f>Planning!AE$935</f>
        <v>0</v>
      </c>
      <c r="AF765" s="99">
        <f>Planning!AF$935</f>
        <v>0</v>
      </c>
      <c r="AG765" s="99">
        <f>Planning!AG$935</f>
        <v>0</v>
      </c>
      <c r="AH765" s="99">
        <f>Planning!AH$935</f>
        <v>0</v>
      </c>
      <c r="AI765" s="99">
        <f>Planning!AI$935</f>
        <v>0</v>
      </c>
      <c r="AJ765" s="100">
        <f>Planning!AJ$935</f>
        <v>0</v>
      </c>
      <c r="AK765" s="98">
        <f>Planning!AK$935</f>
        <v>0</v>
      </c>
      <c r="AL765" s="99">
        <f>Planning!AL$935</f>
        <v>0</v>
      </c>
      <c r="AM765" s="99">
        <f>Planning!AM$935</f>
        <v>0</v>
      </c>
      <c r="AN765" s="99">
        <f>Planning!AN$935</f>
        <v>0</v>
      </c>
      <c r="AO765" s="99">
        <f>Planning!AO$935</f>
        <v>0</v>
      </c>
      <c r="AP765" s="99">
        <f>Planning!AP$935</f>
        <v>0</v>
      </c>
      <c r="AQ765" s="99">
        <f>Planning!AQ$935</f>
        <v>0</v>
      </c>
      <c r="AR765" s="99">
        <f>Planning!AR$935</f>
        <v>0</v>
      </c>
      <c r="AS765" s="99">
        <f>Planning!AS$935</f>
        <v>0</v>
      </c>
      <c r="AT765" s="100">
        <f>Planning!AT$935</f>
        <v>0</v>
      </c>
      <c r="AU765" s="98">
        <f>Planning!AU$935</f>
        <v>0</v>
      </c>
      <c r="AV765" s="99">
        <f>Planning!AV$935</f>
        <v>0</v>
      </c>
      <c r="AW765" s="99">
        <f>Planning!AW$935</f>
        <v>0</v>
      </c>
      <c r="AX765" s="99">
        <f>Planning!AX$935</f>
        <v>0</v>
      </c>
      <c r="AY765" s="99">
        <f>Planning!AY$935</f>
        <v>0</v>
      </c>
      <c r="AZ765" s="99">
        <f>Planning!AZ$935</f>
        <v>0</v>
      </c>
      <c r="BA765" s="99">
        <f>Planning!BA$935</f>
        <v>0</v>
      </c>
      <c r="BB765" s="100">
        <f>Planning!BB$935</f>
        <v>0</v>
      </c>
      <c r="BC765" s="69">
        <f>Planning!BC$935</f>
        <v>0</v>
      </c>
      <c r="BD765" s="102"/>
      <c r="BE765" s="408">
        <f>Planning!BE$935</f>
        <v>0</v>
      </c>
      <c r="BF765" s="409">
        <f>Planning!BF$935</f>
        <v>0</v>
      </c>
      <c r="BG765" s="74">
        <f>Planning!BG$935</f>
        <v>0</v>
      </c>
      <c r="BH765" s="75">
        <f>Planning!BH$935</f>
        <v>0</v>
      </c>
      <c r="BI765" s="76" t="str">
        <f>Planning!BI$935</f>
        <v/>
      </c>
      <c r="BJ765" s="77">
        <f>Planning!BJ$935</f>
        <v>0</v>
      </c>
      <c r="BL765" s="210">
        <f>Planning!BL$935</f>
        <v>0</v>
      </c>
      <c r="BM765" s="143">
        <f>Planning!BP$935</f>
        <v>0</v>
      </c>
      <c r="NL765" s="43" t="s">
        <v>63</v>
      </c>
    </row>
    <row r="766" spans="1:376" ht="10.199999999999999" hidden="1" customHeight="1">
      <c r="A766" s="25"/>
      <c r="B766" s="337"/>
      <c r="C766" s="424"/>
      <c r="D766" s="15"/>
      <c r="E766" s="101"/>
      <c r="F766" s="101"/>
      <c r="G766" s="101"/>
      <c r="H766" s="323"/>
      <c r="I766" s="402">
        <f>Conges!$B$30</f>
        <v>44923</v>
      </c>
      <c r="J766" s="403"/>
      <c r="K766" s="403"/>
      <c r="L766" s="403"/>
      <c r="M766" s="403"/>
      <c r="N766" s="78" t="str">
        <f>Planning!N$970</f>
        <v/>
      </c>
      <c r="O766" s="95">
        <f>Planning!O$970</f>
        <v>0</v>
      </c>
      <c r="P766" s="96">
        <f>Planning!P$970</f>
        <v>0</v>
      </c>
      <c r="Q766" s="96">
        <f>Planning!Q$970</f>
        <v>0</v>
      </c>
      <c r="R766" s="96">
        <f>Planning!R$970</f>
        <v>0</v>
      </c>
      <c r="S766" s="96">
        <f>Planning!S$970</f>
        <v>0</v>
      </c>
      <c r="T766" s="96">
        <f>Planning!T$970</f>
        <v>0</v>
      </c>
      <c r="U766" s="96">
        <f>Planning!U$970</f>
        <v>0</v>
      </c>
      <c r="V766" s="97">
        <f>Planning!V$970</f>
        <v>0</v>
      </c>
      <c r="W766" s="95">
        <f>Planning!W$970</f>
        <v>0</v>
      </c>
      <c r="X766" s="96">
        <f>Planning!X$970</f>
        <v>0</v>
      </c>
      <c r="Y766" s="96">
        <f>Planning!Y$970</f>
        <v>0</v>
      </c>
      <c r="Z766" s="96">
        <f>Planning!Z$970</f>
        <v>0</v>
      </c>
      <c r="AA766" s="96">
        <f>Planning!AA$970</f>
        <v>0</v>
      </c>
      <c r="AB766" s="96">
        <f>Planning!AB$970</f>
        <v>0</v>
      </c>
      <c r="AC766" s="96">
        <f>Planning!AC$970</f>
        <v>0</v>
      </c>
      <c r="AD766" s="97">
        <f>Planning!AD$970</f>
        <v>0</v>
      </c>
      <c r="AE766" s="95">
        <f>Planning!AE$970</f>
        <v>0</v>
      </c>
      <c r="AF766" s="96">
        <f>Planning!AF$970</f>
        <v>0</v>
      </c>
      <c r="AG766" s="96">
        <f>Planning!AG$970</f>
        <v>0</v>
      </c>
      <c r="AH766" s="96">
        <f>Planning!AH$970</f>
        <v>0</v>
      </c>
      <c r="AI766" s="96">
        <f>Planning!AI$970</f>
        <v>0</v>
      </c>
      <c r="AJ766" s="97">
        <f>Planning!AJ$970</f>
        <v>0</v>
      </c>
      <c r="AK766" s="95">
        <f>Planning!AK$970</f>
        <v>0</v>
      </c>
      <c r="AL766" s="96">
        <f>Planning!AL$970</f>
        <v>0</v>
      </c>
      <c r="AM766" s="96">
        <f>Planning!AM$970</f>
        <v>0</v>
      </c>
      <c r="AN766" s="96">
        <f>Planning!AN$970</f>
        <v>0</v>
      </c>
      <c r="AO766" s="96">
        <f>Planning!AO$970</f>
        <v>0</v>
      </c>
      <c r="AP766" s="96">
        <f>Planning!AP$970</f>
        <v>0</v>
      </c>
      <c r="AQ766" s="96">
        <f>Planning!AQ$970</f>
        <v>0</v>
      </c>
      <c r="AR766" s="96">
        <f>Planning!AR$970</f>
        <v>0</v>
      </c>
      <c r="AS766" s="96">
        <f>Planning!AS$970</f>
        <v>0</v>
      </c>
      <c r="AT766" s="97">
        <f>Planning!AT$970</f>
        <v>0</v>
      </c>
      <c r="AU766" s="95">
        <f>Planning!AU$970</f>
        <v>0</v>
      </c>
      <c r="AV766" s="96">
        <f>Planning!AV$970</f>
        <v>0</v>
      </c>
      <c r="AW766" s="96">
        <f>Planning!AW$970</f>
        <v>0</v>
      </c>
      <c r="AX766" s="96">
        <f>Planning!AX$970</f>
        <v>0</v>
      </c>
      <c r="AY766" s="96">
        <f>Planning!AY$970</f>
        <v>0</v>
      </c>
      <c r="AZ766" s="96">
        <f>Planning!AZ$970</f>
        <v>0</v>
      </c>
      <c r="BA766" s="96">
        <f>Planning!BA$970</f>
        <v>0</v>
      </c>
      <c r="BB766" s="97">
        <f>Planning!BB$970</f>
        <v>0</v>
      </c>
      <c r="BC766" s="82">
        <f>Planning!BC$970</f>
        <v>0</v>
      </c>
      <c r="BD766" s="102"/>
      <c r="BE766" s="410">
        <f>Planning!BE$970</f>
        <v>0</v>
      </c>
      <c r="BF766" s="411">
        <f>Planning!BF$970</f>
        <v>0</v>
      </c>
      <c r="BG766" s="88">
        <f>Planning!BG$970</f>
        <v>0</v>
      </c>
      <c r="BH766" s="89">
        <f>Planning!BH$970</f>
        <v>0</v>
      </c>
      <c r="BI766" s="90" t="str">
        <f>Planning!BI$970</f>
        <v/>
      </c>
      <c r="BJ766" s="91">
        <f>Planning!BJ$970</f>
        <v>0</v>
      </c>
      <c r="BL766" s="211">
        <f>Planning!BL$970</f>
        <v>0</v>
      </c>
      <c r="BM766" s="142">
        <f>Planning!BP$970</f>
        <v>0</v>
      </c>
      <c r="NL766" s="43" t="s">
        <v>63</v>
      </c>
    </row>
    <row r="767" spans="1:376" ht="10.199999999999999" hidden="1" customHeight="1">
      <c r="A767" s="25"/>
      <c r="B767" s="337"/>
      <c r="C767" s="424"/>
      <c r="D767" s="15"/>
      <c r="E767" s="101"/>
      <c r="F767" s="101"/>
      <c r="G767" s="101"/>
      <c r="H767" s="323"/>
      <c r="I767" s="400">
        <f>Conges!$B$31</f>
        <v>44924</v>
      </c>
      <c r="J767" s="401"/>
      <c r="K767" s="401"/>
      <c r="L767" s="401"/>
      <c r="M767" s="401"/>
      <c r="N767" s="65" t="str">
        <f>Planning!N$1005</f>
        <v/>
      </c>
      <c r="O767" s="98">
        <f>Planning!O$1005</f>
        <v>0</v>
      </c>
      <c r="P767" s="99">
        <f>Planning!P$1005</f>
        <v>0</v>
      </c>
      <c r="Q767" s="99">
        <f>Planning!Q$1005</f>
        <v>0</v>
      </c>
      <c r="R767" s="99">
        <f>Planning!R$1005</f>
        <v>0</v>
      </c>
      <c r="S767" s="99">
        <f>Planning!S$1005</f>
        <v>0</v>
      </c>
      <c r="T767" s="99">
        <f>Planning!T$1005</f>
        <v>0</v>
      </c>
      <c r="U767" s="99">
        <f>Planning!U$1005</f>
        <v>0</v>
      </c>
      <c r="V767" s="100">
        <f>Planning!V$1005</f>
        <v>0</v>
      </c>
      <c r="W767" s="98">
        <f>Planning!W$1005</f>
        <v>0</v>
      </c>
      <c r="X767" s="99">
        <f>Planning!X$1005</f>
        <v>0</v>
      </c>
      <c r="Y767" s="99">
        <f>Planning!Y$1005</f>
        <v>0</v>
      </c>
      <c r="Z767" s="99">
        <f>Planning!Z$1005</f>
        <v>0</v>
      </c>
      <c r="AA767" s="99">
        <f>Planning!AA$1005</f>
        <v>0</v>
      </c>
      <c r="AB767" s="99">
        <f>Planning!AB$1005</f>
        <v>0</v>
      </c>
      <c r="AC767" s="99">
        <f>Planning!AC$1005</f>
        <v>0</v>
      </c>
      <c r="AD767" s="100">
        <f>Planning!AD$1005</f>
        <v>0</v>
      </c>
      <c r="AE767" s="98">
        <f>Planning!AE$1005</f>
        <v>0</v>
      </c>
      <c r="AF767" s="99">
        <f>Planning!AF$1005</f>
        <v>0</v>
      </c>
      <c r="AG767" s="99">
        <f>Planning!AG$1005</f>
        <v>0</v>
      </c>
      <c r="AH767" s="99">
        <f>Planning!AH$1005</f>
        <v>0</v>
      </c>
      <c r="AI767" s="99">
        <f>Planning!AI$1005</f>
        <v>0</v>
      </c>
      <c r="AJ767" s="100">
        <f>Planning!AJ$1005</f>
        <v>0</v>
      </c>
      <c r="AK767" s="98">
        <f>Planning!AK$1005</f>
        <v>0</v>
      </c>
      <c r="AL767" s="99">
        <f>Planning!AL$1005</f>
        <v>0</v>
      </c>
      <c r="AM767" s="99">
        <f>Planning!AM$1005</f>
        <v>0</v>
      </c>
      <c r="AN767" s="99">
        <f>Planning!AN$1005</f>
        <v>0</v>
      </c>
      <c r="AO767" s="99">
        <f>Planning!AO$1005</f>
        <v>0</v>
      </c>
      <c r="AP767" s="99">
        <f>Planning!AP$1005</f>
        <v>0</v>
      </c>
      <c r="AQ767" s="99">
        <f>Planning!AQ$1005</f>
        <v>0</v>
      </c>
      <c r="AR767" s="99">
        <f>Planning!AR$1005</f>
        <v>0</v>
      </c>
      <c r="AS767" s="99">
        <f>Planning!AS$1005</f>
        <v>0</v>
      </c>
      <c r="AT767" s="100">
        <f>Planning!AT$1005</f>
        <v>0</v>
      </c>
      <c r="AU767" s="98">
        <f>Planning!AU$1005</f>
        <v>0</v>
      </c>
      <c r="AV767" s="99">
        <f>Planning!AV$1005</f>
        <v>0</v>
      </c>
      <c r="AW767" s="99">
        <f>Planning!AW$1005</f>
        <v>0</v>
      </c>
      <c r="AX767" s="99">
        <f>Planning!AX$1005</f>
        <v>0</v>
      </c>
      <c r="AY767" s="99">
        <f>Planning!AY$1005</f>
        <v>0</v>
      </c>
      <c r="AZ767" s="99">
        <f>Planning!AZ$1005</f>
        <v>0</v>
      </c>
      <c r="BA767" s="99">
        <f>Planning!BA$1005</f>
        <v>0</v>
      </c>
      <c r="BB767" s="100">
        <f>Planning!BB$1005</f>
        <v>0</v>
      </c>
      <c r="BC767" s="69">
        <f>Planning!BC$1005</f>
        <v>0</v>
      </c>
      <c r="BD767" s="102"/>
      <c r="BE767" s="408">
        <f>Planning!BE$1005</f>
        <v>0</v>
      </c>
      <c r="BF767" s="409">
        <f>Planning!BF$1005</f>
        <v>0</v>
      </c>
      <c r="BG767" s="74">
        <f>Planning!BG$1005</f>
        <v>0</v>
      </c>
      <c r="BH767" s="75">
        <f>Planning!BH$1005</f>
        <v>0</v>
      </c>
      <c r="BI767" s="76" t="str">
        <f>Planning!BI$1005</f>
        <v/>
      </c>
      <c r="BJ767" s="77">
        <f>Planning!BJ$1005</f>
        <v>0</v>
      </c>
      <c r="BL767" s="210">
        <f>Planning!BL$1005</f>
        <v>0</v>
      </c>
      <c r="BM767" s="143">
        <f>Planning!BP$1005</f>
        <v>0</v>
      </c>
      <c r="NL767" s="43" t="s">
        <v>63</v>
      </c>
    </row>
    <row r="768" spans="1:376" ht="10.199999999999999" hidden="1" customHeight="1">
      <c r="A768" s="25"/>
      <c r="B768" s="337"/>
      <c r="C768" s="424"/>
      <c r="D768" s="15"/>
      <c r="E768" s="101"/>
      <c r="F768" s="101"/>
      <c r="G768" s="101"/>
      <c r="H768" s="323"/>
      <c r="I768" s="402">
        <f>Conges!$B$32</f>
        <v>44925</v>
      </c>
      <c r="J768" s="403"/>
      <c r="K768" s="403"/>
      <c r="L768" s="403"/>
      <c r="M768" s="403"/>
      <c r="N768" s="78" t="str">
        <f>Planning!N$1040</f>
        <v/>
      </c>
      <c r="O768" s="95">
        <f>Planning!O$1040</f>
        <v>0</v>
      </c>
      <c r="P768" s="96">
        <f>Planning!P$1040</f>
        <v>0</v>
      </c>
      <c r="Q768" s="96">
        <f>Planning!Q$1040</f>
        <v>0</v>
      </c>
      <c r="R768" s="96">
        <f>Planning!R$1040</f>
        <v>0</v>
      </c>
      <c r="S768" s="96">
        <f>Planning!S$1040</f>
        <v>0</v>
      </c>
      <c r="T768" s="96">
        <f>Planning!T$1040</f>
        <v>0</v>
      </c>
      <c r="U768" s="96">
        <f>Planning!U$1040</f>
        <v>0</v>
      </c>
      <c r="V768" s="97">
        <f>Planning!V$1040</f>
        <v>0</v>
      </c>
      <c r="W768" s="95">
        <f>Planning!W$1040</f>
        <v>0</v>
      </c>
      <c r="X768" s="96">
        <f>Planning!X$1040</f>
        <v>0</v>
      </c>
      <c r="Y768" s="96">
        <f>Planning!Y$1040</f>
        <v>0</v>
      </c>
      <c r="Z768" s="96">
        <f>Planning!Z$1040</f>
        <v>0</v>
      </c>
      <c r="AA768" s="96">
        <f>Planning!AA$1040</f>
        <v>0</v>
      </c>
      <c r="AB768" s="96">
        <f>Planning!AB$1040</f>
        <v>0</v>
      </c>
      <c r="AC768" s="96">
        <f>Planning!AC$1040</f>
        <v>0</v>
      </c>
      <c r="AD768" s="97">
        <f>Planning!AD$1040</f>
        <v>0</v>
      </c>
      <c r="AE768" s="95">
        <f>Planning!AE$1040</f>
        <v>0</v>
      </c>
      <c r="AF768" s="96">
        <f>Planning!AF$1040</f>
        <v>0</v>
      </c>
      <c r="AG768" s="96">
        <f>Planning!AG$1040</f>
        <v>0</v>
      </c>
      <c r="AH768" s="96">
        <f>Planning!AH$1040</f>
        <v>0</v>
      </c>
      <c r="AI768" s="96">
        <f>Planning!AI$1040</f>
        <v>0</v>
      </c>
      <c r="AJ768" s="97">
        <f>Planning!AJ$1040</f>
        <v>0</v>
      </c>
      <c r="AK768" s="95">
        <f>Planning!AK$1040</f>
        <v>0</v>
      </c>
      <c r="AL768" s="96">
        <f>Planning!AL$1040</f>
        <v>0</v>
      </c>
      <c r="AM768" s="96">
        <f>Planning!AM$1040</f>
        <v>0</v>
      </c>
      <c r="AN768" s="96">
        <f>Planning!AN$1040</f>
        <v>0</v>
      </c>
      <c r="AO768" s="96">
        <f>Planning!AO$1040</f>
        <v>0</v>
      </c>
      <c r="AP768" s="96">
        <f>Planning!AP$1040</f>
        <v>0</v>
      </c>
      <c r="AQ768" s="96">
        <f>Planning!AQ$1040</f>
        <v>0</v>
      </c>
      <c r="AR768" s="96">
        <f>Planning!AR$1040</f>
        <v>0</v>
      </c>
      <c r="AS768" s="96">
        <f>Planning!AS$1040</f>
        <v>0</v>
      </c>
      <c r="AT768" s="97">
        <f>Planning!AT$1040</f>
        <v>0</v>
      </c>
      <c r="AU768" s="95">
        <f>Planning!AU$1040</f>
        <v>0</v>
      </c>
      <c r="AV768" s="96">
        <f>Planning!AV$1040</f>
        <v>0</v>
      </c>
      <c r="AW768" s="96">
        <f>Planning!AW$1040</f>
        <v>0</v>
      </c>
      <c r="AX768" s="96">
        <f>Planning!AX$1040</f>
        <v>0</v>
      </c>
      <c r="AY768" s="96">
        <f>Planning!AY$1040</f>
        <v>0</v>
      </c>
      <c r="AZ768" s="96">
        <f>Planning!AZ$1040</f>
        <v>0</v>
      </c>
      <c r="BA768" s="96">
        <f>Planning!BA$1040</f>
        <v>0</v>
      </c>
      <c r="BB768" s="97">
        <f>Planning!BB$1040</f>
        <v>0</v>
      </c>
      <c r="BC768" s="82">
        <f>Planning!BC$1040</f>
        <v>0</v>
      </c>
      <c r="BD768" s="102"/>
      <c r="BE768" s="410">
        <f>Planning!BE$1040</f>
        <v>0</v>
      </c>
      <c r="BF768" s="411">
        <f>Planning!BF$1040</f>
        <v>0</v>
      </c>
      <c r="BG768" s="88">
        <f>Planning!BG$1040</f>
        <v>0</v>
      </c>
      <c r="BH768" s="89">
        <f>Planning!BH$1040</f>
        <v>0</v>
      </c>
      <c r="BI768" s="90" t="str">
        <f>Planning!BI$1040</f>
        <v/>
      </c>
      <c r="BJ768" s="91">
        <f>Planning!BJ$1040</f>
        <v>0</v>
      </c>
      <c r="BL768" s="211">
        <f>Planning!BL$1040</f>
        <v>0</v>
      </c>
      <c r="BM768" s="142">
        <f>Planning!BP$1040</f>
        <v>0</v>
      </c>
      <c r="NL768" s="43" t="s">
        <v>63</v>
      </c>
    </row>
    <row r="769" spans="1:376" ht="10.199999999999999" hidden="1" customHeight="1" thickBot="1">
      <c r="A769" s="25"/>
      <c r="B769" s="337"/>
      <c r="C769" s="424"/>
      <c r="D769" s="15"/>
      <c r="E769" s="101"/>
      <c r="F769" s="101"/>
      <c r="G769" s="101"/>
      <c r="H769" s="323"/>
      <c r="I769" s="400">
        <f>Conges!$B$33</f>
        <v>44926</v>
      </c>
      <c r="J769" s="401"/>
      <c r="K769" s="401"/>
      <c r="L769" s="401"/>
      <c r="M769" s="401"/>
      <c r="N769" s="65" t="str">
        <f>Planning!N$1075</f>
        <v/>
      </c>
      <c r="O769" s="98">
        <f>Planning!O$1075</f>
        <v>0</v>
      </c>
      <c r="P769" s="99">
        <f>Planning!P$1075</f>
        <v>0</v>
      </c>
      <c r="Q769" s="99">
        <f>Planning!Q$1075</f>
        <v>0</v>
      </c>
      <c r="R769" s="99">
        <f>Planning!R$1075</f>
        <v>0</v>
      </c>
      <c r="S769" s="99">
        <f>Planning!S$1075</f>
        <v>0</v>
      </c>
      <c r="T769" s="99">
        <f>Planning!T$1075</f>
        <v>0</v>
      </c>
      <c r="U769" s="99">
        <f>Planning!U$1075</f>
        <v>0</v>
      </c>
      <c r="V769" s="100">
        <f>Planning!V$1075</f>
        <v>0</v>
      </c>
      <c r="W769" s="98">
        <f>Planning!W$1075</f>
        <v>0</v>
      </c>
      <c r="X769" s="99">
        <f>Planning!X$1075</f>
        <v>0</v>
      </c>
      <c r="Y769" s="99">
        <f>Planning!Y$1075</f>
        <v>0</v>
      </c>
      <c r="Z769" s="99">
        <f>Planning!Z$1075</f>
        <v>0</v>
      </c>
      <c r="AA769" s="99">
        <f>Planning!AA$1075</f>
        <v>0</v>
      </c>
      <c r="AB769" s="99">
        <f>Planning!AB$1075</f>
        <v>0</v>
      </c>
      <c r="AC769" s="99">
        <f>Planning!AC$1075</f>
        <v>0</v>
      </c>
      <c r="AD769" s="100">
        <f>Planning!AD$1075</f>
        <v>0</v>
      </c>
      <c r="AE769" s="98">
        <f>Planning!AE$1075</f>
        <v>0</v>
      </c>
      <c r="AF769" s="99">
        <f>Planning!AF$1075</f>
        <v>0</v>
      </c>
      <c r="AG769" s="99">
        <f>Planning!AG$1075</f>
        <v>0</v>
      </c>
      <c r="AH769" s="99">
        <f>Planning!AH$1075</f>
        <v>0</v>
      </c>
      <c r="AI769" s="99">
        <f>Planning!AI$1075</f>
        <v>0</v>
      </c>
      <c r="AJ769" s="100">
        <f>Planning!AJ$1075</f>
        <v>0</v>
      </c>
      <c r="AK769" s="98">
        <f>Planning!AK$1075</f>
        <v>0</v>
      </c>
      <c r="AL769" s="99">
        <f>Planning!AL$1075</f>
        <v>0</v>
      </c>
      <c r="AM769" s="99">
        <f>Planning!AM$1075</f>
        <v>0</v>
      </c>
      <c r="AN769" s="99">
        <f>Planning!AN$1075</f>
        <v>0</v>
      </c>
      <c r="AO769" s="99">
        <f>Planning!AO$1075</f>
        <v>0</v>
      </c>
      <c r="AP769" s="99">
        <f>Planning!AP$1075</f>
        <v>0</v>
      </c>
      <c r="AQ769" s="99">
        <f>Planning!AQ$1075</f>
        <v>0</v>
      </c>
      <c r="AR769" s="99">
        <f>Planning!AR$1075</f>
        <v>0</v>
      </c>
      <c r="AS769" s="99">
        <f>Planning!AS$1075</f>
        <v>0</v>
      </c>
      <c r="AT769" s="100">
        <f>Planning!AT$1075</f>
        <v>0</v>
      </c>
      <c r="AU769" s="98">
        <f>Planning!AU$1075</f>
        <v>0</v>
      </c>
      <c r="AV769" s="99">
        <f>Planning!AV$1075</f>
        <v>0</v>
      </c>
      <c r="AW769" s="99">
        <f>Planning!AW$1075</f>
        <v>0</v>
      </c>
      <c r="AX769" s="99">
        <f>Planning!AX$1075</f>
        <v>0</v>
      </c>
      <c r="AY769" s="99">
        <f>Planning!AY$1075</f>
        <v>0</v>
      </c>
      <c r="AZ769" s="99">
        <f>Planning!AZ$1075</f>
        <v>0</v>
      </c>
      <c r="BA769" s="99">
        <f>Planning!BA$1075</f>
        <v>0</v>
      </c>
      <c r="BB769" s="100">
        <f>Planning!BB$1075</f>
        <v>0</v>
      </c>
      <c r="BC769" s="69">
        <f>Planning!BC$1075</f>
        <v>0</v>
      </c>
      <c r="BD769" s="102"/>
      <c r="BE769" s="412">
        <f>Planning!BE$1075</f>
        <v>0</v>
      </c>
      <c r="BF769" s="413">
        <f>Planning!BF$1075</f>
        <v>0</v>
      </c>
      <c r="BG769" s="104">
        <f>Planning!BG$1075</f>
        <v>0</v>
      </c>
      <c r="BH769" s="105">
        <f>Planning!BH$1075</f>
        <v>0</v>
      </c>
      <c r="BI769" s="106" t="str">
        <f>Planning!BI$1075</f>
        <v/>
      </c>
      <c r="BJ769" s="107">
        <f>Planning!BJ$1075</f>
        <v>0</v>
      </c>
      <c r="BL769" s="213">
        <f>Planning!BL$1075</f>
        <v>0</v>
      </c>
      <c r="BM769" s="151">
        <f>Planning!BP$1075</f>
        <v>0</v>
      </c>
      <c r="NL769" s="43" t="s">
        <v>63</v>
      </c>
    </row>
    <row r="770" spans="1:376" ht="10.199999999999999" hidden="1" customHeight="1" thickBot="1">
      <c r="B770" s="337"/>
      <c r="C770" s="425"/>
      <c r="D770" s="17"/>
      <c r="E770" s="140"/>
      <c r="F770" s="140"/>
      <c r="G770" s="140"/>
      <c r="H770" s="11"/>
      <c r="I770" s="19"/>
      <c r="J770" s="19"/>
      <c r="K770" s="19"/>
      <c r="L770" s="19"/>
      <c r="M770" s="19"/>
      <c r="N770" s="12"/>
      <c r="O770" s="27"/>
      <c r="P770" s="28"/>
      <c r="Q770" s="27"/>
      <c r="R770" s="28"/>
      <c r="S770" s="27"/>
      <c r="T770" s="28"/>
      <c r="U770" s="27"/>
      <c r="V770" s="28"/>
      <c r="W770" s="27"/>
      <c r="X770" s="28"/>
      <c r="Y770" s="27"/>
      <c r="Z770" s="28"/>
      <c r="AA770" s="27"/>
      <c r="AB770" s="28"/>
      <c r="AC770" s="27"/>
      <c r="AD770" s="28"/>
      <c r="AE770" s="27"/>
      <c r="AF770" s="28"/>
      <c r="AG770" s="27"/>
      <c r="AH770" s="28"/>
      <c r="AI770" s="27"/>
      <c r="AJ770" s="28"/>
      <c r="AK770" s="27"/>
      <c r="AL770" s="28"/>
      <c r="AM770" s="27"/>
      <c r="AN770" s="28"/>
      <c r="AO770" s="27"/>
      <c r="AP770" s="28"/>
      <c r="AQ770" s="27"/>
      <c r="AR770" s="28"/>
      <c r="AS770" s="27"/>
      <c r="AT770" s="28"/>
      <c r="AU770" s="27"/>
      <c r="AV770" s="28"/>
      <c r="AW770" s="27"/>
      <c r="AX770" s="28"/>
      <c r="AY770" s="27"/>
      <c r="AZ770" s="28"/>
      <c r="BA770" s="27"/>
      <c r="BB770" s="28"/>
      <c r="BC770" s="18"/>
      <c r="BD770" s="103"/>
      <c r="BE770" s="109"/>
      <c r="BF770" s="109"/>
      <c r="BG770" s="108"/>
      <c r="BH770" s="109"/>
      <c r="BI770" s="109"/>
      <c r="BJ770" s="109"/>
      <c r="BK770" s="45"/>
      <c r="BL770" s="109"/>
      <c r="BM770" s="152">
        <f>SUM(BM739:BM769)</f>
        <v>0</v>
      </c>
    </row>
    <row r="771" spans="1:376" ht="10.199999999999999" hidden="1" customHeight="1" thickBot="1">
      <c r="A771" s="26"/>
      <c r="C771" s="399"/>
      <c r="D771" s="399"/>
      <c r="E771" s="399"/>
      <c r="F771" s="399"/>
      <c r="G771" s="399"/>
      <c r="H771" s="399"/>
      <c r="I771" s="399"/>
      <c r="J771" s="399"/>
      <c r="K771" s="399"/>
      <c r="L771" s="399"/>
      <c r="M771" s="399"/>
      <c r="N771" s="399"/>
      <c r="O771" s="399"/>
      <c r="P771" s="399"/>
      <c r="Q771" s="399"/>
      <c r="R771" s="399"/>
      <c r="S771" s="399"/>
      <c r="T771" s="399"/>
      <c r="U771" s="399"/>
      <c r="V771" s="399"/>
      <c r="W771" s="399"/>
      <c r="X771" s="399"/>
      <c r="Y771" s="399"/>
      <c r="Z771" s="399"/>
      <c r="AA771" s="399"/>
      <c r="AB771" s="399"/>
      <c r="AC771" s="399"/>
      <c r="AD771" s="399"/>
      <c r="AE771" s="399"/>
      <c r="AF771" s="399"/>
      <c r="AG771" s="399"/>
      <c r="AH771" s="399"/>
      <c r="AI771" s="399"/>
      <c r="AJ771" s="399"/>
      <c r="AK771" s="399"/>
      <c r="AL771" s="399"/>
      <c r="AM771" s="399"/>
      <c r="AN771" s="399"/>
      <c r="AO771" s="399"/>
      <c r="AP771" s="399"/>
      <c r="AQ771" s="399"/>
      <c r="AR771" s="399"/>
      <c r="AS771" s="399"/>
      <c r="AT771" s="399"/>
      <c r="AU771" s="399"/>
      <c r="AV771" s="399"/>
      <c r="AW771" s="399"/>
      <c r="AX771" s="399"/>
      <c r="AY771" s="399"/>
      <c r="AZ771" s="399"/>
      <c r="BA771" s="399"/>
      <c r="BB771" s="399"/>
      <c r="BC771" s="399"/>
      <c r="BD771" s="293"/>
      <c r="BE771" s="44"/>
      <c r="BF771" s="44"/>
      <c r="BG771" s="44"/>
      <c r="BH771" s="44"/>
      <c r="BI771" s="44"/>
      <c r="BJ771" s="44"/>
      <c r="BL771" s="44"/>
      <c r="BM771" s="44"/>
    </row>
    <row r="772" spans="1:376" ht="18" hidden="1" customHeight="1" thickBot="1">
      <c r="A772" s="26">
        <v>1</v>
      </c>
      <c r="B772" s="337"/>
      <c r="C772" s="404">
        <f>Prenoms!$B$24</f>
        <v>0</v>
      </c>
      <c r="D772" s="405"/>
      <c r="E772" s="405"/>
      <c r="F772" s="405"/>
      <c r="G772" s="405"/>
      <c r="H772" s="405"/>
      <c r="I772" s="405"/>
      <c r="J772" s="405"/>
      <c r="K772" s="405"/>
      <c r="L772" s="405"/>
      <c r="M772" s="405"/>
      <c r="N772" s="405"/>
      <c r="O772" s="405"/>
      <c r="P772" s="405"/>
      <c r="Q772" s="405"/>
      <c r="R772" s="405"/>
      <c r="S772" s="405"/>
      <c r="T772" s="405"/>
      <c r="U772" s="405"/>
      <c r="V772" s="405"/>
      <c r="W772" s="405"/>
      <c r="X772" s="405"/>
      <c r="Y772" s="405"/>
      <c r="Z772" s="405"/>
      <c r="AA772" s="405"/>
      <c r="AB772" s="405"/>
      <c r="AC772" s="405"/>
      <c r="AD772" s="405"/>
      <c r="AE772" s="405"/>
      <c r="AF772" s="405"/>
      <c r="AG772" s="405"/>
      <c r="AH772" s="405"/>
      <c r="AI772" s="405"/>
      <c r="AJ772" s="405"/>
      <c r="AK772" s="405"/>
      <c r="AL772" s="405"/>
      <c r="AM772" s="405"/>
      <c r="AN772" s="405"/>
      <c r="AO772" s="405"/>
      <c r="AP772" s="405"/>
      <c r="AQ772" s="405"/>
      <c r="AR772" s="405"/>
      <c r="AS772" s="405"/>
      <c r="AT772" s="405"/>
      <c r="AU772" s="405"/>
      <c r="AV772" s="405"/>
      <c r="AW772" s="405"/>
      <c r="AX772" s="405"/>
      <c r="AY772" s="405"/>
      <c r="AZ772" s="405"/>
      <c r="BA772" s="405"/>
      <c r="BB772" s="405"/>
      <c r="BC772" s="405"/>
      <c r="BD772" s="102"/>
      <c r="BE772" s="414" t="s">
        <v>13</v>
      </c>
      <c r="BF772" s="415"/>
      <c r="BG772" s="418" t="s">
        <v>50</v>
      </c>
      <c r="BH772" s="420" t="s">
        <v>54</v>
      </c>
      <c r="BI772" s="421"/>
      <c r="BJ772" s="393" t="s">
        <v>46</v>
      </c>
      <c r="BL772" s="359" t="s">
        <v>55</v>
      </c>
      <c r="BM772" s="391" t="str">
        <f>Planning!BP772</f>
        <v>R prévi</v>
      </c>
    </row>
    <row r="773" spans="1:376" ht="10.199999999999999" hidden="1" customHeight="1">
      <c r="A773" s="25"/>
      <c r="B773" s="337"/>
      <c r="C773" s="424">
        <f>$C772</f>
        <v>0</v>
      </c>
      <c r="D773" s="16"/>
      <c r="E773" s="349"/>
      <c r="F773" s="349"/>
      <c r="G773" s="349"/>
      <c r="H773" s="10"/>
      <c r="I773" s="10"/>
      <c r="J773" s="10"/>
      <c r="K773" s="10"/>
      <c r="L773" s="10"/>
      <c r="M773" s="10"/>
      <c r="N773" s="316">
        <v>7</v>
      </c>
      <c r="O773" s="316"/>
      <c r="P773" s="316">
        <v>8</v>
      </c>
      <c r="Q773" s="316"/>
      <c r="R773" s="316">
        <v>9</v>
      </c>
      <c r="S773" s="316"/>
      <c r="T773" s="316">
        <v>10</v>
      </c>
      <c r="U773" s="316"/>
      <c r="V773" s="316">
        <v>11</v>
      </c>
      <c r="W773" s="316"/>
      <c r="X773" s="316">
        <v>12</v>
      </c>
      <c r="Y773" s="316"/>
      <c r="Z773" s="316">
        <v>13</v>
      </c>
      <c r="AA773" s="316"/>
      <c r="AB773" s="316">
        <v>14</v>
      </c>
      <c r="AC773" s="316"/>
      <c r="AD773" s="316">
        <v>15</v>
      </c>
      <c r="AE773" s="316"/>
      <c r="AF773" s="316">
        <v>16</v>
      </c>
      <c r="AG773" s="316"/>
      <c r="AH773" s="316">
        <v>17</v>
      </c>
      <c r="AI773" s="316"/>
      <c r="AJ773" s="316">
        <v>18</v>
      </c>
      <c r="AK773" s="316"/>
      <c r="AL773" s="316">
        <v>19</v>
      </c>
      <c r="AM773" s="316"/>
      <c r="AN773" s="316">
        <v>20</v>
      </c>
      <c r="AO773" s="316"/>
      <c r="AP773" s="316">
        <v>21</v>
      </c>
      <c r="AQ773" s="316"/>
      <c r="AR773" s="316">
        <v>22</v>
      </c>
      <c r="AS773" s="316"/>
      <c r="AT773" s="316">
        <v>23</v>
      </c>
      <c r="AU773" s="316"/>
      <c r="AV773" s="316">
        <v>24</v>
      </c>
      <c r="AW773" s="316"/>
      <c r="AX773" s="316">
        <v>1</v>
      </c>
      <c r="AY773" s="316"/>
      <c r="AZ773" s="316">
        <v>2</v>
      </c>
      <c r="BA773" s="316"/>
      <c r="BB773" s="316">
        <v>3</v>
      </c>
      <c r="BC773" s="346"/>
      <c r="BD773" s="102"/>
      <c r="BE773" s="416"/>
      <c r="BF773" s="417"/>
      <c r="BG773" s="419"/>
      <c r="BH773" s="422"/>
      <c r="BI773" s="423"/>
      <c r="BJ773" s="407"/>
      <c r="BL773" s="406"/>
      <c r="BM773" s="392"/>
    </row>
    <row r="774" spans="1:376" ht="10.199999999999999" hidden="1" customHeight="1">
      <c r="A774" s="25"/>
      <c r="B774" s="337"/>
      <c r="C774" s="424"/>
      <c r="D774" s="15"/>
      <c r="E774" s="322"/>
      <c r="F774" s="322"/>
      <c r="G774" s="322"/>
      <c r="H774" s="323" t="e">
        <f>IF(#REF!&lt;&gt;0,3,0)</f>
        <v>#REF!</v>
      </c>
      <c r="I774" s="426">
        <f>Conges!$B$3</f>
        <v>44896</v>
      </c>
      <c r="J774" s="427"/>
      <c r="K774" s="427"/>
      <c r="L774" s="427"/>
      <c r="M774" s="427"/>
      <c r="N774" s="60" t="str">
        <f>Planning!N$26</f>
        <v/>
      </c>
      <c r="O774" s="92">
        <f>Planning!O$26</f>
        <v>0</v>
      </c>
      <c r="P774" s="93">
        <f>Planning!P$26</f>
        <v>0</v>
      </c>
      <c r="Q774" s="93">
        <f>Planning!Q$26</f>
        <v>0</v>
      </c>
      <c r="R774" s="93">
        <f>Planning!R$26</f>
        <v>0</v>
      </c>
      <c r="S774" s="93">
        <f>Planning!S$26</f>
        <v>0</v>
      </c>
      <c r="T774" s="93">
        <f>Planning!T$26</f>
        <v>0</v>
      </c>
      <c r="U774" s="93">
        <f>Planning!U$26</f>
        <v>0</v>
      </c>
      <c r="V774" s="94">
        <f>Planning!V$26</f>
        <v>0</v>
      </c>
      <c r="W774" s="93">
        <f>Planning!W$26</f>
        <v>0</v>
      </c>
      <c r="X774" s="93">
        <f>Planning!X$26</f>
        <v>0</v>
      </c>
      <c r="Y774" s="93">
        <f>Planning!Y$26</f>
        <v>0</v>
      </c>
      <c r="Z774" s="93">
        <f>Planning!Z$26</f>
        <v>0</v>
      </c>
      <c r="AA774" s="93">
        <f>Planning!AA$26</f>
        <v>0</v>
      </c>
      <c r="AB774" s="93">
        <f>Planning!AB$26</f>
        <v>0</v>
      </c>
      <c r="AC774" s="93">
        <f>Planning!AC$26</f>
        <v>0</v>
      </c>
      <c r="AD774" s="93">
        <f>Planning!AD$26</f>
        <v>0</v>
      </c>
      <c r="AE774" s="92">
        <f>Planning!AE$26</f>
        <v>0</v>
      </c>
      <c r="AF774" s="93">
        <f>Planning!AF$26</f>
        <v>0</v>
      </c>
      <c r="AG774" s="93">
        <f>Planning!AG$26</f>
        <v>0</v>
      </c>
      <c r="AH774" s="93">
        <f>Planning!AH$26</f>
        <v>0</v>
      </c>
      <c r="AI774" s="93">
        <f>Planning!AI$26</f>
        <v>0</v>
      </c>
      <c r="AJ774" s="94">
        <f>Planning!AJ$26</f>
        <v>0</v>
      </c>
      <c r="AK774" s="93">
        <f>Planning!AK$26</f>
        <v>0</v>
      </c>
      <c r="AL774" s="93">
        <f>Planning!AL$26</f>
        <v>0</v>
      </c>
      <c r="AM774" s="93">
        <f>Planning!AM$26</f>
        <v>0</v>
      </c>
      <c r="AN774" s="93">
        <f>Planning!AN$26</f>
        <v>0</v>
      </c>
      <c r="AO774" s="93">
        <f>Planning!AO$26</f>
        <v>0</v>
      </c>
      <c r="AP774" s="93">
        <f>Planning!AP$26</f>
        <v>0</v>
      </c>
      <c r="AQ774" s="93">
        <f>Planning!AQ$26</f>
        <v>0</v>
      </c>
      <c r="AR774" s="93">
        <f>Planning!AR$26</f>
        <v>0</v>
      </c>
      <c r="AS774" s="93">
        <f>Planning!AS$26</f>
        <v>0</v>
      </c>
      <c r="AT774" s="93">
        <f>Planning!AT$26</f>
        <v>0</v>
      </c>
      <c r="AU774" s="92">
        <f>Planning!AU$26</f>
        <v>0</v>
      </c>
      <c r="AV774" s="93">
        <f>Planning!AV$26</f>
        <v>0</v>
      </c>
      <c r="AW774" s="93">
        <f>Planning!AW$26</f>
        <v>0</v>
      </c>
      <c r="AX774" s="93">
        <f>Planning!AX$26</f>
        <v>0</v>
      </c>
      <c r="AY774" s="93">
        <f>Planning!AY$26</f>
        <v>0</v>
      </c>
      <c r="AZ774" s="93">
        <f>Planning!AZ$26</f>
        <v>0</v>
      </c>
      <c r="BA774" s="93">
        <f>Planning!BA$26</f>
        <v>0</v>
      </c>
      <c r="BB774" s="94">
        <f>Planning!BB$26</f>
        <v>0</v>
      </c>
      <c r="BC774" s="64">
        <f>Planning!BC$26</f>
        <v>0</v>
      </c>
      <c r="BD774" s="102"/>
      <c r="BE774" s="428">
        <f>Planning!BE$26</f>
        <v>0</v>
      </c>
      <c r="BF774" s="429">
        <f>Planning!BF$26</f>
        <v>0</v>
      </c>
      <c r="BG774" s="70">
        <f>Planning!BG$26</f>
        <v>0</v>
      </c>
      <c r="BH774" s="71">
        <f>Planning!BH$26</f>
        <v>0</v>
      </c>
      <c r="BI774" s="72" t="str">
        <f>Planning!BI$26</f>
        <v/>
      </c>
      <c r="BJ774" s="73">
        <f>Planning!BJ$26</f>
        <v>0</v>
      </c>
      <c r="BL774" s="212">
        <f>Planning!BL$26</f>
        <v>0</v>
      </c>
      <c r="BM774" s="141">
        <f>Planning!BP$26</f>
        <v>0</v>
      </c>
      <c r="NL774" s="43" t="s">
        <v>63</v>
      </c>
    </row>
    <row r="775" spans="1:376" ht="10.199999999999999" hidden="1" customHeight="1">
      <c r="A775" s="25"/>
      <c r="B775" s="337"/>
      <c r="C775" s="424"/>
      <c r="D775" s="15"/>
      <c r="E775" s="322"/>
      <c r="F775" s="322"/>
      <c r="G775" s="322"/>
      <c r="H775" s="323"/>
      <c r="I775" s="402">
        <f>Conges!$B$4</f>
        <v>44897</v>
      </c>
      <c r="J775" s="403"/>
      <c r="K775" s="403"/>
      <c r="L775" s="403"/>
      <c r="M775" s="403"/>
      <c r="N775" s="78" t="str">
        <f>Planning!N$61</f>
        <v/>
      </c>
      <c r="O775" s="95">
        <f>Planning!O$61</f>
        <v>0</v>
      </c>
      <c r="P775" s="96">
        <f>Planning!P$61</f>
        <v>0</v>
      </c>
      <c r="Q775" s="96">
        <f>Planning!Q$61</f>
        <v>0</v>
      </c>
      <c r="R775" s="96">
        <f>Planning!R$61</f>
        <v>0</v>
      </c>
      <c r="S775" s="96">
        <f>Planning!S$61</f>
        <v>0</v>
      </c>
      <c r="T775" s="96">
        <f>Planning!T$61</f>
        <v>0</v>
      </c>
      <c r="U775" s="96">
        <f>Planning!U$61</f>
        <v>0</v>
      </c>
      <c r="V775" s="97">
        <f>Planning!V$61</f>
        <v>0</v>
      </c>
      <c r="W775" s="96">
        <f>Planning!W$61</f>
        <v>0</v>
      </c>
      <c r="X775" s="96">
        <f>Planning!X$61</f>
        <v>0</v>
      </c>
      <c r="Y775" s="96">
        <f>Planning!Y$61</f>
        <v>0</v>
      </c>
      <c r="Z775" s="96">
        <f>Planning!Z$61</f>
        <v>0</v>
      </c>
      <c r="AA775" s="96">
        <f>Planning!AA$61</f>
        <v>0</v>
      </c>
      <c r="AB775" s="96">
        <f>Planning!AB$61</f>
        <v>0</v>
      </c>
      <c r="AC775" s="96">
        <f>Planning!AC$61</f>
        <v>0</v>
      </c>
      <c r="AD775" s="96">
        <f>Planning!AD$61</f>
        <v>0</v>
      </c>
      <c r="AE775" s="95">
        <f>Planning!AE$61</f>
        <v>0</v>
      </c>
      <c r="AF775" s="96">
        <f>Planning!AF$61</f>
        <v>0</v>
      </c>
      <c r="AG775" s="96">
        <f>Planning!AG$61</f>
        <v>0</v>
      </c>
      <c r="AH775" s="96">
        <f>Planning!AH$61</f>
        <v>0</v>
      </c>
      <c r="AI775" s="96">
        <f>Planning!AI$61</f>
        <v>0</v>
      </c>
      <c r="AJ775" s="97">
        <f>Planning!AJ$61</f>
        <v>0</v>
      </c>
      <c r="AK775" s="96">
        <f>Planning!AK$61</f>
        <v>0</v>
      </c>
      <c r="AL775" s="96">
        <f>Planning!AL$61</f>
        <v>0</v>
      </c>
      <c r="AM775" s="96">
        <f>Planning!AM$61</f>
        <v>0</v>
      </c>
      <c r="AN775" s="96">
        <f>Planning!AN$61</f>
        <v>0</v>
      </c>
      <c r="AO775" s="96">
        <f>Planning!AO$61</f>
        <v>0</v>
      </c>
      <c r="AP775" s="96">
        <f>Planning!AP$61</f>
        <v>0</v>
      </c>
      <c r="AQ775" s="96">
        <f>Planning!AQ$61</f>
        <v>0</v>
      </c>
      <c r="AR775" s="96">
        <f>Planning!AR$61</f>
        <v>0</v>
      </c>
      <c r="AS775" s="96">
        <f>Planning!AS$61</f>
        <v>0</v>
      </c>
      <c r="AT775" s="96">
        <f>Planning!AT$61</f>
        <v>0</v>
      </c>
      <c r="AU775" s="95">
        <f>Planning!AU$61</f>
        <v>0</v>
      </c>
      <c r="AV775" s="96">
        <f>Planning!AV$61</f>
        <v>0</v>
      </c>
      <c r="AW775" s="96">
        <f>Planning!AW$61</f>
        <v>0</v>
      </c>
      <c r="AX775" s="96">
        <f>Planning!AX$61</f>
        <v>0</v>
      </c>
      <c r="AY775" s="96">
        <f>Planning!AY$61</f>
        <v>0</v>
      </c>
      <c r="AZ775" s="96">
        <f>Planning!AZ$61</f>
        <v>0</v>
      </c>
      <c r="BA775" s="96">
        <f>Planning!BA$61</f>
        <v>0</v>
      </c>
      <c r="BB775" s="97">
        <f>Planning!BB$61</f>
        <v>0</v>
      </c>
      <c r="BC775" s="82">
        <f>Planning!BC$61</f>
        <v>0</v>
      </c>
      <c r="BD775" s="102"/>
      <c r="BE775" s="410">
        <f>Planning!BE$61</f>
        <v>0</v>
      </c>
      <c r="BF775" s="411">
        <f>Planning!BF$61</f>
        <v>0</v>
      </c>
      <c r="BG775" s="88">
        <f>Planning!BG$61</f>
        <v>0</v>
      </c>
      <c r="BH775" s="89">
        <f>Planning!BH$61</f>
        <v>0</v>
      </c>
      <c r="BI775" s="90" t="str">
        <f>Planning!BI$61</f>
        <v/>
      </c>
      <c r="BJ775" s="91">
        <f>Planning!BJ$61</f>
        <v>0</v>
      </c>
      <c r="BL775" s="211">
        <f>Planning!BL$61</f>
        <v>0</v>
      </c>
      <c r="BM775" s="142">
        <f>Planning!BP$61</f>
        <v>0</v>
      </c>
      <c r="NL775" s="43" t="s">
        <v>63</v>
      </c>
    </row>
    <row r="776" spans="1:376" ht="10.199999999999999" hidden="1" customHeight="1">
      <c r="A776" s="25"/>
      <c r="B776" s="337"/>
      <c r="C776" s="424"/>
      <c r="D776" s="15"/>
      <c r="E776" s="324"/>
      <c r="F776" s="324"/>
      <c r="G776" s="324"/>
      <c r="H776" s="323"/>
      <c r="I776" s="400">
        <f>Conges!$B$5</f>
        <v>44898</v>
      </c>
      <c r="J776" s="401"/>
      <c r="K776" s="401"/>
      <c r="L776" s="401"/>
      <c r="M776" s="401"/>
      <c r="N776" s="65" t="str">
        <f>Planning!N$96</f>
        <v/>
      </c>
      <c r="O776" s="98">
        <f>Planning!O$96</f>
        <v>0</v>
      </c>
      <c r="P776" s="99">
        <f>Planning!P$96</f>
        <v>0</v>
      </c>
      <c r="Q776" s="99">
        <f>Planning!Q$96</f>
        <v>0</v>
      </c>
      <c r="R776" s="99">
        <f>Planning!R$96</f>
        <v>0</v>
      </c>
      <c r="S776" s="99">
        <f>Planning!S$96</f>
        <v>0</v>
      </c>
      <c r="T776" s="99">
        <f>Planning!T$96</f>
        <v>0</v>
      </c>
      <c r="U776" s="99">
        <f>Planning!U$96</f>
        <v>0</v>
      </c>
      <c r="V776" s="100">
        <f>Planning!V$96</f>
        <v>0</v>
      </c>
      <c r="W776" s="99">
        <f>Planning!W$96</f>
        <v>0</v>
      </c>
      <c r="X776" s="99">
        <f>Planning!X$96</f>
        <v>0</v>
      </c>
      <c r="Y776" s="99">
        <f>Planning!Y$96</f>
        <v>0</v>
      </c>
      <c r="Z776" s="99">
        <f>Planning!Z$96</f>
        <v>0</v>
      </c>
      <c r="AA776" s="99">
        <f>Planning!AA$96</f>
        <v>0</v>
      </c>
      <c r="AB776" s="99">
        <f>Planning!AB$96</f>
        <v>0</v>
      </c>
      <c r="AC776" s="99">
        <f>Planning!AC$96</f>
        <v>0</v>
      </c>
      <c r="AD776" s="99">
        <f>Planning!AD$96</f>
        <v>0</v>
      </c>
      <c r="AE776" s="98">
        <f>Planning!AE$96</f>
        <v>0</v>
      </c>
      <c r="AF776" s="99">
        <f>Planning!AF$96</f>
        <v>0</v>
      </c>
      <c r="AG776" s="99">
        <f>Planning!AG$96</f>
        <v>0</v>
      </c>
      <c r="AH776" s="99">
        <f>Planning!AH$96</f>
        <v>0</v>
      </c>
      <c r="AI776" s="99">
        <f>Planning!AI$96</f>
        <v>0</v>
      </c>
      <c r="AJ776" s="100">
        <f>Planning!AJ$96</f>
        <v>0</v>
      </c>
      <c r="AK776" s="99">
        <f>Planning!AK$96</f>
        <v>0</v>
      </c>
      <c r="AL776" s="99">
        <f>Planning!AL$96</f>
        <v>0</v>
      </c>
      <c r="AM776" s="99">
        <f>Planning!AM$96</f>
        <v>0</v>
      </c>
      <c r="AN776" s="99">
        <f>Planning!AN$96</f>
        <v>0</v>
      </c>
      <c r="AO776" s="99">
        <f>Planning!AO$96</f>
        <v>0</v>
      </c>
      <c r="AP776" s="99">
        <f>Planning!AP$96</f>
        <v>0</v>
      </c>
      <c r="AQ776" s="99">
        <f>Planning!AQ$96</f>
        <v>0</v>
      </c>
      <c r="AR776" s="99">
        <f>Planning!AR$96</f>
        <v>0</v>
      </c>
      <c r="AS776" s="99">
        <f>Planning!AS$96</f>
        <v>0</v>
      </c>
      <c r="AT776" s="99">
        <f>Planning!AT$96</f>
        <v>0</v>
      </c>
      <c r="AU776" s="98">
        <f>Planning!AU$96</f>
        <v>0</v>
      </c>
      <c r="AV776" s="99">
        <f>Planning!AV$96</f>
        <v>0</v>
      </c>
      <c r="AW776" s="99">
        <f>Planning!AW$96</f>
        <v>0</v>
      </c>
      <c r="AX776" s="99">
        <f>Planning!AX$96</f>
        <v>0</v>
      </c>
      <c r="AY776" s="99">
        <f>Planning!AY$96</f>
        <v>0</v>
      </c>
      <c r="AZ776" s="99">
        <f>Planning!AZ$96</f>
        <v>0</v>
      </c>
      <c r="BA776" s="99">
        <f>Planning!BA$96</f>
        <v>0</v>
      </c>
      <c r="BB776" s="100">
        <f>Planning!BB$96</f>
        <v>0</v>
      </c>
      <c r="BC776" s="69">
        <f>Planning!BC$96</f>
        <v>0</v>
      </c>
      <c r="BD776" s="102"/>
      <c r="BE776" s="408">
        <f>Planning!BE$96</f>
        <v>0</v>
      </c>
      <c r="BF776" s="409">
        <f>Planning!BF$96</f>
        <v>0</v>
      </c>
      <c r="BG776" s="74">
        <f>Planning!BG$96</f>
        <v>0</v>
      </c>
      <c r="BH776" s="75">
        <f>Planning!BH$96</f>
        <v>0</v>
      </c>
      <c r="BI776" s="76" t="str">
        <f>Planning!BI$96</f>
        <v/>
      </c>
      <c r="BJ776" s="77">
        <f>Planning!BJ$96</f>
        <v>0</v>
      </c>
      <c r="BL776" s="210">
        <f>Planning!BL$96</f>
        <v>0</v>
      </c>
      <c r="BM776" s="143">
        <f>Planning!BP$96</f>
        <v>0</v>
      </c>
      <c r="NL776" s="43" t="s">
        <v>63</v>
      </c>
    </row>
    <row r="777" spans="1:376" ht="10.199999999999999" hidden="1" customHeight="1">
      <c r="A777" s="25"/>
      <c r="B777" s="337"/>
      <c r="C777" s="424"/>
      <c r="D777" s="15"/>
      <c r="E777" s="322"/>
      <c r="F777" s="322"/>
      <c r="G777" s="322"/>
      <c r="H777" s="323"/>
      <c r="I777" s="402">
        <f>Conges!$B$6</f>
        <v>44899</v>
      </c>
      <c r="J777" s="403"/>
      <c r="K777" s="403"/>
      <c r="L777" s="403"/>
      <c r="M777" s="403"/>
      <c r="N777" s="78" t="str">
        <f>Planning!N$131</f>
        <v/>
      </c>
      <c r="O777" s="95">
        <f>Planning!O$131</f>
        <v>0</v>
      </c>
      <c r="P777" s="96">
        <f>Planning!P$131</f>
        <v>0</v>
      </c>
      <c r="Q777" s="96">
        <f>Planning!Q$131</f>
        <v>0</v>
      </c>
      <c r="R777" s="96">
        <f>Planning!R$131</f>
        <v>0</v>
      </c>
      <c r="S777" s="96">
        <f>Planning!S$131</f>
        <v>0</v>
      </c>
      <c r="T777" s="96">
        <f>Planning!T$131</f>
        <v>0</v>
      </c>
      <c r="U777" s="96">
        <f>Planning!U$131</f>
        <v>0</v>
      </c>
      <c r="V777" s="97">
        <f>Planning!V$131</f>
        <v>0</v>
      </c>
      <c r="W777" s="96">
        <f>Planning!W$131</f>
        <v>0</v>
      </c>
      <c r="X777" s="96">
        <f>Planning!X$131</f>
        <v>0</v>
      </c>
      <c r="Y777" s="96">
        <f>Planning!Y$131</f>
        <v>0</v>
      </c>
      <c r="Z777" s="96">
        <f>Planning!Z$131</f>
        <v>0</v>
      </c>
      <c r="AA777" s="96">
        <f>Planning!AA$131</f>
        <v>0</v>
      </c>
      <c r="AB777" s="96">
        <f>Planning!AB$131</f>
        <v>0</v>
      </c>
      <c r="AC777" s="96">
        <f>Planning!AC$131</f>
        <v>0</v>
      </c>
      <c r="AD777" s="96">
        <f>Planning!AD$131</f>
        <v>0</v>
      </c>
      <c r="AE777" s="95">
        <f>Planning!AE$131</f>
        <v>0</v>
      </c>
      <c r="AF777" s="96">
        <f>Planning!AF$131</f>
        <v>0</v>
      </c>
      <c r="AG777" s="96">
        <f>Planning!AG$131</f>
        <v>0</v>
      </c>
      <c r="AH777" s="96">
        <f>Planning!AH$131</f>
        <v>0</v>
      </c>
      <c r="AI777" s="96">
        <f>Planning!AI$131</f>
        <v>0</v>
      </c>
      <c r="AJ777" s="97">
        <f>Planning!AJ$131</f>
        <v>0</v>
      </c>
      <c r="AK777" s="96">
        <f>Planning!AK$131</f>
        <v>0</v>
      </c>
      <c r="AL777" s="96">
        <f>Planning!AL$131</f>
        <v>0</v>
      </c>
      <c r="AM777" s="96">
        <f>Planning!AM$131</f>
        <v>0</v>
      </c>
      <c r="AN777" s="96">
        <f>Planning!AN$131</f>
        <v>0</v>
      </c>
      <c r="AO777" s="96">
        <f>Planning!AO$131</f>
        <v>0</v>
      </c>
      <c r="AP777" s="96">
        <f>Planning!AP$131</f>
        <v>0</v>
      </c>
      <c r="AQ777" s="96">
        <f>Planning!AQ$131</f>
        <v>0</v>
      </c>
      <c r="AR777" s="96">
        <f>Planning!AR$131</f>
        <v>0</v>
      </c>
      <c r="AS777" s="96">
        <f>Planning!AS$131</f>
        <v>0</v>
      </c>
      <c r="AT777" s="96">
        <f>Planning!AT$131</f>
        <v>0</v>
      </c>
      <c r="AU777" s="95">
        <f>Planning!AU$131</f>
        <v>0</v>
      </c>
      <c r="AV777" s="96">
        <f>Planning!AV$131</f>
        <v>0</v>
      </c>
      <c r="AW777" s="96">
        <f>Planning!AW$131</f>
        <v>0</v>
      </c>
      <c r="AX777" s="96">
        <f>Planning!AX$131</f>
        <v>0</v>
      </c>
      <c r="AY777" s="96">
        <f>Planning!AY$131</f>
        <v>0</v>
      </c>
      <c r="AZ777" s="96">
        <f>Planning!AZ$131</f>
        <v>0</v>
      </c>
      <c r="BA777" s="96">
        <f>Planning!BA$131</f>
        <v>0</v>
      </c>
      <c r="BB777" s="97">
        <f>Planning!BB$131</f>
        <v>0</v>
      </c>
      <c r="BC777" s="82">
        <f>Planning!BC$131</f>
        <v>0</v>
      </c>
      <c r="BD777" s="102"/>
      <c r="BE777" s="410">
        <f>Planning!BE$131</f>
        <v>0</v>
      </c>
      <c r="BF777" s="411">
        <f>Planning!BF$131</f>
        <v>0</v>
      </c>
      <c r="BG777" s="88">
        <f>Planning!BG$131</f>
        <v>0</v>
      </c>
      <c r="BH777" s="89">
        <f>Planning!BH$131</f>
        <v>0</v>
      </c>
      <c r="BI777" s="90" t="str">
        <f>Planning!BI$131</f>
        <v/>
      </c>
      <c r="BJ777" s="91">
        <f>Planning!BJ$131</f>
        <v>0</v>
      </c>
      <c r="BL777" s="211">
        <f>Planning!BL$131</f>
        <v>0</v>
      </c>
      <c r="BM777" s="142">
        <f>Planning!BP$131</f>
        <v>0</v>
      </c>
      <c r="NL777" s="43" t="s">
        <v>63</v>
      </c>
    </row>
    <row r="778" spans="1:376" ht="10.199999999999999" hidden="1" customHeight="1">
      <c r="A778" s="25"/>
      <c r="B778" s="337"/>
      <c r="C778" s="424"/>
      <c r="D778" s="15"/>
      <c r="E778" s="322"/>
      <c r="F778" s="322"/>
      <c r="G778" s="322"/>
      <c r="H778" s="323"/>
      <c r="I778" s="400">
        <f>Conges!$B$7</f>
        <v>44900</v>
      </c>
      <c r="J778" s="401"/>
      <c r="K778" s="401"/>
      <c r="L778" s="401"/>
      <c r="M778" s="401"/>
      <c r="N778" s="65" t="str">
        <f>Planning!N$166</f>
        <v/>
      </c>
      <c r="O778" s="98">
        <f>Planning!O$166</f>
        <v>0</v>
      </c>
      <c r="P778" s="99">
        <f>Planning!P$166</f>
        <v>0</v>
      </c>
      <c r="Q778" s="99">
        <f>Planning!Q$166</f>
        <v>0</v>
      </c>
      <c r="R778" s="99">
        <f>Planning!R$166</f>
        <v>0</v>
      </c>
      <c r="S778" s="99">
        <f>Planning!S$166</f>
        <v>0</v>
      </c>
      <c r="T778" s="99">
        <f>Planning!T$166</f>
        <v>0</v>
      </c>
      <c r="U778" s="99">
        <f>Planning!U$166</f>
        <v>0</v>
      </c>
      <c r="V778" s="100">
        <f>Planning!V$166</f>
        <v>0</v>
      </c>
      <c r="W778" s="99">
        <f>Planning!W$166</f>
        <v>0</v>
      </c>
      <c r="X778" s="99">
        <f>Planning!X$166</f>
        <v>0</v>
      </c>
      <c r="Y778" s="99">
        <f>Planning!Y$166</f>
        <v>0</v>
      </c>
      <c r="Z778" s="99">
        <f>Planning!Z$166</f>
        <v>0</v>
      </c>
      <c r="AA778" s="99">
        <f>Planning!AA$166</f>
        <v>0</v>
      </c>
      <c r="AB778" s="99">
        <f>Planning!AB$166</f>
        <v>0</v>
      </c>
      <c r="AC778" s="99">
        <f>Planning!AC$166</f>
        <v>0</v>
      </c>
      <c r="AD778" s="99">
        <f>Planning!AD$166</f>
        <v>0</v>
      </c>
      <c r="AE778" s="98">
        <f>Planning!AE$166</f>
        <v>0</v>
      </c>
      <c r="AF778" s="99">
        <f>Planning!AF$166</f>
        <v>0</v>
      </c>
      <c r="AG778" s="99">
        <f>Planning!AG$166</f>
        <v>0</v>
      </c>
      <c r="AH778" s="99">
        <f>Planning!AH$166</f>
        <v>0</v>
      </c>
      <c r="AI778" s="99">
        <f>Planning!AI$166</f>
        <v>0</v>
      </c>
      <c r="AJ778" s="100">
        <f>Planning!AJ$166</f>
        <v>0</v>
      </c>
      <c r="AK778" s="99">
        <f>Planning!AK$166</f>
        <v>0</v>
      </c>
      <c r="AL778" s="99">
        <f>Planning!AL$166</f>
        <v>0</v>
      </c>
      <c r="AM778" s="99">
        <f>Planning!AM$166</f>
        <v>0</v>
      </c>
      <c r="AN778" s="99">
        <f>Planning!AN$166</f>
        <v>0</v>
      </c>
      <c r="AO778" s="99">
        <f>Planning!AO$166</f>
        <v>0</v>
      </c>
      <c r="AP778" s="99">
        <f>Planning!AP$166</f>
        <v>0</v>
      </c>
      <c r="AQ778" s="99">
        <f>Planning!AQ$166</f>
        <v>0</v>
      </c>
      <c r="AR778" s="99">
        <f>Planning!AR$166</f>
        <v>0</v>
      </c>
      <c r="AS778" s="99">
        <f>Planning!AS$166</f>
        <v>0</v>
      </c>
      <c r="AT778" s="99">
        <f>Planning!AT$166</f>
        <v>0</v>
      </c>
      <c r="AU778" s="98">
        <f>Planning!AU$166</f>
        <v>0</v>
      </c>
      <c r="AV778" s="99">
        <f>Planning!AV$166</f>
        <v>0</v>
      </c>
      <c r="AW778" s="99">
        <f>Planning!AW$166</f>
        <v>0</v>
      </c>
      <c r="AX778" s="99">
        <f>Planning!AX$166</f>
        <v>0</v>
      </c>
      <c r="AY778" s="99">
        <f>Planning!AY$166</f>
        <v>0</v>
      </c>
      <c r="AZ778" s="99">
        <f>Planning!AZ$166</f>
        <v>0</v>
      </c>
      <c r="BA778" s="99">
        <f>Planning!BA$166</f>
        <v>0</v>
      </c>
      <c r="BB778" s="100">
        <f>Planning!BB$166</f>
        <v>0</v>
      </c>
      <c r="BC778" s="69">
        <f>Planning!BC$166</f>
        <v>0</v>
      </c>
      <c r="BD778" s="102"/>
      <c r="BE778" s="408">
        <f>Planning!BE$166</f>
        <v>0</v>
      </c>
      <c r="BF778" s="409">
        <f>Planning!BF$166</f>
        <v>0</v>
      </c>
      <c r="BG778" s="74">
        <f>Planning!BG$166</f>
        <v>0</v>
      </c>
      <c r="BH778" s="75">
        <f>Planning!BH$166</f>
        <v>0</v>
      </c>
      <c r="BI778" s="76" t="str">
        <f>Planning!BI$166</f>
        <v/>
      </c>
      <c r="BJ778" s="77">
        <f>Planning!BJ$166</f>
        <v>0</v>
      </c>
      <c r="BL778" s="210">
        <f>Planning!BL$166</f>
        <v>0</v>
      </c>
      <c r="BM778" s="143">
        <f>Planning!BP$166</f>
        <v>0</v>
      </c>
      <c r="NL778" s="43" t="s">
        <v>63</v>
      </c>
    </row>
    <row r="779" spans="1:376" ht="10.199999999999999" hidden="1" customHeight="1">
      <c r="A779" s="25"/>
      <c r="B779" s="337"/>
      <c r="C779" s="424"/>
      <c r="D779" s="15"/>
      <c r="E779" s="334" t="str">
        <f>Planning!$E$9</f>
        <v>CREPIERE</v>
      </c>
      <c r="F779" s="334"/>
      <c r="G779" s="124">
        <f>(COUNTIF(O774:BB804,Planning!$MT$3))/2</f>
        <v>0</v>
      </c>
      <c r="H779" s="323"/>
      <c r="I779" s="402">
        <f>Conges!$B$8</f>
        <v>44901</v>
      </c>
      <c r="J779" s="403"/>
      <c r="K779" s="403"/>
      <c r="L779" s="403"/>
      <c r="M779" s="403"/>
      <c r="N779" s="78" t="str">
        <f>Planning!N$201</f>
        <v/>
      </c>
      <c r="O779" s="95">
        <f>Planning!O$201</f>
        <v>0</v>
      </c>
      <c r="P779" s="96">
        <f>Planning!P$201</f>
        <v>0</v>
      </c>
      <c r="Q779" s="96">
        <f>Planning!Q$201</f>
        <v>0</v>
      </c>
      <c r="R779" s="96">
        <f>Planning!R$201</f>
        <v>0</v>
      </c>
      <c r="S779" s="96">
        <f>Planning!S$201</f>
        <v>0</v>
      </c>
      <c r="T779" s="96">
        <f>Planning!T$201</f>
        <v>0</v>
      </c>
      <c r="U779" s="96">
        <f>Planning!U$201</f>
        <v>0</v>
      </c>
      <c r="V779" s="97">
        <f>Planning!V$201</f>
        <v>0</v>
      </c>
      <c r="W779" s="96">
        <f>Planning!W$201</f>
        <v>0</v>
      </c>
      <c r="X779" s="96">
        <f>Planning!X$201</f>
        <v>0</v>
      </c>
      <c r="Y779" s="96">
        <f>Planning!Y$201</f>
        <v>0</v>
      </c>
      <c r="Z779" s="96">
        <f>Planning!Z$201</f>
        <v>0</v>
      </c>
      <c r="AA779" s="96">
        <f>Planning!AA$201</f>
        <v>0</v>
      </c>
      <c r="AB779" s="96">
        <f>Planning!AB$201</f>
        <v>0</v>
      </c>
      <c r="AC779" s="96">
        <f>Planning!AC$201</f>
        <v>0</v>
      </c>
      <c r="AD779" s="96">
        <f>Planning!AD$201</f>
        <v>0</v>
      </c>
      <c r="AE779" s="95">
        <f>Planning!AE$201</f>
        <v>0</v>
      </c>
      <c r="AF779" s="96">
        <f>Planning!AF$201</f>
        <v>0</v>
      </c>
      <c r="AG779" s="96">
        <f>Planning!AG$201</f>
        <v>0</v>
      </c>
      <c r="AH779" s="96">
        <f>Planning!AH$201</f>
        <v>0</v>
      </c>
      <c r="AI779" s="96">
        <f>Planning!AI$201</f>
        <v>0</v>
      </c>
      <c r="AJ779" s="97">
        <f>Planning!AJ$201</f>
        <v>0</v>
      </c>
      <c r="AK779" s="96">
        <f>Planning!AK$201</f>
        <v>0</v>
      </c>
      <c r="AL779" s="96">
        <f>Planning!AL$201</f>
        <v>0</v>
      </c>
      <c r="AM779" s="96">
        <f>Planning!AM$201</f>
        <v>0</v>
      </c>
      <c r="AN779" s="96">
        <f>Planning!AN$201</f>
        <v>0</v>
      </c>
      <c r="AO779" s="96">
        <f>Planning!AO$201</f>
        <v>0</v>
      </c>
      <c r="AP779" s="96">
        <f>Planning!AP$201</f>
        <v>0</v>
      </c>
      <c r="AQ779" s="96">
        <f>Planning!AQ$201</f>
        <v>0</v>
      </c>
      <c r="AR779" s="96">
        <f>Planning!AR$201</f>
        <v>0</v>
      </c>
      <c r="AS779" s="96">
        <f>Planning!AS$201</f>
        <v>0</v>
      </c>
      <c r="AT779" s="96">
        <f>Planning!AT$201</f>
        <v>0</v>
      </c>
      <c r="AU779" s="95">
        <f>Planning!AU$201</f>
        <v>0</v>
      </c>
      <c r="AV779" s="96">
        <f>Planning!AV$201</f>
        <v>0</v>
      </c>
      <c r="AW779" s="96">
        <f>Planning!AW$201</f>
        <v>0</v>
      </c>
      <c r="AX779" s="96">
        <f>Planning!AX$201</f>
        <v>0</v>
      </c>
      <c r="AY779" s="96">
        <f>Planning!AY$201</f>
        <v>0</v>
      </c>
      <c r="AZ779" s="96">
        <f>Planning!AZ$201</f>
        <v>0</v>
      </c>
      <c r="BA779" s="96">
        <f>Planning!BA$201</f>
        <v>0</v>
      </c>
      <c r="BB779" s="97">
        <f>Planning!BB$201</f>
        <v>0</v>
      </c>
      <c r="BC779" s="82">
        <f>Planning!BC$201</f>
        <v>0</v>
      </c>
      <c r="BD779" s="102"/>
      <c r="BE779" s="410">
        <f>Planning!BE$201</f>
        <v>0</v>
      </c>
      <c r="BF779" s="411">
        <f>Planning!BF$201</f>
        <v>0</v>
      </c>
      <c r="BG779" s="88">
        <f>Planning!BG$201</f>
        <v>0</v>
      </c>
      <c r="BH779" s="89">
        <f>Planning!BH$201</f>
        <v>0</v>
      </c>
      <c r="BI779" s="90" t="str">
        <f>Planning!BI$201</f>
        <v/>
      </c>
      <c r="BJ779" s="91">
        <f>Planning!BJ$201</f>
        <v>0</v>
      </c>
      <c r="BL779" s="211">
        <f>Planning!BL$201</f>
        <v>0</v>
      </c>
      <c r="BM779" s="142">
        <f>Planning!BP$201</f>
        <v>0</v>
      </c>
      <c r="NL779" s="43" t="s">
        <v>63</v>
      </c>
    </row>
    <row r="780" spans="1:376" ht="10.199999999999999" hidden="1" customHeight="1">
      <c r="A780" s="25"/>
      <c r="B780" s="337"/>
      <c r="C780" s="424"/>
      <c r="D780" s="15"/>
      <c r="E780" s="318" t="str">
        <f>Planning!$E$10</f>
        <v>BRASSERIE</v>
      </c>
      <c r="F780" s="318"/>
      <c r="G780" s="125">
        <f>(COUNTIF(O774:BB804,Planning!$MV$3))/2</f>
        <v>0</v>
      </c>
      <c r="H780" s="323"/>
      <c r="I780" s="400">
        <f>Conges!$B$9</f>
        <v>44902</v>
      </c>
      <c r="J780" s="401"/>
      <c r="K780" s="401"/>
      <c r="L780" s="401"/>
      <c r="M780" s="401"/>
      <c r="N780" s="65" t="str">
        <f>Planning!N$236</f>
        <v/>
      </c>
      <c r="O780" s="98">
        <f>Planning!O$236</f>
        <v>0</v>
      </c>
      <c r="P780" s="99">
        <f>Planning!P$236</f>
        <v>0</v>
      </c>
      <c r="Q780" s="99">
        <f>Planning!Q$236</f>
        <v>0</v>
      </c>
      <c r="R780" s="99">
        <f>Planning!R$236</f>
        <v>0</v>
      </c>
      <c r="S780" s="99">
        <f>Planning!S$236</f>
        <v>0</v>
      </c>
      <c r="T780" s="99">
        <f>Planning!T$236</f>
        <v>0</v>
      </c>
      <c r="U780" s="99">
        <f>Planning!U$236</f>
        <v>0</v>
      </c>
      <c r="V780" s="100">
        <f>Planning!V$236</f>
        <v>0</v>
      </c>
      <c r="W780" s="99">
        <f>Planning!W$236</f>
        <v>0</v>
      </c>
      <c r="X780" s="99">
        <f>Planning!X$236</f>
        <v>0</v>
      </c>
      <c r="Y780" s="99">
        <f>Planning!Y$236</f>
        <v>0</v>
      </c>
      <c r="Z780" s="99">
        <f>Planning!Z$236</f>
        <v>0</v>
      </c>
      <c r="AA780" s="99">
        <f>Planning!AA$236</f>
        <v>0</v>
      </c>
      <c r="AB780" s="99">
        <f>Planning!AB$236</f>
        <v>0</v>
      </c>
      <c r="AC780" s="99">
        <f>Planning!AC$236</f>
        <v>0</v>
      </c>
      <c r="AD780" s="99">
        <f>Planning!AD$236</f>
        <v>0</v>
      </c>
      <c r="AE780" s="98">
        <f>Planning!AE$236</f>
        <v>0</v>
      </c>
      <c r="AF780" s="99">
        <f>Planning!AF$236</f>
        <v>0</v>
      </c>
      <c r="AG780" s="99">
        <f>Planning!AG$236</f>
        <v>0</v>
      </c>
      <c r="AH780" s="99">
        <f>Planning!AH$236</f>
        <v>0</v>
      </c>
      <c r="AI780" s="99">
        <f>Planning!AI$236</f>
        <v>0</v>
      </c>
      <c r="AJ780" s="100">
        <f>Planning!AJ$236</f>
        <v>0</v>
      </c>
      <c r="AK780" s="99">
        <f>Planning!AK$236</f>
        <v>0</v>
      </c>
      <c r="AL780" s="99">
        <f>Planning!AL$236</f>
        <v>0</v>
      </c>
      <c r="AM780" s="99">
        <f>Planning!AM$236</f>
        <v>0</v>
      </c>
      <c r="AN780" s="99">
        <f>Planning!AN$236</f>
        <v>0</v>
      </c>
      <c r="AO780" s="99">
        <f>Planning!AO$236</f>
        <v>0</v>
      </c>
      <c r="AP780" s="99">
        <f>Planning!AP$236</f>
        <v>0</v>
      </c>
      <c r="AQ780" s="99">
        <f>Planning!AQ$236</f>
        <v>0</v>
      </c>
      <c r="AR780" s="99">
        <f>Planning!AR$236</f>
        <v>0</v>
      </c>
      <c r="AS780" s="99">
        <f>Planning!AS$236</f>
        <v>0</v>
      </c>
      <c r="AT780" s="99">
        <f>Planning!AT$236</f>
        <v>0</v>
      </c>
      <c r="AU780" s="98">
        <f>Planning!AU$236</f>
        <v>0</v>
      </c>
      <c r="AV780" s="99">
        <f>Planning!AV$236</f>
        <v>0</v>
      </c>
      <c r="AW780" s="99">
        <f>Planning!AW$236</f>
        <v>0</v>
      </c>
      <c r="AX780" s="99">
        <f>Planning!AX$236</f>
        <v>0</v>
      </c>
      <c r="AY780" s="99">
        <f>Planning!AY$236</f>
        <v>0</v>
      </c>
      <c r="AZ780" s="99">
        <f>Planning!AZ$236</f>
        <v>0</v>
      </c>
      <c r="BA780" s="99">
        <f>Planning!BA$236</f>
        <v>0</v>
      </c>
      <c r="BB780" s="100">
        <f>Planning!BB$236</f>
        <v>0</v>
      </c>
      <c r="BC780" s="69">
        <f>Planning!BC$236</f>
        <v>0</v>
      </c>
      <c r="BD780" s="102"/>
      <c r="BE780" s="408">
        <f>Planning!BE$236</f>
        <v>0</v>
      </c>
      <c r="BF780" s="409">
        <f>Planning!BF$236</f>
        <v>0</v>
      </c>
      <c r="BG780" s="74">
        <f>Planning!BG$236</f>
        <v>0</v>
      </c>
      <c r="BH780" s="75">
        <f>Planning!BH$236</f>
        <v>0</v>
      </c>
      <c r="BI780" s="76" t="str">
        <f>Planning!BI$236</f>
        <v/>
      </c>
      <c r="BJ780" s="77">
        <f>Planning!BJ$236</f>
        <v>0</v>
      </c>
      <c r="BL780" s="210">
        <f>Planning!BL$236</f>
        <v>0</v>
      </c>
      <c r="BM780" s="143">
        <f>Planning!BP$236</f>
        <v>0</v>
      </c>
      <c r="NL780" s="43" t="s">
        <v>63</v>
      </c>
    </row>
    <row r="781" spans="1:376" ht="10.199999999999999" hidden="1" customHeight="1">
      <c r="A781" s="25"/>
      <c r="B781" s="337"/>
      <c r="C781" s="424"/>
      <c r="D781" s="15"/>
      <c r="E781" s="327" t="str">
        <f>Planning!$E$11</f>
        <v>MEP</v>
      </c>
      <c r="F781" s="327"/>
      <c r="G781" s="126">
        <f>(COUNTIF(O774:BB804,Planning!$MX$3))/2</f>
        <v>0</v>
      </c>
      <c r="H781" s="323"/>
      <c r="I781" s="402">
        <f>Conges!$B$10</f>
        <v>44903</v>
      </c>
      <c r="J781" s="403"/>
      <c r="K781" s="403"/>
      <c r="L781" s="403"/>
      <c r="M781" s="403"/>
      <c r="N781" s="78" t="str">
        <f>Planning!N$271</f>
        <v/>
      </c>
      <c r="O781" s="95">
        <f>Planning!O$271</f>
        <v>0</v>
      </c>
      <c r="P781" s="96">
        <f>Planning!P$271</f>
        <v>0</v>
      </c>
      <c r="Q781" s="96">
        <f>Planning!Q$271</f>
        <v>0</v>
      </c>
      <c r="R781" s="96">
        <f>Planning!R$271</f>
        <v>0</v>
      </c>
      <c r="S781" s="96">
        <f>Planning!S$271</f>
        <v>0</v>
      </c>
      <c r="T781" s="96">
        <f>Planning!T$271</f>
        <v>0</v>
      </c>
      <c r="U781" s="96">
        <f>Planning!U$271</f>
        <v>0</v>
      </c>
      <c r="V781" s="97">
        <f>Planning!V$271</f>
        <v>0</v>
      </c>
      <c r="W781" s="96">
        <f>Planning!W$271</f>
        <v>0</v>
      </c>
      <c r="X781" s="96">
        <f>Planning!X$271</f>
        <v>0</v>
      </c>
      <c r="Y781" s="96">
        <f>Planning!Y$271</f>
        <v>0</v>
      </c>
      <c r="Z781" s="96">
        <f>Planning!Z$271</f>
        <v>0</v>
      </c>
      <c r="AA781" s="96">
        <f>Planning!AA$271</f>
        <v>0</v>
      </c>
      <c r="AB781" s="96">
        <f>Planning!AB$271</f>
        <v>0</v>
      </c>
      <c r="AC781" s="96">
        <f>Planning!AC$271</f>
        <v>0</v>
      </c>
      <c r="AD781" s="96">
        <f>Planning!AD$271</f>
        <v>0</v>
      </c>
      <c r="AE781" s="95">
        <f>Planning!AE$271</f>
        <v>0</v>
      </c>
      <c r="AF781" s="96">
        <f>Planning!AF$271</f>
        <v>0</v>
      </c>
      <c r="AG781" s="96">
        <f>Planning!AG$271</f>
        <v>0</v>
      </c>
      <c r="AH781" s="96">
        <f>Planning!AH$271</f>
        <v>0</v>
      </c>
      <c r="AI781" s="96">
        <f>Planning!AI$271</f>
        <v>0</v>
      </c>
      <c r="AJ781" s="97">
        <f>Planning!AJ$271</f>
        <v>0</v>
      </c>
      <c r="AK781" s="96">
        <f>Planning!AK$271</f>
        <v>0</v>
      </c>
      <c r="AL781" s="96">
        <f>Planning!AL$271</f>
        <v>0</v>
      </c>
      <c r="AM781" s="96">
        <f>Planning!AM$271</f>
        <v>0</v>
      </c>
      <c r="AN781" s="96">
        <f>Planning!AN$271</f>
        <v>0</v>
      </c>
      <c r="AO781" s="96">
        <f>Planning!AO$271</f>
        <v>0</v>
      </c>
      <c r="AP781" s="96">
        <f>Planning!AP$271</f>
        <v>0</v>
      </c>
      <c r="AQ781" s="96">
        <f>Planning!AQ$271</f>
        <v>0</v>
      </c>
      <c r="AR781" s="96">
        <f>Planning!AR$271</f>
        <v>0</v>
      </c>
      <c r="AS781" s="96">
        <f>Planning!AS$271</f>
        <v>0</v>
      </c>
      <c r="AT781" s="96">
        <f>Planning!AT$271</f>
        <v>0</v>
      </c>
      <c r="AU781" s="95">
        <f>Planning!AU$271</f>
        <v>0</v>
      </c>
      <c r="AV781" s="96">
        <f>Planning!AV$271</f>
        <v>0</v>
      </c>
      <c r="AW781" s="96">
        <f>Planning!AW$271</f>
        <v>0</v>
      </c>
      <c r="AX781" s="96">
        <f>Planning!AX$271</f>
        <v>0</v>
      </c>
      <c r="AY781" s="96">
        <f>Planning!AY$271</f>
        <v>0</v>
      </c>
      <c r="AZ781" s="96">
        <f>Planning!AZ$271</f>
        <v>0</v>
      </c>
      <c r="BA781" s="96">
        <f>Planning!BA$271</f>
        <v>0</v>
      </c>
      <c r="BB781" s="97">
        <f>Planning!BB$271</f>
        <v>0</v>
      </c>
      <c r="BC781" s="82">
        <f>Planning!BC$271</f>
        <v>0</v>
      </c>
      <c r="BD781" s="102"/>
      <c r="BE781" s="410">
        <f>Planning!BE$271</f>
        <v>0</v>
      </c>
      <c r="BF781" s="411">
        <f>Planning!BF$271</f>
        <v>0</v>
      </c>
      <c r="BG781" s="88">
        <f>Planning!BG$271</f>
        <v>0</v>
      </c>
      <c r="BH781" s="89">
        <f>Planning!BH$271</f>
        <v>0</v>
      </c>
      <c r="BI781" s="90" t="str">
        <f>Planning!BI$271</f>
        <v/>
      </c>
      <c r="BJ781" s="91">
        <f>Planning!BJ$271</f>
        <v>0</v>
      </c>
      <c r="BL781" s="211">
        <f>Planning!BL$271</f>
        <v>0</v>
      </c>
      <c r="BM781" s="142">
        <f>Planning!BP$271</f>
        <v>0</v>
      </c>
      <c r="NL781" s="43" t="s">
        <v>63</v>
      </c>
    </row>
    <row r="782" spans="1:376" ht="10.199999999999999" hidden="1" customHeight="1">
      <c r="A782" s="25"/>
      <c r="B782" s="337"/>
      <c r="C782" s="424"/>
      <c r="D782" s="15"/>
      <c r="E782" s="348" t="str">
        <f>Planning!$E$12</f>
        <v>Renfort</v>
      </c>
      <c r="F782" s="348"/>
      <c r="G782" s="127">
        <f>(COUNTIF(O774:BB804,Planning!$MZ$3))/2</f>
        <v>0</v>
      </c>
      <c r="H782" s="323"/>
      <c r="I782" s="400">
        <f>Conges!$B$11</f>
        <v>44904</v>
      </c>
      <c r="J782" s="401"/>
      <c r="K782" s="401"/>
      <c r="L782" s="401"/>
      <c r="M782" s="401"/>
      <c r="N782" s="65" t="str">
        <f>Planning!N$306</f>
        <v/>
      </c>
      <c r="O782" s="98">
        <f>Planning!O$306</f>
        <v>0</v>
      </c>
      <c r="P782" s="99">
        <f>Planning!P$306</f>
        <v>0</v>
      </c>
      <c r="Q782" s="99">
        <f>Planning!Q$306</f>
        <v>0</v>
      </c>
      <c r="R782" s="99">
        <f>Planning!R$306</f>
        <v>0</v>
      </c>
      <c r="S782" s="99">
        <f>Planning!S$306</f>
        <v>0</v>
      </c>
      <c r="T782" s="99">
        <f>Planning!T$306</f>
        <v>0</v>
      </c>
      <c r="U782" s="99">
        <f>Planning!U$306</f>
        <v>0</v>
      </c>
      <c r="V782" s="100">
        <f>Planning!V$306</f>
        <v>0</v>
      </c>
      <c r="W782" s="99">
        <f>Planning!W$306</f>
        <v>0</v>
      </c>
      <c r="X782" s="99">
        <f>Planning!X$306</f>
        <v>0</v>
      </c>
      <c r="Y782" s="99">
        <f>Planning!Y$306</f>
        <v>0</v>
      </c>
      <c r="Z782" s="99">
        <f>Planning!Z$306</f>
        <v>0</v>
      </c>
      <c r="AA782" s="99">
        <f>Planning!AA$306</f>
        <v>0</v>
      </c>
      <c r="AB782" s="99">
        <f>Planning!AB$306</f>
        <v>0</v>
      </c>
      <c r="AC782" s="99">
        <f>Planning!AC$306</f>
        <v>0</v>
      </c>
      <c r="AD782" s="99">
        <f>Planning!AD$306</f>
        <v>0</v>
      </c>
      <c r="AE782" s="98">
        <f>Planning!AE$306</f>
        <v>0</v>
      </c>
      <c r="AF782" s="99">
        <f>Planning!AF$306</f>
        <v>0</v>
      </c>
      <c r="AG782" s="99">
        <f>Planning!AG$306</f>
        <v>0</v>
      </c>
      <c r="AH782" s="99">
        <f>Planning!AH$306</f>
        <v>0</v>
      </c>
      <c r="AI782" s="99">
        <f>Planning!AI$306</f>
        <v>0</v>
      </c>
      <c r="AJ782" s="100">
        <f>Planning!AJ$306</f>
        <v>0</v>
      </c>
      <c r="AK782" s="99">
        <f>Planning!AK$306</f>
        <v>0</v>
      </c>
      <c r="AL782" s="99">
        <f>Planning!AL$306</f>
        <v>0</v>
      </c>
      <c r="AM782" s="99">
        <f>Planning!AM$306</f>
        <v>0</v>
      </c>
      <c r="AN782" s="99">
        <f>Planning!AN$306</f>
        <v>0</v>
      </c>
      <c r="AO782" s="99">
        <f>Planning!AO$306</f>
        <v>0</v>
      </c>
      <c r="AP782" s="99">
        <f>Planning!AP$306</f>
        <v>0</v>
      </c>
      <c r="AQ782" s="99">
        <f>Planning!AQ$306</f>
        <v>0</v>
      </c>
      <c r="AR782" s="99">
        <f>Planning!AR$306</f>
        <v>0</v>
      </c>
      <c r="AS782" s="99">
        <f>Planning!AS$306</f>
        <v>0</v>
      </c>
      <c r="AT782" s="99">
        <f>Planning!AT$306</f>
        <v>0</v>
      </c>
      <c r="AU782" s="98">
        <f>Planning!AU$306</f>
        <v>0</v>
      </c>
      <c r="AV782" s="99">
        <f>Planning!AV$306</f>
        <v>0</v>
      </c>
      <c r="AW782" s="99">
        <f>Planning!AW$306</f>
        <v>0</v>
      </c>
      <c r="AX782" s="99">
        <f>Planning!AX$306</f>
        <v>0</v>
      </c>
      <c r="AY782" s="99">
        <f>Planning!AY$306</f>
        <v>0</v>
      </c>
      <c r="AZ782" s="99">
        <f>Planning!AZ$306</f>
        <v>0</v>
      </c>
      <c r="BA782" s="99">
        <f>Planning!BA$306</f>
        <v>0</v>
      </c>
      <c r="BB782" s="100">
        <f>Planning!BB$306</f>
        <v>0</v>
      </c>
      <c r="BC782" s="69">
        <f>Planning!BC$306</f>
        <v>0</v>
      </c>
      <c r="BD782" s="102"/>
      <c r="BE782" s="408">
        <f>Planning!BE$306</f>
        <v>0</v>
      </c>
      <c r="BF782" s="409">
        <f>Planning!BF$306</f>
        <v>0</v>
      </c>
      <c r="BG782" s="74">
        <f>Planning!BG$306</f>
        <v>0</v>
      </c>
      <c r="BH782" s="75">
        <f>Planning!BH$306</f>
        <v>0</v>
      </c>
      <c r="BI782" s="76" t="str">
        <f>Planning!BI$306</f>
        <v/>
      </c>
      <c r="BJ782" s="77">
        <f>Planning!BJ$306</f>
        <v>0</v>
      </c>
      <c r="BL782" s="210">
        <f>Planning!BL$306</f>
        <v>0</v>
      </c>
      <c r="BM782" s="143">
        <f>Planning!BP$306</f>
        <v>0</v>
      </c>
      <c r="NL782" s="43" t="s">
        <v>63</v>
      </c>
    </row>
    <row r="783" spans="1:376" ht="10.199999999999999" hidden="1" customHeight="1">
      <c r="A783" s="25"/>
      <c r="B783" s="337"/>
      <c r="C783" s="424"/>
      <c r="D783" s="15"/>
      <c r="E783" s="317" t="str">
        <f>Planning!$E$13</f>
        <v>CHEF</v>
      </c>
      <c r="F783" s="317"/>
      <c r="G783" s="128">
        <f>(COUNTIF(O774:BB804,Planning!$NB$3))/2</f>
        <v>0</v>
      </c>
      <c r="H783" s="323"/>
      <c r="I783" s="402">
        <f>Conges!$B$12</f>
        <v>44905</v>
      </c>
      <c r="J783" s="403"/>
      <c r="K783" s="403"/>
      <c r="L783" s="403"/>
      <c r="M783" s="403"/>
      <c r="N783" s="78" t="str">
        <f>Planning!N$341</f>
        <v/>
      </c>
      <c r="O783" s="95">
        <f>Planning!O$341</f>
        <v>0</v>
      </c>
      <c r="P783" s="96">
        <f>Planning!P$341</f>
        <v>0</v>
      </c>
      <c r="Q783" s="96">
        <f>Planning!Q$341</f>
        <v>0</v>
      </c>
      <c r="R783" s="96">
        <f>Planning!R$341</f>
        <v>0</v>
      </c>
      <c r="S783" s="96">
        <f>Planning!S$341</f>
        <v>0</v>
      </c>
      <c r="T783" s="96">
        <f>Planning!T$341</f>
        <v>0</v>
      </c>
      <c r="U783" s="96">
        <f>Planning!U$341</f>
        <v>0</v>
      </c>
      <c r="V783" s="97">
        <f>Planning!V$341</f>
        <v>0</v>
      </c>
      <c r="W783" s="96">
        <f>Planning!W$341</f>
        <v>0</v>
      </c>
      <c r="X783" s="96">
        <f>Planning!X$341</f>
        <v>0</v>
      </c>
      <c r="Y783" s="96">
        <f>Planning!Y$341</f>
        <v>0</v>
      </c>
      <c r="Z783" s="96">
        <f>Planning!Z$341</f>
        <v>0</v>
      </c>
      <c r="AA783" s="96">
        <f>Planning!AA$341</f>
        <v>0</v>
      </c>
      <c r="AB783" s="96">
        <f>Planning!AB$341</f>
        <v>0</v>
      </c>
      <c r="AC783" s="96">
        <f>Planning!AC$341</f>
        <v>0</v>
      </c>
      <c r="AD783" s="96">
        <f>Planning!AD$341</f>
        <v>0</v>
      </c>
      <c r="AE783" s="95">
        <f>Planning!AE$341</f>
        <v>0</v>
      </c>
      <c r="AF783" s="96">
        <f>Planning!AF$341</f>
        <v>0</v>
      </c>
      <c r="AG783" s="96">
        <f>Planning!AG$341</f>
        <v>0</v>
      </c>
      <c r="AH783" s="96">
        <f>Planning!AH$341</f>
        <v>0</v>
      </c>
      <c r="AI783" s="96">
        <f>Planning!AI$341</f>
        <v>0</v>
      </c>
      <c r="AJ783" s="97">
        <f>Planning!AJ$341</f>
        <v>0</v>
      </c>
      <c r="AK783" s="96">
        <f>Planning!AK$341</f>
        <v>0</v>
      </c>
      <c r="AL783" s="96">
        <f>Planning!AL$341</f>
        <v>0</v>
      </c>
      <c r="AM783" s="96">
        <f>Planning!AM$341</f>
        <v>0</v>
      </c>
      <c r="AN783" s="96">
        <f>Planning!AN$341</f>
        <v>0</v>
      </c>
      <c r="AO783" s="96">
        <f>Planning!AO$341</f>
        <v>0</v>
      </c>
      <c r="AP783" s="96">
        <f>Planning!AP$341</f>
        <v>0</v>
      </c>
      <c r="AQ783" s="96">
        <f>Planning!AQ$341</f>
        <v>0</v>
      </c>
      <c r="AR783" s="96">
        <f>Planning!AR$341</f>
        <v>0</v>
      </c>
      <c r="AS783" s="96">
        <f>Planning!AS$341</f>
        <v>0</v>
      </c>
      <c r="AT783" s="96">
        <f>Planning!AT$341</f>
        <v>0</v>
      </c>
      <c r="AU783" s="95">
        <f>Planning!AU$341</f>
        <v>0</v>
      </c>
      <c r="AV783" s="96">
        <f>Planning!AV$341</f>
        <v>0</v>
      </c>
      <c r="AW783" s="96">
        <f>Planning!AW$341</f>
        <v>0</v>
      </c>
      <c r="AX783" s="96">
        <f>Planning!AX$341</f>
        <v>0</v>
      </c>
      <c r="AY783" s="96">
        <f>Planning!AY$341</f>
        <v>0</v>
      </c>
      <c r="AZ783" s="96">
        <f>Planning!AZ$341</f>
        <v>0</v>
      </c>
      <c r="BA783" s="96">
        <f>Planning!BA$341</f>
        <v>0</v>
      </c>
      <c r="BB783" s="97">
        <f>Planning!BB$341</f>
        <v>0</v>
      </c>
      <c r="BC783" s="82">
        <f>Planning!BC$341</f>
        <v>0</v>
      </c>
      <c r="BD783" s="102"/>
      <c r="BE783" s="410">
        <f>Planning!BE$341</f>
        <v>0</v>
      </c>
      <c r="BF783" s="411">
        <f>Planning!BF$341</f>
        <v>0</v>
      </c>
      <c r="BG783" s="88">
        <f>Planning!BG$341</f>
        <v>0</v>
      </c>
      <c r="BH783" s="89">
        <f>Planning!BH$341</f>
        <v>0</v>
      </c>
      <c r="BI783" s="90" t="str">
        <f>Planning!BI$341</f>
        <v/>
      </c>
      <c r="BJ783" s="91">
        <f>Planning!BJ$341</f>
        <v>0</v>
      </c>
      <c r="BL783" s="211">
        <f>Planning!BL$341</f>
        <v>0</v>
      </c>
      <c r="BM783" s="142">
        <f>Planning!BP$341</f>
        <v>0</v>
      </c>
      <c r="NL783" s="43" t="s">
        <v>63</v>
      </c>
    </row>
    <row r="784" spans="1:376" ht="10.199999999999999" hidden="1" customHeight="1">
      <c r="A784" s="25"/>
      <c r="B784" s="337"/>
      <c r="C784" s="424"/>
      <c r="D784" s="15"/>
      <c r="E784" s="319" t="str">
        <f>Planning!$E$14</f>
        <v>MENAGE</v>
      </c>
      <c r="F784" s="319"/>
      <c r="G784" s="129">
        <f>(COUNTIF(O774:BB804,Planning!$ND$3))/2</f>
        <v>0</v>
      </c>
      <c r="H784" s="323"/>
      <c r="I784" s="400">
        <f>Conges!$B$13</f>
        <v>44906</v>
      </c>
      <c r="J784" s="401"/>
      <c r="K784" s="401"/>
      <c r="L784" s="401"/>
      <c r="M784" s="401"/>
      <c r="N784" s="65" t="str">
        <f>Planning!N$376</f>
        <v/>
      </c>
      <c r="O784" s="98">
        <f>Planning!O$376</f>
        <v>0</v>
      </c>
      <c r="P784" s="99">
        <f>Planning!P$376</f>
        <v>0</v>
      </c>
      <c r="Q784" s="99">
        <f>Planning!Q$376</f>
        <v>0</v>
      </c>
      <c r="R784" s="99">
        <f>Planning!R$376</f>
        <v>0</v>
      </c>
      <c r="S784" s="99">
        <f>Planning!S$376</f>
        <v>0</v>
      </c>
      <c r="T784" s="99">
        <f>Planning!T$376</f>
        <v>0</v>
      </c>
      <c r="U784" s="99">
        <f>Planning!U$376</f>
        <v>0</v>
      </c>
      <c r="V784" s="100">
        <f>Planning!V$376</f>
        <v>0</v>
      </c>
      <c r="W784" s="99">
        <f>Planning!W$376</f>
        <v>0</v>
      </c>
      <c r="X784" s="99">
        <f>Planning!X$376</f>
        <v>0</v>
      </c>
      <c r="Y784" s="99">
        <f>Planning!Y$376</f>
        <v>0</v>
      </c>
      <c r="Z784" s="99">
        <f>Planning!Z$376</f>
        <v>0</v>
      </c>
      <c r="AA784" s="99">
        <f>Planning!AA$376</f>
        <v>0</v>
      </c>
      <c r="AB784" s="99">
        <f>Planning!AB$376</f>
        <v>0</v>
      </c>
      <c r="AC784" s="99">
        <f>Planning!AC$376</f>
        <v>0</v>
      </c>
      <c r="AD784" s="99">
        <f>Planning!AD$376</f>
        <v>0</v>
      </c>
      <c r="AE784" s="98">
        <f>Planning!AE$376</f>
        <v>0</v>
      </c>
      <c r="AF784" s="99">
        <f>Planning!AF$376</f>
        <v>0</v>
      </c>
      <c r="AG784" s="99">
        <f>Planning!AG$376</f>
        <v>0</v>
      </c>
      <c r="AH784" s="99">
        <f>Planning!AH$376</f>
        <v>0</v>
      </c>
      <c r="AI784" s="99">
        <f>Planning!AI$376</f>
        <v>0</v>
      </c>
      <c r="AJ784" s="100">
        <f>Planning!AJ$376</f>
        <v>0</v>
      </c>
      <c r="AK784" s="99">
        <f>Planning!AK$376</f>
        <v>0</v>
      </c>
      <c r="AL784" s="99">
        <f>Planning!AL$376</f>
        <v>0</v>
      </c>
      <c r="AM784" s="99">
        <f>Planning!AM$376</f>
        <v>0</v>
      </c>
      <c r="AN784" s="99">
        <f>Planning!AN$376</f>
        <v>0</v>
      </c>
      <c r="AO784" s="99">
        <f>Planning!AO$376</f>
        <v>0</v>
      </c>
      <c r="AP784" s="99">
        <f>Planning!AP$376</f>
        <v>0</v>
      </c>
      <c r="AQ784" s="99">
        <f>Planning!AQ$376</f>
        <v>0</v>
      </c>
      <c r="AR784" s="99">
        <f>Planning!AR$376</f>
        <v>0</v>
      </c>
      <c r="AS784" s="99">
        <f>Planning!AS$376</f>
        <v>0</v>
      </c>
      <c r="AT784" s="99">
        <f>Planning!AT$376</f>
        <v>0</v>
      </c>
      <c r="AU784" s="98">
        <f>Planning!AU$376</f>
        <v>0</v>
      </c>
      <c r="AV784" s="99">
        <f>Planning!AV$376</f>
        <v>0</v>
      </c>
      <c r="AW784" s="99">
        <f>Planning!AW$376</f>
        <v>0</v>
      </c>
      <c r="AX784" s="99">
        <f>Planning!AX$376</f>
        <v>0</v>
      </c>
      <c r="AY784" s="99">
        <f>Planning!AY$376</f>
        <v>0</v>
      </c>
      <c r="AZ784" s="99">
        <f>Planning!AZ$376</f>
        <v>0</v>
      </c>
      <c r="BA784" s="99">
        <f>Planning!BA$376</f>
        <v>0</v>
      </c>
      <c r="BB784" s="100">
        <f>Planning!BB$376</f>
        <v>0</v>
      </c>
      <c r="BC784" s="69">
        <f>Planning!BC$376</f>
        <v>0</v>
      </c>
      <c r="BD784" s="102"/>
      <c r="BE784" s="408">
        <f>Planning!BE$376</f>
        <v>0</v>
      </c>
      <c r="BF784" s="409">
        <f>Planning!BF$376</f>
        <v>0</v>
      </c>
      <c r="BG784" s="74">
        <f>Planning!BG$376</f>
        <v>0</v>
      </c>
      <c r="BH784" s="75">
        <f>Planning!BH$376</f>
        <v>0</v>
      </c>
      <c r="BI784" s="76" t="str">
        <f>Planning!BI$376</f>
        <v/>
      </c>
      <c r="BJ784" s="77">
        <f>Planning!BJ$376</f>
        <v>0</v>
      </c>
      <c r="BL784" s="210">
        <f>Planning!BL$376</f>
        <v>0</v>
      </c>
      <c r="BM784" s="143">
        <f>Planning!BP$376</f>
        <v>0</v>
      </c>
      <c r="NL784" s="43" t="s">
        <v>63</v>
      </c>
    </row>
    <row r="785" spans="1:376" ht="10.199999999999999" hidden="1" customHeight="1">
      <c r="A785" s="25"/>
      <c r="B785" s="337"/>
      <c r="C785" s="424"/>
      <c r="D785" s="15"/>
      <c r="E785" s="347">
        <f>Planning!$E$15</f>
        <v>0</v>
      </c>
      <c r="F785" s="347"/>
      <c r="G785" s="130">
        <f>(COUNTIF(O774:BB804,Planning!$NF$3))/2</f>
        <v>0</v>
      </c>
      <c r="H785" s="323"/>
      <c r="I785" s="402">
        <f>Conges!$B$14</f>
        <v>44907</v>
      </c>
      <c r="J785" s="403"/>
      <c r="K785" s="403"/>
      <c r="L785" s="403"/>
      <c r="M785" s="403"/>
      <c r="N785" s="78" t="str">
        <f>Planning!N$411</f>
        <v/>
      </c>
      <c r="O785" s="95">
        <f>Planning!O$411</f>
        <v>0</v>
      </c>
      <c r="P785" s="96">
        <f>Planning!P$411</f>
        <v>0</v>
      </c>
      <c r="Q785" s="96">
        <f>Planning!Q$411</f>
        <v>0</v>
      </c>
      <c r="R785" s="96">
        <f>Planning!R$411</f>
        <v>0</v>
      </c>
      <c r="S785" s="96">
        <f>Planning!S$411</f>
        <v>0</v>
      </c>
      <c r="T785" s="96">
        <f>Planning!T$411</f>
        <v>0</v>
      </c>
      <c r="U785" s="96">
        <f>Planning!U$411</f>
        <v>0</v>
      </c>
      <c r="V785" s="97">
        <f>Planning!V$411</f>
        <v>0</v>
      </c>
      <c r="W785" s="96">
        <f>Planning!W$411</f>
        <v>0</v>
      </c>
      <c r="X785" s="96">
        <f>Planning!X$411</f>
        <v>0</v>
      </c>
      <c r="Y785" s="96">
        <f>Planning!Y$411</f>
        <v>0</v>
      </c>
      <c r="Z785" s="96">
        <f>Planning!Z$411</f>
        <v>0</v>
      </c>
      <c r="AA785" s="96">
        <f>Planning!AA$411</f>
        <v>0</v>
      </c>
      <c r="AB785" s="96">
        <f>Planning!AB$411</f>
        <v>0</v>
      </c>
      <c r="AC785" s="96">
        <f>Planning!AC$411</f>
        <v>0</v>
      </c>
      <c r="AD785" s="96">
        <f>Planning!AD$411</f>
        <v>0</v>
      </c>
      <c r="AE785" s="95">
        <f>Planning!AE$411</f>
        <v>0</v>
      </c>
      <c r="AF785" s="96">
        <f>Planning!AF$411</f>
        <v>0</v>
      </c>
      <c r="AG785" s="96">
        <f>Planning!AG$411</f>
        <v>0</v>
      </c>
      <c r="AH785" s="96">
        <f>Planning!AH$411</f>
        <v>0</v>
      </c>
      <c r="AI785" s="96">
        <f>Planning!AI$411</f>
        <v>0</v>
      </c>
      <c r="AJ785" s="97">
        <f>Planning!AJ$411</f>
        <v>0</v>
      </c>
      <c r="AK785" s="96">
        <f>Planning!AK$411</f>
        <v>0</v>
      </c>
      <c r="AL785" s="96">
        <f>Planning!AL$411</f>
        <v>0</v>
      </c>
      <c r="AM785" s="96">
        <f>Planning!AM$411</f>
        <v>0</v>
      </c>
      <c r="AN785" s="96">
        <f>Planning!AN$411</f>
        <v>0</v>
      </c>
      <c r="AO785" s="96">
        <f>Planning!AO$411</f>
        <v>0</v>
      </c>
      <c r="AP785" s="96">
        <f>Planning!AP$411</f>
        <v>0</v>
      </c>
      <c r="AQ785" s="96">
        <f>Planning!AQ$411</f>
        <v>0</v>
      </c>
      <c r="AR785" s="96">
        <f>Planning!AR$411</f>
        <v>0</v>
      </c>
      <c r="AS785" s="96">
        <f>Planning!AS$411</f>
        <v>0</v>
      </c>
      <c r="AT785" s="96">
        <f>Planning!AT$411</f>
        <v>0</v>
      </c>
      <c r="AU785" s="95">
        <f>Planning!AU$411</f>
        <v>0</v>
      </c>
      <c r="AV785" s="96">
        <f>Planning!AV$411</f>
        <v>0</v>
      </c>
      <c r="AW785" s="96">
        <f>Planning!AW$411</f>
        <v>0</v>
      </c>
      <c r="AX785" s="96">
        <f>Planning!AX$411</f>
        <v>0</v>
      </c>
      <c r="AY785" s="96">
        <f>Planning!AY$411</f>
        <v>0</v>
      </c>
      <c r="AZ785" s="96">
        <f>Planning!AZ$411</f>
        <v>0</v>
      </c>
      <c r="BA785" s="96">
        <f>Planning!BA$411</f>
        <v>0</v>
      </c>
      <c r="BB785" s="97">
        <f>Planning!BB$411</f>
        <v>0</v>
      </c>
      <c r="BC785" s="82">
        <f>Planning!BC$411</f>
        <v>0</v>
      </c>
      <c r="BD785" s="102"/>
      <c r="BE785" s="410">
        <f>Planning!BE$411</f>
        <v>0</v>
      </c>
      <c r="BF785" s="411">
        <f>Planning!BF$411</f>
        <v>0</v>
      </c>
      <c r="BG785" s="88">
        <f>Planning!BG$411</f>
        <v>0</v>
      </c>
      <c r="BH785" s="89">
        <f>Planning!BH$411</f>
        <v>0</v>
      </c>
      <c r="BI785" s="90" t="str">
        <f>Planning!BI$411</f>
        <v/>
      </c>
      <c r="BJ785" s="91">
        <f>Planning!BJ$411</f>
        <v>0</v>
      </c>
      <c r="BL785" s="211">
        <f>Planning!BL$411</f>
        <v>0</v>
      </c>
      <c r="BM785" s="142">
        <f>Planning!BP$411</f>
        <v>0</v>
      </c>
      <c r="NL785" s="43" t="s">
        <v>63</v>
      </c>
    </row>
    <row r="786" spans="1:376" ht="10.199999999999999" hidden="1" customHeight="1">
      <c r="A786" s="25"/>
      <c r="B786" s="337"/>
      <c r="C786" s="424"/>
      <c r="D786" s="15"/>
      <c r="E786" s="330"/>
      <c r="F786" s="330"/>
      <c r="G786" s="134">
        <f>(COUNTIF(O774:BB804,Planning!$NH$3))/2</f>
        <v>0</v>
      </c>
      <c r="H786" s="323"/>
      <c r="I786" s="400">
        <f>Conges!$B$15</f>
        <v>44908</v>
      </c>
      <c r="J786" s="401"/>
      <c r="K786" s="401"/>
      <c r="L786" s="401"/>
      <c r="M786" s="401"/>
      <c r="N786" s="65" t="str">
        <f>Planning!N$446</f>
        <v/>
      </c>
      <c r="O786" s="98">
        <f>Planning!O$446</f>
        <v>0</v>
      </c>
      <c r="P786" s="99">
        <f>Planning!P$446</f>
        <v>0</v>
      </c>
      <c r="Q786" s="99">
        <f>Planning!Q$446</f>
        <v>0</v>
      </c>
      <c r="R786" s="99">
        <f>Planning!R$446</f>
        <v>0</v>
      </c>
      <c r="S786" s="99">
        <f>Planning!S$446</f>
        <v>0</v>
      </c>
      <c r="T786" s="99">
        <f>Planning!T$446</f>
        <v>0</v>
      </c>
      <c r="U786" s="99">
        <f>Planning!U$446</f>
        <v>0</v>
      </c>
      <c r="V786" s="100">
        <f>Planning!V$446</f>
        <v>0</v>
      </c>
      <c r="W786" s="98">
        <f>Planning!W$446</f>
        <v>0</v>
      </c>
      <c r="X786" s="99">
        <f>Planning!X$446</f>
        <v>0</v>
      </c>
      <c r="Y786" s="99">
        <f>Planning!Y$446</f>
        <v>0</v>
      </c>
      <c r="Z786" s="99">
        <f>Planning!Z$446</f>
        <v>0</v>
      </c>
      <c r="AA786" s="99">
        <f>Planning!AA$446</f>
        <v>0</v>
      </c>
      <c r="AB786" s="99">
        <f>Planning!AB$446</f>
        <v>0</v>
      </c>
      <c r="AC786" s="99">
        <f>Planning!AC$446</f>
        <v>0</v>
      </c>
      <c r="AD786" s="100">
        <f>Planning!AD$446</f>
        <v>0</v>
      </c>
      <c r="AE786" s="98">
        <f>Planning!AE$446</f>
        <v>0</v>
      </c>
      <c r="AF786" s="99">
        <f>Planning!AF$446</f>
        <v>0</v>
      </c>
      <c r="AG786" s="99">
        <f>Planning!AG$446</f>
        <v>0</v>
      </c>
      <c r="AH786" s="99">
        <f>Planning!AH$446</f>
        <v>0</v>
      </c>
      <c r="AI786" s="99">
        <f>Planning!AI$446</f>
        <v>0</v>
      </c>
      <c r="AJ786" s="100">
        <f>Planning!AJ$446</f>
        <v>0</v>
      </c>
      <c r="AK786" s="98">
        <f>Planning!AK$446</f>
        <v>0</v>
      </c>
      <c r="AL786" s="99">
        <f>Planning!AL$446</f>
        <v>0</v>
      </c>
      <c r="AM786" s="99">
        <f>Planning!AM$446</f>
        <v>0</v>
      </c>
      <c r="AN786" s="99">
        <f>Planning!AN$446</f>
        <v>0</v>
      </c>
      <c r="AO786" s="99">
        <f>Planning!AO$446</f>
        <v>0</v>
      </c>
      <c r="AP786" s="99">
        <f>Planning!AP$446</f>
        <v>0</v>
      </c>
      <c r="AQ786" s="99">
        <f>Planning!AQ$446</f>
        <v>0</v>
      </c>
      <c r="AR786" s="99">
        <f>Planning!AR$446</f>
        <v>0</v>
      </c>
      <c r="AS786" s="99">
        <f>Planning!AS$446</f>
        <v>0</v>
      </c>
      <c r="AT786" s="100">
        <f>Planning!AT$446</f>
        <v>0</v>
      </c>
      <c r="AU786" s="98">
        <f>Planning!AU$446</f>
        <v>0</v>
      </c>
      <c r="AV786" s="99">
        <f>Planning!AV$446</f>
        <v>0</v>
      </c>
      <c r="AW786" s="99">
        <f>Planning!AW$446</f>
        <v>0</v>
      </c>
      <c r="AX786" s="99">
        <f>Planning!AX$446</f>
        <v>0</v>
      </c>
      <c r="AY786" s="99">
        <f>Planning!AY$446</f>
        <v>0</v>
      </c>
      <c r="AZ786" s="99">
        <f>Planning!AZ$446</f>
        <v>0</v>
      </c>
      <c r="BA786" s="99">
        <f>Planning!BA$446</f>
        <v>0</v>
      </c>
      <c r="BB786" s="100">
        <f>Planning!BB$446</f>
        <v>0</v>
      </c>
      <c r="BC786" s="69">
        <f>Planning!BC$446</f>
        <v>0</v>
      </c>
      <c r="BD786" s="102"/>
      <c r="BE786" s="408">
        <f>Planning!BE$446</f>
        <v>0</v>
      </c>
      <c r="BF786" s="409">
        <f>Planning!BF$446</f>
        <v>0</v>
      </c>
      <c r="BG786" s="74">
        <f>Planning!BG$446</f>
        <v>0</v>
      </c>
      <c r="BH786" s="75">
        <f>Planning!BH$446</f>
        <v>0</v>
      </c>
      <c r="BI786" s="76" t="str">
        <f>Planning!BI$446</f>
        <v/>
      </c>
      <c r="BJ786" s="77">
        <f>Planning!BJ$446</f>
        <v>0</v>
      </c>
      <c r="BL786" s="210">
        <f>Planning!BL$446</f>
        <v>0</v>
      </c>
      <c r="BM786" s="143">
        <f>Planning!BP$446</f>
        <v>0</v>
      </c>
      <c r="NL786" s="43" t="s">
        <v>63</v>
      </c>
    </row>
    <row r="787" spans="1:376" ht="10.199999999999999" hidden="1" customHeight="1">
      <c r="A787" s="25"/>
      <c r="B787" s="337"/>
      <c r="C787" s="424"/>
      <c r="D787" s="15"/>
      <c r="E787" s="331"/>
      <c r="F787" s="331"/>
      <c r="G787" s="135">
        <f>(COUNTIF(O774:BB804,Planning!$NJ$3))/2</f>
        <v>0</v>
      </c>
      <c r="H787" s="323"/>
      <c r="I787" s="402">
        <f>Conges!$B$16</f>
        <v>44909</v>
      </c>
      <c r="J787" s="403"/>
      <c r="K787" s="403"/>
      <c r="L787" s="403"/>
      <c r="M787" s="403"/>
      <c r="N787" s="78" t="str">
        <f>Planning!N$481</f>
        <v/>
      </c>
      <c r="O787" s="95">
        <f>Planning!O$481</f>
        <v>0</v>
      </c>
      <c r="P787" s="96">
        <f>Planning!P$481</f>
        <v>0</v>
      </c>
      <c r="Q787" s="96">
        <f>Planning!Q$481</f>
        <v>0</v>
      </c>
      <c r="R787" s="96">
        <f>Planning!R$481</f>
        <v>0</v>
      </c>
      <c r="S787" s="96">
        <f>Planning!S$481</f>
        <v>0</v>
      </c>
      <c r="T787" s="96">
        <f>Planning!T$481</f>
        <v>0</v>
      </c>
      <c r="U787" s="96">
        <f>Planning!U$481</f>
        <v>0</v>
      </c>
      <c r="V787" s="97">
        <f>Planning!V$481</f>
        <v>0</v>
      </c>
      <c r="W787" s="95">
        <f>Planning!W$481</f>
        <v>0</v>
      </c>
      <c r="X787" s="96">
        <f>Planning!X$481</f>
        <v>0</v>
      </c>
      <c r="Y787" s="96">
        <f>Planning!Y$481</f>
        <v>0</v>
      </c>
      <c r="Z787" s="96">
        <f>Planning!Z$481</f>
        <v>0</v>
      </c>
      <c r="AA787" s="96">
        <f>Planning!AA$481</f>
        <v>0</v>
      </c>
      <c r="AB787" s="96">
        <f>Planning!AB$481</f>
        <v>0</v>
      </c>
      <c r="AC787" s="96">
        <f>Planning!AC$481</f>
        <v>0</v>
      </c>
      <c r="AD787" s="97">
        <f>Planning!AD$481</f>
        <v>0</v>
      </c>
      <c r="AE787" s="95">
        <f>Planning!AE$481</f>
        <v>0</v>
      </c>
      <c r="AF787" s="96">
        <f>Planning!AF$481</f>
        <v>0</v>
      </c>
      <c r="AG787" s="96">
        <f>Planning!AG$481</f>
        <v>0</v>
      </c>
      <c r="AH787" s="96">
        <f>Planning!AH$481</f>
        <v>0</v>
      </c>
      <c r="AI787" s="96">
        <f>Planning!AI$481</f>
        <v>0</v>
      </c>
      <c r="AJ787" s="97">
        <f>Planning!AJ$481</f>
        <v>0</v>
      </c>
      <c r="AK787" s="95">
        <f>Planning!AK$481</f>
        <v>0</v>
      </c>
      <c r="AL787" s="96">
        <f>Planning!AL$481</f>
        <v>0</v>
      </c>
      <c r="AM787" s="96">
        <f>Planning!AM$481</f>
        <v>0</v>
      </c>
      <c r="AN787" s="96">
        <f>Planning!AN$481</f>
        <v>0</v>
      </c>
      <c r="AO787" s="96">
        <f>Planning!AO$481</f>
        <v>0</v>
      </c>
      <c r="AP787" s="96">
        <f>Planning!AP$481</f>
        <v>0</v>
      </c>
      <c r="AQ787" s="96">
        <f>Planning!AQ$481</f>
        <v>0</v>
      </c>
      <c r="AR787" s="96">
        <f>Planning!AR$481</f>
        <v>0</v>
      </c>
      <c r="AS787" s="96">
        <f>Planning!AS$481</f>
        <v>0</v>
      </c>
      <c r="AT787" s="97">
        <f>Planning!AT$481</f>
        <v>0</v>
      </c>
      <c r="AU787" s="95">
        <f>Planning!AU$481</f>
        <v>0</v>
      </c>
      <c r="AV787" s="96">
        <f>Planning!AV$481</f>
        <v>0</v>
      </c>
      <c r="AW787" s="96">
        <f>Planning!AW$481</f>
        <v>0</v>
      </c>
      <c r="AX787" s="96">
        <f>Planning!AX$481</f>
        <v>0</v>
      </c>
      <c r="AY787" s="96">
        <f>Planning!AY$481</f>
        <v>0</v>
      </c>
      <c r="AZ787" s="96">
        <f>Planning!AZ$481</f>
        <v>0</v>
      </c>
      <c r="BA787" s="96">
        <f>Planning!BA$481</f>
        <v>0</v>
      </c>
      <c r="BB787" s="97">
        <f>Planning!BB$481</f>
        <v>0</v>
      </c>
      <c r="BC787" s="82">
        <f>Planning!BC$481</f>
        <v>0</v>
      </c>
      <c r="BD787" s="102"/>
      <c r="BE787" s="410">
        <f>Planning!BE$481</f>
        <v>0</v>
      </c>
      <c r="BF787" s="411">
        <f>Planning!BF$481</f>
        <v>0</v>
      </c>
      <c r="BG787" s="88">
        <f>Planning!BG$481</f>
        <v>0</v>
      </c>
      <c r="BH787" s="89">
        <f>Planning!BH$481</f>
        <v>0</v>
      </c>
      <c r="BI787" s="90" t="str">
        <f>Planning!BI$481</f>
        <v/>
      </c>
      <c r="BJ787" s="91">
        <f>Planning!BJ$481</f>
        <v>0</v>
      </c>
      <c r="BL787" s="211">
        <f>Planning!BL$481</f>
        <v>0</v>
      </c>
      <c r="BM787" s="142">
        <f>Planning!BP$481</f>
        <v>0</v>
      </c>
      <c r="NL787" s="43" t="s">
        <v>63</v>
      </c>
    </row>
    <row r="788" spans="1:376" ht="10.199999999999999" hidden="1" customHeight="1">
      <c r="A788" s="25"/>
      <c r="B788" s="337"/>
      <c r="C788" s="424"/>
      <c r="D788" s="15"/>
      <c r="E788" s="343" t="str">
        <f>Planning!$E$18</f>
        <v>H sans Renfort</v>
      </c>
      <c r="F788" s="343"/>
      <c r="G788" s="131">
        <f>SUM(G779:G787)-G782</f>
        <v>0</v>
      </c>
      <c r="H788" s="323"/>
      <c r="I788" s="400">
        <f>Conges!$B$17</f>
        <v>44910</v>
      </c>
      <c r="J788" s="401"/>
      <c r="K788" s="401"/>
      <c r="L788" s="401"/>
      <c r="M788" s="401"/>
      <c r="N788" s="65" t="str">
        <f>Planning!N$516</f>
        <v/>
      </c>
      <c r="O788" s="98">
        <f>Planning!O$516</f>
        <v>0</v>
      </c>
      <c r="P788" s="99">
        <f>Planning!P$516</f>
        <v>0</v>
      </c>
      <c r="Q788" s="99">
        <f>Planning!Q$516</f>
        <v>0</v>
      </c>
      <c r="R788" s="99">
        <f>Planning!R$516</f>
        <v>0</v>
      </c>
      <c r="S788" s="99">
        <f>Planning!S$516</f>
        <v>0</v>
      </c>
      <c r="T788" s="99">
        <f>Planning!T$516</f>
        <v>0</v>
      </c>
      <c r="U788" s="99">
        <f>Planning!U$516</f>
        <v>0</v>
      </c>
      <c r="V788" s="100">
        <f>Planning!V$516</f>
        <v>0</v>
      </c>
      <c r="W788" s="98">
        <f>Planning!W$516</f>
        <v>0</v>
      </c>
      <c r="X788" s="99">
        <f>Planning!X$516</f>
        <v>0</v>
      </c>
      <c r="Y788" s="99">
        <f>Planning!Y$516</f>
        <v>0</v>
      </c>
      <c r="Z788" s="99">
        <f>Planning!Z$516</f>
        <v>0</v>
      </c>
      <c r="AA788" s="99">
        <f>Planning!AA$516</f>
        <v>0</v>
      </c>
      <c r="AB788" s="99">
        <f>Planning!AB$516</f>
        <v>0</v>
      </c>
      <c r="AC788" s="99">
        <f>Planning!AC$516</f>
        <v>0</v>
      </c>
      <c r="AD788" s="100">
        <f>Planning!AD$516</f>
        <v>0</v>
      </c>
      <c r="AE788" s="98">
        <f>Planning!AE$516</f>
        <v>0</v>
      </c>
      <c r="AF788" s="99">
        <f>Planning!AF$516</f>
        <v>0</v>
      </c>
      <c r="AG788" s="99">
        <f>Planning!AG$516</f>
        <v>0</v>
      </c>
      <c r="AH788" s="99">
        <f>Planning!AH$516</f>
        <v>0</v>
      </c>
      <c r="AI788" s="99">
        <f>Planning!AI$516</f>
        <v>0</v>
      </c>
      <c r="AJ788" s="100">
        <f>Planning!AJ$516</f>
        <v>0</v>
      </c>
      <c r="AK788" s="98">
        <f>Planning!AK$516</f>
        <v>0</v>
      </c>
      <c r="AL788" s="99">
        <f>Planning!AL$516</f>
        <v>0</v>
      </c>
      <c r="AM788" s="99">
        <f>Planning!AM$516</f>
        <v>0</v>
      </c>
      <c r="AN788" s="99">
        <f>Planning!AN$516</f>
        <v>0</v>
      </c>
      <c r="AO788" s="99">
        <f>Planning!AO$516</f>
        <v>0</v>
      </c>
      <c r="AP788" s="99">
        <f>Planning!AP$516</f>
        <v>0</v>
      </c>
      <c r="AQ788" s="99">
        <f>Planning!AQ$516</f>
        <v>0</v>
      </c>
      <c r="AR788" s="99">
        <f>Planning!AR$516</f>
        <v>0</v>
      </c>
      <c r="AS788" s="99">
        <f>Planning!AS$516</f>
        <v>0</v>
      </c>
      <c r="AT788" s="100">
        <f>Planning!AT$516</f>
        <v>0</v>
      </c>
      <c r="AU788" s="98">
        <f>Planning!AU$516</f>
        <v>0</v>
      </c>
      <c r="AV788" s="99">
        <f>Planning!AV$516</f>
        <v>0</v>
      </c>
      <c r="AW788" s="99">
        <f>Planning!AW$516</f>
        <v>0</v>
      </c>
      <c r="AX788" s="99">
        <f>Planning!AX$516</f>
        <v>0</v>
      </c>
      <c r="AY788" s="99">
        <f>Planning!AY$516</f>
        <v>0</v>
      </c>
      <c r="AZ788" s="99">
        <f>Planning!AZ$516</f>
        <v>0</v>
      </c>
      <c r="BA788" s="99">
        <f>Planning!BA$516</f>
        <v>0</v>
      </c>
      <c r="BB788" s="100">
        <f>Planning!BB$516</f>
        <v>0</v>
      </c>
      <c r="BC788" s="69">
        <f>Planning!BC$516</f>
        <v>0</v>
      </c>
      <c r="BD788" s="102"/>
      <c r="BE788" s="408">
        <f>Planning!BE$516</f>
        <v>0</v>
      </c>
      <c r="BF788" s="409">
        <f>Planning!BF$516</f>
        <v>0</v>
      </c>
      <c r="BG788" s="74">
        <f>Planning!BG$516</f>
        <v>0</v>
      </c>
      <c r="BH788" s="75">
        <f>Planning!BH$516</f>
        <v>0</v>
      </c>
      <c r="BI788" s="76" t="str">
        <f>Planning!BI$516</f>
        <v/>
      </c>
      <c r="BJ788" s="77">
        <f>Planning!BJ$516</f>
        <v>0</v>
      </c>
      <c r="BL788" s="210">
        <f>Planning!BL$516</f>
        <v>0</v>
      </c>
      <c r="BM788" s="143">
        <f>Planning!BP$516</f>
        <v>0</v>
      </c>
      <c r="NL788" s="43" t="s">
        <v>63</v>
      </c>
    </row>
    <row r="789" spans="1:376" ht="10.199999999999999" hidden="1" customHeight="1">
      <c r="A789" s="25"/>
      <c r="B789" s="337"/>
      <c r="C789" s="424"/>
      <c r="D789" s="15"/>
      <c r="E789" s="343" t="str">
        <f>Planning!$E$19</f>
        <v>H avec Renfort</v>
      </c>
      <c r="F789" s="343"/>
      <c r="G789" s="131">
        <f>SUM(G779:G787)</f>
        <v>0</v>
      </c>
      <c r="H789" s="323"/>
      <c r="I789" s="402">
        <f>Conges!$B$18</f>
        <v>44911</v>
      </c>
      <c r="J789" s="403"/>
      <c r="K789" s="403"/>
      <c r="L789" s="403"/>
      <c r="M789" s="403"/>
      <c r="N789" s="78" t="str">
        <f>Planning!N$551</f>
        <v/>
      </c>
      <c r="O789" s="95">
        <f>Planning!O$551</f>
        <v>0</v>
      </c>
      <c r="P789" s="96">
        <f>Planning!P$551</f>
        <v>0</v>
      </c>
      <c r="Q789" s="96">
        <f>Planning!Q$551</f>
        <v>0</v>
      </c>
      <c r="R789" s="96">
        <f>Planning!R$551</f>
        <v>0</v>
      </c>
      <c r="S789" s="96">
        <f>Planning!S$551</f>
        <v>0</v>
      </c>
      <c r="T789" s="96">
        <f>Planning!T$551</f>
        <v>0</v>
      </c>
      <c r="U789" s="96">
        <f>Planning!U$551</f>
        <v>0</v>
      </c>
      <c r="V789" s="97">
        <f>Planning!V$551</f>
        <v>0</v>
      </c>
      <c r="W789" s="95">
        <f>Planning!W$551</f>
        <v>0</v>
      </c>
      <c r="X789" s="96">
        <f>Planning!X$551</f>
        <v>0</v>
      </c>
      <c r="Y789" s="96">
        <f>Planning!Y$551</f>
        <v>0</v>
      </c>
      <c r="Z789" s="96">
        <f>Planning!Z$551</f>
        <v>0</v>
      </c>
      <c r="AA789" s="96">
        <f>Planning!AA$551</f>
        <v>0</v>
      </c>
      <c r="AB789" s="96">
        <f>Planning!AB$551</f>
        <v>0</v>
      </c>
      <c r="AC789" s="96">
        <f>Planning!AC$551</f>
        <v>0</v>
      </c>
      <c r="AD789" s="97">
        <f>Planning!AD$551</f>
        <v>0</v>
      </c>
      <c r="AE789" s="95">
        <f>Planning!AE$551</f>
        <v>0</v>
      </c>
      <c r="AF789" s="96">
        <f>Planning!AF$551</f>
        <v>0</v>
      </c>
      <c r="AG789" s="96">
        <f>Planning!AG$551</f>
        <v>0</v>
      </c>
      <c r="AH789" s="96">
        <f>Planning!AH$551</f>
        <v>0</v>
      </c>
      <c r="AI789" s="96">
        <f>Planning!AI$551</f>
        <v>0</v>
      </c>
      <c r="AJ789" s="97">
        <f>Planning!AJ$551</f>
        <v>0</v>
      </c>
      <c r="AK789" s="95">
        <f>Planning!AK$551</f>
        <v>0</v>
      </c>
      <c r="AL789" s="96">
        <f>Planning!AL$551</f>
        <v>0</v>
      </c>
      <c r="AM789" s="96">
        <f>Planning!AM$551</f>
        <v>0</v>
      </c>
      <c r="AN789" s="96">
        <f>Planning!AN$551</f>
        <v>0</v>
      </c>
      <c r="AO789" s="96">
        <f>Planning!AO$551</f>
        <v>0</v>
      </c>
      <c r="AP789" s="96">
        <f>Planning!AP$551</f>
        <v>0</v>
      </c>
      <c r="AQ789" s="96">
        <f>Planning!AQ$551</f>
        <v>0</v>
      </c>
      <c r="AR789" s="96">
        <f>Planning!AR$551</f>
        <v>0</v>
      </c>
      <c r="AS789" s="96">
        <f>Planning!AS$551</f>
        <v>0</v>
      </c>
      <c r="AT789" s="97">
        <f>Planning!AT$551</f>
        <v>0</v>
      </c>
      <c r="AU789" s="95">
        <f>Planning!AU$551</f>
        <v>0</v>
      </c>
      <c r="AV789" s="96">
        <f>Planning!AV$551</f>
        <v>0</v>
      </c>
      <c r="AW789" s="96">
        <f>Planning!AW$551</f>
        <v>0</v>
      </c>
      <c r="AX789" s="96">
        <f>Planning!AX$551</f>
        <v>0</v>
      </c>
      <c r="AY789" s="96">
        <f>Planning!AY$551</f>
        <v>0</v>
      </c>
      <c r="AZ789" s="96">
        <f>Planning!AZ$551</f>
        <v>0</v>
      </c>
      <c r="BA789" s="96">
        <f>Planning!BA$551</f>
        <v>0</v>
      </c>
      <c r="BB789" s="97">
        <f>Planning!BB$551</f>
        <v>0</v>
      </c>
      <c r="BC789" s="82">
        <f>Planning!BC$551</f>
        <v>0</v>
      </c>
      <c r="BD789" s="102"/>
      <c r="BE789" s="410">
        <f>Planning!BE$551</f>
        <v>0</v>
      </c>
      <c r="BF789" s="411">
        <f>Planning!BF$551</f>
        <v>0</v>
      </c>
      <c r="BG789" s="88">
        <f>Planning!BG$551</f>
        <v>0</v>
      </c>
      <c r="BH789" s="89">
        <f>Planning!BH$551</f>
        <v>0</v>
      </c>
      <c r="BI789" s="90" t="str">
        <f>Planning!BI$551</f>
        <v/>
      </c>
      <c r="BJ789" s="91">
        <f>Planning!BJ$551</f>
        <v>0</v>
      </c>
      <c r="BL789" s="211">
        <f>Planning!BL$551</f>
        <v>0</v>
      </c>
      <c r="BM789" s="142">
        <f>Planning!BP$551</f>
        <v>0</v>
      </c>
      <c r="NL789" s="43" t="s">
        <v>63</v>
      </c>
    </row>
    <row r="790" spans="1:376" ht="10.199999999999999" hidden="1" customHeight="1">
      <c r="A790" s="25"/>
      <c r="B790" s="337"/>
      <c r="C790" s="424"/>
      <c r="D790" s="15"/>
      <c r="E790" s="101"/>
      <c r="F790" s="101"/>
      <c r="G790" s="101"/>
      <c r="H790" s="323"/>
      <c r="I790" s="400">
        <f>Conges!$B$19</f>
        <v>44912</v>
      </c>
      <c r="J790" s="401"/>
      <c r="K790" s="401"/>
      <c r="L790" s="401"/>
      <c r="M790" s="401"/>
      <c r="N790" s="65" t="str">
        <f>Planning!N$586</f>
        <v/>
      </c>
      <c r="O790" s="98">
        <f>Planning!O$586</f>
        <v>0</v>
      </c>
      <c r="P790" s="99">
        <f>Planning!P$586</f>
        <v>0</v>
      </c>
      <c r="Q790" s="99">
        <f>Planning!Q$586</f>
        <v>0</v>
      </c>
      <c r="R790" s="99">
        <f>Planning!R$586</f>
        <v>0</v>
      </c>
      <c r="S790" s="99">
        <f>Planning!S$586</f>
        <v>0</v>
      </c>
      <c r="T790" s="99">
        <f>Planning!T$586</f>
        <v>0</v>
      </c>
      <c r="U790" s="99">
        <f>Planning!U$586</f>
        <v>0</v>
      </c>
      <c r="V790" s="100">
        <f>Planning!V$586</f>
        <v>0</v>
      </c>
      <c r="W790" s="98">
        <f>Planning!W$586</f>
        <v>0</v>
      </c>
      <c r="X790" s="99">
        <f>Planning!X$586</f>
        <v>0</v>
      </c>
      <c r="Y790" s="99">
        <f>Planning!Y$586</f>
        <v>0</v>
      </c>
      <c r="Z790" s="99">
        <f>Planning!Z$586</f>
        <v>0</v>
      </c>
      <c r="AA790" s="99">
        <f>Planning!AA$586</f>
        <v>0</v>
      </c>
      <c r="AB790" s="99">
        <f>Planning!AB$586</f>
        <v>0</v>
      </c>
      <c r="AC790" s="99">
        <f>Planning!AC$586</f>
        <v>0</v>
      </c>
      <c r="AD790" s="100">
        <f>Planning!AD$586</f>
        <v>0</v>
      </c>
      <c r="AE790" s="98">
        <f>Planning!AE$586</f>
        <v>0</v>
      </c>
      <c r="AF790" s="99">
        <f>Planning!AF$586</f>
        <v>0</v>
      </c>
      <c r="AG790" s="99">
        <f>Planning!AG$586</f>
        <v>0</v>
      </c>
      <c r="AH790" s="99">
        <f>Planning!AH$586</f>
        <v>0</v>
      </c>
      <c r="AI790" s="99">
        <f>Planning!AI$586</f>
        <v>0</v>
      </c>
      <c r="AJ790" s="100">
        <f>Planning!AJ$586</f>
        <v>0</v>
      </c>
      <c r="AK790" s="98">
        <f>Planning!AK$586</f>
        <v>0</v>
      </c>
      <c r="AL790" s="99">
        <f>Planning!AL$586</f>
        <v>0</v>
      </c>
      <c r="AM790" s="99">
        <f>Planning!AM$586</f>
        <v>0</v>
      </c>
      <c r="AN790" s="99">
        <f>Planning!AN$586</f>
        <v>0</v>
      </c>
      <c r="AO790" s="99">
        <f>Planning!AO$586</f>
        <v>0</v>
      </c>
      <c r="AP790" s="99">
        <f>Planning!AP$586</f>
        <v>0</v>
      </c>
      <c r="AQ790" s="99">
        <f>Planning!AQ$586</f>
        <v>0</v>
      </c>
      <c r="AR790" s="99">
        <f>Planning!AR$586</f>
        <v>0</v>
      </c>
      <c r="AS790" s="99">
        <f>Planning!AS$586</f>
        <v>0</v>
      </c>
      <c r="AT790" s="100">
        <f>Planning!AT$586</f>
        <v>0</v>
      </c>
      <c r="AU790" s="98">
        <f>Planning!AU$586</f>
        <v>0</v>
      </c>
      <c r="AV790" s="99">
        <f>Planning!AV$586</f>
        <v>0</v>
      </c>
      <c r="AW790" s="99">
        <f>Planning!AW$586</f>
        <v>0</v>
      </c>
      <c r="AX790" s="99">
        <f>Planning!AX$586</f>
        <v>0</v>
      </c>
      <c r="AY790" s="99">
        <f>Planning!AY$586</f>
        <v>0</v>
      </c>
      <c r="AZ790" s="99">
        <f>Planning!AZ$586</f>
        <v>0</v>
      </c>
      <c r="BA790" s="99">
        <f>Planning!BA$586</f>
        <v>0</v>
      </c>
      <c r="BB790" s="100">
        <f>Planning!BB$586</f>
        <v>0</v>
      </c>
      <c r="BC790" s="69">
        <f>Planning!BC$586</f>
        <v>0</v>
      </c>
      <c r="BD790" s="102"/>
      <c r="BE790" s="408">
        <f>Planning!BE$586</f>
        <v>0</v>
      </c>
      <c r="BF790" s="409">
        <f>Planning!BF$586</f>
        <v>0</v>
      </c>
      <c r="BG790" s="74">
        <f>Planning!BG$586</f>
        <v>0</v>
      </c>
      <c r="BH790" s="75">
        <f>Planning!BH$586</f>
        <v>0</v>
      </c>
      <c r="BI790" s="76" t="str">
        <f>Planning!BI$586</f>
        <v/>
      </c>
      <c r="BJ790" s="77">
        <f>Planning!BJ$586</f>
        <v>0</v>
      </c>
      <c r="BL790" s="210">
        <f>Planning!BL$586</f>
        <v>0</v>
      </c>
      <c r="BM790" s="143">
        <f>Planning!BP$586</f>
        <v>0</v>
      </c>
      <c r="NL790" s="43" t="s">
        <v>63</v>
      </c>
    </row>
    <row r="791" spans="1:376" ht="10.199999999999999" hidden="1" customHeight="1">
      <c r="A791" s="25"/>
      <c r="B791" s="337"/>
      <c r="C791" s="424"/>
      <c r="D791" s="15"/>
      <c r="E791" s="101"/>
      <c r="F791" s="101"/>
      <c r="G791" s="101"/>
      <c r="H791" s="323"/>
      <c r="I791" s="402">
        <f>Conges!$B$20</f>
        <v>44913</v>
      </c>
      <c r="J791" s="403"/>
      <c r="K791" s="403"/>
      <c r="L791" s="403"/>
      <c r="M791" s="403"/>
      <c r="N791" s="78" t="str">
        <f>Planning!N$621</f>
        <v/>
      </c>
      <c r="O791" s="95">
        <f>Planning!O$621</f>
        <v>0</v>
      </c>
      <c r="P791" s="96">
        <f>Planning!P$621</f>
        <v>0</v>
      </c>
      <c r="Q791" s="96">
        <f>Planning!Q$621</f>
        <v>0</v>
      </c>
      <c r="R791" s="96">
        <f>Planning!R$621</f>
        <v>0</v>
      </c>
      <c r="S791" s="96">
        <f>Planning!S$621</f>
        <v>0</v>
      </c>
      <c r="T791" s="96">
        <f>Planning!T$621</f>
        <v>0</v>
      </c>
      <c r="U791" s="96">
        <f>Planning!U$621</f>
        <v>0</v>
      </c>
      <c r="V791" s="97">
        <f>Planning!V$621</f>
        <v>0</v>
      </c>
      <c r="W791" s="95">
        <f>Planning!W$621</f>
        <v>0</v>
      </c>
      <c r="X791" s="96">
        <f>Planning!X$621</f>
        <v>0</v>
      </c>
      <c r="Y791" s="96">
        <f>Planning!Y$621</f>
        <v>0</v>
      </c>
      <c r="Z791" s="96">
        <f>Planning!Z$621</f>
        <v>0</v>
      </c>
      <c r="AA791" s="96">
        <f>Planning!AA$621</f>
        <v>0</v>
      </c>
      <c r="AB791" s="96">
        <f>Planning!AB$621</f>
        <v>0</v>
      </c>
      <c r="AC791" s="96">
        <f>Planning!AC$621</f>
        <v>0</v>
      </c>
      <c r="AD791" s="97">
        <f>Planning!AD$621</f>
        <v>0</v>
      </c>
      <c r="AE791" s="95">
        <f>Planning!AE$621</f>
        <v>0</v>
      </c>
      <c r="AF791" s="96">
        <f>Planning!AF$621</f>
        <v>0</v>
      </c>
      <c r="AG791" s="96">
        <f>Planning!AG$621</f>
        <v>0</v>
      </c>
      <c r="AH791" s="96">
        <f>Planning!AH$621</f>
        <v>0</v>
      </c>
      <c r="AI791" s="96">
        <f>Planning!AI$621</f>
        <v>0</v>
      </c>
      <c r="AJ791" s="97">
        <f>Planning!AJ$621</f>
        <v>0</v>
      </c>
      <c r="AK791" s="95">
        <f>Planning!AK$621</f>
        <v>0</v>
      </c>
      <c r="AL791" s="96">
        <f>Planning!AL$621</f>
        <v>0</v>
      </c>
      <c r="AM791" s="96">
        <f>Planning!AM$621</f>
        <v>0</v>
      </c>
      <c r="AN791" s="96">
        <f>Planning!AN$621</f>
        <v>0</v>
      </c>
      <c r="AO791" s="96">
        <f>Planning!AO$621</f>
        <v>0</v>
      </c>
      <c r="AP791" s="96">
        <f>Planning!AP$621</f>
        <v>0</v>
      </c>
      <c r="AQ791" s="96">
        <f>Planning!AQ$621</f>
        <v>0</v>
      </c>
      <c r="AR791" s="96">
        <f>Planning!AR$621</f>
        <v>0</v>
      </c>
      <c r="AS791" s="96">
        <f>Planning!AS$621</f>
        <v>0</v>
      </c>
      <c r="AT791" s="97">
        <f>Planning!AT$621</f>
        <v>0</v>
      </c>
      <c r="AU791" s="95">
        <f>Planning!AU$621</f>
        <v>0</v>
      </c>
      <c r="AV791" s="96">
        <f>Planning!AV$621</f>
        <v>0</v>
      </c>
      <c r="AW791" s="96">
        <f>Planning!AW$621</f>
        <v>0</v>
      </c>
      <c r="AX791" s="96">
        <f>Planning!AX$621</f>
        <v>0</v>
      </c>
      <c r="AY791" s="96">
        <f>Planning!AY$621</f>
        <v>0</v>
      </c>
      <c r="AZ791" s="96">
        <f>Planning!AZ$621</f>
        <v>0</v>
      </c>
      <c r="BA791" s="96">
        <f>Planning!BA$621</f>
        <v>0</v>
      </c>
      <c r="BB791" s="97">
        <f>Planning!BB$621</f>
        <v>0</v>
      </c>
      <c r="BC791" s="82">
        <f>Planning!BC$621</f>
        <v>0</v>
      </c>
      <c r="BD791" s="102"/>
      <c r="BE791" s="410">
        <f>Planning!BE$621</f>
        <v>0</v>
      </c>
      <c r="BF791" s="411">
        <f>Planning!BF$621</f>
        <v>0</v>
      </c>
      <c r="BG791" s="88">
        <f>Planning!BG$621</f>
        <v>0</v>
      </c>
      <c r="BH791" s="89">
        <f>Planning!BH$621</f>
        <v>0</v>
      </c>
      <c r="BI791" s="90" t="str">
        <f>Planning!BI$621</f>
        <v/>
      </c>
      <c r="BJ791" s="91">
        <f>Planning!BJ$621</f>
        <v>0</v>
      </c>
      <c r="BL791" s="211">
        <f>Planning!BL$621</f>
        <v>0</v>
      </c>
      <c r="BM791" s="142">
        <f>Planning!BP$621</f>
        <v>0</v>
      </c>
      <c r="NL791" s="43" t="s">
        <v>63</v>
      </c>
    </row>
    <row r="792" spans="1:376" ht="10.199999999999999" hidden="1" customHeight="1">
      <c r="A792" s="25"/>
      <c r="B792" s="337"/>
      <c r="C792" s="424"/>
      <c r="D792" s="15"/>
      <c r="E792" s="101"/>
      <c r="F792" s="101"/>
      <c r="G792" s="101"/>
      <c r="H792" s="323"/>
      <c r="I792" s="400">
        <f>Conges!$B$21</f>
        <v>44914</v>
      </c>
      <c r="J792" s="401"/>
      <c r="K792" s="401"/>
      <c r="L792" s="401"/>
      <c r="M792" s="401"/>
      <c r="N792" s="65" t="str">
        <f>Planning!N$656</f>
        <v/>
      </c>
      <c r="O792" s="98">
        <f>Planning!O$656</f>
        <v>0</v>
      </c>
      <c r="P792" s="99">
        <f>Planning!P$656</f>
        <v>0</v>
      </c>
      <c r="Q792" s="99">
        <f>Planning!Q$656</f>
        <v>0</v>
      </c>
      <c r="R792" s="99">
        <f>Planning!R$656</f>
        <v>0</v>
      </c>
      <c r="S792" s="99">
        <f>Planning!S$656</f>
        <v>0</v>
      </c>
      <c r="T792" s="99">
        <f>Planning!T$656</f>
        <v>0</v>
      </c>
      <c r="U792" s="99">
        <f>Planning!U$656</f>
        <v>0</v>
      </c>
      <c r="V792" s="100">
        <f>Planning!V$656</f>
        <v>0</v>
      </c>
      <c r="W792" s="98">
        <f>Planning!W$656</f>
        <v>0</v>
      </c>
      <c r="X792" s="99">
        <f>Planning!X$656</f>
        <v>0</v>
      </c>
      <c r="Y792" s="99">
        <f>Planning!Y$656</f>
        <v>0</v>
      </c>
      <c r="Z792" s="99">
        <f>Planning!Z$656</f>
        <v>0</v>
      </c>
      <c r="AA792" s="99">
        <f>Planning!AA$656</f>
        <v>0</v>
      </c>
      <c r="AB792" s="99">
        <f>Planning!AB$656</f>
        <v>0</v>
      </c>
      <c r="AC792" s="99">
        <f>Planning!AC$656</f>
        <v>0</v>
      </c>
      <c r="AD792" s="100">
        <f>Planning!AD$656</f>
        <v>0</v>
      </c>
      <c r="AE792" s="98">
        <f>Planning!AE$656</f>
        <v>0</v>
      </c>
      <c r="AF792" s="99">
        <f>Planning!AF$656</f>
        <v>0</v>
      </c>
      <c r="AG792" s="99">
        <f>Planning!AG$656</f>
        <v>0</v>
      </c>
      <c r="AH792" s="99">
        <f>Planning!AH$656</f>
        <v>0</v>
      </c>
      <c r="AI792" s="99">
        <f>Planning!AI$656</f>
        <v>0</v>
      </c>
      <c r="AJ792" s="100">
        <f>Planning!AJ$656</f>
        <v>0</v>
      </c>
      <c r="AK792" s="98">
        <f>Planning!AK$656</f>
        <v>0</v>
      </c>
      <c r="AL792" s="99">
        <f>Planning!AL$656</f>
        <v>0</v>
      </c>
      <c r="AM792" s="99">
        <f>Planning!AM$656</f>
        <v>0</v>
      </c>
      <c r="AN792" s="99">
        <f>Planning!AN$656</f>
        <v>0</v>
      </c>
      <c r="AO792" s="99">
        <f>Planning!AO$656</f>
        <v>0</v>
      </c>
      <c r="AP792" s="99">
        <f>Planning!AP$656</f>
        <v>0</v>
      </c>
      <c r="AQ792" s="99">
        <f>Planning!AQ$656</f>
        <v>0</v>
      </c>
      <c r="AR792" s="99">
        <f>Planning!AR$656</f>
        <v>0</v>
      </c>
      <c r="AS792" s="99">
        <f>Planning!AS$656</f>
        <v>0</v>
      </c>
      <c r="AT792" s="100">
        <f>Planning!AT$656</f>
        <v>0</v>
      </c>
      <c r="AU792" s="98">
        <f>Planning!AU$656</f>
        <v>0</v>
      </c>
      <c r="AV792" s="99">
        <f>Planning!AV$656</f>
        <v>0</v>
      </c>
      <c r="AW792" s="99">
        <f>Planning!AW$656</f>
        <v>0</v>
      </c>
      <c r="AX792" s="99">
        <f>Planning!AX$656</f>
        <v>0</v>
      </c>
      <c r="AY792" s="99">
        <f>Planning!AY$656</f>
        <v>0</v>
      </c>
      <c r="AZ792" s="99">
        <f>Planning!AZ$656</f>
        <v>0</v>
      </c>
      <c r="BA792" s="99">
        <f>Planning!BA$656</f>
        <v>0</v>
      </c>
      <c r="BB792" s="100">
        <f>Planning!BB$656</f>
        <v>0</v>
      </c>
      <c r="BC792" s="69">
        <f>Planning!BC$656</f>
        <v>0</v>
      </c>
      <c r="BD792" s="102"/>
      <c r="BE792" s="408">
        <f>Planning!BE$656</f>
        <v>0</v>
      </c>
      <c r="BF792" s="409">
        <f>Planning!BF$656</f>
        <v>0</v>
      </c>
      <c r="BG792" s="74">
        <f>Planning!BG$656</f>
        <v>0</v>
      </c>
      <c r="BH792" s="75">
        <f>Planning!BH$656</f>
        <v>0</v>
      </c>
      <c r="BI792" s="76" t="str">
        <f>Planning!BI$656</f>
        <v/>
      </c>
      <c r="BJ792" s="77">
        <f>Planning!BJ$656</f>
        <v>0</v>
      </c>
      <c r="BL792" s="210">
        <f>Planning!BL$656</f>
        <v>0</v>
      </c>
      <c r="BM792" s="143">
        <f>Planning!BP$656</f>
        <v>0</v>
      </c>
      <c r="NL792" s="43" t="s">
        <v>63</v>
      </c>
    </row>
    <row r="793" spans="1:376" ht="10.199999999999999" hidden="1" customHeight="1">
      <c r="A793" s="25"/>
      <c r="B793" s="337"/>
      <c r="C793" s="424"/>
      <c r="D793" s="15"/>
      <c r="E793" s="101"/>
      <c r="F793" s="101"/>
      <c r="G793" s="101"/>
      <c r="H793" s="323"/>
      <c r="I793" s="402">
        <f>Conges!$B$22</f>
        <v>44915</v>
      </c>
      <c r="J793" s="403"/>
      <c r="K793" s="403"/>
      <c r="L793" s="403"/>
      <c r="M793" s="403"/>
      <c r="N793" s="78" t="str">
        <f>Planning!N$691</f>
        <v/>
      </c>
      <c r="O793" s="95">
        <f>Planning!O$691</f>
        <v>0</v>
      </c>
      <c r="P793" s="96">
        <f>Planning!P$691</f>
        <v>0</v>
      </c>
      <c r="Q793" s="96">
        <f>Planning!Q$691</f>
        <v>0</v>
      </c>
      <c r="R793" s="96">
        <f>Planning!R$691</f>
        <v>0</v>
      </c>
      <c r="S793" s="96">
        <f>Planning!S$691</f>
        <v>0</v>
      </c>
      <c r="T793" s="96">
        <f>Planning!T$691</f>
        <v>0</v>
      </c>
      <c r="U793" s="96">
        <f>Planning!U$691</f>
        <v>0</v>
      </c>
      <c r="V793" s="97">
        <f>Planning!V$691</f>
        <v>0</v>
      </c>
      <c r="W793" s="95">
        <f>Planning!W$691</f>
        <v>0</v>
      </c>
      <c r="X793" s="96">
        <f>Planning!X$691</f>
        <v>0</v>
      </c>
      <c r="Y793" s="96">
        <f>Planning!Y$691</f>
        <v>0</v>
      </c>
      <c r="Z793" s="96">
        <f>Planning!Z$691</f>
        <v>0</v>
      </c>
      <c r="AA793" s="96">
        <f>Planning!AA$691</f>
        <v>0</v>
      </c>
      <c r="AB793" s="96">
        <f>Planning!AB$691</f>
        <v>0</v>
      </c>
      <c r="AC793" s="96">
        <f>Planning!AC$691</f>
        <v>0</v>
      </c>
      <c r="AD793" s="97">
        <f>Planning!AD$691</f>
        <v>0</v>
      </c>
      <c r="AE793" s="95">
        <f>Planning!AE$691</f>
        <v>0</v>
      </c>
      <c r="AF793" s="96">
        <f>Planning!AF$691</f>
        <v>0</v>
      </c>
      <c r="AG793" s="96">
        <f>Planning!AG$691</f>
        <v>0</v>
      </c>
      <c r="AH793" s="96">
        <f>Planning!AH$691</f>
        <v>0</v>
      </c>
      <c r="AI793" s="96">
        <f>Planning!AI$691</f>
        <v>0</v>
      </c>
      <c r="AJ793" s="97">
        <f>Planning!AJ$691</f>
        <v>0</v>
      </c>
      <c r="AK793" s="95">
        <f>Planning!AK$691</f>
        <v>0</v>
      </c>
      <c r="AL793" s="96">
        <f>Planning!AL$691</f>
        <v>0</v>
      </c>
      <c r="AM793" s="96">
        <f>Planning!AM$691</f>
        <v>0</v>
      </c>
      <c r="AN793" s="96">
        <f>Planning!AN$691</f>
        <v>0</v>
      </c>
      <c r="AO793" s="96">
        <f>Planning!AO$691</f>
        <v>0</v>
      </c>
      <c r="AP793" s="96">
        <f>Planning!AP$691</f>
        <v>0</v>
      </c>
      <c r="AQ793" s="96">
        <f>Planning!AQ$691</f>
        <v>0</v>
      </c>
      <c r="AR793" s="96">
        <f>Planning!AR$691</f>
        <v>0</v>
      </c>
      <c r="AS793" s="96">
        <f>Planning!AS$691</f>
        <v>0</v>
      </c>
      <c r="AT793" s="97">
        <f>Planning!AT$691</f>
        <v>0</v>
      </c>
      <c r="AU793" s="95">
        <f>Planning!AU$691</f>
        <v>0</v>
      </c>
      <c r="AV793" s="96">
        <f>Planning!AV$691</f>
        <v>0</v>
      </c>
      <c r="AW793" s="96">
        <f>Planning!AW$691</f>
        <v>0</v>
      </c>
      <c r="AX793" s="96">
        <f>Planning!AX$691</f>
        <v>0</v>
      </c>
      <c r="AY793" s="96">
        <f>Planning!AY$691</f>
        <v>0</v>
      </c>
      <c r="AZ793" s="96">
        <f>Planning!AZ$691</f>
        <v>0</v>
      </c>
      <c r="BA793" s="96">
        <f>Planning!BA$691</f>
        <v>0</v>
      </c>
      <c r="BB793" s="97">
        <f>Planning!BB$691</f>
        <v>0</v>
      </c>
      <c r="BC793" s="82">
        <f>Planning!BC$691</f>
        <v>0</v>
      </c>
      <c r="BD793" s="102"/>
      <c r="BE793" s="410">
        <f>Planning!BE$691</f>
        <v>0</v>
      </c>
      <c r="BF793" s="411">
        <f>Planning!BF$691</f>
        <v>0</v>
      </c>
      <c r="BG793" s="88">
        <f>Planning!BG$691</f>
        <v>0</v>
      </c>
      <c r="BH793" s="89">
        <f>Planning!BH$691</f>
        <v>0</v>
      </c>
      <c r="BI793" s="90" t="str">
        <f>Planning!BI$691</f>
        <v/>
      </c>
      <c r="BJ793" s="91">
        <f>Planning!BJ$691</f>
        <v>0</v>
      </c>
      <c r="BL793" s="211">
        <f>Planning!BL$691</f>
        <v>0</v>
      </c>
      <c r="BM793" s="142">
        <f>Planning!BP$691</f>
        <v>0</v>
      </c>
      <c r="NL793" s="43" t="s">
        <v>63</v>
      </c>
    </row>
    <row r="794" spans="1:376" ht="10.199999999999999" hidden="1" customHeight="1">
      <c r="A794" s="25"/>
      <c r="B794" s="337"/>
      <c r="C794" s="424"/>
      <c r="D794" s="15"/>
      <c r="E794" s="101"/>
      <c r="F794" s="101"/>
      <c r="G794" s="101"/>
      <c r="H794" s="323"/>
      <c r="I794" s="400">
        <f>Conges!$B$23</f>
        <v>44916</v>
      </c>
      <c r="J794" s="401"/>
      <c r="K794" s="401"/>
      <c r="L794" s="401"/>
      <c r="M794" s="401"/>
      <c r="N794" s="65" t="str">
        <f>Planning!N$726</f>
        <v/>
      </c>
      <c r="O794" s="98">
        <f>Planning!O$726</f>
        <v>0</v>
      </c>
      <c r="P794" s="99">
        <f>Planning!P$726</f>
        <v>0</v>
      </c>
      <c r="Q794" s="99">
        <f>Planning!Q$726</f>
        <v>0</v>
      </c>
      <c r="R794" s="99">
        <f>Planning!R$726</f>
        <v>0</v>
      </c>
      <c r="S794" s="99">
        <f>Planning!S$726</f>
        <v>0</v>
      </c>
      <c r="T794" s="99">
        <f>Planning!T$726</f>
        <v>0</v>
      </c>
      <c r="U794" s="99">
        <f>Planning!U$726</f>
        <v>0</v>
      </c>
      <c r="V794" s="100">
        <f>Planning!V$726</f>
        <v>0</v>
      </c>
      <c r="W794" s="98">
        <f>Planning!W$726</f>
        <v>0</v>
      </c>
      <c r="X794" s="99">
        <f>Planning!X$726</f>
        <v>0</v>
      </c>
      <c r="Y794" s="99">
        <f>Planning!Y$726</f>
        <v>0</v>
      </c>
      <c r="Z794" s="99">
        <f>Planning!Z$726</f>
        <v>0</v>
      </c>
      <c r="AA794" s="99">
        <f>Planning!AA$726</f>
        <v>0</v>
      </c>
      <c r="AB794" s="99">
        <f>Planning!AB$726</f>
        <v>0</v>
      </c>
      <c r="AC794" s="99">
        <f>Planning!AC$726</f>
        <v>0</v>
      </c>
      <c r="AD794" s="100">
        <f>Planning!AD$726</f>
        <v>0</v>
      </c>
      <c r="AE794" s="98">
        <f>Planning!AE$726</f>
        <v>0</v>
      </c>
      <c r="AF794" s="99">
        <f>Planning!AF$726</f>
        <v>0</v>
      </c>
      <c r="AG794" s="99">
        <f>Planning!AG$726</f>
        <v>0</v>
      </c>
      <c r="AH794" s="99">
        <f>Planning!AH$726</f>
        <v>0</v>
      </c>
      <c r="AI794" s="99">
        <f>Planning!AI$726</f>
        <v>0</v>
      </c>
      <c r="AJ794" s="100">
        <f>Planning!AJ$726</f>
        <v>0</v>
      </c>
      <c r="AK794" s="98">
        <f>Planning!AK$726</f>
        <v>0</v>
      </c>
      <c r="AL794" s="99">
        <f>Planning!AL$726</f>
        <v>0</v>
      </c>
      <c r="AM794" s="99">
        <f>Planning!AM$726</f>
        <v>0</v>
      </c>
      <c r="AN794" s="99">
        <f>Planning!AN$726</f>
        <v>0</v>
      </c>
      <c r="AO794" s="99">
        <f>Planning!AO$726</f>
        <v>0</v>
      </c>
      <c r="AP794" s="99">
        <f>Planning!AP$726</f>
        <v>0</v>
      </c>
      <c r="AQ794" s="99">
        <f>Planning!AQ$726</f>
        <v>0</v>
      </c>
      <c r="AR794" s="99">
        <f>Planning!AR$726</f>
        <v>0</v>
      </c>
      <c r="AS794" s="99">
        <f>Planning!AS$726</f>
        <v>0</v>
      </c>
      <c r="AT794" s="100">
        <f>Planning!AT$726</f>
        <v>0</v>
      </c>
      <c r="AU794" s="98">
        <f>Planning!AU$726</f>
        <v>0</v>
      </c>
      <c r="AV794" s="99">
        <f>Planning!AV$726</f>
        <v>0</v>
      </c>
      <c r="AW794" s="99">
        <f>Planning!AW$726</f>
        <v>0</v>
      </c>
      <c r="AX794" s="99">
        <f>Planning!AX$726</f>
        <v>0</v>
      </c>
      <c r="AY794" s="99">
        <f>Planning!AY$726</f>
        <v>0</v>
      </c>
      <c r="AZ794" s="99">
        <f>Planning!AZ$726</f>
        <v>0</v>
      </c>
      <c r="BA794" s="99">
        <f>Planning!BA$726</f>
        <v>0</v>
      </c>
      <c r="BB794" s="100">
        <f>Planning!BB$726</f>
        <v>0</v>
      </c>
      <c r="BC794" s="69">
        <f>Planning!BC$726</f>
        <v>0</v>
      </c>
      <c r="BD794" s="102"/>
      <c r="BE794" s="408">
        <f>Planning!BE$726</f>
        <v>0</v>
      </c>
      <c r="BF794" s="409">
        <f>Planning!BF$726</f>
        <v>0</v>
      </c>
      <c r="BG794" s="74">
        <f>Planning!BG$726</f>
        <v>0</v>
      </c>
      <c r="BH794" s="75">
        <f>Planning!BH$726</f>
        <v>0</v>
      </c>
      <c r="BI794" s="76" t="str">
        <f>Planning!BI$726</f>
        <v/>
      </c>
      <c r="BJ794" s="77">
        <f>Planning!BJ$726</f>
        <v>0</v>
      </c>
      <c r="BL794" s="210">
        <f>Planning!BL$726</f>
        <v>0</v>
      </c>
      <c r="BM794" s="143">
        <f>Planning!BP$726</f>
        <v>0</v>
      </c>
      <c r="NL794" s="43" t="s">
        <v>63</v>
      </c>
    </row>
    <row r="795" spans="1:376" ht="10.199999999999999" hidden="1" customHeight="1">
      <c r="A795" s="25"/>
      <c r="B795" s="337"/>
      <c r="C795" s="424"/>
      <c r="D795" s="15"/>
      <c r="E795" s="101"/>
      <c r="F795" s="101"/>
      <c r="G795" s="101"/>
      <c r="H795" s="323"/>
      <c r="I795" s="402">
        <f>Conges!$B$24</f>
        <v>44917</v>
      </c>
      <c r="J795" s="403"/>
      <c r="K795" s="403"/>
      <c r="L795" s="403"/>
      <c r="M795" s="403"/>
      <c r="N795" s="78" t="str">
        <f>Planning!N$761</f>
        <v/>
      </c>
      <c r="O795" s="95">
        <f>Planning!O$761</f>
        <v>0</v>
      </c>
      <c r="P795" s="96">
        <f>Planning!P$761</f>
        <v>0</v>
      </c>
      <c r="Q795" s="96">
        <f>Planning!Q$761</f>
        <v>0</v>
      </c>
      <c r="R795" s="96">
        <f>Planning!R$761</f>
        <v>0</v>
      </c>
      <c r="S795" s="96">
        <f>Planning!S$761</f>
        <v>0</v>
      </c>
      <c r="T795" s="96">
        <f>Planning!T$761</f>
        <v>0</v>
      </c>
      <c r="U795" s="96">
        <f>Planning!U$761</f>
        <v>0</v>
      </c>
      <c r="V795" s="97">
        <f>Planning!V$761</f>
        <v>0</v>
      </c>
      <c r="W795" s="95">
        <f>Planning!W$761</f>
        <v>0</v>
      </c>
      <c r="X795" s="96">
        <f>Planning!X$761</f>
        <v>0</v>
      </c>
      <c r="Y795" s="96">
        <f>Planning!Y$761</f>
        <v>0</v>
      </c>
      <c r="Z795" s="96">
        <f>Planning!Z$761</f>
        <v>0</v>
      </c>
      <c r="AA795" s="96">
        <f>Planning!AA$761</f>
        <v>0</v>
      </c>
      <c r="AB795" s="96">
        <f>Planning!AB$761</f>
        <v>0</v>
      </c>
      <c r="AC795" s="96">
        <f>Planning!AC$761</f>
        <v>0</v>
      </c>
      <c r="AD795" s="97">
        <f>Planning!AD$761</f>
        <v>0</v>
      </c>
      <c r="AE795" s="95">
        <f>Planning!AE$761</f>
        <v>0</v>
      </c>
      <c r="AF795" s="96">
        <f>Planning!AF$761</f>
        <v>0</v>
      </c>
      <c r="AG795" s="96">
        <f>Planning!AG$761</f>
        <v>0</v>
      </c>
      <c r="AH795" s="96">
        <f>Planning!AH$761</f>
        <v>0</v>
      </c>
      <c r="AI795" s="96">
        <f>Planning!AI$761</f>
        <v>0</v>
      </c>
      <c r="AJ795" s="97">
        <f>Planning!AJ$761</f>
        <v>0</v>
      </c>
      <c r="AK795" s="95">
        <f>Planning!AK$761</f>
        <v>0</v>
      </c>
      <c r="AL795" s="96">
        <f>Planning!AL$761</f>
        <v>0</v>
      </c>
      <c r="AM795" s="96">
        <f>Planning!AM$761</f>
        <v>0</v>
      </c>
      <c r="AN795" s="96">
        <f>Planning!AN$761</f>
        <v>0</v>
      </c>
      <c r="AO795" s="96">
        <f>Planning!AO$761</f>
        <v>0</v>
      </c>
      <c r="AP795" s="96">
        <f>Planning!AP$761</f>
        <v>0</v>
      </c>
      <c r="AQ795" s="96">
        <f>Planning!AQ$761</f>
        <v>0</v>
      </c>
      <c r="AR795" s="96">
        <f>Planning!AR$761</f>
        <v>0</v>
      </c>
      <c r="AS795" s="96">
        <f>Planning!AS$761</f>
        <v>0</v>
      </c>
      <c r="AT795" s="97">
        <f>Planning!AT$761</f>
        <v>0</v>
      </c>
      <c r="AU795" s="95">
        <f>Planning!AU$761</f>
        <v>0</v>
      </c>
      <c r="AV795" s="96">
        <f>Planning!AV$761</f>
        <v>0</v>
      </c>
      <c r="AW795" s="96">
        <f>Planning!AW$761</f>
        <v>0</v>
      </c>
      <c r="AX795" s="96">
        <f>Planning!AX$761</f>
        <v>0</v>
      </c>
      <c r="AY795" s="96">
        <f>Planning!AY$761</f>
        <v>0</v>
      </c>
      <c r="AZ795" s="96">
        <f>Planning!AZ$761</f>
        <v>0</v>
      </c>
      <c r="BA795" s="96">
        <f>Planning!BA$761</f>
        <v>0</v>
      </c>
      <c r="BB795" s="97">
        <f>Planning!BB$761</f>
        <v>0</v>
      </c>
      <c r="BC795" s="82">
        <f>Planning!BC$761</f>
        <v>0</v>
      </c>
      <c r="BD795" s="102"/>
      <c r="BE795" s="410">
        <f>Planning!BE$761</f>
        <v>0</v>
      </c>
      <c r="BF795" s="411">
        <f>Planning!BF$761</f>
        <v>0</v>
      </c>
      <c r="BG795" s="88">
        <f>Planning!BG$761</f>
        <v>0</v>
      </c>
      <c r="BH795" s="89">
        <f>Planning!BH$761</f>
        <v>0</v>
      </c>
      <c r="BI795" s="90" t="str">
        <f>Planning!BI$761</f>
        <v/>
      </c>
      <c r="BJ795" s="91">
        <f>Planning!BJ$761</f>
        <v>0</v>
      </c>
      <c r="BL795" s="211">
        <f>Planning!BL$761</f>
        <v>0</v>
      </c>
      <c r="BM795" s="142">
        <f>Planning!BP$761</f>
        <v>0</v>
      </c>
      <c r="NL795" s="43" t="s">
        <v>63</v>
      </c>
    </row>
    <row r="796" spans="1:376" ht="10.199999999999999" hidden="1" customHeight="1">
      <c r="A796" s="25"/>
      <c r="B796" s="337"/>
      <c r="C796" s="424"/>
      <c r="D796" s="15"/>
      <c r="E796" s="101"/>
      <c r="F796" s="101"/>
      <c r="G796" s="101"/>
      <c r="H796" s="323"/>
      <c r="I796" s="400">
        <f>Conges!$B$25</f>
        <v>44918</v>
      </c>
      <c r="J796" s="401"/>
      <c r="K796" s="401"/>
      <c r="L796" s="401"/>
      <c r="M796" s="401"/>
      <c r="N796" s="65" t="str">
        <f>Planning!N$796</f>
        <v/>
      </c>
      <c r="O796" s="98">
        <f>Planning!O$796</f>
        <v>0</v>
      </c>
      <c r="P796" s="99">
        <f>Planning!P$796</f>
        <v>0</v>
      </c>
      <c r="Q796" s="99">
        <f>Planning!Q$796</f>
        <v>0</v>
      </c>
      <c r="R796" s="99">
        <f>Planning!R$796</f>
        <v>0</v>
      </c>
      <c r="S796" s="99">
        <f>Planning!S$796</f>
        <v>0</v>
      </c>
      <c r="T796" s="99">
        <f>Planning!T$796</f>
        <v>0</v>
      </c>
      <c r="U796" s="99">
        <f>Planning!U$796</f>
        <v>0</v>
      </c>
      <c r="V796" s="100">
        <f>Planning!V$796</f>
        <v>0</v>
      </c>
      <c r="W796" s="98">
        <f>Planning!W$796</f>
        <v>0</v>
      </c>
      <c r="X796" s="99">
        <f>Planning!X$796</f>
        <v>0</v>
      </c>
      <c r="Y796" s="99">
        <f>Planning!Y$796</f>
        <v>0</v>
      </c>
      <c r="Z796" s="99">
        <f>Planning!Z$796</f>
        <v>0</v>
      </c>
      <c r="AA796" s="99">
        <f>Planning!AA$796</f>
        <v>0</v>
      </c>
      <c r="AB796" s="99">
        <f>Planning!AB$796</f>
        <v>0</v>
      </c>
      <c r="AC796" s="99">
        <f>Planning!AC$796</f>
        <v>0</v>
      </c>
      <c r="AD796" s="100">
        <f>Planning!AD$796</f>
        <v>0</v>
      </c>
      <c r="AE796" s="98">
        <f>Planning!AE$796</f>
        <v>0</v>
      </c>
      <c r="AF796" s="99">
        <f>Planning!AF$796</f>
        <v>0</v>
      </c>
      <c r="AG796" s="99">
        <f>Planning!AG$796</f>
        <v>0</v>
      </c>
      <c r="AH796" s="99">
        <f>Planning!AH$796</f>
        <v>0</v>
      </c>
      <c r="AI796" s="99">
        <f>Planning!AI$796</f>
        <v>0</v>
      </c>
      <c r="AJ796" s="100">
        <f>Planning!AJ$796</f>
        <v>0</v>
      </c>
      <c r="AK796" s="98">
        <f>Planning!AK$796</f>
        <v>0</v>
      </c>
      <c r="AL796" s="99">
        <f>Planning!AL$796</f>
        <v>0</v>
      </c>
      <c r="AM796" s="99">
        <f>Planning!AM$796</f>
        <v>0</v>
      </c>
      <c r="AN796" s="99">
        <f>Planning!AN$796</f>
        <v>0</v>
      </c>
      <c r="AO796" s="99">
        <f>Planning!AO$796</f>
        <v>0</v>
      </c>
      <c r="AP796" s="99">
        <f>Planning!AP$796</f>
        <v>0</v>
      </c>
      <c r="AQ796" s="99">
        <f>Planning!AQ$796</f>
        <v>0</v>
      </c>
      <c r="AR796" s="99">
        <f>Planning!AR$796</f>
        <v>0</v>
      </c>
      <c r="AS796" s="99">
        <f>Planning!AS$796</f>
        <v>0</v>
      </c>
      <c r="AT796" s="100">
        <f>Planning!AT$796</f>
        <v>0</v>
      </c>
      <c r="AU796" s="98">
        <f>Planning!AU$796</f>
        <v>0</v>
      </c>
      <c r="AV796" s="99">
        <f>Planning!AV$796</f>
        <v>0</v>
      </c>
      <c r="AW796" s="99">
        <f>Planning!AW$796</f>
        <v>0</v>
      </c>
      <c r="AX796" s="99">
        <f>Planning!AX$796</f>
        <v>0</v>
      </c>
      <c r="AY796" s="99">
        <f>Planning!AY$796</f>
        <v>0</v>
      </c>
      <c r="AZ796" s="99">
        <f>Planning!AZ$796</f>
        <v>0</v>
      </c>
      <c r="BA796" s="99">
        <f>Planning!BA$796</f>
        <v>0</v>
      </c>
      <c r="BB796" s="100">
        <f>Planning!BB$796</f>
        <v>0</v>
      </c>
      <c r="BC796" s="69">
        <f>Planning!BC$796</f>
        <v>0</v>
      </c>
      <c r="BD796" s="102"/>
      <c r="BE796" s="408">
        <f>Planning!BE$796</f>
        <v>0</v>
      </c>
      <c r="BF796" s="409">
        <f>Planning!BF$796</f>
        <v>0</v>
      </c>
      <c r="BG796" s="74">
        <f>Planning!BG$796</f>
        <v>0</v>
      </c>
      <c r="BH796" s="75">
        <f>Planning!BH$796</f>
        <v>0</v>
      </c>
      <c r="BI796" s="76" t="str">
        <f>Planning!BI$796</f>
        <v/>
      </c>
      <c r="BJ796" s="77">
        <f>Planning!BJ$796</f>
        <v>0</v>
      </c>
      <c r="BL796" s="210">
        <f>Planning!BL$796</f>
        <v>0</v>
      </c>
      <c r="BM796" s="143">
        <f>Planning!BP$796</f>
        <v>0</v>
      </c>
      <c r="NL796" s="43" t="s">
        <v>63</v>
      </c>
    </row>
    <row r="797" spans="1:376" ht="10.199999999999999" hidden="1" customHeight="1">
      <c r="A797" s="25"/>
      <c r="B797" s="337"/>
      <c r="C797" s="424"/>
      <c r="D797" s="15"/>
      <c r="E797" s="101"/>
      <c r="F797" s="101"/>
      <c r="G797" s="101"/>
      <c r="H797" s="323"/>
      <c r="I797" s="402">
        <f>Conges!$B$26</f>
        <v>44919</v>
      </c>
      <c r="J797" s="403"/>
      <c r="K797" s="403"/>
      <c r="L797" s="403"/>
      <c r="M797" s="403"/>
      <c r="N797" s="78" t="str">
        <f>Planning!N$831</f>
        <v/>
      </c>
      <c r="O797" s="95">
        <f>Planning!O$831</f>
        <v>0</v>
      </c>
      <c r="P797" s="96">
        <f>Planning!P$831</f>
        <v>0</v>
      </c>
      <c r="Q797" s="96">
        <f>Planning!Q$831</f>
        <v>0</v>
      </c>
      <c r="R797" s="96">
        <f>Planning!R$831</f>
        <v>0</v>
      </c>
      <c r="S797" s="96">
        <f>Planning!S$831</f>
        <v>0</v>
      </c>
      <c r="T797" s="96">
        <f>Planning!T$831</f>
        <v>0</v>
      </c>
      <c r="U797" s="96">
        <f>Planning!U$831</f>
        <v>0</v>
      </c>
      <c r="V797" s="97">
        <f>Planning!V$831</f>
        <v>0</v>
      </c>
      <c r="W797" s="95">
        <f>Planning!W$831</f>
        <v>0</v>
      </c>
      <c r="X797" s="96">
        <f>Planning!X$831</f>
        <v>0</v>
      </c>
      <c r="Y797" s="96">
        <f>Planning!Y$831</f>
        <v>0</v>
      </c>
      <c r="Z797" s="96">
        <f>Planning!Z$831</f>
        <v>0</v>
      </c>
      <c r="AA797" s="96">
        <f>Planning!AA$831</f>
        <v>0</v>
      </c>
      <c r="AB797" s="96">
        <f>Planning!AB$831</f>
        <v>0</v>
      </c>
      <c r="AC797" s="96">
        <f>Planning!AC$831</f>
        <v>0</v>
      </c>
      <c r="AD797" s="97">
        <f>Planning!AD$831</f>
        <v>0</v>
      </c>
      <c r="AE797" s="95">
        <f>Planning!AE$831</f>
        <v>0</v>
      </c>
      <c r="AF797" s="96">
        <f>Planning!AF$831</f>
        <v>0</v>
      </c>
      <c r="AG797" s="96">
        <f>Planning!AG$831</f>
        <v>0</v>
      </c>
      <c r="AH797" s="96">
        <f>Planning!AH$831</f>
        <v>0</v>
      </c>
      <c r="AI797" s="96">
        <f>Planning!AI$831</f>
        <v>0</v>
      </c>
      <c r="AJ797" s="97">
        <f>Planning!AJ$831</f>
        <v>0</v>
      </c>
      <c r="AK797" s="95">
        <f>Planning!AK$831</f>
        <v>0</v>
      </c>
      <c r="AL797" s="96">
        <f>Planning!AL$831</f>
        <v>0</v>
      </c>
      <c r="AM797" s="96">
        <f>Planning!AM$831</f>
        <v>0</v>
      </c>
      <c r="AN797" s="96">
        <f>Planning!AN$831</f>
        <v>0</v>
      </c>
      <c r="AO797" s="96">
        <f>Planning!AO$831</f>
        <v>0</v>
      </c>
      <c r="AP797" s="96">
        <f>Planning!AP$831</f>
        <v>0</v>
      </c>
      <c r="AQ797" s="96">
        <f>Planning!AQ$831</f>
        <v>0</v>
      </c>
      <c r="AR797" s="96">
        <f>Planning!AR$831</f>
        <v>0</v>
      </c>
      <c r="AS797" s="96">
        <f>Planning!AS$831</f>
        <v>0</v>
      </c>
      <c r="AT797" s="97">
        <f>Planning!AT$831</f>
        <v>0</v>
      </c>
      <c r="AU797" s="95">
        <f>Planning!AU$831</f>
        <v>0</v>
      </c>
      <c r="AV797" s="96">
        <f>Planning!AV$831</f>
        <v>0</v>
      </c>
      <c r="AW797" s="96">
        <f>Planning!AW$831</f>
        <v>0</v>
      </c>
      <c r="AX797" s="96">
        <f>Planning!AX$831</f>
        <v>0</v>
      </c>
      <c r="AY797" s="96">
        <f>Planning!AY$831</f>
        <v>0</v>
      </c>
      <c r="AZ797" s="96">
        <f>Planning!AZ$831</f>
        <v>0</v>
      </c>
      <c r="BA797" s="96">
        <f>Planning!BA$831</f>
        <v>0</v>
      </c>
      <c r="BB797" s="97">
        <f>Planning!BB$831</f>
        <v>0</v>
      </c>
      <c r="BC797" s="82">
        <f>Planning!BC$831</f>
        <v>0</v>
      </c>
      <c r="BD797" s="102"/>
      <c r="BE797" s="410">
        <f>Planning!BE$831</f>
        <v>0</v>
      </c>
      <c r="BF797" s="411">
        <f>Planning!BF$831</f>
        <v>0</v>
      </c>
      <c r="BG797" s="88">
        <f>Planning!BG$831</f>
        <v>0</v>
      </c>
      <c r="BH797" s="89">
        <f>Planning!BH$831</f>
        <v>0</v>
      </c>
      <c r="BI797" s="90" t="str">
        <f>Planning!BI$831</f>
        <v/>
      </c>
      <c r="BJ797" s="91">
        <f>Planning!BJ$831</f>
        <v>0</v>
      </c>
      <c r="BL797" s="211">
        <f>Planning!BL$831</f>
        <v>0</v>
      </c>
      <c r="BM797" s="142">
        <f>Planning!BP$831</f>
        <v>0</v>
      </c>
      <c r="NL797" s="43" t="s">
        <v>63</v>
      </c>
    </row>
    <row r="798" spans="1:376" ht="10.199999999999999" hidden="1" customHeight="1">
      <c r="A798" s="25"/>
      <c r="B798" s="337"/>
      <c r="C798" s="424"/>
      <c r="D798" s="15"/>
      <c r="E798" s="101"/>
      <c r="F798" s="101"/>
      <c r="G798" s="101"/>
      <c r="H798" s="323"/>
      <c r="I798" s="400">
        <f>Conges!$B$27</f>
        <v>44920</v>
      </c>
      <c r="J798" s="401"/>
      <c r="K798" s="401"/>
      <c r="L798" s="401"/>
      <c r="M798" s="401"/>
      <c r="N798" s="65" t="str">
        <f>Planning!N$866</f>
        <v/>
      </c>
      <c r="O798" s="98">
        <f>Planning!O$866</f>
        <v>0</v>
      </c>
      <c r="P798" s="99">
        <f>Planning!P$866</f>
        <v>0</v>
      </c>
      <c r="Q798" s="99">
        <f>Planning!Q$866</f>
        <v>0</v>
      </c>
      <c r="R798" s="99">
        <f>Planning!R$866</f>
        <v>0</v>
      </c>
      <c r="S798" s="99">
        <f>Planning!S$866</f>
        <v>0</v>
      </c>
      <c r="T798" s="99">
        <f>Planning!T$866</f>
        <v>0</v>
      </c>
      <c r="U798" s="99">
        <f>Planning!U$866</f>
        <v>0</v>
      </c>
      <c r="V798" s="100">
        <f>Planning!V$866</f>
        <v>0</v>
      </c>
      <c r="W798" s="98">
        <f>Planning!W$866</f>
        <v>0</v>
      </c>
      <c r="X798" s="99">
        <f>Planning!X$866</f>
        <v>0</v>
      </c>
      <c r="Y798" s="99">
        <f>Planning!Y$866</f>
        <v>0</v>
      </c>
      <c r="Z798" s="99">
        <f>Planning!Z$866</f>
        <v>0</v>
      </c>
      <c r="AA798" s="99">
        <f>Planning!AA$866</f>
        <v>0</v>
      </c>
      <c r="AB798" s="99">
        <f>Planning!AB$866</f>
        <v>0</v>
      </c>
      <c r="AC798" s="99">
        <f>Planning!AC$866</f>
        <v>0</v>
      </c>
      <c r="AD798" s="100">
        <f>Planning!AD$866</f>
        <v>0</v>
      </c>
      <c r="AE798" s="98">
        <f>Planning!AE$866</f>
        <v>0</v>
      </c>
      <c r="AF798" s="99">
        <f>Planning!AF$866</f>
        <v>0</v>
      </c>
      <c r="AG798" s="99">
        <f>Planning!AG$866</f>
        <v>0</v>
      </c>
      <c r="AH798" s="99">
        <f>Planning!AH$866</f>
        <v>0</v>
      </c>
      <c r="AI798" s="99">
        <f>Planning!AI$866</f>
        <v>0</v>
      </c>
      <c r="AJ798" s="100">
        <f>Planning!AJ$866</f>
        <v>0</v>
      </c>
      <c r="AK798" s="98">
        <f>Planning!AK$866</f>
        <v>0</v>
      </c>
      <c r="AL798" s="99">
        <f>Planning!AL$866</f>
        <v>0</v>
      </c>
      <c r="AM798" s="99">
        <f>Planning!AM$866</f>
        <v>0</v>
      </c>
      <c r="AN798" s="99">
        <f>Planning!AN$866</f>
        <v>0</v>
      </c>
      <c r="AO798" s="99">
        <f>Planning!AO$866</f>
        <v>0</v>
      </c>
      <c r="AP798" s="99">
        <f>Planning!AP$866</f>
        <v>0</v>
      </c>
      <c r="AQ798" s="99">
        <f>Planning!AQ$866</f>
        <v>0</v>
      </c>
      <c r="AR798" s="99">
        <f>Planning!AR$866</f>
        <v>0</v>
      </c>
      <c r="AS798" s="99">
        <f>Planning!AS$866</f>
        <v>0</v>
      </c>
      <c r="AT798" s="100">
        <f>Planning!AT$866</f>
        <v>0</v>
      </c>
      <c r="AU798" s="98">
        <f>Planning!AU$866</f>
        <v>0</v>
      </c>
      <c r="AV798" s="99">
        <f>Planning!AV$866</f>
        <v>0</v>
      </c>
      <c r="AW798" s="99">
        <f>Planning!AW$866</f>
        <v>0</v>
      </c>
      <c r="AX798" s="99">
        <f>Planning!AX$866</f>
        <v>0</v>
      </c>
      <c r="AY798" s="99">
        <f>Planning!AY$866</f>
        <v>0</v>
      </c>
      <c r="AZ798" s="99">
        <f>Planning!AZ$866</f>
        <v>0</v>
      </c>
      <c r="BA798" s="99">
        <f>Planning!BA$866</f>
        <v>0</v>
      </c>
      <c r="BB798" s="100">
        <f>Planning!BB$866</f>
        <v>0</v>
      </c>
      <c r="BC798" s="69">
        <f>Planning!BC$866</f>
        <v>0</v>
      </c>
      <c r="BD798" s="102"/>
      <c r="BE798" s="408">
        <f>Planning!BE$866</f>
        <v>0</v>
      </c>
      <c r="BF798" s="409">
        <f>Planning!BF$866</f>
        <v>0</v>
      </c>
      <c r="BG798" s="74">
        <f>Planning!BG$866</f>
        <v>0</v>
      </c>
      <c r="BH798" s="75">
        <f>Planning!BH$866</f>
        <v>0</v>
      </c>
      <c r="BI798" s="76" t="str">
        <f>Planning!BI$866</f>
        <v/>
      </c>
      <c r="BJ798" s="77">
        <f>Planning!BJ$866</f>
        <v>0</v>
      </c>
      <c r="BL798" s="210">
        <f>Planning!BL$866</f>
        <v>0</v>
      </c>
      <c r="BM798" s="143">
        <f>Planning!BP$866</f>
        <v>0</v>
      </c>
      <c r="NL798" s="43" t="s">
        <v>63</v>
      </c>
    </row>
    <row r="799" spans="1:376" ht="10.199999999999999" hidden="1" customHeight="1">
      <c r="A799" s="25"/>
      <c r="B799" s="337"/>
      <c r="C799" s="424"/>
      <c r="D799" s="15"/>
      <c r="E799" s="101"/>
      <c r="F799" s="101"/>
      <c r="G799" s="101"/>
      <c r="H799" s="323"/>
      <c r="I799" s="402">
        <f>Conges!$B$28</f>
        <v>44921</v>
      </c>
      <c r="J799" s="403"/>
      <c r="K799" s="403"/>
      <c r="L799" s="403"/>
      <c r="M799" s="403"/>
      <c r="N799" s="78" t="str">
        <f>Planning!N$901</f>
        <v/>
      </c>
      <c r="O799" s="95">
        <f>Planning!O$901</f>
        <v>0</v>
      </c>
      <c r="P799" s="96">
        <f>Planning!P$901</f>
        <v>0</v>
      </c>
      <c r="Q799" s="96">
        <f>Planning!Q$901</f>
        <v>0</v>
      </c>
      <c r="R799" s="96">
        <f>Planning!R$901</f>
        <v>0</v>
      </c>
      <c r="S799" s="96">
        <f>Planning!S$901</f>
        <v>0</v>
      </c>
      <c r="T799" s="96">
        <f>Planning!T$901</f>
        <v>0</v>
      </c>
      <c r="U799" s="96">
        <f>Planning!U$901</f>
        <v>0</v>
      </c>
      <c r="V799" s="97">
        <f>Planning!V$901</f>
        <v>0</v>
      </c>
      <c r="W799" s="95">
        <f>Planning!W$901</f>
        <v>0</v>
      </c>
      <c r="X799" s="96">
        <f>Planning!X$901</f>
        <v>0</v>
      </c>
      <c r="Y799" s="96">
        <f>Planning!Y$901</f>
        <v>0</v>
      </c>
      <c r="Z799" s="96">
        <f>Planning!Z$901</f>
        <v>0</v>
      </c>
      <c r="AA799" s="96">
        <f>Planning!AA$901</f>
        <v>0</v>
      </c>
      <c r="AB799" s="96">
        <f>Planning!AB$901</f>
        <v>0</v>
      </c>
      <c r="AC799" s="96">
        <f>Planning!AC$901</f>
        <v>0</v>
      </c>
      <c r="AD799" s="97">
        <f>Planning!AD$901</f>
        <v>0</v>
      </c>
      <c r="AE799" s="95">
        <f>Planning!AE$901</f>
        <v>0</v>
      </c>
      <c r="AF799" s="96">
        <f>Planning!AF$901</f>
        <v>0</v>
      </c>
      <c r="AG799" s="96">
        <f>Planning!AG$901</f>
        <v>0</v>
      </c>
      <c r="AH799" s="96">
        <f>Planning!AH$901</f>
        <v>0</v>
      </c>
      <c r="AI799" s="96">
        <f>Planning!AI$901</f>
        <v>0</v>
      </c>
      <c r="AJ799" s="97">
        <f>Planning!AJ$901</f>
        <v>0</v>
      </c>
      <c r="AK799" s="95">
        <f>Planning!AK$901</f>
        <v>0</v>
      </c>
      <c r="AL799" s="96">
        <f>Planning!AL$901</f>
        <v>0</v>
      </c>
      <c r="AM799" s="96">
        <f>Planning!AM$901</f>
        <v>0</v>
      </c>
      <c r="AN799" s="96">
        <f>Planning!AN$901</f>
        <v>0</v>
      </c>
      <c r="AO799" s="96">
        <f>Planning!AO$901</f>
        <v>0</v>
      </c>
      <c r="AP799" s="96">
        <f>Planning!AP$901</f>
        <v>0</v>
      </c>
      <c r="AQ799" s="96">
        <f>Planning!AQ$901</f>
        <v>0</v>
      </c>
      <c r="AR799" s="96">
        <f>Planning!AR$901</f>
        <v>0</v>
      </c>
      <c r="AS799" s="96">
        <f>Planning!AS$901</f>
        <v>0</v>
      </c>
      <c r="AT799" s="97">
        <f>Planning!AT$901</f>
        <v>0</v>
      </c>
      <c r="AU799" s="95">
        <f>Planning!AU$901</f>
        <v>0</v>
      </c>
      <c r="AV799" s="96">
        <f>Planning!AV$901</f>
        <v>0</v>
      </c>
      <c r="AW799" s="96">
        <f>Planning!AW$901</f>
        <v>0</v>
      </c>
      <c r="AX799" s="96">
        <f>Planning!AX$901</f>
        <v>0</v>
      </c>
      <c r="AY799" s="96">
        <f>Planning!AY$901</f>
        <v>0</v>
      </c>
      <c r="AZ799" s="96">
        <f>Planning!AZ$901</f>
        <v>0</v>
      </c>
      <c r="BA799" s="96">
        <f>Planning!BA$901</f>
        <v>0</v>
      </c>
      <c r="BB799" s="97">
        <f>Planning!BB$901</f>
        <v>0</v>
      </c>
      <c r="BC799" s="82">
        <f>Planning!BC$901</f>
        <v>0</v>
      </c>
      <c r="BD799" s="102"/>
      <c r="BE799" s="410">
        <f>Planning!BE$901</f>
        <v>0</v>
      </c>
      <c r="BF799" s="411">
        <f>Planning!BF$901</f>
        <v>0</v>
      </c>
      <c r="BG799" s="88">
        <f>Planning!BG$901</f>
        <v>0</v>
      </c>
      <c r="BH799" s="89">
        <f>Planning!BH$901</f>
        <v>0</v>
      </c>
      <c r="BI799" s="90" t="str">
        <f>Planning!BI$901</f>
        <v/>
      </c>
      <c r="BJ799" s="91">
        <f>Planning!BJ$901</f>
        <v>0</v>
      </c>
      <c r="BL799" s="211">
        <f>Planning!BL$901</f>
        <v>0</v>
      </c>
      <c r="BM799" s="142">
        <f>Planning!BP$901</f>
        <v>0</v>
      </c>
      <c r="NL799" s="43" t="s">
        <v>63</v>
      </c>
    </row>
    <row r="800" spans="1:376" ht="10.199999999999999" hidden="1" customHeight="1">
      <c r="A800" s="25"/>
      <c r="B800" s="337"/>
      <c r="C800" s="424"/>
      <c r="D800" s="15"/>
      <c r="E800" s="101"/>
      <c r="F800" s="101"/>
      <c r="G800" s="101"/>
      <c r="H800" s="323"/>
      <c r="I800" s="400">
        <f>Conges!$B$29</f>
        <v>44922</v>
      </c>
      <c r="J800" s="401"/>
      <c r="K800" s="401"/>
      <c r="L800" s="401"/>
      <c r="M800" s="401"/>
      <c r="N800" s="65" t="str">
        <f>Planning!N$936</f>
        <v/>
      </c>
      <c r="O800" s="98">
        <f>Planning!O$936</f>
        <v>0</v>
      </c>
      <c r="P800" s="99">
        <f>Planning!P$936</f>
        <v>0</v>
      </c>
      <c r="Q800" s="99">
        <f>Planning!Q$936</f>
        <v>0</v>
      </c>
      <c r="R800" s="99">
        <f>Planning!R$936</f>
        <v>0</v>
      </c>
      <c r="S800" s="99">
        <f>Planning!S$936</f>
        <v>0</v>
      </c>
      <c r="T800" s="99">
        <f>Planning!T$936</f>
        <v>0</v>
      </c>
      <c r="U800" s="99">
        <f>Planning!U$936</f>
        <v>0</v>
      </c>
      <c r="V800" s="100">
        <f>Planning!V$936</f>
        <v>0</v>
      </c>
      <c r="W800" s="98">
        <f>Planning!W$936</f>
        <v>0</v>
      </c>
      <c r="X800" s="99">
        <f>Planning!X$936</f>
        <v>0</v>
      </c>
      <c r="Y800" s="99">
        <f>Planning!Y$936</f>
        <v>0</v>
      </c>
      <c r="Z800" s="99">
        <f>Planning!Z$936</f>
        <v>0</v>
      </c>
      <c r="AA800" s="99">
        <f>Planning!AA$936</f>
        <v>0</v>
      </c>
      <c r="AB800" s="99">
        <f>Planning!AB$936</f>
        <v>0</v>
      </c>
      <c r="AC800" s="99">
        <f>Planning!AC$936</f>
        <v>0</v>
      </c>
      <c r="AD800" s="100">
        <f>Planning!AD$936</f>
        <v>0</v>
      </c>
      <c r="AE800" s="98">
        <f>Planning!AE$936</f>
        <v>0</v>
      </c>
      <c r="AF800" s="99">
        <f>Planning!AF$936</f>
        <v>0</v>
      </c>
      <c r="AG800" s="99">
        <f>Planning!AG$936</f>
        <v>0</v>
      </c>
      <c r="AH800" s="99">
        <f>Planning!AH$936</f>
        <v>0</v>
      </c>
      <c r="AI800" s="99">
        <f>Planning!AI$936</f>
        <v>0</v>
      </c>
      <c r="AJ800" s="100">
        <f>Planning!AJ$936</f>
        <v>0</v>
      </c>
      <c r="AK800" s="98">
        <f>Planning!AK$936</f>
        <v>0</v>
      </c>
      <c r="AL800" s="99">
        <f>Planning!AL$936</f>
        <v>0</v>
      </c>
      <c r="AM800" s="99">
        <f>Planning!AM$936</f>
        <v>0</v>
      </c>
      <c r="AN800" s="99">
        <f>Planning!AN$936</f>
        <v>0</v>
      </c>
      <c r="AO800" s="99">
        <f>Planning!AO$936</f>
        <v>0</v>
      </c>
      <c r="AP800" s="99">
        <f>Planning!AP$936</f>
        <v>0</v>
      </c>
      <c r="AQ800" s="99">
        <f>Planning!AQ$936</f>
        <v>0</v>
      </c>
      <c r="AR800" s="99">
        <f>Planning!AR$936</f>
        <v>0</v>
      </c>
      <c r="AS800" s="99">
        <f>Planning!AS$936</f>
        <v>0</v>
      </c>
      <c r="AT800" s="100">
        <f>Planning!AT$936</f>
        <v>0</v>
      </c>
      <c r="AU800" s="98">
        <f>Planning!AU$936</f>
        <v>0</v>
      </c>
      <c r="AV800" s="99">
        <f>Planning!AV$936</f>
        <v>0</v>
      </c>
      <c r="AW800" s="99">
        <f>Planning!AW$936</f>
        <v>0</v>
      </c>
      <c r="AX800" s="99">
        <f>Planning!AX$936</f>
        <v>0</v>
      </c>
      <c r="AY800" s="99">
        <f>Planning!AY$936</f>
        <v>0</v>
      </c>
      <c r="AZ800" s="99">
        <f>Planning!AZ$936</f>
        <v>0</v>
      </c>
      <c r="BA800" s="99">
        <f>Planning!BA$936</f>
        <v>0</v>
      </c>
      <c r="BB800" s="100">
        <f>Planning!BB$936</f>
        <v>0</v>
      </c>
      <c r="BC800" s="69">
        <f>Planning!BC$936</f>
        <v>0</v>
      </c>
      <c r="BD800" s="102"/>
      <c r="BE800" s="408">
        <f>Planning!BE$936</f>
        <v>0</v>
      </c>
      <c r="BF800" s="409">
        <f>Planning!BF$936</f>
        <v>0</v>
      </c>
      <c r="BG800" s="74">
        <f>Planning!BG$936</f>
        <v>0</v>
      </c>
      <c r="BH800" s="75">
        <f>Planning!BH$936</f>
        <v>0</v>
      </c>
      <c r="BI800" s="76" t="str">
        <f>Planning!BI$936</f>
        <v/>
      </c>
      <c r="BJ800" s="77">
        <f>Planning!BJ$936</f>
        <v>0</v>
      </c>
      <c r="BL800" s="210">
        <f>Planning!BL$936</f>
        <v>0</v>
      </c>
      <c r="BM800" s="143">
        <f>Planning!BP$936</f>
        <v>0</v>
      </c>
      <c r="NL800" s="43" t="s">
        <v>63</v>
      </c>
    </row>
    <row r="801" spans="1:376" ht="10.199999999999999" hidden="1" customHeight="1">
      <c r="A801" s="25"/>
      <c r="B801" s="337"/>
      <c r="C801" s="424"/>
      <c r="D801" s="15"/>
      <c r="E801" s="101"/>
      <c r="F801" s="101"/>
      <c r="G801" s="101"/>
      <c r="H801" s="323"/>
      <c r="I801" s="402">
        <f>Conges!$B$30</f>
        <v>44923</v>
      </c>
      <c r="J801" s="403"/>
      <c r="K801" s="403"/>
      <c r="L801" s="403"/>
      <c r="M801" s="403"/>
      <c r="N801" s="78" t="str">
        <f>Planning!N$971</f>
        <v/>
      </c>
      <c r="O801" s="95">
        <f>Planning!O$971</f>
        <v>0</v>
      </c>
      <c r="P801" s="96">
        <f>Planning!P$971</f>
        <v>0</v>
      </c>
      <c r="Q801" s="96">
        <f>Planning!Q$971</f>
        <v>0</v>
      </c>
      <c r="R801" s="96">
        <f>Planning!R$971</f>
        <v>0</v>
      </c>
      <c r="S801" s="96">
        <f>Planning!S$971</f>
        <v>0</v>
      </c>
      <c r="T801" s="96">
        <f>Planning!T$971</f>
        <v>0</v>
      </c>
      <c r="U801" s="96">
        <f>Planning!U$971</f>
        <v>0</v>
      </c>
      <c r="V801" s="97">
        <f>Planning!V$971</f>
        <v>0</v>
      </c>
      <c r="W801" s="95">
        <f>Planning!W$971</f>
        <v>0</v>
      </c>
      <c r="X801" s="96">
        <f>Planning!X$971</f>
        <v>0</v>
      </c>
      <c r="Y801" s="96">
        <f>Planning!Y$971</f>
        <v>0</v>
      </c>
      <c r="Z801" s="96">
        <f>Planning!Z$971</f>
        <v>0</v>
      </c>
      <c r="AA801" s="96">
        <f>Planning!AA$971</f>
        <v>0</v>
      </c>
      <c r="AB801" s="96">
        <f>Planning!AB$971</f>
        <v>0</v>
      </c>
      <c r="AC801" s="96">
        <f>Planning!AC$971</f>
        <v>0</v>
      </c>
      <c r="AD801" s="97">
        <f>Planning!AD$971</f>
        <v>0</v>
      </c>
      <c r="AE801" s="95">
        <f>Planning!AE$971</f>
        <v>0</v>
      </c>
      <c r="AF801" s="96">
        <f>Planning!AF$971</f>
        <v>0</v>
      </c>
      <c r="AG801" s="96">
        <f>Planning!AG$971</f>
        <v>0</v>
      </c>
      <c r="AH801" s="96">
        <f>Planning!AH$971</f>
        <v>0</v>
      </c>
      <c r="AI801" s="96">
        <f>Planning!AI$971</f>
        <v>0</v>
      </c>
      <c r="AJ801" s="97">
        <f>Planning!AJ$971</f>
        <v>0</v>
      </c>
      <c r="AK801" s="95">
        <f>Planning!AK$971</f>
        <v>0</v>
      </c>
      <c r="AL801" s="96">
        <f>Planning!AL$971</f>
        <v>0</v>
      </c>
      <c r="AM801" s="96">
        <f>Planning!AM$971</f>
        <v>0</v>
      </c>
      <c r="AN801" s="96">
        <f>Planning!AN$971</f>
        <v>0</v>
      </c>
      <c r="AO801" s="96">
        <f>Planning!AO$971</f>
        <v>0</v>
      </c>
      <c r="AP801" s="96">
        <f>Planning!AP$971</f>
        <v>0</v>
      </c>
      <c r="AQ801" s="96">
        <f>Planning!AQ$971</f>
        <v>0</v>
      </c>
      <c r="AR801" s="96">
        <f>Planning!AR$971</f>
        <v>0</v>
      </c>
      <c r="AS801" s="96">
        <f>Planning!AS$971</f>
        <v>0</v>
      </c>
      <c r="AT801" s="97">
        <f>Planning!AT$971</f>
        <v>0</v>
      </c>
      <c r="AU801" s="95">
        <f>Planning!AU$971</f>
        <v>0</v>
      </c>
      <c r="AV801" s="96">
        <f>Planning!AV$971</f>
        <v>0</v>
      </c>
      <c r="AW801" s="96">
        <f>Planning!AW$971</f>
        <v>0</v>
      </c>
      <c r="AX801" s="96">
        <f>Planning!AX$971</f>
        <v>0</v>
      </c>
      <c r="AY801" s="96">
        <f>Planning!AY$971</f>
        <v>0</v>
      </c>
      <c r="AZ801" s="96">
        <f>Planning!AZ$971</f>
        <v>0</v>
      </c>
      <c r="BA801" s="96">
        <f>Planning!BA$971</f>
        <v>0</v>
      </c>
      <c r="BB801" s="97">
        <f>Planning!BB$971</f>
        <v>0</v>
      </c>
      <c r="BC801" s="82">
        <f>Planning!BC$971</f>
        <v>0</v>
      </c>
      <c r="BD801" s="102"/>
      <c r="BE801" s="410">
        <f>Planning!BE$971</f>
        <v>0</v>
      </c>
      <c r="BF801" s="411">
        <f>Planning!BF$971</f>
        <v>0</v>
      </c>
      <c r="BG801" s="88">
        <f>Planning!BG$971</f>
        <v>0</v>
      </c>
      <c r="BH801" s="89">
        <f>Planning!BH$971</f>
        <v>0</v>
      </c>
      <c r="BI801" s="90" t="str">
        <f>Planning!BI$971</f>
        <v/>
      </c>
      <c r="BJ801" s="91">
        <f>Planning!BJ$971</f>
        <v>0</v>
      </c>
      <c r="BL801" s="211">
        <f>Planning!BL$971</f>
        <v>0</v>
      </c>
      <c r="BM801" s="142">
        <f>Planning!BP$971</f>
        <v>0</v>
      </c>
      <c r="NL801" s="43" t="s">
        <v>63</v>
      </c>
    </row>
    <row r="802" spans="1:376" ht="10.199999999999999" hidden="1" customHeight="1">
      <c r="A802" s="25"/>
      <c r="B802" s="337"/>
      <c r="C802" s="424"/>
      <c r="D802" s="15"/>
      <c r="E802" s="101"/>
      <c r="F802" s="101"/>
      <c r="G802" s="101"/>
      <c r="H802" s="323"/>
      <c r="I802" s="400">
        <f>Conges!$B$31</f>
        <v>44924</v>
      </c>
      <c r="J802" s="401"/>
      <c r="K802" s="401"/>
      <c r="L802" s="401"/>
      <c r="M802" s="401"/>
      <c r="N802" s="65" t="str">
        <f>Planning!N$1006</f>
        <v/>
      </c>
      <c r="O802" s="98">
        <f>Planning!O$1006</f>
        <v>0</v>
      </c>
      <c r="P802" s="99">
        <f>Planning!P$1006</f>
        <v>0</v>
      </c>
      <c r="Q802" s="99">
        <f>Planning!Q$1006</f>
        <v>0</v>
      </c>
      <c r="R802" s="99">
        <f>Planning!R$1006</f>
        <v>0</v>
      </c>
      <c r="S802" s="99">
        <f>Planning!S$1006</f>
        <v>0</v>
      </c>
      <c r="T802" s="99">
        <f>Planning!T$1006</f>
        <v>0</v>
      </c>
      <c r="U802" s="99">
        <f>Planning!U$1006</f>
        <v>0</v>
      </c>
      <c r="V802" s="100">
        <f>Planning!V$1006</f>
        <v>0</v>
      </c>
      <c r="W802" s="98">
        <f>Planning!W$1006</f>
        <v>0</v>
      </c>
      <c r="X802" s="99">
        <f>Planning!X$1006</f>
        <v>0</v>
      </c>
      <c r="Y802" s="99">
        <f>Planning!Y$1006</f>
        <v>0</v>
      </c>
      <c r="Z802" s="99">
        <f>Planning!Z$1006</f>
        <v>0</v>
      </c>
      <c r="AA802" s="99">
        <f>Planning!AA$1006</f>
        <v>0</v>
      </c>
      <c r="AB802" s="99">
        <f>Planning!AB$1006</f>
        <v>0</v>
      </c>
      <c r="AC802" s="99">
        <f>Planning!AC$1006</f>
        <v>0</v>
      </c>
      <c r="AD802" s="100">
        <f>Planning!AD$1006</f>
        <v>0</v>
      </c>
      <c r="AE802" s="98">
        <f>Planning!AE$1006</f>
        <v>0</v>
      </c>
      <c r="AF802" s="99">
        <f>Planning!AF$1006</f>
        <v>0</v>
      </c>
      <c r="AG802" s="99">
        <f>Planning!AG$1006</f>
        <v>0</v>
      </c>
      <c r="AH802" s="99">
        <f>Planning!AH$1006</f>
        <v>0</v>
      </c>
      <c r="AI802" s="99">
        <f>Planning!AI$1006</f>
        <v>0</v>
      </c>
      <c r="AJ802" s="100">
        <f>Planning!AJ$1006</f>
        <v>0</v>
      </c>
      <c r="AK802" s="98">
        <f>Planning!AK$1006</f>
        <v>0</v>
      </c>
      <c r="AL802" s="99">
        <f>Planning!AL$1006</f>
        <v>0</v>
      </c>
      <c r="AM802" s="99">
        <f>Planning!AM$1006</f>
        <v>0</v>
      </c>
      <c r="AN802" s="99">
        <f>Planning!AN$1006</f>
        <v>0</v>
      </c>
      <c r="AO802" s="99">
        <f>Planning!AO$1006</f>
        <v>0</v>
      </c>
      <c r="AP802" s="99">
        <f>Planning!AP$1006</f>
        <v>0</v>
      </c>
      <c r="AQ802" s="99">
        <f>Planning!AQ$1006</f>
        <v>0</v>
      </c>
      <c r="AR802" s="99">
        <f>Planning!AR$1006</f>
        <v>0</v>
      </c>
      <c r="AS802" s="99">
        <f>Planning!AS$1006</f>
        <v>0</v>
      </c>
      <c r="AT802" s="100">
        <f>Planning!AT$1006</f>
        <v>0</v>
      </c>
      <c r="AU802" s="98">
        <f>Planning!AU$1006</f>
        <v>0</v>
      </c>
      <c r="AV802" s="99">
        <f>Planning!AV$1006</f>
        <v>0</v>
      </c>
      <c r="AW802" s="99">
        <f>Planning!AW$1006</f>
        <v>0</v>
      </c>
      <c r="AX802" s="99">
        <f>Planning!AX$1006</f>
        <v>0</v>
      </c>
      <c r="AY802" s="99">
        <f>Planning!AY$1006</f>
        <v>0</v>
      </c>
      <c r="AZ802" s="99">
        <f>Planning!AZ$1006</f>
        <v>0</v>
      </c>
      <c r="BA802" s="99">
        <f>Planning!BA$1006</f>
        <v>0</v>
      </c>
      <c r="BB802" s="100">
        <f>Planning!BB$1006</f>
        <v>0</v>
      </c>
      <c r="BC802" s="69">
        <f>Planning!BC$1006</f>
        <v>0</v>
      </c>
      <c r="BD802" s="102"/>
      <c r="BE802" s="408">
        <f>Planning!BE$1006</f>
        <v>0</v>
      </c>
      <c r="BF802" s="409">
        <f>Planning!BF$1006</f>
        <v>0</v>
      </c>
      <c r="BG802" s="74">
        <f>Planning!BG$1006</f>
        <v>0</v>
      </c>
      <c r="BH802" s="75">
        <f>Planning!BH$1006</f>
        <v>0</v>
      </c>
      <c r="BI802" s="76" t="str">
        <f>Planning!BI$1006</f>
        <v/>
      </c>
      <c r="BJ802" s="77">
        <f>Planning!BJ$1006</f>
        <v>0</v>
      </c>
      <c r="BL802" s="210">
        <f>Planning!BL$1006</f>
        <v>0</v>
      </c>
      <c r="BM802" s="143">
        <f>Planning!BP$1006</f>
        <v>0</v>
      </c>
      <c r="NL802" s="43" t="s">
        <v>63</v>
      </c>
    </row>
    <row r="803" spans="1:376" ht="10.199999999999999" hidden="1" customHeight="1">
      <c r="A803" s="25"/>
      <c r="B803" s="337"/>
      <c r="C803" s="424"/>
      <c r="D803" s="15"/>
      <c r="E803" s="101"/>
      <c r="F803" s="101"/>
      <c r="G803" s="101"/>
      <c r="H803" s="323"/>
      <c r="I803" s="402">
        <f>Conges!$B$32</f>
        <v>44925</v>
      </c>
      <c r="J803" s="403"/>
      <c r="K803" s="403"/>
      <c r="L803" s="403"/>
      <c r="M803" s="403"/>
      <c r="N803" s="78" t="str">
        <f>Planning!N$1041</f>
        <v/>
      </c>
      <c r="O803" s="95">
        <f>Planning!O$1041</f>
        <v>0</v>
      </c>
      <c r="P803" s="96">
        <f>Planning!P$1041</f>
        <v>0</v>
      </c>
      <c r="Q803" s="96">
        <f>Planning!Q$1041</f>
        <v>0</v>
      </c>
      <c r="R803" s="96">
        <f>Planning!R$1041</f>
        <v>0</v>
      </c>
      <c r="S803" s="96">
        <f>Planning!S$1041</f>
        <v>0</v>
      </c>
      <c r="T803" s="96">
        <f>Planning!T$1041</f>
        <v>0</v>
      </c>
      <c r="U803" s="96">
        <f>Planning!U$1041</f>
        <v>0</v>
      </c>
      <c r="V803" s="97">
        <f>Planning!V$1041</f>
        <v>0</v>
      </c>
      <c r="W803" s="95">
        <f>Planning!W$1041</f>
        <v>0</v>
      </c>
      <c r="X803" s="96">
        <f>Planning!X$1041</f>
        <v>0</v>
      </c>
      <c r="Y803" s="96">
        <f>Planning!Y$1041</f>
        <v>0</v>
      </c>
      <c r="Z803" s="96">
        <f>Planning!Z$1041</f>
        <v>0</v>
      </c>
      <c r="AA803" s="96">
        <f>Planning!AA$1041</f>
        <v>0</v>
      </c>
      <c r="AB803" s="96">
        <f>Planning!AB$1041</f>
        <v>0</v>
      </c>
      <c r="AC803" s="96">
        <f>Planning!AC$1041</f>
        <v>0</v>
      </c>
      <c r="AD803" s="97">
        <f>Planning!AD$1041</f>
        <v>0</v>
      </c>
      <c r="AE803" s="95">
        <f>Planning!AE$1041</f>
        <v>0</v>
      </c>
      <c r="AF803" s="96">
        <f>Planning!AF$1041</f>
        <v>0</v>
      </c>
      <c r="AG803" s="96">
        <f>Planning!AG$1041</f>
        <v>0</v>
      </c>
      <c r="AH803" s="96">
        <f>Planning!AH$1041</f>
        <v>0</v>
      </c>
      <c r="AI803" s="96">
        <f>Planning!AI$1041</f>
        <v>0</v>
      </c>
      <c r="AJ803" s="97">
        <f>Planning!AJ$1041</f>
        <v>0</v>
      </c>
      <c r="AK803" s="95">
        <f>Planning!AK$1041</f>
        <v>0</v>
      </c>
      <c r="AL803" s="96">
        <f>Planning!AL$1041</f>
        <v>0</v>
      </c>
      <c r="AM803" s="96">
        <f>Planning!AM$1041</f>
        <v>0</v>
      </c>
      <c r="AN803" s="96">
        <f>Planning!AN$1041</f>
        <v>0</v>
      </c>
      <c r="AO803" s="96">
        <f>Planning!AO$1041</f>
        <v>0</v>
      </c>
      <c r="AP803" s="96">
        <f>Planning!AP$1041</f>
        <v>0</v>
      </c>
      <c r="AQ803" s="96">
        <f>Planning!AQ$1041</f>
        <v>0</v>
      </c>
      <c r="AR803" s="96">
        <f>Planning!AR$1041</f>
        <v>0</v>
      </c>
      <c r="AS803" s="96">
        <f>Planning!AS$1041</f>
        <v>0</v>
      </c>
      <c r="AT803" s="97">
        <f>Planning!AT$1041</f>
        <v>0</v>
      </c>
      <c r="AU803" s="95">
        <f>Planning!AU$1041</f>
        <v>0</v>
      </c>
      <c r="AV803" s="96">
        <f>Planning!AV$1041</f>
        <v>0</v>
      </c>
      <c r="AW803" s="96">
        <f>Planning!AW$1041</f>
        <v>0</v>
      </c>
      <c r="AX803" s="96">
        <f>Planning!AX$1041</f>
        <v>0</v>
      </c>
      <c r="AY803" s="96">
        <f>Planning!AY$1041</f>
        <v>0</v>
      </c>
      <c r="AZ803" s="96">
        <f>Planning!AZ$1041</f>
        <v>0</v>
      </c>
      <c r="BA803" s="96">
        <f>Planning!BA$1041</f>
        <v>0</v>
      </c>
      <c r="BB803" s="97">
        <f>Planning!BB$1041</f>
        <v>0</v>
      </c>
      <c r="BC803" s="82">
        <f>Planning!BC$1041</f>
        <v>0</v>
      </c>
      <c r="BD803" s="102"/>
      <c r="BE803" s="410">
        <f>Planning!BE$1041</f>
        <v>0</v>
      </c>
      <c r="BF803" s="411">
        <f>Planning!BF$1041</f>
        <v>0</v>
      </c>
      <c r="BG803" s="88">
        <f>Planning!BG$1041</f>
        <v>0</v>
      </c>
      <c r="BH803" s="89">
        <f>Planning!BH$1041</f>
        <v>0</v>
      </c>
      <c r="BI803" s="90" t="str">
        <f>Planning!BI$1041</f>
        <v/>
      </c>
      <c r="BJ803" s="91">
        <f>Planning!BJ$1041</f>
        <v>0</v>
      </c>
      <c r="BL803" s="211">
        <f>Planning!BL$1041</f>
        <v>0</v>
      </c>
      <c r="BM803" s="142">
        <f>Planning!BP$1041</f>
        <v>0</v>
      </c>
      <c r="NL803" s="43" t="s">
        <v>63</v>
      </c>
    </row>
    <row r="804" spans="1:376" ht="10.199999999999999" hidden="1" customHeight="1" thickBot="1">
      <c r="A804" s="25"/>
      <c r="B804" s="337"/>
      <c r="C804" s="424"/>
      <c r="D804" s="15"/>
      <c r="E804" s="101"/>
      <c r="F804" s="101"/>
      <c r="G804" s="101"/>
      <c r="H804" s="323"/>
      <c r="I804" s="400">
        <f>Conges!$B$33</f>
        <v>44926</v>
      </c>
      <c r="J804" s="401"/>
      <c r="K804" s="401"/>
      <c r="L804" s="401"/>
      <c r="M804" s="401"/>
      <c r="N804" s="65" t="str">
        <f>Planning!N$1076</f>
        <v/>
      </c>
      <c r="O804" s="98">
        <f>Planning!O$1076</f>
        <v>0</v>
      </c>
      <c r="P804" s="99">
        <f>Planning!P$1076</f>
        <v>0</v>
      </c>
      <c r="Q804" s="99">
        <f>Planning!Q$1076</f>
        <v>0</v>
      </c>
      <c r="R804" s="99">
        <f>Planning!R$1076</f>
        <v>0</v>
      </c>
      <c r="S804" s="99">
        <f>Planning!S$1076</f>
        <v>0</v>
      </c>
      <c r="T804" s="99">
        <f>Planning!T$1076</f>
        <v>0</v>
      </c>
      <c r="U804" s="99">
        <f>Planning!U$1076</f>
        <v>0</v>
      </c>
      <c r="V804" s="100">
        <f>Planning!V$1076</f>
        <v>0</v>
      </c>
      <c r="W804" s="98">
        <f>Planning!W$1076</f>
        <v>0</v>
      </c>
      <c r="X804" s="99">
        <f>Planning!X$1076</f>
        <v>0</v>
      </c>
      <c r="Y804" s="99">
        <f>Planning!Y$1076</f>
        <v>0</v>
      </c>
      <c r="Z804" s="99">
        <f>Planning!Z$1076</f>
        <v>0</v>
      </c>
      <c r="AA804" s="99">
        <f>Planning!AA$1076</f>
        <v>0</v>
      </c>
      <c r="AB804" s="99">
        <f>Planning!AB$1076</f>
        <v>0</v>
      </c>
      <c r="AC804" s="99">
        <f>Planning!AC$1076</f>
        <v>0</v>
      </c>
      <c r="AD804" s="100">
        <f>Planning!AD$1076</f>
        <v>0</v>
      </c>
      <c r="AE804" s="98">
        <f>Planning!AE$1076</f>
        <v>0</v>
      </c>
      <c r="AF804" s="99">
        <f>Planning!AF$1076</f>
        <v>0</v>
      </c>
      <c r="AG804" s="99">
        <f>Planning!AG$1076</f>
        <v>0</v>
      </c>
      <c r="AH804" s="99">
        <f>Planning!AH$1076</f>
        <v>0</v>
      </c>
      <c r="AI804" s="99">
        <f>Planning!AI$1076</f>
        <v>0</v>
      </c>
      <c r="AJ804" s="100">
        <f>Planning!AJ$1076</f>
        <v>0</v>
      </c>
      <c r="AK804" s="98">
        <f>Planning!AK$1076</f>
        <v>0</v>
      </c>
      <c r="AL804" s="99">
        <f>Planning!AL$1076</f>
        <v>0</v>
      </c>
      <c r="AM804" s="99">
        <f>Planning!AM$1076</f>
        <v>0</v>
      </c>
      <c r="AN804" s="99">
        <f>Planning!AN$1076</f>
        <v>0</v>
      </c>
      <c r="AO804" s="99">
        <f>Planning!AO$1076</f>
        <v>0</v>
      </c>
      <c r="AP804" s="99">
        <f>Planning!AP$1076</f>
        <v>0</v>
      </c>
      <c r="AQ804" s="99">
        <f>Planning!AQ$1076</f>
        <v>0</v>
      </c>
      <c r="AR804" s="99">
        <f>Planning!AR$1076</f>
        <v>0</v>
      </c>
      <c r="AS804" s="99">
        <f>Planning!AS$1076</f>
        <v>0</v>
      </c>
      <c r="AT804" s="100">
        <f>Planning!AT$1076</f>
        <v>0</v>
      </c>
      <c r="AU804" s="98">
        <f>Planning!AU$1076</f>
        <v>0</v>
      </c>
      <c r="AV804" s="99">
        <f>Planning!AV$1076</f>
        <v>0</v>
      </c>
      <c r="AW804" s="99">
        <f>Planning!AW$1076</f>
        <v>0</v>
      </c>
      <c r="AX804" s="99">
        <f>Planning!AX$1076</f>
        <v>0</v>
      </c>
      <c r="AY804" s="99">
        <f>Planning!AY$1076</f>
        <v>0</v>
      </c>
      <c r="AZ804" s="99">
        <f>Planning!AZ$1076</f>
        <v>0</v>
      </c>
      <c r="BA804" s="99">
        <f>Planning!BA$1076</f>
        <v>0</v>
      </c>
      <c r="BB804" s="100">
        <f>Planning!BB$1076</f>
        <v>0</v>
      </c>
      <c r="BC804" s="69">
        <f>Planning!BC$1076</f>
        <v>0</v>
      </c>
      <c r="BD804" s="102"/>
      <c r="BE804" s="412">
        <f>Planning!BE$1076</f>
        <v>0</v>
      </c>
      <c r="BF804" s="413">
        <f>Planning!BF$1076</f>
        <v>0</v>
      </c>
      <c r="BG804" s="104">
        <f>Planning!BG$1076</f>
        <v>0</v>
      </c>
      <c r="BH804" s="105">
        <f>Planning!BH$1076</f>
        <v>0</v>
      </c>
      <c r="BI804" s="106" t="str">
        <f>Planning!BI$1076</f>
        <v/>
      </c>
      <c r="BJ804" s="107">
        <f>Planning!BJ$1076</f>
        <v>0</v>
      </c>
      <c r="BL804" s="213">
        <f>Planning!BL$1076</f>
        <v>0</v>
      </c>
      <c r="BM804" s="151">
        <f>Planning!BP$1076</f>
        <v>0</v>
      </c>
      <c r="NL804" s="43" t="s">
        <v>63</v>
      </c>
    </row>
    <row r="805" spans="1:376" ht="10.199999999999999" hidden="1" customHeight="1" thickBot="1">
      <c r="B805" s="337"/>
      <c r="C805" s="425"/>
      <c r="D805" s="17"/>
      <c r="E805" s="140"/>
      <c r="F805" s="140"/>
      <c r="G805" s="140"/>
      <c r="H805" s="11"/>
      <c r="I805" s="19"/>
      <c r="J805" s="19"/>
      <c r="K805" s="19"/>
      <c r="L805" s="19"/>
      <c r="M805" s="19"/>
      <c r="N805" s="12"/>
      <c r="O805" s="27"/>
      <c r="P805" s="28"/>
      <c r="Q805" s="27"/>
      <c r="R805" s="28"/>
      <c r="S805" s="27"/>
      <c r="T805" s="28"/>
      <c r="U805" s="27"/>
      <c r="V805" s="28"/>
      <c r="W805" s="27"/>
      <c r="X805" s="28"/>
      <c r="Y805" s="27"/>
      <c r="Z805" s="28"/>
      <c r="AA805" s="27"/>
      <c r="AB805" s="28"/>
      <c r="AC805" s="27"/>
      <c r="AD805" s="28"/>
      <c r="AE805" s="27"/>
      <c r="AF805" s="28"/>
      <c r="AG805" s="27"/>
      <c r="AH805" s="28"/>
      <c r="AI805" s="27"/>
      <c r="AJ805" s="28"/>
      <c r="AK805" s="27"/>
      <c r="AL805" s="28"/>
      <c r="AM805" s="27"/>
      <c r="AN805" s="28"/>
      <c r="AO805" s="27"/>
      <c r="AP805" s="28"/>
      <c r="AQ805" s="27"/>
      <c r="AR805" s="28"/>
      <c r="AS805" s="27"/>
      <c r="AT805" s="28"/>
      <c r="AU805" s="27"/>
      <c r="AV805" s="28"/>
      <c r="AW805" s="27"/>
      <c r="AX805" s="28"/>
      <c r="AY805" s="27"/>
      <c r="AZ805" s="28"/>
      <c r="BA805" s="27"/>
      <c r="BB805" s="28"/>
      <c r="BC805" s="18"/>
      <c r="BD805" s="103"/>
      <c r="BE805" s="109"/>
      <c r="BF805" s="109"/>
      <c r="BG805" s="108"/>
      <c r="BH805" s="109"/>
      <c r="BI805" s="109"/>
      <c r="BJ805" s="109"/>
      <c r="BK805" s="45"/>
      <c r="BL805" s="109"/>
      <c r="BM805" s="152">
        <f>SUM(BM774:BM804)</f>
        <v>0</v>
      </c>
    </row>
    <row r="806" spans="1:376" ht="10.199999999999999" hidden="1" customHeight="1" thickBot="1">
      <c r="A806" s="26"/>
      <c r="C806" s="399"/>
      <c r="D806" s="399"/>
      <c r="E806" s="399"/>
      <c r="F806" s="399"/>
      <c r="G806" s="399"/>
      <c r="H806" s="399"/>
      <c r="I806" s="399"/>
      <c r="J806" s="399"/>
      <c r="K806" s="399"/>
      <c r="L806" s="399"/>
      <c r="M806" s="399"/>
      <c r="N806" s="399"/>
      <c r="O806" s="399"/>
      <c r="P806" s="399"/>
      <c r="Q806" s="399"/>
      <c r="R806" s="399"/>
      <c r="S806" s="399"/>
      <c r="T806" s="399"/>
      <c r="U806" s="399"/>
      <c r="V806" s="399"/>
      <c r="W806" s="399"/>
      <c r="X806" s="399"/>
      <c r="Y806" s="399"/>
      <c r="Z806" s="399"/>
      <c r="AA806" s="399"/>
      <c r="AB806" s="399"/>
      <c r="AC806" s="399"/>
      <c r="AD806" s="399"/>
      <c r="AE806" s="399"/>
      <c r="AF806" s="399"/>
      <c r="AG806" s="399"/>
      <c r="AH806" s="399"/>
      <c r="AI806" s="399"/>
      <c r="AJ806" s="399"/>
      <c r="AK806" s="399"/>
      <c r="AL806" s="399"/>
      <c r="AM806" s="399"/>
      <c r="AN806" s="399"/>
      <c r="AO806" s="399"/>
      <c r="AP806" s="399"/>
      <c r="AQ806" s="399"/>
      <c r="AR806" s="399"/>
      <c r="AS806" s="399"/>
      <c r="AT806" s="399"/>
      <c r="AU806" s="399"/>
      <c r="AV806" s="399"/>
      <c r="AW806" s="399"/>
      <c r="AX806" s="399"/>
      <c r="AY806" s="399"/>
      <c r="AZ806" s="399"/>
      <c r="BA806" s="399"/>
      <c r="BB806" s="399"/>
      <c r="BC806" s="399"/>
      <c r="BD806" s="293"/>
      <c r="BE806" s="44"/>
      <c r="BF806" s="44"/>
      <c r="BG806" s="44"/>
      <c r="BH806" s="44"/>
      <c r="BI806" s="44"/>
      <c r="BJ806" s="44"/>
      <c r="BL806" s="44"/>
      <c r="BM806" s="44"/>
    </row>
    <row r="807" spans="1:376" ht="18" hidden="1" customHeight="1" thickBot="1">
      <c r="A807" s="26">
        <v>1</v>
      </c>
      <c r="B807" s="337"/>
      <c r="C807" s="404">
        <f>Prenoms!$B$25</f>
        <v>0</v>
      </c>
      <c r="D807" s="405"/>
      <c r="E807" s="405"/>
      <c r="F807" s="405"/>
      <c r="G807" s="405"/>
      <c r="H807" s="405"/>
      <c r="I807" s="405"/>
      <c r="J807" s="405"/>
      <c r="K807" s="405"/>
      <c r="L807" s="405"/>
      <c r="M807" s="405"/>
      <c r="N807" s="405"/>
      <c r="O807" s="405"/>
      <c r="P807" s="405"/>
      <c r="Q807" s="405"/>
      <c r="R807" s="405"/>
      <c r="S807" s="405"/>
      <c r="T807" s="405"/>
      <c r="U807" s="405"/>
      <c r="V807" s="405"/>
      <c r="W807" s="405"/>
      <c r="X807" s="405"/>
      <c r="Y807" s="405"/>
      <c r="Z807" s="405"/>
      <c r="AA807" s="405"/>
      <c r="AB807" s="405"/>
      <c r="AC807" s="405"/>
      <c r="AD807" s="405"/>
      <c r="AE807" s="405"/>
      <c r="AF807" s="405"/>
      <c r="AG807" s="405"/>
      <c r="AH807" s="405"/>
      <c r="AI807" s="405"/>
      <c r="AJ807" s="405"/>
      <c r="AK807" s="405"/>
      <c r="AL807" s="405"/>
      <c r="AM807" s="405"/>
      <c r="AN807" s="405"/>
      <c r="AO807" s="405"/>
      <c r="AP807" s="405"/>
      <c r="AQ807" s="405"/>
      <c r="AR807" s="405"/>
      <c r="AS807" s="405"/>
      <c r="AT807" s="405"/>
      <c r="AU807" s="405"/>
      <c r="AV807" s="405"/>
      <c r="AW807" s="405"/>
      <c r="AX807" s="405"/>
      <c r="AY807" s="405"/>
      <c r="AZ807" s="405"/>
      <c r="BA807" s="405"/>
      <c r="BB807" s="405"/>
      <c r="BC807" s="405"/>
      <c r="BD807" s="102"/>
      <c r="BE807" s="414" t="s">
        <v>13</v>
      </c>
      <c r="BF807" s="415"/>
      <c r="BG807" s="418" t="s">
        <v>50</v>
      </c>
      <c r="BH807" s="420" t="s">
        <v>54</v>
      </c>
      <c r="BI807" s="421"/>
      <c r="BJ807" s="393" t="s">
        <v>46</v>
      </c>
      <c r="BL807" s="359" t="s">
        <v>55</v>
      </c>
      <c r="BM807" s="391" t="str">
        <f>Planning!BP807</f>
        <v>R prévi</v>
      </c>
    </row>
    <row r="808" spans="1:376" ht="10.199999999999999" hidden="1" customHeight="1">
      <c r="A808" s="25"/>
      <c r="B808" s="337"/>
      <c r="C808" s="424">
        <f>$C807</f>
        <v>0</v>
      </c>
      <c r="D808" s="16"/>
      <c r="E808" s="349"/>
      <c r="F808" s="349"/>
      <c r="G808" s="349"/>
      <c r="H808" s="10"/>
      <c r="I808" s="10"/>
      <c r="J808" s="10"/>
      <c r="K808" s="10"/>
      <c r="L808" s="10"/>
      <c r="M808" s="10"/>
      <c r="N808" s="316">
        <v>7</v>
      </c>
      <c r="O808" s="316"/>
      <c r="P808" s="316">
        <v>8</v>
      </c>
      <c r="Q808" s="316"/>
      <c r="R808" s="316">
        <v>9</v>
      </c>
      <c r="S808" s="316"/>
      <c r="T808" s="316">
        <v>10</v>
      </c>
      <c r="U808" s="316"/>
      <c r="V808" s="316">
        <v>11</v>
      </c>
      <c r="W808" s="316"/>
      <c r="X808" s="316">
        <v>12</v>
      </c>
      <c r="Y808" s="316"/>
      <c r="Z808" s="316">
        <v>13</v>
      </c>
      <c r="AA808" s="316"/>
      <c r="AB808" s="316">
        <v>14</v>
      </c>
      <c r="AC808" s="316"/>
      <c r="AD808" s="316">
        <v>15</v>
      </c>
      <c r="AE808" s="316"/>
      <c r="AF808" s="316">
        <v>16</v>
      </c>
      <c r="AG808" s="316"/>
      <c r="AH808" s="316">
        <v>17</v>
      </c>
      <c r="AI808" s="316"/>
      <c r="AJ808" s="316">
        <v>18</v>
      </c>
      <c r="AK808" s="316"/>
      <c r="AL808" s="316">
        <v>19</v>
      </c>
      <c r="AM808" s="316"/>
      <c r="AN808" s="316">
        <v>20</v>
      </c>
      <c r="AO808" s="316"/>
      <c r="AP808" s="316">
        <v>21</v>
      </c>
      <c r="AQ808" s="316"/>
      <c r="AR808" s="316">
        <v>22</v>
      </c>
      <c r="AS808" s="316"/>
      <c r="AT808" s="316">
        <v>23</v>
      </c>
      <c r="AU808" s="316"/>
      <c r="AV808" s="316">
        <v>24</v>
      </c>
      <c r="AW808" s="316"/>
      <c r="AX808" s="316">
        <v>1</v>
      </c>
      <c r="AY808" s="316"/>
      <c r="AZ808" s="316">
        <v>2</v>
      </c>
      <c r="BA808" s="316"/>
      <c r="BB808" s="316">
        <v>3</v>
      </c>
      <c r="BC808" s="346"/>
      <c r="BD808" s="102"/>
      <c r="BE808" s="416"/>
      <c r="BF808" s="417"/>
      <c r="BG808" s="419"/>
      <c r="BH808" s="422"/>
      <c r="BI808" s="423"/>
      <c r="BJ808" s="407"/>
      <c r="BL808" s="406"/>
      <c r="BM808" s="392"/>
    </row>
    <row r="809" spans="1:376" ht="10.199999999999999" hidden="1" customHeight="1">
      <c r="A809" s="25"/>
      <c r="B809" s="337"/>
      <c r="C809" s="424"/>
      <c r="D809" s="15"/>
      <c r="E809" s="322"/>
      <c r="F809" s="322"/>
      <c r="G809" s="322"/>
      <c r="H809" s="323" t="e">
        <f>IF(#REF!&lt;&gt;0,3,0)</f>
        <v>#REF!</v>
      </c>
      <c r="I809" s="426">
        <f>Conges!$B$3</f>
        <v>44896</v>
      </c>
      <c r="J809" s="427"/>
      <c r="K809" s="427"/>
      <c r="L809" s="427"/>
      <c r="M809" s="427"/>
      <c r="N809" s="60" t="str">
        <f>Planning!N$27</f>
        <v/>
      </c>
      <c r="O809" s="92">
        <f>Planning!O$27</f>
        <v>0</v>
      </c>
      <c r="P809" s="93">
        <f>Planning!P$27</f>
        <v>0</v>
      </c>
      <c r="Q809" s="93">
        <f>Planning!Q$27</f>
        <v>0</v>
      </c>
      <c r="R809" s="93">
        <f>Planning!R$27</f>
        <v>0</v>
      </c>
      <c r="S809" s="93">
        <f>Planning!S$27</f>
        <v>0</v>
      </c>
      <c r="T809" s="93">
        <f>Planning!T$27</f>
        <v>0</v>
      </c>
      <c r="U809" s="93">
        <f>Planning!U$27</f>
        <v>0</v>
      </c>
      <c r="V809" s="94">
        <f>Planning!V$27</f>
        <v>0</v>
      </c>
      <c r="W809" s="93">
        <f>Planning!W$27</f>
        <v>0</v>
      </c>
      <c r="X809" s="93">
        <f>Planning!X$27</f>
        <v>0</v>
      </c>
      <c r="Y809" s="93">
        <f>Planning!Y$27</f>
        <v>0</v>
      </c>
      <c r="Z809" s="93">
        <f>Planning!Z$27</f>
        <v>0</v>
      </c>
      <c r="AA809" s="93">
        <f>Planning!AA$27</f>
        <v>0</v>
      </c>
      <c r="AB809" s="93">
        <f>Planning!AB$27</f>
        <v>0</v>
      </c>
      <c r="AC809" s="93">
        <f>Planning!AC$27</f>
        <v>0</v>
      </c>
      <c r="AD809" s="93">
        <f>Planning!AD$27</f>
        <v>0</v>
      </c>
      <c r="AE809" s="92">
        <f>Planning!AE$27</f>
        <v>0</v>
      </c>
      <c r="AF809" s="93">
        <f>Planning!AF$27</f>
        <v>0</v>
      </c>
      <c r="AG809" s="93">
        <f>Planning!AG$27</f>
        <v>0</v>
      </c>
      <c r="AH809" s="93">
        <f>Planning!AH$27</f>
        <v>0</v>
      </c>
      <c r="AI809" s="93">
        <f>Planning!AI$27</f>
        <v>0</v>
      </c>
      <c r="AJ809" s="94">
        <f>Planning!AJ$27</f>
        <v>0</v>
      </c>
      <c r="AK809" s="93">
        <f>Planning!AK$27</f>
        <v>0</v>
      </c>
      <c r="AL809" s="93">
        <f>Planning!AL$27</f>
        <v>0</v>
      </c>
      <c r="AM809" s="93">
        <f>Planning!AM$27</f>
        <v>0</v>
      </c>
      <c r="AN809" s="93">
        <f>Planning!AN$27</f>
        <v>0</v>
      </c>
      <c r="AO809" s="93">
        <f>Planning!AO$27</f>
        <v>0</v>
      </c>
      <c r="AP809" s="93">
        <f>Planning!AP$27</f>
        <v>0</v>
      </c>
      <c r="AQ809" s="93">
        <f>Planning!AQ$27</f>
        <v>0</v>
      </c>
      <c r="AR809" s="93">
        <f>Planning!AR$27</f>
        <v>0</v>
      </c>
      <c r="AS809" s="93">
        <f>Planning!AS$27</f>
        <v>0</v>
      </c>
      <c r="AT809" s="93">
        <f>Planning!AT$27</f>
        <v>0</v>
      </c>
      <c r="AU809" s="92">
        <f>Planning!AU$27</f>
        <v>0</v>
      </c>
      <c r="AV809" s="93">
        <f>Planning!AV$27</f>
        <v>0</v>
      </c>
      <c r="AW809" s="93">
        <f>Planning!AW$27</f>
        <v>0</v>
      </c>
      <c r="AX809" s="93">
        <f>Planning!AX$27</f>
        <v>0</v>
      </c>
      <c r="AY809" s="93">
        <f>Planning!AY$27</f>
        <v>0</v>
      </c>
      <c r="AZ809" s="93">
        <f>Planning!AZ$27</f>
        <v>0</v>
      </c>
      <c r="BA809" s="93">
        <f>Planning!BA$27</f>
        <v>0</v>
      </c>
      <c r="BB809" s="94">
        <f>Planning!BB$27</f>
        <v>0</v>
      </c>
      <c r="BC809" s="64">
        <f>Planning!BC$27</f>
        <v>0</v>
      </c>
      <c r="BD809" s="102"/>
      <c r="BE809" s="428">
        <f>Planning!BE$27</f>
        <v>0</v>
      </c>
      <c r="BF809" s="429">
        <f>Planning!BF$27</f>
        <v>0</v>
      </c>
      <c r="BG809" s="70">
        <f>Planning!BG$27</f>
        <v>0</v>
      </c>
      <c r="BH809" s="71">
        <f>Planning!BH$27</f>
        <v>0</v>
      </c>
      <c r="BI809" s="72" t="str">
        <f>Planning!BI$27</f>
        <v/>
      </c>
      <c r="BJ809" s="73">
        <f>Planning!BJ$27</f>
        <v>0</v>
      </c>
      <c r="BL809" s="212">
        <f>Planning!BL$27</f>
        <v>0</v>
      </c>
      <c r="BM809" s="141">
        <f>Planning!BP$27</f>
        <v>0</v>
      </c>
      <c r="NL809" s="43" t="s">
        <v>63</v>
      </c>
    </row>
    <row r="810" spans="1:376" ht="10.199999999999999" hidden="1" customHeight="1">
      <c r="A810" s="25"/>
      <c r="B810" s="337"/>
      <c r="C810" s="424"/>
      <c r="D810" s="15"/>
      <c r="E810" s="322"/>
      <c r="F810" s="322"/>
      <c r="G810" s="322"/>
      <c r="H810" s="323"/>
      <c r="I810" s="402">
        <f>Conges!$B$4</f>
        <v>44897</v>
      </c>
      <c r="J810" s="403"/>
      <c r="K810" s="403"/>
      <c r="L810" s="403"/>
      <c r="M810" s="403"/>
      <c r="N810" s="78" t="str">
        <f>Planning!N$62</f>
        <v/>
      </c>
      <c r="O810" s="95">
        <f>Planning!O$62</f>
        <v>0</v>
      </c>
      <c r="P810" s="96">
        <f>Planning!P$62</f>
        <v>0</v>
      </c>
      <c r="Q810" s="96">
        <f>Planning!Q$62</f>
        <v>0</v>
      </c>
      <c r="R810" s="96">
        <f>Planning!R$62</f>
        <v>0</v>
      </c>
      <c r="S810" s="96">
        <f>Planning!S$62</f>
        <v>0</v>
      </c>
      <c r="T810" s="96">
        <f>Planning!T$62</f>
        <v>0</v>
      </c>
      <c r="U810" s="96">
        <f>Planning!U$62</f>
        <v>0</v>
      </c>
      <c r="V810" s="97">
        <f>Planning!V$62</f>
        <v>0</v>
      </c>
      <c r="W810" s="96">
        <f>Planning!W$62</f>
        <v>0</v>
      </c>
      <c r="X810" s="96">
        <f>Planning!X$62</f>
        <v>0</v>
      </c>
      <c r="Y810" s="96">
        <f>Planning!Y$62</f>
        <v>0</v>
      </c>
      <c r="Z810" s="96">
        <f>Planning!Z$62</f>
        <v>0</v>
      </c>
      <c r="AA810" s="96">
        <f>Planning!AA$62</f>
        <v>0</v>
      </c>
      <c r="AB810" s="96">
        <f>Planning!AB$62</f>
        <v>0</v>
      </c>
      <c r="AC810" s="96">
        <f>Planning!AC$62</f>
        <v>0</v>
      </c>
      <c r="AD810" s="96">
        <f>Planning!AD$62</f>
        <v>0</v>
      </c>
      <c r="AE810" s="95">
        <f>Planning!AE$62</f>
        <v>0</v>
      </c>
      <c r="AF810" s="96">
        <f>Planning!AF$62</f>
        <v>0</v>
      </c>
      <c r="AG810" s="96">
        <f>Planning!AG$62</f>
        <v>0</v>
      </c>
      <c r="AH810" s="96">
        <f>Planning!AH$62</f>
        <v>0</v>
      </c>
      <c r="AI810" s="96">
        <f>Planning!AI$62</f>
        <v>0</v>
      </c>
      <c r="AJ810" s="97">
        <f>Planning!AJ$62</f>
        <v>0</v>
      </c>
      <c r="AK810" s="96">
        <f>Planning!AK$62</f>
        <v>0</v>
      </c>
      <c r="AL810" s="96">
        <f>Planning!AL$62</f>
        <v>0</v>
      </c>
      <c r="AM810" s="96">
        <f>Planning!AM$62</f>
        <v>0</v>
      </c>
      <c r="AN810" s="96">
        <f>Planning!AN$62</f>
        <v>0</v>
      </c>
      <c r="AO810" s="96">
        <f>Planning!AO$62</f>
        <v>0</v>
      </c>
      <c r="AP810" s="96">
        <f>Planning!AP$62</f>
        <v>0</v>
      </c>
      <c r="AQ810" s="96">
        <f>Planning!AQ$62</f>
        <v>0</v>
      </c>
      <c r="AR810" s="96">
        <f>Planning!AR$62</f>
        <v>0</v>
      </c>
      <c r="AS810" s="96">
        <f>Planning!AS$62</f>
        <v>0</v>
      </c>
      <c r="AT810" s="96">
        <f>Planning!AT$62</f>
        <v>0</v>
      </c>
      <c r="AU810" s="95">
        <f>Planning!AU$62</f>
        <v>0</v>
      </c>
      <c r="AV810" s="96">
        <f>Planning!AV$62</f>
        <v>0</v>
      </c>
      <c r="AW810" s="96">
        <f>Planning!AW$62</f>
        <v>0</v>
      </c>
      <c r="AX810" s="96">
        <f>Planning!AX$62</f>
        <v>0</v>
      </c>
      <c r="AY810" s="96">
        <f>Planning!AY$62</f>
        <v>0</v>
      </c>
      <c r="AZ810" s="96">
        <f>Planning!AZ$62</f>
        <v>0</v>
      </c>
      <c r="BA810" s="96">
        <f>Planning!BA$62</f>
        <v>0</v>
      </c>
      <c r="BB810" s="97">
        <f>Planning!BB$62</f>
        <v>0</v>
      </c>
      <c r="BC810" s="82">
        <f>Planning!BC$62</f>
        <v>0</v>
      </c>
      <c r="BD810" s="102"/>
      <c r="BE810" s="410">
        <f>Planning!BE$62</f>
        <v>0</v>
      </c>
      <c r="BF810" s="411">
        <f>Planning!BF$62</f>
        <v>0</v>
      </c>
      <c r="BG810" s="88">
        <f>Planning!BG$62</f>
        <v>0</v>
      </c>
      <c r="BH810" s="89">
        <f>Planning!BH$62</f>
        <v>0</v>
      </c>
      <c r="BI810" s="90" t="str">
        <f>Planning!BI$62</f>
        <v/>
      </c>
      <c r="BJ810" s="91">
        <f>Planning!BJ$62</f>
        <v>0</v>
      </c>
      <c r="BL810" s="211">
        <f>Planning!BL$62</f>
        <v>0</v>
      </c>
      <c r="BM810" s="142">
        <f>Planning!BP$62</f>
        <v>0</v>
      </c>
      <c r="NL810" s="43" t="s">
        <v>63</v>
      </c>
    </row>
    <row r="811" spans="1:376" ht="10.199999999999999" hidden="1" customHeight="1">
      <c r="A811" s="25"/>
      <c r="B811" s="337"/>
      <c r="C811" s="424"/>
      <c r="D811" s="15"/>
      <c r="E811" s="324"/>
      <c r="F811" s="324"/>
      <c r="G811" s="324"/>
      <c r="H811" s="323"/>
      <c r="I811" s="400">
        <f>Conges!$B$5</f>
        <v>44898</v>
      </c>
      <c r="J811" s="401"/>
      <c r="K811" s="401"/>
      <c r="L811" s="401"/>
      <c r="M811" s="401"/>
      <c r="N811" s="65" t="str">
        <f>Planning!N$97</f>
        <v/>
      </c>
      <c r="O811" s="98">
        <f>Planning!O$97</f>
        <v>0</v>
      </c>
      <c r="P811" s="99">
        <f>Planning!P$97</f>
        <v>0</v>
      </c>
      <c r="Q811" s="99">
        <f>Planning!Q$97</f>
        <v>0</v>
      </c>
      <c r="R811" s="99">
        <f>Planning!R$97</f>
        <v>0</v>
      </c>
      <c r="S811" s="99">
        <f>Planning!S$97</f>
        <v>0</v>
      </c>
      <c r="T811" s="99">
        <f>Planning!T$97</f>
        <v>0</v>
      </c>
      <c r="U811" s="99">
        <f>Planning!U$97</f>
        <v>0</v>
      </c>
      <c r="V811" s="100">
        <f>Planning!V$97</f>
        <v>0</v>
      </c>
      <c r="W811" s="99">
        <f>Planning!W$97</f>
        <v>0</v>
      </c>
      <c r="X811" s="99">
        <f>Planning!X$97</f>
        <v>0</v>
      </c>
      <c r="Y811" s="99">
        <f>Planning!Y$97</f>
        <v>0</v>
      </c>
      <c r="Z811" s="99">
        <f>Planning!Z$97</f>
        <v>0</v>
      </c>
      <c r="AA811" s="99">
        <f>Planning!AA$97</f>
        <v>0</v>
      </c>
      <c r="AB811" s="99">
        <f>Planning!AB$97</f>
        <v>0</v>
      </c>
      <c r="AC811" s="99">
        <f>Planning!AC$97</f>
        <v>0</v>
      </c>
      <c r="AD811" s="99">
        <f>Planning!AD$97</f>
        <v>0</v>
      </c>
      <c r="AE811" s="98">
        <f>Planning!AE$97</f>
        <v>0</v>
      </c>
      <c r="AF811" s="99">
        <f>Planning!AF$97</f>
        <v>0</v>
      </c>
      <c r="AG811" s="99">
        <f>Planning!AG$97</f>
        <v>0</v>
      </c>
      <c r="AH811" s="99">
        <f>Planning!AH$97</f>
        <v>0</v>
      </c>
      <c r="AI811" s="99">
        <f>Planning!AI$97</f>
        <v>0</v>
      </c>
      <c r="AJ811" s="100">
        <f>Planning!AJ$97</f>
        <v>0</v>
      </c>
      <c r="AK811" s="99">
        <f>Planning!AK$97</f>
        <v>0</v>
      </c>
      <c r="AL811" s="99">
        <f>Planning!AL$97</f>
        <v>0</v>
      </c>
      <c r="AM811" s="99">
        <f>Planning!AM$97</f>
        <v>0</v>
      </c>
      <c r="AN811" s="99">
        <f>Planning!AN$97</f>
        <v>0</v>
      </c>
      <c r="AO811" s="99">
        <f>Planning!AO$97</f>
        <v>0</v>
      </c>
      <c r="AP811" s="99">
        <f>Planning!AP$97</f>
        <v>0</v>
      </c>
      <c r="AQ811" s="99">
        <f>Planning!AQ$97</f>
        <v>0</v>
      </c>
      <c r="AR811" s="99">
        <f>Planning!AR$97</f>
        <v>0</v>
      </c>
      <c r="AS811" s="99">
        <f>Planning!AS$97</f>
        <v>0</v>
      </c>
      <c r="AT811" s="99">
        <f>Planning!AT$97</f>
        <v>0</v>
      </c>
      <c r="AU811" s="98">
        <f>Planning!AU$97</f>
        <v>0</v>
      </c>
      <c r="AV811" s="99">
        <f>Planning!AV$97</f>
        <v>0</v>
      </c>
      <c r="AW811" s="99">
        <f>Planning!AW$97</f>
        <v>0</v>
      </c>
      <c r="AX811" s="99">
        <f>Planning!AX$97</f>
        <v>0</v>
      </c>
      <c r="AY811" s="99">
        <f>Planning!AY$97</f>
        <v>0</v>
      </c>
      <c r="AZ811" s="99">
        <f>Planning!AZ$97</f>
        <v>0</v>
      </c>
      <c r="BA811" s="99">
        <f>Planning!BA$97</f>
        <v>0</v>
      </c>
      <c r="BB811" s="100">
        <f>Planning!BB$97</f>
        <v>0</v>
      </c>
      <c r="BC811" s="69">
        <f>Planning!BC$97</f>
        <v>0</v>
      </c>
      <c r="BD811" s="102"/>
      <c r="BE811" s="408">
        <f>Planning!BE$97</f>
        <v>0</v>
      </c>
      <c r="BF811" s="409">
        <f>Planning!BF$97</f>
        <v>0</v>
      </c>
      <c r="BG811" s="74">
        <f>Planning!BG$97</f>
        <v>0</v>
      </c>
      <c r="BH811" s="75">
        <f>Planning!BH$97</f>
        <v>0</v>
      </c>
      <c r="BI811" s="76" t="str">
        <f>Planning!BI$97</f>
        <v/>
      </c>
      <c r="BJ811" s="77">
        <f>Planning!BJ$97</f>
        <v>0</v>
      </c>
      <c r="BL811" s="210">
        <f>Planning!BL$97</f>
        <v>0</v>
      </c>
      <c r="BM811" s="143">
        <f>Planning!BP$97</f>
        <v>0</v>
      </c>
      <c r="NL811" s="43" t="s">
        <v>63</v>
      </c>
    </row>
    <row r="812" spans="1:376" ht="10.199999999999999" hidden="1" customHeight="1">
      <c r="A812" s="25"/>
      <c r="B812" s="337"/>
      <c r="C812" s="424"/>
      <c r="D812" s="15"/>
      <c r="E812" s="322"/>
      <c r="F812" s="322"/>
      <c r="G812" s="322"/>
      <c r="H812" s="323"/>
      <c r="I812" s="402">
        <f>Conges!$B$6</f>
        <v>44899</v>
      </c>
      <c r="J812" s="403"/>
      <c r="K812" s="403"/>
      <c r="L812" s="403"/>
      <c r="M812" s="403"/>
      <c r="N812" s="78" t="str">
        <f>Planning!N$132</f>
        <v/>
      </c>
      <c r="O812" s="95">
        <f>Planning!O$132</f>
        <v>0</v>
      </c>
      <c r="P812" s="96">
        <f>Planning!P$132</f>
        <v>0</v>
      </c>
      <c r="Q812" s="96">
        <f>Planning!Q$132</f>
        <v>0</v>
      </c>
      <c r="R812" s="96">
        <f>Planning!R$132</f>
        <v>0</v>
      </c>
      <c r="S812" s="96">
        <f>Planning!S$132</f>
        <v>0</v>
      </c>
      <c r="T812" s="96">
        <f>Planning!T$132</f>
        <v>0</v>
      </c>
      <c r="U812" s="96">
        <f>Planning!U$132</f>
        <v>0</v>
      </c>
      <c r="V812" s="97">
        <f>Planning!V$132</f>
        <v>0</v>
      </c>
      <c r="W812" s="96">
        <f>Planning!W$132</f>
        <v>0</v>
      </c>
      <c r="X812" s="96">
        <f>Planning!X$132</f>
        <v>0</v>
      </c>
      <c r="Y812" s="96">
        <f>Planning!Y$132</f>
        <v>0</v>
      </c>
      <c r="Z812" s="96">
        <f>Planning!Z$132</f>
        <v>0</v>
      </c>
      <c r="AA812" s="96">
        <f>Planning!AA$132</f>
        <v>0</v>
      </c>
      <c r="AB812" s="96">
        <f>Planning!AB$132</f>
        <v>0</v>
      </c>
      <c r="AC812" s="96">
        <f>Planning!AC$132</f>
        <v>0</v>
      </c>
      <c r="AD812" s="96">
        <f>Planning!AD$132</f>
        <v>0</v>
      </c>
      <c r="AE812" s="95">
        <f>Planning!AE$132</f>
        <v>0</v>
      </c>
      <c r="AF812" s="96">
        <f>Planning!AF$132</f>
        <v>0</v>
      </c>
      <c r="AG812" s="96">
        <f>Planning!AG$132</f>
        <v>0</v>
      </c>
      <c r="AH812" s="96">
        <f>Planning!AH$132</f>
        <v>0</v>
      </c>
      <c r="AI812" s="96">
        <f>Planning!AI$132</f>
        <v>0</v>
      </c>
      <c r="AJ812" s="97">
        <f>Planning!AJ$132</f>
        <v>0</v>
      </c>
      <c r="AK812" s="96">
        <f>Planning!AK$132</f>
        <v>0</v>
      </c>
      <c r="AL812" s="96">
        <f>Planning!AL$132</f>
        <v>0</v>
      </c>
      <c r="AM812" s="96">
        <f>Planning!AM$132</f>
        <v>0</v>
      </c>
      <c r="AN812" s="96">
        <f>Planning!AN$132</f>
        <v>0</v>
      </c>
      <c r="AO812" s="96">
        <f>Planning!AO$132</f>
        <v>0</v>
      </c>
      <c r="AP812" s="96">
        <f>Planning!AP$132</f>
        <v>0</v>
      </c>
      <c r="AQ812" s="96">
        <f>Planning!AQ$132</f>
        <v>0</v>
      </c>
      <c r="AR812" s="96">
        <f>Planning!AR$132</f>
        <v>0</v>
      </c>
      <c r="AS812" s="96">
        <f>Planning!AS$132</f>
        <v>0</v>
      </c>
      <c r="AT812" s="96">
        <f>Planning!AT$132</f>
        <v>0</v>
      </c>
      <c r="AU812" s="95">
        <f>Planning!AU$132</f>
        <v>0</v>
      </c>
      <c r="AV812" s="96">
        <f>Planning!AV$132</f>
        <v>0</v>
      </c>
      <c r="AW812" s="96">
        <f>Planning!AW$132</f>
        <v>0</v>
      </c>
      <c r="AX812" s="96">
        <f>Planning!AX$132</f>
        <v>0</v>
      </c>
      <c r="AY812" s="96">
        <f>Planning!AY$132</f>
        <v>0</v>
      </c>
      <c r="AZ812" s="96">
        <f>Planning!AZ$132</f>
        <v>0</v>
      </c>
      <c r="BA812" s="96">
        <f>Planning!BA$132</f>
        <v>0</v>
      </c>
      <c r="BB812" s="97">
        <f>Planning!BB$132</f>
        <v>0</v>
      </c>
      <c r="BC812" s="82">
        <f>Planning!BC$132</f>
        <v>0</v>
      </c>
      <c r="BD812" s="102"/>
      <c r="BE812" s="410">
        <f>Planning!BE$132</f>
        <v>0</v>
      </c>
      <c r="BF812" s="411">
        <f>Planning!BF$132</f>
        <v>0</v>
      </c>
      <c r="BG812" s="88">
        <f>Planning!BG$132</f>
        <v>0</v>
      </c>
      <c r="BH812" s="89">
        <f>Planning!BH$132</f>
        <v>0</v>
      </c>
      <c r="BI812" s="90" t="str">
        <f>Planning!BI$132</f>
        <v/>
      </c>
      <c r="BJ812" s="91">
        <f>Planning!BJ$132</f>
        <v>0</v>
      </c>
      <c r="BL812" s="211">
        <f>Planning!BL$132</f>
        <v>0</v>
      </c>
      <c r="BM812" s="142">
        <f>Planning!BP$132</f>
        <v>0</v>
      </c>
      <c r="NL812" s="43" t="s">
        <v>63</v>
      </c>
    </row>
    <row r="813" spans="1:376" ht="10.199999999999999" hidden="1" customHeight="1">
      <c r="A813" s="25"/>
      <c r="B813" s="337"/>
      <c r="C813" s="424"/>
      <c r="D813" s="15"/>
      <c r="E813" s="322"/>
      <c r="F813" s="322"/>
      <c r="G813" s="322"/>
      <c r="H813" s="323"/>
      <c r="I813" s="400">
        <f>Conges!$B$7</f>
        <v>44900</v>
      </c>
      <c r="J813" s="401"/>
      <c r="K813" s="401"/>
      <c r="L813" s="401"/>
      <c r="M813" s="401"/>
      <c r="N813" s="65" t="str">
        <f>Planning!N$167</f>
        <v/>
      </c>
      <c r="O813" s="98">
        <f>Planning!O$167</f>
        <v>0</v>
      </c>
      <c r="P813" s="99">
        <f>Planning!P$167</f>
        <v>0</v>
      </c>
      <c r="Q813" s="99">
        <f>Planning!Q$167</f>
        <v>0</v>
      </c>
      <c r="R813" s="99">
        <f>Planning!R$167</f>
        <v>0</v>
      </c>
      <c r="S813" s="99">
        <f>Planning!S$167</f>
        <v>0</v>
      </c>
      <c r="T813" s="99">
        <f>Planning!T$167</f>
        <v>0</v>
      </c>
      <c r="U813" s="99">
        <f>Planning!U$167</f>
        <v>0</v>
      </c>
      <c r="V813" s="100">
        <f>Planning!V$167</f>
        <v>0</v>
      </c>
      <c r="W813" s="99">
        <f>Planning!W$167</f>
        <v>0</v>
      </c>
      <c r="X813" s="99">
        <f>Planning!X$167</f>
        <v>0</v>
      </c>
      <c r="Y813" s="99">
        <f>Planning!Y$167</f>
        <v>0</v>
      </c>
      <c r="Z813" s="99">
        <f>Planning!Z$167</f>
        <v>0</v>
      </c>
      <c r="AA813" s="99">
        <f>Planning!AA$167</f>
        <v>0</v>
      </c>
      <c r="AB813" s="99">
        <f>Planning!AB$167</f>
        <v>0</v>
      </c>
      <c r="AC813" s="99">
        <f>Planning!AC$167</f>
        <v>0</v>
      </c>
      <c r="AD813" s="99">
        <f>Planning!AD$167</f>
        <v>0</v>
      </c>
      <c r="AE813" s="98">
        <f>Planning!AE$167</f>
        <v>0</v>
      </c>
      <c r="AF813" s="99">
        <f>Planning!AF$167</f>
        <v>0</v>
      </c>
      <c r="AG813" s="99">
        <f>Planning!AG$167</f>
        <v>0</v>
      </c>
      <c r="AH813" s="99">
        <f>Planning!AH$167</f>
        <v>0</v>
      </c>
      <c r="AI813" s="99">
        <f>Planning!AI$167</f>
        <v>0</v>
      </c>
      <c r="AJ813" s="100">
        <f>Planning!AJ$167</f>
        <v>0</v>
      </c>
      <c r="AK813" s="99">
        <f>Planning!AK$167</f>
        <v>0</v>
      </c>
      <c r="AL813" s="99">
        <f>Planning!AL$167</f>
        <v>0</v>
      </c>
      <c r="AM813" s="99">
        <f>Planning!AM$167</f>
        <v>0</v>
      </c>
      <c r="AN813" s="99">
        <f>Planning!AN$167</f>
        <v>0</v>
      </c>
      <c r="AO813" s="99">
        <f>Planning!AO$167</f>
        <v>0</v>
      </c>
      <c r="AP813" s="99">
        <f>Planning!AP$167</f>
        <v>0</v>
      </c>
      <c r="AQ813" s="99">
        <f>Planning!AQ$167</f>
        <v>0</v>
      </c>
      <c r="AR813" s="99">
        <f>Planning!AR$167</f>
        <v>0</v>
      </c>
      <c r="AS813" s="99">
        <f>Planning!AS$167</f>
        <v>0</v>
      </c>
      <c r="AT813" s="99">
        <f>Planning!AT$167</f>
        <v>0</v>
      </c>
      <c r="AU813" s="98">
        <f>Planning!AU$167</f>
        <v>0</v>
      </c>
      <c r="AV813" s="99">
        <f>Planning!AV$167</f>
        <v>0</v>
      </c>
      <c r="AW813" s="99">
        <f>Planning!AW$167</f>
        <v>0</v>
      </c>
      <c r="AX813" s="99">
        <f>Planning!AX$167</f>
        <v>0</v>
      </c>
      <c r="AY813" s="99">
        <f>Planning!AY$167</f>
        <v>0</v>
      </c>
      <c r="AZ813" s="99">
        <f>Planning!AZ$167</f>
        <v>0</v>
      </c>
      <c r="BA813" s="99">
        <f>Planning!BA$167</f>
        <v>0</v>
      </c>
      <c r="BB813" s="100">
        <f>Planning!BB$167</f>
        <v>0</v>
      </c>
      <c r="BC813" s="69">
        <f>Planning!BC$167</f>
        <v>0</v>
      </c>
      <c r="BD813" s="102"/>
      <c r="BE813" s="408">
        <f>Planning!BE$167</f>
        <v>0</v>
      </c>
      <c r="BF813" s="409">
        <f>Planning!BF$167</f>
        <v>0</v>
      </c>
      <c r="BG813" s="74">
        <f>Planning!BG$167</f>
        <v>0</v>
      </c>
      <c r="BH813" s="75">
        <f>Planning!BH$167</f>
        <v>0</v>
      </c>
      <c r="BI813" s="76" t="str">
        <f>Planning!BI$167</f>
        <v/>
      </c>
      <c r="BJ813" s="77">
        <f>Planning!BJ$167</f>
        <v>0</v>
      </c>
      <c r="BL813" s="210">
        <f>Planning!BL$167</f>
        <v>0</v>
      </c>
      <c r="BM813" s="143">
        <f>Planning!BP$167</f>
        <v>0</v>
      </c>
      <c r="NL813" s="43" t="s">
        <v>63</v>
      </c>
    </row>
    <row r="814" spans="1:376" ht="10.199999999999999" hidden="1" customHeight="1">
      <c r="A814" s="25"/>
      <c r="B814" s="337"/>
      <c r="C814" s="424"/>
      <c r="D814" s="15"/>
      <c r="E814" s="334" t="str">
        <f>Planning!$E$9</f>
        <v>CREPIERE</v>
      </c>
      <c r="F814" s="334"/>
      <c r="G814" s="124">
        <f>(COUNTIF(O809:BB839,Planning!$MT$3))/2</f>
        <v>0</v>
      </c>
      <c r="H814" s="323"/>
      <c r="I814" s="402">
        <f>Conges!$B$8</f>
        <v>44901</v>
      </c>
      <c r="J814" s="403"/>
      <c r="K814" s="403"/>
      <c r="L814" s="403"/>
      <c r="M814" s="403"/>
      <c r="N814" s="78" t="str">
        <f>Planning!N$202</f>
        <v/>
      </c>
      <c r="O814" s="95">
        <f>Planning!O$202</f>
        <v>0</v>
      </c>
      <c r="P814" s="96">
        <f>Planning!P$202</f>
        <v>0</v>
      </c>
      <c r="Q814" s="96">
        <f>Planning!Q$202</f>
        <v>0</v>
      </c>
      <c r="R814" s="96">
        <f>Planning!R$202</f>
        <v>0</v>
      </c>
      <c r="S814" s="96">
        <f>Planning!S$202</f>
        <v>0</v>
      </c>
      <c r="T814" s="96">
        <f>Planning!T$202</f>
        <v>0</v>
      </c>
      <c r="U814" s="96">
        <f>Planning!U$202</f>
        <v>0</v>
      </c>
      <c r="V814" s="97">
        <f>Planning!V$202</f>
        <v>0</v>
      </c>
      <c r="W814" s="96">
        <f>Planning!W$202</f>
        <v>0</v>
      </c>
      <c r="X814" s="96">
        <f>Planning!X$202</f>
        <v>0</v>
      </c>
      <c r="Y814" s="96">
        <f>Planning!Y$202</f>
        <v>0</v>
      </c>
      <c r="Z814" s="96">
        <f>Planning!Z$202</f>
        <v>0</v>
      </c>
      <c r="AA814" s="96">
        <f>Planning!AA$202</f>
        <v>0</v>
      </c>
      <c r="AB814" s="96">
        <f>Planning!AB$202</f>
        <v>0</v>
      </c>
      <c r="AC814" s="96">
        <f>Planning!AC$202</f>
        <v>0</v>
      </c>
      <c r="AD814" s="96">
        <f>Planning!AD$202</f>
        <v>0</v>
      </c>
      <c r="AE814" s="95">
        <f>Planning!AE$202</f>
        <v>0</v>
      </c>
      <c r="AF814" s="96">
        <f>Planning!AF$202</f>
        <v>0</v>
      </c>
      <c r="AG814" s="96">
        <f>Planning!AG$202</f>
        <v>0</v>
      </c>
      <c r="AH814" s="96">
        <f>Planning!AH$202</f>
        <v>0</v>
      </c>
      <c r="AI814" s="96">
        <f>Planning!AI$202</f>
        <v>0</v>
      </c>
      <c r="AJ814" s="97">
        <f>Planning!AJ$202</f>
        <v>0</v>
      </c>
      <c r="AK814" s="96">
        <f>Planning!AK$202</f>
        <v>0</v>
      </c>
      <c r="AL814" s="96">
        <f>Planning!AL$202</f>
        <v>0</v>
      </c>
      <c r="AM814" s="96">
        <f>Planning!AM$202</f>
        <v>0</v>
      </c>
      <c r="AN814" s="96">
        <f>Planning!AN$202</f>
        <v>0</v>
      </c>
      <c r="AO814" s="96">
        <f>Planning!AO$202</f>
        <v>0</v>
      </c>
      <c r="AP814" s="96">
        <f>Planning!AP$202</f>
        <v>0</v>
      </c>
      <c r="AQ814" s="96">
        <f>Planning!AQ$202</f>
        <v>0</v>
      </c>
      <c r="AR814" s="96">
        <f>Planning!AR$202</f>
        <v>0</v>
      </c>
      <c r="AS814" s="96">
        <f>Planning!AS$202</f>
        <v>0</v>
      </c>
      <c r="AT814" s="96">
        <f>Planning!AT$202</f>
        <v>0</v>
      </c>
      <c r="AU814" s="95">
        <f>Planning!AU$202</f>
        <v>0</v>
      </c>
      <c r="AV814" s="96">
        <f>Planning!AV$202</f>
        <v>0</v>
      </c>
      <c r="AW814" s="96">
        <f>Planning!AW$202</f>
        <v>0</v>
      </c>
      <c r="AX814" s="96">
        <f>Planning!AX$202</f>
        <v>0</v>
      </c>
      <c r="AY814" s="96">
        <f>Planning!AY$202</f>
        <v>0</v>
      </c>
      <c r="AZ814" s="96">
        <f>Planning!AZ$202</f>
        <v>0</v>
      </c>
      <c r="BA814" s="96">
        <f>Planning!BA$202</f>
        <v>0</v>
      </c>
      <c r="BB814" s="97">
        <f>Planning!BB$202</f>
        <v>0</v>
      </c>
      <c r="BC814" s="82">
        <f>Planning!BC$202</f>
        <v>0</v>
      </c>
      <c r="BD814" s="102"/>
      <c r="BE814" s="410">
        <f>Planning!BE$202</f>
        <v>0</v>
      </c>
      <c r="BF814" s="411">
        <f>Planning!BF$202</f>
        <v>0</v>
      </c>
      <c r="BG814" s="88">
        <f>Planning!BG$202</f>
        <v>0</v>
      </c>
      <c r="BH814" s="89">
        <f>Planning!BH$202</f>
        <v>0</v>
      </c>
      <c r="BI814" s="90" t="str">
        <f>Planning!BI$202</f>
        <v/>
      </c>
      <c r="BJ814" s="91">
        <f>Planning!BJ$202</f>
        <v>0</v>
      </c>
      <c r="BL814" s="211">
        <f>Planning!BL$202</f>
        <v>0</v>
      </c>
      <c r="BM814" s="142">
        <f>Planning!BP$202</f>
        <v>0</v>
      </c>
      <c r="NL814" s="43" t="s">
        <v>63</v>
      </c>
    </row>
    <row r="815" spans="1:376" ht="10.199999999999999" hidden="1" customHeight="1">
      <c r="A815" s="25"/>
      <c r="B815" s="337"/>
      <c r="C815" s="424"/>
      <c r="D815" s="15"/>
      <c r="E815" s="318" t="str">
        <f>Planning!$E$10</f>
        <v>BRASSERIE</v>
      </c>
      <c r="F815" s="318"/>
      <c r="G815" s="125">
        <f>(COUNTIF(O809:BB839,Planning!$MV$3))/2</f>
        <v>0</v>
      </c>
      <c r="H815" s="323"/>
      <c r="I815" s="400">
        <f>Conges!$B$9</f>
        <v>44902</v>
      </c>
      <c r="J815" s="401"/>
      <c r="K815" s="401"/>
      <c r="L815" s="401"/>
      <c r="M815" s="401"/>
      <c r="N815" s="65" t="str">
        <f>Planning!N$237</f>
        <v/>
      </c>
      <c r="O815" s="98">
        <f>Planning!O$237</f>
        <v>0</v>
      </c>
      <c r="P815" s="99">
        <f>Planning!P$237</f>
        <v>0</v>
      </c>
      <c r="Q815" s="99">
        <f>Planning!Q$237</f>
        <v>0</v>
      </c>
      <c r="R815" s="99">
        <f>Planning!R$237</f>
        <v>0</v>
      </c>
      <c r="S815" s="99">
        <f>Planning!S$237</f>
        <v>0</v>
      </c>
      <c r="T815" s="99">
        <f>Planning!T$237</f>
        <v>0</v>
      </c>
      <c r="U815" s="99">
        <f>Planning!U$237</f>
        <v>0</v>
      </c>
      <c r="V815" s="100">
        <f>Planning!V$237</f>
        <v>0</v>
      </c>
      <c r="W815" s="99">
        <f>Planning!W$237</f>
        <v>0</v>
      </c>
      <c r="X815" s="99">
        <f>Planning!X$237</f>
        <v>0</v>
      </c>
      <c r="Y815" s="99">
        <f>Planning!Y$237</f>
        <v>0</v>
      </c>
      <c r="Z815" s="99">
        <f>Planning!Z$237</f>
        <v>0</v>
      </c>
      <c r="AA815" s="99">
        <f>Planning!AA$237</f>
        <v>0</v>
      </c>
      <c r="AB815" s="99">
        <f>Planning!AB$237</f>
        <v>0</v>
      </c>
      <c r="AC815" s="99">
        <f>Planning!AC$237</f>
        <v>0</v>
      </c>
      <c r="AD815" s="99">
        <f>Planning!AD$237</f>
        <v>0</v>
      </c>
      <c r="AE815" s="98">
        <f>Planning!AE$237</f>
        <v>0</v>
      </c>
      <c r="AF815" s="99">
        <f>Planning!AF$237</f>
        <v>0</v>
      </c>
      <c r="AG815" s="99">
        <f>Planning!AG$237</f>
        <v>0</v>
      </c>
      <c r="AH815" s="99">
        <f>Planning!AH$237</f>
        <v>0</v>
      </c>
      <c r="AI815" s="99">
        <f>Planning!AI$237</f>
        <v>0</v>
      </c>
      <c r="AJ815" s="100">
        <f>Planning!AJ$237</f>
        <v>0</v>
      </c>
      <c r="AK815" s="99">
        <f>Planning!AK$237</f>
        <v>0</v>
      </c>
      <c r="AL815" s="99">
        <f>Planning!AL$237</f>
        <v>0</v>
      </c>
      <c r="AM815" s="99">
        <f>Planning!AM$237</f>
        <v>0</v>
      </c>
      <c r="AN815" s="99">
        <f>Planning!AN$237</f>
        <v>0</v>
      </c>
      <c r="AO815" s="99">
        <f>Planning!AO$237</f>
        <v>0</v>
      </c>
      <c r="AP815" s="99">
        <f>Planning!AP$237</f>
        <v>0</v>
      </c>
      <c r="AQ815" s="99">
        <f>Planning!AQ$237</f>
        <v>0</v>
      </c>
      <c r="AR815" s="99">
        <f>Planning!AR$237</f>
        <v>0</v>
      </c>
      <c r="AS815" s="99">
        <f>Planning!AS$237</f>
        <v>0</v>
      </c>
      <c r="AT815" s="99">
        <f>Planning!AT$237</f>
        <v>0</v>
      </c>
      <c r="AU815" s="98">
        <f>Planning!AU$237</f>
        <v>0</v>
      </c>
      <c r="AV815" s="99">
        <f>Planning!AV$237</f>
        <v>0</v>
      </c>
      <c r="AW815" s="99">
        <f>Planning!AW$237</f>
        <v>0</v>
      </c>
      <c r="AX815" s="99">
        <f>Planning!AX$237</f>
        <v>0</v>
      </c>
      <c r="AY815" s="99">
        <f>Planning!AY$237</f>
        <v>0</v>
      </c>
      <c r="AZ815" s="99">
        <f>Planning!AZ$237</f>
        <v>0</v>
      </c>
      <c r="BA815" s="99">
        <f>Planning!BA$237</f>
        <v>0</v>
      </c>
      <c r="BB815" s="100">
        <f>Planning!BB$237</f>
        <v>0</v>
      </c>
      <c r="BC815" s="69">
        <f>Planning!BC$237</f>
        <v>0</v>
      </c>
      <c r="BD815" s="102"/>
      <c r="BE815" s="408">
        <f>Planning!BE$237</f>
        <v>0</v>
      </c>
      <c r="BF815" s="409">
        <f>Planning!BF$237</f>
        <v>0</v>
      </c>
      <c r="BG815" s="74">
        <f>Planning!BG$237</f>
        <v>0</v>
      </c>
      <c r="BH815" s="75">
        <f>Planning!BH$237</f>
        <v>0</v>
      </c>
      <c r="BI815" s="76" t="str">
        <f>Planning!BI$237</f>
        <v/>
      </c>
      <c r="BJ815" s="77">
        <f>Planning!BJ$237</f>
        <v>0</v>
      </c>
      <c r="BL815" s="210">
        <f>Planning!BL$237</f>
        <v>0</v>
      </c>
      <c r="BM815" s="143">
        <f>Planning!BP$237</f>
        <v>0</v>
      </c>
      <c r="NL815" s="43" t="s">
        <v>63</v>
      </c>
    </row>
    <row r="816" spans="1:376" ht="10.199999999999999" hidden="1" customHeight="1">
      <c r="A816" s="25"/>
      <c r="B816" s="337"/>
      <c r="C816" s="424"/>
      <c r="D816" s="15"/>
      <c r="E816" s="327" t="str">
        <f>Planning!$E$11</f>
        <v>MEP</v>
      </c>
      <c r="F816" s="327"/>
      <c r="G816" s="126">
        <f>(COUNTIF(O809:BB839,Planning!$MX$3))/2</f>
        <v>0</v>
      </c>
      <c r="H816" s="323"/>
      <c r="I816" s="402">
        <f>Conges!$B$10</f>
        <v>44903</v>
      </c>
      <c r="J816" s="403"/>
      <c r="K816" s="403"/>
      <c r="L816" s="403"/>
      <c r="M816" s="403"/>
      <c r="N816" s="78" t="str">
        <f>Planning!N$272</f>
        <v/>
      </c>
      <c r="O816" s="95">
        <f>Planning!O$272</f>
        <v>0</v>
      </c>
      <c r="P816" s="96">
        <f>Planning!P$272</f>
        <v>0</v>
      </c>
      <c r="Q816" s="96">
        <f>Planning!Q$272</f>
        <v>0</v>
      </c>
      <c r="R816" s="96">
        <f>Planning!R$272</f>
        <v>0</v>
      </c>
      <c r="S816" s="96">
        <f>Planning!S$272</f>
        <v>0</v>
      </c>
      <c r="T816" s="96">
        <f>Planning!T$272</f>
        <v>0</v>
      </c>
      <c r="U816" s="96">
        <f>Planning!U$272</f>
        <v>0</v>
      </c>
      <c r="V816" s="97">
        <f>Planning!V$272</f>
        <v>0</v>
      </c>
      <c r="W816" s="96">
        <f>Planning!W$272</f>
        <v>0</v>
      </c>
      <c r="X816" s="96">
        <f>Planning!X$272</f>
        <v>0</v>
      </c>
      <c r="Y816" s="96">
        <f>Planning!Y$272</f>
        <v>0</v>
      </c>
      <c r="Z816" s="96">
        <f>Planning!Z$272</f>
        <v>0</v>
      </c>
      <c r="AA816" s="96">
        <f>Planning!AA$272</f>
        <v>0</v>
      </c>
      <c r="AB816" s="96">
        <f>Planning!AB$272</f>
        <v>0</v>
      </c>
      <c r="AC816" s="96">
        <f>Planning!AC$272</f>
        <v>0</v>
      </c>
      <c r="AD816" s="96">
        <f>Planning!AD$272</f>
        <v>0</v>
      </c>
      <c r="AE816" s="95">
        <f>Planning!AE$272</f>
        <v>0</v>
      </c>
      <c r="AF816" s="96">
        <f>Planning!AF$272</f>
        <v>0</v>
      </c>
      <c r="AG816" s="96">
        <f>Planning!AG$272</f>
        <v>0</v>
      </c>
      <c r="AH816" s="96">
        <f>Planning!AH$272</f>
        <v>0</v>
      </c>
      <c r="AI816" s="96">
        <f>Planning!AI$272</f>
        <v>0</v>
      </c>
      <c r="AJ816" s="97">
        <f>Planning!AJ$272</f>
        <v>0</v>
      </c>
      <c r="AK816" s="96">
        <f>Planning!AK$272</f>
        <v>0</v>
      </c>
      <c r="AL816" s="96">
        <f>Planning!AL$272</f>
        <v>0</v>
      </c>
      <c r="AM816" s="96">
        <f>Planning!AM$272</f>
        <v>0</v>
      </c>
      <c r="AN816" s="96">
        <f>Planning!AN$272</f>
        <v>0</v>
      </c>
      <c r="AO816" s="96">
        <f>Planning!AO$272</f>
        <v>0</v>
      </c>
      <c r="AP816" s="96">
        <f>Planning!AP$272</f>
        <v>0</v>
      </c>
      <c r="AQ816" s="96">
        <f>Planning!AQ$272</f>
        <v>0</v>
      </c>
      <c r="AR816" s="96">
        <f>Planning!AR$272</f>
        <v>0</v>
      </c>
      <c r="AS816" s="96">
        <f>Planning!AS$272</f>
        <v>0</v>
      </c>
      <c r="AT816" s="96">
        <f>Planning!AT$272</f>
        <v>0</v>
      </c>
      <c r="AU816" s="95">
        <f>Planning!AU$272</f>
        <v>0</v>
      </c>
      <c r="AV816" s="96">
        <f>Planning!AV$272</f>
        <v>0</v>
      </c>
      <c r="AW816" s="96">
        <f>Planning!AW$272</f>
        <v>0</v>
      </c>
      <c r="AX816" s="96">
        <f>Planning!AX$272</f>
        <v>0</v>
      </c>
      <c r="AY816" s="96">
        <f>Planning!AY$272</f>
        <v>0</v>
      </c>
      <c r="AZ816" s="96">
        <f>Planning!AZ$272</f>
        <v>0</v>
      </c>
      <c r="BA816" s="96">
        <f>Planning!BA$272</f>
        <v>0</v>
      </c>
      <c r="BB816" s="97">
        <f>Planning!BB$272</f>
        <v>0</v>
      </c>
      <c r="BC816" s="82">
        <f>Planning!BC$272</f>
        <v>0</v>
      </c>
      <c r="BD816" s="102"/>
      <c r="BE816" s="410">
        <f>Planning!BE$272</f>
        <v>0</v>
      </c>
      <c r="BF816" s="411">
        <f>Planning!BF$272</f>
        <v>0</v>
      </c>
      <c r="BG816" s="88">
        <f>Planning!BG$272</f>
        <v>0</v>
      </c>
      <c r="BH816" s="89">
        <f>Planning!BH$272</f>
        <v>0</v>
      </c>
      <c r="BI816" s="90" t="str">
        <f>Planning!BI$272</f>
        <v/>
      </c>
      <c r="BJ816" s="91">
        <f>Planning!BJ$272</f>
        <v>0</v>
      </c>
      <c r="BL816" s="211">
        <f>Planning!BL$272</f>
        <v>0</v>
      </c>
      <c r="BM816" s="142">
        <f>Planning!BP$272</f>
        <v>0</v>
      </c>
      <c r="NL816" s="43" t="s">
        <v>63</v>
      </c>
    </row>
    <row r="817" spans="1:376" ht="10.199999999999999" hidden="1" customHeight="1">
      <c r="A817" s="25"/>
      <c r="B817" s="337"/>
      <c r="C817" s="424"/>
      <c r="D817" s="15"/>
      <c r="E817" s="348" t="str">
        <f>Planning!$E$12</f>
        <v>Renfort</v>
      </c>
      <c r="F817" s="348"/>
      <c r="G817" s="127">
        <f>(COUNTIF(O809:BB839,Planning!$MZ$3))/2</f>
        <v>0</v>
      </c>
      <c r="H817" s="323"/>
      <c r="I817" s="400">
        <f>Conges!$B$11</f>
        <v>44904</v>
      </c>
      <c r="J817" s="401"/>
      <c r="K817" s="401"/>
      <c r="L817" s="401"/>
      <c r="M817" s="401"/>
      <c r="N817" s="65" t="str">
        <f>Planning!N$307</f>
        <v/>
      </c>
      <c r="O817" s="98">
        <f>Planning!O$307</f>
        <v>0</v>
      </c>
      <c r="P817" s="99">
        <f>Planning!P$307</f>
        <v>0</v>
      </c>
      <c r="Q817" s="99">
        <f>Planning!Q$307</f>
        <v>0</v>
      </c>
      <c r="R817" s="99">
        <f>Planning!R$307</f>
        <v>0</v>
      </c>
      <c r="S817" s="99">
        <f>Planning!S$307</f>
        <v>0</v>
      </c>
      <c r="T817" s="99">
        <f>Planning!T$307</f>
        <v>0</v>
      </c>
      <c r="U817" s="99">
        <f>Planning!U$307</f>
        <v>0</v>
      </c>
      <c r="V817" s="100">
        <f>Planning!V$307</f>
        <v>0</v>
      </c>
      <c r="W817" s="99">
        <f>Planning!W$307</f>
        <v>0</v>
      </c>
      <c r="X817" s="99">
        <f>Planning!X$307</f>
        <v>0</v>
      </c>
      <c r="Y817" s="99">
        <f>Planning!Y$307</f>
        <v>0</v>
      </c>
      <c r="Z817" s="99">
        <f>Planning!Z$307</f>
        <v>0</v>
      </c>
      <c r="AA817" s="99">
        <f>Planning!AA$307</f>
        <v>0</v>
      </c>
      <c r="AB817" s="99">
        <f>Planning!AB$307</f>
        <v>0</v>
      </c>
      <c r="AC817" s="99">
        <f>Planning!AC$307</f>
        <v>0</v>
      </c>
      <c r="AD817" s="99">
        <f>Planning!AD$307</f>
        <v>0</v>
      </c>
      <c r="AE817" s="98">
        <f>Planning!AE$307</f>
        <v>0</v>
      </c>
      <c r="AF817" s="99">
        <f>Planning!AF$307</f>
        <v>0</v>
      </c>
      <c r="AG817" s="99">
        <f>Planning!AG$307</f>
        <v>0</v>
      </c>
      <c r="AH817" s="99">
        <f>Planning!AH$307</f>
        <v>0</v>
      </c>
      <c r="AI817" s="99">
        <f>Planning!AI$307</f>
        <v>0</v>
      </c>
      <c r="AJ817" s="100">
        <f>Planning!AJ$307</f>
        <v>0</v>
      </c>
      <c r="AK817" s="99">
        <f>Planning!AK$307</f>
        <v>0</v>
      </c>
      <c r="AL817" s="99">
        <f>Planning!AL$307</f>
        <v>0</v>
      </c>
      <c r="AM817" s="99">
        <f>Planning!AM$307</f>
        <v>0</v>
      </c>
      <c r="AN817" s="99">
        <f>Planning!AN$307</f>
        <v>0</v>
      </c>
      <c r="AO817" s="99">
        <f>Planning!AO$307</f>
        <v>0</v>
      </c>
      <c r="AP817" s="99">
        <f>Planning!AP$307</f>
        <v>0</v>
      </c>
      <c r="AQ817" s="99">
        <f>Planning!AQ$307</f>
        <v>0</v>
      </c>
      <c r="AR817" s="99">
        <f>Planning!AR$307</f>
        <v>0</v>
      </c>
      <c r="AS817" s="99">
        <f>Planning!AS$307</f>
        <v>0</v>
      </c>
      <c r="AT817" s="99">
        <f>Planning!AT$307</f>
        <v>0</v>
      </c>
      <c r="AU817" s="98">
        <f>Planning!AU$307</f>
        <v>0</v>
      </c>
      <c r="AV817" s="99">
        <f>Planning!AV$307</f>
        <v>0</v>
      </c>
      <c r="AW817" s="99">
        <f>Planning!AW$307</f>
        <v>0</v>
      </c>
      <c r="AX817" s="99">
        <f>Planning!AX$307</f>
        <v>0</v>
      </c>
      <c r="AY817" s="99">
        <f>Planning!AY$307</f>
        <v>0</v>
      </c>
      <c r="AZ817" s="99">
        <f>Planning!AZ$307</f>
        <v>0</v>
      </c>
      <c r="BA817" s="99">
        <f>Planning!BA$307</f>
        <v>0</v>
      </c>
      <c r="BB817" s="100">
        <f>Planning!BB$307</f>
        <v>0</v>
      </c>
      <c r="BC817" s="69">
        <f>Planning!BC$307</f>
        <v>0</v>
      </c>
      <c r="BD817" s="102"/>
      <c r="BE817" s="408">
        <f>Planning!BE$307</f>
        <v>0</v>
      </c>
      <c r="BF817" s="409">
        <f>Planning!BF$307</f>
        <v>0</v>
      </c>
      <c r="BG817" s="74">
        <f>Planning!BG$307</f>
        <v>0</v>
      </c>
      <c r="BH817" s="75">
        <f>Planning!BH$307</f>
        <v>0</v>
      </c>
      <c r="BI817" s="76" t="str">
        <f>Planning!BI$307</f>
        <v/>
      </c>
      <c r="BJ817" s="77">
        <f>Planning!BJ$307</f>
        <v>0</v>
      </c>
      <c r="BL817" s="210">
        <f>Planning!BL$307</f>
        <v>0</v>
      </c>
      <c r="BM817" s="143">
        <f>Planning!BP$307</f>
        <v>0</v>
      </c>
      <c r="NL817" s="43" t="s">
        <v>63</v>
      </c>
    </row>
    <row r="818" spans="1:376" ht="10.199999999999999" hidden="1" customHeight="1">
      <c r="A818" s="25"/>
      <c r="B818" s="337"/>
      <c r="C818" s="424"/>
      <c r="D818" s="15"/>
      <c r="E818" s="317" t="str">
        <f>Planning!$E$13</f>
        <v>CHEF</v>
      </c>
      <c r="F818" s="317"/>
      <c r="G818" s="128">
        <f>(COUNTIF(O809:BB839,Planning!$NB$3))/2</f>
        <v>0</v>
      </c>
      <c r="H818" s="323"/>
      <c r="I818" s="402">
        <f>Conges!$B$12</f>
        <v>44905</v>
      </c>
      <c r="J818" s="403"/>
      <c r="K818" s="403"/>
      <c r="L818" s="403"/>
      <c r="M818" s="403"/>
      <c r="N818" s="78" t="str">
        <f>Planning!N$342</f>
        <v/>
      </c>
      <c r="O818" s="95">
        <f>Planning!O$342</f>
        <v>0</v>
      </c>
      <c r="P818" s="96">
        <f>Planning!P$342</f>
        <v>0</v>
      </c>
      <c r="Q818" s="96">
        <f>Planning!Q$342</f>
        <v>0</v>
      </c>
      <c r="R818" s="96">
        <f>Planning!R$342</f>
        <v>0</v>
      </c>
      <c r="S818" s="96">
        <f>Planning!S$342</f>
        <v>0</v>
      </c>
      <c r="T818" s="96">
        <f>Planning!T$342</f>
        <v>0</v>
      </c>
      <c r="U818" s="96">
        <f>Planning!U$342</f>
        <v>0</v>
      </c>
      <c r="V818" s="97">
        <f>Planning!V$342</f>
        <v>0</v>
      </c>
      <c r="W818" s="96">
        <f>Planning!W$342</f>
        <v>0</v>
      </c>
      <c r="X818" s="96">
        <f>Planning!X$342</f>
        <v>0</v>
      </c>
      <c r="Y818" s="96">
        <f>Planning!Y$342</f>
        <v>0</v>
      </c>
      <c r="Z818" s="96">
        <f>Planning!Z$342</f>
        <v>0</v>
      </c>
      <c r="AA818" s="96">
        <f>Planning!AA$342</f>
        <v>0</v>
      </c>
      <c r="AB818" s="96">
        <f>Planning!AB$342</f>
        <v>0</v>
      </c>
      <c r="AC818" s="96">
        <f>Planning!AC$342</f>
        <v>0</v>
      </c>
      <c r="AD818" s="96">
        <f>Planning!AD$342</f>
        <v>0</v>
      </c>
      <c r="AE818" s="95">
        <f>Planning!AE$342</f>
        <v>0</v>
      </c>
      <c r="AF818" s="96">
        <f>Planning!AF$342</f>
        <v>0</v>
      </c>
      <c r="AG818" s="96">
        <f>Planning!AG$342</f>
        <v>0</v>
      </c>
      <c r="AH818" s="96">
        <f>Planning!AH$342</f>
        <v>0</v>
      </c>
      <c r="AI818" s="96">
        <f>Planning!AI$342</f>
        <v>0</v>
      </c>
      <c r="AJ818" s="97">
        <f>Planning!AJ$342</f>
        <v>0</v>
      </c>
      <c r="AK818" s="96">
        <f>Planning!AK$342</f>
        <v>0</v>
      </c>
      <c r="AL818" s="96">
        <f>Planning!AL$342</f>
        <v>0</v>
      </c>
      <c r="AM818" s="96">
        <f>Planning!AM$342</f>
        <v>0</v>
      </c>
      <c r="AN818" s="96">
        <f>Planning!AN$342</f>
        <v>0</v>
      </c>
      <c r="AO818" s="96">
        <f>Planning!AO$342</f>
        <v>0</v>
      </c>
      <c r="AP818" s="96">
        <f>Planning!AP$342</f>
        <v>0</v>
      </c>
      <c r="AQ818" s="96">
        <f>Planning!AQ$342</f>
        <v>0</v>
      </c>
      <c r="AR818" s="96">
        <f>Planning!AR$342</f>
        <v>0</v>
      </c>
      <c r="AS818" s="96">
        <f>Planning!AS$342</f>
        <v>0</v>
      </c>
      <c r="AT818" s="96">
        <f>Planning!AT$342</f>
        <v>0</v>
      </c>
      <c r="AU818" s="95">
        <f>Planning!AU$342</f>
        <v>0</v>
      </c>
      <c r="AV818" s="96">
        <f>Planning!AV$342</f>
        <v>0</v>
      </c>
      <c r="AW818" s="96">
        <f>Planning!AW$342</f>
        <v>0</v>
      </c>
      <c r="AX818" s="96">
        <f>Planning!AX$342</f>
        <v>0</v>
      </c>
      <c r="AY818" s="96">
        <f>Planning!AY$342</f>
        <v>0</v>
      </c>
      <c r="AZ818" s="96">
        <f>Planning!AZ$342</f>
        <v>0</v>
      </c>
      <c r="BA818" s="96">
        <f>Planning!BA$342</f>
        <v>0</v>
      </c>
      <c r="BB818" s="97">
        <f>Planning!BB$342</f>
        <v>0</v>
      </c>
      <c r="BC818" s="82">
        <f>Planning!BC$342</f>
        <v>0</v>
      </c>
      <c r="BD818" s="102"/>
      <c r="BE818" s="410">
        <f>Planning!BE$342</f>
        <v>0</v>
      </c>
      <c r="BF818" s="411">
        <f>Planning!BF$342</f>
        <v>0</v>
      </c>
      <c r="BG818" s="88">
        <f>Planning!BG$342</f>
        <v>0</v>
      </c>
      <c r="BH818" s="89">
        <f>Planning!BH$342</f>
        <v>0</v>
      </c>
      <c r="BI818" s="90" t="str">
        <f>Planning!BI$342</f>
        <v/>
      </c>
      <c r="BJ818" s="91">
        <f>Planning!BJ$342</f>
        <v>0</v>
      </c>
      <c r="BL818" s="211">
        <f>Planning!BL$342</f>
        <v>0</v>
      </c>
      <c r="BM818" s="142">
        <f>Planning!BP$342</f>
        <v>0</v>
      </c>
      <c r="NL818" s="43" t="s">
        <v>63</v>
      </c>
    </row>
    <row r="819" spans="1:376" ht="10.199999999999999" hidden="1" customHeight="1">
      <c r="A819" s="25"/>
      <c r="B819" s="337"/>
      <c r="C819" s="424"/>
      <c r="D819" s="15"/>
      <c r="E819" s="319" t="str">
        <f>Planning!$E$14</f>
        <v>MENAGE</v>
      </c>
      <c r="F819" s="319"/>
      <c r="G819" s="129">
        <f>(COUNTIF(O809:BB839,Planning!$ND$3))/2</f>
        <v>0</v>
      </c>
      <c r="H819" s="323"/>
      <c r="I819" s="400">
        <f>Conges!$B$13</f>
        <v>44906</v>
      </c>
      <c r="J819" s="401"/>
      <c r="K819" s="401"/>
      <c r="L819" s="401"/>
      <c r="M819" s="401"/>
      <c r="N819" s="65" t="str">
        <f>Planning!N$377</f>
        <v/>
      </c>
      <c r="O819" s="98">
        <f>Planning!O$377</f>
        <v>0</v>
      </c>
      <c r="P819" s="99">
        <f>Planning!P$377</f>
        <v>0</v>
      </c>
      <c r="Q819" s="99">
        <f>Planning!Q$377</f>
        <v>0</v>
      </c>
      <c r="R819" s="99">
        <f>Planning!R$377</f>
        <v>0</v>
      </c>
      <c r="S819" s="99">
        <f>Planning!S$377</f>
        <v>0</v>
      </c>
      <c r="T819" s="99">
        <f>Planning!T$377</f>
        <v>0</v>
      </c>
      <c r="U819" s="99">
        <f>Planning!U$377</f>
        <v>0</v>
      </c>
      <c r="V819" s="100">
        <f>Planning!V$377</f>
        <v>0</v>
      </c>
      <c r="W819" s="99">
        <f>Planning!W$377</f>
        <v>0</v>
      </c>
      <c r="X819" s="99">
        <f>Planning!X$377</f>
        <v>0</v>
      </c>
      <c r="Y819" s="99">
        <f>Planning!Y$377</f>
        <v>0</v>
      </c>
      <c r="Z819" s="99">
        <f>Planning!Z$377</f>
        <v>0</v>
      </c>
      <c r="AA819" s="99">
        <f>Planning!AA$377</f>
        <v>0</v>
      </c>
      <c r="AB819" s="99">
        <f>Planning!AB$377</f>
        <v>0</v>
      </c>
      <c r="AC819" s="99">
        <f>Planning!AC$377</f>
        <v>0</v>
      </c>
      <c r="AD819" s="99">
        <f>Planning!AD$377</f>
        <v>0</v>
      </c>
      <c r="AE819" s="98">
        <f>Planning!AE$377</f>
        <v>0</v>
      </c>
      <c r="AF819" s="99">
        <f>Planning!AF$377</f>
        <v>0</v>
      </c>
      <c r="AG819" s="99">
        <f>Planning!AG$377</f>
        <v>0</v>
      </c>
      <c r="AH819" s="99">
        <f>Planning!AH$377</f>
        <v>0</v>
      </c>
      <c r="AI819" s="99">
        <f>Planning!AI$377</f>
        <v>0</v>
      </c>
      <c r="AJ819" s="100">
        <f>Planning!AJ$377</f>
        <v>0</v>
      </c>
      <c r="AK819" s="99">
        <f>Planning!AK$377</f>
        <v>0</v>
      </c>
      <c r="AL819" s="99">
        <f>Planning!AL$377</f>
        <v>0</v>
      </c>
      <c r="AM819" s="99">
        <f>Planning!AM$377</f>
        <v>0</v>
      </c>
      <c r="AN819" s="99">
        <f>Planning!AN$377</f>
        <v>0</v>
      </c>
      <c r="AO819" s="99">
        <f>Planning!AO$377</f>
        <v>0</v>
      </c>
      <c r="AP819" s="99">
        <f>Planning!AP$377</f>
        <v>0</v>
      </c>
      <c r="AQ819" s="99">
        <f>Planning!AQ$377</f>
        <v>0</v>
      </c>
      <c r="AR819" s="99">
        <f>Planning!AR$377</f>
        <v>0</v>
      </c>
      <c r="AS819" s="99">
        <f>Planning!AS$377</f>
        <v>0</v>
      </c>
      <c r="AT819" s="99">
        <f>Planning!AT$377</f>
        <v>0</v>
      </c>
      <c r="AU819" s="98">
        <f>Planning!AU$377</f>
        <v>0</v>
      </c>
      <c r="AV819" s="99">
        <f>Planning!AV$377</f>
        <v>0</v>
      </c>
      <c r="AW819" s="99">
        <f>Planning!AW$377</f>
        <v>0</v>
      </c>
      <c r="AX819" s="99">
        <f>Planning!AX$377</f>
        <v>0</v>
      </c>
      <c r="AY819" s="99">
        <f>Planning!AY$377</f>
        <v>0</v>
      </c>
      <c r="AZ819" s="99">
        <f>Planning!AZ$377</f>
        <v>0</v>
      </c>
      <c r="BA819" s="99">
        <f>Planning!BA$377</f>
        <v>0</v>
      </c>
      <c r="BB819" s="100">
        <f>Planning!BB$377</f>
        <v>0</v>
      </c>
      <c r="BC819" s="69">
        <f>Planning!BC$377</f>
        <v>0</v>
      </c>
      <c r="BD819" s="102"/>
      <c r="BE819" s="408">
        <f>Planning!BE$377</f>
        <v>0</v>
      </c>
      <c r="BF819" s="409">
        <f>Planning!BF$377</f>
        <v>0</v>
      </c>
      <c r="BG819" s="74">
        <f>Planning!BG$377</f>
        <v>0</v>
      </c>
      <c r="BH819" s="75">
        <f>Planning!BH$377</f>
        <v>0</v>
      </c>
      <c r="BI819" s="76" t="str">
        <f>Planning!BI$377</f>
        <v/>
      </c>
      <c r="BJ819" s="77">
        <f>Planning!BJ$377</f>
        <v>0</v>
      </c>
      <c r="BL819" s="210">
        <f>Planning!BL$377</f>
        <v>0</v>
      </c>
      <c r="BM819" s="143">
        <f>Planning!BP$377</f>
        <v>0</v>
      </c>
      <c r="NL819" s="43" t="s">
        <v>63</v>
      </c>
    </row>
    <row r="820" spans="1:376" ht="10.199999999999999" hidden="1" customHeight="1">
      <c r="A820" s="25"/>
      <c r="B820" s="337"/>
      <c r="C820" s="424"/>
      <c r="D820" s="15"/>
      <c r="E820" s="347">
        <f>Planning!$E$15</f>
        <v>0</v>
      </c>
      <c r="F820" s="347"/>
      <c r="G820" s="130">
        <f>(COUNTIF(O809:BB839,Planning!$NF$3))/2</f>
        <v>0</v>
      </c>
      <c r="H820" s="323"/>
      <c r="I820" s="402">
        <f>Conges!$B$14</f>
        <v>44907</v>
      </c>
      <c r="J820" s="403"/>
      <c r="K820" s="403"/>
      <c r="L820" s="403"/>
      <c r="M820" s="403"/>
      <c r="N820" s="78" t="str">
        <f>Planning!N$412</f>
        <v/>
      </c>
      <c r="O820" s="95">
        <f>Planning!O$412</f>
        <v>0</v>
      </c>
      <c r="P820" s="96">
        <f>Planning!P$412</f>
        <v>0</v>
      </c>
      <c r="Q820" s="96">
        <f>Planning!Q$412</f>
        <v>0</v>
      </c>
      <c r="R820" s="96">
        <f>Planning!R$412</f>
        <v>0</v>
      </c>
      <c r="S820" s="96">
        <f>Planning!S$412</f>
        <v>0</v>
      </c>
      <c r="T820" s="96">
        <f>Planning!T$412</f>
        <v>0</v>
      </c>
      <c r="U820" s="96">
        <f>Planning!U$412</f>
        <v>0</v>
      </c>
      <c r="V820" s="97">
        <f>Planning!V$412</f>
        <v>0</v>
      </c>
      <c r="W820" s="96">
        <f>Planning!W$412</f>
        <v>0</v>
      </c>
      <c r="X820" s="96">
        <f>Planning!X$412</f>
        <v>0</v>
      </c>
      <c r="Y820" s="96">
        <f>Planning!Y$412</f>
        <v>0</v>
      </c>
      <c r="Z820" s="96">
        <f>Planning!Z$412</f>
        <v>0</v>
      </c>
      <c r="AA820" s="96">
        <f>Planning!AA$412</f>
        <v>0</v>
      </c>
      <c r="AB820" s="96">
        <f>Planning!AB$412</f>
        <v>0</v>
      </c>
      <c r="AC820" s="96">
        <f>Planning!AC$412</f>
        <v>0</v>
      </c>
      <c r="AD820" s="96">
        <f>Planning!AD$412</f>
        <v>0</v>
      </c>
      <c r="AE820" s="95">
        <f>Planning!AE$412</f>
        <v>0</v>
      </c>
      <c r="AF820" s="96">
        <f>Planning!AF$412</f>
        <v>0</v>
      </c>
      <c r="AG820" s="96">
        <f>Planning!AG$412</f>
        <v>0</v>
      </c>
      <c r="AH820" s="96">
        <f>Planning!AH$412</f>
        <v>0</v>
      </c>
      <c r="AI820" s="96">
        <f>Planning!AI$412</f>
        <v>0</v>
      </c>
      <c r="AJ820" s="97">
        <f>Planning!AJ$412</f>
        <v>0</v>
      </c>
      <c r="AK820" s="96">
        <f>Planning!AK$412</f>
        <v>0</v>
      </c>
      <c r="AL820" s="96">
        <f>Planning!AL$412</f>
        <v>0</v>
      </c>
      <c r="AM820" s="96">
        <f>Planning!AM$412</f>
        <v>0</v>
      </c>
      <c r="AN820" s="96">
        <f>Planning!AN$412</f>
        <v>0</v>
      </c>
      <c r="AO820" s="96">
        <f>Planning!AO$412</f>
        <v>0</v>
      </c>
      <c r="AP820" s="96">
        <f>Planning!AP$412</f>
        <v>0</v>
      </c>
      <c r="AQ820" s="96">
        <f>Planning!AQ$412</f>
        <v>0</v>
      </c>
      <c r="AR820" s="96">
        <f>Planning!AR$412</f>
        <v>0</v>
      </c>
      <c r="AS820" s="96">
        <f>Planning!AS$412</f>
        <v>0</v>
      </c>
      <c r="AT820" s="96">
        <f>Planning!AT$412</f>
        <v>0</v>
      </c>
      <c r="AU820" s="95">
        <f>Planning!AU$412</f>
        <v>0</v>
      </c>
      <c r="AV820" s="96">
        <f>Planning!AV$412</f>
        <v>0</v>
      </c>
      <c r="AW820" s="96">
        <f>Planning!AW$412</f>
        <v>0</v>
      </c>
      <c r="AX820" s="96">
        <f>Planning!AX$412</f>
        <v>0</v>
      </c>
      <c r="AY820" s="96">
        <f>Planning!AY$412</f>
        <v>0</v>
      </c>
      <c r="AZ820" s="96">
        <f>Planning!AZ$412</f>
        <v>0</v>
      </c>
      <c r="BA820" s="96">
        <f>Planning!BA$412</f>
        <v>0</v>
      </c>
      <c r="BB820" s="97">
        <f>Planning!BB$412</f>
        <v>0</v>
      </c>
      <c r="BC820" s="82">
        <f>Planning!BC$412</f>
        <v>0</v>
      </c>
      <c r="BD820" s="102"/>
      <c r="BE820" s="410">
        <f>Planning!BE$412</f>
        <v>0</v>
      </c>
      <c r="BF820" s="411">
        <f>Planning!BF$412</f>
        <v>0</v>
      </c>
      <c r="BG820" s="88">
        <f>Planning!BG$412</f>
        <v>0</v>
      </c>
      <c r="BH820" s="89">
        <f>Planning!BH$412</f>
        <v>0</v>
      </c>
      <c r="BI820" s="90" t="str">
        <f>Planning!BI$412</f>
        <v/>
      </c>
      <c r="BJ820" s="91">
        <f>Planning!BJ$412</f>
        <v>0</v>
      </c>
      <c r="BL820" s="211">
        <f>Planning!BL$412</f>
        <v>0</v>
      </c>
      <c r="BM820" s="142">
        <f>Planning!BP$412</f>
        <v>0</v>
      </c>
      <c r="NL820" s="43" t="s">
        <v>63</v>
      </c>
    </row>
    <row r="821" spans="1:376" ht="10.199999999999999" hidden="1" customHeight="1">
      <c r="A821" s="25"/>
      <c r="B821" s="337"/>
      <c r="C821" s="424"/>
      <c r="D821" s="15"/>
      <c r="E821" s="330"/>
      <c r="F821" s="330"/>
      <c r="G821" s="134">
        <f>(COUNTIF(O809:BB839,Planning!$NH$3))/2</f>
        <v>0</v>
      </c>
      <c r="H821" s="323"/>
      <c r="I821" s="400">
        <f>Conges!$B$15</f>
        <v>44908</v>
      </c>
      <c r="J821" s="401"/>
      <c r="K821" s="401"/>
      <c r="L821" s="401"/>
      <c r="M821" s="401"/>
      <c r="N821" s="65" t="str">
        <f>Planning!N$447</f>
        <v/>
      </c>
      <c r="O821" s="98">
        <f>Planning!O$447</f>
        <v>0</v>
      </c>
      <c r="P821" s="99">
        <f>Planning!P$447</f>
        <v>0</v>
      </c>
      <c r="Q821" s="99">
        <f>Planning!Q$447</f>
        <v>0</v>
      </c>
      <c r="R821" s="99">
        <f>Planning!R$447</f>
        <v>0</v>
      </c>
      <c r="S821" s="99">
        <f>Planning!S$447</f>
        <v>0</v>
      </c>
      <c r="T821" s="99">
        <f>Planning!T$447</f>
        <v>0</v>
      </c>
      <c r="U821" s="99">
        <f>Planning!U$447</f>
        <v>0</v>
      </c>
      <c r="V821" s="100">
        <f>Planning!V$447</f>
        <v>0</v>
      </c>
      <c r="W821" s="98">
        <f>Planning!W$447</f>
        <v>0</v>
      </c>
      <c r="X821" s="99">
        <f>Planning!X$447</f>
        <v>0</v>
      </c>
      <c r="Y821" s="99">
        <f>Planning!Y$447</f>
        <v>0</v>
      </c>
      <c r="Z821" s="99">
        <f>Planning!Z$447</f>
        <v>0</v>
      </c>
      <c r="AA821" s="99">
        <f>Planning!AA$447</f>
        <v>0</v>
      </c>
      <c r="AB821" s="99">
        <f>Planning!AB$447</f>
        <v>0</v>
      </c>
      <c r="AC821" s="99">
        <f>Planning!AC$447</f>
        <v>0</v>
      </c>
      <c r="AD821" s="100">
        <f>Planning!AD$447</f>
        <v>0</v>
      </c>
      <c r="AE821" s="98">
        <f>Planning!AE$447</f>
        <v>0</v>
      </c>
      <c r="AF821" s="99">
        <f>Planning!AF$447</f>
        <v>0</v>
      </c>
      <c r="AG821" s="99">
        <f>Planning!AG$447</f>
        <v>0</v>
      </c>
      <c r="AH821" s="99">
        <f>Planning!AH$447</f>
        <v>0</v>
      </c>
      <c r="AI821" s="99">
        <f>Planning!AI$447</f>
        <v>0</v>
      </c>
      <c r="AJ821" s="100">
        <f>Planning!AJ$447</f>
        <v>0</v>
      </c>
      <c r="AK821" s="98">
        <f>Planning!AK$447</f>
        <v>0</v>
      </c>
      <c r="AL821" s="99">
        <f>Planning!AL$447</f>
        <v>0</v>
      </c>
      <c r="AM821" s="99">
        <f>Planning!AM$447</f>
        <v>0</v>
      </c>
      <c r="AN821" s="99">
        <f>Planning!AN$447</f>
        <v>0</v>
      </c>
      <c r="AO821" s="99">
        <f>Planning!AO$447</f>
        <v>0</v>
      </c>
      <c r="AP821" s="99">
        <f>Planning!AP$447</f>
        <v>0</v>
      </c>
      <c r="AQ821" s="99">
        <f>Planning!AQ$447</f>
        <v>0</v>
      </c>
      <c r="AR821" s="99">
        <f>Planning!AR$447</f>
        <v>0</v>
      </c>
      <c r="AS821" s="99">
        <f>Planning!AS$447</f>
        <v>0</v>
      </c>
      <c r="AT821" s="100">
        <f>Planning!AT$447</f>
        <v>0</v>
      </c>
      <c r="AU821" s="98">
        <f>Planning!AU$447</f>
        <v>0</v>
      </c>
      <c r="AV821" s="99">
        <f>Planning!AV$447</f>
        <v>0</v>
      </c>
      <c r="AW821" s="99">
        <f>Planning!AW$447</f>
        <v>0</v>
      </c>
      <c r="AX821" s="99">
        <f>Planning!AX$447</f>
        <v>0</v>
      </c>
      <c r="AY821" s="99">
        <f>Planning!AY$447</f>
        <v>0</v>
      </c>
      <c r="AZ821" s="99">
        <f>Planning!AZ$447</f>
        <v>0</v>
      </c>
      <c r="BA821" s="99">
        <f>Planning!BA$447</f>
        <v>0</v>
      </c>
      <c r="BB821" s="100">
        <f>Planning!BB$447</f>
        <v>0</v>
      </c>
      <c r="BC821" s="69">
        <f>Planning!BC$447</f>
        <v>0</v>
      </c>
      <c r="BD821" s="102"/>
      <c r="BE821" s="408">
        <f>Planning!BE$447</f>
        <v>0</v>
      </c>
      <c r="BF821" s="409">
        <f>Planning!BF$447</f>
        <v>0</v>
      </c>
      <c r="BG821" s="74">
        <f>Planning!BG$447</f>
        <v>0</v>
      </c>
      <c r="BH821" s="75">
        <f>Planning!BH$447</f>
        <v>0</v>
      </c>
      <c r="BI821" s="76" t="str">
        <f>Planning!BI$447</f>
        <v/>
      </c>
      <c r="BJ821" s="77">
        <f>Planning!BJ$447</f>
        <v>0</v>
      </c>
      <c r="BL821" s="210">
        <f>Planning!BL$447</f>
        <v>0</v>
      </c>
      <c r="BM821" s="143">
        <f>Planning!BP$447</f>
        <v>0</v>
      </c>
      <c r="NL821" s="43" t="s">
        <v>63</v>
      </c>
    </row>
    <row r="822" spans="1:376" ht="10.199999999999999" hidden="1" customHeight="1">
      <c r="A822" s="25"/>
      <c r="B822" s="337"/>
      <c r="C822" s="424"/>
      <c r="D822" s="15"/>
      <c r="E822" s="331"/>
      <c r="F822" s="331"/>
      <c r="G822" s="135">
        <f>(COUNTIF(O809:BB839,Planning!$NJ$3))/2</f>
        <v>0</v>
      </c>
      <c r="H822" s="323"/>
      <c r="I822" s="402">
        <f>Conges!$B$16</f>
        <v>44909</v>
      </c>
      <c r="J822" s="403"/>
      <c r="K822" s="403"/>
      <c r="L822" s="403"/>
      <c r="M822" s="403"/>
      <c r="N822" s="78" t="str">
        <f>Planning!N$482</f>
        <v/>
      </c>
      <c r="O822" s="95">
        <f>Planning!O$482</f>
        <v>0</v>
      </c>
      <c r="P822" s="96">
        <f>Planning!P$482</f>
        <v>0</v>
      </c>
      <c r="Q822" s="96">
        <f>Planning!Q$482</f>
        <v>0</v>
      </c>
      <c r="R822" s="96">
        <f>Planning!R$482</f>
        <v>0</v>
      </c>
      <c r="S822" s="96">
        <f>Planning!S$482</f>
        <v>0</v>
      </c>
      <c r="T822" s="96">
        <f>Planning!T$482</f>
        <v>0</v>
      </c>
      <c r="U822" s="96">
        <f>Planning!U$482</f>
        <v>0</v>
      </c>
      <c r="V822" s="97">
        <f>Planning!V$482</f>
        <v>0</v>
      </c>
      <c r="W822" s="95">
        <f>Planning!W$482</f>
        <v>0</v>
      </c>
      <c r="X822" s="96">
        <f>Planning!X$482</f>
        <v>0</v>
      </c>
      <c r="Y822" s="96">
        <f>Planning!Y$482</f>
        <v>0</v>
      </c>
      <c r="Z822" s="96">
        <f>Planning!Z$482</f>
        <v>0</v>
      </c>
      <c r="AA822" s="96">
        <f>Planning!AA$482</f>
        <v>0</v>
      </c>
      <c r="AB822" s="96">
        <f>Planning!AB$482</f>
        <v>0</v>
      </c>
      <c r="AC822" s="96">
        <f>Planning!AC$482</f>
        <v>0</v>
      </c>
      <c r="AD822" s="97">
        <f>Planning!AD$482</f>
        <v>0</v>
      </c>
      <c r="AE822" s="95">
        <f>Planning!AE$482</f>
        <v>0</v>
      </c>
      <c r="AF822" s="96">
        <f>Planning!AF$482</f>
        <v>0</v>
      </c>
      <c r="AG822" s="96">
        <f>Planning!AG$482</f>
        <v>0</v>
      </c>
      <c r="AH822" s="96">
        <f>Planning!AH$482</f>
        <v>0</v>
      </c>
      <c r="AI822" s="96">
        <f>Planning!AI$482</f>
        <v>0</v>
      </c>
      <c r="AJ822" s="97">
        <f>Planning!AJ$482</f>
        <v>0</v>
      </c>
      <c r="AK822" s="95">
        <f>Planning!AK$482</f>
        <v>0</v>
      </c>
      <c r="AL822" s="96">
        <f>Planning!AL$482</f>
        <v>0</v>
      </c>
      <c r="AM822" s="96">
        <f>Planning!AM$482</f>
        <v>0</v>
      </c>
      <c r="AN822" s="96">
        <f>Planning!AN$482</f>
        <v>0</v>
      </c>
      <c r="AO822" s="96">
        <f>Planning!AO$482</f>
        <v>0</v>
      </c>
      <c r="AP822" s="96">
        <f>Planning!AP$482</f>
        <v>0</v>
      </c>
      <c r="AQ822" s="96">
        <f>Planning!AQ$482</f>
        <v>0</v>
      </c>
      <c r="AR822" s="96">
        <f>Planning!AR$482</f>
        <v>0</v>
      </c>
      <c r="AS822" s="96">
        <f>Planning!AS$482</f>
        <v>0</v>
      </c>
      <c r="AT822" s="97">
        <f>Planning!AT$482</f>
        <v>0</v>
      </c>
      <c r="AU822" s="95">
        <f>Planning!AU$482</f>
        <v>0</v>
      </c>
      <c r="AV822" s="96">
        <f>Planning!AV$482</f>
        <v>0</v>
      </c>
      <c r="AW822" s="96">
        <f>Planning!AW$482</f>
        <v>0</v>
      </c>
      <c r="AX822" s="96">
        <f>Planning!AX$482</f>
        <v>0</v>
      </c>
      <c r="AY822" s="96">
        <f>Planning!AY$482</f>
        <v>0</v>
      </c>
      <c r="AZ822" s="96">
        <f>Planning!AZ$482</f>
        <v>0</v>
      </c>
      <c r="BA822" s="96">
        <f>Planning!BA$482</f>
        <v>0</v>
      </c>
      <c r="BB822" s="97">
        <f>Planning!BB$482</f>
        <v>0</v>
      </c>
      <c r="BC822" s="82">
        <f>Planning!BC$482</f>
        <v>0</v>
      </c>
      <c r="BD822" s="102"/>
      <c r="BE822" s="410">
        <f>Planning!BE$482</f>
        <v>0</v>
      </c>
      <c r="BF822" s="411">
        <f>Planning!BF$482</f>
        <v>0</v>
      </c>
      <c r="BG822" s="88">
        <f>Planning!BG$482</f>
        <v>0</v>
      </c>
      <c r="BH822" s="89">
        <f>Planning!BH$482</f>
        <v>0</v>
      </c>
      <c r="BI822" s="90" t="str">
        <f>Planning!BI$482</f>
        <v/>
      </c>
      <c r="BJ822" s="91">
        <f>Planning!BJ$482</f>
        <v>0</v>
      </c>
      <c r="BL822" s="211">
        <f>Planning!BL$482</f>
        <v>0</v>
      </c>
      <c r="BM822" s="142">
        <f>Planning!BP$482</f>
        <v>0</v>
      </c>
      <c r="NL822" s="43" t="s">
        <v>63</v>
      </c>
    </row>
    <row r="823" spans="1:376" ht="10.199999999999999" hidden="1" customHeight="1">
      <c r="A823" s="25"/>
      <c r="B823" s="337"/>
      <c r="C823" s="424"/>
      <c r="D823" s="15"/>
      <c r="E823" s="343" t="str">
        <f>Planning!$E$18</f>
        <v>H sans Renfort</v>
      </c>
      <c r="F823" s="343"/>
      <c r="G823" s="131">
        <f>SUM(G814:G822)-G817</f>
        <v>0</v>
      </c>
      <c r="H823" s="323"/>
      <c r="I823" s="400">
        <f>Conges!$B$17</f>
        <v>44910</v>
      </c>
      <c r="J823" s="401"/>
      <c r="K823" s="401"/>
      <c r="L823" s="401"/>
      <c r="M823" s="401"/>
      <c r="N823" s="65" t="str">
        <f>Planning!N$517</f>
        <v/>
      </c>
      <c r="O823" s="98">
        <f>Planning!O$517</f>
        <v>0</v>
      </c>
      <c r="P823" s="99">
        <f>Planning!P$517</f>
        <v>0</v>
      </c>
      <c r="Q823" s="99">
        <f>Planning!Q$517</f>
        <v>0</v>
      </c>
      <c r="R823" s="99">
        <f>Planning!R$517</f>
        <v>0</v>
      </c>
      <c r="S823" s="99">
        <f>Planning!S$517</f>
        <v>0</v>
      </c>
      <c r="T823" s="99">
        <f>Planning!T$517</f>
        <v>0</v>
      </c>
      <c r="U823" s="99">
        <f>Planning!U$517</f>
        <v>0</v>
      </c>
      <c r="V823" s="100">
        <f>Planning!V$517</f>
        <v>0</v>
      </c>
      <c r="W823" s="98">
        <f>Planning!W$517</f>
        <v>0</v>
      </c>
      <c r="X823" s="99">
        <f>Planning!X$517</f>
        <v>0</v>
      </c>
      <c r="Y823" s="99">
        <f>Planning!Y$517</f>
        <v>0</v>
      </c>
      <c r="Z823" s="99">
        <f>Planning!Z$517</f>
        <v>0</v>
      </c>
      <c r="AA823" s="99">
        <f>Planning!AA$517</f>
        <v>0</v>
      </c>
      <c r="AB823" s="99">
        <f>Planning!AB$517</f>
        <v>0</v>
      </c>
      <c r="AC823" s="99">
        <f>Planning!AC$517</f>
        <v>0</v>
      </c>
      <c r="AD823" s="100">
        <f>Planning!AD$517</f>
        <v>0</v>
      </c>
      <c r="AE823" s="98">
        <f>Planning!AE$517</f>
        <v>0</v>
      </c>
      <c r="AF823" s="99">
        <f>Planning!AF$517</f>
        <v>0</v>
      </c>
      <c r="AG823" s="99">
        <f>Planning!AG$517</f>
        <v>0</v>
      </c>
      <c r="AH823" s="99">
        <f>Planning!AH$517</f>
        <v>0</v>
      </c>
      <c r="AI823" s="99">
        <f>Planning!AI$517</f>
        <v>0</v>
      </c>
      <c r="AJ823" s="100">
        <f>Planning!AJ$517</f>
        <v>0</v>
      </c>
      <c r="AK823" s="98">
        <f>Planning!AK$517</f>
        <v>0</v>
      </c>
      <c r="AL823" s="99">
        <f>Planning!AL$517</f>
        <v>0</v>
      </c>
      <c r="AM823" s="99">
        <f>Planning!AM$517</f>
        <v>0</v>
      </c>
      <c r="AN823" s="99">
        <f>Planning!AN$517</f>
        <v>0</v>
      </c>
      <c r="AO823" s="99">
        <f>Planning!AO$517</f>
        <v>0</v>
      </c>
      <c r="AP823" s="99">
        <f>Planning!AP$517</f>
        <v>0</v>
      </c>
      <c r="AQ823" s="99">
        <f>Planning!AQ$517</f>
        <v>0</v>
      </c>
      <c r="AR823" s="99">
        <f>Planning!AR$517</f>
        <v>0</v>
      </c>
      <c r="AS823" s="99">
        <f>Planning!AS$517</f>
        <v>0</v>
      </c>
      <c r="AT823" s="100">
        <f>Planning!AT$517</f>
        <v>0</v>
      </c>
      <c r="AU823" s="98">
        <f>Planning!AU$517</f>
        <v>0</v>
      </c>
      <c r="AV823" s="99">
        <f>Planning!AV$517</f>
        <v>0</v>
      </c>
      <c r="AW823" s="99">
        <f>Planning!AW$517</f>
        <v>0</v>
      </c>
      <c r="AX823" s="99">
        <f>Planning!AX$517</f>
        <v>0</v>
      </c>
      <c r="AY823" s="99">
        <f>Planning!AY$517</f>
        <v>0</v>
      </c>
      <c r="AZ823" s="99">
        <f>Planning!AZ$517</f>
        <v>0</v>
      </c>
      <c r="BA823" s="99">
        <f>Planning!BA$517</f>
        <v>0</v>
      </c>
      <c r="BB823" s="100">
        <f>Planning!BB$517</f>
        <v>0</v>
      </c>
      <c r="BC823" s="69">
        <f>Planning!BC$517</f>
        <v>0</v>
      </c>
      <c r="BD823" s="102"/>
      <c r="BE823" s="408">
        <f>Planning!BE$517</f>
        <v>0</v>
      </c>
      <c r="BF823" s="409">
        <f>Planning!BF$517</f>
        <v>0</v>
      </c>
      <c r="BG823" s="74">
        <f>Planning!BG$517</f>
        <v>0</v>
      </c>
      <c r="BH823" s="75">
        <f>Planning!BH$517</f>
        <v>0</v>
      </c>
      <c r="BI823" s="76" t="str">
        <f>Planning!BI$517</f>
        <v/>
      </c>
      <c r="BJ823" s="77">
        <f>Planning!BJ$517</f>
        <v>0</v>
      </c>
      <c r="BL823" s="210">
        <f>Planning!BL$517</f>
        <v>0</v>
      </c>
      <c r="BM823" s="143">
        <f>Planning!BP$517</f>
        <v>0</v>
      </c>
      <c r="NL823" s="43" t="s">
        <v>63</v>
      </c>
    </row>
    <row r="824" spans="1:376" ht="10.199999999999999" hidden="1" customHeight="1">
      <c r="A824" s="25"/>
      <c r="B824" s="337"/>
      <c r="C824" s="424"/>
      <c r="D824" s="15"/>
      <c r="E824" s="343" t="str">
        <f>Planning!$E$19</f>
        <v>H avec Renfort</v>
      </c>
      <c r="F824" s="343"/>
      <c r="G824" s="131">
        <f>SUM(G814:G822)</f>
        <v>0</v>
      </c>
      <c r="H824" s="323"/>
      <c r="I824" s="402">
        <f>Conges!$B$18</f>
        <v>44911</v>
      </c>
      <c r="J824" s="403"/>
      <c r="K824" s="403"/>
      <c r="L824" s="403"/>
      <c r="M824" s="403"/>
      <c r="N824" s="78" t="str">
        <f>Planning!N$552</f>
        <v/>
      </c>
      <c r="O824" s="95">
        <f>Planning!O$552</f>
        <v>0</v>
      </c>
      <c r="P824" s="96">
        <f>Planning!P$552</f>
        <v>0</v>
      </c>
      <c r="Q824" s="96">
        <f>Planning!Q$552</f>
        <v>0</v>
      </c>
      <c r="R824" s="96">
        <f>Planning!R$552</f>
        <v>0</v>
      </c>
      <c r="S824" s="96">
        <f>Planning!S$552</f>
        <v>0</v>
      </c>
      <c r="T824" s="96">
        <f>Planning!T$552</f>
        <v>0</v>
      </c>
      <c r="U824" s="96">
        <f>Planning!U$552</f>
        <v>0</v>
      </c>
      <c r="V824" s="97">
        <f>Planning!V$552</f>
        <v>0</v>
      </c>
      <c r="W824" s="95">
        <f>Planning!W$552</f>
        <v>0</v>
      </c>
      <c r="X824" s="96">
        <f>Planning!X$552</f>
        <v>0</v>
      </c>
      <c r="Y824" s="96">
        <f>Planning!Y$552</f>
        <v>0</v>
      </c>
      <c r="Z824" s="96">
        <f>Planning!Z$552</f>
        <v>0</v>
      </c>
      <c r="AA824" s="96">
        <f>Planning!AA$552</f>
        <v>0</v>
      </c>
      <c r="AB824" s="96">
        <f>Planning!AB$552</f>
        <v>0</v>
      </c>
      <c r="AC824" s="96">
        <f>Planning!AC$552</f>
        <v>0</v>
      </c>
      <c r="AD824" s="97">
        <f>Planning!AD$552</f>
        <v>0</v>
      </c>
      <c r="AE824" s="95">
        <f>Planning!AE$552</f>
        <v>0</v>
      </c>
      <c r="AF824" s="96">
        <f>Planning!AF$552</f>
        <v>0</v>
      </c>
      <c r="AG824" s="96">
        <f>Planning!AG$552</f>
        <v>0</v>
      </c>
      <c r="AH824" s="96">
        <f>Planning!AH$552</f>
        <v>0</v>
      </c>
      <c r="AI824" s="96">
        <f>Planning!AI$552</f>
        <v>0</v>
      </c>
      <c r="AJ824" s="97">
        <f>Planning!AJ$552</f>
        <v>0</v>
      </c>
      <c r="AK824" s="95">
        <f>Planning!AK$552</f>
        <v>0</v>
      </c>
      <c r="AL824" s="96">
        <f>Planning!AL$552</f>
        <v>0</v>
      </c>
      <c r="AM824" s="96">
        <f>Planning!AM$552</f>
        <v>0</v>
      </c>
      <c r="AN824" s="96">
        <f>Planning!AN$552</f>
        <v>0</v>
      </c>
      <c r="AO824" s="96">
        <f>Planning!AO$552</f>
        <v>0</v>
      </c>
      <c r="AP824" s="96">
        <f>Planning!AP$552</f>
        <v>0</v>
      </c>
      <c r="AQ824" s="96">
        <f>Planning!AQ$552</f>
        <v>0</v>
      </c>
      <c r="AR824" s="96">
        <f>Planning!AR$552</f>
        <v>0</v>
      </c>
      <c r="AS824" s="96">
        <f>Planning!AS$552</f>
        <v>0</v>
      </c>
      <c r="AT824" s="97">
        <f>Planning!AT$552</f>
        <v>0</v>
      </c>
      <c r="AU824" s="95">
        <f>Planning!AU$552</f>
        <v>0</v>
      </c>
      <c r="AV824" s="96">
        <f>Planning!AV$552</f>
        <v>0</v>
      </c>
      <c r="AW824" s="96">
        <f>Planning!AW$552</f>
        <v>0</v>
      </c>
      <c r="AX824" s="96">
        <f>Planning!AX$552</f>
        <v>0</v>
      </c>
      <c r="AY824" s="96">
        <f>Planning!AY$552</f>
        <v>0</v>
      </c>
      <c r="AZ824" s="96">
        <f>Planning!AZ$552</f>
        <v>0</v>
      </c>
      <c r="BA824" s="96">
        <f>Planning!BA$552</f>
        <v>0</v>
      </c>
      <c r="BB824" s="97">
        <f>Planning!BB$552</f>
        <v>0</v>
      </c>
      <c r="BC824" s="82">
        <f>Planning!BC$552</f>
        <v>0</v>
      </c>
      <c r="BD824" s="102"/>
      <c r="BE824" s="410">
        <f>Planning!BE$552</f>
        <v>0</v>
      </c>
      <c r="BF824" s="411">
        <f>Planning!BF$552</f>
        <v>0</v>
      </c>
      <c r="BG824" s="88">
        <f>Planning!BG$552</f>
        <v>0</v>
      </c>
      <c r="BH824" s="89">
        <f>Planning!BH$552</f>
        <v>0</v>
      </c>
      <c r="BI824" s="90" t="str">
        <f>Planning!BI$552</f>
        <v/>
      </c>
      <c r="BJ824" s="91">
        <f>Planning!BJ$552</f>
        <v>0</v>
      </c>
      <c r="BL824" s="211">
        <f>Planning!BL$552</f>
        <v>0</v>
      </c>
      <c r="BM824" s="142">
        <f>Planning!BP$552</f>
        <v>0</v>
      </c>
      <c r="NL824" s="43" t="s">
        <v>63</v>
      </c>
    </row>
    <row r="825" spans="1:376" ht="10.199999999999999" hidden="1" customHeight="1">
      <c r="A825" s="25"/>
      <c r="B825" s="337"/>
      <c r="C825" s="424"/>
      <c r="D825" s="15"/>
      <c r="E825" s="101"/>
      <c r="F825" s="101"/>
      <c r="G825" s="101"/>
      <c r="H825" s="323"/>
      <c r="I825" s="400">
        <f>Conges!$B$19</f>
        <v>44912</v>
      </c>
      <c r="J825" s="401"/>
      <c r="K825" s="401"/>
      <c r="L825" s="401"/>
      <c r="M825" s="401"/>
      <c r="N825" s="65" t="str">
        <f>Planning!N$587</f>
        <v/>
      </c>
      <c r="O825" s="98">
        <f>Planning!O$587</f>
        <v>0</v>
      </c>
      <c r="P825" s="99">
        <f>Planning!P$587</f>
        <v>0</v>
      </c>
      <c r="Q825" s="99">
        <f>Planning!Q$587</f>
        <v>0</v>
      </c>
      <c r="R825" s="99">
        <f>Planning!R$587</f>
        <v>0</v>
      </c>
      <c r="S825" s="99">
        <f>Planning!S$587</f>
        <v>0</v>
      </c>
      <c r="T825" s="99">
        <f>Planning!T$587</f>
        <v>0</v>
      </c>
      <c r="U825" s="99">
        <f>Planning!U$587</f>
        <v>0</v>
      </c>
      <c r="V825" s="100">
        <f>Planning!V$587</f>
        <v>0</v>
      </c>
      <c r="W825" s="98">
        <f>Planning!W$587</f>
        <v>0</v>
      </c>
      <c r="X825" s="99">
        <f>Planning!X$587</f>
        <v>0</v>
      </c>
      <c r="Y825" s="99">
        <f>Planning!Y$587</f>
        <v>0</v>
      </c>
      <c r="Z825" s="99">
        <f>Planning!Z$587</f>
        <v>0</v>
      </c>
      <c r="AA825" s="99">
        <f>Planning!AA$587</f>
        <v>0</v>
      </c>
      <c r="AB825" s="99">
        <f>Planning!AB$587</f>
        <v>0</v>
      </c>
      <c r="AC825" s="99">
        <f>Planning!AC$587</f>
        <v>0</v>
      </c>
      <c r="AD825" s="100">
        <f>Planning!AD$587</f>
        <v>0</v>
      </c>
      <c r="AE825" s="98">
        <f>Planning!AE$587</f>
        <v>0</v>
      </c>
      <c r="AF825" s="99">
        <f>Planning!AF$587</f>
        <v>0</v>
      </c>
      <c r="AG825" s="99">
        <f>Planning!AG$587</f>
        <v>0</v>
      </c>
      <c r="AH825" s="99">
        <f>Planning!AH$587</f>
        <v>0</v>
      </c>
      <c r="AI825" s="99">
        <f>Planning!AI$587</f>
        <v>0</v>
      </c>
      <c r="AJ825" s="100">
        <f>Planning!AJ$587</f>
        <v>0</v>
      </c>
      <c r="AK825" s="98">
        <f>Planning!AK$587</f>
        <v>0</v>
      </c>
      <c r="AL825" s="99">
        <f>Planning!AL$587</f>
        <v>0</v>
      </c>
      <c r="AM825" s="99">
        <f>Planning!AM$587</f>
        <v>0</v>
      </c>
      <c r="AN825" s="99">
        <f>Planning!AN$587</f>
        <v>0</v>
      </c>
      <c r="AO825" s="99">
        <f>Planning!AO$587</f>
        <v>0</v>
      </c>
      <c r="AP825" s="99">
        <f>Planning!AP$587</f>
        <v>0</v>
      </c>
      <c r="AQ825" s="99">
        <f>Planning!AQ$587</f>
        <v>0</v>
      </c>
      <c r="AR825" s="99">
        <f>Planning!AR$587</f>
        <v>0</v>
      </c>
      <c r="AS825" s="99">
        <f>Planning!AS$587</f>
        <v>0</v>
      </c>
      <c r="AT825" s="100">
        <f>Planning!AT$587</f>
        <v>0</v>
      </c>
      <c r="AU825" s="98">
        <f>Planning!AU$587</f>
        <v>0</v>
      </c>
      <c r="AV825" s="99">
        <f>Planning!AV$587</f>
        <v>0</v>
      </c>
      <c r="AW825" s="99">
        <f>Planning!AW$587</f>
        <v>0</v>
      </c>
      <c r="AX825" s="99">
        <f>Planning!AX$587</f>
        <v>0</v>
      </c>
      <c r="AY825" s="99">
        <f>Planning!AY$587</f>
        <v>0</v>
      </c>
      <c r="AZ825" s="99">
        <f>Planning!AZ$587</f>
        <v>0</v>
      </c>
      <c r="BA825" s="99">
        <f>Planning!BA$587</f>
        <v>0</v>
      </c>
      <c r="BB825" s="100">
        <f>Planning!BB$587</f>
        <v>0</v>
      </c>
      <c r="BC825" s="69">
        <f>Planning!BC$587</f>
        <v>0</v>
      </c>
      <c r="BD825" s="102"/>
      <c r="BE825" s="408">
        <f>Planning!BE$587</f>
        <v>0</v>
      </c>
      <c r="BF825" s="409">
        <f>Planning!BF$587</f>
        <v>0</v>
      </c>
      <c r="BG825" s="74">
        <f>Planning!BG$587</f>
        <v>0</v>
      </c>
      <c r="BH825" s="75">
        <f>Planning!BH$587</f>
        <v>0</v>
      </c>
      <c r="BI825" s="76" t="str">
        <f>Planning!BI$587</f>
        <v/>
      </c>
      <c r="BJ825" s="77">
        <f>Planning!BJ$587</f>
        <v>0</v>
      </c>
      <c r="BL825" s="210">
        <f>Planning!BL$587</f>
        <v>0</v>
      </c>
      <c r="BM825" s="143">
        <f>Planning!BP$587</f>
        <v>0</v>
      </c>
      <c r="NL825" s="43" t="s">
        <v>63</v>
      </c>
    </row>
    <row r="826" spans="1:376" ht="10.199999999999999" hidden="1" customHeight="1">
      <c r="A826" s="25"/>
      <c r="B826" s="337"/>
      <c r="C826" s="424"/>
      <c r="D826" s="15"/>
      <c r="E826" s="101"/>
      <c r="F826" s="101"/>
      <c r="G826" s="101"/>
      <c r="H826" s="323"/>
      <c r="I826" s="402">
        <f>Conges!$B$20</f>
        <v>44913</v>
      </c>
      <c r="J826" s="403"/>
      <c r="K826" s="403"/>
      <c r="L826" s="403"/>
      <c r="M826" s="403"/>
      <c r="N826" s="78" t="str">
        <f>Planning!N$622</f>
        <v/>
      </c>
      <c r="O826" s="95">
        <f>Planning!O$622</f>
        <v>0</v>
      </c>
      <c r="P826" s="96">
        <f>Planning!P$622</f>
        <v>0</v>
      </c>
      <c r="Q826" s="96">
        <f>Planning!Q$622</f>
        <v>0</v>
      </c>
      <c r="R826" s="96">
        <f>Planning!R$622</f>
        <v>0</v>
      </c>
      <c r="S826" s="96">
        <f>Planning!S$622</f>
        <v>0</v>
      </c>
      <c r="T826" s="96">
        <f>Planning!T$622</f>
        <v>0</v>
      </c>
      <c r="U826" s="96">
        <f>Planning!U$622</f>
        <v>0</v>
      </c>
      <c r="V826" s="97">
        <f>Planning!V$622</f>
        <v>0</v>
      </c>
      <c r="W826" s="95">
        <f>Planning!W$622</f>
        <v>0</v>
      </c>
      <c r="X826" s="96">
        <f>Planning!X$622</f>
        <v>0</v>
      </c>
      <c r="Y826" s="96">
        <f>Planning!Y$622</f>
        <v>0</v>
      </c>
      <c r="Z826" s="96">
        <f>Planning!Z$622</f>
        <v>0</v>
      </c>
      <c r="AA826" s="96">
        <f>Planning!AA$622</f>
        <v>0</v>
      </c>
      <c r="AB826" s="96">
        <f>Planning!AB$622</f>
        <v>0</v>
      </c>
      <c r="AC826" s="96">
        <f>Planning!AC$622</f>
        <v>0</v>
      </c>
      <c r="AD826" s="97">
        <f>Planning!AD$622</f>
        <v>0</v>
      </c>
      <c r="AE826" s="95">
        <f>Planning!AE$622</f>
        <v>0</v>
      </c>
      <c r="AF826" s="96">
        <f>Planning!AF$622</f>
        <v>0</v>
      </c>
      <c r="AG826" s="96">
        <f>Planning!AG$622</f>
        <v>0</v>
      </c>
      <c r="AH826" s="96">
        <f>Planning!AH$622</f>
        <v>0</v>
      </c>
      <c r="AI826" s="96">
        <f>Planning!AI$622</f>
        <v>0</v>
      </c>
      <c r="AJ826" s="97">
        <f>Planning!AJ$622</f>
        <v>0</v>
      </c>
      <c r="AK826" s="95">
        <f>Planning!AK$622</f>
        <v>0</v>
      </c>
      <c r="AL826" s="96">
        <f>Planning!AL$622</f>
        <v>0</v>
      </c>
      <c r="AM826" s="96">
        <f>Planning!AM$622</f>
        <v>0</v>
      </c>
      <c r="AN826" s="96">
        <f>Planning!AN$622</f>
        <v>0</v>
      </c>
      <c r="AO826" s="96">
        <f>Planning!AO$622</f>
        <v>0</v>
      </c>
      <c r="AP826" s="96">
        <f>Planning!AP$622</f>
        <v>0</v>
      </c>
      <c r="AQ826" s="96">
        <f>Planning!AQ$622</f>
        <v>0</v>
      </c>
      <c r="AR826" s="96">
        <f>Planning!AR$622</f>
        <v>0</v>
      </c>
      <c r="AS826" s="96">
        <f>Planning!AS$622</f>
        <v>0</v>
      </c>
      <c r="AT826" s="97">
        <f>Planning!AT$622</f>
        <v>0</v>
      </c>
      <c r="AU826" s="95">
        <f>Planning!AU$622</f>
        <v>0</v>
      </c>
      <c r="AV826" s="96">
        <f>Planning!AV$622</f>
        <v>0</v>
      </c>
      <c r="AW826" s="96">
        <f>Planning!AW$622</f>
        <v>0</v>
      </c>
      <c r="AX826" s="96">
        <f>Planning!AX$622</f>
        <v>0</v>
      </c>
      <c r="AY826" s="96">
        <f>Planning!AY$622</f>
        <v>0</v>
      </c>
      <c r="AZ826" s="96">
        <f>Planning!AZ$622</f>
        <v>0</v>
      </c>
      <c r="BA826" s="96">
        <f>Planning!BA$622</f>
        <v>0</v>
      </c>
      <c r="BB826" s="97">
        <f>Planning!BB$622</f>
        <v>0</v>
      </c>
      <c r="BC826" s="82">
        <f>Planning!BC$622</f>
        <v>0</v>
      </c>
      <c r="BD826" s="102"/>
      <c r="BE826" s="410">
        <f>Planning!BE$622</f>
        <v>0</v>
      </c>
      <c r="BF826" s="411">
        <f>Planning!BF$622</f>
        <v>0</v>
      </c>
      <c r="BG826" s="88">
        <f>Planning!BG$622</f>
        <v>0</v>
      </c>
      <c r="BH826" s="89">
        <f>Planning!BH$622</f>
        <v>0</v>
      </c>
      <c r="BI826" s="90" t="str">
        <f>Planning!BI$622</f>
        <v/>
      </c>
      <c r="BJ826" s="91">
        <f>Planning!BJ$622</f>
        <v>0</v>
      </c>
      <c r="BL826" s="211">
        <f>Planning!BL$622</f>
        <v>0</v>
      </c>
      <c r="BM826" s="142">
        <f>Planning!BP$622</f>
        <v>0</v>
      </c>
      <c r="NL826" s="43" t="s">
        <v>63</v>
      </c>
    </row>
    <row r="827" spans="1:376" ht="10.199999999999999" hidden="1" customHeight="1">
      <c r="A827" s="25"/>
      <c r="B827" s="337"/>
      <c r="C827" s="424"/>
      <c r="D827" s="15"/>
      <c r="E827" s="101"/>
      <c r="F827" s="101"/>
      <c r="G827" s="101"/>
      <c r="H827" s="323"/>
      <c r="I827" s="400">
        <f>Conges!$B$21</f>
        <v>44914</v>
      </c>
      <c r="J827" s="401"/>
      <c r="K827" s="401"/>
      <c r="L827" s="401"/>
      <c r="M827" s="401"/>
      <c r="N827" s="65" t="str">
        <f>Planning!N$657</f>
        <v/>
      </c>
      <c r="O827" s="98">
        <f>Planning!O$657</f>
        <v>0</v>
      </c>
      <c r="P827" s="99">
        <f>Planning!P$657</f>
        <v>0</v>
      </c>
      <c r="Q827" s="99">
        <f>Planning!Q$657</f>
        <v>0</v>
      </c>
      <c r="R827" s="99">
        <f>Planning!R$657</f>
        <v>0</v>
      </c>
      <c r="S827" s="99">
        <f>Planning!S$657</f>
        <v>0</v>
      </c>
      <c r="T827" s="99">
        <f>Planning!T$657</f>
        <v>0</v>
      </c>
      <c r="U827" s="99">
        <f>Planning!U$657</f>
        <v>0</v>
      </c>
      <c r="V827" s="100">
        <f>Planning!V$657</f>
        <v>0</v>
      </c>
      <c r="W827" s="98">
        <f>Planning!W$657</f>
        <v>0</v>
      </c>
      <c r="X827" s="99">
        <f>Planning!X$657</f>
        <v>0</v>
      </c>
      <c r="Y827" s="99">
        <f>Planning!Y$657</f>
        <v>0</v>
      </c>
      <c r="Z827" s="99">
        <f>Planning!Z$657</f>
        <v>0</v>
      </c>
      <c r="AA827" s="99">
        <f>Planning!AA$657</f>
        <v>0</v>
      </c>
      <c r="AB827" s="99">
        <f>Planning!AB$657</f>
        <v>0</v>
      </c>
      <c r="AC827" s="99">
        <f>Planning!AC$657</f>
        <v>0</v>
      </c>
      <c r="AD827" s="100">
        <f>Planning!AD$657</f>
        <v>0</v>
      </c>
      <c r="AE827" s="98">
        <f>Planning!AE$657</f>
        <v>0</v>
      </c>
      <c r="AF827" s="99">
        <f>Planning!AF$657</f>
        <v>0</v>
      </c>
      <c r="AG827" s="99">
        <f>Planning!AG$657</f>
        <v>0</v>
      </c>
      <c r="AH827" s="99">
        <f>Planning!AH$657</f>
        <v>0</v>
      </c>
      <c r="AI827" s="99">
        <f>Planning!AI$657</f>
        <v>0</v>
      </c>
      <c r="AJ827" s="100">
        <f>Planning!AJ$657</f>
        <v>0</v>
      </c>
      <c r="AK827" s="98">
        <f>Planning!AK$657</f>
        <v>0</v>
      </c>
      <c r="AL827" s="99">
        <f>Planning!AL$657</f>
        <v>0</v>
      </c>
      <c r="AM827" s="99">
        <f>Planning!AM$657</f>
        <v>0</v>
      </c>
      <c r="AN827" s="99">
        <f>Planning!AN$657</f>
        <v>0</v>
      </c>
      <c r="AO827" s="99">
        <f>Planning!AO$657</f>
        <v>0</v>
      </c>
      <c r="AP827" s="99">
        <f>Planning!AP$657</f>
        <v>0</v>
      </c>
      <c r="AQ827" s="99">
        <f>Planning!AQ$657</f>
        <v>0</v>
      </c>
      <c r="AR827" s="99">
        <f>Planning!AR$657</f>
        <v>0</v>
      </c>
      <c r="AS827" s="99">
        <f>Planning!AS$657</f>
        <v>0</v>
      </c>
      <c r="AT827" s="100">
        <f>Planning!AT$657</f>
        <v>0</v>
      </c>
      <c r="AU827" s="98">
        <f>Planning!AU$657</f>
        <v>0</v>
      </c>
      <c r="AV827" s="99">
        <f>Planning!AV$657</f>
        <v>0</v>
      </c>
      <c r="AW827" s="99">
        <f>Planning!AW$657</f>
        <v>0</v>
      </c>
      <c r="AX827" s="99">
        <f>Planning!AX$657</f>
        <v>0</v>
      </c>
      <c r="AY827" s="99">
        <f>Planning!AY$657</f>
        <v>0</v>
      </c>
      <c r="AZ827" s="99">
        <f>Planning!AZ$657</f>
        <v>0</v>
      </c>
      <c r="BA827" s="99">
        <f>Planning!BA$657</f>
        <v>0</v>
      </c>
      <c r="BB827" s="100">
        <f>Planning!BB$657</f>
        <v>0</v>
      </c>
      <c r="BC827" s="69">
        <f>Planning!BC$657</f>
        <v>0</v>
      </c>
      <c r="BD827" s="102"/>
      <c r="BE827" s="408">
        <f>Planning!BE$657</f>
        <v>0</v>
      </c>
      <c r="BF827" s="409">
        <f>Planning!BF$657</f>
        <v>0</v>
      </c>
      <c r="BG827" s="74">
        <f>Planning!BG$657</f>
        <v>0</v>
      </c>
      <c r="BH827" s="75">
        <f>Planning!BH$657</f>
        <v>0</v>
      </c>
      <c r="BI827" s="76" t="str">
        <f>Planning!BI$657</f>
        <v/>
      </c>
      <c r="BJ827" s="77">
        <f>Planning!BJ$657</f>
        <v>0</v>
      </c>
      <c r="BL827" s="210">
        <f>Planning!BL$657</f>
        <v>0</v>
      </c>
      <c r="BM827" s="143">
        <f>Planning!BP$657</f>
        <v>0</v>
      </c>
      <c r="NL827" s="43" t="s">
        <v>63</v>
      </c>
    </row>
    <row r="828" spans="1:376" ht="10.199999999999999" hidden="1" customHeight="1">
      <c r="A828" s="25"/>
      <c r="B828" s="337"/>
      <c r="C828" s="424"/>
      <c r="D828" s="15"/>
      <c r="E828" s="101"/>
      <c r="F828" s="101"/>
      <c r="G828" s="101"/>
      <c r="H828" s="323"/>
      <c r="I828" s="402">
        <f>Conges!$B$22</f>
        <v>44915</v>
      </c>
      <c r="J828" s="403"/>
      <c r="K828" s="403"/>
      <c r="L828" s="403"/>
      <c r="M828" s="403"/>
      <c r="N828" s="78" t="str">
        <f>Planning!N$692</f>
        <v/>
      </c>
      <c r="O828" s="95">
        <f>Planning!O$692</f>
        <v>0</v>
      </c>
      <c r="P828" s="96">
        <f>Planning!P$692</f>
        <v>0</v>
      </c>
      <c r="Q828" s="96">
        <f>Planning!Q$692</f>
        <v>0</v>
      </c>
      <c r="R828" s="96">
        <f>Planning!R$692</f>
        <v>0</v>
      </c>
      <c r="S828" s="96">
        <f>Planning!S$692</f>
        <v>0</v>
      </c>
      <c r="T828" s="96">
        <f>Planning!T$692</f>
        <v>0</v>
      </c>
      <c r="U828" s="96">
        <f>Planning!U$692</f>
        <v>0</v>
      </c>
      <c r="V828" s="97">
        <f>Planning!V$692</f>
        <v>0</v>
      </c>
      <c r="W828" s="95">
        <f>Planning!W$692</f>
        <v>0</v>
      </c>
      <c r="X828" s="96">
        <f>Planning!X$692</f>
        <v>0</v>
      </c>
      <c r="Y828" s="96">
        <f>Planning!Y$692</f>
        <v>0</v>
      </c>
      <c r="Z828" s="96">
        <f>Planning!Z$692</f>
        <v>0</v>
      </c>
      <c r="AA828" s="96">
        <f>Planning!AA$692</f>
        <v>0</v>
      </c>
      <c r="AB828" s="96">
        <f>Planning!AB$692</f>
        <v>0</v>
      </c>
      <c r="AC828" s="96">
        <f>Planning!AC$692</f>
        <v>0</v>
      </c>
      <c r="AD828" s="97">
        <f>Planning!AD$692</f>
        <v>0</v>
      </c>
      <c r="AE828" s="95">
        <f>Planning!AE$692</f>
        <v>0</v>
      </c>
      <c r="AF828" s="96">
        <f>Planning!AF$692</f>
        <v>0</v>
      </c>
      <c r="AG828" s="96">
        <f>Planning!AG$692</f>
        <v>0</v>
      </c>
      <c r="AH828" s="96">
        <f>Planning!AH$692</f>
        <v>0</v>
      </c>
      <c r="AI828" s="96">
        <f>Planning!AI$692</f>
        <v>0</v>
      </c>
      <c r="AJ828" s="97">
        <f>Planning!AJ$692</f>
        <v>0</v>
      </c>
      <c r="AK828" s="95">
        <f>Planning!AK$692</f>
        <v>0</v>
      </c>
      <c r="AL828" s="96">
        <f>Planning!AL$692</f>
        <v>0</v>
      </c>
      <c r="AM828" s="96">
        <f>Planning!AM$692</f>
        <v>0</v>
      </c>
      <c r="AN828" s="96">
        <f>Planning!AN$692</f>
        <v>0</v>
      </c>
      <c r="AO828" s="96">
        <f>Planning!AO$692</f>
        <v>0</v>
      </c>
      <c r="AP828" s="96">
        <f>Planning!AP$692</f>
        <v>0</v>
      </c>
      <c r="AQ828" s="96">
        <f>Planning!AQ$692</f>
        <v>0</v>
      </c>
      <c r="AR828" s="96">
        <f>Planning!AR$692</f>
        <v>0</v>
      </c>
      <c r="AS828" s="96">
        <f>Planning!AS$692</f>
        <v>0</v>
      </c>
      <c r="AT828" s="97">
        <f>Planning!AT$692</f>
        <v>0</v>
      </c>
      <c r="AU828" s="95">
        <f>Planning!AU$692</f>
        <v>0</v>
      </c>
      <c r="AV828" s="96">
        <f>Planning!AV$692</f>
        <v>0</v>
      </c>
      <c r="AW828" s="96">
        <f>Planning!AW$692</f>
        <v>0</v>
      </c>
      <c r="AX828" s="96">
        <f>Planning!AX$692</f>
        <v>0</v>
      </c>
      <c r="AY828" s="96">
        <f>Planning!AY$692</f>
        <v>0</v>
      </c>
      <c r="AZ828" s="96">
        <f>Planning!AZ$692</f>
        <v>0</v>
      </c>
      <c r="BA828" s="96">
        <f>Planning!BA$692</f>
        <v>0</v>
      </c>
      <c r="BB828" s="97">
        <f>Planning!BB$692</f>
        <v>0</v>
      </c>
      <c r="BC828" s="82">
        <f>Planning!BC$692</f>
        <v>0</v>
      </c>
      <c r="BD828" s="102"/>
      <c r="BE828" s="410">
        <f>Planning!BE$692</f>
        <v>0</v>
      </c>
      <c r="BF828" s="411">
        <f>Planning!BF$692</f>
        <v>0</v>
      </c>
      <c r="BG828" s="88">
        <f>Planning!BG$692</f>
        <v>0</v>
      </c>
      <c r="BH828" s="89">
        <f>Planning!BH$692</f>
        <v>0</v>
      </c>
      <c r="BI828" s="90" t="str">
        <f>Planning!BI$692</f>
        <v/>
      </c>
      <c r="BJ828" s="91">
        <f>Planning!BJ$692</f>
        <v>0</v>
      </c>
      <c r="BL828" s="211">
        <f>Planning!BL$692</f>
        <v>0</v>
      </c>
      <c r="BM828" s="142">
        <f>Planning!BP$692</f>
        <v>0</v>
      </c>
      <c r="NL828" s="43" t="s">
        <v>63</v>
      </c>
    </row>
    <row r="829" spans="1:376" ht="10.199999999999999" hidden="1" customHeight="1">
      <c r="A829" s="25"/>
      <c r="B829" s="337"/>
      <c r="C829" s="424"/>
      <c r="D829" s="15"/>
      <c r="E829" s="101"/>
      <c r="F829" s="101"/>
      <c r="G829" s="101"/>
      <c r="H829" s="323"/>
      <c r="I829" s="400">
        <f>Conges!$B$23</f>
        <v>44916</v>
      </c>
      <c r="J829" s="401"/>
      <c r="K829" s="401"/>
      <c r="L829" s="401"/>
      <c r="M829" s="401"/>
      <c r="N829" s="65" t="str">
        <f>Planning!N$727</f>
        <v/>
      </c>
      <c r="O829" s="98">
        <f>Planning!O$727</f>
        <v>0</v>
      </c>
      <c r="P829" s="99">
        <f>Planning!P$727</f>
        <v>0</v>
      </c>
      <c r="Q829" s="99">
        <f>Planning!Q$727</f>
        <v>0</v>
      </c>
      <c r="R829" s="99">
        <f>Planning!R$727</f>
        <v>0</v>
      </c>
      <c r="S829" s="99">
        <f>Planning!S$727</f>
        <v>0</v>
      </c>
      <c r="T829" s="99">
        <f>Planning!T$727</f>
        <v>0</v>
      </c>
      <c r="U829" s="99">
        <f>Planning!U$727</f>
        <v>0</v>
      </c>
      <c r="V829" s="100">
        <f>Planning!V$727</f>
        <v>0</v>
      </c>
      <c r="W829" s="98">
        <f>Planning!W$727</f>
        <v>0</v>
      </c>
      <c r="X829" s="99">
        <f>Planning!X$727</f>
        <v>0</v>
      </c>
      <c r="Y829" s="99">
        <f>Planning!Y$727</f>
        <v>0</v>
      </c>
      <c r="Z829" s="99">
        <f>Planning!Z$727</f>
        <v>0</v>
      </c>
      <c r="AA829" s="99">
        <f>Planning!AA$727</f>
        <v>0</v>
      </c>
      <c r="AB829" s="99">
        <f>Planning!AB$727</f>
        <v>0</v>
      </c>
      <c r="AC829" s="99">
        <f>Planning!AC$727</f>
        <v>0</v>
      </c>
      <c r="AD829" s="100">
        <f>Planning!AD$727</f>
        <v>0</v>
      </c>
      <c r="AE829" s="98">
        <f>Planning!AE$727</f>
        <v>0</v>
      </c>
      <c r="AF829" s="99">
        <f>Planning!AF$727</f>
        <v>0</v>
      </c>
      <c r="AG829" s="99">
        <f>Planning!AG$727</f>
        <v>0</v>
      </c>
      <c r="AH829" s="99">
        <f>Planning!AH$727</f>
        <v>0</v>
      </c>
      <c r="AI829" s="99">
        <f>Planning!AI$727</f>
        <v>0</v>
      </c>
      <c r="AJ829" s="100">
        <f>Planning!AJ$727</f>
        <v>0</v>
      </c>
      <c r="AK829" s="98">
        <f>Planning!AK$727</f>
        <v>0</v>
      </c>
      <c r="AL829" s="99">
        <f>Planning!AL$727</f>
        <v>0</v>
      </c>
      <c r="AM829" s="99">
        <f>Planning!AM$727</f>
        <v>0</v>
      </c>
      <c r="AN829" s="99">
        <f>Planning!AN$727</f>
        <v>0</v>
      </c>
      <c r="AO829" s="99">
        <f>Planning!AO$727</f>
        <v>0</v>
      </c>
      <c r="AP829" s="99">
        <f>Planning!AP$727</f>
        <v>0</v>
      </c>
      <c r="AQ829" s="99">
        <f>Planning!AQ$727</f>
        <v>0</v>
      </c>
      <c r="AR829" s="99">
        <f>Planning!AR$727</f>
        <v>0</v>
      </c>
      <c r="AS829" s="99">
        <f>Planning!AS$727</f>
        <v>0</v>
      </c>
      <c r="AT829" s="100">
        <f>Planning!AT$727</f>
        <v>0</v>
      </c>
      <c r="AU829" s="98">
        <f>Planning!AU$727</f>
        <v>0</v>
      </c>
      <c r="AV829" s="99">
        <f>Planning!AV$727</f>
        <v>0</v>
      </c>
      <c r="AW829" s="99">
        <f>Planning!AW$727</f>
        <v>0</v>
      </c>
      <c r="AX829" s="99">
        <f>Planning!AX$727</f>
        <v>0</v>
      </c>
      <c r="AY829" s="99">
        <f>Planning!AY$727</f>
        <v>0</v>
      </c>
      <c r="AZ829" s="99">
        <f>Planning!AZ$727</f>
        <v>0</v>
      </c>
      <c r="BA829" s="99">
        <f>Planning!BA$727</f>
        <v>0</v>
      </c>
      <c r="BB829" s="100">
        <f>Planning!BB$727</f>
        <v>0</v>
      </c>
      <c r="BC829" s="69">
        <f>Planning!BC$727</f>
        <v>0</v>
      </c>
      <c r="BD829" s="102"/>
      <c r="BE829" s="408">
        <f>Planning!BE$727</f>
        <v>0</v>
      </c>
      <c r="BF829" s="409">
        <f>Planning!BF$727</f>
        <v>0</v>
      </c>
      <c r="BG829" s="74">
        <f>Planning!BG$727</f>
        <v>0</v>
      </c>
      <c r="BH829" s="75">
        <f>Planning!BH$727</f>
        <v>0</v>
      </c>
      <c r="BI829" s="76" t="str">
        <f>Planning!BI$727</f>
        <v/>
      </c>
      <c r="BJ829" s="77">
        <f>Planning!BJ$727</f>
        <v>0</v>
      </c>
      <c r="BL829" s="210">
        <f>Planning!BL$727</f>
        <v>0</v>
      </c>
      <c r="BM829" s="143">
        <f>Planning!BP$727</f>
        <v>0</v>
      </c>
      <c r="NL829" s="43" t="s">
        <v>63</v>
      </c>
    </row>
    <row r="830" spans="1:376" ht="10.199999999999999" hidden="1" customHeight="1">
      <c r="A830" s="25"/>
      <c r="B830" s="337"/>
      <c r="C830" s="424"/>
      <c r="D830" s="15"/>
      <c r="E830" s="101"/>
      <c r="F830" s="101"/>
      <c r="G830" s="101"/>
      <c r="H830" s="323"/>
      <c r="I830" s="402">
        <f>Conges!$B$24</f>
        <v>44917</v>
      </c>
      <c r="J830" s="403"/>
      <c r="K830" s="403"/>
      <c r="L830" s="403"/>
      <c r="M830" s="403"/>
      <c r="N830" s="78" t="str">
        <f>Planning!N$762</f>
        <v/>
      </c>
      <c r="O830" s="95">
        <f>Planning!O$762</f>
        <v>0</v>
      </c>
      <c r="P830" s="96">
        <f>Planning!P$762</f>
        <v>0</v>
      </c>
      <c r="Q830" s="96">
        <f>Planning!Q$762</f>
        <v>0</v>
      </c>
      <c r="R830" s="96">
        <f>Planning!R$762</f>
        <v>0</v>
      </c>
      <c r="S830" s="96">
        <f>Planning!S$762</f>
        <v>0</v>
      </c>
      <c r="T830" s="96">
        <f>Planning!T$762</f>
        <v>0</v>
      </c>
      <c r="U830" s="96">
        <f>Planning!U$762</f>
        <v>0</v>
      </c>
      <c r="V830" s="97">
        <f>Planning!V$762</f>
        <v>0</v>
      </c>
      <c r="W830" s="95">
        <f>Planning!W$762</f>
        <v>0</v>
      </c>
      <c r="X830" s="96">
        <f>Planning!X$762</f>
        <v>0</v>
      </c>
      <c r="Y830" s="96">
        <f>Planning!Y$762</f>
        <v>0</v>
      </c>
      <c r="Z830" s="96">
        <f>Planning!Z$762</f>
        <v>0</v>
      </c>
      <c r="AA830" s="96">
        <f>Planning!AA$762</f>
        <v>0</v>
      </c>
      <c r="AB830" s="96">
        <f>Planning!AB$762</f>
        <v>0</v>
      </c>
      <c r="AC830" s="96">
        <f>Planning!AC$762</f>
        <v>0</v>
      </c>
      <c r="AD830" s="97">
        <f>Planning!AD$762</f>
        <v>0</v>
      </c>
      <c r="AE830" s="95">
        <f>Planning!AE$762</f>
        <v>0</v>
      </c>
      <c r="AF830" s="96">
        <f>Planning!AF$762</f>
        <v>0</v>
      </c>
      <c r="AG830" s="96">
        <f>Planning!AG$762</f>
        <v>0</v>
      </c>
      <c r="AH830" s="96">
        <f>Planning!AH$762</f>
        <v>0</v>
      </c>
      <c r="AI830" s="96">
        <f>Planning!AI$762</f>
        <v>0</v>
      </c>
      <c r="AJ830" s="97">
        <f>Planning!AJ$762</f>
        <v>0</v>
      </c>
      <c r="AK830" s="95">
        <f>Planning!AK$762</f>
        <v>0</v>
      </c>
      <c r="AL830" s="96">
        <f>Planning!AL$762</f>
        <v>0</v>
      </c>
      <c r="AM830" s="96">
        <f>Planning!AM$762</f>
        <v>0</v>
      </c>
      <c r="AN830" s="96">
        <f>Planning!AN$762</f>
        <v>0</v>
      </c>
      <c r="AO830" s="96">
        <f>Planning!AO$762</f>
        <v>0</v>
      </c>
      <c r="AP830" s="96">
        <f>Planning!AP$762</f>
        <v>0</v>
      </c>
      <c r="AQ830" s="96">
        <f>Planning!AQ$762</f>
        <v>0</v>
      </c>
      <c r="AR830" s="96">
        <f>Planning!AR$762</f>
        <v>0</v>
      </c>
      <c r="AS830" s="96">
        <f>Planning!AS$762</f>
        <v>0</v>
      </c>
      <c r="AT830" s="97">
        <f>Planning!AT$762</f>
        <v>0</v>
      </c>
      <c r="AU830" s="95">
        <f>Planning!AU$762</f>
        <v>0</v>
      </c>
      <c r="AV830" s="96">
        <f>Planning!AV$762</f>
        <v>0</v>
      </c>
      <c r="AW830" s="96">
        <f>Planning!AW$762</f>
        <v>0</v>
      </c>
      <c r="AX830" s="96">
        <f>Planning!AX$762</f>
        <v>0</v>
      </c>
      <c r="AY830" s="96">
        <f>Planning!AY$762</f>
        <v>0</v>
      </c>
      <c r="AZ830" s="96">
        <f>Planning!AZ$762</f>
        <v>0</v>
      </c>
      <c r="BA830" s="96">
        <f>Planning!BA$762</f>
        <v>0</v>
      </c>
      <c r="BB830" s="97">
        <f>Planning!BB$762</f>
        <v>0</v>
      </c>
      <c r="BC830" s="82">
        <f>Planning!BC$762</f>
        <v>0</v>
      </c>
      <c r="BD830" s="102"/>
      <c r="BE830" s="410">
        <f>Planning!BE$762</f>
        <v>0</v>
      </c>
      <c r="BF830" s="411">
        <f>Planning!BF$762</f>
        <v>0</v>
      </c>
      <c r="BG830" s="88">
        <f>Planning!BG$762</f>
        <v>0</v>
      </c>
      <c r="BH830" s="89">
        <f>Planning!BH$762</f>
        <v>0</v>
      </c>
      <c r="BI830" s="90" t="str">
        <f>Planning!BI$762</f>
        <v/>
      </c>
      <c r="BJ830" s="91">
        <f>Planning!BJ$762</f>
        <v>0</v>
      </c>
      <c r="BL830" s="211">
        <f>Planning!BL$762</f>
        <v>0</v>
      </c>
      <c r="BM830" s="142">
        <f>Planning!BP$762</f>
        <v>0</v>
      </c>
      <c r="NL830" s="43" t="s">
        <v>63</v>
      </c>
    </row>
    <row r="831" spans="1:376" ht="10.199999999999999" hidden="1" customHeight="1">
      <c r="A831" s="25"/>
      <c r="B831" s="337"/>
      <c r="C831" s="424"/>
      <c r="D831" s="15"/>
      <c r="E831" s="101"/>
      <c r="F831" s="101"/>
      <c r="G831" s="101"/>
      <c r="H831" s="323"/>
      <c r="I831" s="400">
        <f>Conges!$B$25</f>
        <v>44918</v>
      </c>
      <c r="J831" s="401"/>
      <c r="K831" s="401"/>
      <c r="L831" s="401"/>
      <c r="M831" s="401"/>
      <c r="N831" s="65" t="str">
        <f>Planning!N$797</f>
        <v/>
      </c>
      <c r="O831" s="98">
        <f>Planning!O$797</f>
        <v>0</v>
      </c>
      <c r="P831" s="99">
        <f>Planning!P$797</f>
        <v>0</v>
      </c>
      <c r="Q831" s="99">
        <f>Planning!Q$797</f>
        <v>0</v>
      </c>
      <c r="R831" s="99">
        <f>Planning!R$797</f>
        <v>0</v>
      </c>
      <c r="S831" s="99">
        <f>Planning!S$797</f>
        <v>0</v>
      </c>
      <c r="T831" s="99">
        <f>Planning!T$797</f>
        <v>0</v>
      </c>
      <c r="U831" s="99">
        <f>Planning!U$797</f>
        <v>0</v>
      </c>
      <c r="V831" s="100">
        <f>Planning!V$797</f>
        <v>0</v>
      </c>
      <c r="W831" s="98">
        <f>Planning!W$797</f>
        <v>0</v>
      </c>
      <c r="X831" s="99">
        <f>Planning!X$797</f>
        <v>0</v>
      </c>
      <c r="Y831" s="99">
        <f>Planning!Y$797</f>
        <v>0</v>
      </c>
      <c r="Z831" s="99">
        <f>Planning!Z$797</f>
        <v>0</v>
      </c>
      <c r="AA831" s="99">
        <f>Planning!AA$797</f>
        <v>0</v>
      </c>
      <c r="AB831" s="99">
        <f>Planning!AB$797</f>
        <v>0</v>
      </c>
      <c r="AC831" s="99">
        <f>Planning!AC$797</f>
        <v>0</v>
      </c>
      <c r="AD831" s="100">
        <f>Planning!AD$797</f>
        <v>0</v>
      </c>
      <c r="AE831" s="98">
        <f>Planning!AE$797</f>
        <v>0</v>
      </c>
      <c r="AF831" s="99">
        <f>Planning!AF$797</f>
        <v>0</v>
      </c>
      <c r="AG831" s="99">
        <f>Planning!AG$797</f>
        <v>0</v>
      </c>
      <c r="AH831" s="99">
        <f>Planning!AH$797</f>
        <v>0</v>
      </c>
      <c r="AI831" s="99">
        <f>Planning!AI$797</f>
        <v>0</v>
      </c>
      <c r="AJ831" s="100">
        <f>Planning!AJ$797</f>
        <v>0</v>
      </c>
      <c r="AK831" s="98">
        <f>Planning!AK$797</f>
        <v>0</v>
      </c>
      <c r="AL831" s="99">
        <f>Planning!AL$797</f>
        <v>0</v>
      </c>
      <c r="AM831" s="99">
        <f>Planning!AM$797</f>
        <v>0</v>
      </c>
      <c r="AN831" s="99">
        <f>Planning!AN$797</f>
        <v>0</v>
      </c>
      <c r="AO831" s="99">
        <f>Planning!AO$797</f>
        <v>0</v>
      </c>
      <c r="AP831" s="99">
        <f>Planning!AP$797</f>
        <v>0</v>
      </c>
      <c r="AQ831" s="99">
        <f>Planning!AQ$797</f>
        <v>0</v>
      </c>
      <c r="AR831" s="99">
        <f>Planning!AR$797</f>
        <v>0</v>
      </c>
      <c r="AS831" s="99">
        <f>Planning!AS$797</f>
        <v>0</v>
      </c>
      <c r="AT831" s="100">
        <f>Planning!AT$797</f>
        <v>0</v>
      </c>
      <c r="AU831" s="98">
        <f>Planning!AU$797</f>
        <v>0</v>
      </c>
      <c r="AV831" s="99">
        <f>Planning!AV$797</f>
        <v>0</v>
      </c>
      <c r="AW831" s="99">
        <f>Planning!AW$797</f>
        <v>0</v>
      </c>
      <c r="AX831" s="99">
        <f>Planning!AX$797</f>
        <v>0</v>
      </c>
      <c r="AY831" s="99">
        <f>Planning!AY$797</f>
        <v>0</v>
      </c>
      <c r="AZ831" s="99">
        <f>Planning!AZ$797</f>
        <v>0</v>
      </c>
      <c r="BA831" s="99">
        <f>Planning!BA$797</f>
        <v>0</v>
      </c>
      <c r="BB831" s="100">
        <f>Planning!BB$797</f>
        <v>0</v>
      </c>
      <c r="BC831" s="69">
        <f>Planning!BC$797</f>
        <v>0</v>
      </c>
      <c r="BD831" s="102"/>
      <c r="BE831" s="408">
        <f>Planning!BE$797</f>
        <v>0</v>
      </c>
      <c r="BF831" s="409">
        <f>Planning!BF$797</f>
        <v>0</v>
      </c>
      <c r="BG831" s="74">
        <f>Planning!BG$797</f>
        <v>0</v>
      </c>
      <c r="BH831" s="75">
        <f>Planning!BH$797</f>
        <v>0</v>
      </c>
      <c r="BI831" s="76" t="str">
        <f>Planning!BI$797</f>
        <v/>
      </c>
      <c r="BJ831" s="77">
        <f>Planning!BJ$797</f>
        <v>0</v>
      </c>
      <c r="BL831" s="210">
        <f>Planning!BL$797</f>
        <v>0</v>
      </c>
      <c r="BM831" s="143">
        <f>Planning!BP$797</f>
        <v>0</v>
      </c>
      <c r="NL831" s="43" t="s">
        <v>63</v>
      </c>
    </row>
    <row r="832" spans="1:376" ht="10.199999999999999" hidden="1" customHeight="1">
      <c r="A832" s="25"/>
      <c r="B832" s="337"/>
      <c r="C832" s="424"/>
      <c r="D832" s="15"/>
      <c r="E832" s="101"/>
      <c r="F832" s="101"/>
      <c r="G832" s="101"/>
      <c r="H832" s="323"/>
      <c r="I832" s="402">
        <f>Conges!$B$26</f>
        <v>44919</v>
      </c>
      <c r="J832" s="403"/>
      <c r="K832" s="403"/>
      <c r="L832" s="403"/>
      <c r="M832" s="403"/>
      <c r="N832" s="78" t="str">
        <f>Planning!N$832</f>
        <v/>
      </c>
      <c r="O832" s="95">
        <f>Planning!O$832</f>
        <v>0</v>
      </c>
      <c r="P832" s="96">
        <f>Planning!P$832</f>
        <v>0</v>
      </c>
      <c r="Q832" s="96">
        <f>Planning!Q$832</f>
        <v>0</v>
      </c>
      <c r="R832" s="96">
        <f>Planning!R$832</f>
        <v>0</v>
      </c>
      <c r="S832" s="96">
        <f>Planning!S$832</f>
        <v>0</v>
      </c>
      <c r="T832" s="96">
        <f>Planning!T$832</f>
        <v>0</v>
      </c>
      <c r="U832" s="96">
        <f>Planning!U$832</f>
        <v>0</v>
      </c>
      <c r="V832" s="97">
        <f>Planning!V$832</f>
        <v>0</v>
      </c>
      <c r="W832" s="95">
        <f>Planning!W$832</f>
        <v>0</v>
      </c>
      <c r="X832" s="96">
        <f>Planning!X$832</f>
        <v>0</v>
      </c>
      <c r="Y832" s="96">
        <f>Planning!Y$832</f>
        <v>0</v>
      </c>
      <c r="Z832" s="96">
        <f>Planning!Z$832</f>
        <v>0</v>
      </c>
      <c r="AA832" s="96">
        <f>Planning!AA$832</f>
        <v>0</v>
      </c>
      <c r="AB832" s="96">
        <f>Planning!AB$832</f>
        <v>0</v>
      </c>
      <c r="AC832" s="96">
        <f>Planning!AC$832</f>
        <v>0</v>
      </c>
      <c r="AD832" s="97">
        <f>Planning!AD$832</f>
        <v>0</v>
      </c>
      <c r="AE832" s="95">
        <f>Planning!AE$832</f>
        <v>0</v>
      </c>
      <c r="AF832" s="96">
        <f>Planning!AF$832</f>
        <v>0</v>
      </c>
      <c r="AG832" s="96">
        <f>Planning!AG$832</f>
        <v>0</v>
      </c>
      <c r="AH832" s="96">
        <f>Planning!AH$832</f>
        <v>0</v>
      </c>
      <c r="AI832" s="96">
        <f>Planning!AI$832</f>
        <v>0</v>
      </c>
      <c r="AJ832" s="97">
        <f>Planning!AJ$832</f>
        <v>0</v>
      </c>
      <c r="AK832" s="95">
        <f>Planning!AK$832</f>
        <v>0</v>
      </c>
      <c r="AL832" s="96">
        <f>Planning!AL$832</f>
        <v>0</v>
      </c>
      <c r="AM832" s="96">
        <f>Planning!AM$832</f>
        <v>0</v>
      </c>
      <c r="AN832" s="96">
        <f>Planning!AN$832</f>
        <v>0</v>
      </c>
      <c r="AO832" s="96">
        <f>Planning!AO$832</f>
        <v>0</v>
      </c>
      <c r="AP832" s="96">
        <f>Planning!AP$832</f>
        <v>0</v>
      </c>
      <c r="AQ832" s="96">
        <f>Planning!AQ$832</f>
        <v>0</v>
      </c>
      <c r="AR832" s="96">
        <f>Planning!AR$832</f>
        <v>0</v>
      </c>
      <c r="AS832" s="96">
        <f>Planning!AS$832</f>
        <v>0</v>
      </c>
      <c r="AT832" s="97">
        <f>Planning!AT$832</f>
        <v>0</v>
      </c>
      <c r="AU832" s="95">
        <f>Planning!AU$832</f>
        <v>0</v>
      </c>
      <c r="AV832" s="96">
        <f>Planning!AV$832</f>
        <v>0</v>
      </c>
      <c r="AW832" s="96">
        <f>Planning!AW$832</f>
        <v>0</v>
      </c>
      <c r="AX832" s="96">
        <f>Planning!AX$832</f>
        <v>0</v>
      </c>
      <c r="AY832" s="96">
        <f>Planning!AY$832</f>
        <v>0</v>
      </c>
      <c r="AZ832" s="96">
        <f>Planning!AZ$832</f>
        <v>0</v>
      </c>
      <c r="BA832" s="96">
        <f>Planning!BA$832</f>
        <v>0</v>
      </c>
      <c r="BB832" s="97">
        <f>Planning!BB$832</f>
        <v>0</v>
      </c>
      <c r="BC832" s="82">
        <f>Planning!BC$832</f>
        <v>0</v>
      </c>
      <c r="BD832" s="102"/>
      <c r="BE832" s="410">
        <f>Planning!BE$832</f>
        <v>0</v>
      </c>
      <c r="BF832" s="411">
        <f>Planning!BF$832</f>
        <v>0</v>
      </c>
      <c r="BG832" s="88">
        <f>Planning!BG$832</f>
        <v>0</v>
      </c>
      <c r="BH832" s="89">
        <f>Planning!BH$832</f>
        <v>0</v>
      </c>
      <c r="BI832" s="90" t="str">
        <f>Planning!BI$832</f>
        <v/>
      </c>
      <c r="BJ832" s="91">
        <f>Planning!BJ$832</f>
        <v>0</v>
      </c>
      <c r="BL832" s="211">
        <f>Planning!BL$832</f>
        <v>0</v>
      </c>
      <c r="BM832" s="142">
        <f>Planning!BP$832</f>
        <v>0</v>
      </c>
      <c r="NL832" s="43" t="s">
        <v>63</v>
      </c>
    </row>
    <row r="833" spans="1:376" ht="10.199999999999999" hidden="1" customHeight="1">
      <c r="A833" s="25"/>
      <c r="B833" s="337"/>
      <c r="C833" s="424"/>
      <c r="D833" s="15"/>
      <c r="E833" s="101"/>
      <c r="F833" s="101"/>
      <c r="G833" s="101"/>
      <c r="H833" s="323"/>
      <c r="I833" s="400">
        <f>Conges!$B$27</f>
        <v>44920</v>
      </c>
      <c r="J833" s="401"/>
      <c r="K833" s="401"/>
      <c r="L833" s="401"/>
      <c r="M833" s="401"/>
      <c r="N833" s="65" t="str">
        <f>Planning!N$867</f>
        <v/>
      </c>
      <c r="O833" s="98">
        <f>Planning!O$867</f>
        <v>0</v>
      </c>
      <c r="P833" s="99">
        <f>Planning!P$867</f>
        <v>0</v>
      </c>
      <c r="Q833" s="99">
        <f>Planning!Q$867</f>
        <v>0</v>
      </c>
      <c r="R833" s="99">
        <f>Planning!R$867</f>
        <v>0</v>
      </c>
      <c r="S833" s="99">
        <f>Planning!S$867</f>
        <v>0</v>
      </c>
      <c r="T833" s="99">
        <f>Planning!T$867</f>
        <v>0</v>
      </c>
      <c r="U833" s="99">
        <f>Planning!U$867</f>
        <v>0</v>
      </c>
      <c r="V833" s="100">
        <f>Planning!V$867</f>
        <v>0</v>
      </c>
      <c r="W833" s="98">
        <f>Planning!W$867</f>
        <v>0</v>
      </c>
      <c r="X833" s="99">
        <f>Planning!X$867</f>
        <v>0</v>
      </c>
      <c r="Y833" s="99">
        <f>Planning!Y$867</f>
        <v>0</v>
      </c>
      <c r="Z833" s="99">
        <f>Planning!Z$867</f>
        <v>0</v>
      </c>
      <c r="AA833" s="99">
        <f>Planning!AA$867</f>
        <v>0</v>
      </c>
      <c r="AB833" s="99">
        <f>Planning!AB$867</f>
        <v>0</v>
      </c>
      <c r="AC833" s="99">
        <f>Planning!AC$867</f>
        <v>0</v>
      </c>
      <c r="AD833" s="100">
        <f>Planning!AD$867</f>
        <v>0</v>
      </c>
      <c r="AE833" s="98">
        <f>Planning!AE$867</f>
        <v>0</v>
      </c>
      <c r="AF833" s="99">
        <f>Planning!AF$867</f>
        <v>0</v>
      </c>
      <c r="AG833" s="99">
        <f>Planning!AG$867</f>
        <v>0</v>
      </c>
      <c r="AH833" s="99">
        <f>Planning!AH$867</f>
        <v>0</v>
      </c>
      <c r="AI833" s="99">
        <f>Planning!AI$867</f>
        <v>0</v>
      </c>
      <c r="AJ833" s="100">
        <f>Planning!AJ$867</f>
        <v>0</v>
      </c>
      <c r="AK833" s="98">
        <f>Planning!AK$867</f>
        <v>0</v>
      </c>
      <c r="AL833" s="99">
        <f>Planning!AL$867</f>
        <v>0</v>
      </c>
      <c r="AM833" s="99">
        <f>Planning!AM$867</f>
        <v>0</v>
      </c>
      <c r="AN833" s="99">
        <f>Planning!AN$867</f>
        <v>0</v>
      </c>
      <c r="AO833" s="99">
        <f>Planning!AO$867</f>
        <v>0</v>
      </c>
      <c r="AP833" s="99">
        <f>Planning!AP$867</f>
        <v>0</v>
      </c>
      <c r="AQ833" s="99">
        <f>Planning!AQ$867</f>
        <v>0</v>
      </c>
      <c r="AR833" s="99">
        <f>Planning!AR$867</f>
        <v>0</v>
      </c>
      <c r="AS833" s="99">
        <f>Planning!AS$867</f>
        <v>0</v>
      </c>
      <c r="AT833" s="100">
        <f>Planning!AT$867</f>
        <v>0</v>
      </c>
      <c r="AU833" s="98">
        <f>Planning!AU$867</f>
        <v>0</v>
      </c>
      <c r="AV833" s="99">
        <f>Planning!AV$867</f>
        <v>0</v>
      </c>
      <c r="AW833" s="99">
        <f>Planning!AW$867</f>
        <v>0</v>
      </c>
      <c r="AX833" s="99">
        <f>Planning!AX$867</f>
        <v>0</v>
      </c>
      <c r="AY833" s="99">
        <f>Planning!AY$867</f>
        <v>0</v>
      </c>
      <c r="AZ833" s="99">
        <f>Planning!AZ$867</f>
        <v>0</v>
      </c>
      <c r="BA833" s="99">
        <f>Planning!BA$867</f>
        <v>0</v>
      </c>
      <c r="BB833" s="100">
        <f>Planning!BB$867</f>
        <v>0</v>
      </c>
      <c r="BC833" s="69">
        <f>Planning!BC$867</f>
        <v>0</v>
      </c>
      <c r="BD833" s="102"/>
      <c r="BE833" s="408">
        <f>Planning!BE$867</f>
        <v>0</v>
      </c>
      <c r="BF833" s="409">
        <f>Planning!BF$867</f>
        <v>0</v>
      </c>
      <c r="BG833" s="74">
        <f>Planning!BG$867</f>
        <v>0</v>
      </c>
      <c r="BH833" s="75">
        <f>Planning!BH$867</f>
        <v>0</v>
      </c>
      <c r="BI833" s="76" t="str">
        <f>Planning!BI$867</f>
        <v/>
      </c>
      <c r="BJ833" s="77">
        <f>Planning!BJ$867</f>
        <v>0</v>
      </c>
      <c r="BL833" s="210">
        <f>Planning!BL$867</f>
        <v>0</v>
      </c>
      <c r="BM833" s="143">
        <f>Planning!BP$867</f>
        <v>0</v>
      </c>
      <c r="NL833" s="43" t="s">
        <v>63</v>
      </c>
    </row>
    <row r="834" spans="1:376" ht="10.199999999999999" hidden="1" customHeight="1">
      <c r="A834" s="25"/>
      <c r="B834" s="337"/>
      <c r="C834" s="424"/>
      <c r="D834" s="15"/>
      <c r="E834" s="101"/>
      <c r="F834" s="101"/>
      <c r="G834" s="101"/>
      <c r="H834" s="323"/>
      <c r="I834" s="402">
        <f>Conges!$B$28</f>
        <v>44921</v>
      </c>
      <c r="J834" s="403"/>
      <c r="K834" s="403"/>
      <c r="L834" s="403"/>
      <c r="M834" s="403"/>
      <c r="N834" s="78" t="str">
        <f>Planning!N$902</f>
        <v/>
      </c>
      <c r="O834" s="95">
        <f>Planning!O$902</f>
        <v>0</v>
      </c>
      <c r="P834" s="96">
        <f>Planning!P$902</f>
        <v>0</v>
      </c>
      <c r="Q834" s="96">
        <f>Planning!Q$902</f>
        <v>0</v>
      </c>
      <c r="R834" s="96">
        <f>Planning!R$902</f>
        <v>0</v>
      </c>
      <c r="S834" s="96">
        <f>Planning!S$902</f>
        <v>0</v>
      </c>
      <c r="T834" s="96">
        <f>Planning!T$902</f>
        <v>0</v>
      </c>
      <c r="U834" s="96">
        <f>Planning!U$902</f>
        <v>0</v>
      </c>
      <c r="V834" s="97">
        <f>Planning!V$902</f>
        <v>0</v>
      </c>
      <c r="W834" s="95">
        <f>Planning!W$902</f>
        <v>0</v>
      </c>
      <c r="X834" s="96">
        <f>Planning!X$902</f>
        <v>0</v>
      </c>
      <c r="Y834" s="96">
        <f>Planning!Y$902</f>
        <v>0</v>
      </c>
      <c r="Z834" s="96">
        <f>Planning!Z$902</f>
        <v>0</v>
      </c>
      <c r="AA834" s="96">
        <f>Planning!AA$902</f>
        <v>0</v>
      </c>
      <c r="AB834" s="96">
        <f>Planning!AB$902</f>
        <v>0</v>
      </c>
      <c r="AC834" s="96">
        <f>Planning!AC$902</f>
        <v>0</v>
      </c>
      <c r="AD834" s="97">
        <f>Planning!AD$902</f>
        <v>0</v>
      </c>
      <c r="AE834" s="95">
        <f>Planning!AE$902</f>
        <v>0</v>
      </c>
      <c r="AF834" s="96">
        <f>Planning!AF$902</f>
        <v>0</v>
      </c>
      <c r="AG834" s="96">
        <f>Planning!AG$902</f>
        <v>0</v>
      </c>
      <c r="AH834" s="96">
        <f>Planning!AH$902</f>
        <v>0</v>
      </c>
      <c r="AI834" s="96">
        <f>Planning!AI$902</f>
        <v>0</v>
      </c>
      <c r="AJ834" s="97">
        <f>Planning!AJ$902</f>
        <v>0</v>
      </c>
      <c r="AK834" s="95">
        <f>Planning!AK$902</f>
        <v>0</v>
      </c>
      <c r="AL834" s="96">
        <f>Planning!AL$902</f>
        <v>0</v>
      </c>
      <c r="AM834" s="96">
        <f>Planning!AM$902</f>
        <v>0</v>
      </c>
      <c r="AN834" s="96">
        <f>Planning!AN$902</f>
        <v>0</v>
      </c>
      <c r="AO834" s="96">
        <f>Planning!AO$902</f>
        <v>0</v>
      </c>
      <c r="AP834" s="96">
        <f>Planning!AP$902</f>
        <v>0</v>
      </c>
      <c r="AQ834" s="96">
        <f>Planning!AQ$902</f>
        <v>0</v>
      </c>
      <c r="AR834" s="96">
        <f>Planning!AR$902</f>
        <v>0</v>
      </c>
      <c r="AS834" s="96">
        <f>Planning!AS$902</f>
        <v>0</v>
      </c>
      <c r="AT834" s="97">
        <f>Planning!AT$902</f>
        <v>0</v>
      </c>
      <c r="AU834" s="95">
        <f>Planning!AU$902</f>
        <v>0</v>
      </c>
      <c r="AV834" s="96">
        <f>Planning!AV$902</f>
        <v>0</v>
      </c>
      <c r="AW834" s="96">
        <f>Planning!AW$902</f>
        <v>0</v>
      </c>
      <c r="AX834" s="96">
        <f>Planning!AX$902</f>
        <v>0</v>
      </c>
      <c r="AY834" s="96">
        <f>Planning!AY$902</f>
        <v>0</v>
      </c>
      <c r="AZ834" s="96">
        <f>Planning!AZ$902</f>
        <v>0</v>
      </c>
      <c r="BA834" s="96">
        <f>Planning!BA$902</f>
        <v>0</v>
      </c>
      <c r="BB834" s="97">
        <f>Planning!BB$902</f>
        <v>0</v>
      </c>
      <c r="BC834" s="82">
        <f>Planning!BC$902</f>
        <v>0</v>
      </c>
      <c r="BD834" s="102"/>
      <c r="BE834" s="410">
        <f>Planning!BE$902</f>
        <v>0</v>
      </c>
      <c r="BF834" s="411">
        <f>Planning!BF$902</f>
        <v>0</v>
      </c>
      <c r="BG834" s="88">
        <f>Planning!BG$902</f>
        <v>0</v>
      </c>
      <c r="BH834" s="89">
        <f>Planning!BH$902</f>
        <v>0</v>
      </c>
      <c r="BI834" s="90" t="str">
        <f>Planning!BI$902</f>
        <v/>
      </c>
      <c r="BJ834" s="91">
        <f>Planning!BJ$902</f>
        <v>0</v>
      </c>
      <c r="BL834" s="211">
        <f>Planning!BL$902</f>
        <v>0</v>
      </c>
      <c r="BM834" s="142">
        <f>Planning!BP$902</f>
        <v>0</v>
      </c>
      <c r="NL834" s="43" t="s">
        <v>63</v>
      </c>
    </row>
    <row r="835" spans="1:376" ht="10.199999999999999" hidden="1" customHeight="1">
      <c r="A835" s="25"/>
      <c r="B835" s="337"/>
      <c r="C835" s="424"/>
      <c r="D835" s="15"/>
      <c r="E835" s="101"/>
      <c r="F835" s="101"/>
      <c r="G835" s="101"/>
      <c r="H835" s="323"/>
      <c r="I835" s="400">
        <f>Conges!$B$29</f>
        <v>44922</v>
      </c>
      <c r="J835" s="401"/>
      <c r="K835" s="401"/>
      <c r="L835" s="401"/>
      <c r="M835" s="401"/>
      <c r="N835" s="65" t="str">
        <f>Planning!N$937</f>
        <v/>
      </c>
      <c r="O835" s="98">
        <f>Planning!O$937</f>
        <v>0</v>
      </c>
      <c r="P835" s="99">
        <f>Planning!P$937</f>
        <v>0</v>
      </c>
      <c r="Q835" s="99">
        <f>Planning!Q$937</f>
        <v>0</v>
      </c>
      <c r="R835" s="99">
        <f>Planning!R$937</f>
        <v>0</v>
      </c>
      <c r="S835" s="99">
        <f>Planning!S$937</f>
        <v>0</v>
      </c>
      <c r="T835" s="99">
        <f>Planning!T$937</f>
        <v>0</v>
      </c>
      <c r="U835" s="99">
        <f>Planning!U$937</f>
        <v>0</v>
      </c>
      <c r="V835" s="100">
        <f>Planning!V$937</f>
        <v>0</v>
      </c>
      <c r="W835" s="98">
        <f>Planning!W$937</f>
        <v>0</v>
      </c>
      <c r="X835" s="99">
        <f>Planning!X$937</f>
        <v>0</v>
      </c>
      <c r="Y835" s="99">
        <f>Planning!Y$937</f>
        <v>0</v>
      </c>
      <c r="Z835" s="99">
        <f>Planning!Z$937</f>
        <v>0</v>
      </c>
      <c r="AA835" s="99">
        <f>Planning!AA$937</f>
        <v>0</v>
      </c>
      <c r="AB835" s="99">
        <f>Planning!AB$937</f>
        <v>0</v>
      </c>
      <c r="AC835" s="99">
        <f>Planning!AC$937</f>
        <v>0</v>
      </c>
      <c r="AD835" s="100">
        <f>Planning!AD$937</f>
        <v>0</v>
      </c>
      <c r="AE835" s="98">
        <f>Planning!AE$937</f>
        <v>0</v>
      </c>
      <c r="AF835" s="99">
        <f>Planning!AF$937</f>
        <v>0</v>
      </c>
      <c r="AG835" s="99">
        <f>Planning!AG$937</f>
        <v>0</v>
      </c>
      <c r="AH835" s="99">
        <f>Planning!AH$937</f>
        <v>0</v>
      </c>
      <c r="AI835" s="99">
        <f>Planning!AI$937</f>
        <v>0</v>
      </c>
      <c r="AJ835" s="100">
        <f>Planning!AJ$937</f>
        <v>0</v>
      </c>
      <c r="AK835" s="98">
        <f>Planning!AK$937</f>
        <v>0</v>
      </c>
      <c r="AL835" s="99">
        <f>Planning!AL$937</f>
        <v>0</v>
      </c>
      <c r="AM835" s="99">
        <f>Planning!AM$937</f>
        <v>0</v>
      </c>
      <c r="AN835" s="99">
        <f>Planning!AN$937</f>
        <v>0</v>
      </c>
      <c r="AO835" s="99">
        <f>Planning!AO$937</f>
        <v>0</v>
      </c>
      <c r="AP835" s="99">
        <f>Planning!AP$937</f>
        <v>0</v>
      </c>
      <c r="AQ835" s="99">
        <f>Planning!AQ$937</f>
        <v>0</v>
      </c>
      <c r="AR835" s="99">
        <f>Planning!AR$937</f>
        <v>0</v>
      </c>
      <c r="AS835" s="99">
        <f>Planning!AS$937</f>
        <v>0</v>
      </c>
      <c r="AT835" s="100">
        <f>Planning!AT$937</f>
        <v>0</v>
      </c>
      <c r="AU835" s="98">
        <f>Planning!AU$937</f>
        <v>0</v>
      </c>
      <c r="AV835" s="99">
        <f>Planning!AV$937</f>
        <v>0</v>
      </c>
      <c r="AW835" s="99">
        <f>Planning!AW$937</f>
        <v>0</v>
      </c>
      <c r="AX835" s="99">
        <f>Planning!AX$937</f>
        <v>0</v>
      </c>
      <c r="AY835" s="99">
        <f>Planning!AY$937</f>
        <v>0</v>
      </c>
      <c r="AZ835" s="99">
        <f>Planning!AZ$937</f>
        <v>0</v>
      </c>
      <c r="BA835" s="99">
        <f>Planning!BA$937</f>
        <v>0</v>
      </c>
      <c r="BB835" s="100">
        <f>Planning!BB$937</f>
        <v>0</v>
      </c>
      <c r="BC835" s="69">
        <f>Planning!BC$937</f>
        <v>0</v>
      </c>
      <c r="BD835" s="102"/>
      <c r="BE835" s="408">
        <f>Planning!BE$937</f>
        <v>0</v>
      </c>
      <c r="BF835" s="409">
        <f>Planning!BF$937</f>
        <v>0</v>
      </c>
      <c r="BG835" s="74">
        <f>Planning!BG$937</f>
        <v>0</v>
      </c>
      <c r="BH835" s="75">
        <f>Planning!BH$937</f>
        <v>0</v>
      </c>
      <c r="BI835" s="76" t="str">
        <f>Planning!BI$937</f>
        <v/>
      </c>
      <c r="BJ835" s="77">
        <f>Planning!BJ$937</f>
        <v>0</v>
      </c>
      <c r="BL835" s="210">
        <f>Planning!BL$937</f>
        <v>0</v>
      </c>
      <c r="BM835" s="143">
        <f>Planning!BP$937</f>
        <v>0</v>
      </c>
      <c r="NL835" s="43" t="s">
        <v>63</v>
      </c>
    </row>
    <row r="836" spans="1:376" ht="10.199999999999999" hidden="1" customHeight="1">
      <c r="A836" s="25"/>
      <c r="B836" s="337"/>
      <c r="C836" s="424"/>
      <c r="D836" s="15"/>
      <c r="E836" s="101"/>
      <c r="F836" s="101"/>
      <c r="G836" s="101"/>
      <c r="H836" s="323"/>
      <c r="I836" s="402">
        <f>Conges!$B$30</f>
        <v>44923</v>
      </c>
      <c r="J836" s="403"/>
      <c r="K836" s="403"/>
      <c r="L836" s="403"/>
      <c r="M836" s="403"/>
      <c r="N836" s="78" t="str">
        <f>Planning!N$972</f>
        <v/>
      </c>
      <c r="O836" s="95">
        <f>Planning!O$972</f>
        <v>0</v>
      </c>
      <c r="P836" s="96">
        <f>Planning!P$972</f>
        <v>0</v>
      </c>
      <c r="Q836" s="96">
        <f>Planning!Q$972</f>
        <v>0</v>
      </c>
      <c r="R836" s="96">
        <f>Planning!R$972</f>
        <v>0</v>
      </c>
      <c r="S836" s="96">
        <f>Planning!S$972</f>
        <v>0</v>
      </c>
      <c r="T836" s="96">
        <f>Planning!T$972</f>
        <v>0</v>
      </c>
      <c r="U836" s="96">
        <f>Planning!U$972</f>
        <v>0</v>
      </c>
      <c r="V836" s="97">
        <f>Planning!V$972</f>
        <v>0</v>
      </c>
      <c r="W836" s="95">
        <f>Planning!W$972</f>
        <v>0</v>
      </c>
      <c r="X836" s="96">
        <f>Planning!X$972</f>
        <v>0</v>
      </c>
      <c r="Y836" s="96">
        <f>Planning!Y$972</f>
        <v>0</v>
      </c>
      <c r="Z836" s="96">
        <f>Planning!Z$972</f>
        <v>0</v>
      </c>
      <c r="AA836" s="96">
        <f>Planning!AA$972</f>
        <v>0</v>
      </c>
      <c r="AB836" s="96">
        <f>Planning!AB$972</f>
        <v>0</v>
      </c>
      <c r="AC836" s="96">
        <f>Planning!AC$972</f>
        <v>0</v>
      </c>
      <c r="AD836" s="97">
        <f>Planning!AD$972</f>
        <v>0</v>
      </c>
      <c r="AE836" s="95">
        <f>Planning!AE$972</f>
        <v>0</v>
      </c>
      <c r="AF836" s="96">
        <f>Planning!AF$972</f>
        <v>0</v>
      </c>
      <c r="AG836" s="96">
        <f>Planning!AG$972</f>
        <v>0</v>
      </c>
      <c r="AH836" s="96">
        <f>Planning!AH$972</f>
        <v>0</v>
      </c>
      <c r="AI836" s="96">
        <f>Planning!AI$972</f>
        <v>0</v>
      </c>
      <c r="AJ836" s="97">
        <f>Planning!AJ$972</f>
        <v>0</v>
      </c>
      <c r="AK836" s="95">
        <f>Planning!AK$972</f>
        <v>0</v>
      </c>
      <c r="AL836" s="96">
        <f>Planning!AL$972</f>
        <v>0</v>
      </c>
      <c r="AM836" s="96">
        <f>Planning!AM$972</f>
        <v>0</v>
      </c>
      <c r="AN836" s="96">
        <f>Planning!AN$972</f>
        <v>0</v>
      </c>
      <c r="AO836" s="96">
        <f>Planning!AO$972</f>
        <v>0</v>
      </c>
      <c r="AP836" s="96">
        <f>Planning!AP$972</f>
        <v>0</v>
      </c>
      <c r="AQ836" s="96">
        <f>Planning!AQ$972</f>
        <v>0</v>
      </c>
      <c r="AR836" s="96">
        <f>Planning!AR$972</f>
        <v>0</v>
      </c>
      <c r="AS836" s="96">
        <f>Planning!AS$972</f>
        <v>0</v>
      </c>
      <c r="AT836" s="97">
        <f>Planning!AT$972</f>
        <v>0</v>
      </c>
      <c r="AU836" s="95">
        <f>Planning!AU$972</f>
        <v>0</v>
      </c>
      <c r="AV836" s="96">
        <f>Planning!AV$972</f>
        <v>0</v>
      </c>
      <c r="AW836" s="96">
        <f>Planning!AW$972</f>
        <v>0</v>
      </c>
      <c r="AX836" s="96">
        <f>Planning!AX$972</f>
        <v>0</v>
      </c>
      <c r="AY836" s="96">
        <f>Planning!AY$972</f>
        <v>0</v>
      </c>
      <c r="AZ836" s="96">
        <f>Planning!AZ$972</f>
        <v>0</v>
      </c>
      <c r="BA836" s="96">
        <f>Planning!BA$972</f>
        <v>0</v>
      </c>
      <c r="BB836" s="97">
        <f>Planning!BB$972</f>
        <v>0</v>
      </c>
      <c r="BC836" s="82">
        <f>Planning!BC$972</f>
        <v>0</v>
      </c>
      <c r="BD836" s="102"/>
      <c r="BE836" s="410">
        <f>Planning!BE$972</f>
        <v>0</v>
      </c>
      <c r="BF836" s="411">
        <f>Planning!BF$972</f>
        <v>0</v>
      </c>
      <c r="BG836" s="88">
        <f>Planning!BG$972</f>
        <v>0</v>
      </c>
      <c r="BH836" s="89">
        <f>Planning!BH$972</f>
        <v>0</v>
      </c>
      <c r="BI836" s="90" t="str">
        <f>Planning!BI$972</f>
        <v/>
      </c>
      <c r="BJ836" s="91">
        <f>Planning!BJ$972</f>
        <v>0</v>
      </c>
      <c r="BL836" s="211">
        <f>Planning!BL$972</f>
        <v>0</v>
      </c>
      <c r="BM836" s="142">
        <f>Planning!BP$972</f>
        <v>0</v>
      </c>
      <c r="NL836" s="43" t="s">
        <v>63</v>
      </c>
    </row>
    <row r="837" spans="1:376" ht="10.199999999999999" hidden="1" customHeight="1">
      <c r="A837" s="25"/>
      <c r="B837" s="337"/>
      <c r="C837" s="424"/>
      <c r="D837" s="15"/>
      <c r="E837" s="101"/>
      <c r="F837" s="101"/>
      <c r="G837" s="101"/>
      <c r="H837" s="323"/>
      <c r="I837" s="400">
        <f>Conges!$B$31</f>
        <v>44924</v>
      </c>
      <c r="J837" s="401"/>
      <c r="K837" s="401"/>
      <c r="L837" s="401"/>
      <c r="M837" s="401"/>
      <c r="N837" s="65" t="str">
        <f>Planning!N$1007</f>
        <v/>
      </c>
      <c r="O837" s="98">
        <f>Planning!O$1007</f>
        <v>0</v>
      </c>
      <c r="P837" s="99">
        <f>Planning!P$1007</f>
        <v>0</v>
      </c>
      <c r="Q837" s="99">
        <f>Planning!Q$1007</f>
        <v>0</v>
      </c>
      <c r="R837" s="99">
        <f>Planning!R$1007</f>
        <v>0</v>
      </c>
      <c r="S837" s="99">
        <f>Planning!S$1007</f>
        <v>0</v>
      </c>
      <c r="T837" s="99">
        <f>Planning!T$1007</f>
        <v>0</v>
      </c>
      <c r="U837" s="99">
        <f>Planning!U$1007</f>
        <v>0</v>
      </c>
      <c r="V837" s="100">
        <f>Planning!V$1007</f>
        <v>0</v>
      </c>
      <c r="W837" s="98">
        <f>Planning!W$1007</f>
        <v>0</v>
      </c>
      <c r="X837" s="99">
        <f>Planning!X$1007</f>
        <v>0</v>
      </c>
      <c r="Y837" s="99">
        <f>Planning!Y$1007</f>
        <v>0</v>
      </c>
      <c r="Z837" s="99">
        <f>Planning!Z$1007</f>
        <v>0</v>
      </c>
      <c r="AA837" s="99">
        <f>Planning!AA$1007</f>
        <v>0</v>
      </c>
      <c r="AB837" s="99">
        <f>Planning!AB$1007</f>
        <v>0</v>
      </c>
      <c r="AC837" s="99">
        <f>Planning!AC$1007</f>
        <v>0</v>
      </c>
      <c r="AD837" s="100">
        <f>Planning!AD$1007</f>
        <v>0</v>
      </c>
      <c r="AE837" s="98">
        <f>Planning!AE$1007</f>
        <v>0</v>
      </c>
      <c r="AF837" s="99">
        <f>Planning!AF$1007</f>
        <v>0</v>
      </c>
      <c r="AG837" s="99">
        <f>Planning!AG$1007</f>
        <v>0</v>
      </c>
      <c r="AH837" s="99">
        <f>Planning!AH$1007</f>
        <v>0</v>
      </c>
      <c r="AI837" s="99">
        <f>Planning!AI$1007</f>
        <v>0</v>
      </c>
      <c r="AJ837" s="100">
        <f>Planning!AJ$1007</f>
        <v>0</v>
      </c>
      <c r="AK837" s="98">
        <f>Planning!AK$1007</f>
        <v>0</v>
      </c>
      <c r="AL837" s="99">
        <f>Planning!AL$1007</f>
        <v>0</v>
      </c>
      <c r="AM837" s="99">
        <f>Planning!AM$1007</f>
        <v>0</v>
      </c>
      <c r="AN837" s="99">
        <f>Planning!AN$1007</f>
        <v>0</v>
      </c>
      <c r="AO837" s="99">
        <f>Planning!AO$1007</f>
        <v>0</v>
      </c>
      <c r="AP837" s="99">
        <f>Planning!AP$1007</f>
        <v>0</v>
      </c>
      <c r="AQ837" s="99">
        <f>Planning!AQ$1007</f>
        <v>0</v>
      </c>
      <c r="AR837" s="99">
        <f>Planning!AR$1007</f>
        <v>0</v>
      </c>
      <c r="AS837" s="99">
        <f>Planning!AS$1007</f>
        <v>0</v>
      </c>
      <c r="AT837" s="100">
        <f>Planning!AT$1007</f>
        <v>0</v>
      </c>
      <c r="AU837" s="98">
        <f>Planning!AU$1007</f>
        <v>0</v>
      </c>
      <c r="AV837" s="99">
        <f>Planning!AV$1007</f>
        <v>0</v>
      </c>
      <c r="AW837" s="99">
        <f>Planning!AW$1007</f>
        <v>0</v>
      </c>
      <c r="AX837" s="99">
        <f>Planning!AX$1007</f>
        <v>0</v>
      </c>
      <c r="AY837" s="99">
        <f>Planning!AY$1007</f>
        <v>0</v>
      </c>
      <c r="AZ837" s="99">
        <f>Planning!AZ$1007</f>
        <v>0</v>
      </c>
      <c r="BA837" s="99">
        <f>Planning!BA$1007</f>
        <v>0</v>
      </c>
      <c r="BB837" s="100">
        <f>Planning!BB$1007</f>
        <v>0</v>
      </c>
      <c r="BC837" s="69">
        <f>Planning!BC$1007</f>
        <v>0</v>
      </c>
      <c r="BD837" s="102"/>
      <c r="BE837" s="408">
        <f>Planning!BE$1007</f>
        <v>0</v>
      </c>
      <c r="BF837" s="409">
        <f>Planning!BF$1007</f>
        <v>0</v>
      </c>
      <c r="BG837" s="74">
        <f>Planning!BG$1007</f>
        <v>0</v>
      </c>
      <c r="BH837" s="75">
        <f>Planning!BH$1007</f>
        <v>0</v>
      </c>
      <c r="BI837" s="76" t="str">
        <f>Planning!BI$1007</f>
        <v/>
      </c>
      <c r="BJ837" s="77">
        <f>Planning!BJ$1007</f>
        <v>0</v>
      </c>
      <c r="BL837" s="210">
        <f>Planning!BL$1007</f>
        <v>0</v>
      </c>
      <c r="BM837" s="143">
        <f>Planning!BP$1007</f>
        <v>0</v>
      </c>
      <c r="NL837" s="43" t="s">
        <v>63</v>
      </c>
    </row>
    <row r="838" spans="1:376" ht="10.199999999999999" hidden="1" customHeight="1">
      <c r="A838" s="25"/>
      <c r="B838" s="337"/>
      <c r="C838" s="424"/>
      <c r="D838" s="15"/>
      <c r="E838" s="101"/>
      <c r="F838" s="101"/>
      <c r="G838" s="101"/>
      <c r="H838" s="323"/>
      <c r="I838" s="402">
        <f>Conges!$B$32</f>
        <v>44925</v>
      </c>
      <c r="J838" s="403"/>
      <c r="K838" s="403"/>
      <c r="L838" s="403"/>
      <c r="M838" s="403"/>
      <c r="N838" s="78" t="str">
        <f>Planning!N$1042</f>
        <v/>
      </c>
      <c r="O838" s="95">
        <f>Planning!O$1042</f>
        <v>0</v>
      </c>
      <c r="P838" s="96">
        <f>Planning!P$1042</f>
        <v>0</v>
      </c>
      <c r="Q838" s="96">
        <f>Planning!Q$1042</f>
        <v>0</v>
      </c>
      <c r="R838" s="96">
        <f>Planning!R$1042</f>
        <v>0</v>
      </c>
      <c r="S838" s="96">
        <f>Planning!S$1042</f>
        <v>0</v>
      </c>
      <c r="T838" s="96">
        <f>Planning!T$1042</f>
        <v>0</v>
      </c>
      <c r="U838" s="96">
        <f>Planning!U$1042</f>
        <v>0</v>
      </c>
      <c r="V838" s="97">
        <f>Planning!V$1042</f>
        <v>0</v>
      </c>
      <c r="W838" s="95">
        <f>Planning!W$1042</f>
        <v>0</v>
      </c>
      <c r="X838" s="96">
        <f>Planning!X$1042</f>
        <v>0</v>
      </c>
      <c r="Y838" s="96">
        <f>Planning!Y$1042</f>
        <v>0</v>
      </c>
      <c r="Z838" s="96">
        <f>Planning!Z$1042</f>
        <v>0</v>
      </c>
      <c r="AA838" s="96">
        <f>Planning!AA$1042</f>
        <v>0</v>
      </c>
      <c r="AB838" s="96">
        <f>Planning!AB$1042</f>
        <v>0</v>
      </c>
      <c r="AC838" s="96">
        <f>Planning!AC$1042</f>
        <v>0</v>
      </c>
      <c r="AD838" s="97">
        <f>Planning!AD$1042</f>
        <v>0</v>
      </c>
      <c r="AE838" s="95">
        <f>Planning!AE$1042</f>
        <v>0</v>
      </c>
      <c r="AF838" s="96">
        <f>Planning!AF$1042</f>
        <v>0</v>
      </c>
      <c r="AG838" s="96">
        <f>Planning!AG$1042</f>
        <v>0</v>
      </c>
      <c r="AH838" s="96">
        <f>Planning!AH$1042</f>
        <v>0</v>
      </c>
      <c r="AI838" s="96">
        <f>Planning!AI$1042</f>
        <v>0</v>
      </c>
      <c r="AJ838" s="97">
        <f>Planning!AJ$1042</f>
        <v>0</v>
      </c>
      <c r="AK838" s="95">
        <f>Planning!AK$1042</f>
        <v>0</v>
      </c>
      <c r="AL838" s="96">
        <f>Planning!AL$1042</f>
        <v>0</v>
      </c>
      <c r="AM838" s="96">
        <f>Planning!AM$1042</f>
        <v>0</v>
      </c>
      <c r="AN838" s="96">
        <f>Planning!AN$1042</f>
        <v>0</v>
      </c>
      <c r="AO838" s="96">
        <f>Planning!AO$1042</f>
        <v>0</v>
      </c>
      <c r="AP838" s="96">
        <f>Planning!AP$1042</f>
        <v>0</v>
      </c>
      <c r="AQ838" s="96">
        <f>Planning!AQ$1042</f>
        <v>0</v>
      </c>
      <c r="AR838" s="96">
        <f>Planning!AR$1042</f>
        <v>0</v>
      </c>
      <c r="AS838" s="96">
        <f>Planning!AS$1042</f>
        <v>0</v>
      </c>
      <c r="AT838" s="97">
        <f>Planning!AT$1042</f>
        <v>0</v>
      </c>
      <c r="AU838" s="95">
        <f>Planning!AU$1042</f>
        <v>0</v>
      </c>
      <c r="AV838" s="96">
        <f>Planning!AV$1042</f>
        <v>0</v>
      </c>
      <c r="AW838" s="96">
        <f>Planning!AW$1042</f>
        <v>0</v>
      </c>
      <c r="AX838" s="96">
        <f>Planning!AX$1042</f>
        <v>0</v>
      </c>
      <c r="AY838" s="96">
        <f>Planning!AY$1042</f>
        <v>0</v>
      </c>
      <c r="AZ838" s="96">
        <f>Planning!AZ$1042</f>
        <v>0</v>
      </c>
      <c r="BA838" s="96">
        <f>Planning!BA$1042</f>
        <v>0</v>
      </c>
      <c r="BB838" s="97">
        <f>Planning!BB$1042</f>
        <v>0</v>
      </c>
      <c r="BC838" s="82">
        <f>Planning!BC$1042</f>
        <v>0</v>
      </c>
      <c r="BD838" s="102"/>
      <c r="BE838" s="410">
        <f>Planning!BE$1042</f>
        <v>0</v>
      </c>
      <c r="BF838" s="411">
        <f>Planning!BF$1042</f>
        <v>0</v>
      </c>
      <c r="BG838" s="88">
        <f>Planning!BG$1042</f>
        <v>0</v>
      </c>
      <c r="BH838" s="89">
        <f>Planning!BH$1042</f>
        <v>0</v>
      </c>
      <c r="BI838" s="90" t="str">
        <f>Planning!BI$1042</f>
        <v/>
      </c>
      <c r="BJ838" s="91">
        <f>Planning!BJ$1042</f>
        <v>0</v>
      </c>
      <c r="BL838" s="211">
        <f>Planning!BL$1042</f>
        <v>0</v>
      </c>
      <c r="BM838" s="142">
        <f>Planning!BP$1042</f>
        <v>0</v>
      </c>
      <c r="NL838" s="43" t="s">
        <v>63</v>
      </c>
    </row>
    <row r="839" spans="1:376" ht="10.199999999999999" hidden="1" customHeight="1" thickBot="1">
      <c r="A839" s="25"/>
      <c r="B839" s="337"/>
      <c r="C839" s="424"/>
      <c r="D839" s="15"/>
      <c r="E839" s="101"/>
      <c r="F839" s="101"/>
      <c r="G839" s="101"/>
      <c r="H839" s="323"/>
      <c r="I839" s="400">
        <f>Conges!$B$33</f>
        <v>44926</v>
      </c>
      <c r="J839" s="401"/>
      <c r="K839" s="401"/>
      <c r="L839" s="401"/>
      <c r="M839" s="401"/>
      <c r="N839" s="65" t="str">
        <f>Planning!N$1077</f>
        <v/>
      </c>
      <c r="O839" s="98">
        <f>Planning!O$1077</f>
        <v>0</v>
      </c>
      <c r="P839" s="99">
        <f>Planning!P$1077</f>
        <v>0</v>
      </c>
      <c r="Q839" s="99">
        <f>Planning!Q$1077</f>
        <v>0</v>
      </c>
      <c r="R839" s="99">
        <f>Planning!R$1077</f>
        <v>0</v>
      </c>
      <c r="S839" s="99">
        <f>Planning!S$1077</f>
        <v>0</v>
      </c>
      <c r="T839" s="99">
        <f>Planning!T$1077</f>
        <v>0</v>
      </c>
      <c r="U839" s="99">
        <f>Planning!U$1077</f>
        <v>0</v>
      </c>
      <c r="V839" s="100">
        <f>Planning!V$1077</f>
        <v>0</v>
      </c>
      <c r="W839" s="98">
        <f>Planning!W$1077</f>
        <v>0</v>
      </c>
      <c r="X839" s="99">
        <f>Planning!X$1077</f>
        <v>0</v>
      </c>
      <c r="Y839" s="99">
        <f>Planning!Y$1077</f>
        <v>0</v>
      </c>
      <c r="Z839" s="99">
        <f>Planning!Z$1077</f>
        <v>0</v>
      </c>
      <c r="AA839" s="99">
        <f>Planning!AA$1077</f>
        <v>0</v>
      </c>
      <c r="AB839" s="99">
        <f>Planning!AB$1077</f>
        <v>0</v>
      </c>
      <c r="AC839" s="99">
        <f>Planning!AC$1077</f>
        <v>0</v>
      </c>
      <c r="AD839" s="100">
        <f>Planning!AD$1077</f>
        <v>0</v>
      </c>
      <c r="AE839" s="98">
        <f>Planning!AE$1077</f>
        <v>0</v>
      </c>
      <c r="AF839" s="99">
        <f>Planning!AF$1077</f>
        <v>0</v>
      </c>
      <c r="AG839" s="99">
        <f>Planning!AG$1077</f>
        <v>0</v>
      </c>
      <c r="AH839" s="99">
        <f>Planning!AH$1077</f>
        <v>0</v>
      </c>
      <c r="AI839" s="99">
        <f>Planning!AI$1077</f>
        <v>0</v>
      </c>
      <c r="AJ839" s="100">
        <f>Planning!AJ$1077</f>
        <v>0</v>
      </c>
      <c r="AK839" s="98">
        <f>Planning!AK$1077</f>
        <v>0</v>
      </c>
      <c r="AL839" s="99">
        <f>Planning!AL$1077</f>
        <v>0</v>
      </c>
      <c r="AM839" s="99">
        <f>Planning!AM$1077</f>
        <v>0</v>
      </c>
      <c r="AN839" s="99">
        <f>Planning!AN$1077</f>
        <v>0</v>
      </c>
      <c r="AO839" s="99">
        <f>Planning!AO$1077</f>
        <v>0</v>
      </c>
      <c r="AP839" s="99">
        <f>Planning!AP$1077</f>
        <v>0</v>
      </c>
      <c r="AQ839" s="99">
        <f>Planning!AQ$1077</f>
        <v>0</v>
      </c>
      <c r="AR839" s="99">
        <f>Planning!AR$1077</f>
        <v>0</v>
      </c>
      <c r="AS839" s="99">
        <f>Planning!AS$1077</f>
        <v>0</v>
      </c>
      <c r="AT839" s="100">
        <f>Planning!AT$1077</f>
        <v>0</v>
      </c>
      <c r="AU839" s="98">
        <f>Planning!AU$1077</f>
        <v>0</v>
      </c>
      <c r="AV839" s="99">
        <f>Planning!AV$1077</f>
        <v>0</v>
      </c>
      <c r="AW839" s="99">
        <f>Planning!AW$1077</f>
        <v>0</v>
      </c>
      <c r="AX839" s="99">
        <f>Planning!AX$1077</f>
        <v>0</v>
      </c>
      <c r="AY839" s="99">
        <f>Planning!AY$1077</f>
        <v>0</v>
      </c>
      <c r="AZ839" s="99">
        <f>Planning!AZ$1077</f>
        <v>0</v>
      </c>
      <c r="BA839" s="99">
        <f>Planning!BA$1077</f>
        <v>0</v>
      </c>
      <c r="BB839" s="100">
        <f>Planning!BB$1077</f>
        <v>0</v>
      </c>
      <c r="BC839" s="69">
        <f>Planning!BC$1077</f>
        <v>0</v>
      </c>
      <c r="BD839" s="102"/>
      <c r="BE839" s="412">
        <f>Planning!BE$1077</f>
        <v>0</v>
      </c>
      <c r="BF839" s="413">
        <f>Planning!BF$1077</f>
        <v>0</v>
      </c>
      <c r="BG839" s="104">
        <f>Planning!BG$1077</f>
        <v>0</v>
      </c>
      <c r="BH839" s="105">
        <f>Planning!BH$1077</f>
        <v>0</v>
      </c>
      <c r="BI839" s="106" t="str">
        <f>Planning!BI$1077</f>
        <v/>
      </c>
      <c r="BJ839" s="107">
        <f>Planning!BJ$1077</f>
        <v>0</v>
      </c>
      <c r="BL839" s="213">
        <f>Planning!BL$1077</f>
        <v>0</v>
      </c>
      <c r="BM839" s="151">
        <f>Planning!BP$1077</f>
        <v>0</v>
      </c>
      <c r="NL839" s="43" t="s">
        <v>63</v>
      </c>
    </row>
    <row r="840" spans="1:376" ht="10.199999999999999" hidden="1" customHeight="1" thickBot="1">
      <c r="B840" s="337"/>
      <c r="C840" s="425"/>
      <c r="D840" s="17"/>
      <c r="E840" s="140"/>
      <c r="F840" s="140"/>
      <c r="G840" s="140"/>
      <c r="H840" s="11"/>
      <c r="I840" s="19"/>
      <c r="J840" s="19"/>
      <c r="K840" s="19"/>
      <c r="L840" s="19"/>
      <c r="M840" s="19"/>
      <c r="N840" s="12"/>
      <c r="O840" s="27"/>
      <c r="P840" s="28"/>
      <c r="Q840" s="27"/>
      <c r="R840" s="28"/>
      <c r="S840" s="27"/>
      <c r="T840" s="28"/>
      <c r="U840" s="27"/>
      <c r="V840" s="28"/>
      <c r="W840" s="27"/>
      <c r="X840" s="28"/>
      <c r="Y840" s="27"/>
      <c r="Z840" s="28"/>
      <c r="AA840" s="27"/>
      <c r="AB840" s="28"/>
      <c r="AC840" s="27"/>
      <c r="AD840" s="28"/>
      <c r="AE840" s="27"/>
      <c r="AF840" s="28"/>
      <c r="AG840" s="27"/>
      <c r="AH840" s="28"/>
      <c r="AI840" s="27"/>
      <c r="AJ840" s="28"/>
      <c r="AK840" s="27"/>
      <c r="AL840" s="28"/>
      <c r="AM840" s="27"/>
      <c r="AN840" s="28"/>
      <c r="AO840" s="27"/>
      <c r="AP840" s="28"/>
      <c r="AQ840" s="27"/>
      <c r="AR840" s="28"/>
      <c r="AS840" s="27"/>
      <c r="AT840" s="28"/>
      <c r="AU840" s="27"/>
      <c r="AV840" s="28"/>
      <c r="AW840" s="27"/>
      <c r="AX840" s="28"/>
      <c r="AY840" s="27"/>
      <c r="AZ840" s="28"/>
      <c r="BA840" s="27"/>
      <c r="BB840" s="28"/>
      <c r="BC840" s="18"/>
      <c r="BD840" s="103"/>
      <c r="BE840" s="109"/>
      <c r="BF840" s="109"/>
      <c r="BG840" s="108"/>
      <c r="BH840" s="109"/>
      <c r="BI840" s="109"/>
      <c r="BJ840" s="109"/>
      <c r="BK840" s="45"/>
      <c r="BL840" s="109"/>
      <c r="BM840" s="152">
        <f>SUM(BM809:BM839)</f>
        <v>0</v>
      </c>
    </row>
    <row r="841" spans="1:376" ht="10.199999999999999" hidden="1" customHeight="1" thickBot="1">
      <c r="A841" s="26"/>
      <c r="C841" s="399"/>
      <c r="D841" s="399"/>
      <c r="E841" s="399"/>
      <c r="F841" s="399"/>
      <c r="G841" s="399"/>
      <c r="H841" s="399"/>
      <c r="I841" s="399"/>
      <c r="J841" s="399"/>
      <c r="K841" s="399"/>
      <c r="L841" s="399"/>
      <c r="M841" s="399"/>
      <c r="N841" s="399"/>
      <c r="O841" s="399"/>
      <c r="P841" s="399"/>
      <c r="Q841" s="399"/>
      <c r="R841" s="399"/>
      <c r="S841" s="399"/>
      <c r="T841" s="399"/>
      <c r="U841" s="399"/>
      <c r="V841" s="399"/>
      <c r="W841" s="399"/>
      <c r="X841" s="399"/>
      <c r="Y841" s="399"/>
      <c r="Z841" s="399"/>
      <c r="AA841" s="399"/>
      <c r="AB841" s="399"/>
      <c r="AC841" s="399"/>
      <c r="AD841" s="399"/>
      <c r="AE841" s="399"/>
      <c r="AF841" s="399"/>
      <c r="AG841" s="399"/>
      <c r="AH841" s="399"/>
      <c r="AI841" s="399"/>
      <c r="AJ841" s="399"/>
      <c r="AK841" s="399"/>
      <c r="AL841" s="399"/>
      <c r="AM841" s="399"/>
      <c r="AN841" s="399"/>
      <c r="AO841" s="399"/>
      <c r="AP841" s="399"/>
      <c r="AQ841" s="399"/>
      <c r="AR841" s="399"/>
      <c r="AS841" s="399"/>
      <c r="AT841" s="399"/>
      <c r="AU841" s="399"/>
      <c r="AV841" s="399"/>
      <c r="AW841" s="399"/>
      <c r="AX841" s="399"/>
      <c r="AY841" s="399"/>
      <c r="AZ841" s="399"/>
      <c r="BA841" s="399"/>
      <c r="BB841" s="399"/>
      <c r="BC841" s="399"/>
      <c r="BD841" s="293"/>
      <c r="BE841" s="44"/>
      <c r="BF841" s="44"/>
      <c r="BG841" s="44"/>
      <c r="BH841" s="44"/>
      <c r="BI841" s="44"/>
      <c r="BJ841" s="44"/>
      <c r="BL841" s="44"/>
      <c r="BM841" s="44"/>
    </row>
    <row r="842" spans="1:376" ht="18" hidden="1" customHeight="1" thickBot="1">
      <c r="A842" s="26">
        <v>1</v>
      </c>
      <c r="B842" s="337"/>
      <c r="C842" s="404">
        <f>Prenoms!$B$26</f>
        <v>0</v>
      </c>
      <c r="D842" s="405"/>
      <c r="E842" s="405"/>
      <c r="F842" s="405"/>
      <c r="G842" s="405"/>
      <c r="H842" s="405"/>
      <c r="I842" s="405"/>
      <c r="J842" s="405"/>
      <c r="K842" s="405"/>
      <c r="L842" s="405"/>
      <c r="M842" s="405"/>
      <c r="N842" s="405"/>
      <c r="O842" s="405"/>
      <c r="P842" s="405"/>
      <c r="Q842" s="405"/>
      <c r="R842" s="405"/>
      <c r="S842" s="405"/>
      <c r="T842" s="405"/>
      <c r="U842" s="405"/>
      <c r="V842" s="405"/>
      <c r="W842" s="405"/>
      <c r="X842" s="405"/>
      <c r="Y842" s="405"/>
      <c r="Z842" s="405"/>
      <c r="AA842" s="405"/>
      <c r="AB842" s="405"/>
      <c r="AC842" s="405"/>
      <c r="AD842" s="405"/>
      <c r="AE842" s="405"/>
      <c r="AF842" s="405"/>
      <c r="AG842" s="405"/>
      <c r="AH842" s="405"/>
      <c r="AI842" s="405"/>
      <c r="AJ842" s="405"/>
      <c r="AK842" s="405"/>
      <c r="AL842" s="405"/>
      <c r="AM842" s="405"/>
      <c r="AN842" s="405"/>
      <c r="AO842" s="405"/>
      <c r="AP842" s="405"/>
      <c r="AQ842" s="405"/>
      <c r="AR842" s="405"/>
      <c r="AS842" s="405"/>
      <c r="AT842" s="405"/>
      <c r="AU842" s="405"/>
      <c r="AV842" s="405"/>
      <c r="AW842" s="405"/>
      <c r="AX842" s="405"/>
      <c r="AY842" s="405"/>
      <c r="AZ842" s="405"/>
      <c r="BA842" s="405"/>
      <c r="BB842" s="405"/>
      <c r="BC842" s="405"/>
      <c r="BD842" s="102"/>
      <c r="BE842" s="414" t="s">
        <v>13</v>
      </c>
      <c r="BF842" s="415"/>
      <c r="BG842" s="418" t="s">
        <v>50</v>
      </c>
      <c r="BH842" s="420" t="s">
        <v>54</v>
      </c>
      <c r="BI842" s="421"/>
      <c r="BJ842" s="393" t="s">
        <v>46</v>
      </c>
      <c r="BL842" s="359" t="s">
        <v>55</v>
      </c>
      <c r="BM842" s="391" t="str">
        <f>Planning!BP842</f>
        <v>R prévi</v>
      </c>
    </row>
    <row r="843" spans="1:376" ht="10.199999999999999" hidden="1" customHeight="1">
      <c r="A843" s="25"/>
      <c r="B843" s="337"/>
      <c r="C843" s="424">
        <f>$C842</f>
        <v>0</v>
      </c>
      <c r="D843" s="16"/>
      <c r="E843" s="349"/>
      <c r="F843" s="349"/>
      <c r="G843" s="349"/>
      <c r="H843" s="10"/>
      <c r="I843" s="10"/>
      <c r="J843" s="10"/>
      <c r="K843" s="10"/>
      <c r="L843" s="10"/>
      <c r="M843" s="10"/>
      <c r="N843" s="316">
        <v>7</v>
      </c>
      <c r="O843" s="316"/>
      <c r="P843" s="316">
        <v>8</v>
      </c>
      <c r="Q843" s="316"/>
      <c r="R843" s="316">
        <v>9</v>
      </c>
      <c r="S843" s="316"/>
      <c r="T843" s="316">
        <v>10</v>
      </c>
      <c r="U843" s="316"/>
      <c r="V843" s="316">
        <v>11</v>
      </c>
      <c r="W843" s="316"/>
      <c r="X843" s="316">
        <v>12</v>
      </c>
      <c r="Y843" s="316"/>
      <c r="Z843" s="316">
        <v>13</v>
      </c>
      <c r="AA843" s="316"/>
      <c r="AB843" s="316">
        <v>14</v>
      </c>
      <c r="AC843" s="316"/>
      <c r="AD843" s="316">
        <v>15</v>
      </c>
      <c r="AE843" s="316"/>
      <c r="AF843" s="316">
        <v>16</v>
      </c>
      <c r="AG843" s="316"/>
      <c r="AH843" s="316">
        <v>17</v>
      </c>
      <c r="AI843" s="316"/>
      <c r="AJ843" s="316">
        <v>18</v>
      </c>
      <c r="AK843" s="316"/>
      <c r="AL843" s="316">
        <v>19</v>
      </c>
      <c r="AM843" s="316"/>
      <c r="AN843" s="316">
        <v>20</v>
      </c>
      <c r="AO843" s="316"/>
      <c r="AP843" s="316">
        <v>21</v>
      </c>
      <c r="AQ843" s="316"/>
      <c r="AR843" s="316">
        <v>22</v>
      </c>
      <c r="AS843" s="316"/>
      <c r="AT843" s="316">
        <v>23</v>
      </c>
      <c r="AU843" s="316"/>
      <c r="AV843" s="316">
        <v>24</v>
      </c>
      <c r="AW843" s="316"/>
      <c r="AX843" s="316">
        <v>1</v>
      </c>
      <c r="AY843" s="316"/>
      <c r="AZ843" s="316">
        <v>2</v>
      </c>
      <c r="BA843" s="316"/>
      <c r="BB843" s="316">
        <v>3</v>
      </c>
      <c r="BC843" s="346"/>
      <c r="BD843" s="102"/>
      <c r="BE843" s="416"/>
      <c r="BF843" s="417"/>
      <c r="BG843" s="419"/>
      <c r="BH843" s="422"/>
      <c r="BI843" s="423"/>
      <c r="BJ843" s="407"/>
      <c r="BL843" s="406"/>
      <c r="BM843" s="392"/>
    </row>
    <row r="844" spans="1:376" ht="10.199999999999999" hidden="1" customHeight="1">
      <c r="A844" s="25"/>
      <c r="B844" s="337"/>
      <c r="C844" s="424"/>
      <c r="D844" s="15"/>
      <c r="E844" s="322"/>
      <c r="F844" s="322"/>
      <c r="G844" s="322"/>
      <c r="H844" s="323" t="e">
        <f>IF(#REF!&lt;&gt;0,3,0)</f>
        <v>#REF!</v>
      </c>
      <c r="I844" s="426">
        <f>Conges!$B$3</f>
        <v>44896</v>
      </c>
      <c r="J844" s="427"/>
      <c r="K844" s="427"/>
      <c r="L844" s="427"/>
      <c r="M844" s="427"/>
      <c r="N844" s="60" t="str">
        <f>Planning!N$28</f>
        <v/>
      </c>
      <c r="O844" s="92">
        <f>Planning!O$28</f>
        <v>0</v>
      </c>
      <c r="P844" s="93">
        <f>Planning!P$28</f>
        <v>0</v>
      </c>
      <c r="Q844" s="93">
        <f>Planning!Q$28</f>
        <v>0</v>
      </c>
      <c r="R844" s="93">
        <f>Planning!R$28</f>
        <v>0</v>
      </c>
      <c r="S844" s="93">
        <f>Planning!S$28</f>
        <v>0</v>
      </c>
      <c r="T844" s="93">
        <f>Planning!T$28</f>
        <v>0</v>
      </c>
      <c r="U844" s="93">
        <f>Planning!U$28</f>
        <v>0</v>
      </c>
      <c r="V844" s="94">
        <f>Planning!V$28</f>
        <v>0</v>
      </c>
      <c r="W844" s="93">
        <f>Planning!W$28</f>
        <v>0</v>
      </c>
      <c r="X844" s="93">
        <f>Planning!X$28</f>
        <v>0</v>
      </c>
      <c r="Y844" s="93">
        <f>Planning!Y$28</f>
        <v>0</v>
      </c>
      <c r="Z844" s="93">
        <f>Planning!Z$28</f>
        <v>0</v>
      </c>
      <c r="AA844" s="93">
        <f>Planning!AA$28</f>
        <v>0</v>
      </c>
      <c r="AB844" s="93">
        <f>Planning!AB$28</f>
        <v>0</v>
      </c>
      <c r="AC844" s="93">
        <f>Planning!AC$28</f>
        <v>0</v>
      </c>
      <c r="AD844" s="93">
        <f>Planning!AD$28</f>
        <v>0</v>
      </c>
      <c r="AE844" s="92">
        <f>Planning!AE$28</f>
        <v>0</v>
      </c>
      <c r="AF844" s="93">
        <f>Planning!AF$28</f>
        <v>0</v>
      </c>
      <c r="AG844" s="93">
        <f>Planning!AG$28</f>
        <v>0</v>
      </c>
      <c r="AH844" s="93">
        <f>Planning!AH$28</f>
        <v>0</v>
      </c>
      <c r="AI844" s="93">
        <f>Planning!AI$28</f>
        <v>0</v>
      </c>
      <c r="AJ844" s="94">
        <f>Planning!AJ$28</f>
        <v>0</v>
      </c>
      <c r="AK844" s="93">
        <f>Planning!AK$28</f>
        <v>0</v>
      </c>
      <c r="AL844" s="93">
        <f>Planning!AL$28</f>
        <v>0</v>
      </c>
      <c r="AM844" s="93">
        <f>Planning!AM$28</f>
        <v>0</v>
      </c>
      <c r="AN844" s="93">
        <f>Planning!AN$28</f>
        <v>0</v>
      </c>
      <c r="AO844" s="93">
        <f>Planning!AO$28</f>
        <v>0</v>
      </c>
      <c r="AP844" s="93">
        <f>Planning!AP$28</f>
        <v>0</v>
      </c>
      <c r="AQ844" s="93">
        <f>Planning!AQ$28</f>
        <v>0</v>
      </c>
      <c r="AR844" s="93">
        <f>Planning!AR$28</f>
        <v>0</v>
      </c>
      <c r="AS844" s="93">
        <f>Planning!AS$28</f>
        <v>0</v>
      </c>
      <c r="AT844" s="93">
        <f>Planning!AT$28</f>
        <v>0</v>
      </c>
      <c r="AU844" s="92">
        <f>Planning!AU$28</f>
        <v>0</v>
      </c>
      <c r="AV844" s="93">
        <f>Planning!AV$28</f>
        <v>0</v>
      </c>
      <c r="AW844" s="93">
        <f>Planning!AW$28</f>
        <v>0</v>
      </c>
      <c r="AX844" s="93">
        <f>Planning!AX$28</f>
        <v>0</v>
      </c>
      <c r="AY844" s="93">
        <f>Planning!AY$28</f>
        <v>0</v>
      </c>
      <c r="AZ844" s="93">
        <f>Planning!AZ$28</f>
        <v>0</v>
      </c>
      <c r="BA844" s="93">
        <f>Planning!BA$28</f>
        <v>0</v>
      </c>
      <c r="BB844" s="94">
        <f>Planning!BB$28</f>
        <v>0</v>
      </c>
      <c r="BC844" s="64">
        <f>Planning!BC$28</f>
        <v>0</v>
      </c>
      <c r="BD844" s="102"/>
      <c r="BE844" s="428">
        <f>Planning!BE$28</f>
        <v>0</v>
      </c>
      <c r="BF844" s="429">
        <f>Planning!BF$28</f>
        <v>0</v>
      </c>
      <c r="BG844" s="70">
        <f>Planning!BG$28</f>
        <v>0</v>
      </c>
      <c r="BH844" s="71">
        <f>Planning!BH$28</f>
        <v>0</v>
      </c>
      <c r="BI844" s="72" t="str">
        <f>Planning!BI$28</f>
        <v/>
      </c>
      <c r="BJ844" s="73">
        <f>Planning!BJ$28</f>
        <v>0</v>
      </c>
      <c r="BL844" s="212">
        <f>Planning!BL$28</f>
        <v>0</v>
      </c>
      <c r="BM844" s="141">
        <f>Planning!BP$28</f>
        <v>0</v>
      </c>
      <c r="NL844" s="43" t="s">
        <v>63</v>
      </c>
    </row>
    <row r="845" spans="1:376" ht="10.199999999999999" hidden="1" customHeight="1">
      <c r="A845" s="25"/>
      <c r="B845" s="337"/>
      <c r="C845" s="424"/>
      <c r="D845" s="15"/>
      <c r="E845" s="322"/>
      <c r="F845" s="322"/>
      <c r="G845" s="322"/>
      <c r="H845" s="323"/>
      <c r="I845" s="402">
        <f>Conges!$B$4</f>
        <v>44897</v>
      </c>
      <c r="J845" s="403"/>
      <c r="K845" s="403"/>
      <c r="L845" s="403"/>
      <c r="M845" s="403"/>
      <c r="N845" s="78" t="str">
        <f>Planning!N$63</f>
        <v/>
      </c>
      <c r="O845" s="95">
        <f>Planning!O$63</f>
        <v>0</v>
      </c>
      <c r="P845" s="96">
        <f>Planning!P$63</f>
        <v>0</v>
      </c>
      <c r="Q845" s="96">
        <f>Planning!Q$63</f>
        <v>0</v>
      </c>
      <c r="R845" s="96">
        <f>Planning!R$63</f>
        <v>0</v>
      </c>
      <c r="S845" s="96">
        <f>Planning!S$63</f>
        <v>0</v>
      </c>
      <c r="T845" s="96">
        <f>Planning!T$63</f>
        <v>0</v>
      </c>
      <c r="U845" s="96">
        <f>Planning!U$63</f>
        <v>0</v>
      </c>
      <c r="V845" s="97">
        <f>Planning!V$63</f>
        <v>0</v>
      </c>
      <c r="W845" s="96">
        <f>Planning!W$63</f>
        <v>0</v>
      </c>
      <c r="X845" s="96">
        <f>Planning!X$63</f>
        <v>0</v>
      </c>
      <c r="Y845" s="96">
        <f>Planning!Y$63</f>
        <v>0</v>
      </c>
      <c r="Z845" s="96">
        <f>Planning!Z$63</f>
        <v>0</v>
      </c>
      <c r="AA845" s="96">
        <f>Planning!AA$63</f>
        <v>0</v>
      </c>
      <c r="AB845" s="96">
        <f>Planning!AB$63</f>
        <v>0</v>
      </c>
      <c r="AC845" s="96">
        <f>Planning!AC$63</f>
        <v>0</v>
      </c>
      <c r="AD845" s="96">
        <f>Planning!AD$63</f>
        <v>0</v>
      </c>
      <c r="AE845" s="95">
        <f>Planning!AE$63</f>
        <v>0</v>
      </c>
      <c r="AF845" s="96">
        <f>Planning!AF$63</f>
        <v>0</v>
      </c>
      <c r="AG845" s="96">
        <f>Planning!AG$63</f>
        <v>0</v>
      </c>
      <c r="AH845" s="96">
        <f>Planning!AH$63</f>
        <v>0</v>
      </c>
      <c r="AI845" s="96">
        <f>Planning!AI$63</f>
        <v>0</v>
      </c>
      <c r="AJ845" s="97">
        <f>Planning!AJ$63</f>
        <v>0</v>
      </c>
      <c r="AK845" s="96">
        <f>Planning!AK$63</f>
        <v>0</v>
      </c>
      <c r="AL845" s="96">
        <f>Planning!AL$63</f>
        <v>0</v>
      </c>
      <c r="AM845" s="96">
        <f>Planning!AM$63</f>
        <v>0</v>
      </c>
      <c r="AN845" s="96">
        <f>Planning!AN$63</f>
        <v>0</v>
      </c>
      <c r="AO845" s="96">
        <f>Planning!AO$63</f>
        <v>0</v>
      </c>
      <c r="AP845" s="96">
        <f>Planning!AP$63</f>
        <v>0</v>
      </c>
      <c r="AQ845" s="96">
        <f>Planning!AQ$63</f>
        <v>0</v>
      </c>
      <c r="AR845" s="96">
        <f>Planning!AR$63</f>
        <v>0</v>
      </c>
      <c r="AS845" s="96">
        <f>Planning!AS$63</f>
        <v>0</v>
      </c>
      <c r="AT845" s="96">
        <f>Planning!AT$63</f>
        <v>0</v>
      </c>
      <c r="AU845" s="95">
        <f>Planning!AU$63</f>
        <v>0</v>
      </c>
      <c r="AV845" s="96">
        <f>Planning!AV$63</f>
        <v>0</v>
      </c>
      <c r="AW845" s="96">
        <f>Planning!AW$63</f>
        <v>0</v>
      </c>
      <c r="AX845" s="96">
        <f>Planning!AX$63</f>
        <v>0</v>
      </c>
      <c r="AY845" s="96">
        <f>Planning!AY$63</f>
        <v>0</v>
      </c>
      <c r="AZ845" s="96">
        <f>Planning!AZ$63</f>
        <v>0</v>
      </c>
      <c r="BA845" s="96">
        <f>Planning!BA$63</f>
        <v>0</v>
      </c>
      <c r="BB845" s="97">
        <f>Planning!BB$63</f>
        <v>0</v>
      </c>
      <c r="BC845" s="82">
        <f>Planning!BC$63</f>
        <v>0</v>
      </c>
      <c r="BD845" s="102"/>
      <c r="BE845" s="410">
        <f>Planning!BE$63</f>
        <v>0</v>
      </c>
      <c r="BF845" s="411">
        <f>Planning!BF$63</f>
        <v>0</v>
      </c>
      <c r="BG845" s="88">
        <f>Planning!BG$63</f>
        <v>0</v>
      </c>
      <c r="BH845" s="89">
        <f>Planning!BH$63</f>
        <v>0</v>
      </c>
      <c r="BI845" s="90" t="str">
        <f>Planning!BI$63</f>
        <v/>
      </c>
      <c r="BJ845" s="91">
        <f>Planning!BJ$63</f>
        <v>0</v>
      </c>
      <c r="BL845" s="211">
        <f>Planning!BL$63</f>
        <v>0</v>
      </c>
      <c r="BM845" s="142">
        <f>Planning!BP$63</f>
        <v>0</v>
      </c>
      <c r="NL845" s="43" t="s">
        <v>63</v>
      </c>
    </row>
    <row r="846" spans="1:376" ht="10.199999999999999" hidden="1" customHeight="1">
      <c r="A846" s="25"/>
      <c r="B846" s="337"/>
      <c r="C846" s="424"/>
      <c r="D846" s="15"/>
      <c r="E846" s="324"/>
      <c r="F846" s="324"/>
      <c r="G846" s="324"/>
      <c r="H846" s="323"/>
      <c r="I846" s="400">
        <f>Conges!$B$5</f>
        <v>44898</v>
      </c>
      <c r="J846" s="401"/>
      <c r="K846" s="401"/>
      <c r="L846" s="401"/>
      <c r="M846" s="401"/>
      <c r="N846" s="65" t="str">
        <f>Planning!N$98</f>
        <v/>
      </c>
      <c r="O846" s="98">
        <f>Planning!O$98</f>
        <v>0</v>
      </c>
      <c r="P846" s="99">
        <f>Planning!P$98</f>
        <v>0</v>
      </c>
      <c r="Q846" s="99">
        <f>Planning!Q$98</f>
        <v>0</v>
      </c>
      <c r="R846" s="99">
        <f>Planning!R$98</f>
        <v>0</v>
      </c>
      <c r="S846" s="99">
        <f>Planning!S$98</f>
        <v>0</v>
      </c>
      <c r="T846" s="99">
        <f>Planning!T$98</f>
        <v>0</v>
      </c>
      <c r="U846" s="99">
        <f>Planning!U$98</f>
        <v>0</v>
      </c>
      <c r="V846" s="100">
        <f>Planning!V$98</f>
        <v>0</v>
      </c>
      <c r="W846" s="99">
        <f>Planning!W$98</f>
        <v>0</v>
      </c>
      <c r="X846" s="99">
        <f>Planning!X$98</f>
        <v>0</v>
      </c>
      <c r="Y846" s="99">
        <f>Planning!Y$98</f>
        <v>0</v>
      </c>
      <c r="Z846" s="99">
        <f>Planning!Z$98</f>
        <v>0</v>
      </c>
      <c r="AA846" s="99">
        <f>Planning!AA$98</f>
        <v>0</v>
      </c>
      <c r="AB846" s="99">
        <f>Planning!AB$98</f>
        <v>0</v>
      </c>
      <c r="AC846" s="99">
        <f>Planning!AC$98</f>
        <v>0</v>
      </c>
      <c r="AD846" s="99">
        <f>Planning!AD$98</f>
        <v>0</v>
      </c>
      <c r="AE846" s="98">
        <f>Planning!AE$98</f>
        <v>0</v>
      </c>
      <c r="AF846" s="99">
        <f>Planning!AF$98</f>
        <v>0</v>
      </c>
      <c r="AG846" s="99">
        <f>Planning!AG$98</f>
        <v>0</v>
      </c>
      <c r="AH846" s="99">
        <f>Planning!AH$98</f>
        <v>0</v>
      </c>
      <c r="AI846" s="99">
        <f>Planning!AI$98</f>
        <v>0</v>
      </c>
      <c r="AJ846" s="100">
        <f>Planning!AJ$98</f>
        <v>0</v>
      </c>
      <c r="AK846" s="99">
        <f>Planning!AK$98</f>
        <v>0</v>
      </c>
      <c r="AL846" s="99">
        <f>Planning!AL$98</f>
        <v>0</v>
      </c>
      <c r="AM846" s="99">
        <f>Planning!AM$98</f>
        <v>0</v>
      </c>
      <c r="AN846" s="99">
        <f>Planning!AN$98</f>
        <v>0</v>
      </c>
      <c r="AO846" s="99">
        <f>Planning!AO$98</f>
        <v>0</v>
      </c>
      <c r="AP846" s="99">
        <f>Planning!AP$98</f>
        <v>0</v>
      </c>
      <c r="AQ846" s="99">
        <f>Planning!AQ$98</f>
        <v>0</v>
      </c>
      <c r="AR846" s="99">
        <f>Planning!AR$98</f>
        <v>0</v>
      </c>
      <c r="AS846" s="99">
        <f>Planning!AS$98</f>
        <v>0</v>
      </c>
      <c r="AT846" s="99">
        <f>Planning!AT$98</f>
        <v>0</v>
      </c>
      <c r="AU846" s="98">
        <f>Planning!AU$98</f>
        <v>0</v>
      </c>
      <c r="AV846" s="99">
        <f>Planning!AV$98</f>
        <v>0</v>
      </c>
      <c r="AW846" s="99">
        <f>Planning!AW$98</f>
        <v>0</v>
      </c>
      <c r="AX846" s="99">
        <f>Planning!AX$98</f>
        <v>0</v>
      </c>
      <c r="AY846" s="99">
        <f>Planning!AY$98</f>
        <v>0</v>
      </c>
      <c r="AZ846" s="99">
        <f>Planning!AZ$98</f>
        <v>0</v>
      </c>
      <c r="BA846" s="99">
        <f>Planning!BA$98</f>
        <v>0</v>
      </c>
      <c r="BB846" s="100">
        <f>Planning!BB$98</f>
        <v>0</v>
      </c>
      <c r="BC846" s="69">
        <f>Planning!BC$98</f>
        <v>0</v>
      </c>
      <c r="BD846" s="102"/>
      <c r="BE846" s="408">
        <f>Planning!BE$98</f>
        <v>0</v>
      </c>
      <c r="BF846" s="409">
        <f>Planning!BF$98</f>
        <v>0</v>
      </c>
      <c r="BG846" s="74">
        <f>Planning!BG$98</f>
        <v>0</v>
      </c>
      <c r="BH846" s="75">
        <f>Planning!BH$98</f>
        <v>0</v>
      </c>
      <c r="BI846" s="76" t="str">
        <f>Planning!BI$98</f>
        <v/>
      </c>
      <c r="BJ846" s="77">
        <f>Planning!BJ$98</f>
        <v>0</v>
      </c>
      <c r="BL846" s="210">
        <f>Planning!BL$98</f>
        <v>0</v>
      </c>
      <c r="BM846" s="143">
        <f>Planning!BP$98</f>
        <v>0</v>
      </c>
      <c r="NL846" s="43" t="s">
        <v>63</v>
      </c>
    </row>
    <row r="847" spans="1:376" ht="10.199999999999999" hidden="1" customHeight="1">
      <c r="A847" s="25"/>
      <c r="B847" s="337"/>
      <c r="C847" s="424"/>
      <c r="D847" s="15"/>
      <c r="E847" s="322"/>
      <c r="F847" s="322"/>
      <c r="G847" s="322"/>
      <c r="H847" s="323"/>
      <c r="I847" s="402">
        <f>Conges!$B$6</f>
        <v>44899</v>
      </c>
      <c r="J847" s="403"/>
      <c r="K847" s="403"/>
      <c r="L847" s="403"/>
      <c r="M847" s="403"/>
      <c r="N847" s="78" t="str">
        <f>Planning!N$133</f>
        <v/>
      </c>
      <c r="O847" s="95">
        <f>Planning!O$133</f>
        <v>0</v>
      </c>
      <c r="P847" s="96">
        <f>Planning!P$133</f>
        <v>0</v>
      </c>
      <c r="Q847" s="96">
        <f>Planning!Q$133</f>
        <v>0</v>
      </c>
      <c r="R847" s="96">
        <f>Planning!R$133</f>
        <v>0</v>
      </c>
      <c r="S847" s="96">
        <f>Planning!S$133</f>
        <v>0</v>
      </c>
      <c r="T847" s="96">
        <f>Planning!T$133</f>
        <v>0</v>
      </c>
      <c r="U847" s="96">
        <f>Planning!U$133</f>
        <v>0</v>
      </c>
      <c r="V847" s="97">
        <f>Planning!V$133</f>
        <v>0</v>
      </c>
      <c r="W847" s="96">
        <f>Planning!W$133</f>
        <v>0</v>
      </c>
      <c r="X847" s="96">
        <f>Planning!X$133</f>
        <v>0</v>
      </c>
      <c r="Y847" s="96">
        <f>Planning!Y$133</f>
        <v>0</v>
      </c>
      <c r="Z847" s="96">
        <f>Planning!Z$133</f>
        <v>0</v>
      </c>
      <c r="AA847" s="96">
        <f>Planning!AA$133</f>
        <v>0</v>
      </c>
      <c r="AB847" s="96">
        <f>Planning!AB$133</f>
        <v>0</v>
      </c>
      <c r="AC847" s="96">
        <f>Planning!AC$133</f>
        <v>0</v>
      </c>
      <c r="AD847" s="96">
        <f>Planning!AD$133</f>
        <v>0</v>
      </c>
      <c r="AE847" s="95">
        <f>Planning!AE$133</f>
        <v>0</v>
      </c>
      <c r="AF847" s="96">
        <f>Planning!AF$133</f>
        <v>0</v>
      </c>
      <c r="AG847" s="96">
        <f>Planning!AG$133</f>
        <v>0</v>
      </c>
      <c r="AH847" s="96">
        <f>Planning!AH$133</f>
        <v>0</v>
      </c>
      <c r="AI847" s="96">
        <f>Planning!AI$133</f>
        <v>0</v>
      </c>
      <c r="AJ847" s="97">
        <f>Planning!AJ$133</f>
        <v>0</v>
      </c>
      <c r="AK847" s="96">
        <f>Planning!AK$133</f>
        <v>0</v>
      </c>
      <c r="AL847" s="96">
        <f>Planning!AL$133</f>
        <v>0</v>
      </c>
      <c r="AM847" s="96">
        <f>Planning!AM$133</f>
        <v>0</v>
      </c>
      <c r="AN847" s="96">
        <f>Planning!AN$133</f>
        <v>0</v>
      </c>
      <c r="AO847" s="96">
        <f>Planning!AO$133</f>
        <v>0</v>
      </c>
      <c r="AP847" s="96">
        <f>Planning!AP$133</f>
        <v>0</v>
      </c>
      <c r="AQ847" s="96">
        <f>Planning!AQ$133</f>
        <v>0</v>
      </c>
      <c r="AR847" s="96">
        <f>Planning!AR$133</f>
        <v>0</v>
      </c>
      <c r="AS847" s="96">
        <f>Planning!AS$133</f>
        <v>0</v>
      </c>
      <c r="AT847" s="96">
        <f>Planning!AT$133</f>
        <v>0</v>
      </c>
      <c r="AU847" s="95">
        <f>Planning!AU$133</f>
        <v>0</v>
      </c>
      <c r="AV847" s="96">
        <f>Planning!AV$133</f>
        <v>0</v>
      </c>
      <c r="AW847" s="96">
        <f>Planning!AW$133</f>
        <v>0</v>
      </c>
      <c r="AX847" s="96">
        <f>Planning!AX$133</f>
        <v>0</v>
      </c>
      <c r="AY847" s="96">
        <f>Planning!AY$133</f>
        <v>0</v>
      </c>
      <c r="AZ847" s="96">
        <f>Planning!AZ$133</f>
        <v>0</v>
      </c>
      <c r="BA847" s="96">
        <f>Planning!BA$133</f>
        <v>0</v>
      </c>
      <c r="BB847" s="97">
        <f>Planning!BB$133</f>
        <v>0</v>
      </c>
      <c r="BC847" s="82">
        <f>Planning!BC$133</f>
        <v>0</v>
      </c>
      <c r="BD847" s="102"/>
      <c r="BE847" s="410">
        <f>Planning!BE$133</f>
        <v>0</v>
      </c>
      <c r="BF847" s="411">
        <f>Planning!BF$133</f>
        <v>0</v>
      </c>
      <c r="BG847" s="88">
        <f>Planning!BG$133</f>
        <v>0</v>
      </c>
      <c r="BH847" s="89">
        <f>Planning!BH$133</f>
        <v>0</v>
      </c>
      <c r="BI847" s="90" t="str">
        <f>Planning!BI$133</f>
        <v/>
      </c>
      <c r="BJ847" s="91">
        <f>Planning!BJ$133</f>
        <v>0</v>
      </c>
      <c r="BL847" s="211">
        <f>Planning!BL$133</f>
        <v>0</v>
      </c>
      <c r="BM847" s="142">
        <f>Planning!BP$133</f>
        <v>0</v>
      </c>
      <c r="NL847" s="43" t="s">
        <v>63</v>
      </c>
    </row>
    <row r="848" spans="1:376" ht="10.199999999999999" hidden="1" customHeight="1">
      <c r="A848" s="25"/>
      <c r="B848" s="337"/>
      <c r="C848" s="424"/>
      <c r="D848" s="15"/>
      <c r="E848" s="322"/>
      <c r="F848" s="322"/>
      <c r="G848" s="322"/>
      <c r="H848" s="323"/>
      <c r="I848" s="400">
        <f>Conges!$B$7</f>
        <v>44900</v>
      </c>
      <c r="J848" s="401"/>
      <c r="K848" s="401"/>
      <c r="L848" s="401"/>
      <c r="M848" s="401"/>
      <c r="N848" s="65" t="str">
        <f>Planning!N$168</f>
        <v/>
      </c>
      <c r="O848" s="98">
        <f>Planning!O$168</f>
        <v>0</v>
      </c>
      <c r="P848" s="99">
        <f>Planning!P$168</f>
        <v>0</v>
      </c>
      <c r="Q848" s="99">
        <f>Planning!Q$168</f>
        <v>0</v>
      </c>
      <c r="R848" s="99">
        <f>Planning!R$168</f>
        <v>0</v>
      </c>
      <c r="S848" s="99">
        <f>Planning!S$168</f>
        <v>0</v>
      </c>
      <c r="T848" s="99">
        <f>Planning!T$168</f>
        <v>0</v>
      </c>
      <c r="U848" s="99">
        <f>Planning!U$168</f>
        <v>0</v>
      </c>
      <c r="V848" s="100">
        <f>Planning!V$168</f>
        <v>0</v>
      </c>
      <c r="W848" s="99">
        <f>Planning!W$168</f>
        <v>0</v>
      </c>
      <c r="X848" s="99">
        <f>Planning!X$168</f>
        <v>0</v>
      </c>
      <c r="Y848" s="99">
        <f>Planning!Y$168</f>
        <v>0</v>
      </c>
      <c r="Z848" s="99">
        <f>Planning!Z$168</f>
        <v>0</v>
      </c>
      <c r="AA848" s="99">
        <f>Planning!AA$168</f>
        <v>0</v>
      </c>
      <c r="AB848" s="99">
        <f>Planning!AB$168</f>
        <v>0</v>
      </c>
      <c r="AC848" s="99">
        <f>Planning!AC$168</f>
        <v>0</v>
      </c>
      <c r="AD848" s="99">
        <f>Planning!AD$168</f>
        <v>0</v>
      </c>
      <c r="AE848" s="98">
        <f>Planning!AE$168</f>
        <v>0</v>
      </c>
      <c r="AF848" s="99">
        <f>Planning!AF$168</f>
        <v>0</v>
      </c>
      <c r="AG848" s="99">
        <f>Planning!AG$168</f>
        <v>0</v>
      </c>
      <c r="AH848" s="99">
        <f>Planning!AH$168</f>
        <v>0</v>
      </c>
      <c r="AI848" s="99">
        <f>Planning!AI$168</f>
        <v>0</v>
      </c>
      <c r="AJ848" s="100">
        <f>Planning!AJ$168</f>
        <v>0</v>
      </c>
      <c r="AK848" s="99">
        <f>Planning!AK$168</f>
        <v>0</v>
      </c>
      <c r="AL848" s="99">
        <f>Planning!AL$168</f>
        <v>0</v>
      </c>
      <c r="AM848" s="99">
        <f>Planning!AM$168</f>
        <v>0</v>
      </c>
      <c r="AN848" s="99">
        <f>Planning!AN$168</f>
        <v>0</v>
      </c>
      <c r="AO848" s="99">
        <f>Planning!AO$168</f>
        <v>0</v>
      </c>
      <c r="AP848" s="99">
        <f>Planning!AP$168</f>
        <v>0</v>
      </c>
      <c r="AQ848" s="99">
        <f>Planning!AQ$168</f>
        <v>0</v>
      </c>
      <c r="AR848" s="99">
        <f>Planning!AR$168</f>
        <v>0</v>
      </c>
      <c r="AS848" s="99">
        <f>Planning!AS$168</f>
        <v>0</v>
      </c>
      <c r="AT848" s="99">
        <f>Planning!AT$168</f>
        <v>0</v>
      </c>
      <c r="AU848" s="98">
        <f>Planning!AU$168</f>
        <v>0</v>
      </c>
      <c r="AV848" s="99">
        <f>Planning!AV$168</f>
        <v>0</v>
      </c>
      <c r="AW848" s="99">
        <f>Planning!AW$168</f>
        <v>0</v>
      </c>
      <c r="AX848" s="99">
        <f>Planning!AX$168</f>
        <v>0</v>
      </c>
      <c r="AY848" s="99">
        <f>Planning!AY$168</f>
        <v>0</v>
      </c>
      <c r="AZ848" s="99">
        <f>Planning!AZ$168</f>
        <v>0</v>
      </c>
      <c r="BA848" s="99">
        <f>Planning!BA$168</f>
        <v>0</v>
      </c>
      <c r="BB848" s="100">
        <f>Planning!BB$168</f>
        <v>0</v>
      </c>
      <c r="BC848" s="69">
        <f>Planning!BC$168</f>
        <v>0</v>
      </c>
      <c r="BD848" s="102"/>
      <c r="BE848" s="408">
        <f>Planning!BE$168</f>
        <v>0</v>
      </c>
      <c r="BF848" s="409">
        <f>Planning!BF$168</f>
        <v>0</v>
      </c>
      <c r="BG848" s="74">
        <f>Planning!BG$168</f>
        <v>0</v>
      </c>
      <c r="BH848" s="75">
        <f>Planning!BH$168</f>
        <v>0</v>
      </c>
      <c r="BI848" s="76" t="str">
        <f>Planning!BI$168</f>
        <v/>
      </c>
      <c r="BJ848" s="77">
        <f>Planning!BJ$168</f>
        <v>0</v>
      </c>
      <c r="BL848" s="210">
        <f>Planning!BL$168</f>
        <v>0</v>
      </c>
      <c r="BM848" s="143">
        <f>Planning!BP$168</f>
        <v>0</v>
      </c>
      <c r="NL848" s="43" t="s">
        <v>63</v>
      </c>
    </row>
    <row r="849" spans="1:376" ht="10.199999999999999" hidden="1" customHeight="1">
      <c r="A849" s="25"/>
      <c r="B849" s="337"/>
      <c r="C849" s="424"/>
      <c r="D849" s="15"/>
      <c r="E849" s="334" t="str">
        <f>Planning!$E$9</f>
        <v>CREPIERE</v>
      </c>
      <c r="F849" s="334"/>
      <c r="G849" s="124">
        <f>(COUNTIF(O844:BB874,Planning!$MT$3))/2</f>
        <v>0</v>
      </c>
      <c r="H849" s="323"/>
      <c r="I849" s="402">
        <f>Conges!$B$8</f>
        <v>44901</v>
      </c>
      <c r="J849" s="403"/>
      <c r="K849" s="403"/>
      <c r="L849" s="403"/>
      <c r="M849" s="403"/>
      <c r="N849" s="78" t="str">
        <f>Planning!N$203</f>
        <v/>
      </c>
      <c r="O849" s="95">
        <f>Planning!O$203</f>
        <v>0</v>
      </c>
      <c r="P849" s="96">
        <f>Planning!P$203</f>
        <v>0</v>
      </c>
      <c r="Q849" s="96">
        <f>Planning!Q$203</f>
        <v>0</v>
      </c>
      <c r="R849" s="96">
        <f>Planning!R$203</f>
        <v>0</v>
      </c>
      <c r="S849" s="96">
        <f>Planning!S$203</f>
        <v>0</v>
      </c>
      <c r="T849" s="96">
        <f>Planning!T$203</f>
        <v>0</v>
      </c>
      <c r="U849" s="96">
        <f>Planning!U$203</f>
        <v>0</v>
      </c>
      <c r="V849" s="97">
        <f>Planning!V$203</f>
        <v>0</v>
      </c>
      <c r="W849" s="96">
        <f>Planning!W$203</f>
        <v>0</v>
      </c>
      <c r="X849" s="96">
        <f>Planning!X$203</f>
        <v>0</v>
      </c>
      <c r="Y849" s="96">
        <f>Planning!Y$203</f>
        <v>0</v>
      </c>
      <c r="Z849" s="96">
        <f>Planning!Z$203</f>
        <v>0</v>
      </c>
      <c r="AA849" s="96">
        <f>Planning!AA$203</f>
        <v>0</v>
      </c>
      <c r="AB849" s="96">
        <f>Planning!AB$203</f>
        <v>0</v>
      </c>
      <c r="AC849" s="96">
        <f>Planning!AC$203</f>
        <v>0</v>
      </c>
      <c r="AD849" s="96">
        <f>Planning!AD$203</f>
        <v>0</v>
      </c>
      <c r="AE849" s="95">
        <f>Planning!AE$203</f>
        <v>0</v>
      </c>
      <c r="AF849" s="96">
        <f>Planning!AF$203</f>
        <v>0</v>
      </c>
      <c r="AG849" s="96">
        <f>Planning!AG$203</f>
        <v>0</v>
      </c>
      <c r="AH849" s="96">
        <f>Planning!AH$203</f>
        <v>0</v>
      </c>
      <c r="AI849" s="96">
        <f>Planning!AI$203</f>
        <v>0</v>
      </c>
      <c r="AJ849" s="97">
        <f>Planning!AJ$203</f>
        <v>0</v>
      </c>
      <c r="AK849" s="96">
        <f>Planning!AK$203</f>
        <v>0</v>
      </c>
      <c r="AL849" s="96">
        <f>Planning!AL$203</f>
        <v>0</v>
      </c>
      <c r="AM849" s="96">
        <f>Planning!AM$203</f>
        <v>0</v>
      </c>
      <c r="AN849" s="96">
        <f>Planning!AN$203</f>
        <v>0</v>
      </c>
      <c r="AO849" s="96">
        <f>Planning!AO$203</f>
        <v>0</v>
      </c>
      <c r="AP849" s="96">
        <f>Planning!AP$203</f>
        <v>0</v>
      </c>
      <c r="AQ849" s="96">
        <f>Planning!AQ$203</f>
        <v>0</v>
      </c>
      <c r="AR849" s="96">
        <f>Planning!AR$203</f>
        <v>0</v>
      </c>
      <c r="AS849" s="96">
        <f>Planning!AS$203</f>
        <v>0</v>
      </c>
      <c r="AT849" s="96">
        <f>Planning!AT$203</f>
        <v>0</v>
      </c>
      <c r="AU849" s="95">
        <f>Planning!AU$203</f>
        <v>0</v>
      </c>
      <c r="AV849" s="96">
        <f>Planning!AV$203</f>
        <v>0</v>
      </c>
      <c r="AW849" s="96">
        <f>Planning!AW$203</f>
        <v>0</v>
      </c>
      <c r="AX849" s="96">
        <f>Planning!AX$203</f>
        <v>0</v>
      </c>
      <c r="AY849" s="96">
        <f>Planning!AY$203</f>
        <v>0</v>
      </c>
      <c r="AZ849" s="96">
        <f>Planning!AZ$203</f>
        <v>0</v>
      </c>
      <c r="BA849" s="96">
        <f>Planning!BA$203</f>
        <v>0</v>
      </c>
      <c r="BB849" s="97">
        <f>Planning!BB$203</f>
        <v>0</v>
      </c>
      <c r="BC849" s="82">
        <f>Planning!BC$203</f>
        <v>0</v>
      </c>
      <c r="BD849" s="102"/>
      <c r="BE849" s="410">
        <f>Planning!BE$203</f>
        <v>0</v>
      </c>
      <c r="BF849" s="411">
        <f>Planning!BF$203</f>
        <v>0</v>
      </c>
      <c r="BG849" s="88">
        <f>Planning!BG$203</f>
        <v>0</v>
      </c>
      <c r="BH849" s="89">
        <f>Planning!BH$203</f>
        <v>0</v>
      </c>
      <c r="BI849" s="90" t="str">
        <f>Planning!BI$203</f>
        <v/>
      </c>
      <c r="BJ849" s="91">
        <f>Planning!BJ$203</f>
        <v>0</v>
      </c>
      <c r="BL849" s="211">
        <f>Planning!BL$203</f>
        <v>0</v>
      </c>
      <c r="BM849" s="142">
        <f>Planning!BP$203</f>
        <v>0</v>
      </c>
      <c r="NL849" s="43" t="s">
        <v>63</v>
      </c>
    </row>
    <row r="850" spans="1:376" ht="10.199999999999999" hidden="1" customHeight="1">
      <c r="A850" s="25"/>
      <c r="B850" s="337"/>
      <c r="C850" s="424"/>
      <c r="D850" s="15"/>
      <c r="E850" s="318" t="str">
        <f>Planning!$E$10</f>
        <v>BRASSERIE</v>
      </c>
      <c r="F850" s="318"/>
      <c r="G850" s="125">
        <f>(COUNTIF(O844:BB874,Planning!$MV$3))/2</f>
        <v>0</v>
      </c>
      <c r="H850" s="323"/>
      <c r="I850" s="400">
        <f>Conges!$B$9</f>
        <v>44902</v>
      </c>
      <c r="J850" s="401"/>
      <c r="K850" s="401"/>
      <c r="L850" s="401"/>
      <c r="M850" s="401"/>
      <c r="N850" s="65" t="str">
        <f>Planning!N$238</f>
        <v/>
      </c>
      <c r="O850" s="98">
        <f>Planning!O$238</f>
        <v>0</v>
      </c>
      <c r="P850" s="99">
        <f>Planning!P$238</f>
        <v>0</v>
      </c>
      <c r="Q850" s="99">
        <f>Planning!Q$238</f>
        <v>0</v>
      </c>
      <c r="R850" s="99">
        <f>Planning!R$238</f>
        <v>0</v>
      </c>
      <c r="S850" s="99">
        <f>Planning!S$238</f>
        <v>0</v>
      </c>
      <c r="T850" s="99">
        <f>Planning!T$238</f>
        <v>0</v>
      </c>
      <c r="U850" s="99">
        <f>Planning!U$238</f>
        <v>0</v>
      </c>
      <c r="V850" s="100">
        <f>Planning!V$238</f>
        <v>0</v>
      </c>
      <c r="W850" s="99">
        <f>Planning!W$238</f>
        <v>0</v>
      </c>
      <c r="X850" s="99">
        <f>Planning!X$238</f>
        <v>0</v>
      </c>
      <c r="Y850" s="99">
        <f>Planning!Y$238</f>
        <v>0</v>
      </c>
      <c r="Z850" s="99">
        <f>Planning!Z$238</f>
        <v>0</v>
      </c>
      <c r="AA850" s="99">
        <f>Planning!AA$238</f>
        <v>0</v>
      </c>
      <c r="AB850" s="99">
        <f>Planning!AB$238</f>
        <v>0</v>
      </c>
      <c r="AC850" s="99">
        <f>Planning!AC$238</f>
        <v>0</v>
      </c>
      <c r="AD850" s="99">
        <f>Planning!AD$238</f>
        <v>0</v>
      </c>
      <c r="AE850" s="98">
        <f>Planning!AE$238</f>
        <v>0</v>
      </c>
      <c r="AF850" s="99">
        <f>Planning!AF$238</f>
        <v>0</v>
      </c>
      <c r="AG850" s="99">
        <f>Planning!AG$238</f>
        <v>0</v>
      </c>
      <c r="AH850" s="99">
        <f>Planning!AH$238</f>
        <v>0</v>
      </c>
      <c r="AI850" s="99">
        <f>Planning!AI$238</f>
        <v>0</v>
      </c>
      <c r="AJ850" s="100">
        <f>Planning!AJ$238</f>
        <v>0</v>
      </c>
      <c r="AK850" s="99">
        <f>Planning!AK$238</f>
        <v>0</v>
      </c>
      <c r="AL850" s="99">
        <f>Planning!AL$238</f>
        <v>0</v>
      </c>
      <c r="AM850" s="99">
        <f>Planning!AM$238</f>
        <v>0</v>
      </c>
      <c r="AN850" s="99">
        <f>Planning!AN$238</f>
        <v>0</v>
      </c>
      <c r="AO850" s="99">
        <f>Planning!AO$238</f>
        <v>0</v>
      </c>
      <c r="AP850" s="99">
        <f>Planning!AP$238</f>
        <v>0</v>
      </c>
      <c r="AQ850" s="99">
        <f>Planning!AQ$238</f>
        <v>0</v>
      </c>
      <c r="AR850" s="99">
        <f>Planning!AR$238</f>
        <v>0</v>
      </c>
      <c r="AS850" s="99">
        <f>Planning!AS$238</f>
        <v>0</v>
      </c>
      <c r="AT850" s="99">
        <f>Planning!AT$238</f>
        <v>0</v>
      </c>
      <c r="AU850" s="98">
        <f>Planning!AU$238</f>
        <v>0</v>
      </c>
      <c r="AV850" s="99">
        <f>Planning!AV$238</f>
        <v>0</v>
      </c>
      <c r="AW850" s="99">
        <f>Planning!AW$238</f>
        <v>0</v>
      </c>
      <c r="AX850" s="99">
        <f>Planning!AX$238</f>
        <v>0</v>
      </c>
      <c r="AY850" s="99">
        <f>Planning!AY$238</f>
        <v>0</v>
      </c>
      <c r="AZ850" s="99">
        <f>Planning!AZ$238</f>
        <v>0</v>
      </c>
      <c r="BA850" s="99">
        <f>Planning!BA$238</f>
        <v>0</v>
      </c>
      <c r="BB850" s="100">
        <f>Planning!BB$238</f>
        <v>0</v>
      </c>
      <c r="BC850" s="69">
        <f>Planning!BC$238</f>
        <v>0</v>
      </c>
      <c r="BD850" s="102"/>
      <c r="BE850" s="408">
        <f>Planning!BE$238</f>
        <v>0</v>
      </c>
      <c r="BF850" s="409">
        <f>Planning!BF$238</f>
        <v>0</v>
      </c>
      <c r="BG850" s="74">
        <f>Planning!BG$238</f>
        <v>0</v>
      </c>
      <c r="BH850" s="75">
        <f>Planning!BH$238</f>
        <v>0</v>
      </c>
      <c r="BI850" s="76" t="str">
        <f>Planning!BI$238</f>
        <v/>
      </c>
      <c r="BJ850" s="77">
        <f>Planning!BJ$238</f>
        <v>0</v>
      </c>
      <c r="BL850" s="210">
        <f>Planning!BL$238</f>
        <v>0</v>
      </c>
      <c r="BM850" s="143">
        <f>Planning!BP$238</f>
        <v>0</v>
      </c>
      <c r="NL850" s="43" t="s">
        <v>63</v>
      </c>
    </row>
    <row r="851" spans="1:376" ht="10.199999999999999" hidden="1" customHeight="1">
      <c r="A851" s="25"/>
      <c r="B851" s="337"/>
      <c r="C851" s="424"/>
      <c r="D851" s="15"/>
      <c r="E851" s="327" t="str">
        <f>Planning!$E$11</f>
        <v>MEP</v>
      </c>
      <c r="F851" s="327"/>
      <c r="G851" s="126">
        <f>(COUNTIF(O844:BB874,Planning!$MX$3))/2</f>
        <v>0</v>
      </c>
      <c r="H851" s="323"/>
      <c r="I851" s="402">
        <f>Conges!$B$10</f>
        <v>44903</v>
      </c>
      <c r="J851" s="403"/>
      <c r="K851" s="403"/>
      <c r="L851" s="403"/>
      <c r="M851" s="403"/>
      <c r="N851" s="78" t="str">
        <f>Planning!N$273</f>
        <v/>
      </c>
      <c r="O851" s="95">
        <f>Planning!O$273</f>
        <v>0</v>
      </c>
      <c r="P851" s="96">
        <f>Planning!P$273</f>
        <v>0</v>
      </c>
      <c r="Q851" s="96">
        <f>Planning!Q$273</f>
        <v>0</v>
      </c>
      <c r="R851" s="96">
        <f>Planning!R$273</f>
        <v>0</v>
      </c>
      <c r="S851" s="96">
        <f>Planning!S$273</f>
        <v>0</v>
      </c>
      <c r="T851" s="96">
        <f>Planning!T$273</f>
        <v>0</v>
      </c>
      <c r="U851" s="96">
        <f>Planning!U$273</f>
        <v>0</v>
      </c>
      <c r="V851" s="97">
        <f>Planning!V$273</f>
        <v>0</v>
      </c>
      <c r="W851" s="96">
        <f>Planning!W$273</f>
        <v>0</v>
      </c>
      <c r="X851" s="96">
        <f>Planning!X$273</f>
        <v>0</v>
      </c>
      <c r="Y851" s="96">
        <f>Planning!Y$273</f>
        <v>0</v>
      </c>
      <c r="Z851" s="96">
        <f>Planning!Z$273</f>
        <v>0</v>
      </c>
      <c r="AA851" s="96">
        <f>Planning!AA$273</f>
        <v>0</v>
      </c>
      <c r="AB851" s="96">
        <f>Planning!AB$273</f>
        <v>0</v>
      </c>
      <c r="AC851" s="96">
        <f>Planning!AC$273</f>
        <v>0</v>
      </c>
      <c r="AD851" s="96">
        <f>Planning!AD$273</f>
        <v>0</v>
      </c>
      <c r="AE851" s="95">
        <f>Planning!AE$273</f>
        <v>0</v>
      </c>
      <c r="AF851" s="96">
        <f>Planning!AF$273</f>
        <v>0</v>
      </c>
      <c r="AG851" s="96">
        <f>Planning!AG$273</f>
        <v>0</v>
      </c>
      <c r="AH851" s="96">
        <f>Planning!AH$273</f>
        <v>0</v>
      </c>
      <c r="AI851" s="96">
        <f>Planning!AI$273</f>
        <v>0</v>
      </c>
      <c r="AJ851" s="97">
        <f>Planning!AJ$273</f>
        <v>0</v>
      </c>
      <c r="AK851" s="96">
        <f>Planning!AK$273</f>
        <v>0</v>
      </c>
      <c r="AL851" s="96">
        <f>Planning!AL$273</f>
        <v>0</v>
      </c>
      <c r="AM851" s="96">
        <f>Planning!AM$273</f>
        <v>0</v>
      </c>
      <c r="AN851" s="96">
        <f>Planning!AN$273</f>
        <v>0</v>
      </c>
      <c r="AO851" s="96">
        <f>Planning!AO$273</f>
        <v>0</v>
      </c>
      <c r="AP851" s="96">
        <f>Planning!AP$273</f>
        <v>0</v>
      </c>
      <c r="AQ851" s="96">
        <f>Planning!AQ$273</f>
        <v>0</v>
      </c>
      <c r="AR851" s="96">
        <f>Planning!AR$273</f>
        <v>0</v>
      </c>
      <c r="AS851" s="96">
        <f>Planning!AS$273</f>
        <v>0</v>
      </c>
      <c r="AT851" s="96">
        <f>Planning!AT$273</f>
        <v>0</v>
      </c>
      <c r="AU851" s="95">
        <f>Planning!AU$273</f>
        <v>0</v>
      </c>
      <c r="AV851" s="96">
        <f>Planning!AV$273</f>
        <v>0</v>
      </c>
      <c r="AW851" s="96">
        <f>Planning!AW$273</f>
        <v>0</v>
      </c>
      <c r="AX851" s="96">
        <f>Planning!AX$273</f>
        <v>0</v>
      </c>
      <c r="AY851" s="96">
        <f>Planning!AY$273</f>
        <v>0</v>
      </c>
      <c r="AZ851" s="96">
        <f>Planning!AZ$273</f>
        <v>0</v>
      </c>
      <c r="BA851" s="96">
        <f>Planning!BA$273</f>
        <v>0</v>
      </c>
      <c r="BB851" s="97">
        <f>Planning!BB$273</f>
        <v>0</v>
      </c>
      <c r="BC851" s="82">
        <f>Planning!BC$273</f>
        <v>0</v>
      </c>
      <c r="BD851" s="102"/>
      <c r="BE851" s="410">
        <f>Planning!BE$273</f>
        <v>0</v>
      </c>
      <c r="BF851" s="411">
        <f>Planning!BF$273</f>
        <v>0</v>
      </c>
      <c r="BG851" s="88">
        <f>Planning!BG$273</f>
        <v>0</v>
      </c>
      <c r="BH851" s="89">
        <f>Planning!BH$273</f>
        <v>0</v>
      </c>
      <c r="BI851" s="90" t="str">
        <f>Planning!BI$273</f>
        <v/>
      </c>
      <c r="BJ851" s="91">
        <f>Planning!BJ$273</f>
        <v>0</v>
      </c>
      <c r="BL851" s="211">
        <f>Planning!BL$273</f>
        <v>0</v>
      </c>
      <c r="BM851" s="142">
        <f>Planning!BP$273</f>
        <v>0</v>
      </c>
      <c r="NL851" s="43" t="s">
        <v>63</v>
      </c>
    </row>
    <row r="852" spans="1:376" ht="10.199999999999999" hidden="1" customHeight="1">
      <c r="A852" s="25"/>
      <c r="B852" s="337"/>
      <c r="C852" s="424"/>
      <c r="D852" s="15"/>
      <c r="E852" s="348" t="str">
        <f>Planning!$E$12</f>
        <v>Renfort</v>
      </c>
      <c r="F852" s="348"/>
      <c r="G852" s="127">
        <f>(COUNTIF(O844:BB874,Planning!$MZ$3))/2</f>
        <v>0</v>
      </c>
      <c r="H852" s="323"/>
      <c r="I852" s="400">
        <f>Conges!$B$11</f>
        <v>44904</v>
      </c>
      <c r="J852" s="401"/>
      <c r="K852" s="401"/>
      <c r="L852" s="401"/>
      <c r="M852" s="401"/>
      <c r="N852" s="65" t="str">
        <f>Planning!N$308</f>
        <v/>
      </c>
      <c r="O852" s="98">
        <f>Planning!O$308</f>
        <v>0</v>
      </c>
      <c r="P852" s="99">
        <f>Planning!P$308</f>
        <v>0</v>
      </c>
      <c r="Q852" s="99">
        <f>Planning!Q$308</f>
        <v>0</v>
      </c>
      <c r="R852" s="99">
        <f>Planning!R$308</f>
        <v>0</v>
      </c>
      <c r="S852" s="99">
        <f>Planning!S$308</f>
        <v>0</v>
      </c>
      <c r="T852" s="99">
        <f>Planning!T$308</f>
        <v>0</v>
      </c>
      <c r="U852" s="99">
        <f>Planning!U$308</f>
        <v>0</v>
      </c>
      <c r="V852" s="100">
        <f>Planning!V$308</f>
        <v>0</v>
      </c>
      <c r="W852" s="99">
        <f>Planning!W$308</f>
        <v>0</v>
      </c>
      <c r="X852" s="99">
        <f>Planning!X$308</f>
        <v>0</v>
      </c>
      <c r="Y852" s="99">
        <f>Planning!Y$308</f>
        <v>0</v>
      </c>
      <c r="Z852" s="99">
        <f>Planning!Z$308</f>
        <v>0</v>
      </c>
      <c r="AA852" s="99">
        <f>Planning!AA$308</f>
        <v>0</v>
      </c>
      <c r="AB852" s="99">
        <f>Planning!AB$308</f>
        <v>0</v>
      </c>
      <c r="AC852" s="99">
        <f>Planning!AC$308</f>
        <v>0</v>
      </c>
      <c r="AD852" s="99">
        <f>Planning!AD$308</f>
        <v>0</v>
      </c>
      <c r="AE852" s="98">
        <f>Planning!AE$308</f>
        <v>0</v>
      </c>
      <c r="AF852" s="99">
        <f>Planning!AF$308</f>
        <v>0</v>
      </c>
      <c r="AG852" s="99">
        <f>Planning!AG$308</f>
        <v>0</v>
      </c>
      <c r="AH852" s="99">
        <f>Planning!AH$308</f>
        <v>0</v>
      </c>
      <c r="AI852" s="99">
        <f>Planning!AI$308</f>
        <v>0</v>
      </c>
      <c r="AJ852" s="100">
        <f>Planning!AJ$308</f>
        <v>0</v>
      </c>
      <c r="AK852" s="99">
        <f>Planning!AK$308</f>
        <v>0</v>
      </c>
      <c r="AL852" s="99">
        <f>Planning!AL$308</f>
        <v>0</v>
      </c>
      <c r="AM852" s="99">
        <f>Planning!AM$308</f>
        <v>0</v>
      </c>
      <c r="AN852" s="99">
        <f>Planning!AN$308</f>
        <v>0</v>
      </c>
      <c r="AO852" s="99">
        <f>Planning!AO$308</f>
        <v>0</v>
      </c>
      <c r="AP852" s="99">
        <f>Planning!AP$308</f>
        <v>0</v>
      </c>
      <c r="AQ852" s="99">
        <f>Planning!AQ$308</f>
        <v>0</v>
      </c>
      <c r="AR852" s="99">
        <f>Planning!AR$308</f>
        <v>0</v>
      </c>
      <c r="AS852" s="99">
        <f>Planning!AS$308</f>
        <v>0</v>
      </c>
      <c r="AT852" s="99">
        <f>Planning!AT$308</f>
        <v>0</v>
      </c>
      <c r="AU852" s="98">
        <f>Planning!AU$308</f>
        <v>0</v>
      </c>
      <c r="AV852" s="99">
        <f>Planning!AV$308</f>
        <v>0</v>
      </c>
      <c r="AW852" s="99">
        <f>Planning!AW$308</f>
        <v>0</v>
      </c>
      <c r="AX852" s="99">
        <f>Planning!AX$308</f>
        <v>0</v>
      </c>
      <c r="AY852" s="99">
        <f>Planning!AY$308</f>
        <v>0</v>
      </c>
      <c r="AZ852" s="99">
        <f>Planning!AZ$308</f>
        <v>0</v>
      </c>
      <c r="BA852" s="99">
        <f>Planning!BA$308</f>
        <v>0</v>
      </c>
      <c r="BB852" s="100">
        <f>Planning!BB$308</f>
        <v>0</v>
      </c>
      <c r="BC852" s="69">
        <f>Planning!BC$308</f>
        <v>0</v>
      </c>
      <c r="BD852" s="102"/>
      <c r="BE852" s="408">
        <f>Planning!BE$308</f>
        <v>0</v>
      </c>
      <c r="BF852" s="409">
        <f>Planning!BF$308</f>
        <v>0</v>
      </c>
      <c r="BG852" s="74">
        <f>Planning!BG$308</f>
        <v>0</v>
      </c>
      <c r="BH852" s="75">
        <f>Planning!BH$308</f>
        <v>0</v>
      </c>
      <c r="BI852" s="76" t="str">
        <f>Planning!BI$308</f>
        <v/>
      </c>
      <c r="BJ852" s="77">
        <f>Planning!BJ$308</f>
        <v>0</v>
      </c>
      <c r="BL852" s="210">
        <f>Planning!BL$308</f>
        <v>0</v>
      </c>
      <c r="BM852" s="143">
        <f>Planning!BP$308</f>
        <v>0</v>
      </c>
      <c r="NL852" s="43" t="s">
        <v>63</v>
      </c>
    </row>
    <row r="853" spans="1:376" ht="10.199999999999999" hidden="1" customHeight="1">
      <c r="A853" s="25"/>
      <c r="B853" s="337"/>
      <c r="C853" s="424"/>
      <c r="D853" s="15"/>
      <c r="E853" s="317" t="str">
        <f>Planning!$E$13</f>
        <v>CHEF</v>
      </c>
      <c r="F853" s="317"/>
      <c r="G853" s="128">
        <f>(COUNTIF(O844:BB874,Planning!$NB$3))/2</f>
        <v>0</v>
      </c>
      <c r="H853" s="323"/>
      <c r="I853" s="402">
        <f>Conges!$B$12</f>
        <v>44905</v>
      </c>
      <c r="J853" s="403"/>
      <c r="K853" s="403"/>
      <c r="L853" s="403"/>
      <c r="M853" s="403"/>
      <c r="N853" s="78" t="str">
        <f>Planning!N$343</f>
        <v/>
      </c>
      <c r="O853" s="95">
        <f>Planning!O$343</f>
        <v>0</v>
      </c>
      <c r="P853" s="96">
        <f>Planning!P$343</f>
        <v>0</v>
      </c>
      <c r="Q853" s="96">
        <f>Planning!Q$343</f>
        <v>0</v>
      </c>
      <c r="R853" s="96">
        <f>Planning!R$343</f>
        <v>0</v>
      </c>
      <c r="S853" s="96">
        <f>Planning!S$343</f>
        <v>0</v>
      </c>
      <c r="T853" s="96">
        <f>Planning!T$343</f>
        <v>0</v>
      </c>
      <c r="U853" s="96">
        <f>Planning!U$343</f>
        <v>0</v>
      </c>
      <c r="V853" s="97">
        <f>Planning!V$343</f>
        <v>0</v>
      </c>
      <c r="W853" s="96">
        <f>Planning!W$343</f>
        <v>0</v>
      </c>
      <c r="X853" s="96">
        <f>Planning!X$343</f>
        <v>0</v>
      </c>
      <c r="Y853" s="96">
        <f>Planning!Y$343</f>
        <v>0</v>
      </c>
      <c r="Z853" s="96">
        <f>Planning!Z$343</f>
        <v>0</v>
      </c>
      <c r="AA853" s="96">
        <f>Planning!AA$343</f>
        <v>0</v>
      </c>
      <c r="AB853" s="96">
        <f>Planning!AB$343</f>
        <v>0</v>
      </c>
      <c r="AC853" s="96">
        <f>Planning!AC$343</f>
        <v>0</v>
      </c>
      <c r="AD853" s="96">
        <f>Planning!AD$343</f>
        <v>0</v>
      </c>
      <c r="AE853" s="95">
        <f>Planning!AE$343</f>
        <v>0</v>
      </c>
      <c r="AF853" s="96">
        <f>Planning!AF$343</f>
        <v>0</v>
      </c>
      <c r="AG853" s="96">
        <f>Planning!AG$343</f>
        <v>0</v>
      </c>
      <c r="AH853" s="96">
        <f>Planning!AH$343</f>
        <v>0</v>
      </c>
      <c r="AI853" s="96">
        <f>Planning!AI$343</f>
        <v>0</v>
      </c>
      <c r="AJ853" s="97">
        <f>Planning!AJ$343</f>
        <v>0</v>
      </c>
      <c r="AK853" s="96">
        <f>Planning!AK$343</f>
        <v>0</v>
      </c>
      <c r="AL853" s="96">
        <f>Planning!AL$343</f>
        <v>0</v>
      </c>
      <c r="AM853" s="96">
        <f>Planning!AM$343</f>
        <v>0</v>
      </c>
      <c r="AN853" s="96">
        <f>Planning!AN$343</f>
        <v>0</v>
      </c>
      <c r="AO853" s="96">
        <f>Planning!AO$343</f>
        <v>0</v>
      </c>
      <c r="AP853" s="96">
        <f>Planning!AP$343</f>
        <v>0</v>
      </c>
      <c r="AQ853" s="96">
        <f>Planning!AQ$343</f>
        <v>0</v>
      </c>
      <c r="AR853" s="96">
        <f>Planning!AR$343</f>
        <v>0</v>
      </c>
      <c r="AS853" s="96">
        <f>Planning!AS$343</f>
        <v>0</v>
      </c>
      <c r="AT853" s="96">
        <f>Planning!AT$343</f>
        <v>0</v>
      </c>
      <c r="AU853" s="95">
        <f>Planning!AU$343</f>
        <v>0</v>
      </c>
      <c r="AV853" s="96">
        <f>Planning!AV$343</f>
        <v>0</v>
      </c>
      <c r="AW853" s="96">
        <f>Planning!AW$343</f>
        <v>0</v>
      </c>
      <c r="AX853" s="96">
        <f>Planning!AX$343</f>
        <v>0</v>
      </c>
      <c r="AY853" s="96">
        <f>Planning!AY$343</f>
        <v>0</v>
      </c>
      <c r="AZ853" s="96">
        <f>Planning!AZ$343</f>
        <v>0</v>
      </c>
      <c r="BA853" s="96">
        <f>Planning!BA$343</f>
        <v>0</v>
      </c>
      <c r="BB853" s="97">
        <f>Planning!BB$343</f>
        <v>0</v>
      </c>
      <c r="BC853" s="82">
        <f>Planning!BC$343</f>
        <v>0</v>
      </c>
      <c r="BD853" s="102"/>
      <c r="BE853" s="410">
        <f>Planning!BE$343</f>
        <v>0</v>
      </c>
      <c r="BF853" s="411">
        <f>Planning!BF$343</f>
        <v>0</v>
      </c>
      <c r="BG853" s="88">
        <f>Planning!BG$343</f>
        <v>0</v>
      </c>
      <c r="BH853" s="89">
        <f>Planning!BH$343</f>
        <v>0</v>
      </c>
      <c r="BI853" s="90" t="str">
        <f>Planning!BI$343</f>
        <v/>
      </c>
      <c r="BJ853" s="91">
        <f>Planning!BJ$343</f>
        <v>0</v>
      </c>
      <c r="BL853" s="211">
        <f>Planning!BL$343</f>
        <v>0</v>
      </c>
      <c r="BM853" s="142">
        <f>Planning!BP$343</f>
        <v>0</v>
      </c>
      <c r="NL853" s="43" t="s">
        <v>63</v>
      </c>
    </row>
    <row r="854" spans="1:376" ht="10.199999999999999" hidden="1" customHeight="1">
      <c r="A854" s="25"/>
      <c r="B854" s="337"/>
      <c r="C854" s="424"/>
      <c r="D854" s="15"/>
      <c r="E854" s="319" t="str">
        <f>Planning!$E$14</f>
        <v>MENAGE</v>
      </c>
      <c r="F854" s="319"/>
      <c r="G854" s="129">
        <f>(COUNTIF(O844:BB874,Planning!$ND$3))/2</f>
        <v>0</v>
      </c>
      <c r="H854" s="323"/>
      <c r="I854" s="400">
        <f>Conges!$B$13</f>
        <v>44906</v>
      </c>
      <c r="J854" s="401"/>
      <c r="K854" s="401"/>
      <c r="L854" s="401"/>
      <c r="M854" s="401"/>
      <c r="N854" s="65" t="str">
        <f>Planning!N$378</f>
        <v/>
      </c>
      <c r="O854" s="98">
        <f>Planning!O$378</f>
        <v>0</v>
      </c>
      <c r="P854" s="99">
        <f>Planning!P$378</f>
        <v>0</v>
      </c>
      <c r="Q854" s="99">
        <f>Planning!Q$378</f>
        <v>0</v>
      </c>
      <c r="R854" s="99">
        <f>Planning!R$378</f>
        <v>0</v>
      </c>
      <c r="S854" s="99">
        <f>Planning!S$378</f>
        <v>0</v>
      </c>
      <c r="T854" s="99">
        <f>Planning!T$378</f>
        <v>0</v>
      </c>
      <c r="U854" s="99">
        <f>Planning!U$378</f>
        <v>0</v>
      </c>
      <c r="V854" s="100">
        <f>Planning!V$378</f>
        <v>0</v>
      </c>
      <c r="W854" s="99">
        <f>Planning!W$378</f>
        <v>0</v>
      </c>
      <c r="X854" s="99">
        <f>Planning!X$378</f>
        <v>0</v>
      </c>
      <c r="Y854" s="99">
        <f>Planning!Y$378</f>
        <v>0</v>
      </c>
      <c r="Z854" s="99">
        <f>Planning!Z$378</f>
        <v>0</v>
      </c>
      <c r="AA854" s="99">
        <f>Planning!AA$378</f>
        <v>0</v>
      </c>
      <c r="AB854" s="99">
        <f>Planning!AB$378</f>
        <v>0</v>
      </c>
      <c r="AC854" s="99">
        <f>Planning!AC$378</f>
        <v>0</v>
      </c>
      <c r="AD854" s="99">
        <f>Planning!AD$378</f>
        <v>0</v>
      </c>
      <c r="AE854" s="98">
        <f>Planning!AE$378</f>
        <v>0</v>
      </c>
      <c r="AF854" s="99">
        <f>Planning!AF$378</f>
        <v>0</v>
      </c>
      <c r="AG854" s="99">
        <f>Planning!AG$378</f>
        <v>0</v>
      </c>
      <c r="AH854" s="99">
        <f>Planning!AH$378</f>
        <v>0</v>
      </c>
      <c r="AI854" s="99">
        <f>Planning!AI$378</f>
        <v>0</v>
      </c>
      <c r="AJ854" s="100">
        <f>Planning!AJ$378</f>
        <v>0</v>
      </c>
      <c r="AK854" s="99">
        <f>Planning!AK$378</f>
        <v>0</v>
      </c>
      <c r="AL854" s="99">
        <f>Planning!AL$378</f>
        <v>0</v>
      </c>
      <c r="AM854" s="99">
        <f>Planning!AM$378</f>
        <v>0</v>
      </c>
      <c r="AN854" s="99">
        <f>Planning!AN$378</f>
        <v>0</v>
      </c>
      <c r="AO854" s="99">
        <f>Planning!AO$378</f>
        <v>0</v>
      </c>
      <c r="AP854" s="99">
        <f>Planning!AP$378</f>
        <v>0</v>
      </c>
      <c r="AQ854" s="99">
        <f>Planning!AQ$378</f>
        <v>0</v>
      </c>
      <c r="AR854" s="99">
        <f>Planning!AR$378</f>
        <v>0</v>
      </c>
      <c r="AS854" s="99">
        <f>Planning!AS$378</f>
        <v>0</v>
      </c>
      <c r="AT854" s="99">
        <f>Planning!AT$378</f>
        <v>0</v>
      </c>
      <c r="AU854" s="98">
        <f>Planning!AU$378</f>
        <v>0</v>
      </c>
      <c r="AV854" s="99">
        <f>Planning!AV$378</f>
        <v>0</v>
      </c>
      <c r="AW854" s="99">
        <f>Planning!AW$378</f>
        <v>0</v>
      </c>
      <c r="AX854" s="99">
        <f>Planning!AX$378</f>
        <v>0</v>
      </c>
      <c r="AY854" s="99">
        <f>Planning!AY$378</f>
        <v>0</v>
      </c>
      <c r="AZ854" s="99">
        <f>Planning!AZ$378</f>
        <v>0</v>
      </c>
      <c r="BA854" s="99">
        <f>Planning!BA$378</f>
        <v>0</v>
      </c>
      <c r="BB854" s="100">
        <f>Planning!BB$378</f>
        <v>0</v>
      </c>
      <c r="BC854" s="69">
        <f>Planning!BC$378</f>
        <v>0</v>
      </c>
      <c r="BD854" s="102"/>
      <c r="BE854" s="408">
        <f>Planning!BE$378</f>
        <v>0</v>
      </c>
      <c r="BF854" s="409">
        <f>Planning!BF$378</f>
        <v>0</v>
      </c>
      <c r="BG854" s="74">
        <f>Planning!BG$378</f>
        <v>0</v>
      </c>
      <c r="BH854" s="75">
        <f>Planning!BH$378</f>
        <v>0</v>
      </c>
      <c r="BI854" s="76" t="str">
        <f>Planning!BI$378</f>
        <v/>
      </c>
      <c r="BJ854" s="77">
        <f>Planning!BJ$378</f>
        <v>0</v>
      </c>
      <c r="BL854" s="210">
        <f>Planning!BL$378</f>
        <v>0</v>
      </c>
      <c r="BM854" s="143">
        <f>Planning!BP$378</f>
        <v>0</v>
      </c>
      <c r="NL854" s="43" t="s">
        <v>63</v>
      </c>
    </row>
    <row r="855" spans="1:376" ht="10.199999999999999" hidden="1" customHeight="1">
      <c r="A855" s="25"/>
      <c r="B855" s="337"/>
      <c r="C855" s="424"/>
      <c r="D855" s="15"/>
      <c r="E855" s="347">
        <f>Planning!$E$15</f>
        <v>0</v>
      </c>
      <c r="F855" s="347"/>
      <c r="G855" s="130">
        <f>(COUNTIF(O844:BB874,Planning!$NF$3))/2</f>
        <v>0</v>
      </c>
      <c r="H855" s="323"/>
      <c r="I855" s="402">
        <f>Conges!$B$14</f>
        <v>44907</v>
      </c>
      <c r="J855" s="403"/>
      <c r="K855" s="403"/>
      <c r="L855" s="403"/>
      <c r="M855" s="403"/>
      <c r="N855" s="78" t="str">
        <f>Planning!N$413</f>
        <v/>
      </c>
      <c r="O855" s="95">
        <f>Planning!O$413</f>
        <v>0</v>
      </c>
      <c r="P855" s="96">
        <f>Planning!P$413</f>
        <v>0</v>
      </c>
      <c r="Q855" s="96">
        <f>Planning!Q$413</f>
        <v>0</v>
      </c>
      <c r="R855" s="96">
        <f>Planning!R$413</f>
        <v>0</v>
      </c>
      <c r="S855" s="96">
        <f>Planning!S$413</f>
        <v>0</v>
      </c>
      <c r="T855" s="96">
        <f>Planning!T$413</f>
        <v>0</v>
      </c>
      <c r="U855" s="96">
        <f>Planning!U$413</f>
        <v>0</v>
      </c>
      <c r="V855" s="97">
        <f>Planning!V$413</f>
        <v>0</v>
      </c>
      <c r="W855" s="96">
        <f>Planning!W$413</f>
        <v>0</v>
      </c>
      <c r="X855" s="96">
        <f>Planning!X$413</f>
        <v>0</v>
      </c>
      <c r="Y855" s="96">
        <f>Planning!Y$413</f>
        <v>0</v>
      </c>
      <c r="Z855" s="96">
        <f>Planning!Z$413</f>
        <v>0</v>
      </c>
      <c r="AA855" s="96">
        <f>Planning!AA$413</f>
        <v>0</v>
      </c>
      <c r="AB855" s="96">
        <f>Planning!AB$413</f>
        <v>0</v>
      </c>
      <c r="AC855" s="96">
        <f>Planning!AC$413</f>
        <v>0</v>
      </c>
      <c r="AD855" s="96">
        <f>Planning!AD$413</f>
        <v>0</v>
      </c>
      <c r="AE855" s="95">
        <f>Planning!AE$413</f>
        <v>0</v>
      </c>
      <c r="AF855" s="96">
        <f>Planning!AF$413</f>
        <v>0</v>
      </c>
      <c r="AG855" s="96">
        <f>Planning!AG$413</f>
        <v>0</v>
      </c>
      <c r="AH855" s="96">
        <f>Planning!AH$413</f>
        <v>0</v>
      </c>
      <c r="AI855" s="96">
        <f>Planning!AI$413</f>
        <v>0</v>
      </c>
      <c r="AJ855" s="97">
        <f>Planning!AJ$413</f>
        <v>0</v>
      </c>
      <c r="AK855" s="96">
        <f>Planning!AK$413</f>
        <v>0</v>
      </c>
      <c r="AL855" s="96">
        <f>Planning!AL$413</f>
        <v>0</v>
      </c>
      <c r="AM855" s="96">
        <f>Planning!AM$413</f>
        <v>0</v>
      </c>
      <c r="AN855" s="96">
        <f>Planning!AN$413</f>
        <v>0</v>
      </c>
      <c r="AO855" s="96">
        <f>Planning!AO$413</f>
        <v>0</v>
      </c>
      <c r="AP855" s="96">
        <f>Planning!AP$413</f>
        <v>0</v>
      </c>
      <c r="AQ855" s="96">
        <f>Planning!AQ$413</f>
        <v>0</v>
      </c>
      <c r="AR855" s="96">
        <f>Planning!AR$413</f>
        <v>0</v>
      </c>
      <c r="AS855" s="96">
        <f>Planning!AS$413</f>
        <v>0</v>
      </c>
      <c r="AT855" s="96">
        <f>Planning!AT$413</f>
        <v>0</v>
      </c>
      <c r="AU855" s="95">
        <f>Planning!AU$413</f>
        <v>0</v>
      </c>
      <c r="AV855" s="96">
        <f>Planning!AV$413</f>
        <v>0</v>
      </c>
      <c r="AW855" s="96">
        <f>Planning!AW$413</f>
        <v>0</v>
      </c>
      <c r="AX855" s="96">
        <f>Planning!AX$413</f>
        <v>0</v>
      </c>
      <c r="AY855" s="96">
        <f>Planning!AY$413</f>
        <v>0</v>
      </c>
      <c r="AZ855" s="96">
        <f>Planning!AZ$413</f>
        <v>0</v>
      </c>
      <c r="BA855" s="96">
        <f>Planning!BA$413</f>
        <v>0</v>
      </c>
      <c r="BB855" s="97">
        <f>Planning!BB$413</f>
        <v>0</v>
      </c>
      <c r="BC855" s="82">
        <f>Planning!BC$413</f>
        <v>0</v>
      </c>
      <c r="BD855" s="102"/>
      <c r="BE855" s="410">
        <f>Planning!BE$413</f>
        <v>0</v>
      </c>
      <c r="BF855" s="411">
        <f>Planning!BF$413</f>
        <v>0</v>
      </c>
      <c r="BG855" s="88">
        <f>Planning!BG$413</f>
        <v>0</v>
      </c>
      <c r="BH855" s="89">
        <f>Planning!BH$413</f>
        <v>0</v>
      </c>
      <c r="BI855" s="90" t="str">
        <f>Planning!BI$413</f>
        <v/>
      </c>
      <c r="BJ855" s="91">
        <f>Planning!BJ$413</f>
        <v>0</v>
      </c>
      <c r="BL855" s="211">
        <f>Planning!BL$413</f>
        <v>0</v>
      </c>
      <c r="BM855" s="142">
        <f>Planning!BP$413</f>
        <v>0</v>
      </c>
      <c r="NL855" s="43" t="s">
        <v>63</v>
      </c>
    </row>
    <row r="856" spans="1:376" ht="10.199999999999999" hidden="1" customHeight="1">
      <c r="A856" s="25"/>
      <c r="B856" s="337"/>
      <c r="C856" s="424"/>
      <c r="D856" s="15"/>
      <c r="E856" s="330"/>
      <c r="F856" s="330"/>
      <c r="G856" s="134">
        <f>(COUNTIF(O844:BB874,Planning!$NH$3))/2</f>
        <v>0</v>
      </c>
      <c r="H856" s="323"/>
      <c r="I856" s="400">
        <f>Conges!$B$15</f>
        <v>44908</v>
      </c>
      <c r="J856" s="401"/>
      <c r="K856" s="401"/>
      <c r="L856" s="401"/>
      <c r="M856" s="401"/>
      <c r="N856" s="65" t="str">
        <f>Planning!N$448</f>
        <v/>
      </c>
      <c r="O856" s="98">
        <f>Planning!O$448</f>
        <v>0</v>
      </c>
      <c r="P856" s="99">
        <f>Planning!P$448</f>
        <v>0</v>
      </c>
      <c r="Q856" s="99">
        <f>Planning!Q$448</f>
        <v>0</v>
      </c>
      <c r="R856" s="99">
        <f>Planning!R$448</f>
        <v>0</v>
      </c>
      <c r="S856" s="99">
        <f>Planning!S$448</f>
        <v>0</v>
      </c>
      <c r="T856" s="99">
        <f>Planning!T$448</f>
        <v>0</v>
      </c>
      <c r="U856" s="99">
        <f>Planning!U$448</f>
        <v>0</v>
      </c>
      <c r="V856" s="100">
        <f>Planning!V$448</f>
        <v>0</v>
      </c>
      <c r="W856" s="98">
        <f>Planning!W$448</f>
        <v>0</v>
      </c>
      <c r="X856" s="99">
        <f>Planning!X$448</f>
        <v>0</v>
      </c>
      <c r="Y856" s="99">
        <f>Planning!Y$448</f>
        <v>0</v>
      </c>
      <c r="Z856" s="99">
        <f>Planning!Z$448</f>
        <v>0</v>
      </c>
      <c r="AA856" s="99">
        <f>Planning!AA$448</f>
        <v>0</v>
      </c>
      <c r="AB856" s="99">
        <f>Planning!AB$448</f>
        <v>0</v>
      </c>
      <c r="AC856" s="99">
        <f>Planning!AC$448</f>
        <v>0</v>
      </c>
      <c r="AD856" s="100">
        <f>Planning!AD$448</f>
        <v>0</v>
      </c>
      <c r="AE856" s="98">
        <f>Planning!AE$448</f>
        <v>0</v>
      </c>
      <c r="AF856" s="99">
        <f>Planning!AF$448</f>
        <v>0</v>
      </c>
      <c r="AG856" s="99">
        <f>Planning!AG$448</f>
        <v>0</v>
      </c>
      <c r="AH856" s="99">
        <f>Planning!AH$448</f>
        <v>0</v>
      </c>
      <c r="AI856" s="99">
        <f>Planning!AI$448</f>
        <v>0</v>
      </c>
      <c r="AJ856" s="100">
        <f>Planning!AJ$448</f>
        <v>0</v>
      </c>
      <c r="AK856" s="98">
        <f>Planning!AK$448</f>
        <v>0</v>
      </c>
      <c r="AL856" s="99">
        <f>Planning!AL$448</f>
        <v>0</v>
      </c>
      <c r="AM856" s="99">
        <f>Planning!AM$448</f>
        <v>0</v>
      </c>
      <c r="AN856" s="99">
        <f>Planning!AN$448</f>
        <v>0</v>
      </c>
      <c r="AO856" s="99">
        <f>Planning!AO$448</f>
        <v>0</v>
      </c>
      <c r="AP856" s="99">
        <f>Planning!AP$448</f>
        <v>0</v>
      </c>
      <c r="AQ856" s="99">
        <f>Planning!AQ$448</f>
        <v>0</v>
      </c>
      <c r="AR856" s="99">
        <f>Planning!AR$448</f>
        <v>0</v>
      </c>
      <c r="AS856" s="99">
        <f>Planning!AS$448</f>
        <v>0</v>
      </c>
      <c r="AT856" s="100">
        <f>Planning!AT$448</f>
        <v>0</v>
      </c>
      <c r="AU856" s="98">
        <f>Planning!AU$448</f>
        <v>0</v>
      </c>
      <c r="AV856" s="99">
        <f>Planning!AV$448</f>
        <v>0</v>
      </c>
      <c r="AW856" s="99">
        <f>Planning!AW$448</f>
        <v>0</v>
      </c>
      <c r="AX856" s="99">
        <f>Planning!AX$448</f>
        <v>0</v>
      </c>
      <c r="AY856" s="99">
        <f>Planning!AY$448</f>
        <v>0</v>
      </c>
      <c r="AZ856" s="99">
        <f>Planning!AZ$448</f>
        <v>0</v>
      </c>
      <c r="BA856" s="99">
        <f>Planning!BA$448</f>
        <v>0</v>
      </c>
      <c r="BB856" s="100">
        <f>Planning!BB$448</f>
        <v>0</v>
      </c>
      <c r="BC856" s="69">
        <f>Planning!BC$448</f>
        <v>0</v>
      </c>
      <c r="BD856" s="102"/>
      <c r="BE856" s="408">
        <f>Planning!BE$448</f>
        <v>0</v>
      </c>
      <c r="BF856" s="409">
        <f>Planning!BF$448</f>
        <v>0</v>
      </c>
      <c r="BG856" s="74">
        <f>Planning!BG$448</f>
        <v>0</v>
      </c>
      <c r="BH856" s="75">
        <f>Planning!BH$448</f>
        <v>0</v>
      </c>
      <c r="BI856" s="76" t="str">
        <f>Planning!BI$448</f>
        <v/>
      </c>
      <c r="BJ856" s="77">
        <f>Planning!BJ$448</f>
        <v>0</v>
      </c>
      <c r="BL856" s="210">
        <f>Planning!BL$448</f>
        <v>0</v>
      </c>
      <c r="BM856" s="143">
        <f>Planning!BP$448</f>
        <v>0</v>
      </c>
      <c r="NL856" s="43" t="s">
        <v>63</v>
      </c>
    </row>
    <row r="857" spans="1:376" ht="10.199999999999999" hidden="1" customHeight="1">
      <c r="A857" s="25"/>
      <c r="B857" s="337"/>
      <c r="C857" s="424"/>
      <c r="D857" s="15"/>
      <c r="E857" s="331"/>
      <c r="F857" s="331"/>
      <c r="G857" s="135">
        <f>(COUNTIF(O844:BB874,Planning!$NJ$3))/2</f>
        <v>0</v>
      </c>
      <c r="H857" s="323"/>
      <c r="I857" s="402">
        <f>Conges!$B$16</f>
        <v>44909</v>
      </c>
      <c r="J857" s="403"/>
      <c r="K857" s="403"/>
      <c r="L857" s="403"/>
      <c r="M857" s="403"/>
      <c r="N857" s="78" t="str">
        <f>Planning!N$483</f>
        <v/>
      </c>
      <c r="O857" s="95">
        <f>Planning!O$483</f>
        <v>0</v>
      </c>
      <c r="P857" s="96">
        <f>Planning!P$483</f>
        <v>0</v>
      </c>
      <c r="Q857" s="96">
        <f>Planning!Q$483</f>
        <v>0</v>
      </c>
      <c r="R857" s="96">
        <f>Planning!R$483</f>
        <v>0</v>
      </c>
      <c r="S857" s="96">
        <f>Planning!S$483</f>
        <v>0</v>
      </c>
      <c r="T857" s="96">
        <f>Planning!T$483</f>
        <v>0</v>
      </c>
      <c r="U857" s="96">
        <f>Planning!U$483</f>
        <v>0</v>
      </c>
      <c r="V857" s="97">
        <f>Planning!V$483</f>
        <v>0</v>
      </c>
      <c r="W857" s="95">
        <f>Planning!W$483</f>
        <v>0</v>
      </c>
      <c r="X857" s="96">
        <f>Planning!X$483</f>
        <v>0</v>
      </c>
      <c r="Y857" s="96">
        <f>Planning!Y$483</f>
        <v>0</v>
      </c>
      <c r="Z857" s="96">
        <f>Planning!Z$483</f>
        <v>0</v>
      </c>
      <c r="AA857" s="96">
        <f>Planning!AA$483</f>
        <v>0</v>
      </c>
      <c r="AB857" s="96">
        <f>Planning!AB$483</f>
        <v>0</v>
      </c>
      <c r="AC857" s="96">
        <f>Planning!AC$483</f>
        <v>0</v>
      </c>
      <c r="AD857" s="97">
        <f>Planning!AD$483</f>
        <v>0</v>
      </c>
      <c r="AE857" s="95">
        <f>Planning!AE$483</f>
        <v>0</v>
      </c>
      <c r="AF857" s="96">
        <f>Planning!AF$483</f>
        <v>0</v>
      </c>
      <c r="AG857" s="96">
        <f>Planning!AG$483</f>
        <v>0</v>
      </c>
      <c r="AH857" s="96">
        <f>Planning!AH$483</f>
        <v>0</v>
      </c>
      <c r="AI857" s="96">
        <f>Planning!AI$483</f>
        <v>0</v>
      </c>
      <c r="AJ857" s="97">
        <f>Planning!AJ$483</f>
        <v>0</v>
      </c>
      <c r="AK857" s="95">
        <f>Planning!AK$483</f>
        <v>0</v>
      </c>
      <c r="AL857" s="96">
        <f>Planning!AL$483</f>
        <v>0</v>
      </c>
      <c r="AM857" s="96">
        <f>Planning!AM$483</f>
        <v>0</v>
      </c>
      <c r="AN857" s="96">
        <f>Planning!AN$483</f>
        <v>0</v>
      </c>
      <c r="AO857" s="96">
        <f>Planning!AO$483</f>
        <v>0</v>
      </c>
      <c r="AP857" s="96">
        <f>Planning!AP$483</f>
        <v>0</v>
      </c>
      <c r="AQ857" s="96">
        <f>Planning!AQ$483</f>
        <v>0</v>
      </c>
      <c r="AR857" s="96">
        <f>Planning!AR$483</f>
        <v>0</v>
      </c>
      <c r="AS857" s="96">
        <f>Planning!AS$483</f>
        <v>0</v>
      </c>
      <c r="AT857" s="97">
        <f>Planning!AT$483</f>
        <v>0</v>
      </c>
      <c r="AU857" s="95">
        <f>Planning!AU$483</f>
        <v>0</v>
      </c>
      <c r="AV857" s="96">
        <f>Planning!AV$483</f>
        <v>0</v>
      </c>
      <c r="AW857" s="96">
        <f>Planning!AW$483</f>
        <v>0</v>
      </c>
      <c r="AX857" s="96">
        <f>Planning!AX$483</f>
        <v>0</v>
      </c>
      <c r="AY857" s="96">
        <f>Planning!AY$483</f>
        <v>0</v>
      </c>
      <c r="AZ857" s="96">
        <f>Planning!AZ$483</f>
        <v>0</v>
      </c>
      <c r="BA857" s="96">
        <f>Planning!BA$483</f>
        <v>0</v>
      </c>
      <c r="BB857" s="97">
        <f>Planning!BB$483</f>
        <v>0</v>
      </c>
      <c r="BC857" s="82">
        <f>Planning!BC$483</f>
        <v>0</v>
      </c>
      <c r="BD857" s="102"/>
      <c r="BE857" s="410">
        <f>Planning!BE$483</f>
        <v>0</v>
      </c>
      <c r="BF857" s="411">
        <f>Planning!BF$483</f>
        <v>0</v>
      </c>
      <c r="BG857" s="88">
        <f>Planning!BG$483</f>
        <v>0</v>
      </c>
      <c r="BH857" s="89">
        <f>Planning!BH$483</f>
        <v>0</v>
      </c>
      <c r="BI857" s="90" t="str">
        <f>Planning!BI$483</f>
        <v/>
      </c>
      <c r="BJ857" s="91">
        <f>Planning!BJ$483</f>
        <v>0</v>
      </c>
      <c r="BL857" s="211">
        <f>Planning!BL$483</f>
        <v>0</v>
      </c>
      <c r="BM857" s="142">
        <f>Planning!BP$483</f>
        <v>0</v>
      </c>
      <c r="NL857" s="43" t="s">
        <v>63</v>
      </c>
    </row>
    <row r="858" spans="1:376" ht="10.199999999999999" hidden="1" customHeight="1">
      <c r="A858" s="25"/>
      <c r="B858" s="337"/>
      <c r="C858" s="424"/>
      <c r="D858" s="15"/>
      <c r="E858" s="343" t="str">
        <f>Planning!$E$18</f>
        <v>H sans Renfort</v>
      </c>
      <c r="F858" s="343"/>
      <c r="G858" s="131">
        <f>SUM(G849:G857)-G852</f>
        <v>0</v>
      </c>
      <c r="H858" s="323"/>
      <c r="I858" s="400">
        <f>Conges!$B$17</f>
        <v>44910</v>
      </c>
      <c r="J858" s="401"/>
      <c r="K858" s="401"/>
      <c r="L858" s="401"/>
      <c r="M858" s="401"/>
      <c r="N858" s="65" t="str">
        <f>Planning!N$518</f>
        <v/>
      </c>
      <c r="O858" s="98">
        <f>Planning!O$518</f>
        <v>0</v>
      </c>
      <c r="P858" s="99">
        <f>Planning!P$518</f>
        <v>0</v>
      </c>
      <c r="Q858" s="99">
        <f>Planning!Q$518</f>
        <v>0</v>
      </c>
      <c r="R858" s="99">
        <f>Planning!R$518</f>
        <v>0</v>
      </c>
      <c r="S858" s="99">
        <f>Planning!S$518</f>
        <v>0</v>
      </c>
      <c r="T858" s="99">
        <f>Planning!T$518</f>
        <v>0</v>
      </c>
      <c r="U858" s="99">
        <f>Planning!U$518</f>
        <v>0</v>
      </c>
      <c r="V858" s="100">
        <f>Planning!V$518</f>
        <v>0</v>
      </c>
      <c r="W858" s="98">
        <f>Planning!W$518</f>
        <v>0</v>
      </c>
      <c r="X858" s="99">
        <f>Planning!X$518</f>
        <v>0</v>
      </c>
      <c r="Y858" s="99">
        <f>Planning!Y$518</f>
        <v>0</v>
      </c>
      <c r="Z858" s="99">
        <f>Planning!Z$518</f>
        <v>0</v>
      </c>
      <c r="AA858" s="99">
        <f>Planning!AA$518</f>
        <v>0</v>
      </c>
      <c r="AB858" s="99">
        <f>Planning!AB$518</f>
        <v>0</v>
      </c>
      <c r="AC858" s="99">
        <f>Planning!AC$518</f>
        <v>0</v>
      </c>
      <c r="AD858" s="100">
        <f>Planning!AD$518</f>
        <v>0</v>
      </c>
      <c r="AE858" s="98">
        <f>Planning!AE$518</f>
        <v>0</v>
      </c>
      <c r="AF858" s="99">
        <f>Planning!AF$518</f>
        <v>0</v>
      </c>
      <c r="AG858" s="99">
        <f>Planning!AG$518</f>
        <v>0</v>
      </c>
      <c r="AH858" s="99">
        <f>Planning!AH$518</f>
        <v>0</v>
      </c>
      <c r="AI858" s="99">
        <f>Planning!AI$518</f>
        <v>0</v>
      </c>
      <c r="AJ858" s="100">
        <f>Planning!AJ$518</f>
        <v>0</v>
      </c>
      <c r="AK858" s="98">
        <f>Planning!AK$518</f>
        <v>0</v>
      </c>
      <c r="AL858" s="99">
        <f>Planning!AL$518</f>
        <v>0</v>
      </c>
      <c r="AM858" s="99">
        <f>Planning!AM$518</f>
        <v>0</v>
      </c>
      <c r="AN858" s="99">
        <f>Planning!AN$518</f>
        <v>0</v>
      </c>
      <c r="AO858" s="99">
        <f>Planning!AO$518</f>
        <v>0</v>
      </c>
      <c r="AP858" s="99">
        <f>Planning!AP$518</f>
        <v>0</v>
      </c>
      <c r="AQ858" s="99">
        <f>Planning!AQ$518</f>
        <v>0</v>
      </c>
      <c r="AR858" s="99">
        <f>Planning!AR$518</f>
        <v>0</v>
      </c>
      <c r="AS858" s="99">
        <f>Planning!AS$518</f>
        <v>0</v>
      </c>
      <c r="AT858" s="100">
        <f>Planning!AT$518</f>
        <v>0</v>
      </c>
      <c r="AU858" s="98">
        <f>Planning!AU$518</f>
        <v>0</v>
      </c>
      <c r="AV858" s="99">
        <f>Planning!AV$518</f>
        <v>0</v>
      </c>
      <c r="AW858" s="99">
        <f>Planning!AW$518</f>
        <v>0</v>
      </c>
      <c r="AX858" s="99">
        <f>Planning!AX$518</f>
        <v>0</v>
      </c>
      <c r="AY858" s="99">
        <f>Planning!AY$518</f>
        <v>0</v>
      </c>
      <c r="AZ858" s="99">
        <f>Planning!AZ$518</f>
        <v>0</v>
      </c>
      <c r="BA858" s="99">
        <f>Planning!BA$518</f>
        <v>0</v>
      </c>
      <c r="BB858" s="100">
        <f>Planning!BB$518</f>
        <v>0</v>
      </c>
      <c r="BC858" s="69">
        <f>Planning!BC$518</f>
        <v>0</v>
      </c>
      <c r="BD858" s="102"/>
      <c r="BE858" s="408">
        <f>Planning!BE$518</f>
        <v>0</v>
      </c>
      <c r="BF858" s="409">
        <f>Planning!BF$518</f>
        <v>0</v>
      </c>
      <c r="BG858" s="74">
        <f>Planning!BG$518</f>
        <v>0</v>
      </c>
      <c r="BH858" s="75">
        <f>Planning!BH$518</f>
        <v>0</v>
      </c>
      <c r="BI858" s="76" t="str">
        <f>Planning!BI$518</f>
        <v/>
      </c>
      <c r="BJ858" s="77">
        <f>Planning!BJ$518</f>
        <v>0</v>
      </c>
      <c r="BL858" s="210">
        <f>Planning!BL$518</f>
        <v>0</v>
      </c>
      <c r="BM858" s="143">
        <f>Planning!BP$518</f>
        <v>0</v>
      </c>
      <c r="NL858" s="43" t="s">
        <v>63</v>
      </c>
    </row>
    <row r="859" spans="1:376" ht="10.199999999999999" hidden="1" customHeight="1">
      <c r="A859" s="25"/>
      <c r="B859" s="337"/>
      <c r="C859" s="424"/>
      <c r="D859" s="15"/>
      <c r="E859" s="343" t="str">
        <f>Planning!$E$19</f>
        <v>H avec Renfort</v>
      </c>
      <c r="F859" s="343"/>
      <c r="G859" s="131">
        <f>SUM(G849:G857)</f>
        <v>0</v>
      </c>
      <c r="H859" s="323"/>
      <c r="I859" s="402">
        <f>Conges!$B$18</f>
        <v>44911</v>
      </c>
      <c r="J859" s="403"/>
      <c r="K859" s="403"/>
      <c r="L859" s="403"/>
      <c r="M859" s="403"/>
      <c r="N859" s="78" t="str">
        <f>Planning!N$553</f>
        <v/>
      </c>
      <c r="O859" s="95">
        <f>Planning!O$553</f>
        <v>0</v>
      </c>
      <c r="P859" s="96">
        <f>Planning!P$553</f>
        <v>0</v>
      </c>
      <c r="Q859" s="96">
        <f>Planning!Q$553</f>
        <v>0</v>
      </c>
      <c r="R859" s="96">
        <f>Planning!R$553</f>
        <v>0</v>
      </c>
      <c r="S859" s="96">
        <f>Planning!S$553</f>
        <v>0</v>
      </c>
      <c r="T859" s="96">
        <f>Planning!T$553</f>
        <v>0</v>
      </c>
      <c r="U859" s="96">
        <f>Planning!U$553</f>
        <v>0</v>
      </c>
      <c r="V859" s="97">
        <f>Planning!V$553</f>
        <v>0</v>
      </c>
      <c r="W859" s="95">
        <f>Planning!W$553</f>
        <v>0</v>
      </c>
      <c r="X859" s="96">
        <f>Planning!X$553</f>
        <v>0</v>
      </c>
      <c r="Y859" s="96">
        <f>Planning!Y$553</f>
        <v>0</v>
      </c>
      <c r="Z859" s="96">
        <f>Planning!Z$553</f>
        <v>0</v>
      </c>
      <c r="AA859" s="96">
        <f>Planning!AA$553</f>
        <v>0</v>
      </c>
      <c r="AB859" s="96">
        <f>Planning!AB$553</f>
        <v>0</v>
      </c>
      <c r="AC859" s="96">
        <f>Planning!AC$553</f>
        <v>0</v>
      </c>
      <c r="AD859" s="97">
        <f>Planning!AD$553</f>
        <v>0</v>
      </c>
      <c r="AE859" s="95">
        <f>Planning!AE$553</f>
        <v>0</v>
      </c>
      <c r="AF859" s="96">
        <f>Planning!AF$553</f>
        <v>0</v>
      </c>
      <c r="AG859" s="96">
        <f>Planning!AG$553</f>
        <v>0</v>
      </c>
      <c r="AH859" s="96">
        <f>Planning!AH$553</f>
        <v>0</v>
      </c>
      <c r="AI859" s="96">
        <f>Planning!AI$553</f>
        <v>0</v>
      </c>
      <c r="AJ859" s="97">
        <f>Planning!AJ$553</f>
        <v>0</v>
      </c>
      <c r="AK859" s="95">
        <f>Planning!AK$553</f>
        <v>0</v>
      </c>
      <c r="AL859" s="96">
        <f>Planning!AL$553</f>
        <v>0</v>
      </c>
      <c r="AM859" s="96">
        <f>Planning!AM$553</f>
        <v>0</v>
      </c>
      <c r="AN859" s="96">
        <f>Planning!AN$553</f>
        <v>0</v>
      </c>
      <c r="AO859" s="96">
        <f>Planning!AO$553</f>
        <v>0</v>
      </c>
      <c r="AP859" s="96">
        <f>Planning!AP$553</f>
        <v>0</v>
      </c>
      <c r="AQ859" s="96">
        <f>Planning!AQ$553</f>
        <v>0</v>
      </c>
      <c r="AR859" s="96">
        <f>Planning!AR$553</f>
        <v>0</v>
      </c>
      <c r="AS859" s="96">
        <f>Planning!AS$553</f>
        <v>0</v>
      </c>
      <c r="AT859" s="97">
        <f>Planning!AT$553</f>
        <v>0</v>
      </c>
      <c r="AU859" s="95">
        <f>Planning!AU$553</f>
        <v>0</v>
      </c>
      <c r="AV859" s="96">
        <f>Planning!AV$553</f>
        <v>0</v>
      </c>
      <c r="AW859" s="96">
        <f>Planning!AW$553</f>
        <v>0</v>
      </c>
      <c r="AX859" s="96">
        <f>Planning!AX$553</f>
        <v>0</v>
      </c>
      <c r="AY859" s="96">
        <f>Planning!AY$553</f>
        <v>0</v>
      </c>
      <c r="AZ859" s="96">
        <f>Planning!AZ$553</f>
        <v>0</v>
      </c>
      <c r="BA859" s="96">
        <f>Planning!BA$553</f>
        <v>0</v>
      </c>
      <c r="BB859" s="97">
        <f>Planning!BB$553</f>
        <v>0</v>
      </c>
      <c r="BC859" s="82">
        <f>Planning!BC$553</f>
        <v>0</v>
      </c>
      <c r="BD859" s="102"/>
      <c r="BE859" s="410">
        <f>Planning!BE$553</f>
        <v>0</v>
      </c>
      <c r="BF859" s="411">
        <f>Planning!BF$553</f>
        <v>0</v>
      </c>
      <c r="BG859" s="88">
        <f>Planning!BG$553</f>
        <v>0</v>
      </c>
      <c r="BH859" s="89">
        <f>Planning!BH$553</f>
        <v>0</v>
      </c>
      <c r="BI859" s="90" t="str">
        <f>Planning!BI$553</f>
        <v/>
      </c>
      <c r="BJ859" s="91">
        <f>Planning!BJ$553</f>
        <v>0</v>
      </c>
      <c r="BL859" s="211">
        <f>Planning!BL$553</f>
        <v>0</v>
      </c>
      <c r="BM859" s="142">
        <f>Planning!BP$553</f>
        <v>0</v>
      </c>
      <c r="NL859" s="43" t="s">
        <v>63</v>
      </c>
    </row>
    <row r="860" spans="1:376" ht="10.199999999999999" hidden="1" customHeight="1">
      <c r="A860" s="25"/>
      <c r="B860" s="337"/>
      <c r="C860" s="424"/>
      <c r="D860" s="15"/>
      <c r="E860" s="101"/>
      <c r="F860" s="101"/>
      <c r="G860" s="101"/>
      <c r="H860" s="323"/>
      <c r="I860" s="400">
        <f>Conges!$B$19</f>
        <v>44912</v>
      </c>
      <c r="J860" s="401"/>
      <c r="K860" s="401"/>
      <c r="L860" s="401"/>
      <c r="M860" s="401"/>
      <c r="N860" s="65" t="str">
        <f>Planning!N$588</f>
        <v/>
      </c>
      <c r="O860" s="98">
        <f>Planning!O$588</f>
        <v>0</v>
      </c>
      <c r="P860" s="99">
        <f>Planning!P$588</f>
        <v>0</v>
      </c>
      <c r="Q860" s="99">
        <f>Planning!Q$588</f>
        <v>0</v>
      </c>
      <c r="R860" s="99">
        <f>Planning!R$588</f>
        <v>0</v>
      </c>
      <c r="S860" s="99">
        <f>Planning!S$588</f>
        <v>0</v>
      </c>
      <c r="T860" s="99">
        <f>Planning!T$588</f>
        <v>0</v>
      </c>
      <c r="U860" s="99">
        <f>Planning!U$588</f>
        <v>0</v>
      </c>
      <c r="V860" s="100">
        <f>Planning!V$588</f>
        <v>0</v>
      </c>
      <c r="W860" s="98">
        <f>Planning!W$588</f>
        <v>0</v>
      </c>
      <c r="X860" s="99">
        <f>Planning!X$588</f>
        <v>0</v>
      </c>
      <c r="Y860" s="99">
        <f>Planning!Y$588</f>
        <v>0</v>
      </c>
      <c r="Z860" s="99">
        <f>Planning!Z$588</f>
        <v>0</v>
      </c>
      <c r="AA860" s="99">
        <f>Planning!AA$588</f>
        <v>0</v>
      </c>
      <c r="AB860" s="99">
        <f>Planning!AB$588</f>
        <v>0</v>
      </c>
      <c r="AC860" s="99">
        <f>Planning!AC$588</f>
        <v>0</v>
      </c>
      <c r="AD860" s="100">
        <f>Planning!AD$588</f>
        <v>0</v>
      </c>
      <c r="AE860" s="98">
        <f>Planning!AE$588</f>
        <v>0</v>
      </c>
      <c r="AF860" s="99">
        <f>Planning!AF$588</f>
        <v>0</v>
      </c>
      <c r="AG860" s="99">
        <f>Planning!AG$588</f>
        <v>0</v>
      </c>
      <c r="AH860" s="99">
        <f>Planning!AH$588</f>
        <v>0</v>
      </c>
      <c r="AI860" s="99">
        <f>Planning!AI$588</f>
        <v>0</v>
      </c>
      <c r="AJ860" s="100">
        <f>Planning!AJ$588</f>
        <v>0</v>
      </c>
      <c r="AK860" s="98">
        <f>Planning!AK$588</f>
        <v>0</v>
      </c>
      <c r="AL860" s="99">
        <f>Planning!AL$588</f>
        <v>0</v>
      </c>
      <c r="AM860" s="99">
        <f>Planning!AM$588</f>
        <v>0</v>
      </c>
      <c r="AN860" s="99">
        <f>Planning!AN$588</f>
        <v>0</v>
      </c>
      <c r="AO860" s="99">
        <f>Planning!AO$588</f>
        <v>0</v>
      </c>
      <c r="AP860" s="99">
        <f>Planning!AP$588</f>
        <v>0</v>
      </c>
      <c r="AQ860" s="99">
        <f>Planning!AQ$588</f>
        <v>0</v>
      </c>
      <c r="AR860" s="99">
        <f>Planning!AR$588</f>
        <v>0</v>
      </c>
      <c r="AS860" s="99">
        <f>Planning!AS$588</f>
        <v>0</v>
      </c>
      <c r="AT860" s="100">
        <f>Planning!AT$588</f>
        <v>0</v>
      </c>
      <c r="AU860" s="98">
        <f>Planning!AU$588</f>
        <v>0</v>
      </c>
      <c r="AV860" s="99">
        <f>Planning!AV$588</f>
        <v>0</v>
      </c>
      <c r="AW860" s="99">
        <f>Planning!AW$588</f>
        <v>0</v>
      </c>
      <c r="AX860" s="99">
        <f>Planning!AX$588</f>
        <v>0</v>
      </c>
      <c r="AY860" s="99">
        <f>Planning!AY$588</f>
        <v>0</v>
      </c>
      <c r="AZ860" s="99">
        <f>Planning!AZ$588</f>
        <v>0</v>
      </c>
      <c r="BA860" s="99">
        <f>Planning!BA$588</f>
        <v>0</v>
      </c>
      <c r="BB860" s="100">
        <f>Planning!BB$588</f>
        <v>0</v>
      </c>
      <c r="BC860" s="69">
        <f>Planning!BC$588</f>
        <v>0</v>
      </c>
      <c r="BD860" s="102"/>
      <c r="BE860" s="408">
        <f>Planning!BE$588</f>
        <v>0</v>
      </c>
      <c r="BF860" s="409">
        <f>Planning!BF$588</f>
        <v>0</v>
      </c>
      <c r="BG860" s="74">
        <f>Planning!BG$588</f>
        <v>0</v>
      </c>
      <c r="BH860" s="75">
        <f>Planning!BH$588</f>
        <v>0</v>
      </c>
      <c r="BI860" s="76" t="str">
        <f>Planning!BI$588</f>
        <v/>
      </c>
      <c r="BJ860" s="77">
        <f>Planning!BJ$588</f>
        <v>0</v>
      </c>
      <c r="BL860" s="210">
        <f>Planning!BL$588</f>
        <v>0</v>
      </c>
      <c r="BM860" s="143">
        <f>Planning!BP$588</f>
        <v>0</v>
      </c>
      <c r="NL860" s="43" t="s">
        <v>63</v>
      </c>
    </row>
    <row r="861" spans="1:376" ht="10.199999999999999" hidden="1" customHeight="1">
      <c r="A861" s="25"/>
      <c r="B861" s="337"/>
      <c r="C861" s="424"/>
      <c r="D861" s="15"/>
      <c r="E861" s="101"/>
      <c r="F861" s="101"/>
      <c r="G861" s="101"/>
      <c r="H861" s="323"/>
      <c r="I861" s="402">
        <f>Conges!$B$20</f>
        <v>44913</v>
      </c>
      <c r="J861" s="403"/>
      <c r="K861" s="403"/>
      <c r="L861" s="403"/>
      <c r="M861" s="403"/>
      <c r="N861" s="78" t="str">
        <f>Planning!N$623</f>
        <v/>
      </c>
      <c r="O861" s="95">
        <f>Planning!O$623</f>
        <v>0</v>
      </c>
      <c r="P861" s="96">
        <f>Planning!P$623</f>
        <v>0</v>
      </c>
      <c r="Q861" s="96">
        <f>Planning!Q$623</f>
        <v>0</v>
      </c>
      <c r="R861" s="96">
        <f>Planning!R$623</f>
        <v>0</v>
      </c>
      <c r="S861" s="96">
        <f>Planning!S$623</f>
        <v>0</v>
      </c>
      <c r="T861" s="96">
        <f>Planning!T$623</f>
        <v>0</v>
      </c>
      <c r="U861" s="96">
        <f>Planning!U$623</f>
        <v>0</v>
      </c>
      <c r="V861" s="97">
        <f>Planning!V$623</f>
        <v>0</v>
      </c>
      <c r="W861" s="95">
        <f>Planning!W$623</f>
        <v>0</v>
      </c>
      <c r="X861" s="96">
        <f>Planning!X$623</f>
        <v>0</v>
      </c>
      <c r="Y861" s="96">
        <f>Planning!Y$623</f>
        <v>0</v>
      </c>
      <c r="Z861" s="96">
        <f>Planning!Z$623</f>
        <v>0</v>
      </c>
      <c r="AA861" s="96">
        <f>Planning!AA$623</f>
        <v>0</v>
      </c>
      <c r="AB861" s="96">
        <f>Planning!AB$623</f>
        <v>0</v>
      </c>
      <c r="AC861" s="96">
        <f>Planning!AC$623</f>
        <v>0</v>
      </c>
      <c r="AD861" s="97">
        <f>Planning!AD$623</f>
        <v>0</v>
      </c>
      <c r="AE861" s="95">
        <f>Planning!AE$623</f>
        <v>0</v>
      </c>
      <c r="AF861" s="96">
        <f>Planning!AF$623</f>
        <v>0</v>
      </c>
      <c r="AG861" s="96">
        <f>Planning!AG$623</f>
        <v>0</v>
      </c>
      <c r="AH861" s="96">
        <f>Planning!AH$623</f>
        <v>0</v>
      </c>
      <c r="AI861" s="96">
        <f>Planning!AI$623</f>
        <v>0</v>
      </c>
      <c r="AJ861" s="97">
        <f>Planning!AJ$623</f>
        <v>0</v>
      </c>
      <c r="AK861" s="95">
        <f>Planning!AK$623</f>
        <v>0</v>
      </c>
      <c r="AL861" s="96">
        <f>Planning!AL$623</f>
        <v>0</v>
      </c>
      <c r="AM861" s="96">
        <f>Planning!AM$623</f>
        <v>0</v>
      </c>
      <c r="AN861" s="96">
        <f>Planning!AN$623</f>
        <v>0</v>
      </c>
      <c r="AO861" s="96">
        <f>Planning!AO$623</f>
        <v>0</v>
      </c>
      <c r="AP861" s="96">
        <f>Planning!AP$623</f>
        <v>0</v>
      </c>
      <c r="AQ861" s="96">
        <f>Planning!AQ$623</f>
        <v>0</v>
      </c>
      <c r="AR861" s="96">
        <f>Planning!AR$623</f>
        <v>0</v>
      </c>
      <c r="AS861" s="96">
        <f>Planning!AS$623</f>
        <v>0</v>
      </c>
      <c r="AT861" s="97">
        <f>Planning!AT$623</f>
        <v>0</v>
      </c>
      <c r="AU861" s="95">
        <f>Planning!AU$623</f>
        <v>0</v>
      </c>
      <c r="AV861" s="96">
        <f>Planning!AV$623</f>
        <v>0</v>
      </c>
      <c r="AW861" s="96">
        <f>Planning!AW$623</f>
        <v>0</v>
      </c>
      <c r="AX861" s="96">
        <f>Planning!AX$623</f>
        <v>0</v>
      </c>
      <c r="AY861" s="96">
        <f>Planning!AY$623</f>
        <v>0</v>
      </c>
      <c r="AZ861" s="96">
        <f>Planning!AZ$623</f>
        <v>0</v>
      </c>
      <c r="BA861" s="96">
        <f>Planning!BA$623</f>
        <v>0</v>
      </c>
      <c r="BB861" s="97">
        <f>Planning!BB$623</f>
        <v>0</v>
      </c>
      <c r="BC861" s="82">
        <f>Planning!BC$623</f>
        <v>0</v>
      </c>
      <c r="BD861" s="102"/>
      <c r="BE861" s="410">
        <f>Planning!BE$623</f>
        <v>0</v>
      </c>
      <c r="BF861" s="411">
        <f>Planning!BF$623</f>
        <v>0</v>
      </c>
      <c r="BG861" s="88">
        <f>Planning!BG$623</f>
        <v>0</v>
      </c>
      <c r="BH861" s="89">
        <f>Planning!BH$623</f>
        <v>0</v>
      </c>
      <c r="BI861" s="90" t="str">
        <f>Planning!BI$623</f>
        <v/>
      </c>
      <c r="BJ861" s="91">
        <f>Planning!BJ$623</f>
        <v>0</v>
      </c>
      <c r="BL861" s="211">
        <f>Planning!BL$623</f>
        <v>0</v>
      </c>
      <c r="BM861" s="142">
        <f>Planning!BP$623</f>
        <v>0</v>
      </c>
      <c r="NL861" s="43" t="s">
        <v>63</v>
      </c>
    </row>
    <row r="862" spans="1:376" ht="10.199999999999999" hidden="1" customHeight="1">
      <c r="A862" s="25"/>
      <c r="B862" s="337"/>
      <c r="C862" s="424"/>
      <c r="D862" s="15"/>
      <c r="E862" s="101"/>
      <c r="F862" s="101"/>
      <c r="G862" s="101"/>
      <c r="H862" s="323"/>
      <c r="I862" s="400">
        <f>Conges!$B$21</f>
        <v>44914</v>
      </c>
      <c r="J862" s="401"/>
      <c r="K862" s="401"/>
      <c r="L862" s="401"/>
      <c r="M862" s="401"/>
      <c r="N862" s="65" t="str">
        <f>Planning!N$658</f>
        <v/>
      </c>
      <c r="O862" s="98">
        <f>Planning!O$658</f>
        <v>0</v>
      </c>
      <c r="P862" s="99">
        <f>Planning!P$658</f>
        <v>0</v>
      </c>
      <c r="Q862" s="99">
        <f>Planning!Q$658</f>
        <v>0</v>
      </c>
      <c r="R862" s="99">
        <f>Planning!R$658</f>
        <v>0</v>
      </c>
      <c r="S862" s="99">
        <f>Planning!S$658</f>
        <v>0</v>
      </c>
      <c r="T862" s="99">
        <f>Planning!T$658</f>
        <v>0</v>
      </c>
      <c r="U862" s="99">
        <f>Planning!U$658</f>
        <v>0</v>
      </c>
      <c r="V862" s="100">
        <f>Planning!V$658</f>
        <v>0</v>
      </c>
      <c r="W862" s="98">
        <f>Planning!W$658</f>
        <v>0</v>
      </c>
      <c r="X862" s="99">
        <f>Planning!X$658</f>
        <v>0</v>
      </c>
      <c r="Y862" s="99">
        <f>Planning!Y$658</f>
        <v>0</v>
      </c>
      <c r="Z862" s="99">
        <f>Planning!Z$658</f>
        <v>0</v>
      </c>
      <c r="AA862" s="99">
        <f>Planning!AA$658</f>
        <v>0</v>
      </c>
      <c r="AB862" s="99">
        <f>Planning!AB$658</f>
        <v>0</v>
      </c>
      <c r="AC862" s="99">
        <f>Planning!AC$658</f>
        <v>0</v>
      </c>
      <c r="AD862" s="100">
        <f>Planning!AD$658</f>
        <v>0</v>
      </c>
      <c r="AE862" s="98">
        <f>Planning!AE$658</f>
        <v>0</v>
      </c>
      <c r="AF862" s="99">
        <f>Planning!AF$658</f>
        <v>0</v>
      </c>
      <c r="AG862" s="99">
        <f>Planning!AG$658</f>
        <v>0</v>
      </c>
      <c r="AH862" s="99">
        <f>Planning!AH$658</f>
        <v>0</v>
      </c>
      <c r="AI862" s="99">
        <f>Planning!AI$658</f>
        <v>0</v>
      </c>
      <c r="AJ862" s="100">
        <f>Planning!AJ$658</f>
        <v>0</v>
      </c>
      <c r="AK862" s="98">
        <f>Planning!AK$658</f>
        <v>0</v>
      </c>
      <c r="AL862" s="99">
        <f>Planning!AL$658</f>
        <v>0</v>
      </c>
      <c r="AM862" s="99">
        <f>Planning!AM$658</f>
        <v>0</v>
      </c>
      <c r="AN862" s="99">
        <f>Planning!AN$658</f>
        <v>0</v>
      </c>
      <c r="AO862" s="99">
        <f>Planning!AO$658</f>
        <v>0</v>
      </c>
      <c r="AP862" s="99">
        <f>Planning!AP$658</f>
        <v>0</v>
      </c>
      <c r="AQ862" s="99">
        <f>Planning!AQ$658</f>
        <v>0</v>
      </c>
      <c r="AR862" s="99">
        <f>Planning!AR$658</f>
        <v>0</v>
      </c>
      <c r="AS862" s="99">
        <f>Planning!AS$658</f>
        <v>0</v>
      </c>
      <c r="AT862" s="100">
        <f>Planning!AT$658</f>
        <v>0</v>
      </c>
      <c r="AU862" s="98">
        <f>Planning!AU$658</f>
        <v>0</v>
      </c>
      <c r="AV862" s="99">
        <f>Planning!AV$658</f>
        <v>0</v>
      </c>
      <c r="AW862" s="99">
        <f>Planning!AW$658</f>
        <v>0</v>
      </c>
      <c r="AX862" s="99">
        <f>Planning!AX$658</f>
        <v>0</v>
      </c>
      <c r="AY862" s="99">
        <f>Planning!AY$658</f>
        <v>0</v>
      </c>
      <c r="AZ862" s="99">
        <f>Planning!AZ$658</f>
        <v>0</v>
      </c>
      <c r="BA862" s="99">
        <f>Planning!BA$658</f>
        <v>0</v>
      </c>
      <c r="BB862" s="100">
        <f>Planning!BB$658</f>
        <v>0</v>
      </c>
      <c r="BC862" s="69">
        <f>Planning!BC$658</f>
        <v>0</v>
      </c>
      <c r="BD862" s="102"/>
      <c r="BE862" s="408">
        <f>Planning!BE$658</f>
        <v>0</v>
      </c>
      <c r="BF862" s="409">
        <f>Planning!BF$658</f>
        <v>0</v>
      </c>
      <c r="BG862" s="74">
        <f>Planning!BG$658</f>
        <v>0</v>
      </c>
      <c r="BH862" s="75">
        <f>Planning!BH$658</f>
        <v>0</v>
      </c>
      <c r="BI862" s="76" t="str">
        <f>Planning!BI$658</f>
        <v/>
      </c>
      <c r="BJ862" s="77">
        <f>Planning!BJ$658</f>
        <v>0</v>
      </c>
      <c r="BL862" s="210">
        <f>Planning!BL$658</f>
        <v>0</v>
      </c>
      <c r="BM862" s="143">
        <f>Planning!BP$658</f>
        <v>0</v>
      </c>
      <c r="NL862" s="43" t="s">
        <v>63</v>
      </c>
    </row>
    <row r="863" spans="1:376" ht="10.199999999999999" hidden="1" customHeight="1">
      <c r="A863" s="25"/>
      <c r="B863" s="337"/>
      <c r="C863" s="424"/>
      <c r="D863" s="15"/>
      <c r="E863" s="101"/>
      <c r="F863" s="101"/>
      <c r="G863" s="101"/>
      <c r="H863" s="323"/>
      <c r="I863" s="402">
        <f>Conges!$B$22</f>
        <v>44915</v>
      </c>
      <c r="J863" s="403"/>
      <c r="K863" s="403"/>
      <c r="L863" s="403"/>
      <c r="M863" s="403"/>
      <c r="N863" s="78" t="str">
        <f>Planning!N$693</f>
        <v/>
      </c>
      <c r="O863" s="95">
        <f>Planning!O$693</f>
        <v>0</v>
      </c>
      <c r="P863" s="96">
        <f>Planning!P$693</f>
        <v>0</v>
      </c>
      <c r="Q863" s="96">
        <f>Planning!Q$693</f>
        <v>0</v>
      </c>
      <c r="R863" s="96">
        <f>Planning!R$693</f>
        <v>0</v>
      </c>
      <c r="S863" s="96">
        <f>Planning!S$693</f>
        <v>0</v>
      </c>
      <c r="T863" s="96">
        <f>Planning!T$693</f>
        <v>0</v>
      </c>
      <c r="U863" s="96">
        <f>Planning!U$693</f>
        <v>0</v>
      </c>
      <c r="V863" s="97">
        <f>Planning!V$693</f>
        <v>0</v>
      </c>
      <c r="W863" s="95">
        <f>Planning!W$693</f>
        <v>0</v>
      </c>
      <c r="X863" s="96">
        <f>Planning!X$693</f>
        <v>0</v>
      </c>
      <c r="Y863" s="96">
        <f>Planning!Y$693</f>
        <v>0</v>
      </c>
      <c r="Z863" s="96">
        <f>Planning!Z$693</f>
        <v>0</v>
      </c>
      <c r="AA863" s="96">
        <f>Planning!AA$693</f>
        <v>0</v>
      </c>
      <c r="AB863" s="96">
        <f>Planning!AB$693</f>
        <v>0</v>
      </c>
      <c r="AC863" s="96">
        <f>Planning!AC$693</f>
        <v>0</v>
      </c>
      <c r="AD863" s="97">
        <f>Planning!AD$693</f>
        <v>0</v>
      </c>
      <c r="AE863" s="95">
        <f>Planning!AE$693</f>
        <v>0</v>
      </c>
      <c r="AF863" s="96">
        <f>Planning!AF$693</f>
        <v>0</v>
      </c>
      <c r="AG863" s="96">
        <f>Planning!AG$693</f>
        <v>0</v>
      </c>
      <c r="AH863" s="96">
        <f>Planning!AH$693</f>
        <v>0</v>
      </c>
      <c r="AI863" s="96">
        <f>Planning!AI$693</f>
        <v>0</v>
      </c>
      <c r="AJ863" s="97">
        <f>Planning!AJ$693</f>
        <v>0</v>
      </c>
      <c r="AK863" s="95">
        <f>Planning!AK$693</f>
        <v>0</v>
      </c>
      <c r="AL863" s="96">
        <f>Planning!AL$693</f>
        <v>0</v>
      </c>
      <c r="AM863" s="96">
        <f>Planning!AM$693</f>
        <v>0</v>
      </c>
      <c r="AN863" s="96">
        <f>Planning!AN$693</f>
        <v>0</v>
      </c>
      <c r="AO863" s="96">
        <f>Planning!AO$693</f>
        <v>0</v>
      </c>
      <c r="AP863" s="96">
        <f>Planning!AP$693</f>
        <v>0</v>
      </c>
      <c r="AQ863" s="96">
        <f>Planning!AQ$693</f>
        <v>0</v>
      </c>
      <c r="AR863" s="96">
        <f>Planning!AR$693</f>
        <v>0</v>
      </c>
      <c r="AS863" s="96">
        <f>Planning!AS$693</f>
        <v>0</v>
      </c>
      <c r="AT863" s="97">
        <f>Planning!AT$693</f>
        <v>0</v>
      </c>
      <c r="AU863" s="95">
        <f>Planning!AU$693</f>
        <v>0</v>
      </c>
      <c r="AV863" s="96">
        <f>Planning!AV$693</f>
        <v>0</v>
      </c>
      <c r="AW863" s="96">
        <f>Planning!AW$693</f>
        <v>0</v>
      </c>
      <c r="AX863" s="96">
        <f>Planning!AX$693</f>
        <v>0</v>
      </c>
      <c r="AY863" s="96">
        <f>Planning!AY$693</f>
        <v>0</v>
      </c>
      <c r="AZ863" s="96">
        <f>Planning!AZ$693</f>
        <v>0</v>
      </c>
      <c r="BA863" s="96">
        <f>Planning!BA$693</f>
        <v>0</v>
      </c>
      <c r="BB863" s="97">
        <f>Planning!BB$693</f>
        <v>0</v>
      </c>
      <c r="BC863" s="82">
        <f>Planning!BC$693</f>
        <v>0</v>
      </c>
      <c r="BD863" s="102"/>
      <c r="BE863" s="410">
        <f>Planning!BE$693</f>
        <v>0</v>
      </c>
      <c r="BF863" s="411">
        <f>Planning!BF$693</f>
        <v>0</v>
      </c>
      <c r="BG863" s="88">
        <f>Planning!BG$693</f>
        <v>0</v>
      </c>
      <c r="BH863" s="89">
        <f>Planning!BH$693</f>
        <v>0</v>
      </c>
      <c r="BI863" s="90" t="str">
        <f>Planning!BI$693</f>
        <v/>
      </c>
      <c r="BJ863" s="91">
        <f>Planning!BJ$693</f>
        <v>0</v>
      </c>
      <c r="BL863" s="211">
        <f>Planning!BL$693</f>
        <v>0</v>
      </c>
      <c r="BM863" s="142">
        <f>Planning!BP$693</f>
        <v>0</v>
      </c>
      <c r="NL863" s="43" t="s">
        <v>63</v>
      </c>
    </row>
    <row r="864" spans="1:376" ht="10.199999999999999" hidden="1" customHeight="1">
      <c r="A864" s="25"/>
      <c r="B864" s="337"/>
      <c r="C864" s="424"/>
      <c r="D864" s="15"/>
      <c r="E864" s="101"/>
      <c r="F864" s="101"/>
      <c r="G864" s="101"/>
      <c r="H864" s="323"/>
      <c r="I864" s="400">
        <f>Conges!$B$23</f>
        <v>44916</v>
      </c>
      <c r="J864" s="401"/>
      <c r="K864" s="401"/>
      <c r="L864" s="401"/>
      <c r="M864" s="401"/>
      <c r="N864" s="65" t="str">
        <f>Planning!N$728</f>
        <v/>
      </c>
      <c r="O864" s="98">
        <f>Planning!O$728</f>
        <v>0</v>
      </c>
      <c r="P864" s="99">
        <f>Planning!P$728</f>
        <v>0</v>
      </c>
      <c r="Q864" s="99">
        <f>Planning!Q$728</f>
        <v>0</v>
      </c>
      <c r="R864" s="99">
        <f>Planning!R$728</f>
        <v>0</v>
      </c>
      <c r="S864" s="99">
        <f>Planning!S$728</f>
        <v>0</v>
      </c>
      <c r="T864" s="99">
        <f>Planning!T$728</f>
        <v>0</v>
      </c>
      <c r="U864" s="99">
        <f>Planning!U$728</f>
        <v>0</v>
      </c>
      <c r="V864" s="100">
        <f>Planning!V$728</f>
        <v>0</v>
      </c>
      <c r="W864" s="98">
        <f>Planning!W$728</f>
        <v>0</v>
      </c>
      <c r="X864" s="99">
        <f>Planning!X$728</f>
        <v>0</v>
      </c>
      <c r="Y864" s="99">
        <f>Planning!Y$728</f>
        <v>0</v>
      </c>
      <c r="Z864" s="99">
        <f>Planning!Z$728</f>
        <v>0</v>
      </c>
      <c r="AA864" s="99">
        <f>Planning!AA$728</f>
        <v>0</v>
      </c>
      <c r="AB864" s="99">
        <f>Planning!AB$728</f>
        <v>0</v>
      </c>
      <c r="AC864" s="99">
        <f>Planning!AC$728</f>
        <v>0</v>
      </c>
      <c r="AD864" s="100">
        <f>Planning!AD$728</f>
        <v>0</v>
      </c>
      <c r="AE864" s="98">
        <f>Planning!AE$728</f>
        <v>0</v>
      </c>
      <c r="AF864" s="99">
        <f>Planning!AF$728</f>
        <v>0</v>
      </c>
      <c r="AG864" s="99">
        <f>Planning!AG$728</f>
        <v>0</v>
      </c>
      <c r="AH864" s="99">
        <f>Planning!AH$728</f>
        <v>0</v>
      </c>
      <c r="AI864" s="99">
        <f>Planning!AI$728</f>
        <v>0</v>
      </c>
      <c r="AJ864" s="100">
        <f>Planning!AJ$728</f>
        <v>0</v>
      </c>
      <c r="AK864" s="98">
        <f>Planning!AK$728</f>
        <v>0</v>
      </c>
      <c r="AL864" s="99">
        <f>Planning!AL$728</f>
        <v>0</v>
      </c>
      <c r="AM864" s="99">
        <f>Planning!AM$728</f>
        <v>0</v>
      </c>
      <c r="AN864" s="99">
        <f>Planning!AN$728</f>
        <v>0</v>
      </c>
      <c r="AO864" s="99">
        <f>Planning!AO$728</f>
        <v>0</v>
      </c>
      <c r="AP864" s="99">
        <f>Planning!AP$728</f>
        <v>0</v>
      </c>
      <c r="AQ864" s="99">
        <f>Planning!AQ$728</f>
        <v>0</v>
      </c>
      <c r="AR864" s="99">
        <f>Planning!AR$728</f>
        <v>0</v>
      </c>
      <c r="AS864" s="99">
        <f>Planning!AS$728</f>
        <v>0</v>
      </c>
      <c r="AT864" s="100">
        <f>Planning!AT$728</f>
        <v>0</v>
      </c>
      <c r="AU864" s="98">
        <f>Planning!AU$728</f>
        <v>0</v>
      </c>
      <c r="AV864" s="99">
        <f>Planning!AV$728</f>
        <v>0</v>
      </c>
      <c r="AW864" s="99">
        <f>Planning!AW$728</f>
        <v>0</v>
      </c>
      <c r="AX864" s="99">
        <f>Planning!AX$728</f>
        <v>0</v>
      </c>
      <c r="AY864" s="99">
        <f>Planning!AY$728</f>
        <v>0</v>
      </c>
      <c r="AZ864" s="99">
        <f>Planning!AZ$728</f>
        <v>0</v>
      </c>
      <c r="BA864" s="99">
        <f>Planning!BA$728</f>
        <v>0</v>
      </c>
      <c r="BB864" s="100">
        <f>Planning!BB$728</f>
        <v>0</v>
      </c>
      <c r="BC864" s="69">
        <f>Planning!BC$728</f>
        <v>0</v>
      </c>
      <c r="BD864" s="102"/>
      <c r="BE864" s="408">
        <f>Planning!BE$728</f>
        <v>0</v>
      </c>
      <c r="BF864" s="409">
        <f>Planning!BF$728</f>
        <v>0</v>
      </c>
      <c r="BG864" s="74">
        <f>Planning!BG$728</f>
        <v>0</v>
      </c>
      <c r="BH864" s="75">
        <f>Planning!BH$728</f>
        <v>0</v>
      </c>
      <c r="BI864" s="76" t="str">
        <f>Planning!BI$728</f>
        <v/>
      </c>
      <c r="BJ864" s="77">
        <f>Planning!BJ$728</f>
        <v>0</v>
      </c>
      <c r="BL864" s="210">
        <f>Planning!BL$728</f>
        <v>0</v>
      </c>
      <c r="BM864" s="143">
        <f>Planning!BP$728</f>
        <v>0</v>
      </c>
      <c r="NL864" s="43" t="s">
        <v>63</v>
      </c>
    </row>
    <row r="865" spans="1:376" ht="10.199999999999999" hidden="1" customHeight="1">
      <c r="A865" s="25"/>
      <c r="B865" s="337"/>
      <c r="C865" s="424"/>
      <c r="D865" s="15"/>
      <c r="E865" s="101"/>
      <c r="F865" s="101"/>
      <c r="G865" s="101"/>
      <c r="H865" s="323"/>
      <c r="I865" s="402">
        <f>Conges!$B$24</f>
        <v>44917</v>
      </c>
      <c r="J865" s="403"/>
      <c r="K865" s="403"/>
      <c r="L865" s="403"/>
      <c r="M865" s="403"/>
      <c r="N865" s="78" t="str">
        <f>Planning!N$763</f>
        <v/>
      </c>
      <c r="O865" s="95">
        <f>Planning!O$763</f>
        <v>0</v>
      </c>
      <c r="P865" s="96">
        <f>Planning!P$763</f>
        <v>0</v>
      </c>
      <c r="Q865" s="96">
        <f>Planning!Q$763</f>
        <v>0</v>
      </c>
      <c r="R865" s="96">
        <f>Planning!R$763</f>
        <v>0</v>
      </c>
      <c r="S865" s="96">
        <f>Planning!S$763</f>
        <v>0</v>
      </c>
      <c r="T865" s="96">
        <f>Planning!T$763</f>
        <v>0</v>
      </c>
      <c r="U865" s="96">
        <f>Planning!U$763</f>
        <v>0</v>
      </c>
      <c r="V865" s="97">
        <f>Planning!V$763</f>
        <v>0</v>
      </c>
      <c r="W865" s="95">
        <f>Planning!W$763</f>
        <v>0</v>
      </c>
      <c r="X865" s="96">
        <f>Planning!X$763</f>
        <v>0</v>
      </c>
      <c r="Y865" s="96">
        <f>Planning!Y$763</f>
        <v>0</v>
      </c>
      <c r="Z865" s="96">
        <f>Planning!Z$763</f>
        <v>0</v>
      </c>
      <c r="AA865" s="96">
        <f>Planning!AA$763</f>
        <v>0</v>
      </c>
      <c r="AB865" s="96">
        <f>Planning!AB$763</f>
        <v>0</v>
      </c>
      <c r="AC865" s="96">
        <f>Planning!AC$763</f>
        <v>0</v>
      </c>
      <c r="AD865" s="97">
        <f>Planning!AD$763</f>
        <v>0</v>
      </c>
      <c r="AE865" s="95">
        <f>Planning!AE$763</f>
        <v>0</v>
      </c>
      <c r="AF865" s="96">
        <f>Planning!AF$763</f>
        <v>0</v>
      </c>
      <c r="AG865" s="96">
        <f>Planning!AG$763</f>
        <v>0</v>
      </c>
      <c r="AH865" s="96">
        <f>Planning!AH$763</f>
        <v>0</v>
      </c>
      <c r="AI865" s="96">
        <f>Planning!AI$763</f>
        <v>0</v>
      </c>
      <c r="AJ865" s="97">
        <f>Planning!AJ$763</f>
        <v>0</v>
      </c>
      <c r="AK865" s="95">
        <f>Planning!AK$763</f>
        <v>0</v>
      </c>
      <c r="AL865" s="96">
        <f>Planning!AL$763</f>
        <v>0</v>
      </c>
      <c r="AM865" s="96">
        <f>Planning!AM$763</f>
        <v>0</v>
      </c>
      <c r="AN865" s="96">
        <f>Planning!AN$763</f>
        <v>0</v>
      </c>
      <c r="AO865" s="96">
        <f>Planning!AO$763</f>
        <v>0</v>
      </c>
      <c r="AP865" s="96">
        <f>Planning!AP$763</f>
        <v>0</v>
      </c>
      <c r="AQ865" s="96">
        <f>Planning!AQ$763</f>
        <v>0</v>
      </c>
      <c r="AR865" s="96">
        <f>Planning!AR$763</f>
        <v>0</v>
      </c>
      <c r="AS865" s="96">
        <f>Planning!AS$763</f>
        <v>0</v>
      </c>
      <c r="AT865" s="97">
        <f>Planning!AT$763</f>
        <v>0</v>
      </c>
      <c r="AU865" s="95">
        <f>Planning!AU$763</f>
        <v>0</v>
      </c>
      <c r="AV865" s="96">
        <f>Planning!AV$763</f>
        <v>0</v>
      </c>
      <c r="AW865" s="96">
        <f>Planning!AW$763</f>
        <v>0</v>
      </c>
      <c r="AX865" s="96">
        <f>Planning!AX$763</f>
        <v>0</v>
      </c>
      <c r="AY865" s="96">
        <f>Planning!AY$763</f>
        <v>0</v>
      </c>
      <c r="AZ865" s="96">
        <f>Planning!AZ$763</f>
        <v>0</v>
      </c>
      <c r="BA865" s="96">
        <f>Planning!BA$763</f>
        <v>0</v>
      </c>
      <c r="BB865" s="97">
        <f>Planning!BB$763</f>
        <v>0</v>
      </c>
      <c r="BC865" s="82">
        <f>Planning!BC$763</f>
        <v>0</v>
      </c>
      <c r="BD865" s="102"/>
      <c r="BE865" s="410">
        <f>Planning!BE$763</f>
        <v>0</v>
      </c>
      <c r="BF865" s="411">
        <f>Planning!BF$763</f>
        <v>0</v>
      </c>
      <c r="BG865" s="88">
        <f>Planning!BG$763</f>
        <v>0</v>
      </c>
      <c r="BH865" s="89">
        <f>Planning!BH$763</f>
        <v>0</v>
      </c>
      <c r="BI865" s="90" t="str">
        <f>Planning!BI$763</f>
        <v/>
      </c>
      <c r="BJ865" s="91">
        <f>Planning!BJ$763</f>
        <v>0</v>
      </c>
      <c r="BL865" s="211">
        <f>Planning!BL$763</f>
        <v>0</v>
      </c>
      <c r="BM865" s="142">
        <f>Planning!BP$763</f>
        <v>0</v>
      </c>
      <c r="NL865" s="43" t="s">
        <v>63</v>
      </c>
    </row>
    <row r="866" spans="1:376" ht="10.199999999999999" hidden="1" customHeight="1">
      <c r="A866" s="25"/>
      <c r="B866" s="337"/>
      <c r="C866" s="424"/>
      <c r="D866" s="15"/>
      <c r="E866" s="101"/>
      <c r="F866" s="101"/>
      <c r="G866" s="101"/>
      <c r="H866" s="323"/>
      <c r="I866" s="400">
        <f>Conges!$B$25</f>
        <v>44918</v>
      </c>
      <c r="J866" s="401"/>
      <c r="K866" s="401"/>
      <c r="L866" s="401"/>
      <c r="M866" s="401"/>
      <c r="N866" s="65" t="str">
        <f>Planning!N$798</f>
        <v/>
      </c>
      <c r="O866" s="98">
        <f>Planning!O$798</f>
        <v>0</v>
      </c>
      <c r="P866" s="99">
        <f>Planning!P$798</f>
        <v>0</v>
      </c>
      <c r="Q866" s="99">
        <f>Planning!Q$798</f>
        <v>0</v>
      </c>
      <c r="R866" s="99">
        <f>Planning!R$798</f>
        <v>0</v>
      </c>
      <c r="S866" s="99">
        <f>Planning!S$798</f>
        <v>0</v>
      </c>
      <c r="T866" s="99">
        <f>Planning!T$798</f>
        <v>0</v>
      </c>
      <c r="U866" s="99">
        <f>Planning!U$798</f>
        <v>0</v>
      </c>
      <c r="V866" s="100">
        <f>Planning!V$798</f>
        <v>0</v>
      </c>
      <c r="W866" s="98">
        <f>Planning!W$798</f>
        <v>0</v>
      </c>
      <c r="X866" s="99">
        <f>Planning!X$798</f>
        <v>0</v>
      </c>
      <c r="Y866" s="99">
        <f>Planning!Y$798</f>
        <v>0</v>
      </c>
      <c r="Z866" s="99">
        <f>Planning!Z$798</f>
        <v>0</v>
      </c>
      <c r="AA866" s="99">
        <f>Planning!AA$798</f>
        <v>0</v>
      </c>
      <c r="AB866" s="99">
        <f>Planning!AB$798</f>
        <v>0</v>
      </c>
      <c r="AC866" s="99">
        <f>Planning!AC$798</f>
        <v>0</v>
      </c>
      <c r="AD866" s="100">
        <f>Planning!AD$798</f>
        <v>0</v>
      </c>
      <c r="AE866" s="98">
        <f>Planning!AE$798</f>
        <v>0</v>
      </c>
      <c r="AF866" s="99">
        <f>Planning!AF$798</f>
        <v>0</v>
      </c>
      <c r="AG866" s="99">
        <f>Planning!AG$798</f>
        <v>0</v>
      </c>
      <c r="AH866" s="99">
        <f>Planning!AH$798</f>
        <v>0</v>
      </c>
      <c r="AI866" s="99">
        <f>Planning!AI$798</f>
        <v>0</v>
      </c>
      <c r="AJ866" s="100">
        <f>Planning!AJ$798</f>
        <v>0</v>
      </c>
      <c r="AK866" s="98">
        <f>Planning!AK$798</f>
        <v>0</v>
      </c>
      <c r="AL866" s="99">
        <f>Planning!AL$798</f>
        <v>0</v>
      </c>
      <c r="AM866" s="99">
        <f>Planning!AM$798</f>
        <v>0</v>
      </c>
      <c r="AN866" s="99">
        <f>Planning!AN$798</f>
        <v>0</v>
      </c>
      <c r="AO866" s="99">
        <f>Planning!AO$798</f>
        <v>0</v>
      </c>
      <c r="AP866" s="99">
        <f>Planning!AP$798</f>
        <v>0</v>
      </c>
      <c r="AQ866" s="99">
        <f>Planning!AQ$798</f>
        <v>0</v>
      </c>
      <c r="AR866" s="99">
        <f>Planning!AR$798</f>
        <v>0</v>
      </c>
      <c r="AS866" s="99">
        <f>Planning!AS$798</f>
        <v>0</v>
      </c>
      <c r="AT866" s="100">
        <f>Planning!AT$798</f>
        <v>0</v>
      </c>
      <c r="AU866" s="98">
        <f>Planning!AU$798</f>
        <v>0</v>
      </c>
      <c r="AV866" s="99">
        <f>Planning!AV$798</f>
        <v>0</v>
      </c>
      <c r="AW866" s="99">
        <f>Planning!AW$798</f>
        <v>0</v>
      </c>
      <c r="AX866" s="99">
        <f>Planning!AX$798</f>
        <v>0</v>
      </c>
      <c r="AY866" s="99">
        <f>Planning!AY$798</f>
        <v>0</v>
      </c>
      <c r="AZ866" s="99">
        <f>Planning!AZ$798</f>
        <v>0</v>
      </c>
      <c r="BA866" s="99">
        <f>Planning!BA$798</f>
        <v>0</v>
      </c>
      <c r="BB866" s="100">
        <f>Planning!BB$798</f>
        <v>0</v>
      </c>
      <c r="BC866" s="69">
        <f>Planning!BC$798</f>
        <v>0</v>
      </c>
      <c r="BD866" s="102"/>
      <c r="BE866" s="408">
        <f>Planning!BE$798</f>
        <v>0</v>
      </c>
      <c r="BF866" s="409">
        <f>Planning!BF$798</f>
        <v>0</v>
      </c>
      <c r="BG866" s="74">
        <f>Planning!BG$798</f>
        <v>0</v>
      </c>
      <c r="BH866" s="75">
        <f>Planning!BH$798</f>
        <v>0</v>
      </c>
      <c r="BI866" s="76" t="str">
        <f>Planning!BI$798</f>
        <v/>
      </c>
      <c r="BJ866" s="77">
        <f>Planning!BJ$798</f>
        <v>0</v>
      </c>
      <c r="BL866" s="210">
        <f>Planning!BL$798</f>
        <v>0</v>
      </c>
      <c r="BM866" s="143">
        <f>Planning!BP$798</f>
        <v>0</v>
      </c>
      <c r="NL866" s="43" t="s">
        <v>63</v>
      </c>
    </row>
    <row r="867" spans="1:376" ht="10.199999999999999" hidden="1" customHeight="1">
      <c r="A867" s="25"/>
      <c r="B867" s="337"/>
      <c r="C867" s="424"/>
      <c r="D867" s="15"/>
      <c r="E867" s="101"/>
      <c r="F867" s="101"/>
      <c r="G867" s="101"/>
      <c r="H867" s="323"/>
      <c r="I867" s="402">
        <f>Conges!$B$26</f>
        <v>44919</v>
      </c>
      <c r="J867" s="403"/>
      <c r="K867" s="403"/>
      <c r="L867" s="403"/>
      <c r="M867" s="403"/>
      <c r="N867" s="78" t="str">
        <f>Planning!N$833</f>
        <v/>
      </c>
      <c r="O867" s="95">
        <f>Planning!O$833</f>
        <v>0</v>
      </c>
      <c r="P867" s="96">
        <f>Planning!P$833</f>
        <v>0</v>
      </c>
      <c r="Q867" s="96">
        <f>Planning!Q$833</f>
        <v>0</v>
      </c>
      <c r="R867" s="96">
        <f>Planning!R$833</f>
        <v>0</v>
      </c>
      <c r="S867" s="96">
        <f>Planning!S$833</f>
        <v>0</v>
      </c>
      <c r="T867" s="96">
        <f>Planning!T$833</f>
        <v>0</v>
      </c>
      <c r="U867" s="96">
        <f>Planning!U$833</f>
        <v>0</v>
      </c>
      <c r="V867" s="97">
        <f>Planning!V$833</f>
        <v>0</v>
      </c>
      <c r="W867" s="95">
        <f>Planning!W$833</f>
        <v>0</v>
      </c>
      <c r="X867" s="96">
        <f>Planning!X$833</f>
        <v>0</v>
      </c>
      <c r="Y867" s="96">
        <f>Planning!Y$833</f>
        <v>0</v>
      </c>
      <c r="Z867" s="96">
        <f>Planning!Z$833</f>
        <v>0</v>
      </c>
      <c r="AA867" s="96">
        <f>Planning!AA$833</f>
        <v>0</v>
      </c>
      <c r="AB867" s="96">
        <f>Planning!AB$833</f>
        <v>0</v>
      </c>
      <c r="AC867" s="96">
        <f>Planning!AC$833</f>
        <v>0</v>
      </c>
      <c r="AD867" s="97">
        <f>Planning!AD$833</f>
        <v>0</v>
      </c>
      <c r="AE867" s="95">
        <f>Planning!AE$833</f>
        <v>0</v>
      </c>
      <c r="AF867" s="96">
        <f>Planning!AF$833</f>
        <v>0</v>
      </c>
      <c r="AG867" s="96">
        <f>Planning!AG$833</f>
        <v>0</v>
      </c>
      <c r="AH867" s="96">
        <f>Planning!AH$833</f>
        <v>0</v>
      </c>
      <c r="AI867" s="96">
        <f>Planning!AI$833</f>
        <v>0</v>
      </c>
      <c r="AJ867" s="97">
        <f>Planning!AJ$833</f>
        <v>0</v>
      </c>
      <c r="AK867" s="95">
        <f>Planning!AK$833</f>
        <v>0</v>
      </c>
      <c r="AL867" s="96">
        <f>Planning!AL$833</f>
        <v>0</v>
      </c>
      <c r="AM867" s="96">
        <f>Planning!AM$833</f>
        <v>0</v>
      </c>
      <c r="AN867" s="96">
        <f>Planning!AN$833</f>
        <v>0</v>
      </c>
      <c r="AO867" s="96">
        <f>Planning!AO$833</f>
        <v>0</v>
      </c>
      <c r="AP867" s="96">
        <f>Planning!AP$833</f>
        <v>0</v>
      </c>
      <c r="AQ867" s="96">
        <f>Planning!AQ$833</f>
        <v>0</v>
      </c>
      <c r="AR867" s="96">
        <f>Planning!AR$833</f>
        <v>0</v>
      </c>
      <c r="AS867" s="96">
        <f>Planning!AS$833</f>
        <v>0</v>
      </c>
      <c r="AT867" s="97">
        <f>Planning!AT$833</f>
        <v>0</v>
      </c>
      <c r="AU867" s="95">
        <f>Planning!AU$833</f>
        <v>0</v>
      </c>
      <c r="AV867" s="96">
        <f>Planning!AV$833</f>
        <v>0</v>
      </c>
      <c r="AW867" s="96">
        <f>Planning!AW$833</f>
        <v>0</v>
      </c>
      <c r="AX867" s="96">
        <f>Planning!AX$833</f>
        <v>0</v>
      </c>
      <c r="AY867" s="96">
        <f>Planning!AY$833</f>
        <v>0</v>
      </c>
      <c r="AZ867" s="96">
        <f>Planning!AZ$833</f>
        <v>0</v>
      </c>
      <c r="BA867" s="96">
        <f>Planning!BA$833</f>
        <v>0</v>
      </c>
      <c r="BB867" s="97">
        <f>Planning!BB$833</f>
        <v>0</v>
      </c>
      <c r="BC867" s="82">
        <f>Planning!BC$833</f>
        <v>0</v>
      </c>
      <c r="BD867" s="102"/>
      <c r="BE867" s="410">
        <f>Planning!BE$833</f>
        <v>0</v>
      </c>
      <c r="BF867" s="411">
        <f>Planning!BF$833</f>
        <v>0</v>
      </c>
      <c r="BG867" s="88">
        <f>Planning!BG$833</f>
        <v>0</v>
      </c>
      <c r="BH867" s="89">
        <f>Planning!BH$833</f>
        <v>0</v>
      </c>
      <c r="BI867" s="90" t="str">
        <f>Planning!BI$833</f>
        <v/>
      </c>
      <c r="BJ867" s="91">
        <f>Planning!BJ$833</f>
        <v>0</v>
      </c>
      <c r="BL867" s="211">
        <f>Planning!BL$833</f>
        <v>0</v>
      </c>
      <c r="BM867" s="142">
        <f>Planning!BP$833</f>
        <v>0</v>
      </c>
      <c r="NL867" s="43" t="s">
        <v>63</v>
      </c>
    </row>
    <row r="868" spans="1:376" ht="10.199999999999999" hidden="1" customHeight="1">
      <c r="A868" s="25"/>
      <c r="B868" s="337"/>
      <c r="C868" s="424"/>
      <c r="D868" s="15"/>
      <c r="E868" s="101"/>
      <c r="F868" s="101"/>
      <c r="G868" s="101"/>
      <c r="H868" s="323"/>
      <c r="I868" s="400">
        <f>Conges!$B$27</f>
        <v>44920</v>
      </c>
      <c r="J868" s="401"/>
      <c r="K868" s="401"/>
      <c r="L868" s="401"/>
      <c r="M868" s="401"/>
      <c r="N868" s="65" t="str">
        <f>Planning!N$868</f>
        <v/>
      </c>
      <c r="O868" s="98">
        <f>Planning!O$868</f>
        <v>0</v>
      </c>
      <c r="P868" s="99">
        <f>Planning!P$868</f>
        <v>0</v>
      </c>
      <c r="Q868" s="99">
        <f>Planning!Q$868</f>
        <v>0</v>
      </c>
      <c r="R868" s="99">
        <f>Planning!R$868</f>
        <v>0</v>
      </c>
      <c r="S868" s="99">
        <f>Planning!S$868</f>
        <v>0</v>
      </c>
      <c r="T868" s="99">
        <f>Planning!T$868</f>
        <v>0</v>
      </c>
      <c r="U868" s="99">
        <f>Planning!U$868</f>
        <v>0</v>
      </c>
      <c r="V868" s="100">
        <f>Planning!V$868</f>
        <v>0</v>
      </c>
      <c r="W868" s="98">
        <f>Planning!W$868</f>
        <v>0</v>
      </c>
      <c r="X868" s="99">
        <f>Planning!X$868</f>
        <v>0</v>
      </c>
      <c r="Y868" s="99">
        <f>Planning!Y$868</f>
        <v>0</v>
      </c>
      <c r="Z868" s="99">
        <f>Planning!Z$868</f>
        <v>0</v>
      </c>
      <c r="AA868" s="99">
        <f>Planning!AA$868</f>
        <v>0</v>
      </c>
      <c r="AB868" s="99">
        <f>Planning!AB$868</f>
        <v>0</v>
      </c>
      <c r="AC868" s="99">
        <f>Planning!AC$868</f>
        <v>0</v>
      </c>
      <c r="AD868" s="100">
        <f>Planning!AD$868</f>
        <v>0</v>
      </c>
      <c r="AE868" s="98">
        <f>Planning!AE$868</f>
        <v>0</v>
      </c>
      <c r="AF868" s="99">
        <f>Planning!AF$868</f>
        <v>0</v>
      </c>
      <c r="AG868" s="99">
        <f>Planning!AG$868</f>
        <v>0</v>
      </c>
      <c r="AH868" s="99">
        <f>Planning!AH$868</f>
        <v>0</v>
      </c>
      <c r="AI868" s="99">
        <f>Planning!AI$868</f>
        <v>0</v>
      </c>
      <c r="AJ868" s="100">
        <f>Planning!AJ$868</f>
        <v>0</v>
      </c>
      <c r="AK868" s="98">
        <f>Planning!AK$868</f>
        <v>0</v>
      </c>
      <c r="AL868" s="99">
        <f>Planning!AL$868</f>
        <v>0</v>
      </c>
      <c r="AM868" s="99">
        <f>Planning!AM$868</f>
        <v>0</v>
      </c>
      <c r="AN868" s="99">
        <f>Planning!AN$868</f>
        <v>0</v>
      </c>
      <c r="AO868" s="99">
        <f>Planning!AO$868</f>
        <v>0</v>
      </c>
      <c r="AP868" s="99">
        <f>Planning!AP$868</f>
        <v>0</v>
      </c>
      <c r="AQ868" s="99">
        <f>Planning!AQ$868</f>
        <v>0</v>
      </c>
      <c r="AR868" s="99">
        <f>Planning!AR$868</f>
        <v>0</v>
      </c>
      <c r="AS868" s="99">
        <f>Planning!AS$868</f>
        <v>0</v>
      </c>
      <c r="AT868" s="100">
        <f>Planning!AT$868</f>
        <v>0</v>
      </c>
      <c r="AU868" s="98">
        <f>Planning!AU$868</f>
        <v>0</v>
      </c>
      <c r="AV868" s="99">
        <f>Planning!AV$868</f>
        <v>0</v>
      </c>
      <c r="AW868" s="99">
        <f>Planning!AW$868</f>
        <v>0</v>
      </c>
      <c r="AX868" s="99">
        <f>Planning!AX$868</f>
        <v>0</v>
      </c>
      <c r="AY868" s="99">
        <f>Planning!AY$868</f>
        <v>0</v>
      </c>
      <c r="AZ868" s="99">
        <f>Planning!AZ$868</f>
        <v>0</v>
      </c>
      <c r="BA868" s="99">
        <f>Planning!BA$868</f>
        <v>0</v>
      </c>
      <c r="BB868" s="100">
        <f>Planning!BB$868</f>
        <v>0</v>
      </c>
      <c r="BC868" s="69">
        <f>Planning!BC$868</f>
        <v>0</v>
      </c>
      <c r="BD868" s="102"/>
      <c r="BE868" s="408">
        <f>Planning!BE$868</f>
        <v>0</v>
      </c>
      <c r="BF868" s="409">
        <f>Planning!BF$868</f>
        <v>0</v>
      </c>
      <c r="BG868" s="74">
        <f>Planning!BG$868</f>
        <v>0</v>
      </c>
      <c r="BH868" s="75">
        <f>Planning!BH$868</f>
        <v>0</v>
      </c>
      <c r="BI868" s="76" t="str">
        <f>Planning!BI$868</f>
        <v/>
      </c>
      <c r="BJ868" s="77">
        <f>Planning!BJ$868</f>
        <v>0</v>
      </c>
      <c r="BL868" s="210">
        <f>Planning!BL$868</f>
        <v>0</v>
      </c>
      <c r="BM868" s="143">
        <f>Planning!BP$868</f>
        <v>0</v>
      </c>
      <c r="NL868" s="43" t="s">
        <v>63</v>
      </c>
    </row>
    <row r="869" spans="1:376" ht="10.199999999999999" hidden="1" customHeight="1">
      <c r="A869" s="25"/>
      <c r="B869" s="337"/>
      <c r="C869" s="424"/>
      <c r="D869" s="15"/>
      <c r="E869" s="101"/>
      <c r="F869" s="101"/>
      <c r="G869" s="101"/>
      <c r="H869" s="323"/>
      <c r="I869" s="402">
        <f>Conges!$B$28</f>
        <v>44921</v>
      </c>
      <c r="J869" s="403"/>
      <c r="K869" s="403"/>
      <c r="L869" s="403"/>
      <c r="M869" s="403"/>
      <c r="N869" s="78" t="str">
        <f>Planning!N$903</f>
        <v/>
      </c>
      <c r="O869" s="95">
        <f>Planning!O$903</f>
        <v>0</v>
      </c>
      <c r="P869" s="96">
        <f>Planning!P$903</f>
        <v>0</v>
      </c>
      <c r="Q869" s="96">
        <f>Planning!Q$903</f>
        <v>0</v>
      </c>
      <c r="R869" s="96">
        <f>Planning!R$903</f>
        <v>0</v>
      </c>
      <c r="S869" s="96">
        <f>Planning!S$903</f>
        <v>0</v>
      </c>
      <c r="T869" s="96">
        <f>Planning!T$903</f>
        <v>0</v>
      </c>
      <c r="U869" s="96">
        <f>Planning!U$903</f>
        <v>0</v>
      </c>
      <c r="V869" s="97">
        <f>Planning!V$903</f>
        <v>0</v>
      </c>
      <c r="W869" s="95">
        <f>Planning!W$903</f>
        <v>0</v>
      </c>
      <c r="X869" s="96">
        <f>Planning!X$903</f>
        <v>0</v>
      </c>
      <c r="Y869" s="96">
        <f>Planning!Y$903</f>
        <v>0</v>
      </c>
      <c r="Z869" s="96">
        <f>Planning!Z$903</f>
        <v>0</v>
      </c>
      <c r="AA869" s="96">
        <f>Planning!AA$903</f>
        <v>0</v>
      </c>
      <c r="AB869" s="96">
        <f>Planning!AB$903</f>
        <v>0</v>
      </c>
      <c r="AC869" s="96">
        <f>Planning!AC$903</f>
        <v>0</v>
      </c>
      <c r="AD869" s="97">
        <f>Planning!AD$903</f>
        <v>0</v>
      </c>
      <c r="AE869" s="95">
        <f>Planning!AE$903</f>
        <v>0</v>
      </c>
      <c r="AF869" s="96">
        <f>Planning!AF$903</f>
        <v>0</v>
      </c>
      <c r="AG869" s="96">
        <f>Planning!AG$903</f>
        <v>0</v>
      </c>
      <c r="AH869" s="96">
        <f>Planning!AH$903</f>
        <v>0</v>
      </c>
      <c r="AI869" s="96">
        <f>Planning!AI$903</f>
        <v>0</v>
      </c>
      <c r="AJ869" s="97">
        <f>Planning!AJ$903</f>
        <v>0</v>
      </c>
      <c r="AK869" s="95">
        <f>Planning!AK$903</f>
        <v>0</v>
      </c>
      <c r="AL869" s="96">
        <f>Planning!AL$903</f>
        <v>0</v>
      </c>
      <c r="AM869" s="96">
        <f>Planning!AM$903</f>
        <v>0</v>
      </c>
      <c r="AN869" s="96">
        <f>Planning!AN$903</f>
        <v>0</v>
      </c>
      <c r="AO869" s="96">
        <f>Planning!AO$903</f>
        <v>0</v>
      </c>
      <c r="AP869" s="96">
        <f>Planning!AP$903</f>
        <v>0</v>
      </c>
      <c r="AQ869" s="96">
        <f>Planning!AQ$903</f>
        <v>0</v>
      </c>
      <c r="AR869" s="96">
        <f>Planning!AR$903</f>
        <v>0</v>
      </c>
      <c r="AS869" s="96">
        <f>Planning!AS$903</f>
        <v>0</v>
      </c>
      <c r="AT869" s="97">
        <f>Planning!AT$903</f>
        <v>0</v>
      </c>
      <c r="AU869" s="95">
        <f>Planning!AU$903</f>
        <v>0</v>
      </c>
      <c r="AV869" s="96">
        <f>Planning!AV$903</f>
        <v>0</v>
      </c>
      <c r="AW869" s="96">
        <f>Planning!AW$903</f>
        <v>0</v>
      </c>
      <c r="AX869" s="96">
        <f>Planning!AX$903</f>
        <v>0</v>
      </c>
      <c r="AY869" s="96">
        <f>Planning!AY$903</f>
        <v>0</v>
      </c>
      <c r="AZ869" s="96">
        <f>Planning!AZ$903</f>
        <v>0</v>
      </c>
      <c r="BA869" s="96">
        <f>Planning!BA$903</f>
        <v>0</v>
      </c>
      <c r="BB869" s="97">
        <f>Planning!BB$903</f>
        <v>0</v>
      </c>
      <c r="BC869" s="82">
        <f>Planning!BC$903</f>
        <v>0</v>
      </c>
      <c r="BD869" s="102"/>
      <c r="BE869" s="410">
        <f>Planning!BE$903</f>
        <v>0</v>
      </c>
      <c r="BF869" s="411">
        <f>Planning!BF$903</f>
        <v>0</v>
      </c>
      <c r="BG869" s="88">
        <f>Planning!BG$903</f>
        <v>0</v>
      </c>
      <c r="BH869" s="89">
        <f>Planning!BH$903</f>
        <v>0</v>
      </c>
      <c r="BI869" s="90" t="str">
        <f>Planning!BI$903</f>
        <v/>
      </c>
      <c r="BJ869" s="91">
        <f>Planning!BJ$903</f>
        <v>0</v>
      </c>
      <c r="BL869" s="211">
        <f>Planning!BL$903</f>
        <v>0</v>
      </c>
      <c r="BM869" s="142">
        <f>Planning!BP$903</f>
        <v>0</v>
      </c>
      <c r="NL869" s="43" t="s">
        <v>63</v>
      </c>
    </row>
    <row r="870" spans="1:376" ht="10.199999999999999" hidden="1" customHeight="1">
      <c r="A870" s="25"/>
      <c r="B870" s="337"/>
      <c r="C870" s="424"/>
      <c r="D870" s="15"/>
      <c r="E870" s="101"/>
      <c r="F870" s="101"/>
      <c r="G870" s="101"/>
      <c r="H870" s="323"/>
      <c r="I870" s="400">
        <f>Conges!$B$29</f>
        <v>44922</v>
      </c>
      <c r="J870" s="401"/>
      <c r="K870" s="401"/>
      <c r="L870" s="401"/>
      <c r="M870" s="401"/>
      <c r="N870" s="65" t="str">
        <f>Planning!N$938</f>
        <v/>
      </c>
      <c r="O870" s="98">
        <f>Planning!O$938</f>
        <v>0</v>
      </c>
      <c r="P870" s="99">
        <f>Planning!P$938</f>
        <v>0</v>
      </c>
      <c r="Q870" s="99">
        <f>Planning!Q$938</f>
        <v>0</v>
      </c>
      <c r="R870" s="99">
        <f>Planning!R$938</f>
        <v>0</v>
      </c>
      <c r="S870" s="99">
        <f>Planning!S$938</f>
        <v>0</v>
      </c>
      <c r="T870" s="99">
        <f>Planning!T$938</f>
        <v>0</v>
      </c>
      <c r="U870" s="99">
        <f>Planning!U$938</f>
        <v>0</v>
      </c>
      <c r="V870" s="100">
        <f>Planning!V$938</f>
        <v>0</v>
      </c>
      <c r="W870" s="98">
        <f>Planning!W$938</f>
        <v>0</v>
      </c>
      <c r="X870" s="99">
        <f>Planning!X$938</f>
        <v>0</v>
      </c>
      <c r="Y870" s="99">
        <f>Planning!Y$938</f>
        <v>0</v>
      </c>
      <c r="Z870" s="99">
        <f>Planning!Z$938</f>
        <v>0</v>
      </c>
      <c r="AA870" s="99">
        <f>Planning!AA$938</f>
        <v>0</v>
      </c>
      <c r="AB870" s="99">
        <f>Planning!AB$938</f>
        <v>0</v>
      </c>
      <c r="AC870" s="99">
        <f>Planning!AC$938</f>
        <v>0</v>
      </c>
      <c r="AD870" s="100">
        <f>Planning!AD$938</f>
        <v>0</v>
      </c>
      <c r="AE870" s="98">
        <f>Planning!AE$938</f>
        <v>0</v>
      </c>
      <c r="AF870" s="99">
        <f>Planning!AF$938</f>
        <v>0</v>
      </c>
      <c r="AG870" s="99">
        <f>Planning!AG$938</f>
        <v>0</v>
      </c>
      <c r="AH870" s="99">
        <f>Planning!AH$938</f>
        <v>0</v>
      </c>
      <c r="AI870" s="99">
        <f>Planning!AI$938</f>
        <v>0</v>
      </c>
      <c r="AJ870" s="100">
        <f>Planning!AJ$938</f>
        <v>0</v>
      </c>
      <c r="AK870" s="98">
        <f>Planning!AK$938</f>
        <v>0</v>
      </c>
      <c r="AL870" s="99">
        <f>Planning!AL$938</f>
        <v>0</v>
      </c>
      <c r="AM870" s="99">
        <f>Planning!AM$938</f>
        <v>0</v>
      </c>
      <c r="AN870" s="99">
        <f>Planning!AN$938</f>
        <v>0</v>
      </c>
      <c r="AO870" s="99">
        <f>Planning!AO$938</f>
        <v>0</v>
      </c>
      <c r="AP870" s="99">
        <f>Planning!AP$938</f>
        <v>0</v>
      </c>
      <c r="AQ870" s="99">
        <f>Planning!AQ$938</f>
        <v>0</v>
      </c>
      <c r="AR870" s="99">
        <f>Planning!AR$938</f>
        <v>0</v>
      </c>
      <c r="AS870" s="99">
        <f>Planning!AS$938</f>
        <v>0</v>
      </c>
      <c r="AT870" s="100">
        <f>Planning!AT$938</f>
        <v>0</v>
      </c>
      <c r="AU870" s="98">
        <f>Planning!AU$938</f>
        <v>0</v>
      </c>
      <c r="AV870" s="99">
        <f>Planning!AV$938</f>
        <v>0</v>
      </c>
      <c r="AW870" s="99">
        <f>Planning!AW$938</f>
        <v>0</v>
      </c>
      <c r="AX870" s="99">
        <f>Planning!AX$938</f>
        <v>0</v>
      </c>
      <c r="AY870" s="99">
        <f>Planning!AY$938</f>
        <v>0</v>
      </c>
      <c r="AZ870" s="99">
        <f>Planning!AZ$938</f>
        <v>0</v>
      </c>
      <c r="BA870" s="99">
        <f>Planning!BA$938</f>
        <v>0</v>
      </c>
      <c r="BB870" s="100">
        <f>Planning!BB$938</f>
        <v>0</v>
      </c>
      <c r="BC870" s="69">
        <f>Planning!BC$938</f>
        <v>0</v>
      </c>
      <c r="BD870" s="102"/>
      <c r="BE870" s="408">
        <f>Planning!BE$938</f>
        <v>0</v>
      </c>
      <c r="BF870" s="409">
        <f>Planning!BF$938</f>
        <v>0</v>
      </c>
      <c r="BG870" s="74">
        <f>Planning!BG$938</f>
        <v>0</v>
      </c>
      <c r="BH870" s="75">
        <f>Planning!BH$938</f>
        <v>0</v>
      </c>
      <c r="BI870" s="76" t="str">
        <f>Planning!BI$938</f>
        <v/>
      </c>
      <c r="BJ870" s="77">
        <f>Planning!BJ$938</f>
        <v>0</v>
      </c>
      <c r="BL870" s="210">
        <f>Planning!BL$938</f>
        <v>0</v>
      </c>
      <c r="BM870" s="143">
        <f>Planning!BP$938</f>
        <v>0</v>
      </c>
      <c r="NL870" s="43" t="s">
        <v>63</v>
      </c>
    </row>
    <row r="871" spans="1:376" ht="10.199999999999999" hidden="1" customHeight="1">
      <c r="A871" s="25"/>
      <c r="B871" s="337"/>
      <c r="C871" s="424"/>
      <c r="D871" s="15"/>
      <c r="E871" s="101"/>
      <c r="F871" s="101"/>
      <c r="G871" s="101"/>
      <c r="H871" s="323"/>
      <c r="I871" s="402">
        <f>Conges!$B$30</f>
        <v>44923</v>
      </c>
      <c r="J871" s="403"/>
      <c r="K871" s="403"/>
      <c r="L871" s="403"/>
      <c r="M871" s="403"/>
      <c r="N871" s="78" t="str">
        <f>Planning!N$973</f>
        <v/>
      </c>
      <c r="O871" s="95">
        <f>Planning!O$973</f>
        <v>0</v>
      </c>
      <c r="P871" s="96">
        <f>Planning!P$973</f>
        <v>0</v>
      </c>
      <c r="Q871" s="96">
        <f>Planning!Q$973</f>
        <v>0</v>
      </c>
      <c r="R871" s="96">
        <f>Planning!R$973</f>
        <v>0</v>
      </c>
      <c r="S871" s="96">
        <f>Planning!S$973</f>
        <v>0</v>
      </c>
      <c r="T871" s="96">
        <f>Planning!T$973</f>
        <v>0</v>
      </c>
      <c r="U871" s="96">
        <f>Planning!U$973</f>
        <v>0</v>
      </c>
      <c r="V871" s="97">
        <f>Planning!V$973</f>
        <v>0</v>
      </c>
      <c r="W871" s="95">
        <f>Planning!W$973</f>
        <v>0</v>
      </c>
      <c r="X871" s="96">
        <f>Planning!X$973</f>
        <v>0</v>
      </c>
      <c r="Y871" s="96">
        <f>Planning!Y$973</f>
        <v>0</v>
      </c>
      <c r="Z871" s="96">
        <f>Planning!Z$973</f>
        <v>0</v>
      </c>
      <c r="AA871" s="96">
        <f>Planning!AA$973</f>
        <v>0</v>
      </c>
      <c r="AB871" s="96">
        <f>Planning!AB$973</f>
        <v>0</v>
      </c>
      <c r="AC871" s="96">
        <f>Planning!AC$973</f>
        <v>0</v>
      </c>
      <c r="AD871" s="97">
        <f>Planning!AD$973</f>
        <v>0</v>
      </c>
      <c r="AE871" s="95">
        <f>Planning!AE$973</f>
        <v>0</v>
      </c>
      <c r="AF871" s="96">
        <f>Planning!AF$973</f>
        <v>0</v>
      </c>
      <c r="AG871" s="96">
        <f>Planning!AG$973</f>
        <v>0</v>
      </c>
      <c r="AH871" s="96">
        <f>Planning!AH$973</f>
        <v>0</v>
      </c>
      <c r="AI871" s="96">
        <f>Planning!AI$973</f>
        <v>0</v>
      </c>
      <c r="AJ871" s="97">
        <f>Planning!AJ$973</f>
        <v>0</v>
      </c>
      <c r="AK871" s="95">
        <f>Planning!AK$973</f>
        <v>0</v>
      </c>
      <c r="AL871" s="96">
        <f>Planning!AL$973</f>
        <v>0</v>
      </c>
      <c r="AM871" s="96">
        <f>Planning!AM$973</f>
        <v>0</v>
      </c>
      <c r="AN871" s="96">
        <f>Planning!AN$973</f>
        <v>0</v>
      </c>
      <c r="AO871" s="96">
        <f>Planning!AO$973</f>
        <v>0</v>
      </c>
      <c r="AP871" s="96">
        <f>Planning!AP$973</f>
        <v>0</v>
      </c>
      <c r="AQ871" s="96">
        <f>Planning!AQ$973</f>
        <v>0</v>
      </c>
      <c r="AR871" s="96">
        <f>Planning!AR$973</f>
        <v>0</v>
      </c>
      <c r="AS871" s="96">
        <f>Planning!AS$973</f>
        <v>0</v>
      </c>
      <c r="AT871" s="97">
        <f>Planning!AT$973</f>
        <v>0</v>
      </c>
      <c r="AU871" s="95">
        <f>Planning!AU$973</f>
        <v>0</v>
      </c>
      <c r="AV871" s="96">
        <f>Planning!AV$973</f>
        <v>0</v>
      </c>
      <c r="AW871" s="96">
        <f>Planning!AW$973</f>
        <v>0</v>
      </c>
      <c r="AX871" s="96">
        <f>Planning!AX$973</f>
        <v>0</v>
      </c>
      <c r="AY871" s="96">
        <f>Planning!AY$973</f>
        <v>0</v>
      </c>
      <c r="AZ871" s="96">
        <f>Planning!AZ$973</f>
        <v>0</v>
      </c>
      <c r="BA871" s="96">
        <f>Planning!BA$973</f>
        <v>0</v>
      </c>
      <c r="BB871" s="97">
        <f>Planning!BB$973</f>
        <v>0</v>
      </c>
      <c r="BC871" s="82">
        <f>Planning!BC$973</f>
        <v>0</v>
      </c>
      <c r="BD871" s="102"/>
      <c r="BE871" s="410">
        <f>Planning!BE$973</f>
        <v>0</v>
      </c>
      <c r="BF871" s="411">
        <f>Planning!BF$973</f>
        <v>0</v>
      </c>
      <c r="BG871" s="88">
        <f>Planning!BG$973</f>
        <v>0</v>
      </c>
      <c r="BH871" s="89">
        <f>Planning!BH$973</f>
        <v>0</v>
      </c>
      <c r="BI871" s="90" t="str">
        <f>Planning!BI$973</f>
        <v/>
      </c>
      <c r="BJ871" s="91">
        <f>Planning!BJ$973</f>
        <v>0</v>
      </c>
      <c r="BL871" s="211">
        <f>Planning!BL$973</f>
        <v>0</v>
      </c>
      <c r="BM871" s="142">
        <f>Planning!BP$973</f>
        <v>0</v>
      </c>
      <c r="NL871" s="43" t="s">
        <v>63</v>
      </c>
    </row>
    <row r="872" spans="1:376" ht="10.199999999999999" hidden="1" customHeight="1">
      <c r="A872" s="25"/>
      <c r="B872" s="337"/>
      <c r="C872" s="424"/>
      <c r="D872" s="15"/>
      <c r="E872" s="101"/>
      <c r="F872" s="101"/>
      <c r="G872" s="101"/>
      <c r="H872" s="323"/>
      <c r="I872" s="400">
        <f>Conges!$B$31</f>
        <v>44924</v>
      </c>
      <c r="J872" s="401"/>
      <c r="K872" s="401"/>
      <c r="L872" s="401"/>
      <c r="M872" s="401"/>
      <c r="N872" s="65" t="str">
        <f>Planning!N$1008</f>
        <v/>
      </c>
      <c r="O872" s="98">
        <f>Planning!O$1008</f>
        <v>0</v>
      </c>
      <c r="P872" s="99">
        <f>Planning!P$1008</f>
        <v>0</v>
      </c>
      <c r="Q872" s="99">
        <f>Planning!Q$1008</f>
        <v>0</v>
      </c>
      <c r="R872" s="99">
        <f>Planning!R$1008</f>
        <v>0</v>
      </c>
      <c r="S872" s="99">
        <f>Planning!S$1008</f>
        <v>0</v>
      </c>
      <c r="T872" s="99">
        <f>Planning!T$1008</f>
        <v>0</v>
      </c>
      <c r="U872" s="99">
        <f>Planning!U$1008</f>
        <v>0</v>
      </c>
      <c r="V872" s="100">
        <f>Planning!V$1008</f>
        <v>0</v>
      </c>
      <c r="W872" s="98">
        <f>Planning!W$1008</f>
        <v>0</v>
      </c>
      <c r="X872" s="99">
        <f>Planning!X$1008</f>
        <v>0</v>
      </c>
      <c r="Y872" s="99">
        <f>Planning!Y$1008</f>
        <v>0</v>
      </c>
      <c r="Z872" s="99">
        <f>Planning!Z$1008</f>
        <v>0</v>
      </c>
      <c r="AA872" s="99">
        <f>Planning!AA$1008</f>
        <v>0</v>
      </c>
      <c r="AB872" s="99">
        <f>Planning!AB$1008</f>
        <v>0</v>
      </c>
      <c r="AC872" s="99">
        <f>Planning!AC$1008</f>
        <v>0</v>
      </c>
      <c r="AD872" s="100">
        <f>Planning!AD$1008</f>
        <v>0</v>
      </c>
      <c r="AE872" s="98">
        <f>Planning!AE$1008</f>
        <v>0</v>
      </c>
      <c r="AF872" s="99">
        <f>Planning!AF$1008</f>
        <v>0</v>
      </c>
      <c r="AG872" s="99">
        <f>Planning!AG$1008</f>
        <v>0</v>
      </c>
      <c r="AH872" s="99">
        <f>Planning!AH$1008</f>
        <v>0</v>
      </c>
      <c r="AI872" s="99">
        <f>Planning!AI$1008</f>
        <v>0</v>
      </c>
      <c r="AJ872" s="100">
        <f>Planning!AJ$1008</f>
        <v>0</v>
      </c>
      <c r="AK872" s="98">
        <f>Planning!AK$1008</f>
        <v>0</v>
      </c>
      <c r="AL872" s="99">
        <f>Planning!AL$1008</f>
        <v>0</v>
      </c>
      <c r="AM872" s="99">
        <f>Planning!AM$1008</f>
        <v>0</v>
      </c>
      <c r="AN872" s="99">
        <f>Planning!AN$1008</f>
        <v>0</v>
      </c>
      <c r="AO872" s="99">
        <f>Planning!AO$1008</f>
        <v>0</v>
      </c>
      <c r="AP872" s="99">
        <f>Planning!AP$1008</f>
        <v>0</v>
      </c>
      <c r="AQ872" s="99">
        <f>Planning!AQ$1008</f>
        <v>0</v>
      </c>
      <c r="AR872" s="99">
        <f>Planning!AR$1008</f>
        <v>0</v>
      </c>
      <c r="AS872" s="99">
        <f>Planning!AS$1008</f>
        <v>0</v>
      </c>
      <c r="AT872" s="100">
        <f>Planning!AT$1008</f>
        <v>0</v>
      </c>
      <c r="AU872" s="98">
        <f>Planning!AU$1008</f>
        <v>0</v>
      </c>
      <c r="AV872" s="99">
        <f>Planning!AV$1008</f>
        <v>0</v>
      </c>
      <c r="AW872" s="99">
        <f>Planning!AW$1008</f>
        <v>0</v>
      </c>
      <c r="AX872" s="99">
        <f>Planning!AX$1008</f>
        <v>0</v>
      </c>
      <c r="AY872" s="99">
        <f>Planning!AY$1008</f>
        <v>0</v>
      </c>
      <c r="AZ872" s="99">
        <f>Planning!AZ$1008</f>
        <v>0</v>
      </c>
      <c r="BA872" s="99">
        <f>Planning!BA$1008</f>
        <v>0</v>
      </c>
      <c r="BB872" s="100">
        <f>Planning!BB$1008</f>
        <v>0</v>
      </c>
      <c r="BC872" s="69">
        <f>Planning!BC$1008</f>
        <v>0</v>
      </c>
      <c r="BD872" s="102"/>
      <c r="BE872" s="408">
        <f>Planning!BE$1008</f>
        <v>0</v>
      </c>
      <c r="BF872" s="409">
        <f>Planning!BF$1008</f>
        <v>0</v>
      </c>
      <c r="BG872" s="74">
        <f>Planning!BG$1008</f>
        <v>0</v>
      </c>
      <c r="BH872" s="75">
        <f>Planning!BH$1008</f>
        <v>0</v>
      </c>
      <c r="BI872" s="76" t="str">
        <f>Planning!BI$1008</f>
        <v/>
      </c>
      <c r="BJ872" s="77">
        <f>Planning!BJ$1008</f>
        <v>0</v>
      </c>
      <c r="BL872" s="210">
        <f>Planning!BL$1008</f>
        <v>0</v>
      </c>
      <c r="BM872" s="143">
        <f>Planning!BP$1008</f>
        <v>0</v>
      </c>
      <c r="NL872" s="43" t="s">
        <v>63</v>
      </c>
    </row>
    <row r="873" spans="1:376" ht="10.199999999999999" hidden="1" customHeight="1">
      <c r="A873" s="25"/>
      <c r="B873" s="337"/>
      <c r="C873" s="424"/>
      <c r="D873" s="15"/>
      <c r="E873" s="101"/>
      <c r="F873" s="101"/>
      <c r="G873" s="101"/>
      <c r="H873" s="323"/>
      <c r="I873" s="402">
        <f>Conges!$B$32</f>
        <v>44925</v>
      </c>
      <c r="J873" s="403"/>
      <c r="K873" s="403"/>
      <c r="L873" s="403"/>
      <c r="M873" s="403"/>
      <c r="N873" s="78" t="str">
        <f>Planning!N$1043</f>
        <v/>
      </c>
      <c r="O873" s="95">
        <f>Planning!O$1043</f>
        <v>0</v>
      </c>
      <c r="P873" s="96">
        <f>Planning!P$1043</f>
        <v>0</v>
      </c>
      <c r="Q873" s="96">
        <f>Planning!Q$1043</f>
        <v>0</v>
      </c>
      <c r="R873" s="96">
        <f>Planning!R$1043</f>
        <v>0</v>
      </c>
      <c r="S873" s="96">
        <f>Planning!S$1043</f>
        <v>0</v>
      </c>
      <c r="T873" s="96">
        <f>Planning!T$1043</f>
        <v>0</v>
      </c>
      <c r="U873" s="96">
        <f>Planning!U$1043</f>
        <v>0</v>
      </c>
      <c r="V873" s="97">
        <f>Planning!V$1043</f>
        <v>0</v>
      </c>
      <c r="W873" s="95">
        <f>Planning!W$1043</f>
        <v>0</v>
      </c>
      <c r="X873" s="96">
        <f>Planning!X$1043</f>
        <v>0</v>
      </c>
      <c r="Y873" s="96">
        <f>Planning!Y$1043</f>
        <v>0</v>
      </c>
      <c r="Z873" s="96">
        <f>Planning!Z$1043</f>
        <v>0</v>
      </c>
      <c r="AA873" s="96">
        <f>Planning!AA$1043</f>
        <v>0</v>
      </c>
      <c r="AB873" s="96">
        <f>Planning!AB$1043</f>
        <v>0</v>
      </c>
      <c r="AC873" s="96">
        <f>Planning!AC$1043</f>
        <v>0</v>
      </c>
      <c r="AD873" s="97">
        <f>Planning!AD$1043</f>
        <v>0</v>
      </c>
      <c r="AE873" s="95">
        <f>Planning!AE$1043</f>
        <v>0</v>
      </c>
      <c r="AF873" s="96">
        <f>Planning!AF$1043</f>
        <v>0</v>
      </c>
      <c r="AG873" s="96">
        <f>Planning!AG$1043</f>
        <v>0</v>
      </c>
      <c r="AH873" s="96">
        <f>Planning!AH$1043</f>
        <v>0</v>
      </c>
      <c r="AI873" s="96">
        <f>Planning!AI$1043</f>
        <v>0</v>
      </c>
      <c r="AJ873" s="97">
        <f>Planning!AJ$1043</f>
        <v>0</v>
      </c>
      <c r="AK873" s="95">
        <f>Planning!AK$1043</f>
        <v>0</v>
      </c>
      <c r="AL873" s="96">
        <f>Planning!AL$1043</f>
        <v>0</v>
      </c>
      <c r="AM873" s="96">
        <f>Planning!AM$1043</f>
        <v>0</v>
      </c>
      <c r="AN873" s="96">
        <f>Planning!AN$1043</f>
        <v>0</v>
      </c>
      <c r="AO873" s="96">
        <f>Planning!AO$1043</f>
        <v>0</v>
      </c>
      <c r="AP873" s="96">
        <f>Planning!AP$1043</f>
        <v>0</v>
      </c>
      <c r="AQ873" s="96">
        <f>Planning!AQ$1043</f>
        <v>0</v>
      </c>
      <c r="AR873" s="96">
        <f>Planning!AR$1043</f>
        <v>0</v>
      </c>
      <c r="AS873" s="96">
        <f>Planning!AS$1043</f>
        <v>0</v>
      </c>
      <c r="AT873" s="97">
        <f>Planning!AT$1043</f>
        <v>0</v>
      </c>
      <c r="AU873" s="95">
        <f>Planning!AU$1043</f>
        <v>0</v>
      </c>
      <c r="AV873" s="96">
        <f>Planning!AV$1043</f>
        <v>0</v>
      </c>
      <c r="AW873" s="96">
        <f>Planning!AW$1043</f>
        <v>0</v>
      </c>
      <c r="AX873" s="96">
        <f>Planning!AX$1043</f>
        <v>0</v>
      </c>
      <c r="AY873" s="96">
        <f>Planning!AY$1043</f>
        <v>0</v>
      </c>
      <c r="AZ873" s="96">
        <f>Planning!AZ$1043</f>
        <v>0</v>
      </c>
      <c r="BA873" s="96">
        <f>Planning!BA$1043</f>
        <v>0</v>
      </c>
      <c r="BB873" s="97">
        <f>Planning!BB$1043</f>
        <v>0</v>
      </c>
      <c r="BC873" s="82">
        <f>Planning!BC$1043</f>
        <v>0</v>
      </c>
      <c r="BD873" s="102"/>
      <c r="BE873" s="410">
        <f>Planning!BE$1043</f>
        <v>0</v>
      </c>
      <c r="BF873" s="411">
        <f>Planning!BF$1043</f>
        <v>0</v>
      </c>
      <c r="BG873" s="88">
        <f>Planning!BG$1043</f>
        <v>0</v>
      </c>
      <c r="BH873" s="89">
        <f>Planning!BH$1043</f>
        <v>0</v>
      </c>
      <c r="BI873" s="90" t="str">
        <f>Planning!BI$1043</f>
        <v/>
      </c>
      <c r="BJ873" s="91">
        <f>Planning!BJ$1043</f>
        <v>0</v>
      </c>
      <c r="BL873" s="211">
        <f>Planning!BL$1043</f>
        <v>0</v>
      </c>
      <c r="BM873" s="142">
        <f>Planning!BP$1043</f>
        <v>0</v>
      </c>
      <c r="NL873" s="43" t="s">
        <v>63</v>
      </c>
    </row>
    <row r="874" spans="1:376" ht="10.199999999999999" hidden="1" customHeight="1" thickBot="1">
      <c r="A874" s="25"/>
      <c r="B874" s="337"/>
      <c r="C874" s="424"/>
      <c r="D874" s="15"/>
      <c r="E874" s="101"/>
      <c r="F874" s="101"/>
      <c r="G874" s="101"/>
      <c r="H874" s="323"/>
      <c r="I874" s="400">
        <f>Conges!$B$33</f>
        <v>44926</v>
      </c>
      <c r="J874" s="401"/>
      <c r="K874" s="401"/>
      <c r="L874" s="401"/>
      <c r="M874" s="401"/>
      <c r="N874" s="65" t="str">
        <f>Planning!N$1078</f>
        <v/>
      </c>
      <c r="O874" s="98">
        <f>Planning!O$1078</f>
        <v>0</v>
      </c>
      <c r="P874" s="99">
        <f>Planning!P$1078</f>
        <v>0</v>
      </c>
      <c r="Q874" s="99">
        <f>Planning!Q$1078</f>
        <v>0</v>
      </c>
      <c r="R874" s="99">
        <f>Planning!R$1078</f>
        <v>0</v>
      </c>
      <c r="S874" s="99">
        <f>Planning!S$1078</f>
        <v>0</v>
      </c>
      <c r="T874" s="99">
        <f>Planning!T$1078</f>
        <v>0</v>
      </c>
      <c r="U874" s="99">
        <f>Planning!U$1078</f>
        <v>0</v>
      </c>
      <c r="V874" s="100">
        <f>Planning!V$1078</f>
        <v>0</v>
      </c>
      <c r="W874" s="98">
        <f>Planning!W$1078</f>
        <v>0</v>
      </c>
      <c r="X874" s="99">
        <f>Planning!X$1078</f>
        <v>0</v>
      </c>
      <c r="Y874" s="99">
        <f>Planning!Y$1078</f>
        <v>0</v>
      </c>
      <c r="Z874" s="99">
        <f>Planning!Z$1078</f>
        <v>0</v>
      </c>
      <c r="AA874" s="99">
        <f>Planning!AA$1078</f>
        <v>0</v>
      </c>
      <c r="AB874" s="99">
        <f>Planning!AB$1078</f>
        <v>0</v>
      </c>
      <c r="AC874" s="99">
        <f>Planning!AC$1078</f>
        <v>0</v>
      </c>
      <c r="AD874" s="100">
        <f>Planning!AD$1078</f>
        <v>0</v>
      </c>
      <c r="AE874" s="98">
        <f>Planning!AE$1078</f>
        <v>0</v>
      </c>
      <c r="AF874" s="99">
        <f>Planning!AF$1078</f>
        <v>0</v>
      </c>
      <c r="AG874" s="99">
        <f>Planning!AG$1078</f>
        <v>0</v>
      </c>
      <c r="AH874" s="99">
        <f>Planning!AH$1078</f>
        <v>0</v>
      </c>
      <c r="AI874" s="99">
        <f>Planning!AI$1078</f>
        <v>0</v>
      </c>
      <c r="AJ874" s="100">
        <f>Planning!AJ$1078</f>
        <v>0</v>
      </c>
      <c r="AK874" s="98">
        <f>Planning!AK$1078</f>
        <v>0</v>
      </c>
      <c r="AL874" s="99">
        <f>Planning!AL$1078</f>
        <v>0</v>
      </c>
      <c r="AM874" s="99">
        <f>Planning!AM$1078</f>
        <v>0</v>
      </c>
      <c r="AN874" s="99">
        <f>Planning!AN$1078</f>
        <v>0</v>
      </c>
      <c r="AO874" s="99">
        <f>Planning!AO$1078</f>
        <v>0</v>
      </c>
      <c r="AP874" s="99">
        <f>Planning!AP$1078</f>
        <v>0</v>
      </c>
      <c r="AQ874" s="99">
        <f>Planning!AQ$1078</f>
        <v>0</v>
      </c>
      <c r="AR874" s="99">
        <f>Planning!AR$1078</f>
        <v>0</v>
      </c>
      <c r="AS874" s="99">
        <f>Planning!AS$1078</f>
        <v>0</v>
      </c>
      <c r="AT874" s="100">
        <f>Planning!AT$1078</f>
        <v>0</v>
      </c>
      <c r="AU874" s="98">
        <f>Planning!AU$1078</f>
        <v>0</v>
      </c>
      <c r="AV874" s="99">
        <f>Planning!AV$1078</f>
        <v>0</v>
      </c>
      <c r="AW874" s="99">
        <f>Planning!AW$1078</f>
        <v>0</v>
      </c>
      <c r="AX874" s="99">
        <f>Planning!AX$1078</f>
        <v>0</v>
      </c>
      <c r="AY874" s="99">
        <f>Planning!AY$1078</f>
        <v>0</v>
      </c>
      <c r="AZ874" s="99">
        <f>Planning!AZ$1078</f>
        <v>0</v>
      </c>
      <c r="BA874" s="99">
        <f>Planning!BA$1078</f>
        <v>0</v>
      </c>
      <c r="BB874" s="100">
        <f>Planning!BB$1078</f>
        <v>0</v>
      </c>
      <c r="BC874" s="69">
        <f>Planning!BC$1078</f>
        <v>0</v>
      </c>
      <c r="BD874" s="102"/>
      <c r="BE874" s="412">
        <f>Planning!BE$1078</f>
        <v>0</v>
      </c>
      <c r="BF874" s="413">
        <f>Planning!BF$1078</f>
        <v>0</v>
      </c>
      <c r="BG874" s="104">
        <f>Planning!BG$1078</f>
        <v>0</v>
      </c>
      <c r="BH874" s="105">
        <f>Planning!BH$1078</f>
        <v>0</v>
      </c>
      <c r="BI874" s="106" t="str">
        <f>Planning!BI$1078</f>
        <v/>
      </c>
      <c r="BJ874" s="107">
        <f>Planning!BJ$1078</f>
        <v>0</v>
      </c>
      <c r="BL874" s="213">
        <f>Planning!BL$1078</f>
        <v>0</v>
      </c>
      <c r="BM874" s="151">
        <f>Planning!BP$1078</f>
        <v>0</v>
      </c>
      <c r="NL874" s="43" t="s">
        <v>63</v>
      </c>
    </row>
    <row r="875" spans="1:376" ht="10.199999999999999" hidden="1" customHeight="1" thickBot="1">
      <c r="B875" s="337"/>
      <c r="C875" s="425"/>
      <c r="D875" s="17"/>
      <c r="E875" s="140"/>
      <c r="F875" s="140"/>
      <c r="G875" s="140"/>
      <c r="H875" s="11"/>
      <c r="I875" s="19"/>
      <c r="J875" s="19"/>
      <c r="K875" s="19"/>
      <c r="L875" s="19"/>
      <c r="M875" s="19"/>
      <c r="N875" s="12"/>
      <c r="O875" s="27"/>
      <c r="P875" s="28"/>
      <c r="Q875" s="27"/>
      <c r="R875" s="28"/>
      <c r="S875" s="27"/>
      <c r="T875" s="28"/>
      <c r="U875" s="27"/>
      <c r="V875" s="28"/>
      <c r="W875" s="27"/>
      <c r="X875" s="28"/>
      <c r="Y875" s="27"/>
      <c r="Z875" s="28"/>
      <c r="AA875" s="27"/>
      <c r="AB875" s="28"/>
      <c r="AC875" s="27"/>
      <c r="AD875" s="28"/>
      <c r="AE875" s="27"/>
      <c r="AF875" s="28"/>
      <c r="AG875" s="27"/>
      <c r="AH875" s="28"/>
      <c r="AI875" s="27"/>
      <c r="AJ875" s="28"/>
      <c r="AK875" s="27"/>
      <c r="AL875" s="28"/>
      <c r="AM875" s="27"/>
      <c r="AN875" s="28"/>
      <c r="AO875" s="27"/>
      <c r="AP875" s="28"/>
      <c r="AQ875" s="27"/>
      <c r="AR875" s="28"/>
      <c r="AS875" s="27"/>
      <c r="AT875" s="28"/>
      <c r="AU875" s="27"/>
      <c r="AV875" s="28"/>
      <c r="AW875" s="27"/>
      <c r="AX875" s="28"/>
      <c r="AY875" s="27"/>
      <c r="AZ875" s="28"/>
      <c r="BA875" s="27"/>
      <c r="BB875" s="28"/>
      <c r="BC875" s="18"/>
      <c r="BD875" s="103"/>
      <c r="BE875" s="109"/>
      <c r="BF875" s="109"/>
      <c r="BG875" s="108"/>
      <c r="BH875" s="109"/>
      <c r="BI875" s="109"/>
      <c r="BJ875" s="109"/>
      <c r="BK875" s="45"/>
      <c r="BL875" s="109"/>
      <c r="BM875" s="152">
        <f>SUM(BM844:BM874)</f>
        <v>0</v>
      </c>
    </row>
    <row r="876" spans="1:376" ht="10.199999999999999" hidden="1" customHeight="1" thickBot="1">
      <c r="A876" s="26"/>
      <c r="C876" s="399"/>
      <c r="D876" s="399"/>
      <c r="E876" s="399"/>
      <c r="F876" s="399"/>
      <c r="G876" s="399"/>
      <c r="H876" s="399"/>
      <c r="I876" s="399"/>
      <c r="J876" s="399"/>
      <c r="K876" s="399"/>
      <c r="L876" s="399"/>
      <c r="M876" s="399"/>
      <c r="N876" s="399"/>
      <c r="O876" s="399"/>
      <c r="P876" s="399"/>
      <c r="Q876" s="399"/>
      <c r="R876" s="399"/>
      <c r="S876" s="399"/>
      <c r="T876" s="399"/>
      <c r="U876" s="399"/>
      <c r="V876" s="399"/>
      <c r="W876" s="399"/>
      <c r="X876" s="399"/>
      <c r="Y876" s="399"/>
      <c r="Z876" s="399"/>
      <c r="AA876" s="399"/>
      <c r="AB876" s="399"/>
      <c r="AC876" s="399"/>
      <c r="AD876" s="399"/>
      <c r="AE876" s="399"/>
      <c r="AF876" s="399"/>
      <c r="AG876" s="399"/>
      <c r="AH876" s="399"/>
      <c r="AI876" s="399"/>
      <c r="AJ876" s="399"/>
      <c r="AK876" s="399"/>
      <c r="AL876" s="399"/>
      <c r="AM876" s="399"/>
      <c r="AN876" s="399"/>
      <c r="AO876" s="399"/>
      <c r="AP876" s="399"/>
      <c r="AQ876" s="399"/>
      <c r="AR876" s="399"/>
      <c r="AS876" s="399"/>
      <c r="AT876" s="399"/>
      <c r="AU876" s="399"/>
      <c r="AV876" s="399"/>
      <c r="AW876" s="399"/>
      <c r="AX876" s="399"/>
      <c r="AY876" s="399"/>
      <c r="AZ876" s="399"/>
      <c r="BA876" s="399"/>
      <c r="BB876" s="399"/>
      <c r="BC876" s="399"/>
      <c r="BD876" s="293"/>
      <c r="BE876" s="44"/>
      <c r="BF876" s="44"/>
      <c r="BG876" s="44"/>
      <c r="BH876" s="44"/>
      <c r="BI876" s="44"/>
      <c r="BJ876" s="44"/>
      <c r="BL876" s="44"/>
      <c r="BM876" s="44"/>
    </row>
    <row r="877" spans="1:376" ht="18" hidden="1" customHeight="1" thickBot="1">
      <c r="A877" s="26">
        <v>1</v>
      </c>
      <c r="B877" s="337"/>
      <c r="C877" s="404">
        <f>Prenoms!$B$27</f>
        <v>0</v>
      </c>
      <c r="D877" s="405"/>
      <c r="E877" s="405"/>
      <c r="F877" s="405"/>
      <c r="G877" s="405"/>
      <c r="H877" s="405"/>
      <c r="I877" s="405"/>
      <c r="J877" s="405"/>
      <c r="K877" s="405"/>
      <c r="L877" s="405"/>
      <c r="M877" s="405"/>
      <c r="N877" s="405"/>
      <c r="O877" s="405"/>
      <c r="P877" s="405"/>
      <c r="Q877" s="405"/>
      <c r="R877" s="405"/>
      <c r="S877" s="405"/>
      <c r="T877" s="405"/>
      <c r="U877" s="405"/>
      <c r="V877" s="405"/>
      <c r="W877" s="405"/>
      <c r="X877" s="405"/>
      <c r="Y877" s="405"/>
      <c r="Z877" s="405"/>
      <c r="AA877" s="405"/>
      <c r="AB877" s="405"/>
      <c r="AC877" s="405"/>
      <c r="AD877" s="405"/>
      <c r="AE877" s="405"/>
      <c r="AF877" s="405"/>
      <c r="AG877" s="405"/>
      <c r="AH877" s="405"/>
      <c r="AI877" s="405"/>
      <c r="AJ877" s="405"/>
      <c r="AK877" s="405"/>
      <c r="AL877" s="405"/>
      <c r="AM877" s="405"/>
      <c r="AN877" s="405"/>
      <c r="AO877" s="405"/>
      <c r="AP877" s="405"/>
      <c r="AQ877" s="405"/>
      <c r="AR877" s="405"/>
      <c r="AS877" s="405"/>
      <c r="AT877" s="405"/>
      <c r="AU877" s="405"/>
      <c r="AV877" s="405"/>
      <c r="AW877" s="405"/>
      <c r="AX877" s="405"/>
      <c r="AY877" s="405"/>
      <c r="AZ877" s="405"/>
      <c r="BA877" s="405"/>
      <c r="BB877" s="405"/>
      <c r="BC877" s="405"/>
      <c r="BD877" s="102"/>
      <c r="BE877" s="414" t="s">
        <v>13</v>
      </c>
      <c r="BF877" s="415"/>
      <c r="BG877" s="418" t="s">
        <v>50</v>
      </c>
      <c r="BH877" s="420" t="s">
        <v>54</v>
      </c>
      <c r="BI877" s="421"/>
      <c r="BJ877" s="393" t="s">
        <v>46</v>
      </c>
      <c r="BL877" s="359" t="s">
        <v>55</v>
      </c>
      <c r="BM877" s="391" t="str">
        <f>Planning!BP877</f>
        <v>R prévi</v>
      </c>
    </row>
    <row r="878" spans="1:376" ht="10.199999999999999" hidden="1" customHeight="1">
      <c r="A878" s="25"/>
      <c r="B878" s="337"/>
      <c r="C878" s="424">
        <f>$C877</f>
        <v>0</v>
      </c>
      <c r="D878" s="16"/>
      <c r="E878" s="349"/>
      <c r="F878" s="349"/>
      <c r="G878" s="349"/>
      <c r="H878" s="10"/>
      <c r="I878" s="10"/>
      <c r="J878" s="10"/>
      <c r="K878" s="10"/>
      <c r="L878" s="10"/>
      <c r="M878" s="10"/>
      <c r="N878" s="316">
        <v>7</v>
      </c>
      <c r="O878" s="316"/>
      <c r="P878" s="316">
        <v>8</v>
      </c>
      <c r="Q878" s="316"/>
      <c r="R878" s="316">
        <v>9</v>
      </c>
      <c r="S878" s="316"/>
      <c r="T878" s="316">
        <v>10</v>
      </c>
      <c r="U878" s="316"/>
      <c r="V878" s="316">
        <v>11</v>
      </c>
      <c r="W878" s="316"/>
      <c r="X878" s="316">
        <v>12</v>
      </c>
      <c r="Y878" s="316"/>
      <c r="Z878" s="316">
        <v>13</v>
      </c>
      <c r="AA878" s="316"/>
      <c r="AB878" s="316">
        <v>14</v>
      </c>
      <c r="AC878" s="316"/>
      <c r="AD878" s="316">
        <v>15</v>
      </c>
      <c r="AE878" s="316"/>
      <c r="AF878" s="316">
        <v>16</v>
      </c>
      <c r="AG878" s="316"/>
      <c r="AH878" s="316">
        <v>17</v>
      </c>
      <c r="AI878" s="316"/>
      <c r="AJ878" s="316">
        <v>18</v>
      </c>
      <c r="AK878" s="316"/>
      <c r="AL878" s="316">
        <v>19</v>
      </c>
      <c r="AM878" s="316"/>
      <c r="AN878" s="316">
        <v>20</v>
      </c>
      <c r="AO878" s="316"/>
      <c r="AP878" s="316">
        <v>21</v>
      </c>
      <c r="AQ878" s="316"/>
      <c r="AR878" s="316">
        <v>22</v>
      </c>
      <c r="AS878" s="316"/>
      <c r="AT878" s="316">
        <v>23</v>
      </c>
      <c r="AU878" s="316"/>
      <c r="AV878" s="316">
        <v>24</v>
      </c>
      <c r="AW878" s="316"/>
      <c r="AX878" s="316">
        <v>1</v>
      </c>
      <c r="AY878" s="316"/>
      <c r="AZ878" s="316">
        <v>2</v>
      </c>
      <c r="BA878" s="316"/>
      <c r="BB878" s="316">
        <v>3</v>
      </c>
      <c r="BC878" s="346"/>
      <c r="BD878" s="102"/>
      <c r="BE878" s="416"/>
      <c r="BF878" s="417"/>
      <c r="BG878" s="419"/>
      <c r="BH878" s="422"/>
      <c r="BI878" s="423"/>
      <c r="BJ878" s="407"/>
      <c r="BL878" s="406"/>
      <c r="BM878" s="392"/>
    </row>
    <row r="879" spans="1:376" ht="10.199999999999999" hidden="1" customHeight="1">
      <c r="A879" s="25"/>
      <c r="B879" s="337"/>
      <c r="C879" s="424"/>
      <c r="D879" s="15"/>
      <c r="E879" s="322"/>
      <c r="F879" s="322"/>
      <c r="G879" s="322"/>
      <c r="H879" s="323" t="e">
        <f>IF(#REF!&lt;&gt;0,3,0)</f>
        <v>#REF!</v>
      </c>
      <c r="I879" s="426">
        <f>Conges!$B$3</f>
        <v>44896</v>
      </c>
      <c r="J879" s="427"/>
      <c r="K879" s="427"/>
      <c r="L879" s="427"/>
      <c r="M879" s="427"/>
      <c r="N879" s="60" t="str">
        <f>Planning!N$29</f>
        <v/>
      </c>
      <c r="O879" s="92">
        <f>Planning!O$29</f>
        <v>0</v>
      </c>
      <c r="P879" s="93">
        <f>Planning!P$29</f>
        <v>0</v>
      </c>
      <c r="Q879" s="93">
        <f>Planning!Q$29</f>
        <v>0</v>
      </c>
      <c r="R879" s="93">
        <f>Planning!R$29</f>
        <v>0</v>
      </c>
      <c r="S879" s="93">
        <f>Planning!S$29</f>
        <v>0</v>
      </c>
      <c r="T879" s="93">
        <f>Planning!T$29</f>
        <v>0</v>
      </c>
      <c r="U879" s="93">
        <f>Planning!U$29</f>
        <v>0</v>
      </c>
      <c r="V879" s="94">
        <f>Planning!V$29</f>
        <v>0</v>
      </c>
      <c r="W879" s="93">
        <f>Planning!W$29</f>
        <v>0</v>
      </c>
      <c r="X879" s="93">
        <f>Planning!X$29</f>
        <v>0</v>
      </c>
      <c r="Y879" s="93">
        <f>Planning!Y$29</f>
        <v>0</v>
      </c>
      <c r="Z879" s="93">
        <f>Planning!Z$29</f>
        <v>0</v>
      </c>
      <c r="AA879" s="93">
        <f>Planning!AA$29</f>
        <v>0</v>
      </c>
      <c r="AB879" s="93">
        <f>Planning!AB$29</f>
        <v>0</v>
      </c>
      <c r="AC879" s="93">
        <f>Planning!AC$29</f>
        <v>0</v>
      </c>
      <c r="AD879" s="93">
        <f>Planning!AD$29</f>
        <v>0</v>
      </c>
      <c r="AE879" s="92">
        <f>Planning!AE$29</f>
        <v>0</v>
      </c>
      <c r="AF879" s="93">
        <f>Planning!AF$29</f>
        <v>0</v>
      </c>
      <c r="AG879" s="93">
        <f>Planning!AG$29</f>
        <v>0</v>
      </c>
      <c r="AH879" s="93">
        <f>Planning!AH$29</f>
        <v>0</v>
      </c>
      <c r="AI879" s="93">
        <f>Planning!AI$29</f>
        <v>0</v>
      </c>
      <c r="AJ879" s="94">
        <f>Planning!AJ$29</f>
        <v>0</v>
      </c>
      <c r="AK879" s="93">
        <f>Planning!AK$29</f>
        <v>0</v>
      </c>
      <c r="AL879" s="93">
        <f>Planning!AL$29</f>
        <v>0</v>
      </c>
      <c r="AM879" s="93">
        <f>Planning!AM$29</f>
        <v>0</v>
      </c>
      <c r="AN879" s="93">
        <f>Planning!AN$29</f>
        <v>0</v>
      </c>
      <c r="AO879" s="93">
        <f>Planning!AO$29</f>
        <v>0</v>
      </c>
      <c r="AP879" s="93">
        <f>Planning!AP$29</f>
        <v>0</v>
      </c>
      <c r="AQ879" s="93">
        <f>Planning!AQ$29</f>
        <v>0</v>
      </c>
      <c r="AR879" s="93">
        <f>Planning!AR$29</f>
        <v>0</v>
      </c>
      <c r="AS879" s="93">
        <f>Planning!AS$29</f>
        <v>0</v>
      </c>
      <c r="AT879" s="93">
        <f>Planning!AT$29</f>
        <v>0</v>
      </c>
      <c r="AU879" s="92">
        <f>Planning!AU$29</f>
        <v>0</v>
      </c>
      <c r="AV879" s="93">
        <f>Planning!AV$29</f>
        <v>0</v>
      </c>
      <c r="AW879" s="93">
        <f>Planning!AW$29</f>
        <v>0</v>
      </c>
      <c r="AX879" s="93">
        <f>Planning!AX$29</f>
        <v>0</v>
      </c>
      <c r="AY879" s="93">
        <f>Planning!AY$29</f>
        <v>0</v>
      </c>
      <c r="AZ879" s="93">
        <f>Planning!AZ$29</f>
        <v>0</v>
      </c>
      <c r="BA879" s="93">
        <f>Planning!BA$29</f>
        <v>0</v>
      </c>
      <c r="BB879" s="94">
        <f>Planning!BB$29</f>
        <v>0</v>
      </c>
      <c r="BC879" s="64">
        <f>Planning!BC$29</f>
        <v>0</v>
      </c>
      <c r="BD879" s="102"/>
      <c r="BE879" s="428">
        <f>Planning!BE$29</f>
        <v>0</v>
      </c>
      <c r="BF879" s="429">
        <f>Planning!BF$29</f>
        <v>0</v>
      </c>
      <c r="BG879" s="70">
        <f>Planning!BG$29</f>
        <v>0</v>
      </c>
      <c r="BH879" s="71">
        <f>Planning!BH$29</f>
        <v>0</v>
      </c>
      <c r="BI879" s="72" t="str">
        <f>Planning!BI$29</f>
        <v/>
      </c>
      <c r="BJ879" s="73">
        <f>Planning!BJ$29</f>
        <v>0</v>
      </c>
      <c r="BL879" s="212">
        <f>Planning!BL$29</f>
        <v>0</v>
      </c>
      <c r="BM879" s="141">
        <f>Planning!BP$29</f>
        <v>0</v>
      </c>
      <c r="NL879" s="43" t="s">
        <v>63</v>
      </c>
    </row>
    <row r="880" spans="1:376" ht="10.199999999999999" hidden="1" customHeight="1">
      <c r="A880" s="25"/>
      <c r="B880" s="337"/>
      <c r="C880" s="424"/>
      <c r="D880" s="15"/>
      <c r="E880" s="322"/>
      <c r="F880" s="322"/>
      <c r="G880" s="322"/>
      <c r="H880" s="323"/>
      <c r="I880" s="402">
        <f>Conges!$B$4</f>
        <v>44897</v>
      </c>
      <c r="J880" s="403"/>
      <c r="K880" s="403"/>
      <c r="L880" s="403"/>
      <c r="M880" s="403"/>
      <c r="N880" s="78" t="str">
        <f>Planning!N$64</f>
        <v/>
      </c>
      <c r="O880" s="95">
        <f>Planning!O$64</f>
        <v>0</v>
      </c>
      <c r="P880" s="96">
        <f>Planning!P$64</f>
        <v>0</v>
      </c>
      <c r="Q880" s="96">
        <f>Planning!Q$64</f>
        <v>0</v>
      </c>
      <c r="R880" s="96">
        <f>Planning!R$64</f>
        <v>0</v>
      </c>
      <c r="S880" s="96">
        <f>Planning!S$64</f>
        <v>0</v>
      </c>
      <c r="T880" s="96">
        <f>Planning!T$64</f>
        <v>0</v>
      </c>
      <c r="U880" s="96">
        <f>Planning!U$64</f>
        <v>0</v>
      </c>
      <c r="V880" s="97">
        <f>Planning!V$64</f>
        <v>0</v>
      </c>
      <c r="W880" s="96">
        <f>Planning!W$64</f>
        <v>0</v>
      </c>
      <c r="X880" s="96">
        <f>Planning!X$64</f>
        <v>0</v>
      </c>
      <c r="Y880" s="96">
        <f>Planning!Y$64</f>
        <v>0</v>
      </c>
      <c r="Z880" s="96">
        <f>Planning!Z$64</f>
        <v>0</v>
      </c>
      <c r="AA880" s="96">
        <f>Planning!AA$64</f>
        <v>0</v>
      </c>
      <c r="AB880" s="96">
        <f>Planning!AB$64</f>
        <v>0</v>
      </c>
      <c r="AC880" s="96">
        <f>Planning!AC$64</f>
        <v>0</v>
      </c>
      <c r="AD880" s="96">
        <f>Planning!AD$64</f>
        <v>0</v>
      </c>
      <c r="AE880" s="95">
        <f>Planning!AE$64</f>
        <v>0</v>
      </c>
      <c r="AF880" s="96">
        <f>Planning!AF$64</f>
        <v>0</v>
      </c>
      <c r="AG880" s="96">
        <f>Planning!AG$64</f>
        <v>0</v>
      </c>
      <c r="AH880" s="96">
        <f>Planning!AH$64</f>
        <v>0</v>
      </c>
      <c r="AI880" s="96">
        <f>Planning!AI$64</f>
        <v>0</v>
      </c>
      <c r="AJ880" s="97">
        <f>Planning!AJ$64</f>
        <v>0</v>
      </c>
      <c r="AK880" s="96">
        <f>Planning!AK$64</f>
        <v>0</v>
      </c>
      <c r="AL880" s="96">
        <f>Planning!AL$64</f>
        <v>0</v>
      </c>
      <c r="AM880" s="96">
        <f>Planning!AM$64</f>
        <v>0</v>
      </c>
      <c r="AN880" s="96">
        <f>Planning!AN$64</f>
        <v>0</v>
      </c>
      <c r="AO880" s="96">
        <f>Planning!AO$64</f>
        <v>0</v>
      </c>
      <c r="AP880" s="96">
        <f>Planning!AP$64</f>
        <v>0</v>
      </c>
      <c r="AQ880" s="96">
        <f>Planning!AQ$64</f>
        <v>0</v>
      </c>
      <c r="AR880" s="96">
        <f>Planning!AR$64</f>
        <v>0</v>
      </c>
      <c r="AS880" s="96">
        <f>Planning!AS$64</f>
        <v>0</v>
      </c>
      <c r="AT880" s="96">
        <f>Planning!AT$64</f>
        <v>0</v>
      </c>
      <c r="AU880" s="95">
        <f>Planning!AU$64</f>
        <v>0</v>
      </c>
      <c r="AV880" s="96">
        <f>Planning!AV$64</f>
        <v>0</v>
      </c>
      <c r="AW880" s="96">
        <f>Planning!AW$64</f>
        <v>0</v>
      </c>
      <c r="AX880" s="96">
        <f>Planning!AX$64</f>
        <v>0</v>
      </c>
      <c r="AY880" s="96">
        <f>Planning!AY$64</f>
        <v>0</v>
      </c>
      <c r="AZ880" s="96">
        <f>Planning!AZ$64</f>
        <v>0</v>
      </c>
      <c r="BA880" s="96">
        <f>Planning!BA$64</f>
        <v>0</v>
      </c>
      <c r="BB880" s="97">
        <f>Planning!BB$64</f>
        <v>0</v>
      </c>
      <c r="BC880" s="82">
        <f>Planning!BC$64</f>
        <v>0</v>
      </c>
      <c r="BD880" s="102"/>
      <c r="BE880" s="410">
        <f>Planning!BE$64</f>
        <v>0</v>
      </c>
      <c r="BF880" s="411">
        <f>Planning!BF$64</f>
        <v>0</v>
      </c>
      <c r="BG880" s="88">
        <f>Planning!BG$64</f>
        <v>0</v>
      </c>
      <c r="BH880" s="89">
        <f>Planning!BH$64</f>
        <v>0</v>
      </c>
      <c r="BI880" s="90" t="str">
        <f>Planning!BI$64</f>
        <v/>
      </c>
      <c r="BJ880" s="91">
        <f>Planning!BJ$64</f>
        <v>0</v>
      </c>
      <c r="BL880" s="211">
        <f>Planning!BL$64</f>
        <v>0</v>
      </c>
      <c r="BM880" s="142">
        <f>Planning!BP$64</f>
        <v>0</v>
      </c>
      <c r="NL880" s="43" t="s">
        <v>63</v>
      </c>
    </row>
    <row r="881" spans="1:376" ht="10.199999999999999" hidden="1" customHeight="1">
      <c r="A881" s="25"/>
      <c r="B881" s="337"/>
      <c r="C881" s="424"/>
      <c r="D881" s="15"/>
      <c r="E881" s="324"/>
      <c r="F881" s="324"/>
      <c r="G881" s="324"/>
      <c r="H881" s="323"/>
      <c r="I881" s="400">
        <f>Conges!$B$5</f>
        <v>44898</v>
      </c>
      <c r="J881" s="401"/>
      <c r="K881" s="401"/>
      <c r="L881" s="401"/>
      <c r="M881" s="401"/>
      <c r="N881" s="65" t="str">
        <f>Planning!N$99</f>
        <v/>
      </c>
      <c r="O881" s="98">
        <f>Planning!O$99</f>
        <v>0</v>
      </c>
      <c r="P881" s="99">
        <f>Planning!P$99</f>
        <v>0</v>
      </c>
      <c r="Q881" s="99">
        <f>Planning!Q$99</f>
        <v>0</v>
      </c>
      <c r="R881" s="99">
        <f>Planning!R$99</f>
        <v>0</v>
      </c>
      <c r="S881" s="99">
        <f>Planning!S$99</f>
        <v>0</v>
      </c>
      <c r="T881" s="99">
        <f>Planning!T$99</f>
        <v>0</v>
      </c>
      <c r="U881" s="99">
        <f>Planning!U$99</f>
        <v>0</v>
      </c>
      <c r="V881" s="100">
        <f>Planning!V$99</f>
        <v>0</v>
      </c>
      <c r="W881" s="99">
        <f>Planning!W$99</f>
        <v>0</v>
      </c>
      <c r="X881" s="99">
        <f>Planning!X$99</f>
        <v>0</v>
      </c>
      <c r="Y881" s="99">
        <f>Planning!Y$99</f>
        <v>0</v>
      </c>
      <c r="Z881" s="99">
        <f>Planning!Z$99</f>
        <v>0</v>
      </c>
      <c r="AA881" s="99">
        <f>Planning!AA$99</f>
        <v>0</v>
      </c>
      <c r="AB881" s="99">
        <f>Planning!AB$99</f>
        <v>0</v>
      </c>
      <c r="AC881" s="99">
        <f>Planning!AC$99</f>
        <v>0</v>
      </c>
      <c r="AD881" s="99">
        <f>Planning!AD$99</f>
        <v>0</v>
      </c>
      <c r="AE881" s="98">
        <f>Planning!AE$99</f>
        <v>0</v>
      </c>
      <c r="AF881" s="99">
        <f>Planning!AF$99</f>
        <v>0</v>
      </c>
      <c r="AG881" s="99">
        <f>Planning!AG$99</f>
        <v>0</v>
      </c>
      <c r="AH881" s="99">
        <f>Planning!AH$99</f>
        <v>0</v>
      </c>
      <c r="AI881" s="99">
        <f>Planning!AI$99</f>
        <v>0</v>
      </c>
      <c r="AJ881" s="100">
        <f>Planning!AJ$99</f>
        <v>0</v>
      </c>
      <c r="AK881" s="99">
        <f>Planning!AK$99</f>
        <v>0</v>
      </c>
      <c r="AL881" s="99">
        <f>Planning!AL$99</f>
        <v>0</v>
      </c>
      <c r="AM881" s="99">
        <f>Planning!AM$99</f>
        <v>0</v>
      </c>
      <c r="AN881" s="99">
        <f>Planning!AN$99</f>
        <v>0</v>
      </c>
      <c r="AO881" s="99">
        <f>Planning!AO$99</f>
        <v>0</v>
      </c>
      <c r="AP881" s="99">
        <f>Planning!AP$99</f>
        <v>0</v>
      </c>
      <c r="AQ881" s="99">
        <f>Planning!AQ$99</f>
        <v>0</v>
      </c>
      <c r="AR881" s="99">
        <f>Planning!AR$99</f>
        <v>0</v>
      </c>
      <c r="AS881" s="99">
        <f>Planning!AS$99</f>
        <v>0</v>
      </c>
      <c r="AT881" s="99">
        <f>Planning!AT$99</f>
        <v>0</v>
      </c>
      <c r="AU881" s="98">
        <f>Planning!AU$99</f>
        <v>0</v>
      </c>
      <c r="AV881" s="99">
        <f>Planning!AV$99</f>
        <v>0</v>
      </c>
      <c r="AW881" s="99">
        <f>Planning!AW$99</f>
        <v>0</v>
      </c>
      <c r="AX881" s="99">
        <f>Planning!AX$99</f>
        <v>0</v>
      </c>
      <c r="AY881" s="99">
        <f>Planning!AY$99</f>
        <v>0</v>
      </c>
      <c r="AZ881" s="99">
        <f>Planning!AZ$99</f>
        <v>0</v>
      </c>
      <c r="BA881" s="99">
        <f>Planning!BA$99</f>
        <v>0</v>
      </c>
      <c r="BB881" s="100">
        <f>Planning!BB$99</f>
        <v>0</v>
      </c>
      <c r="BC881" s="69">
        <f>Planning!BC$99</f>
        <v>0</v>
      </c>
      <c r="BD881" s="102"/>
      <c r="BE881" s="408">
        <f>Planning!BE$99</f>
        <v>0</v>
      </c>
      <c r="BF881" s="409">
        <f>Planning!BF$99</f>
        <v>0</v>
      </c>
      <c r="BG881" s="74">
        <f>Planning!BG$99</f>
        <v>0</v>
      </c>
      <c r="BH881" s="75">
        <f>Planning!BH$99</f>
        <v>0</v>
      </c>
      <c r="BI881" s="76" t="str">
        <f>Planning!BI$99</f>
        <v/>
      </c>
      <c r="BJ881" s="77">
        <f>Planning!BJ$99</f>
        <v>0</v>
      </c>
      <c r="BL881" s="210">
        <f>Planning!BL$99</f>
        <v>0</v>
      </c>
      <c r="BM881" s="143">
        <f>Planning!BP$99</f>
        <v>0</v>
      </c>
      <c r="NL881" s="43" t="s">
        <v>63</v>
      </c>
    </row>
    <row r="882" spans="1:376" ht="10.199999999999999" hidden="1" customHeight="1">
      <c r="A882" s="25"/>
      <c r="B882" s="337"/>
      <c r="C882" s="424"/>
      <c r="D882" s="15"/>
      <c r="E882" s="322"/>
      <c r="F882" s="322"/>
      <c r="G882" s="322"/>
      <c r="H882" s="323"/>
      <c r="I882" s="402">
        <f>Conges!$B$6</f>
        <v>44899</v>
      </c>
      <c r="J882" s="403"/>
      <c r="K882" s="403"/>
      <c r="L882" s="403"/>
      <c r="M882" s="403"/>
      <c r="N882" s="78" t="str">
        <f>Planning!N$134</f>
        <v/>
      </c>
      <c r="O882" s="95">
        <f>Planning!O$134</f>
        <v>0</v>
      </c>
      <c r="P882" s="96">
        <f>Planning!P$134</f>
        <v>0</v>
      </c>
      <c r="Q882" s="96">
        <f>Planning!Q$134</f>
        <v>0</v>
      </c>
      <c r="R882" s="96">
        <f>Planning!R$134</f>
        <v>0</v>
      </c>
      <c r="S882" s="96">
        <f>Planning!S$134</f>
        <v>0</v>
      </c>
      <c r="T882" s="96">
        <f>Planning!T$134</f>
        <v>0</v>
      </c>
      <c r="U882" s="96">
        <f>Planning!U$134</f>
        <v>0</v>
      </c>
      <c r="V882" s="97">
        <f>Planning!V$134</f>
        <v>0</v>
      </c>
      <c r="W882" s="96">
        <f>Planning!W$134</f>
        <v>0</v>
      </c>
      <c r="X882" s="96">
        <f>Planning!X$134</f>
        <v>0</v>
      </c>
      <c r="Y882" s="96">
        <f>Planning!Y$134</f>
        <v>0</v>
      </c>
      <c r="Z882" s="96">
        <f>Planning!Z$134</f>
        <v>0</v>
      </c>
      <c r="AA882" s="96">
        <f>Planning!AA$134</f>
        <v>0</v>
      </c>
      <c r="AB882" s="96">
        <f>Planning!AB$134</f>
        <v>0</v>
      </c>
      <c r="AC882" s="96">
        <f>Planning!AC$134</f>
        <v>0</v>
      </c>
      <c r="AD882" s="96">
        <f>Planning!AD$134</f>
        <v>0</v>
      </c>
      <c r="AE882" s="95">
        <f>Planning!AE$134</f>
        <v>0</v>
      </c>
      <c r="AF882" s="96">
        <f>Planning!AF$134</f>
        <v>0</v>
      </c>
      <c r="AG882" s="96">
        <f>Planning!AG$134</f>
        <v>0</v>
      </c>
      <c r="AH882" s="96">
        <f>Planning!AH$134</f>
        <v>0</v>
      </c>
      <c r="AI882" s="96">
        <f>Planning!AI$134</f>
        <v>0</v>
      </c>
      <c r="AJ882" s="97">
        <f>Planning!AJ$134</f>
        <v>0</v>
      </c>
      <c r="AK882" s="96">
        <f>Planning!AK$134</f>
        <v>0</v>
      </c>
      <c r="AL882" s="96">
        <f>Planning!AL$134</f>
        <v>0</v>
      </c>
      <c r="AM882" s="96">
        <f>Planning!AM$134</f>
        <v>0</v>
      </c>
      <c r="AN882" s="96">
        <f>Planning!AN$134</f>
        <v>0</v>
      </c>
      <c r="AO882" s="96">
        <f>Planning!AO$134</f>
        <v>0</v>
      </c>
      <c r="AP882" s="96">
        <f>Planning!AP$134</f>
        <v>0</v>
      </c>
      <c r="AQ882" s="96">
        <f>Planning!AQ$134</f>
        <v>0</v>
      </c>
      <c r="AR882" s="96">
        <f>Planning!AR$134</f>
        <v>0</v>
      </c>
      <c r="AS882" s="96">
        <f>Planning!AS$134</f>
        <v>0</v>
      </c>
      <c r="AT882" s="96">
        <f>Planning!AT$134</f>
        <v>0</v>
      </c>
      <c r="AU882" s="95">
        <f>Planning!AU$134</f>
        <v>0</v>
      </c>
      <c r="AV882" s="96">
        <f>Planning!AV$134</f>
        <v>0</v>
      </c>
      <c r="AW882" s="96">
        <f>Planning!AW$134</f>
        <v>0</v>
      </c>
      <c r="AX882" s="96">
        <f>Planning!AX$134</f>
        <v>0</v>
      </c>
      <c r="AY882" s="96">
        <f>Planning!AY$134</f>
        <v>0</v>
      </c>
      <c r="AZ882" s="96">
        <f>Planning!AZ$134</f>
        <v>0</v>
      </c>
      <c r="BA882" s="96">
        <f>Planning!BA$134</f>
        <v>0</v>
      </c>
      <c r="BB882" s="97">
        <f>Planning!BB$134</f>
        <v>0</v>
      </c>
      <c r="BC882" s="82">
        <f>Planning!BC$134</f>
        <v>0</v>
      </c>
      <c r="BD882" s="102"/>
      <c r="BE882" s="410">
        <f>Planning!BE$134</f>
        <v>0</v>
      </c>
      <c r="BF882" s="411">
        <f>Planning!BF$134</f>
        <v>0</v>
      </c>
      <c r="BG882" s="88">
        <f>Planning!BG$134</f>
        <v>0</v>
      </c>
      <c r="BH882" s="89">
        <f>Planning!BH$134</f>
        <v>0</v>
      </c>
      <c r="BI882" s="90" t="str">
        <f>Planning!BI$134</f>
        <v/>
      </c>
      <c r="BJ882" s="91">
        <f>Planning!BJ$134</f>
        <v>0</v>
      </c>
      <c r="BL882" s="211">
        <f>Planning!BL$134</f>
        <v>0</v>
      </c>
      <c r="BM882" s="142">
        <f>Planning!BP$134</f>
        <v>0</v>
      </c>
      <c r="NL882" s="43" t="s">
        <v>63</v>
      </c>
    </row>
    <row r="883" spans="1:376" ht="10.199999999999999" hidden="1" customHeight="1">
      <c r="A883" s="25"/>
      <c r="B883" s="337"/>
      <c r="C883" s="424"/>
      <c r="D883" s="15"/>
      <c r="E883" s="322"/>
      <c r="F883" s="322"/>
      <c r="G883" s="322"/>
      <c r="H883" s="323"/>
      <c r="I883" s="400">
        <f>Conges!$B$7</f>
        <v>44900</v>
      </c>
      <c r="J883" s="401"/>
      <c r="K883" s="401"/>
      <c r="L883" s="401"/>
      <c r="M883" s="401"/>
      <c r="N883" s="65" t="str">
        <f>Planning!N$169</f>
        <v/>
      </c>
      <c r="O883" s="98">
        <f>Planning!O$169</f>
        <v>0</v>
      </c>
      <c r="P883" s="99">
        <f>Planning!P$169</f>
        <v>0</v>
      </c>
      <c r="Q883" s="99">
        <f>Planning!Q$169</f>
        <v>0</v>
      </c>
      <c r="R883" s="99">
        <f>Planning!R$169</f>
        <v>0</v>
      </c>
      <c r="S883" s="99">
        <f>Planning!S$169</f>
        <v>0</v>
      </c>
      <c r="T883" s="99">
        <f>Planning!T$169</f>
        <v>0</v>
      </c>
      <c r="U883" s="99">
        <f>Planning!U$169</f>
        <v>0</v>
      </c>
      <c r="V883" s="100">
        <f>Planning!V$169</f>
        <v>0</v>
      </c>
      <c r="W883" s="99">
        <f>Planning!W$169</f>
        <v>0</v>
      </c>
      <c r="X883" s="99">
        <f>Planning!X$169</f>
        <v>0</v>
      </c>
      <c r="Y883" s="99">
        <f>Planning!Y$169</f>
        <v>0</v>
      </c>
      <c r="Z883" s="99">
        <f>Planning!Z$169</f>
        <v>0</v>
      </c>
      <c r="AA883" s="99">
        <f>Planning!AA$169</f>
        <v>0</v>
      </c>
      <c r="AB883" s="99">
        <f>Planning!AB$169</f>
        <v>0</v>
      </c>
      <c r="AC883" s="99">
        <f>Planning!AC$169</f>
        <v>0</v>
      </c>
      <c r="AD883" s="99">
        <f>Planning!AD$169</f>
        <v>0</v>
      </c>
      <c r="AE883" s="98">
        <f>Planning!AE$169</f>
        <v>0</v>
      </c>
      <c r="AF883" s="99">
        <f>Planning!AF$169</f>
        <v>0</v>
      </c>
      <c r="AG883" s="99">
        <f>Planning!AG$169</f>
        <v>0</v>
      </c>
      <c r="AH883" s="99">
        <f>Planning!AH$169</f>
        <v>0</v>
      </c>
      <c r="AI883" s="99">
        <f>Planning!AI$169</f>
        <v>0</v>
      </c>
      <c r="AJ883" s="100">
        <f>Planning!AJ$169</f>
        <v>0</v>
      </c>
      <c r="AK883" s="99">
        <f>Planning!AK$169</f>
        <v>0</v>
      </c>
      <c r="AL883" s="99">
        <f>Planning!AL$169</f>
        <v>0</v>
      </c>
      <c r="AM883" s="99">
        <f>Planning!AM$169</f>
        <v>0</v>
      </c>
      <c r="AN883" s="99">
        <f>Planning!AN$169</f>
        <v>0</v>
      </c>
      <c r="AO883" s="99">
        <f>Planning!AO$169</f>
        <v>0</v>
      </c>
      <c r="AP883" s="99">
        <f>Planning!AP$169</f>
        <v>0</v>
      </c>
      <c r="AQ883" s="99">
        <f>Planning!AQ$169</f>
        <v>0</v>
      </c>
      <c r="AR883" s="99">
        <f>Planning!AR$169</f>
        <v>0</v>
      </c>
      <c r="AS883" s="99">
        <f>Planning!AS$169</f>
        <v>0</v>
      </c>
      <c r="AT883" s="99">
        <f>Planning!AT$169</f>
        <v>0</v>
      </c>
      <c r="AU883" s="98">
        <f>Planning!AU$169</f>
        <v>0</v>
      </c>
      <c r="AV883" s="99">
        <f>Planning!AV$169</f>
        <v>0</v>
      </c>
      <c r="AW883" s="99">
        <f>Planning!AW$169</f>
        <v>0</v>
      </c>
      <c r="AX883" s="99">
        <f>Planning!AX$169</f>
        <v>0</v>
      </c>
      <c r="AY883" s="99">
        <f>Planning!AY$169</f>
        <v>0</v>
      </c>
      <c r="AZ883" s="99">
        <f>Planning!AZ$169</f>
        <v>0</v>
      </c>
      <c r="BA883" s="99">
        <f>Planning!BA$169</f>
        <v>0</v>
      </c>
      <c r="BB883" s="100">
        <f>Planning!BB$169</f>
        <v>0</v>
      </c>
      <c r="BC883" s="69">
        <f>Planning!BC$169</f>
        <v>0</v>
      </c>
      <c r="BD883" s="102"/>
      <c r="BE883" s="408">
        <f>Planning!BE$169</f>
        <v>0</v>
      </c>
      <c r="BF883" s="409">
        <f>Planning!BF$169</f>
        <v>0</v>
      </c>
      <c r="BG883" s="74">
        <f>Planning!BG$169</f>
        <v>0</v>
      </c>
      <c r="BH883" s="75">
        <f>Planning!BH$169</f>
        <v>0</v>
      </c>
      <c r="BI883" s="76" t="str">
        <f>Planning!BI$169</f>
        <v/>
      </c>
      <c r="BJ883" s="77">
        <f>Planning!BJ$169</f>
        <v>0</v>
      </c>
      <c r="BL883" s="210">
        <f>Planning!BL$169</f>
        <v>0</v>
      </c>
      <c r="BM883" s="143">
        <f>Planning!BP$169</f>
        <v>0</v>
      </c>
      <c r="NL883" s="43" t="s">
        <v>63</v>
      </c>
    </row>
    <row r="884" spans="1:376" ht="10.199999999999999" hidden="1" customHeight="1">
      <c r="A884" s="25"/>
      <c r="B884" s="337"/>
      <c r="C884" s="424"/>
      <c r="D884" s="15"/>
      <c r="E884" s="334" t="str">
        <f>Planning!$E$9</f>
        <v>CREPIERE</v>
      </c>
      <c r="F884" s="334"/>
      <c r="G884" s="124">
        <f>(COUNTIF(O879:BB909,Planning!$MT$3))/2</f>
        <v>0</v>
      </c>
      <c r="H884" s="323"/>
      <c r="I884" s="402">
        <f>Conges!$B$8</f>
        <v>44901</v>
      </c>
      <c r="J884" s="403"/>
      <c r="K884" s="403"/>
      <c r="L884" s="403"/>
      <c r="M884" s="403"/>
      <c r="N884" s="78" t="str">
        <f>Planning!N$204</f>
        <v/>
      </c>
      <c r="O884" s="95">
        <f>Planning!O$204</f>
        <v>0</v>
      </c>
      <c r="P884" s="96">
        <f>Planning!P$204</f>
        <v>0</v>
      </c>
      <c r="Q884" s="96">
        <f>Planning!Q$204</f>
        <v>0</v>
      </c>
      <c r="R884" s="96">
        <f>Planning!R$204</f>
        <v>0</v>
      </c>
      <c r="S884" s="96">
        <f>Planning!S$204</f>
        <v>0</v>
      </c>
      <c r="T884" s="96">
        <f>Planning!T$204</f>
        <v>0</v>
      </c>
      <c r="U884" s="96">
        <f>Planning!U$204</f>
        <v>0</v>
      </c>
      <c r="V884" s="97">
        <f>Planning!V$204</f>
        <v>0</v>
      </c>
      <c r="W884" s="96">
        <f>Planning!W$204</f>
        <v>0</v>
      </c>
      <c r="X884" s="96">
        <f>Planning!X$204</f>
        <v>0</v>
      </c>
      <c r="Y884" s="96">
        <f>Planning!Y$204</f>
        <v>0</v>
      </c>
      <c r="Z884" s="96">
        <f>Planning!Z$204</f>
        <v>0</v>
      </c>
      <c r="AA884" s="96">
        <f>Planning!AA$204</f>
        <v>0</v>
      </c>
      <c r="AB884" s="96">
        <f>Planning!AB$204</f>
        <v>0</v>
      </c>
      <c r="AC884" s="96">
        <f>Planning!AC$204</f>
        <v>0</v>
      </c>
      <c r="AD884" s="96">
        <f>Planning!AD$204</f>
        <v>0</v>
      </c>
      <c r="AE884" s="95">
        <f>Planning!AE$204</f>
        <v>0</v>
      </c>
      <c r="AF884" s="96">
        <f>Planning!AF$204</f>
        <v>0</v>
      </c>
      <c r="AG884" s="96">
        <f>Planning!AG$204</f>
        <v>0</v>
      </c>
      <c r="AH884" s="96">
        <f>Planning!AH$204</f>
        <v>0</v>
      </c>
      <c r="AI884" s="96">
        <f>Planning!AI$204</f>
        <v>0</v>
      </c>
      <c r="AJ884" s="97">
        <f>Planning!AJ$204</f>
        <v>0</v>
      </c>
      <c r="AK884" s="96">
        <f>Planning!AK$204</f>
        <v>0</v>
      </c>
      <c r="AL884" s="96">
        <f>Planning!AL$204</f>
        <v>0</v>
      </c>
      <c r="AM884" s="96">
        <f>Planning!AM$204</f>
        <v>0</v>
      </c>
      <c r="AN884" s="96">
        <f>Planning!AN$204</f>
        <v>0</v>
      </c>
      <c r="AO884" s="96">
        <f>Planning!AO$204</f>
        <v>0</v>
      </c>
      <c r="AP884" s="96">
        <f>Planning!AP$204</f>
        <v>0</v>
      </c>
      <c r="AQ884" s="96">
        <f>Planning!AQ$204</f>
        <v>0</v>
      </c>
      <c r="AR884" s="96">
        <f>Planning!AR$204</f>
        <v>0</v>
      </c>
      <c r="AS884" s="96">
        <f>Planning!AS$204</f>
        <v>0</v>
      </c>
      <c r="AT884" s="96">
        <f>Planning!AT$204</f>
        <v>0</v>
      </c>
      <c r="AU884" s="95">
        <f>Planning!AU$204</f>
        <v>0</v>
      </c>
      <c r="AV884" s="96">
        <f>Planning!AV$204</f>
        <v>0</v>
      </c>
      <c r="AW884" s="96">
        <f>Planning!AW$204</f>
        <v>0</v>
      </c>
      <c r="AX884" s="96">
        <f>Planning!AX$204</f>
        <v>0</v>
      </c>
      <c r="AY884" s="96">
        <f>Planning!AY$204</f>
        <v>0</v>
      </c>
      <c r="AZ884" s="96">
        <f>Planning!AZ$204</f>
        <v>0</v>
      </c>
      <c r="BA884" s="96">
        <f>Planning!BA$204</f>
        <v>0</v>
      </c>
      <c r="BB884" s="97">
        <f>Planning!BB$204</f>
        <v>0</v>
      </c>
      <c r="BC884" s="82">
        <f>Planning!BC$204</f>
        <v>0</v>
      </c>
      <c r="BD884" s="102"/>
      <c r="BE884" s="410">
        <f>Planning!BE$204</f>
        <v>0</v>
      </c>
      <c r="BF884" s="411">
        <f>Planning!BF$204</f>
        <v>0</v>
      </c>
      <c r="BG884" s="88">
        <f>Planning!BG$204</f>
        <v>0</v>
      </c>
      <c r="BH884" s="89">
        <f>Planning!BH$204</f>
        <v>0</v>
      </c>
      <c r="BI884" s="90" t="str">
        <f>Planning!BI$204</f>
        <v/>
      </c>
      <c r="BJ884" s="91">
        <f>Planning!BJ$204</f>
        <v>0</v>
      </c>
      <c r="BL884" s="211">
        <f>Planning!BL$204</f>
        <v>0</v>
      </c>
      <c r="BM884" s="142">
        <f>Planning!BP$204</f>
        <v>0</v>
      </c>
      <c r="NL884" s="43" t="s">
        <v>63</v>
      </c>
    </row>
    <row r="885" spans="1:376" ht="10.199999999999999" hidden="1" customHeight="1">
      <c r="A885" s="25"/>
      <c r="B885" s="337"/>
      <c r="C885" s="424"/>
      <c r="D885" s="15"/>
      <c r="E885" s="318" t="str">
        <f>Planning!$E$10</f>
        <v>BRASSERIE</v>
      </c>
      <c r="F885" s="318"/>
      <c r="G885" s="125">
        <f>(COUNTIF(O879:BB909,Planning!$MV$3))/2</f>
        <v>0</v>
      </c>
      <c r="H885" s="323"/>
      <c r="I885" s="400">
        <f>Conges!$B$9</f>
        <v>44902</v>
      </c>
      <c r="J885" s="401"/>
      <c r="K885" s="401"/>
      <c r="L885" s="401"/>
      <c r="M885" s="401"/>
      <c r="N885" s="65" t="str">
        <f>Planning!N$239</f>
        <v/>
      </c>
      <c r="O885" s="98">
        <f>Planning!O$239</f>
        <v>0</v>
      </c>
      <c r="P885" s="99">
        <f>Planning!P$239</f>
        <v>0</v>
      </c>
      <c r="Q885" s="99">
        <f>Planning!Q$239</f>
        <v>0</v>
      </c>
      <c r="R885" s="99">
        <f>Planning!R$239</f>
        <v>0</v>
      </c>
      <c r="S885" s="99">
        <f>Planning!S$239</f>
        <v>0</v>
      </c>
      <c r="T885" s="99">
        <f>Planning!T$239</f>
        <v>0</v>
      </c>
      <c r="U885" s="99">
        <f>Planning!U$239</f>
        <v>0</v>
      </c>
      <c r="V885" s="100">
        <f>Planning!V$239</f>
        <v>0</v>
      </c>
      <c r="W885" s="99">
        <f>Planning!W$239</f>
        <v>0</v>
      </c>
      <c r="X885" s="99">
        <f>Planning!X$239</f>
        <v>0</v>
      </c>
      <c r="Y885" s="99">
        <f>Planning!Y$239</f>
        <v>0</v>
      </c>
      <c r="Z885" s="99">
        <f>Planning!Z$239</f>
        <v>0</v>
      </c>
      <c r="AA885" s="99">
        <f>Planning!AA$239</f>
        <v>0</v>
      </c>
      <c r="AB885" s="99">
        <f>Planning!AB$239</f>
        <v>0</v>
      </c>
      <c r="AC885" s="99">
        <f>Planning!AC$239</f>
        <v>0</v>
      </c>
      <c r="AD885" s="99">
        <f>Planning!AD$239</f>
        <v>0</v>
      </c>
      <c r="AE885" s="98">
        <f>Planning!AE$239</f>
        <v>0</v>
      </c>
      <c r="AF885" s="99">
        <f>Planning!AF$239</f>
        <v>0</v>
      </c>
      <c r="AG885" s="99">
        <f>Planning!AG$239</f>
        <v>0</v>
      </c>
      <c r="AH885" s="99">
        <f>Planning!AH$239</f>
        <v>0</v>
      </c>
      <c r="AI885" s="99">
        <f>Planning!AI$239</f>
        <v>0</v>
      </c>
      <c r="AJ885" s="100">
        <f>Planning!AJ$239</f>
        <v>0</v>
      </c>
      <c r="AK885" s="99">
        <f>Planning!AK$239</f>
        <v>0</v>
      </c>
      <c r="AL885" s="99">
        <f>Planning!AL$239</f>
        <v>0</v>
      </c>
      <c r="AM885" s="99">
        <f>Planning!AM$239</f>
        <v>0</v>
      </c>
      <c r="AN885" s="99">
        <f>Planning!AN$239</f>
        <v>0</v>
      </c>
      <c r="AO885" s="99">
        <f>Planning!AO$239</f>
        <v>0</v>
      </c>
      <c r="AP885" s="99">
        <f>Planning!AP$239</f>
        <v>0</v>
      </c>
      <c r="AQ885" s="99">
        <f>Planning!AQ$239</f>
        <v>0</v>
      </c>
      <c r="AR885" s="99">
        <f>Planning!AR$239</f>
        <v>0</v>
      </c>
      <c r="AS885" s="99">
        <f>Planning!AS$239</f>
        <v>0</v>
      </c>
      <c r="AT885" s="99">
        <f>Planning!AT$239</f>
        <v>0</v>
      </c>
      <c r="AU885" s="98">
        <f>Planning!AU$239</f>
        <v>0</v>
      </c>
      <c r="AV885" s="99">
        <f>Planning!AV$239</f>
        <v>0</v>
      </c>
      <c r="AW885" s="99">
        <f>Planning!AW$239</f>
        <v>0</v>
      </c>
      <c r="AX885" s="99">
        <f>Planning!AX$239</f>
        <v>0</v>
      </c>
      <c r="AY885" s="99">
        <f>Planning!AY$239</f>
        <v>0</v>
      </c>
      <c r="AZ885" s="99">
        <f>Planning!AZ$239</f>
        <v>0</v>
      </c>
      <c r="BA885" s="99">
        <f>Planning!BA$239</f>
        <v>0</v>
      </c>
      <c r="BB885" s="100">
        <f>Planning!BB$239</f>
        <v>0</v>
      </c>
      <c r="BC885" s="69">
        <f>Planning!BC$239</f>
        <v>0</v>
      </c>
      <c r="BD885" s="102"/>
      <c r="BE885" s="408">
        <f>Planning!BE$239</f>
        <v>0</v>
      </c>
      <c r="BF885" s="409">
        <f>Planning!BF$239</f>
        <v>0</v>
      </c>
      <c r="BG885" s="74">
        <f>Planning!BG$239</f>
        <v>0</v>
      </c>
      <c r="BH885" s="75">
        <f>Planning!BH$239</f>
        <v>0</v>
      </c>
      <c r="BI885" s="76" t="str">
        <f>Planning!BI$239</f>
        <v/>
      </c>
      <c r="BJ885" s="77">
        <f>Planning!BJ$239</f>
        <v>0</v>
      </c>
      <c r="BL885" s="210">
        <f>Planning!BL$239</f>
        <v>0</v>
      </c>
      <c r="BM885" s="143">
        <f>Planning!BP$239</f>
        <v>0</v>
      </c>
      <c r="NL885" s="43" t="s">
        <v>63</v>
      </c>
    </row>
    <row r="886" spans="1:376" ht="10.199999999999999" hidden="1" customHeight="1">
      <c r="A886" s="25"/>
      <c r="B886" s="337"/>
      <c r="C886" s="424"/>
      <c r="D886" s="15"/>
      <c r="E886" s="327" t="str">
        <f>Planning!$E$11</f>
        <v>MEP</v>
      </c>
      <c r="F886" s="327"/>
      <c r="G886" s="126">
        <f>(COUNTIF(O879:BB909,Planning!$MX$3))/2</f>
        <v>0</v>
      </c>
      <c r="H886" s="323"/>
      <c r="I886" s="402">
        <f>Conges!$B$10</f>
        <v>44903</v>
      </c>
      <c r="J886" s="403"/>
      <c r="K886" s="403"/>
      <c r="L886" s="403"/>
      <c r="M886" s="403"/>
      <c r="N886" s="78" t="str">
        <f>Planning!N$274</f>
        <v/>
      </c>
      <c r="O886" s="95">
        <f>Planning!O$274</f>
        <v>0</v>
      </c>
      <c r="P886" s="96">
        <f>Planning!P$274</f>
        <v>0</v>
      </c>
      <c r="Q886" s="96">
        <f>Planning!Q$274</f>
        <v>0</v>
      </c>
      <c r="R886" s="96">
        <f>Planning!R$274</f>
        <v>0</v>
      </c>
      <c r="S886" s="96">
        <f>Planning!S$274</f>
        <v>0</v>
      </c>
      <c r="T886" s="96">
        <f>Planning!T$274</f>
        <v>0</v>
      </c>
      <c r="U886" s="96">
        <f>Planning!U$274</f>
        <v>0</v>
      </c>
      <c r="V886" s="97">
        <f>Planning!V$274</f>
        <v>0</v>
      </c>
      <c r="W886" s="96">
        <f>Planning!W$274</f>
        <v>0</v>
      </c>
      <c r="X886" s="96">
        <f>Planning!X$274</f>
        <v>0</v>
      </c>
      <c r="Y886" s="96">
        <f>Planning!Y$274</f>
        <v>0</v>
      </c>
      <c r="Z886" s="96">
        <f>Planning!Z$274</f>
        <v>0</v>
      </c>
      <c r="AA886" s="96">
        <f>Planning!AA$274</f>
        <v>0</v>
      </c>
      <c r="AB886" s="96">
        <f>Planning!AB$274</f>
        <v>0</v>
      </c>
      <c r="AC886" s="96">
        <f>Planning!AC$274</f>
        <v>0</v>
      </c>
      <c r="AD886" s="96">
        <f>Planning!AD$274</f>
        <v>0</v>
      </c>
      <c r="AE886" s="95">
        <f>Planning!AE$274</f>
        <v>0</v>
      </c>
      <c r="AF886" s="96">
        <f>Planning!AF$274</f>
        <v>0</v>
      </c>
      <c r="AG886" s="96">
        <f>Planning!AG$274</f>
        <v>0</v>
      </c>
      <c r="AH886" s="96">
        <f>Planning!AH$274</f>
        <v>0</v>
      </c>
      <c r="AI886" s="96">
        <f>Planning!AI$274</f>
        <v>0</v>
      </c>
      <c r="AJ886" s="97">
        <f>Planning!AJ$274</f>
        <v>0</v>
      </c>
      <c r="AK886" s="96">
        <f>Planning!AK$274</f>
        <v>0</v>
      </c>
      <c r="AL886" s="96">
        <f>Planning!AL$274</f>
        <v>0</v>
      </c>
      <c r="AM886" s="96">
        <f>Planning!AM$274</f>
        <v>0</v>
      </c>
      <c r="AN886" s="96">
        <f>Planning!AN$274</f>
        <v>0</v>
      </c>
      <c r="AO886" s="96">
        <f>Planning!AO$274</f>
        <v>0</v>
      </c>
      <c r="AP886" s="96">
        <f>Planning!AP$274</f>
        <v>0</v>
      </c>
      <c r="AQ886" s="96">
        <f>Planning!AQ$274</f>
        <v>0</v>
      </c>
      <c r="AR886" s="96">
        <f>Planning!AR$274</f>
        <v>0</v>
      </c>
      <c r="AS886" s="96">
        <f>Planning!AS$274</f>
        <v>0</v>
      </c>
      <c r="AT886" s="96">
        <f>Planning!AT$274</f>
        <v>0</v>
      </c>
      <c r="AU886" s="95">
        <f>Planning!AU$274</f>
        <v>0</v>
      </c>
      <c r="AV886" s="96">
        <f>Planning!AV$274</f>
        <v>0</v>
      </c>
      <c r="AW886" s="96">
        <f>Planning!AW$274</f>
        <v>0</v>
      </c>
      <c r="AX886" s="96">
        <f>Planning!AX$274</f>
        <v>0</v>
      </c>
      <c r="AY886" s="96">
        <f>Planning!AY$274</f>
        <v>0</v>
      </c>
      <c r="AZ886" s="96">
        <f>Planning!AZ$274</f>
        <v>0</v>
      </c>
      <c r="BA886" s="96">
        <f>Planning!BA$274</f>
        <v>0</v>
      </c>
      <c r="BB886" s="97">
        <f>Planning!BB$274</f>
        <v>0</v>
      </c>
      <c r="BC886" s="82">
        <f>Planning!BC$274</f>
        <v>0</v>
      </c>
      <c r="BD886" s="102"/>
      <c r="BE886" s="410">
        <f>Planning!BE$274</f>
        <v>0</v>
      </c>
      <c r="BF886" s="411">
        <f>Planning!BF$274</f>
        <v>0</v>
      </c>
      <c r="BG886" s="88">
        <f>Planning!BG$274</f>
        <v>0</v>
      </c>
      <c r="BH886" s="89">
        <f>Planning!BH$274</f>
        <v>0</v>
      </c>
      <c r="BI886" s="90" t="str">
        <f>Planning!BI$274</f>
        <v/>
      </c>
      <c r="BJ886" s="91">
        <f>Planning!BJ$274</f>
        <v>0</v>
      </c>
      <c r="BL886" s="211">
        <f>Planning!BL$274</f>
        <v>0</v>
      </c>
      <c r="BM886" s="142">
        <f>Planning!BP$274</f>
        <v>0</v>
      </c>
      <c r="NL886" s="43" t="s">
        <v>63</v>
      </c>
    </row>
    <row r="887" spans="1:376" ht="10.199999999999999" hidden="1" customHeight="1">
      <c r="A887" s="25"/>
      <c r="B887" s="337"/>
      <c r="C887" s="424"/>
      <c r="D887" s="15"/>
      <c r="E887" s="348" t="str">
        <f>Planning!$E$12</f>
        <v>Renfort</v>
      </c>
      <c r="F887" s="348"/>
      <c r="G887" s="127">
        <f>(COUNTIF(O879:BB909,Planning!$MZ$3))/2</f>
        <v>0</v>
      </c>
      <c r="H887" s="323"/>
      <c r="I887" s="400">
        <f>Conges!$B$11</f>
        <v>44904</v>
      </c>
      <c r="J887" s="401"/>
      <c r="K887" s="401"/>
      <c r="L887" s="401"/>
      <c r="M887" s="401"/>
      <c r="N887" s="65" t="str">
        <f>Planning!N$309</f>
        <v/>
      </c>
      <c r="O887" s="98">
        <f>Planning!O$309</f>
        <v>0</v>
      </c>
      <c r="P887" s="99">
        <f>Planning!P$309</f>
        <v>0</v>
      </c>
      <c r="Q887" s="99">
        <f>Planning!Q$309</f>
        <v>0</v>
      </c>
      <c r="R887" s="99">
        <f>Planning!R$309</f>
        <v>0</v>
      </c>
      <c r="S887" s="99">
        <f>Planning!S$309</f>
        <v>0</v>
      </c>
      <c r="T887" s="99">
        <f>Planning!T$309</f>
        <v>0</v>
      </c>
      <c r="U887" s="99">
        <f>Planning!U$309</f>
        <v>0</v>
      </c>
      <c r="V887" s="100">
        <f>Planning!V$309</f>
        <v>0</v>
      </c>
      <c r="W887" s="99">
        <f>Planning!W$309</f>
        <v>0</v>
      </c>
      <c r="X887" s="99">
        <f>Planning!X$309</f>
        <v>0</v>
      </c>
      <c r="Y887" s="99">
        <f>Planning!Y$309</f>
        <v>0</v>
      </c>
      <c r="Z887" s="99">
        <f>Planning!Z$309</f>
        <v>0</v>
      </c>
      <c r="AA887" s="99">
        <f>Planning!AA$309</f>
        <v>0</v>
      </c>
      <c r="AB887" s="99">
        <f>Planning!AB$309</f>
        <v>0</v>
      </c>
      <c r="AC887" s="99">
        <f>Planning!AC$309</f>
        <v>0</v>
      </c>
      <c r="AD887" s="99">
        <f>Planning!AD$309</f>
        <v>0</v>
      </c>
      <c r="AE887" s="98">
        <f>Planning!AE$309</f>
        <v>0</v>
      </c>
      <c r="AF887" s="99">
        <f>Planning!AF$309</f>
        <v>0</v>
      </c>
      <c r="AG887" s="99">
        <f>Planning!AG$309</f>
        <v>0</v>
      </c>
      <c r="AH887" s="99">
        <f>Planning!AH$309</f>
        <v>0</v>
      </c>
      <c r="AI887" s="99">
        <f>Planning!AI$309</f>
        <v>0</v>
      </c>
      <c r="AJ887" s="100">
        <f>Planning!AJ$309</f>
        <v>0</v>
      </c>
      <c r="AK887" s="99">
        <f>Planning!AK$309</f>
        <v>0</v>
      </c>
      <c r="AL887" s="99">
        <f>Planning!AL$309</f>
        <v>0</v>
      </c>
      <c r="AM887" s="99">
        <f>Planning!AM$309</f>
        <v>0</v>
      </c>
      <c r="AN887" s="99">
        <f>Planning!AN$309</f>
        <v>0</v>
      </c>
      <c r="AO887" s="99">
        <f>Planning!AO$309</f>
        <v>0</v>
      </c>
      <c r="AP887" s="99">
        <f>Planning!AP$309</f>
        <v>0</v>
      </c>
      <c r="AQ887" s="99">
        <f>Planning!AQ$309</f>
        <v>0</v>
      </c>
      <c r="AR887" s="99">
        <f>Planning!AR$309</f>
        <v>0</v>
      </c>
      <c r="AS887" s="99">
        <f>Planning!AS$309</f>
        <v>0</v>
      </c>
      <c r="AT887" s="99">
        <f>Planning!AT$309</f>
        <v>0</v>
      </c>
      <c r="AU887" s="98">
        <f>Planning!AU$309</f>
        <v>0</v>
      </c>
      <c r="AV887" s="99">
        <f>Planning!AV$309</f>
        <v>0</v>
      </c>
      <c r="AW887" s="99">
        <f>Planning!AW$309</f>
        <v>0</v>
      </c>
      <c r="AX887" s="99">
        <f>Planning!AX$309</f>
        <v>0</v>
      </c>
      <c r="AY887" s="99">
        <f>Planning!AY$309</f>
        <v>0</v>
      </c>
      <c r="AZ887" s="99">
        <f>Planning!AZ$309</f>
        <v>0</v>
      </c>
      <c r="BA887" s="99">
        <f>Planning!BA$309</f>
        <v>0</v>
      </c>
      <c r="BB887" s="100">
        <f>Planning!BB$309</f>
        <v>0</v>
      </c>
      <c r="BC887" s="69">
        <f>Planning!BC$309</f>
        <v>0</v>
      </c>
      <c r="BD887" s="102"/>
      <c r="BE887" s="408">
        <f>Planning!BE$309</f>
        <v>0</v>
      </c>
      <c r="BF887" s="409">
        <f>Planning!BF$309</f>
        <v>0</v>
      </c>
      <c r="BG887" s="74">
        <f>Planning!BG$309</f>
        <v>0</v>
      </c>
      <c r="BH887" s="75">
        <f>Planning!BH$309</f>
        <v>0</v>
      </c>
      <c r="BI887" s="76" t="str">
        <f>Planning!BI$309</f>
        <v/>
      </c>
      <c r="BJ887" s="77">
        <f>Planning!BJ$309</f>
        <v>0</v>
      </c>
      <c r="BL887" s="210">
        <f>Planning!BL$309</f>
        <v>0</v>
      </c>
      <c r="BM887" s="143">
        <f>Planning!BP$309</f>
        <v>0</v>
      </c>
      <c r="NL887" s="43" t="s">
        <v>63</v>
      </c>
    </row>
    <row r="888" spans="1:376" ht="10.199999999999999" hidden="1" customHeight="1">
      <c r="A888" s="25"/>
      <c r="B888" s="337"/>
      <c r="C888" s="424"/>
      <c r="D888" s="15"/>
      <c r="E888" s="317" t="str">
        <f>Planning!$E$13</f>
        <v>CHEF</v>
      </c>
      <c r="F888" s="317"/>
      <c r="G888" s="128">
        <f>(COUNTIF(O879:BB909,Planning!$NB$3))/2</f>
        <v>0</v>
      </c>
      <c r="H888" s="323"/>
      <c r="I888" s="402">
        <f>Conges!$B$12</f>
        <v>44905</v>
      </c>
      <c r="J888" s="403"/>
      <c r="K888" s="403"/>
      <c r="L888" s="403"/>
      <c r="M888" s="403"/>
      <c r="N888" s="78" t="str">
        <f>Planning!N$344</f>
        <v/>
      </c>
      <c r="O888" s="95">
        <f>Planning!O$344</f>
        <v>0</v>
      </c>
      <c r="P888" s="96">
        <f>Planning!P$344</f>
        <v>0</v>
      </c>
      <c r="Q888" s="96">
        <f>Planning!Q$344</f>
        <v>0</v>
      </c>
      <c r="R888" s="96">
        <f>Planning!R$344</f>
        <v>0</v>
      </c>
      <c r="S888" s="96">
        <f>Planning!S$344</f>
        <v>0</v>
      </c>
      <c r="T888" s="96">
        <f>Planning!T$344</f>
        <v>0</v>
      </c>
      <c r="U888" s="96">
        <f>Planning!U$344</f>
        <v>0</v>
      </c>
      <c r="V888" s="97">
        <f>Planning!V$344</f>
        <v>0</v>
      </c>
      <c r="W888" s="96">
        <f>Planning!W$344</f>
        <v>0</v>
      </c>
      <c r="X888" s="96">
        <f>Planning!X$344</f>
        <v>0</v>
      </c>
      <c r="Y888" s="96">
        <f>Planning!Y$344</f>
        <v>0</v>
      </c>
      <c r="Z888" s="96">
        <f>Planning!Z$344</f>
        <v>0</v>
      </c>
      <c r="AA888" s="96">
        <f>Planning!AA$344</f>
        <v>0</v>
      </c>
      <c r="AB888" s="96">
        <f>Planning!AB$344</f>
        <v>0</v>
      </c>
      <c r="AC888" s="96">
        <f>Planning!AC$344</f>
        <v>0</v>
      </c>
      <c r="AD888" s="96">
        <f>Planning!AD$344</f>
        <v>0</v>
      </c>
      <c r="AE888" s="95">
        <f>Planning!AE$344</f>
        <v>0</v>
      </c>
      <c r="AF888" s="96">
        <f>Planning!AF$344</f>
        <v>0</v>
      </c>
      <c r="AG888" s="96">
        <f>Planning!AG$344</f>
        <v>0</v>
      </c>
      <c r="AH888" s="96">
        <f>Planning!AH$344</f>
        <v>0</v>
      </c>
      <c r="AI888" s="96">
        <f>Planning!AI$344</f>
        <v>0</v>
      </c>
      <c r="AJ888" s="97">
        <f>Planning!AJ$344</f>
        <v>0</v>
      </c>
      <c r="AK888" s="96">
        <f>Planning!AK$344</f>
        <v>0</v>
      </c>
      <c r="AL888" s="96">
        <f>Planning!AL$344</f>
        <v>0</v>
      </c>
      <c r="AM888" s="96">
        <f>Planning!AM$344</f>
        <v>0</v>
      </c>
      <c r="AN888" s="96">
        <f>Planning!AN$344</f>
        <v>0</v>
      </c>
      <c r="AO888" s="96">
        <f>Planning!AO$344</f>
        <v>0</v>
      </c>
      <c r="AP888" s="96">
        <f>Planning!AP$344</f>
        <v>0</v>
      </c>
      <c r="AQ888" s="96">
        <f>Planning!AQ$344</f>
        <v>0</v>
      </c>
      <c r="AR888" s="96">
        <f>Planning!AR$344</f>
        <v>0</v>
      </c>
      <c r="AS888" s="96">
        <f>Planning!AS$344</f>
        <v>0</v>
      </c>
      <c r="AT888" s="96">
        <f>Planning!AT$344</f>
        <v>0</v>
      </c>
      <c r="AU888" s="95">
        <f>Planning!AU$344</f>
        <v>0</v>
      </c>
      <c r="AV888" s="96">
        <f>Planning!AV$344</f>
        <v>0</v>
      </c>
      <c r="AW888" s="96">
        <f>Planning!AW$344</f>
        <v>0</v>
      </c>
      <c r="AX888" s="96">
        <f>Planning!AX$344</f>
        <v>0</v>
      </c>
      <c r="AY888" s="96">
        <f>Planning!AY$344</f>
        <v>0</v>
      </c>
      <c r="AZ888" s="96">
        <f>Planning!AZ$344</f>
        <v>0</v>
      </c>
      <c r="BA888" s="96">
        <f>Planning!BA$344</f>
        <v>0</v>
      </c>
      <c r="BB888" s="97">
        <f>Planning!BB$344</f>
        <v>0</v>
      </c>
      <c r="BC888" s="82">
        <f>Planning!BC$344</f>
        <v>0</v>
      </c>
      <c r="BD888" s="102"/>
      <c r="BE888" s="410">
        <f>Planning!BE$344</f>
        <v>0</v>
      </c>
      <c r="BF888" s="411">
        <f>Planning!BF$344</f>
        <v>0</v>
      </c>
      <c r="BG888" s="88">
        <f>Planning!BG$344</f>
        <v>0</v>
      </c>
      <c r="BH888" s="89">
        <f>Planning!BH$344</f>
        <v>0</v>
      </c>
      <c r="BI888" s="90" t="str">
        <f>Planning!BI$344</f>
        <v/>
      </c>
      <c r="BJ888" s="91">
        <f>Planning!BJ$344</f>
        <v>0</v>
      </c>
      <c r="BL888" s="211">
        <f>Planning!BL$344</f>
        <v>0</v>
      </c>
      <c r="BM888" s="142">
        <f>Planning!BP$344</f>
        <v>0</v>
      </c>
      <c r="NL888" s="43" t="s">
        <v>63</v>
      </c>
    </row>
    <row r="889" spans="1:376" ht="10.199999999999999" hidden="1" customHeight="1">
      <c r="A889" s="25"/>
      <c r="B889" s="337"/>
      <c r="C889" s="424"/>
      <c r="D889" s="15"/>
      <c r="E889" s="319" t="str">
        <f>Planning!$E$14</f>
        <v>MENAGE</v>
      </c>
      <c r="F889" s="319"/>
      <c r="G889" s="129">
        <f>(COUNTIF(O879:BB909,Planning!$ND$3))/2</f>
        <v>0</v>
      </c>
      <c r="H889" s="323"/>
      <c r="I889" s="400">
        <f>Conges!$B$13</f>
        <v>44906</v>
      </c>
      <c r="J889" s="401"/>
      <c r="K889" s="401"/>
      <c r="L889" s="401"/>
      <c r="M889" s="401"/>
      <c r="N889" s="65" t="str">
        <f>Planning!N$379</f>
        <v/>
      </c>
      <c r="O889" s="98">
        <f>Planning!O$379</f>
        <v>0</v>
      </c>
      <c r="P889" s="99">
        <f>Planning!P$379</f>
        <v>0</v>
      </c>
      <c r="Q889" s="99">
        <f>Planning!Q$379</f>
        <v>0</v>
      </c>
      <c r="R889" s="99">
        <f>Planning!R$379</f>
        <v>0</v>
      </c>
      <c r="S889" s="99">
        <f>Planning!S$379</f>
        <v>0</v>
      </c>
      <c r="T889" s="99">
        <f>Planning!T$379</f>
        <v>0</v>
      </c>
      <c r="U889" s="99">
        <f>Planning!U$379</f>
        <v>0</v>
      </c>
      <c r="V889" s="100">
        <f>Planning!V$379</f>
        <v>0</v>
      </c>
      <c r="W889" s="99">
        <f>Planning!W$379</f>
        <v>0</v>
      </c>
      <c r="X889" s="99">
        <f>Planning!X$379</f>
        <v>0</v>
      </c>
      <c r="Y889" s="99">
        <f>Planning!Y$379</f>
        <v>0</v>
      </c>
      <c r="Z889" s="99">
        <f>Planning!Z$379</f>
        <v>0</v>
      </c>
      <c r="AA889" s="99">
        <f>Planning!AA$379</f>
        <v>0</v>
      </c>
      <c r="AB889" s="99">
        <f>Planning!AB$379</f>
        <v>0</v>
      </c>
      <c r="AC889" s="99">
        <f>Planning!AC$379</f>
        <v>0</v>
      </c>
      <c r="AD889" s="99">
        <f>Planning!AD$379</f>
        <v>0</v>
      </c>
      <c r="AE889" s="98">
        <f>Planning!AE$379</f>
        <v>0</v>
      </c>
      <c r="AF889" s="99">
        <f>Planning!AF$379</f>
        <v>0</v>
      </c>
      <c r="AG889" s="99">
        <f>Planning!AG$379</f>
        <v>0</v>
      </c>
      <c r="AH889" s="99">
        <f>Planning!AH$379</f>
        <v>0</v>
      </c>
      <c r="AI889" s="99">
        <f>Planning!AI$379</f>
        <v>0</v>
      </c>
      <c r="AJ889" s="100">
        <f>Planning!AJ$379</f>
        <v>0</v>
      </c>
      <c r="AK889" s="99">
        <f>Planning!AK$379</f>
        <v>0</v>
      </c>
      <c r="AL889" s="99">
        <f>Planning!AL$379</f>
        <v>0</v>
      </c>
      <c r="AM889" s="99">
        <f>Planning!AM$379</f>
        <v>0</v>
      </c>
      <c r="AN889" s="99">
        <f>Planning!AN$379</f>
        <v>0</v>
      </c>
      <c r="AO889" s="99">
        <f>Planning!AO$379</f>
        <v>0</v>
      </c>
      <c r="AP889" s="99">
        <f>Planning!AP$379</f>
        <v>0</v>
      </c>
      <c r="AQ889" s="99">
        <f>Planning!AQ$379</f>
        <v>0</v>
      </c>
      <c r="AR889" s="99">
        <f>Planning!AR$379</f>
        <v>0</v>
      </c>
      <c r="AS889" s="99">
        <f>Planning!AS$379</f>
        <v>0</v>
      </c>
      <c r="AT889" s="99">
        <f>Planning!AT$379</f>
        <v>0</v>
      </c>
      <c r="AU889" s="98">
        <f>Planning!AU$379</f>
        <v>0</v>
      </c>
      <c r="AV889" s="99">
        <f>Planning!AV$379</f>
        <v>0</v>
      </c>
      <c r="AW889" s="99">
        <f>Planning!AW$379</f>
        <v>0</v>
      </c>
      <c r="AX889" s="99">
        <f>Planning!AX$379</f>
        <v>0</v>
      </c>
      <c r="AY889" s="99">
        <f>Planning!AY$379</f>
        <v>0</v>
      </c>
      <c r="AZ889" s="99">
        <f>Planning!AZ$379</f>
        <v>0</v>
      </c>
      <c r="BA889" s="99">
        <f>Planning!BA$379</f>
        <v>0</v>
      </c>
      <c r="BB889" s="100">
        <f>Planning!BB$379</f>
        <v>0</v>
      </c>
      <c r="BC889" s="69">
        <f>Planning!BC$379</f>
        <v>0</v>
      </c>
      <c r="BD889" s="102"/>
      <c r="BE889" s="408">
        <f>Planning!BE$379</f>
        <v>0</v>
      </c>
      <c r="BF889" s="409">
        <f>Planning!BF$379</f>
        <v>0</v>
      </c>
      <c r="BG889" s="74">
        <f>Planning!BG$379</f>
        <v>0</v>
      </c>
      <c r="BH889" s="75">
        <f>Planning!BH$379</f>
        <v>0</v>
      </c>
      <c r="BI889" s="76" t="str">
        <f>Planning!BI$379</f>
        <v/>
      </c>
      <c r="BJ889" s="77">
        <f>Planning!BJ$379</f>
        <v>0</v>
      </c>
      <c r="BL889" s="210">
        <f>Planning!BL$379</f>
        <v>0</v>
      </c>
      <c r="BM889" s="143">
        <f>Planning!BP$379</f>
        <v>0</v>
      </c>
      <c r="NL889" s="43" t="s">
        <v>63</v>
      </c>
    </row>
    <row r="890" spans="1:376" ht="10.199999999999999" hidden="1" customHeight="1">
      <c r="A890" s="25"/>
      <c r="B890" s="337"/>
      <c r="C890" s="424"/>
      <c r="D890" s="15"/>
      <c r="E890" s="347">
        <f>Planning!$E$15</f>
        <v>0</v>
      </c>
      <c r="F890" s="347"/>
      <c r="G890" s="130">
        <f>(COUNTIF(O879:BB909,Planning!$NF$3))/2</f>
        <v>0</v>
      </c>
      <c r="H890" s="323"/>
      <c r="I890" s="402">
        <f>Conges!$B$14</f>
        <v>44907</v>
      </c>
      <c r="J890" s="403"/>
      <c r="K890" s="403"/>
      <c r="L890" s="403"/>
      <c r="M890" s="403"/>
      <c r="N890" s="78" t="str">
        <f>Planning!N$414</f>
        <v/>
      </c>
      <c r="O890" s="95">
        <f>Planning!O$414</f>
        <v>0</v>
      </c>
      <c r="P890" s="96">
        <f>Planning!P$414</f>
        <v>0</v>
      </c>
      <c r="Q890" s="96">
        <f>Planning!Q$414</f>
        <v>0</v>
      </c>
      <c r="R890" s="96">
        <f>Planning!R$414</f>
        <v>0</v>
      </c>
      <c r="S890" s="96">
        <f>Planning!S$414</f>
        <v>0</v>
      </c>
      <c r="T890" s="96">
        <f>Planning!T$414</f>
        <v>0</v>
      </c>
      <c r="U890" s="96">
        <f>Planning!U$414</f>
        <v>0</v>
      </c>
      <c r="V890" s="97">
        <f>Planning!V$414</f>
        <v>0</v>
      </c>
      <c r="W890" s="96">
        <f>Planning!W$414</f>
        <v>0</v>
      </c>
      <c r="X890" s="96">
        <f>Planning!X$414</f>
        <v>0</v>
      </c>
      <c r="Y890" s="96">
        <f>Planning!Y$414</f>
        <v>0</v>
      </c>
      <c r="Z890" s="96">
        <f>Planning!Z$414</f>
        <v>0</v>
      </c>
      <c r="AA890" s="96">
        <f>Planning!AA$414</f>
        <v>0</v>
      </c>
      <c r="AB890" s="96">
        <f>Planning!AB$414</f>
        <v>0</v>
      </c>
      <c r="AC890" s="96">
        <f>Planning!AC$414</f>
        <v>0</v>
      </c>
      <c r="AD890" s="96">
        <f>Planning!AD$414</f>
        <v>0</v>
      </c>
      <c r="AE890" s="95">
        <f>Planning!AE$414</f>
        <v>0</v>
      </c>
      <c r="AF890" s="96">
        <f>Planning!AF$414</f>
        <v>0</v>
      </c>
      <c r="AG890" s="96">
        <f>Planning!AG$414</f>
        <v>0</v>
      </c>
      <c r="AH890" s="96">
        <f>Planning!AH$414</f>
        <v>0</v>
      </c>
      <c r="AI890" s="96">
        <f>Planning!AI$414</f>
        <v>0</v>
      </c>
      <c r="AJ890" s="97">
        <f>Planning!AJ$414</f>
        <v>0</v>
      </c>
      <c r="AK890" s="96">
        <f>Planning!AK$414</f>
        <v>0</v>
      </c>
      <c r="AL890" s="96">
        <f>Planning!AL$414</f>
        <v>0</v>
      </c>
      <c r="AM890" s="96">
        <f>Planning!AM$414</f>
        <v>0</v>
      </c>
      <c r="AN890" s="96">
        <f>Planning!AN$414</f>
        <v>0</v>
      </c>
      <c r="AO890" s="96">
        <f>Planning!AO$414</f>
        <v>0</v>
      </c>
      <c r="AP890" s="96">
        <f>Planning!AP$414</f>
        <v>0</v>
      </c>
      <c r="AQ890" s="96">
        <f>Planning!AQ$414</f>
        <v>0</v>
      </c>
      <c r="AR890" s="96">
        <f>Planning!AR$414</f>
        <v>0</v>
      </c>
      <c r="AS890" s="96">
        <f>Planning!AS$414</f>
        <v>0</v>
      </c>
      <c r="AT890" s="96">
        <f>Planning!AT$414</f>
        <v>0</v>
      </c>
      <c r="AU890" s="95">
        <f>Planning!AU$414</f>
        <v>0</v>
      </c>
      <c r="AV890" s="96">
        <f>Planning!AV$414</f>
        <v>0</v>
      </c>
      <c r="AW890" s="96">
        <f>Planning!AW$414</f>
        <v>0</v>
      </c>
      <c r="AX890" s="96">
        <f>Planning!AX$414</f>
        <v>0</v>
      </c>
      <c r="AY890" s="96">
        <f>Planning!AY$414</f>
        <v>0</v>
      </c>
      <c r="AZ890" s="96">
        <f>Planning!AZ$414</f>
        <v>0</v>
      </c>
      <c r="BA890" s="96">
        <f>Planning!BA$414</f>
        <v>0</v>
      </c>
      <c r="BB890" s="97">
        <f>Planning!BB$414</f>
        <v>0</v>
      </c>
      <c r="BC890" s="82">
        <f>Planning!BC$414</f>
        <v>0</v>
      </c>
      <c r="BD890" s="102"/>
      <c r="BE890" s="410">
        <f>Planning!BE$414</f>
        <v>0</v>
      </c>
      <c r="BF890" s="411">
        <f>Planning!BF$414</f>
        <v>0</v>
      </c>
      <c r="BG890" s="88">
        <f>Planning!BG$414</f>
        <v>0</v>
      </c>
      <c r="BH890" s="89">
        <f>Planning!BH$414</f>
        <v>0</v>
      </c>
      <c r="BI890" s="90" t="str">
        <f>Planning!BI$414</f>
        <v/>
      </c>
      <c r="BJ890" s="91">
        <f>Planning!BJ$414</f>
        <v>0</v>
      </c>
      <c r="BL890" s="211">
        <f>Planning!BL$414</f>
        <v>0</v>
      </c>
      <c r="BM890" s="142">
        <f>Planning!BP$414</f>
        <v>0</v>
      </c>
      <c r="NL890" s="43" t="s">
        <v>63</v>
      </c>
    </row>
    <row r="891" spans="1:376" ht="10.199999999999999" hidden="1" customHeight="1">
      <c r="A891" s="25"/>
      <c r="B891" s="337"/>
      <c r="C891" s="424"/>
      <c r="D891" s="15"/>
      <c r="E891" s="330"/>
      <c r="F891" s="330"/>
      <c r="G891" s="134">
        <f>(COUNTIF(O879:BB909,Planning!$NH$3))/2</f>
        <v>0</v>
      </c>
      <c r="H891" s="323"/>
      <c r="I891" s="400">
        <f>Conges!$B$15</f>
        <v>44908</v>
      </c>
      <c r="J891" s="401"/>
      <c r="K891" s="401"/>
      <c r="L891" s="401"/>
      <c r="M891" s="401"/>
      <c r="N891" s="65" t="str">
        <f>Planning!N$449</f>
        <v/>
      </c>
      <c r="O891" s="98">
        <f>Planning!O$449</f>
        <v>0</v>
      </c>
      <c r="P891" s="99">
        <f>Planning!P$449</f>
        <v>0</v>
      </c>
      <c r="Q891" s="99">
        <f>Planning!Q$449</f>
        <v>0</v>
      </c>
      <c r="R891" s="99">
        <f>Planning!R$449</f>
        <v>0</v>
      </c>
      <c r="S891" s="99">
        <f>Planning!S$449</f>
        <v>0</v>
      </c>
      <c r="T891" s="99">
        <f>Planning!T$449</f>
        <v>0</v>
      </c>
      <c r="U891" s="99">
        <f>Planning!U$449</f>
        <v>0</v>
      </c>
      <c r="V891" s="100">
        <f>Planning!V$449</f>
        <v>0</v>
      </c>
      <c r="W891" s="98">
        <f>Planning!W$449</f>
        <v>0</v>
      </c>
      <c r="X891" s="99">
        <f>Planning!X$449</f>
        <v>0</v>
      </c>
      <c r="Y891" s="99">
        <f>Planning!Y$449</f>
        <v>0</v>
      </c>
      <c r="Z891" s="99">
        <f>Planning!Z$449</f>
        <v>0</v>
      </c>
      <c r="AA891" s="99">
        <f>Planning!AA$449</f>
        <v>0</v>
      </c>
      <c r="AB891" s="99">
        <f>Planning!AB$449</f>
        <v>0</v>
      </c>
      <c r="AC891" s="99">
        <f>Planning!AC$449</f>
        <v>0</v>
      </c>
      <c r="AD891" s="100">
        <f>Planning!AD$449</f>
        <v>0</v>
      </c>
      <c r="AE891" s="98">
        <f>Planning!AE$449</f>
        <v>0</v>
      </c>
      <c r="AF891" s="99">
        <f>Planning!AF$449</f>
        <v>0</v>
      </c>
      <c r="AG891" s="99">
        <f>Planning!AG$449</f>
        <v>0</v>
      </c>
      <c r="AH891" s="99">
        <f>Planning!AH$449</f>
        <v>0</v>
      </c>
      <c r="AI891" s="99">
        <f>Planning!AI$449</f>
        <v>0</v>
      </c>
      <c r="AJ891" s="100">
        <f>Planning!AJ$449</f>
        <v>0</v>
      </c>
      <c r="AK891" s="98">
        <f>Planning!AK$449</f>
        <v>0</v>
      </c>
      <c r="AL891" s="99">
        <f>Planning!AL$449</f>
        <v>0</v>
      </c>
      <c r="AM891" s="99">
        <f>Planning!AM$449</f>
        <v>0</v>
      </c>
      <c r="AN891" s="99">
        <f>Planning!AN$449</f>
        <v>0</v>
      </c>
      <c r="AO891" s="99">
        <f>Planning!AO$449</f>
        <v>0</v>
      </c>
      <c r="AP891" s="99">
        <f>Planning!AP$449</f>
        <v>0</v>
      </c>
      <c r="AQ891" s="99">
        <f>Planning!AQ$449</f>
        <v>0</v>
      </c>
      <c r="AR891" s="99">
        <f>Planning!AR$449</f>
        <v>0</v>
      </c>
      <c r="AS891" s="99">
        <f>Planning!AS$449</f>
        <v>0</v>
      </c>
      <c r="AT891" s="100">
        <f>Planning!AT$449</f>
        <v>0</v>
      </c>
      <c r="AU891" s="98">
        <f>Planning!AU$449</f>
        <v>0</v>
      </c>
      <c r="AV891" s="99">
        <f>Planning!AV$449</f>
        <v>0</v>
      </c>
      <c r="AW891" s="99">
        <f>Planning!AW$449</f>
        <v>0</v>
      </c>
      <c r="AX891" s="99">
        <f>Planning!AX$449</f>
        <v>0</v>
      </c>
      <c r="AY891" s="99">
        <f>Planning!AY$449</f>
        <v>0</v>
      </c>
      <c r="AZ891" s="99">
        <f>Planning!AZ$449</f>
        <v>0</v>
      </c>
      <c r="BA891" s="99">
        <f>Planning!BA$449</f>
        <v>0</v>
      </c>
      <c r="BB891" s="100">
        <f>Planning!BB$449</f>
        <v>0</v>
      </c>
      <c r="BC891" s="69">
        <f>Planning!BC$449</f>
        <v>0</v>
      </c>
      <c r="BD891" s="102"/>
      <c r="BE891" s="408">
        <f>Planning!BE$449</f>
        <v>0</v>
      </c>
      <c r="BF891" s="409">
        <f>Planning!BF$449</f>
        <v>0</v>
      </c>
      <c r="BG891" s="74">
        <f>Planning!BG$449</f>
        <v>0</v>
      </c>
      <c r="BH891" s="75">
        <f>Planning!BH$449</f>
        <v>0</v>
      </c>
      <c r="BI891" s="76" t="str">
        <f>Planning!BI$449</f>
        <v/>
      </c>
      <c r="BJ891" s="77">
        <f>Planning!BJ$449</f>
        <v>0</v>
      </c>
      <c r="BL891" s="210">
        <f>Planning!BL$449</f>
        <v>0</v>
      </c>
      <c r="BM891" s="143">
        <f>Planning!BP$449</f>
        <v>0</v>
      </c>
      <c r="NL891" s="43" t="s">
        <v>63</v>
      </c>
    </row>
    <row r="892" spans="1:376" ht="10.199999999999999" hidden="1" customHeight="1">
      <c r="A892" s="25"/>
      <c r="B892" s="337"/>
      <c r="C892" s="424"/>
      <c r="D892" s="15"/>
      <c r="E892" s="331"/>
      <c r="F892" s="331"/>
      <c r="G892" s="135">
        <f>(COUNTIF(O879:BB909,Planning!$NJ$3))/2</f>
        <v>0</v>
      </c>
      <c r="H892" s="323"/>
      <c r="I892" s="402">
        <f>Conges!$B$16</f>
        <v>44909</v>
      </c>
      <c r="J892" s="403"/>
      <c r="K892" s="403"/>
      <c r="L892" s="403"/>
      <c r="M892" s="403"/>
      <c r="N892" s="78" t="str">
        <f>Planning!N$484</f>
        <v/>
      </c>
      <c r="O892" s="95">
        <f>Planning!O$484</f>
        <v>0</v>
      </c>
      <c r="P892" s="96">
        <f>Planning!P$484</f>
        <v>0</v>
      </c>
      <c r="Q892" s="96">
        <f>Planning!Q$484</f>
        <v>0</v>
      </c>
      <c r="R892" s="96">
        <f>Planning!R$484</f>
        <v>0</v>
      </c>
      <c r="S892" s="96">
        <f>Planning!S$484</f>
        <v>0</v>
      </c>
      <c r="T892" s="96">
        <f>Planning!T$484</f>
        <v>0</v>
      </c>
      <c r="U892" s="96">
        <f>Planning!U$484</f>
        <v>0</v>
      </c>
      <c r="V892" s="97">
        <f>Planning!V$484</f>
        <v>0</v>
      </c>
      <c r="W892" s="95">
        <f>Planning!W$484</f>
        <v>0</v>
      </c>
      <c r="X892" s="96">
        <f>Planning!X$484</f>
        <v>0</v>
      </c>
      <c r="Y892" s="96">
        <f>Planning!Y$484</f>
        <v>0</v>
      </c>
      <c r="Z892" s="96">
        <f>Planning!Z$484</f>
        <v>0</v>
      </c>
      <c r="AA892" s="96">
        <f>Planning!AA$484</f>
        <v>0</v>
      </c>
      <c r="AB892" s="96">
        <f>Planning!AB$484</f>
        <v>0</v>
      </c>
      <c r="AC892" s="96">
        <f>Planning!AC$484</f>
        <v>0</v>
      </c>
      <c r="AD892" s="97">
        <f>Planning!AD$484</f>
        <v>0</v>
      </c>
      <c r="AE892" s="95">
        <f>Planning!AE$484</f>
        <v>0</v>
      </c>
      <c r="AF892" s="96">
        <f>Planning!AF$484</f>
        <v>0</v>
      </c>
      <c r="AG892" s="96">
        <f>Planning!AG$484</f>
        <v>0</v>
      </c>
      <c r="AH892" s="96">
        <f>Planning!AH$484</f>
        <v>0</v>
      </c>
      <c r="AI892" s="96">
        <f>Planning!AI$484</f>
        <v>0</v>
      </c>
      <c r="AJ892" s="97">
        <f>Planning!AJ$484</f>
        <v>0</v>
      </c>
      <c r="AK892" s="95">
        <f>Planning!AK$484</f>
        <v>0</v>
      </c>
      <c r="AL892" s="96">
        <f>Planning!AL$484</f>
        <v>0</v>
      </c>
      <c r="AM892" s="96">
        <f>Planning!AM$484</f>
        <v>0</v>
      </c>
      <c r="AN892" s="96">
        <f>Planning!AN$484</f>
        <v>0</v>
      </c>
      <c r="AO892" s="96">
        <f>Planning!AO$484</f>
        <v>0</v>
      </c>
      <c r="AP892" s="96">
        <f>Planning!AP$484</f>
        <v>0</v>
      </c>
      <c r="AQ892" s="96">
        <f>Planning!AQ$484</f>
        <v>0</v>
      </c>
      <c r="AR892" s="96">
        <f>Planning!AR$484</f>
        <v>0</v>
      </c>
      <c r="AS892" s="96">
        <f>Planning!AS$484</f>
        <v>0</v>
      </c>
      <c r="AT892" s="97">
        <f>Planning!AT$484</f>
        <v>0</v>
      </c>
      <c r="AU892" s="95">
        <f>Planning!AU$484</f>
        <v>0</v>
      </c>
      <c r="AV892" s="96">
        <f>Planning!AV$484</f>
        <v>0</v>
      </c>
      <c r="AW892" s="96">
        <f>Planning!AW$484</f>
        <v>0</v>
      </c>
      <c r="AX892" s="96">
        <f>Planning!AX$484</f>
        <v>0</v>
      </c>
      <c r="AY892" s="96">
        <f>Planning!AY$484</f>
        <v>0</v>
      </c>
      <c r="AZ892" s="96">
        <f>Planning!AZ$484</f>
        <v>0</v>
      </c>
      <c r="BA892" s="96">
        <f>Planning!BA$484</f>
        <v>0</v>
      </c>
      <c r="BB892" s="97">
        <f>Planning!BB$484</f>
        <v>0</v>
      </c>
      <c r="BC892" s="82">
        <f>Planning!BC$484</f>
        <v>0</v>
      </c>
      <c r="BD892" s="102"/>
      <c r="BE892" s="410">
        <f>Planning!BE$484</f>
        <v>0</v>
      </c>
      <c r="BF892" s="411">
        <f>Planning!BF$484</f>
        <v>0</v>
      </c>
      <c r="BG892" s="88">
        <f>Planning!BG$484</f>
        <v>0</v>
      </c>
      <c r="BH892" s="89">
        <f>Planning!BH$484</f>
        <v>0</v>
      </c>
      <c r="BI892" s="90" t="str">
        <f>Planning!BI$484</f>
        <v/>
      </c>
      <c r="BJ892" s="91">
        <f>Planning!BJ$484</f>
        <v>0</v>
      </c>
      <c r="BL892" s="211">
        <f>Planning!BL$484</f>
        <v>0</v>
      </c>
      <c r="BM892" s="142">
        <f>Planning!BP$484</f>
        <v>0</v>
      </c>
      <c r="NL892" s="43" t="s">
        <v>63</v>
      </c>
    </row>
    <row r="893" spans="1:376" ht="10.199999999999999" hidden="1" customHeight="1">
      <c r="A893" s="25"/>
      <c r="B893" s="337"/>
      <c r="C893" s="424"/>
      <c r="D893" s="15"/>
      <c r="E893" s="343" t="str">
        <f>Planning!$E$18</f>
        <v>H sans Renfort</v>
      </c>
      <c r="F893" s="343"/>
      <c r="G893" s="131">
        <f>SUM(G884:G892)-G887</f>
        <v>0</v>
      </c>
      <c r="H893" s="323"/>
      <c r="I893" s="400">
        <f>Conges!$B$17</f>
        <v>44910</v>
      </c>
      <c r="J893" s="401"/>
      <c r="K893" s="401"/>
      <c r="L893" s="401"/>
      <c r="M893" s="401"/>
      <c r="N893" s="65" t="str">
        <f>Planning!N$519</f>
        <v/>
      </c>
      <c r="O893" s="98">
        <f>Planning!O$519</f>
        <v>0</v>
      </c>
      <c r="P893" s="99">
        <f>Planning!P$519</f>
        <v>0</v>
      </c>
      <c r="Q893" s="99">
        <f>Planning!Q$519</f>
        <v>0</v>
      </c>
      <c r="R893" s="99">
        <f>Planning!R$519</f>
        <v>0</v>
      </c>
      <c r="S893" s="99">
        <f>Planning!S$519</f>
        <v>0</v>
      </c>
      <c r="T893" s="99">
        <f>Planning!T$519</f>
        <v>0</v>
      </c>
      <c r="U893" s="99">
        <f>Planning!U$519</f>
        <v>0</v>
      </c>
      <c r="V893" s="100">
        <f>Planning!V$519</f>
        <v>0</v>
      </c>
      <c r="W893" s="98">
        <f>Planning!W$519</f>
        <v>0</v>
      </c>
      <c r="X893" s="99">
        <f>Planning!X$519</f>
        <v>0</v>
      </c>
      <c r="Y893" s="99">
        <f>Planning!Y$519</f>
        <v>0</v>
      </c>
      <c r="Z893" s="99">
        <f>Planning!Z$519</f>
        <v>0</v>
      </c>
      <c r="AA893" s="99">
        <f>Planning!AA$519</f>
        <v>0</v>
      </c>
      <c r="AB893" s="99">
        <f>Planning!AB$519</f>
        <v>0</v>
      </c>
      <c r="AC893" s="99">
        <f>Planning!AC$519</f>
        <v>0</v>
      </c>
      <c r="AD893" s="100">
        <f>Planning!AD$519</f>
        <v>0</v>
      </c>
      <c r="AE893" s="98">
        <f>Planning!AE$519</f>
        <v>0</v>
      </c>
      <c r="AF893" s="99">
        <f>Planning!AF$519</f>
        <v>0</v>
      </c>
      <c r="AG893" s="99">
        <f>Planning!AG$519</f>
        <v>0</v>
      </c>
      <c r="AH893" s="99">
        <f>Planning!AH$519</f>
        <v>0</v>
      </c>
      <c r="AI893" s="99">
        <f>Planning!AI$519</f>
        <v>0</v>
      </c>
      <c r="AJ893" s="100">
        <f>Planning!AJ$519</f>
        <v>0</v>
      </c>
      <c r="AK893" s="98">
        <f>Planning!AK$519</f>
        <v>0</v>
      </c>
      <c r="AL893" s="99">
        <f>Planning!AL$519</f>
        <v>0</v>
      </c>
      <c r="AM893" s="99">
        <f>Planning!AM$519</f>
        <v>0</v>
      </c>
      <c r="AN893" s="99">
        <f>Planning!AN$519</f>
        <v>0</v>
      </c>
      <c r="AO893" s="99">
        <f>Planning!AO$519</f>
        <v>0</v>
      </c>
      <c r="AP893" s="99">
        <f>Planning!AP$519</f>
        <v>0</v>
      </c>
      <c r="AQ893" s="99">
        <f>Planning!AQ$519</f>
        <v>0</v>
      </c>
      <c r="AR893" s="99">
        <f>Planning!AR$519</f>
        <v>0</v>
      </c>
      <c r="AS893" s="99">
        <f>Planning!AS$519</f>
        <v>0</v>
      </c>
      <c r="AT893" s="100">
        <f>Planning!AT$519</f>
        <v>0</v>
      </c>
      <c r="AU893" s="98">
        <f>Planning!AU$519</f>
        <v>0</v>
      </c>
      <c r="AV893" s="99">
        <f>Planning!AV$519</f>
        <v>0</v>
      </c>
      <c r="AW893" s="99">
        <f>Planning!AW$519</f>
        <v>0</v>
      </c>
      <c r="AX893" s="99">
        <f>Planning!AX$519</f>
        <v>0</v>
      </c>
      <c r="AY893" s="99">
        <f>Planning!AY$519</f>
        <v>0</v>
      </c>
      <c r="AZ893" s="99">
        <f>Planning!AZ$519</f>
        <v>0</v>
      </c>
      <c r="BA893" s="99">
        <f>Planning!BA$519</f>
        <v>0</v>
      </c>
      <c r="BB893" s="100">
        <f>Planning!BB$519</f>
        <v>0</v>
      </c>
      <c r="BC893" s="69">
        <f>Planning!BC$519</f>
        <v>0</v>
      </c>
      <c r="BD893" s="102"/>
      <c r="BE893" s="408">
        <f>Planning!BE$519</f>
        <v>0</v>
      </c>
      <c r="BF893" s="409">
        <f>Planning!BF$519</f>
        <v>0</v>
      </c>
      <c r="BG893" s="74">
        <f>Planning!BG$519</f>
        <v>0</v>
      </c>
      <c r="BH893" s="75">
        <f>Planning!BH$519</f>
        <v>0</v>
      </c>
      <c r="BI893" s="76" t="str">
        <f>Planning!BI$519</f>
        <v/>
      </c>
      <c r="BJ893" s="77">
        <f>Planning!BJ$519</f>
        <v>0</v>
      </c>
      <c r="BL893" s="210">
        <f>Planning!BL$519</f>
        <v>0</v>
      </c>
      <c r="BM893" s="143">
        <f>Planning!BP$519</f>
        <v>0</v>
      </c>
      <c r="NL893" s="43" t="s">
        <v>63</v>
      </c>
    </row>
    <row r="894" spans="1:376" ht="10.199999999999999" hidden="1" customHeight="1">
      <c r="A894" s="25"/>
      <c r="B894" s="337"/>
      <c r="C894" s="424"/>
      <c r="D894" s="15"/>
      <c r="E894" s="343" t="str">
        <f>Planning!$E$19</f>
        <v>H avec Renfort</v>
      </c>
      <c r="F894" s="343"/>
      <c r="G894" s="131">
        <f>SUM(G884:G892)</f>
        <v>0</v>
      </c>
      <c r="H894" s="323"/>
      <c r="I894" s="402">
        <f>Conges!$B$18</f>
        <v>44911</v>
      </c>
      <c r="J894" s="403"/>
      <c r="K894" s="403"/>
      <c r="L894" s="403"/>
      <c r="M894" s="403"/>
      <c r="N894" s="78" t="str">
        <f>Planning!N$554</f>
        <v/>
      </c>
      <c r="O894" s="95">
        <f>Planning!O$554</f>
        <v>0</v>
      </c>
      <c r="P894" s="96">
        <f>Planning!P$554</f>
        <v>0</v>
      </c>
      <c r="Q894" s="96">
        <f>Planning!Q$554</f>
        <v>0</v>
      </c>
      <c r="R894" s="96">
        <f>Planning!R$554</f>
        <v>0</v>
      </c>
      <c r="S894" s="96">
        <f>Planning!S$554</f>
        <v>0</v>
      </c>
      <c r="T894" s="96">
        <f>Planning!T$554</f>
        <v>0</v>
      </c>
      <c r="U894" s="96">
        <f>Planning!U$554</f>
        <v>0</v>
      </c>
      <c r="V894" s="97">
        <f>Planning!V$554</f>
        <v>0</v>
      </c>
      <c r="W894" s="95">
        <f>Planning!W$554</f>
        <v>0</v>
      </c>
      <c r="X894" s="96">
        <f>Planning!X$554</f>
        <v>0</v>
      </c>
      <c r="Y894" s="96">
        <f>Planning!Y$554</f>
        <v>0</v>
      </c>
      <c r="Z894" s="96">
        <f>Planning!Z$554</f>
        <v>0</v>
      </c>
      <c r="AA894" s="96">
        <f>Planning!AA$554</f>
        <v>0</v>
      </c>
      <c r="AB894" s="96">
        <f>Planning!AB$554</f>
        <v>0</v>
      </c>
      <c r="AC894" s="96">
        <f>Planning!AC$554</f>
        <v>0</v>
      </c>
      <c r="AD894" s="97">
        <f>Planning!AD$554</f>
        <v>0</v>
      </c>
      <c r="AE894" s="95">
        <f>Planning!AE$554</f>
        <v>0</v>
      </c>
      <c r="AF894" s="96">
        <f>Planning!AF$554</f>
        <v>0</v>
      </c>
      <c r="AG894" s="96">
        <f>Planning!AG$554</f>
        <v>0</v>
      </c>
      <c r="AH894" s="96">
        <f>Planning!AH$554</f>
        <v>0</v>
      </c>
      <c r="AI894" s="96">
        <f>Planning!AI$554</f>
        <v>0</v>
      </c>
      <c r="AJ894" s="97">
        <f>Planning!AJ$554</f>
        <v>0</v>
      </c>
      <c r="AK894" s="95">
        <f>Planning!AK$554</f>
        <v>0</v>
      </c>
      <c r="AL894" s="96">
        <f>Planning!AL$554</f>
        <v>0</v>
      </c>
      <c r="AM894" s="96">
        <f>Planning!AM$554</f>
        <v>0</v>
      </c>
      <c r="AN894" s="96">
        <f>Planning!AN$554</f>
        <v>0</v>
      </c>
      <c r="AO894" s="96">
        <f>Planning!AO$554</f>
        <v>0</v>
      </c>
      <c r="AP894" s="96">
        <f>Planning!AP$554</f>
        <v>0</v>
      </c>
      <c r="AQ894" s="96">
        <f>Planning!AQ$554</f>
        <v>0</v>
      </c>
      <c r="AR894" s="96">
        <f>Planning!AR$554</f>
        <v>0</v>
      </c>
      <c r="AS894" s="96">
        <f>Planning!AS$554</f>
        <v>0</v>
      </c>
      <c r="AT894" s="97">
        <f>Planning!AT$554</f>
        <v>0</v>
      </c>
      <c r="AU894" s="95">
        <f>Planning!AU$554</f>
        <v>0</v>
      </c>
      <c r="AV894" s="96">
        <f>Planning!AV$554</f>
        <v>0</v>
      </c>
      <c r="AW894" s="96">
        <f>Planning!AW$554</f>
        <v>0</v>
      </c>
      <c r="AX894" s="96">
        <f>Planning!AX$554</f>
        <v>0</v>
      </c>
      <c r="AY894" s="96">
        <f>Planning!AY$554</f>
        <v>0</v>
      </c>
      <c r="AZ894" s="96">
        <f>Planning!AZ$554</f>
        <v>0</v>
      </c>
      <c r="BA894" s="96">
        <f>Planning!BA$554</f>
        <v>0</v>
      </c>
      <c r="BB894" s="97">
        <f>Planning!BB$554</f>
        <v>0</v>
      </c>
      <c r="BC894" s="82">
        <f>Planning!BC$554</f>
        <v>0</v>
      </c>
      <c r="BD894" s="102"/>
      <c r="BE894" s="410">
        <f>Planning!BE$554</f>
        <v>0</v>
      </c>
      <c r="BF894" s="411">
        <f>Planning!BF$554</f>
        <v>0</v>
      </c>
      <c r="BG894" s="88">
        <f>Planning!BG$554</f>
        <v>0</v>
      </c>
      <c r="BH894" s="89">
        <f>Planning!BH$554</f>
        <v>0</v>
      </c>
      <c r="BI894" s="90" t="str">
        <f>Planning!BI$554</f>
        <v/>
      </c>
      <c r="BJ894" s="91">
        <f>Planning!BJ$554</f>
        <v>0</v>
      </c>
      <c r="BL894" s="211">
        <f>Planning!BL$554</f>
        <v>0</v>
      </c>
      <c r="BM894" s="142">
        <f>Planning!BP$554</f>
        <v>0</v>
      </c>
      <c r="NL894" s="43" t="s">
        <v>63</v>
      </c>
    </row>
    <row r="895" spans="1:376" ht="10.199999999999999" hidden="1" customHeight="1">
      <c r="A895" s="25"/>
      <c r="B895" s="337"/>
      <c r="C895" s="424"/>
      <c r="D895" s="15"/>
      <c r="E895" s="101"/>
      <c r="F895" s="101"/>
      <c r="G895" s="101"/>
      <c r="H895" s="323"/>
      <c r="I895" s="400">
        <f>Conges!$B$19</f>
        <v>44912</v>
      </c>
      <c r="J895" s="401"/>
      <c r="K895" s="401"/>
      <c r="L895" s="401"/>
      <c r="M895" s="401"/>
      <c r="N895" s="65" t="str">
        <f>Planning!N$589</f>
        <v/>
      </c>
      <c r="O895" s="98">
        <f>Planning!O$589</f>
        <v>0</v>
      </c>
      <c r="P895" s="99">
        <f>Planning!P$589</f>
        <v>0</v>
      </c>
      <c r="Q895" s="99">
        <f>Planning!Q$589</f>
        <v>0</v>
      </c>
      <c r="R895" s="99">
        <f>Planning!R$589</f>
        <v>0</v>
      </c>
      <c r="S895" s="99">
        <f>Planning!S$589</f>
        <v>0</v>
      </c>
      <c r="T895" s="99">
        <f>Planning!T$589</f>
        <v>0</v>
      </c>
      <c r="U895" s="99">
        <f>Planning!U$589</f>
        <v>0</v>
      </c>
      <c r="V895" s="100">
        <f>Planning!V$589</f>
        <v>0</v>
      </c>
      <c r="W895" s="98">
        <f>Planning!W$589</f>
        <v>0</v>
      </c>
      <c r="X895" s="99">
        <f>Planning!X$589</f>
        <v>0</v>
      </c>
      <c r="Y895" s="99">
        <f>Planning!Y$589</f>
        <v>0</v>
      </c>
      <c r="Z895" s="99">
        <f>Planning!Z$589</f>
        <v>0</v>
      </c>
      <c r="AA895" s="99">
        <f>Planning!AA$589</f>
        <v>0</v>
      </c>
      <c r="AB895" s="99">
        <f>Planning!AB$589</f>
        <v>0</v>
      </c>
      <c r="AC895" s="99">
        <f>Planning!AC$589</f>
        <v>0</v>
      </c>
      <c r="AD895" s="100">
        <f>Planning!AD$589</f>
        <v>0</v>
      </c>
      <c r="AE895" s="98">
        <f>Planning!AE$589</f>
        <v>0</v>
      </c>
      <c r="AF895" s="99">
        <f>Planning!AF$589</f>
        <v>0</v>
      </c>
      <c r="AG895" s="99">
        <f>Planning!AG$589</f>
        <v>0</v>
      </c>
      <c r="AH895" s="99">
        <f>Planning!AH$589</f>
        <v>0</v>
      </c>
      <c r="AI895" s="99">
        <f>Planning!AI$589</f>
        <v>0</v>
      </c>
      <c r="AJ895" s="100">
        <f>Planning!AJ$589</f>
        <v>0</v>
      </c>
      <c r="AK895" s="98">
        <f>Planning!AK$589</f>
        <v>0</v>
      </c>
      <c r="AL895" s="99">
        <f>Planning!AL$589</f>
        <v>0</v>
      </c>
      <c r="AM895" s="99">
        <f>Planning!AM$589</f>
        <v>0</v>
      </c>
      <c r="AN895" s="99">
        <f>Planning!AN$589</f>
        <v>0</v>
      </c>
      <c r="AO895" s="99">
        <f>Planning!AO$589</f>
        <v>0</v>
      </c>
      <c r="AP895" s="99">
        <f>Planning!AP$589</f>
        <v>0</v>
      </c>
      <c r="AQ895" s="99">
        <f>Planning!AQ$589</f>
        <v>0</v>
      </c>
      <c r="AR895" s="99">
        <f>Planning!AR$589</f>
        <v>0</v>
      </c>
      <c r="AS895" s="99">
        <f>Planning!AS$589</f>
        <v>0</v>
      </c>
      <c r="AT895" s="100">
        <f>Planning!AT$589</f>
        <v>0</v>
      </c>
      <c r="AU895" s="98">
        <f>Planning!AU$589</f>
        <v>0</v>
      </c>
      <c r="AV895" s="99">
        <f>Planning!AV$589</f>
        <v>0</v>
      </c>
      <c r="AW895" s="99">
        <f>Planning!AW$589</f>
        <v>0</v>
      </c>
      <c r="AX895" s="99">
        <f>Planning!AX$589</f>
        <v>0</v>
      </c>
      <c r="AY895" s="99">
        <f>Planning!AY$589</f>
        <v>0</v>
      </c>
      <c r="AZ895" s="99">
        <f>Planning!AZ$589</f>
        <v>0</v>
      </c>
      <c r="BA895" s="99">
        <f>Planning!BA$589</f>
        <v>0</v>
      </c>
      <c r="BB895" s="100">
        <f>Planning!BB$589</f>
        <v>0</v>
      </c>
      <c r="BC895" s="69">
        <f>Planning!BC$589</f>
        <v>0</v>
      </c>
      <c r="BD895" s="102"/>
      <c r="BE895" s="408">
        <f>Planning!BE$589</f>
        <v>0</v>
      </c>
      <c r="BF895" s="409">
        <f>Planning!BF$589</f>
        <v>0</v>
      </c>
      <c r="BG895" s="74">
        <f>Planning!BG$589</f>
        <v>0</v>
      </c>
      <c r="BH895" s="75">
        <f>Planning!BH$589</f>
        <v>0</v>
      </c>
      <c r="BI895" s="76" t="str">
        <f>Planning!BI$589</f>
        <v/>
      </c>
      <c r="BJ895" s="77">
        <f>Planning!BJ$589</f>
        <v>0</v>
      </c>
      <c r="BL895" s="210">
        <f>Planning!BL$589</f>
        <v>0</v>
      </c>
      <c r="BM895" s="143">
        <f>Planning!BP$589</f>
        <v>0</v>
      </c>
      <c r="NL895" s="43" t="s">
        <v>63</v>
      </c>
    </row>
    <row r="896" spans="1:376" ht="10.199999999999999" hidden="1" customHeight="1">
      <c r="A896" s="25"/>
      <c r="B896" s="337"/>
      <c r="C896" s="424"/>
      <c r="D896" s="15"/>
      <c r="E896" s="101"/>
      <c r="F896" s="101"/>
      <c r="G896" s="101"/>
      <c r="H896" s="323"/>
      <c r="I896" s="402">
        <f>Conges!$B$20</f>
        <v>44913</v>
      </c>
      <c r="J896" s="403"/>
      <c r="K896" s="403"/>
      <c r="L896" s="403"/>
      <c r="M896" s="403"/>
      <c r="N896" s="78" t="str">
        <f>Planning!N$624</f>
        <v/>
      </c>
      <c r="O896" s="95">
        <f>Planning!O$624</f>
        <v>0</v>
      </c>
      <c r="P896" s="96">
        <f>Planning!P$624</f>
        <v>0</v>
      </c>
      <c r="Q896" s="96">
        <f>Planning!Q$624</f>
        <v>0</v>
      </c>
      <c r="R896" s="96">
        <f>Planning!R$624</f>
        <v>0</v>
      </c>
      <c r="S896" s="96">
        <f>Planning!S$624</f>
        <v>0</v>
      </c>
      <c r="T896" s="96">
        <f>Planning!T$624</f>
        <v>0</v>
      </c>
      <c r="U896" s="96">
        <f>Planning!U$624</f>
        <v>0</v>
      </c>
      <c r="V896" s="97">
        <f>Planning!V$624</f>
        <v>0</v>
      </c>
      <c r="W896" s="95">
        <f>Planning!W$624</f>
        <v>0</v>
      </c>
      <c r="X896" s="96">
        <f>Planning!X$624</f>
        <v>0</v>
      </c>
      <c r="Y896" s="96">
        <f>Planning!Y$624</f>
        <v>0</v>
      </c>
      <c r="Z896" s="96">
        <f>Planning!Z$624</f>
        <v>0</v>
      </c>
      <c r="AA896" s="96">
        <f>Planning!AA$624</f>
        <v>0</v>
      </c>
      <c r="AB896" s="96">
        <f>Planning!AB$624</f>
        <v>0</v>
      </c>
      <c r="AC896" s="96">
        <f>Planning!AC$624</f>
        <v>0</v>
      </c>
      <c r="AD896" s="97">
        <f>Planning!AD$624</f>
        <v>0</v>
      </c>
      <c r="AE896" s="95">
        <f>Planning!AE$624</f>
        <v>0</v>
      </c>
      <c r="AF896" s="96">
        <f>Planning!AF$624</f>
        <v>0</v>
      </c>
      <c r="AG896" s="96">
        <f>Planning!AG$624</f>
        <v>0</v>
      </c>
      <c r="AH896" s="96">
        <f>Planning!AH$624</f>
        <v>0</v>
      </c>
      <c r="AI896" s="96">
        <f>Planning!AI$624</f>
        <v>0</v>
      </c>
      <c r="AJ896" s="97">
        <f>Planning!AJ$624</f>
        <v>0</v>
      </c>
      <c r="AK896" s="95">
        <f>Planning!AK$624</f>
        <v>0</v>
      </c>
      <c r="AL896" s="96">
        <f>Planning!AL$624</f>
        <v>0</v>
      </c>
      <c r="AM896" s="96">
        <f>Planning!AM$624</f>
        <v>0</v>
      </c>
      <c r="AN896" s="96">
        <f>Planning!AN$624</f>
        <v>0</v>
      </c>
      <c r="AO896" s="96">
        <f>Planning!AO$624</f>
        <v>0</v>
      </c>
      <c r="AP896" s="96">
        <f>Planning!AP$624</f>
        <v>0</v>
      </c>
      <c r="AQ896" s="96">
        <f>Planning!AQ$624</f>
        <v>0</v>
      </c>
      <c r="AR896" s="96">
        <f>Planning!AR$624</f>
        <v>0</v>
      </c>
      <c r="AS896" s="96">
        <f>Planning!AS$624</f>
        <v>0</v>
      </c>
      <c r="AT896" s="97">
        <f>Planning!AT$624</f>
        <v>0</v>
      </c>
      <c r="AU896" s="95">
        <f>Planning!AU$624</f>
        <v>0</v>
      </c>
      <c r="AV896" s="96">
        <f>Planning!AV$624</f>
        <v>0</v>
      </c>
      <c r="AW896" s="96">
        <f>Planning!AW$624</f>
        <v>0</v>
      </c>
      <c r="AX896" s="96">
        <f>Planning!AX$624</f>
        <v>0</v>
      </c>
      <c r="AY896" s="96">
        <f>Planning!AY$624</f>
        <v>0</v>
      </c>
      <c r="AZ896" s="96">
        <f>Planning!AZ$624</f>
        <v>0</v>
      </c>
      <c r="BA896" s="96">
        <f>Planning!BA$624</f>
        <v>0</v>
      </c>
      <c r="BB896" s="97">
        <f>Planning!BB$624</f>
        <v>0</v>
      </c>
      <c r="BC896" s="82">
        <f>Planning!BC$624</f>
        <v>0</v>
      </c>
      <c r="BD896" s="102"/>
      <c r="BE896" s="410">
        <f>Planning!BE$624</f>
        <v>0</v>
      </c>
      <c r="BF896" s="411">
        <f>Planning!BF$624</f>
        <v>0</v>
      </c>
      <c r="BG896" s="88">
        <f>Planning!BG$624</f>
        <v>0</v>
      </c>
      <c r="BH896" s="89">
        <f>Planning!BH$624</f>
        <v>0</v>
      </c>
      <c r="BI896" s="90" t="str">
        <f>Planning!BI$624</f>
        <v/>
      </c>
      <c r="BJ896" s="91">
        <f>Planning!BJ$624</f>
        <v>0</v>
      </c>
      <c r="BL896" s="211">
        <f>Planning!BL$624</f>
        <v>0</v>
      </c>
      <c r="BM896" s="142">
        <f>Planning!BP$624</f>
        <v>0</v>
      </c>
      <c r="NL896" s="43" t="s">
        <v>63</v>
      </c>
    </row>
    <row r="897" spans="1:376" ht="10.199999999999999" hidden="1" customHeight="1">
      <c r="A897" s="25"/>
      <c r="B897" s="337"/>
      <c r="C897" s="424"/>
      <c r="D897" s="15"/>
      <c r="E897" s="101"/>
      <c r="F897" s="101"/>
      <c r="G897" s="101"/>
      <c r="H897" s="323"/>
      <c r="I897" s="400">
        <f>Conges!$B$21</f>
        <v>44914</v>
      </c>
      <c r="J897" s="401"/>
      <c r="K897" s="401"/>
      <c r="L897" s="401"/>
      <c r="M897" s="401"/>
      <c r="N897" s="65" t="str">
        <f>Planning!N$659</f>
        <v/>
      </c>
      <c r="O897" s="98">
        <f>Planning!O$659</f>
        <v>0</v>
      </c>
      <c r="P897" s="99">
        <f>Planning!P$659</f>
        <v>0</v>
      </c>
      <c r="Q897" s="99">
        <f>Planning!Q$659</f>
        <v>0</v>
      </c>
      <c r="R897" s="99">
        <f>Planning!R$659</f>
        <v>0</v>
      </c>
      <c r="S897" s="99">
        <f>Planning!S$659</f>
        <v>0</v>
      </c>
      <c r="T897" s="99">
        <f>Planning!T$659</f>
        <v>0</v>
      </c>
      <c r="U897" s="99">
        <f>Planning!U$659</f>
        <v>0</v>
      </c>
      <c r="V897" s="100">
        <f>Planning!V$659</f>
        <v>0</v>
      </c>
      <c r="W897" s="98">
        <f>Planning!W$659</f>
        <v>0</v>
      </c>
      <c r="X897" s="99">
        <f>Planning!X$659</f>
        <v>0</v>
      </c>
      <c r="Y897" s="99">
        <f>Planning!Y$659</f>
        <v>0</v>
      </c>
      <c r="Z897" s="99">
        <f>Planning!Z$659</f>
        <v>0</v>
      </c>
      <c r="AA897" s="99">
        <f>Planning!AA$659</f>
        <v>0</v>
      </c>
      <c r="AB897" s="99">
        <f>Planning!AB$659</f>
        <v>0</v>
      </c>
      <c r="AC897" s="99">
        <f>Planning!AC$659</f>
        <v>0</v>
      </c>
      <c r="AD897" s="100">
        <f>Planning!AD$659</f>
        <v>0</v>
      </c>
      <c r="AE897" s="98">
        <f>Planning!AE$659</f>
        <v>0</v>
      </c>
      <c r="AF897" s="99">
        <f>Planning!AF$659</f>
        <v>0</v>
      </c>
      <c r="AG897" s="99">
        <f>Planning!AG$659</f>
        <v>0</v>
      </c>
      <c r="AH897" s="99">
        <f>Planning!AH$659</f>
        <v>0</v>
      </c>
      <c r="AI897" s="99">
        <f>Planning!AI$659</f>
        <v>0</v>
      </c>
      <c r="AJ897" s="100">
        <f>Planning!AJ$659</f>
        <v>0</v>
      </c>
      <c r="AK897" s="98">
        <f>Planning!AK$659</f>
        <v>0</v>
      </c>
      <c r="AL897" s="99">
        <f>Planning!AL$659</f>
        <v>0</v>
      </c>
      <c r="AM897" s="99">
        <f>Planning!AM$659</f>
        <v>0</v>
      </c>
      <c r="AN897" s="99">
        <f>Planning!AN$659</f>
        <v>0</v>
      </c>
      <c r="AO897" s="99">
        <f>Planning!AO$659</f>
        <v>0</v>
      </c>
      <c r="AP897" s="99">
        <f>Planning!AP$659</f>
        <v>0</v>
      </c>
      <c r="AQ897" s="99">
        <f>Planning!AQ$659</f>
        <v>0</v>
      </c>
      <c r="AR897" s="99">
        <f>Planning!AR$659</f>
        <v>0</v>
      </c>
      <c r="AS897" s="99">
        <f>Planning!AS$659</f>
        <v>0</v>
      </c>
      <c r="AT897" s="100">
        <f>Planning!AT$659</f>
        <v>0</v>
      </c>
      <c r="AU897" s="98">
        <f>Planning!AU$659</f>
        <v>0</v>
      </c>
      <c r="AV897" s="99">
        <f>Planning!AV$659</f>
        <v>0</v>
      </c>
      <c r="AW897" s="99">
        <f>Planning!AW$659</f>
        <v>0</v>
      </c>
      <c r="AX897" s="99">
        <f>Planning!AX$659</f>
        <v>0</v>
      </c>
      <c r="AY897" s="99">
        <f>Planning!AY$659</f>
        <v>0</v>
      </c>
      <c r="AZ897" s="99">
        <f>Planning!AZ$659</f>
        <v>0</v>
      </c>
      <c r="BA897" s="99">
        <f>Planning!BA$659</f>
        <v>0</v>
      </c>
      <c r="BB897" s="100">
        <f>Planning!BB$659</f>
        <v>0</v>
      </c>
      <c r="BC897" s="69">
        <f>Planning!BC$659</f>
        <v>0</v>
      </c>
      <c r="BD897" s="102"/>
      <c r="BE897" s="408">
        <f>Planning!BE$659</f>
        <v>0</v>
      </c>
      <c r="BF897" s="409">
        <f>Planning!BF$659</f>
        <v>0</v>
      </c>
      <c r="BG897" s="74">
        <f>Planning!BG$659</f>
        <v>0</v>
      </c>
      <c r="BH897" s="75">
        <f>Planning!BH$659</f>
        <v>0</v>
      </c>
      <c r="BI897" s="76" t="str">
        <f>Planning!BI$659</f>
        <v/>
      </c>
      <c r="BJ897" s="77">
        <f>Planning!BJ$659</f>
        <v>0</v>
      </c>
      <c r="BL897" s="210">
        <f>Planning!BL$659</f>
        <v>0</v>
      </c>
      <c r="BM897" s="143">
        <f>Planning!BP$659</f>
        <v>0</v>
      </c>
      <c r="NL897" s="43" t="s">
        <v>63</v>
      </c>
    </row>
    <row r="898" spans="1:376" ht="10.199999999999999" hidden="1" customHeight="1">
      <c r="A898" s="25"/>
      <c r="B898" s="337"/>
      <c r="C898" s="424"/>
      <c r="D898" s="15"/>
      <c r="E898" s="101"/>
      <c r="F898" s="101"/>
      <c r="G898" s="101"/>
      <c r="H898" s="323"/>
      <c r="I898" s="402">
        <f>Conges!$B$22</f>
        <v>44915</v>
      </c>
      <c r="J898" s="403"/>
      <c r="K898" s="403"/>
      <c r="L898" s="403"/>
      <c r="M898" s="403"/>
      <c r="N898" s="78" t="str">
        <f>Planning!N$694</f>
        <v/>
      </c>
      <c r="O898" s="95">
        <f>Planning!O$694</f>
        <v>0</v>
      </c>
      <c r="P898" s="96">
        <f>Planning!P$694</f>
        <v>0</v>
      </c>
      <c r="Q898" s="96">
        <f>Planning!Q$694</f>
        <v>0</v>
      </c>
      <c r="R898" s="96">
        <f>Planning!R$694</f>
        <v>0</v>
      </c>
      <c r="S898" s="96">
        <f>Planning!S$694</f>
        <v>0</v>
      </c>
      <c r="T898" s="96">
        <f>Planning!T$694</f>
        <v>0</v>
      </c>
      <c r="U898" s="96">
        <f>Planning!U$694</f>
        <v>0</v>
      </c>
      <c r="V898" s="97">
        <f>Planning!V$694</f>
        <v>0</v>
      </c>
      <c r="W898" s="95">
        <f>Planning!W$694</f>
        <v>0</v>
      </c>
      <c r="X898" s="96">
        <f>Planning!X$694</f>
        <v>0</v>
      </c>
      <c r="Y898" s="96">
        <f>Planning!Y$694</f>
        <v>0</v>
      </c>
      <c r="Z898" s="96">
        <f>Planning!Z$694</f>
        <v>0</v>
      </c>
      <c r="AA898" s="96">
        <f>Planning!AA$694</f>
        <v>0</v>
      </c>
      <c r="AB898" s="96">
        <f>Planning!AB$694</f>
        <v>0</v>
      </c>
      <c r="AC898" s="96">
        <f>Planning!AC$694</f>
        <v>0</v>
      </c>
      <c r="AD898" s="97">
        <f>Planning!AD$694</f>
        <v>0</v>
      </c>
      <c r="AE898" s="95">
        <f>Planning!AE$694</f>
        <v>0</v>
      </c>
      <c r="AF898" s="96">
        <f>Planning!AF$694</f>
        <v>0</v>
      </c>
      <c r="AG898" s="96">
        <f>Planning!AG$694</f>
        <v>0</v>
      </c>
      <c r="AH898" s="96">
        <f>Planning!AH$694</f>
        <v>0</v>
      </c>
      <c r="AI898" s="96">
        <f>Planning!AI$694</f>
        <v>0</v>
      </c>
      <c r="AJ898" s="97">
        <f>Planning!AJ$694</f>
        <v>0</v>
      </c>
      <c r="AK898" s="95">
        <f>Planning!AK$694</f>
        <v>0</v>
      </c>
      <c r="AL898" s="96">
        <f>Planning!AL$694</f>
        <v>0</v>
      </c>
      <c r="AM898" s="96">
        <f>Planning!AM$694</f>
        <v>0</v>
      </c>
      <c r="AN898" s="96">
        <f>Planning!AN$694</f>
        <v>0</v>
      </c>
      <c r="AO898" s="96">
        <f>Planning!AO$694</f>
        <v>0</v>
      </c>
      <c r="AP898" s="96">
        <f>Planning!AP$694</f>
        <v>0</v>
      </c>
      <c r="AQ898" s="96">
        <f>Planning!AQ$694</f>
        <v>0</v>
      </c>
      <c r="AR898" s="96">
        <f>Planning!AR$694</f>
        <v>0</v>
      </c>
      <c r="AS898" s="96">
        <f>Planning!AS$694</f>
        <v>0</v>
      </c>
      <c r="AT898" s="97">
        <f>Planning!AT$694</f>
        <v>0</v>
      </c>
      <c r="AU898" s="95">
        <f>Planning!AU$694</f>
        <v>0</v>
      </c>
      <c r="AV898" s="96">
        <f>Planning!AV$694</f>
        <v>0</v>
      </c>
      <c r="AW898" s="96">
        <f>Planning!AW$694</f>
        <v>0</v>
      </c>
      <c r="AX898" s="96">
        <f>Planning!AX$694</f>
        <v>0</v>
      </c>
      <c r="AY898" s="96">
        <f>Planning!AY$694</f>
        <v>0</v>
      </c>
      <c r="AZ898" s="96">
        <f>Planning!AZ$694</f>
        <v>0</v>
      </c>
      <c r="BA898" s="96">
        <f>Planning!BA$694</f>
        <v>0</v>
      </c>
      <c r="BB898" s="97">
        <f>Planning!BB$694</f>
        <v>0</v>
      </c>
      <c r="BC898" s="82">
        <f>Planning!BC$694</f>
        <v>0</v>
      </c>
      <c r="BD898" s="102"/>
      <c r="BE898" s="410">
        <f>Planning!BE$694</f>
        <v>0</v>
      </c>
      <c r="BF898" s="411">
        <f>Planning!BF$694</f>
        <v>0</v>
      </c>
      <c r="BG898" s="88">
        <f>Planning!BG$694</f>
        <v>0</v>
      </c>
      <c r="BH898" s="89">
        <f>Planning!BH$694</f>
        <v>0</v>
      </c>
      <c r="BI898" s="90" t="str">
        <f>Planning!BI$694</f>
        <v/>
      </c>
      <c r="BJ898" s="91">
        <f>Planning!BJ$694</f>
        <v>0</v>
      </c>
      <c r="BL898" s="211">
        <f>Planning!BL$694</f>
        <v>0</v>
      </c>
      <c r="BM898" s="142">
        <f>Planning!BP$694</f>
        <v>0</v>
      </c>
      <c r="NL898" s="43" t="s">
        <v>63</v>
      </c>
    </row>
    <row r="899" spans="1:376" ht="10.199999999999999" hidden="1" customHeight="1">
      <c r="A899" s="25"/>
      <c r="B899" s="337"/>
      <c r="C899" s="424"/>
      <c r="D899" s="15"/>
      <c r="E899" s="101"/>
      <c r="F899" s="101"/>
      <c r="G899" s="101"/>
      <c r="H899" s="323"/>
      <c r="I899" s="400">
        <f>Conges!$B$23</f>
        <v>44916</v>
      </c>
      <c r="J899" s="401"/>
      <c r="K899" s="401"/>
      <c r="L899" s="401"/>
      <c r="M899" s="401"/>
      <c r="N899" s="65" t="str">
        <f>Planning!N$729</f>
        <v/>
      </c>
      <c r="O899" s="98">
        <f>Planning!O$729</f>
        <v>0</v>
      </c>
      <c r="P899" s="99">
        <f>Planning!P$729</f>
        <v>0</v>
      </c>
      <c r="Q899" s="99">
        <f>Planning!Q$729</f>
        <v>0</v>
      </c>
      <c r="R899" s="99">
        <f>Planning!R$729</f>
        <v>0</v>
      </c>
      <c r="S899" s="99">
        <f>Planning!S$729</f>
        <v>0</v>
      </c>
      <c r="T899" s="99">
        <f>Planning!T$729</f>
        <v>0</v>
      </c>
      <c r="U899" s="99">
        <f>Planning!U$729</f>
        <v>0</v>
      </c>
      <c r="V899" s="100">
        <f>Planning!V$729</f>
        <v>0</v>
      </c>
      <c r="W899" s="98">
        <f>Planning!W$729</f>
        <v>0</v>
      </c>
      <c r="X899" s="99">
        <f>Planning!X$729</f>
        <v>0</v>
      </c>
      <c r="Y899" s="99">
        <f>Planning!Y$729</f>
        <v>0</v>
      </c>
      <c r="Z899" s="99">
        <f>Planning!Z$729</f>
        <v>0</v>
      </c>
      <c r="AA899" s="99">
        <f>Planning!AA$729</f>
        <v>0</v>
      </c>
      <c r="AB899" s="99">
        <f>Planning!AB$729</f>
        <v>0</v>
      </c>
      <c r="AC899" s="99">
        <f>Planning!AC$729</f>
        <v>0</v>
      </c>
      <c r="AD899" s="100">
        <f>Planning!AD$729</f>
        <v>0</v>
      </c>
      <c r="AE899" s="98">
        <f>Planning!AE$729</f>
        <v>0</v>
      </c>
      <c r="AF899" s="99">
        <f>Planning!AF$729</f>
        <v>0</v>
      </c>
      <c r="AG899" s="99">
        <f>Planning!AG$729</f>
        <v>0</v>
      </c>
      <c r="AH899" s="99">
        <f>Planning!AH$729</f>
        <v>0</v>
      </c>
      <c r="AI899" s="99">
        <f>Planning!AI$729</f>
        <v>0</v>
      </c>
      <c r="AJ899" s="100">
        <f>Planning!AJ$729</f>
        <v>0</v>
      </c>
      <c r="AK899" s="98">
        <f>Planning!AK$729</f>
        <v>0</v>
      </c>
      <c r="AL899" s="99">
        <f>Planning!AL$729</f>
        <v>0</v>
      </c>
      <c r="AM899" s="99">
        <f>Planning!AM$729</f>
        <v>0</v>
      </c>
      <c r="AN899" s="99">
        <f>Planning!AN$729</f>
        <v>0</v>
      </c>
      <c r="AO899" s="99">
        <f>Planning!AO$729</f>
        <v>0</v>
      </c>
      <c r="AP899" s="99">
        <f>Planning!AP$729</f>
        <v>0</v>
      </c>
      <c r="AQ899" s="99">
        <f>Planning!AQ$729</f>
        <v>0</v>
      </c>
      <c r="AR899" s="99">
        <f>Planning!AR$729</f>
        <v>0</v>
      </c>
      <c r="AS899" s="99">
        <f>Planning!AS$729</f>
        <v>0</v>
      </c>
      <c r="AT899" s="100">
        <f>Planning!AT$729</f>
        <v>0</v>
      </c>
      <c r="AU899" s="98">
        <f>Planning!AU$729</f>
        <v>0</v>
      </c>
      <c r="AV899" s="99">
        <f>Planning!AV$729</f>
        <v>0</v>
      </c>
      <c r="AW899" s="99">
        <f>Planning!AW$729</f>
        <v>0</v>
      </c>
      <c r="AX899" s="99">
        <f>Planning!AX$729</f>
        <v>0</v>
      </c>
      <c r="AY899" s="99">
        <f>Planning!AY$729</f>
        <v>0</v>
      </c>
      <c r="AZ899" s="99">
        <f>Planning!AZ$729</f>
        <v>0</v>
      </c>
      <c r="BA899" s="99">
        <f>Planning!BA$729</f>
        <v>0</v>
      </c>
      <c r="BB899" s="100">
        <f>Planning!BB$729</f>
        <v>0</v>
      </c>
      <c r="BC899" s="69">
        <f>Planning!BC$729</f>
        <v>0</v>
      </c>
      <c r="BD899" s="102"/>
      <c r="BE899" s="408">
        <f>Planning!BE$729</f>
        <v>0</v>
      </c>
      <c r="BF899" s="409">
        <f>Planning!BF$729</f>
        <v>0</v>
      </c>
      <c r="BG899" s="74">
        <f>Planning!BG$729</f>
        <v>0</v>
      </c>
      <c r="BH899" s="75">
        <f>Planning!BH$729</f>
        <v>0</v>
      </c>
      <c r="BI899" s="76" t="str">
        <f>Planning!BI$729</f>
        <v/>
      </c>
      <c r="BJ899" s="77">
        <f>Planning!BJ$729</f>
        <v>0</v>
      </c>
      <c r="BL899" s="210">
        <f>Planning!BL$729</f>
        <v>0</v>
      </c>
      <c r="BM899" s="143">
        <f>Planning!BP$729</f>
        <v>0</v>
      </c>
      <c r="NL899" s="43" t="s">
        <v>63</v>
      </c>
    </row>
    <row r="900" spans="1:376" ht="10.199999999999999" hidden="1" customHeight="1">
      <c r="A900" s="25"/>
      <c r="B900" s="337"/>
      <c r="C900" s="424"/>
      <c r="D900" s="15"/>
      <c r="E900" s="101"/>
      <c r="F900" s="101"/>
      <c r="G900" s="101"/>
      <c r="H900" s="323"/>
      <c r="I900" s="402">
        <f>Conges!$B$24</f>
        <v>44917</v>
      </c>
      <c r="J900" s="403"/>
      <c r="K900" s="403"/>
      <c r="L900" s="403"/>
      <c r="M900" s="403"/>
      <c r="N900" s="78" t="str">
        <f>Planning!N$764</f>
        <v/>
      </c>
      <c r="O900" s="95">
        <f>Planning!O$764</f>
        <v>0</v>
      </c>
      <c r="P900" s="96">
        <f>Planning!P$764</f>
        <v>0</v>
      </c>
      <c r="Q900" s="96">
        <f>Planning!Q$764</f>
        <v>0</v>
      </c>
      <c r="R900" s="96">
        <f>Planning!R$764</f>
        <v>0</v>
      </c>
      <c r="S900" s="96">
        <f>Planning!S$764</f>
        <v>0</v>
      </c>
      <c r="T900" s="96">
        <f>Planning!T$764</f>
        <v>0</v>
      </c>
      <c r="U900" s="96">
        <f>Planning!U$764</f>
        <v>0</v>
      </c>
      <c r="V900" s="97">
        <f>Planning!V$764</f>
        <v>0</v>
      </c>
      <c r="W900" s="95">
        <f>Planning!W$764</f>
        <v>0</v>
      </c>
      <c r="X900" s="96">
        <f>Planning!X$764</f>
        <v>0</v>
      </c>
      <c r="Y900" s="96">
        <f>Planning!Y$764</f>
        <v>0</v>
      </c>
      <c r="Z900" s="96">
        <f>Planning!Z$764</f>
        <v>0</v>
      </c>
      <c r="AA900" s="96">
        <f>Planning!AA$764</f>
        <v>0</v>
      </c>
      <c r="AB900" s="96">
        <f>Planning!AB$764</f>
        <v>0</v>
      </c>
      <c r="AC900" s="96">
        <f>Planning!AC$764</f>
        <v>0</v>
      </c>
      <c r="AD900" s="97">
        <f>Planning!AD$764</f>
        <v>0</v>
      </c>
      <c r="AE900" s="95">
        <f>Planning!AE$764</f>
        <v>0</v>
      </c>
      <c r="AF900" s="96">
        <f>Planning!AF$764</f>
        <v>0</v>
      </c>
      <c r="AG900" s="96">
        <f>Planning!AG$764</f>
        <v>0</v>
      </c>
      <c r="AH900" s="96">
        <f>Planning!AH$764</f>
        <v>0</v>
      </c>
      <c r="AI900" s="96">
        <f>Planning!AI$764</f>
        <v>0</v>
      </c>
      <c r="AJ900" s="97">
        <f>Planning!AJ$764</f>
        <v>0</v>
      </c>
      <c r="AK900" s="95">
        <f>Planning!AK$764</f>
        <v>0</v>
      </c>
      <c r="AL900" s="96">
        <f>Planning!AL$764</f>
        <v>0</v>
      </c>
      <c r="AM900" s="96">
        <f>Planning!AM$764</f>
        <v>0</v>
      </c>
      <c r="AN900" s="96">
        <f>Planning!AN$764</f>
        <v>0</v>
      </c>
      <c r="AO900" s="96">
        <f>Planning!AO$764</f>
        <v>0</v>
      </c>
      <c r="AP900" s="96">
        <f>Planning!AP$764</f>
        <v>0</v>
      </c>
      <c r="AQ900" s="96">
        <f>Planning!AQ$764</f>
        <v>0</v>
      </c>
      <c r="AR900" s="96">
        <f>Planning!AR$764</f>
        <v>0</v>
      </c>
      <c r="AS900" s="96">
        <f>Planning!AS$764</f>
        <v>0</v>
      </c>
      <c r="AT900" s="97">
        <f>Planning!AT$764</f>
        <v>0</v>
      </c>
      <c r="AU900" s="95">
        <f>Planning!AU$764</f>
        <v>0</v>
      </c>
      <c r="AV900" s="96">
        <f>Planning!AV$764</f>
        <v>0</v>
      </c>
      <c r="AW900" s="96">
        <f>Planning!AW$764</f>
        <v>0</v>
      </c>
      <c r="AX900" s="96">
        <f>Planning!AX$764</f>
        <v>0</v>
      </c>
      <c r="AY900" s="96">
        <f>Planning!AY$764</f>
        <v>0</v>
      </c>
      <c r="AZ900" s="96">
        <f>Planning!AZ$764</f>
        <v>0</v>
      </c>
      <c r="BA900" s="96">
        <f>Planning!BA$764</f>
        <v>0</v>
      </c>
      <c r="BB900" s="97">
        <f>Planning!BB$764</f>
        <v>0</v>
      </c>
      <c r="BC900" s="82">
        <f>Planning!BC$764</f>
        <v>0</v>
      </c>
      <c r="BD900" s="102"/>
      <c r="BE900" s="410">
        <f>Planning!BE$764</f>
        <v>0</v>
      </c>
      <c r="BF900" s="411">
        <f>Planning!BF$764</f>
        <v>0</v>
      </c>
      <c r="BG900" s="88">
        <f>Planning!BG$764</f>
        <v>0</v>
      </c>
      <c r="BH900" s="89">
        <f>Planning!BH$764</f>
        <v>0</v>
      </c>
      <c r="BI900" s="90" t="str">
        <f>Planning!BI$764</f>
        <v/>
      </c>
      <c r="BJ900" s="91">
        <f>Planning!BJ$764</f>
        <v>0</v>
      </c>
      <c r="BL900" s="211">
        <f>Planning!BL$764</f>
        <v>0</v>
      </c>
      <c r="BM900" s="142">
        <f>Planning!BP$764</f>
        <v>0</v>
      </c>
      <c r="NL900" s="43" t="s">
        <v>63</v>
      </c>
    </row>
    <row r="901" spans="1:376" ht="10.199999999999999" hidden="1" customHeight="1">
      <c r="A901" s="25"/>
      <c r="B901" s="337"/>
      <c r="C901" s="424"/>
      <c r="D901" s="15"/>
      <c r="E901" s="101"/>
      <c r="F901" s="101"/>
      <c r="G901" s="101"/>
      <c r="H901" s="323"/>
      <c r="I901" s="400">
        <f>Conges!$B$25</f>
        <v>44918</v>
      </c>
      <c r="J901" s="401"/>
      <c r="K901" s="401"/>
      <c r="L901" s="401"/>
      <c r="M901" s="401"/>
      <c r="N901" s="65" t="str">
        <f>Planning!N$799</f>
        <v/>
      </c>
      <c r="O901" s="98">
        <f>Planning!O$799</f>
        <v>0</v>
      </c>
      <c r="P901" s="99">
        <f>Planning!P$799</f>
        <v>0</v>
      </c>
      <c r="Q901" s="99">
        <f>Planning!Q$799</f>
        <v>0</v>
      </c>
      <c r="R901" s="99">
        <f>Planning!R$799</f>
        <v>0</v>
      </c>
      <c r="S901" s="99">
        <f>Planning!S$799</f>
        <v>0</v>
      </c>
      <c r="T901" s="99">
        <f>Planning!T$799</f>
        <v>0</v>
      </c>
      <c r="U901" s="99">
        <f>Planning!U$799</f>
        <v>0</v>
      </c>
      <c r="V901" s="100">
        <f>Planning!V$799</f>
        <v>0</v>
      </c>
      <c r="W901" s="98">
        <f>Planning!W$799</f>
        <v>0</v>
      </c>
      <c r="X901" s="99">
        <f>Planning!X$799</f>
        <v>0</v>
      </c>
      <c r="Y901" s="99">
        <f>Planning!Y$799</f>
        <v>0</v>
      </c>
      <c r="Z901" s="99">
        <f>Planning!Z$799</f>
        <v>0</v>
      </c>
      <c r="AA901" s="99">
        <f>Planning!AA$799</f>
        <v>0</v>
      </c>
      <c r="AB901" s="99">
        <f>Planning!AB$799</f>
        <v>0</v>
      </c>
      <c r="AC901" s="99">
        <f>Planning!AC$799</f>
        <v>0</v>
      </c>
      <c r="AD901" s="100">
        <f>Planning!AD$799</f>
        <v>0</v>
      </c>
      <c r="AE901" s="98">
        <f>Planning!AE$799</f>
        <v>0</v>
      </c>
      <c r="AF901" s="99">
        <f>Planning!AF$799</f>
        <v>0</v>
      </c>
      <c r="AG901" s="99">
        <f>Planning!AG$799</f>
        <v>0</v>
      </c>
      <c r="AH901" s="99">
        <f>Planning!AH$799</f>
        <v>0</v>
      </c>
      <c r="AI901" s="99">
        <f>Planning!AI$799</f>
        <v>0</v>
      </c>
      <c r="AJ901" s="100">
        <f>Planning!AJ$799</f>
        <v>0</v>
      </c>
      <c r="AK901" s="98">
        <f>Planning!AK$799</f>
        <v>0</v>
      </c>
      <c r="AL901" s="99">
        <f>Planning!AL$799</f>
        <v>0</v>
      </c>
      <c r="AM901" s="99">
        <f>Planning!AM$799</f>
        <v>0</v>
      </c>
      <c r="AN901" s="99">
        <f>Planning!AN$799</f>
        <v>0</v>
      </c>
      <c r="AO901" s="99">
        <f>Planning!AO$799</f>
        <v>0</v>
      </c>
      <c r="AP901" s="99">
        <f>Planning!AP$799</f>
        <v>0</v>
      </c>
      <c r="AQ901" s="99">
        <f>Planning!AQ$799</f>
        <v>0</v>
      </c>
      <c r="AR901" s="99">
        <f>Planning!AR$799</f>
        <v>0</v>
      </c>
      <c r="AS901" s="99">
        <f>Planning!AS$799</f>
        <v>0</v>
      </c>
      <c r="AT901" s="100">
        <f>Planning!AT$799</f>
        <v>0</v>
      </c>
      <c r="AU901" s="98">
        <f>Planning!AU$799</f>
        <v>0</v>
      </c>
      <c r="AV901" s="99">
        <f>Planning!AV$799</f>
        <v>0</v>
      </c>
      <c r="AW901" s="99">
        <f>Planning!AW$799</f>
        <v>0</v>
      </c>
      <c r="AX901" s="99">
        <f>Planning!AX$799</f>
        <v>0</v>
      </c>
      <c r="AY901" s="99">
        <f>Planning!AY$799</f>
        <v>0</v>
      </c>
      <c r="AZ901" s="99">
        <f>Planning!AZ$799</f>
        <v>0</v>
      </c>
      <c r="BA901" s="99">
        <f>Planning!BA$799</f>
        <v>0</v>
      </c>
      <c r="BB901" s="100">
        <f>Planning!BB$799</f>
        <v>0</v>
      </c>
      <c r="BC901" s="69">
        <f>Planning!BC$799</f>
        <v>0</v>
      </c>
      <c r="BD901" s="102"/>
      <c r="BE901" s="408">
        <f>Planning!BE$799</f>
        <v>0</v>
      </c>
      <c r="BF901" s="409">
        <f>Planning!BF$799</f>
        <v>0</v>
      </c>
      <c r="BG901" s="74">
        <f>Planning!BG$799</f>
        <v>0</v>
      </c>
      <c r="BH901" s="75">
        <f>Planning!BH$799</f>
        <v>0</v>
      </c>
      <c r="BI901" s="76" t="str">
        <f>Planning!BI$799</f>
        <v/>
      </c>
      <c r="BJ901" s="77">
        <f>Planning!BJ$799</f>
        <v>0</v>
      </c>
      <c r="BL901" s="210">
        <f>Planning!BL$799</f>
        <v>0</v>
      </c>
      <c r="BM901" s="143">
        <f>Planning!BP$799</f>
        <v>0</v>
      </c>
      <c r="NL901" s="43" t="s">
        <v>63</v>
      </c>
    </row>
    <row r="902" spans="1:376" ht="10.199999999999999" hidden="1" customHeight="1">
      <c r="A902" s="25"/>
      <c r="B902" s="337"/>
      <c r="C902" s="424"/>
      <c r="D902" s="15"/>
      <c r="E902" s="101"/>
      <c r="F902" s="101"/>
      <c r="G902" s="101"/>
      <c r="H902" s="323"/>
      <c r="I902" s="402">
        <f>Conges!$B$26</f>
        <v>44919</v>
      </c>
      <c r="J902" s="403"/>
      <c r="K902" s="403"/>
      <c r="L902" s="403"/>
      <c r="M902" s="403"/>
      <c r="N902" s="78" t="str">
        <f>Planning!N$834</f>
        <v/>
      </c>
      <c r="O902" s="95">
        <f>Planning!O$834</f>
        <v>0</v>
      </c>
      <c r="P902" s="96">
        <f>Planning!P$834</f>
        <v>0</v>
      </c>
      <c r="Q902" s="96">
        <f>Planning!Q$834</f>
        <v>0</v>
      </c>
      <c r="R902" s="96">
        <f>Planning!R$834</f>
        <v>0</v>
      </c>
      <c r="S902" s="96">
        <f>Planning!S$834</f>
        <v>0</v>
      </c>
      <c r="T902" s="96">
        <f>Planning!T$834</f>
        <v>0</v>
      </c>
      <c r="U902" s="96">
        <f>Planning!U$834</f>
        <v>0</v>
      </c>
      <c r="V902" s="97">
        <f>Planning!V$834</f>
        <v>0</v>
      </c>
      <c r="W902" s="95">
        <f>Planning!W$834</f>
        <v>0</v>
      </c>
      <c r="X902" s="96">
        <f>Planning!X$834</f>
        <v>0</v>
      </c>
      <c r="Y902" s="96">
        <f>Planning!Y$834</f>
        <v>0</v>
      </c>
      <c r="Z902" s="96">
        <f>Planning!Z$834</f>
        <v>0</v>
      </c>
      <c r="AA902" s="96">
        <f>Planning!AA$834</f>
        <v>0</v>
      </c>
      <c r="AB902" s="96">
        <f>Planning!AB$834</f>
        <v>0</v>
      </c>
      <c r="AC902" s="96">
        <f>Planning!AC$834</f>
        <v>0</v>
      </c>
      <c r="AD902" s="97">
        <f>Planning!AD$834</f>
        <v>0</v>
      </c>
      <c r="AE902" s="95">
        <f>Planning!AE$834</f>
        <v>0</v>
      </c>
      <c r="AF902" s="96">
        <f>Planning!AF$834</f>
        <v>0</v>
      </c>
      <c r="AG902" s="96">
        <f>Planning!AG$834</f>
        <v>0</v>
      </c>
      <c r="AH902" s="96">
        <f>Planning!AH$834</f>
        <v>0</v>
      </c>
      <c r="AI902" s="96">
        <f>Planning!AI$834</f>
        <v>0</v>
      </c>
      <c r="AJ902" s="97">
        <f>Planning!AJ$834</f>
        <v>0</v>
      </c>
      <c r="AK902" s="95">
        <f>Planning!AK$834</f>
        <v>0</v>
      </c>
      <c r="AL902" s="96">
        <f>Planning!AL$834</f>
        <v>0</v>
      </c>
      <c r="AM902" s="96">
        <f>Planning!AM$834</f>
        <v>0</v>
      </c>
      <c r="AN902" s="96">
        <f>Planning!AN$834</f>
        <v>0</v>
      </c>
      <c r="AO902" s="96">
        <f>Planning!AO$834</f>
        <v>0</v>
      </c>
      <c r="AP902" s="96">
        <f>Planning!AP$834</f>
        <v>0</v>
      </c>
      <c r="AQ902" s="96">
        <f>Planning!AQ$834</f>
        <v>0</v>
      </c>
      <c r="AR902" s="96">
        <f>Planning!AR$834</f>
        <v>0</v>
      </c>
      <c r="AS902" s="96">
        <f>Planning!AS$834</f>
        <v>0</v>
      </c>
      <c r="AT902" s="97">
        <f>Planning!AT$834</f>
        <v>0</v>
      </c>
      <c r="AU902" s="95">
        <f>Planning!AU$834</f>
        <v>0</v>
      </c>
      <c r="AV902" s="96">
        <f>Planning!AV$834</f>
        <v>0</v>
      </c>
      <c r="AW902" s="96">
        <f>Planning!AW$834</f>
        <v>0</v>
      </c>
      <c r="AX902" s="96">
        <f>Planning!AX$834</f>
        <v>0</v>
      </c>
      <c r="AY902" s="96">
        <f>Planning!AY$834</f>
        <v>0</v>
      </c>
      <c r="AZ902" s="96">
        <f>Planning!AZ$834</f>
        <v>0</v>
      </c>
      <c r="BA902" s="96">
        <f>Planning!BA$834</f>
        <v>0</v>
      </c>
      <c r="BB902" s="97">
        <f>Planning!BB$834</f>
        <v>0</v>
      </c>
      <c r="BC902" s="82">
        <f>Planning!BC$834</f>
        <v>0</v>
      </c>
      <c r="BD902" s="102"/>
      <c r="BE902" s="410">
        <f>Planning!BE$834</f>
        <v>0</v>
      </c>
      <c r="BF902" s="411">
        <f>Planning!BF$834</f>
        <v>0</v>
      </c>
      <c r="BG902" s="88">
        <f>Planning!BG$834</f>
        <v>0</v>
      </c>
      <c r="BH902" s="89">
        <f>Planning!BH$834</f>
        <v>0</v>
      </c>
      <c r="BI902" s="90" t="str">
        <f>Planning!BI$834</f>
        <v/>
      </c>
      <c r="BJ902" s="91">
        <f>Planning!BJ$834</f>
        <v>0</v>
      </c>
      <c r="BL902" s="211">
        <f>Planning!BL$834</f>
        <v>0</v>
      </c>
      <c r="BM902" s="142">
        <f>Planning!BP$834</f>
        <v>0</v>
      </c>
      <c r="NL902" s="43" t="s">
        <v>63</v>
      </c>
    </row>
    <row r="903" spans="1:376" ht="10.199999999999999" hidden="1" customHeight="1">
      <c r="A903" s="25"/>
      <c r="B903" s="337"/>
      <c r="C903" s="424"/>
      <c r="D903" s="15"/>
      <c r="E903" s="101"/>
      <c r="F903" s="101"/>
      <c r="G903" s="101"/>
      <c r="H903" s="323"/>
      <c r="I903" s="400">
        <f>Conges!$B$27</f>
        <v>44920</v>
      </c>
      <c r="J903" s="401"/>
      <c r="K903" s="401"/>
      <c r="L903" s="401"/>
      <c r="M903" s="401"/>
      <c r="N903" s="65" t="str">
        <f>Planning!N$869</f>
        <v/>
      </c>
      <c r="O903" s="98">
        <f>Planning!O$869</f>
        <v>0</v>
      </c>
      <c r="P903" s="99">
        <f>Planning!P$869</f>
        <v>0</v>
      </c>
      <c r="Q903" s="99">
        <f>Planning!Q$869</f>
        <v>0</v>
      </c>
      <c r="R903" s="99">
        <f>Planning!R$869</f>
        <v>0</v>
      </c>
      <c r="S903" s="99">
        <f>Planning!S$869</f>
        <v>0</v>
      </c>
      <c r="T903" s="99">
        <f>Planning!T$869</f>
        <v>0</v>
      </c>
      <c r="U903" s="99">
        <f>Planning!U$869</f>
        <v>0</v>
      </c>
      <c r="V903" s="100">
        <f>Planning!V$869</f>
        <v>0</v>
      </c>
      <c r="W903" s="98">
        <f>Planning!W$869</f>
        <v>0</v>
      </c>
      <c r="X903" s="99">
        <f>Planning!X$869</f>
        <v>0</v>
      </c>
      <c r="Y903" s="99">
        <f>Planning!Y$869</f>
        <v>0</v>
      </c>
      <c r="Z903" s="99">
        <f>Planning!Z$869</f>
        <v>0</v>
      </c>
      <c r="AA903" s="99">
        <f>Planning!AA$869</f>
        <v>0</v>
      </c>
      <c r="AB903" s="99">
        <f>Planning!AB$869</f>
        <v>0</v>
      </c>
      <c r="AC903" s="99">
        <f>Planning!AC$869</f>
        <v>0</v>
      </c>
      <c r="AD903" s="100">
        <f>Planning!AD$869</f>
        <v>0</v>
      </c>
      <c r="AE903" s="98">
        <f>Planning!AE$869</f>
        <v>0</v>
      </c>
      <c r="AF903" s="99">
        <f>Planning!AF$869</f>
        <v>0</v>
      </c>
      <c r="AG903" s="99">
        <f>Planning!AG$869</f>
        <v>0</v>
      </c>
      <c r="AH903" s="99">
        <f>Planning!AH$869</f>
        <v>0</v>
      </c>
      <c r="AI903" s="99">
        <f>Planning!AI$869</f>
        <v>0</v>
      </c>
      <c r="AJ903" s="100">
        <f>Planning!AJ$869</f>
        <v>0</v>
      </c>
      <c r="AK903" s="98">
        <f>Planning!AK$869</f>
        <v>0</v>
      </c>
      <c r="AL903" s="99">
        <f>Planning!AL$869</f>
        <v>0</v>
      </c>
      <c r="AM903" s="99">
        <f>Planning!AM$869</f>
        <v>0</v>
      </c>
      <c r="AN903" s="99">
        <f>Planning!AN$869</f>
        <v>0</v>
      </c>
      <c r="AO903" s="99">
        <f>Planning!AO$869</f>
        <v>0</v>
      </c>
      <c r="AP903" s="99">
        <f>Planning!AP$869</f>
        <v>0</v>
      </c>
      <c r="AQ903" s="99">
        <f>Planning!AQ$869</f>
        <v>0</v>
      </c>
      <c r="AR903" s="99">
        <f>Planning!AR$869</f>
        <v>0</v>
      </c>
      <c r="AS903" s="99">
        <f>Planning!AS$869</f>
        <v>0</v>
      </c>
      <c r="AT903" s="100">
        <f>Planning!AT$869</f>
        <v>0</v>
      </c>
      <c r="AU903" s="98">
        <f>Planning!AU$869</f>
        <v>0</v>
      </c>
      <c r="AV903" s="99">
        <f>Planning!AV$869</f>
        <v>0</v>
      </c>
      <c r="AW903" s="99">
        <f>Planning!AW$869</f>
        <v>0</v>
      </c>
      <c r="AX903" s="99">
        <f>Planning!AX$869</f>
        <v>0</v>
      </c>
      <c r="AY903" s="99">
        <f>Planning!AY$869</f>
        <v>0</v>
      </c>
      <c r="AZ903" s="99">
        <f>Planning!AZ$869</f>
        <v>0</v>
      </c>
      <c r="BA903" s="99">
        <f>Planning!BA$869</f>
        <v>0</v>
      </c>
      <c r="BB903" s="100">
        <f>Planning!BB$869</f>
        <v>0</v>
      </c>
      <c r="BC903" s="69">
        <f>Planning!BC$869</f>
        <v>0</v>
      </c>
      <c r="BD903" s="102"/>
      <c r="BE903" s="408">
        <f>Planning!BE$869</f>
        <v>0</v>
      </c>
      <c r="BF903" s="409">
        <f>Planning!BF$869</f>
        <v>0</v>
      </c>
      <c r="BG903" s="74">
        <f>Planning!BG$869</f>
        <v>0</v>
      </c>
      <c r="BH903" s="75">
        <f>Planning!BH$869</f>
        <v>0</v>
      </c>
      <c r="BI903" s="76" t="str">
        <f>Planning!BI$869</f>
        <v/>
      </c>
      <c r="BJ903" s="77">
        <f>Planning!BJ$869</f>
        <v>0</v>
      </c>
      <c r="BL903" s="210">
        <f>Planning!BL$869</f>
        <v>0</v>
      </c>
      <c r="BM903" s="143">
        <f>Planning!BP$869</f>
        <v>0</v>
      </c>
      <c r="NL903" s="43" t="s">
        <v>63</v>
      </c>
    </row>
    <row r="904" spans="1:376" ht="10.199999999999999" hidden="1" customHeight="1">
      <c r="A904" s="25"/>
      <c r="B904" s="337"/>
      <c r="C904" s="424"/>
      <c r="D904" s="15"/>
      <c r="E904" s="101"/>
      <c r="F904" s="101"/>
      <c r="G904" s="101"/>
      <c r="H904" s="323"/>
      <c r="I904" s="402">
        <f>Conges!$B$28</f>
        <v>44921</v>
      </c>
      <c r="J904" s="403"/>
      <c r="K904" s="403"/>
      <c r="L904" s="403"/>
      <c r="M904" s="403"/>
      <c r="N904" s="78" t="str">
        <f>Planning!N$904</f>
        <v/>
      </c>
      <c r="O904" s="95">
        <f>Planning!O$904</f>
        <v>0</v>
      </c>
      <c r="P904" s="96">
        <f>Planning!P$904</f>
        <v>0</v>
      </c>
      <c r="Q904" s="96">
        <f>Planning!Q$904</f>
        <v>0</v>
      </c>
      <c r="R904" s="96">
        <f>Planning!R$904</f>
        <v>0</v>
      </c>
      <c r="S904" s="96">
        <f>Planning!S$904</f>
        <v>0</v>
      </c>
      <c r="T904" s="96">
        <f>Planning!T$904</f>
        <v>0</v>
      </c>
      <c r="U904" s="96">
        <f>Planning!U$904</f>
        <v>0</v>
      </c>
      <c r="V904" s="97">
        <f>Planning!V$904</f>
        <v>0</v>
      </c>
      <c r="W904" s="95">
        <f>Planning!W$904</f>
        <v>0</v>
      </c>
      <c r="X904" s="96">
        <f>Planning!X$904</f>
        <v>0</v>
      </c>
      <c r="Y904" s="96">
        <f>Planning!Y$904</f>
        <v>0</v>
      </c>
      <c r="Z904" s="96">
        <f>Planning!Z$904</f>
        <v>0</v>
      </c>
      <c r="AA904" s="96">
        <f>Planning!AA$904</f>
        <v>0</v>
      </c>
      <c r="AB904" s="96">
        <f>Planning!AB$904</f>
        <v>0</v>
      </c>
      <c r="AC904" s="96">
        <f>Planning!AC$904</f>
        <v>0</v>
      </c>
      <c r="AD904" s="97">
        <f>Planning!AD$904</f>
        <v>0</v>
      </c>
      <c r="AE904" s="95">
        <f>Planning!AE$904</f>
        <v>0</v>
      </c>
      <c r="AF904" s="96">
        <f>Planning!AF$904</f>
        <v>0</v>
      </c>
      <c r="AG904" s="96">
        <f>Planning!AG$904</f>
        <v>0</v>
      </c>
      <c r="AH904" s="96">
        <f>Planning!AH$904</f>
        <v>0</v>
      </c>
      <c r="AI904" s="96">
        <f>Planning!AI$904</f>
        <v>0</v>
      </c>
      <c r="AJ904" s="97">
        <f>Planning!AJ$904</f>
        <v>0</v>
      </c>
      <c r="AK904" s="95">
        <f>Planning!AK$904</f>
        <v>0</v>
      </c>
      <c r="AL904" s="96">
        <f>Planning!AL$904</f>
        <v>0</v>
      </c>
      <c r="AM904" s="96">
        <f>Planning!AM$904</f>
        <v>0</v>
      </c>
      <c r="AN904" s="96">
        <f>Planning!AN$904</f>
        <v>0</v>
      </c>
      <c r="AO904" s="96">
        <f>Planning!AO$904</f>
        <v>0</v>
      </c>
      <c r="AP904" s="96">
        <f>Planning!AP$904</f>
        <v>0</v>
      </c>
      <c r="AQ904" s="96">
        <f>Planning!AQ$904</f>
        <v>0</v>
      </c>
      <c r="AR904" s="96">
        <f>Planning!AR$904</f>
        <v>0</v>
      </c>
      <c r="AS904" s="96">
        <f>Planning!AS$904</f>
        <v>0</v>
      </c>
      <c r="AT904" s="97">
        <f>Planning!AT$904</f>
        <v>0</v>
      </c>
      <c r="AU904" s="95">
        <f>Planning!AU$904</f>
        <v>0</v>
      </c>
      <c r="AV904" s="96">
        <f>Planning!AV$904</f>
        <v>0</v>
      </c>
      <c r="AW904" s="96">
        <f>Planning!AW$904</f>
        <v>0</v>
      </c>
      <c r="AX904" s="96">
        <f>Planning!AX$904</f>
        <v>0</v>
      </c>
      <c r="AY904" s="96">
        <f>Planning!AY$904</f>
        <v>0</v>
      </c>
      <c r="AZ904" s="96">
        <f>Planning!AZ$904</f>
        <v>0</v>
      </c>
      <c r="BA904" s="96">
        <f>Planning!BA$904</f>
        <v>0</v>
      </c>
      <c r="BB904" s="97">
        <f>Planning!BB$904</f>
        <v>0</v>
      </c>
      <c r="BC904" s="82">
        <f>Planning!BC$904</f>
        <v>0</v>
      </c>
      <c r="BD904" s="102"/>
      <c r="BE904" s="410">
        <f>Planning!BE$904</f>
        <v>0</v>
      </c>
      <c r="BF904" s="411">
        <f>Planning!BF$904</f>
        <v>0</v>
      </c>
      <c r="BG904" s="88">
        <f>Planning!BG$904</f>
        <v>0</v>
      </c>
      <c r="BH904" s="89">
        <f>Planning!BH$904</f>
        <v>0</v>
      </c>
      <c r="BI904" s="90" t="str">
        <f>Planning!BI$904</f>
        <v/>
      </c>
      <c r="BJ904" s="91">
        <f>Planning!BJ$904</f>
        <v>0</v>
      </c>
      <c r="BL904" s="211">
        <f>Planning!BL$904</f>
        <v>0</v>
      </c>
      <c r="BM904" s="142">
        <f>Planning!BP$904</f>
        <v>0</v>
      </c>
      <c r="NL904" s="43" t="s">
        <v>63</v>
      </c>
    </row>
    <row r="905" spans="1:376" ht="10.199999999999999" hidden="1" customHeight="1">
      <c r="A905" s="25"/>
      <c r="B905" s="337"/>
      <c r="C905" s="424"/>
      <c r="D905" s="15"/>
      <c r="E905" s="101"/>
      <c r="F905" s="101"/>
      <c r="G905" s="101"/>
      <c r="H905" s="323"/>
      <c r="I905" s="400">
        <f>Conges!$B$29</f>
        <v>44922</v>
      </c>
      <c r="J905" s="401"/>
      <c r="K905" s="401"/>
      <c r="L905" s="401"/>
      <c r="M905" s="401"/>
      <c r="N905" s="65" t="str">
        <f>Planning!N$939</f>
        <v/>
      </c>
      <c r="O905" s="98">
        <f>Planning!O$939</f>
        <v>0</v>
      </c>
      <c r="P905" s="99">
        <f>Planning!P$939</f>
        <v>0</v>
      </c>
      <c r="Q905" s="99">
        <f>Planning!Q$939</f>
        <v>0</v>
      </c>
      <c r="R905" s="99">
        <f>Planning!R$939</f>
        <v>0</v>
      </c>
      <c r="S905" s="99">
        <f>Planning!S$939</f>
        <v>0</v>
      </c>
      <c r="T905" s="99">
        <f>Planning!T$939</f>
        <v>0</v>
      </c>
      <c r="U905" s="99">
        <f>Planning!U$939</f>
        <v>0</v>
      </c>
      <c r="V905" s="100">
        <f>Planning!V$939</f>
        <v>0</v>
      </c>
      <c r="W905" s="98">
        <f>Planning!W$939</f>
        <v>0</v>
      </c>
      <c r="X905" s="99">
        <f>Planning!X$939</f>
        <v>0</v>
      </c>
      <c r="Y905" s="99">
        <f>Planning!Y$939</f>
        <v>0</v>
      </c>
      <c r="Z905" s="99">
        <f>Planning!Z$939</f>
        <v>0</v>
      </c>
      <c r="AA905" s="99">
        <f>Planning!AA$939</f>
        <v>0</v>
      </c>
      <c r="AB905" s="99">
        <f>Planning!AB$939</f>
        <v>0</v>
      </c>
      <c r="AC905" s="99">
        <f>Planning!AC$939</f>
        <v>0</v>
      </c>
      <c r="AD905" s="100">
        <f>Planning!AD$939</f>
        <v>0</v>
      </c>
      <c r="AE905" s="98">
        <f>Planning!AE$939</f>
        <v>0</v>
      </c>
      <c r="AF905" s="99">
        <f>Planning!AF$939</f>
        <v>0</v>
      </c>
      <c r="AG905" s="99">
        <f>Planning!AG$939</f>
        <v>0</v>
      </c>
      <c r="AH905" s="99">
        <f>Planning!AH$939</f>
        <v>0</v>
      </c>
      <c r="AI905" s="99">
        <f>Planning!AI$939</f>
        <v>0</v>
      </c>
      <c r="AJ905" s="100">
        <f>Planning!AJ$939</f>
        <v>0</v>
      </c>
      <c r="AK905" s="98">
        <f>Planning!AK$939</f>
        <v>0</v>
      </c>
      <c r="AL905" s="99">
        <f>Planning!AL$939</f>
        <v>0</v>
      </c>
      <c r="AM905" s="99">
        <f>Planning!AM$939</f>
        <v>0</v>
      </c>
      <c r="AN905" s="99">
        <f>Planning!AN$939</f>
        <v>0</v>
      </c>
      <c r="AO905" s="99">
        <f>Planning!AO$939</f>
        <v>0</v>
      </c>
      <c r="AP905" s="99">
        <f>Planning!AP$939</f>
        <v>0</v>
      </c>
      <c r="AQ905" s="99">
        <f>Planning!AQ$939</f>
        <v>0</v>
      </c>
      <c r="AR905" s="99">
        <f>Planning!AR$939</f>
        <v>0</v>
      </c>
      <c r="AS905" s="99">
        <f>Planning!AS$939</f>
        <v>0</v>
      </c>
      <c r="AT905" s="100">
        <f>Planning!AT$939</f>
        <v>0</v>
      </c>
      <c r="AU905" s="98">
        <f>Planning!AU$939</f>
        <v>0</v>
      </c>
      <c r="AV905" s="99">
        <f>Planning!AV$939</f>
        <v>0</v>
      </c>
      <c r="AW905" s="99">
        <f>Planning!AW$939</f>
        <v>0</v>
      </c>
      <c r="AX905" s="99">
        <f>Planning!AX$939</f>
        <v>0</v>
      </c>
      <c r="AY905" s="99">
        <f>Planning!AY$939</f>
        <v>0</v>
      </c>
      <c r="AZ905" s="99">
        <f>Planning!AZ$939</f>
        <v>0</v>
      </c>
      <c r="BA905" s="99">
        <f>Planning!BA$939</f>
        <v>0</v>
      </c>
      <c r="BB905" s="100">
        <f>Planning!BB$939</f>
        <v>0</v>
      </c>
      <c r="BC905" s="69">
        <f>Planning!BC$939</f>
        <v>0</v>
      </c>
      <c r="BD905" s="102"/>
      <c r="BE905" s="408">
        <f>Planning!BE$939</f>
        <v>0</v>
      </c>
      <c r="BF905" s="409">
        <f>Planning!BF$939</f>
        <v>0</v>
      </c>
      <c r="BG905" s="74">
        <f>Planning!BG$939</f>
        <v>0</v>
      </c>
      <c r="BH905" s="75">
        <f>Planning!BH$939</f>
        <v>0</v>
      </c>
      <c r="BI905" s="76" t="str">
        <f>Planning!BI$939</f>
        <v/>
      </c>
      <c r="BJ905" s="77">
        <f>Planning!BJ$939</f>
        <v>0</v>
      </c>
      <c r="BL905" s="210">
        <f>Planning!BL$939</f>
        <v>0</v>
      </c>
      <c r="BM905" s="143">
        <f>Planning!BP$939</f>
        <v>0</v>
      </c>
      <c r="NL905" s="43" t="s">
        <v>63</v>
      </c>
    </row>
    <row r="906" spans="1:376" ht="10.199999999999999" hidden="1" customHeight="1">
      <c r="A906" s="25"/>
      <c r="B906" s="337"/>
      <c r="C906" s="424"/>
      <c r="D906" s="15"/>
      <c r="E906" s="101"/>
      <c r="F906" s="101"/>
      <c r="G906" s="101"/>
      <c r="H906" s="323"/>
      <c r="I906" s="402">
        <f>Conges!$B$30</f>
        <v>44923</v>
      </c>
      <c r="J906" s="403"/>
      <c r="K906" s="403"/>
      <c r="L906" s="403"/>
      <c r="M906" s="403"/>
      <c r="N906" s="78" t="str">
        <f>Planning!N$974</f>
        <v/>
      </c>
      <c r="O906" s="95">
        <f>Planning!O$974</f>
        <v>0</v>
      </c>
      <c r="P906" s="96">
        <f>Planning!P$974</f>
        <v>0</v>
      </c>
      <c r="Q906" s="96">
        <f>Planning!Q$974</f>
        <v>0</v>
      </c>
      <c r="R906" s="96">
        <f>Planning!R$974</f>
        <v>0</v>
      </c>
      <c r="S906" s="96">
        <f>Planning!S$974</f>
        <v>0</v>
      </c>
      <c r="T906" s="96">
        <f>Planning!T$974</f>
        <v>0</v>
      </c>
      <c r="U906" s="96">
        <f>Planning!U$974</f>
        <v>0</v>
      </c>
      <c r="V906" s="97">
        <f>Planning!V$974</f>
        <v>0</v>
      </c>
      <c r="W906" s="95">
        <f>Planning!W$974</f>
        <v>0</v>
      </c>
      <c r="X906" s="96">
        <f>Planning!X$974</f>
        <v>0</v>
      </c>
      <c r="Y906" s="96">
        <f>Planning!Y$974</f>
        <v>0</v>
      </c>
      <c r="Z906" s="96">
        <f>Planning!Z$974</f>
        <v>0</v>
      </c>
      <c r="AA906" s="96">
        <f>Planning!AA$974</f>
        <v>0</v>
      </c>
      <c r="AB906" s="96">
        <f>Planning!AB$974</f>
        <v>0</v>
      </c>
      <c r="AC906" s="96">
        <f>Planning!AC$974</f>
        <v>0</v>
      </c>
      <c r="AD906" s="97">
        <f>Planning!AD$974</f>
        <v>0</v>
      </c>
      <c r="AE906" s="95">
        <f>Planning!AE$974</f>
        <v>0</v>
      </c>
      <c r="AF906" s="96">
        <f>Planning!AF$974</f>
        <v>0</v>
      </c>
      <c r="AG906" s="96">
        <f>Planning!AG$974</f>
        <v>0</v>
      </c>
      <c r="AH906" s="96">
        <f>Planning!AH$974</f>
        <v>0</v>
      </c>
      <c r="AI906" s="96">
        <f>Planning!AI$974</f>
        <v>0</v>
      </c>
      <c r="AJ906" s="97">
        <f>Planning!AJ$974</f>
        <v>0</v>
      </c>
      <c r="AK906" s="95">
        <f>Planning!AK$974</f>
        <v>0</v>
      </c>
      <c r="AL906" s="96">
        <f>Planning!AL$974</f>
        <v>0</v>
      </c>
      <c r="AM906" s="96">
        <f>Planning!AM$974</f>
        <v>0</v>
      </c>
      <c r="AN906" s="96">
        <f>Planning!AN$974</f>
        <v>0</v>
      </c>
      <c r="AO906" s="96">
        <f>Planning!AO$974</f>
        <v>0</v>
      </c>
      <c r="AP906" s="96">
        <f>Planning!AP$974</f>
        <v>0</v>
      </c>
      <c r="AQ906" s="96">
        <f>Planning!AQ$974</f>
        <v>0</v>
      </c>
      <c r="AR906" s="96">
        <f>Planning!AR$974</f>
        <v>0</v>
      </c>
      <c r="AS906" s="96">
        <f>Planning!AS$974</f>
        <v>0</v>
      </c>
      <c r="AT906" s="97">
        <f>Planning!AT$974</f>
        <v>0</v>
      </c>
      <c r="AU906" s="95">
        <f>Planning!AU$974</f>
        <v>0</v>
      </c>
      <c r="AV906" s="96">
        <f>Planning!AV$974</f>
        <v>0</v>
      </c>
      <c r="AW906" s="96">
        <f>Planning!AW$974</f>
        <v>0</v>
      </c>
      <c r="AX906" s="96">
        <f>Planning!AX$974</f>
        <v>0</v>
      </c>
      <c r="AY906" s="96">
        <f>Planning!AY$974</f>
        <v>0</v>
      </c>
      <c r="AZ906" s="96">
        <f>Planning!AZ$974</f>
        <v>0</v>
      </c>
      <c r="BA906" s="96">
        <f>Planning!BA$974</f>
        <v>0</v>
      </c>
      <c r="BB906" s="97">
        <f>Planning!BB$974</f>
        <v>0</v>
      </c>
      <c r="BC906" s="82">
        <f>Planning!BC$974</f>
        <v>0</v>
      </c>
      <c r="BD906" s="102"/>
      <c r="BE906" s="410">
        <f>Planning!BE$974</f>
        <v>0</v>
      </c>
      <c r="BF906" s="411">
        <f>Planning!BF$974</f>
        <v>0</v>
      </c>
      <c r="BG906" s="88">
        <f>Planning!BG$974</f>
        <v>0</v>
      </c>
      <c r="BH906" s="89">
        <f>Planning!BH$974</f>
        <v>0</v>
      </c>
      <c r="BI906" s="90" t="str">
        <f>Planning!BI$974</f>
        <v/>
      </c>
      <c r="BJ906" s="91">
        <f>Planning!BJ$974</f>
        <v>0</v>
      </c>
      <c r="BL906" s="211">
        <f>Planning!BL$974</f>
        <v>0</v>
      </c>
      <c r="BM906" s="142">
        <f>Planning!BP$974</f>
        <v>0</v>
      </c>
      <c r="NL906" s="43" t="s">
        <v>63</v>
      </c>
    </row>
    <row r="907" spans="1:376" ht="10.199999999999999" hidden="1" customHeight="1">
      <c r="A907" s="25"/>
      <c r="B907" s="337"/>
      <c r="C907" s="424"/>
      <c r="D907" s="15"/>
      <c r="E907" s="101"/>
      <c r="F907" s="101"/>
      <c r="G907" s="101"/>
      <c r="H907" s="323"/>
      <c r="I907" s="400">
        <f>Conges!$B$31</f>
        <v>44924</v>
      </c>
      <c r="J907" s="401"/>
      <c r="K907" s="401"/>
      <c r="L907" s="401"/>
      <c r="M907" s="401"/>
      <c r="N907" s="65" t="str">
        <f>Planning!N$1009</f>
        <v/>
      </c>
      <c r="O907" s="98">
        <f>Planning!O$1009</f>
        <v>0</v>
      </c>
      <c r="P907" s="99">
        <f>Planning!P$1009</f>
        <v>0</v>
      </c>
      <c r="Q907" s="99">
        <f>Planning!Q$1009</f>
        <v>0</v>
      </c>
      <c r="R907" s="99">
        <f>Planning!R$1009</f>
        <v>0</v>
      </c>
      <c r="S907" s="99">
        <f>Planning!S$1009</f>
        <v>0</v>
      </c>
      <c r="T907" s="99">
        <f>Planning!T$1009</f>
        <v>0</v>
      </c>
      <c r="U907" s="99">
        <f>Planning!U$1009</f>
        <v>0</v>
      </c>
      <c r="V907" s="100">
        <f>Planning!V$1009</f>
        <v>0</v>
      </c>
      <c r="W907" s="98">
        <f>Planning!W$1009</f>
        <v>0</v>
      </c>
      <c r="X907" s="99">
        <f>Planning!X$1009</f>
        <v>0</v>
      </c>
      <c r="Y907" s="99">
        <f>Planning!Y$1009</f>
        <v>0</v>
      </c>
      <c r="Z907" s="99">
        <f>Planning!Z$1009</f>
        <v>0</v>
      </c>
      <c r="AA907" s="99">
        <f>Planning!AA$1009</f>
        <v>0</v>
      </c>
      <c r="AB907" s="99">
        <f>Planning!AB$1009</f>
        <v>0</v>
      </c>
      <c r="AC907" s="99">
        <f>Planning!AC$1009</f>
        <v>0</v>
      </c>
      <c r="AD907" s="100">
        <f>Planning!AD$1009</f>
        <v>0</v>
      </c>
      <c r="AE907" s="98">
        <f>Planning!AE$1009</f>
        <v>0</v>
      </c>
      <c r="AF907" s="99">
        <f>Planning!AF$1009</f>
        <v>0</v>
      </c>
      <c r="AG907" s="99">
        <f>Planning!AG$1009</f>
        <v>0</v>
      </c>
      <c r="AH907" s="99">
        <f>Planning!AH$1009</f>
        <v>0</v>
      </c>
      <c r="AI907" s="99">
        <f>Planning!AI$1009</f>
        <v>0</v>
      </c>
      <c r="AJ907" s="100">
        <f>Planning!AJ$1009</f>
        <v>0</v>
      </c>
      <c r="AK907" s="98">
        <f>Planning!AK$1009</f>
        <v>0</v>
      </c>
      <c r="AL907" s="99">
        <f>Planning!AL$1009</f>
        <v>0</v>
      </c>
      <c r="AM907" s="99">
        <f>Planning!AM$1009</f>
        <v>0</v>
      </c>
      <c r="AN907" s="99">
        <f>Planning!AN$1009</f>
        <v>0</v>
      </c>
      <c r="AO907" s="99">
        <f>Planning!AO$1009</f>
        <v>0</v>
      </c>
      <c r="AP907" s="99">
        <f>Planning!AP$1009</f>
        <v>0</v>
      </c>
      <c r="AQ907" s="99">
        <f>Planning!AQ$1009</f>
        <v>0</v>
      </c>
      <c r="AR907" s="99">
        <f>Planning!AR$1009</f>
        <v>0</v>
      </c>
      <c r="AS907" s="99">
        <f>Planning!AS$1009</f>
        <v>0</v>
      </c>
      <c r="AT907" s="100">
        <f>Planning!AT$1009</f>
        <v>0</v>
      </c>
      <c r="AU907" s="98">
        <f>Planning!AU$1009</f>
        <v>0</v>
      </c>
      <c r="AV907" s="99">
        <f>Planning!AV$1009</f>
        <v>0</v>
      </c>
      <c r="AW907" s="99">
        <f>Planning!AW$1009</f>
        <v>0</v>
      </c>
      <c r="AX907" s="99">
        <f>Planning!AX$1009</f>
        <v>0</v>
      </c>
      <c r="AY907" s="99">
        <f>Planning!AY$1009</f>
        <v>0</v>
      </c>
      <c r="AZ907" s="99">
        <f>Planning!AZ$1009</f>
        <v>0</v>
      </c>
      <c r="BA907" s="99">
        <f>Planning!BA$1009</f>
        <v>0</v>
      </c>
      <c r="BB907" s="100">
        <f>Planning!BB$1009</f>
        <v>0</v>
      </c>
      <c r="BC907" s="69">
        <f>Planning!BC$1009</f>
        <v>0</v>
      </c>
      <c r="BD907" s="102"/>
      <c r="BE907" s="408">
        <f>Planning!BE$1009</f>
        <v>0</v>
      </c>
      <c r="BF907" s="409">
        <f>Planning!BF$1009</f>
        <v>0</v>
      </c>
      <c r="BG907" s="74">
        <f>Planning!BG$1009</f>
        <v>0</v>
      </c>
      <c r="BH907" s="75">
        <f>Planning!BH$1009</f>
        <v>0</v>
      </c>
      <c r="BI907" s="76" t="str">
        <f>Planning!BI$1009</f>
        <v/>
      </c>
      <c r="BJ907" s="77">
        <f>Planning!BJ$1009</f>
        <v>0</v>
      </c>
      <c r="BL907" s="210">
        <f>Planning!BL$1009</f>
        <v>0</v>
      </c>
      <c r="BM907" s="143">
        <f>Planning!BP$1009</f>
        <v>0</v>
      </c>
      <c r="NL907" s="43" t="s">
        <v>63</v>
      </c>
    </row>
    <row r="908" spans="1:376" ht="10.199999999999999" hidden="1" customHeight="1">
      <c r="A908" s="25"/>
      <c r="B908" s="337"/>
      <c r="C908" s="424"/>
      <c r="D908" s="15"/>
      <c r="E908" s="101"/>
      <c r="F908" s="101"/>
      <c r="G908" s="101"/>
      <c r="H908" s="323"/>
      <c r="I908" s="402">
        <f>Conges!$B$32</f>
        <v>44925</v>
      </c>
      <c r="J908" s="403"/>
      <c r="K908" s="403"/>
      <c r="L908" s="403"/>
      <c r="M908" s="403"/>
      <c r="N908" s="78" t="str">
        <f>Planning!N$1044</f>
        <v/>
      </c>
      <c r="O908" s="95">
        <f>Planning!O$1044</f>
        <v>0</v>
      </c>
      <c r="P908" s="96">
        <f>Planning!P$1044</f>
        <v>0</v>
      </c>
      <c r="Q908" s="96">
        <f>Planning!Q$1044</f>
        <v>0</v>
      </c>
      <c r="R908" s="96">
        <f>Planning!R$1044</f>
        <v>0</v>
      </c>
      <c r="S908" s="96">
        <f>Planning!S$1044</f>
        <v>0</v>
      </c>
      <c r="T908" s="96">
        <f>Planning!T$1044</f>
        <v>0</v>
      </c>
      <c r="U908" s="96">
        <f>Planning!U$1044</f>
        <v>0</v>
      </c>
      <c r="V908" s="97">
        <f>Planning!V$1044</f>
        <v>0</v>
      </c>
      <c r="W908" s="95">
        <f>Planning!W$1044</f>
        <v>0</v>
      </c>
      <c r="X908" s="96">
        <f>Planning!X$1044</f>
        <v>0</v>
      </c>
      <c r="Y908" s="96">
        <f>Planning!Y$1044</f>
        <v>0</v>
      </c>
      <c r="Z908" s="96">
        <f>Planning!Z$1044</f>
        <v>0</v>
      </c>
      <c r="AA908" s="96">
        <f>Planning!AA$1044</f>
        <v>0</v>
      </c>
      <c r="AB908" s="96">
        <f>Planning!AB$1044</f>
        <v>0</v>
      </c>
      <c r="AC908" s="96">
        <f>Planning!AC$1044</f>
        <v>0</v>
      </c>
      <c r="AD908" s="97">
        <f>Planning!AD$1044</f>
        <v>0</v>
      </c>
      <c r="AE908" s="95">
        <f>Planning!AE$1044</f>
        <v>0</v>
      </c>
      <c r="AF908" s="96">
        <f>Planning!AF$1044</f>
        <v>0</v>
      </c>
      <c r="AG908" s="96">
        <f>Planning!AG$1044</f>
        <v>0</v>
      </c>
      <c r="AH908" s="96">
        <f>Planning!AH$1044</f>
        <v>0</v>
      </c>
      <c r="AI908" s="96">
        <f>Planning!AI$1044</f>
        <v>0</v>
      </c>
      <c r="AJ908" s="97">
        <f>Planning!AJ$1044</f>
        <v>0</v>
      </c>
      <c r="AK908" s="95">
        <f>Planning!AK$1044</f>
        <v>0</v>
      </c>
      <c r="AL908" s="96">
        <f>Planning!AL$1044</f>
        <v>0</v>
      </c>
      <c r="AM908" s="96">
        <f>Planning!AM$1044</f>
        <v>0</v>
      </c>
      <c r="AN908" s="96">
        <f>Planning!AN$1044</f>
        <v>0</v>
      </c>
      <c r="AO908" s="96">
        <f>Planning!AO$1044</f>
        <v>0</v>
      </c>
      <c r="AP908" s="96">
        <f>Planning!AP$1044</f>
        <v>0</v>
      </c>
      <c r="AQ908" s="96">
        <f>Planning!AQ$1044</f>
        <v>0</v>
      </c>
      <c r="AR908" s="96">
        <f>Planning!AR$1044</f>
        <v>0</v>
      </c>
      <c r="AS908" s="96">
        <f>Planning!AS$1044</f>
        <v>0</v>
      </c>
      <c r="AT908" s="97">
        <f>Planning!AT$1044</f>
        <v>0</v>
      </c>
      <c r="AU908" s="95">
        <f>Planning!AU$1044</f>
        <v>0</v>
      </c>
      <c r="AV908" s="96">
        <f>Planning!AV$1044</f>
        <v>0</v>
      </c>
      <c r="AW908" s="96">
        <f>Planning!AW$1044</f>
        <v>0</v>
      </c>
      <c r="AX908" s="96">
        <f>Planning!AX$1044</f>
        <v>0</v>
      </c>
      <c r="AY908" s="96">
        <f>Planning!AY$1044</f>
        <v>0</v>
      </c>
      <c r="AZ908" s="96">
        <f>Planning!AZ$1044</f>
        <v>0</v>
      </c>
      <c r="BA908" s="96">
        <f>Planning!BA$1044</f>
        <v>0</v>
      </c>
      <c r="BB908" s="97">
        <f>Planning!BB$1044</f>
        <v>0</v>
      </c>
      <c r="BC908" s="82">
        <f>Planning!BC$1044</f>
        <v>0</v>
      </c>
      <c r="BD908" s="102"/>
      <c r="BE908" s="410">
        <f>Planning!BE$1044</f>
        <v>0</v>
      </c>
      <c r="BF908" s="411">
        <f>Planning!BF$1044</f>
        <v>0</v>
      </c>
      <c r="BG908" s="88">
        <f>Planning!BG$1044</f>
        <v>0</v>
      </c>
      <c r="BH908" s="89">
        <f>Planning!BH$1044</f>
        <v>0</v>
      </c>
      <c r="BI908" s="90" t="str">
        <f>Planning!BI$1044</f>
        <v/>
      </c>
      <c r="BJ908" s="91">
        <f>Planning!BJ$1044</f>
        <v>0</v>
      </c>
      <c r="BL908" s="211">
        <f>Planning!BL$1044</f>
        <v>0</v>
      </c>
      <c r="BM908" s="142">
        <f>Planning!BP$1044</f>
        <v>0</v>
      </c>
      <c r="NL908" s="43" t="s">
        <v>63</v>
      </c>
    </row>
    <row r="909" spans="1:376" ht="10.199999999999999" hidden="1" customHeight="1" thickBot="1">
      <c r="A909" s="25"/>
      <c r="B909" s="337"/>
      <c r="C909" s="424"/>
      <c r="D909" s="15"/>
      <c r="E909" s="101"/>
      <c r="F909" s="101"/>
      <c r="G909" s="101"/>
      <c r="H909" s="323"/>
      <c r="I909" s="400">
        <f>Conges!$B$33</f>
        <v>44926</v>
      </c>
      <c r="J909" s="401"/>
      <c r="K909" s="401"/>
      <c r="L909" s="401"/>
      <c r="M909" s="401"/>
      <c r="N909" s="65" t="str">
        <f>Planning!N$1079</f>
        <v/>
      </c>
      <c r="O909" s="98">
        <f>Planning!O$1079</f>
        <v>0</v>
      </c>
      <c r="P909" s="99">
        <f>Planning!P$1079</f>
        <v>0</v>
      </c>
      <c r="Q909" s="99">
        <f>Planning!Q$1079</f>
        <v>0</v>
      </c>
      <c r="R909" s="99">
        <f>Planning!R$1079</f>
        <v>0</v>
      </c>
      <c r="S909" s="99">
        <f>Planning!S$1079</f>
        <v>0</v>
      </c>
      <c r="T909" s="99">
        <f>Planning!T$1079</f>
        <v>0</v>
      </c>
      <c r="U909" s="99">
        <f>Planning!U$1079</f>
        <v>0</v>
      </c>
      <c r="V909" s="100">
        <f>Planning!V$1079</f>
        <v>0</v>
      </c>
      <c r="W909" s="98">
        <f>Planning!W$1079</f>
        <v>0</v>
      </c>
      <c r="X909" s="99">
        <f>Planning!X$1079</f>
        <v>0</v>
      </c>
      <c r="Y909" s="99">
        <f>Planning!Y$1079</f>
        <v>0</v>
      </c>
      <c r="Z909" s="99">
        <f>Planning!Z$1079</f>
        <v>0</v>
      </c>
      <c r="AA909" s="99">
        <f>Planning!AA$1079</f>
        <v>0</v>
      </c>
      <c r="AB909" s="99">
        <f>Planning!AB$1079</f>
        <v>0</v>
      </c>
      <c r="AC909" s="99">
        <f>Planning!AC$1079</f>
        <v>0</v>
      </c>
      <c r="AD909" s="100">
        <f>Planning!AD$1079</f>
        <v>0</v>
      </c>
      <c r="AE909" s="98">
        <f>Planning!AE$1079</f>
        <v>0</v>
      </c>
      <c r="AF909" s="99">
        <f>Planning!AF$1079</f>
        <v>0</v>
      </c>
      <c r="AG909" s="99">
        <f>Planning!AG$1079</f>
        <v>0</v>
      </c>
      <c r="AH909" s="99">
        <f>Planning!AH$1079</f>
        <v>0</v>
      </c>
      <c r="AI909" s="99">
        <f>Planning!AI$1079</f>
        <v>0</v>
      </c>
      <c r="AJ909" s="100">
        <f>Planning!AJ$1079</f>
        <v>0</v>
      </c>
      <c r="AK909" s="98">
        <f>Planning!AK$1079</f>
        <v>0</v>
      </c>
      <c r="AL909" s="99">
        <f>Planning!AL$1079</f>
        <v>0</v>
      </c>
      <c r="AM909" s="99">
        <f>Planning!AM$1079</f>
        <v>0</v>
      </c>
      <c r="AN909" s="99">
        <f>Planning!AN$1079</f>
        <v>0</v>
      </c>
      <c r="AO909" s="99">
        <f>Planning!AO$1079</f>
        <v>0</v>
      </c>
      <c r="AP909" s="99">
        <f>Planning!AP$1079</f>
        <v>0</v>
      </c>
      <c r="AQ909" s="99">
        <f>Planning!AQ$1079</f>
        <v>0</v>
      </c>
      <c r="AR909" s="99">
        <f>Planning!AR$1079</f>
        <v>0</v>
      </c>
      <c r="AS909" s="99">
        <f>Planning!AS$1079</f>
        <v>0</v>
      </c>
      <c r="AT909" s="100">
        <f>Planning!AT$1079</f>
        <v>0</v>
      </c>
      <c r="AU909" s="98">
        <f>Planning!AU$1079</f>
        <v>0</v>
      </c>
      <c r="AV909" s="99">
        <f>Planning!AV$1079</f>
        <v>0</v>
      </c>
      <c r="AW909" s="99">
        <f>Planning!AW$1079</f>
        <v>0</v>
      </c>
      <c r="AX909" s="99">
        <f>Planning!AX$1079</f>
        <v>0</v>
      </c>
      <c r="AY909" s="99">
        <f>Planning!AY$1079</f>
        <v>0</v>
      </c>
      <c r="AZ909" s="99">
        <f>Planning!AZ$1079</f>
        <v>0</v>
      </c>
      <c r="BA909" s="99">
        <f>Planning!BA$1079</f>
        <v>0</v>
      </c>
      <c r="BB909" s="100">
        <f>Planning!BB$1079</f>
        <v>0</v>
      </c>
      <c r="BC909" s="69">
        <f>Planning!BC$1079</f>
        <v>0</v>
      </c>
      <c r="BD909" s="102"/>
      <c r="BE909" s="412">
        <f>Planning!BE$1079</f>
        <v>0</v>
      </c>
      <c r="BF909" s="413">
        <f>Planning!BF$1079</f>
        <v>0</v>
      </c>
      <c r="BG909" s="104">
        <f>Planning!BG$1079</f>
        <v>0</v>
      </c>
      <c r="BH909" s="105">
        <f>Planning!BH$1079</f>
        <v>0</v>
      </c>
      <c r="BI909" s="106" t="str">
        <f>Planning!BI$1079</f>
        <v/>
      </c>
      <c r="BJ909" s="107">
        <f>Planning!BJ$1079</f>
        <v>0</v>
      </c>
      <c r="BL909" s="213">
        <f>Planning!BL$1079</f>
        <v>0</v>
      </c>
      <c r="BM909" s="151">
        <f>Planning!BP$1079</f>
        <v>0</v>
      </c>
      <c r="NL909" s="43" t="s">
        <v>63</v>
      </c>
    </row>
    <row r="910" spans="1:376" ht="10.199999999999999" hidden="1" customHeight="1" thickBot="1">
      <c r="B910" s="337"/>
      <c r="C910" s="425"/>
      <c r="D910" s="17"/>
      <c r="E910" s="140"/>
      <c r="F910" s="140"/>
      <c r="G910" s="140"/>
      <c r="H910" s="11"/>
      <c r="I910" s="19"/>
      <c r="J910" s="19"/>
      <c r="K910" s="19"/>
      <c r="L910" s="19"/>
      <c r="M910" s="19"/>
      <c r="N910" s="12"/>
      <c r="O910" s="27"/>
      <c r="P910" s="28"/>
      <c r="Q910" s="27"/>
      <c r="R910" s="28"/>
      <c r="S910" s="27"/>
      <c r="T910" s="28"/>
      <c r="U910" s="27"/>
      <c r="V910" s="28"/>
      <c r="W910" s="27"/>
      <c r="X910" s="28"/>
      <c r="Y910" s="27"/>
      <c r="Z910" s="28"/>
      <c r="AA910" s="27"/>
      <c r="AB910" s="28"/>
      <c r="AC910" s="27"/>
      <c r="AD910" s="28"/>
      <c r="AE910" s="27"/>
      <c r="AF910" s="28"/>
      <c r="AG910" s="27"/>
      <c r="AH910" s="28"/>
      <c r="AI910" s="27"/>
      <c r="AJ910" s="28"/>
      <c r="AK910" s="27"/>
      <c r="AL910" s="28"/>
      <c r="AM910" s="27"/>
      <c r="AN910" s="28"/>
      <c r="AO910" s="27"/>
      <c r="AP910" s="28"/>
      <c r="AQ910" s="27"/>
      <c r="AR910" s="28"/>
      <c r="AS910" s="27"/>
      <c r="AT910" s="28"/>
      <c r="AU910" s="27"/>
      <c r="AV910" s="28"/>
      <c r="AW910" s="27"/>
      <c r="AX910" s="28"/>
      <c r="AY910" s="27"/>
      <c r="AZ910" s="28"/>
      <c r="BA910" s="27"/>
      <c r="BB910" s="28"/>
      <c r="BC910" s="18"/>
      <c r="BD910" s="103"/>
      <c r="BE910" s="109"/>
      <c r="BF910" s="109"/>
      <c r="BG910" s="108"/>
      <c r="BH910" s="109"/>
      <c r="BI910" s="109"/>
      <c r="BJ910" s="109"/>
      <c r="BK910" s="45"/>
      <c r="BL910" s="109"/>
      <c r="BM910" s="152">
        <f>SUM(BM879:BM909)</f>
        <v>0</v>
      </c>
    </row>
    <row r="911" spans="1:376" ht="10.199999999999999" hidden="1" customHeight="1" thickBot="1">
      <c r="A911" s="26"/>
      <c r="C911" s="399"/>
      <c r="D911" s="399"/>
      <c r="E911" s="399"/>
      <c r="F911" s="399"/>
      <c r="G911" s="399"/>
      <c r="H911" s="399"/>
      <c r="I911" s="399"/>
      <c r="J911" s="399"/>
      <c r="K911" s="399"/>
      <c r="L911" s="399"/>
      <c r="M911" s="399"/>
      <c r="N911" s="399"/>
      <c r="O911" s="399"/>
      <c r="P911" s="399"/>
      <c r="Q911" s="399"/>
      <c r="R911" s="399"/>
      <c r="S911" s="399"/>
      <c r="T911" s="399"/>
      <c r="U911" s="399"/>
      <c r="V911" s="399"/>
      <c r="W911" s="399"/>
      <c r="X911" s="399"/>
      <c r="Y911" s="399"/>
      <c r="Z911" s="399"/>
      <c r="AA911" s="399"/>
      <c r="AB911" s="399"/>
      <c r="AC911" s="399"/>
      <c r="AD911" s="399"/>
      <c r="AE911" s="399"/>
      <c r="AF911" s="399"/>
      <c r="AG911" s="399"/>
      <c r="AH911" s="399"/>
      <c r="AI911" s="399"/>
      <c r="AJ911" s="399"/>
      <c r="AK911" s="399"/>
      <c r="AL911" s="399"/>
      <c r="AM911" s="399"/>
      <c r="AN911" s="399"/>
      <c r="AO911" s="399"/>
      <c r="AP911" s="399"/>
      <c r="AQ911" s="399"/>
      <c r="AR911" s="399"/>
      <c r="AS911" s="399"/>
      <c r="AT911" s="399"/>
      <c r="AU911" s="399"/>
      <c r="AV911" s="399"/>
      <c r="AW911" s="399"/>
      <c r="AX911" s="399"/>
      <c r="AY911" s="399"/>
      <c r="AZ911" s="399"/>
      <c r="BA911" s="399"/>
      <c r="BB911" s="399"/>
      <c r="BC911" s="399"/>
      <c r="BD911" s="293"/>
      <c r="BE911" s="44"/>
      <c r="BF911" s="44"/>
      <c r="BG911" s="44"/>
      <c r="BH911" s="44"/>
      <c r="BI911" s="44"/>
      <c r="BJ911" s="44"/>
      <c r="BL911" s="44"/>
      <c r="BM911" s="44"/>
    </row>
    <row r="912" spans="1:376" ht="18" hidden="1" customHeight="1" thickBot="1">
      <c r="A912" s="26">
        <v>1</v>
      </c>
      <c r="B912" s="337"/>
      <c r="C912" s="404">
        <f>Prenoms!$B$28</f>
        <v>0</v>
      </c>
      <c r="D912" s="405"/>
      <c r="E912" s="405"/>
      <c r="F912" s="405"/>
      <c r="G912" s="405"/>
      <c r="H912" s="405"/>
      <c r="I912" s="405"/>
      <c r="J912" s="405"/>
      <c r="K912" s="405"/>
      <c r="L912" s="405"/>
      <c r="M912" s="405"/>
      <c r="N912" s="405"/>
      <c r="O912" s="405"/>
      <c r="P912" s="405"/>
      <c r="Q912" s="405"/>
      <c r="R912" s="405"/>
      <c r="S912" s="405"/>
      <c r="T912" s="405"/>
      <c r="U912" s="405"/>
      <c r="V912" s="405"/>
      <c r="W912" s="405"/>
      <c r="X912" s="405"/>
      <c r="Y912" s="405"/>
      <c r="Z912" s="405"/>
      <c r="AA912" s="405"/>
      <c r="AB912" s="405"/>
      <c r="AC912" s="405"/>
      <c r="AD912" s="405"/>
      <c r="AE912" s="405"/>
      <c r="AF912" s="405"/>
      <c r="AG912" s="405"/>
      <c r="AH912" s="405"/>
      <c r="AI912" s="405"/>
      <c r="AJ912" s="405"/>
      <c r="AK912" s="405"/>
      <c r="AL912" s="405"/>
      <c r="AM912" s="405"/>
      <c r="AN912" s="405"/>
      <c r="AO912" s="405"/>
      <c r="AP912" s="405"/>
      <c r="AQ912" s="405"/>
      <c r="AR912" s="405"/>
      <c r="AS912" s="405"/>
      <c r="AT912" s="405"/>
      <c r="AU912" s="405"/>
      <c r="AV912" s="405"/>
      <c r="AW912" s="405"/>
      <c r="AX912" s="405"/>
      <c r="AY912" s="405"/>
      <c r="AZ912" s="405"/>
      <c r="BA912" s="405"/>
      <c r="BB912" s="405"/>
      <c r="BC912" s="405"/>
      <c r="BD912" s="102"/>
      <c r="BE912" s="414" t="s">
        <v>13</v>
      </c>
      <c r="BF912" s="415"/>
      <c r="BG912" s="418" t="s">
        <v>50</v>
      </c>
      <c r="BH912" s="420" t="s">
        <v>54</v>
      </c>
      <c r="BI912" s="421"/>
      <c r="BJ912" s="393" t="s">
        <v>46</v>
      </c>
      <c r="BL912" s="359" t="s">
        <v>55</v>
      </c>
      <c r="BM912" s="391" t="str">
        <f>Planning!BP912</f>
        <v>R prévi</v>
      </c>
    </row>
    <row r="913" spans="1:376" ht="10.199999999999999" hidden="1" customHeight="1">
      <c r="A913" s="25"/>
      <c r="B913" s="337"/>
      <c r="C913" s="424">
        <f>$C912</f>
        <v>0</v>
      </c>
      <c r="D913" s="16"/>
      <c r="E913" s="349"/>
      <c r="F913" s="349"/>
      <c r="G913" s="349"/>
      <c r="H913" s="10"/>
      <c r="I913" s="10"/>
      <c r="J913" s="10"/>
      <c r="K913" s="10"/>
      <c r="L913" s="10"/>
      <c r="M913" s="10"/>
      <c r="N913" s="316">
        <v>7</v>
      </c>
      <c r="O913" s="316"/>
      <c r="P913" s="316">
        <v>8</v>
      </c>
      <c r="Q913" s="316"/>
      <c r="R913" s="316">
        <v>9</v>
      </c>
      <c r="S913" s="316"/>
      <c r="T913" s="316">
        <v>10</v>
      </c>
      <c r="U913" s="316"/>
      <c r="V913" s="316">
        <v>11</v>
      </c>
      <c r="W913" s="316"/>
      <c r="X913" s="316">
        <v>12</v>
      </c>
      <c r="Y913" s="316"/>
      <c r="Z913" s="316">
        <v>13</v>
      </c>
      <c r="AA913" s="316"/>
      <c r="AB913" s="316">
        <v>14</v>
      </c>
      <c r="AC913" s="316"/>
      <c r="AD913" s="316">
        <v>15</v>
      </c>
      <c r="AE913" s="316"/>
      <c r="AF913" s="316">
        <v>16</v>
      </c>
      <c r="AG913" s="316"/>
      <c r="AH913" s="316">
        <v>17</v>
      </c>
      <c r="AI913" s="316"/>
      <c r="AJ913" s="316">
        <v>18</v>
      </c>
      <c r="AK913" s="316"/>
      <c r="AL913" s="316">
        <v>19</v>
      </c>
      <c r="AM913" s="316"/>
      <c r="AN913" s="316">
        <v>20</v>
      </c>
      <c r="AO913" s="316"/>
      <c r="AP913" s="316">
        <v>21</v>
      </c>
      <c r="AQ913" s="316"/>
      <c r="AR913" s="316">
        <v>22</v>
      </c>
      <c r="AS913" s="316"/>
      <c r="AT913" s="316">
        <v>23</v>
      </c>
      <c r="AU913" s="316"/>
      <c r="AV913" s="316">
        <v>24</v>
      </c>
      <c r="AW913" s="316"/>
      <c r="AX913" s="316">
        <v>1</v>
      </c>
      <c r="AY913" s="316"/>
      <c r="AZ913" s="316">
        <v>2</v>
      </c>
      <c r="BA913" s="316"/>
      <c r="BB913" s="316">
        <v>3</v>
      </c>
      <c r="BC913" s="346"/>
      <c r="BD913" s="102"/>
      <c r="BE913" s="416"/>
      <c r="BF913" s="417"/>
      <c r="BG913" s="419"/>
      <c r="BH913" s="422"/>
      <c r="BI913" s="423"/>
      <c r="BJ913" s="407"/>
      <c r="BL913" s="406"/>
      <c r="BM913" s="392"/>
    </row>
    <row r="914" spans="1:376" ht="10.199999999999999" hidden="1" customHeight="1">
      <c r="A914" s="25"/>
      <c r="B914" s="337"/>
      <c r="C914" s="424"/>
      <c r="D914" s="15"/>
      <c r="E914" s="322"/>
      <c r="F914" s="322"/>
      <c r="G914" s="322"/>
      <c r="H914" s="323" t="e">
        <f>IF(#REF!&lt;&gt;0,3,0)</f>
        <v>#REF!</v>
      </c>
      <c r="I914" s="426">
        <f>Conges!$B$3</f>
        <v>44896</v>
      </c>
      <c r="J914" s="427"/>
      <c r="K914" s="427"/>
      <c r="L914" s="427"/>
      <c r="M914" s="427"/>
      <c r="N914" s="60" t="str">
        <f>Planning!N$30</f>
        <v/>
      </c>
      <c r="O914" s="92">
        <f>Planning!O$30</f>
        <v>0</v>
      </c>
      <c r="P914" s="93">
        <f>Planning!P$30</f>
        <v>0</v>
      </c>
      <c r="Q914" s="93">
        <f>Planning!Q$30</f>
        <v>0</v>
      </c>
      <c r="R914" s="93">
        <f>Planning!R$30</f>
        <v>0</v>
      </c>
      <c r="S914" s="93">
        <f>Planning!S$30</f>
        <v>0</v>
      </c>
      <c r="T914" s="93">
        <f>Planning!T$30</f>
        <v>0</v>
      </c>
      <c r="U914" s="93">
        <f>Planning!U$30</f>
        <v>0</v>
      </c>
      <c r="V914" s="94">
        <f>Planning!V$30</f>
        <v>0</v>
      </c>
      <c r="W914" s="93">
        <f>Planning!W$30</f>
        <v>0</v>
      </c>
      <c r="X914" s="93">
        <f>Planning!X$30</f>
        <v>0</v>
      </c>
      <c r="Y914" s="93">
        <f>Planning!Y$30</f>
        <v>0</v>
      </c>
      <c r="Z914" s="93">
        <f>Planning!Z$30</f>
        <v>0</v>
      </c>
      <c r="AA914" s="93">
        <f>Planning!AA$30</f>
        <v>0</v>
      </c>
      <c r="AB914" s="93">
        <f>Planning!AB$30</f>
        <v>0</v>
      </c>
      <c r="AC914" s="93">
        <f>Planning!AC$30</f>
        <v>0</v>
      </c>
      <c r="AD914" s="93">
        <f>Planning!AD$30</f>
        <v>0</v>
      </c>
      <c r="AE914" s="92">
        <f>Planning!AE$30</f>
        <v>0</v>
      </c>
      <c r="AF914" s="93">
        <f>Planning!AF$30</f>
        <v>0</v>
      </c>
      <c r="AG914" s="93">
        <f>Planning!AG$30</f>
        <v>0</v>
      </c>
      <c r="AH914" s="93">
        <f>Planning!AH$30</f>
        <v>0</v>
      </c>
      <c r="AI914" s="93">
        <f>Planning!AI$30</f>
        <v>0</v>
      </c>
      <c r="AJ914" s="94">
        <f>Planning!AJ$30</f>
        <v>0</v>
      </c>
      <c r="AK914" s="93">
        <f>Planning!AK$30</f>
        <v>0</v>
      </c>
      <c r="AL914" s="93">
        <f>Planning!AL$30</f>
        <v>0</v>
      </c>
      <c r="AM914" s="93">
        <f>Planning!AM$30</f>
        <v>0</v>
      </c>
      <c r="AN914" s="93">
        <f>Planning!AN$30</f>
        <v>0</v>
      </c>
      <c r="AO914" s="93">
        <f>Planning!AO$30</f>
        <v>0</v>
      </c>
      <c r="AP914" s="93">
        <f>Planning!AP$30</f>
        <v>0</v>
      </c>
      <c r="AQ914" s="93">
        <f>Planning!AQ$30</f>
        <v>0</v>
      </c>
      <c r="AR914" s="93">
        <f>Planning!AR$30</f>
        <v>0</v>
      </c>
      <c r="AS914" s="93">
        <f>Planning!AS$30</f>
        <v>0</v>
      </c>
      <c r="AT914" s="93">
        <f>Planning!AT$30</f>
        <v>0</v>
      </c>
      <c r="AU914" s="92">
        <f>Planning!AU$30</f>
        <v>0</v>
      </c>
      <c r="AV914" s="93">
        <f>Planning!AV$30</f>
        <v>0</v>
      </c>
      <c r="AW914" s="93">
        <f>Planning!AW$30</f>
        <v>0</v>
      </c>
      <c r="AX914" s="93">
        <f>Planning!AX$30</f>
        <v>0</v>
      </c>
      <c r="AY914" s="93">
        <f>Planning!AY$30</f>
        <v>0</v>
      </c>
      <c r="AZ914" s="93">
        <f>Planning!AZ$30</f>
        <v>0</v>
      </c>
      <c r="BA914" s="93">
        <f>Planning!BA$30</f>
        <v>0</v>
      </c>
      <c r="BB914" s="94">
        <f>Planning!BB$30</f>
        <v>0</v>
      </c>
      <c r="BC914" s="64">
        <f>Planning!BC$30</f>
        <v>0</v>
      </c>
      <c r="BD914" s="102"/>
      <c r="BE914" s="428">
        <f>Planning!BE$30</f>
        <v>0</v>
      </c>
      <c r="BF914" s="429">
        <f>Planning!BF$30</f>
        <v>0</v>
      </c>
      <c r="BG914" s="70">
        <f>Planning!BG$30</f>
        <v>0</v>
      </c>
      <c r="BH914" s="71">
        <f>Planning!BH$30</f>
        <v>0</v>
      </c>
      <c r="BI914" s="72" t="str">
        <f>Planning!BI$30</f>
        <v/>
      </c>
      <c r="BJ914" s="73">
        <f>Planning!BJ$30</f>
        <v>0</v>
      </c>
      <c r="BL914" s="212">
        <f>Planning!BL$30</f>
        <v>0</v>
      </c>
      <c r="BM914" s="141">
        <f>Planning!BP$30</f>
        <v>0</v>
      </c>
      <c r="NL914" s="43" t="s">
        <v>63</v>
      </c>
    </row>
    <row r="915" spans="1:376" ht="10.199999999999999" hidden="1" customHeight="1">
      <c r="A915" s="25"/>
      <c r="B915" s="337"/>
      <c r="C915" s="424"/>
      <c r="D915" s="15"/>
      <c r="E915" s="322"/>
      <c r="F915" s="322"/>
      <c r="G915" s="322"/>
      <c r="H915" s="323"/>
      <c r="I915" s="402">
        <f>Conges!$B$4</f>
        <v>44897</v>
      </c>
      <c r="J915" s="403"/>
      <c r="K915" s="403"/>
      <c r="L915" s="403"/>
      <c r="M915" s="403"/>
      <c r="N915" s="78" t="str">
        <f>Planning!N$65</f>
        <v/>
      </c>
      <c r="O915" s="95">
        <f>Planning!O$65</f>
        <v>0</v>
      </c>
      <c r="P915" s="96">
        <f>Planning!P$65</f>
        <v>0</v>
      </c>
      <c r="Q915" s="96">
        <f>Planning!Q$65</f>
        <v>0</v>
      </c>
      <c r="R915" s="96">
        <f>Planning!R$65</f>
        <v>0</v>
      </c>
      <c r="S915" s="96">
        <f>Planning!S$65</f>
        <v>0</v>
      </c>
      <c r="T915" s="96">
        <f>Planning!T$65</f>
        <v>0</v>
      </c>
      <c r="U915" s="96">
        <f>Planning!U$65</f>
        <v>0</v>
      </c>
      <c r="V915" s="97">
        <f>Planning!V$65</f>
        <v>0</v>
      </c>
      <c r="W915" s="96">
        <f>Planning!W$65</f>
        <v>0</v>
      </c>
      <c r="X915" s="96">
        <f>Planning!X$65</f>
        <v>0</v>
      </c>
      <c r="Y915" s="96">
        <f>Planning!Y$65</f>
        <v>0</v>
      </c>
      <c r="Z915" s="96">
        <f>Planning!Z$65</f>
        <v>0</v>
      </c>
      <c r="AA915" s="96">
        <f>Planning!AA$65</f>
        <v>0</v>
      </c>
      <c r="AB915" s="96">
        <f>Planning!AB$65</f>
        <v>0</v>
      </c>
      <c r="AC915" s="96">
        <f>Planning!AC$65</f>
        <v>0</v>
      </c>
      <c r="AD915" s="96">
        <f>Planning!AD$65</f>
        <v>0</v>
      </c>
      <c r="AE915" s="95">
        <f>Planning!AE$65</f>
        <v>0</v>
      </c>
      <c r="AF915" s="96">
        <f>Planning!AF$65</f>
        <v>0</v>
      </c>
      <c r="AG915" s="96">
        <f>Planning!AG$65</f>
        <v>0</v>
      </c>
      <c r="AH915" s="96">
        <f>Planning!AH$65</f>
        <v>0</v>
      </c>
      <c r="AI915" s="96">
        <f>Planning!AI$65</f>
        <v>0</v>
      </c>
      <c r="AJ915" s="97">
        <f>Planning!AJ$65</f>
        <v>0</v>
      </c>
      <c r="AK915" s="96">
        <f>Planning!AK$65</f>
        <v>0</v>
      </c>
      <c r="AL915" s="96">
        <f>Planning!AL$65</f>
        <v>0</v>
      </c>
      <c r="AM915" s="96">
        <f>Planning!AM$65</f>
        <v>0</v>
      </c>
      <c r="AN915" s="96">
        <f>Planning!AN$65</f>
        <v>0</v>
      </c>
      <c r="AO915" s="96">
        <f>Planning!AO$65</f>
        <v>0</v>
      </c>
      <c r="AP915" s="96">
        <f>Planning!AP$65</f>
        <v>0</v>
      </c>
      <c r="AQ915" s="96">
        <f>Planning!AQ$65</f>
        <v>0</v>
      </c>
      <c r="AR915" s="96">
        <f>Planning!AR$65</f>
        <v>0</v>
      </c>
      <c r="AS915" s="96">
        <f>Planning!AS$65</f>
        <v>0</v>
      </c>
      <c r="AT915" s="96">
        <f>Planning!AT$65</f>
        <v>0</v>
      </c>
      <c r="AU915" s="95">
        <f>Planning!AU$65</f>
        <v>0</v>
      </c>
      <c r="AV915" s="96">
        <f>Planning!AV$65</f>
        <v>0</v>
      </c>
      <c r="AW915" s="96">
        <f>Planning!AW$65</f>
        <v>0</v>
      </c>
      <c r="AX915" s="96">
        <f>Planning!AX$65</f>
        <v>0</v>
      </c>
      <c r="AY915" s="96">
        <f>Planning!AY$65</f>
        <v>0</v>
      </c>
      <c r="AZ915" s="96">
        <f>Planning!AZ$65</f>
        <v>0</v>
      </c>
      <c r="BA915" s="96">
        <f>Planning!BA$65</f>
        <v>0</v>
      </c>
      <c r="BB915" s="97">
        <f>Planning!BB$65</f>
        <v>0</v>
      </c>
      <c r="BC915" s="82">
        <f>Planning!BC$65</f>
        <v>0</v>
      </c>
      <c r="BD915" s="102"/>
      <c r="BE915" s="410">
        <f>Planning!BE$65</f>
        <v>0</v>
      </c>
      <c r="BF915" s="411">
        <f>Planning!BF$65</f>
        <v>0</v>
      </c>
      <c r="BG915" s="88">
        <f>Planning!BG$65</f>
        <v>0</v>
      </c>
      <c r="BH915" s="89">
        <f>Planning!BH$65</f>
        <v>0</v>
      </c>
      <c r="BI915" s="90" t="str">
        <f>Planning!BI$65</f>
        <v/>
      </c>
      <c r="BJ915" s="91">
        <f>Planning!BJ$65</f>
        <v>0</v>
      </c>
      <c r="BL915" s="211">
        <f>Planning!BL$65</f>
        <v>0</v>
      </c>
      <c r="BM915" s="142">
        <f>Planning!BP$65</f>
        <v>0</v>
      </c>
      <c r="NL915" s="43" t="s">
        <v>63</v>
      </c>
    </row>
    <row r="916" spans="1:376" ht="10.199999999999999" hidden="1" customHeight="1">
      <c r="A916" s="25"/>
      <c r="B916" s="337"/>
      <c r="C916" s="424"/>
      <c r="D916" s="15"/>
      <c r="E916" s="324"/>
      <c r="F916" s="324"/>
      <c r="G916" s="324"/>
      <c r="H916" s="323"/>
      <c r="I916" s="400">
        <f>Conges!$B$5</f>
        <v>44898</v>
      </c>
      <c r="J916" s="401"/>
      <c r="K916" s="401"/>
      <c r="L916" s="401"/>
      <c r="M916" s="401"/>
      <c r="N916" s="65" t="str">
        <f>Planning!N$100</f>
        <v/>
      </c>
      <c r="O916" s="98">
        <f>Planning!O$100</f>
        <v>0</v>
      </c>
      <c r="P916" s="99">
        <f>Planning!P$100</f>
        <v>0</v>
      </c>
      <c r="Q916" s="99">
        <f>Planning!Q$100</f>
        <v>0</v>
      </c>
      <c r="R916" s="99">
        <f>Planning!R$100</f>
        <v>0</v>
      </c>
      <c r="S916" s="99">
        <f>Planning!S$100</f>
        <v>0</v>
      </c>
      <c r="T916" s="99">
        <f>Planning!T$100</f>
        <v>0</v>
      </c>
      <c r="U916" s="99">
        <f>Planning!U$100</f>
        <v>0</v>
      </c>
      <c r="V916" s="100">
        <f>Planning!V$100</f>
        <v>0</v>
      </c>
      <c r="W916" s="99">
        <f>Planning!W$100</f>
        <v>0</v>
      </c>
      <c r="X916" s="99">
        <f>Planning!X$100</f>
        <v>0</v>
      </c>
      <c r="Y916" s="99">
        <f>Planning!Y$100</f>
        <v>0</v>
      </c>
      <c r="Z916" s="99">
        <f>Planning!Z$100</f>
        <v>0</v>
      </c>
      <c r="AA916" s="99">
        <f>Planning!AA$100</f>
        <v>0</v>
      </c>
      <c r="AB916" s="99">
        <f>Planning!AB$100</f>
        <v>0</v>
      </c>
      <c r="AC916" s="99">
        <f>Planning!AC$100</f>
        <v>0</v>
      </c>
      <c r="AD916" s="99">
        <f>Planning!AD$100</f>
        <v>0</v>
      </c>
      <c r="AE916" s="98">
        <f>Planning!AE$100</f>
        <v>0</v>
      </c>
      <c r="AF916" s="99">
        <f>Planning!AF$100</f>
        <v>0</v>
      </c>
      <c r="AG916" s="99">
        <f>Planning!AG$100</f>
        <v>0</v>
      </c>
      <c r="AH916" s="99">
        <f>Planning!AH$100</f>
        <v>0</v>
      </c>
      <c r="AI916" s="99">
        <f>Planning!AI$100</f>
        <v>0</v>
      </c>
      <c r="AJ916" s="100">
        <f>Planning!AJ$100</f>
        <v>0</v>
      </c>
      <c r="AK916" s="99">
        <f>Planning!AK$100</f>
        <v>0</v>
      </c>
      <c r="AL916" s="99">
        <f>Planning!AL$100</f>
        <v>0</v>
      </c>
      <c r="AM916" s="99">
        <f>Planning!AM$100</f>
        <v>0</v>
      </c>
      <c r="AN916" s="99">
        <f>Planning!AN$100</f>
        <v>0</v>
      </c>
      <c r="AO916" s="99">
        <f>Planning!AO$100</f>
        <v>0</v>
      </c>
      <c r="AP916" s="99">
        <f>Planning!AP$100</f>
        <v>0</v>
      </c>
      <c r="AQ916" s="99">
        <f>Planning!AQ$100</f>
        <v>0</v>
      </c>
      <c r="AR916" s="99">
        <f>Planning!AR$100</f>
        <v>0</v>
      </c>
      <c r="AS916" s="99">
        <f>Planning!AS$100</f>
        <v>0</v>
      </c>
      <c r="AT916" s="99">
        <f>Planning!AT$100</f>
        <v>0</v>
      </c>
      <c r="AU916" s="98">
        <f>Planning!AU$100</f>
        <v>0</v>
      </c>
      <c r="AV916" s="99">
        <f>Planning!AV$100</f>
        <v>0</v>
      </c>
      <c r="AW916" s="99">
        <f>Planning!AW$100</f>
        <v>0</v>
      </c>
      <c r="AX916" s="99">
        <f>Planning!AX$100</f>
        <v>0</v>
      </c>
      <c r="AY916" s="99">
        <f>Planning!AY$100</f>
        <v>0</v>
      </c>
      <c r="AZ916" s="99">
        <f>Planning!AZ$100</f>
        <v>0</v>
      </c>
      <c r="BA916" s="99">
        <f>Planning!BA$100</f>
        <v>0</v>
      </c>
      <c r="BB916" s="100">
        <f>Planning!BB$100</f>
        <v>0</v>
      </c>
      <c r="BC916" s="69">
        <f>Planning!BC$100</f>
        <v>0</v>
      </c>
      <c r="BD916" s="102"/>
      <c r="BE916" s="408">
        <f>Planning!BE$100</f>
        <v>0</v>
      </c>
      <c r="BF916" s="409">
        <f>Planning!BF$100</f>
        <v>0</v>
      </c>
      <c r="BG916" s="74">
        <f>Planning!BG$100</f>
        <v>0</v>
      </c>
      <c r="BH916" s="75">
        <f>Planning!BH$100</f>
        <v>0</v>
      </c>
      <c r="BI916" s="76" t="str">
        <f>Planning!BI$100</f>
        <v/>
      </c>
      <c r="BJ916" s="77">
        <f>Planning!BJ$100</f>
        <v>0</v>
      </c>
      <c r="BL916" s="210">
        <f>Planning!BL$100</f>
        <v>0</v>
      </c>
      <c r="BM916" s="143">
        <f>Planning!BP$100</f>
        <v>0</v>
      </c>
      <c r="NL916" s="43" t="s">
        <v>63</v>
      </c>
    </row>
    <row r="917" spans="1:376" ht="10.199999999999999" hidden="1" customHeight="1">
      <c r="A917" s="25"/>
      <c r="B917" s="337"/>
      <c r="C917" s="424"/>
      <c r="D917" s="15"/>
      <c r="E917" s="322"/>
      <c r="F917" s="322"/>
      <c r="G917" s="322"/>
      <c r="H917" s="323"/>
      <c r="I917" s="402">
        <f>Conges!$B$6</f>
        <v>44899</v>
      </c>
      <c r="J917" s="403"/>
      <c r="K917" s="403"/>
      <c r="L917" s="403"/>
      <c r="M917" s="403"/>
      <c r="N917" s="78" t="str">
        <f>Planning!N$135</f>
        <v/>
      </c>
      <c r="O917" s="95">
        <f>Planning!O$135</f>
        <v>0</v>
      </c>
      <c r="P917" s="96">
        <f>Planning!P$135</f>
        <v>0</v>
      </c>
      <c r="Q917" s="96">
        <f>Planning!Q$135</f>
        <v>0</v>
      </c>
      <c r="R917" s="96">
        <f>Planning!R$135</f>
        <v>0</v>
      </c>
      <c r="S917" s="96">
        <f>Planning!S$135</f>
        <v>0</v>
      </c>
      <c r="T917" s="96">
        <f>Planning!T$135</f>
        <v>0</v>
      </c>
      <c r="U917" s="96">
        <f>Planning!U$135</f>
        <v>0</v>
      </c>
      <c r="V917" s="97">
        <f>Planning!V$135</f>
        <v>0</v>
      </c>
      <c r="W917" s="96">
        <f>Planning!W$135</f>
        <v>0</v>
      </c>
      <c r="X917" s="96">
        <f>Planning!X$135</f>
        <v>0</v>
      </c>
      <c r="Y917" s="96">
        <f>Planning!Y$135</f>
        <v>0</v>
      </c>
      <c r="Z917" s="96">
        <f>Planning!Z$135</f>
        <v>0</v>
      </c>
      <c r="AA917" s="96">
        <f>Planning!AA$135</f>
        <v>0</v>
      </c>
      <c r="AB917" s="96">
        <f>Planning!AB$135</f>
        <v>0</v>
      </c>
      <c r="AC917" s="96">
        <f>Planning!AC$135</f>
        <v>0</v>
      </c>
      <c r="AD917" s="96">
        <f>Planning!AD$135</f>
        <v>0</v>
      </c>
      <c r="AE917" s="95">
        <f>Planning!AE$135</f>
        <v>0</v>
      </c>
      <c r="AF917" s="96">
        <f>Planning!AF$135</f>
        <v>0</v>
      </c>
      <c r="AG917" s="96">
        <f>Planning!AG$135</f>
        <v>0</v>
      </c>
      <c r="AH917" s="96">
        <f>Planning!AH$135</f>
        <v>0</v>
      </c>
      <c r="AI917" s="96">
        <f>Planning!AI$135</f>
        <v>0</v>
      </c>
      <c r="AJ917" s="97">
        <f>Planning!AJ$135</f>
        <v>0</v>
      </c>
      <c r="AK917" s="96">
        <f>Planning!AK$135</f>
        <v>0</v>
      </c>
      <c r="AL917" s="96">
        <f>Planning!AL$135</f>
        <v>0</v>
      </c>
      <c r="AM917" s="96">
        <f>Planning!AM$135</f>
        <v>0</v>
      </c>
      <c r="AN917" s="96">
        <f>Planning!AN$135</f>
        <v>0</v>
      </c>
      <c r="AO917" s="96">
        <f>Planning!AO$135</f>
        <v>0</v>
      </c>
      <c r="AP917" s="96">
        <f>Planning!AP$135</f>
        <v>0</v>
      </c>
      <c r="AQ917" s="96">
        <f>Planning!AQ$135</f>
        <v>0</v>
      </c>
      <c r="AR917" s="96">
        <f>Planning!AR$135</f>
        <v>0</v>
      </c>
      <c r="AS917" s="96">
        <f>Planning!AS$135</f>
        <v>0</v>
      </c>
      <c r="AT917" s="96">
        <f>Planning!AT$135</f>
        <v>0</v>
      </c>
      <c r="AU917" s="95">
        <f>Planning!AU$135</f>
        <v>0</v>
      </c>
      <c r="AV917" s="96">
        <f>Planning!AV$135</f>
        <v>0</v>
      </c>
      <c r="AW917" s="96">
        <f>Planning!AW$135</f>
        <v>0</v>
      </c>
      <c r="AX917" s="96">
        <f>Planning!AX$135</f>
        <v>0</v>
      </c>
      <c r="AY917" s="96">
        <f>Planning!AY$135</f>
        <v>0</v>
      </c>
      <c r="AZ917" s="96">
        <f>Planning!AZ$135</f>
        <v>0</v>
      </c>
      <c r="BA917" s="96">
        <f>Planning!BA$135</f>
        <v>0</v>
      </c>
      <c r="BB917" s="97">
        <f>Planning!BB$135</f>
        <v>0</v>
      </c>
      <c r="BC917" s="82">
        <f>Planning!BC$135</f>
        <v>0</v>
      </c>
      <c r="BD917" s="102"/>
      <c r="BE917" s="410">
        <f>Planning!BE$135</f>
        <v>0</v>
      </c>
      <c r="BF917" s="411">
        <f>Planning!BF$135</f>
        <v>0</v>
      </c>
      <c r="BG917" s="88">
        <f>Planning!BG$135</f>
        <v>0</v>
      </c>
      <c r="BH917" s="89">
        <f>Planning!BH$135</f>
        <v>0</v>
      </c>
      <c r="BI917" s="90" t="str">
        <f>Planning!BI$135</f>
        <v/>
      </c>
      <c r="BJ917" s="91">
        <f>Planning!BJ$135</f>
        <v>0</v>
      </c>
      <c r="BL917" s="211">
        <f>Planning!BL$135</f>
        <v>0</v>
      </c>
      <c r="BM917" s="142">
        <f>Planning!BP$135</f>
        <v>0</v>
      </c>
      <c r="NL917" s="43" t="s">
        <v>63</v>
      </c>
    </row>
    <row r="918" spans="1:376" ht="10.199999999999999" hidden="1" customHeight="1">
      <c r="A918" s="25"/>
      <c r="B918" s="337"/>
      <c r="C918" s="424"/>
      <c r="D918" s="15"/>
      <c r="E918" s="322"/>
      <c r="F918" s="322"/>
      <c r="G918" s="322"/>
      <c r="H918" s="323"/>
      <c r="I918" s="400">
        <f>Conges!$B$7</f>
        <v>44900</v>
      </c>
      <c r="J918" s="401"/>
      <c r="K918" s="401"/>
      <c r="L918" s="401"/>
      <c r="M918" s="401"/>
      <c r="N918" s="65" t="str">
        <f>Planning!N$170</f>
        <v/>
      </c>
      <c r="O918" s="98">
        <f>Planning!O$170</f>
        <v>0</v>
      </c>
      <c r="P918" s="99">
        <f>Planning!P$170</f>
        <v>0</v>
      </c>
      <c r="Q918" s="99">
        <f>Planning!Q$170</f>
        <v>0</v>
      </c>
      <c r="R918" s="99">
        <f>Planning!R$170</f>
        <v>0</v>
      </c>
      <c r="S918" s="99">
        <f>Planning!S$170</f>
        <v>0</v>
      </c>
      <c r="T918" s="99">
        <f>Planning!T$170</f>
        <v>0</v>
      </c>
      <c r="U918" s="99">
        <f>Planning!U$170</f>
        <v>0</v>
      </c>
      <c r="V918" s="100">
        <f>Planning!V$170</f>
        <v>0</v>
      </c>
      <c r="W918" s="99">
        <f>Planning!W$170</f>
        <v>0</v>
      </c>
      <c r="X918" s="99">
        <f>Planning!X$170</f>
        <v>0</v>
      </c>
      <c r="Y918" s="99">
        <f>Planning!Y$170</f>
        <v>0</v>
      </c>
      <c r="Z918" s="99">
        <f>Planning!Z$170</f>
        <v>0</v>
      </c>
      <c r="AA918" s="99">
        <f>Planning!AA$170</f>
        <v>0</v>
      </c>
      <c r="AB918" s="99">
        <f>Planning!AB$170</f>
        <v>0</v>
      </c>
      <c r="AC918" s="99">
        <f>Planning!AC$170</f>
        <v>0</v>
      </c>
      <c r="AD918" s="99">
        <f>Planning!AD$170</f>
        <v>0</v>
      </c>
      <c r="AE918" s="98">
        <f>Planning!AE$170</f>
        <v>0</v>
      </c>
      <c r="AF918" s="99">
        <f>Planning!AF$170</f>
        <v>0</v>
      </c>
      <c r="AG918" s="99">
        <f>Planning!AG$170</f>
        <v>0</v>
      </c>
      <c r="AH918" s="99">
        <f>Planning!AH$170</f>
        <v>0</v>
      </c>
      <c r="AI918" s="99">
        <f>Planning!AI$170</f>
        <v>0</v>
      </c>
      <c r="AJ918" s="100">
        <f>Planning!AJ$170</f>
        <v>0</v>
      </c>
      <c r="AK918" s="99">
        <f>Planning!AK$170</f>
        <v>0</v>
      </c>
      <c r="AL918" s="99">
        <f>Planning!AL$170</f>
        <v>0</v>
      </c>
      <c r="AM918" s="99">
        <f>Planning!AM$170</f>
        <v>0</v>
      </c>
      <c r="AN918" s="99">
        <f>Planning!AN$170</f>
        <v>0</v>
      </c>
      <c r="AO918" s="99">
        <f>Planning!AO$170</f>
        <v>0</v>
      </c>
      <c r="AP918" s="99">
        <f>Planning!AP$170</f>
        <v>0</v>
      </c>
      <c r="AQ918" s="99">
        <f>Planning!AQ$170</f>
        <v>0</v>
      </c>
      <c r="AR918" s="99">
        <f>Planning!AR$170</f>
        <v>0</v>
      </c>
      <c r="AS918" s="99">
        <f>Planning!AS$170</f>
        <v>0</v>
      </c>
      <c r="AT918" s="99">
        <f>Planning!AT$170</f>
        <v>0</v>
      </c>
      <c r="AU918" s="98">
        <f>Planning!AU$170</f>
        <v>0</v>
      </c>
      <c r="AV918" s="99">
        <f>Planning!AV$170</f>
        <v>0</v>
      </c>
      <c r="AW918" s="99">
        <f>Planning!AW$170</f>
        <v>0</v>
      </c>
      <c r="AX918" s="99">
        <f>Planning!AX$170</f>
        <v>0</v>
      </c>
      <c r="AY918" s="99">
        <f>Planning!AY$170</f>
        <v>0</v>
      </c>
      <c r="AZ918" s="99">
        <f>Planning!AZ$170</f>
        <v>0</v>
      </c>
      <c r="BA918" s="99">
        <f>Planning!BA$170</f>
        <v>0</v>
      </c>
      <c r="BB918" s="100">
        <f>Planning!BB$170</f>
        <v>0</v>
      </c>
      <c r="BC918" s="69">
        <f>Planning!BC$170</f>
        <v>0</v>
      </c>
      <c r="BD918" s="102"/>
      <c r="BE918" s="408">
        <f>Planning!BE$170</f>
        <v>0</v>
      </c>
      <c r="BF918" s="409">
        <f>Planning!BF$170</f>
        <v>0</v>
      </c>
      <c r="BG918" s="74">
        <f>Planning!BG$170</f>
        <v>0</v>
      </c>
      <c r="BH918" s="75">
        <f>Planning!BH$170</f>
        <v>0</v>
      </c>
      <c r="BI918" s="76" t="str">
        <f>Planning!BI$170</f>
        <v/>
      </c>
      <c r="BJ918" s="77">
        <f>Planning!BJ$170</f>
        <v>0</v>
      </c>
      <c r="BL918" s="210">
        <f>Planning!BL$170</f>
        <v>0</v>
      </c>
      <c r="BM918" s="143">
        <f>Planning!BP$170</f>
        <v>0</v>
      </c>
      <c r="NL918" s="43" t="s">
        <v>63</v>
      </c>
    </row>
    <row r="919" spans="1:376" ht="10.199999999999999" hidden="1" customHeight="1">
      <c r="A919" s="25"/>
      <c r="B919" s="337"/>
      <c r="C919" s="424"/>
      <c r="D919" s="15"/>
      <c r="E919" s="334" t="str">
        <f>Planning!$E$9</f>
        <v>CREPIERE</v>
      </c>
      <c r="F919" s="334"/>
      <c r="G919" s="124">
        <f>(COUNTIF(O914:BB944,Planning!$MT$3))/2</f>
        <v>0</v>
      </c>
      <c r="H919" s="323"/>
      <c r="I919" s="402">
        <f>Conges!$B$8</f>
        <v>44901</v>
      </c>
      <c r="J919" s="403"/>
      <c r="K919" s="403"/>
      <c r="L919" s="403"/>
      <c r="M919" s="403"/>
      <c r="N919" s="78" t="str">
        <f>Planning!N$205</f>
        <v/>
      </c>
      <c r="O919" s="95">
        <f>Planning!O$205</f>
        <v>0</v>
      </c>
      <c r="P919" s="96">
        <f>Planning!P$205</f>
        <v>0</v>
      </c>
      <c r="Q919" s="96">
        <f>Planning!Q$205</f>
        <v>0</v>
      </c>
      <c r="R919" s="96">
        <f>Planning!R$205</f>
        <v>0</v>
      </c>
      <c r="S919" s="96">
        <f>Planning!S$205</f>
        <v>0</v>
      </c>
      <c r="T919" s="96">
        <f>Planning!T$205</f>
        <v>0</v>
      </c>
      <c r="U919" s="96">
        <f>Planning!U$205</f>
        <v>0</v>
      </c>
      <c r="V919" s="97">
        <f>Planning!V$205</f>
        <v>0</v>
      </c>
      <c r="W919" s="96">
        <f>Planning!W$205</f>
        <v>0</v>
      </c>
      <c r="X919" s="96">
        <f>Planning!X$205</f>
        <v>0</v>
      </c>
      <c r="Y919" s="96">
        <f>Planning!Y$205</f>
        <v>0</v>
      </c>
      <c r="Z919" s="96">
        <f>Planning!Z$205</f>
        <v>0</v>
      </c>
      <c r="AA919" s="96">
        <f>Planning!AA$205</f>
        <v>0</v>
      </c>
      <c r="AB919" s="96">
        <f>Planning!AB$205</f>
        <v>0</v>
      </c>
      <c r="AC919" s="96">
        <f>Planning!AC$205</f>
        <v>0</v>
      </c>
      <c r="AD919" s="96">
        <f>Planning!AD$205</f>
        <v>0</v>
      </c>
      <c r="AE919" s="95">
        <f>Planning!AE$205</f>
        <v>0</v>
      </c>
      <c r="AF919" s="96">
        <f>Planning!AF$205</f>
        <v>0</v>
      </c>
      <c r="AG919" s="96">
        <f>Planning!AG$205</f>
        <v>0</v>
      </c>
      <c r="AH919" s="96">
        <f>Planning!AH$205</f>
        <v>0</v>
      </c>
      <c r="AI919" s="96">
        <f>Planning!AI$205</f>
        <v>0</v>
      </c>
      <c r="AJ919" s="97">
        <f>Planning!AJ$205</f>
        <v>0</v>
      </c>
      <c r="AK919" s="96">
        <f>Planning!AK$205</f>
        <v>0</v>
      </c>
      <c r="AL919" s="96">
        <f>Planning!AL$205</f>
        <v>0</v>
      </c>
      <c r="AM919" s="96">
        <f>Planning!AM$205</f>
        <v>0</v>
      </c>
      <c r="AN919" s="96">
        <f>Planning!AN$205</f>
        <v>0</v>
      </c>
      <c r="AO919" s="96">
        <f>Planning!AO$205</f>
        <v>0</v>
      </c>
      <c r="AP919" s="96">
        <f>Planning!AP$205</f>
        <v>0</v>
      </c>
      <c r="AQ919" s="96">
        <f>Planning!AQ$205</f>
        <v>0</v>
      </c>
      <c r="AR919" s="96">
        <f>Planning!AR$205</f>
        <v>0</v>
      </c>
      <c r="AS919" s="96">
        <f>Planning!AS$205</f>
        <v>0</v>
      </c>
      <c r="AT919" s="96">
        <f>Planning!AT$205</f>
        <v>0</v>
      </c>
      <c r="AU919" s="95">
        <f>Planning!AU$205</f>
        <v>0</v>
      </c>
      <c r="AV919" s="96">
        <f>Planning!AV$205</f>
        <v>0</v>
      </c>
      <c r="AW919" s="96">
        <f>Planning!AW$205</f>
        <v>0</v>
      </c>
      <c r="AX919" s="96">
        <f>Planning!AX$205</f>
        <v>0</v>
      </c>
      <c r="AY919" s="96">
        <f>Planning!AY$205</f>
        <v>0</v>
      </c>
      <c r="AZ919" s="96">
        <f>Planning!AZ$205</f>
        <v>0</v>
      </c>
      <c r="BA919" s="96">
        <f>Planning!BA$205</f>
        <v>0</v>
      </c>
      <c r="BB919" s="97">
        <f>Planning!BB$205</f>
        <v>0</v>
      </c>
      <c r="BC919" s="82">
        <f>Planning!BC$205</f>
        <v>0</v>
      </c>
      <c r="BD919" s="102"/>
      <c r="BE919" s="410">
        <f>Planning!BE$205</f>
        <v>0</v>
      </c>
      <c r="BF919" s="411">
        <f>Planning!BF$205</f>
        <v>0</v>
      </c>
      <c r="BG919" s="88">
        <f>Planning!BG$205</f>
        <v>0</v>
      </c>
      <c r="BH919" s="89">
        <f>Planning!BH$205</f>
        <v>0</v>
      </c>
      <c r="BI919" s="90" t="str">
        <f>Planning!BI$205</f>
        <v/>
      </c>
      <c r="BJ919" s="91">
        <f>Planning!BJ$205</f>
        <v>0</v>
      </c>
      <c r="BL919" s="211">
        <f>Planning!BL$205</f>
        <v>0</v>
      </c>
      <c r="BM919" s="142">
        <f>Planning!BP$205</f>
        <v>0</v>
      </c>
      <c r="NL919" s="43" t="s">
        <v>63</v>
      </c>
    </row>
    <row r="920" spans="1:376" ht="10.199999999999999" hidden="1" customHeight="1">
      <c r="A920" s="25"/>
      <c r="B920" s="337"/>
      <c r="C920" s="424"/>
      <c r="D920" s="15"/>
      <c r="E920" s="318" t="str">
        <f>Planning!$E$10</f>
        <v>BRASSERIE</v>
      </c>
      <c r="F920" s="318"/>
      <c r="G920" s="125">
        <f>(COUNTIF(O914:BB944,Planning!$MV$3))/2</f>
        <v>0</v>
      </c>
      <c r="H920" s="323"/>
      <c r="I920" s="400">
        <f>Conges!$B$9</f>
        <v>44902</v>
      </c>
      <c r="J920" s="401"/>
      <c r="K920" s="401"/>
      <c r="L920" s="401"/>
      <c r="M920" s="401"/>
      <c r="N920" s="65" t="str">
        <f>Planning!N$240</f>
        <v/>
      </c>
      <c r="O920" s="98">
        <f>Planning!O$240</f>
        <v>0</v>
      </c>
      <c r="P920" s="99">
        <f>Planning!P$240</f>
        <v>0</v>
      </c>
      <c r="Q920" s="99">
        <f>Planning!Q$240</f>
        <v>0</v>
      </c>
      <c r="R920" s="99">
        <f>Planning!R$240</f>
        <v>0</v>
      </c>
      <c r="S920" s="99">
        <f>Planning!S$240</f>
        <v>0</v>
      </c>
      <c r="T920" s="99">
        <f>Planning!T$240</f>
        <v>0</v>
      </c>
      <c r="U920" s="99">
        <f>Planning!U$240</f>
        <v>0</v>
      </c>
      <c r="V920" s="100">
        <f>Planning!V$240</f>
        <v>0</v>
      </c>
      <c r="W920" s="99">
        <f>Planning!W$240</f>
        <v>0</v>
      </c>
      <c r="X920" s="99">
        <f>Planning!X$240</f>
        <v>0</v>
      </c>
      <c r="Y920" s="99">
        <f>Planning!Y$240</f>
        <v>0</v>
      </c>
      <c r="Z920" s="99">
        <f>Planning!Z$240</f>
        <v>0</v>
      </c>
      <c r="AA920" s="99">
        <f>Planning!AA$240</f>
        <v>0</v>
      </c>
      <c r="AB920" s="99">
        <f>Planning!AB$240</f>
        <v>0</v>
      </c>
      <c r="AC920" s="99">
        <f>Planning!AC$240</f>
        <v>0</v>
      </c>
      <c r="AD920" s="99">
        <f>Planning!AD$240</f>
        <v>0</v>
      </c>
      <c r="AE920" s="98">
        <f>Planning!AE$240</f>
        <v>0</v>
      </c>
      <c r="AF920" s="99">
        <f>Planning!AF$240</f>
        <v>0</v>
      </c>
      <c r="AG920" s="99">
        <f>Planning!AG$240</f>
        <v>0</v>
      </c>
      <c r="AH920" s="99">
        <f>Planning!AH$240</f>
        <v>0</v>
      </c>
      <c r="AI920" s="99">
        <f>Planning!AI$240</f>
        <v>0</v>
      </c>
      <c r="AJ920" s="100">
        <f>Planning!AJ$240</f>
        <v>0</v>
      </c>
      <c r="AK920" s="99">
        <f>Planning!AK$240</f>
        <v>0</v>
      </c>
      <c r="AL920" s="99">
        <f>Planning!AL$240</f>
        <v>0</v>
      </c>
      <c r="AM920" s="99">
        <f>Planning!AM$240</f>
        <v>0</v>
      </c>
      <c r="AN920" s="99">
        <f>Planning!AN$240</f>
        <v>0</v>
      </c>
      <c r="AO920" s="99">
        <f>Planning!AO$240</f>
        <v>0</v>
      </c>
      <c r="AP920" s="99">
        <f>Planning!AP$240</f>
        <v>0</v>
      </c>
      <c r="AQ920" s="99">
        <f>Planning!AQ$240</f>
        <v>0</v>
      </c>
      <c r="AR920" s="99">
        <f>Planning!AR$240</f>
        <v>0</v>
      </c>
      <c r="AS920" s="99">
        <f>Planning!AS$240</f>
        <v>0</v>
      </c>
      <c r="AT920" s="99">
        <f>Planning!AT$240</f>
        <v>0</v>
      </c>
      <c r="AU920" s="98">
        <f>Planning!AU$240</f>
        <v>0</v>
      </c>
      <c r="AV920" s="99">
        <f>Planning!AV$240</f>
        <v>0</v>
      </c>
      <c r="AW920" s="99">
        <f>Planning!AW$240</f>
        <v>0</v>
      </c>
      <c r="AX920" s="99">
        <f>Planning!AX$240</f>
        <v>0</v>
      </c>
      <c r="AY920" s="99">
        <f>Planning!AY$240</f>
        <v>0</v>
      </c>
      <c r="AZ920" s="99">
        <f>Planning!AZ$240</f>
        <v>0</v>
      </c>
      <c r="BA920" s="99">
        <f>Planning!BA$240</f>
        <v>0</v>
      </c>
      <c r="BB920" s="100">
        <f>Planning!BB$240</f>
        <v>0</v>
      </c>
      <c r="BC920" s="69">
        <f>Planning!BC$240</f>
        <v>0</v>
      </c>
      <c r="BD920" s="102"/>
      <c r="BE920" s="408">
        <f>Planning!BE$240</f>
        <v>0</v>
      </c>
      <c r="BF920" s="409">
        <f>Planning!BF$240</f>
        <v>0</v>
      </c>
      <c r="BG920" s="74">
        <f>Planning!BG$240</f>
        <v>0</v>
      </c>
      <c r="BH920" s="75">
        <f>Planning!BH$240</f>
        <v>0</v>
      </c>
      <c r="BI920" s="76" t="str">
        <f>Planning!BI$240</f>
        <v/>
      </c>
      <c r="BJ920" s="77">
        <f>Planning!BJ$240</f>
        <v>0</v>
      </c>
      <c r="BL920" s="210">
        <f>Planning!BL$240</f>
        <v>0</v>
      </c>
      <c r="BM920" s="143">
        <f>Planning!BP$240</f>
        <v>0</v>
      </c>
      <c r="NL920" s="43" t="s">
        <v>63</v>
      </c>
    </row>
    <row r="921" spans="1:376" ht="10.199999999999999" hidden="1" customHeight="1">
      <c r="A921" s="25"/>
      <c r="B921" s="337"/>
      <c r="C921" s="424"/>
      <c r="D921" s="15"/>
      <c r="E921" s="327" t="str">
        <f>Planning!$E$11</f>
        <v>MEP</v>
      </c>
      <c r="F921" s="327"/>
      <c r="G921" s="126">
        <f>(COUNTIF(O914:BB944,Planning!$MX$3))/2</f>
        <v>0</v>
      </c>
      <c r="H921" s="323"/>
      <c r="I921" s="402">
        <f>Conges!$B$10</f>
        <v>44903</v>
      </c>
      <c r="J921" s="403"/>
      <c r="K921" s="403"/>
      <c r="L921" s="403"/>
      <c r="M921" s="403"/>
      <c r="N921" s="78" t="str">
        <f>Planning!N$275</f>
        <v/>
      </c>
      <c r="O921" s="95">
        <f>Planning!O$275</f>
        <v>0</v>
      </c>
      <c r="P921" s="96">
        <f>Planning!P$275</f>
        <v>0</v>
      </c>
      <c r="Q921" s="96">
        <f>Planning!Q$275</f>
        <v>0</v>
      </c>
      <c r="R921" s="96">
        <f>Planning!R$275</f>
        <v>0</v>
      </c>
      <c r="S921" s="96">
        <f>Planning!S$275</f>
        <v>0</v>
      </c>
      <c r="T921" s="96">
        <f>Planning!T$275</f>
        <v>0</v>
      </c>
      <c r="U921" s="96">
        <f>Planning!U$275</f>
        <v>0</v>
      </c>
      <c r="V921" s="97">
        <f>Planning!V$275</f>
        <v>0</v>
      </c>
      <c r="W921" s="96">
        <f>Planning!W$275</f>
        <v>0</v>
      </c>
      <c r="X921" s="96">
        <f>Planning!X$275</f>
        <v>0</v>
      </c>
      <c r="Y921" s="96">
        <f>Planning!Y$275</f>
        <v>0</v>
      </c>
      <c r="Z921" s="96">
        <f>Planning!Z$275</f>
        <v>0</v>
      </c>
      <c r="AA921" s="96">
        <f>Planning!AA$275</f>
        <v>0</v>
      </c>
      <c r="AB921" s="96">
        <f>Planning!AB$275</f>
        <v>0</v>
      </c>
      <c r="AC921" s="96">
        <f>Planning!AC$275</f>
        <v>0</v>
      </c>
      <c r="AD921" s="96">
        <f>Planning!AD$275</f>
        <v>0</v>
      </c>
      <c r="AE921" s="95">
        <f>Planning!AE$275</f>
        <v>0</v>
      </c>
      <c r="AF921" s="96">
        <f>Planning!AF$275</f>
        <v>0</v>
      </c>
      <c r="AG921" s="96">
        <f>Planning!AG$275</f>
        <v>0</v>
      </c>
      <c r="AH921" s="96">
        <f>Planning!AH$275</f>
        <v>0</v>
      </c>
      <c r="AI921" s="96">
        <f>Planning!AI$275</f>
        <v>0</v>
      </c>
      <c r="AJ921" s="97">
        <f>Planning!AJ$275</f>
        <v>0</v>
      </c>
      <c r="AK921" s="96">
        <f>Planning!AK$275</f>
        <v>0</v>
      </c>
      <c r="AL921" s="96">
        <f>Planning!AL$275</f>
        <v>0</v>
      </c>
      <c r="AM921" s="96">
        <f>Planning!AM$275</f>
        <v>0</v>
      </c>
      <c r="AN921" s="96">
        <f>Planning!AN$275</f>
        <v>0</v>
      </c>
      <c r="AO921" s="96">
        <f>Planning!AO$275</f>
        <v>0</v>
      </c>
      <c r="AP921" s="96">
        <f>Planning!AP$275</f>
        <v>0</v>
      </c>
      <c r="AQ921" s="96">
        <f>Planning!AQ$275</f>
        <v>0</v>
      </c>
      <c r="AR921" s="96">
        <f>Planning!AR$275</f>
        <v>0</v>
      </c>
      <c r="AS921" s="96">
        <f>Planning!AS$275</f>
        <v>0</v>
      </c>
      <c r="AT921" s="96">
        <f>Planning!AT$275</f>
        <v>0</v>
      </c>
      <c r="AU921" s="95">
        <f>Planning!AU$275</f>
        <v>0</v>
      </c>
      <c r="AV921" s="96">
        <f>Planning!AV$275</f>
        <v>0</v>
      </c>
      <c r="AW921" s="96">
        <f>Planning!AW$275</f>
        <v>0</v>
      </c>
      <c r="AX921" s="96">
        <f>Planning!AX$275</f>
        <v>0</v>
      </c>
      <c r="AY921" s="96">
        <f>Planning!AY$275</f>
        <v>0</v>
      </c>
      <c r="AZ921" s="96">
        <f>Planning!AZ$275</f>
        <v>0</v>
      </c>
      <c r="BA921" s="96">
        <f>Planning!BA$275</f>
        <v>0</v>
      </c>
      <c r="BB921" s="97">
        <f>Planning!BB$275</f>
        <v>0</v>
      </c>
      <c r="BC921" s="82">
        <f>Planning!BC$275</f>
        <v>0</v>
      </c>
      <c r="BD921" s="102"/>
      <c r="BE921" s="410">
        <f>Planning!BE$275</f>
        <v>0</v>
      </c>
      <c r="BF921" s="411">
        <f>Planning!BF$275</f>
        <v>0</v>
      </c>
      <c r="BG921" s="88">
        <f>Planning!BG$275</f>
        <v>0</v>
      </c>
      <c r="BH921" s="89">
        <f>Planning!BH$275</f>
        <v>0</v>
      </c>
      <c r="BI921" s="90" t="str">
        <f>Planning!BI$275</f>
        <v/>
      </c>
      <c r="BJ921" s="91">
        <f>Planning!BJ$275</f>
        <v>0</v>
      </c>
      <c r="BL921" s="211">
        <f>Planning!BL$275</f>
        <v>0</v>
      </c>
      <c r="BM921" s="142">
        <f>Planning!BP$275</f>
        <v>0</v>
      </c>
      <c r="NL921" s="43" t="s">
        <v>63</v>
      </c>
    </row>
    <row r="922" spans="1:376" ht="10.199999999999999" hidden="1" customHeight="1">
      <c r="A922" s="25"/>
      <c r="B922" s="337"/>
      <c r="C922" s="424"/>
      <c r="D922" s="15"/>
      <c r="E922" s="348" t="str">
        <f>Planning!$E$12</f>
        <v>Renfort</v>
      </c>
      <c r="F922" s="348"/>
      <c r="G922" s="127">
        <f>(COUNTIF(O914:BB944,Planning!$MZ$3))/2</f>
        <v>0</v>
      </c>
      <c r="H922" s="323"/>
      <c r="I922" s="400">
        <f>Conges!$B$11</f>
        <v>44904</v>
      </c>
      <c r="J922" s="401"/>
      <c r="K922" s="401"/>
      <c r="L922" s="401"/>
      <c r="M922" s="401"/>
      <c r="N922" s="65" t="str">
        <f>Planning!N$310</f>
        <v/>
      </c>
      <c r="O922" s="98">
        <f>Planning!O$310</f>
        <v>0</v>
      </c>
      <c r="P922" s="99">
        <f>Planning!P$310</f>
        <v>0</v>
      </c>
      <c r="Q922" s="99">
        <f>Planning!Q$310</f>
        <v>0</v>
      </c>
      <c r="R922" s="99">
        <f>Planning!R$310</f>
        <v>0</v>
      </c>
      <c r="S922" s="99">
        <f>Planning!S$310</f>
        <v>0</v>
      </c>
      <c r="T922" s="99">
        <f>Planning!T$310</f>
        <v>0</v>
      </c>
      <c r="U922" s="99">
        <f>Planning!U$310</f>
        <v>0</v>
      </c>
      <c r="V922" s="100">
        <f>Planning!V$310</f>
        <v>0</v>
      </c>
      <c r="W922" s="99">
        <f>Planning!W$310</f>
        <v>0</v>
      </c>
      <c r="X922" s="99">
        <f>Planning!X$310</f>
        <v>0</v>
      </c>
      <c r="Y922" s="99">
        <f>Planning!Y$310</f>
        <v>0</v>
      </c>
      <c r="Z922" s="99">
        <f>Planning!Z$310</f>
        <v>0</v>
      </c>
      <c r="AA922" s="99">
        <f>Planning!AA$310</f>
        <v>0</v>
      </c>
      <c r="AB922" s="99">
        <f>Planning!AB$310</f>
        <v>0</v>
      </c>
      <c r="AC922" s="99">
        <f>Planning!AC$310</f>
        <v>0</v>
      </c>
      <c r="AD922" s="99">
        <f>Planning!AD$310</f>
        <v>0</v>
      </c>
      <c r="AE922" s="98">
        <f>Planning!AE$310</f>
        <v>0</v>
      </c>
      <c r="AF922" s="99">
        <f>Planning!AF$310</f>
        <v>0</v>
      </c>
      <c r="AG922" s="99">
        <f>Planning!AG$310</f>
        <v>0</v>
      </c>
      <c r="AH922" s="99">
        <f>Planning!AH$310</f>
        <v>0</v>
      </c>
      <c r="AI922" s="99">
        <f>Planning!AI$310</f>
        <v>0</v>
      </c>
      <c r="AJ922" s="100">
        <f>Planning!AJ$310</f>
        <v>0</v>
      </c>
      <c r="AK922" s="99">
        <f>Planning!AK$310</f>
        <v>0</v>
      </c>
      <c r="AL922" s="99">
        <f>Planning!AL$310</f>
        <v>0</v>
      </c>
      <c r="AM922" s="99">
        <f>Planning!AM$310</f>
        <v>0</v>
      </c>
      <c r="AN922" s="99">
        <f>Planning!AN$310</f>
        <v>0</v>
      </c>
      <c r="AO922" s="99">
        <f>Planning!AO$310</f>
        <v>0</v>
      </c>
      <c r="AP922" s="99">
        <f>Planning!AP$310</f>
        <v>0</v>
      </c>
      <c r="AQ922" s="99">
        <f>Planning!AQ$310</f>
        <v>0</v>
      </c>
      <c r="AR922" s="99">
        <f>Planning!AR$310</f>
        <v>0</v>
      </c>
      <c r="AS922" s="99">
        <f>Planning!AS$310</f>
        <v>0</v>
      </c>
      <c r="AT922" s="99">
        <f>Planning!AT$310</f>
        <v>0</v>
      </c>
      <c r="AU922" s="98">
        <f>Planning!AU$310</f>
        <v>0</v>
      </c>
      <c r="AV922" s="99">
        <f>Planning!AV$310</f>
        <v>0</v>
      </c>
      <c r="AW922" s="99">
        <f>Planning!AW$310</f>
        <v>0</v>
      </c>
      <c r="AX922" s="99">
        <f>Planning!AX$310</f>
        <v>0</v>
      </c>
      <c r="AY922" s="99">
        <f>Planning!AY$310</f>
        <v>0</v>
      </c>
      <c r="AZ922" s="99">
        <f>Planning!AZ$310</f>
        <v>0</v>
      </c>
      <c r="BA922" s="99">
        <f>Planning!BA$310</f>
        <v>0</v>
      </c>
      <c r="BB922" s="100">
        <f>Planning!BB$310</f>
        <v>0</v>
      </c>
      <c r="BC922" s="69">
        <f>Planning!BC$310</f>
        <v>0</v>
      </c>
      <c r="BD922" s="102"/>
      <c r="BE922" s="408">
        <f>Planning!BE$310</f>
        <v>0</v>
      </c>
      <c r="BF922" s="409">
        <f>Planning!BF$310</f>
        <v>0</v>
      </c>
      <c r="BG922" s="74">
        <f>Planning!BG$310</f>
        <v>0</v>
      </c>
      <c r="BH922" s="75">
        <f>Planning!BH$310</f>
        <v>0</v>
      </c>
      <c r="BI922" s="76" t="str">
        <f>Planning!BI$310</f>
        <v/>
      </c>
      <c r="BJ922" s="77">
        <f>Planning!BJ$310</f>
        <v>0</v>
      </c>
      <c r="BL922" s="210">
        <f>Planning!BL$310</f>
        <v>0</v>
      </c>
      <c r="BM922" s="143">
        <f>Planning!BP$310</f>
        <v>0</v>
      </c>
      <c r="NL922" s="43" t="s">
        <v>63</v>
      </c>
    </row>
    <row r="923" spans="1:376" ht="10.199999999999999" hidden="1" customHeight="1">
      <c r="A923" s="25"/>
      <c r="B923" s="337"/>
      <c r="C923" s="424"/>
      <c r="D923" s="15"/>
      <c r="E923" s="317" t="str">
        <f>Planning!$E$13</f>
        <v>CHEF</v>
      </c>
      <c r="F923" s="317"/>
      <c r="G923" s="128">
        <f>(COUNTIF(O914:BB944,Planning!$NB$3))/2</f>
        <v>0</v>
      </c>
      <c r="H923" s="323"/>
      <c r="I923" s="402">
        <f>Conges!$B$12</f>
        <v>44905</v>
      </c>
      <c r="J923" s="403"/>
      <c r="K923" s="403"/>
      <c r="L923" s="403"/>
      <c r="M923" s="403"/>
      <c r="N923" s="78" t="str">
        <f>Planning!N$345</f>
        <v/>
      </c>
      <c r="O923" s="95">
        <f>Planning!O$345</f>
        <v>0</v>
      </c>
      <c r="P923" s="96">
        <f>Planning!P$345</f>
        <v>0</v>
      </c>
      <c r="Q923" s="96">
        <f>Planning!Q$345</f>
        <v>0</v>
      </c>
      <c r="R923" s="96">
        <f>Planning!R$345</f>
        <v>0</v>
      </c>
      <c r="S923" s="96">
        <f>Planning!S$345</f>
        <v>0</v>
      </c>
      <c r="T923" s="96">
        <f>Planning!T$345</f>
        <v>0</v>
      </c>
      <c r="U923" s="96">
        <f>Planning!U$345</f>
        <v>0</v>
      </c>
      <c r="V923" s="97">
        <f>Planning!V$345</f>
        <v>0</v>
      </c>
      <c r="W923" s="96">
        <f>Planning!W$345</f>
        <v>0</v>
      </c>
      <c r="X923" s="96">
        <f>Planning!X$345</f>
        <v>0</v>
      </c>
      <c r="Y923" s="96">
        <f>Planning!Y$345</f>
        <v>0</v>
      </c>
      <c r="Z923" s="96">
        <f>Planning!Z$345</f>
        <v>0</v>
      </c>
      <c r="AA923" s="96">
        <f>Planning!AA$345</f>
        <v>0</v>
      </c>
      <c r="AB923" s="96">
        <f>Planning!AB$345</f>
        <v>0</v>
      </c>
      <c r="AC923" s="96">
        <f>Planning!AC$345</f>
        <v>0</v>
      </c>
      <c r="AD923" s="96">
        <f>Planning!AD$345</f>
        <v>0</v>
      </c>
      <c r="AE923" s="95">
        <f>Planning!AE$345</f>
        <v>0</v>
      </c>
      <c r="AF923" s="96">
        <f>Planning!AF$345</f>
        <v>0</v>
      </c>
      <c r="AG923" s="96">
        <f>Planning!AG$345</f>
        <v>0</v>
      </c>
      <c r="AH923" s="96">
        <f>Planning!AH$345</f>
        <v>0</v>
      </c>
      <c r="AI923" s="96">
        <f>Planning!AI$345</f>
        <v>0</v>
      </c>
      <c r="AJ923" s="97">
        <f>Planning!AJ$345</f>
        <v>0</v>
      </c>
      <c r="AK923" s="96">
        <f>Planning!AK$345</f>
        <v>0</v>
      </c>
      <c r="AL923" s="96">
        <f>Planning!AL$345</f>
        <v>0</v>
      </c>
      <c r="AM923" s="96">
        <f>Planning!AM$345</f>
        <v>0</v>
      </c>
      <c r="AN923" s="96">
        <f>Planning!AN$345</f>
        <v>0</v>
      </c>
      <c r="AO923" s="96">
        <f>Planning!AO$345</f>
        <v>0</v>
      </c>
      <c r="AP923" s="96">
        <f>Planning!AP$345</f>
        <v>0</v>
      </c>
      <c r="AQ923" s="96">
        <f>Planning!AQ$345</f>
        <v>0</v>
      </c>
      <c r="AR923" s="96">
        <f>Planning!AR$345</f>
        <v>0</v>
      </c>
      <c r="AS923" s="96">
        <f>Planning!AS$345</f>
        <v>0</v>
      </c>
      <c r="AT923" s="96">
        <f>Planning!AT$345</f>
        <v>0</v>
      </c>
      <c r="AU923" s="95">
        <f>Planning!AU$345</f>
        <v>0</v>
      </c>
      <c r="AV923" s="96">
        <f>Planning!AV$345</f>
        <v>0</v>
      </c>
      <c r="AW923" s="96">
        <f>Planning!AW$345</f>
        <v>0</v>
      </c>
      <c r="AX923" s="96">
        <f>Planning!AX$345</f>
        <v>0</v>
      </c>
      <c r="AY923" s="96">
        <f>Planning!AY$345</f>
        <v>0</v>
      </c>
      <c r="AZ923" s="96">
        <f>Planning!AZ$345</f>
        <v>0</v>
      </c>
      <c r="BA923" s="96">
        <f>Planning!BA$345</f>
        <v>0</v>
      </c>
      <c r="BB923" s="97">
        <f>Planning!BB$345</f>
        <v>0</v>
      </c>
      <c r="BC923" s="82">
        <f>Planning!BC$345</f>
        <v>0</v>
      </c>
      <c r="BD923" s="102"/>
      <c r="BE923" s="410">
        <f>Planning!BE$345</f>
        <v>0</v>
      </c>
      <c r="BF923" s="411">
        <f>Planning!BF$345</f>
        <v>0</v>
      </c>
      <c r="BG923" s="88">
        <f>Planning!BG$345</f>
        <v>0</v>
      </c>
      <c r="BH923" s="89">
        <f>Planning!BH$345</f>
        <v>0</v>
      </c>
      <c r="BI923" s="90" t="str">
        <f>Planning!BI$345</f>
        <v/>
      </c>
      <c r="BJ923" s="91">
        <f>Planning!BJ$345</f>
        <v>0</v>
      </c>
      <c r="BL923" s="211">
        <f>Planning!BL$345</f>
        <v>0</v>
      </c>
      <c r="BM923" s="142">
        <f>Planning!BP$345</f>
        <v>0</v>
      </c>
      <c r="NL923" s="43" t="s">
        <v>63</v>
      </c>
    </row>
    <row r="924" spans="1:376" ht="10.199999999999999" hidden="1" customHeight="1">
      <c r="A924" s="25"/>
      <c r="B924" s="337"/>
      <c r="C924" s="424"/>
      <c r="D924" s="15"/>
      <c r="E924" s="319" t="str">
        <f>Planning!$E$14</f>
        <v>MENAGE</v>
      </c>
      <c r="F924" s="319"/>
      <c r="G924" s="129">
        <f>(COUNTIF(O914:BB944,Planning!$ND$3))/2</f>
        <v>0</v>
      </c>
      <c r="H924" s="323"/>
      <c r="I924" s="400">
        <f>Conges!$B$13</f>
        <v>44906</v>
      </c>
      <c r="J924" s="401"/>
      <c r="K924" s="401"/>
      <c r="L924" s="401"/>
      <c r="M924" s="401"/>
      <c r="N924" s="65" t="str">
        <f>Planning!N$380</f>
        <v/>
      </c>
      <c r="O924" s="98">
        <f>Planning!O$380</f>
        <v>0</v>
      </c>
      <c r="P924" s="99">
        <f>Planning!P$380</f>
        <v>0</v>
      </c>
      <c r="Q924" s="99">
        <f>Planning!Q$380</f>
        <v>0</v>
      </c>
      <c r="R924" s="99">
        <f>Planning!R$380</f>
        <v>0</v>
      </c>
      <c r="S924" s="99">
        <f>Planning!S$380</f>
        <v>0</v>
      </c>
      <c r="T924" s="99">
        <f>Planning!T$380</f>
        <v>0</v>
      </c>
      <c r="U924" s="99">
        <f>Planning!U$380</f>
        <v>0</v>
      </c>
      <c r="V924" s="100">
        <f>Planning!V$380</f>
        <v>0</v>
      </c>
      <c r="W924" s="99">
        <f>Planning!W$380</f>
        <v>0</v>
      </c>
      <c r="X924" s="99">
        <f>Planning!X$380</f>
        <v>0</v>
      </c>
      <c r="Y924" s="99">
        <f>Planning!Y$380</f>
        <v>0</v>
      </c>
      <c r="Z924" s="99">
        <f>Planning!Z$380</f>
        <v>0</v>
      </c>
      <c r="AA924" s="99">
        <f>Planning!AA$380</f>
        <v>0</v>
      </c>
      <c r="AB924" s="99">
        <f>Planning!AB$380</f>
        <v>0</v>
      </c>
      <c r="AC924" s="99">
        <f>Planning!AC$380</f>
        <v>0</v>
      </c>
      <c r="AD924" s="99">
        <f>Planning!AD$380</f>
        <v>0</v>
      </c>
      <c r="AE924" s="98">
        <f>Planning!AE$380</f>
        <v>0</v>
      </c>
      <c r="AF924" s="99">
        <f>Planning!AF$380</f>
        <v>0</v>
      </c>
      <c r="AG924" s="99">
        <f>Planning!AG$380</f>
        <v>0</v>
      </c>
      <c r="AH924" s="99">
        <f>Planning!AH$380</f>
        <v>0</v>
      </c>
      <c r="AI924" s="99">
        <f>Planning!AI$380</f>
        <v>0</v>
      </c>
      <c r="AJ924" s="100">
        <f>Planning!AJ$380</f>
        <v>0</v>
      </c>
      <c r="AK924" s="99">
        <f>Planning!AK$380</f>
        <v>0</v>
      </c>
      <c r="AL924" s="99">
        <f>Planning!AL$380</f>
        <v>0</v>
      </c>
      <c r="AM924" s="99">
        <f>Planning!AM$380</f>
        <v>0</v>
      </c>
      <c r="AN924" s="99">
        <f>Planning!AN$380</f>
        <v>0</v>
      </c>
      <c r="AO924" s="99">
        <f>Planning!AO$380</f>
        <v>0</v>
      </c>
      <c r="AP924" s="99">
        <f>Planning!AP$380</f>
        <v>0</v>
      </c>
      <c r="AQ924" s="99">
        <f>Planning!AQ$380</f>
        <v>0</v>
      </c>
      <c r="AR924" s="99">
        <f>Planning!AR$380</f>
        <v>0</v>
      </c>
      <c r="AS924" s="99">
        <f>Planning!AS$380</f>
        <v>0</v>
      </c>
      <c r="AT924" s="99">
        <f>Planning!AT$380</f>
        <v>0</v>
      </c>
      <c r="AU924" s="98">
        <f>Planning!AU$380</f>
        <v>0</v>
      </c>
      <c r="AV924" s="99">
        <f>Planning!AV$380</f>
        <v>0</v>
      </c>
      <c r="AW924" s="99">
        <f>Planning!AW$380</f>
        <v>0</v>
      </c>
      <c r="AX924" s="99">
        <f>Planning!AX$380</f>
        <v>0</v>
      </c>
      <c r="AY924" s="99">
        <f>Planning!AY$380</f>
        <v>0</v>
      </c>
      <c r="AZ924" s="99">
        <f>Planning!AZ$380</f>
        <v>0</v>
      </c>
      <c r="BA924" s="99">
        <f>Planning!BA$380</f>
        <v>0</v>
      </c>
      <c r="BB924" s="100">
        <f>Planning!BB$380</f>
        <v>0</v>
      </c>
      <c r="BC924" s="69">
        <f>Planning!BC$380</f>
        <v>0</v>
      </c>
      <c r="BD924" s="102"/>
      <c r="BE924" s="408">
        <f>Planning!BE$380</f>
        <v>0</v>
      </c>
      <c r="BF924" s="409">
        <f>Planning!BF$380</f>
        <v>0</v>
      </c>
      <c r="BG924" s="74">
        <f>Planning!BG$380</f>
        <v>0</v>
      </c>
      <c r="BH924" s="75">
        <f>Planning!BH$380</f>
        <v>0</v>
      </c>
      <c r="BI924" s="76" t="str">
        <f>Planning!BI$380</f>
        <v/>
      </c>
      <c r="BJ924" s="77">
        <f>Planning!BJ$380</f>
        <v>0</v>
      </c>
      <c r="BL924" s="210">
        <f>Planning!BL$380</f>
        <v>0</v>
      </c>
      <c r="BM924" s="143">
        <f>Planning!BP$380</f>
        <v>0</v>
      </c>
      <c r="NL924" s="43" t="s">
        <v>63</v>
      </c>
    </row>
    <row r="925" spans="1:376" ht="10.199999999999999" hidden="1" customHeight="1">
      <c r="A925" s="25"/>
      <c r="B925" s="337"/>
      <c r="C925" s="424"/>
      <c r="D925" s="15"/>
      <c r="E925" s="347">
        <f>Planning!$E$15</f>
        <v>0</v>
      </c>
      <c r="F925" s="347"/>
      <c r="G925" s="130">
        <f>(COUNTIF(O914:BB944,Planning!$NF$3))/2</f>
        <v>0</v>
      </c>
      <c r="H925" s="323"/>
      <c r="I925" s="402">
        <f>Conges!$B$14</f>
        <v>44907</v>
      </c>
      <c r="J925" s="403"/>
      <c r="K925" s="403"/>
      <c r="L925" s="403"/>
      <c r="M925" s="403"/>
      <c r="N925" s="78" t="str">
        <f>Planning!N$415</f>
        <v/>
      </c>
      <c r="O925" s="95">
        <f>Planning!O$415</f>
        <v>0</v>
      </c>
      <c r="P925" s="96">
        <f>Planning!P$415</f>
        <v>0</v>
      </c>
      <c r="Q925" s="96">
        <f>Planning!Q$415</f>
        <v>0</v>
      </c>
      <c r="R925" s="96">
        <f>Planning!R$415</f>
        <v>0</v>
      </c>
      <c r="S925" s="96">
        <f>Planning!S$415</f>
        <v>0</v>
      </c>
      <c r="T925" s="96">
        <f>Planning!T$415</f>
        <v>0</v>
      </c>
      <c r="U925" s="96">
        <f>Planning!U$415</f>
        <v>0</v>
      </c>
      <c r="V925" s="97">
        <f>Planning!V$415</f>
        <v>0</v>
      </c>
      <c r="W925" s="96">
        <f>Planning!W$415</f>
        <v>0</v>
      </c>
      <c r="X925" s="96">
        <f>Planning!X$415</f>
        <v>0</v>
      </c>
      <c r="Y925" s="96">
        <f>Planning!Y$415</f>
        <v>0</v>
      </c>
      <c r="Z925" s="96">
        <f>Planning!Z$415</f>
        <v>0</v>
      </c>
      <c r="AA925" s="96">
        <f>Planning!AA$415</f>
        <v>0</v>
      </c>
      <c r="AB925" s="96">
        <f>Planning!AB$415</f>
        <v>0</v>
      </c>
      <c r="AC925" s="96">
        <f>Planning!AC$415</f>
        <v>0</v>
      </c>
      <c r="AD925" s="96">
        <f>Planning!AD$415</f>
        <v>0</v>
      </c>
      <c r="AE925" s="95">
        <f>Planning!AE$415</f>
        <v>0</v>
      </c>
      <c r="AF925" s="96">
        <f>Planning!AF$415</f>
        <v>0</v>
      </c>
      <c r="AG925" s="96">
        <f>Planning!AG$415</f>
        <v>0</v>
      </c>
      <c r="AH925" s="96">
        <f>Planning!AH$415</f>
        <v>0</v>
      </c>
      <c r="AI925" s="96">
        <f>Planning!AI$415</f>
        <v>0</v>
      </c>
      <c r="AJ925" s="97">
        <f>Planning!AJ$415</f>
        <v>0</v>
      </c>
      <c r="AK925" s="96">
        <f>Planning!AK$415</f>
        <v>0</v>
      </c>
      <c r="AL925" s="96">
        <f>Planning!AL$415</f>
        <v>0</v>
      </c>
      <c r="AM925" s="96">
        <f>Planning!AM$415</f>
        <v>0</v>
      </c>
      <c r="AN925" s="96">
        <f>Planning!AN$415</f>
        <v>0</v>
      </c>
      <c r="AO925" s="96">
        <f>Planning!AO$415</f>
        <v>0</v>
      </c>
      <c r="AP925" s="96">
        <f>Planning!AP$415</f>
        <v>0</v>
      </c>
      <c r="AQ925" s="96">
        <f>Planning!AQ$415</f>
        <v>0</v>
      </c>
      <c r="AR925" s="96">
        <f>Planning!AR$415</f>
        <v>0</v>
      </c>
      <c r="AS925" s="96">
        <f>Planning!AS$415</f>
        <v>0</v>
      </c>
      <c r="AT925" s="96">
        <f>Planning!AT$415</f>
        <v>0</v>
      </c>
      <c r="AU925" s="95">
        <f>Planning!AU$415</f>
        <v>0</v>
      </c>
      <c r="AV925" s="96">
        <f>Planning!AV$415</f>
        <v>0</v>
      </c>
      <c r="AW925" s="96">
        <f>Planning!AW$415</f>
        <v>0</v>
      </c>
      <c r="AX925" s="96">
        <f>Planning!AX$415</f>
        <v>0</v>
      </c>
      <c r="AY925" s="96">
        <f>Planning!AY$415</f>
        <v>0</v>
      </c>
      <c r="AZ925" s="96">
        <f>Planning!AZ$415</f>
        <v>0</v>
      </c>
      <c r="BA925" s="96">
        <f>Planning!BA$415</f>
        <v>0</v>
      </c>
      <c r="BB925" s="97">
        <f>Planning!BB$415</f>
        <v>0</v>
      </c>
      <c r="BC925" s="82">
        <f>Planning!BC$415</f>
        <v>0</v>
      </c>
      <c r="BD925" s="102"/>
      <c r="BE925" s="410">
        <f>Planning!BE$415</f>
        <v>0</v>
      </c>
      <c r="BF925" s="411">
        <f>Planning!BF$415</f>
        <v>0</v>
      </c>
      <c r="BG925" s="88">
        <f>Planning!BG$415</f>
        <v>0</v>
      </c>
      <c r="BH925" s="89">
        <f>Planning!BH$415</f>
        <v>0</v>
      </c>
      <c r="BI925" s="90" t="str">
        <f>Planning!BI$415</f>
        <v/>
      </c>
      <c r="BJ925" s="91">
        <f>Planning!BJ$415</f>
        <v>0</v>
      </c>
      <c r="BL925" s="211">
        <f>Planning!BL$415</f>
        <v>0</v>
      </c>
      <c r="BM925" s="142">
        <f>Planning!BP$415</f>
        <v>0</v>
      </c>
      <c r="NL925" s="43" t="s">
        <v>63</v>
      </c>
    </row>
    <row r="926" spans="1:376" ht="10.199999999999999" hidden="1" customHeight="1">
      <c r="A926" s="25"/>
      <c r="B926" s="337"/>
      <c r="C926" s="424"/>
      <c r="D926" s="15"/>
      <c r="E926" s="330"/>
      <c r="F926" s="330"/>
      <c r="G926" s="134">
        <f>(COUNTIF(O914:BB944,Planning!$NH$3))/2</f>
        <v>0</v>
      </c>
      <c r="H926" s="323"/>
      <c r="I926" s="400">
        <f>Conges!$B$15</f>
        <v>44908</v>
      </c>
      <c r="J926" s="401"/>
      <c r="K926" s="401"/>
      <c r="L926" s="401"/>
      <c r="M926" s="401"/>
      <c r="N926" s="65" t="str">
        <f>Planning!N$450</f>
        <v/>
      </c>
      <c r="O926" s="98">
        <f>Planning!O$450</f>
        <v>0</v>
      </c>
      <c r="P926" s="99">
        <f>Planning!P$450</f>
        <v>0</v>
      </c>
      <c r="Q926" s="99">
        <f>Planning!Q$450</f>
        <v>0</v>
      </c>
      <c r="R926" s="99">
        <f>Planning!R$450</f>
        <v>0</v>
      </c>
      <c r="S926" s="99">
        <f>Planning!S$450</f>
        <v>0</v>
      </c>
      <c r="T926" s="99">
        <f>Planning!T$450</f>
        <v>0</v>
      </c>
      <c r="U926" s="99">
        <f>Planning!U$450</f>
        <v>0</v>
      </c>
      <c r="V926" s="100">
        <f>Planning!V$450</f>
        <v>0</v>
      </c>
      <c r="W926" s="98">
        <f>Planning!W$450</f>
        <v>0</v>
      </c>
      <c r="X926" s="99">
        <f>Planning!X$450</f>
        <v>0</v>
      </c>
      <c r="Y926" s="99">
        <f>Planning!Y$450</f>
        <v>0</v>
      </c>
      <c r="Z926" s="99">
        <f>Planning!Z$450</f>
        <v>0</v>
      </c>
      <c r="AA926" s="99">
        <f>Planning!AA$450</f>
        <v>0</v>
      </c>
      <c r="AB926" s="99">
        <f>Planning!AB$450</f>
        <v>0</v>
      </c>
      <c r="AC926" s="99">
        <f>Planning!AC$450</f>
        <v>0</v>
      </c>
      <c r="AD926" s="100">
        <f>Planning!AD$450</f>
        <v>0</v>
      </c>
      <c r="AE926" s="98">
        <f>Planning!AE$450</f>
        <v>0</v>
      </c>
      <c r="AF926" s="99">
        <f>Planning!AF$450</f>
        <v>0</v>
      </c>
      <c r="AG926" s="99">
        <f>Planning!AG$450</f>
        <v>0</v>
      </c>
      <c r="AH926" s="99">
        <f>Planning!AH$450</f>
        <v>0</v>
      </c>
      <c r="AI926" s="99">
        <f>Planning!AI$450</f>
        <v>0</v>
      </c>
      <c r="AJ926" s="100">
        <f>Planning!AJ$450</f>
        <v>0</v>
      </c>
      <c r="AK926" s="98">
        <f>Planning!AK$450</f>
        <v>0</v>
      </c>
      <c r="AL926" s="99">
        <f>Planning!AL$450</f>
        <v>0</v>
      </c>
      <c r="AM926" s="99">
        <f>Planning!AM$450</f>
        <v>0</v>
      </c>
      <c r="AN926" s="99">
        <f>Planning!AN$450</f>
        <v>0</v>
      </c>
      <c r="AO926" s="99">
        <f>Planning!AO$450</f>
        <v>0</v>
      </c>
      <c r="AP926" s="99">
        <f>Planning!AP$450</f>
        <v>0</v>
      </c>
      <c r="AQ926" s="99">
        <f>Planning!AQ$450</f>
        <v>0</v>
      </c>
      <c r="AR926" s="99">
        <f>Planning!AR$450</f>
        <v>0</v>
      </c>
      <c r="AS926" s="99">
        <f>Planning!AS$450</f>
        <v>0</v>
      </c>
      <c r="AT926" s="100">
        <f>Planning!AT$450</f>
        <v>0</v>
      </c>
      <c r="AU926" s="98">
        <f>Planning!AU$450</f>
        <v>0</v>
      </c>
      <c r="AV926" s="99">
        <f>Planning!AV$450</f>
        <v>0</v>
      </c>
      <c r="AW926" s="99">
        <f>Planning!AW$450</f>
        <v>0</v>
      </c>
      <c r="AX926" s="99">
        <f>Planning!AX$450</f>
        <v>0</v>
      </c>
      <c r="AY926" s="99">
        <f>Planning!AY$450</f>
        <v>0</v>
      </c>
      <c r="AZ926" s="99">
        <f>Planning!AZ$450</f>
        <v>0</v>
      </c>
      <c r="BA926" s="99">
        <f>Planning!BA$450</f>
        <v>0</v>
      </c>
      <c r="BB926" s="100">
        <f>Planning!BB$450</f>
        <v>0</v>
      </c>
      <c r="BC926" s="69">
        <f>Planning!BC$450</f>
        <v>0</v>
      </c>
      <c r="BD926" s="102"/>
      <c r="BE926" s="408">
        <f>Planning!BE$450</f>
        <v>0</v>
      </c>
      <c r="BF926" s="409">
        <f>Planning!BF$450</f>
        <v>0</v>
      </c>
      <c r="BG926" s="74">
        <f>Planning!BG$450</f>
        <v>0</v>
      </c>
      <c r="BH926" s="75">
        <f>Planning!BH$450</f>
        <v>0</v>
      </c>
      <c r="BI926" s="76" t="str">
        <f>Planning!BI$450</f>
        <v/>
      </c>
      <c r="BJ926" s="77">
        <f>Planning!BJ$450</f>
        <v>0</v>
      </c>
      <c r="BL926" s="210">
        <f>Planning!BL$450</f>
        <v>0</v>
      </c>
      <c r="BM926" s="143">
        <f>Planning!BP$450</f>
        <v>0</v>
      </c>
      <c r="NL926" s="43" t="s">
        <v>63</v>
      </c>
    </row>
    <row r="927" spans="1:376" ht="10.199999999999999" hidden="1" customHeight="1">
      <c r="A927" s="25"/>
      <c r="B927" s="337"/>
      <c r="C927" s="424"/>
      <c r="D927" s="15"/>
      <c r="E927" s="331"/>
      <c r="F927" s="331"/>
      <c r="G927" s="135">
        <f>(COUNTIF(O914:BB944,Planning!$NJ$3))/2</f>
        <v>0</v>
      </c>
      <c r="H927" s="323"/>
      <c r="I927" s="402">
        <f>Conges!$B$16</f>
        <v>44909</v>
      </c>
      <c r="J927" s="403"/>
      <c r="K927" s="403"/>
      <c r="L927" s="403"/>
      <c r="M927" s="403"/>
      <c r="N927" s="78" t="str">
        <f>Planning!N$485</f>
        <v/>
      </c>
      <c r="O927" s="95">
        <f>Planning!O$485</f>
        <v>0</v>
      </c>
      <c r="P927" s="96">
        <f>Planning!P$485</f>
        <v>0</v>
      </c>
      <c r="Q927" s="96">
        <f>Planning!Q$485</f>
        <v>0</v>
      </c>
      <c r="R927" s="96">
        <f>Planning!R$485</f>
        <v>0</v>
      </c>
      <c r="S927" s="96">
        <f>Planning!S$485</f>
        <v>0</v>
      </c>
      <c r="T927" s="96">
        <f>Planning!T$485</f>
        <v>0</v>
      </c>
      <c r="U927" s="96">
        <f>Planning!U$485</f>
        <v>0</v>
      </c>
      <c r="V927" s="97">
        <f>Planning!V$485</f>
        <v>0</v>
      </c>
      <c r="W927" s="95">
        <f>Planning!W$485</f>
        <v>0</v>
      </c>
      <c r="X927" s="96">
        <f>Planning!X$485</f>
        <v>0</v>
      </c>
      <c r="Y927" s="96">
        <f>Planning!Y$485</f>
        <v>0</v>
      </c>
      <c r="Z927" s="96">
        <f>Planning!Z$485</f>
        <v>0</v>
      </c>
      <c r="AA927" s="96">
        <f>Planning!AA$485</f>
        <v>0</v>
      </c>
      <c r="AB927" s="96">
        <f>Planning!AB$485</f>
        <v>0</v>
      </c>
      <c r="AC927" s="96">
        <f>Planning!AC$485</f>
        <v>0</v>
      </c>
      <c r="AD927" s="97">
        <f>Planning!AD$485</f>
        <v>0</v>
      </c>
      <c r="AE927" s="95">
        <f>Planning!AE$485</f>
        <v>0</v>
      </c>
      <c r="AF927" s="96">
        <f>Planning!AF$485</f>
        <v>0</v>
      </c>
      <c r="AG927" s="96">
        <f>Planning!AG$485</f>
        <v>0</v>
      </c>
      <c r="AH927" s="96">
        <f>Planning!AH$485</f>
        <v>0</v>
      </c>
      <c r="AI927" s="96">
        <f>Planning!AI$485</f>
        <v>0</v>
      </c>
      <c r="AJ927" s="97">
        <f>Planning!AJ$485</f>
        <v>0</v>
      </c>
      <c r="AK927" s="95">
        <f>Planning!AK$485</f>
        <v>0</v>
      </c>
      <c r="AL927" s="96">
        <f>Planning!AL$485</f>
        <v>0</v>
      </c>
      <c r="AM927" s="96">
        <f>Planning!AM$485</f>
        <v>0</v>
      </c>
      <c r="AN927" s="96">
        <f>Planning!AN$485</f>
        <v>0</v>
      </c>
      <c r="AO927" s="96">
        <f>Planning!AO$485</f>
        <v>0</v>
      </c>
      <c r="AP927" s="96">
        <f>Planning!AP$485</f>
        <v>0</v>
      </c>
      <c r="AQ927" s="96">
        <f>Planning!AQ$485</f>
        <v>0</v>
      </c>
      <c r="AR927" s="96">
        <f>Planning!AR$485</f>
        <v>0</v>
      </c>
      <c r="AS927" s="96">
        <f>Planning!AS$485</f>
        <v>0</v>
      </c>
      <c r="AT927" s="97">
        <f>Planning!AT$485</f>
        <v>0</v>
      </c>
      <c r="AU927" s="95">
        <f>Planning!AU$485</f>
        <v>0</v>
      </c>
      <c r="AV927" s="96">
        <f>Planning!AV$485</f>
        <v>0</v>
      </c>
      <c r="AW927" s="96">
        <f>Planning!AW$485</f>
        <v>0</v>
      </c>
      <c r="AX927" s="96">
        <f>Planning!AX$485</f>
        <v>0</v>
      </c>
      <c r="AY927" s="96">
        <f>Planning!AY$485</f>
        <v>0</v>
      </c>
      <c r="AZ927" s="96">
        <f>Planning!AZ$485</f>
        <v>0</v>
      </c>
      <c r="BA927" s="96">
        <f>Planning!BA$485</f>
        <v>0</v>
      </c>
      <c r="BB927" s="97">
        <f>Planning!BB$485</f>
        <v>0</v>
      </c>
      <c r="BC927" s="82">
        <f>Planning!BC$485</f>
        <v>0</v>
      </c>
      <c r="BD927" s="102"/>
      <c r="BE927" s="410">
        <f>Planning!BE$485</f>
        <v>0</v>
      </c>
      <c r="BF927" s="411">
        <f>Planning!BF$485</f>
        <v>0</v>
      </c>
      <c r="BG927" s="88">
        <f>Planning!BG$485</f>
        <v>0</v>
      </c>
      <c r="BH927" s="89">
        <f>Planning!BH$485</f>
        <v>0</v>
      </c>
      <c r="BI927" s="90" t="str">
        <f>Planning!BI$485</f>
        <v/>
      </c>
      <c r="BJ927" s="91">
        <f>Planning!BJ$485</f>
        <v>0</v>
      </c>
      <c r="BL927" s="211">
        <f>Planning!BL$485</f>
        <v>0</v>
      </c>
      <c r="BM927" s="142">
        <f>Planning!BP$485</f>
        <v>0</v>
      </c>
      <c r="NL927" s="43" t="s">
        <v>63</v>
      </c>
    </row>
    <row r="928" spans="1:376" ht="10.199999999999999" hidden="1" customHeight="1">
      <c r="A928" s="25"/>
      <c r="B928" s="337"/>
      <c r="C928" s="424"/>
      <c r="D928" s="15"/>
      <c r="E928" s="343" t="str">
        <f>Planning!$E$18</f>
        <v>H sans Renfort</v>
      </c>
      <c r="F928" s="343"/>
      <c r="G928" s="131">
        <f>SUM(G919:G927)-G922</f>
        <v>0</v>
      </c>
      <c r="H928" s="323"/>
      <c r="I928" s="400">
        <f>Conges!$B$17</f>
        <v>44910</v>
      </c>
      <c r="J928" s="401"/>
      <c r="K928" s="401"/>
      <c r="L928" s="401"/>
      <c r="M928" s="401"/>
      <c r="N928" s="65" t="str">
        <f>Planning!N$520</f>
        <v/>
      </c>
      <c r="O928" s="98">
        <f>Planning!O$520</f>
        <v>0</v>
      </c>
      <c r="P928" s="99">
        <f>Planning!P$520</f>
        <v>0</v>
      </c>
      <c r="Q928" s="99">
        <f>Planning!Q$520</f>
        <v>0</v>
      </c>
      <c r="R928" s="99">
        <f>Planning!R$520</f>
        <v>0</v>
      </c>
      <c r="S928" s="99">
        <f>Planning!S$520</f>
        <v>0</v>
      </c>
      <c r="T928" s="99">
        <f>Planning!T$520</f>
        <v>0</v>
      </c>
      <c r="U928" s="99">
        <f>Planning!U$520</f>
        <v>0</v>
      </c>
      <c r="V928" s="100">
        <f>Planning!V$520</f>
        <v>0</v>
      </c>
      <c r="W928" s="98">
        <f>Planning!W$520</f>
        <v>0</v>
      </c>
      <c r="X928" s="99">
        <f>Planning!X$520</f>
        <v>0</v>
      </c>
      <c r="Y928" s="99">
        <f>Planning!Y$520</f>
        <v>0</v>
      </c>
      <c r="Z928" s="99">
        <f>Planning!Z$520</f>
        <v>0</v>
      </c>
      <c r="AA928" s="99">
        <f>Planning!AA$520</f>
        <v>0</v>
      </c>
      <c r="AB928" s="99">
        <f>Planning!AB$520</f>
        <v>0</v>
      </c>
      <c r="AC928" s="99">
        <f>Planning!AC$520</f>
        <v>0</v>
      </c>
      <c r="AD928" s="100">
        <f>Planning!AD$520</f>
        <v>0</v>
      </c>
      <c r="AE928" s="98">
        <f>Planning!AE$520</f>
        <v>0</v>
      </c>
      <c r="AF928" s="99">
        <f>Planning!AF$520</f>
        <v>0</v>
      </c>
      <c r="AG928" s="99">
        <f>Planning!AG$520</f>
        <v>0</v>
      </c>
      <c r="AH928" s="99">
        <f>Planning!AH$520</f>
        <v>0</v>
      </c>
      <c r="AI928" s="99">
        <f>Planning!AI$520</f>
        <v>0</v>
      </c>
      <c r="AJ928" s="100">
        <f>Planning!AJ$520</f>
        <v>0</v>
      </c>
      <c r="AK928" s="98">
        <f>Planning!AK$520</f>
        <v>0</v>
      </c>
      <c r="AL928" s="99">
        <f>Planning!AL$520</f>
        <v>0</v>
      </c>
      <c r="AM928" s="99">
        <f>Planning!AM$520</f>
        <v>0</v>
      </c>
      <c r="AN928" s="99">
        <f>Planning!AN$520</f>
        <v>0</v>
      </c>
      <c r="AO928" s="99">
        <f>Planning!AO$520</f>
        <v>0</v>
      </c>
      <c r="AP928" s="99">
        <f>Planning!AP$520</f>
        <v>0</v>
      </c>
      <c r="AQ928" s="99">
        <f>Planning!AQ$520</f>
        <v>0</v>
      </c>
      <c r="AR928" s="99">
        <f>Planning!AR$520</f>
        <v>0</v>
      </c>
      <c r="AS928" s="99">
        <f>Planning!AS$520</f>
        <v>0</v>
      </c>
      <c r="AT928" s="100">
        <f>Planning!AT$520</f>
        <v>0</v>
      </c>
      <c r="AU928" s="98">
        <f>Planning!AU$520</f>
        <v>0</v>
      </c>
      <c r="AV928" s="99">
        <f>Planning!AV$520</f>
        <v>0</v>
      </c>
      <c r="AW928" s="99">
        <f>Planning!AW$520</f>
        <v>0</v>
      </c>
      <c r="AX928" s="99">
        <f>Planning!AX$520</f>
        <v>0</v>
      </c>
      <c r="AY928" s="99">
        <f>Planning!AY$520</f>
        <v>0</v>
      </c>
      <c r="AZ928" s="99">
        <f>Planning!AZ$520</f>
        <v>0</v>
      </c>
      <c r="BA928" s="99">
        <f>Planning!BA$520</f>
        <v>0</v>
      </c>
      <c r="BB928" s="100">
        <f>Planning!BB$520</f>
        <v>0</v>
      </c>
      <c r="BC928" s="69">
        <f>Planning!BC$520</f>
        <v>0</v>
      </c>
      <c r="BD928" s="102"/>
      <c r="BE928" s="408">
        <f>Planning!BE$520</f>
        <v>0</v>
      </c>
      <c r="BF928" s="409">
        <f>Planning!BF$520</f>
        <v>0</v>
      </c>
      <c r="BG928" s="74">
        <f>Planning!BG$520</f>
        <v>0</v>
      </c>
      <c r="BH928" s="75">
        <f>Planning!BH$520</f>
        <v>0</v>
      </c>
      <c r="BI928" s="76" t="str">
        <f>Planning!BI$520</f>
        <v/>
      </c>
      <c r="BJ928" s="77">
        <f>Planning!BJ$520</f>
        <v>0</v>
      </c>
      <c r="BL928" s="210">
        <f>Planning!BL$520</f>
        <v>0</v>
      </c>
      <c r="BM928" s="143">
        <f>Planning!BP$520</f>
        <v>0</v>
      </c>
      <c r="NL928" s="43" t="s">
        <v>63</v>
      </c>
    </row>
    <row r="929" spans="1:376" ht="10.199999999999999" hidden="1" customHeight="1">
      <c r="A929" s="25"/>
      <c r="B929" s="337"/>
      <c r="C929" s="424"/>
      <c r="D929" s="15"/>
      <c r="E929" s="343" t="str">
        <f>Planning!$E$19</f>
        <v>H avec Renfort</v>
      </c>
      <c r="F929" s="343"/>
      <c r="G929" s="131">
        <f>SUM(G919:G927)</f>
        <v>0</v>
      </c>
      <c r="H929" s="323"/>
      <c r="I929" s="402">
        <f>Conges!$B$18</f>
        <v>44911</v>
      </c>
      <c r="J929" s="403"/>
      <c r="K929" s="403"/>
      <c r="L929" s="403"/>
      <c r="M929" s="403"/>
      <c r="N929" s="78" t="str">
        <f>Planning!N$555</f>
        <v/>
      </c>
      <c r="O929" s="95">
        <f>Planning!O$555</f>
        <v>0</v>
      </c>
      <c r="P929" s="96">
        <f>Planning!P$555</f>
        <v>0</v>
      </c>
      <c r="Q929" s="96">
        <f>Planning!Q$555</f>
        <v>0</v>
      </c>
      <c r="R929" s="96">
        <f>Planning!R$555</f>
        <v>0</v>
      </c>
      <c r="S929" s="96">
        <f>Planning!S$555</f>
        <v>0</v>
      </c>
      <c r="T929" s="96">
        <f>Planning!T$555</f>
        <v>0</v>
      </c>
      <c r="U929" s="96">
        <f>Planning!U$555</f>
        <v>0</v>
      </c>
      <c r="V929" s="97">
        <f>Planning!V$555</f>
        <v>0</v>
      </c>
      <c r="W929" s="95">
        <f>Planning!W$555</f>
        <v>0</v>
      </c>
      <c r="X929" s="96">
        <f>Planning!X$555</f>
        <v>0</v>
      </c>
      <c r="Y929" s="96">
        <f>Planning!Y$555</f>
        <v>0</v>
      </c>
      <c r="Z929" s="96">
        <f>Planning!Z$555</f>
        <v>0</v>
      </c>
      <c r="AA929" s="96">
        <f>Planning!AA$555</f>
        <v>0</v>
      </c>
      <c r="AB929" s="96">
        <f>Planning!AB$555</f>
        <v>0</v>
      </c>
      <c r="AC929" s="96">
        <f>Planning!AC$555</f>
        <v>0</v>
      </c>
      <c r="AD929" s="97">
        <f>Planning!AD$555</f>
        <v>0</v>
      </c>
      <c r="AE929" s="95">
        <f>Planning!AE$555</f>
        <v>0</v>
      </c>
      <c r="AF929" s="96">
        <f>Planning!AF$555</f>
        <v>0</v>
      </c>
      <c r="AG929" s="96">
        <f>Planning!AG$555</f>
        <v>0</v>
      </c>
      <c r="AH929" s="96">
        <f>Planning!AH$555</f>
        <v>0</v>
      </c>
      <c r="AI929" s="96">
        <f>Planning!AI$555</f>
        <v>0</v>
      </c>
      <c r="AJ929" s="97">
        <f>Planning!AJ$555</f>
        <v>0</v>
      </c>
      <c r="AK929" s="95">
        <f>Planning!AK$555</f>
        <v>0</v>
      </c>
      <c r="AL929" s="96">
        <f>Planning!AL$555</f>
        <v>0</v>
      </c>
      <c r="AM929" s="96">
        <f>Planning!AM$555</f>
        <v>0</v>
      </c>
      <c r="AN929" s="96">
        <f>Planning!AN$555</f>
        <v>0</v>
      </c>
      <c r="AO929" s="96">
        <f>Planning!AO$555</f>
        <v>0</v>
      </c>
      <c r="AP929" s="96">
        <f>Planning!AP$555</f>
        <v>0</v>
      </c>
      <c r="AQ929" s="96">
        <f>Planning!AQ$555</f>
        <v>0</v>
      </c>
      <c r="AR929" s="96">
        <f>Planning!AR$555</f>
        <v>0</v>
      </c>
      <c r="AS929" s="96">
        <f>Planning!AS$555</f>
        <v>0</v>
      </c>
      <c r="AT929" s="97">
        <f>Planning!AT$555</f>
        <v>0</v>
      </c>
      <c r="AU929" s="95">
        <f>Planning!AU$555</f>
        <v>0</v>
      </c>
      <c r="AV929" s="96">
        <f>Planning!AV$555</f>
        <v>0</v>
      </c>
      <c r="AW929" s="96">
        <f>Planning!AW$555</f>
        <v>0</v>
      </c>
      <c r="AX929" s="96">
        <f>Planning!AX$555</f>
        <v>0</v>
      </c>
      <c r="AY929" s="96">
        <f>Planning!AY$555</f>
        <v>0</v>
      </c>
      <c r="AZ929" s="96">
        <f>Planning!AZ$555</f>
        <v>0</v>
      </c>
      <c r="BA929" s="96">
        <f>Planning!BA$555</f>
        <v>0</v>
      </c>
      <c r="BB929" s="97">
        <f>Planning!BB$555</f>
        <v>0</v>
      </c>
      <c r="BC929" s="82">
        <f>Planning!BC$555</f>
        <v>0</v>
      </c>
      <c r="BD929" s="102"/>
      <c r="BE929" s="410">
        <f>Planning!BE$555</f>
        <v>0</v>
      </c>
      <c r="BF929" s="411">
        <f>Planning!BF$555</f>
        <v>0</v>
      </c>
      <c r="BG929" s="88">
        <f>Planning!BG$555</f>
        <v>0</v>
      </c>
      <c r="BH929" s="89">
        <f>Planning!BH$555</f>
        <v>0</v>
      </c>
      <c r="BI929" s="90" t="str">
        <f>Planning!BI$555</f>
        <v/>
      </c>
      <c r="BJ929" s="91">
        <f>Planning!BJ$555</f>
        <v>0</v>
      </c>
      <c r="BL929" s="211">
        <f>Planning!BL$555</f>
        <v>0</v>
      </c>
      <c r="BM929" s="142">
        <f>Planning!BP$555</f>
        <v>0</v>
      </c>
      <c r="NL929" s="43" t="s">
        <v>63</v>
      </c>
    </row>
    <row r="930" spans="1:376" ht="10.199999999999999" hidden="1" customHeight="1">
      <c r="A930" s="25"/>
      <c r="B930" s="337"/>
      <c r="C930" s="424"/>
      <c r="D930" s="15"/>
      <c r="E930" s="101"/>
      <c r="F930" s="101"/>
      <c r="G930" s="101"/>
      <c r="H930" s="323"/>
      <c r="I930" s="400">
        <f>Conges!$B$19</f>
        <v>44912</v>
      </c>
      <c r="J930" s="401"/>
      <c r="K930" s="401"/>
      <c r="L930" s="401"/>
      <c r="M930" s="401"/>
      <c r="N930" s="65" t="str">
        <f>Planning!N$590</f>
        <v/>
      </c>
      <c r="O930" s="98">
        <f>Planning!O$590</f>
        <v>0</v>
      </c>
      <c r="P930" s="99">
        <f>Planning!P$590</f>
        <v>0</v>
      </c>
      <c r="Q930" s="99">
        <f>Planning!Q$590</f>
        <v>0</v>
      </c>
      <c r="R930" s="99">
        <f>Planning!R$590</f>
        <v>0</v>
      </c>
      <c r="S930" s="99">
        <f>Planning!S$590</f>
        <v>0</v>
      </c>
      <c r="T930" s="99">
        <f>Planning!T$590</f>
        <v>0</v>
      </c>
      <c r="U930" s="99">
        <f>Planning!U$590</f>
        <v>0</v>
      </c>
      <c r="V930" s="100">
        <f>Planning!V$590</f>
        <v>0</v>
      </c>
      <c r="W930" s="98">
        <f>Planning!W$590</f>
        <v>0</v>
      </c>
      <c r="X930" s="99">
        <f>Planning!X$590</f>
        <v>0</v>
      </c>
      <c r="Y930" s="99">
        <f>Planning!Y$590</f>
        <v>0</v>
      </c>
      <c r="Z930" s="99">
        <f>Planning!Z$590</f>
        <v>0</v>
      </c>
      <c r="AA930" s="99">
        <f>Planning!AA$590</f>
        <v>0</v>
      </c>
      <c r="AB930" s="99">
        <f>Planning!AB$590</f>
        <v>0</v>
      </c>
      <c r="AC930" s="99">
        <f>Planning!AC$590</f>
        <v>0</v>
      </c>
      <c r="AD930" s="100">
        <f>Planning!AD$590</f>
        <v>0</v>
      </c>
      <c r="AE930" s="98">
        <f>Planning!AE$590</f>
        <v>0</v>
      </c>
      <c r="AF930" s="99">
        <f>Planning!AF$590</f>
        <v>0</v>
      </c>
      <c r="AG930" s="99">
        <f>Planning!AG$590</f>
        <v>0</v>
      </c>
      <c r="AH930" s="99">
        <f>Planning!AH$590</f>
        <v>0</v>
      </c>
      <c r="AI930" s="99">
        <f>Planning!AI$590</f>
        <v>0</v>
      </c>
      <c r="AJ930" s="100">
        <f>Planning!AJ$590</f>
        <v>0</v>
      </c>
      <c r="AK930" s="98">
        <f>Planning!AK$590</f>
        <v>0</v>
      </c>
      <c r="AL930" s="99">
        <f>Planning!AL$590</f>
        <v>0</v>
      </c>
      <c r="AM930" s="99">
        <f>Planning!AM$590</f>
        <v>0</v>
      </c>
      <c r="AN930" s="99">
        <f>Planning!AN$590</f>
        <v>0</v>
      </c>
      <c r="AO930" s="99">
        <f>Planning!AO$590</f>
        <v>0</v>
      </c>
      <c r="AP930" s="99">
        <f>Planning!AP$590</f>
        <v>0</v>
      </c>
      <c r="AQ930" s="99">
        <f>Planning!AQ$590</f>
        <v>0</v>
      </c>
      <c r="AR930" s="99">
        <f>Planning!AR$590</f>
        <v>0</v>
      </c>
      <c r="AS930" s="99">
        <f>Planning!AS$590</f>
        <v>0</v>
      </c>
      <c r="AT930" s="100">
        <f>Planning!AT$590</f>
        <v>0</v>
      </c>
      <c r="AU930" s="98">
        <f>Planning!AU$590</f>
        <v>0</v>
      </c>
      <c r="AV930" s="99">
        <f>Planning!AV$590</f>
        <v>0</v>
      </c>
      <c r="AW930" s="99">
        <f>Planning!AW$590</f>
        <v>0</v>
      </c>
      <c r="AX930" s="99">
        <f>Planning!AX$590</f>
        <v>0</v>
      </c>
      <c r="AY930" s="99">
        <f>Planning!AY$590</f>
        <v>0</v>
      </c>
      <c r="AZ930" s="99">
        <f>Planning!AZ$590</f>
        <v>0</v>
      </c>
      <c r="BA930" s="99">
        <f>Planning!BA$590</f>
        <v>0</v>
      </c>
      <c r="BB930" s="100">
        <f>Planning!BB$590</f>
        <v>0</v>
      </c>
      <c r="BC930" s="69">
        <f>Planning!BC$590</f>
        <v>0</v>
      </c>
      <c r="BD930" s="102"/>
      <c r="BE930" s="408">
        <f>Planning!BE$590</f>
        <v>0</v>
      </c>
      <c r="BF930" s="409">
        <f>Planning!BF$590</f>
        <v>0</v>
      </c>
      <c r="BG930" s="74">
        <f>Planning!BG$590</f>
        <v>0</v>
      </c>
      <c r="BH930" s="75">
        <f>Planning!BH$590</f>
        <v>0</v>
      </c>
      <c r="BI930" s="76" t="str">
        <f>Planning!BI$590</f>
        <v/>
      </c>
      <c r="BJ930" s="77">
        <f>Planning!BJ$590</f>
        <v>0</v>
      </c>
      <c r="BL930" s="210">
        <f>Planning!BL$590</f>
        <v>0</v>
      </c>
      <c r="BM930" s="143">
        <f>Planning!BP$590</f>
        <v>0</v>
      </c>
      <c r="NL930" s="43" t="s">
        <v>63</v>
      </c>
    </row>
    <row r="931" spans="1:376" ht="10.199999999999999" hidden="1" customHeight="1">
      <c r="A931" s="25"/>
      <c r="B931" s="337"/>
      <c r="C931" s="424"/>
      <c r="D931" s="15"/>
      <c r="E931" s="101"/>
      <c r="F931" s="101"/>
      <c r="G931" s="101"/>
      <c r="H931" s="323"/>
      <c r="I931" s="402">
        <f>Conges!$B$20</f>
        <v>44913</v>
      </c>
      <c r="J931" s="403"/>
      <c r="K931" s="403"/>
      <c r="L931" s="403"/>
      <c r="M931" s="403"/>
      <c r="N931" s="78" t="str">
        <f>Planning!N$625</f>
        <v/>
      </c>
      <c r="O931" s="95">
        <f>Planning!O$625</f>
        <v>0</v>
      </c>
      <c r="P931" s="96">
        <f>Planning!P$625</f>
        <v>0</v>
      </c>
      <c r="Q931" s="96">
        <f>Planning!Q$625</f>
        <v>0</v>
      </c>
      <c r="R931" s="96">
        <f>Planning!R$625</f>
        <v>0</v>
      </c>
      <c r="S931" s="96">
        <f>Planning!S$625</f>
        <v>0</v>
      </c>
      <c r="T931" s="96">
        <f>Planning!T$625</f>
        <v>0</v>
      </c>
      <c r="U931" s="96">
        <f>Planning!U$625</f>
        <v>0</v>
      </c>
      <c r="V931" s="97">
        <f>Planning!V$625</f>
        <v>0</v>
      </c>
      <c r="W931" s="95">
        <f>Planning!W$625</f>
        <v>0</v>
      </c>
      <c r="X931" s="96">
        <f>Planning!X$625</f>
        <v>0</v>
      </c>
      <c r="Y931" s="96">
        <f>Planning!Y$625</f>
        <v>0</v>
      </c>
      <c r="Z931" s="96">
        <f>Planning!Z$625</f>
        <v>0</v>
      </c>
      <c r="AA931" s="96">
        <f>Planning!AA$625</f>
        <v>0</v>
      </c>
      <c r="AB931" s="96">
        <f>Planning!AB$625</f>
        <v>0</v>
      </c>
      <c r="AC931" s="96">
        <f>Planning!AC$625</f>
        <v>0</v>
      </c>
      <c r="AD931" s="97">
        <f>Planning!AD$625</f>
        <v>0</v>
      </c>
      <c r="AE931" s="95">
        <f>Planning!AE$625</f>
        <v>0</v>
      </c>
      <c r="AF931" s="96">
        <f>Planning!AF$625</f>
        <v>0</v>
      </c>
      <c r="AG931" s="96">
        <f>Planning!AG$625</f>
        <v>0</v>
      </c>
      <c r="AH931" s="96">
        <f>Planning!AH$625</f>
        <v>0</v>
      </c>
      <c r="AI931" s="96">
        <f>Planning!AI$625</f>
        <v>0</v>
      </c>
      <c r="AJ931" s="97">
        <f>Planning!AJ$625</f>
        <v>0</v>
      </c>
      <c r="AK931" s="95">
        <f>Planning!AK$625</f>
        <v>0</v>
      </c>
      <c r="AL931" s="96">
        <f>Planning!AL$625</f>
        <v>0</v>
      </c>
      <c r="AM931" s="96">
        <f>Planning!AM$625</f>
        <v>0</v>
      </c>
      <c r="AN931" s="96">
        <f>Planning!AN$625</f>
        <v>0</v>
      </c>
      <c r="AO931" s="96">
        <f>Planning!AO$625</f>
        <v>0</v>
      </c>
      <c r="AP931" s="96">
        <f>Planning!AP$625</f>
        <v>0</v>
      </c>
      <c r="AQ931" s="96">
        <f>Planning!AQ$625</f>
        <v>0</v>
      </c>
      <c r="AR931" s="96">
        <f>Planning!AR$625</f>
        <v>0</v>
      </c>
      <c r="AS931" s="96">
        <f>Planning!AS$625</f>
        <v>0</v>
      </c>
      <c r="AT931" s="97">
        <f>Planning!AT$625</f>
        <v>0</v>
      </c>
      <c r="AU931" s="95">
        <f>Planning!AU$625</f>
        <v>0</v>
      </c>
      <c r="AV931" s="96">
        <f>Planning!AV$625</f>
        <v>0</v>
      </c>
      <c r="AW931" s="96">
        <f>Planning!AW$625</f>
        <v>0</v>
      </c>
      <c r="AX931" s="96">
        <f>Planning!AX$625</f>
        <v>0</v>
      </c>
      <c r="AY931" s="96">
        <f>Planning!AY$625</f>
        <v>0</v>
      </c>
      <c r="AZ931" s="96">
        <f>Planning!AZ$625</f>
        <v>0</v>
      </c>
      <c r="BA931" s="96">
        <f>Planning!BA$625</f>
        <v>0</v>
      </c>
      <c r="BB931" s="97">
        <f>Planning!BB$625</f>
        <v>0</v>
      </c>
      <c r="BC931" s="82">
        <f>Planning!BC$625</f>
        <v>0</v>
      </c>
      <c r="BD931" s="102"/>
      <c r="BE931" s="410">
        <f>Planning!BE$625</f>
        <v>0</v>
      </c>
      <c r="BF931" s="411">
        <f>Planning!BF$625</f>
        <v>0</v>
      </c>
      <c r="BG931" s="88">
        <f>Planning!BG$625</f>
        <v>0</v>
      </c>
      <c r="BH931" s="89">
        <f>Planning!BH$625</f>
        <v>0</v>
      </c>
      <c r="BI931" s="90" t="str">
        <f>Planning!BI$625</f>
        <v/>
      </c>
      <c r="BJ931" s="91">
        <f>Planning!BJ$625</f>
        <v>0</v>
      </c>
      <c r="BL931" s="211">
        <f>Planning!BL$625</f>
        <v>0</v>
      </c>
      <c r="BM931" s="142">
        <f>Planning!BP$625</f>
        <v>0</v>
      </c>
      <c r="NL931" s="43" t="s">
        <v>63</v>
      </c>
    </row>
    <row r="932" spans="1:376" ht="10.199999999999999" hidden="1" customHeight="1">
      <c r="A932" s="25"/>
      <c r="B932" s="337"/>
      <c r="C932" s="424"/>
      <c r="D932" s="15"/>
      <c r="E932" s="101"/>
      <c r="F932" s="101"/>
      <c r="G932" s="101"/>
      <c r="H932" s="323"/>
      <c r="I932" s="400">
        <f>Conges!$B$21</f>
        <v>44914</v>
      </c>
      <c r="J932" s="401"/>
      <c r="K932" s="401"/>
      <c r="L932" s="401"/>
      <c r="M932" s="401"/>
      <c r="N932" s="65" t="str">
        <f>Planning!N$660</f>
        <v/>
      </c>
      <c r="O932" s="98">
        <f>Planning!O$660</f>
        <v>0</v>
      </c>
      <c r="P932" s="99">
        <f>Planning!P$660</f>
        <v>0</v>
      </c>
      <c r="Q932" s="99">
        <f>Planning!Q$660</f>
        <v>0</v>
      </c>
      <c r="R932" s="99">
        <f>Planning!R$660</f>
        <v>0</v>
      </c>
      <c r="S932" s="99">
        <f>Planning!S$660</f>
        <v>0</v>
      </c>
      <c r="T932" s="99">
        <f>Planning!T$660</f>
        <v>0</v>
      </c>
      <c r="U932" s="99">
        <f>Planning!U$660</f>
        <v>0</v>
      </c>
      <c r="V932" s="100">
        <f>Planning!V$660</f>
        <v>0</v>
      </c>
      <c r="W932" s="98">
        <f>Planning!W$660</f>
        <v>0</v>
      </c>
      <c r="X932" s="99">
        <f>Planning!X$660</f>
        <v>0</v>
      </c>
      <c r="Y932" s="99">
        <f>Planning!Y$660</f>
        <v>0</v>
      </c>
      <c r="Z932" s="99">
        <f>Planning!Z$660</f>
        <v>0</v>
      </c>
      <c r="AA932" s="99">
        <f>Planning!AA$660</f>
        <v>0</v>
      </c>
      <c r="AB932" s="99">
        <f>Planning!AB$660</f>
        <v>0</v>
      </c>
      <c r="AC932" s="99">
        <f>Planning!AC$660</f>
        <v>0</v>
      </c>
      <c r="AD932" s="100">
        <f>Planning!AD$660</f>
        <v>0</v>
      </c>
      <c r="AE932" s="98">
        <f>Planning!AE$660</f>
        <v>0</v>
      </c>
      <c r="AF932" s="99">
        <f>Planning!AF$660</f>
        <v>0</v>
      </c>
      <c r="AG932" s="99">
        <f>Planning!AG$660</f>
        <v>0</v>
      </c>
      <c r="AH932" s="99">
        <f>Planning!AH$660</f>
        <v>0</v>
      </c>
      <c r="AI932" s="99">
        <f>Planning!AI$660</f>
        <v>0</v>
      </c>
      <c r="AJ932" s="100">
        <f>Planning!AJ$660</f>
        <v>0</v>
      </c>
      <c r="AK932" s="98">
        <f>Planning!AK$660</f>
        <v>0</v>
      </c>
      <c r="AL932" s="99">
        <f>Planning!AL$660</f>
        <v>0</v>
      </c>
      <c r="AM932" s="99">
        <f>Planning!AM$660</f>
        <v>0</v>
      </c>
      <c r="AN932" s="99">
        <f>Planning!AN$660</f>
        <v>0</v>
      </c>
      <c r="AO932" s="99">
        <f>Planning!AO$660</f>
        <v>0</v>
      </c>
      <c r="AP932" s="99">
        <f>Planning!AP$660</f>
        <v>0</v>
      </c>
      <c r="AQ932" s="99">
        <f>Planning!AQ$660</f>
        <v>0</v>
      </c>
      <c r="AR932" s="99">
        <f>Planning!AR$660</f>
        <v>0</v>
      </c>
      <c r="AS932" s="99">
        <f>Planning!AS$660</f>
        <v>0</v>
      </c>
      <c r="AT932" s="100">
        <f>Planning!AT$660</f>
        <v>0</v>
      </c>
      <c r="AU932" s="98">
        <f>Planning!AU$660</f>
        <v>0</v>
      </c>
      <c r="AV932" s="99">
        <f>Planning!AV$660</f>
        <v>0</v>
      </c>
      <c r="AW932" s="99">
        <f>Planning!AW$660</f>
        <v>0</v>
      </c>
      <c r="AX932" s="99">
        <f>Planning!AX$660</f>
        <v>0</v>
      </c>
      <c r="AY932" s="99">
        <f>Planning!AY$660</f>
        <v>0</v>
      </c>
      <c r="AZ932" s="99">
        <f>Planning!AZ$660</f>
        <v>0</v>
      </c>
      <c r="BA932" s="99">
        <f>Planning!BA$660</f>
        <v>0</v>
      </c>
      <c r="BB932" s="100">
        <f>Planning!BB$660</f>
        <v>0</v>
      </c>
      <c r="BC932" s="69">
        <f>Planning!BC$660</f>
        <v>0</v>
      </c>
      <c r="BD932" s="102"/>
      <c r="BE932" s="408">
        <f>Planning!BE$660</f>
        <v>0</v>
      </c>
      <c r="BF932" s="409">
        <f>Planning!BF$660</f>
        <v>0</v>
      </c>
      <c r="BG932" s="74">
        <f>Planning!BG$660</f>
        <v>0</v>
      </c>
      <c r="BH932" s="75">
        <f>Planning!BH$660</f>
        <v>0</v>
      </c>
      <c r="BI932" s="76" t="str">
        <f>Planning!BI$660</f>
        <v/>
      </c>
      <c r="BJ932" s="77">
        <f>Planning!BJ$660</f>
        <v>0</v>
      </c>
      <c r="BL932" s="210">
        <f>Planning!BL$660</f>
        <v>0</v>
      </c>
      <c r="BM932" s="143">
        <f>Planning!BP$660</f>
        <v>0</v>
      </c>
      <c r="NL932" s="43" t="s">
        <v>63</v>
      </c>
    </row>
    <row r="933" spans="1:376" ht="10.199999999999999" hidden="1" customHeight="1">
      <c r="A933" s="25"/>
      <c r="B933" s="337"/>
      <c r="C933" s="424"/>
      <c r="D933" s="15"/>
      <c r="E933" s="101"/>
      <c r="F933" s="101"/>
      <c r="G933" s="101"/>
      <c r="H933" s="323"/>
      <c r="I933" s="402">
        <f>Conges!$B$22</f>
        <v>44915</v>
      </c>
      <c r="J933" s="403"/>
      <c r="K933" s="403"/>
      <c r="L933" s="403"/>
      <c r="M933" s="403"/>
      <c r="N933" s="78" t="str">
        <f>Planning!N$695</f>
        <v/>
      </c>
      <c r="O933" s="95">
        <f>Planning!O$695</f>
        <v>0</v>
      </c>
      <c r="P933" s="96">
        <f>Planning!P$695</f>
        <v>0</v>
      </c>
      <c r="Q933" s="96">
        <f>Planning!Q$695</f>
        <v>0</v>
      </c>
      <c r="R933" s="96">
        <f>Planning!R$695</f>
        <v>0</v>
      </c>
      <c r="S933" s="96">
        <f>Planning!S$695</f>
        <v>0</v>
      </c>
      <c r="T933" s="96">
        <f>Planning!T$695</f>
        <v>0</v>
      </c>
      <c r="U933" s="96">
        <f>Planning!U$695</f>
        <v>0</v>
      </c>
      <c r="V933" s="97">
        <f>Planning!V$695</f>
        <v>0</v>
      </c>
      <c r="W933" s="95">
        <f>Planning!W$695</f>
        <v>0</v>
      </c>
      <c r="X933" s="96">
        <f>Planning!X$695</f>
        <v>0</v>
      </c>
      <c r="Y933" s="96">
        <f>Planning!Y$695</f>
        <v>0</v>
      </c>
      <c r="Z933" s="96">
        <f>Planning!Z$695</f>
        <v>0</v>
      </c>
      <c r="AA933" s="96">
        <f>Planning!AA$695</f>
        <v>0</v>
      </c>
      <c r="AB933" s="96">
        <f>Planning!AB$695</f>
        <v>0</v>
      </c>
      <c r="AC933" s="96">
        <f>Planning!AC$695</f>
        <v>0</v>
      </c>
      <c r="AD933" s="97">
        <f>Planning!AD$695</f>
        <v>0</v>
      </c>
      <c r="AE933" s="95">
        <f>Planning!AE$695</f>
        <v>0</v>
      </c>
      <c r="AF933" s="96">
        <f>Planning!AF$695</f>
        <v>0</v>
      </c>
      <c r="AG933" s="96">
        <f>Planning!AG$695</f>
        <v>0</v>
      </c>
      <c r="AH933" s="96">
        <f>Planning!AH$695</f>
        <v>0</v>
      </c>
      <c r="AI933" s="96">
        <f>Planning!AI$695</f>
        <v>0</v>
      </c>
      <c r="AJ933" s="97">
        <f>Planning!AJ$695</f>
        <v>0</v>
      </c>
      <c r="AK933" s="95">
        <f>Planning!AK$695</f>
        <v>0</v>
      </c>
      <c r="AL933" s="96">
        <f>Planning!AL$695</f>
        <v>0</v>
      </c>
      <c r="AM933" s="96">
        <f>Planning!AM$695</f>
        <v>0</v>
      </c>
      <c r="AN933" s="96">
        <f>Planning!AN$695</f>
        <v>0</v>
      </c>
      <c r="AO933" s="96">
        <f>Planning!AO$695</f>
        <v>0</v>
      </c>
      <c r="AP933" s="96">
        <f>Planning!AP$695</f>
        <v>0</v>
      </c>
      <c r="AQ933" s="96">
        <f>Planning!AQ$695</f>
        <v>0</v>
      </c>
      <c r="AR933" s="96">
        <f>Planning!AR$695</f>
        <v>0</v>
      </c>
      <c r="AS933" s="96">
        <f>Planning!AS$695</f>
        <v>0</v>
      </c>
      <c r="AT933" s="97">
        <f>Planning!AT$695</f>
        <v>0</v>
      </c>
      <c r="AU933" s="95">
        <f>Planning!AU$695</f>
        <v>0</v>
      </c>
      <c r="AV933" s="96">
        <f>Planning!AV$695</f>
        <v>0</v>
      </c>
      <c r="AW933" s="96">
        <f>Planning!AW$695</f>
        <v>0</v>
      </c>
      <c r="AX933" s="96">
        <f>Planning!AX$695</f>
        <v>0</v>
      </c>
      <c r="AY933" s="96">
        <f>Planning!AY$695</f>
        <v>0</v>
      </c>
      <c r="AZ933" s="96">
        <f>Planning!AZ$695</f>
        <v>0</v>
      </c>
      <c r="BA933" s="96">
        <f>Planning!BA$695</f>
        <v>0</v>
      </c>
      <c r="BB933" s="97">
        <f>Planning!BB$695</f>
        <v>0</v>
      </c>
      <c r="BC933" s="82">
        <f>Planning!BC$695</f>
        <v>0</v>
      </c>
      <c r="BD933" s="102"/>
      <c r="BE933" s="410">
        <f>Planning!BE$695</f>
        <v>0</v>
      </c>
      <c r="BF933" s="411">
        <f>Planning!BF$695</f>
        <v>0</v>
      </c>
      <c r="BG933" s="88">
        <f>Planning!BG$695</f>
        <v>0</v>
      </c>
      <c r="BH933" s="89">
        <f>Planning!BH$695</f>
        <v>0</v>
      </c>
      <c r="BI933" s="90" t="str">
        <f>Planning!BI$695</f>
        <v/>
      </c>
      <c r="BJ933" s="91">
        <f>Planning!BJ$695</f>
        <v>0</v>
      </c>
      <c r="BL933" s="211">
        <f>Planning!BL$695</f>
        <v>0</v>
      </c>
      <c r="BM933" s="142">
        <f>Planning!BP$695</f>
        <v>0</v>
      </c>
      <c r="NL933" s="43" t="s">
        <v>63</v>
      </c>
    </row>
    <row r="934" spans="1:376" ht="10.199999999999999" hidden="1" customHeight="1">
      <c r="A934" s="25"/>
      <c r="B934" s="337"/>
      <c r="C934" s="424"/>
      <c r="D934" s="15"/>
      <c r="E934" s="101"/>
      <c r="F934" s="101"/>
      <c r="G934" s="101"/>
      <c r="H934" s="323"/>
      <c r="I934" s="400">
        <f>Conges!$B$23</f>
        <v>44916</v>
      </c>
      <c r="J934" s="401"/>
      <c r="K934" s="401"/>
      <c r="L934" s="401"/>
      <c r="M934" s="401"/>
      <c r="N934" s="65" t="str">
        <f>Planning!N$730</f>
        <v/>
      </c>
      <c r="O934" s="98">
        <f>Planning!O$730</f>
        <v>0</v>
      </c>
      <c r="P934" s="99">
        <f>Planning!P$730</f>
        <v>0</v>
      </c>
      <c r="Q934" s="99">
        <f>Planning!Q$730</f>
        <v>0</v>
      </c>
      <c r="R934" s="99">
        <f>Planning!R$730</f>
        <v>0</v>
      </c>
      <c r="S934" s="99">
        <f>Planning!S$730</f>
        <v>0</v>
      </c>
      <c r="T934" s="99">
        <f>Planning!T$730</f>
        <v>0</v>
      </c>
      <c r="U934" s="99">
        <f>Planning!U$730</f>
        <v>0</v>
      </c>
      <c r="V934" s="100">
        <f>Planning!V$730</f>
        <v>0</v>
      </c>
      <c r="W934" s="98">
        <f>Planning!W$730</f>
        <v>0</v>
      </c>
      <c r="X934" s="99">
        <f>Planning!X$730</f>
        <v>0</v>
      </c>
      <c r="Y934" s="99">
        <f>Planning!Y$730</f>
        <v>0</v>
      </c>
      <c r="Z934" s="99">
        <f>Planning!Z$730</f>
        <v>0</v>
      </c>
      <c r="AA934" s="99">
        <f>Planning!AA$730</f>
        <v>0</v>
      </c>
      <c r="AB934" s="99">
        <f>Planning!AB$730</f>
        <v>0</v>
      </c>
      <c r="AC934" s="99">
        <f>Planning!AC$730</f>
        <v>0</v>
      </c>
      <c r="AD934" s="100">
        <f>Planning!AD$730</f>
        <v>0</v>
      </c>
      <c r="AE934" s="98">
        <f>Planning!AE$730</f>
        <v>0</v>
      </c>
      <c r="AF934" s="99">
        <f>Planning!AF$730</f>
        <v>0</v>
      </c>
      <c r="AG934" s="99">
        <f>Planning!AG$730</f>
        <v>0</v>
      </c>
      <c r="AH934" s="99">
        <f>Planning!AH$730</f>
        <v>0</v>
      </c>
      <c r="AI934" s="99">
        <f>Planning!AI$730</f>
        <v>0</v>
      </c>
      <c r="AJ934" s="100">
        <f>Planning!AJ$730</f>
        <v>0</v>
      </c>
      <c r="AK934" s="98">
        <f>Planning!AK$730</f>
        <v>0</v>
      </c>
      <c r="AL934" s="99">
        <f>Planning!AL$730</f>
        <v>0</v>
      </c>
      <c r="AM934" s="99">
        <f>Planning!AM$730</f>
        <v>0</v>
      </c>
      <c r="AN934" s="99">
        <f>Planning!AN$730</f>
        <v>0</v>
      </c>
      <c r="AO934" s="99">
        <f>Planning!AO$730</f>
        <v>0</v>
      </c>
      <c r="AP934" s="99">
        <f>Planning!AP$730</f>
        <v>0</v>
      </c>
      <c r="AQ934" s="99">
        <f>Planning!AQ$730</f>
        <v>0</v>
      </c>
      <c r="AR934" s="99">
        <f>Planning!AR$730</f>
        <v>0</v>
      </c>
      <c r="AS934" s="99">
        <f>Planning!AS$730</f>
        <v>0</v>
      </c>
      <c r="AT934" s="100">
        <f>Planning!AT$730</f>
        <v>0</v>
      </c>
      <c r="AU934" s="98">
        <f>Planning!AU$730</f>
        <v>0</v>
      </c>
      <c r="AV934" s="99">
        <f>Planning!AV$730</f>
        <v>0</v>
      </c>
      <c r="AW934" s="99">
        <f>Planning!AW$730</f>
        <v>0</v>
      </c>
      <c r="AX934" s="99">
        <f>Planning!AX$730</f>
        <v>0</v>
      </c>
      <c r="AY934" s="99">
        <f>Planning!AY$730</f>
        <v>0</v>
      </c>
      <c r="AZ934" s="99">
        <f>Planning!AZ$730</f>
        <v>0</v>
      </c>
      <c r="BA934" s="99">
        <f>Planning!BA$730</f>
        <v>0</v>
      </c>
      <c r="BB934" s="100">
        <f>Planning!BB$730</f>
        <v>0</v>
      </c>
      <c r="BC934" s="69">
        <f>Planning!BC$730</f>
        <v>0</v>
      </c>
      <c r="BD934" s="102"/>
      <c r="BE934" s="408">
        <f>Planning!BE$730</f>
        <v>0</v>
      </c>
      <c r="BF934" s="409">
        <f>Planning!BF$730</f>
        <v>0</v>
      </c>
      <c r="BG934" s="74">
        <f>Planning!BG$730</f>
        <v>0</v>
      </c>
      <c r="BH934" s="75">
        <f>Planning!BH$730</f>
        <v>0</v>
      </c>
      <c r="BI934" s="76" t="str">
        <f>Planning!BI$730</f>
        <v/>
      </c>
      <c r="BJ934" s="77">
        <f>Planning!BJ$730</f>
        <v>0</v>
      </c>
      <c r="BL934" s="210">
        <f>Planning!BL$730</f>
        <v>0</v>
      </c>
      <c r="BM934" s="143">
        <f>Planning!BP$730</f>
        <v>0</v>
      </c>
      <c r="NL934" s="43" t="s">
        <v>63</v>
      </c>
    </row>
    <row r="935" spans="1:376" ht="10.199999999999999" hidden="1" customHeight="1">
      <c r="A935" s="25"/>
      <c r="B935" s="337"/>
      <c r="C935" s="424"/>
      <c r="D935" s="15"/>
      <c r="E935" s="101"/>
      <c r="F935" s="101"/>
      <c r="G935" s="101"/>
      <c r="H935" s="323"/>
      <c r="I935" s="402">
        <f>Conges!$B$24</f>
        <v>44917</v>
      </c>
      <c r="J935" s="403"/>
      <c r="K935" s="403"/>
      <c r="L935" s="403"/>
      <c r="M935" s="403"/>
      <c r="N935" s="78" t="str">
        <f>Planning!N$765</f>
        <v/>
      </c>
      <c r="O935" s="95">
        <f>Planning!O$765</f>
        <v>0</v>
      </c>
      <c r="P935" s="96">
        <f>Planning!P$765</f>
        <v>0</v>
      </c>
      <c r="Q935" s="96">
        <f>Planning!Q$765</f>
        <v>0</v>
      </c>
      <c r="R935" s="96">
        <f>Planning!R$765</f>
        <v>0</v>
      </c>
      <c r="S935" s="96">
        <f>Planning!S$765</f>
        <v>0</v>
      </c>
      <c r="T935" s="96">
        <f>Planning!T$765</f>
        <v>0</v>
      </c>
      <c r="U935" s="96">
        <f>Planning!U$765</f>
        <v>0</v>
      </c>
      <c r="V935" s="97">
        <f>Planning!V$765</f>
        <v>0</v>
      </c>
      <c r="W935" s="95">
        <f>Planning!W$765</f>
        <v>0</v>
      </c>
      <c r="X935" s="96">
        <f>Planning!X$765</f>
        <v>0</v>
      </c>
      <c r="Y935" s="96">
        <f>Planning!Y$765</f>
        <v>0</v>
      </c>
      <c r="Z935" s="96">
        <f>Planning!Z$765</f>
        <v>0</v>
      </c>
      <c r="AA935" s="96">
        <f>Planning!AA$765</f>
        <v>0</v>
      </c>
      <c r="AB935" s="96">
        <f>Planning!AB$765</f>
        <v>0</v>
      </c>
      <c r="AC935" s="96">
        <f>Planning!AC$765</f>
        <v>0</v>
      </c>
      <c r="AD935" s="97">
        <f>Planning!AD$765</f>
        <v>0</v>
      </c>
      <c r="AE935" s="95">
        <f>Planning!AE$765</f>
        <v>0</v>
      </c>
      <c r="AF935" s="96">
        <f>Planning!AF$765</f>
        <v>0</v>
      </c>
      <c r="AG935" s="96">
        <f>Planning!AG$765</f>
        <v>0</v>
      </c>
      <c r="AH935" s="96">
        <f>Planning!AH$765</f>
        <v>0</v>
      </c>
      <c r="AI935" s="96">
        <f>Planning!AI$765</f>
        <v>0</v>
      </c>
      <c r="AJ935" s="97">
        <f>Planning!AJ$765</f>
        <v>0</v>
      </c>
      <c r="AK935" s="95">
        <f>Planning!AK$765</f>
        <v>0</v>
      </c>
      <c r="AL935" s="96">
        <f>Planning!AL$765</f>
        <v>0</v>
      </c>
      <c r="AM935" s="96">
        <f>Planning!AM$765</f>
        <v>0</v>
      </c>
      <c r="AN935" s="96">
        <f>Planning!AN$765</f>
        <v>0</v>
      </c>
      <c r="AO935" s="96">
        <f>Planning!AO$765</f>
        <v>0</v>
      </c>
      <c r="AP935" s="96">
        <f>Planning!AP$765</f>
        <v>0</v>
      </c>
      <c r="AQ935" s="96">
        <f>Planning!AQ$765</f>
        <v>0</v>
      </c>
      <c r="AR935" s="96">
        <f>Planning!AR$765</f>
        <v>0</v>
      </c>
      <c r="AS935" s="96">
        <f>Planning!AS$765</f>
        <v>0</v>
      </c>
      <c r="AT935" s="97">
        <f>Planning!AT$765</f>
        <v>0</v>
      </c>
      <c r="AU935" s="95">
        <f>Planning!AU$765</f>
        <v>0</v>
      </c>
      <c r="AV935" s="96">
        <f>Planning!AV$765</f>
        <v>0</v>
      </c>
      <c r="AW935" s="96">
        <f>Planning!AW$765</f>
        <v>0</v>
      </c>
      <c r="AX935" s="96">
        <f>Planning!AX$765</f>
        <v>0</v>
      </c>
      <c r="AY935" s="96">
        <f>Planning!AY$765</f>
        <v>0</v>
      </c>
      <c r="AZ935" s="96">
        <f>Planning!AZ$765</f>
        <v>0</v>
      </c>
      <c r="BA935" s="96">
        <f>Planning!BA$765</f>
        <v>0</v>
      </c>
      <c r="BB935" s="97">
        <f>Planning!BB$765</f>
        <v>0</v>
      </c>
      <c r="BC935" s="82">
        <f>Planning!BC$765</f>
        <v>0</v>
      </c>
      <c r="BD935" s="102"/>
      <c r="BE935" s="410">
        <f>Planning!BE$765</f>
        <v>0</v>
      </c>
      <c r="BF935" s="411">
        <f>Planning!BF$765</f>
        <v>0</v>
      </c>
      <c r="BG935" s="88">
        <f>Planning!BG$765</f>
        <v>0</v>
      </c>
      <c r="BH935" s="89">
        <f>Planning!BH$765</f>
        <v>0</v>
      </c>
      <c r="BI935" s="90" t="str">
        <f>Planning!BI$765</f>
        <v/>
      </c>
      <c r="BJ935" s="91">
        <f>Planning!BJ$765</f>
        <v>0</v>
      </c>
      <c r="BL935" s="211">
        <f>Planning!BL$765</f>
        <v>0</v>
      </c>
      <c r="BM935" s="142">
        <f>Planning!BP$765</f>
        <v>0</v>
      </c>
      <c r="NL935" s="43" t="s">
        <v>63</v>
      </c>
    </row>
    <row r="936" spans="1:376" ht="10.199999999999999" hidden="1" customHeight="1">
      <c r="A936" s="25"/>
      <c r="B936" s="337"/>
      <c r="C936" s="424"/>
      <c r="D936" s="15"/>
      <c r="E936" s="101"/>
      <c r="F936" s="101"/>
      <c r="G936" s="101"/>
      <c r="H936" s="323"/>
      <c r="I936" s="400">
        <f>Conges!$B$25</f>
        <v>44918</v>
      </c>
      <c r="J936" s="401"/>
      <c r="K936" s="401"/>
      <c r="L936" s="401"/>
      <c r="M936" s="401"/>
      <c r="N936" s="65" t="str">
        <f>Planning!N$800</f>
        <v/>
      </c>
      <c r="O936" s="98">
        <f>Planning!O$800</f>
        <v>0</v>
      </c>
      <c r="P936" s="99">
        <f>Planning!P$800</f>
        <v>0</v>
      </c>
      <c r="Q936" s="99">
        <f>Planning!Q$800</f>
        <v>0</v>
      </c>
      <c r="R936" s="99">
        <f>Planning!R$800</f>
        <v>0</v>
      </c>
      <c r="S936" s="99">
        <f>Planning!S$800</f>
        <v>0</v>
      </c>
      <c r="T936" s="99">
        <f>Planning!T$800</f>
        <v>0</v>
      </c>
      <c r="U936" s="99">
        <f>Planning!U$800</f>
        <v>0</v>
      </c>
      <c r="V936" s="100">
        <f>Planning!V$800</f>
        <v>0</v>
      </c>
      <c r="W936" s="98">
        <f>Planning!W$800</f>
        <v>0</v>
      </c>
      <c r="X936" s="99">
        <f>Planning!X$800</f>
        <v>0</v>
      </c>
      <c r="Y936" s="99">
        <f>Planning!Y$800</f>
        <v>0</v>
      </c>
      <c r="Z936" s="99">
        <f>Planning!Z$800</f>
        <v>0</v>
      </c>
      <c r="AA936" s="99">
        <f>Planning!AA$800</f>
        <v>0</v>
      </c>
      <c r="AB936" s="99">
        <f>Planning!AB$800</f>
        <v>0</v>
      </c>
      <c r="AC936" s="99">
        <f>Planning!AC$800</f>
        <v>0</v>
      </c>
      <c r="AD936" s="100">
        <f>Planning!AD$800</f>
        <v>0</v>
      </c>
      <c r="AE936" s="98">
        <f>Planning!AE$800</f>
        <v>0</v>
      </c>
      <c r="AF936" s="99">
        <f>Planning!AF$800</f>
        <v>0</v>
      </c>
      <c r="AG936" s="99">
        <f>Planning!AG$800</f>
        <v>0</v>
      </c>
      <c r="AH936" s="99">
        <f>Planning!AH$800</f>
        <v>0</v>
      </c>
      <c r="AI936" s="99">
        <f>Planning!AI$800</f>
        <v>0</v>
      </c>
      <c r="AJ936" s="100">
        <f>Planning!AJ$800</f>
        <v>0</v>
      </c>
      <c r="AK936" s="98">
        <f>Planning!AK$800</f>
        <v>0</v>
      </c>
      <c r="AL936" s="99">
        <f>Planning!AL$800</f>
        <v>0</v>
      </c>
      <c r="AM936" s="99">
        <f>Planning!AM$800</f>
        <v>0</v>
      </c>
      <c r="AN936" s="99">
        <f>Planning!AN$800</f>
        <v>0</v>
      </c>
      <c r="AO936" s="99">
        <f>Planning!AO$800</f>
        <v>0</v>
      </c>
      <c r="AP936" s="99">
        <f>Planning!AP$800</f>
        <v>0</v>
      </c>
      <c r="AQ936" s="99">
        <f>Planning!AQ$800</f>
        <v>0</v>
      </c>
      <c r="AR936" s="99">
        <f>Planning!AR$800</f>
        <v>0</v>
      </c>
      <c r="AS936" s="99">
        <f>Planning!AS$800</f>
        <v>0</v>
      </c>
      <c r="AT936" s="100">
        <f>Planning!AT$800</f>
        <v>0</v>
      </c>
      <c r="AU936" s="98">
        <f>Planning!AU$800</f>
        <v>0</v>
      </c>
      <c r="AV936" s="99">
        <f>Planning!AV$800</f>
        <v>0</v>
      </c>
      <c r="AW936" s="99">
        <f>Planning!AW$800</f>
        <v>0</v>
      </c>
      <c r="AX936" s="99">
        <f>Planning!AX$800</f>
        <v>0</v>
      </c>
      <c r="AY936" s="99">
        <f>Planning!AY$800</f>
        <v>0</v>
      </c>
      <c r="AZ936" s="99">
        <f>Planning!AZ$800</f>
        <v>0</v>
      </c>
      <c r="BA936" s="99">
        <f>Planning!BA$800</f>
        <v>0</v>
      </c>
      <c r="BB936" s="100">
        <f>Planning!BB$800</f>
        <v>0</v>
      </c>
      <c r="BC936" s="69">
        <f>Planning!BC$800</f>
        <v>0</v>
      </c>
      <c r="BD936" s="102"/>
      <c r="BE936" s="408">
        <f>Planning!BE$800</f>
        <v>0</v>
      </c>
      <c r="BF936" s="409">
        <f>Planning!BF$800</f>
        <v>0</v>
      </c>
      <c r="BG936" s="74">
        <f>Planning!BG$800</f>
        <v>0</v>
      </c>
      <c r="BH936" s="75">
        <f>Planning!BH$800</f>
        <v>0</v>
      </c>
      <c r="BI936" s="76" t="str">
        <f>Planning!BI$800</f>
        <v/>
      </c>
      <c r="BJ936" s="77">
        <f>Planning!BJ$800</f>
        <v>0</v>
      </c>
      <c r="BL936" s="210">
        <f>Planning!BL$800</f>
        <v>0</v>
      </c>
      <c r="BM936" s="143">
        <f>Planning!BP$800</f>
        <v>0</v>
      </c>
      <c r="NL936" s="43" t="s">
        <v>63</v>
      </c>
    </row>
    <row r="937" spans="1:376" ht="10.199999999999999" hidden="1" customHeight="1">
      <c r="A937" s="25"/>
      <c r="B937" s="337"/>
      <c r="C937" s="424"/>
      <c r="D937" s="15"/>
      <c r="E937" s="101"/>
      <c r="F937" s="101"/>
      <c r="G937" s="101"/>
      <c r="H937" s="323"/>
      <c r="I937" s="402">
        <f>Conges!$B$26</f>
        <v>44919</v>
      </c>
      <c r="J937" s="403"/>
      <c r="K937" s="403"/>
      <c r="L937" s="403"/>
      <c r="M937" s="403"/>
      <c r="N937" s="78" t="str">
        <f>Planning!N$835</f>
        <v/>
      </c>
      <c r="O937" s="95">
        <f>Planning!O$835</f>
        <v>0</v>
      </c>
      <c r="P937" s="96">
        <f>Planning!P$835</f>
        <v>0</v>
      </c>
      <c r="Q937" s="96">
        <f>Planning!Q$835</f>
        <v>0</v>
      </c>
      <c r="R937" s="96">
        <f>Planning!R$835</f>
        <v>0</v>
      </c>
      <c r="S937" s="96">
        <f>Planning!S$835</f>
        <v>0</v>
      </c>
      <c r="T937" s="96">
        <f>Planning!T$835</f>
        <v>0</v>
      </c>
      <c r="U937" s="96">
        <f>Planning!U$835</f>
        <v>0</v>
      </c>
      <c r="V937" s="97">
        <f>Planning!V$835</f>
        <v>0</v>
      </c>
      <c r="W937" s="95">
        <f>Planning!W$835</f>
        <v>0</v>
      </c>
      <c r="X937" s="96">
        <f>Planning!X$835</f>
        <v>0</v>
      </c>
      <c r="Y937" s="96">
        <f>Planning!Y$835</f>
        <v>0</v>
      </c>
      <c r="Z937" s="96">
        <f>Planning!Z$835</f>
        <v>0</v>
      </c>
      <c r="AA937" s="96">
        <f>Planning!AA$835</f>
        <v>0</v>
      </c>
      <c r="AB937" s="96">
        <f>Planning!AB$835</f>
        <v>0</v>
      </c>
      <c r="AC937" s="96">
        <f>Planning!AC$835</f>
        <v>0</v>
      </c>
      <c r="AD937" s="97">
        <f>Planning!AD$835</f>
        <v>0</v>
      </c>
      <c r="AE937" s="95">
        <f>Planning!AE$835</f>
        <v>0</v>
      </c>
      <c r="AF937" s="96">
        <f>Planning!AF$835</f>
        <v>0</v>
      </c>
      <c r="AG937" s="96">
        <f>Planning!AG$835</f>
        <v>0</v>
      </c>
      <c r="AH937" s="96">
        <f>Planning!AH$835</f>
        <v>0</v>
      </c>
      <c r="AI937" s="96">
        <f>Planning!AI$835</f>
        <v>0</v>
      </c>
      <c r="AJ937" s="97">
        <f>Planning!AJ$835</f>
        <v>0</v>
      </c>
      <c r="AK937" s="95">
        <f>Planning!AK$835</f>
        <v>0</v>
      </c>
      <c r="AL937" s="96">
        <f>Planning!AL$835</f>
        <v>0</v>
      </c>
      <c r="AM937" s="96">
        <f>Planning!AM$835</f>
        <v>0</v>
      </c>
      <c r="AN937" s="96">
        <f>Planning!AN$835</f>
        <v>0</v>
      </c>
      <c r="AO937" s="96">
        <f>Planning!AO$835</f>
        <v>0</v>
      </c>
      <c r="AP937" s="96">
        <f>Planning!AP$835</f>
        <v>0</v>
      </c>
      <c r="AQ937" s="96">
        <f>Planning!AQ$835</f>
        <v>0</v>
      </c>
      <c r="AR937" s="96">
        <f>Planning!AR$835</f>
        <v>0</v>
      </c>
      <c r="AS937" s="96">
        <f>Planning!AS$835</f>
        <v>0</v>
      </c>
      <c r="AT937" s="97">
        <f>Planning!AT$835</f>
        <v>0</v>
      </c>
      <c r="AU937" s="95">
        <f>Planning!AU$835</f>
        <v>0</v>
      </c>
      <c r="AV937" s="96">
        <f>Planning!AV$835</f>
        <v>0</v>
      </c>
      <c r="AW937" s="96">
        <f>Planning!AW$835</f>
        <v>0</v>
      </c>
      <c r="AX937" s="96">
        <f>Planning!AX$835</f>
        <v>0</v>
      </c>
      <c r="AY937" s="96">
        <f>Planning!AY$835</f>
        <v>0</v>
      </c>
      <c r="AZ937" s="96">
        <f>Planning!AZ$835</f>
        <v>0</v>
      </c>
      <c r="BA937" s="96">
        <f>Planning!BA$835</f>
        <v>0</v>
      </c>
      <c r="BB937" s="97">
        <f>Planning!BB$835</f>
        <v>0</v>
      </c>
      <c r="BC937" s="82">
        <f>Planning!BC$835</f>
        <v>0</v>
      </c>
      <c r="BD937" s="102"/>
      <c r="BE937" s="410">
        <f>Planning!BE$835</f>
        <v>0</v>
      </c>
      <c r="BF937" s="411">
        <f>Planning!BF$835</f>
        <v>0</v>
      </c>
      <c r="BG937" s="88">
        <f>Planning!BG$835</f>
        <v>0</v>
      </c>
      <c r="BH937" s="89">
        <f>Planning!BH$835</f>
        <v>0</v>
      </c>
      <c r="BI937" s="90" t="str">
        <f>Planning!BI$835</f>
        <v/>
      </c>
      <c r="BJ937" s="91">
        <f>Planning!BJ$835</f>
        <v>0</v>
      </c>
      <c r="BL937" s="211">
        <f>Planning!BL$835</f>
        <v>0</v>
      </c>
      <c r="BM937" s="142">
        <f>Planning!BP$835</f>
        <v>0</v>
      </c>
      <c r="NL937" s="43" t="s">
        <v>63</v>
      </c>
    </row>
    <row r="938" spans="1:376" ht="10.199999999999999" hidden="1" customHeight="1">
      <c r="A938" s="25"/>
      <c r="B938" s="337"/>
      <c r="C938" s="424"/>
      <c r="D938" s="15"/>
      <c r="E938" s="101"/>
      <c r="F938" s="101"/>
      <c r="G938" s="101"/>
      <c r="H938" s="323"/>
      <c r="I938" s="400">
        <f>Conges!$B$27</f>
        <v>44920</v>
      </c>
      <c r="J938" s="401"/>
      <c r="K938" s="401"/>
      <c r="L938" s="401"/>
      <c r="M938" s="401"/>
      <c r="N938" s="65" t="str">
        <f>Planning!N$870</f>
        <v/>
      </c>
      <c r="O938" s="98">
        <f>Planning!O$870</f>
        <v>0</v>
      </c>
      <c r="P938" s="99">
        <f>Planning!P$870</f>
        <v>0</v>
      </c>
      <c r="Q938" s="99">
        <f>Planning!Q$870</f>
        <v>0</v>
      </c>
      <c r="R938" s="99">
        <f>Planning!R$870</f>
        <v>0</v>
      </c>
      <c r="S938" s="99">
        <f>Planning!S$870</f>
        <v>0</v>
      </c>
      <c r="T938" s="99">
        <f>Planning!T$870</f>
        <v>0</v>
      </c>
      <c r="U938" s="99">
        <f>Planning!U$870</f>
        <v>0</v>
      </c>
      <c r="V938" s="100">
        <f>Planning!V$870</f>
        <v>0</v>
      </c>
      <c r="W938" s="98">
        <f>Planning!W$870</f>
        <v>0</v>
      </c>
      <c r="X938" s="99">
        <f>Planning!X$870</f>
        <v>0</v>
      </c>
      <c r="Y938" s="99">
        <f>Planning!Y$870</f>
        <v>0</v>
      </c>
      <c r="Z938" s="99">
        <f>Planning!Z$870</f>
        <v>0</v>
      </c>
      <c r="AA938" s="99">
        <f>Planning!AA$870</f>
        <v>0</v>
      </c>
      <c r="AB938" s="99">
        <f>Planning!AB$870</f>
        <v>0</v>
      </c>
      <c r="AC938" s="99">
        <f>Planning!AC$870</f>
        <v>0</v>
      </c>
      <c r="AD938" s="100">
        <f>Planning!AD$870</f>
        <v>0</v>
      </c>
      <c r="AE938" s="98">
        <f>Planning!AE$870</f>
        <v>0</v>
      </c>
      <c r="AF938" s="99">
        <f>Planning!AF$870</f>
        <v>0</v>
      </c>
      <c r="AG938" s="99">
        <f>Planning!AG$870</f>
        <v>0</v>
      </c>
      <c r="AH938" s="99">
        <f>Planning!AH$870</f>
        <v>0</v>
      </c>
      <c r="AI938" s="99">
        <f>Planning!AI$870</f>
        <v>0</v>
      </c>
      <c r="AJ938" s="100">
        <f>Planning!AJ$870</f>
        <v>0</v>
      </c>
      <c r="AK938" s="98">
        <f>Planning!AK$870</f>
        <v>0</v>
      </c>
      <c r="AL938" s="99">
        <f>Planning!AL$870</f>
        <v>0</v>
      </c>
      <c r="AM938" s="99">
        <f>Planning!AM$870</f>
        <v>0</v>
      </c>
      <c r="AN938" s="99">
        <f>Planning!AN$870</f>
        <v>0</v>
      </c>
      <c r="AO938" s="99">
        <f>Planning!AO$870</f>
        <v>0</v>
      </c>
      <c r="AP938" s="99">
        <f>Planning!AP$870</f>
        <v>0</v>
      </c>
      <c r="AQ938" s="99">
        <f>Planning!AQ$870</f>
        <v>0</v>
      </c>
      <c r="AR938" s="99">
        <f>Planning!AR$870</f>
        <v>0</v>
      </c>
      <c r="AS938" s="99">
        <f>Planning!AS$870</f>
        <v>0</v>
      </c>
      <c r="AT938" s="100">
        <f>Planning!AT$870</f>
        <v>0</v>
      </c>
      <c r="AU938" s="98">
        <f>Planning!AU$870</f>
        <v>0</v>
      </c>
      <c r="AV938" s="99">
        <f>Planning!AV$870</f>
        <v>0</v>
      </c>
      <c r="AW938" s="99">
        <f>Planning!AW$870</f>
        <v>0</v>
      </c>
      <c r="AX938" s="99">
        <f>Planning!AX$870</f>
        <v>0</v>
      </c>
      <c r="AY938" s="99">
        <f>Planning!AY$870</f>
        <v>0</v>
      </c>
      <c r="AZ938" s="99">
        <f>Planning!AZ$870</f>
        <v>0</v>
      </c>
      <c r="BA938" s="99">
        <f>Planning!BA$870</f>
        <v>0</v>
      </c>
      <c r="BB938" s="100">
        <f>Planning!BB$870</f>
        <v>0</v>
      </c>
      <c r="BC938" s="69">
        <f>Planning!BC$870</f>
        <v>0</v>
      </c>
      <c r="BD938" s="102"/>
      <c r="BE938" s="408">
        <f>Planning!BE$870</f>
        <v>0</v>
      </c>
      <c r="BF938" s="409">
        <f>Planning!BF$870</f>
        <v>0</v>
      </c>
      <c r="BG938" s="74">
        <f>Planning!BG$870</f>
        <v>0</v>
      </c>
      <c r="BH938" s="75">
        <f>Planning!BH$870</f>
        <v>0</v>
      </c>
      <c r="BI938" s="76" t="str">
        <f>Planning!BI$870</f>
        <v/>
      </c>
      <c r="BJ938" s="77">
        <f>Planning!BJ$870</f>
        <v>0</v>
      </c>
      <c r="BL938" s="210">
        <f>Planning!BL$870</f>
        <v>0</v>
      </c>
      <c r="BM938" s="143">
        <f>Planning!BP$870</f>
        <v>0</v>
      </c>
      <c r="NL938" s="43" t="s">
        <v>63</v>
      </c>
    </row>
    <row r="939" spans="1:376" ht="10.199999999999999" hidden="1" customHeight="1">
      <c r="A939" s="25"/>
      <c r="B939" s="337"/>
      <c r="C939" s="424"/>
      <c r="D939" s="15"/>
      <c r="E939" s="101"/>
      <c r="F939" s="101"/>
      <c r="G939" s="101"/>
      <c r="H939" s="323"/>
      <c r="I939" s="402">
        <f>Conges!$B$28</f>
        <v>44921</v>
      </c>
      <c r="J939" s="403"/>
      <c r="K939" s="403"/>
      <c r="L939" s="403"/>
      <c r="M939" s="403"/>
      <c r="N939" s="78" t="str">
        <f>Planning!N$905</f>
        <v/>
      </c>
      <c r="O939" s="95">
        <f>Planning!O$905</f>
        <v>0</v>
      </c>
      <c r="P939" s="96">
        <f>Planning!P$905</f>
        <v>0</v>
      </c>
      <c r="Q939" s="96">
        <f>Planning!Q$905</f>
        <v>0</v>
      </c>
      <c r="R939" s="96">
        <f>Planning!R$905</f>
        <v>0</v>
      </c>
      <c r="S939" s="96">
        <f>Planning!S$905</f>
        <v>0</v>
      </c>
      <c r="T939" s="96">
        <f>Planning!T$905</f>
        <v>0</v>
      </c>
      <c r="U939" s="96">
        <f>Planning!U$905</f>
        <v>0</v>
      </c>
      <c r="V939" s="97">
        <f>Planning!V$905</f>
        <v>0</v>
      </c>
      <c r="W939" s="95">
        <f>Planning!W$905</f>
        <v>0</v>
      </c>
      <c r="X939" s="96">
        <f>Planning!X$905</f>
        <v>0</v>
      </c>
      <c r="Y939" s="96">
        <f>Planning!Y$905</f>
        <v>0</v>
      </c>
      <c r="Z939" s="96">
        <f>Planning!Z$905</f>
        <v>0</v>
      </c>
      <c r="AA939" s="96">
        <f>Planning!AA$905</f>
        <v>0</v>
      </c>
      <c r="AB939" s="96">
        <f>Planning!AB$905</f>
        <v>0</v>
      </c>
      <c r="AC939" s="96">
        <f>Planning!AC$905</f>
        <v>0</v>
      </c>
      <c r="AD939" s="97">
        <f>Planning!AD$905</f>
        <v>0</v>
      </c>
      <c r="AE939" s="95">
        <f>Planning!AE$905</f>
        <v>0</v>
      </c>
      <c r="AF939" s="96">
        <f>Planning!AF$905</f>
        <v>0</v>
      </c>
      <c r="AG939" s="96">
        <f>Planning!AG$905</f>
        <v>0</v>
      </c>
      <c r="AH939" s="96">
        <f>Planning!AH$905</f>
        <v>0</v>
      </c>
      <c r="AI939" s="96">
        <f>Planning!AI$905</f>
        <v>0</v>
      </c>
      <c r="AJ939" s="97">
        <f>Planning!AJ$905</f>
        <v>0</v>
      </c>
      <c r="AK939" s="95">
        <f>Planning!AK$905</f>
        <v>0</v>
      </c>
      <c r="AL939" s="96">
        <f>Planning!AL$905</f>
        <v>0</v>
      </c>
      <c r="AM939" s="96">
        <f>Planning!AM$905</f>
        <v>0</v>
      </c>
      <c r="AN939" s="96">
        <f>Planning!AN$905</f>
        <v>0</v>
      </c>
      <c r="AO939" s="96">
        <f>Planning!AO$905</f>
        <v>0</v>
      </c>
      <c r="AP939" s="96">
        <f>Planning!AP$905</f>
        <v>0</v>
      </c>
      <c r="AQ939" s="96">
        <f>Planning!AQ$905</f>
        <v>0</v>
      </c>
      <c r="AR939" s="96">
        <f>Planning!AR$905</f>
        <v>0</v>
      </c>
      <c r="AS939" s="96">
        <f>Planning!AS$905</f>
        <v>0</v>
      </c>
      <c r="AT939" s="97">
        <f>Planning!AT$905</f>
        <v>0</v>
      </c>
      <c r="AU939" s="95">
        <f>Planning!AU$905</f>
        <v>0</v>
      </c>
      <c r="AV939" s="96">
        <f>Planning!AV$905</f>
        <v>0</v>
      </c>
      <c r="AW939" s="96">
        <f>Planning!AW$905</f>
        <v>0</v>
      </c>
      <c r="AX939" s="96">
        <f>Planning!AX$905</f>
        <v>0</v>
      </c>
      <c r="AY939" s="96">
        <f>Planning!AY$905</f>
        <v>0</v>
      </c>
      <c r="AZ939" s="96">
        <f>Planning!AZ$905</f>
        <v>0</v>
      </c>
      <c r="BA939" s="96">
        <f>Planning!BA$905</f>
        <v>0</v>
      </c>
      <c r="BB939" s="97">
        <f>Planning!BB$905</f>
        <v>0</v>
      </c>
      <c r="BC939" s="82">
        <f>Planning!BC$905</f>
        <v>0</v>
      </c>
      <c r="BD939" s="102"/>
      <c r="BE939" s="410">
        <f>Planning!BE$905</f>
        <v>0</v>
      </c>
      <c r="BF939" s="411">
        <f>Planning!BF$905</f>
        <v>0</v>
      </c>
      <c r="BG939" s="88">
        <f>Planning!BG$905</f>
        <v>0</v>
      </c>
      <c r="BH939" s="89">
        <f>Planning!BH$905</f>
        <v>0</v>
      </c>
      <c r="BI939" s="90" t="str">
        <f>Planning!BI$905</f>
        <v/>
      </c>
      <c r="BJ939" s="91">
        <f>Planning!BJ$905</f>
        <v>0</v>
      </c>
      <c r="BL939" s="211">
        <f>Planning!BL$905</f>
        <v>0</v>
      </c>
      <c r="BM939" s="142">
        <f>Planning!BP$905</f>
        <v>0</v>
      </c>
      <c r="NL939" s="43" t="s">
        <v>63</v>
      </c>
    </row>
    <row r="940" spans="1:376" ht="10.199999999999999" hidden="1" customHeight="1">
      <c r="A940" s="25"/>
      <c r="B940" s="337"/>
      <c r="C940" s="424"/>
      <c r="D940" s="15"/>
      <c r="E940" s="101"/>
      <c r="F940" s="101"/>
      <c r="G940" s="101"/>
      <c r="H940" s="323"/>
      <c r="I940" s="400">
        <f>Conges!$B$29</f>
        <v>44922</v>
      </c>
      <c r="J940" s="401"/>
      <c r="K940" s="401"/>
      <c r="L940" s="401"/>
      <c r="M940" s="401"/>
      <c r="N940" s="65" t="str">
        <f>Planning!N$940</f>
        <v/>
      </c>
      <c r="O940" s="98">
        <f>Planning!O$940</f>
        <v>0</v>
      </c>
      <c r="P940" s="99">
        <f>Planning!P$940</f>
        <v>0</v>
      </c>
      <c r="Q940" s="99">
        <f>Planning!Q$940</f>
        <v>0</v>
      </c>
      <c r="R940" s="99">
        <f>Planning!R$940</f>
        <v>0</v>
      </c>
      <c r="S940" s="99">
        <f>Planning!S$940</f>
        <v>0</v>
      </c>
      <c r="T940" s="99">
        <f>Planning!T$940</f>
        <v>0</v>
      </c>
      <c r="U940" s="99">
        <f>Planning!U$940</f>
        <v>0</v>
      </c>
      <c r="V940" s="100">
        <f>Planning!V$940</f>
        <v>0</v>
      </c>
      <c r="W940" s="98">
        <f>Planning!W$940</f>
        <v>0</v>
      </c>
      <c r="X940" s="99">
        <f>Planning!X$940</f>
        <v>0</v>
      </c>
      <c r="Y940" s="99">
        <f>Planning!Y$940</f>
        <v>0</v>
      </c>
      <c r="Z940" s="99">
        <f>Planning!Z$940</f>
        <v>0</v>
      </c>
      <c r="AA940" s="99">
        <f>Planning!AA$940</f>
        <v>0</v>
      </c>
      <c r="AB940" s="99">
        <f>Planning!AB$940</f>
        <v>0</v>
      </c>
      <c r="AC940" s="99">
        <f>Planning!AC$940</f>
        <v>0</v>
      </c>
      <c r="AD940" s="100">
        <f>Planning!AD$940</f>
        <v>0</v>
      </c>
      <c r="AE940" s="98">
        <f>Planning!AE$940</f>
        <v>0</v>
      </c>
      <c r="AF940" s="99">
        <f>Planning!AF$940</f>
        <v>0</v>
      </c>
      <c r="AG940" s="99">
        <f>Planning!AG$940</f>
        <v>0</v>
      </c>
      <c r="AH940" s="99">
        <f>Planning!AH$940</f>
        <v>0</v>
      </c>
      <c r="AI940" s="99">
        <f>Planning!AI$940</f>
        <v>0</v>
      </c>
      <c r="AJ940" s="100">
        <f>Planning!AJ$940</f>
        <v>0</v>
      </c>
      <c r="AK940" s="98">
        <f>Planning!AK$940</f>
        <v>0</v>
      </c>
      <c r="AL940" s="99">
        <f>Planning!AL$940</f>
        <v>0</v>
      </c>
      <c r="AM940" s="99">
        <f>Planning!AM$940</f>
        <v>0</v>
      </c>
      <c r="AN940" s="99">
        <f>Planning!AN$940</f>
        <v>0</v>
      </c>
      <c r="AO940" s="99">
        <f>Planning!AO$940</f>
        <v>0</v>
      </c>
      <c r="AP940" s="99">
        <f>Planning!AP$940</f>
        <v>0</v>
      </c>
      <c r="AQ940" s="99">
        <f>Planning!AQ$940</f>
        <v>0</v>
      </c>
      <c r="AR940" s="99">
        <f>Planning!AR$940</f>
        <v>0</v>
      </c>
      <c r="AS940" s="99">
        <f>Planning!AS$940</f>
        <v>0</v>
      </c>
      <c r="AT940" s="100">
        <f>Planning!AT$940</f>
        <v>0</v>
      </c>
      <c r="AU940" s="98">
        <f>Planning!AU$940</f>
        <v>0</v>
      </c>
      <c r="AV940" s="99">
        <f>Planning!AV$940</f>
        <v>0</v>
      </c>
      <c r="AW940" s="99">
        <f>Planning!AW$940</f>
        <v>0</v>
      </c>
      <c r="AX940" s="99">
        <f>Planning!AX$940</f>
        <v>0</v>
      </c>
      <c r="AY940" s="99">
        <f>Planning!AY$940</f>
        <v>0</v>
      </c>
      <c r="AZ940" s="99">
        <f>Planning!AZ$940</f>
        <v>0</v>
      </c>
      <c r="BA940" s="99">
        <f>Planning!BA$940</f>
        <v>0</v>
      </c>
      <c r="BB940" s="100">
        <f>Planning!BB$940</f>
        <v>0</v>
      </c>
      <c r="BC940" s="69">
        <f>Planning!BC$940</f>
        <v>0</v>
      </c>
      <c r="BD940" s="102"/>
      <c r="BE940" s="408">
        <f>Planning!BE$940</f>
        <v>0</v>
      </c>
      <c r="BF940" s="409">
        <f>Planning!BF$940</f>
        <v>0</v>
      </c>
      <c r="BG940" s="74">
        <f>Planning!BG$940</f>
        <v>0</v>
      </c>
      <c r="BH940" s="75">
        <f>Planning!BH$940</f>
        <v>0</v>
      </c>
      <c r="BI940" s="76" t="str">
        <f>Planning!BI$940</f>
        <v/>
      </c>
      <c r="BJ940" s="77">
        <f>Planning!BJ$940</f>
        <v>0</v>
      </c>
      <c r="BL940" s="210">
        <f>Planning!BL$940</f>
        <v>0</v>
      </c>
      <c r="BM940" s="143">
        <f>Planning!BP$940</f>
        <v>0</v>
      </c>
      <c r="NL940" s="43" t="s">
        <v>63</v>
      </c>
    </row>
    <row r="941" spans="1:376" ht="10.199999999999999" hidden="1" customHeight="1">
      <c r="A941" s="25"/>
      <c r="B941" s="337"/>
      <c r="C941" s="424"/>
      <c r="D941" s="15"/>
      <c r="E941" s="101"/>
      <c r="F941" s="101"/>
      <c r="G941" s="101"/>
      <c r="H941" s="323"/>
      <c r="I941" s="402">
        <f>Conges!$B$30</f>
        <v>44923</v>
      </c>
      <c r="J941" s="403"/>
      <c r="K941" s="403"/>
      <c r="L941" s="403"/>
      <c r="M941" s="403"/>
      <c r="N941" s="78" t="str">
        <f>Planning!N$975</f>
        <v/>
      </c>
      <c r="O941" s="95">
        <f>Planning!O$975</f>
        <v>0</v>
      </c>
      <c r="P941" s="96">
        <f>Planning!P$975</f>
        <v>0</v>
      </c>
      <c r="Q941" s="96">
        <f>Planning!Q$975</f>
        <v>0</v>
      </c>
      <c r="R941" s="96">
        <f>Planning!R$975</f>
        <v>0</v>
      </c>
      <c r="S941" s="96">
        <f>Planning!S$975</f>
        <v>0</v>
      </c>
      <c r="T941" s="96">
        <f>Planning!T$975</f>
        <v>0</v>
      </c>
      <c r="U941" s="96">
        <f>Planning!U$975</f>
        <v>0</v>
      </c>
      <c r="V941" s="97">
        <f>Planning!V$975</f>
        <v>0</v>
      </c>
      <c r="W941" s="95">
        <f>Planning!W$975</f>
        <v>0</v>
      </c>
      <c r="X941" s="96">
        <f>Planning!X$975</f>
        <v>0</v>
      </c>
      <c r="Y941" s="96">
        <f>Planning!Y$975</f>
        <v>0</v>
      </c>
      <c r="Z941" s="96">
        <f>Planning!Z$975</f>
        <v>0</v>
      </c>
      <c r="AA941" s="96">
        <f>Planning!AA$975</f>
        <v>0</v>
      </c>
      <c r="AB941" s="96">
        <f>Planning!AB$975</f>
        <v>0</v>
      </c>
      <c r="AC941" s="96">
        <f>Planning!AC$975</f>
        <v>0</v>
      </c>
      <c r="AD941" s="97">
        <f>Planning!AD$975</f>
        <v>0</v>
      </c>
      <c r="AE941" s="95">
        <f>Planning!AE$975</f>
        <v>0</v>
      </c>
      <c r="AF941" s="96">
        <f>Planning!AF$975</f>
        <v>0</v>
      </c>
      <c r="AG941" s="96">
        <f>Planning!AG$975</f>
        <v>0</v>
      </c>
      <c r="AH941" s="96">
        <f>Planning!AH$975</f>
        <v>0</v>
      </c>
      <c r="AI941" s="96">
        <f>Planning!AI$975</f>
        <v>0</v>
      </c>
      <c r="AJ941" s="97">
        <f>Planning!AJ$975</f>
        <v>0</v>
      </c>
      <c r="AK941" s="95">
        <f>Planning!AK$975</f>
        <v>0</v>
      </c>
      <c r="AL941" s="96">
        <f>Planning!AL$975</f>
        <v>0</v>
      </c>
      <c r="AM941" s="96">
        <f>Planning!AM$975</f>
        <v>0</v>
      </c>
      <c r="AN941" s="96">
        <f>Planning!AN$975</f>
        <v>0</v>
      </c>
      <c r="AO941" s="96">
        <f>Planning!AO$975</f>
        <v>0</v>
      </c>
      <c r="AP941" s="96">
        <f>Planning!AP$975</f>
        <v>0</v>
      </c>
      <c r="AQ941" s="96">
        <f>Planning!AQ$975</f>
        <v>0</v>
      </c>
      <c r="AR941" s="96">
        <f>Planning!AR$975</f>
        <v>0</v>
      </c>
      <c r="AS941" s="96">
        <f>Planning!AS$975</f>
        <v>0</v>
      </c>
      <c r="AT941" s="97">
        <f>Planning!AT$975</f>
        <v>0</v>
      </c>
      <c r="AU941" s="95">
        <f>Planning!AU$975</f>
        <v>0</v>
      </c>
      <c r="AV941" s="96">
        <f>Planning!AV$975</f>
        <v>0</v>
      </c>
      <c r="AW941" s="96">
        <f>Planning!AW$975</f>
        <v>0</v>
      </c>
      <c r="AX941" s="96">
        <f>Planning!AX$975</f>
        <v>0</v>
      </c>
      <c r="AY941" s="96">
        <f>Planning!AY$975</f>
        <v>0</v>
      </c>
      <c r="AZ941" s="96">
        <f>Planning!AZ$975</f>
        <v>0</v>
      </c>
      <c r="BA941" s="96">
        <f>Planning!BA$975</f>
        <v>0</v>
      </c>
      <c r="BB941" s="97">
        <f>Planning!BB$975</f>
        <v>0</v>
      </c>
      <c r="BC941" s="82">
        <f>Planning!BC$975</f>
        <v>0</v>
      </c>
      <c r="BD941" s="102"/>
      <c r="BE941" s="410">
        <f>Planning!BE$975</f>
        <v>0</v>
      </c>
      <c r="BF941" s="411">
        <f>Planning!BF$975</f>
        <v>0</v>
      </c>
      <c r="BG941" s="88">
        <f>Planning!BG$975</f>
        <v>0</v>
      </c>
      <c r="BH941" s="89">
        <f>Planning!BH$975</f>
        <v>0</v>
      </c>
      <c r="BI941" s="90" t="str">
        <f>Planning!BI$975</f>
        <v/>
      </c>
      <c r="BJ941" s="91">
        <f>Planning!BJ$975</f>
        <v>0</v>
      </c>
      <c r="BL941" s="211">
        <f>Planning!BL$975</f>
        <v>0</v>
      </c>
      <c r="BM941" s="142">
        <f>Planning!BP$975</f>
        <v>0</v>
      </c>
      <c r="NL941" s="43" t="s">
        <v>63</v>
      </c>
    </row>
    <row r="942" spans="1:376" ht="10.199999999999999" hidden="1" customHeight="1">
      <c r="A942" s="25"/>
      <c r="B942" s="337"/>
      <c r="C942" s="424"/>
      <c r="D942" s="15"/>
      <c r="E942" s="101"/>
      <c r="F942" s="101"/>
      <c r="G942" s="101"/>
      <c r="H942" s="323"/>
      <c r="I942" s="400">
        <f>Conges!$B$31</f>
        <v>44924</v>
      </c>
      <c r="J942" s="401"/>
      <c r="K942" s="401"/>
      <c r="L942" s="401"/>
      <c r="M942" s="401"/>
      <c r="N942" s="65" t="str">
        <f>Planning!N$1010</f>
        <v/>
      </c>
      <c r="O942" s="98">
        <f>Planning!O$1010</f>
        <v>0</v>
      </c>
      <c r="P942" s="99">
        <f>Planning!P$1010</f>
        <v>0</v>
      </c>
      <c r="Q942" s="99">
        <f>Planning!Q$1010</f>
        <v>0</v>
      </c>
      <c r="R942" s="99">
        <f>Planning!R$1010</f>
        <v>0</v>
      </c>
      <c r="S942" s="99">
        <f>Planning!S$1010</f>
        <v>0</v>
      </c>
      <c r="T942" s="99">
        <f>Planning!T$1010</f>
        <v>0</v>
      </c>
      <c r="U942" s="99">
        <f>Planning!U$1010</f>
        <v>0</v>
      </c>
      <c r="V942" s="100">
        <f>Planning!V$1010</f>
        <v>0</v>
      </c>
      <c r="W942" s="98">
        <f>Planning!W$1010</f>
        <v>0</v>
      </c>
      <c r="X942" s="99">
        <f>Planning!X$1010</f>
        <v>0</v>
      </c>
      <c r="Y942" s="99">
        <f>Planning!Y$1010</f>
        <v>0</v>
      </c>
      <c r="Z942" s="99">
        <f>Planning!Z$1010</f>
        <v>0</v>
      </c>
      <c r="AA942" s="99">
        <f>Planning!AA$1010</f>
        <v>0</v>
      </c>
      <c r="AB942" s="99">
        <f>Planning!AB$1010</f>
        <v>0</v>
      </c>
      <c r="AC942" s="99">
        <f>Planning!AC$1010</f>
        <v>0</v>
      </c>
      <c r="AD942" s="100">
        <f>Planning!AD$1010</f>
        <v>0</v>
      </c>
      <c r="AE942" s="98">
        <f>Planning!AE$1010</f>
        <v>0</v>
      </c>
      <c r="AF942" s="99">
        <f>Planning!AF$1010</f>
        <v>0</v>
      </c>
      <c r="AG942" s="99">
        <f>Planning!AG$1010</f>
        <v>0</v>
      </c>
      <c r="AH942" s="99">
        <f>Planning!AH$1010</f>
        <v>0</v>
      </c>
      <c r="AI942" s="99">
        <f>Planning!AI$1010</f>
        <v>0</v>
      </c>
      <c r="AJ942" s="100">
        <f>Planning!AJ$1010</f>
        <v>0</v>
      </c>
      <c r="AK942" s="98">
        <f>Planning!AK$1010</f>
        <v>0</v>
      </c>
      <c r="AL942" s="99">
        <f>Planning!AL$1010</f>
        <v>0</v>
      </c>
      <c r="AM942" s="99">
        <f>Planning!AM$1010</f>
        <v>0</v>
      </c>
      <c r="AN942" s="99">
        <f>Planning!AN$1010</f>
        <v>0</v>
      </c>
      <c r="AO942" s="99">
        <f>Planning!AO$1010</f>
        <v>0</v>
      </c>
      <c r="AP942" s="99">
        <f>Planning!AP$1010</f>
        <v>0</v>
      </c>
      <c r="AQ942" s="99">
        <f>Planning!AQ$1010</f>
        <v>0</v>
      </c>
      <c r="AR942" s="99">
        <f>Planning!AR$1010</f>
        <v>0</v>
      </c>
      <c r="AS942" s="99">
        <f>Planning!AS$1010</f>
        <v>0</v>
      </c>
      <c r="AT942" s="100">
        <f>Planning!AT$1010</f>
        <v>0</v>
      </c>
      <c r="AU942" s="98">
        <f>Planning!AU$1010</f>
        <v>0</v>
      </c>
      <c r="AV942" s="99">
        <f>Planning!AV$1010</f>
        <v>0</v>
      </c>
      <c r="AW942" s="99">
        <f>Planning!AW$1010</f>
        <v>0</v>
      </c>
      <c r="AX942" s="99">
        <f>Planning!AX$1010</f>
        <v>0</v>
      </c>
      <c r="AY942" s="99">
        <f>Planning!AY$1010</f>
        <v>0</v>
      </c>
      <c r="AZ942" s="99">
        <f>Planning!AZ$1010</f>
        <v>0</v>
      </c>
      <c r="BA942" s="99">
        <f>Planning!BA$1010</f>
        <v>0</v>
      </c>
      <c r="BB942" s="100">
        <f>Planning!BB$1010</f>
        <v>0</v>
      </c>
      <c r="BC942" s="69">
        <f>Planning!BC$1010</f>
        <v>0</v>
      </c>
      <c r="BD942" s="102"/>
      <c r="BE942" s="408">
        <f>Planning!BE$1010</f>
        <v>0</v>
      </c>
      <c r="BF942" s="409">
        <f>Planning!BF$1010</f>
        <v>0</v>
      </c>
      <c r="BG942" s="74">
        <f>Planning!BG$1010</f>
        <v>0</v>
      </c>
      <c r="BH942" s="75">
        <f>Planning!BH$1010</f>
        <v>0</v>
      </c>
      <c r="BI942" s="76" t="str">
        <f>Planning!BI$1010</f>
        <v/>
      </c>
      <c r="BJ942" s="77">
        <f>Planning!BJ$1010</f>
        <v>0</v>
      </c>
      <c r="BL942" s="210">
        <f>Planning!BL$1010</f>
        <v>0</v>
      </c>
      <c r="BM942" s="143">
        <f>Planning!BP$1010</f>
        <v>0</v>
      </c>
      <c r="NL942" s="43" t="s">
        <v>63</v>
      </c>
    </row>
    <row r="943" spans="1:376" ht="10.199999999999999" hidden="1" customHeight="1">
      <c r="A943" s="25"/>
      <c r="B943" s="337"/>
      <c r="C943" s="424"/>
      <c r="D943" s="15"/>
      <c r="E943" s="101"/>
      <c r="F943" s="101"/>
      <c r="G943" s="101"/>
      <c r="H943" s="323"/>
      <c r="I943" s="402">
        <f>Conges!$B$32</f>
        <v>44925</v>
      </c>
      <c r="J943" s="403"/>
      <c r="K943" s="403"/>
      <c r="L943" s="403"/>
      <c r="M943" s="403"/>
      <c r="N943" s="78" t="str">
        <f>Planning!N$1045</f>
        <v/>
      </c>
      <c r="O943" s="95">
        <f>Planning!O$1045</f>
        <v>0</v>
      </c>
      <c r="P943" s="96">
        <f>Planning!P$1045</f>
        <v>0</v>
      </c>
      <c r="Q943" s="96">
        <f>Planning!Q$1045</f>
        <v>0</v>
      </c>
      <c r="R943" s="96">
        <f>Planning!R$1045</f>
        <v>0</v>
      </c>
      <c r="S943" s="96">
        <f>Planning!S$1045</f>
        <v>0</v>
      </c>
      <c r="T943" s="96">
        <f>Planning!T$1045</f>
        <v>0</v>
      </c>
      <c r="U943" s="96">
        <f>Planning!U$1045</f>
        <v>0</v>
      </c>
      <c r="V943" s="97">
        <f>Planning!V$1045</f>
        <v>0</v>
      </c>
      <c r="W943" s="95">
        <f>Planning!W$1045</f>
        <v>0</v>
      </c>
      <c r="X943" s="96">
        <f>Planning!X$1045</f>
        <v>0</v>
      </c>
      <c r="Y943" s="96">
        <f>Planning!Y$1045</f>
        <v>0</v>
      </c>
      <c r="Z943" s="96">
        <f>Planning!Z$1045</f>
        <v>0</v>
      </c>
      <c r="AA943" s="96">
        <f>Planning!AA$1045</f>
        <v>0</v>
      </c>
      <c r="AB943" s="96">
        <f>Planning!AB$1045</f>
        <v>0</v>
      </c>
      <c r="AC943" s="96">
        <f>Planning!AC$1045</f>
        <v>0</v>
      </c>
      <c r="AD943" s="97">
        <f>Planning!AD$1045</f>
        <v>0</v>
      </c>
      <c r="AE943" s="95">
        <f>Planning!AE$1045</f>
        <v>0</v>
      </c>
      <c r="AF943" s="96">
        <f>Planning!AF$1045</f>
        <v>0</v>
      </c>
      <c r="AG943" s="96">
        <f>Planning!AG$1045</f>
        <v>0</v>
      </c>
      <c r="AH943" s="96">
        <f>Planning!AH$1045</f>
        <v>0</v>
      </c>
      <c r="AI943" s="96">
        <f>Planning!AI$1045</f>
        <v>0</v>
      </c>
      <c r="AJ943" s="97">
        <f>Planning!AJ$1045</f>
        <v>0</v>
      </c>
      <c r="AK943" s="95">
        <f>Planning!AK$1045</f>
        <v>0</v>
      </c>
      <c r="AL943" s="96">
        <f>Planning!AL$1045</f>
        <v>0</v>
      </c>
      <c r="AM943" s="96">
        <f>Planning!AM$1045</f>
        <v>0</v>
      </c>
      <c r="AN943" s="96">
        <f>Planning!AN$1045</f>
        <v>0</v>
      </c>
      <c r="AO943" s="96">
        <f>Planning!AO$1045</f>
        <v>0</v>
      </c>
      <c r="AP943" s="96">
        <f>Planning!AP$1045</f>
        <v>0</v>
      </c>
      <c r="AQ943" s="96">
        <f>Planning!AQ$1045</f>
        <v>0</v>
      </c>
      <c r="AR943" s="96">
        <f>Planning!AR$1045</f>
        <v>0</v>
      </c>
      <c r="AS943" s="96">
        <f>Planning!AS$1045</f>
        <v>0</v>
      </c>
      <c r="AT943" s="97">
        <f>Planning!AT$1045</f>
        <v>0</v>
      </c>
      <c r="AU943" s="95">
        <f>Planning!AU$1045</f>
        <v>0</v>
      </c>
      <c r="AV943" s="96">
        <f>Planning!AV$1045</f>
        <v>0</v>
      </c>
      <c r="AW943" s="96">
        <f>Planning!AW$1045</f>
        <v>0</v>
      </c>
      <c r="AX943" s="96">
        <f>Planning!AX$1045</f>
        <v>0</v>
      </c>
      <c r="AY943" s="96">
        <f>Planning!AY$1045</f>
        <v>0</v>
      </c>
      <c r="AZ943" s="96">
        <f>Planning!AZ$1045</f>
        <v>0</v>
      </c>
      <c r="BA943" s="96">
        <f>Planning!BA$1045</f>
        <v>0</v>
      </c>
      <c r="BB943" s="97">
        <f>Planning!BB$1045</f>
        <v>0</v>
      </c>
      <c r="BC943" s="82">
        <f>Planning!BC$1045</f>
        <v>0</v>
      </c>
      <c r="BD943" s="102"/>
      <c r="BE943" s="410">
        <f>Planning!BE$1045</f>
        <v>0</v>
      </c>
      <c r="BF943" s="411">
        <f>Planning!BF$1045</f>
        <v>0</v>
      </c>
      <c r="BG943" s="88">
        <f>Planning!BG$1045</f>
        <v>0</v>
      </c>
      <c r="BH943" s="89">
        <f>Planning!BH$1045</f>
        <v>0</v>
      </c>
      <c r="BI943" s="90" t="str">
        <f>Planning!BI$1045</f>
        <v/>
      </c>
      <c r="BJ943" s="91">
        <f>Planning!BJ$1045</f>
        <v>0</v>
      </c>
      <c r="BL943" s="211">
        <f>Planning!BL$1045</f>
        <v>0</v>
      </c>
      <c r="BM943" s="142">
        <f>Planning!BP$1045</f>
        <v>0</v>
      </c>
      <c r="NL943" s="43" t="s">
        <v>63</v>
      </c>
    </row>
    <row r="944" spans="1:376" ht="10.199999999999999" hidden="1" customHeight="1" thickBot="1">
      <c r="A944" s="25"/>
      <c r="B944" s="337"/>
      <c r="C944" s="424"/>
      <c r="D944" s="15"/>
      <c r="E944" s="101"/>
      <c r="F944" s="101"/>
      <c r="G944" s="101"/>
      <c r="H944" s="323"/>
      <c r="I944" s="400">
        <f>Conges!$B$33</f>
        <v>44926</v>
      </c>
      <c r="J944" s="401"/>
      <c r="K944" s="401"/>
      <c r="L944" s="401"/>
      <c r="M944" s="401"/>
      <c r="N944" s="65" t="str">
        <f>Planning!N$1080</f>
        <v/>
      </c>
      <c r="O944" s="98">
        <f>Planning!O$1080</f>
        <v>0</v>
      </c>
      <c r="P944" s="99">
        <f>Planning!P$1080</f>
        <v>0</v>
      </c>
      <c r="Q944" s="99">
        <f>Planning!Q$1080</f>
        <v>0</v>
      </c>
      <c r="R944" s="99">
        <f>Planning!R$1080</f>
        <v>0</v>
      </c>
      <c r="S944" s="99">
        <f>Planning!S$1080</f>
        <v>0</v>
      </c>
      <c r="T944" s="99">
        <f>Planning!T$1080</f>
        <v>0</v>
      </c>
      <c r="U944" s="99">
        <f>Planning!U$1080</f>
        <v>0</v>
      </c>
      <c r="V944" s="100">
        <f>Planning!V$1080</f>
        <v>0</v>
      </c>
      <c r="W944" s="98">
        <f>Planning!W$1080</f>
        <v>0</v>
      </c>
      <c r="X944" s="99">
        <f>Planning!X$1080</f>
        <v>0</v>
      </c>
      <c r="Y944" s="99">
        <f>Planning!Y$1080</f>
        <v>0</v>
      </c>
      <c r="Z944" s="99">
        <f>Planning!Z$1080</f>
        <v>0</v>
      </c>
      <c r="AA944" s="99">
        <f>Planning!AA$1080</f>
        <v>0</v>
      </c>
      <c r="AB944" s="99">
        <f>Planning!AB$1080</f>
        <v>0</v>
      </c>
      <c r="AC944" s="99">
        <f>Planning!AC$1080</f>
        <v>0</v>
      </c>
      <c r="AD944" s="100">
        <f>Planning!AD$1080</f>
        <v>0</v>
      </c>
      <c r="AE944" s="98">
        <f>Planning!AE$1080</f>
        <v>0</v>
      </c>
      <c r="AF944" s="99">
        <f>Planning!AF$1080</f>
        <v>0</v>
      </c>
      <c r="AG944" s="99">
        <f>Planning!AG$1080</f>
        <v>0</v>
      </c>
      <c r="AH944" s="99">
        <f>Planning!AH$1080</f>
        <v>0</v>
      </c>
      <c r="AI944" s="99">
        <f>Planning!AI$1080</f>
        <v>0</v>
      </c>
      <c r="AJ944" s="100">
        <f>Planning!AJ$1080</f>
        <v>0</v>
      </c>
      <c r="AK944" s="98">
        <f>Planning!AK$1080</f>
        <v>0</v>
      </c>
      <c r="AL944" s="99">
        <f>Planning!AL$1080</f>
        <v>0</v>
      </c>
      <c r="AM944" s="99">
        <f>Planning!AM$1080</f>
        <v>0</v>
      </c>
      <c r="AN944" s="99">
        <f>Planning!AN$1080</f>
        <v>0</v>
      </c>
      <c r="AO944" s="99">
        <f>Planning!AO$1080</f>
        <v>0</v>
      </c>
      <c r="AP944" s="99">
        <f>Planning!AP$1080</f>
        <v>0</v>
      </c>
      <c r="AQ944" s="99">
        <f>Planning!AQ$1080</f>
        <v>0</v>
      </c>
      <c r="AR944" s="99">
        <f>Planning!AR$1080</f>
        <v>0</v>
      </c>
      <c r="AS944" s="99">
        <f>Planning!AS$1080</f>
        <v>0</v>
      </c>
      <c r="AT944" s="100">
        <f>Planning!AT$1080</f>
        <v>0</v>
      </c>
      <c r="AU944" s="98">
        <f>Planning!AU$1080</f>
        <v>0</v>
      </c>
      <c r="AV944" s="99">
        <f>Planning!AV$1080</f>
        <v>0</v>
      </c>
      <c r="AW944" s="99">
        <f>Planning!AW$1080</f>
        <v>0</v>
      </c>
      <c r="AX944" s="99">
        <f>Planning!AX$1080</f>
        <v>0</v>
      </c>
      <c r="AY944" s="99">
        <f>Planning!AY$1080</f>
        <v>0</v>
      </c>
      <c r="AZ944" s="99">
        <f>Planning!AZ$1080</f>
        <v>0</v>
      </c>
      <c r="BA944" s="99">
        <f>Planning!BA$1080</f>
        <v>0</v>
      </c>
      <c r="BB944" s="100">
        <f>Planning!BB$1080</f>
        <v>0</v>
      </c>
      <c r="BC944" s="69">
        <f>Planning!BC$1080</f>
        <v>0</v>
      </c>
      <c r="BD944" s="102"/>
      <c r="BE944" s="412">
        <f>Planning!BE$1080</f>
        <v>0</v>
      </c>
      <c r="BF944" s="413">
        <f>Planning!BF$1080</f>
        <v>0</v>
      </c>
      <c r="BG944" s="104">
        <f>Planning!BG$1080</f>
        <v>0</v>
      </c>
      <c r="BH944" s="105">
        <f>Planning!BH$1080</f>
        <v>0</v>
      </c>
      <c r="BI944" s="106" t="str">
        <f>Planning!BI$1080</f>
        <v/>
      </c>
      <c r="BJ944" s="107">
        <f>Planning!BJ$1080</f>
        <v>0</v>
      </c>
      <c r="BL944" s="213">
        <f>Planning!BL$1080</f>
        <v>0</v>
      </c>
      <c r="BM944" s="151">
        <f>Planning!BP$1080</f>
        <v>0</v>
      </c>
      <c r="NL944" s="43" t="s">
        <v>63</v>
      </c>
    </row>
    <row r="945" spans="1:376" ht="10.199999999999999" hidden="1" customHeight="1" thickBot="1">
      <c r="B945" s="337"/>
      <c r="C945" s="425"/>
      <c r="D945" s="17"/>
      <c r="E945" s="140"/>
      <c r="F945" s="140"/>
      <c r="G945" s="140"/>
      <c r="H945" s="11"/>
      <c r="I945" s="19"/>
      <c r="J945" s="19"/>
      <c r="K945" s="19"/>
      <c r="L945" s="19"/>
      <c r="M945" s="19"/>
      <c r="N945" s="12"/>
      <c r="O945" s="27"/>
      <c r="P945" s="28"/>
      <c r="Q945" s="27"/>
      <c r="R945" s="28"/>
      <c r="S945" s="27"/>
      <c r="T945" s="28"/>
      <c r="U945" s="27"/>
      <c r="V945" s="28"/>
      <c r="W945" s="27"/>
      <c r="X945" s="28"/>
      <c r="Y945" s="27"/>
      <c r="Z945" s="28"/>
      <c r="AA945" s="27"/>
      <c r="AB945" s="28"/>
      <c r="AC945" s="27"/>
      <c r="AD945" s="28"/>
      <c r="AE945" s="27"/>
      <c r="AF945" s="28"/>
      <c r="AG945" s="27"/>
      <c r="AH945" s="28"/>
      <c r="AI945" s="27"/>
      <c r="AJ945" s="28"/>
      <c r="AK945" s="27"/>
      <c r="AL945" s="28"/>
      <c r="AM945" s="27"/>
      <c r="AN945" s="28"/>
      <c r="AO945" s="27"/>
      <c r="AP945" s="28"/>
      <c r="AQ945" s="27"/>
      <c r="AR945" s="28"/>
      <c r="AS945" s="27"/>
      <c r="AT945" s="28"/>
      <c r="AU945" s="27"/>
      <c r="AV945" s="28"/>
      <c r="AW945" s="27"/>
      <c r="AX945" s="28"/>
      <c r="AY945" s="27"/>
      <c r="AZ945" s="28"/>
      <c r="BA945" s="27"/>
      <c r="BB945" s="28"/>
      <c r="BC945" s="18"/>
      <c r="BD945" s="103"/>
      <c r="BE945" s="109"/>
      <c r="BF945" s="109"/>
      <c r="BG945" s="108"/>
      <c r="BH945" s="109"/>
      <c r="BI945" s="109"/>
      <c r="BJ945" s="109"/>
      <c r="BK945" s="45"/>
      <c r="BL945" s="109"/>
      <c r="BM945" s="152">
        <f>SUM(BM914:BM944)</f>
        <v>0</v>
      </c>
    </row>
    <row r="946" spans="1:376" ht="10.199999999999999" hidden="1" customHeight="1" thickBot="1">
      <c r="A946" s="26"/>
      <c r="C946" s="399"/>
      <c r="D946" s="399"/>
      <c r="E946" s="399"/>
      <c r="F946" s="399"/>
      <c r="G946" s="399"/>
      <c r="H946" s="399"/>
      <c r="I946" s="399"/>
      <c r="J946" s="399"/>
      <c r="K946" s="399"/>
      <c r="L946" s="399"/>
      <c r="M946" s="399"/>
      <c r="N946" s="399"/>
      <c r="O946" s="399"/>
      <c r="P946" s="399"/>
      <c r="Q946" s="399"/>
      <c r="R946" s="399"/>
      <c r="S946" s="399"/>
      <c r="T946" s="399"/>
      <c r="U946" s="399"/>
      <c r="V946" s="399"/>
      <c r="W946" s="399"/>
      <c r="X946" s="399"/>
      <c r="Y946" s="399"/>
      <c r="Z946" s="399"/>
      <c r="AA946" s="399"/>
      <c r="AB946" s="399"/>
      <c r="AC946" s="399"/>
      <c r="AD946" s="399"/>
      <c r="AE946" s="399"/>
      <c r="AF946" s="399"/>
      <c r="AG946" s="399"/>
      <c r="AH946" s="399"/>
      <c r="AI946" s="399"/>
      <c r="AJ946" s="399"/>
      <c r="AK946" s="399"/>
      <c r="AL946" s="399"/>
      <c r="AM946" s="399"/>
      <c r="AN946" s="399"/>
      <c r="AO946" s="399"/>
      <c r="AP946" s="399"/>
      <c r="AQ946" s="399"/>
      <c r="AR946" s="399"/>
      <c r="AS946" s="399"/>
      <c r="AT946" s="399"/>
      <c r="AU946" s="399"/>
      <c r="AV946" s="399"/>
      <c r="AW946" s="399"/>
      <c r="AX946" s="399"/>
      <c r="AY946" s="399"/>
      <c r="AZ946" s="399"/>
      <c r="BA946" s="399"/>
      <c r="BB946" s="399"/>
      <c r="BC946" s="399"/>
      <c r="BD946" s="293"/>
      <c r="BE946" s="44"/>
      <c r="BF946" s="44"/>
      <c r="BG946" s="44"/>
      <c r="BH946" s="44"/>
      <c r="BI946" s="44"/>
      <c r="BJ946" s="44"/>
      <c r="BL946" s="44"/>
      <c r="BM946" s="44"/>
    </row>
    <row r="947" spans="1:376" ht="18" hidden="1" customHeight="1" thickBot="1">
      <c r="A947" s="26">
        <v>1</v>
      </c>
      <c r="B947" s="337"/>
      <c r="C947" s="404">
        <f>Prenoms!$B$29</f>
        <v>0</v>
      </c>
      <c r="D947" s="405"/>
      <c r="E947" s="405"/>
      <c r="F947" s="405"/>
      <c r="G947" s="405"/>
      <c r="H947" s="405"/>
      <c r="I947" s="405"/>
      <c r="J947" s="405"/>
      <c r="K947" s="405"/>
      <c r="L947" s="405"/>
      <c r="M947" s="405"/>
      <c r="N947" s="405"/>
      <c r="O947" s="405"/>
      <c r="P947" s="405"/>
      <c r="Q947" s="405"/>
      <c r="R947" s="405"/>
      <c r="S947" s="405"/>
      <c r="T947" s="405"/>
      <c r="U947" s="405"/>
      <c r="V947" s="405"/>
      <c r="W947" s="405"/>
      <c r="X947" s="405"/>
      <c r="Y947" s="405"/>
      <c r="Z947" s="405"/>
      <c r="AA947" s="405"/>
      <c r="AB947" s="405"/>
      <c r="AC947" s="405"/>
      <c r="AD947" s="405"/>
      <c r="AE947" s="405"/>
      <c r="AF947" s="405"/>
      <c r="AG947" s="405"/>
      <c r="AH947" s="405"/>
      <c r="AI947" s="405"/>
      <c r="AJ947" s="405"/>
      <c r="AK947" s="405"/>
      <c r="AL947" s="405"/>
      <c r="AM947" s="405"/>
      <c r="AN947" s="405"/>
      <c r="AO947" s="405"/>
      <c r="AP947" s="405"/>
      <c r="AQ947" s="405"/>
      <c r="AR947" s="405"/>
      <c r="AS947" s="405"/>
      <c r="AT947" s="405"/>
      <c r="AU947" s="405"/>
      <c r="AV947" s="405"/>
      <c r="AW947" s="405"/>
      <c r="AX947" s="405"/>
      <c r="AY947" s="405"/>
      <c r="AZ947" s="405"/>
      <c r="BA947" s="405"/>
      <c r="BB947" s="405"/>
      <c r="BC947" s="405"/>
      <c r="BD947" s="102"/>
      <c r="BE947" s="414" t="s">
        <v>13</v>
      </c>
      <c r="BF947" s="415"/>
      <c r="BG947" s="418" t="s">
        <v>50</v>
      </c>
      <c r="BH947" s="420" t="s">
        <v>54</v>
      </c>
      <c r="BI947" s="421"/>
      <c r="BJ947" s="393" t="s">
        <v>46</v>
      </c>
      <c r="BL947" s="359" t="s">
        <v>55</v>
      </c>
      <c r="BM947" s="391" t="str">
        <f>Planning!BP947</f>
        <v>R prévi</v>
      </c>
    </row>
    <row r="948" spans="1:376" ht="10.199999999999999" hidden="1" customHeight="1">
      <c r="A948" s="25"/>
      <c r="B948" s="337"/>
      <c r="C948" s="424">
        <f>$C947</f>
        <v>0</v>
      </c>
      <c r="D948" s="16"/>
      <c r="E948" s="349"/>
      <c r="F948" s="349"/>
      <c r="G948" s="349"/>
      <c r="H948" s="10"/>
      <c r="I948" s="10"/>
      <c r="J948" s="10"/>
      <c r="K948" s="10"/>
      <c r="L948" s="10"/>
      <c r="M948" s="10"/>
      <c r="N948" s="316">
        <v>7</v>
      </c>
      <c r="O948" s="316"/>
      <c r="P948" s="316">
        <v>8</v>
      </c>
      <c r="Q948" s="316"/>
      <c r="R948" s="316">
        <v>9</v>
      </c>
      <c r="S948" s="316"/>
      <c r="T948" s="316">
        <v>10</v>
      </c>
      <c r="U948" s="316"/>
      <c r="V948" s="316">
        <v>11</v>
      </c>
      <c r="W948" s="316"/>
      <c r="X948" s="316">
        <v>12</v>
      </c>
      <c r="Y948" s="316"/>
      <c r="Z948" s="316">
        <v>13</v>
      </c>
      <c r="AA948" s="316"/>
      <c r="AB948" s="316">
        <v>14</v>
      </c>
      <c r="AC948" s="316"/>
      <c r="AD948" s="316">
        <v>15</v>
      </c>
      <c r="AE948" s="316"/>
      <c r="AF948" s="316">
        <v>16</v>
      </c>
      <c r="AG948" s="316"/>
      <c r="AH948" s="316">
        <v>17</v>
      </c>
      <c r="AI948" s="316"/>
      <c r="AJ948" s="316">
        <v>18</v>
      </c>
      <c r="AK948" s="316"/>
      <c r="AL948" s="316">
        <v>19</v>
      </c>
      <c r="AM948" s="316"/>
      <c r="AN948" s="316">
        <v>20</v>
      </c>
      <c r="AO948" s="316"/>
      <c r="AP948" s="316">
        <v>21</v>
      </c>
      <c r="AQ948" s="316"/>
      <c r="AR948" s="316">
        <v>22</v>
      </c>
      <c r="AS948" s="316"/>
      <c r="AT948" s="316">
        <v>23</v>
      </c>
      <c r="AU948" s="316"/>
      <c r="AV948" s="316">
        <v>24</v>
      </c>
      <c r="AW948" s="316"/>
      <c r="AX948" s="316">
        <v>1</v>
      </c>
      <c r="AY948" s="316"/>
      <c r="AZ948" s="316">
        <v>2</v>
      </c>
      <c r="BA948" s="316"/>
      <c r="BB948" s="316">
        <v>3</v>
      </c>
      <c r="BC948" s="346"/>
      <c r="BD948" s="102"/>
      <c r="BE948" s="416"/>
      <c r="BF948" s="417"/>
      <c r="BG948" s="419"/>
      <c r="BH948" s="422"/>
      <c r="BI948" s="423"/>
      <c r="BJ948" s="407"/>
      <c r="BL948" s="406"/>
      <c r="BM948" s="392"/>
    </row>
    <row r="949" spans="1:376" ht="10.199999999999999" hidden="1" customHeight="1">
      <c r="A949" s="25"/>
      <c r="B949" s="337"/>
      <c r="C949" s="424"/>
      <c r="D949" s="15"/>
      <c r="E949" s="322"/>
      <c r="F949" s="322"/>
      <c r="G949" s="322"/>
      <c r="H949" s="323" t="e">
        <f>IF(#REF!&lt;&gt;0,3,0)</f>
        <v>#REF!</v>
      </c>
      <c r="I949" s="426">
        <f>Conges!$B$3</f>
        <v>44896</v>
      </c>
      <c r="J949" s="427"/>
      <c r="K949" s="427"/>
      <c r="L949" s="427"/>
      <c r="M949" s="427"/>
      <c r="N949" s="60" t="str">
        <f>Planning!N$31</f>
        <v/>
      </c>
      <c r="O949" s="92">
        <f>Planning!O$31</f>
        <v>0</v>
      </c>
      <c r="P949" s="93">
        <f>Planning!P$31</f>
        <v>0</v>
      </c>
      <c r="Q949" s="93">
        <f>Planning!Q$31</f>
        <v>0</v>
      </c>
      <c r="R949" s="93">
        <f>Planning!R$31</f>
        <v>0</v>
      </c>
      <c r="S949" s="93">
        <f>Planning!S$31</f>
        <v>0</v>
      </c>
      <c r="T949" s="93">
        <f>Planning!T$31</f>
        <v>0</v>
      </c>
      <c r="U949" s="93">
        <f>Planning!U$31</f>
        <v>0</v>
      </c>
      <c r="V949" s="94">
        <f>Planning!V$31</f>
        <v>0</v>
      </c>
      <c r="W949" s="93">
        <f>Planning!W$31</f>
        <v>0</v>
      </c>
      <c r="X949" s="93">
        <f>Planning!X$31</f>
        <v>0</v>
      </c>
      <c r="Y949" s="93">
        <f>Planning!Y$31</f>
        <v>0</v>
      </c>
      <c r="Z949" s="93">
        <f>Planning!Z$31</f>
        <v>0</v>
      </c>
      <c r="AA949" s="93">
        <f>Planning!AA$31</f>
        <v>0</v>
      </c>
      <c r="AB949" s="93">
        <f>Planning!AB$31</f>
        <v>0</v>
      </c>
      <c r="AC949" s="93">
        <f>Planning!AC$31</f>
        <v>0</v>
      </c>
      <c r="AD949" s="93">
        <f>Planning!AD$31</f>
        <v>0</v>
      </c>
      <c r="AE949" s="92">
        <f>Planning!AE$31</f>
        <v>0</v>
      </c>
      <c r="AF949" s="93">
        <f>Planning!AF$31</f>
        <v>0</v>
      </c>
      <c r="AG949" s="93">
        <f>Planning!AG$31</f>
        <v>0</v>
      </c>
      <c r="AH949" s="93">
        <f>Planning!AH$31</f>
        <v>0</v>
      </c>
      <c r="AI949" s="93">
        <f>Planning!AI$31</f>
        <v>0</v>
      </c>
      <c r="AJ949" s="94">
        <f>Planning!AJ$31</f>
        <v>0</v>
      </c>
      <c r="AK949" s="93">
        <f>Planning!AK$31</f>
        <v>0</v>
      </c>
      <c r="AL949" s="93">
        <f>Planning!AL$31</f>
        <v>0</v>
      </c>
      <c r="AM949" s="93">
        <f>Planning!AM$31</f>
        <v>0</v>
      </c>
      <c r="AN949" s="93">
        <f>Planning!AN$31</f>
        <v>0</v>
      </c>
      <c r="AO949" s="93">
        <f>Planning!AO$31</f>
        <v>0</v>
      </c>
      <c r="AP949" s="93">
        <f>Planning!AP$31</f>
        <v>0</v>
      </c>
      <c r="AQ949" s="93">
        <f>Planning!AQ$31</f>
        <v>0</v>
      </c>
      <c r="AR949" s="93">
        <f>Planning!AR$31</f>
        <v>0</v>
      </c>
      <c r="AS949" s="93">
        <f>Planning!AS$31</f>
        <v>0</v>
      </c>
      <c r="AT949" s="93">
        <f>Planning!AT$31</f>
        <v>0</v>
      </c>
      <c r="AU949" s="92">
        <f>Planning!AU$31</f>
        <v>0</v>
      </c>
      <c r="AV949" s="93">
        <f>Planning!AV$31</f>
        <v>0</v>
      </c>
      <c r="AW949" s="93">
        <f>Planning!AW$31</f>
        <v>0</v>
      </c>
      <c r="AX949" s="93">
        <f>Planning!AX$31</f>
        <v>0</v>
      </c>
      <c r="AY949" s="93">
        <f>Planning!AY$31</f>
        <v>0</v>
      </c>
      <c r="AZ949" s="93">
        <f>Planning!AZ$31</f>
        <v>0</v>
      </c>
      <c r="BA949" s="93">
        <f>Planning!BA$31</f>
        <v>0</v>
      </c>
      <c r="BB949" s="94">
        <f>Planning!BB$31</f>
        <v>0</v>
      </c>
      <c r="BC949" s="64">
        <f>Planning!BC$31</f>
        <v>0</v>
      </c>
      <c r="BD949" s="102"/>
      <c r="BE949" s="428">
        <f>Planning!BE$31</f>
        <v>0</v>
      </c>
      <c r="BF949" s="429">
        <f>Planning!BF$31</f>
        <v>0</v>
      </c>
      <c r="BG949" s="70">
        <f>Planning!BG$31</f>
        <v>0</v>
      </c>
      <c r="BH949" s="71">
        <f>Planning!BH$31</f>
        <v>0</v>
      </c>
      <c r="BI949" s="72" t="str">
        <f>Planning!BI$31</f>
        <v/>
      </c>
      <c r="BJ949" s="73">
        <f>Planning!BJ$31</f>
        <v>0</v>
      </c>
      <c r="BL949" s="212">
        <f>Planning!BL$31</f>
        <v>0</v>
      </c>
      <c r="BM949" s="141">
        <f>Planning!BP$31</f>
        <v>0</v>
      </c>
      <c r="NL949" s="43" t="s">
        <v>63</v>
      </c>
    </row>
    <row r="950" spans="1:376" ht="10.199999999999999" hidden="1" customHeight="1">
      <c r="A950" s="25"/>
      <c r="B950" s="337"/>
      <c r="C950" s="424"/>
      <c r="D950" s="15"/>
      <c r="E950" s="322"/>
      <c r="F950" s="322"/>
      <c r="G950" s="322"/>
      <c r="H950" s="323"/>
      <c r="I950" s="402">
        <f>Conges!$B$4</f>
        <v>44897</v>
      </c>
      <c r="J950" s="403"/>
      <c r="K950" s="403"/>
      <c r="L950" s="403"/>
      <c r="M950" s="403"/>
      <c r="N950" s="78" t="str">
        <f>Planning!N$66</f>
        <v/>
      </c>
      <c r="O950" s="95">
        <f>Planning!O$66</f>
        <v>0</v>
      </c>
      <c r="P950" s="96">
        <f>Planning!P$66</f>
        <v>0</v>
      </c>
      <c r="Q950" s="96">
        <f>Planning!Q$66</f>
        <v>0</v>
      </c>
      <c r="R950" s="96">
        <f>Planning!R$66</f>
        <v>0</v>
      </c>
      <c r="S950" s="96">
        <f>Planning!S$66</f>
        <v>0</v>
      </c>
      <c r="T950" s="96">
        <f>Planning!T$66</f>
        <v>0</v>
      </c>
      <c r="U950" s="96">
        <f>Planning!U$66</f>
        <v>0</v>
      </c>
      <c r="V950" s="97">
        <f>Planning!V$66</f>
        <v>0</v>
      </c>
      <c r="W950" s="96">
        <f>Planning!W$66</f>
        <v>0</v>
      </c>
      <c r="X950" s="96">
        <f>Planning!X$66</f>
        <v>0</v>
      </c>
      <c r="Y950" s="96">
        <f>Planning!Y$66</f>
        <v>0</v>
      </c>
      <c r="Z950" s="96">
        <f>Planning!Z$66</f>
        <v>0</v>
      </c>
      <c r="AA950" s="96">
        <f>Planning!AA$66</f>
        <v>0</v>
      </c>
      <c r="AB950" s="96">
        <f>Planning!AB$66</f>
        <v>0</v>
      </c>
      <c r="AC950" s="96">
        <f>Planning!AC$66</f>
        <v>0</v>
      </c>
      <c r="AD950" s="96">
        <f>Planning!AD$66</f>
        <v>0</v>
      </c>
      <c r="AE950" s="95">
        <f>Planning!AE$66</f>
        <v>0</v>
      </c>
      <c r="AF950" s="96">
        <f>Planning!AF$66</f>
        <v>0</v>
      </c>
      <c r="AG950" s="96">
        <f>Planning!AG$66</f>
        <v>0</v>
      </c>
      <c r="AH950" s="96">
        <f>Planning!AH$66</f>
        <v>0</v>
      </c>
      <c r="AI950" s="96">
        <f>Planning!AI$66</f>
        <v>0</v>
      </c>
      <c r="AJ950" s="97">
        <f>Planning!AJ$66</f>
        <v>0</v>
      </c>
      <c r="AK950" s="96">
        <f>Planning!AK$66</f>
        <v>0</v>
      </c>
      <c r="AL950" s="96">
        <f>Planning!AL$66</f>
        <v>0</v>
      </c>
      <c r="AM950" s="96">
        <f>Planning!AM$66</f>
        <v>0</v>
      </c>
      <c r="AN950" s="96">
        <f>Planning!AN$66</f>
        <v>0</v>
      </c>
      <c r="AO950" s="96">
        <f>Planning!AO$66</f>
        <v>0</v>
      </c>
      <c r="AP950" s="96">
        <f>Planning!AP$66</f>
        <v>0</v>
      </c>
      <c r="AQ950" s="96">
        <f>Planning!AQ$66</f>
        <v>0</v>
      </c>
      <c r="AR950" s="96">
        <f>Planning!AR$66</f>
        <v>0</v>
      </c>
      <c r="AS950" s="96">
        <f>Planning!AS$66</f>
        <v>0</v>
      </c>
      <c r="AT950" s="96">
        <f>Planning!AT$66</f>
        <v>0</v>
      </c>
      <c r="AU950" s="95">
        <f>Planning!AU$66</f>
        <v>0</v>
      </c>
      <c r="AV950" s="96">
        <f>Planning!AV$66</f>
        <v>0</v>
      </c>
      <c r="AW950" s="96">
        <f>Planning!AW$66</f>
        <v>0</v>
      </c>
      <c r="AX950" s="96">
        <f>Planning!AX$66</f>
        <v>0</v>
      </c>
      <c r="AY950" s="96">
        <f>Planning!AY$66</f>
        <v>0</v>
      </c>
      <c r="AZ950" s="96">
        <f>Planning!AZ$66</f>
        <v>0</v>
      </c>
      <c r="BA950" s="96">
        <f>Planning!BA$66</f>
        <v>0</v>
      </c>
      <c r="BB950" s="97">
        <f>Planning!BB$66</f>
        <v>0</v>
      </c>
      <c r="BC950" s="82">
        <f>Planning!BC$66</f>
        <v>0</v>
      </c>
      <c r="BD950" s="102"/>
      <c r="BE950" s="410">
        <f>Planning!BE$66</f>
        <v>0</v>
      </c>
      <c r="BF950" s="411">
        <f>Planning!BF$66</f>
        <v>0</v>
      </c>
      <c r="BG950" s="88">
        <f>Planning!BG$66</f>
        <v>0</v>
      </c>
      <c r="BH950" s="89">
        <f>Planning!BH$66</f>
        <v>0</v>
      </c>
      <c r="BI950" s="90" t="str">
        <f>Planning!BI$66</f>
        <v/>
      </c>
      <c r="BJ950" s="91">
        <f>Planning!BJ$66</f>
        <v>0</v>
      </c>
      <c r="BL950" s="211">
        <f>Planning!BL$66</f>
        <v>0</v>
      </c>
      <c r="BM950" s="142">
        <f>Planning!BP$66</f>
        <v>0</v>
      </c>
      <c r="NL950" s="43" t="s">
        <v>63</v>
      </c>
    </row>
    <row r="951" spans="1:376" ht="10.199999999999999" hidden="1" customHeight="1">
      <c r="A951" s="25"/>
      <c r="B951" s="337"/>
      <c r="C951" s="424"/>
      <c r="D951" s="15"/>
      <c r="E951" s="324"/>
      <c r="F951" s="324"/>
      <c r="G951" s="324"/>
      <c r="H951" s="323"/>
      <c r="I951" s="400">
        <f>Conges!$B$5</f>
        <v>44898</v>
      </c>
      <c r="J951" s="401"/>
      <c r="K951" s="401"/>
      <c r="L951" s="401"/>
      <c r="M951" s="401"/>
      <c r="N951" s="65" t="str">
        <f>Planning!N$101</f>
        <v/>
      </c>
      <c r="O951" s="98">
        <f>Planning!O$101</f>
        <v>0</v>
      </c>
      <c r="P951" s="99">
        <f>Planning!P$101</f>
        <v>0</v>
      </c>
      <c r="Q951" s="99">
        <f>Planning!Q$101</f>
        <v>0</v>
      </c>
      <c r="R951" s="99">
        <f>Planning!R$101</f>
        <v>0</v>
      </c>
      <c r="S951" s="99">
        <f>Planning!S$101</f>
        <v>0</v>
      </c>
      <c r="T951" s="99">
        <f>Planning!T$101</f>
        <v>0</v>
      </c>
      <c r="U951" s="99">
        <f>Planning!U$101</f>
        <v>0</v>
      </c>
      <c r="V951" s="100">
        <f>Planning!V$101</f>
        <v>0</v>
      </c>
      <c r="W951" s="99">
        <f>Planning!W$101</f>
        <v>0</v>
      </c>
      <c r="X951" s="99">
        <f>Planning!X$101</f>
        <v>0</v>
      </c>
      <c r="Y951" s="99">
        <f>Planning!Y$101</f>
        <v>0</v>
      </c>
      <c r="Z951" s="99">
        <f>Planning!Z$101</f>
        <v>0</v>
      </c>
      <c r="AA951" s="99">
        <f>Planning!AA$101</f>
        <v>0</v>
      </c>
      <c r="AB951" s="99">
        <f>Planning!AB$101</f>
        <v>0</v>
      </c>
      <c r="AC951" s="99">
        <f>Planning!AC$101</f>
        <v>0</v>
      </c>
      <c r="AD951" s="99">
        <f>Planning!AD$101</f>
        <v>0</v>
      </c>
      <c r="AE951" s="98">
        <f>Planning!AE$101</f>
        <v>0</v>
      </c>
      <c r="AF951" s="99">
        <f>Planning!AF$101</f>
        <v>0</v>
      </c>
      <c r="AG951" s="99">
        <f>Planning!AG$101</f>
        <v>0</v>
      </c>
      <c r="AH951" s="99">
        <f>Planning!AH$101</f>
        <v>0</v>
      </c>
      <c r="AI951" s="99">
        <f>Planning!AI$101</f>
        <v>0</v>
      </c>
      <c r="AJ951" s="100">
        <f>Planning!AJ$101</f>
        <v>0</v>
      </c>
      <c r="AK951" s="99">
        <f>Planning!AK$101</f>
        <v>0</v>
      </c>
      <c r="AL951" s="99">
        <f>Planning!AL$101</f>
        <v>0</v>
      </c>
      <c r="AM951" s="99">
        <f>Planning!AM$101</f>
        <v>0</v>
      </c>
      <c r="AN951" s="99">
        <f>Planning!AN$101</f>
        <v>0</v>
      </c>
      <c r="AO951" s="99">
        <f>Planning!AO$101</f>
        <v>0</v>
      </c>
      <c r="AP951" s="99">
        <f>Planning!AP$101</f>
        <v>0</v>
      </c>
      <c r="AQ951" s="99">
        <f>Planning!AQ$101</f>
        <v>0</v>
      </c>
      <c r="AR951" s="99">
        <f>Planning!AR$101</f>
        <v>0</v>
      </c>
      <c r="AS951" s="99">
        <f>Planning!AS$101</f>
        <v>0</v>
      </c>
      <c r="AT951" s="99">
        <f>Planning!AT$101</f>
        <v>0</v>
      </c>
      <c r="AU951" s="98">
        <f>Planning!AU$101</f>
        <v>0</v>
      </c>
      <c r="AV951" s="99">
        <f>Planning!AV$101</f>
        <v>0</v>
      </c>
      <c r="AW951" s="99">
        <f>Planning!AW$101</f>
        <v>0</v>
      </c>
      <c r="AX951" s="99">
        <f>Planning!AX$101</f>
        <v>0</v>
      </c>
      <c r="AY951" s="99">
        <f>Planning!AY$101</f>
        <v>0</v>
      </c>
      <c r="AZ951" s="99">
        <f>Planning!AZ$101</f>
        <v>0</v>
      </c>
      <c r="BA951" s="99">
        <f>Planning!BA$101</f>
        <v>0</v>
      </c>
      <c r="BB951" s="100">
        <f>Planning!BB$101</f>
        <v>0</v>
      </c>
      <c r="BC951" s="69">
        <f>Planning!BC$101</f>
        <v>0</v>
      </c>
      <c r="BD951" s="102"/>
      <c r="BE951" s="408">
        <f>Planning!BE$101</f>
        <v>0</v>
      </c>
      <c r="BF951" s="409">
        <f>Planning!BF$101</f>
        <v>0</v>
      </c>
      <c r="BG951" s="74">
        <f>Planning!BG$101</f>
        <v>0</v>
      </c>
      <c r="BH951" s="75">
        <f>Planning!BH$101</f>
        <v>0</v>
      </c>
      <c r="BI951" s="76" t="str">
        <f>Planning!BI$101</f>
        <v/>
      </c>
      <c r="BJ951" s="77">
        <f>Planning!BJ$101</f>
        <v>0</v>
      </c>
      <c r="BL951" s="210">
        <f>Planning!BL$101</f>
        <v>0</v>
      </c>
      <c r="BM951" s="143">
        <f>Planning!BP$101</f>
        <v>0</v>
      </c>
      <c r="NL951" s="43" t="s">
        <v>63</v>
      </c>
    </row>
    <row r="952" spans="1:376" ht="10.199999999999999" hidden="1" customHeight="1">
      <c r="A952" s="25"/>
      <c r="B952" s="337"/>
      <c r="C952" s="424"/>
      <c r="D952" s="15"/>
      <c r="E952" s="322"/>
      <c r="F952" s="322"/>
      <c r="G952" s="322"/>
      <c r="H952" s="323"/>
      <c r="I952" s="402">
        <f>Conges!$B$6</f>
        <v>44899</v>
      </c>
      <c r="J952" s="403"/>
      <c r="K952" s="403"/>
      <c r="L952" s="403"/>
      <c r="M952" s="403"/>
      <c r="N952" s="78" t="str">
        <f>Planning!N$136</f>
        <v/>
      </c>
      <c r="O952" s="95">
        <f>Planning!O$136</f>
        <v>0</v>
      </c>
      <c r="P952" s="96">
        <f>Planning!P$136</f>
        <v>0</v>
      </c>
      <c r="Q952" s="96">
        <f>Planning!Q$136</f>
        <v>0</v>
      </c>
      <c r="R952" s="96">
        <f>Planning!R$136</f>
        <v>0</v>
      </c>
      <c r="S952" s="96">
        <f>Planning!S$136</f>
        <v>0</v>
      </c>
      <c r="T952" s="96">
        <f>Planning!T$136</f>
        <v>0</v>
      </c>
      <c r="U952" s="96">
        <f>Planning!U$136</f>
        <v>0</v>
      </c>
      <c r="V952" s="97">
        <f>Planning!V$136</f>
        <v>0</v>
      </c>
      <c r="W952" s="96">
        <f>Planning!W$136</f>
        <v>0</v>
      </c>
      <c r="X952" s="96">
        <f>Planning!X$136</f>
        <v>0</v>
      </c>
      <c r="Y952" s="96">
        <f>Planning!Y$136</f>
        <v>0</v>
      </c>
      <c r="Z952" s="96">
        <f>Planning!Z$136</f>
        <v>0</v>
      </c>
      <c r="AA952" s="96">
        <f>Planning!AA$136</f>
        <v>0</v>
      </c>
      <c r="AB952" s="96">
        <f>Planning!AB$136</f>
        <v>0</v>
      </c>
      <c r="AC952" s="96">
        <f>Planning!AC$136</f>
        <v>0</v>
      </c>
      <c r="AD952" s="96">
        <f>Planning!AD$136</f>
        <v>0</v>
      </c>
      <c r="AE952" s="95">
        <f>Planning!AE$136</f>
        <v>0</v>
      </c>
      <c r="AF952" s="96">
        <f>Planning!AF$136</f>
        <v>0</v>
      </c>
      <c r="AG952" s="96">
        <f>Planning!AG$136</f>
        <v>0</v>
      </c>
      <c r="AH952" s="96">
        <f>Planning!AH$136</f>
        <v>0</v>
      </c>
      <c r="AI952" s="96">
        <f>Planning!AI$136</f>
        <v>0</v>
      </c>
      <c r="AJ952" s="97">
        <f>Planning!AJ$136</f>
        <v>0</v>
      </c>
      <c r="AK952" s="96">
        <f>Planning!AK$136</f>
        <v>0</v>
      </c>
      <c r="AL952" s="96">
        <f>Planning!AL$136</f>
        <v>0</v>
      </c>
      <c r="AM952" s="96">
        <f>Planning!AM$136</f>
        <v>0</v>
      </c>
      <c r="AN952" s="96">
        <f>Planning!AN$136</f>
        <v>0</v>
      </c>
      <c r="AO952" s="96">
        <f>Planning!AO$136</f>
        <v>0</v>
      </c>
      <c r="AP952" s="96">
        <f>Planning!AP$136</f>
        <v>0</v>
      </c>
      <c r="AQ952" s="96">
        <f>Planning!AQ$136</f>
        <v>0</v>
      </c>
      <c r="AR952" s="96">
        <f>Planning!AR$136</f>
        <v>0</v>
      </c>
      <c r="AS952" s="96">
        <f>Planning!AS$136</f>
        <v>0</v>
      </c>
      <c r="AT952" s="96">
        <f>Planning!AT$136</f>
        <v>0</v>
      </c>
      <c r="AU952" s="95">
        <f>Planning!AU$136</f>
        <v>0</v>
      </c>
      <c r="AV952" s="96">
        <f>Planning!AV$136</f>
        <v>0</v>
      </c>
      <c r="AW952" s="96">
        <f>Planning!AW$136</f>
        <v>0</v>
      </c>
      <c r="AX952" s="96">
        <f>Planning!AX$136</f>
        <v>0</v>
      </c>
      <c r="AY952" s="96">
        <f>Planning!AY$136</f>
        <v>0</v>
      </c>
      <c r="AZ952" s="96">
        <f>Planning!AZ$136</f>
        <v>0</v>
      </c>
      <c r="BA952" s="96">
        <f>Planning!BA$136</f>
        <v>0</v>
      </c>
      <c r="BB952" s="97">
        <f>Planning!BB$136</f>
        <v>0</v>
      </c>
      <c r="BC952" s="82">
        <f>Planning!BC$136</f>
        <v>0</v>
      </c>
      <c r="BD952" s="102"/>
      <c r="BE952" s="410">
        <f>Planning!BE$136</f>
        <v>0</v>
      </c>
      <c r="BF952" s="411">
        <f>Planning!BF$136</f>
        <v>0</v>
      </c>
      <c r="BG952" s="88">
        <f>Planning!BG$136</f>
        <v>0</v>
      </c>
      <c r="BH952" s="89">
        <f>Planning!BH$136</f>
        <v>0</v>
      </c>
      <c r="BI952" s="90" t="str">
        <f>Planning!BI$136</f>
        <v/>
      </c>
      <c r="BJ952" s="91">
        <f>Planning!BJ$136</f>
        <v>0</v>
      </c>
      <c r="BL952" s="211">
        <f>Planning!BL$136</f>
        <v>0</v>
      </c>
      <c r="BM952" s="142">
        <f>Planning!BP$136</f>
        <v>0</v>
      </c>
      <c r="NL952" s="43" t="s">
        <v>63</v>
      </c>
    </row>
    <row r="953" spans="1:376" ht="10.199999999999999" hidden="1" customHeight="1">
      <c r="A953" s="25"/>
      <c r="B953" s="337"/>
      <c r="C953" s="424"/>
      <c r="D953" s="15"/>
      <c r="E953" s="322"/>
      <c r="F953" s="322"/>
      <c r="G953" s="322"/>
      <c r="H953" s="323"/>
      <c r="I953" s="400">
        <f>Conges!$B$7</f>
        <v>44900</v>
      </c>
      <c r="J953" s="401"/>
      <c r="K953" s="401"/>
      <c r="L953" s="401"/>
      <c r="M953" s="401"/>
      <c r="N953" s="65" t="str">
        <f>Planning!N$171</f>
        <v/>
      </c>
      <c r="O953" s="98">
        <f>Planning!O$171</f>
        <v>0</v>
      </c>
      <c r="P953" s="99">
        <f>Planning!P$171</f>
        <v>0</v>
      </c>
      <c r="Q953" s="99">
        <f>Planning!Q$171</f>
        <v>0</v>
      </c>
      <c r="R953" s="99">
        <f>Planning!R$171</f>
        <v>0</v>
      </c>
      <c r="S953" s="99">
        <f>Planning!S$171</f>
        <v>0</v>
      </c>
      <c r="T953" s="99">
        <f>Planning!T$171</f>
        <v>0</v>
      </c>
      <c r="U953" s="99">
        <f>Planning!U$171</f>
        <v>0</v>
      </c>
      <c r="V953" s="100">
        <f>Planning!V$171</f>
        <v>0</v>
      </c>
      <c r="W953" s="99">
        <f>Planning!W$171</f>
        <v>0</v>
      </c>
      <c r="X953" s="99">
        <f>Planning!X$171</f>
        <v>0</v>
      </c>
      <c r="Y953" s="99">
        <f>Planning!Y$171</f>
        <v>0</v>
      </c>
      <c r="Z953" s="99">
        <f>Planning!Z$171</f>
        <v>0</v>
      </c>
      <c r="AA953" s="99">
        <f>Planning!AA$171</f>
        <v>0</v>
      </c>
      <c r="AB953" s="99">
        <f>Planning!AB$171</f>
        <v>0</v>
      </c>
      <c r="AC953" s="99">
        <f>Planning!AC$171</f>
        <v>0</v>
      </c>
      <c r="AD953" s="99">
        <f>Planning!AD$171</f>
        <v>0</v>
      </c>
      <c r="AE953" s="98">
        <f>Planning!AE$171</f>
        <v>0</v>
      </c>
      <c r="AF953" s="99">
        <f>Planning!AF$171</f>
        <v>0</v>
      </c>
      <c r="AG953" s="99">
        <f>Planning!AG$171</f>
        <v>0</v>
      </c>
      <c r="AH953" s="99">
        <f>Planning!AH$171</f>
        <v>0</v>
      </c>
      <c r="AI953" s="99">
        <f>Planning!AI$171</f>
        <v>0</v>
      </c>
      <c r="AJ953" s="100">
        <f>Planning!AJ$171</f>
        <v>0</v>
      </c>
      <c r="AK953" s="99">
        <f>Planning!AK$171</f>
        <v>0</v>
      </c>
      <c r="AL953" s="99">
        <f>Planning!AL$171</f>
        <v>0</v>
      </c>
      <c r="AM953" s="99">
        <f>Planning!AM$171</f>
        <v>0</v>
      </c>
      <c r="AN953" s="99">
        <f>Planning!AN$171</f>
        <v>0</v>
      </c>
      <c r="AO953" s="99">
        <f>Planning!AO$171</f>
        <v>0</v>
      </c>
      <c r="AP953" s="99">
        <f>Planning!AP$171</f>
        <v>0</v>
      </c>
      <c r="AQ953" s="99">
        <f>Planning!AQ$171</f>
        <v>0</v>
      </c>
      <c r="AR953" s="99">
        <f>Planning!AR$171</f>
        <v>0</v>
      </c>
      <c r="AS953" s="99">
        <f>Planning!AS$171</f>
        <v>0</v>
      </c>
      <c r="AT953" s="99">
        <f>Planning!AT$171</f>
        <v>0</v>
      </c>
      <c r="AU953" s="98">
        <f>Planning!AU$171</f>
        <v>0</v>
      </c>
      <c r="AV953" s="99">
        <f>Planning!AV$171</f>
        <v>0</v>
      </c>
      <c r="AW953" s="99">
        <f>Planning!AW$171</f>
        <v>0</v>
      </c>
      <c r="AX953" s="99">
        <f>Planning!AX$171</f>
        <v>0</v>
      </c>
      <c r="AY953" s="99">
        <f>Planning!AY$171</f>
        <v>0</v>
      </c>
      <c r="AZ953" s="99">
        <f>Planning!AZ$171</f>
        <v>0</v>
      </c>
      <c r="BA953" s="99">
        <f>Planning!BA$171</f>
        <v>0</v>
      </c>
      <c r="BB953" s="100">
        <f>Planning!BB$171</f>
        <v>0</v>
      </c>
      <c r="BC953" s="69">
        <f>Planning!BC$171</f>
        <v>0</v>
      </c>
      <c r="BD953" s="102"/>
      <c r="BE953" s="408">
        <f>Planning!BE$171</f>
        <v>0</v>
      </c>
      <c r="BF953" s="409">
        <f>Planning!BF$171</f>
        <v>0</v>
      </c>
      <c r="BG953" s="74">
        <f>Planning!BG$171</f>
        <v>0</v>
      </c>
      <c r="BH953" s="75">
        <f>Planning!BH$171</f>
        <v>0</v>
      </c>
      <c r="BI953" s="76" t="str">
        <f>Planning!BI$171</f>
        <v/>
      </c>
      <c r="BJ953" s="77">
        <f>Planning!BJ$171</f>
        <v>0</v>
      </c>
      <c r="BL953" s="210">
        <f>Planning!BL$171</f>
        <v>0</v>
      </c>
      <c r="BM953" s="143">
        <f>Planning!BP$171</f>
        <v>0</v>
      </c>
      <c r="NL953" s="43" t="s">
        <v>63</v>
      </c>
    </row>
    <row r="954" spans="1:376" ht="10.199999999999999" hidden="1" customHeight="1">
      <c r="A954" s="25"/>
      <c r="B954" s="337"/>
      <c r="C954" s="424"/>
      <c r="D954" s="15"/>
      <c r="E954" s="334" t="str">
        <f>Planning!$E$9</f>
        <v>CREPIERE</v>
      </c>
      <c r="F954" s="334"/>
      <c r="G954" s="124">
        <f>(COUNTIF(O949:BB979,Planning!$MT$3))/2</f>
        <v>0</v>
      </c>
      <c r="H954" s="323"/>
      <c r="I954" s="402">
        <f>Conges!$B$8</f>
        <v>44901</v>
      </c>
      <c r="J954" s="403"/>
      <c r="K954" s="403"/>
      <c r="L954" s="403"/>
      <c r="M954" s="403"/>
      <c r="N954" s="78" t="str">
        <f>Planning!N$206</f>
        <v/>
      </c>
      <c r="O954" s="95">
        <f>Planning!O$206</f>
        <v>0</v>
      </c>
      <c r="P954" s="96">
        <f>Planning!P$206</f>
        <v>0</v>
      </c>
      <c r="Q954" s="96">
        <f>Planning!Q$206</f>
        <v>0</v>
      </c>
      <c r="R954" s="96">
        <f>Planning!R$206</f>
        <v>0</v>
      </c>
      <c r="S954" s="96">
        <f>Planning!S$206</f>
        <v>0</v>
      </c>
      <c r="T954" s="96">
        <f>Planning!T$206</f>
        <v>0</v>
      </c>
      <c r="U954" s="96">
        <f>Planning!U$206</f>
        <v>0</v>
      </c>
      <c r="V954" s="97">
        <f>Planning!V$206</f>
        <v>0</v>
      </c>
      <c r="W954" s="96">
        <f>Planning!W$206</f>
        <v>0</v>
      </c>
      <c r="X954" s="96">
        <f>Planning!X$206</f>
        <v>0</v>
      </c>
      <c r="Y954" s="96">
        <f>Planning!Y$206</f>
        <v>0</v>
      </c>
      <c r="Z954" s="96">
        <f>Planning!Z$206</f>
        <v>0</v>
      </c>
      <c r="AA954" s="96">
        <f>Planning!AA$206</f>
        <v>0</v>
      </c>
      <c r="AB954" s="96">
        <f>Planning!AB$206</f>
        <v>0</v>
      </c>
      <c r="AC954" s="96">
        <f>Planning!AC$206</f>
        <v>0</v>
      </c>
      <c r="AD954" s="96">
        <f>Planning!AD$206</f>
        <v>0</v>
      </c>
      <c r="AE954" s="95">
        <f>Planning!AE$206</f>
        <v>0</v>
      </c>
      <c r="AF954" s="96">
        <f>Planning!AF$206</f>
        <v>0</v>
      </c>
      <c r="AG954" s="96">
        <f>Planning!AG$206</f>
        <v>0</v>
      </c>
      <c r="AH954" s="96">
        <f>Planning!AH$206</f>
        <v>0</v>
      </c>
      <c r="AI954" s="96">
        <f>Planning!AI$206</f>
        <v>0</v>
      </c>
      <c r="AJ954" s="97">
        <f>Planning!AJ$206</f>
        <v>0</v>
      </c>
      <c r="AK954" s="96">
        <f>Planning!AK$206</f>
        <v>0</v>
      </c>
      <c r="AL954" s="96">
        <f>Planning!AL$206</f>
        <v>0</v>
      </c>
      <c r="AM954" s="96">
        <f>Planning!AM$206</f>
        <v>0</v>
      </c>
      <c r="AN954" s="96">
        <f>Planning!AN$206</f>
        <v>0</v>
      </c>
      <c r="AO954" s="96">
        <f>Planning!AO$206</f>
        <v>0</v>
      </c>
      <c r="AP954" s="96">
        <f>Planning!AP$206</f>
        <v>0</v>
      </c>
      <c r="AQ954" s="96">
        <f>Planning!AQ$206</f>
        <v>0</v>
      </c>
      <c r="AR954" s="96">
        <f>Planning!AR$206</f>
        <v>0</v>
      </c>
      <c r="AS954" s="96">
        <f>Planning!AS$206</f>
        <v>0</v>
      </c>
      <c r="AT954" s="96">
        <f>Planning!AT$206</f>
        <v>0</v>
      </c>
      <c r="AU954" s="95">
        <f>Planning!AU$206</f>
        <v>0</v>
      </c>
      <c r="AV954" s="96">
        <f>Planning!AV$206</f>
        <v>0</v>
      </c>
      <c r="AW954" s="96">
        <f>Planning!AW$206</f>
        <v>0</v>
      </c>
      <c r="AX954" s="96">
        <f>Planning!AX$206</f>
        <v>0</v>
      </c>
      <c r="AY954" s="96">
        <f>Planning!AY$206</f>
        <v>0</v>
      </c>
      <c r="AZ954" s="96">
        <f>Planning!AZ$206</f>
        <v>0</v>
      </c>
      <c r="BA954" s="96">
        <f>Planning!BA$206</f>
        <v>0</v>
      </c>
      <c r="BB954" s="97">
        <f>Planning!BB$206</f>
        <v>0</v>
      </c>
      <c r="BC954" s="82">
        <f>Planning!BC$206</f>
        <v>0</v>
      </c>
      <c r="BD954" s="102"/>
      <c r="BE954" s="410">
        <f>Planning!BE$206</f>
        <v>0</v>
      </c>
      <c r="BF954" s="411">
        <f>Planning!BF$206</f>
        <v>0</v>
      </c>
      <c r="BG954" s="88">
        <f>Planning!BG$206</f>
        <v>0</v>
      </c>
      <c r="BH954" s="89">
        <f>Planning!BH$206</f>
        <v>0</v>
      </c>
      <c r="BI954" s="90" t="str">
        <f>Planning!BI$206</f>
        <v/>
      </c>
      <c r="BJ954" s="91">
        <f>Planning!BJ$206</f>
        <v>0</v>
      </c>
      <c r="BL954" s="211">
        <f>Planning!BL$206</f>
        <v>0</v>
      </c>
      <c r="BM954" s="142">
        <f>Planning!BP$206</f>
        <v>0</v>
      </c>
      <c r="NL954" s="43" t="s">
        <v>63</v>
      </c>
    </row>
    <row r="955" spans="1:376" ht="10.199999999999999" hidden="1" customHeight="1">
      <c r="A955" s="25"/>
      <c r="B955" s="337"/>
      <c r="C955" s="424"/>
      <c r="D955" s="15"/>
      <c r="E955" s="318" t="str">
        <f>Planning!$E$10</f>
        <v>BRASSERIE</v>
      </c>
      <c r="F955" s="318"/>
      <c r="G955" s="125">
        <f>(COUNTIF(O949:BB979,Planning!$MV$3))/2</f>
        <v>0</v>
      </c>
      <c r="H955" s="323"/>
      <c r="I955" s="400">
        <f>Conges!$B$9</f>
        <v>44902</v>
      </c>
      <c r="J955" s="401"/>
      <c r="K955" s="401"/>
      <c r="L955" s="401"/>
      <c r="M955" s="401"/>
      <c r="N955" s="65" t="str">
        <f>Planning!N$241</f>
        <v/>
      </c>
      <c r="O955" s="98">
        <f>Planning!O$241</f>
        <v>0</v>
      </c>
      <c r="P955" s="99">
        <f>Planning!P$241</f>
        <v>0</v>
      </c>
      <c r="Q955" s="99">
        <f>Planning!Q$241</f>
        <v>0</v>
      </c>
      <c r="R955" s="99">
        <f>Planning!R$241</f>
        <v>0</v>
      </c>
      <c r="S955" s="99">
        <f>Planning!S$241</f>
        <v>0</v>
      </c>
      <c r="T955" s="99">
        <f>Planning!T$241</f>
        <v>0</v>
      </c>
      <c r="U955" s="99">
        <f>Planning!U$241</f>
        <v>0</v>
      </c>
      <c r="V955" s="100">
        <f>Planning!V$241</f>
        <v>0</v>
      </c>
      <c r="W955" s="99">
        <f>Planning!W$241</f>
        <v>0</v>
      </c>
      <c r="X955" s="99">
        <f>Planning!X$241</f>
        <v>0</v>
      </c>
      <c r="Y955" s="99">
        <f>Planning!Y$241</f>
        <v>0</v>
      </c>
      <c r="Z955" s="99">
        <f>Planning!Z$241</f>
        <v>0</v>
      </c>
      <c r="AA955" s="99">
        <f>Planning!AA$241</f>
        <v>0</v>
      </c>
      <c r="AB955" s="99">
        <f>Planning!AB$241</f>
        <v>0</v>
      </c>
      <c r="AC955" s="99">
        <f>Planning!AC$241</f>
        <v>0</v>
      </c>
      <c r="AD955" s="99">
        <f>Planning!AD$241</f>
        <v>0</v>
      </c>
      <c r="AE955" s="98">
        <f>Planning!AE$241</f>
        <v>0</v>
      </c>
      <c r="AF955" s="99">
        <f>Planning!AF$241</f>
        <v>0</v>
      </c>
      <c r="AG955" s="99">
        <f>Planning!AG$241</f>
        <v>0</v>
      </c>
      <c r="AH955" s="99">
        <f>Planning!AH$241</f>
        <v>0</v>
      </c>
      <c r="AI955" s="99">
        <f>Planning!AI$241</f>
        <v>0</v>
      </c>
      <c r="AJ955" s="100">
        <f>Planning!AJ$241</f>
        <v>0</v>
      </c>
      <c r="AK955" s="99">
        <f>Planning!AK$241</f>
        <v>0</v>
      </c>
      <c r="AL955" s="99">
        <f>Planning!AL$241</f>
        <v>0</v>
      </c>
      <c r="AM955" s="99">
        <f>Planning!AM$241</f>
        <v>0</v>
      </c>
      <c r="AN955" s="99">
        <f>Planning!AN$241</f>
        <v>0</v>
      </c>
      <c r="AO955" s="99">
        <f>Planning!AO$241</f>
        <v>0</v>
      </c>
      <c r="AP955" s="99">
        <f>Planning!AP$241</f>
        <v>0</v>
      </c>
      <c r="AQ955" s="99">
        <f>Planning!AQ$241</f>
        <v>0</v>
      </c>
      <c r="AR955" s="99">
        <f>Planning!AR$241</f>
        <v>0</v>
      </c>
      <c r="AS955" s="99">
        <f>Planning!AS$241</f>
        <v>0</v>
      </c>
      <c r="AT955" s="99">
        <f>Planning!AT$241</f>
        <v>0</v>
      </c>
      <c r="AU955" s="98">
        <f>Planning!AU$241</f>
        <v>0</v>
      </c>
      <c r="AV955" s="99">
        <f>Planning!AV$241</f>
        <v>0</v>
      </c>
      <c r="AW955" s="99">
        <f>Planning!AW$241</f>
        <v>0</v>
      </c>
      <c r="AX955" s="99">
        <f>Planning!AX$241</f>
        <v>0</v>
      </c>
      <c r="AY955" s="99">
        <f>Planning!AY$241</f>
        <v>0</v>
      </c>
      <c r="AZ955" s="99">
        <f>Planning!AZ$241</f>
        <v>0</v>
      </c>
      <c r="BA955" s="99">
        <f>Planning!BA$241</f>
        <v>0</v>
      </c>
      <c r="BB955" s="100">
        <f>Planning!BB$241</f>
        <v>0</v>
      </c>
      <c r="BC955" s="69">
        <f>Planning!BC$241</f>
        <v>0</v>
      </c>
      <c r="BD955" s="102"/>
      <c r="BE955" s="408">
        <f>Planning!BE$241</f>
        <v>0</v>
      </c>
      <c r="BF955" s="409">
        <f>Planning!BF$241</f>
        <v>0</v>
      </c>
      <c r="BG955" s="74">
        <f>Planning!BG$241</f>
        <v>0</v>
      </c>
      <c r="BH955" s="75">
        <f>Planning!BH$241</f>
        <v>0</v>
      </c>
      <c r="BI955" s="76" t="str">
        <f>Planning!BI$241</f>
        <v/>
      </c>
      <c r="BJ955" s="77">
        <f>Planning!BJ$241</f>
        <v>0</v>
      </c>
      <c r="BL955" s="210">
        <f>Planning!BL$241</f>
        <v>0</v>
      </c>
      <c r="BM955" s="143">
        <f>Planning!BP$241</f>
        <v>0</v>
      </c>
      <c r="NL955" s="43" t="s">
        <v>63</v>
      </c>
    </row>
    <row r="956" spans="1:376" ht="10.199999999999999" hidden="1" customHeight="1">
      <c r="A956" s="25"/>
      <c r="B956" s="337"/>
      <c r="C956" s="424"/>
      <c r="D956" s="15"/>
      <c r="E956" s="327" t="str">
        <f>Planning!$E$11</f>
        <v>MEP</v>
      </c>
      <c r="F956" s="327"/>
      <c r="G956" s="126">
        <f>(COUNTIF(O949:BB979,Planning!$MX$3))/2</f>
        <v>0</v>
      </c>
      <c r="H956" s="323"/>
      <c r="I956" s="402">
        <f>Conges!$B$10</f>
        <v>44903</v>
      </c>
      <c r="J956" s="403"/>
      <c r="K956" s="403"/>
      <c r="L956" s="403"/>
      <c r="M956" s="403"/>
      <c r="N956" s="78" t="str">
        <f>Planning!N$276</f>
        <v/>
      </c>
      <c r="O956" s="95">
        <f>Planning!O$276</f>
        <v>0</v>
      </c>
      <c r="P956" s="96">
        <f>Planning!P$276</f>
        <v>0</v>
      </c>
      <c r="Q956" s="96">
        <f>Planning!Q$276</f>
        <v>0</v>
      </c>
      <c r="R956" s="96">
        <f>Planning!R$276</f>
        <v>0</v>
      </c>
      <c r="S956" s="96">
        <f>Planning!S$276</f>
        <v>0</v>
      </c>
      <c r="T956" s="96">
        <f>Planning!T$276</f>
        <v>0</v>
      </c>
      <c r="U956" s="96">
        <f>Planning!U$276</f>
        <v>0</v>
      </c>
      <c r="V956" s="97">
        <f>Planning!V$276</f>
        <v>0</v>
      </c>
      <c r="W956" s="96">
        <f>Planning!W$276</f>
        <v>0</v>
      </c>
      <c r="X956" s="96">
        <f>Planning!X$276</f>
        <v>0</v>
      </c>
      <c r="Y956" s="96">
        <f>Planning!Y$276</f>
        <v>0</v>
      </c>
      <c r="Z956" s="96">
        <f>Planning!Z$276</f>
        <v>0</v>
      </c>
      <c r="AA956" s="96">
        <f>Planning!AA$276</f>
        <v>0</v>
      </c>
      <c r="AB956" s="96">
        <f>Planning!AB$276</f>
        <v>0</v>
      </c>
      <c r="AC956" s="96">
        <f>Planning!AC$276</f>
        <v>0</v>
      </c>
      <c r="AD956" s="96">
        <f>Planning!AD$276</f>
        <v>0</v>
      </c>
      <c r="AE956" s="95">
        <f>Planning!AE$276</f>
        <v>0</v>
      </c>
      <c r="AF956" s="96">
        <f>Planning!AF$276</f>
        <v>0</v>
      </c>
      <c r="AG956" s="96">
        <f>Planning!AG$276</f>
        <v>0</v>
      </c>
      <c r="AH956" s="96">
        <f>Planning!AH$276</f>
        <v>0</v>
      </c>
      <c r="AI956" s="96">
        <f>Planning!AI$276</f>
        <v>0</v>
      </c>
      <c r="AJ956" s="97">
        <f>Planning!AJ$276</f>
        <v>0</v>
      </c>
      <c r="AK956" s="96">
        <f>Planning!AK$276</f>
        <v>0</v>
      </c>
      <c r="AL956" s="96">
        <f>Planning!AL$276</f>
        <v>0</v>
      </c>
      <c r="AM956" s="96">
        <f>Planning!AM$276</f>
        <v>0</v>
      </c>
      <c r="AN956" s="96">
        <f>Planning!AN$276</f>
        <v>0</v>
      </c>
      <c r="AO956" s="96">
        <f>Planning!AO$276</f>
        <v>0</v>
      </c>
      <c r="AP956" s="96">
        <f>Planning!AP$276</f>
        <v>0</v>
      </c>
      <c r="AQ956" s="96">
        <f>Planning!AQ$276</f>
        <v>0</v>
      </c>
      <c r="AR956" s="96">
        <f>Planning!AR$276</f>
        <v>0</v>
      </c>
      <c r="AS956" s="96">
        <f>Planning!AS$276</f>
        <v>0</v>
      </c>
      <c r="AT956" s="96">
        <f>Planning!AT$276</f>
        <v>0</v>
      </c>
      <c r="AU956" s="95">
        <f>Planning!AU$276</f>
        <v>0</v>
      </c>
      <c r="AV956" s="96">
        <f>Planning!AV$276</f>
        <v>0</v>
      </c>
      <c r="AW956" s="96">
        <f>Planning!AW$276</f>
        <v>0</v>
      </c>
      <c r="AX956" s="96">
        <f>Planning!AX$276</f>
        <v>0</v>
      </c>
      <c r="AY956" s="96">
        <f>Planning!AY$276</f>
        <v>0</v>
      </c>
      <c r="AZ956" s="96">
        <f>Planning!AZ$276</f>
        <v>0</v>
      </c>
      <c r="BA956" s="96">
        <f>Planning!BA$276</f>
        <v>0</v>
      </c>
      <c r="BB956" s="97">
        <f>Planning!BB$276</f>
        <v>0</v>
      </c>
      <c r="BC956" s="82">
        <f>Planning!BC$276</f>
        <v>0</v>
      </c>
      <c r="BD956" s="102"/>
      <c r="BE956" s="410">
        <f>Planning!BE$276</f>
        <v>0</v>
      </c>
      <c r="BF956" s="411">
        <f>Planning!BF$276</f>
        <v>0</v>
      </c>
      <c r="BG956" s="88">
        <f>Planning!BG$276</f>
        <v>0</v>
      </c>
      <c r="BH956" s="89">
        <f>Planning!BH$276</f>
        <v>0</v>
      </c>
      <c r="BI956" s="90" t="str">
        <f>Planning!BI$276</f>
        <v/>
      </c>
      <c r="BJ956" s="91">
        <f>Planning!BJ$276</f>
        <v>0</v>
      </c>
      <c r="BL956" s="211">
        <f>Planning!BL$276</f>
        <v>0</v>
      </c>
      <c r="BM956" s="142">
        <f>Planning!BP$276</f>
        <v>0</v>
      </c>
      <c r="NL956" s="43" t="s">
        <v>63</v>
      </c>
    </row>
    <row r="957" spans="1:376" ht="10.199999999999999" hidden="1" customHeight="1">
      <c r="A957" s="25"/>
      <c r="B957" s="337"/>
      <c r="C957" s="424"/>
      <c r="D957" s="15"/>
      <c r="E957" s="348" t="str">
        <f>Planning!$E$12</f>
        <v>Renfort</v>
      </c>
      <c r="F957" s="348"/>
      <c r="G957" s="127">
        <f>(COUNTIF(O949:BB979,Planning!$MZ$3))/2</f>
        <v>0</v>
      </c>
      <c r="H957" s="323"/>
      <c r="I957" s="400">
        <f>Conges!$B$11</f>
        <v>44904</v>
      </c>
      <c r="J957" s="401"/>
      <c r="K957" s="401"/>
      <c r="L957" s="401"/>
      <c r="M957" s="401"/>
      <c r="N957" s="65" t="str">
        <f>Planning!N$311</f>
        <v/>
      </c>
      <c r="O957" s="98">
        <f>Planning!O$311</f>
        <v>0</v>
      </c>
      <c r="P957" s="99">
        <f>Planning!P$311</f>
        <v>0</v>
      </c>
      <c r="Q957" s="99">
        <f>Planning!Q$311</f>
        <v>0</v>
      </c>
      <c r="R957" s="99">
        <f>Planning!R$311</f>
        <v>0</v>
      </c>
      <c r="S957" s="99">
        <f>Planning!S$311</f>
        <v>0</v>
      </c>
      <c r="T957" s="99">
        <f>Planning!T$311</f>
        <v>0</v>
      </c>
      <c r="U957" s="99">
        <f>Planning!U$311</f>
        <v>0</v>
      </c>
      <c r="V957" s="100">
        <f>Planning!V$311</f>
        <v>0</v>
      </c>
      <c r="W957" s="99">
        <f>Planning!W$311</f>
        <v>0</v>
      </c>
      <c r="X957" s="99">
        <f>Planning!X$311</f>
        <v>0</v>
      </c>
      <c r="Y957" s="99">
        <f>Planning!Y$311</f>
        <v>0</v>
      </c>
      <c r="Z957" s="99">
        <f>Planning!Z$311</f>
        <v>0</v>
      </c>
      <c r="AA957" s="99">
        <f>Planning!AA$311</f>
        <v>0</v>
      </c>
      <c r="AB957" s="99">
        <f>Planning!AB$311</f>
        <v>0</v>
      </c>
      <c r="AC957" s="99">
        <f>Planning!AC$311</f>
        <v>0</v>
      </c>
      <c r="AD957" s="99">
        <f>Planning!AD$311</f>
        <v>0</v>
      </c>
      <c r="AE957" s="98">
        <f>Planning!AE$311</f>
        <v>0</v>
      </c>
      <c r="AF957" s="99">
        <f>Planning!AF$311</f>
        <v>0</v>
      </c>
      <c r="AG957" s="99">
        <f>Planning!AG$311</f>
        <v>0</v>
      </c>
      <c r="AH957" s="99">
        <f>Planning!AH$311</f>
        <v>0</v>
      </c>
      <c r="AI957" s="99">
        <f>Planning!AI$311</f>
        <v>0</v>
      </c>
      <c r="AJ957" s="100">
        <f>Planning!AJ$311</f>
        <v>0</v>
      </c>
      <c r="AK957" s="99">
        <f>Planning!AK$311</f>
        <v>0</v>
      </c>
      <c r="AL957" s="99">
        <f>Planning!AL$311</f>
        <v>0</v>
      </c>
      <c r="AM957" s="99">
        <f>Planning!AM$311</f>
        <v>0</v>
      </c>
      <c r="AN957" s="99">
        <f>Planning!AN$311</f>
        <v>0</v>
      </c>
      <c r="AO957" s="99">
        <f>Planning!AO$311</f>
        <v>0</v>
      </c>
      <c r="AP957" s="99">
        <f>Planning!AP$311</f>
        <v>0</v>
      </c>
      <c r="AQ957" s="99">
        <f>Planning!AQ$311</f>
        <v>0</v>
      </c>
      <c r="AR957" s="99">
        <f>Planning!AR$311</f>
        <v>0</v>
      </c>
      <c r="AS957" s="99">
        <f>Planning!AS$311</f>
        <v>0</v>
      </c>
      <c r="AT957" s="99">
        <f>Planning!AT$311</f>
        <v>0</v>
      </c>
      <c r="AU957" s="98">
        <f>Planning!AU$311</f>
        <v>0</v>
      </c>
      <c r="AV957" s="99">
        <f>Planning!AV$311</f>
        <v>0</v>
      </c>
      <c r="AW957" s="99">
        <f>Planning!AW$311</f>
        <v>0</v>
      </c>
      <c r="AX957" s="99">
        <f>Planning!AX$311</f>
        <v>0</v>
      </c>
      <c r="AY957" s="99">
        <f>Planning!AY$311</f>
        <v>0</v>
      </c>
      <c r="AZ957" s="99">
        <f>Planning!AZ$311</f>
        <v>0</v>
      </c>
      <c r="BA957" s="99">
        <f>Planning!BA$311</f>
        <v>0</v>
      </c>
      <c r="BB957" s="100">
        <f>Planning!BB$311</f>
        <v>0</v>
      </c>
      <c r="BC957" s="69">
        <f>Planning!BC$311</f>
        <v>0</v>
      </c>
      <c r="BD957" s="102"/>
      <c r="BE957" s="408">
        <f>Planning!BE$311</f>
        <v>0</v>
      </c>
      <c r="BF957" s="409">
        <f>Planning!BF$311</f>
        <v>0</v>
      </c>
      <c r="BG957" s="74">
        <f>Planning!BG$311</f>
        <v>0</v>
      </c>
      <c r="BH957" s="75">
        <f>Planning!BH$311</f>
        <v>0</v>
      </c>
      <c r="BI957" s="76" t="str">
        <f>Planning!BI$311</f>
        <v/>
      </c>
      <c r="BJ957" s="77">
        <f>Planning!BJ$311</f>
        <v>0</v>
      </c>
      <c r="BL957" s="210">
        <f>Planning!BL$311</f>
        <v>0</v>
      </c>
      <c r="BM957" s="143">
        <f>Planning!BP$311</f>
        <v>0</v>
      </c>
      <c r="NL957" s="43" t="s">
        <v>63</v>
      </c>
    </row>
    <row r="958" spans="1:376" ht="10.199999999999999" hidden="1" customHeight="1">
      <c r="A958" s="25"/>
      <c r="B958" s="337"/>
      <c r="C958" s="424"/>
      <c r="D958" s="15"/>
      <c r="E958" s="317" t="str">
        <f>Planning!$E$13</f>
        <v>CHEF</v>
      </c>
      <c r="F958" s="317"/>
      <c r="G958" s="128">
        <f>(COUNTIF(O949:BB979,Planning!$NB$3))/2</f>
        <v>0</v>
      </c>
      <c r="H958" s="323"/>
      <c r="I958" s="402">
        <f>Conges!$B$12</f>
        <v>44905</v>
      </c>
      <c r="J958" s="403"/>
      <c r="K958" s="403"/>
      <c r="L958" s="403"/>
      <c r="M958" s="403"/>
      <c r="N958" s="78" t="str">
        <f>Planning!N$346</f>
        <v/>
      </c>
      <c r="O958" s="95">
        <f>Planning!O$346</f>
        <v>0</v>
      </c>
      <c r="P958" s="96">
        <f>Planning!P$346</f>
        <v>0</v>
      </c>
      <c r="Q958" s="96">
        <f>Planning!Q$346</f>
        <v>0</v>
      </c>
      <c r="R958" s="96">
        <f>Planning!R$346</f>
        <v>0</v>
      </c>
      <c r="S958" s="96">
        <f>Planning!S$346</f>
        <v>0</v>
      </c>
      <c r="T958" s="96">
        <f>Planning!T$346</f>
        <v>0</v>
      </c>
      <c r="U958" s="96">
        <f>Planning!U$346</f>
        <v>0</v>
      </c>
      <c r="V958" s="97">
        <f>Planning!V$346</f>
        <v>0</v>
      </c>
      <c r="W958" s="96">
        <f>Planning!W$346</f>
        <v>0</v>
      </c>
      <c r="X958" s="96">
        <f>Planning!X$346</f>
        <v>0</v>
      </c>
      <c r="Y958" s="96">
        <f>Planning!Y$346</f>
        <v>0</v>
      </c>
      <c r="Z958" s="96">
        <f>Planning!Z$346</f>
        <v>0</v>
      </c>
      <c r="AA958" s="96">
        <f>Planning!AA$346</f>
        <v>0</v>
      </c>
      <c r="AB958" s="96">
        <f>Planning!AB$346</f>
        <v>0</v>
      </c>
      <c r="AC958" s="96">
        <f>Planning!AC$346</f>
        <v>0</v>
      </c>
      <c r="AD958" s="96">
        <f>Planning!AD$346</f>
        <v>0</v>
      </c>
      <c r="AE958" s="95">
        <f>Planning!AE$346</f>
        <v>0</v>
      </c>
      <c r="AF958" s="96">
        <f>Planning!AF$346</f>
        <v>0</v>
      </c>
      <c r="AG958" s="96">
        <f>Planning!AG$346</f>
        <v>0</v>
      </c>
      <c r="AH958" s="96">
        <f>Planning!AH$346</f>
        <v>0</v>
      </c>
      <c r="AI958" s="96">
        <f>Planning!AI$346</f>
        <v>0</v>
      </c>
      <c r="AJ958" s="97">
        <f>Planning!AJ$346</f>
        <v>0</v>
      </c>
      <c r="AK958" s="96">
        <f>Planning!AK$346</f>
        <v>0</v>
      </c>
      <c r="AL958" s="96">
        <f>Planning!AL$346</f>
        <v>0</v>
      </c>
      <c r="AM958" s="96">
        <f>Planning!AM$346</f>
        <v>0</v>
      </c>
      <c r="AN958" s="96">
        <f>Planning!AN$346</f>
        <v>0</v>
      </c>
      <c r="AO958" s="96">
        <f>Planning!AO$346</f>
        <v>0</v>
      </c>
      <c r="AP958" s="96">
        <f>Planning!AP$346</f>
        <v>0</v>
      </c>
      <c r="AQ958" s="96">
        <f>Planning!AQ$346</f>
        <v>0</v>
      </c>
      <c r="AR958" s="96">
        <f>Planning!AR$346</f>
        <v>0</v>
      </c>
      <c r="AS958" s="96">
        <f>Planning!AS$346</f>
        <v>0</v>
      </c>
      <c r="AT958" s="96">
        <f>Planning!AT$346</f>
        <v>0</v>
      </c>
      <c r="AU958" s="95">
        <f>Planning!AU$346</f>
        <v>0</v>
      </c>
      <c r="AV958" s="96">
        <f>Planning!AV$346</f>
        <v>0</v>
      </c>
      <c r="AW958" s="96">
        <f>Planning!AW$346</f>
        <v>0</v>
      </c>
      <c r="AX958" s="96">
        <f>Planning!AX$346</f>
        <v>0</v>
      </c>
      <c r="AY958" s="96">
        <f>Planning!AY$346</f>
        <v>0</v>
      </c>
      <c r="AZ958" s="96">
        <f>Planning!AZ$346</f>
        <v>0</v>
      </c>
      <c r="BA958" s="96">
        <f>Planning!BA$346</f>
        <v>0</v>
      </c>
      <c r="BB958" s="97">
        <f>Planning!BB$346</f>
        <v>0</v>
      </c>
      <c r="BC958" s="82">
        <f>Planning!BC$346</f>
        <v>0</v>
      </c>
      <c r="BD958" s="102"/>
      <c r="BE958" s="410">
        <f>Planning!BE$346</f>
        <v>0</v>
      </c>
      <c r="BF958" s="411">
        <f>Planning!BF$346</f>
        <v>0</v>
      </c>
      <c r="BG958" s="88">
        <f>Planning!BG$346</f>
        <v>0</v>
      </c>
      <c r="BH958" s="89">
        <f>Planning!BH$346</f>
        <v>0</v>
      </c>
      <c r="BI958" s="90" t="str">
        <f>Planning!BI$346</f>
        <v/>
      </c>
      <c r="BJ958" s="91">
        <f>Planning!BJ$346</f>
        <v>0</v>
      </c>
      <c r="BL958" s="211">
        <f>Planning!BL$346</f>
        <v>0</v>
      </c>
      <c r="BM958" s="142">
        <f>Planning!BP$346</f>
        <v>0</v>
      </c>
      <c r="NL958" s="43" t="s">
        <v>63</v>
      </c>
    </row>
    <row r="959" spans="1:376" ht="10.199999999999999" hidden="1" customHeight="1">
      <c r="A959" s="25"/>
      <c r="B959" s="337"/>
      <c r="C959" s="424"/>
      <c r="D959" s="15"/>
      <c r="E959" s="319" t="str">
        <f>Planning!$E$14</f>
        <v>MENAGE</v>
      </c>
      <c r="F959" s="319"/>
      <c r="G959" s="129">
        <f>(COUNTIF(O949:BB979,Planning!$ND$3))/2</f>
        <v>0</v>
      </c>
      <c r="H959" s="323"/>
      <c r="I959" s="400">
        <f>Conges!$B$13</f>
        <v>44906</v>
      </c>
      <c r="J959" s="401"/>
      <c r="K959" s="401"/>
      <c r="L959" s="401"/>
      <c r="M959" s="401"/>
      <c r="N959" s="65" t="str">
        <f>Planning!N$381</f>
        <v/>
      </c>
      <c r="O959" s="98">
        <f>Planning!O$381</f>
        <v>0</v>
      </c>
      <c r="P959" s="99">
        <f>Planning!P$381</f>
        <v>0</v>
      </c>
      <c r="Q959" s="99">
        <f>Planning!Q$381</f>
        <v>0</v>
      </c>
      <c r="R959" s="99">
        <f>Planning!R$381</f>
        <v>0</v>
      </c>
      <c r="S959" s="99">
        <f>Planning!S$381</f>
        <v>0</v>
      </c>
      <c r="T959" s="99">
        <f>Planning!T$381</f>
        <v>0</v>
      </c>
      <c r="U959" s="99">
        <f>Planning!U$381</f>
        <v>0</v>
      </c>
      <c r="V959" s="100">
        <f>Planning!V$381</f>
        <v>0</v>
      </c>
      <c r="W959" s="99">
        <f>Planning!W$381</f>
        <v>0</v>
      </c>
      <c r="X959" s="99">
        <f>Planning!X$381</f>
        <v>0</v>
      </c>
      <c r="Y959" s="99">
        <f>Planning!Y$381</f>
        <v>0</v>
      </c>
      <c r="Z959" s="99">
        <f>Planning!Z$381</f>
        <v>0</v>
      </c>
      <c r="AA959" s="99">
        <f>Planning!AA$381</f>
        <v>0</v>
      </c>
      <c r="AB959" s="99">
        <f>Planning!AB$381</f>
        <v>0</v>
      </c>
      <c r="AC959" s="99">
        <f>Planning!AC$381</f>
        <v>0</v>
      </c>
      <c r="AD959" s="99">
        <f>Planning!AD$381</f>
        <v>0</v>
      </c>
      <c r="AE959" s="98">
        <f>Planning!AE$381</f>
        <v>0</v>
      </c>
      <c r="AF959" s="99">
        <f>Planning!AF$381</f>
        <v>0</v>
      </c>
      <c r="AG959" s="99">
        <f>Planning!AG$381</f>
        <v>0</v>
      </c>
      <c r="AH959" s="99">
        <f>Planning!AH$381</f>
        <v>0</v>
      </c>
      <c r="AI959" s="99">
        <f>Planning!AI$381</f>
        <v>0</v>
      </c>
      <c r="AJ959" s="100">
        <f>Planning!AJ$381</f>
        <v>0</v>
      </c>
      <c r="AK959" s="99">
        <f>Planning!AK$381</f>
        <v>0</v>
      </c>
      <c r="AL959" s="99">
        <f>Planning!AL$381</f>
        <v>0</v>
      </c>
      <c r="AM959" s="99">
        <f>Planning!AM$381</f>
        <v>0</v>
      </c>
      <c r="AN959" s="99">
        <f>Planning!AN$381</f>
        <v>0</v>
      </c>
      <c r="AO959" s="99">
        <f>Planning!AO$381</f>
        <v>0</v>
      </c>
      <c r="AP959" s="99">
        <f>Planning!AP$381</f>
        <v>0</v>
      </c>
      <c r="AQ959" s="99">
        <f>Planning!AQ$381</f>
        <v>0</v>
      </c>
      <c r="AR959" s="99">
        <f>Planning!AR$381</f>
        <v>0</v>
      </c>
      <c r="AS959" s="99">
        <f>Planning!AS$381</f>
        <v>0</v>
      </c>
      <c r="AT959" s="99">
        <f>Planning!AT$381</f>
        <v>0</v>
      </c>
      <c r="AU959" s="98">
        <f>Planning!AU$381</f>
        <v>0</v>
      </c>
      <c r="AV959" s="99">
        <f>Planning!AV$381</f>
        <v>0</v>
      </c>
      <c r="AW959" s="99">
        <f>Planning!AW$381</f>
        <v>0</v>
      </c>
      <c r="AX959" s="99">
        <f>Planning!AX$381</f>
        <v>0</v>
      </c>
      <c r="AY959" s="99">
        <f>Planning!AY$381</f>
        <v>0</v>
      </c>
      <c r="AZ959" s="99">
        <f>Planning!AZ$381</f>
        <v>0</v>
      </c>
      <c r="BA959" s="99">
        <f>Planning!BA$381</f>
        <v>0</v>
      </c>
      <c r="BB959" s="100">
        <f>Planning!BB$381</f>
        <v>0</v>
      </c>
      <c r="BC959" s="69">
        <f>Planning!BC$381</f>
        <v>0</v>
      </c>
      <c r="BD959" s="102"/>
      <c r="BE959" s="408">
        <f>Planning!BE$381</f>
        <v>0</v>
      </c>
      <c r="BF959" s="409">
        <f>Planning!BF$381</f>
        <v>0</v>
      </c>
      <c r="BG959" s="74">
        <f>Planning!BG$381</f>
        <v>0</v>
      </c>
      <c r="BH959" s="75">
        <f>Planning!BH$381</f>
        <v>0</v>
      </c>
      <c r="BI959" s="76" t="str">
        <f>Planning!BI$381</f>
        <v/>
      </c>
      <c r="BJ959" s="77">
        <f>Planning!BJ$381</f>
        <v>0</v>
      </c>
      <c r="BL959" s="210">
        <f>Planning!BL$381</f>
        <v>0</v>
      </c>
      <c r="BM959" s="143">
        <f>Planning!BP$381</f>
        <v>0</v>
      </c>
      <c r="NL959" s="43" t="s">
        <v>63</v>
      </c>
    </row>
    <row r="960" spans="1:376" ht="10.199999999999999" hidden="1" customHeight="1">
      <c r="A960" s="25"/>
      <c r="B960" s="337"/>
      <c r="C960" s="424"/>
      <c r="D960" s="15"/>
      <c r="E960" s="347">
        <f>Planning!$E$15</f>
        <v>0</v>
      </c>
      <c r="F960" s="347"/>
      <c r="G960" s="130">
        <f>(COUNTIF(O949:BB979,Planning!$NF$3))/2</f>
        <v>0</v>
      </c>
      <c r="H960" s="323"/>
      <c r="I960" s="402">
        <f>Conges!$B$14</f>
        <v>44907</v>
      </c>
      <c r="J960" s="403"/>
      <c r="K960" s="403"/>
      <c r="L960" s="403"/>
      <c r="M960" s="403"/>
      <c r="N960" s="78" t="str">
        <f>Planning!N$416</f>
        <v/>
      </c>
      <c r="O960" s="95">
        <f>Planning!O$416</f>
        <v>0</v>
      </c>
      <c r="P960" s="96">
        <f>Planning!P$416</f>
        <v>0</v>
      </c>
      <c r="Q960" s="96">
        <f>Planning!Q$416</f>
        <v>0</v>
      </c>
      <c r="R960" s="96">
        <f>Planning!R$416</f>
        <v>0</v>
      </c>
      <c r="S960" s="96">
        <f>Planning!S$416</f>
        <v>0</v>
      </c>
      <c r="T960" s="96">
        <f>Planning!T$416</f>
        <v>0</v>
      </c>
      <c r="U960" s="96">
        <f>Planning!U$416</f>
        <v>0</v>
      </c>
      <c r="V960" s="97">
        <f>Planning!V$416</f>
        <v>0</v>
      </c>
      <c r="W960" s="96">
        <f>Planning!W$416</f>
        <v>0</v>
      </c>
      <c r="X960" s="96">
        <f>Planning!X$416</f>
        <v>0</v>
      </c>
      <c r="Y960" s="96">
        <f>Planning!Y$416</f>
        <v>0</v>
      </c>
      <c r="Z960" s="96">
        <f>Planning!Z$416</f>
        <v>0</v>
      </c>
      <c r="AA960" s="96">
        <f>Planning!AA$416</f>
        <v>0</v>
      </c>
      <c r="AB960" s="96">
        <f>Planning!AB$416</f>
        <v>0</v>
      </c>
      <c r="AC960" s="96">
        <f>Planning!AC$416</f>
        <v>0</v>
      </c>
      <c r="AD960" s="96">
        <f>Planning!AD$416</f>
        <v>0</v>
      </c>
      <c r="AE960" s="95">
        <f>Planning!AE$416</f>
        <v>0</v>
      </c>
      <c r="AF960" s="96">
        <f>Planning!AF$416</f>
        <v>0</v>
      </c>
      <c r="AG960" s="96">
        <f>Planning!AG$416</f>
        <v>0</v>
      </c>
      <c r="AH960" s="96">
        <f>Planning!AH$416</f>
        <v>0</v>
      </c>
      <c r="AI960" s="96">
        <f>Planning!AI$416</f>
        <v>0</v>
      </c>
      <c r="AJ960" s="97">
        <f>Planning!AJ$416</f>
        <v>0</v>
      </c>
      <c r="AK960" s="96">
        <f>Planning!AK$416</f>
        <v>0</v>
      </c>
      <c r="AL960" s="96">
        <f>Planning!AL$416</f>
        <v>0</v>
      </c>
      <c r="AM960" s="96">
        <f>Planning!AM$416</f>
        <v>0</v>
      </c>
      <c r="AN960" s="96">
        <f>Planning!AN$416</f>
        <v>0</v>
      </c>
      <c r="AO960" s="96">
        <f>Planning!AO$416</f>
        <v>0</v>
      </c>
      <c r="AP960" s="96">
        <f>Planning!AP$416</f>
        <v>0</v>
      </c>
      <c r="AQ960" s="96">
        <f>Planning!AQ$416</f>
        <v>0</v>
      </c>
      <c r="AR960" s="96">
        <f>Planning!AR$416</f>
        <v>0</v>
      </c>
      <c r="AS960" s="96">
        <f>Planning!AS$416</f>
        <v>0</v>
      </c>
      <c r="AT960" s="96">
        <f>Planning!AT$416</f>
        <v>0</v>
      </c>
      <c r="AU960" s="95">
        <f>Planning!AU$416</f>
        <v>0</v>
      </c>
      <c r="AV960" s="96">
        <f>Planning!AV$416</f>
        <v>0</v>
      </c>
      <c r="AW960" s="96">
        <f>Planning!AW$416</f>
        <v>0</v>
      </c>
      <c r="AX960" s="96">
        <f>Planning!AX$416</f>
        <v>0</v>
      </c>
      <c r="AY960" s="96">
        <f>Planning!AY$416</f>
        <v>0</v>
      </c>
      <c r="AZ960" s="96">
        <f>Planning!AZ$416</f>
        <v>0</v>
      </c>
      <c r="BA960" s="96">
        <f>Planning!BA$416</f>
        <v>0</v>
      </c>
      <c r="BB960" s="97">
        <f>Planning!BB$416</f>
        <v>0</v>
      </c>
      <c r="BC960" s="82">
        <f>Planning!BC$416</f>
        <v>0</v>
      </c>
      <c r="BD960" s="102"/>
      <c r="BE960" s="410">
        <f>Planning!BE$416</f>
        <v>0</v>
      </c>
      <c r="BF960" s="411">
        <f>Planning!BF$416</f>
        <v>0</v>
      </c>
      <c r="BG960" s="88">
        <f>Planning!BG$416</f>
        <v>0</v>
      </c>
      <c r="BH960" s="89">
        <f>Planning!BH$416</f>
        <v>0</v>
      </c>
      <c r="BI960" s="90" t="str">
        <f>Planning!BI$416</f>
        <v/>
      </c>
      <c r="BJ960" s="91">
        <f>Planning!BJ$416</f>
        <v>0</v>
      </c>
      <c r="BL960" s="211">
        <f>Planning!BL$416</f>
        <v>0</v>
      </c>
      <c r="BM960" s="142">
        <f>Planning!BP$416</f>
        <v>0</v>
      </c>
      <c r="NL960" s="43" t="s">
        <v>63</v>
      </c>
    </row>
    <row r="961" spans="1:376" ht="10.199999999999999" hidden="1" customHeight="1">
      <c r="A961" s="25"/>
      <c r="B961" s="337"/>
      <c r="C961" s="424"/>
      <c r="D961" s="15"/>
      <c r="E961" s="330"/>
      <c r="F961" s="330"/>
      <c r="G961" s="134">
        <f>(COUNTIF(O949:BB979,Planning!$NH$3))/2</f>
        <v>0</v>
      </c>
      <c r="H961" s="323"/>
      <c r="I961" s="400">
        <f>Conges!$B$15</f>
        <v>44908</v>
      </c>
      <c r="J961" s="401"/>
      <c r="K961" s="401"/>
      <c r="L961" s="401"/>
      <c r="M961" s="401"/>
      <c r="N961" s="65" t="str">
        <f>Planning!N$451</f>
        <v/>
      </c>
      <c r="O961" s="98">
        <f>Planning!O$451</f>
        <v>0</v>
      </c>
      <c r="P961" s="99">
        <f>Planning!P$451</f>
        <v>0</v>
      </c>
      <c r="Q961" s="99">
        <f>Planning!Q$451</f>
        <v>0</v>
      </c>
      <c r="R961" s="99">
        <f>Planning!R$451</f>
        <v>0</v>
      </c>
      <c r="S961" s="99">
        <f>Planning!S$451</f>
        <v>0</v>
      </c>
      <c r="T961" s="99">
        <f>Planning!T$451</f>
        <v>0</v>
      </c>
      <c r="U961" s="99">
        <f>Planning!U$451</f>
        <v>0</v>
      </c>
      <c r="V961" s="100">
        <f>Planning!V$451</f>
        <v>0</v>
      </c>
      <c r="W961" s="98">
        <f>Planning!W$451</f>
        <v>0</v>
      </c>
      <c r="X961" s="99">
        <f>Planning!X$451</f>
        <v>0</v>
      </c>
      <c r="Y961" s="99">
        <f>Planning!Y$451</f>
        <v>0</v>
      </c>
      <c r="Z961" s="99">
        <f>Planning!Z$451</f>
        <v>0</v>
      </c>
      <c r="AA961" s="99">
        <f>Planning!AA$451</f>
        <v>0</v>
      </c>
      <c r="AB961" s="99">
        <f>Planning!AB$451</f>
        <v>0</v>
      </c>
      <c r="AC961" s="99">
        <f>Planning!AC$451</f>
        <v>0</v>
      </c>
      <c r="AD961" s="100">
        <f>Planning!AD$451</f>
        <v>0</v>
      </c>
      <c r="AE961" s="98">
        <f>Planning!AE$451</f>
        <v>0</v>
      </c>
      <c r="AF961" s="99">
        <f>Planning!AF$451</f>
        <v>0</v>
      </c>
      <c r="AG961" s="99">
        <f>Planning!AG$451</f>
        <v>0</v>
      </c>
      <c r="AH961" s="99">
        <f>Planning!AH$451</f>
        <v>0</v>
      </c>
      <c r="AI961" s="99">
        <f>Planning!AI$451</f>
        <v>0</v>
      </c>
      <c r="AJ961" s="100">
        <f>Planning!AJ$451</f>
        <v>0</v>
      </c>
      <c r="AK961" s="98">
        <f>Planning!AK$451</f>
        <v>0</v>
      </c>
      <c r="AL961" s="99">
        <f>Planning!AL$451</f>
        <v>0</v>
      </c>
      <c r="AM961" s="99">
        <f>Planning!AM$451</f>
        <v>0</v>
      </c>
      <c r="AN961" s="99">
        <f>Planning!AN$451</f>
        <v>0</v>
      </c>
      <c r="AO961" s="99">
        <f>Planning!AO$451</f>
        <v>0</v>
      </c>
      <c r="AP961" s="99">
        <f>Planning!AP$451</f>
        <v>0</v>
      </c>
      <c r="AQ961" s="99">
        <f>Planning!AQ$451</f>
        <v>0</v>
      </c>
      <c r="AR961" s="99">
        <f>Planning!AR$451</f>
        <v>0</v>
      </c>
      <c r="AS961" s="99">
        <f>Planning!AS$451</f>
        <v>0</v>
      </c>
      <c r="AT961" s="100">
        <f>Planning!AT$451</f>
        <v>0</v>
      </c>
      <c r="AU961" s="98">
        <f>Planning!AU$451</f>
        <v>0</v>
      </c>
      <c r="AV961" s="99">
        <f>Planning!AV$451</f>
        <v>0</v>
      </c>
      <c r="AW961" s="99">
        <f>Planning!AW$451</f>
        <v>0</v>
      </c>
      <c r="AX961" s="99">
        <f>Planning!AX$451</f>
        <v>0</v>
      </c>
      <c r="AY961" s="99">
        <f>Planning!AY$451</f>
        <v>0</v>
      </c>
      <c r="AZ961" s="99">
        <f>Planning!AZ$451</f>
        <v>0</v>
      </c>
      <c r="BA961" s="99">
        <f>Planning!BA$451</f>
        <v>0</v>
      </c>
      <c r="BB961" s="100">
        <f>Planning!BB$451</f>
        <v>0</v>
      </c>
      <c r="BC961" s="69">
        <f>Planning!BC$451</f>
        <v>0</v>
      </c>
      <c r="BD961" s="102"/>
      <c r="BE961" s="408">
        <f>Planning!BE$451</f>
        <v>0</v>
      </c>
      <c r="BF961" s="409">
        <f>Planning!BF$451</f>
        <v>0</v>
      </c>
      <c r="BG961" s="74">
        <f>Planning!BG$451</f>
        <v>0</v>
      </c>
      <c r="BH961" s="75">
        <f>Planning!BH$451</f>
        <v>0</v>
      </c>
      <c r="BI961" s="76" t="str">
        <f>Planning!BI$451</f>
        <v/>
      </c>
      <c r="BJ961" s="77">
        <f>Planning!BJ$451</f>
        <v>0</v>
      </c>
      <c r="BL961" s="210">
        <f>Planning!BL$451</f>
        <v>0</v>
      </c>
      <c r="BM961" s="143">
        <f>Planning!BP$451</f>
        <v>0</v>
      </c>
      <c r="NL961" s="43" t="s">
        <v>63</v>
      </c>
    </row>
    <row r="962" spans="1:376" ht="10.199999999999999" hidden="1" customHeight="1">
      <c r="A962" s="25"/>
      <c r="B962" s="337"/>
      <c r="C962" s="424"/>
      <c r="D962" s="15"/>
      <c r="E962" s="331"/>
      <c r="F962" s="331"/>
      <c r="G962" s="135">
        <f>(COUNTIF(O949:BB979,Planning!$NJ$3))/2</f>
        <v>0</v>
      </c>
      <c r="H962" s="323"/>
      <c r="I962" s="402">
        <f>Conges!$B$16</f>
        <v>44909</v>
      </c>
      <c r="J962" s="403"/>
      <c r="K962" s="403"/>
      <c r="L962" s="403"/>
      <c r="M962" s="403"/>
      <c r="N962" s="78" t="str">
        <f>Planning!N$486</f>
        <v/>
      </c>
      <c r="O962" s="95">
        <f>Planning!O$486</f>
        <v>0</v>
      </c>
      <c r="P962" s="96">
        <f>Planning!P$486</f>
        <v>0</v>
      </c>
      <c r="Q962" s="96">
        <f>Planning!Q$486</f>
        <v>0</v>
      </c>
      <c r="R962" s="96">
        <f>Planning!R$486</f>
        <v>0</v>
      </c>
      <c r="S962" s="96">
        <f>Planning!S$486</f>
        <v>0</v>
      </c>
      <c r="T962" s="96">
        <f>Planning!T$486</f>
        <v>0</v>
      </c>
      <c r="U962" s="96">
        <f>Planning!U$486</f>
        <v>0</v>
      </c>
      <c r="V962" s="97">
        <f>Planning!V$486</f>
        <v>0</v>
      </c>
      <c r="W962" s="95">
        <f>Planning!W$486</f>
        <v>0</v>
      </c>
      <c r="X962" s="96">
        <f>Planning!X$486</f>
        <v>0</v>
      </c>
      <c r="Y962" s="96">
        <f>Planning!Y$486</f>
        <v>0</v>
      </c>
      <c r="Z962" s="96">
        <f>Planning!Z$486</f>
        <v>0</v>
      </c>
      <c r="AA962" s="96">
        <f>Planning!AA$486</f>
        <v>0</v>
      </c>
      <c r="AB962" s="96">
        <f>Planning!AB$486</f>
        <v>0</v>
      </c>
      <c r="AC962" s="96">
        <f>Planning!AC$486</f>
        <v>0</v>
      </c>
      <c r="AD962" s="97">
        <f>Planning!AD$486</f>
        <v>0</v>
      </c>
      <c r="AE962" s="95">
        <f>Planning!AE$486</f>
        <v>0</v>
      </c>
      <c r="AF962" s="96">
        <f>Planning!AF$486</f>
        <v>0</v>
      </c>
      <c r="AG962" s="96">
        <f>Planning!AG$486</f>
        <v>0</v>
      </c>
      <c r="AH962" s="96">
        <f>Planning!AH$486</f>
        <v>0</v>
      </c>
      <c r="AI962" s="96">
        <f>Planning!AI$486</f>
        <v>0</v>
      </c>
      <c r="AJ962" s="97">
        <f>Planning!AJ$486</f>
        <v>0</v>
      </c>
      <c r="AK962" s="95">
        <f>Planning!AK$486</f>
        <v>0</v>
      </c>
      <c r="AL962" s="96">
        <f>Planning!AL$486</f>
        <v>0</v>
      </c>
      <c r="AM962" s="96">
        <f>Planning!AM$486</f>
        <v>0</v>
      </c>
      <c r="AN962" s="96">
        <f>Planning!AN$486</f>
        <v>0</v>
      </c>
      <c r="AO962" s="96">
        <f>Planning!AO$486</f>
        <v>0</v>
      </c>
      <c r="AP962" s="96">
        <f>Planning!AP$486</f>
        <v>0</v>
      </c>
      <c r="AQ962" s="96">
        <f>Planning!AQ$486</f>
        <v>0</v>
      </c>
      <c r="AR962" s="96">
        <f>Planning!AR$486</f>
        <v>0</v>
      </c>
      <c r="AS962" s="96">
        <f>Planning!AS$486</f>
        <v>0</v>
      </c>
      <c r="AT962" s="97">
        <f>Planning!AT$486</f>
        <v>0</v>
      </c>
      <c r="AU962" s="95">
        <f>Planning!AU$486</f>
        <v>0</v>
      </c>
      <c r="AV962" s="96">
        <f>Planning!AV$486</f>
        <v>0</v>
      </c>
      <c r="AW962" s="96">
        <f>Planning!AW$486</f>
        <v>0</v>
      </c>
      <c r="AX962" s="96">
        <f>Planning!AX$486</f>
        <v>0</v>
      </c>
      <c r="AY962" s="96">
        <f>Planning!AY$486</f>
        <v>0</v>
      </c>
      <c r="AZ962" s="96">
        <f>Planning!AZ$486</f>
        <v>0</v>
      </c>
      <c r="BA962" s="96">
        <f>Planning!BA$486</f>
        <v>0</v>
      </c>
      <c r="BB962" s="97">
        <f>Planning!BB$486</f>
        <v>0</v>
      </c>
      <c r="BC962" s="82">
        <f>Planning!BC$486</f>
        <v>0</v>
      </c>
      <c r="BD962" s="102"/>
      <c r="BE962" s="410">
        <f>Planning!BE$486</f>
        <v>0</v>
      </c>
      <c r="BF962" s="411">
        <f>Planning!BF$486</f>
        <v>0</v>
      </c>
      <c r="BG962" s="88">
        <f>Planning!BG$486</f>
        <v>0</v>
      </c>
      <c r="BH962" s="89">
        <f>Planning!BH$486</f>
        <v>0</v>
      </c>
      <c r="BI962" s="90" t="str">
        <f>Planning!BI$486</f>
        <v/>
      </c>
      <c r="BJ962" s="91">
        <f>Planning!BJ$486</f>
        <v>0</v>
      </c>
      <c r="BL962" s="211">
        <f>Planning!BL$486</f>
        <v>0</v>
      </c>
      <c r="BM962" s="142">
        <f>Planning!BP$486</f>
        <v>0</v>
      </c>
      <c r="NL962" s="43" t="s">
        <v>63</v>
      </c>
    </row>
    <row r="963" spans="1:376" ht="10.199999999999999" hidden="1" customHeight="1">
      <c r="A963" s="25"/>
      <c r="B963" s="337"/>
      <c r="C963" s="424"/>
      <c r="D963" s="15"/>
      <c r="E963" s="343" t="str">
        <f>Planning!$E$18</f>
        <v>H sans Renfort</v>
      </c>
      <c r="F963" s="343"/>
      <c r="G963" s="131">
        <f>SUM(G954:G962)-G957</f>
        <v>0</v>
      </c>
      <c r="H963" s="323"/>
      <c r="I963" s="400">
        <f>Conges!$B$17</f>
        <v>44910</v>
      </c>
      <c r="J963" s="401"/>
      <c r="K963" s="401"/>
      <c r="L963" s="401"/>
      <c r="M963" s="401"/>
      <c r="N963" s="65" t="str">
        <f>Planning!N$521</f>
        <v/>
      </c>
      <c r="O963" s="98">
        <f>Planning!O$521</f>
        <v>0</v>
      </c>
      <c r="P963" s="99">
        <f>Planning!P$521</f>
        <v>0</v>
      </c>
      <c r="Q963" s="99">
        <f>Planning!Q$521</f>
        <v>0</v>
      </c>
      <c r="R963" s="99">
        <f>Planning!R$521</f>
        <v>0</v>
      </c>
      <c r="S963" s="99">
        <f>Planning!S$521</f>
        <v>0</v>
      </c>
      <c r="T963" s="99">
        <f>Planning!T$521</f>
        <v>0</v>
      </c>
      <c r="U963" s="99">
        <f>Planning!U$521</f>
        <v>0</v>
      </c>
      <c r="V963" s="100">
        <f>Planning!V$521</f>
        <v>0</v>
      </c>
      <c r="W963" s="98">
        <f>Planning!W$521</f>
        <v>0</v>
      </c>
      <c r="X963" s="99">
        <f>Planning!X$521</f>
        <v>0</v>
      </c>
      <c r="Y963" s="99">
        <f>Planning!Y$521</f>
        <v>0</v>
      </c>
      <c r="Z963" s="99">
        <f>Planning!Z$521</f>
        <v>0</v>
      </c>
      <c r="AA963" s="99">
        <f>Planning!AA$521</f>
        <v>0</v>
      </c>
      <c r="AB963" s="99">
        <f>Planning!AB$521</f>
        <v>0</v>
      </c>
      <c r="AC963" s="99">
        <f>Planning!AC$521</f>
        <v>0</v>
      </c>
      <c r="AD963" s="100">
        <f>Planning!AD$521</f>
        <v>0</v>
      </c>
      <c r="AE963" s="98">
        <f>Planning!AE$521</f>
        <v>0</v>
      </c>
      <c r="AF963" s="99">
        <f>Planning!AF$521</f>
        <v>0</v>
      </c>
      <c r="AG963" s="99">
        <f>Planning!AG$521</f>
        <v>0</v>
      </c>
      <c r="AH963" s="99">
        <f>Planning!AH$521</f>
        <v>0</v>
      </c>
      <c r="AI963" s="99">
        <f>Planning!AI$521</f>
        <v>0</v>
      </c>
      <c r="AJ963" s="100">
        <f>Planning!AJ$521</f>
        <v>0</v>
      </c>
      <c r="AK963" s="98">
        <f>Planning!AK$521</f>
        <v>0</v>
      </c>
      <c r="AL963" s="99">
        <f>Planning!AL$521</f>
        <v>0</v>
      </c>
      <c r="AM963" s="99">
        <f>Planning!AM$521</f>
        <v>0</v>
      </c>
      <c r="AN963" s="99">
        <f>Planning!AN$521</f>
        <v>0</v>
      </c>
      <c r="AO963" s="99">
        <f>Planning!AO$521</f>
        <v>0</v>
      </c>
      <c r="AP963" s="99">
        <f>Planning!AP$521</f>
        <v>0</v>
      </c>
      <c r="AQ963" s="99">
        <f>Planning!AQ$521</f>
        <v>0</v>
      </c>
      <c r="AR963" s="99">
        <f>Planning!AR$521</f>
        <v>0</v>
      </c>
      <c r="AS963" s="99">
        <f>Planning!AS$521</f>
        <v>0</v>
      </c>
      <c r="AT963" s="100">
        <f>Planning!AT$521</f>
        <v>0</v>
      </c>
      <c r="AU963" s="98">
        <f>Planning!AU$521</f>
        <v>0</v>
      </c>
      <c r="AV963" s="99">
        <f>Planning!AV$521</f>
        <v>0</v>
      </c>
      <c r="AW963" s="99">
        <f>Planning!AW$521</f>
        <v>0</v>
      </c>
      <c r="AX963" s="99">
        <f>Planning!AX$521</f>
        <v>0</v>
      </c>
      <c r="AY963" s="99">
        <f>Planning!AY$521</f>
        <v>0</v>
      </c>
      <c r="AZ963" s="99">
        <f>Planning!AZ$521</f>
        <v>0</v>
      </c>
      <c r="BA963" s="99">
        <f>Planning!BA$521</f>
        <v>0</v>
      </c>
      <c r="BB963" s="100">
        <f>Planning!BB$521</f>
        <v>0</v>
      </c>
      <c r="BC963" s="69">
        <f>Planning!BC$521</f>
        <v>0</v>
      </c>
      <c r="BD963" s="102"/>
      <c r="BE963" s="408">
        <f>Planning!BE$521</f>
        <v>0</v>
      </c>
      <c r="BF963" s="409">
        <f>Planning!BF$521</f>
        <v>0</v>
      </c>
      <c r="BG963" s="74">
        <f>Planning!BG$521</f>
        <v>0</v>
      </c>
      <c r="BH963" s="75">
        <f>Planning!BH$521</f>
        <v>0</v>
      </c>
      <c r="BI963" s="76" t="str">
        <f>Planning!BI$521</f>
        <v/>
      </c>
      <c r="BJ963" s="77">
        <f>Planning!BJ$521</f>
        <v>0</v>
      </c>
      <c r="BL963" s="210">
        <f>Planning!BL$521</f>
        <v>0</v>
      </c>
      <c r="BM963" s="143">
        <f>Planning!BP$521</f>
        <v>0</v>
      </c>
      <c r="NL963" s="43" t="s">
        <v>63</v>
      </c>
    </row>
    <row r="964" spans="1:376" ht="10.199999999999999" hidden="1" customHeight="1">
      <c r="A964" s="25"/>
      <c r="B964" s="337"/>
      <c r="C964" s="424"/>
      <c r="D964" s="15"/>
      <c r="E964" s="343" t="str">
        <f>Planning!$E$19</f>
        <v>H avec Renfort</v>
      </c>
      <c r="F964" s="343"/>
      <c r="G964" s="131">
        <f>SUM(G954:G962)</f>
        <v>0</v>
      </c>
      <c r="H964" s="323"/>
      <c r="I964" s="402">
        <f>Conges!$B$18</f>
        <v>44911</v>
      </c>
      <c r="J964" s="403"/>
      <c r="K964" s="403"/>
      <c r="L964" s="403"/>
      <c r="M964" s="403"/>
      <c r="N964" s="78" t="str">
        <f>Planning!N$556</f>
        <v/>
      </c>
      <c r="O964" s="95">
        <f>Planning!O$556</f>
        <v>0</v>
      </c>
      <c r="P964" s="96">
        <f>Planning!P$556</f>
        <v>0</v>
      </c>
      <c r="Q964" s="96">
        <f>Planning!Q$556</f>
        <v>0</v>
      </c>
      <c r="R964" s="96">
        <f>Planning!R$556</f>
        <v>0</v>
      </c>
      <c r="S964" s="96">
        <f>Planning!S$556</f>
        <v>0</v>
      </c>
      <c r="T964" s="96">
        <f>Planning!T$556</f>
        <v>0</v>
      </c>
      <c r="U964" s="96">
        <f>Planning!U$556</f>
        <v>0</v>
      </c>
      <c r="V964" s="97">
        <f>Planning!V$556</f>
        <v>0</v>
      </c>
      <c r="W964" s="95">
        <f>Planning!W$556</f>
        <v>0</v>
      </c>
      <c r="X964" s="96">
        <f>Planning!X$556</f>
        <v>0</v>
      </c>
      <c r="Y964" s="96">
        <f>Planning!Y$556</f>
        <v>0</v>
      </c>
      <c r="Z964" s="96">
        <f>Planning!Z$556</f>
        <v>0</v>
      </c>
      <c r="AA964" s="96">
        <f>Planning!AA$556</f>
        <v>0</v>
      </c>
      <c r="AB964" s="96">
        <f>Planning!AB$556</f>
        <v>0</v>
      </c>
      <c r="AC964" s="96">
        <f>Planning!AC$556</f>
        <v>0</v>
      </c>
      <c r="AD964" s="97">
        <f>Planning!AD$556</f>
        <v>0</v>
      </c>
      <c r="AE964" s="95">
        <f>Planning!AE$556</f>
        <v>0</v>
      </c>
      <c r="AF964" s="96">
        <f>Planning!AF$556</f>
        <v>0</v>
      </c>
      <c r="AG964" s="96">
        <f>Planning!AG$556</f>
        <v>0</v>
      </c>
      <c r="AH964" s="96">
        <f>Planning!AH$556</f>
        <v>0</v>
      </c>
      <c r="AI964" s="96">
        <f>Planning!AI$556</f>
        <v>0</v>
      </c>
      <c r="AJ964" s="97">
        <f>Planning!AJ$556</f>
        <v>0</v>
      </c>
      <c r="AK964" s="95">
        <f>Planning!AK$556</f>
        <v>0</v>
      </c>
      <c r="AL964" s="96">
        <f>Planning!AL$556</f>
        <v>0</v>
      </c>
      <c r="AM964" s="96">
        <f>Planning!AM$556</f>
        <v>0</v>
      </c>
      <c r="AN964" s="96">
        <f>Planning!AN$556</f>
        <v>0</v>
      </c>
      <c r="AO964" s="96">
        <f>Planning!AO$556</f>
        <v>0</v>
      </c>
      <c r="AP964" s="96">
        <f>Planning!AP$556</f>
        <v>0</v>
      </c>
      <c r="AQ964" s="96">
        <f>Planning!AQ$556</f>
        <v>0</v>
      </c>
      <c r="AR964" s="96">
        <f>Planning!AR$556</f>
        <v>0</v>
      </c>
      <c r="AS964" s="96">
        <f>Planning!AS$556</f>
        <v>0</v>
      </c>
      <c r="AT964" s="97">
        <f>Planning!AT$556</f>
        <v>0</v>
      </c>
      <c r="AU964" s="95">
        <f>Planning!AU$556</f>
        <v>0</v>
      </c>
      <c r="AV964" s="96">
        <f>Planning!AV$556</f>
        <v>0</v>
      </c>
      <c r="AW964" s="96">
        <f>Planning!AW$556</f>
        <v>0</v>
      </c>
      <c r="AX964" s="96">
        <f>Planning!AX$556</f>
        <v>0</v>
      </c>
      <c r="AY964" s="96">
        <f>Planning!AY$556</f>
        <v>0</v>
      </c>
      <c r="AZ964" s="96">
        <f>Planning!AZ$556</f>
        <v>0</v>
      </c>
      <c r="BA964" s="96">
        <f>Planning!BA$556</f>
        <v>0</v>
      </c>
      <c r="BB964" s="97">
        <f>Planning!BB$556</f>
        <v>0</v>
      </c>
      <c r="BC964" s="82">
        <f>Planning!BC$556</f>
        <v>0</v>
      </c>
      <c r="BD964" s="102"/>
      <c r="BE964" s="410">
        <f>Planning!BE$556</f>
        <v>0</v>
      </c>
      <c r="BF964" s="411">
        <f>Planning!BF$556</f>
        <v>0</v>
      </c>
      <c r="BG964" s="88">
        <f>Planning!BG$556</f>
        <v>0</v>
      </c>
      <c r="BH964" s="89">
        <f>Planning!BH$556</f>
        <v>0</v>
      </c>
      <c r="BI964" s="90" t="str">
        <f>Planning!BI$556</f>
        <v/>
      </c>
      <c r="BJ964" s="91">
        <f>Planning!BJ$556</f>
        <v>0</v>
      </c>
      <c r="BL964" s="211">
        <f>Planning!BL$556</f>
        <v>0</v>
      </c>
      <c r="BM964" s="142">
        <f>Planning!BP$556</f>
        <v>0</v>
      </c>
      <c r="NL964" s="43" t="s">
        <v>63</v>
      </c>
    </row>
    <row r="965" spans="1:376" ht="10.199999999999999" hidden="1" customHeight="1">
      <c r="A965" s="25"/>
      <c r="B965" s="337"/>
      <c r="C965" s="424"/>
      <c r="D965" s="15"/>
      <c r="E965" s="101"/>
      <c r="F965" s="101"/>
      <c r="G965" s="101"/>
      <c r="H965" s="323"/>
      <c r="I965" s="400">
        <f>Conges!$B$19</f>
        <v>44912</v>
      </c>
      <c r="J965" s="401"/>
      <c r="K965" s="401"/>
      <c r="L965" s="401"/>
      <c r="M965" s="401"/>
      <c r="N965" s="65" t="str">
        <f>Planning!N$591</f>
        <v/>
      </c>
      <c r="O965" s="98">
        <f>Planning!O$591</f>
        <v>0</v>
      </c>
      <c r="P965" s="99">
        <f>Planning!P$591</f>
        <v>0</v>
      </c>
      <c r="Q965" s="99">
        <f>Planning!Q$591</f>
        <v>0</v>
      </c>
      <c r="R965" s="99">
        <f>Planning!R$591</f>
        <v>0</v>
      </c>
      <c r="S965" s="99">
        <f>Planning!S$591</f>
        <v>0</v>
      </c>
      <c r="T965" s="99">
        <f>Planning!T$591</f>
        <v>0</v>
      </c>
      <c r="U965" s="99">
        <f>Planning!U$591</f>
        <v>0</v>
      </c>
      <c r="V965" s="100">
        <f>Planning!V$591</f>
        <v>0</v>
      </c>
      <c r="W965" s="98">
        <f>Planning!W$591</f>
        <v>0</v>
      </c>
      <c r="X965" s="99">
        <f>Planning!X$591</f>
        <v>0</v>
      </c>
      <c r="Y965" s="99">
        <f>Planning!Y$591</f>
        <v>0</v>
      </c>
      <c r="Z965" s="99">
        <f>Planning!Z$591</f>
        <v>0</v>
      </c>
      <c r="AA965" s="99">
        <f>Planning!AA$591</f>
        <v>0</v>
      </c>
      <c r="AB965" s="99">
        <f>Planning!AB$591</f>
        <v>0</v>
      </c>
      <c r="AC965" s="99">
        <f>Planning!AC$591</f>
        <v>0</v>
      </c>
      <c r="AD965" s="100">
        <f>Planning!AD$591</f>
        <v>0</v>
      </c>
      <c r="AE965" s="98">
        <f>Planning!AE$591</f>
        <v>0</v>
      </c>
      <c r="AF965" s="99">
        <f>Planning!AF$591</f>
        <v>0</v>
      </c>
      <c r="AG965" s="99">
        <f>Planning!AG$591</f>
        <v>0</v>
      </c>
      <c r="AH965" s="99">
        <f>Planning!AH$591</f>
        <v>0</v>
      </c>
      <c r="AI965" s="99">
        <f>Planning!AI$591</f>
        <v>0</v>
      </c>
      <c r="AJ965" s="100">
        <f>Planning!AJ$591</f>
        <v>0</v>
      </c>
      <c r="AK965" s="98">
        <f>Planning!AK$591</f>
        <v>0</v>
      </c>
      <c r="AL965" s="99">
        <f>Planning!AL$591</f>
        <v>0</v>
      </c>
      <c r="AM965" s="99">
        <f>Planning!AM$591</f>
        <v>0</v>
      </c>
      <c r="AN965" s="99">
        <f>Planning!AN$591</f>
        <v>0</v>
      </c>
      <c r="AO965" s="99">
        <f>Planning!AO$591</f>
        <v>0</v>
      </c>
      <c r="AP965" s="99">
        <f>Planning!AP$591</f>
        <v>0</v>
      </c>
      <c r="AQ965" s="99">
        <f>Planning!AQ$591</f>
        <v>0</v>
      </c>
      <c r="AR965" s="99">
        <f>Planning!AR$591</f>
        <v>0</v>
      </c>
      <c r="AS965" s="99">
        <f>Planning!AS$591</f>
        <v>0</v>
      </c>
      <c r="AT965" s="100">
        <f>Planning!AT$591</f>
        <v>0</v>
      </c>
      <c r="AU965" s="98">
        <f>Planning!AU$591</f>
        <v>0</v>
      </c>
      <c r="AV965" s="99">
        <f>Planning!AV$591</f>
        <v>0</v>
      </c>
      <c r="AW965" s="99">
        <f>Planning!AW$591</f>
        <v>0</v>
      </c>
      <c r="AX965" s="99">
        <f>Planning!AX$591</f>
        <v>0</v>
      </c>
      <c r="AY965" s="99">
        <f>Planning!AY$591</f>
        <v>0</v>
      </c>
      <c r="AZ965" s="99">
        <f>Planning!AZ$591</f>
        <v>0</v>
      </c>
      <c r="BA965" s="99">
        <f>Planning!BA$591</f>
        <v>0</v>
      </c>
      <c r="BB965" s="100">
        <f>Planning!BB$591</f>
        <v>0</v>
      </c>
      <c r="BC965" s="69">
        <f>Planning!BC$591</f>
        <v>0</v>
      </c>
      <c r="BD965" s="102"/>
      <c r="BE965" s="408">
        <f>Planning!BE$591</f>
        <v>0</v>
      </c>
      <c r="BF965" s="409">
        <f>Planning!BF$591</f>
        <v>0</v>
      </c>
      <c r="BG965" s="74">
        <f>Planning!BG$591</f>
        <v>0</v>
      </c>
      <c r="BH965" s="75">
        <f>Planning!BH$591</f>
        <v>0</v>
      </c>
      <c r="BI965" s="76" t="str">
        <f>Planning!BI$591</f>
        <v/>
      </c>
      <c r="BJ965" s="77">
        <f>Planning!BJ$591</f>
        <v>0</v>
      </c>
      <c r="BL965" s="210">
        <f>Planning!BL$591</f>
        <v>0</v>
      </c>
      <c r="BM965" s="143">
        <f>Planning!BP$591</f>
        <v>0</v>
      </c>
      <c r="NL965" s="43" t="s">
        <v>63</v>
      </c>
    </row>
    <row r="966" spans="1:376" ht="10.199999999999999" hidden="1" customHeight="1">
      <c r="A966" s="25"/>
      <c r="B966" s="337"/>
      <c r="C966" s="424"/>
      <c r="D966" s="15"/>
      <c r="E966" s="101"/>
      <c r="F966" s="101"/>
      <c r="G966" s="101"/>
      <c r="H966" s="323"/>
      <c r="I966" s="402">
        <f>Conges!$B$20</f>
        <v>44913</v>
      </c>
      <c r="J966" s="403"/>
      <c r="K966" s="403"/>
      <c r="L966" s="403"/>
      <c r="M966" s="403"/>
      <c r="N966" s="78" t="str">
        <f>Planning!N$626</f>
        <v/>
      </c>
      <c r="O966" s="95">
        <f>Planning!O$626</f>
        <v>0</v>
      </c>
      <c r="P966" s="96">
        <f>Planning!P$626</f>
        <v>0</v>
      </c>
      <c r="Q966" s="96">
        <f>Planning!Q$626</f>
        <v>0</v>
      </c>
      <c r="R966" s="96">
        <f>Planning!R$626</f>
        <v>0</v>
      </c>
      <c r="S966" s="96">
        <f>Planning!S$626</f>
        <v>0</v>
      </c>
      <c r="T966" s="96">
        <f>Planning!T$626</f>
        <v>0</v>
      </c>
      <c r="U966" s="96">
        <f>Planning!U$626</f>
        <v>0</v>
      </c>
      <c r="V966" s="97">
        <f>Planning!V$626</f>
        <v>0</v>
      </c>
      <c r="W966" s="95">
        <f>Planning!W$626</f>
        <v>0</v>
      </c>
      <c r="X966" s="96">
        <f>Planning!X$626</f>
        <v>0</v>
      </c>
      <c r="Y966" s="96">
        <f>Planning!Y$626</f>
        <v>0</v>
      </c>
      <c r="Z966" s="96">
        <f>Planning!Z$626</f>
        <v>0</v>
      </c>
      <c r="AA966" s="96">
        <f>Planning!AA$626</f>
        <v>0</v>
      </c>
      <c r="AB966" s="96">
        <f>Planning!AB$626</f>
        <v>0</v>
      </c>
      <c r="AC966" s="96">
        <f>Planning!AC$626</f>
        <v>0</v>
      </c>
      <c r="AD966" s="97">
        <f>Planning!AD$626</f>
        <v>0</v>
      </c>
      <c r="AE966" s="95">
        <f>Planning!AE$626</f>
        <v>0</v>
      </c>
      <c r="AF966" s="96">
        <f>Planning!AF$626</f>
        <v>0</v>
      </c>
      <c r="AG966" s="96">
        <f>Planning!AG$626</f>
        <v>0</v>
      </c>
      <c r="AH966" s="96">
        <f>Planning!AH$626</f>
        <v>0</v>
      </c>
      <c r="AI966" s="96">
        <f>Planning!AI$626</f>
        <v>0</v>
      </c>
      <c r="AJ966" s="97">
        <f>Planning!AJ$626</f>
        <v>0</v>
      </c>
      <c r="AK966" s="95">
        <f>Planning!AK$626</f>
        <v>0</v>
      </c>
      <c r="AL966" s="96">
        <f>Planning!AL$626</f>
        <v>0</v>
      </c>
      <c r="AM966" s="96">
        <f>Planning!AM$626</f>
        <v>0</v>
      </c>
      <c r="AN966" s="96">
        <f>Planning!AN$626</f>
        <v>0</v>
      </c>
      <c r="AO966" s="96">
        <f>Planning!AO$626</f>
        <v>0</v>
      </c>
      <c r="AP966" s="96">
        <f>Planning!AP$626</f>
        <v>0</v>
      </c>
      <c r="AQ966" s="96">
        <f>Planning!AQ$626</f>
        <v>0</v>
      </c>
      <c r="AR966" s="96">
        <f>Planning!AR$626</f>
        <v>0</v>
      </c>
      <c r="AS966" s="96">
        <f>Planning!AS$626</f>
        <v>0</v>
      </c>
      <c r="AT966" s="97">
        <f>Planning!AT$626</f>
        <v>0</v>
      </c>
      <c r="AU966" s="95">
        <f>Planning!AU$626</f>
        <v>0</v>
      </c>
      <c r="AV966" s="96">
        <f>Planning!AV$626</f>
        <v>0</v>
      </c>
      <c r="AW966" s="96">
        <f>Planning!AW$626</f>
        <v>0</v>
      </c>
      <c r="AX966" s="96">
        <f>Planning!AX$626</f>
        <v>0</v>
      </c>
      <c r="AY966" s="96">
        <f>Planning!AY$626</f>
        <v>0</v>
      </c>
      <c r="AZ966" s="96">
        <f>Planning!AZ$626</f>
        <v>0</v>
      </c>
      <c r="BA966" s="96">
        <f>Planning!BA$626</f>
        <v>0</v>
      </c>
      <c r="BB966" s="97">
        <f>Planning!BB$626</f>
        <v>0</v>
      </c>
      <c r="BC966" s="82">
        <f>Planning!BC$626</f>
        <v>0</v>
      </c>
      <c r="BD966" s="102"/>
      <c r="BE966" s="410">
        <f>Planning!BE$626</f>
        <v>0</v>
      </c>
      <c r="BF966" s="411">
        <f>Planning!BF$626</f>
        <v>0</v>
      </c>
      <c r="BG966" s="88">
        <f>Planning!BG$626</f>
        <v>0</v>
      </c>
      <c r="BH966" s="89">
        <f>Planning!BH$626</f>
        <v>0</v>
      </c>
      <c r="BI966" s="90" t="str">
        <f>Planning!BI$626</f>
        <v/>
      </c>
      <c r="BJ966" s="91">
        <f>Planning!BJ$626</f>
        <v>0</v>
      </c>
      <c r="BL966" s="211">
        <f>Planning!BL$626</f>
        <v>0</v>
      </c>
      <c r="BM966" s="142">
        <f>Planning!BP$626</f>
        <v>0</v>
      </c>
      <c r="NL966" s="43" t="s">
        <v>63</v>
      </c>
    </row>
    <row r="967" spans="1:376" ht="10.199999999999999" hidden="1" customHeight="1">
      <c r="A967" s="25"/>
      <c r="B967" s="337"/>
      <c r="C967" s="424"/>
      <c r="D967" s="15"/>
      <c r="E967" s="101"/>
      <c r="F967" s="101"/>
      <c r="G967" s="101"/>
      <c r="H967" s="323"/>
      <c r="I967" s="400">
        <f>Conges!$B$21</f>
        <v>44914</v>
      </c>
      <c r="J967" s="401"/>
      <c r="K967" s="401"/>
      <c r="L967" s="401"/>
      <c r="M967" s="401"/>
      <c r="N967" s="65" t="str">
        <f>Planning!N$661</f>
        <v/>
      </c>
      <c r="O967" s="98">
        <f>Planning!O$661</f>
        <v>0</v>
      </c>
      <c r="P967" s="99">
        <f>Planning!P$661</f>
        <v>0</v>
      </c>
      <c r="Q967" s="99">
        <f>Planning!Q$661</f>
        <v>0</v>
      </c>
      <c r="R967" s="99">
        <f>Planning!R$661</f>
        <v>0</v>
      </c>
      <c r="S967" s="99">
        <f>Planning!S$661</f>
        <v>0</v>
      </c>
      <c r="T967" s="99">
        <f>Planning!T$661</f>
        <v>0</v>
      </c>
      <c r="U967" s="99">
        <f>Planning!U$661</f>
        <v>0</v>
      </c>
      <c r="V967" s="100">
        <f>Planning!V$661</f>
        <v>0</v>
      </c>
      <c r="W967" s="98">
        <f>Planning!W$661</f>
        <v>0</v>
      </c>
      <c r="X967" s="99">
        <f>Planning!X$661</f>
        <v>0</v>
      </c>
      <c r="Y967" s="99">
        <f>Planning!Y$661</f>
        <v>0</v>
      </c>
      <c r="Z967" s="99">
        <f>Planning!Z$661</f>
        <v>0</v>
      </c>
      <c r="AA967" s="99">
        <f>Planning!AA$661</f>
        <v>0</v>
      </c>
      <c r="AB967" s="99">
        <f>Planning!AB$661</f>
        <v>0</v>
      </c>
      <c r="AC967" s="99">
        <f>Planning!AC$661</f>
        <v>0</v>
      </c>
      <c r="AD967" s="100">
        <f>Planning!AD$661</f>
        <v>0</v>
      </c>
      <c r="AE967" s="98">
        <f>Planning!AE$661</f>
        <v>0</v>
      </c>
      <c r="AF967" s="99">
        <f>Planning!AF$661</f>
        <v>0</v>
      </c>
      <c r="AG967" s="99">
        <f>Planning!AG$661</f>
        <v>0</v>
      </c>
      <c r="AH967" s="99">
        <f>Planning!AH$661</f>
        <v>0</v>
      </c>
      <c r="AI967" s="99">
        <f>Planning!AI$661</f>
        <v>0</v>
      </c>
      <c r="AJ967" s="100">
        <f>Planning!AJ$661</f>
        <v>0</v>
      </c>
      <c r="AK967" s="98">
        <f>Planning!AK$661</f>
        <v>0</v>
      </c>
      <c r="AL967" s="99">
        <f>Planning!AL$661</f>
        <v>0</v>
      </c>
      <c r="AM967" s="99">
        <f>Planning!AM$661</f>
        <v>0</v>
      </c>
      <c r="AN967" s="99">
        <f>Planning!AN$661</f>
        <v>0</v>
      </c>
      <c r="AO967" s="99">
        <f>Planning!AO$661</f>
        <v>0</v>
      </c>
      <c r="AP967" s="99">
        <f>Planning!AP$661</f>
        <v>0</v>
      </c>
      <c r="AQ967" s="99">
        <f>Planning!AQ$661</f>
        <v>0</v>
      </c>
      <c r="AR967" s="99">
        <f>Planning!AR$661</f>
        <v>0</v>
      </c>
      <c r="AS967" s="99">
        <f>Planning!AS$661</f>
        <v>0</v>
      </c>
      <c r="AT967" s="100">
        <f>Planning!AT$661</f>
        <v>0</v>
      </c>
      <c r="AU967" s="98">
        <f>Planning!AU$661</f>
        <v>0</v>
      </c>
      <c r="AV967" s="99">
        <f>Planning!AV$661</f>
        <v>0</v>
      </c>
      <c r="AW967" s="99">
        <f>Planning!AW$661</f>
        <v>0</v>
      </c>
      <c r="AX967" s="99">
        <f>Planning!AX$661</f>
        <v>0</v>
      </c>
      <c r="AY967" s="99">
        <f>Planning!AY$661</f>
        <v>0</v>
      </c>
      <c r="AZ967" s="99">
        <f>Planning!AZ$661</f>
        <v>0</v>
      </c>
      <c r="BA967" s="99">
        <f>Planning!BA$661</f>
        <v>0</v>
      </c>
      <c r="BB967" s="100">
        <f>Planning!BB$661</f>
        <v>0</v>
      </c>
      <c r="BC967" s="69">
        <f>Planning!BC$661</f>
        <v>0</v>
      </c>
      <c r="BD967" s="102"/>
      <c r="BE967" s="408">
        <f>Planning!BE$661</f>
        <v>0</v>
      </c>
      <c r="BF967" s="409">
        <f>Planning!BF$661</f>
        <v>0</v>
      </c>
      <c r="BG967" s="74">
        <f>Planning!BG$661</f>
        <v>0</v>
      </c>
      <c r="BH967" s="75">
        <f>Planning!BH$661</f>
        <v>0</v>
      </c>
      <c r="BI967" s="76" t="str">
        <f>Planning!BI$661</f>
        <v/>
      </c>
      <c r="BJ967" s="77">
        <f>Planning!BJ$661</f>
        <v>0</v>
      </c>
      <c r="BL967" s="210">
        <f>Planning!BL$661</f>
        <v>0</v>
      </c>
      <c r="BM967" s="143">
        <f>Planning!BP$661</f>
        <v>0</v>
      </c>
      <c r="NL967" s="43" t="s">
        <v>63</v>
      </c>
    </row>
    <row r="968" spans="1:376" ht="10.199999999999999" hidden="1" customHeight="1">
      <c r="A968" s="25"/>
      <c r="B968" s="337"/>
      <c r="C968" s="424"/>
      <c r="D968" s="15"/>
      <c r="E968" s="101"/>
      <c r="F968" s="101"/>
      <c r="G968" s="101"/>
      <c r="H968" s="323"/>
      <c r="I968" s="402">
        <f>Conges!$B$22</f>
        <v>44915</v>
      </c>
      <c r="J968" s="403"/>
      <c r="K968" s="403"/>
      <c r="L968" s="403"/>
      <c r="M968" s="403"/>
      <c r="N968" s="78" t="str">
        <f>Planning!N$696</f>
        <v/>
      </c>
      <c r="O968" s="95">
        <f>Planning!O$696</f>
        <v>0</v>
      </c>
      <c r="P968" s="96">
        <f>Planning!P$696</f>
        <v>0</v>
      </c>
      <c r="Q968" s="96">
        <f>Planning!Q$696</f>
        <v>0</v>
      </c>
      <c r="R968" s="96">
        <f>Planning!R$696</f>
        <v>0</v>
      </c>
      <c r="S968" s="96">
        <f>Planning!S$696</f>
        <v>0</v>
      </c>
      <c r="T968" s="96">
        <f>Planning!T$696</f>
        <v>0</v>
      </c>
      <c r="U968" s="96">
        <f>Planning!U$696</f>
        <v>0</v>
      </c>
      <c r="V968" s="97">
        <f>Planning!V$696</f>
        <v>0</v>
      </c>
      <c r="W968" s="95">
        <f>Planning!W$696</f>
        <v>0</v>
      </c>
      <c r="X968" s="96">
        <f>Planning!X$696</f>
        <v>0</v>
      </c>
      <c r="Y968" s="96">
        <f>Planning!Y$696</f>
        <v>0</v>
      </c>
      <c r="Z968" s="96">
        <f>Planning!Z$696</f>
        <v>0</v>
      </c>
      <c r="AA968" s="96">
        <f>Planning!AA$696</f>
        <v>0</v>
      </c>
      <c r="AB968" s="96">
        <f>Planning!AB$696</f>
        <v>0</v>
      </c>
      <c r="AC968" s="96">
        <f>Planning!AC$696</f>
        <v>0</v>
      </c>
      <c r="AD968" s="97">
        <f>Planning!AD$696</f>
        <v>0</v>
      </c>
      <c r="AE968" s="95">
        <f>Planning!AE$696</f>
        <v>0</v>
      </c>
      <c r="AF968" s="96">
        <f>Planning!AF$696</f>
        <v>0</v>
      </c>
      <c r="AG968" s="96">
        <f>Planning!AG$696</f>
        <v>0</v>
      </c>
      <c r="AH968" s="96">
        <f>Planning!AH$696</f>
        <v>0</v>
      </c>
      <c r="AI968" s="96">
        <f>Planning!AI$696</f>
        <v>0</v>
      </c>
      <c r="AJ968" s="97">
        <f>Planning!AJ$696</f>
        <v>0</v>
      </c>
      <c r="AK968" s="95">
        <f>Planning!AK$696</f>
        <v>0</v>
      </c>
      <c r="AL968" s="96">
        <f>Planning!AL$696</f>
        <v>0</v>
      </c>
      <c r="AM968" s="96">
        <f>Planning!AM$696</f>
        <v>0</v>
      </c>
      <c r="AN968" s="96">
        <f>Planning!AN$696</f>
        <v>0</v>
      </c>
      <c r="AO968" s="96">
        <f>Planning!AO$696</f>
        <v>0</v>
      </c>
      <c r="AP968" s="96">
        <f>Planning!AP$696</f>
        <v>0</v>
      </c>
      <c r="AQ968" s="96">
        <f>Planning!AQ$696</f>
        <v>0</v>
      </c>
      <c r="AR968" s="96">
        <f>Planning!AR$696</f>
        <v>0</v>
      </c>
      <c r="AS968" s="96">
        <f>Planning!AS$696</f>
        <v>0</v>
      </c>
      <c r="AT968" s="97">
        <f>Planning!AT$696</f>
        <v>0</v>
      </c>
      <c r="AU968" s="95">
        <f>Planning!AU$696</f>
        <v>0</v>
      </c>
      <c r="AV968" s="96">
        <f>Planning!AV$696</f>
        <v>0</v>
      </c>
      <c r="AW968" s="96">
        <f>Planning!AW$696</f>
        <v>0</v>
      </c>
      <c r="AX968" s="96">
        <f>Planning!AX$696</f>
        <v>0</v>
      </c>
      <c r="AY968" s="96">
        <f>Planning!AY$696</f>
        <v>0</v>
      </c>
      <c r="AZ968" s="96">
        <f>Planning!AZ$696</f>
        <v>0</v>
      </c>
      <c r="BA968" s="96">
        <f>Planning!BA$696</f>
        <v>0</v>
      </c>
      <c r="BB968" s="97">
        <f>Planning!BB$696</f>
        <v>0</v>
      </c>
      <c r="BC968" s="82">
        <f>Planning!BC$696</f>
        <v>0</v>
      </c>
      <c r="BD968" s="102"/>
      <c r="BE968" s="410">
        <f>Planning!BE$696</f>
        <v>0</v>
      </c>
      <c r="BF968" s="411">
        <f>Planning!BF$696</f>
        <v>0</v>
      </c>
      <c r="BG968" s="88">
        <f>Planning!BG$696</f>
        <v>0</v>
      </c>
      <c r="BH968" s="89">
        <f>Planning!BH$696</f>
        <v>0</v>
      </c>
      <c r="BI968" s="90" t="str">
        <f>Planning!BI$696</f>
        <v/>
      </c>
      <c r="BJ968" s="91">
        <f>Planning!BJ$696</f>
        <v>0</v>
      </c>
      <c r="BL968" s="211">
        <f>Planning!BL$696</f>
        <v>0</v>
      </c>
      <c r="BM968" s="142">
        <f>Planning!BP$696</f>
        <v>0</v>
      </c>
      <c r="NL968" s="43" t="s">
        <v>63</v>
      </c>
    </row>
    <row r="969" spans="1:376" ht="10.199999999999999" hidden="1" customHeight="1">
      <c r="A969" s="25"/>
      <c r="B969" s="337"/>
      <c r="C969" s="424"/>
      <c r="D969" s="15"/>
      <c r="E969" s="101"/>
      <c r="F969" s="101"/>
      <c r="G969" s="101"/>
      <c r="H969" s="323"/>
      <c r="I969" s="400">
        <f>Conges!$B$23</f>
        <v>44916</v>
      </c>
      <c r="J969" s="401"/>
      <c r="K969" s="401"/>
      <c r="L969" s="401"/>
      <c r="M969" s="401"/>
      <c r="N969" s="65" t="str">
        <f>Planning!N$731</f>
        <v/>
      </c>
      <c r="O969" s="98">
        <f>Planning!O$731</f>
        <v>0</v>
      </c>
      <c r="P969" s="99">
        <f>Planning!P$731</f>
        <v>0</v>
      </c>
      <c r="Q969" s="99">
        <f>Planning!Q$731</f>
        <v>0</v>
      </c>
      <c r="R969" s="99">
        <f>Planning!R$731</f>
        <v>0</v>
      </c>
      <c r="S969" s="99">
        <f>Planning!S$731</f>
        <v>0</v>
      </c>
      <c r="T969" s="99">
        <f>Planning!T$731</f>
        <v>0</v>
      </c>
      <c r="U969" s="99">
        <f>Planning!U$731</f>
        <v>0</v>
      </c>
      <c r="V969" s="100">
        <f>Planning!V$731</f>
        <v>0</v>
      </c>
      <c r="W969" s="98">
        <f>Planning!W$731</f>
        <v>0</v>
      </c>
      <c r="X969" s="99">
        <f>Planning!X$731</f>
        <v>0</v>
      </c>
      <c r="Y969" s="99">
        <f>Planning!Y$731</f>
        <v>0</v>
      </c>
      <c r="Z969" s="99">
        <f>Planning!Z$731</f>
        <v>0</v>
      </c>
      <c r="AA969" s="99">
        <f>Planning!AA$731</f>
        <v>0</v>
      </c>
      <c r="AB969" s="99">
        <f>Planning!AB$731</f>
        <v>0</v>
      </c>
      <c r="AC969" s="99">
        <f>Planning!AC$731</f>
        <v>0</v>
      </c>
      <c r="AD969" s="100">
        <f>Planning!AD$731</f>
        <v>0</v>
      </c>
      <c r="AE969" s="98">
        <f>Planning!AE$731</f>
        <v>0</v>
      </c>
      <c r="AF969" s="99">
        <f>Planning!AF$731</f>
        <v>0</v>
      </c>
      <c r="AG969" s="99">
        <f>Planning!AG$731</f>
        <v>0</v>
      </c>
      <c r="AH969" s="99">
        <f>Planning!AH$731</f>
        <v>0</v>
      </c>
      <c r="AI969" s="99">
        <f>Planning!AI$731</f>
        <v>0</v>
      </c>
      <c r="AJ969" s="100">
        <f>Planning!AJ$731</f>
        <v>0</v>
      </c>
      <c r="AK969" s="98">
        <f>Planning!AK$731</f>
        <v>0</v>
      </c>
      <c r="AL969" s="99">
        <f>Planning!AL$731</f>
        <v>0</v>
      </c>
      <c r="AM969" s="99">
        <f>Planning!AM$731</f>
        <v>0</v>
      </c>
      <c r="AN969" s="99">
        <f>Planning!AN$731</f>
        <v>0</v>
      </c>
      <c r="AO969" s="99">
        <f>Planning!AO$731</f>
        <v>0</v>
      </c>
      <c r="AP969" s="99">
        <f>Planning!AP$731</f>
        <v>0</v>
      </c>
      <c r="AQ969" s="99">
        <f>Planning!AQ$731</f>
        <v>0</v>
      </c>
      <c r="AR969" s="99">
        <f>Planning!AR$731</f>
        <v>0</v>
      </c>
      <c r="AS969" s="99">
        <f>Planning!AS$731</f>
        <v>0</v>
      </c>
      <c r="AT969" s="100">
        <f>Planning!AT$731</f>
        <v>0</v>
      </c>
      <c r="AU969" s="98">
        <f>Planning!AU$731</f>
        <v>0</v>
      </c>
      <c r="AV969" s="99">
        <f>Planning!AV$731</f>
        <v>0</v>
      </c>
      <c r="AW969" s="99">
        <f>Planning!AW$731</f>
        <v>0</v>
      </c>
      <c r="AX969" s="99">
        <f>Planning!AX$731</f>
        <v>0</v>
      </c>
      <c r="AY969" s="99">
        <f>Planning!AY$731</f>
        <v>0</v>
      </c>
      <c r="AZ969" s="99">
        <f>Planning!AZ$731</f>
        <v>0</v>
      </c>
      <c r="BA969" s="99">
        <f>Planning!BA$731</f>
        <v>0</v>
      </c>
      <c r="BB969" s="100">
        <f>Planning!BB$731</f>
        <v>0</v>
      </c>
      <c r="BC969" s="69">
        <f>Planning!BC$731</f>
        <v>0</v>
      </c>
      <c r="BD969" s="102"/>
      <c r="BE969" s="408">
        <f>Planning!BE$731</f>
        <v>0</v>
      </c>
      <c r="BF969" s="409">
        <f>Planning!BF$731</f>
        <v>0</v>
      </c>
      <c r="BG969" s="74">
        <f>Planning!BG$731</f>
        <v>0</v>
      </c>
      <c r="BH969" s="75">
        <f>Planning!BH$731</f>
        <v>0</v>
      </c>
      <c r="BI969" s="76" t="str">
        <f>Planning!BI$731</f>
        <v/>
      </c>
      <c r="BJ969" s="77">
        <f>Planning!BJ$731</f>
        <v>0</v>
      </c>
      <c r="BL969" s="210">
        <f>Planning!BL$731</f>
        <v>0</v>
      </c>
      <c r="BM969" s="143">
        <f>Planning!BP$731</f>
        <v>0</v>
      </c>
      <c r="NL969" s="43" t="s">
        <v>63</v>
      </c>
    </row>
    <row r="970" spans="1:376" ht="10.199999999999999" hidden="1" customHeight="1">
      <c r="A970" s="25"/>
      <c r="B970" s="337"/>
      <c r="C970" s="424"/>
      <c r="D970" s="15"/>
      <c r="E970" s="101"/>
      <c r="F970" s="101"/>
      <c r="G970" s="101"/>
      <c r="H970" s="323"/>
      <c r="I970" s="402">
        <f>Conges!$B$24</f>
        <v>44917</v>
      </c>
      <c r="J970" s="403"/>
      <c r="K970" s="403"/>
      <c r="L970" s="403"/>
      <c r="M970" s="403"/>
      <c r="N970" s="78" t="str">
        <f>Planning!N$766</f>
        <v/>
      </c>
      <c r="O970" s="95">
        <f>Planning!O$766</f>
        <v>0</v>
      </c>
      <c r="P970" s="96">
        <f>Planning!P$766</f>
        <v>0</v>
      </c>
      <c r="Q970" s="96">
        <f>Planning!Q$766</f>
        <v>0</v>
      </c>
      <c r="R970" s="96">
        <f>Planning!R$766</f>
        <v>0</v>
      </c>
      <c r="S970" s="96">
        <f>Planning!S$766</f>
        <v>0</v>
      </c>
      <c r="T970" s="96">
        <f>Planning!T$766</f>
        <v>0</v>
      </c>
      <c r="U970" s="96">
        <f>Planning!U$766</f>
        <v>0</v>
      </c>
      <c r="V970" s="97">
        <f>Planning!V$766</f>
        <v>0</v>
      </c>
      <c r="W970" s="95">
        <f>Planning!W$766</f>
        <v>0</v>
      </c>
      <c r="X970" s="96">
        <f>Planning!X$766</f>
        <v>0</v>
      </c>
      <c r="Y970" s="96">
        <f>Planning!Y$766</f>
        <v>0</v>
      </c>
      <c r="Z970" s="96">
        <f>Planning!Z$766</f>
        <v>0</v>
      </c>
      <c r="AA970" s="96">
        <f>Planning!AA$766</f>
        <v>0</v>
      </c>
      <c r="AB970" s="96">
        <f>Planning!AB$766</f>
        <v>0</v>
      </c>
      <c r="AC970" s="96">
        <f>Planning!AC$766</f>
        <v>0</v>
      </c>
      <c r="AD970" s="97">
        <f>Planning!AD$766</f>
        <v>0</v>
      </c>
      <c r="AE970" s="95">
        <f>Planning!AE$766</f>
        <v>0</v>
      </c>
      <c r="AF970" s="96">
        <f>Planning!AF$766</f>
        <v>0</v>
      </c>
      <c r="AG970" s="96">
        <f>Planning!AG$766</f>
        <v>0</v>
      </c>
      <c r="AH970" s="96">
        <f>Planning!AH$766</f>
        <v>0</v>
      </c>
      <c r="AI970" s="96">
        <f>Planning!AI$766</f>
        <v>0</v>
      </c>
      <c r="AJ970" s="97">
        <f>Planning!AJ$766</f>
        <v>0</v>
      </c>
      <c r="AK970" s="95">
        <f>Planning!AK$766</f>
        <v>0</v>
      </c>
      <c r="AL970" s="96">
        <f>Planning!AL$766</f>
        <v>0</v>
      </c>
      <c r="AM970" s="96">
        <f>Planning!AM$766</f>
        <v>0</v>
      </c>
      <c r="AN970" s="96">
        <f>Planning!AN$766</f>
        <v>0</v>
      </c>
      <c r="AO970" s="96">
        <f>Planning!AO$766</f>
        <v>0</v>
      </c>
      <c r="AP970" s="96">
        <f>Planning!AP$766</f>
        <v>0</v>
      </c>
      <c r="AQ970" s="96">
        <f>Planning!AQ$766</f>
        <v>0</v>
      </c>
      <c r="AR970" s="96">
        <f>Planning!AR$766</f>
        <v>0</v>
      </c>
      <c r="AS970" s="96">
        <f>Planning!AS$766</f>
        <v>0</v>
      </c>
      <c r="AT970" s="97">
        <f>Planning!AT$766</f>
        <v>0</v>
      </c>
      <c r="AU970" s="95">
        <f>Planning!AU$766</f>
        <v>0</v>
      </c>
      <c r="AV970" s="96">
        <f>Planning!AV$766</f>
        <v>0</v>
      </c>
      <c r="AW970" s="96">
        <f>Planning!AW$766</f>
        <v>0</v>
      </c>
      <c r="AX970" s="96">
        <f>Planning!AX$766</f>
        <v>0</v>
      </c>
      <c r="AY970" s="96">
        <f>Planning!AY$766</f>
        <v>0</v>
      </c>
      <c r="AZ970" s="96">
        <f>Planning!AZ$766</f>
        <v>0</v>
      </c>
      <c r="BA970" s="96">
        <f>Planning!BA$766</f>
        <v>0</v>
      </c>
      <c r="BB970" s="97">
        <f>Planning!BB$766</f>
        <v>0</v>
      </c>
      <c r="BC970" s="82">
        <f>Planning!BC$766</f>
        <v>0</v>
      </c>
      <c r="BD970" s="102"/>
      <c r="BE970" s="410">
        <f>Planning!BE$766</f>
        <v>0</v>
      </c>
      <c r="BF970" s="411">
        <f>Planning!BF$766</f>
        <v>0</v>
      </c>
      <c r="BG970" s="88">
        <f>Planning!BG$766</f>
        <v>0</v>
      </c>
      <c r="BH970" s="89">
        <f>Planning!BH$766</f>
        <v>0</v>
      </c>
      <c r="BI970" s="90" t="str">
        <f>Planning!BI$766</f>
        <v/>
      </c>
      <c r="BJ970" s="91">
        <f>Planning!BJ$766</f>
        <v>0</v>
      </c>
      <c r="BL970" s="211">
        <f>Planning!BL$766</f>
        <v>0</v>
      </c>
      <c r="BM970" s="142">
        <f>Planning!BP$766</f>
        <v>0</v>
      </c>
      <c r="NL970" s="43" t="s">
        <v>63</v>
      </c>
    </row>
    <row r="971" spans="1:376" ht="10.199999999999999" hidden="1" customHeight="1">
      <c r="A971" s="25"/>
      <c r="B971" s="337"/>
      <c r="C971" s="424"/>
      <c r="D971" s="15"/>
      <c r="E971" s="101"/>
      <c r="F971" s="101"/>
      <c r="G971" s="101"/>
      <c r="H971" s="323"/>
      <c r="I971" s="400">
        <f>Conges!$B$25</f>
        <v>44918</v>
      </c>
      <c r="J971" s="401"/>
      <c r="K971" s="401"/>
      <c r="L971" s="401"/>
      <c r="M971" s="401"/>
      <c r="N971" s="65" t="str">
        <f>Planning!N$801</f>
        <v/>
      </c>
      <c r="O971" s="98">
        <f>Planning!O$801</f>
        <v>0</v>
      </c>
      <c r="P971" s="99">
        <f>Planning!P$801</f>
        <v>0</v>
      </c>
      <c r="Q971" s="99">
        <f>Planning!Q$801</f>
        <v>0</v>
      </c>
      <c r="R971" s="99">
        <f>Planning!R$801</f>
        <v>0</v>
      </c>
      <c r="S971" s="99">
        <f>Planning!S$801</f>
        <v>0</v>
      </c>
      <c r="T971" s="99">
        <f>Planning!T$801</f>
        <v>0</v>
      </c>
      <c r="U971" s="99">
        <f>Planning!U$801</f>
        <v>0</v>
      </c>
      <c r="V971" s="100">
        <f>Planning!V$801</f>
        <v>0</v>
      </c>
      <c r="W971" s="98">
        <f>Planning!W$801</f>
        <v>0</v>
      </c>
      <c r="X971" s="99">
        <f>Planning!X$801</f>
        <v>0</v>
      </c>
      <c r="Y971" s="99">
        <f>Planning!Y$801</f>
        <v>0</v>
      </c>
      <c r="Z971" s="99">
        <f>Planning!Z$801</f>
        <v>0</v>
      </c>
      <c r="AA971" s="99">
        <f>Planning!AA$801</f>
        <v>0</v>
      </c>
      <c r="AB971" s="99">
        <f>Planning!AB$801</f>
        <v>0</v>
      </c>
      <c r="AC971" s="99">
        <f>Planning!AC$801</f>
        <v>0</v>
      </c>
      <c r="AD971" s="100">
        <f>Planning!AD$801</f>
        <v>0</v>
      </c>
      <c r="AE971" s="98">
        <f>Planning!AE$801</f>
        <v>0</v>
      </c>
      <c r="AF971" s="99">
        <f>Planning!AF$801</f>
        <v>0</v>
      </c>
      <c r="AG971" s="99">
        <f>Planning!AG$801</f>
        <v>0</v>
      </c>
      <c r="AH971" s="99">
        <f>Planning!AH$801</f>
        <v>0</v>
      </c>
      <c r="AI971" s="99">
        <f>Planning!AI$801</f>
        <v>0</v>
      </c>
      <c r="AJ971" s="100">
        <f>Planning!AJ$801</f>
        <v>0</v>
      </c>
      <c r="AK971" s="98">
        <f>Planning!AK$801</f>
        <v>0</v>
      </c>
      <c r="AL971" s="99">
        <f>Planning!AL$801</f>
        <v>0</v>
      </c>
      <c r="AM971" s="99">
        <f>Planning!AM$801</f>
        <v>0</v>
      </c>
      <c r="AN971" s="99">
        <f>Planning!AN$801</f>
        <v>0</v>
      </c>
      <c r="AO971" s="99">
        <f>Planning!AO$801</f>
        <v>0</v>
      </c>
      <c r="AP971" s="99">
        <f>Planning!AP$801</f>
        <v>0</v>
      </c>
      <c r="AQ971" s="99">
        <f>Planning!AQ$801</f>
        <v>0</v>
      </c>
      <c r="AR971" s="99">
        <f>Planning!AR$801</f>
        <v>0</v>
      </c>
      <c r="AS971" s="99">
        <f>Planning!AS$801</f>
        <v>0</v>
      </c>
      <c r="AT971" s="100">
        <f>Planning!AT$801</f>
        <v>0</v>
      </c>
      <c r="AU971" s="98">
        <f>Planning!AU$801</f>
        <v>0</v>
      </c>
      <c r="AV971" s="99">
        <f>Planning!AV$801</f>
        <v>0</v>
      </c>
      <c r="AW971" s="99">
        <f>Planning!AW$801</f>
        <v>0</v>
      </c>
      <c r="AX971" s="99">
        <f>Planning!AX$801</f>
        <v>0</v>
      </c>
      <c r="AY971" s="99">
        <f>Planning!AY$801</f>
        <v>0</v>
      </c>
      <c r="AZ971" s="99">
        <f>Planning!AZ$801</f>
        <v>0</v>
      </c>
      <c r="BA971" s="99">
        <f>Planning!BA$801</f>
        <v>0</v>
      </c>
      <c r="BB971" s="100">
        <f>Planning!BB$801</f>
        <v>0</v>
      </c>
      <c r="BC971" s="69">
        <f>Planning!BC$801</f>
        <v>0</v>
      </c>
      <c r="BD971" s="102"/>
      <c r="BE971" s="408">
        <f>Planning!BE$801</f>
        <v>0</v>
      </c>
      <c r="BF971" s="409">
        <f>Planning!BF$801</f>
        <v>0</v>
      </c>
      <c r="BG971" s="74">
        <f>Planning!BG$801</f>
        <v>0</v>
      </c>
      <c r="BH971" s="75">
        <f>Planning!BH$801</f>
        <v>0</v>
      </c>
      <c r="BI971" s="76" t="str">
        <f>Planning!BI$801</f>
        <v/>
      </c>
      <c r="BJ971" s="77">
        <f>Planning!BJ$801</f>
        <v>0</v>
      </c>
      <c r="BL971" s="210">
        <f>Planning!BL$801</f>
        <v>0</v>
      </c>
      <c r="BM971" s="143">
        <f>Planning!BP$801</f>
        <v>0</v>
      </c>
      <c r="NL971" s="43" t="s">
        <v>63</v>
      </c>
    </row>
    <row r="972" spans="1:376" ht="10.199999999999999" hidden="1" customHeight="1">
      <c r="A972" s="25"/>
      <c r="B972" s="337"/>
      <c r="C972" s="424"/>
      <c r="D972" s="15"/>
      <c r="E972" s="101"/>
      <c r="F972" s="101"/>
      <c r="G972" s="101"/>
      <c r="H972" s="323"/>
      <c r="I972" s="402">
        <f>Conges!$B$26</f>
        <v>44919</v>
      </c>
      <c r="J972" s="403"/>
      <c r="K972" s="403"/>
      <c r="L972" s="403"/>
      <c r="M972" s="403"/>
      <c r="N972" s="78" t="str">
        <f>Planning!N$836</f>
        <v/>
      </c>
      <c r="O972" s="95">
        <f>Planning!O$836</f>
        <v>0</v>
      </c>
      <c r="P972" s="96">
        <f>Planning!P$836</f>
        <v>0</v>
      </c>
      <c r="Q972" s="96">
        <f>Planning!Q$836</f>
        <v>0</v>
      </c>
      <c r="R972" s="96">
        <f>Planning!R$836</f>
        <v>0</v>
      </c>
      <c r="S972" s="96">
        <f>Planning!S$836</f>
        <v>0</v>
      </c>
      <c r="T972" s="96">
        <f>Planning!T$836</f>
        <v>0</v>
      </c>
      <c r="U972" s="96">
        <f>Planning!U$836</f>
        <v>0</v>
      </c>
      <c r="V972" s="97">
        <f>Planning!V$836</f>
        <v>0</v>
      </c>
      <c r="W972" s="95">
        <f>Planning!W$836</f>
        <v>0</v>
      </c>
      <c r="X972" s="96">
        <f>Planning!X$836</f>
        <v>0</v>
      </c>
      <c r="Y972" s="96">
        <f>Planning!Y$836</f>
        <v>0</v>
      </c>
      <c r="Z972" s="96">
        <f>Planning!Z$836</f>
        <v>0</v>
      </c>
      <c r="AA972" s="96">
        <f>Planning!AA$836</f>
        <v>0</v>
      </c>
      <c r="AB972" s="96">
        <f>Planning!AB$836</f>
        <v>0</v>
      </c>
      <c r="AC972" s="96">
        <f>Planning!AC$836</f>
        <v>0</v>
      </c>
      <c r="AD972" s="97">
        <f>Planning!AD$836</f>
        <v>0</v>
      </c>
      <c r="AE972" s="95">
        <f>Planning!AE$836</f>
        <v>0</v>
      </c>
      <c r="AF972" s="96">
        <f>Planning!AF$836</f>
        <v>0</v>
      </c>
      <c r="AG972" s="96">
        <f>Planning!AG$836</f>
        <v>0</v>
      </c>
      <c r="AH972" s="96">
        <f>Planning!AH$836</f>
        <v>0</v>
      </c>
      <c r="AI972" s="96">
        <f>Planning!AI$836</f>
        <v>0</v>
      </c>
      <c r="AJ972" s="97">
        <f>Planning!AJ$836</f>
        <v>0</v>
      </c>
      <c r="AK972" s="95">
        <f>Planning!AK$836</f>
        <v>0</v>
      </c>
      <c r="AL972" s="96">
        <f>Planning!AL$836</f>
        <v>0</v>
      </c>
      <c r="AM972" s="96">
        <f>Planning!AM$836</f>
        <v>0</v>
      </c>
      <c r="AN972" s="96">
        <f>Planning!AN$836</f>
        <v>0</v>
      </c>
      <c r="AO972" s="96">
        <f>Planning!AO$836</f>
        <v>0</v>
      </c>
      <c r="AP972" s="96">
        <f>Planning!AP$836</f>
        <v>0</v>
      </c>
      <c r="AQ972" s="96">
        <f>Planning!AQ$836</f>
        <v>0</v>
      </c>
      <c r="AR972" s="96">
        <f>Planning!AR$836</f>
        <v>0</v>
      </c>
      <c r="AS972" s="96">
        <f>Planning!AS$836</f>
        <v>0</v>
      </c>
      <c r="AT972" s="97">
        <f>Planning!AT$836</f>
        <v>0</v>
      </c>
      <c r="AU972" s="95">
        <f>Planning!AU$836</f>
        <v>0</v>
      </c>
      <c r="AV972" s="96">
        <f>Planning!AV$836</f>
        <v>0</v>
      </c>
      <c r="AW972" s="96">
        <f>Planning!AW$836</f>
        <v>0</v>
      </c>
      <c r="AX972" s="96">
        <f>Planning!AX$836</f>
        <v>0</v>
      </c>
      <c r="AY972" s="96">
        <f>Planning!AY$836</f>
        <v>0</v>
      </c>
      <c r="AZ972" s="96">
        <f>Planning!AZ$836</f>
        <v>0</v>
      </c>
      <c r="BA972" s="96">
        <f>Planning!BA$836</f>
        <v>0</v>
      </c>
      <c r="BB972" s="97">
        <f>Planning!BB$836</f>
        <v>0</v>
      </c>
      <c r="BC972" s="82">
        <f>Planning!BC$836</f>
        <v>0</v>
      </c>
      <c r="BD972" s="102"/>
      <c r="BE972" s="410">
        <f>Planning!BE$836</f>
        <v>0</v>
      </c>
      <c r="BF972" s="411">
        <f>Planning!BF$836</f>
        <v>0</v>
      </c>
      <c r="BG972" s="88">
        <f>Planning!BG$836</f>
        <v>0</v>
      </c>
      <c r="BH972" s="89">
        <f>Planning!BH$836</f>
        <v>0</v>
      </c>
      <c r="BI972" s="90" t="str">
        <f>Planning!BI$836</f>
        <v/>
      </c>
      <c r="BJ972" s="91">
        <f>Planning!BJ$836</f>
        <v>0</v>
      </c>
      <c r="BL972" s="211">
        <f>Planning!BL$836</f>
        <v>0</v>
      </c>
      <c r="BM972" s="142">
        <f>Planning!BP$836</f>
        <v>0</v>
      </c>
      <c r="NL972" s="43" t="s">
        <v>63</v>
      </c>
    </row>
    <row r="973" spans="1:376" ht="10.199999999999999" hidden="1" customHeight="1">
      <c r="A973" s="25"/>
      <c r="B973" s="337"/>
      <c r="C973" s="424"/>
      <c r="D973" s="15"/>
      <c r="E973" s="101"/>
      <c r="F973" s="101"/>
      <c r="G973" s="101"/>
      <c r="H973" s="323"/>
      <c r="I973" s="400">
        <f>Conges!$B$27</f>
        <v>44920</v>
      </c>
      <c r="J973" s="401"/>
      <c r="K973" s="401"/>
      <c r="L973" s="401"/>
      <c r="M973" s="401"/>
      <c r="N973" s="65" t="str">
        <f>Planning!N$871</f>
        <v/>
      </c>
      <c r="O973" s="98">
        <f>Planning!O$871</f>
        <v>0</v>
      </c>
      <c r="P973" s="99">
        <f>Planning!P$871</f>
        <v>0</v>
      </c>
      <c r="Q973" s="99">
        <f>Planning!Q$871</f>
        <v>0</v>
      </c>
      <c r="R973" s="99">
        <f>Planning!R$871</f>
        <v>0</v>
      </c>
      <c r="S973" s="99">
        <f>Planning!S$871</f>
        <v>0</v>
      </c>
      <c r="T973" s="99">
        <f>Planning!T$871</f>
        <v>0</v>
      </c>
      <c r="U973" s="99">
        <f>Planning!U$871</f>
        <v>0</v>
      </c>
      <c r="V973" s="100">
        <f>Planning!V$871</f>
        <v>0</v>
      </c>
      <c r="W973" s="98">
        <f>Planning!W$871</f>
        <v>0</v>
      </c>
      <c r="X973" s="99">
        <f>Planning!X$871</f>
        <v>0</v>
      </c>
      <c r="Y973" s="99">
        <f>Planning!Y$871</f>
        <v>0</v>
      </c>
      <c r="Z973" s="99">
        <f>Planning!Z$871</f>
        <v>0</v>
      </c>
      <c r="AA973" s="99">
        <f>Planning!AA$871</f>
        <v>0</v>
      </c>
      <c r="AB973" s="99">
        <f>Planning!AB$871</f>
        <v>0</v>
      </c>
      <c r="AC973" s="99">
        <f>Planning!AC$871</f>
        <v>0</v>
      </c>
      <c r="AD973" s="100">
        <f>Planning!AD$871</f>
        <v>0</v>
      </c>
      <c r="AE973" s="98">
        <f>Planning!AE$871</f>
        <v>0</v>
      </c>
      <c r="AF973" s="99">
        <f>Planning!AF$871</f>
        <v>0</v>
      </c>
      <c r="AG973" s="99">
        <f>Planning!AG$871</f>
        <v>0</v>
      </c>
      <c r="AH973" s="99">
        <f>Planning!AH$871</f>
        <v>0</v>
      </c>
      <c r="AI973" s="99">
        <f>Planning!AI$871</f>
        <v>0</v>
      </c>
      <c r="AJ973" s="100">
        <f>Planning!AJ$871</f>
        <v>0</v>
      </c>
      <c r="AK973" s="98">
        <f>Planning!AK$871</f>
        <v>0</v>
      </c>
      <c r="AL973" s="99">
        <f>Planning!AL$871</f>
        <v>0</v>
      </c>
      <c r="AM973" s="99">
        <f>Planning!AM$871</f>
        <v>0</v>
      </c>
      <c r="AN973" s="99">
        <f>Planning!AN$871</f>
        <v>0</v>
      </c>
      <c r="AO973" s="99">
        <f>Planning!AO$871</f>
        <v>0</v>
      </c>
      <c r="AP973" s="99">
        <f>Planning!AP$871</f>
        <v>0</v>
      </c>
      <c r="AQ973" s="99">
        <f>Planning!AQ$871</f>
        <v>0</v>
      </c>
      <c r="AR973" s="99">
        <f>Planning!AR$871</f>
        <v>0</v>
      </c>
      <c r="AS973" s="99">
        <f>Planning!AS$871</f>
        <v>0</v>
      </c>
      <c r="AT973" s="100">
        <f>Planning!AT$871</f>
        <v>0</v>
      </c>
      <c r="AU973" s="98">
        <f>Planning!AU$871</f>
        <v>0</v>
      </c>
      <c r="AV973" s="99">
        <f>Planning!AV$871</f>
        <v>0</v>
      </c>
      <c r="AW973" s="99">
        <f>Planning!AW$871</f>
        <v>0</v>
      </c>
      <c r="AX973" s="99">
        <f>Planning!AX$871</f>
        <v>0</v>
      </c>
      <c r="AY973" s="99">
        <f>Planning!AY$871</f>
        <v>0</v>
      </c>
      <c r="AZ973" s="99">
        <f>Planning!AZ$871</f>
        <v>0</v>
      </c>
      <c r="BA973" s="99">
        <f>Planning!BA$871</f>
        <v>0</v>
      </c>
      <c r="BB973" s="100">
        <f>Planning!BB$871</f>
        <v>0</v>
      </c>
      <c r="BC973" s="69">
        <f>Planning!BC$871</f>
        <v>0</v>
      </c>
      <c r="BD973" s="102"/>
      <c r="BE973" s="408">
        <f>Planning!BE$871</f>
        <v>0</v>
      </c>
      <c r="BF973" s="409">
        <f>Planning!BF$871</f>
        <v>0</v>
      </c>
      <c r="BG973" s="74">
        <f>Planning!BG$871</f>
        <v>0</v>
      </c>
      <c r="BH973" s="75">
        <f>Planning!BH$871</f>
        <v>0</v>
      </c>
      <c r="BI973" s="76" t="str">
        <f>Planning!BI$871</f>
        <v/>
      </c>
      <c r="BJ973" s="77">
        <f>Planning!BJ$871</f>
        <v>0</v>
      </c>
      <c r="BL973" s="210">
        <f>Planning!BL$871</f>
        <v>0</v>
      </c>
      <c r="BM973" s="143">
        <f>Planning!BP$871</f>
        <v>0</v>
      </c>
      <c r="NL973" s="43" t="s">
        <v>63</v>
      </c>
    </row>
    <row r="974" spans="1:376" ht="10.199999999999999" hidden="1" customHeight="1">
      <c r="A974" s="25"/>
      <c r="B974" s="337"/>
      <c r="C974" s="424"/>
      <c r="D974" s="15"/>
      <c r="E974" s="101"/>
      <c r="F974" s="101"/>
      <c r="G974" s="101"/>
      <c r="H974" s="323"/>
      <c r="I974" s="402">
        <f>Conges!$B$28</f>
        <v>44921</v>
      </c>
      <c r="J974" s="403"/>
      <c r="K974" s="403"/>
      <c r="L974" s="403"/>
      <c r="M974" s="403"/>
      <c r="N974" s="78" t="str">
        <f>Planning!N$906</f>
        <v/>
      </c>
      <c r="O974" s="95">
        <f>Planning!O$906</f>
        <v>0</v>
      </c>
      <c r="P974" s="96">
        <f>Planning!P$906</f>
        <v>0</v>
      </c>
      <c r="Q974" s="96">
        <f>Planning!Q$906</f>
        <v>0</v>
      </c>
      <c r="R974" s="96">
        <f>Planning!R$906</f>
        <v>0</v>
      </c>
      <c r="S974" s="96">
        <f>Planning!S$906</f>
        <v>0</v>
      </c>
      <c r="T974" s="96">
        <f>Planning!T$906</f>
        <v>0</v>
      </c>
      <c r="U974" s="96">
        <f>Planning!U$906</f>
        <v>0</v>
      </c>
      <c r="V974" s="97">
        <f>Planning!V$906</f>
        <v>0</v>
      </c>
      <c r="W974" s="95">
        <f>Planning!W$906</f>
        <v>0</v>
      </c>
      <c r="X974" s="96">
        <f>Planning!X$906</f>
        <v>0</v>
      </c>
      <c r="Y974" s="96">
        <f>Planning!Y$906</f>
        <v>0</v>
      </c>
      <c r="Z974" s="96">
        <f>Planning!Z$906</f>
        <v>0</v>
      </c>
      <c r="AA974" s="96">
        <f>Planning!AA$906</f>
        <v>0</v>
      </c>
      <c r="AB974" s="96">
        <f>Planning!AB$906</f>
        <v>0</v>
      </c>
      <c r="AC974" s="96">
        <f>Planning!AC$906</f>
        <v>0</v>
      </c>
      <c r="AD974" s="97">
        <f>Planning!AD$906</f>
        <v>0</v>
      </c>
      <c r="AE974" s="95">
        <f>Planning!AE$906</f>
        <v>0</v>
      </c>
      <c r="AF974" s="96">
        <f>Planning!AF$906</f>
        <v>0</v>
      </c>
      <c r="AG974" s="96">
        <f>Planning!AG$906</f>
        <v>0</v>
      </c>
      <c r="AH974" s="96">
        <f>Planning!AH$906</f>
        <v>0</v>
      </c>
      <c r="AI974" s="96">
        <f>Planning!AI$906</f>
        <v>0</v>
      </c>
      <c r="AJ974" s="97">
        <f>Planning!AJ$906</f>
        <v>0</v>
      </c>
      <c r="AK974" s="95">
        <f>Planning!AK$906</f>
        <v>0</v>
      </c>
      <c r="AL974" s="96">
        <f>Planning!AL$906</f>
        <v>0</v>
      </c>
      <c r="AM974" s="96">
        <f>Planning!AM$906</f>
        <v>0</v>
      </c>
      <c r="AN974" s="96">
        <f>Planning!AN$906</f>
        <v>0</v>
      </c>
      <c r="AO974" s="96">
        <f>Planning!AO$906</f>
        <v>0</v>
      </c>
      <c r="AP974" s="96">
        <f>Planning!AP$906</f>
        <v>0</v>
      </c>
      <c r="AQ974" s="96">
        <f>Planning!AQ$906</f>
        <v>0</v>
      </c>
      <c r="AR974" s="96">
        <f>Planning!AR$906</f>
        <v>0</v>
      </c>
      <c r="AS974" s="96">
        <f>Planning!AS$906</f>
        <v>0</v>
      </c>
      <c r="AT974" s="97">
        <f>Planning!AT$906</f>
        <v>0</v>
      </c>
      <c r="AU974" s="95">
        <f>Planning!AU$906</f>
        <v>0</v>
      </c>
      <c r="AV974" s="96">
        <f>Planning!AV$906</f>
        <v>0</v>
      </c>
      <c r="AW974" s="96">
        <f>Planning!AW$906</f>
        <v>0</v>
      </c>
      <c r="AX974" s="96">
        <f>Planning!AX$906</f>
        <v>0</v>
      </c>
      <c r="AY974" s="96">
        <f>Planning!AY$906</f>
        <v>0</v>
      </c>
      <c r="AZ974" s="96">
        <f>Planning!AZ$906</f>
        <v>0</v>
      </c>
      <c r="BA974" s="96">
        <f>Planning!BA$906</f>
        <v>0</v>
      </c>
      <c r="BB974" s="97">
        <f>Planning!BB$906</f>
        <v>0</v>
      </c>
      <c r="BC974" s="82">
        <f>Planning!BC$906</f>
        <v>0</v>
      </c>
      <c r="BD974" s="102"/>
      <c r="BE974" s="410">
        <f>Planning!BE$906</f>
        <v>0</v>
      </c>
      <c r="BF974" s="411">
        <f>Planning!BF$906</f>
        <v>0</v>
      </c>
      <c r="BG974" s="88">
        <f>Planning!BG$906</f>
        <v>0</v>
      </c>
      <c r="BH974" s="89">
        <f>Planning!BH$906</f>
        <v>0</v>
      </c>
      <c r="BI974" s="90" t="str">
        <f>Planning!BI$906</f>
        <v/>
      </c>
      <c r="BJ974" s="91">
        <f>Planning!BJ$906</f>
        <v>0</v>
      </c>
      <c r="BL974" s="211">
        <f>Planning!BL$906</f>
        <v>0</v>
      </c>
      <c r="BM974" s="142">
        <f>Planning!BP$906</f>
        <v>0</v>
      </c>
      <c r="NL974" s="43" t="s">
        <v>63</v>
      </c>
    </row>
    <row r="975" spans="1:376" ht="10.199999999999999" hidden="1" customHeight="1">
      <c r="A975" s="25"/>
      <c r="B975" s="337"/>
      <c r="C975" s="424"/>
      <c r="D975" s="15"/>
      <c r="E975" s="101"/>
      <c r="F975" s="101"/>
      <c r="G975" s="101"/>
      <c r="H975" s="323"/>
      <c r="I975" s="400">
        <f>Conges!$B$29</f>
        <v>44922</v>
      </c>
      <c r="J975" s="401"/>
      <c r="K975" s="401"/>
      <c r="L975" s="401"/>
      <c r="M975" s="401"/>
      <c r="N975" s="65" t="str">
        <f>Planning!N$941</f>
        <v/>
      </c>
      <c r="O975" s="98">
        <f>Planning!O$941</f>
        <v>0</v>
      </c>
      <c r="P975" s="99">
        <f>Planning!P$941</f>
        <v>0</v>
      </c>
      <c r="Q975" s="99">
        <f>Planning!Q$941</f>
        <v>0</v>
      </c>
      <c r="R975" s="99">
        <f>Planning!R$941</f>
        <v>0</v>
      </c>
      <c r="S975" s="99">
        <f>Planning!S$941</f>
        <v>0</v>
      </c>
      <c r="T975" s="99">
        <f>Planning!T$941</f>
        <v>0</v>
      </c>
      <c r="U975" s="99">
        <f>Planning!U$941</f>
        <v>0</v>
      </c>
      <c r="V975" s="100">
        <f>Planning!V$941</f>
        <v>0</v>
      </c>
      <c r="W975" s="98">
        <f>Planning!W$941</f>
        <v>0</v>
      </c>
      <c r="X975" s="99">
        <f>Planning!X$941</f>
        <v>0</v>
      </c>
      <c r="Y975" s="99">
        <f>Planning!Y$941</f>
        <v>0</v>
      </c>
      <c r="Z975" s="99">
        <f>Planning!Z$941</f>
        <v>0</v>
      </c>
      <c r="AA975" s="99">
        <f>Planning!AA$941</f>
        <v>0</v>
      </c>
      <c r="AB975" s="99">
        <f>Planning!AB$941</f>
        <v>0</v>
      </c>
      <c r="AC975" s="99">
        <f>Planning!AC$941</f>
        <v>0</v>
      </c>
      <c r="AD975" s="100">
        <f>Planning!AD$941</f>
        <v>0</v>
      </c>
      <c r="AE975" s="98">
        <f>Planning!AE$941</f>
        <v>0</v>
      </c>
      <c r="AF975" s="99">
        <f>Planning!AF$941</f>
        <v>0</v>
      </c>
      <c r="AG975" s="99">
        <f>Planning!AG$941</f>
        <v>0</v>
      </c>
      <c r="AH975" s="99">
        <f>Planning!AH$941</f>
        <v>0</v>
      </c>
      <c r="AI975" s="99">
        <f>Planning!AI$941</f>
        <v>0</v>
      </c>
      <c r="AJ975" s="100">
        <f>Planning!AJ$941</f>
        <v>0</v>
      </c>
      <c r="AK975" s="98">
        <f>Planning!AK$941</f>
        <v>0</v>
      </c>
      <c r="AL975" s="99">
        <f>Planning!AL$941</f>
        <v>0</v>
      </c>
      <c r="AM975" s="99">
        <f>Planning!AM$941</f>
        <v>0</v>
      </c>
      <c r="AN975" s="99">
        <f>Planning!AN$941</f>
        <v>0</v>
      </c>
      <c r="AO975" s="99">
        <f>Planning!AO$941</f>
        <v>0</v>
      </c>
      <c r="AP975" s="99">
        <f>Planning!AP$941</f>
        <v>0</v>
      </c>
      <c r="AQ975" s="99">
        <f>Planning!AQ$941</f>
        <v>0</v>
      </c>
      <c r="AR975" s="99">
        <f>Planning!AR$941</f>
        <v>0</v>
      </c>
      <c r="AS975" s="99">
        <f>Planning!AS$941</f>
        <v>0</v>
      </c>
      <c r="AT975" s="100">
        <f>Planning!AT$941</f>
        <v>0</v>
      </c>
      <c r="AU975" s="98">
        <f>Planning!AU$941</f>
        <v>0</v>
      </c>
      <c r="AV975" s="99">
        <f>Planning!AV$941</f>
        <v>0</v>
      </c>
      <c r="AW975" s="99">
        <f>Planning!AW$941</f>
        <v>0</v>
      </c>
      <c r="AX975" s="99">
        <f>Planning!AX$941</f>
        <v>0</v>
      </c>
      <c r="AY975" s="99">
        <f>Planning!AY$941</f>
        <v>0</v>
      </c>
      <c r="AZ975" s="99">
        <f>Planning!AZ$941</f>
        <v>0</v>
      </c>
      <c r="BA975" s="99">
        <f>Planning!BA$941</f>
        <v>0</v>
      </c>
      <c r="BB975" s="100">
        <f>Planning!BB$941</f>
        <v>0</v>
      </c>
      <c r="BC975" s="69">
        <f>Planning!BC$941</f>
        <v>0</v>
      </c>
      <c r="BD975" s="102"/>
      <c r="BE975" s="408">
        <f>Planning!BE$941</f>
        <v>0</v>
      </c>
      <c r="BF975" s="409">
        <f>Planning!BF$941</f>
        <v>0</v>
      </c>
      <c r="BG975" s="74">
        <f>Planning!BG$941</f>
        <v>0</v>
      </c>
      <c r="BH975" s="75">
        <f>Planning!BH$941</f>
        <v>0</v>
      </c>
      <c r="BI975" s="76" t="str">
        <f>Planning!BI$941</f>
        <v/>
      </c>
      <c r="BJ975" s="77">
        <f>Planning!BJ$941</f>
        <v>0</v>
      </c>
      <c r="BL975" s="210">
        <f>Planning!BL$941</f>
        <v>0</v>
      </c>
      <c r="BM975" s="143">
        <f>Planning!BP$941</f>
        <v>0</v>
      </c>
      <c r="NL975" s="43" t="s">
        <v>63</v>
      </c>
    </row>
    <row r="976" spans="1:376" ht="10.199999999999999" hidden="1" customHeight="1">
      <c r="A976" s="25"/>
      <c r="B976" s="337"/>
      <c r="C976" s="424"/>
      <c r="D976" s="15"/>
      <c r="E976" s="101"/>
      <c r="F976" s="101"/>
      <c r="G976" s="101"/>
      <c r="H976" s="323"/>
      <c r="I976" s="402">
        <f>Conges!$B$30</f>
        <v>44923</v>
      </c>
      <c r="J976" s="403"/>
      <c r="K976" s="403"/>
      <c r="L976" s="403"/>
      <c r="M976" s="403"/>
      <c r="N976" s="78" t="str">
        <f>Planning!N$976</f>
        <v/>
      </c>
      <c r="O976" s="95">
        <f>Planning!O$976</f>
        <v>0</v>
      </c>
      <c r="P976" s="96">
        <f>Planning!P$976</f>
        <v>0</v>
      </c>
      <c r="Q976" s="96">
        <f>Planning!Q$976</f>
        <v>0</v>
      </c>
      <c r="R976" s="96">
        <f>Planning!R$976</f>
        <v>0</v>
      </c>
      <c r="S976" s="96">
        <f>Planning!S$976</f>
        <v>0</v>
      </c>
      <c r="T976" s="96">
        <f>Planning!T$976</f>
        <v>0</v>
      </c>
      <c r="U976" s="96">
        <f>Planning!U$976</f>
        <v>0</v>
      </c>
      <c r="V976" s="97">
        <f>Planning!V$976</f>
        <v>0</v>
      </c>
      <c r="W976" s="95">
        <f>Planning!W$976</f>
        <v>0</v>
      </c>
      <c r="X976" s="96">
        <f>Planning!X$976</f>
        <v>0</v>
      </c>
      <c r="Y976" s="96">
        <f>Planning!Y$976</f>
        <v>0</v>
      </c>
      <c r="Z976" s="96">
        <f>Planning!Z$976</f>
        <v>0</v>
      </c>
      <c r="AA976" s="96">
        <f>Planning!AA$976</f>
        <v>0</v>
      </c>
      <c r="AB976" s="96">
        <f>Planning!AB$976</f>
        <v>0</v>
      </c>
      <c r="AC976" s="96">
        <f>Planning!AC$976</f>
        <v>0</v>
      </c>
      <c r="AD976" s="97">
        <f>Planning!AD$976</f>
        <v>0</v>
      </c>
      <c r="AE976" s="95">
        <f>Planning!AE$976</f>
        <v>0</v>
      </c>
      <c r="AF976" s="96">
        <f>Planning!AF$976</f>
        <v>0</v>
      </c>
      <c r="AG976" s="96">
        <f>Planning!AG$976</f>
        <v>0</v>
      </c>
      <c r="AH976" s="96">
        <f>Planning!AH$976</f>
        <v>0</v>
      </c>
      <c r="AI976" s="96">
        <f>Planning!AI$976</f>
        <v>0</v>
      </c>
      <c r="AJ976" s="97">
        <f>Planning!AJ$976</f>
        <v>0</v>
      </c>
      <c r="AK976" s="95">
        <f>Planning!AK$976</f>
        <v>0</v>
      </c>
      <c r="AL976" s="96">
        <f>Planning!AL$976</f>
        <v>0</v>
      </c>
      <c r="AM976" s="96">
        <f>Planning!AM$976</f>
        <v>0</v>
      </c>
      <c r="AN976" s="96">
        <f>Planning!AN$976</f>
        <v>0</v>
      </c>
      <c r="AO976" s="96">
        <f>Planning!AO$976</f>
        <v>0</v>
      </c>
      <c r="AP976" s="96">
        <f>Planning!AP$976</f>
        <v>0</v>
      </c>
      <c r="AQ976" s="96">
        <f>Planning!AQ$976</f>
        <v>0</v>
      </c>
      <c r="AR976" s="96">
        <f>Planning!AR$976</f>
        <v>0</v>
      </c>
      <c r="AS976" s="96">
        <f>Planning!AS$976</f>
        <v>0</v>
      </c>
      <c r="AT976" s="97">
        <f>Planning!AT$976</f>
        <v>0</v>
      </c>
      <c r="AU976" s="95">
        <f>Planning!AU$976</f>
        <v>0</v>
      </c>
      <c r="AV976" s="96">
        <f>Planning!AV$976</f>
        <v>0</v>
      </c>
      <c r="AW976" s="96">
        <f>Planning!AW$976</f>
        <v>0</v>
      </c>
      <c r="AX976" s="96">
        <f>Planning!AX$976</f>
        <v>0</v>
      </c>
      <c r="AY976" s="96">
        <f>Planning!AY$976</f>
        <v>0</v>
      </c>
      <c r="AZ976" s="96">
        <f>Planning!AZ$976</f>
        <v>0</v>
      </c>
      <c r="BA976" s="96">
        <f>Planning!BA$976</f>
        <v>0</v>
      </c>
      <c r="BB976" s="97">
        <f>Planning!BB$976</f>
        <v>0</v>
      </c>
      <c r="BC976" s="82">
        <f>Planning!BC$976</f>
        <v>0</v>
      </c>
      <c r="BD976" s="102"/>
      <c r="BE976" s="410">
        <f>Planning!BE$976</f>
        <v>0</v>
      </c>
      <c r="BF976" s="411">
        <f>Planning!BF$976</f>
        <v>0</v>
      </c>
      <c r="BG976" s="88">
        <f>Planning!BG$976</f>
        <v>0</v>
      </c>
      <c r="BH976" s="89">
        <f>Planning!BH$976</f>
        <v>0</v>
      </c>
      <c r="BI976" s="90" t="str">
        <f>Planning!BI$976</f>
        <v/>
      </c>
      <c r="BJ976" s="91">
        <f>Planning!BJ$976</f>
        <v>0</v>
      </c>
      <c r="BL976" s="211">
        <f>Planning!BL$976</f>
        <v>0</v>
      </c>
      <c r="BM976" s="142">
        <f>Planning!BP$976</f>
        <v>0</v>
      </c>
      <c r="NL976" s="43" t="s">
        <v>63</v>
      </c>
    </row>
    <row r="977" spans="1:376" ht="10.199999999999999" hidden="1" customHeight="1">
      <c r="A977" s="25"/>
      <c r="B977" s="337"/>
      <c r="C977" s="424"/>
      <c r="D977" s="15"/>
      <c r="E977" s="101"/>
      <c r="F977" s="101"/>
      <c r="G977" s="101"/>
      <c r="H977" s="323"/>
      <c r="I977" s="400">
        <f>Conges!$B$31</f>
        <v>44924</v>
      </c>
      <c r="J977" s="401"/>
      <c r="K977" s="401"/>
      <c r="L977" s="401"/>
      <c r="M977" s="401"/>
      <c r="N977" s="65" t="str">
        <f>Planning!N$1011</f>
        <v/>
      </c>
      <c r="O977" s="98">
        <f>Planning!O$1011</f>
        <v>0</v>
      </c>
      <c r="P977" s="99">
        <f>Planning!P$1011</f>
        <v>0</v>
      </c>
      <c r="Q977" s="99">
        <f>Planning!Q$1011</f>
        <v>0</v>
      </c>
      <c r="R977" s="99">
        <f>Planning!R$1011</f>
        <v>0</v>
      </c>
      <c r="S977" s="99">
        <f>Planning!S$1011</f>
        <v>0</v>
      </c>
      <c r="T977" s="99">
        <f>Planning!T$1011</f>
        <v>0</v>
      </c>
      <c r="U977" s="99">
        <f>Planning!U$1011</f>
        <v>0</v>
      </c>
      <c r="V977" s="100">
        <f>Planning!V$1011</f>
        <v>0</v>
      </c>
      <c r="W977" s="98">
        <f>Planning!W$1011</f>
        <v>0</v>
      </c>
      <c r="X977" s="99">
        <f>Planning!X$1011</f>
        <v>0</v>
      </c>
      <c r="Y977" s="99">
        <f>Planning!Y$1011</f>
        <v>0</v>
      </c>
      <c r="Z977" s="99">
        <f>Planning!Z$1011</f>
        <v>0</v>
      </c>
      <c r="AA977" s="99">
        <f>Planning!AA$1011</f>
        <v>0</v>
      </c>
      <c r="AB977" s="99">
        <f>Planning!AB$1011</f>
        <v>0</v>
      </c>
      <c r="AC977" s="99">
        <f>Planning!AC$1011</f>
        <v>0</v>
      </c>
      <c r="AD977" s="100">
        <f>Planning!AD$1011</f>
        <v>0</v>
      </c>
      <c r="AE977" s="98">
        <f>Planning!AE$1011</f>
        <v>0</v>
      </c>
      <c r="AF977" s="99">
        <f>Planning!AF$1011</f>
        <v>0</v>
      </c>
      <c r="AG977" s="99">
        <f>Planning!AG$1011</f>
        <v>0</v>
      </c>
      <c r="AH977" s="99">
        <f>Planning!AH$1011</f>
        <v>0</v>
      </c>
      <c r="AI977" s="99">
        <f>Planning!AI$1011</f>
        <v>0</v>
      </c>
      <c r="AJ977" s="100">
        <f>Planning!AJ$1011</f>
        <v>0</v>
      </c>
      <c r="AK977" s="98">
        <f>Planning!AK$1011</f>
        <v>0</v>
      </c>
      <c r="AL977" s="99">
        <f>Planning!AL$1011</f>
        <v>0</v>
      </c>
      <c r="AM977" s="99">
        <f>Planning!AM$1011</f>
        <v>0</v>
      </c>
      <c r="AN977" s="99">
        <f>Planning!AN$1011</f>
        <v>0</v>
      </c>
      <c r="AO977" s="99">
        <f>Planning!AO$1011</f>
        <v>0</v>
      </c>
      <c r="AP977" s="99">
        <f>Planning!AP$1011</f>
        <v>0</v>
      </c>
      <c r="AQ977" s="99">
        <f>Planning!AQ$1011</f>
        <v>0</v>
      </c>
      <c r="AR977" s="99">
        <f>Planning!AR$1011</f>
        <v>0</v>
      </c>
      <c r="AS977" s="99">
        <f>Planning!AS$1011</f>
        <v>0</v>
      </c>
      <c r="AT977" s="100">
        <f>Planning!AT$1011</f>
        <v>0</v>
      </c>
      <c r="AU977" s="98">
        <f>Planning!AU$1011</f>
        <v>0</v>
      </c>
      <c r="AV977" s="99">
        <f>Planning!AV$1011</f>
        <v>0</v>
      </c>
      <c r="AW977" s="99">
        <f>Planning!AW$1011</f>
        <v>0</v>
      </c>
      <c r="AX977" s="99">
        <f>Planning!AX$1011</f>
        <v>0</v>
      </c>
      <c r="AY977" s="99">
        <f>Planning!AY$1011</f>
        <v>0</v>
      </c>
      <c r="AZ977" s="99">
        <f>Planning!AZ$1011</f>
        <v>0</v>
      </c>
      <c r="BA977" s="99">
        <f>Planning!BA$1011</f>
        <v>0</v>
      </c>
      <c r="BB977" s="100">
        <f>Planning!BB$1011</f>
        <v>0</v>
      </c>
      <c r="BC977" s="69">
        <f>Planning!BC$1011</f>
        <v>0</v>
      </c>
      <c r="BD977" s="102"/>
      <c r="BE977" s="408">
        <f>Planning!BE$1011</f>
        <v>0</v>
      </c>
      <c r="BF977" s="409">
        <f>Planning!BF$1011</f>
        <v>0</v>
      </c>
      <c r="BG977" s="74">
        <f>Planning!BG$1011</f>
        <v>0</v>
      </c>
      <c r="BH977" s="75">
        <f>Planning!BH$1011</f>
        <v>0</v>
      </c>
      <c r="BI977" s="76" t="str">
        <f>Planning!BI$1011</f>
        <v/>
      </c>
      <c r="BJ977" s="77">
        <f>Planning!BJ$1011</f>
        <v>0</v>
      </c>
      <c r="BL977" s="210">
        <f>Planning!BL$1011</f>
        <v>0</v>
      </c>
      <c r="BM977" s="143">
        <f>Planning!BP$1011</f>
        <v>0</v>
      </c>
      <c r="NL977" s="43" t="s">
        <v>63</v>
      </c>
    </row>
    <row r="978" spans="1:376" ht="10.199999999999999" hidden="1" customHeight="1">
      <c r="A978" s="25"/>
      <c r="B978" s="337"/>
      <c r="C978" s="424"/>
      <c r="D978" s="15"/>
      <c r="E978" s="101"/>
      <c r="F978" s="101"/>
      <c r="G978" s="101"/>
      <c r="H978" s="323"/>
      <c r="I978" s="402">
        <f>Conges!$B$32</f>
        <v>44925</v>
      </c>
      <c r="J978" s="403"/>
      <c r="K978" s="403"/>
      <c r="L978" s="403"/>
      <c r="M978" s="403"/>
      <c r="N978" s="78" t="str">
        <f>Planning!N$1046</f>
        <v/>
      </c>
      <c r="O978" s="95">
        <f>Planning!O$1046</f>
        <v>0</v>
      </c>
      <c r="P978" s="96">
        <f>Planning!P$1046</f>
        <v>0</v>
      </c>
      <c r="Q978" s="96">
        <f>Planning!Q$1046</f>
        <v>0</v>
      </c>
      <c r="R978" s="96">
        <f>Planning!R$1046</f>
        <v>0</v>
      </c>
      <c r="S978" s="96">
        <f>Planning!S$1046</f>
        <v>0</v>
      </c>
      <c r="T978" s="96">
        <f>Planning!T$1046</f>
        <v>0</v>
      </c>
      <c r="U978" s="96">
        <f>Planning!U$1046</f>
        <v>0</v>
      </c>
      <c r="V978" s="97">
        <f>Planning!V$1046</f>
        <v>0</v>
      </c>
      <c r="W978" s="95">
        <f>Planning!W$1046</f>
        <v>0</v>
      </c>
      <c r="X978" s="96">
        <f>Planning!X$1046</f>
        <v>0</v>
      </c>
      <c r="Y978" s="96">
        <f>Planning!Y$1046</f>
        <v>0</v>
      </c>
      <c r="Z978" s="96">
        <f>Planning!Z$1046</f>
        <v>0</v>
      </c>
      <c r="AA978" s="96">
        <f>Planning!AA$1046</f>
        <v>0</v>
      </c>
      <c r="AB978" s="96">
        <f>Planning!AB$1046</f>
        <v>0</v>
      </c>
      <c r="AC978" s="96">
        <f>Planning!AC$1046</f>
        <v>0</v>
      </c>
      <c r="AD978" s="97">
        <f>Planning!AD$1046</f>
        <v>0</v>
      </c>
      <c r="AE978" s="95">
        <f>Planning!AE$1046</f>
        <v>0</v>
      </c>
      <c r="AF978" s="96">
        <f>Planning!AF$1046</f>
        <v>0</v>
      </c>
      <c r="AG978" s="96">
        <f>Planning!AG$1046</f>
        <v>0</v>
      </c>
      <c r="AH978" s="96">
        <f>Planning!AH$1046</f>
        <v>0</v>
      </c>
      <c r="AI978" s="96">
        <f>Planning!AI$1046</f>
        <v>0</v>
      </c>
      <c r="AJ978" s="97">
        <f>Planning!AJ$1046</f>
        <v>0</v>
      </c>
      <c r="AK978" s="95">
        <f>Planning!AK$1046</f>
        <v>0</v>
      </c>
      <c r="AL978" s="96">
        <f>Planning!AL$1046</f>
        <v>0</v>
      </c>
      <c r="AM978" s="96">
        <f>Planning!AM$1046</f>
        <v>0</v>
      </c>
      <c r="AN978" s="96">
        <f>Planning!AN$1046</f>
        <v>0</v>
      </c>
      <c r="AO978" s="96">
        <f>Planning!AO$1046</f>
        <v>0</v>
      </c>
      <c r="AP978" s="96">
        <f>Planning!AP$1046</f>
        <v>0</v>
      </c>
      <c r="AQ978" s="96">
        <f>Planning!AQ$1046</f>
        <v>0</v>
      </c>
      <c r="AR978" s="96">
        <f>Planning!AR$1046</f>
        <v>0</v>
      </c>
      <c r="AS978" s="96">
        <f>Planning!AS$1046</f>
        <v>0</v>
      </c>
      <c r="AT978" s="97">
        <f>Planning!AT$1046</f>
        <v>0</v>
      </c>
      <c r="AU978" s="95">
        <f>Planning!AU$1046</f>
        <v>0</v>
      </c>
      <c r="AV978" s="96">
        <f>Planning!AV$1046</f>
        <v>0</v>
      </c>
      <c r="AW978" s="96">
        <f>Planning!AW$1046</f>
        <v>0</v>
      </c>
      <c r="AX978" s="96">
        <f>Planning!AX$1046</f>
        <v>0</v>
      </c>
      <c r="AY978" s="96">
        <f>Planning!AY$1046</f>
        <v>0</v>
      </c>
      <c r="AZ978" s="96">
        <f>Planning!AZ$1046</f>
        <v>0</v>
      </c>
      <c r="BA978" s="96">
        <f>Planning!BA$1046</f>
        <v>0</v>
      </c>
      <c r="BB978" s="97">
        <f>Planning!BB$1046</f>
        <v>0</v>
      </c>
      <c r="BC978" s="82">
        <f>Planning!BC$1046</f>
        <v>0</v>
      </c>
      <c r="BD978" s="102"/>
      <c r="BE978" s="410">
        <f>Planning!BE$1046</f>
        <v>0</v>
      </c>
      <c r="BF978" s="411">
        <f>Planning!BF$1046</f>
        <v>0</v>
      </c>
      <c r="BG978" s="88">
        <f>Planning!BG$1046</f>
        <v>0</v>
      </c>
      <c r="BH978" s="89">
        <f>Planning!BH$1046</f>
        <v>0</v>
      </c>
      <c r="BI978" s="90" t="str">
        <f>Planning!BI$1046</f>
        <v/>
      </c>
      <c r="BJ978" s="91">
        <f>Planning!BJ$1046</f>
        <v>0</v>
      </c>
      <c r="BL978" s="211">
        <f>Planning!BL$1046</f>
        <v>0</v>
      </c>
      <c r="BM978" s="142">
        <f>Planning!BP$1046</f>
        <v>0</v>
      </c>
      <c r="NL978" s="43" t="s">
        <v>63</v>
      </c>
    </row>
    <row r="979" spans="1:376" ht="10.199999999999999" hidden="1" customHeight="1" thickBot="1">
      <c r="A979" s="25"/>
      <c r="B979" s="337"/>
      <c r="C979" s="424"/>
      <c r="D979" s="15"/>
      <c r="E979" s="101"/>
      <c r="F979" s="101"/>
      <c r="G979" s="101"/>
      <c r="H979" s="323"/>
      <c r="I979" s="400">
        <f>Conges!$B$33</f>
        <v>44926</v>
      </c>
      <c r="J979" s="401"/>
      <c r="K979" s="401"/>
      <c r="L979" s="401"/>
      <c r="M979" s="401"/>
      <c r="N979" s="65" t="str">
        <f>Planning!N$1081</f>
        <v/>
      </c>
      <c r="O979" s="98">
        <f>Planning!O$1081</f>
        <v>0</v>
      </c>
      <c r="P979" s="99">
        <f>Planning!P$1081</f>
        <v>0</v>
      </c>
      <c r="Q979" s="99">
        <f>Planning!Q$1081</f>
        <v>0</v>
      </c>
      <c r="R979" s="99">
        <f>Planning!R$1081</f>
        <v>0</v>
      </c>
      <c r="S979" s="99">
        <f>Planning!S$1081</f>
        <v>0</v>
      </c>
      <c r="T979" s="99">
        <f>Planning!T$1081</f>
        <v>0</v>
      </c>
      <c r="U979" s="99">
        <f>Planning!U$1081</f>
        <v>0</v>
      </c>
      <c r="V979" s="100">
        <f>Planning!V$1081</f>
        <v>0</v>
      </c>
      <c r="W979" s="98">
        <f>Planning!W$1081</f>
        <v>0</v>
      </c>
      <c r="X979" s="99">
        <f>Planning!X$1081</f>
        <v>0</v>
      </c>
      <c r="Y979" s="99">
        <f>Planning!Y$1081</f>
        <v>0</v>
      </c>
      <c r="Z979" s="99">
        <f>Planning!Z$1081</f>
        <v>0</v>
      </c>
      <c r="AA979" s="99">
        <f>Planning!AA$1081</f>
        <v>0</v>
      </c>
      <c r="AB979" s="99">
        <f>Planning!AB$1081</f>
        <v>0</v>
      </c>
      <c r="AC979" s="99">
        <f>Planning!AC$1081</f>
        <v>0</v>
      </c>
      <c r="AD979" s="100">
        <f>Planning!AD$1081</f>
        <v>0</v>
      </c>
      <c r="AE979" s="98">
        <f>Planning!AE$1081</f>
        <v>0</v>
      </c>
      <c r="AF979" s="99">
        <f>Planning!AF$1081</f>
        <v>0</v>
      </c>
      <c r="AG979" s="99">
        <f>Planning!AG$1081</f>
        <v>0</v>
      </c>
      <c r="AH979" s="99">
        <f>Planning!AH$1081</f>
        <v>0</v>
      </c>
      <c r="AI979" s="99">
        <f>Planning!AI$1081</f>
        <v>0</v>
      </c>
      <c r="AJ979" s="100">
        <f>Planning!AJ$1081</f>
        <v>0</v>
      </c>
      <c r="AK979" s="98">
        <f>Planning!AK$1081</f>
        <v>0</v>
      </c>
      <c r="AL979" s="99">
        <f>Planning!AL$1081</f>
        <v>0</v>
      </c>
      <c r="AM979" s="99">
        <f>Planning!AM$1081</f>
        <v>0</v>
      </c>
      <c r="AN979" s="99">
        <f>Planning!AN$1081</f>
        <v>0</v>
      </c>
      <c r="AO979" s="99">
        <f>Planning!AO$1081</f>
        <v>0</v>
      </c>
      <c r="AP979" s="99">
        <f>Planning!AP$1081</f>
        <v>0</v>
      </c>
      <c r="AQ979" s="99">
        <f>Planning!AQ$1081</f>
        <v>0</v>
      </c>
      <c r="AR979" s="99">
        <f>Planning!AR$1081</f>
        <v>0</v>
      </c>
      <c r="AS979" s="99">
        <f>Planning!AS$1081</f>
        <v>0</v>
      </c>
      <c r="AT979" s="100">
        <f>Planning!AT$1081</f>
        <v>0</v>
      </c>
      <c r="AU979" s="98">
        <f>Planning!AU$1081</f>
        <v>0</v>
      </c>
      <c r="AV979" s="99">
        <f>Planning!AV$1081</f>
        <v>0</v>
      </c>
      <c r="AW979" s="99">
        <f>Planning!AW$1081</f>
        <v>0</v>
      </c>
      <c r="AX979" s="99">
        <f>Planning!AX$1081</f>
        <v>0</v>
      </c>
      <c r="AY979" s="99">
        <f>Planning!AY$1081</f>
        <v>0</v>
      </c>
      <c r="AZ979" s="99">
        <f>Planning!AZ$1081</f>
        <v>0</v>
      </c>
      <c r="BA979" s="99">
        <f>Planning!BA$1081</f>
        <v>0</v>
      </c>
      <c r="BB979" s="100">
        <f>Planning!BB$1081</f>
        <v>0</v>
      </c>
      <c r="BC979" s="69">
        <f>Planning!BC$1081</f>
        <v>0</v>
      </c>
      <c r="BD979" s="102"/>
      <c r="BE979" s="412">
        <f>Planning!BE$1081</f>
        <v>0</v>
      </c>
      <c r="BF979" s="413">
        <f>Planning!BF$1081</f>
        <v>0</v>
      </c>
      <c r="BG979" s="104">
        <f>Planning!BG$1081</f>
        <v>0</v>
      </c>
      <c r="BH979" s="105">
        <f>Planning!BH$1081</f>
        <v>0</v>
      </c>
      <c r="BI979" s="106" t="str">
        <f>Planning!BI$1081</f>
        <v/>
      </c>
      <c r="BJ979" s="107">
        <f>Planning!BJ$1081</f>
        <v>0</v>
      </c>
      <c r="BL979" s="213">
        <f>Planning!BL$1081</f>
        <v>0</v>
      </c>
      <c r="BM979" s="151">
        <f>Planning!BP$1081</f>
        <v>0</v>
      </c>
      <c r="NL979" s="43" t="s">
        <v>63</v>
      </c>
    </row>
    <row r="980" spans="1:376" ht="10.199999999999999" hidden="1" customHeight="1" thickBot="1">
      <c r="B980" s="337"/>
      <c r="C980" s="425"/>
      <c r="D980" s="17"/>
      <c r="E980" s="140"/>
      <c r="F980" s="140"/>
      <c r="G980" s="140"/>
      <c r="H980" s="11"/>
      <c r="I980" s="19"/>
      <c r="J980" s="19"/>
      <c r="K980" s="19"/>
      <c r="L980" s="19"/>
      <c r="M980" s="19"/>
      <c r="N980" s="12"/>
      <c r="O980" s="27"/>
      <c r="P980" s="28"/>
      <c r="Q980" s="27"/>
      <c r="R980" s="28"/>
      <c r="S980" s="27"/>
      <c r="T980" s="28"/>
      <c r="U980" s="27"/>
      <c r="V980" s="28"/>
      <c r="W980" s="27"/>
      <c r="X980" s="28"/>
      <c r="Y980" s="27"/>
      <c r="Z980" s="28"/>
      <c r="AA980" s="27"/>
      <c r="AB980" s="28"/>
      <c r="AC980" s="27"/>
      <c r="AD980" s="28"/>
      <c r="AE980" s="27"/>
      <c r="AF980" s="28"/>
      <c r="AG980" s="27"/>
      <c r="AH980" s="28"/>
      <c r="AI980" s="27"/>
      <c r="AJ980" s="28"/>
      <c r="AK980" s="27"/>
      <c r="AL980" s="28"/>
      <c r="AM980" s="27"/>
      <c r="AN980" s="28"/>
      <c r="AO980" s="27"/>
      <c r="AP980" s="28"/>
      <c r="AQ980" s="27"/>
      <c r="AR980" s="28"/>
      <c r="AS980" s="27"/>
      <c r="AT980" s="28"/>
      <c r="AU980" s="27"/>
      <c r="AV980" s="28"/>
      <c r="AW980" s="27"/>
      <c r="AX980" s="28"/>
      <c r="AY980" s="27"/>
      <c r="AZ980" s="28"/>
      <c r="BA980" s="27"/>
      <c r="BB980" s="28"/>
      <c r="BC980" s="18"/>
      <c r="BD980" s="103"/>
      <c r="BE980" s="109"/>
      <c r="BF980" s="109"/>
      <c r="BG980" s="108"/>
      <c r="BH980" s="109"/>
      <c r="BI980" s="109"/>
      <c r="BJ980" s="109"/>
      <c r="BK980" s="45"/>
      <c r="BL980" s="109"/>
      <c r="BM980" s="152">
        <f>SUM(BM949:BM979)</f>
        <v>0</v>
      </c>
    </row>
    <row r="981" spans="1:376" ht="10.199999999999999" hidden="1" customHeight="1" thickBot="1">
      <c r="A981" s="26"/>
      <c r="C981" s="399"/>
      <c r="D981" s="399"/>
      <c r="E981" s="399"/>
      <c r="F981" s="399"/>
      <c r="G981" s="399"/>
      <c r="H981" s="399"/>
      <c r="I981" s="399"/>
      <c r="J981" s="399"/>
      <c r="K981" s="399"/>
      <c r="L981" s="399"/>
      <c r="M981" s="399"/>
      <c r="N981" s="399"/>
      <c r="O981" s="399"/>
      <c r="P981" s="399"/>
      <c r="Q981" s="399"/>
      <c r="R981" s="399"/>
      <c r="S981" s="399"/>
      <c r="T981" s="399"/>
      <c r="U981" s="399"/>
      <c r="V981" s="399"/>
      <c r="W981" s="399"/>
      <c r="X981" s="399"/>
      <c r="Y981" s="399"/>
      <c r="Z981" s="399"/>
      <c r="AA981" s="399"/>
      <c r="AB981" s="399"/>
      <c r="AC981" s="399"/>
      <c r="AD981" s="399"/>
      <c r="AE981" s="399"/>
      <c r="AF981" s="399"/>
      <c r="AG981" s="399"/>
      <c r="AH981" s="399"/>
      <c r="AI981" s="399"/>
      <c r="AJ981" s="399"/>
      <c r="AK981" s="399"/>
      <c r="AL981" s="399"/>
      <c r="AM981" s="399"/>
      <c r="AN981" s="399"/>
      <c r="AO981" s="399"/>
      <c r="AP981" s="399"/>
      <c r="AQ981" s="399"/>
      <c r="AR981" s="399"/>
      <c r="AS981" s="399"/>
      <c r="AT981" s="399"/>
      <c r="AU981" s="399"/>
      <c r="AV981" s="399"/>
      <c r="AW981" s="399"/>
      <c r="AX981" s="399"/>
      <c r="AY981" s="399"/>
      <c r="AZ981" s="399"/>
      <c r="BA981" s="399"/>
      <c r="BB981" s="399"/>
      <c r="BC981" s="399"/>
      <c r="BD981" s="293"/>
      <c r="BE981" s="44"/>
      <c r="BF981" s="44"/>
      <c r="BG981" s="44"/>
      <c r="BH981" s="44"/>
      <c r="BI981" s="44"/>
      <c r="BJ981" s="44"/>
      <c r="BL981" s="44"/>
      <c r="BM981" s="44"/>
    </row>
    <row r="982" spans="1:376" ht="18" hidden="1" customHeight="1" thickBot="1">
      <c r="A982" s="26">
        <v>1</v>
      </c>
      <c r="B982" s="337"/>
      <c r="C982" s="404">
        <f>Prenoms!$B$30</f>
        <v>0</v>
      </c>
      <c r="D982" s="405"/>
      <c r="E982" s="405"/>
      <c r="F982" s="405"/>
      <c r="G982" s="405"/>
      <c r="H982" s="405"/>
      <c r="I982" s="405"/>
      <c r="J982" s="405"/>
      <c r="K982" s="405"/>
      <c r="L982" s="405"/>
      <c r="M982" s="405"/>
      <c r="N982" s="405"/>
      <c r="O982" s="405"/>
      <c r="P982" s="405"/>
      <c r="Q982" s="405"/>
      <c r="R982" s="405"/>
      <c r="S982" s="405"/>
      <c r="T982" s="405"/>
      <c r="U982" s="405"/>
      <c r="V982" s="405"/>
      <c r="W982" s="405"/>
      <c r="X982" s="405"/>
      <c r="Y982" s="405"/>
      <c r="Z982" s="405"/>
      <c r="AA982" s="405"/>
      <c r="AB982" s="405"/>
      <c r="AC982" s="405"/>
      <c r="AD982" s="405"/>
      <c r="AE982" s="405"/>
      <c r="AF982" s="405"/>
      <c r="AG982" s="405"/>
      <c r="AH982" s="405"/>
      <c r="AI982" s="405"/>
      <c r="AJ982" s="405"/>
      <c r="AK982" s="405"/>
      <c r="AL982" s="405"/>
      <c r="AM982" s="405"/>
      <c r="AN982" s="405"/>
      <c r="AO982" s="405"/>
      <c r="AP982" s="405"/>
      <c r="AQ982" s="405"/>
      <c r="AR982" s="405"/>
      <c r="AS982" s="405"/>
      <c r="AT982" s="405"/>
      <c r="AU982" s="405"/>
      <c r="AV982" s="405"/>
      <c r="AW982" s="405"/>
      <c r="AX982" s="405"/>
      <c r="AY982" s="405"/>
      <c r="AZ982" s="405"/>
      <c r="BA982" s="405"/>
      <c r="BB982" s="405"/>
      <c r="BC982" s="405"/>
      <c r="BD982" s="102"/>
      <c r="BE982" s="414" t="s">
        <v>13</v>
      </c>
      <c r="BF982" s="415"/>
      <c r="BG982" s="418" t="s">
        <v>50</v>
      </c>
      <c r="BH982" s="420" t="s">
        <v>54</v>
      </c>
      <c r="BI982" s="421"/>
      <c r="BJ982" s="393" t="s">
        <v>46</v>
      </c>
      <c r="BL982" s="359" t="s">
        <v>55</v>
      </c>
      <c r="BM982" s="391" t="str">
        <f>Planning!BP982</f>
        <v>R prévi</v>
      </c>
    </row>
    <row r="983" spans="1:376" ht="10.199999999999999" hidden="1" customHeight="1">
      <c r="A983" s="25"/>
      <c r="B983" s="337"/>
      <c r="C983" s="424">
        <f>$C982</f>
        <v>0</v>
      </c>
      <c r="D983" s="16"/>
      <c r="E983" s="349"/>
      <c r="F983" s="349"/>
      <c r="G983" s="349"/>
      <c r="H983" s="10"/>
      <c r="I983" s="10"/>
      <c r="J983" s="10"/>
      <c r="K983" s="10"/>
      <c r="L983" s="10"/>
      <c r="M983" s="10"/>
      <c r="N983" s="316">
        <v>7</v>
      </c>
      <c r="O983" s="316"/>
      <c r="P983" s="316">
        <v>8</v>
      </c>
      <c r="Q983" s="316"/>
      <c r="R983" s="316">
        <v>9</v>
      </c>
      <c r="S983" s="316"/>
      <c r="T983" s="316">
        <v>10</v>
      </c>
      <c r="U983" s="316"/>
      <c r="V983" s="316">
        <v>11</v>
      </c>
      <c r="W983" s="316"/>
      <c r="X983" s="316">
        <v>12</v>
      </c>
      <c r="Y983" s="316"/>
      <c r="Z983" s="316">
        <v>13</v>
      </c>
      <c r="AA983" s="316"/>
      <c r="AB983" s="316">
        <v>14</v>
      </c>
      <c r="AC983" s="316"/>
      <c r="AD983" s="316">
        <v>15</v>
      </c>
      <c r="AE983" s="316"/>
      <c r="AF983" s="316">
        <v>16</v>
      </c>
      <c r="AG983" s="316"/>
      <c r="AH983" s="316">
        <v>17</v>
      </c>
      <c r="AI983" s="316"/>
      <c r="AJ983" s="316">
        <v>18</v>
      </c>
      <c r="AK983" s="316"/>
      <c r="AL983" s="316">
        <v>19</v>
      </c>
      <c r="AM983" s="316"/>
      <c r="AN983" s="316">
        <v>20</v>
      </c>
      <c r="AO983" s="316"/>
      <c r="AP983" s="316">
        <v>21</v>
      </c>
      <c r="AQ983" s="316"/>
      <c r="AR983" s="316">
        <v>22</v>
      </c>
      <c r="AS983" s="316"/>
      <c r="AT983" s="316">
        <v>23</v>
      </c>
      <c r="AU983" s="316"/>
      <c r="AV983" s="316">
        <v>24</v>
      </c>
      <c r="AW983" s="316"/>
      <c r="AX983" s="316">
        <v>1</v>
      </c>
      <c r="AY983" s="316"/>
      <c r="AZ983" s="316">
        <v>2</v>
      </c>
      <c r="BA983" s="316"/>
      <c r="BB983" s="316">
        <v>3</v>
      </c>
      <c r="BC983" s="346"/>
      <c r="BD983" s="102"/>
      <c r="BE983" s="416"/>
      <c r="BF983" s="417"/>
      <c r="BG983" s="419"/>
      <c r="BH983" s="422"/>
      <c r="BI983" s="423"/>
      <c r="BJ983" s="407"/>
      <c r="BL983" s="406"/>
      <c r="BM983" s="392"/>
    </row>
    <row r="984" spans="1:376" ht="10.199999999999999" hidden="1" customHeight="1">
      <c r="A984" s="25"/>
      <c r="B984" s="337"/>
      <c r="C984" s="424"/>
      <c r="D984" s="15"/>
      <c r="E984" s="322"/>
      <c r="F984" s="322"/>
      <c r="G984" s="322"/>
      <c r="H984" s="323" t="e">
        <f>IF(#REF!&lt;&gt;0,3,0)</f>
        <v>#REF!</v>
      </c>
      <c r="I984" s="426">
        <f>Conges!$B$3</f>
        <v>44896</v>
      </c>
      <c r="J984" s="427"/>
      <c r="K984" s="427"/>
      <c r="L984" s="427"/>
      <c r="M984" s="427"/>
      <c r="N984" s="60" t="str">
        <f>Planning!N$32</f>
        <v/>
      </c>
      <c r="O984" s="92">
        <f>Planning!O$32</f>
        <v>0</v>
      </c>
      <c r="P984" s="93">
        <f>Planning!P$32</f>
        <v>0</v>
      </c>
      <c r="Q984" s="93">
        <f>Planning!Q$32</f>
        <v>0</v>
      </c>
      <c r="R984" s="93">
        <f>Planning!R$32</f>
        <v>0</v>
      </c>
      <c r="S984" s="93">
        <f>Planning!S$32</f>
        <v>0</v>
      </c>
      <c r="T984" s="93">
        <f>Planning!T$32</f>
        <v>0</v>
      </c>
      <c r="U984" s="93">
        <f>Planning!U$32</f>
        <v>0</v>
      </c>
      <c r="V984" s="94">
        <f>Planning!V$32</f>
        <v>0</v>
      </c>
      <c r="W984" s="93">
        <f>Planning!W$32</f>
        <v>0</v>
      </c>
      <c r="X984" s="93">
        <f>Planning!X$32</f>
        <v>0</v>
      </c>
      <c r="Y984" s="93">
        <f>Planning!Y$32</f>
        <v>0</v>
      </c>
      <c r="Z984" s="93">
        <f>Planning!Z$32</f>
        <v>0</v>
      </c>
      <c r="AA984" s="93">
        <f>Planning!AA$32</f>
        <v>0</v>
      </c>
      <c r="AB984" s="93">
        <f>Planning!AB$32</f>
        <v>0</v>
      </c>
      <c r="AC984" s="93">
        <f>Planning!AC$32</f>
        <v>0</v>
      </c>
      <c r="AD984" s="93">
        <f>Planning!AD$32</f>
        <v>0</v>
      </c>
      <c r="AE984" s="92">
        <f>Planning!AE$32</f>
        <v>0</v>
      </c>
      <c r="AF984" s="93">
        <f>Planning!AF$32</f>
        <v>0</v>
      </c>
      <c r="AG984" s="93">
        <f>Planning!AG$32</f>
        <v>0</v>
      </c>
      <c r="AH984" s="93">
        <f>Planning!AH$32</f>
        <v>0</v>
      </c>
      <c r="AI984" s="93">
        <f>Planning!AI$32</f>
        <v>0</v>
      </c>
      <c r="AJ984" s="94">
        <f>Planning!AJ$32</f>
        <v>0</v>
      </c>
      <c r="AK984" s="93">
        <f>Planning!AK$32</f>
        <v>0</v>
      </c>
      <c r="AL984" s="93">
        <f>Planning!AL$32</f>
        <v>0</v>
      </c>
      <c r="AM984" s="93">
        <f>Planning!AM$32</f>
        <v>0</v>
      </c>
      <c r="AN984" s="93">
        <f>Planning!AN$32</f>
        <v>0</v>
      </c>
      <c r="AO984" s="93">
        <f>Planning!AO$32</f>
        <v>0</v>
      </c>
      <c r="AP984" s="93">
        <f>Planning!AP$32</f>
        <v>0</v>
      </c>
      <c r="AQ984" s="93">
        <f>Planning!AQ$32</f>
        <v>0</v>
      </c>
      <c r="AR984" s="93">
        <f>Planning!AR$32</f>
        <v>0</v>
      </c>
      <c r="AS984" s="93">
        <f>Planning!AS$32</f>
        <v>0</v>
      </c>
      <c r="AT984" s="93">
        <f>Planning!AT$32</f>
        <v>0</v>
      </c>
      <c r="AU984" s="92">
        <f>Planning!AU$32</f>
        <v>0</v>
      </c>
      <c r="AV984" s="93">
        <f>Planning!AV$32</f>
        <v>0</v>
      </c>
      <c r="AW984" s="93">
        <f>Planning!AW$32</f>
        <v>0</v>
      </c>
      <c r="AX984" s="93">
        <f>Planning!AX$32</f>
        <v>0</v>
      </c>
      <c r="AY984" s="93">
        <f>Planning!AY$32</f>
        <v>0</v>
      </c>
      <c r="AZ984" s="93">
        <f>Planning!AZ$32</f>
        <v>0</v>
      </c>
      <c r="BA984" s="93">
        <f>Planning!BA$32</f>
        <v>0</v>
      </c>
      <c r="BB984" s="94">
        <f>Planning!BB$32</f>
        <v>0</v>
      </c>
      <c r="BC984" s="64">
        <f>Planning!BC$32</f>
        <v>0</v>
      </c>
      <c r="BD984" s="102"/>
      <c r="BE984" s="428">
        <f>Planning!BE$32</f>
        <v>0</v>
      </c>
      <c r="BF984" s="429">
        <f>Planning!BF$32</f>
        <v>0</v>
      </c>
      <c r="BG984" s="70">
        <f>Planning!BG$32</f>
        <v>0</v>
      </c>
      <c r="BH984" s="71">
        <f>Planning!BH$32</f>
        <v>0</v>
      </c>
      <c r="BI984" s="72" t="str">
        <f>Planning!BI$32</f>
        <v/>
      </c>
      <c r="BJ984" s="73">
        <f>Planning!BJ$32</f>
        <v>0</v>
      </c>
      <c r="BL984" s="212">
        <f>Planning!BL$32</f>
        <v>0</v>
      </c>
      <c r="BM984" s="141">
        <f>Planning!BP$32</f>
        <v>0</v>
      </c>
      <c r="NL984" s="43" t="s">
        <v>63</v>
      </c>
    </row>
    <row r="985" spans="1:376" ht="10.199999999999999" hidden="1" customHeight="1">
      <c r="A985" s="25"/>
      <c r="B985" s="337"/>
      <c r="C985" s="424"/>
      <c r="D985" s="15"/>
      <c r="E985" s="322"/>
      <c r="F985" s="322"/>
      <c r="G985" s="322"/>
      <c r="H985" s="323"/>
      <c r="I985" s="402">
        <f>Conges!$B$4</f>
        <v>44897</v>
      </c>
      <c r="J985" s="403"/>
      <c r="K985" s="403"/>
      <c r="L985" s="403"/>
      <c r="M985" s="403"/>
      <c r="N985" s="78" t="str">
        <f>Planning!N$67</f>
        <v/>
      </c>
      <c r="O985" s="95">
        <f>Planning!O$67</f>
        <v>0</v>
      </c>
      <c r="P985" s="96">
        <f>Planning!P$67</f>
        <v>0</v>
      </c>
      <c r="Q985" s="96">
        <f>Planning!Q$67</f>
        <v>0</v>
      </c>
      <c r="R985" s="96">
        <f>Planning!R$67</f>
        <v>0</v>
      </c>
      <c r="S985" s="96">
        <f>Planning!S$67</f>
        <v>0</v>
      </c>
      <c r="T985" s="96">
        <f>Planning!T$67</f>
        <v>0</v>
      </c>
      <c r="U985" s="96">
        <f>Planning!U$67</f>
        <v>0</v>
      </c>
      <c r="V985" s="97">
        <f>Planning!V$67</f>
        <v>0</v>
      </c>
      <c r="W985" s="96">
        <f>Planning!W$67</f>
        <v>0</v>
      </c>
      <c r="X985" s="96">
        <f>Planning!X$67</f>
        <v>0</v>
      </c>
      <c r="Y985" s="96">
        <f>Planning!Y$67</f>
        <v>0</v>
      </c>
      <c r="Z985" s="96">
        <f>Planning!Z$67</f>
        <v>0</v>
      </c>
      <c r="AA985" s="96">
        <f>Planning!AA$67</f>
        <v>0</v>
      </c>
      <c r="AB985" s="96">
        <f>Planning!AB$67</f>
        <v>0</v>
      </c>
      <c r="AC985" s="96">
        <f>Planning!AC$67</f>
        <v>0</v>
      </c>
      <c r="AD985" s="96">
        <f>Planning!AD$67</f>
        <v>0</v>
      </c>
      <c r="AE985" s="95">
        <f>Planning!AE$67</f>
        <v>0</v>
      </c>
      <c r="AF985" s="96">
        <f>Planning!AF$67</f>
        <v>0</v>
      </c>
      <c r="AG985" s="96">
        <f>Planning!AG$67</f>
        <v>0</v>
      </c>
      <c r="AH985" s="96">
        <f>Planning!AH$67</f>
        <v>0</v>
      </c>
      <c r="AI985" s="96">
        <f>Planning!AI$67</f>
        <v>0</v>
      </c>
      <c r="AJ985" s="97">
        <f>Planning!AJ$67</f>
        <v>0</v>
      </c>
      <c r="AK985" s="96">
        <f>Planning!AK$67</f>
        <v>0</v>
      </c>
      <c r="AL985" s="96">
        <f>Planning!AL$67</f>
        <v>0</v>
      </c>
      <c r="AM985" s="96">
        <f>Planning!AM$67</f>
        <v>0</v>
      </c>
      <c r="AN985" s="96">
        <f>Planning!AN$67</f>
        <v>0</v>
      </c>
      <c r="AO985" s="96">
        <f>Planning!AO$67</f>
        <v>0</v>
      </c>
      <c r="AP985" s="96">
        <f>Planning!AP$67</f>
        <v>0</v>
      </c>
      <c r="AQ985" s="96">
        <f>Planning!AQ$67</f>
        <v>0</v>
      </c>
      <c r="AR985" s="96">
        <f>Planning!AR$67</f>
        <v>0</v>
      </c>
      <c r="AS985" s="96">
        <f>Planning!AS$67</f>
        <v>0</v>
      </c>
      <c r="AT985" s="96">
        <f>Planning!AT$67</f>
        <v>0</v>
      </c>
      <c r="AU985" s="95">
        <f>Planning!AU$67</f>
        <v>0</v>
      </c>
      <c r="AV985" s="96">
        <f>Planning!AV$67</f>
        <v>0</v>
      </c>
      <c r="AW985" s="96">
        <f>Planning!AW$67</f>
        <v>0</v>
      </c>
      <c r="AX985" s="96">
        <f>Planning!AX$67</f>
        <v>0</v>
      </c>
      <c r="AY985" s="96">
        <f>Planning!AY$67</f>
        <v>0</v>
      </c>
      <c r="AZ985" s="96">
        <f>Planning!AZ$67</f>
        <v>0</v>
      </c>
      <c r="BA985" s="96">
        <f>Planning!BA$67</f>
        <v>0</v>
      </c>
      <c r="BB985" s="97">
        <f>Planning!BB$67</f>
        <v>0</v>
      </c>
      <c r="BC985" s="82">
        <f>Planning!BC$67</f>
        <v>0</v>
      </c>
      <c r="BD985" s="102"/>
      <c r="BE985" s="410">
        <f>Planning!BE$67</f>
        <v>0</v>
      </c>
      <c r="BF985" s="411">
        <f>Planning!BF$67</f>
        <v>0</v>
      </c>
      <c r="BG985" s="88">
        <f>Planning!BG$67</f>
        <v>0</v>
      </c>
      <c r="BH985" s="89">
        <f>Planning!BH$67</f>
        <v>0</v>
      </c>
      <c r="BI985" s="90" t="str">
        <f>Planning!BI$67</f>
        <v/>
      </c>
      <c r="BJ985" s="91">
        <f>Planning!BJ$67</f>
        <v>0</v>
      </c>
      <c r="BL985" s="211">
        <f>Planning!BL$67</f>
        <v>0</v>
      </c>
      <c r="BM985" s="142">
        <f>Planning!BP$67</f>
        <v>0</v>
      </c>
      <c r="NL985" s="43" t="s">
        <v>63</v>
      </c>
    </row>
    <row r="986" spans="1:376" ht="10.199999999999999" hidden="1" customHeight="1">
      <c r="A986" s="25"/>
      <c r="B986" s="337"/>
      <c r="C986" s="424"/>
      <c r="D986" s="15"/>
      <c r="E986" s="324"/>
      <c r="F986" s="324"/>
      <c r="G986" s="324"/>
      <c r="H986" s="323"/>
      <c r="I986" s="400">
        <f>Conges!$B$5</f>
        <v>44898</v>
      </c>
      <c r="J986" s="401"/>
      <c r="K986" s="401"/>
      <c r="L986" s="401"/>
      <c r="M986" s="401"/>
      <c r="N986" s="65" t="str">
        <f>Planning!N$102</f>
        <v/>
      </c>
      <c r="O986" s="98">
        <f>Planning!O$102</f>
        <v>0</v>
      </c>
      <c r="P986" s="99">
        <f>Planning!P$102</f>
        <v>0</v>
      </c>
      <c r="Q986" s="99">
        <f>Planning!Q$102</f>
        <v>0</v>
      </c>
      <c r="R986" s="99">
        <f>Planning!R$102</f>
        <v>0</v>
      </c>
      <c r="S986" s="99">
        <f>Planning!S$102</f>
        <v>0</v>
      </c>
      <c r="T986" s="99">
        <f>Planning!T$102</f>
        <v>0</v>
      </c>
      <c r="U986" s="99">
        <f>Planning!U$102</f>
        <v>0</v>
      </c>
      <c r="V986" s="100">
        <f>Planning!V$102</f>
        <v>0</v>
      </c>
      <c r="W986" s="99">
        <f>Planning!W$102</f>
        <v>0</v>
      </c>
      <c r="X986" s="99">
        <f>Planning!X$102</f>
        <v>0</v>
      </c>
      <c r="Y986" s="99">
        <f>Planning!Y$102</f>
        <v>0</v>
      </c>
      <c r="Z986" s="99">
        <f>Planning!Z$102</f>
        <v>0</v>
      </c>
      <c r="AA986" s="99">
        <f>Planning!AA$102</f>
        <v>0</v>
      </c>
      <c r="AB986" s="99">
        <f>Planning!AB$102</f>
        <v>0</v>
      </c>
      <c r="AC986" s="99">
        <f>Planning!AC$102</f>
        <v>0</v>
      </c>
      <c r="AD986" s="99">
        <f>Planning!AD$102</f>
        <v>0</v>
      </c>
      <c r="AE986" s="98">
        <f>Planning!AE$102</f>
        <v>0</v>
      </c>
      <c r="AF986" s="99">
        <f>Planning!AF$102</f>
        <v>0</v>
      </c>
      <c r="AG986" s="99">
        <f>Planning!AG$102</f>
        <v>0</v>
      </c>
      <c r="AH986" s="99">
        <f>Planning!AH$102</f>
        <v>0</v>
      </c>
      <c r="AI986" s="99">
        <f>Planning!AI$102</f>
        <v>0</v>
      </c>
      <c r="AJ986" s="100">
        <f>Planning!AJ$102</f>
        <v>0</v>
      </c>
      <c r="AK986" s="99">
        <f>Planning!AK$102</f>
        <v>0</v>
      </c>
      <c r="AL986" s="99">
        <f>Planning!AL$102</f>
        <v>0</v>
      </c>
      <c r="AM986" s="99">
        <f>Planning!AM$102</f>
        <v>0</v>
      </c>
      <c r="AN986" s="99">
        <f>Planning!AN$102</f>
        <v>0</v>
      </c>
      <c r="AO986" s="99">
        <f>Planning!AO$102</f>
        <v>0</v>
      </c>
      <c r="AP986" s="99">
        <f>Planning!AP$102</f>
        <v>0</v>
      </c>
      <c r="AQ986" s="99">
        <f>Planning!AQ$102</f>
        <v>0</v>
      </c>
      <c r="AR986" s="99">
        <f>Planning!AR$102</f>
        <v>0</v>
      </c>
      <c r="AS986" s="99">
        <f>Planning!AS$102</f>
        <v>0</v>
      </c>
      <c r="AT986" s="99">
        <f>Planning!AT$102</f>
        <v>0</v>
      </c>
      <c r="AU986" s="98">
        <f>Planning!AU$102</f>
        <v>0</v>
      </c>
      <c r="AV986" s="99">
        <f>Planning!AV$102</f>
        <v>0</v>
      </c>
      <c r="AW986" s="99">
        <f>Planning!AW$102</f>
        <v>0</v>
      </c>
      <c r="AX986" s="99">
        <f>Planning!AX$102</f>
        <v>0</v>
      </c>
      <c r="AY986" s="99">
        <f>Planning!AY$102</f>
        <v>0</v>
      </c>
      <c r="AZ986" s="99">
        <f>Planning!AZ$102</f>
        <v>0</v>
      </c>
      <c r="BA986" s="99">
        <f>Planning!BA$102</f>
        <v>0</v>
      </c>
      <c r="BB986" s="100">
        <f>Planning!BB$102</f>
        <v>0</v>
      </c>
      <c r="BC986" s="69">
        <f>Planning!BC$102</f>
        <v>0</v>
      </c>
      <c r="BD986" s="102"/>
      <c r="BE986" s="408">
        <f>Planning!BE$102</f>
        <v>0</v>
      </c>
      <c r="BF986" s="409">
        <f>Planning!BF$102</f>
        <v>0</v>
      </c>
      <c r="BG986" s="74">
        <f>Planning!BG$102</f>
        <v>0</v>
      </c>
      <c r="BH986" s="75">
        <f>Planning!BH$102</f>
        <v>0</v>
      </c>
      <c r="BI986" s="76" t="str">
        <f>Planning!BI$102</f>
        <v/>
      </c>
      <c r="BJ986" s="77">
        <f>Planning!BJ$102</f>
        <v>0</v>
      </c>
      <c r="BL986" s="210">
        <f>Planning!BL$102</f>
        <v>0</v>
      </c>
      <c r="BM986" s="143">
        <f>Planning!BP$102</f>
        <v>0</v>
      </c>
      <c r="NL986" s="43" t="s">
        <v>63</v>
      </c>
    </row>
    <row r="987" spans="1:376" ht="10.199999999999999" hidden="1" customHeight="1">
      <c r="A987" s="25"/>
      <c r="B987" s="337"/>
      <c r="C987" s="424"/>
      <c r="D987" s="15"/>
      <c r="E987" s="322"/>
      <c r="F987" s="322"/>
      <c r="G987" s="322"/>
      <c r="H987" s="323"/>
      <c r="I987" s="402">
        <f>Conges!$B$6</f>
        <v>44899</v>
      </c>
      <c r="J987" s="403"/>
      <c r="K987" s="403"/>
      <c r="L987" s="403"/>
      <c r="M987" s="403"/>
      <c r="N987" s="78" t="str">
        <f>Planning!N$137</f>
        <v/>
      </c>
      <c r="O987" s="95">
        <f>Planning!O$137</f>
        <v>0</v>
      </c>
      <c r="P987" s="96">
        <f>Planning!P$137</f>
        <v>0</v>
      </c>
      <c r="Q987" s="96">
        <f>Planning!Q$137</f>
        <v>0</v>
      </c>
      <c r="R987" s="96">
        <f>Planning!R$137</f>
        <v>0</v>
      </c>
      <c r="S987" s="96">
        <f>Planning!S$137</f>
        <v>0</v>
      </c>
      <c r="T987" s="96">
        <f>Planning!T$137</f>
        <v>0</v>
      </c>
      <c r="U987" s="96">
        <f>Planning!U$137</f>
        <v>0</v>
      </c>
      <c r="V987" s="97">
        <f>Planning!V$137</f>
        <v>0</v>
      </c>
      <c r="W987" s="96">
        <f>Planning!W$137</f>
        <v>0</v>
      </c>
      <c r="X987" s="96">
        <f>Planning!X$137</f>
        <v>0</v>
      </c>
      <c r="Y987" s="96">
        <f>Planning!Y$137</f>
        <v>0</v>
      </c>
      <c r="Z987" s="96">
        <f>Planning!Z$137</f>
        <v>0</v>
      </c>
      <c r="AA987" s="96">
        <f>Planning!AA$137</f>
        <v>0</v>
      </c>
      <c r="AB987" s="96">
        <f>Planning!AB$137</f>
        <v>0</v>
      </c>
      <c r="AC987" s="96">
        <f>Planning!AC$137</f>
        <v>0</v>
      </c>
      <c r="AD987" s="96">
        <f>Planning!AD$137</f>
        <v>0</v>
      </c>
      <c r="AE987" s="95">
        <f>Planning!AE$137</f>
        <v>0</v>
      </c>
      <c r="AF987" s="96">
        <f>Planning!AF$137</f>
        <v>0</v>
      </c>
      <c r="AG987" s="96">
        <f>Planning!AG$137</f>
        <v>0</v>
      </c>
      <c r="AH987" s="96">
        <f>Planning!AH$137</f>
        <v>0</v>
      </c>
      <c r="AI987" s="96">
        <f>Planning!AI$137</f>
        <v>0</v>
      </c>
      <c r="AJ987" s="97">
        <f>Planning!AJ$137</f>
        <v>0</v>
      </c>
      <c r="AK987" s="96">
        <f>Planning!AK$137</f>
        <v>0</v>
      </c>
      <c r="AL987" s="96">
        <f>Planning!AL$137</f>
        <v>0</v>
      </c>
      <c r="AM987" s="96">
        <f>Planning!AM$137</f>
        <v>0</v>
      </c>
      <c r="AN987" s="96">
        <f>Planning!AN$137</f>
        <v>0</v>
      </c>
      <c r="AO987" s="96">
        <f>Planning!AO$137</f>
        <v>0</v>
      </c>
      <c r="AP987" s="96">
        <f>Planning!AP$137</f>
        <v>0</v>
      </c>
      <c r="AQ987" s="96">
        <f>Planning!AQ$137</f>
        <v>0</v>
      </c>
      <c r="AR987" s="96">
        <f>Planning!AR$137</f>
        <v>0</v>
      </c>
      <c r="AS987" s="96">
        <f>Planning!AS$137</f>
        <v>0</v>
      </c>
      <c r="AT987" s="96">
        <f>Planning!AT$137</f>
        <v>0</v>
      </c>
      <c r="AU987" s="95">
        <f>Planning!AU$137</f>
        <v>0</v>
      </c>
      <c r="AV987" s="96">
        <f>Planning!AV$137</f>
        <v>0</v>
      </c>
      <c r="AW987" s="96">
        <f>Planning!AW$137</f>
        <v>0</v>
      </c>
      <c r="AX987" s="96">
        <f>Planning!AX$137</f>
        <v>0</v>
      </c>
      <c r="AY987" s="96">
        <f>Planning!AY$137</f>
        <v>0</v>
      </c>
      <c r="AZ987" s="96">
        <f>Planning!AZ$137</f>
        <v>0</v>
      </c>
      <c r="BA987" s="96">
        <f>Planning!BA$137</f>
        <v>0</v>
      </c>
      <c r="BB987" s="97">
        <f>Planning!BB$137</f>
        <v>0</v>
      </c>
      <c r="BC987" s="82">
        <f>Planning!BC$137</f>
        <v>0</v>
      </c>
      <c r="BD987" s="102"/>
      <c r="BE987" s="410">
        <f>Planning!BE$137</f>
        <v>0</v>
      </c>
      <c r="BF987" s="411">
        <f>Planning!BF$137</f>
        <v>0</v>
      </c>
      <c r="BG987" s="88">
        <f>Planning!BG$137</f>
        <v>0</v>
      </c>
      <c r="BH987" s="89">
        <f>Planning!BH$137</f>
        <v>0</v>
      </c>
      <c r="BI987" s="90" t="str">
        <f>Planning!BI$137</f>
        <v/>
      </c>
      <c r="BJ987" s="91">
        <f>Planning!BJ$137</f>
        <v>0</v>
      </c>
      <c r="BL987" s="211">
        <f>Planning!BL$137</f>
        <v>0</v>
      </c>
      <c r="BM987" s="142">
        <f>Planning!BP$137</f>
        <v>0</v>
      </c>
      <c r="NL987" s="43" t="s">
        <v>63</v>
      </c>
    </row>
    <row r="988" spans="1:376" ht="10.199999999999999" hidden="1" customHeight="1">
      <c r="A988" s="25"/>
      <c r="B988" s="337"/>
      <c r="C988" s="424"/>
      <c r="D988" s="15"/>
      <c r="E988" s="322"/>
      <c r="F988" s="322"/>
      <c r="G988" s="322"/>
      <c r="H988" s="323"/>
      <c r="I988" s="400">
        <f>Conges!$B$7</f>
        <v>44900</v>
      </c>
      <c r="J988" s="401"/>
      <c r="K988" s="401"/>
      <c r="L988" s="401"/>
      <c r="M988" s="401"/>
      <c r="N988" s="65" t="str">
        <f>Planning!N$172</f>
        <v/>
      </c>
      <c r="O988" s="98">
        <f>Planning!O$172</f>
        <v>0</v>
      </c>
      <c r="P988" s="99">
        <f>Planning!P$172</f>
        <v>0</v>
      </c>
      <c r="Q988" s="99">
        <f>Planning!Q$172</f>
        <v>0</v>
      </c>
      <c r="R988" s="99">
        <f>Planning!R$172</f>
        <v>0</v>
      </c>
      <c r="S988" s="99">
        <f>Planning!S$172</f>
        <v>0</v>
      </c>
      <c r="T988" s="99">
        <f>Planning!T$172</f>
        <v>0</v>
      </c>
      <c r="U988" s="99">
        <f>Planning!U$172</f>
        <v>0</v>
      </c>
      <c r="V988" s="100">
        <f>Planning!V$172</f>
        <v>0</v>
      </c>
      <c r="W988" s="99">
        <f>Planning!W$172</f>
        <v>0</v>
      </c>
      <c r="X988" s="99">
        <f>Planning!X$172</f>
        <v>0</v>
      </c>
      <c r="Y988" s="99">
        <f>Planning!Y$172</f>
        <v>0</v>
      </c>
      <c r="Z988" s="99">
        <f>Planning!Z$172</f>
        <v>0</v>
      </c>
      <c r="AA988" s="99">
        <f>Planning!AA$172</f>
        <v>0</v>
      </c>
      <c r="AB988" s="99">
        <f>Planning!AB$172</f>
        <v>0</v>
      </c>
      <c r="AC988" s="99">
        <f>Planning!AC$172</f>
        <v>0</v>
      </c>
      <c r="AD988" s="99">
        <f>Planning!AD$172</f>
        <v>0</v>
      </c>
      <c r="AE988" s="98">
        <f>Planning!AE$172</f>
        <v>0</v>
      </c>
      <c r="AF988" s="99">
        <f>Planning!AF$172</f>
        <v>0</v>
      </c>
      <c r="AG988" s="99">
        <f>Planning!AG$172</f>
        <v>0</v>
      </c>
      <c r="AH988" s="99">
        <f>Planning!AH$172</f>
        <v>0</v>
      </c>
      <c r="AI988" s="99">
        <f>Planning!AI$172</f>
        <v>0</v>
      </c>
      <c r="AJ988" s="100">
        <f>Planning!AJ$172</f>
        <v>0</v>
      </c>
      <c r="AK988" s="99">
        <f>Planning!AK$172</f>
        <v>0</v>
      </c>
      <c r="AL988" s="99">
        <f>Planning!AL$172</f>
        <v>0</v>
      </c>
      <c r="AM988" s="99">
        <f>Planning!AM$172</f>
        <v>0</v>
      </c>
      <c r="AN988" s="99">
        <f>Planning!AN$172</f>
        <v>0</v>
      </c>
      <c r="AO988" s="99">
        <f>Planning!AO$172</f>
        <v>0</v>
      </c>
      <c r="AP988" s="99">
        <f>Planning!AP$172</f>
        <v>0</v>
      </c>
      <c r="AQ988" s="99">
        <f>Planning!AQ$172</f>
        <v>0</v>
      </c>
      <c r="AR988" s="99">
        <f>Planning!AR$172</f>
        <v>0</v>
      </c>
      <c r="AS988" s="99">
        <f>Planning!AS$172</f>
        <v>0</v>
      </c>
      <c r="AT988" s="99">
        <f>Planning!AT$172</f>
        <v>0</v>
      </c>
      <c r="AU988" s="98">
        <f>Planning!AU$172</f>
        <v>0</v>
      </c>
      <c r="AV988" s="99">
        <f>Planning!AV$172</f>
        <v>0</v>
      </c>
      <c r="AW988" s="99">
        <f>Planning!AW$172</f>
        <v>0</v>
      </c>
      <c r="AX988" s="99">
        <f>Planning!AX$172</f>
        <v>0</v>
      </c>
      <c r="AY988" s="99">
        <f>Planning!AY$172</f>
        <v>0</v>
      </c>
      <c r="AZ988" s="99">
        <f>Planning!AZ$172</f>
        <v>0</v>
      </c>
      <c r="BA988" s="99">
        <f>Planning!BA$172</f>
        <v>0</v>
      </c>
      <c r="BB988" s="100">
        <f>Planning!BB$172</f>
        <v>0</v>
      </c>
      <c r="BC988" s="69">
        <f>Planning!BC$172</f>
        <v>0</v>
      </c>
      <c r="BD988" s="102"/>
      <c r="BE988" s="408">
        <f>Planning!BE$172</f>
        <v>0</v>
      </c>
      <c r="BF988" s="409">
        <f>Planning!BF$172</f>
        <v>0</v>
      </c>
      <c r="BG988" s="74">
        <f>Planning!BG$172</f>
        <v>0</v>
      </c>
      <c r="BH988" s="75">
        <f>Planning!BH$172</f>
        <v>0</v>
      </c>
      <c r="BI988" s="76" t="str">
        <f>Planning!BI$172</f>
        <v/>
      </c>
      <c r="BJ988" s="77">
        <f>Planning!BJ$172</f>
        <v>0</v>
      </c>
      <c r="BL988" s="210">
        <f>Planning!BL$172</f>
        <v>0</v>
      </c>
      <c r="BM988" s="143">
        <f>Planning!BP$172</f>
        <v>0</v>
      </c>
      <c r="NL988" s="43" t="s">
        <v>63</v>
      </c>
    </row>
    <row r="989" spans="1:376" ht="10.199999999999999" hidden="1" customHeight="1">
      <c r="A989" s="25"/>
      <c r="B989" s="337"/>
      <c r="C989" s="424"/>
      <c r="D989" s="15"/>
      <c r="E989" s="334" t="str">
        <f>Planning!$E$9</f>
        <v>CREPIERE</v>
      </c>
      <c r="F989" s="334"/>
      <c r="G989" s="124">
        <f>(COUNTIF(O984:BB1014,Planning!$MT$3))/2</f>
        <v>0</v>
      </c>
      <c r="H989" s="323"/>
      <c r="I989" s="402">
        <f>Conges!$B$8</f>
        <v>44901</v>
      </c>
      <c r="J989" s="403"/>
      <c r="K989" s="403"/>
      <c r="L989" s="403"/>
      <c r="M989" s="403"/>
      <c r="N989" s="78" t="str">
        <f>Planning!N$207</f>
        <v/>
      </c>
      <c r="O989" s="95">
        <f>Planning!O$207</f>
        <v>0</v>
      </c>
      <c r="P989" s="96">
        <f>Planning!P$207</f>
        <v>0</v>
      </c>
      <c r="Q989" s="96">
        <f>Planning!Q$207</f>
        <v>0</v>
      </c>
      <c r="R989" s="96">
        <f>Planning!R$207</f>
        <v>0</v>
      </c>
      <c r="S989" s="96">
        <f>Planning!S$207</f>
        <v>0</v>
      </c>
      <c r="T989" s="96">
        <f>Planning!T$207</f>
        <v>0</v>
      </c>
      <c r="U989" s="96">
        <f>Planning!U$207</f>
        <v>0</v>
      </c>
      <c r="V989" s="97">
        <f>Planning!V$207</f>
        <v>0</v>
      </c>
      <c r="W989" s="96">
        <f>Planning!W$207</f>
        <v>0</v>
      </c>
      <c r="X989" s="96">
        <f>Planning!X$207</f>
        <v>0</v>
      </c>
      <c r="Y989" s="96">
        <f>Planning!Y$207</f>
        <v>0</v>
      </c>
      <c r="Z989" s="96">
        <f>Planning!Z$207</f>
        <v>0</v>
      </c>
      <c r="AA989" s="96">
        <f>Planning!AA$207</f>
        <v>0</v>
      </c>
      <c r="AB989" s="96">
        <f>Planning!AB$207</f>
        <v>0</v>
      </c>
      <c r="AC989" s="96">
        <f>Planning!AC$207</f>
        <v>0</v>
      </c>
      <c r="AD989" s="96">
        <f>Planning!AD$207</f>
        <v>0</v>
      </c>
      <c r="AE989" s="95">
        <f>Planning!AE$207</f>
        <v>0</v>
      </c>
      <c r="AF989" s="96">
        <f>Planning!AF$207</f>
        <v>0</v>
      </c>
      <c r="AG989" s="96">
        <f>Planning!AG$207</f>
        <v>0</v>
      </c>
      <c r="AH989" s="96">
        <f>Planning!AH$207</f>
        <v>0</v>
      </c>
      <c r="AI989" s="96">
        <f>Planning!AI$207</f>
        <v>0</v>
      </c>
      <c r="AJ989" s="97">
        <f>Planning!AJ$207</f>
        <v>0</v>
      </c>
      <c r="AK989" s="96">
        <f>Planning!AK$207</f>
        <v>0</v>
      </c>
      <c r="AL989" s="96">
        <f>Planning!AL$207</f>
        <v>0</v>
      </c>
      <c r="AM989" s="96">
        <f>Planning!AM$207</f>
        <v>0</v>
      </c>
      <c r="AN989" s="96">
        <f>Planning!AN$207</f>
        <v>0</v>
      </c>
      <c r="AO989" s="96">
        <f>Planning!AO$207</f>
        <v>0</v>
      </c>
      <c r="AP989" s="96">
        <f>Planning!AP$207</f>
        <v>0</v>
      </c>
      <c r="AQ989" s="96">
        <f>Planning!AQ$207</f>
        <v>0</v>
      </c>
      <c r="AR989" s="96">
        <f>Planning!AR$207</f>
        <v>0</v>
      </c>
      <c r="AS989" s="96">
        <f>Planning!AS$207</f>
        <v>0</v>
      </c>
      <c r="AT989" s="96">
        <f>Planning!AT$207</f>
        <v>0</v>
      </c>
      <c r="AU989" s="95">
        <f>Planning!AU$207</f>
        <v>0</v>
      </c>
      <c r="AV989" s="96">
        <f>Planning!AV$207</f>
        <v>0</v>
      </c>
      <c r="AW989" s="96">
        <f>Planning!AW$207</f>
        <v>0</v>
      </c>
      <c r="AX989" s="96">
        <f>Planning!AX$207</f>
        <v>0</v>
      </c>
      <c r="AY989" s="96">
        <f>Planning!AY$207</f>
        <v>0</v>
      </c>
      <c r="AZ989" s="96">
        <f>Planning!AZ$207</f>
        <v>0</v>
      </c>
      <c r="BA989" s="96">
        <f>Planning!BA$207</f>
        <v>0</v>
      </c>
      <c r="BB989" s="97">
        <f>Planning!BB$207</f>
        <v>0</v>
      </c>
      <c r="BC989" s="82">
        <f>Planning!BC$207</f>
        <v>0</v>
      </c>
      <c r="BD989" s="102"/>
      <c r="BE989" s="410">
        <f>Planning!BE$207</f>
        <v>0</v>
      </c>
      <c r="BF989" s="411">
        <f>Planning!BF$207</f>
        <v>0</v>
      </c>
      <c r="BG989" s="88">
        <f>Planning!BG$207</f>
        <v>0</v>
      </c>
      <c r="BH989" s="89">
        <f>Planning!BH$207</f>
        <v>0</v>
      </c>
      <c r="BI989" s="90" t="str">
        <f>Planning!BI$207</f>
        <v/>
      </c>
      <c r="BJ989" s="91">
        <f>Planning!BJ$207</f>
        <v>0</v>
      </c>
      <c r="BL989" s="211">
        <f>Planning!BL$207</f>
        <v>0</v>
      </c>
      <c r="BM989" s="142">
        <f>Planning!BP$207</f>
        <v>0</v>
      </c>
      <c r="NL989" s="43" t="s">
        <v>63</v>
      </c>
    </row>
    <row r="990" spans="1:376" ht="10.199999999999999" hidden="1" customHeight="1">
      <c r="A990" s="25"/>
      <c r="B990" s="337"/>
      <c r="C990" s="424"/>
      <c r="D990" s="15"/>
      <c r="E990" s="318" t="str">
        <f>Planning!$E$10</f>
        <v>BRASSERIE</v>
      </c>
      <c r="F990" s="318"/>
      <c r="G990" s="125">
        <f>(COUNTIF(O984:BB1014,Planning!$MV$3))/2</f>
        <v>0</v>
      </c>
      <c r="H990" s="323"/>
      <c r="I990" s="400">
        <f>Conges!$B$9</f>
        <v>44902</v>
      </c>
      <c r="J990" s="401"/>
      <c r="K990" s="401"/>
      <c r="L990" s="401"/>
      <c r="M990" s="401"/>
      <c r="N990" s="65" t="str">
        <f>Planning!N$242</f>
        <v/>
      </c>
      <c r="O990" s="98">
        <f>Planning!O$242</f>
        <v>0</v>
      </c>
      <c r="P990" s="99">
        <f>Planning!P$242</f>
        <v>0</v>
      </c>
      <c r="Q990" s="99">
        <f>Planning!Q$242</f>
        <v>0</v>
      </c>
      <c r="R990" s="99">
        <f>Planning!R$242</f>
        <v>0</v>
      </c>
      <c r="S990" s="99">
        <f>Planning!S$242</f>
        <v>0</v>
      </c>
      <c r="T990" s="99">
        <f>Planning!T$242</f>
        <v>0</v>
      </c>
      <c r="U990" s="99">
        <f>Planning!U$242</f>
        <v>0</v>
      </c>
      <c r="V990" s="100">
        <f>Planning!V$242</f>
        <v>0</v>
      </c>
      <c r="W990" s="99">
        <f>Planning!W$242</f>
        <v>0</v>
      </c>
      <c r="X990" s="99">
        <f>Planning!X$242</f>
        <v>0</v>
      </c>
      <c r="Y990" s="99">
        <f>Planning!Y$242</f>
        <v>0</v>
      </c>
      <c r="Z990" s="99">
        <f>Planning!Z$242</f>
        <v>0</v>
      </c>
      <c r="AA990" s="99">
        <f>Planning!AA$242</f>
        <v>0</v>
      </c>
      <c r="AB990" s="99">
        <f>Planning!AB$242</f>
        <v>0</v>
      </c>
      <c r="AC990" s="99">
        <f>Planning!AC$242</f>
        <v>0</v>
      </c>
      <c r="AD990" s="99">
        <f>Planning!AD$242</f>
        <v>0</v>
      </c>
      <c r="AE990" s="98">
        <f>Planning!AE$242</f>
        <v>0</v>
      </c>
      <c r="AF990" s="99">
        <f>Planning!AF$242</f>
        <v>0</v>
      </c>
      <c r="AG990" s="99">
        <f>Planning!AG$242</f>
        <v>0</v>
      </c>
      <c r="AH990" s="99">
        <f>Planning!AH$242</f>
        <v>0</v>
      </c>
      <c r="AI990" s="99">
        <f>Planning!AI$242</f>
        <v>0</v>
      </c>
      <c r="AJ990" s="100">
        <f>Planning!AJ$242</f>
        <v>0</v>
      </c>
      <c r="AK990" s="99">
        <f>Planning!AK$242</f>
        <v>0</v>
      </c>
      <c r="AL990" s="99">
        <f>Planning!AL$242</f>
        <v>0</v>
      </c>
      <c r="AM990" s="99">
        <f>Planning!AM$242</f>
        <v>0</v>
      </c>
      <c r="AN990" s="99">
        <f>Planning!AN$242</f>
        <v>0</v>
      </c>
      <c r="AO990" s="99">
        <f>Planning!AO$242</f>
        <v>0</v>
      </c>
      <c r="AP990" s="99">
        <f>Planning!AP$242</f>
        <v>0</v>
      </c>
      <c r="AQ990" s="99">
        <f>Planning!AQ$242</f>
        <v>0</v>
      </c>
      <c r="AR990" s="99">
        <f>Planning!AR$242</f>
        <v>0</v>
      </c>
      <c r="AS990" s="99">
        <f>Planning!AS$242</f>
        <v>0</v>
      </c>
      <c r="AT990" s="99">
        <f>Planning!AT$242</f>
        <v>0</v>
      </c>
      <c r="AU990" s="98">
        <f>Planning!AU$242</f>
        <v>0</v>
      </c>
      <c r="AV990" s="99">
        <f>Planning!AV$242</f>
        <v>0</v>
      </c>
      <c r="AW990" s="99">
        <f>Planning!AW$242</f>
        <v>0</v>
      </c>
      <c r="AX990" s="99">
        <f>Planning!AX$242</f>
        <v>0</v>
      </c>
      <c r="AY990" s="99">
        <f>Planning!AY$242</f>
        <v>0</v>
      </c>
      <c r="AZ990" s="99">
        <f>Planning!AZ$242</f>
        <v>0</v>
      </c>
      <c r="BA990" s="99">
        <f>Planning!BA$242</f>
        <v>0</v>
      </c>
      <c r="BB990" s="100">
        <f>Planning!BB$242</f>
        <v>0</v>
      </c>
      <c r="BC990" s="69">
        <f>Planning!BC$242</f>
        <v>0</v>
      </c>
      <c r="BD990" s="102"/>
      <c r="BE990" s="408">
        <f>Planning!BE$242</f>
        <v>0</v>
      </c>
      <c r="BF990" s="409">
        <f>Planning!BF$242</f>
        <v>0</v>
      </c>
      <c r="BG990" s="74">
        <f>Planning!BG$242</f>
        <v>0</v>
      </c>
      <c r="BH990" s="75">
        <f>Planning!BH$242</f>
        <v>0</v>
      </c>
      <c r="BI990" s="76" t="str">
        <f>Planning!BI$242</f>
        <v/>
      </c>
      <c r="BJ990" s="77">
        <f>Planning!BJ$242</f>
        <v>0</v>
      </c>
      <c r="BL990" s="210">
        <f>Planning!BL$242</f>
        <v>0</v>
      </c>
      <c r="BM990" s="143">
        <f>Planning!BP$242</f>
        <v>0</v>
      </c>
      <c r="NL990" s="43" t="s">
        <v>63</v>
      </c>
    </row>
    <row r="991" spans="1:376" ht="10.199999999999999" hidden="1" customHeight="1">
      <c r="A991" s="25"/>
      <c r="B991" s="337"/>
      <c r="C991" s="424"/>
      <c r="D991" s="15"/>
      <c r="E991" s="327" t="str">
        <f>Planning!$E$11</f>
        <v>MEP</v>
      </c>
      <c r="F991" s="327"/>
      <c r="G991" s="126">
        <f>(COUNTIF(O984:BB1014,Planning!$MX$3))/2</f>
        <v>0</v>
      </c>
      <c r="H991" s="323"/>
      <c r="I991" s="402">
        <f>Conges!$B$10</f>
        <v>44903</v>
      </c>
      <c r="J991" s="403"/>
      <c r="K991" s="403"/>
      <c r="L991" s="403"/>
      <c r="M991" s="403"/>
      <c r="N991" s="78" t="str">
        <f>Planning!N$277</f>
        <v/>
      </c>
      <c r="O991" s="95">
        <f>Planning!O$277</f>
        <v>0</v>
      </c>
      <c r="P991" s="96">
        <f>Planning!P$277</f>
        <v>0</v>
      </c>
      <c r="Q991" s="96">
        <f>Planning!Q$277</f>
        <v>0</v>
      </c>
      <c r="R991" s="96">
        <f>Planning!R$277</f>
        <v>0</v>
      </c>
      <c r="S991" s="96">
        <f>Planning!S$277</f>
        <v>0</v>
      </c>
      <c r="T991" s="96">
        <f>Planning!T$277</f>
        <v>0</v>
      </c>
      <c r="U991" s="96">
        <f>Planning!U$277</f>
        <v>0</v>
      </c>
      <c r="V991" s="97">
        <f>Planning!V$277</f>
        <v>0</v>
      </c>
      <c r="W991" s="96">
        <f>Planning!W$277</f>
        <v>0</v>
      </c>
      <c r="X991" s="96">
        <f>Planning!X$277</f>
        <v>0</v>
      </c>
      <c r="Y991" s="96">
        <f>Planning!Y$277</f>
        <v>0</v>
      </c>
      <c r="Z991" s="96">
        <f>Planning!Z$277</f>
        <v>0</v>
      </c>
      <c r="AA991" s="96">
        <f>Planning!AA$277</f>
        <v>0</v>
      </c>
      <c r="AB991" s="96">
        <f>Planning!AB$277</f>
        <v>0</v>
      </c>
      <c r="AC991" s="96">
        <f>Planning!AC$277</f>
        <v>0</v>
      </c>
      <c r="AD991" s="96">
        <f>Planning!AD$277</f>
        <v>0</v>
      </c>
      <c r="AE991" s="95">
        <f>Planning!AE$277</f>
        <v>0</v>
      </c>
      <c r="AF991" s="96">
        <f>Planning!AF$277</f>
        <v>0</v>
      </c>
      <c r="AG991" s="96">
        <f>Planning!AG$277</f>
        <v>0</v>
      </c>
      <c r="AH991" s="96">
        <f>Planning!AH$277</f>
        <v>0</v>
      </c>
      <c r="AI991" s="96">
        <f>Planning!AI$277</f>
        <v>0</v>
      </c>
      <c r="AJ991" s="97">
        <f>Planning!AJ$277</f>
        <v>0</v>
      </c>
      <c r="AK991" s="96">
        <f>Planning!AK$277</f>
        <v>0</v>
      </c>
      <c r="AL991" s="96">
        <f>Planning!AL$277</f>
        <v>0</v>
      </c>
      <c r="AM991" s="96">
        <f>Planning!AM$277</f>
        <v>0</v>
      </c>
      <c r="AN991" s="96">
        <f>Planning!AN$277</f>
        <v>0</v>
      </c>
      <c r="AO991" s="96">
        <f>Planning!AO$277</f>
        <v>0</v>
      </c>
      <c r="AP991" s="96">
        <f>Planning!AP$277</f>
        <v>0</v>
      </c>
      <c r="AQ991" s="96">
        <f>Planning!AQ$277</f>
        <v>0</v>
      </c>
      <c r="AR991" s="96">
        <f>Planning!AR$277</f>
        <v>0</v>
      </c>
      <c r="AS991" s="96">
        <f>Planning!AS$277</f>
        <v>0</v>
      </c>
      <c r="AT991" s="96">
        <f>Planning!AT$277</f>
        <v>0</v>
      </c>
      <c r="AU991" s="95">
        <f>Planning!AU$277</f>
        <v>0</v>
      </c>
      <c r="AV991" s="96">
        <f>Planning!AV$277</f>
        <v>0</v>
      </c>
      <c r="AW991" s="96">
        <f>Planning!AW$277</f>
        <v>0</v>
      </c>
      <c r="AX991" s="96">
        <f>Planning!AX$277</f>
        <v>0</v>
      </c>
      <c r="AY991" s="96">
        <f>Planning!AY$277</f>
        <v>0</v>
      </c>
      <c r="AZ991" s="96">
        <f>Planning!AZ$277</f>
        <v>0</v>
      </c>
      <c r="BA991" s="96">
        <f>Planning!BA$277</f>
        <v>0</v>
      </c>
      <c r="BB991" s="97">
        <f>Planning!BB$277</f>
        <v>0</v>
      </c>
      <c r="BC991" s="82">
        <f>Planning!BC$277</f>
        <v>0</v>
      </c>
      <c r="BD991" s="102"/>
      <c r="BE991" s="410">
        <f>Planning!BE$277</f>
        <v>0</v>
      </c>
      <c r="BF991" s="411">
        <f>Planning!BF$277</f>
        <v>0</v>
      </c>
      <c r="BG991" s="88">
        <f>Planning!BG$277</f>
        <v>0</v>
      </c>
      <c r="BH991" s="89">
        <f>Planning!BH$277</f>
        <v>0</v>
      </c>
      <c r="BI991" s="90" t="str">
        <f>Planning!BI$277</f>
        <v/>
      </c>
      <c r="BJ991" s="91">
        <f>Planning!BJ$277</f>
        <v>0</v>
      </c>
      <c r="BL991" s="211">
        <f>Planning!BL$277</f>
        <v>0</v>
      </c>
      <c r="BM991" s="142">
        <f>Planning!BP$277</f>
        <v>0</v>
      </c>
      <c r="NL991" s="43" t="s">
        <v>63</v>
      </c>
    </row>
    <row r="992" spans="1:376" ht="10.199999999999999" hidden="1" customHeight="1">
      <c r="A992" s="25"/>
      <c r="B992" s="337"/>
      <c r="C992" s="424"/>
      <c r="D992" s="15"/>
      <c r="E992" s="348" t="str">
        <f>Planning!$E$12</f>
        <v>Renfort</v>
      </c>
      <c r="F992" s="348"/>
      <c r="G992" s="127">
        <f>(COUNTIF(O984:BB1014,Planning!$MZ$3))/2</f>
        <v>0</v>
      </c>
      <c r="H992" s="323"/>
      <c r="I992" s="400">
        <f>Conges!$B$11</f>
        <v>44904</v>
      </c>
      <c r="J992" s="401"/>
      <c r="K992" s="401"/>
      <c r="L992" s="401"/>
      <c r="M992" s="401"/>
      <c r="N992" s="65" t="str">
        <f>Planning!N$312</f>
        <v/>
      </c>
      <c r="O992" s="98">
        <f>Planning!O$312</f>
        <v>0</v>
      </c>
      <c r="P992" s="99">
        <f>Planning!P$312</f>
        <v>0</v>
      </c>
      <c r="Q992" s="99">
        <f>Planning!Q$312</f>
        <v>0</v>
      </c>
      <c r="R992" s="99">
        <f>Planning!R$312</f>
        <v>0</v>
      </c>
      <c r="S992" s="99">
        <f>Planning!S$312</f>
        <v>0</v>
      </c>
      <c r="T992" s="99">
        <f>Planning!T$312</f>
        <v>0</v>
      </c>
      <c r="U992" s="99">
        <f>Planning!U$312</f>
        <v>0</v>
      </c>
      <c r="V992" s="100">
        <f>Planning!V$312</f>
        <v>0</v>
      </c>
      <c r="W992" s="99">
        <f>Planning!W$312</f>
        <v>0</v>
      </c>
      <c r="X992" s="99">
        <f>Planning!X$312</f>
        <v>0</v>
      </c>
      <c r="Y992" s="99">
        <f>Planning!Y$312</f>
        <v>0</v>
      </c>
      <c r="Z992" s="99">
        <f>Planning!Z$312</f>
        <v>0</v>
      </c>
      <c r="AA992" s="99">
        <f>Planning!AA$312</f>
        <v>0</v>
      </c>
      <c r="AB992" s="99">
        <f>Planning!AB$312</f>
        <v>0</v>
      </c>
      <c r="AC992" s="99">
        <f>Planning!AC$312</f>
        <v>0</v>
      </c>
      <c r="AD992" s="99">
        <f>Planning!AD$312</f>
        <v>0</v>
      </c>
      <c r="AE992" s="98">
        <f>Planning!AE$312</f>
        <v>0</v>
      </c>
      <c r="AF992" s="99">
        <f>Planning!AF$312</f>
        <v>0</v>
      </c>
      <c r="AG992" s="99">
        <f>Planning!AG$312</f>
        <v>0</v>
      </c>
      <c r="AH992" s="99">
        <f>Planning!AH$312</f>
        <v>0</v>
      </c>
      <c r="AI992" s="99">
        <f>Planning!AI$312</f>
        <v>0</v>
      </c>
      <c r="AJ992" s="100">
        <f>Planning!AJ$312</f>
        <v>0</v>
      </c>
      <c r="AK992" s="99">
        <f>Planning!AK$312</f>
        <v>0</v>
      </c>
      <c r="AL992" s="99">
        <f>Planning!AL$312</f>
        <v>0</v>
      </c>
      <c r="AM992" s="99">
        <f>Planning!AM$312</f>
        <v>0</v>
      </c>
      <c r="AN992" s="99">
        <f>Planning!AN$312</f>
        <v>0</v>
      </c>
      <c r="AO992" s="99">
        <f>Planning!AO$312</f>
        <v>0</v>
      </c>
      <c r="AP992" s="99">
        <f>Planning!AP$312</f>
        <v>0</v>
      </c>
      <c r="AQ992" s="99">
        <f>Planning!AQ$312</f>
        <v>0</v>
      </c>
      <c r="AR992" s="99">
        <f>Planning!AR$312</f>
        <v>0</v>
      </c>
      <c r="AS992" s="99">
        <f>Planning!AS$312</f>
        <v>0</v>
      </c>
      <c r="AT992" s="99">
        <f>Planning!AT$312</f>
        <v>0</v>
      </c>
      <c r="AU992" s="98">
        <f>Planning!AU$312</f>
        <v>0</v>
      </c>
      <c r="AV992" s="99">
        <f>Planning!AV$312</f>
        <v>0</v>
      </c>
      <c r="AW992" s="99">
        <f>Planning!AW$312</f>
        <v>0</v>
      </c>
      <c r="AX992" s="99">
        <f>Planning!AX$312</f>
        <v>0</v>
      </c>
      <c r="AY992" s="99">
        <f>Planning!AY$312</f>
        <v>0</v>
      </c>
      <c r="AZ992" s="99">
        <f>Planning!AZ$312</f>
        <v>0</v>
      </c>
      <c r="BA992" s="99">
        <f>Planning!BA$312</f>
        <v>0</v>
      </c>
      <c r="BB992" s="100">
        <f>Planning!BB$312</f>
        <v>0</v>
      </c>
      <c r="BC992" s="69">
        <f>Planning!BC$312</f>
        <v>0</v>
      </c>
      <c r="BD992" s="102"/>
      <c r="BE992" s="408">
        <f>Planning!BE$312</f>
        <v>0</v>
      </c>
      <c r="BF992" s="409">
        <f>Planning!BF$312</f>
        <v>0</v>
      </c>
      <c r="BG992" s="74">
        <f>Planning!BG$312</f>
        <v>0</v>
      </c>
      <c r="BH992" s="75">
        <f>Planning!BH$312</f>
        <v>0</v>
      </c>
      <c r="BI992" s="76" t="str">
        <f>Planning!BI$312</f>
        <v/>
      </c>
      <c r="BJ992" s="77">
        <f>Planning!BJ$312</f>
        <v>0</v>
      </c>
      <c r="BL992" s="210">
        <f>Planning!BL$312</f>
        <v>0</v>
      </c>
      <c r="BM992" s="143">
        <f>Planning!BP$312</f>
        <v>0</v>
      </c>
      <c r="NL992" s="43" t="s">
        <v>63</v>
      </c>
    </row>
    <row r="993" spans="1:376" ht="10.199999999999999" hidden="1" customHeight="1">
      <c r="A993" s="25"/>
      <c r="B993" s="337"/>
      <c r="C993" s="424"/>
      <c r="D993" s="15"/>
      <c r="E993" s="317" t="str">
        <f>Planning!$E$13</f>
        <v>CHEF</v>
      </c>
      <c r="F993" s="317"/>
      <c r="G993" s="128">
        <f>(COUNTIF(O984:BB1014,Planning!$NB$3))/2</f>
        <v>0</v>
      </c>
      <c r="H993" s="323"/>
      <c r="I993" s="402">
        <f>Conges!$B$12</f>
        <v>44905</v>
      </c>
      <c r="J993" s="403"/>
      <c r="K993" s="403"/>
      <c r="L993" s="403"/>
      <c r="M993" s="403"/>
      <c r="N993" s="78" t="str">
        <f>Planning!N$347</f>
        <v/>
      </c>
      <c r="O993" s="95">
        <f>Planning!O$347</f>
        <v>0</v>
      </c>
      <c r="P993" s="96">
        <f>Planning!P$347</f>
        <v>0</v>
      </c>
      <c r="Q993" s="96">
        <f>Planning!Q$347</f>
        <v>0</v>
      </c>
      <c r="R993" s="96">
        <f>Planning!R$347</f>
        <v>0</v>
      </c>
      <c r="S993" s="96">
        <f>Planning!S$347</f>
        <v>0</v>
      </c>
      <c r="T993" s="96">
        <f>Planning!T$347</f>
        <v>0</v>
      </c>
      <c r="U993" s="96">
        <f>Planning!U$347</f>
        <v>0</v>
      </c>
      <c r="V993" s="97">
        <f>Planning!V$347</f>
        <v>0</v>
      </c>
      <c r="W993" s="96">
        <f>Planning!W$347</f>
        <v>0</v>
      </c>
      <c r="X993" s="96">
        <f>Planning!X$347</f>
        <v>0</v>
      </c>
      <c r="Y993" s="96">
        <f>Planning!Y$347</f>
        <v>0</v>
      </c>
      <c r="Z993" s="96">
        <f>Planning!Z$347</f>
        <v>0</v>
      </c>
      <c r="AA993" s="96">
        <f>Planning!AA$347</f>
        <v>0</v>
      </c>
      <c r="AB993" s="96">
        <f>Planning!AB$347</f>
        <v>0</v>
      </c>
      <c r="AC993" s="96">
        <f>Planning!AC$347</f>
        <v>0</v>
      </c>
      <c r="AD993" s="96">
        <f>Planning!AD$347</f>
        <v>0</v>
      </c>
      <c r="AE993" s="95">
        <f>Planning!AE$347</f>
        <v>0</v>
      </c>
      <c r="AF993" s="96">
        <f>Planning!AF$347</f>
        <v>0</v>
      </c>
      <c r="AG993" s="96">
        <f>Planning!AG$347</f>
        <v>0</v>
      </c>
      <c r="AH993" s="96">
        <f>Planning!AH$347</f>
        <v>0</v>
      </c>
      <c r="AI993" s="96">
        <f>Planning!AI$347</f>
        <v>0</v>
      </c>
      <c r="AJ993" s="97">
        <f>Planning!AJ$347</f>
        <v>0</v>
      </c>
      <c r="AK993" s="96">
        <f>Planning!AK$347</f>
        <v>0</v>
      </c>
      <c r="AL993" s="96">
        <f>Planning!AL$347</f>
        <v>0</v>
      </c>
      <c r="AM993" s="96">
        <f>Planning!AM$347</f>
        <v>0</v>
      </c>
      <c r="AN993" s="96">
        <f>Planning!AN$347</f>
        <v>0</v>
      </c>
      <c r="AO993" s="96">
        <f>Planning!AO$347</f>
        <v>0</v>
      </c>
      <c r="AP993" s="96">
        <f>Planning!AP$347</f>
        <v>0</v>
      </c>
      <c r="AQ993" s="96">
        <f>Planning!AQ$347</f>
        <v>0</v>
      </c>
      <c r="AR993" s="96">
        <f>Planning!AR$347</f>
        <v>0</v>
      </c>
      <c r="AS993" s="96">
        <f>Planning!AS$347</f>
        <v>0</v>
      </c>
      <c r="AT993" s="96">
        <f>Planning!AT$347</f>
        <v>0</v>
      </c>
      <c r="AU993" s="95">
        <f>Planning!AU$347</f>
        <v>0</v>
      </c>
      <c r="AV993" s="96">
        <f>Planning!AV$347</f>
        <v>0</v>
      </c>
      <c r="AW993" s="96">
        <f>Planning!AW$347</f>
        <v>0</v>
      </c>
      <c r="AX993" s="96">
        <f>Planning!AX$347</f>
        <v>0</v>
      </c>
      <c r="AY993" s="96">
        <f>Planning!AY$347</f>
        <v>0</v>
      </c>
      <c r="AZ993" s="96">
        <f>Planning!AZ$347</f>
        <v>0</v>
      </c>
      <c r="BA993" s="96">
        <f>Planning!BA$347</f>
        <v>0</v>
      </c>
      <c r="BB993" s="97">
        <f>Planning!BB$347</f>
        <v>0</v>
      </c>
      <c r="BC993" s="82">
        <f>Planning!BC$347</f>
        <v>0</v>
      </c>
      <c r="BD993" s="102"/>
      <c r="BE993" s="410">
        <f>Planning!BE$347</f>
        <v>0</v>
      </c>
      <c r="BF993" s="411">
        <f>Planning!BF$347</f>
        <v>0</v>
      </c>
      <c r="BG993" s="88">
        <f>Planning!BG$347</f>
        <v>0</v>
      </c>
      <c r="BH993" s="89">
        <f>Planning!BH$347</f>
        <v>0</v>
      </c>
      <c r="BI993" s="90" t="str">
        <f>Planning!BI$347</f>
        <v/>
      </c>
      <c r="BJ993" s="91">
        <f>Planning!BJ$347</f>
        <v>0</v>
      </c>
      <c r="BL993" s="211">
        <f>Planning!BL$347</f>
        <v>0</v>
      </c>
      <c r="BM993" s="142">
        <f>Planning!BP$347</f>
        <v>0</v>
      </c>
      <c r="NL993" s="43" t="s">
        <v>63</v>
      </c>
    </row>
    <row r="994" spans="1:376" ht="10.199999999999999" hidden="1" customHeight="1">
      <c r="A994" s="25"/>
      <c r="B994" s="337"/>
      <c r="C994" s="424"/>
      <c r="D994" s="15"/>
      <c r="E994" s="319" t="str">
        <f>Planning!$E$14</f>
        <v>MENAGE</v>
      </c>
      <c r="F994" s="319"/>
      <c r="G994" s="129">
        <f>(COUNTIF(O984:BB1014,Planning!$ND$3))/2</f>
        <v>0</v>
      </c>
      <c r="H994" s="323"/>
      <c r="I994" s="400">
        <f>Conges!$B$13</f>
        <v>44906</v>
      </c>
      <c r="J994" s="401"/>
      <c r="K994" s="401"/>
      <c r="L994" s="401"/>
      <c r="M994" s="401"/>
      <c r="N994" s="65" t="str">
        <f>Planning!N$382</f>
        <v/>
      </c>
      <c r="O994" s="98">
        <f>Planning!O$382</f>
        <v>0</v>
      </c>
      <c r="P994" s="99">
        <f>Planning!P$382</f>
        <v>0</v>
      </c>
      <c r="Q994" s="99">
        <f>Planning!Q$382</f>
        <v>0</v>
      </c>
      <c r="R994" s="99">
        <f>Planning!R$382</f>
        <v>0</v>
      </c>
      <c r="S994" s="99">
        <f>Planning!S$382</f>
        <v>0</v>
      </c>
      <c r="T994" s="99">
        <f>Planning!T$382</f>
        <v>0</v>
      </c>
      <c r="U994" s="99">
        <f>Planning!U$382</f>
        <v>0</v>
      </c>
      <c r="V994" s="100">
        <f>Planning!V$382</f>
        <v>0</v>
      </c>
      <c r="W994" s="99">
        <f>Planning!W$382</f>
        <v>0</v>
      </c>
      <c r="X994" s="99">
        <f>Planning!X$382</f>
        <v>0</v>
      </c>
      <c r="Y994" s="99">
        <f>Planning!Y$382</f>
        <v>0</v>
      </c>
      <c r="Z994" s="99">
        <f>Planning!Z$382</f>
        <v>0</v>
      </c>
      <c r="AA994" s="99">
        <f>Planning!AA$382</f>
        <v>0</v>
      </c>
      <c r="AB994" s="99">
        <f>Planning!AB$382</f>
        <v>0</v>
      </c>
      <c r="AC994" s="99">
        <f>Planning!AC$382</f>
        <v>0</v>
      </c>
      <c r="AD994" s="99">
        <f>Planning!AD$382</f>
        <v>0</v>
      </c>
      <c r="AE994" s="98">
        <f>Planning!AE$382</f>
        <v>0</v>
      </c>
      <c r="AF994" s="99">
        <f>Planning!AF$382</f>
        <v>0</v>
      </c>
      <c r="AG994" s="99">
        <f>Planning!AG$382</f>
        <v>0</v>
      </c>
      <c r="AH994" s="99">
        <f>Planning!AH$382</f>
        <v>0</v>
      </c>
      <c r="AI994" s="99">
        <f>Planning!AI$382</f>
        <v>0</v>
      </c>
      <c r="AJ994" s="100">
        <f>Planning!AJ$382</f>
        <v>0</v>
      </c>
      <c r="AK994" s="99">
        <f>Planning!AK$382</f>
        <v>0</v>
      </c>
      <c r="AL994" s="99">
        <f>Planning!AL$382</f>
        <v>0</v>
      </c>
      <c r="AM994" s="99">
        <f>Planning!AM$382</f>
        <v>0</v>
      </c>
      <c r="AN994" s="99">
        <f>Planning!AN$382</f>
        <v>0</v>
      </c>
      <c r="AO994" s="99">
        <f>Planning!AO$382</f>
        <v>0</v>
      </c>
      <c r="AP994" s="99">
        <f>Planning!AP$382</f>
        <v>0</v>
      </c>
      <c r="AQ994" s="99">
        <f>Planning!AQ$382</f>
        <v>0</v>
      </c>
      <c r="AR994" s="99">
        <f>Planning!AR$382</f>
        <v>0</v>
      </c>
      <c r="AS994" s="99">
        <f>Planning!AS$382</f>
        <v>0</v>
      </c>
      <c r="AT994" s="99">
        <f>Planning!AT$382</f>
        <v>0</v>
      </c>
      <c r="AU994" s="98">
        <f>Planning!AU$382</f>
        <v>0</v>
      </c>
      <c r="AV994" s="99">
        <f>Planning!AV$382</f>
        <v>0</v>
      </c>
      <c r="AW994" s="99">
        <f>Planning!AW$382</f>
        <v>0</v>
      </c>
      <c r="AX994" s="99">
        <f>Planning!AX$382</f>
        <v>0</v>
      </c>
      <c r="AY994" s="99">
        <f>Planning!AY$382</f>
        <v>0</v>
      </c>
      <c r="AZ994" s="99">
        <f>Planning!AZ$382</f>
        <v>0</v>
      </c>
      <c r="BA994" s="99">
        <f>Planning!BA$382</f>
        <v>0</v>
      </c>
      <c r="BB994" s="100">
        <f>Planning!BB$382</f>
        <v>0</v>
      </c>
      <c r="BC994" s="69">
        <f>Planning!BC$382</f>
        <v>0</v>
      </c>
      <c r="BD994" s="102"/>
      <c r="BE994" s="408">
        <f>Planning!BE$382</f>
        <v>0</v>
      </c>
      <c r="BF994" s="409">
        <f>Planning!BF$382</f>
        <v>0</v>
      </c>
      <c r="BG994" s="74">
        <f>Planning!BG$382</f>
        <v>0</v>
      </c>
      <c r="BH994" s="75">
        <f>Planning!BH$382</f>
        <v>0</v>
      </c>
      <c r="BI994" s="76" t="str">
        <f>Planning!BI$382</f>
        <v/>
      </c>
      <c r="BJ994" s="77">
        <f>Planning!BJ$382</f>
        <v>0</v>
      </c>
      <c r="BL994" s="210">
        <f>Planning!BL$382</f>
        <v>0</v>
      </c>
      <c r="BM994" s="143">
        <f>Planning!BP$382</f>
        <v>0</v>
      </c>
      <c r="NL994" s="43" t="s">
        <v>63</v>
      </c>
    </row>
    <row r="995" spans="1:376" ht="10.199999999999999" hidden="1" customHeight="1">
      <c r="A995" s="25"/>
      <c r="B995" s="337"/>
      <c r="C995" s="424"/>
      <c r="D995" s="15"/>
      <c r="E995" s="347">
        <f>Planning!$E$15</f>
        <v>0</v>
      </c>
      <c r="F995" s="347"/>
      <c r="G995" s="130">
        <f>(COUNTIF(O984:BB1014,Planning!$NF$3))/2</f>
        <v>0</v>
      </c>
      <c r="H995" s="323"/>
      <c r="I995" s="402">
        <f>Conges!$B$14</f>
        <v>44907</v>
      </c>
      <c r="J995" s="403"/>
      <c r="K995" s="403"/>
      <c r="L995" s="403"/>
      <c r="M995" s="403"/>
      <c r="N995" s="78" t="str">
        <f>Planning!N$417</f>
        <v/>
      </c>
      <c r="O995" s="95">
        <f>Planning!O$417</f>
        <v>0</v>
      </c>
      <c r="P995" s="96">
        <f>Planning!P$417</f>
        <v>0</v>
      </c>
      <c r="Q995" s="96">
        <f>Planning!Q$417</f>
        <v>0</v>
      </c>
      <c r="R995" s="96">
        <f>Planning!R$417</f>
        <v>0</v>
      </c>
      <c r="S995" s="96">
        <f>Planning!S$417</f>
        <v>0</v>
      </c>
      <c r="T995" s="96">
        <f>Planning!T$417</f>
        <v>0</v>
      </c>
      <c r="U995" s="96">
        <f>Planning!U$417</f>
        <v>0</v>
      </c>
      <c r="V995" s="97">
        <f>Planning!V$417</f>
        <v>0</v>
      </c>
      <c r="W995" s="96">
        <f>Planning!W$417</f>
        <v>0</v>
      </c>
      <c r="X995" s="96">
        <f>Planning!X$417</f>
        <v>0</v>
      </c>
      <c r="Y995" s="96">
        <f>Planning!Y$417</f>
        <v>0</v>
      </c>
      <c r="Z995" s="96">
        <f>Planning!Z$417</f>
        <v>0</v>
      </c>
      <c r="AA995" s="96">
        <f>Planning!AA$417</f>
        <v>0</v>
      </c>
      <c r="AB995" s="96">
        <f>Planning!AB$417</f>
        <v>0</v>
      </c>
      <c r="AC995" s="96">
        <f>Planning!AC$417</f>
        <v>0</v>
      </c>
      <c r="AD995" s="96">
        <f>Planning!AD$417</f>
        <v>0</v>
      </c>
      <c r="AE995" s="95">
        <f>Planning!AE$417</f>
        <v>0</v>
      </c>
      <c r="AF995" s="96">
        <f>Planning!AF$417</f>
        <v>0</v>
      </c>
      <c r="AG995" s="96">
        <f>Planning!AG$417</f>
        <v>0</v>
      </c>
      <c r="AH995" s="96">
        <f>Planning!AH$417</f>
        <v>0</v>
      </c>
      <c r="AI995" s="96">
        <f>Planning!AI$417</f>
        <v>0</v>
      </c>
      <c r="AJ995" s="97">
        <f>Planning!AJ$417</f>
        <v>0</v>
      </c>
      <c r="AK995" s="96">
        <f>Planning!AK$417</f>
        <v>0</v>
      </c>
      <c r="AL995" s="96">
        <f>Planning!AL$417</f>
        <v>0</v>
      </c>
      <c r="AM995" s="96">
        <f>Planning!AM$417</f>
        <v>0</v>
      </c>
      <c r="AN995" s="96">
        <f>Planning!AN$417</f>
        <v>0</v>
      </c>
      <c r="AO995" s="96">
        <f>Planning!AO$417</f>
        <v>0</v>
      </c>
      <c r="AP995" s="96">
        <f>Planning!AP$417</f>
        <v>0</v>
      </c>
      <c r="AQ995" s="96">
        <f>Planning!AQ$417</f>
        <v>0</v>
      </c>
      <c r="AR995" s="96">
        <f>Planning!AR$417</f>
        <v>0</v>
      </c>
      <c r="AS995" s="96">
        <f>Planning!AS$417</f>
        <v>0</v>
      </c>
      <c r="AT995" s="96">
        <f>Planning!AT$417</f>
        <v>0</v>
      </c>
      <c r="AU995" s="95">
        <f>Planning!AU$417</f>
        <v>0</v>
      </c>
      <c r="AV995" s="96">
        <f>Planning!AV$417</f>
        <v>0</v>
      </c>
      <c r="AW995" s="96">
        <f>Planning!AW$417</f>
        <v>0</v>
      </c>
      <c r="AX995" s="96">
        <f>Planning!AX$417</f>
        <v>0</v>
      </c>
      <c r="AY995" s="96">
        <f>Planning!AY$417</f>
        <v>0</v>
      </c>
      <c r="AZ995" s="96">
        <f>Planning!AZ$417</f>
        <v>0</v>
      </c>
      <c r="BA995" s="96">
        <f>Planning!BA$417</f>
        <v>0</v>
      </c>
      <c r="BB995" s="97">
        <f>Planning!BB$417</f>
        <v>0</v>
      </c>
      <c r="BC995" s="82">
        <f>Planning!BC$417</f>
        <v>0</v>
      </c>
      <c r="BD995" s="102"/>
      <c r="BE995" s="410">
        <f>Planning!BE$417</f>
        <v>0</v>
      </c>
      <c r="BF995" s="411">
        <f>Planning!BF$417</f>
        <v>0</v>
      </c>
      <c r="BG995" s="88">
        <f>Planning!BG$417</f>
        <v>0</v>
      </c>
      <c r="BH995" s="89">
        <f>Planning!BH$417</f>
        <v>0</v>
      </c>
      <c r="BI995" s="90" t="str">
        <f>Planning!BI$417</f>
        <v/>
      </c>
      <c r="BJ995" s="91">
        <f>Planning!BJ$417</f>
        <v>0</v>
      </c>
      <c r="BL995" s="211">
        <f>Planning!BL$417</f>
        <v>0</v>
      </c>
      <c r="BM995" s="142">
        <f>Planning!BP$417</f>
        <v>0</v>
      </c>
      <c r="NL995" s="43" t="s">
        <v>63</v>
      </c>
    </row>
    <row r="996" spans="1:376" ht="10.199999999999999" hidden="1" customHeight="1">
      <c r="A996" s="25"/>
      <c r="B996" s="337"/>
      <c r="C996" s="424"/>
      <c r="D996" s="15"/>
      <c r="E996" s="330"/>
      <c r="F996" s="330"/>
      <c r="G996" s="134">
        <f>(COUNTIF(O984:BB1014,Planning!$NH$3))/2</f>
        <v>0</v>
      </c>
      <c r="H996" s="323"/>
      <c r="I996" s="400">
        <f>Conges!$B$15</f>
        <v>44908</v>
      </c>
      <c r="J996" s="401"/>
      <c r="K996" s="401"/>
      <c r="L996" s="401"/>
      <c r="M996" s="401"/>
      <c r="N996" s="65" t="str">
        <f>Planning!N$452</f>
        <v/>
      </c>
      <c r="O996" s="98">
        <f>Planning!O$452</f>
        <v>0</v>
      </c>
      <c r="P996" s="99">
        <f>Planning!P$452</f>
        <v>0</v>
      </c>
      <c r="Q996" s="99">
        <f>Planning!Q$452</f>
        <v>0</v>
      </c>
      <c r="R996" s="99">
        <f>Planning!R$452</f>
        <v>0</v>
      </c>
      <c r="S996" s="99">
        <f>Planning!S$452</f>
        <v>0</v>
      </c>
      <c r="T996" s="99">
        <f>Planning!T$452</f>
        <v>0</v>
      </c>
      <c r="U996" s="99">
        <f>Planning!U$452</f>
        <v>0</v>
      </c>
      <c r="V996" s="100">
        <f>Planning!V$452</f>
        <v>0</v>
      </c>
      <c r="W996" s="98">
        <f>Planning!W$452</f>
        <v>0</v>
      </c>
      <c r="X996" s="99">
        <f>Planning!X$452</f>
        <v>0</v>
      </c>
      <c r="Y996" s="99">
        <f>Planning!Y$452</f>
        <v>0</v>
      </c>
      <c r="Z996" s="99">
        <f>Planning!Z$452</f>
        <v>0</v>
      </c>
      <c r="AA996" s="99">
        <f>Planning!AA$452</f>
        <v>0</v>
      </c>
      <c r="AB996" s="99">
        <f>Planning!AB$452</f>
        <v>0</v>
      </c>
      <c r="AC996" s="99">
        <f>Planning!AC$452</f>
        <v>0</v>
      </c>
      <c r="AD996" s="100">
        <f>Planning!AD$452</f>
        <v>0</v>
      </c>
      <c r="AE996" s="98">
        <f>Planning!AE$452</f>
        <v>0</v>
      </c>
      <c r="AF996" s="99">
        <f>Planning!AF$452</f>
        <v>0</v>
      </c>
      <c r="AG996" s="99">
        <f>Planning!AG$452</f>
        <v>0</v>
      </c>
      <c r="AH996" s="99">
        <f>Planning!AH$452</f>
        <v>0</v>
      </c>
      <c r="AI996" s="99">
        <f>Planning!AI$452</f>
        <v>0</v>
      </c>
      <c r="AJ996" s="100">
        <f>Planning!AJ$452</f>
        <v>0</v>
      </c>
      <c r="AK996" s="98">
        <f>Planning!AK$452</f>
        <v>0</v>
      </c>
      <c r="AL996" s="99">
        <f>Planning!AL$452</f>
        <v>0</v>
      </c>
      <c r="AM996" s="99">
        <f>Planning!AM$452</f>
        <v>0</v>
      </c>
      <c r="AN996" s="99">
        <f>Planning!AN$452</f>
        <v>0</v>
      </c>
      <c r="AO996" s="99">
        <f>Planning!AO$452</f>
        <v>0</v>
      </c>
      <c r="AP996" s="99">
        <f>Planning!AP$452</f>
        <v>0</v>
      </c>
      <c r="AQ996" s="99">
        <f>Planning!AQ$452</f>
        <v>0</v>
      </c>
      <c r="AR996" s="99">
        <f>Planning!AR$452</f>
        <v>0</v>
      </c>
      <c r="AS996" s="99">
        <f>Planning!AS$452</f>
        <v>0</v>
      </c>
      <c r="AT996" s="100">
        <f>Planning!AT$452</f>
        <v>0</v>
      </c>
      <c r="AU996" s="98">
        <f>Planning!AU$452</f>
        <v>0</v>
      </c>
      <c r="AV996" s="99">
        <f>Planning!AV$452</f>
        <v>0</v>
      </c>
      <c r="AW996" s="99">
        <f>Planning!AW$452</f>
        <v>0</v>
      </c>
      <c r="AX996" s="99">
        <f>Planning!AX$452</f>
        <v>0</v>
      </c>
      <c r="AY996" s="99">
        <f>Planning!AY$452</f>
        <v>0</v>
      </c>
      <c r="AZ996" s="99">
        <f>Planning!AZ$452</f>
        <v>0</v>
      </c>
      <c r="BA996" s="99">
        <f>Planning!BA$452</f>
        <v>0</v>
      </c>
      <c r="BB996" s="100">
        <f>Planning!BB$452</f>
        <v>0</v>
      </c>
      <c r="BC996" s="69">
        <f>Planning!BC$452</f>
        <v>0</v>
      </c>
      <c r="BD996" s="102"/>
      <c r="BE996" s="408">
        <f>Planning!BE$452</f>
        <v>0</v>
      </c>
      <c r="BF996" s="409">
        <f>Planning!BF$452</f>
        <v>0</v>
      </c>
      <c r="BG996" s="74">
        <f>Planning!BG$452</f>
        <v>0</v>
      </c>
      <c r="BH996" s="75">
        <f>Planning!BH$452</f>
        <v>0</v>
      </c>
      <c r="BI996" s="76" t="str">
        <f>Planning!BI$452</f>
        <v/>
      </c>
      <c r="BJ996" s="77">
        <f>Planning!BJ$452</f>
        <v>0</v>
      </c>
      <c r="BL996" s="210">
        <f>Planning!BL$452</f>
        <v>0</v>
      </c>
      <c r="BM996" s="143">
        <f>Planning!BP$452</f>
        <v>0</v>
      </c>
      <c r="NL996" s="43" t="s">
        <v>63</v>
      </c>
    </row>
    <row r="997" spans="1:376" ht="10.199999999999999" hidden="1" customHeight="1">
      <c r="A997" s="25"/>
      <c r="B997" s="337"/>
      <c r="C997" s="424"/>
      <c r="D997" s="15"/>
      <c r="E997" s="331"/>
      <c r="F997" s="331"/>
      <c r="G997" s="135">
        <f>(COUNTIF(O984:BB1014,Planning!$NJ$3))/2</f>
        <v>0</v>
      </c>
      <c r="H997" s="323"/>
      <c r="I997" s="402">
        <f>Conges!$B$16</f>
        <v>44909</v>
      </c>
      <c r="J997" s="403"/>
      <c r="K997" s="403"/>
      <c r="L997" s="403"/>
      <c r="M997" s="403"/>
      <c r="N997" s="78" t="str">
        <f>Planning!N$487</f>
        <v/>
      </c>
      <c r="O997" s="95">
        <f>Planning!O$487</f>
        <v>0</v>
      </c>
      <c r="P997" s="96">
        <f>Planning!P$487</f>
        <v>0</v>
      </c>
      <c r="Q997" s="96">
        <f>Planning!Q$487</f>
        <v>0</v>
      </c>
      <c r="R997" s="96">
        <f>Planning!R$487</f>
        <v>0</v>
      </c>
      <c r="S997" s="96">
        <f>Planning!S$487</f>
        <v>0</v>
      </c>
      <c r="T997" s="96">
        <f>Planning!T$487</f>
        <v>0</v>
      </c>
      <c r="U997" s="96">
        <f>Planning!U$487</f>
        <v>0</v>
      </c>
      <c r="V997" s="97">
        <f>Planning!V$487</f>
        <v>0</v>
      </c>
      <c r="W997" s="95">
        <f>Planning!W$487</f>
        <v>0</v>
      </c>
      <c r="X997" s="96">
        <f>Planning!X$487</f>
        <v>0</v>
      </c>
      <c r="Y997" s="96">
        <f>Planning!Y$487</f>
        <v>0</v>
      </c>
      <c r="Z997" s="96">
        <f>Planning!Z$487</f>
        <v>0</v>
      </c>
      <c r="AA997" s="96">
        <f>Planning!AA$487</f>
        <v>0</v>
      </c>
      <c r="AB997" s="96">
        <f>Planning!AB$487</f>
        <v>0</v>
      </c>
      <c r="AC997" s="96">
        <f>Planning!AC$487</f>
        <v>0</v>
      </c>
      <c r="AD997" s="97">
        <f>Planning!AD$487</f>
        <v>0</v>
      </c>
      <c r="AE997" s="95">
        <f>Planning!AE$487</f>
        <v>0</v>
      </c>
      <c r="AF997" s="96">
        <f>Planning!AF$487</f>
        <v>0</v>
      </c>
      <c r="AG997" s="96">
        <f>Planning!AG$487</f>
        <v>0</v>
      </c>
      <c r="AH997" s="96">
        <f>Planning!AH$487</f>
        <v>0</v>
      </c>
      <c r="AI997" s="96">
        <f>Planning!AI$487</f>
        <v>0</v>
      </c>
      <c r="AJ997" s="97">
        <f>Planning!AJ$487</f>
        <v>0</v>
      </c>
      <c r="AK997" s="95">
        <f>Planning!AK$487</f>
        <v>0</v>
      </c>
      <c r="AL997" s="96">
        <f>Planning!AL$487</f>
        <v>0</v>
      </c>
      <c r="AM997" s="96">
        <f>Planning!AM$487</f>
        <v>0</v>
      </c>
      <c r="AN997" s="96">
        <f>Planning!AN$487</f>
        <v>0</v>
      </c>
      <c r="AO997" s="96">
        <f>Planning!AO$487</f>
        <v>0</v>
      </c>
      <c r="AP997" s="96">
        <f>Planning!AP$487</f>
        <v>0</v>
      </c>
      <c r="AQ997" s="96">
        <f>Planning!AQ$487</f>
        <v>0</v>
      </c>
      <c r="AR997" s="96">
        <f>Planning!AR$487</f>
        <v>0</v>
      </c>
      <c r="AS997" s="96">
        <f>Planning!AS$487</f>
        <v>0</v>
      </c>
      <c r="AT997" s="97">
        <f>Planning!AT$487</f>
        <v>0</v>
      </c>
      <c r="AU997" s="95">
        <f>Planning!AU$487</f>
        <v>0</v>
      </c>
      <c r="AV997" s="96">
        <f>Planning!AV$487</f>
        <v>0</v>
      </c>
      <c r="AW997" s="96">
        <f>Planning!AW$487</f>
        <v>0</v>
      </c>
      <c r="AX997" s="96">
        <f>Planning!AX$487</f>
        <v>0</v>
      </c>
      <c r="AY997" s="96">
        <f>Planning!AY$487</f>
        <v>0</v>
      </c>
      <c r="AZ997" s="96">
        <f>Planning!AZ$487</f>
        <v>0</v>
      </c>
      <c r="BA997" s="96">
        <f>Planning!BA$487</f>
        <v>0</v>
      </c>
      <c r="BB997" s="97">
        <f>Planning!BB$487</f>
        <v>0</v>
      </c>
      <c r="BC997" s="82">
        <f>Planning!BC$487</f>
        <v>0</v>
      </c>
      <c r="BD997" s="102"/>
      <c r="BE997" s="410">
        <f>Planning!BE$487</f>
        <v>0</v>
      </c>
      <c r="BF997" s="411">
        <f>Planning!BF$487</f>
        <v>0</v>
      </c>
      <c r="BG997" s="88">
        <f>Planning!BG$487</f>
        <v>0</v>
      </c>
      <c r="BH997" s="89">
        <f>Planning!BH$487</f>
        <v>0</v>
      </c>
      <c r="BI997" s="90" t="str">
        <f>Planning!BI$487</f>
        <v/>
      </c>
      <c r="BJ997" s="91">
        <f>Planning!BJ$487</f>
        <v>0</v>
      </c>
      <c r="BL997" s="211">
        <f>Planning!BL$487</f>
        <v>0</v>
      </c>
      <c r="BM997" s="142">
        <f>Planning!BP$487</f>
        <v>0</v>
      </c>
      <c r="NL997" s="43" t="s">
        <v>63</v>
      </c>
    </row>
    <row r="998" spans="1:376" ht="10.199999999999999" hidden="1" customHeight="1">
      <c r="A998" s="25"/>
      <c r="B998" s="337"/>
      <c r="C998" s="424"/>
      <c r="D998" s="15"/>
      <c r="E998" s="343" t="str">
        <f>Planning!$E$18</f>
        <v>H sans Renfort</v>
      </c>
      <c r="F998" s="343"/>
      <c r="G998" s="131">
        <f>SUM(G989:G997)-G992</f>
        <v>0</v>
      </c>
      <c r="H998" s="323"/>
      <c r="I998" s="400">
        <f>Conges!$B$17</f>
        <v>44910</v>
      </c>
      <c r="J998" s="401"/>
      <c r="K998" s="401"/>
      <c r="L998" s="401"/>
      <c r="M998" s="401"/>
      <c r="N998" s="65" t="str">
        <f>Planning!N$522</f>
        <v/>
      </c>
      <c r="O998" s="98">
        <f>Planning!O$522</f>
        <v>0</v>
      </c>
      <c r="P998" s="99">
        <f>Planning!P$522</f>
        <v>0</v>
      </c>
      <c r="Q998" s="99">
        <f>Planning!Q$522</f>
        <v>0</v>
      </c>
      <c r="R998" s="99">
        <f>Planning!R$522</f>
        <v>0</v>
      </c>
      <c r="S998" s="99">
        <f>Planning!S$522</f>
        <v>0</v>
      </c>
      <c r="T998" s="99">
        <f>Planning!T$522</f>
        <v>0</v>
      </c>
      <c r="U998" s="99">
        <f>Planning!U$522</f>
        <v>0</v>
      </c>
      <c r="V998" s="100">
        <f>Planning!V$522</f>
        <v>0</v>
      </c>
      <c r="W998" s="98">
        <f>Planning!W$522</f>
        <v>0</v>
      </c>
      <c r="X998" s="99">
        <f>Planning!X$522</f>
        <v>0</v>
      </c>
      <c r="Y998" s="99">
        <f>Planning!Y$522</f>
        <v>0</v>
      </c>
      <c r="Z998" s="99">
        <f>Planning!Z$522</f>
        <v>0</v>
      </c>
      <c r="AA998" s="99">
        <f>Planning!AA$522</f>
        <v>0</v>
      </c>
      <c r="AB998" s="99">
        <f>Planning!AB$522</f>
        <v>0</v>
      </c>
      <c r="AC998" s="99">
        <f>Planning!AC$522</f>
        <v>0</v>
      </c>
      <c r="AD998" s="100">
        <f>Planning!AD$522</f>
        <v>0</v>
      </c>
      <c r="AE998" s="98">
        <f>Planning!AE$522</f>
        <v>0</v>
      </c>
      <c r="AF998" s="99">
        <f>Planning!AF$522</f>
        <v>0</v>
      </c>
      <c r="AG998" s="99">
        <f>Planning!AG$522</f>
        <v>0</v>
      </c>
      <c r="AH998" s="99">
        <f>Planning!AH$522</f>
        <v>0</v>
      </c>
      <c r="AI998" s="99">
        <f>Planning!AI$522</f>
        <v>0</v>
      </c>
      <c r="AJ998" s="100">
        <f>Planning!AJ$522</f>
        <v>0</v>
      </c>
      <c r="AK998" s="98">
        <f>Planning!AK$522</f>
        <v>0</v>
      </c>
      <c r="AL998" s="99">
        <f>Planning!AL$522</f>
        <v>0</v>
      </c>
      <c r="AM998" s="99">
        <f>Planning!AM$522</f>
        <v>0</v>
      </c>
      <c r="AN998" s="99">
        <f>Planning!AN$522</f>
        <v>0</v>
      </c>
      <c r="AO998" s="99">
        <f>Planning!AO$522</f>
        <v>0</v>
      </c>
      <c r="AP998" s="99">
        <f>Planning!AP$522</f>
        <v>0</v>
      </c>
      <c r="AQ998" s="99">
        <f>Planning!AQ$522</f>
        <v>0</v>
      </c>
      <c r="AR998" s="99">
        <f>Planning!AR$522</f>
        <v>0</v>
      </c>
      <c r="AS998" s="99">
        <f>Planning!AS$522</f>
        <v>0</v>
      </c>
      <c r="AT998" s="100">
        <f>Planning!AT$522</f>
        <v>0</v>
      </c>
      <c r="AU998" s="98">
        <f>Planning!AU$522</f>
        <v>0</v>
      </c>
      <c r="AV998" s="99">
        <f>Planning!AV$522</f>
        <v>0</v>
      </c>
      <c r="AW998" s="99">
        <f>Planning!AW$522</f>
        <v>0</v>
      </c>
      <c r="AX998" s="99">
        <f>Planning!AX$522</f>
        <v>0</v>
      </c>
      <c r="AY998" s="99">
        <f>Planning!AY$522</f>
        <v>0</v>
      </c>
      <c r="AZ998" s="99">
        <f>Planning!AZ$522</f>
        <v>0</v>
      </c>
      <c r="BA998" s="99">
        <f>Planning!BA$522</f>
        <v>0</v>
      </c>
      <c r="BB998" s="100">
        <f>Planning!BB$522</f>
        <v>0</v>
      </c>
      <c r="BC998" s="69">
        <f>Planning!BC$522</f>
        <v>0</v>
      </c>
      <c r="BD998" s="102"/>
      <c r="BE998" s="408">
        <f>Planning!BE$522</f>
        <v>0</v>
      </c>
      <c r="BF998" s="409">
        <f>Planning!BF$522</f>
        <v>0</v>
      </c>
      <c r="BG998" s="74">
        <f>Planning!BG$522</f>
        <v>0</v>
      </c>
      <c r="BH998" s="75">
        <f>Planning!BH$522</f>
        <v>0</v>
      </c>
      <c r="BI998" s="76" t="str">
        <f>Planning!BI$522</f>
        <v/>
      </c>
      <c r="BJ998" s="77">
        <f>Planning!BJ$522</f>
        <v>0</v>
      </c>
      <c r="BL998" s="210">
        <f>Planning!BL$522</f>
        <v>0</v>
      </c>
      <c r="BM998" s="143">
        <f>Planning!BP$522</f>
        <v>0</v>
      </c>
      <c r="NL998" s="43" t="s">
        <v>63</v>
      </c>
    </row>
    <row r="999" spans="1:376" ht="10.199999999999999" hidden="1" customHeight="1">
      <c r="A999" s="25"/>
      <c r="B999" s="337"/>
      <c r="C999" s="424"/>
      <c r="D999" s="15"/>
      <c r="E999" s="343" t="str">
        <f>Planning!$E$19</f>
        <v>H avec Renfort</v>
      </c>
      <c r="F999" s="343"/>
      <c r="G999" s="131">
        <f>SUM(G989:G997)</f>
        <v>0</v>
      </c>
      <c r="H999" s="323"/>
      <c r="I999" s="402">
        <f>Conges!$B$18</f>
        <v>44911</v>
      </c>
      <c r="J999" s="403"/>
      <c r="K999" s="403"/>
      <c r="L999" s="403"/>
      <c r="M999" s="403"/>
      <c r="N999" s="78" t="str">
        <f>Planning!N$557</f>
        <v/>
      </c>
      <c r="O999" s="95">
        <f>Planning!O$557</f>
        <v>0</v>
      </c>
      <c r="P999" s="96">
        <f>Planning!P$557</f>
        <v>0</v>
      </c>
      <c r="Q999" s="96">
        <f>Planning!Q$557</f>
        <v>0</v>
      </c>
      <c r="R999" s="96">
        <f>Planning!R$557</f>
        <v>0</v>
      </c>
      <c r="S999" s="96">
        <f>Planning!S$557</f>
        <v>0</v>
      </c>
      <c r="T999" s="96">
        <f>Planning!T$557</f>
        <v>0</v>
      </c>
      <c r="U999" s="96">
        <f>Planning!U$557</f>
        <v>0</v>
      </c>
      <c r="V999" s="97">
        <f>Planning!V$557</f>
        <v>0</v>
      </c>
      <c r="W999" s="95">
        <f>Planning!W$557</f>
        <v>0</v>
      </c>
      <c r="X999" s="96">
        <f>Planning!X$557</f>
        <v>0</v>
      </c>
      <c r="Y999" s="96">
        <f>Planning!Y$557</f>
        <v>0</v>
      </c>
      <c r="Z999" s="96">
        <f>Planning!Z$557</f>
        <v>0</v>
      </c>
      <c r="AA999" s="96">
        <f>Planning!AA$557</f>
        <v>0</v>
      </c>
      <c r="AB999" s="96">
        <f>Planning!AB$557</f>
        <v>0</v>
      </c>
      <c r="AC999" s="96">
        <f>Planning!AC$557</f>
        <v>0</v>
      </c>
      <c r="AD999" s="97">
        <f>Planning!AD$557</f>
        <v>0</v>
      </c>
      <c r="AE999" s="95">
        <f>Planning!AE$557</f>
        <v>0</v>
      </c>
      <c r="AF999" s="96">
        <f>Planning!AF$557</f>
        <v>0</v>
      </c>
      <c r="AG999" s="96">
        <f>Planning!AG$557</f>
        <v>0</v>
      </c>
      <c r="AH999" s="96">
        <f>Planning!AH$557</f>
        <v>0</v>
      </c>
      <c r="AI999" s="96">
        <f>Planning!AI$557</f>
        <v>0</v>
      </c>
      <c r="AJ999" s="97">
        <f>Planning!AJ$557</f>
        <v>0</v>
      </c>
      <c r="AK999" s="95">
        <f>Planning!AK$557</f>
        <v>0</v>
      </c>
      <c r="AL999" s="96">
        <f>Planning!AL$557</f>
        <v>0</v>
      </c>
      <c r="AM999" s="96">
        <f>Planning!AM$557</f>
        <v>0</v>
      </c>
      <c r="AN999" s="96">
        <f>Planning!AN$557</f>
        <v>0</v>
      </c>
      <c r="AO999" s="96">
        <f>Planning!AO$557</f>
        <v>0</v>
      </c>
      <c r="AP999" s="96">
        <f>Planning!AP$557</f>
        <v>0</v>
      </c>
      <c r="AQ999" s="96">
        <f>Planning!AQ$557</f>
        <v>0</v>
      </c>
      <c r="AR999" s="96">
        <f>Planning!AR$557</f>
        <v>0</v>
      </c>
      <c r="AS999" s="96">
        <f>Planning!AS$557</f>
        <v>0</v>
      </c>
      <c r="AT999" s="97">
        <f>Planning!AT$557</f>
        <v>0</v>
      </c>
      <c r="AU999" s="95">
        <f>Planning!AU$557</f>
        <v>0</v>
      </c>
      <c r="AV999" s="96">
        <f>Planning!AV$557</f>
        <v>0</v>
      </c>
      <c r="AW999" s="96">
        <f>Planning!AW$557</f>
        <v>0</v>
      </c>
      <c r="AX999" s="96">
        <f>Planning!AX$557</f>
        <v>0</v>
      </c>
      <c r="AY999" s="96">
        <f>Planning!AY$557</f>
        <v>0</v>
      </c>
      <c r="AZ999" s="96">
        <f>Planning!AZ$557</f>
        <v>0</v>
      </c>
      <c r="BA999" s="96">
        <f>Planning!BA$557</f>
        <v>0</v>
      </c>
      <c r="BB999" s="97">
        <f>Planning!BB$557</f>
        <v>0</v>
      </c>
      <c r="BC999" s="82">
        <f>Planning!BC$557</f>
        <v>0</v>
      </c>
      <c r="BD999" s="102"/>
      <c r="BE999" s="410">
        <f>Planning!BE$557</f>
        <v>0</v>
      </c>
      <c r="BF999" s="411">
        <f>Planning!BF$557</f>
        <v>0</v>
      </c>
      <c r="BG999" s="88">
        <f>Planning!BG$557</f>
        <v>0</v>
      </c>
      <c r="BH999" s="89">
        <f>Planning!BH$557</f>
        <v>0</v>
      </c>
      <c r="BI999" s="90" t="str">
        <f>Planning!BI$557</f>
        <v/>
      </c>
      <c r="BJ999" s="91">
        <f>Planning!BJ$557</f>
        <v>0</v>
      </c>
      <c r="BL999" s="211">
        <f>Planning!BL$557</f>
        <v>0</v>
      </c>
      <c r="BM999" s="142">
        <f>Planning!BP$557</f>
        <v>0</v>
      </c>
      <c r="NL999" s="43" t="s">
        <v>63</v>
      </c>
    </row>
    <row r="1000" spans="1:376" ht="10.199999999999999" hidden="1" customHeight="1">
      <c r="A1000" s="25"/>
      <c r="B1000" s="337"/>
      <c r="C1000" s="424"/>
      <c r="D1000" s="15"/>
      <c r="E1000" s="101"/>
      <c r="F1000" s="101"/>
      <c r="G1000" s="101"/>
      <c r="H1000" s="323"/>
      <c r="I1000" s="400">
        <f>Conges!$B$19</f>
        <v>44912</v>
      </c>
      <c r="J1000" s="401"/>
      <c r="K1000" s="401"/>
      <c r="L1000" s="401"/>
      <c r="M1000" s="401"/>
      <c r="N1000" s="65" t="str">
        <f>Planning!N$592</f>
        <v/>
      </c>
      <c r="O1000" s="98">
        <f>Planning!O$592</f>
        <v>0</v>
      </c>
      <c r="P1000" s="99">
        <f>Planning!P$592</f>
        <v>0</v>
      </c>
      <c r="Q1000" s="99">
        <f>Planning!Q$592</f>
        <v>0</v>
      </c>
      <c r="R1000" s="99">
        <f>Planning!R$592</f>
        <v>0</v>
      </c>
      <c r="S1000" s="99">
        <f>Planning!S$592</f>
        <v>0</v>
      </c>
      <c r="T1000" s="99">
        <f>Planning!T$592</f>
        <v>0</v>
      </c>
      <c r="U1000" s="99">
        <f>Planning!U$592</f>
        <v>0</v>
      </c>
      <c r="V1000" s="100">
        <f>Planning!V$592</f>
        <v>0</v>
      </c>
      <c r="W1000" s="98">
        <f>Planning!W$592</f>
        <v>0</v>
      </c>
      <c r="X1000" s="99">
        <f>Planning!X$592</f>
        <v>0</v>
      </c>
      <c r="Y1000" s="99">
        <f>Planning!Y$592</f>
        <v>0</v>
      </c>
      <c r="Z1000" s="99">
        <f>Planning!Z$592</f>
        <v>0</v>
      </c>
      <c r="AA1000" s="99">
        <f>Planning!AA$592</f>
        <v>0</v>
      </c>
      <c r="AB1000" s="99">
        <f>Planning!AB$592</f>
        <v>0</v>
      </c>
      <c r="AC1000" s="99">
        <f>Planning!AC$592</f>
        <v>0</v>
      </c>
      <c r="AD1000" s="100">
        <f>Planning!AD$592</f>
        <v>0</v>
      </c>
      <c r="AE1000" s="98">
        <f>Planning!AE$592</f>
        <v>0</v>
      </c>
      <c r="AF1000" s="99">
        <f>Planning!AF$592</f>
        <v>0</v>
      </c>
      <c r="AG1000" s="99">
        <f>Planning!AG$592</f>
        <v>0</v>
      </c>
      <c r="AH1000" s="99">
        <f>Planning!AH$592</f>
        <v>0</v>
      </c>
      <c r="AI1000" s="99">
        <f>Planning!AI$592</f>
        <v>0</v>
      </c>
      <c r="AJ1000" s="100">
        <f>Planning!AJ$592</f>
        <v>0</v>
      </c>
      <c r="AK1000" s="98">
        <f>Planning!AK$592</f>
        <v>0</v>
      </c>
      <c r="AL1000" s="99">
        <f>Planning!AL$592</f>
        <v>0</v>
      </c>
      <c r="AM1000" s="99">
        <f>Planning!AM$592</f>
        <v>0</v>
      </c>
      <c r="AN1000" s="99">
        <f>Planning!AN$592</f>
        <v>0</v>
      </c>
      <c r="AO1000" s="99">
        <f>Planning!AO$592</f>
        <v>0</v>
      </c>
      <c r="AP1000" s="99">
        <f>Planning!AP$592</f>
        <v>0</v>
      </c>
      <c r="AQ1000" s="99">
        <f>Planning!AQ$592</f>
        <v>0</v>
      </c>
      <c r="AR1000" s="99">
        <f>Planning!AR$592</f>
        <v>0</v>
      </c>
      <c r="AS1000" s="99">
        <f>Planning!AS$592</f>
        <v>0</v>
      </c>
      <c r="AT1000" s="100">
        <f>Planning!AT$592</f>
        <v>0</v>
      </c>
      <c r="AU1000" s="98">
        <f>Planning!AU$592</f>
        <v>0</v>
      </c>
      <c r="AV1000" s="99">
        <f>Planning!AV$592</f>
        <v>0</v>
      </c>
      <c r="AW1000" s="99">
        <f>Planning!AW$592</f>
        <v>0</v>
      </c>
      <c r="AX1000" s="99">
        <f>Planning!AX$592</f>
        <v>0</v>
      </c>
      <c r="AY1000" s="99">
        <f>Planning!AY$592</f>
        <v>0</v>
      </c>
      <c r="AZ1000" s="99">
        <f>Planning!AZ$592</f>
        <v>0</v>
      </c>
      <c r="BA1000" s="99">
        <f>Planning!BA$592</f>
        <v>0</v>
      </c>
      <c r="BB1000" s="100">
        <f>Planning!BB$592</f>
        <v>0</v>
      </c>
      <c r="BC1000" s="69">
        <f>Planning!BC$592</f>
        <v>0</v>
      </c>
      <c r="BD1000" s="102"/>
      <c r="BE1000" s="408">
        <f>Planning!BE$592</f>
        <v>0</v>
      </c>
      <c r="BF1000" s="409">
        <f>Planning!BF$592</f>
        <v>0</v>
      </c>
      <c r="BG1000" s="74">
        <f>Planning!BG$592</f>
        <v>0</v>
      </c>
      <c r="BH1000" s="75">
        <f>Planning!BH$592</f>
        <v>0</v>
      </c>
      <c r="BI1000" s="76" t="str">
        <f>Planning!BI$592</f>
        <v/>
      </c>
      <c r="BJ1000" s="77">
        <f>Planning!BJ$592</f>
        <v>0</v>
      </c>
      <c r="BL1000" s="210">
        <f>Planning!BL$592</f>
        <v>0</v>
      </c>
      <c r="BM1000" s="143">
        <f>Planning!BP$592</f>
        <v>0</v>
      </c>
      <c r="NL1000" s="43" t="s">
        <v>63</v>
      </c>
    </row>
    <row r="1001" spans="1:376" ht="10.199999999999999" hidden="1" customHeight="1">
      <c r="A1001" s="25"/>
      <c r="B1001" s="337"/>
      <c r="C1001" s="424"/>
      <c r="D1001" s="15"/>
      <c r="E1001" s="101"/>
      <c r="F1001" s="101"/>
      <c r="G1001" s="101"/>
      <c r="H1001" s="323"/>
      <c r="I1001" s="402">
        <f>Conges!$B$20</f>
        <v>44913</v>
      </c>
      <c r="J1001" s="403"/>
      <c r="K1001" s="403"/>
      <c r="L1001" s="403"/>
      <c r="M1001" s="403"/>
      <c r="N1001" s="78" t="str">
        <f>Planning!N$627</f>
        <v/>
      </c>
      <c r="O1001" s="95">
        <f>Planning!O$627</f>
        <v>0</v>
      </c>
      <c r="P1001" s="96">
        <f>Planning!P$627</f>
        <v>0</v>
      </c>
      <c r="Q1001" s="96">
        <f>Planning!Q$627</f>
        <v>0</v>
      </c>
      <c r="R1001" s="96">
        <f>Planning!R$627</f>
        <v>0</v>
      </c>
      <c r="S1001" s="96">
        <f>Planning!S$627</f>
        <v>0</v>
      </c>
      <c r="T1001" s="96">
        <f>Planning!T$627</f>
        <v>0</v>
      </c>
      <c r="U1001" s="96">
        <f>Planning!U$627</f>
        <v>0</v>
      </c>
      <c r="V1001" s="97">
        <f>Planning!V$627</f>
        <v>0</v>
      </c>
      <c r="W1001" s="95">
        <f>Planning!W$627</f>
        <v>0</v>
      </c>
      <c r="X1001" s="96">
        <f>Planning!X$627</f>
        <v>0</v>
      </c>
      <c r="Y1001" s="96">
        <f>Planning!Y$627</f>
        <v>0</v>
      </c>
      <c r="Z1001" s="96">
        <f>Planning!Z$627</f>
        <v>0</v>
      </c>
      <c r="AA1001" s="96">
        <f>Planning!AA$627</f>
        <v>0</v>
      </c>
      <c r="AB1001" s="96">
        <f>Planning!AB$627</f>
        <v>0</v>
      </c>
      <c r="AC1001" s="96">
        <f>Planning!AC$627</f>
        <v>0</v>
      </c>
      <c r="AD1001" s="97">
        <f>Planning!AD$627</f>
        <v>0</v>
      </c>
      <c r="AE1001" s="95">
        <f>Planning!AE$627</f>
        <v>0</v>
      </c>
      <c r="AF1001" s="96">
        <f>Planning!AF$627</f>
        <v>0</v>
      </c>
      <c r="AG1001" s="96">
        <f>Planning!AG$627</f>
        <v>0</v>
      </c>
      <c r="AH1001" s="96">
        <f>Planning!AH$627</f>
        <v>0</v>
      </c>
      <c r="AI1001" s="96">
        <f>Planning!AI$627</f>
        <v>0</v>
      </c>
      <c r="AJ1001" s="97">
        <f>Planning!AJ$627</f>
        <v>0</v>
      </c>
      <c r="AK1001" s="95">
        <f>Planning!AK$627</f>
        <v>0</v>
      </c>
      <c r="AL1001" s="96">
        <f>Planning!AL$627</f>
        <v>0</v>
      </c>
      <c r="AM1001" s="96">
        <f>Planning!AM$627</f>
        <v>0</v>
      </c>
      <c r="AN1001" s="96">
        <f>Planning!AN$627</f>
        <v>0</v>
      </c>
      <c r="AO1001" s="96">
        <f>Planning!AO$627</f>
        <v>0</v>
      </c>
      <c r="AP1001" s="96">
        <f>Planning!AP$627</f>
        <v>0</v>
      </c>
      <c r="AQ1001" s="96">
        <f>Planning!AQ$627</f>
        <v>0</v>
      </c>
      <c r="AR1001" s="96">
        <f>Planning!AR$627</f>
        <v>0</v>
      </c>
      <c r="AS1001" s="96">
        <f>Planning!AS$627</f>
        <v>0</v>
      </c>
      <c r="AT1001" s="97">
        <f>Planning!AT$627</f>
        <v>0</v>
      </c>
      <c r="AU1001" s="95">
        <f>Planning!AU$627</f>
        <v>0</v>
      </c>
      <c r="AV1001" s="96">
        <f>Planning!AV$627</f>
        <v>0</v>
      </c>
      <c r="AW1001" s="96">
        <f>Planning!AW$627</f>
        <v>0</v>
      </c>
      <c r="AX1001" s="96">
        <f>Planning!AX$627</f>
        <v>0</v>
      </c>
      <c r="AY1001" s="96">
        <f>Planning!AY$627</f>
        <v>0</v>
      </c>
      <c r="AZ1001" s="96">
        <f>Planning!AZ$627</f>
        <v>0</v>
      </c>
      <c r="BA1001" s="96">
        <f>Planning!BA$627</f>
        <v>0</v>
      </c>
      <c r="BB1001" s="97">
        <f>Planning!BB$627</f>
        <v>0</v>
      </c>
      <c r="BC1001" s="82">
        <f>Planning!BC$627</f>
        <v>0</v>
      </c>
      <c r="BD1001" s="102"/>
      <c r="BE1001" s="410">
        <f>Planning!BE$627</f>
        <v>0</v>
      </c>
      <c r="BF1001" s="411">
        <f>Planning!BF$627</f>
        <v>0</v>
      </c>
      <c r="BG1001" s="88">
        <f>Planning!BG$627</f>
        <v>0</v>
      </c>
      <c r="BH1001" s="89">
        <f>Planning!BH$627</f>
        <v>0</v>
      </c>
      <c r="BI1001" s="90" t="str">
        <f>Planning!BI$627</f>
        <v/>
      </c>
      <c r="BJ1001" s="91">
        <f>Planning!BJ$627</f>
        <v>0</v>
      </c>
      <c r="BL1001" s="211">
        <f>Planning!BL$627</f>
        <v>0</v>
      </c>
      <c r="BM1001" s="142">
        <f>Planning!BP$627</f>
        <v>0</v>
      </c>
      <c r="NL1001" s="43" t="s">
        <v>63</v>
      </c>
    </row>
    <row r="1002" spans="1:376" ht="10.199999999999999" hidden="1" customHeight="1">
      <c r="A1002" s="25"/>
      <c r="B1002" s="337"/>
      <c r="C1002" s="424"/>
      <c r="D1002" s="15"/>
      <c r="E1002" s="101"/>
      <c r="F1002" s="101"/>
      <c r="G1002" s="101"/>
      <c r="H1002" s="323"/>
      <c r="I1002" s="400">
        <f>Conges!$B$21</f>
        <v>44914</v>
      </c>
      <c r="J1002" s="401"/>
      <c r="K1002" s="401"/>
      <c r="L1002" s="401"/>
      <c r="M1002" s="401"/>
      <c r="N1002" s="65" t="str">
        <f>Planning!N$662</f>
        <v/>
      </c>
      <c r="O1002" s="98">
        <f>Planning!O$662</f>
        <v>0</v>
      </c>
      <c r="P1002" s="99">
        <f>Planning!P$662</f>
        <v>0</v>
      </c>
      <c r="Q1002" s="99">
        <f>Planning!Q$662</f>
        <v>0</v>
      </c>
      <c r="R1002" s="99">
        <f>Planning!R$662</f>
        <v>0</v>
      </c>
      <c r="S1002" s="99">
        <f>Planning!S$662</f>
        <v>0</v>
      </c>
      <c r="T1002" s="99">
        <f>Planning!T$662</f>
        <v>0</v>
      </c>
      <c r="U1002" s="99">
        <f>Planning!U$662</f>
        <v>0</v>
      </c>
      <c r="V1002" s="100">
        <f>Planning!V$662</f>
        <v>0</v>
      </c>
      <c r="W1002" s="98">
        <f>Planning!W$662</f>
        <v>0</v>
      </c>
      <c r="X1002" s="99">
        <f>Planning!X$662</f>
        <v>0</v>
      </c>
      <c r="Y1002" s="99">
        <f>Planning!Y$662</f>
        <v>0</v>
      </c>
      <c r="Z1002" s="99">
        <f>Planning!Z$662</f>
        <v>0</v>
      </c>
      <c r="AA1002" s="99">
        <f>Planning!AA$662</f>
        <v>0</v>
      </c>
      <c r="AB1002" s="99">
        <f>Planning!AB$662</f>
        <v>0</v>
      </c>
      <c r="AC1002" s="99">
        <f>Planning!AC$662</f>
        <v>0</v>
      </c>
      <c r="AD1002" s="100">
        <f>Planning!AD$662</f>
        <v>0</v>
      </c>
      <c r="AE1002" s="98">
        <f>Planning!AE$662</f>
        <v>0</v>
      </c>
      <c r="AF1002" s="99">
        <f>Planning!AF$662</f>
        <v>0</v>
      </c>
      <c r="AG1002" s="99">
        <f>Planning!AG$662</f>
        <v>0</v>
      </c>
      <c r="AH1002" s="99">
        <f>Planning!AH$662</f>
        <v>0</v>
      </c>
      <c r="AI1002" s="99">
        <f>Planning!AI$662</f>
        <v>0</v>
      </c>
      <c r="AJ1002" s="100">
        <f>Planning!AJ$662</f>
        <v>0</v>
      </c>
      <c r="AK1002" s="98">
        <f>Planning!AK$662</f>
        <v>0</v>
      </c>
      <c r="AL1002" s="99">
        <f>Planning!AL$662</f>
        <v>0</v>
      </c>
      <c r="AM1002" s="99">
        <f>Planning!AM$662</f>
        <v>0</v>
      </c>
      <c r="AN1002" s="99">
        <f>Planning!AN$662</f>
        <v>0</v>
      </c>
      <c r="AO1002" s="99">
        <f>Planning!AO$662</f>
        <v>0</v>
      </c>
      <c r="AP1002" s="99">
        <f>Planning!AP$662</f>
        <v>0</v>
      </c>
      <c r="AQ1002" s="99">
        <f>Planning!AQ$662</f>
        <v>0</v>
      </c>
      <c r="AR1002" s="99">
        <f>Planning!AR$662</f>
        <v>0</v>
      </c>
      <c r="AS1002" s="99">
        <f>Planning!AS$662</f>
        <v>0</v>
      </c>
      <c r="AT1002" s="100">
        <f>Planning!AT$662</f>
        <v>0</v>
      </c>
      <c r="AU1002" s="98">
        <f>Planning!AU$662</f>
        <v>0</v>
      </c>
      <c r="AV1002" s="99">
        <f>Planning!AV$662</f>
        <v>0</v>
      </c>
      <c r="AW1002" s="99">
        <f>Planning!AW$662</f>
        <v>0</v>
      </c>
      <c r="AX1002" s="99">
        <f>Planning!AX$662</f>
        <v>0</v>
      </c>
      <c r="AY1002" s="99">
        <f>Planning!AY$662</f>
        <v>0</v>
      </c>
      <c r="AZ1002" s="99">
        <f>Planning!AZ$662</f>
        <v>0</v>
      </c>
      <c r="BA1002" s="99">
        <f>Planning!BA$662</f>
        <v>0</v>
      </c>
      <c r="BB1002" s="100">
        <f>Planning!BB$662</f>
        <v>0</v>
      </c>
      <c r="BC1002" s="69">
        <f>Planning!BC$662</f>
        <v>0</v>
      </c>
      <c r="BD1002" s="102"/>
      <c r="BE1002" s="408">
        <f>Planning!BE$662</f>
        <v>0</v>
      </c>
      <c r="BF1002" s="409">
        <f>Planning!BF$662</f>
        <v>0</v>
      </c>
      <c r="BG1002" s="74">
        <f>Planning!BG$662</f>
        <v>0</v>
      </c>
      <c r="BH1002" s="75">
        <f>Planning!BH$662</f>
        <v>0</v>
      </c>
      <c r="BI1002" s="76" t="str">
        <f>Planning!BI$662</f>
        <v/>
      </c>
      <c r="BJ1002" s="77">
        <f>Planning!BJ$662</f>
        <v>0</v>
      </c>
      <c r="BL1002" s="210">
        <f>Planning!BL$662</f>
        <v>0</v>
      </c>
      <c r="BM1002" s="143">
        <f>Planning!BP$662</f>
        <v>0</v>
      </c>
      <c r="NL1002" s="43" t="s">
        <v>63</v>
      </c>
    </row>
    <row r="1003" spans="1:376" ht="10.199999999999999" hidden="1" customHeight="1">
      <c r="A1003" s="25"/>
      <c r="B1003" s="337"/>
      <c r="C1003" s="424"/>
      <c r="D1003" s="15"/>
      <c r="E1003" s="101"/>
      <c r="F1003" s="101"/>
      <c r="G1003" s="101"/>
      <c r="H1003" s="323"/>
      <c r="I1003" s="402">
        <f>Conges!$B$22</f>
        <v>44915</v>
      </c>
      <c r="J1003" s="403"/>
      <c r="K1003" s="403"/>
      <c r="L1003" s="403"/>
      <c r="M1003" s="403"/>
      <c r="N1003" s="78" t="str">
        <f>Planning!N$697</f>
        <v/>
      </c>
      <c r="O1003" s="95">
        <f>Planning!O$697</f>
        <v>0</v>
      </c>
      <c r="P1003" s="96">
        <f>Planning!P$697</f>
        <v>0</v>
      </c>
      <c r="Q1003" s="96">
        <f>Planning!Q$697</f>
        <v>0</v>
      </c>
      <c r="R1003" s="96">
        <f>Planning!R$697</f>
        <v>0</v>
      </c>
      <c r="S1003" s="96">
        <f>Planning!S$697</f>
        <v>0</v>
      </c>
      <c r="T1003" s="96">
        <f>Planning!T$697</f>
        <v>0</v>
      </c>
      <c r="U1003" s="96">
        <f>Planning!U$697</f>
        <v>0</v>
      </c>
      <c r="V1003" s="97">
        <f>Planning!V$697</f>
        <v>0</v>
      </c>
      <c r="W1003" s="95">
        <f>Planning!W$697</f>
        <v>0</v>
      </c>
      <c r="X1003" s="96">
        <f>Planning!X$697</f>
        <v>0</v>
      </c>
      <c r="Y1003" s="96">
        <f>Planning!Y$697</f>
        <v>0</v>
      </c>
      <c r="Z1003" s="96">
        <f>Planning!Z$697</f>
        <v>0</v>
      </c>
      <c r="AA1003" s="96">
        <f>Planning!AA$697</f>
        <v>0</v>
      </c>
      <c r="AB1003" s="96">
        <f>Planning!AB$697</f>
        <v>0</v>
      </c>
      <c r="AC1003" s="96">
        <f>Planning!AC$697</f>
        <v>0</v>
      </c>
      <c r="AD1003" s="97">
        <f>Planning!AD$697</f>
        <v>0</v>
      </c>
      <c r="AE1003" s="95">
        <f>Planning!AE$697</f>
        <v>0</v>
      </c>
      <c r="AF1003" s="96">
        <f>Planning!AF$697</f>
        <v>0</v>
      </c>
      <c r="AG1003" s="96">
        <f>Planning!AG$697</f>
        <v>0</v>
      </c>
      <c r="AH1003" s="96">
        <f>Planning!AH$697</f>
        <v>0</v>
      </c>
      <c r="AI1003" s="96">
        <f>Planning!AI$697</f>
        <v>0</v>
      </c>
      <c r="AJ1003" s="97">
        <f>Planning!AJ$697</f>
        <v>0</v>
      </c>
      <c r="AK1003" s="95">
        <f>Planning!AK$697</f>
        <v>0</v>
      </c>
      <c r="AL1003" s="96">
        <f>Planning!AL$697</f>
        <v>0</v>
      </c>
      <c r="AM1003" s="96">
        <f>Planning!AM$697</f>
        <v>0</v>
      </c>
      <c r="AN1003" s="96">
        <f>Planning!AN$697</f>
        <v>0</v>
      </c>
      <c r="AO1003" s="96">
        <f>Planning!AO$697</f>
        <v>0</v>
      </c>
      <c r="AP1003" s="96">
        <f>Planning!AP$697</f>
        <v>0</v>
      </c>
      <c r="AQ1003" s="96">
        <f>Planning!AQ$697</f>
        <v>0</v>
      </c>
      <c r="AR1003" s="96">
        <f>Planning!AR$697</f>
        <v>0</v>
      </c>
      <c r="AS1003" s="96">
        <f>Planning!AS$697</f>
        <v>0</v>
      </c>
      <c r="AT1003" s="97">
        <f>Planning!AT$697</f>
        <v>0</v>
      </c>
      <c r="AU1003" s="95">
        <f>Planning!AU$697</f>
        <v>0</v>
      </c>
      <c r="AV1003" s="96">
        <f>Planning!AV$697</f>
        <v>0</v>
      </c>
      <c r="AW1003" s="96">
        <f>Planning!AW$697</f>
        <v>0</v>
      </c>
      <c r="AX1003" s="96">
        <f>Planning!AX$697</f>
        <v>0</v>
      </c>
      <c r="AY1003" s="96">
        <f>Planning!AY$697</f>
        <v>0</v>
      </c>
      <c r="AZ1003" s="96">
        <f>Planning!AZ$697</f>
        <v>0</v>
      </c>
      <c r="BA1003" s="96">
        <f>Planning!BA$697</f>
        <v>0</v>
      </c>
      <c r="BB1003" s="97">
        <f>Planning!BB$697</f>
        <v>0</v>
      </c>
      <c r="BC1003" s="82">
        <f>Planning!BC$697</f>
        <v>0</v>
      </c>
      <c r="BD1003" s="102"/>
      <c r="BE1003" s="410">
        <f>Planning!BE$697</f>
        <v>0</v>
      </c>
      <c r="BF1003" s="411">
        <f>Planning!BF$697</f>
        <v>0</v>
      </c>
      <c r="BG1003" s="88">
        <f>Planning!BG$697</f>
        <v>0</v>
      </c>
      <c r="BH1003" s="89">
        <f>Planning!BH$697</f>
        <v>0</v>
      </c>
      <c r="BI1003" s="90" t="str">
        <f>Planning!BI$697</f>
        <v/>
      </c>
      <c r="BJ1003" s="91">
        <f>Planning!BJ$697</f>
        <v>0</v>
      </c>
      <c r="BL1003" s="211">
        <f>Planning!BL$697</f>
        <v>0</v>
      </c>
      <c r="BM1003" s="142">
        <f>Planning!BP$697</f>
        <v>0</v>
      </c>
      <c r="NL1003" s="43" t="s">
        <v>63</v>
      </c>
    </row>
    <row r="1004" spans="1:376" ht="10.199999999999999" hidden="1" customHeight="1">
      <c r="A1004" s="25"/>
      <c r="B1004" s="337"/>
      <c r="C1004" s="424"/>
      <c r="D1004" s="15"/>
      <c r="E1004" s="101"/>
      <c r="F1004" s="101"/>
      <c r="G1004" s="101"/>
      <c r="H1004" s="323"/>
      <c r="I1004" s="400">
        <f>Conges!$B$23</f>
        <v>44916</v>
      </c>
      <c r="J1004" s="401"/>
      <c r="K1004" s="401"/>
      <c r="L1004" s="401"/>
      <c r="M1004" s="401"/>
      <c r="N1004" s="65" t="str">
        <f>Planning!N$732</f>
        <v/>
      </c>
      <c r="O1004" s="98">
        <f>Planning!O$732</f>
        <v>0</v>
      </c>
      <c r="P1004" s="99">
        <f>Planning!P$732</f>
        <v>0</v>
      </c>
      <c r="Q1004" s="99">
        <f>Planning!Q$732</f>
        <v>0</v>
      </c>
      <c r="R1004" s="99">
        <f>Planning!R$732</f>
        <v>0</v>
      </c>
      <c r="S1004" s="99">
        <f>Planning!S$732</f>
        <v>0</v>
      </c>
      <c r="T1004" s="99">
        <f>Planning!T$732</f>
        <v>0</v>
      </c>
      <c r="U1004" s="99">
        <f>Planning!U$732</f>
        <v>0</v>
      </c>
      <c r="V1004" s="100">
        <f>Planning!V$732</f>
        <v>0</v>
      </c>
      <c r="W1004" s="98">
        <f>Planning!W$732</f>
        <v>0</v>
      </c>
      <c r="X1004" s="99">
        <f>Planning!X$732</f>
        <v>0</v>
      </c>
      <c r="Y1004" s="99">
        <f>Planning!Y$732</f>
        <v>0</v>
      </c>
      <c r="Z1004" s="99">
        <f>Planning!Z$732</f>
        <v>0</v>
      </c>
      <c r="AA1004" s="99">
        <f>Planning!AA$732</f>
        <v>0</v>
      </c>
      <c r="AB1004" s="99">
        <f>Planning!AB$732</f>
        <v>0</v>
      </c>
      <c r="AC1004" s="99">
        <f>Planning!AC$732</f>
        <v>0</v>
      </c>
      <c r="AD1004" s="100">
        <f>Planning!AD$732</f>
        <v>0</v>
      </c>
      <c r="AE1004" s="98">
        <f>Planning!AE$732</f>
        <v>0</v>
      </c>
      <c r="AF1004" s="99">
        <f>Planning!AF$732</f>
        <v>0</v>
      </c>
      <c r="AG1004" s="99">
        <f>Planning!AG$732</f>
        <v>0</v>
      </c>
      <c r="AH1004" s="99">
        <f>Planning!AH$732</f>
        <v>0</v>
      </c>
      <c r="AI1004" s="99">
        <f>Planning!AI$732</f>
        <v>0</v>
      </c>
      <c r="AJ1004" s="100">
        <f>Planning!AJ$732</f>
        <v>0</v>
      </c>
      <c r="AK1004" s="98">
        <f>Planning!AK$732</f>
        <v>0</v>
      </c>
      <c r="AL1004" s="99">
        <f>Planning!AL$732</f>
        <v>0</v>
      </c>
      <c r="AM1004" s="99">
        <f>Planning!AM$732</f>
        <v>0</v>
      </c>
      <c r="AN1004" s="99">
        <f>Planning!AN$732</f>
        <v>0</v>
      </c>
      <c r="AO1004" s="99">
        <f>Planning!AO$732</f>
        <v>0</v>
      </c>
      <c r="AP1004" s="99">
        <f>Planning!AP$732</f>
        <v>0</v>
      </c>
      <c r="AQ1004" s="99">
        <f>Planning!AQ$732</f>
        <v>0</v>
      </c>
      <c r="AR1004" s="99">
        <f>Planning!AR$732</f>
        <v>0</v>
      </c>
      <c r="AS1004" s="99">
        <f>Planning!AS$732</f>
        <v>0</v>
      </c>
      <c r="AT1004" s="100">
        <f>Planning!AT$732</f>
        <v>0</v>
      </c>
      <c r="AU1004" s="98">
        <f>Planning!AU$732</f>
        <v>0</v>
      </c>
      <c r="AV1004" s="99">
        <f>Planning!AV$732</f>
        <v>0</v>
      </c>
      <c r="AW1004" s="99">
        <f>Planning!AW$732</f>
        <v>0</v>
      </c>
      <c r="AX1004" s="99">
        <f>Planning!AX$732</f>
        <v>0</v>
      </c>
      <c r="AY1004" s="99">
        <f>Planning!AY$732</f>
        <v>0</v>
      </c>
      <c r="AZ1004" s="99">
        <f>Planning!AZ$732</f>
        <v>0</v>
      </c>
      <c r="BA1004" s="99">
        <f>Planning!BA$732</f>
        <v>0</v>
      </c>
      <c r="BB1004" s="100">
        <f>Planning!BB$732</f>
        <v>0</v>
      </c>
      <c r="BC1004" s="69">
        <f>Planning!BC$732</f>
        <v>0</v>
      </c>
      <c r="BD1004" s="102"/>
      <c r="BE1004" s="408">
        <f>Planning!BE$732</f>
        <v>0</v>
      </c>
      <c r="BF1004" s="409">
        <f>Planning!BF$732</f>
        <v>0</v>
      </c>
      <c r="BG1004" s="74">
        <f>Planning!BG$732</f>
        <v>0</v>
      </c>
      <c r="BH1004" s="75">
        <f>Planning!BH$732</f>
        <v>0</v>
      </c>
      <c r="BI1004" s="76" t="str">
        <f>Planning!BI$732</f>
        <v/>
      </c>
      <c r="BJ1004" s="77">
        <f>Planning!BJ$732</f>
        <v>0</v>
      </c>
      <c r="BL1004" s="210">
        <f>Planning!BL$732</f>
        <v>0</v>
      </c>
      <c r="BM1004" s="143">
        <f>Planning!BP$732</f>
        <v>0</v>
      </c>
      <c r="NL1004" s="43" t="s">
        <v>63</v>
      </c>
    </row>
    <row r="1005" spans="1:376" ht="10.199999999999999" hidden="1" customHeight="1">
      <c r="A1005" s="25"/>
      <c r="B1005" s="337"/>
      <c r="C1005" s="424"/>
      <c r="D1005" s="15"/>
      <c r="E1005" s="101"/>
      <c r="F1005" s="101"/>
      <c r="G1005" s="101"/>
      <c r="H1005" s="323"/>
      <c r="I1005" s="402">
        <f>Conges!$B$24</f>
        <v>44917</v>
      </c>
      <c r="J1005" s="403"/>
      <c r="K1005" s="403"/>
      <c r="L1005" s="403"/>
      <c r="M1005" s="403"/>
      <c r="N1005" s="78" t="str">
        <f>Planning!N$767</f>
        <v/>
      </c>
      <c r="O1005" s="95">
        <f>Planning!O$767</f>
        <v>0</v>
      </c>
      <c r="P1005" s="96">
        <f>Planning!P$767</f>
        <v>0</v>
      </c>
      <c r="Q1005" s="96">
        <f>Planning!Q$767</f>
        <v>0</v>
      </c>
      <c r="R1005" s="96">
        <f>Planning!R$767</f>
        <v>0</v>
      </c>
      <c r="S1005" s="96">
        <f>Planning!S$767</f>
        <v>0</v>
      </c>
      <c r="T1005" s="96">
        <f>Planning!T$767</f>
        <v>0</v>
      </c>
      <c r="U1005" s="96">
        <f>Planning!U$767</f>
        <v>0</v>
      </c>
      <c r="V1005" s="97">
        <f>Planning!V$767</f>
        <v>0</v>
      </c>
      <c r="W1005" s="95">
        <f>Planning!W$767</f>
        <v>0</v>
      </c>
      <c r="X1005" s="96">
        <f>Planning!X$767</f>
        <v>0</v>
      </c>
      <c r="Y1005" s="96">
        <f>Planning!Y$767</f>
        <v>0</v>
      </c>
      <c r="Z1005" s="96">
        <f>Planning!Z$767</f>
        <v>0</v>
      </c>
      <c r="AA1005" s="96">
        <f>Planning!AA$767</f>
        <v>0</v>
      </c>
      <c r="AB1005" s="96">
        <f>Planning!AB$767</f>
        <v>0</v>
      </c>
      <c r="AC1005" s="96">
        <f>Planning!AC$767</f>
        <v>0</v>
      </c>
      <c r="AD1005" s="97">
        <f>Planning!AD$767</f>
        <v>0</v>
      </c>
      <c r="AE1005" s="95">
        <f>Planning!AE$767</f>
        <v>0</v>
      </c>
      <c r="AF1005" s="96">
        <f>Planning!AF$767</f>
        <v>0</v>
      </c>
      <c r="AG1005" s="96">
        <f>Planning!AG$767</f>
        <v>0</v>
      </c>
      <c r="AH1005" s="96">
        <f>Planning!AH$767</f>
        <v>0</v>
      </c>
      <c r="AI1005" s="96">
        <f>Planning!AI$767</f>
        <v>0</v>
      </c>
      <c r="AJ1005" s="97">
        <f>Planning!AJ$767</f>
        <v>0</v>
      </c>
      <c r="AK1005" s="95">
        <f>Planning!AK$767</f>
        <v>0</v>
      </c>
      <c r="AL1005" s="96">
        <f>Planning!AL$767</f>
        <v>0</v>
      </c>
      <c r="AM1005" s="96">
        <f>Planning!AM$767</f>
        <v>0</v>
      </c>
      <c r="AN1005" s="96">
        <f>Planning!AN$767</f>
        <v>0</v>
      </c>
      <c r="AO1005" s="96">
        <f>Planning!AO$767</f>
        <v>0</v>
      </c>
      <c r="AP1005" s="96">
        <f>Planning!AP$767</f>
        <v>0</v>
      </c>
      <c r="AQ1005" s="96">
        <f>Planning!AQ$767</f>
        <v>0</v>
      </c>
      <c r="AR1005" s="96">
        <f>Planning!AR$767</f>
        <v>0</v>
      </c>
      <c r="AS1005" s="96">
        <f>Planning!AS$767</f>
        <v>0</v>
      </c>
      <c r="AT1005" s="97">
        <f>Planning!AT$767</f>
        <v>0</v>
      </c>
      <c r="AU1005" s="95">
        <f>Planning!AU$767</f>
        <v>0</v>
      </c>
      <c r="AV1005" s="96">
        <f>Planning!AV$767</f>
        <v>0</v>
      </c>
      <c r="AW1005" s="96">
        <f>Planning!AW$767</f>
        <v>0</v>
      </c>
      <c r="AX1005" s="96">
        <f>Planning!AX$767</f>
        <v>0</v>
      </c>
      <c r="AY1005" s="96">
        <f>Planning!AY$767</f>
        <v>0</v>
      </c>
      <c r="AZ1005" s="96">
        <f>Planning!AZ$767</f>
        <v>0</v>
      </c>
      <c r="BA1005" s="96">
        <f>Planning!BA$767</f>
        <v>0</v>
      </c>
      <c r="BB1005" s="97">
        <f>Planning!BB$767</f>
        <v>0</v>
      </c>
      <c r="BC1005" s="82">
        <f>Planning!BC$767</f>
        <v>0</v>
      </c>
      <c r="BD1005" s="102"/>
      <c r="BE1005" s="410">
        <f>Planning!BE$767</f>
        <v>0</v>
      </c>
      <c r="BF1005" s="411">
        <f>Planning!BF$767</f>
        <v>0</v>
      </c>
      <c r="BG1005" s="88">
        <f>Planning!BG$767</f>
        <v>0</v>
      </c>
      <c r="BH1005" s="89">
        <f>Planning!BH$767</f>
        <v>0</v>
      </c>
      <c r="BI1005" s="90" t="str">
        <f>Planning!BI$767</f>
        <v/>
      </c>
      <c r="BJ1005" s="91">
        <f>Planning!BJ$767</f>
        <v>0</v>
      </c>
      <c r="BL1005" s="211">
        <f>Planning!BL$767</f>
        <v>0</v>
      </c>
      <c r="BM1005" s="142">
        <f>Planning!BP$767</f>
        <v>0</v>
      </c>
      <c r="NL1005" s="43" t="s">
        <v>63</v>
      </c>
    </row>
    <row r="1006" spans="1:376" ht="10.199999999999999" hidden="1" customHeight="1">
      <c r="A1006" s="25"/>
      <c r="B1006" s="337"/>
      <c r="C1006" s="424"/>
      <c r="D1006" s="15"/>
      <c r="E1006" s="101"/>
      <c r="F1006" s="101"/>
      <c r="G1006" s="101"/>
      <c r="H1006" s="323"/>
      <c r="I1006" s="400">
        <f>Conges!$B$25</f>
        <v>44918</v>
      </c>
      <c r="J1006" s="401"/>
      <c r="K1006" s="401"/>
      <c r="L1006" s="401"/>
      <c r="M1006" s="401"/>
      <c r="N1006" s="65" t="str">
        <f>Planning!N$802</f>
        <v/>
      </c>
      <c r="O1006" s="98">
        <f>Planning!O$802</f>
        <v>0</v>
      </c>
      <c r="P1006" s="99">
        <f>Planning!P$802</f>
        <v>0</v>
      </c>
      <c r="Q1006" s="99">
        <f>Planning!Q$802</f>
        <v>0</v>
      </c>
      <c r="R1006" s="99">
        <f>Planning!R$802</f>
        <v>0</v>
      </c>
      <c r="S1006" s="99">
        <f>Planning!S$802</f>
        <v>0</v>
      </c>
      <c r="T1006" s="99">
        <f>Planning!T$802</f>
        <v>0</v>
      </c>
      <c r="U1006" s="99">
        <f>Planning!U$802</f>
        <v>0</v>
      </c>
      <c r="V1006" s="100">
        <f>Planning!V$802</f>
        <v>0</v>
      </c>
      <c r="W1006" s="98">
        <f>Planning!W$802</f>
        <v>0</v>
      </c>
      <c r="X1006" s="99">
        <f>Planning!X$802</f>
        <v>0</v>
      </c>
      <c r="Y1006" s="99">
        <f>Planning!Y$802</f>
        <v>0</v>
      </c>
      <c r="Z1006" s="99">
        <f>Planning!Z$802</f>
        <v>0</v>
      </c>
      <c r="AA1006" s="99">
        <f>Planning!AA$802</f>
        <v>0</v>
      </c>
      <c r="AB1006" s="99">
        <f>Planning!AB$802</f>
        <v>0</v>
      </c>
      <c r="AC1006" s="99">
        <f>Planning!AC$802</f>
        <v>0</v>
      </c>
      <c r="AD1006" s="100">
        <f>Planning!AD$802</f>
        <v>0</v>
      </c>
      <c r="AE1006" s="98">
        <f>Planning!AE$802</f>
        <v>0</v>
      </c>
      <c r="AF1006" s="99">
        <f>Planning!AF$802</f>
        <v>0</v>
      </c>
      <c r="AG1006" s="99">
        <f>Planning!AG$802</f>
        <v>0</v>
      </c>
      <c r="AH1006" s="99">
        <f>Planning!AH$802</f>
        <v>0</v>
      </c>
      <c r="AI1006" s="99">
        <f>Planning!AI$802</f>
        <v>0</v>
      </c>
      <c r="AJ1006" s="100">
        <f>Planning!AJ$802</f>
        <v>0</v>
      </c>
      <c r="AK1006" s="98">
        <f>Planning!AK$802</f>
        <v>0</v>
      </c>
      <c r="AL1006" s="99">
        <f>Planning!AL$802</f>
        <v>0</v>
      </c>
      <c r="AM1006" s="99">
        <f>Planning!AM$802</f>
        <v>0</v>
      </c>
      <c r="AN1006" s="99">
        <f>Planning!AN$802</f>
        <v>0</v>
      </c>
      <c r="AO1006" s="99">
        <f>Planning!AO$802</f>
        <v>0</v>
      </c>
      <c r="AP1006" s="99">
        <f>Planning!AP$802</f>
        <v>0</v>
      </c>
      <c r="AQ1006" s="99">
        <f>Planning!AQ$802</f>
        <v>0</v>
      </c>
      <c r="AR1006" s="99">
        <f>Planning!AR$802</f>
        <v>0</v>
      </c>
      <c r="AS1006" s="99">
        <f>Planning!AS$802</f>
        <v>0</v>
      </c>
      <c r="AT1006" s="100">
        <f>Planning!AT$802</f>
        <v>0</v>
      </c>
      <c r="AU1006" s="98">
        <f>Planning!AU$802</f>
        <v>0</v>
      </c>
      <c r="AV1006" s="99">
        <f>Planning!AV$802</f>
        <v>0</v>
      </c>
      <c r="AW1006" s="99">
        <f>Planning!AW$802</f>
        <v>0</v>
      </c>
      <c r="AX1006" s="99">
        <f>Planning!AX$802</f>
        <v>0</v>
      </c>
      <c r="AY1006" s="99">
        <f>Planning!AY$802</f>
        <v>0</v>
      </c>
      <c r="AZ1006" s="99">
        <f>Planning!AZ$802</f>
        <v>0</v>
      </c>
      <c r="BA1006" s="99">
        <f>Planning!BA$802</f>
        <v>0</v>
      </c>
      <c r="BB1006" s="100">
        <f>Planning!BB$802</f>
        <v>0</v>
      </c>
      <c r="BC1006" s="69">
        <f>Planning!BC$802</f>
        <v>0</v>
      </c>
      <c r="BD1006" s="102"/>
      <c r="BE1006" s="408">
        <f>Planning!BE$802</f>
        <v>0</v>
      </c>
      <c r="BF1006" s="409">
        <f>Planning!BF$802</f>
        <v>0</v>
      </c>
      <c r="BG1006" s="74">
        <f>Planning!BG$802</f>
        <v>0</v>
      </c>
      <c r="BH1006" s="75">
        <f>Planning!BH$802</f>
        <v>0</v>
      </c>
      <c r="BI1006" s="76" t="str">
        <f>Planning!BI$802</f>
        <v/>
      </c>
      <c r="BJ1006" s="77">
        <f>Planning!BJ$802</f>
        <v>0</v>
      </c>
      <c r="BL1006" s="210">
        <f>Planning!BL$802</f>
        <v>0</v>
      </c>
      <c r="BM1006" s="143">
        <f>Planning!BP$802</f>
        <v>0</v>
      </c>
      <c r="NL1006" s="43" t="s">
        <v>63</v>
      </c>
    </row>
    <row r="1007" spans="1:376" ht="10.199999999999999" hidden="1" customHeight="1">
      <c r="A1007" s="25"/>
      <c r="B1007" s="337"/>
      <c r="C1007" s="424"/>
      <c r="D1007" s="15"/>
      <c r="E1007" s="101"/>
      <c r="F1007" s="101"/>
      <c r="G1007" s="101"/>
      <c r="H1007" s="323"/>
      <c r="I1007" s="402">
        <f>Conges!$B$26</f>
        <v>44919</v>
      </c>
      <c r="J1007" s="403"/>
      <c r="K1007" s="403"/>
      <c r="L1007" s="403"/>
      <c r="M1007" s="403"/>
      <c r="N1007" s="78" t="str">
        <f>Planning!N$837</f>
        <v/>
      </c>
      <c r="O1007" s="95">
        <f>Planning!O$837</f>
        <v>0</v>
      </c>
      <c r="P1007" s="96">
        <f>Planning!P$837</f>
        <v>0</v>
      </c>
      <c r="Q1007" s="96">
        <f>Planning!Q$837</f>
        <v>0</v>
      </c>
      <c r="R1007" s="96">
        <f>Planning!R$837</f>
        <v>0</v>
      </c>
      <c r="S1007" s="96">
        <f>Planning!S$837</f>
        <v>0</v>
      </c>
      <c r="T1007" s="96">
        <f>Planning!T$837</f>
        <v>0</v>
      </c>
      <c r="U1007" s="96">
        <f>Planning!U$837</f>
        <v>0</v>
      </c>
      <c r="V1007" s="97">
        <f>Planning!V$837</f>
        <v>0</v>
      </c>
      <c r="W1007" s="95">
        <f>Planning!W$837</f>
        <v>0</v>
      </c>
      <c r="X1007" s="96">
        <f>Planning!X$837</f>
        <v>0</v>
      </c>
      <c r="Y1007" s="96">
        <f>Planning!Y$837</f>
        <v>0</v>
      </c>
      <c r="Z1007" s="96">
        <f>Planning!Z$837</f>
        <v>0</v>
      </c>
      <c r="AA1007" s="96">
        <f>Planning!AA$837</f>
        <v>0</v>
      </c>
      <c r="AB1007" s="96">
        <f>Planning!AB$837</f>
        <v>0</v>
      </c>
      <c r="AC1007" s="96">
        <f>Planning!AC$837</f>
        <v>0</v>
      </c>
      <c r="AD1007" s="97">
        <f>Planning!AD$837</f>
        <v>0</v>
      </c>
      <c r="AE1007" s="95">
        <f>Planning!AE$837</f>
        <v>0</v>
      </c>
      <c r="AF1007" s="96">
        <f>Planning!AF$837</f>
        <v>0</v>
      </c>
      <c r="AG1007" s="96">
        <f>Planning!AG$837</f>
        <v>0</v>
      </c>
      <c r="AH1007" s="96">
        <f>Planning!AH$837</f>
        <v>0</v>
      </c>
      <c r="AI1007" s="96">
        <f>Planning!AI$837</f>
        <v>0</v>
      </c>
      <c r="AJ1007" s="97">
        <f>Planning!AJ$837</f>
        <v>0</v>
      </c>
      <c r="AK1007" s="95">
        <f>Planning!AK$837</f>
        <v>0</v>
      </c>
      <c r="AL1007" s="96">
        <f>Planning!AL$837</f>
        <v>0</v>
      </c>
      <c r="AM1007" s="96">
        <f>Planning!AM$837</f>
        <v>0</v>
      </c>
      <c r="AN1007" s="96">
        <f>Planning!AN$837</f>
        <v>0</v>
      </c>
      <c r="AO1007" s="96">
        <f>Planning!AO$837</f>
        <v>0</v>
      </c>
      <c r="AP1007" s="96">
        <f>Planning!AP$837</f>
        <v>0</v>
      </c>
      <c r="AQ1007" s="96">
        <f>Planning!AQ$837</f>
        <v>0</v>
      </c>
      <c r="AR1007" s="96">
        <f>Planning!AR$837</f>
        <v>0</v>
      </c>
      <c r="AS1007" s="96">
        <f>Planning!AS$837</f>
        <v>0</v>
      </c>
      <c r="AT1007" s="97">
        <f>Planning!AT$837</f>
        <v>0</v>
      </c>
      <c r="AU1007" s="95">
        <f>Planning!AU$837</f>
        <v>0</v>
      </c>
      <c r="AV1007" s="96">
        <f>Planning!AV$837</f>
        <v>0</v>
      </c>
      <c r="AW1007" s="96">
        <f>Planning!AW$837</f>
        <v>0</v>
      </c>
      <c r="AX1007" s="96">
        <f>Planning!AX$837</f>
        <v>0</v>
      </c>
      <c r="AY1007" s="96">
        <f>Planning!AY$837</f>
        <v>0</v>
      </c>
      <c r="AZ1007" s="96">
        <f>Planning!AZ$837</f>
        <v>0</v>
      </c>
      <c r="BA1007" s="96">
        <f>Planning!BA$837</f>
        <v>0</v>
      </c>
      <c r="BB1007" s="97">
        <f>Planning!BB$837</f>
        <v>0</v>
      </c>
      <c r="BC1007" s="82">
        <f>Planning!BC$837</f>
        <v>0</v>
      </c>
      <c r="BD1007" s="102"/>
      <c r="BE1007" s="410">
        <f>Planning!BE$837</f>
        <v>0</v>
      </c>
      <c r="BF1007" s="411">
        <f>Planning!BF$837</f>
        <v>0</v>
      </c>
      <c r="BG1007" s="88">
        <f>Planning!BG$837</f>
        <v>0</v>
      </c>
      <c r="BH1007" s="89">
        <f>Planning!BH$837</f>
        <v>0</v>
      </c>
      <c r="BI1007" s="90" t="str">
        <f>Planning!BI$837</f>
        <v/>
      </c>
      <c r="BJ1007" s="91">
        <f>Planning!BJ$837</f>
        <v>0</v>
      </c>
      <c r="BL1007" s="211">
        <f>Planning!BL$837</f>
        <v>0</v>
      </c>
      <c r="BM1007" s="142">
        <f>Planning!BP$837</f>
        <v>0</v>
      </c>
      <c r="NL1007" s="43" t="s">
        <v>63</v>
      </c>
    </row>
    <row r="1008" spans="1:376" ht="10.199999999999999" hidden="1" customHeight="1">
      <c r="A1008" s="25"/>
      <c r="B1008" s="337"/>
      <c r="C1008" s="424"/>
      <c r="D1008" s="15"/>
      <c r="E1008" s="101"/>
      <c r="F1008" s="101"/>
      <c r="G1008" s="101"/>
      <c r="H1008" s="323"/>
      <c r="I1008" s="400">
        <f>Conges!$B$27</f>
        <v>44920</v>
      </c>
      <c r="J1008" s="401"/>
      <c r="K1008" s="401"/>
      <c r="L1008" s="401"/>
      <c r="M1008" s="401"/>
      <c r="N1008" s="65" t="str">
        <f>Planning!N$872</f>
        <v/>
      </c>
      <c r="O1008" s="98">
        <f>Planning!O$872</f>
        <v>0</v>
      </c>
      <c r="P1008" s="99">
        <f>Planning!P$872</f>
        <v>0</v>
      </c>
      <c r="Q1008" s="99">
        <f>Planning!Q$872</f>
        <v>0</v>
      </c>
      <c r="R1008" s="99">
        <f>Planning!R$872</f>
        <v>0</v>
      </c>
      <c r="S1008" s="99">
        <f>Planning!S$872</f>
        <v>0</v>
      </c>
      <c r="T1008" s="99">
        <f>Planning!T$872</f>
        <v>0</v>
      </c>
      <c r="U1008" s="99">
        <f>Planning!U$872</f>
        <v>0</v>
      </c>
      <c r="V1008" s="100">
        <f>Planning!V$872</f>
        <v>0</v>
      </c>
      <c r="W1008" s="98">
        <f>Planning!W$872</f>
        <v>0</v>
      </c>
      <c r="X1008" s="99">
        <f>Planning!X$872</f>
        <v>0</v>
      </c>
      <c r="Y1008" s="99">
        <f>Planning!Y$872</f>
        <v>0</v>
      </c>
      <c r="Z1008" s="99">
        <f>Planning!Z$872</f>
        <v>0</v>
      </c>
      <c r="AA1008" s="99">
        <f>Planning!AA$872</f>
        <v>0</v>
      </c>
      <c r="AB1008" s="99">
        <f>Planning!AB$872</f>
        <v>0</v>
      </c>
      <c r="AC1008" s="99">
        <f>Planning!AC$872</f>
        <v>0</v>
      </c>
      <c r="AD1008" s="100">
        <f>Planning!AD$872</f>
        <v>0</v>
      </c>
      <c r="AE1008" s="98">
        <f>Planning!AE$872</f>
        <v>0</v>
      </c>
      <c r="AF1008" s="99">
        <f>Planning!AF$872</f>
        <v>0</v>
      </c>
      <c r="AG1008" s="99">
        <f>Planning!AG$872</f>
        <v>0</v>
      </c>
      <c r="AH1008" s="99">
        <f>Planning!AH$872</f>
        <v>0</v>
      </c>
      <c r="AI1008" s="99">
        <f>Planning!AI$872</f>
        <v>0</v>
      </c>
      <c r="AJ1008" s="100">
        <f>Planning!AJ$872</f>
        <v>0</v>
      </c>
      <c r="AK1008" s="98">
        <f>Planning!AK$872</f>
        <v>0</v>
      </c>
      <c r="AL1008" s="99">
        <f>Planning!AL$872</f>
        <v>0</v>
      </c>
      <c r="AM1008" s="99">
        <f>Planning!AM$872</f>
        <v>0</v>
      </c>
      <c r="AN1008" s="99">
        <f>Planning!AN$872</f>
        <v>0</v>
      </c>
      <c r="AO1008" s="99">
        <f>Planning!AO$872</f>
        <v>0</v>
      </c>
      <c r="AP1008" s="99">
        <f>Planning!AP$872</f>
        <v>0</v>
      </c>
      <c r="AQ1008" s="99">
        <f>Planning!AQ$872</f>
        <v>0</v>
      </c>
      <c r="AR1008" s="99">
        <f>Planning!AR$872</f>
        <v>0</v>
      </c>
      <c r="AS1008" s="99">
        <f>Planning!AS$872</f>
        <v>0</v>
      </c>
      <c r="AT1008" s="100">
        <f>Planning!AT$872</f>
        <v>0</v>
      </c>
      <c r="AU1008" s="98">
        <f>Planning!AU$872</f>
        <v>0</v>
      </c>
      <c r="AV1008" s="99">
        <f>Planning!AV$872</f>
        <v>0</v>
      </c>
      <c r="AW1008" s="99">
        <f>Planning!AW$872</f>
        <v>0</v>
      </c>
      <c r="AX1008" s="99">
        <f>Planning!AX$872</f>
        <v>0</v>
      </c>
      <c r="AY1008" s="99">
        <f>Planning!AY$872</f>
        <v>0</v>
      </c>
      <c r="AZ1008" s="99">
        <f>Planning!AZ$872</f>
        <v>0</v>
      </c>
      <c r="BA1008" s="99">
        <f>Planning!BA$872</f>
        <v>0</v>
      </c>
      <c r="BB1008" s="100">
        <f>Planning!BB$872</f>
        <v>0</v>
      </c>
      <c r="BC1008" s="69">
        <f>Planning!BC$872</f>
        <v>0</v>
      </c>
      <c r="BD1008" s="102"/>
      <c r="BE1008" s="408">
        <f>Planning!BE$872</f>
        <v>0</v>
      </c>
      <c r="BF1008" s="409">
        <f>Planning!BF$872</f>
        <v>0</v>
      </c>
      <c r="BG1008" s="74">
        <f>Planning!BG$872</f>
        <v>0</v>
      </c>
      <c r="BH1008" s="75">
        <f>Planning!BH$872</f>
        <v>0</v>
      </c>
      <c r="BI1008" s="76" t="str">
        <f>Planning!BI$872</f>
        <v/>
      </c>
      <c r="BJ1008" s="77">
        <f>Planning!BJ$872</f>
        <v>0</v>
      </c>
      <c r="BL1008" s="210">
        <f>Planning!BL$872</f>
        <v>0</v>
      </c>
      <c r="BM1008" s="143">
        <f>Planning!BP$872</f>
        <v>0</v>
      </c>
      <c r="NL1008" s="43" t="s">
        <v>63</v>
      </c>
    </row>
    <row r="1009" spans="1:376" ht="10.199999999999999" hidden="1" customHeight="1">
      <c r="A1009" s="25"/>
      <c r="B1009" s="337"/>
      <c r="C1009" s="424"/>
      <c r="D1009" s="15"/>
      <c r="E1009" s="101"/>
      <c r="F1009" s="101"/>
      <c r="G1009" s="101"/>
      <c r="H1009" s="323"/>
      <c r="I1009" s="402">
        <f>Conges!$B$28</f>
        <v>44921</v>
      </c>
      <c r="J1009" s="403"/>
      <c r="K1009" s="403"/>
      <c r="L1009" s="403"/>
      <c r="M1009" s="403"/>
      <c r="N1009" s="78" t="str">
        <f>Planning!N$907</f>
        <v/>
      </c>
      <c r="O1009" s="95">
        <f>Planning!O$907</f>
        <v>0</v>
      </c>
      <c r="P1009" s="96">
        <f>Planning!P$907</f>
        <v>0</v>
      </c>
      <c r="Q1009" s="96">
        <f>Planning!Q$907</f>
        <v>0</v>
      </c>
      <c r="R1009" s="96">
        <f>Planning!R$907</f>
        <v>0</v>
      </c>
      <c r="S1009" s="96">
        <f>Planning!S$907</f>
        <v>0</v>
      </c>
      <c r="T1009" s="96">
        <f>Planning!T$907</f>
        <v>0</v>
      </c>
      <c r="U1009" s="96">
        <f>Planning!U$907</f>
        <v>0</v>
      </c>
      <c r="V1009" s="97">
        <f>Planning!V$907</f>
        <v>0</v>
      </c>
      <c r="W1009" s="95">
        <f>Planning!W$907</f>
        <v>0</v>
      </c>
      <c r="X1009" s="96">
        <f>Planning!X$907</f>
        <v>0</v>
      </c>
      <c r="Y1009" s="96">
        <f>Planning!Y$907</f>
        <v>0</v>
      </c>
      <c r="Z1009" s="96">
        <f>Planning!Z$907</f>
        <v>0</v>
      </c>
      <c r="AA1009" s="96">
        <f>Planning!AA$907</f>
        <v>0</v>
      </c>
      <c r="AB1009" s="96">
        <f>Planning!AB$907</f>
        <v>0</v>
      </c>
      <c r="AC1009" s="96">
        <f>Planning!AC$907</f>
        <v>0</v>
      </c>
      <c r="AD1009" s="97">
        <f>Planning!AD$907</f>
        <v>0</v>
      </c>
      <c r="AE1009" s="95">
        <f>Planning!AE$907</f>
        <v>0</v>
      </c>
      <c r="AF1009" s="96">
        <f>Planning!AF$907</f>
        <v>0</v>
      </c>
      <c r="AG1009" s="96">
        <f>Planning!AG$907</f>
        <v>0</v>
      </c>
      <c r="AH1009" s="96">
        <f>Planning!AH$907</f>
        <v>0</v>
      </c>
      <c r="AI1009" s="96">
        <f>Planning!AI$907</f>
        <v>0</v>
      </c>
      <c r="AJ1009" s="97">
        <f>Planning!AJ$907</f>
        <v>0</v>
      </c>
      <c r="AK1009" s="95">
        <f>Planning!AK$907</f>
        <v>0</v>
      </c>
      <c r="AL1009" s="96">
        <f>Planning!AL$907</f>
        <v>0</v>
      </c>
      <c r="AM1009" s="96">
        <f>Planning!AM$907</f>
        <v>0</v>
      </c>
      <c r="AN1009" s="96">
        <f>Planning!AN$907</f>
        <v>0</v>
      </c>
      <c r="AO1009" s="96">
        <f>Planning!AO$907</f>
        <v>0</v>
      </c>
      <c r="AP1009" s="96">
        <f>Planning!AP$907</f>
        <v>0</v>
      </c>
      <c r="AQ1009" s="96">
        <f>Planning!AQ$907</f>
        <v>0</v>
      </c>
      <c r="AR1009" s="96">
        <f>Planning!AR$907</f>
        <v>0</v>
      </c>
      <c r="AS1009" s="96">
        <f>Planning!AS$907</f>
        <v>0</v>
      </c>
      <c r="AT1009" s="97">
        <f>Planning!AT$907</f>
        <v>0</v>
      </c>
      <c r="AU1009" s="95">
        <f>Planning!AU$907</f>
        <v>0</v>
      </c>
      <c r="AV1009" s="96">
        <f>Planning!AV$907</f>
        <v>0</v>
      </c>
      <c r="AW1009" s="96">
        <f>Planning!AW$907</f>
        <v>0</v>
      </c>
      <c r="AX1009" s="96">
        <f>Planning!AX$907</f>
        <v>0</v>
      </c>
      <c r="AY1009" s="96">
        <f>Planning!AY$907</f>
        <v>0</v>
      </c>
      <c r="AZ1009" s="96">
        <f>Planning!AZ$907</f>
        <v>0</v>
      </c>
      <c r="BA1009" s="96">
        <f>Planning!BA$907</f>
        <v>0</v>
      </c>
      <c r="BB1009" s="97">
        <f>Planning!BB$907</f>
        <v>0</v>
      </c>
      <c r="BC1009" s="82">
        <f>Planning!BC$907</f>
        <v>0</v>
      </c>
      <c r="BD1009" s="102"/>
      <c r="BE1009" s="410">
        <f>Planning!BE$907</f>
        <v>0</v>
      </c>
      <c r="BF1009" s="411">
        <f>Planning!BF$907</f>
        <v>0</v>
      </c>
      <c r="BG1009" s="88">
        <f>Planning!BG$907</f>
        <v>0</v>
      </c>
      <c r="BH1009" s="89">
        <f>Planning!BH$907</f>
        <v>0</v>
      </c>
      <c r="BI1009" s="90" t="str">
        <f>Planning!BI$907</f>
        <v/>
      </c>
      <c r="BJ1009" s="91">
        <f>Planning!BJ$907</f>
        <v>0</v>
      </c>
      <c r="BL1009" s="211">
        <f>Planning!BL$907</f>
        <v>0</v>
      </c>
      <c r="BM1009" s="142">
        <f>Planning!BP$907</f>
        <v>0</v>
      </c>
      <c r="NL1009" s="43" t="s">
        <v>63</v>
      </c>
    </row>
    <row r="1010" spans="1:376" ht="10.199999999999999" hidden="1" customHeight="1">
      <c r="A1010" s="25"/>
      <c r="B1010" s="337"/>
      <c r="C1010" s="424"/>
      <c r="D1010" s="15"/>
      <c r="E1010" s="101"/>
      <c r="F1010" s="101"/>
      <c r="G1010" s="101"/>
      <c r="H1010" s="323"/>
      <c r="I1010" s="400">
        <f>Conges!$B$29</f>
        <v>44922</v>
      </c>
      <c r="J1010" s="401"/>
      <c r="K1010" s="401"/>
      <c r="L1010" s="401"/>
      <c r="M1010" s="401"/>
      <c r="N1010" s="65" t="str">
        <f>Planning!N$942</f>
        <v/>
      </c>
      <c r="O1010" s="98">
        <f>Planning!O$942</f>
        <v>0</v>
      </c>
      <c r="P1010" s="99">
        <f>Planning!P$942</f>
        <v>0</v>
      </c>
      <c r="Q1010" s="99">
        <f>Planning!Q$942</f>
        <v>0</v>
      </c>
      <c r="R1010" s="99">
        <f>Planning!R$942</f>
        <v>0</v>
      </c>
      <c r="S1010" s="99">
        <f>Planning!S$942</f>
        <v>0</v>
      </c>
      <c r="T1010" s="99">
        <f>Planning!T$942</f>
        <v>0</v>
      </c>
      <c r="U1010" s="99">
        <f>Planning!U$942</f>
        <v>0</v>
      </c>
      <c r="V1010" s="100">
        <f>Planning!V$942</f>
        <v>0</v>
      </c>
      <c r="W1010" s="98">
        <f>Planning!W$942</f>
        <v>0</v>
      </c>
      <c r="X1010" s="99">
        <f>Planning!X$942</f>
        <v>0</v>
      </c>
      <c r="Y1010" s="99">
        <f>Planning!Y$942</f>
        <v>0</v>
      </c>
      <c r="Z1010" s="99">
        <f>Planning!Z$942</f>
        <v>0</v>
      </c>
      <c r="AA1010" s="99">
        <f>Planning!AA$942</f>
        <v>0</v>
      </c>
      <c r="AB1010" s="99">
        <f>Planning!AB$942</f>
        <v>0</v>
      </c>
      <c r="AC1010" s="99">
        <f>Planning!AC$942</f>
        <v>0</v>
      </c>
      <c r="AD1010" s="100">
        <f>Planning!AD$942</f>
        <v>0</v>
      </c>
      <c r="AE1010" s="98">
        <f>Planning!AE$942</f>
        <v>0</v>
      </c>
      <c r="AF1010" s="99">
        <f>Planning!AF$942</f>
        <v>0</v>
      </c>
      <c r="AG1010" s="99">
        <f>Planning!AG$942</f>
        <v>0</v>
      </c>
      <c r="AH1010" s="99">
        <f>Planning!AH$942</f>
        <v>0</v>
      </c>
      <c r="AI1010" s="99">
        <f>Planning!AI$942</f>
        <v>0</v>
      </c>
      <c r="AJ1010" s="100">
        <f>Planning!AJ$942</f>
        <v>0</v>
      </c>
      <c r="AK1010" s="98">
        <f>Planning!AK$942</f>
        <v>0</v>
      </c>
      <c r="AL1010" s="99">
        <f>Planning!AL$942</f>
        <v>0</v>
      </c>
      <c r="AM1010" s="99">
        <f>Planning!AM$942</f>
        <v>0</v>
      </c>
      <c r="AN1010" s="99">
        <f>Planning!AN$942</f>
        <v>0</v>
      </c>
      <c r="AO1010" s="99">
        <f>Planning!AO$942</f>
        <v>0</v>
      </c>
      <c r="AP1010" s="99">
        <f>Planning!AP$942</f>
        <v>0</v>
      </c>
      <c r="AQ1010" s="99">
        <f>Planning!AQ$942</f>
        <v>0</v>
      </c>
      <c r="AR1010" s="99">
        <f>Planning!AR$942</f>
        <v>0</v>
      </c>
      <c r="AS1010" s="99">
        <f>Planning!AS$942</f>
        <v>0</v>
      </c>
      <c r="AT1010" s="100">
        <f>Planning!AT$942</f>
        <v>0</v>
      </c>
      <c r="AU1010" s="98">
        <f>Planning!AU$942</f>
        <v>0</v>
      </c>
      <c r="AV1010" s="99">
        <f>Planning!AV$942</f>
        <v>0</v>
      </c>
      <c r="AW1010" s="99">
        <f>Planning!AW$942</f>
        <v>0</v>
      </c>
      <c r="AX1010" s="99">
        <f>Planning!AX$942</f>
        <v>0</v>
      </c>
      <c r="AY1010" s="99">
        <f>Planning!AY$942</f>
        <v>0</v>
      </c>
      <c r="AZ1010" s="99">
        <f>Planning!AZ$942</f>
        <v>0</v>
      </c>
      <c r="BA1010" s="99">
        <f>Planning!BA$942</f>
        <v>0</v>
      </c>
      <c r="BB1010" s="100">
        <f>Planning!BB$942</f>
        <v>0</v>
      </c>
      <c r="BC1010" s="69">
        <f>Planning!BC$942</f>
        <v>0</v>
      </c>
      <c r="BD1010" s="102"/>
      <c r="BE1010" s="408">
        <f>Planning!BE$942</f>
        <v>0</v>
      </c>
      <c r="BF1010" s="409">
        <f>Planning!BF$942</f>
        <v>0</v>
      </c>
      <c r="BG1010" s="74">
        <f>Planning!BG$942</f>
        <v>0</v>
      </c>
      <c r="BH1010" s="75">
        <f>Planning!BH$942</f>
        <v>0</v>
      </c>
      <c r="BI1010" s="76" t="str">
        <f>Planning!BI$942</f>
        <v/>
      </c>
      <c r="BJ1010" s="77">
        <f>Planning!BJ$942</f>
        <v>0</v>
      </c>
      <c r="BL1010" s="210">
        <f>Planning!BL$942</f>
        <v>0</v>
      </c>
      <c r="BM1010" s="143">
        <f>Planning!BP$942</f>
        <v>0</v>
      </c>
      <c r="NL1010" s="43" t="s">
        <v>63</v>
      </c>
    </row>
    <row r="1011" spans="1:376" ht="10.199999999999999" hidden="1" customHeight="1">
      <c r="A1011" s="25"/>
      <c r="B1011" s="337"/>
      <c r="C1011" s="424"/>
      <c r="D1011" s="15"/>
      <c r="E1011" s="101"/>
      <c r="F1011" s="101"/>
      <c r="G1011" s="101"/>
      <c r="H1011" s="323"/>
      <c r="I1011" s="402">
        <f>Conges!$B$30</f>
        <v>44923</v>
      </c>
      <c r="J1011" s="403"/>
      <c r="K1011" s="403"/>
      <c r="L1011" s="403"/>
      <c r="M1011" s="403"/>
      <c r="N1011" s="78" t="str">
        <f>Planning!N$977</f>
        <v/>
      </c>
      <c r="O1011" s="95">
        <f>Planning!O$977</f>
        <v>0</v>
      </c>
      <c r="P1011" s="96">
        <f>Planning!P$977</f>
        <v>0</v>
      </c>
      <c r="Q1011" s="96">
        <f>Planning!Q$977</f>
        <v>0</v>
      </c>
      <c r="R1011" s="96">
        <f>Planning!R$977</f>
        <v>0</v>
      </c>
      <c r="S1011" s="96">
        <f>Planning!S$977</f>
        <v>0</v>
      </c>
      <c r="T1011" s="96">
        <f>Planning!T$977</f>
        <v>0</v>
      </c>
      <c r="U1011" s="96">
        <f>Planning!U$977</f>
        <v>0</v>
      </c>
      <c r="V1011" s="97">
        <f>Planning!V$977</f>
        <v>0</v>
      </c>
      <c r="W1011" s="95">
        <f>Planning!W$977</f>
        <v>0</v>
      </c>
      <c r="X1011" s="96">
        <f>Planning!X$977</f>
        <v>0</v>
      </c>
      <c r="Y1011" s="96">
        <f>Planning!Y$977</f>
        <v>0</v>
      </c>
      <c r="Z1011" s="96">
        <f>Planning!Z$977</f>
        <v>0</v>
      </c>
      <c r="AA1011" s="96">
        <f>Planning!AA$977</f>
        <v>0</v>
      </c>
      <c r="AB1011" s="96">
        <f>Planning!AB$977</f>
        <v>0</v>
      </c>
      <c r="AC1011" s="96">
        <f>Planning!AC$977</f>
        <v>0</v>
      </c>
      <c r="AD1011" s="97">
        <f>Planning!AD$977</f>
        <v>0</v>
      </c>
      <c r="AE1011" s="95">
        <f>Planning!AE$977</f>
        <v>0</v>
      </c>
      <c r="AF1011" s="96">
        <f>Planning!AF$977</f>
        <v>0</v>
      </c>
      <c r="AG1011" s="96">
        <f>Planning!AG$977</f>
        <v>0</v>
      </c>
      <c r="AH1011" s="96">
        <f>Planning!AH$977</f>
        <v>0</v>
      </c>
      <c r="AI1011" s="96">
        <f>Planning!AI$977</f>
        <v>0</v>
      </c>
      <c r="AJ1011" s="97">
        <f>Planning!AJ$977</f>
        <v>0</v>
      </c>
      <c r="AK1011" s="95">
        <f>Planning!AK$977</f>
        <v>0</v>
      </c>
      <c r="AL1011" s="96">
        <f>Planning!AL$977</f>
        <v>0</v>
      </c>
      <c r="AM1011" s="96">
        <f>Planning!AM$977</f>
        <v>0</v>
      </c>
      <c r="AN1011" s="96">
        <f>Planning!AN$977</f>
        <v>0</v>
      </c>
      <c r="AO1011" s="96">
        <f>Planning!AO$977</f>
        <v>0</v>
      </c>
      <c r="AP1011" s="96">
        <f>Planning!AP$977</f>
        <v>0</v>
      </c>
      <c r="AQ1011" s="96">
        <f>Planning!AQ$977</f>
        <v>0</v>
      </c>
      <c r="AR1011" s="96">
        <f>Planning!AR$977</f>
        <v>0</v>
      </c>
      <c r="AS1011" s="96">
        <f>Planning!AS$977</f>
        <v>0</v>
      </c>
      <c r="AT1011" s="97">
        <f>Planning!AT$977</f>
        <v>0</v>
      </c>
      <c r="AU1011" s="95">
        <f>Planning!AU$977</f>
        <v>0</v>
      </c>
      <c r="AV1011" s="96">
        <f>Planning!AV$977</f>
        <v>0</v>
      </c>
      <c r="AW1011" s="96">
        <f>Planning!AW$977</f>
        <v>0</v>
      </c>
      <c r="AX1011" s="96">
        <f>Planning!AX$977</f>
        <v>0</v>
      </c>
      <c r="AY1011" s="96">
        <f>Planning!AY$977</f>
        <v>0</v>
      </c>
      <c r="AZ1011" s="96">
        <f>Planning!AZ$977</f>
        <v>0</v>
      </c>
      <c r="BA1011" s="96">
        <f>Planning!BA$977</f>
        <v>0</v>
      </c>
      <c r="BB1011" s="97">
        <f>Planning!BB$977</f>
        <v>0</v>
      </c>
      <c r="BC1011" s="82">
        <f>Planning!BC$977</f>
        <v>0</v>
      </c>
      <c r="BD1011" s="102"/>
      <c r="BE1011" s="410">
        <f>Planning!BE$977</f>
        <v>0</v>
      </c>
      <c r="BF1011" s="411">
        <f>Planning!BF$977</f>
        <v>0</v>
      </c>
      <c r="BG1011" s="88">
        <f>Planning!BG$977</f>
        <v>0</v>
      </c>
      <c r="BH1011" s="89">
        <f>Planning!BH$977</f>
        <v>0</v>
      </c>
      <c r="BI1011" s="90" t="str">
        <f>Planning!BI$977</f>
        <v/>
      </c>
      <c r="BJ1011" s="91">
        <f>Planning!BJ$977</f>
        <v>0</v>
      </c>
      <c r="BL1011" s="211">
        <f>Planning!BL$977</f>
        <v>0</v>
      </c>
      <c r="BM1011" s="142">
        <f>Planning!BP$977</f>
        <v>0</v>
      </c>
      <c r="NL1011" s="43" t="s">
        <v>63</v>
      </c>
    </row>
    <row r="1012" spans="1:376" ht="10.199999999999999" hidden="1" customHeight="1">
      <c r="A1012" s="25"/>
      <c r="B1012" s="337"/>
      <c r="C1012" s="424"/>
      <c r="D1012" s="15"/>
      <c r="E1012" s="101"/>
      <c r="F1012" s="101"/>
      <c r="G1012" s="101"/>
      <c r="H1012" s="323"/>
      <c r="I1012" s="400">
        <f>Conges!$B$31</f>
        <v>44924</v>
      </c>
      <c r="J1012" s="401"/>
      <c r="K1012" s="401"/>
      <c r="L1012" s="401"/>
      <c r="M1012" s="401"/>
      <c r="N1012" s="65" t="str">
        <f>Planning!N$1012</f>
        <v/>
      </c>
      <c r="O1012" s="98">
        <f>Planning!O$1012</f>
        <v>0</v>
      </c>
      <c r="P1012" s="99">
        <f>Planning!P$1012</f>
        <v>0</v>
      </c>
      <c r="Q1012" s="99">
        <f>Planning!Q$1012</f>
        <v>0</v>
      </c>
      <c r="R1012" s="99">
        <f>Planning!R$1012</f>
        <v>0</v>
      </c>
      <c r="S1012" s="99">
        <f>Planning!S$1012</f>
        <v>0</v>
      </c>
      <c r="T1012" s="99">
        <f>Planning!T$1012</f>
        <v>0</v>
      </c>
      <c r="U1012" s="99">
        <f>Planning!U$1012</f>
        <v>0</v>
      </c>
      <c r="V1012" s="100">
        <f>Planning!V$1012</f>
        <v>0</v>
      </c>
      <c r="W1012" s="98">
        <f>Planning!W$1012</f>
        <v>0</v>
      </c>
      <c r="X1012" s="99">
        <f>Planning!X$1012</f>
        <v>0</v>
      </c>
      <c r="Y1012" s="99">
        <f>Planning!Y$1012</f>
        <v>0</v>
      </c>
      <c r="Z1012" s="99">
        <f>Planning!Z$1012</f>
        <v>0</v>
      </c>
      <c r="AA1012" s="99">
        <f>Planning!AA$1012</f>
        <v>0</v>
      </c>
      <c r="AB1012" s="99">
        <f>Planning!AB$1012</f>
        <v>0</v>
      </c>
      <c r="AC1012" s="99">
        <f>Planning!AC$1012</f>
        <v>0</v>
      </c>
      <c r="AD1012" s="100">
        <f>Planning!AD$1012</f>
        <v>0</v>
      </c>
      <c r="AE1012" s="98">
        <f>Planning!AE$1012</f>
        <v>0</v>
      </c>
      <c r="AF1012" s="99">
        <f>Planning!AF$1012</f>
        <v>0</v>
      </c>
      <c r="AG1012" s="99">
        <f>Planning!AG$1012</f>
        <v>0</v>
      </c>
      <c r="AH1012" s="99">
        <f>Planning!AH$1012</f>
        <v>0</v>
      </c>
      <c r="AI1012" s="99">
        <f>Planning!AI$1012</f>
        <v>0</v>
      </c>
      <c r="AJ1012" s="100">
        <f>Planning!AJ$1012</f>
        <v>0</v>
      </c>
      <c r="AK1012" s="98">
        <f>Planning!AK$1012</f>
        <v>0</v>
      </c>
      <c r="AL1012" s="99">
        <f>Planning!AL$1012</f>
        <v>0</v>
      </c>
      <c r="AM1012" s="99">
        <f>Planning!AM$1012</f>
        <v>0</v>
      </c>
      <c r="AN1012" s="99">
        <f>Planning!AN$1012</f>
        <v>0</v>
      </c>
      <c r="AO1012" s="99">
        <f>Planning!AO$1012</f>
        <v>0</v>
      </c>
      <c r="AP1012" s="99">
        <f>Planning!AP$1012</f>
        <v>0</v>
      </c>
      <c r="AQ1012" s="99">
        <f>Planning!AQ$1012</f>
        <v>0</v>
      </c>
      <c r="AR1012" s="99">
        <f>Planning!AR$1012</f>
        <v>0</v>
      </c>
      <c r="AS1012" s="99">
        <f>Planning!AS$1012</f>
        <v>0</v>
      </c>
      <c r="AT1012" s="100">
        <f>Planning!AT$1012</f>
        <v>0</v>
      </c>
      <c r="AU1012" s="98">
        <f>Planning!AU$1012</f>
        <v>0</v>
      </c>
      <c r="AV1012" s="99">
        <f>Planning!AV$1012</f>
        <v>0</v>
      </c>
      <c r="AW1012" s="99">
        <f>Planning!AW$1012</f>
        <v>0</v>
      </c>
      <c r="AX1012" s="99">
        <f>Planning!AX$1012</f>
        <v>0</v>
      </c>
      <c r="AY1012" s="99">
        <f>Planning!AY$1012</f>
        <v>0</v>
      </c>
      <c r="AZ1012" s="99">
        <f>Planning!AZ$1012</f>
        <v>0</v>
      </c>
      <c r="BA1012" s="99">
        <f>Planning!BA$1012</f>
        <v>0</v>
      </c>
      <c r="BB1012" s="100">
        <f>Planning!BB$1012</f>
        <v>0</v>
      </c>
      <c r="BC1012" s="69">
        <f>Planning!BC$1012</f>
        <v>0</v>
      </c>
      <c r="BD1012" s="102"/>
      <c r="BE1012" s="408">
        <f>Planning!BE$1012</f>
        <v>0</v>
      </c>
      <c r="BF1012" s="409">
        <f>Planning!BF$1012</f>
        <v>0</v>
      </c>
      <c r="BG1012" s="74">
        <f>Planning!BG$1012</f>
        <v>0</v>
      </c>
      <c r="BH1012" s="75">
        <f>Planning!BH$1012</f>
        <v>0</v>
      </c>
      <c r="BI1012" s="76" t="str">
        <f>Planning!BI$1012</f>
        <v/>
      </c>
      <c r="BJ1012" s="77">
        <f>Planning!BJ$1012</f>
        <v>0</v>
      </c>
      <c r="BL1012" s="210">
        <f>Planning!BL$1012</f>
        <v>0</v>
      </c>
      <c r="BM1012" s="143">
        <f>Planning!BP$1012</f>
        <v>0</v>
      </c>
      <c r="NL1012" s="43" t="s">
        <v>63</v>
      </c>
    </row>
    <row r="1013" spans="1:376" ht="10.199999999999999" hidden="1" customHeight="1">
      <c r="A1013" s="25"/>
      <c r="B1013" s="337"/>
      <c r="C1013" s="424"/>
      <c r="D1013" s="15"/>
      <c r="E1013" s="101"/>
      <c r="F1013" s="101"/>
      <c r="G1013" s="101"/>
      <c r="H1013" s="323"/>
      <c r="I1013" s="402">
        <f>Conges!$B$32</f>
        <v>44925</v>
      </c>
      <c r="J1013" s="403"/>
      <c r="K1013" s="403"/>
      <c r="L1013" s="403"/>
      <c r="M1013" s="403"/>
      <c r="N1013" s="78" t="str">
        <f>Planning!N$1047</f>
        <v/>
      </c>
      <c r="O1013" s="95">
        <f>Planning!O$1047</f>
        <v>0</v>
      </c>
      <c r="P1013" s="96">
        <f>Planning!P$1047</f>
        <v>0</v>
      </c>
      <c r="Q1013" s="96">
        <f>Planning!Q$1047</f>
        <v>0</v>
      </c>
      <c r="R1013" s="96">
        <f>Planning!R$1047</f>
        <v>0</v>
      </c>
      <c r="S1013" s="96">
        <f>Planning!S$1047</f>
        <v>0</v>
      </c>
      <c r="T1013" s="96">
        <f>Planning!T$1047</f>
        <v>0</v>
      </c>
      <c r="U1013" s="96">
        <f>Planning!U$1047</f>
        <v>0</v>
      </c>
      <c r="V1013" s="97">
        <f>Planning!V$1047</f>
        <v>0</v>
      </c>
      <c r="W1013" s="95">
        <f>Planning!W$1047</f>
        <v>0</v>
      </c>
      <c r="X1013" s="96">
        <f>Planning!X$1047</f>
        <v>0</v>
      </c>
      <c r="Y1013" s="96">
        <f>Planning!Y$1047</f>
        <v>0</v>
      </c>
      <c r="Z1013" s="96">
        <f>Planning!Z$1047</f>
        <v>0</v>
      </c>
      <c r="AA1013" s="96">
        <f>Planning!AA$1047</f>
        <v>0</v>
      </c>
      <c r="AB1013" s="96">
        <f>Planning!AB$1047</f>
        <v>0</v>
      </c>
      <c r="AC1013" s="96">
        <f>Planning!AC$1047</f>
        <v>0</v>
      </c>
      <c r="AD1013" s="97">
        <f>Planning!AD$1047</f>
        <v>0</v>
      </c>
      <c r="AE1013" s="95">
        <f>Planning!AE$1047</f>
        <v>0</v>
      </c>
      <c r="AF1013" s="96">
        <f>Planning!AF$1047</f>
        <v>0</v>
      </c>
      <c r="AG1013" s="96">
        <f>Planning!AG$1047</f>
        <v>0</v>
      </c>
      <c r="AH1013" s="96">
        <f>Planning!AH$1047</f>
        <v>0</v>
      </c>
      <c r="AI1013" s="96">
        <f>Planning!AI$1047</f>
        <v>0</v>
      </c>
      <c r="AJ1013" s="97">
        <f>Planning!AJ$1047</f>
        <v>0</v>
      </c>
      <c r="AK1013" s="95">
        <f>Planning!AK$1047</f>
        <v>0</v>
      </c>
      <c r="AL1013" s="96">
        <f>Planning!AL$1047</f>
        <v>0</v>
      </c>
      <c r="AM1013" s="96">
        <f>Planning!AM$1047</f>
        <v>0</v>
      </c>
      <c r="AN1013" s="96">
        <f>Planning!AN$1047</f>
        <v>0</v>
      </c>
      <c r="AO1013" s="96">
        <f>Planning!AO$1047</f>
        <v>0</v>
      </c>
      <c r="AP1013" s="96">
        <f>Planning!AP$1047</f>
        <v>0</v>
      </c>
      <c r="AQ1013" s="96">
        <f>Planning!AQ$1047</f>
        <v>0</v>
      </c>
      <c r="AR1013" s="96">
        <f>Planning!AR$1047</f>
        <v>0</v>
      </c>
      <c r="AS1013" s="96">
        <f>Planning!AS$1047</f>
        <v>0</v>
      </c>
      <c r="AT1013" s="97">
        <f>Planning!AT$1047</f>
        <v>0</v>
      </c>
      <c r="AU1013" s="95">
        <f>Planning!AU$1047</f>
        <v>0</v>
      </c>
      <c r="AV1013" s="96">
        <f>Planning!AV$1047</f>
        <v>0</v>
      </c>
      <c r="AW1013" s="96">
        <f>Planning!AW$1047</f>
        <v>0</v>
      </c>
      <c r="AX1013" s="96">
        <f>Planning!AX$1047</f>
        <v>0</v>
      </c>
      <c r="AY1013" s="96">
        <f>Planning!AY$1047</f>
        <v>0</v>
      </c>
      <c r="AZ1013" s="96">
        <f>Planning!AZ$1047</f>
        <v>0</v>
      </c>
      <c r="BA1013" s="96">
        <f>Planning!BA$1047</f>
        <v>0</v>
      </c>
      <c r="BB1013" s="97">
        <f>Planning!BB$1047</f>
        <v>0</v>
      </c>
      <c r="BC1013" s="82">
        <f>Planning!BC$1047</f>
        <v>0</v>
      </c>
      <c r="BD1013" s="102"/>
      <c r="BE1013" s="410">
        <f>Planning!BE$1047</f>
        <v>0</v>
      </c>
      <c r="BF1013" s="411">
        <f>Planning!BF$1047</f>
        <v>0</v>
      </c>
      <c r="BG1013" s="88">
        <f>Planning!BG$1047</f>
        <v>0</v>
      </c>
      <c r="BH1013" s="89">
        <f>Planning!BH$1047</f>
        <v>0</v>
      </c>
      <c r="BI1013" s="90" t="str">
        <f>Planning!BI$1047</f>
        <v/>
      </c>
      <c r="BJ1013" s="91">
        <f>Planning!BJ$1047</f>
        <v>0</v>
      </c>
      <c r="BL1013" s="211">
        <f>Planning!BL$1047</f>
        <v>0</v>
      </c>
      <c r="BM1013" s="142">
        <f>Planning!BP$1047</f>
        <v>0</v>
      </c>
      <c r="NL1013" s="43" t="s">
        <v>63</v>
      </c>
    </row>
    <row r="1014" spans="1:376" ht="10.199999999999999" hidden="1" customHeight="1" thickBot="1">
      <c r="A1014" s="25"/>
      <c r="B1014" s="337"/>
      <c r="C1014" s="424"/>
      <c r="D1014" s="15"/>
      <c r="E1014" s="101"/>
      <c r="F1014" s="101"/>
      <c r="G1014" s="101"/>
      <c r="H1014" s="323"/>
      <c r="I1014" s="400">
        <f>Conges!$B$33</f>
        <v>44926</v>
      </c>
      <c r="J1014" s="401"/>
      <c r="K1014" s="401"/>
      <c r="L1014" s="401"/>
      <c r="M1014" s="401"/>
      <c r="N1014" s="65" t="str">
        <f>Planning!N$1082</f>
        <v/>
      </c>
      <c r="O1014" s="98">
        <f>Planning!O$1082</f>
        <v>0</v>
      </c>
      <c r="P1014" s="99">
        <f>Planning!P$1082</f>
        <v>0</v>
      </c>
      <c r="Q1014" s="99">
        <f>Planning!Q$1082</f>
        <v>0</v>
      </c>
      <c r="R1014" s="99">
        <f>Planning!R$1082</f>
        <v>0</v>
      </c>
      <c r="S1014" s="99">
        <f>Planning!S$1082</f>
        <v>0</v>
      </c>
      <c r="T1014" s="99">
        <f>Planning!T$1082</f>
        <v>0</v>
      </c>
      <c r="U1014" s="99">
        <f>Planning!U$1082</f>
        <v>0</v>
      </c>
      <c r="V1014" s="100">
        <f>Planning!V$1082</f>
        <v>0</v>
      </c>
      <c r="W1014" s="98">
        <f>Planning!W$1082</f>
        <v>0</v>
      </c>
      <c r="X1014" s="99">
        <f>Planning!X$1082</f>
        <v>0</v>
      </c>
      <c r="Y1014" s="99">
        <f>Planning!Y$1082</f>
        <v>0</v>
      </c>
      <c r="Z1014" s="99">
        <f>Planning!Z$1082</f>
        <v>0</v>
      </c>
      <c r="AA1014" s="99">
        <f>Planning!AA$1082</f>
        <v>0</v>
      </c>
      <c r="AB1014" s="99">
        <f>Planning!AB$1082</f>
        <v>0</v>
      </c>
      <c r="AC1014" s="99">
        <f>Planning!AC$1082</f>
        <v>0</v>
      </c>
      <c r="AD1014" s="100">
        <f>Planning!AD$1082</f>
        <v>0</v>
      </c>
      <c r="AE1014" s="98">
        <f>Planning!AE$1082</f>
        <v>0</v>
      </c>
      <c r="AF1014" s="99">
        <f>Planning!AF$1082</f>
        <v>0</v>
      </c>
      <c r="AG1014" s="99">
        <f>Planning!AG$1082</f>
        <v>0</v>
      </c>
      <c r="AH1014" s="99">
        <f>Planning!AH$1082</f>
        <v>0</v>
      </c>
      <c r="AI1014" s="99">
        <f>Planning!AI$1082</f>
        <v>0</v>
      </c>
      <c r="AJ1014" s="100">
        <f>Planning!AJ$1082</f>
        <v>0</v>
      </c>
      <c r="AK1014" s="98">
        <f>Planning!AK$1082</f>
        <v>0</v>
      </c>
      <c r="AL1014" s="99">
        <f>Planning!AL$1082</f>
        <v>0</v>
      </c>
      <c r="AM1014" s="99">
        <f>Planning!AM$1082</f>
        <v>0</v>
      </c>
      <c r="AN1014" s="99">
        <f>Planning!AN$1082</f>
        <v>0</v>
      </c>
      <c r="AO1014" s="99">
        <f>Planning!AO$1082</f>
        <v>0</v>
      </c>
      <c r="AP1014" s="99">
        <f>Planning!AP$1082</f>
        <v>0</v>
      </c>
      <c r="AQ1014" s="99">
        <f>Planning!AQ$1082</f>
        <v>0</v>
      </c>
      <c r="AR1014" s="99">
        <f>Planning!AR$1082</f>
        <v>0</v>
      </c>
      <c r="AS1014" s="99">
        <f>Planning!AS$1082</f>
        <v>0</v>
      </c>
      <c r="AT1014" s="100">
        <f>Planning!AT$1082</f>
        <v>0</v>
      </c>
      <c r="AU1014" s="98">
        <f>Planning!AU$1082</f>
        <v>0</v>
      </c>
      <c r="AV1014" s="99">
        <f>Planning!AV$1082</f>
        <v>0</v>
      </c>
      <c r="AW1014" s="99">
        <f>Planning!AW$1082</f>
        <v>0</v>
      </c>
      <c r="AX1014" s="99">
        <f>Planning!AX$1082</f>
        <v>0</v>
      </c>
      <c r="AY1014" s="99">
        <f>Planning!AY$1082</f>
        <v>0</v>
      </c>
      <c r="AZ1014" s="99">
        <f>Planning!AZ$1082</f>
        <v>0</v>
      </c>
      <c r="BA1014" s="99">
        <f>Planning!BA$1082</f>
        <v>0</v>
      </c>
      <c r="BB1014" s="100">
        <f>Planning!BB$1082</f>
        <v>0</v>
      </c>
      <c r="BC1014" s="69">
        <f>Planning!BC$1082</f>
        <v>0</v>
      </c>
      <c r="BD1014" s="102"/>
      <c r="BE1014" s="412">
        <f>Planning!BE$1082</f>
        <v>0</v>
      </c>
      <c r="BF1014" s="413">
        <f>Planning!BF$1082</f>
        <v>0</v>
      </c>
      <c r="BG1014" s="104">
        <f>Planning!BG$1082</f>
        <v>0</v>
      </c>
      <c r="BH1014" s="105">
        <f>Planning!BH$1082</f>
        <v>0</v>
      </c>
      <c r="BI1014" s="106" t="str">
        <f>Planning!BI$1082</f>
        <v/>
      </c>
      <c r="BJ1014" s="107">
        <f>Planning!BJ$1082</f>
        <v>0</v>
      </c>
      <c r="BL1014" s="213">
        <f>Planning!BL$1082</f>
        <v>0</v>
      </c>
      <c r="BM1014" s="151">
        <f>Planning!BP$1082</f>
        <v>0</v>
      </c>
      <c r="NL1014" s="43" t="s">
        <v>63</v>
      </c>
    </row>
    <row r="1015" spans="1:376" ht="10.199999999999999" hidden="1" customHeight="1" thickBot="1">
      <c r="B1015" s="337"/>
      <c r="C1015" s="425"/>
      <c r="D1015" s="17"/>
      <c r="E1015" s="140"/>
      <c r="F1015" s="140"/>
      <c r="G1015" s="140"/>
      <c r="H1015" s="11"/>
      <c r="I1015" s="19"/>
      <c r="J1015" s="19"/>
      <c r="K1015" s="19"/>
      <c r="L1015" s="19"/>
      <c r="M1015" s="19"/>
      <c r="N1015" s="12"/>
      <c r="O1015" s="27"/>
      <c r="P1015" s="28"/>
      <c r="Q1015" s="27"/>
      <c r="R1015" s="28"/>
      <c r="S1015" s="27"/>
      <c r="T1015" s="28"/>
      <c r="U1015" s="27"/>
      <c r="V1015" s="28"/>
      <c r="W1015" s="27"/>
      <c r="X1015" s="28"/>
      <c r="Y1015" s="27"/>
      <c r="Z1015" s="28"/>
      <c r="AA1015" s="27"/>
      <c r="AB1015" s="28"/>
      <c r="AC1015" s="27"/>
      <c r="AD1015" s="28"/>
      <c r="AE1015" s="27"/>
      <c r="AF1015" s="28"/>
      <c r="AG1015" s="27"/>
      <c r="AH1015" s="28"/>
      <c r="AI1015" s="27"/>
      <c r="AJ1015" s="28"/>
      <c r="AK1015" s="27"/>
      <c r="AL1015" s="28"/>
      <c r="AM1015" s="27"/>
      <c r="AN1015" s="28"/>
      <c r="AO1015" s="27"/>
      <c r="AP1015" s="28"/>
      <c r="AQ1015" s="27"/>
      <c r="AR1015" s="28"/>
      <c r="AS1015" s="27"/>
      <c r="AT1015" s="28"/>
      <c r="AU1015" s="27"/>
      <c r="AV1015" s="28"/>
      <c r="AW1015" s="27"/>
      <c r="AX1015" s="28"/>
      <c r="AY1015" s="27"/>
      <c r="AZ1015" s="28"/>
      <c r="BA1015" s="27"/>
      <c r="BB1015" s="28"/>
      <c r="BC1015" s="18"/>
      <c r="BD1015" s="103"/>
      <c r="BE1015" s="109"/>
      <c r="BF1015" s="109"/>
      <c r="BG1015" s="108"/>
      <c r="BH1015" s="109"/>
      <c r="BI1015" s="109"/>
      <c r="BJ1015" s="109"/>
      <c r="BK1015" s="45"/>
      <c r="BL1015" s="109"/>
      <c r="BM1015" s="152">
        <f>SUM(BM984:BM1014)</f>
        <v>0</v>
      </c>
    </row>
    <row r="1016" spans="1:376" ht="10.199999999999999" hidden="1" customHeight="1" thickBot="1">
      <c r="A1016" s="26"/>
      <c r="C1016" s="399"/>
      <c r="D1016" s="399"/>
      <c r="E1016" s="399"/>
      <c r="F1016" s="399"/>
      <c r="G1016" s="399"/>
      <c r="H1016" s="399"/>
      <c r="I1016" s="399"/>
      <c r="J1016" s="399"/>
      <c r="K1016" s="399"/>
      <c r="L1016" s="399"/>
      <c r="M1016" s="399"/>
      <c r="N1016" s="399"/>
      <c r="O1016" s="399"/>
      <c r="P1016" s="399"/>
      <c r="Q1016" s="399"/>
      <c r="R1016" s="399"/>
      <c r="S1016" s="399"/>
      <c r="T1016" s="399"/>
      <c r="U1016" s="399"/>
      <c r="V1016" s="399"/>
      <c r="W1016" s="399"/>
      <c r="X1016" s="399"/>
      <c r="Y1016" s="399"/>
      <c r="Z1016" s="399"/>
      <c r="AA1016" s="399"/>
      <c r="AB1016" s="399"/>
      <c r="AC1016" s="399"/>
      <c r="AD1016" s="399"/>
      <c r="AE1016" s="399"/>
      <c r="AF1016" s="399"/>
      <c r="AG1016" s="399"/>
      <c r="AH1016" s="399"/>
      <c r="AI1016" s="399"/>
      <c r="AJ1016" s="399"/>
      <c r="AK1016" s="399"/>
      <c r="AL1016" s="399"/>
      <c r="AM1016" s="399"/>
      <c r="AN1016" s="399"/>
      <c r="AO1016" s="399"/>
      <c r="AP1016" s="399"/>
      <c r="AQ1016" s="399"/>
      <c r="AR1016" s="399"/>
      <c r="AS1016" s="399"/>
      <c r="AT1016" s="399"/>
      <c r="AU1016" s="399"/>
      <c r="AV1016" s="399"/>
      <c r="AW1016" s="399"/>
      <c r="AX1016" s="399"/>
      <c r="AY1016" s="399"/>
      <c r="AZ1016" s="399"/>
      <c r="BA1016" s="399"/>
      <c r="BB1016" s="399"/>
      <c r="BC1016" s="399"/>
      <c r="BD1016" s="293"/>
      <c r="BE1016" s="44"/>
      <c r="BF1016" s="44"/>
      <c r="BG1016" s="44"/>
      <c r="BH1016" s="44"/>
      <c r="BI1016" s="44"/>
      <c r="BJ1016" s="44"/>
      <c r="BL1016" s="44"/>
      <c r="BM1016" s="44"/>
    </row>
    <row r="1017" spans="1:376" ht="18" hidden="1" customHeight="1" thickBot="1">
      <c r="A1017" s="26">
        <v>1</v>
      </c>
      <c r="B1017" s="337"/>
      <c r="C1017" s="404">
        <f>Prenoms!$B$31</f>
        <v>0</v>
      </c>
      <c r="D1017" s="405"/>
      <c r="E1017" s="405"/>
      <c r="F1017" s="405"/>
      <c r="G1017" s="405"/>
      <c r="H1017" s="405"/>
      <c r="I1017" s="405"/>
      <c r="J1017" s="405"/>
      <c r="K1017" s="405"/>
      <c r="L1017" s="405"/>
      <c r="M1017" s="405"/>
      <c r="N1017" s="405"/>
      <c r="O1017" s="405"/>
      <c r="P1017" s="405"/>
      <c r="Q1017" s="405"/>
      <c r="R1017" s="405"/>
      <c r="S1017" s="405"/>
      <c r="T1017" s="405"/>
      <c r="U1017" s="405"/>
      <c r="V1017" s="405"/>
      <c r="W1017" s="405"/>
      <c r="X1017" s="405"/>
      <c r="Y1017" s="405"/>
      <c r="Z1017" s="405"/>
      <c r="AA1017" s="405"/>
      <c r="AB1017" s="405"/>
      <c r="AC1017" s="405"/>
      <c r="AD1017" s="405"/>
      <c r="AE1017" s="405"/>
      <c r="AF1017" s="405"/>
      <c r="AG1017" s="405"/>
      <c r="AH1017" s="405"/>
      <c r="AI1017" s="405"/>
      <c r="AJ1017" s="405"/>
      <c r="AK1017" s="405"/>
      <c r="AL1017" s="405"/>
      <c r="AM1017" s="405"/>
      <c r="AN1017" s="405"/>
      <c r="AO1017" s="405"/>
      <c r="AP1017" s="405"/>
      <c r="AQ1017" s="405"/>
      <c r="AR1017" s="405"/>
      <c r="AS1017" s="405"/>
      <c r="AT1017" s="405"/>
      <c r="AU1017" s="405"/>
      <c r="AV1017" s="405"/>
      <c r="AW1017" s="405"/>
      <c r="AX1017" s="405"/>
      <c r="AY1017" s="405"/>
      <c r="AZ1017" s="405"/>
      <c r="BA1017" s="405"/>
      <c r="BB1017" s="405"/>
      <c r="BC1017" s="405"/>
      <c r="BD1017" s="102"/>
      <c r="BE1017" s="414" t="s">
        <v>13</v>
      </c>
      <c r="BF1017" s="415"/>
      <c r="BG1017" s="418" t="s">
        <v>50</v>
      </c>
      <c r="BH1017" s="420" t="s">
        <v>54</v>
      </c>
      <c r="BI1017" s="421"/>
      <c r="BJ1017" s="393" t="s">
        <v>46</v>
      </c>
      <c r="BL1017" s="359" t="s">
        <v>55</v>
      </c>
      <c r="BM1017" s="391" t="str">
        <f>Planning!BP1017</f>
        <v>R prévi</v>
      </c>
    </row>
    <row r="1018" spans="1:376" ht="10.199999999999999" hidden="1" customHeight="1">
      <c r="A1018" s="25"/>
      <c r="B1018" s="337"/>
      <c r="C1018" s="424">
        <f>$C1017</f>
        <v>0</v>
      </c>
      <c r="D1018" s="16"/>
      <c r="E1018" s="349"/>
      <c r="F1018" s="349"/>
      <c r="G1018" s="349"/>
      <c r="H1018" s="10"/>
      <c r="I1018" s="10"/>
      <c r="J1018" s="10"/>
      <c r="K1018" s="10"/>
      <c r="L1018" s="10"/>
      <c r="M1018" s="10"/>
      <c r="N1018" s="316">
        <v>7</v>
      </c>
      <c r="O1018" s="316"/>
      <c r="P1018" s="316">
        <v>8</v>
      </c>
      <c r="Q1018" s="316"/>
      <c r="R1018" s="316">
        <v>9</v>
      </c>
      <c r="S1018" s="316"/>
      <c r="T1018" s="316">
        <v>10</v>
      </c>
      <c r="U1018" s="316"/>
      <c r="V1018" s="316">
        <v>11</v>
      </c>
      <c r="W1018" s="316"/>
      <c r="X1018" s="316">
        <v>12</v>
      </c>
      <c r="Y1018" s="316"/>
      <c r="Z1018" s="316">
        <v>13</v>
      </c>
      <c r="AA1018" s="316"/>
      <c r="AB1018" s="316">
        <v>14</v>
      </c>
      <c r="AC1018" s="316"/>
      <c r="AD1018" s="316">
        <v>15</v>
      </c>
      <c r="AE1018" s="316"/>
      <c r="AF1018" s="316">
        <v>16</v>
      </c>
      <c r="AG1018" s="316"/>
      <c r="AH1018" s="316">
        <v>17</v>
      </c>
      <c r="AI1018" s="316"/>
      <c r="AJ1018" s="316">
        <v>18</v>
      </c>
      <c r="AK1018" s="316"/>
      <c r="AL1018" s="316">
        <v>19</v>
      </c>
      <c r="AM1018" s="316"/>
      <c r="AN1018" s="316">
        <v>20</v>
      </c>
      <c r="AO1018" s="316"/>
      <c r="AP1018" s="316">
        <v>21</v>
      </c>
      <c r="AQ1018" s="316"/>
      <c r="AR1018" s="316">
        <v>22</v>
      </c>
      <c r="AS1018" s="316"/>
      <c r="AT1018" s="316">
        <v>23</v>
      </c>
      <c r="AU1018" s="316"/>
      <c r="AV1018" s="316">
        <v>24</v>
      </c>
      <c r="AW1018" s="316"/>
      <c r="AX1018" s="316">
        <v>1</v>
      </c>
      <c r="AY1018" s="316"/>
      <c r="AZ1018" s="316">
        <v>2</v>
      </c>
      <c r="BA1018" s="316"/>
      <c r="BB1018" s="316">
        <v>3</v>
      </c>
      <c r="BC1018" s="346"/>
      <c r="BD1018" s="102"/>
      <c r="BE1018" s="416"/>
      <c r="BF1018" s="417"/>
      <c r="BG1018" s="419"/>
      <c r="BH1018" s="422"/>
      <c r="BI1018" s="423"/>
      <c r="BJ1018" s="407"/>
      <c r="BL1018" s="406"/>
      <c r="BM1018" s="392"/>
    </row>
    <row r="1019" spans="1:376" ht="10.199999999999999" hidden="1" customHeight="1">
      <c r="A1019" s="25"/>
      <c r="B1019" s="337"/>
      <c r="C1019" s="424"/>
      <c r="D1019" s="15"/>
      <c r="E1019" s="322"/>
      <c r="F1019" s="322"/>
      <c r="G1019" s="322"/>
      <c r="H1019" s="323" t="e">
        <f>IF(#REF!&lt;&gt;0,3,0)</f>
        <v>#REF!</v>
      </c>
      <c r="I1019" s="426">
        <f>Conges!$B$3</f>
        <v>44896</v>
      </c>
      <c r="J1019" s="427"/>
      <c r="K1019" s="427"/>
      <c r="L1019" s="427"/>
      <c r="M1019" s="427"/>
      <c r="N1019" s="60" t="str">
        <f>Planning!N$33</f>
        <v/>
      </c>
      <c r="O1019" s="92">
        <f>Planning!O$33</f>
        <v>0</v>
      </c>
      <c r="P1019" s="93">
        <f>Planning!P$33</f>
        <v>0</v>
      </c>
      <c r="Q1019" s="93">
        <f>Planning!Q$33</f>
        <v>0</v>
      </c>
      <c r="R1019" s="93">
        <f>Planning!R$33</f>
        <v>0</v>
      </c>
      <c r="S1019" s="93">
        <f>Planning!S$33</f>
        <v>0</v>
      </c>
      <c r="T1019" s="93">
        <f>Planning!T$33</f>
        <v>0</v>
      </c>
      <c r="U1019" s="93">
        <f>Planning!U$33</f>
        <v>0</v>
      </c>
      <c r="V1019" s="94">
        <f>Planning!V$33</f>
        <v>0</v>
      </c>
      <c r="W1019" s="93">
        <f>Planning!W$33</f>
        <v>0</v>
      </c>
      <c r="X1019" s="93">
        <f>Planning!X$33</f>
        <v>0</v>
      </c>
      <c r="Y1019" s="93">
        <f>Planning!Y$33</f>
        <v>0</v>
      </c>
      <c r="Z1019" s="93">
        <f>Planning!Z$33</f>
        <v>0</v>
      </c>
      <c r="AA1019" s="93">
        <f>Planning!AA$33</f>
        <v>0</v>
      </c>
      <c r="AB1019" s="93">
        <f>Planning!AB$33</f>
        <v>0</v>
      </c>
      <c r="AC1019" s="93">
        <f>Planning!AC$33</f>
        <v>0</v>
      </c>
      <c r="AD1019" s="93">
        <f>Planning!AD$33</f>
        <v>0</v>
      </c>
      <c r="AE1019" s="92">
        <f>Planning!AE$33</f>
        <v>0</v>
      </c>
      <c r="AF1019" s="93">
        <f>Planning!AF$33</f>
        <v>0</v>
      </c>
      <c r="AG1019" s="93">
        <f>Planning!AG$33</f>
        <v>0</v>
      </c>
      <c r="AH1019" s="93">
        <f>Planning!AH$33</f>
        <v>0</v>
      </c>
      <c r="AI1019" s="93">
        <f>Planning!AI$33</f>
        <v>0</v>
      </c>
      <c r="AJ1019" s="94">
        <f>Planning!AJ$33</f>
        <v>0</v>
      </c>
      <c r="AK1019" s="93">
        <f>Planning!AK$33</f>
        <v>0</v>
      </c>
      <c r="AL1019" s="93">
        <f>Planning!AL$33</f>
        <v>0</v>
      </c>
      <c r="AM1019" s="93">
        <f>Planning!AM$33</f>
        <v>0</v>
      </c>
      <c r="AN1019" s="93">
        <f>Planning!AN$33</f>
        <v>0</v>
      </c>
      <c r="AO1019" s="93">
        <f>Planning!AO$33</f>
        <v>0</v>
      </c>
      <c r="AP1019" s="93">
        <f>Planning!AP$33</f>
        <v>0</v>
      </c>
      <c r="AQ1019" s="93">
        <f>Planning!AQ$33</f>
        <v>0</v>
      </c>
      <c r="AR1019" s="93">
        <f>Planning!AR$33</f>
        <v>0</v>
      </c>
      <c r="AS1019" s="93">
        <f>Planning!AS$33</f>
        <v>0</v>
      </c>
      <c r="AT1019" s="93">
        <f>Planning!AT$33</f>
        <v>0</v>
      </c>
      <c r="AU1019" s="92">
        <f>Planning!AU$33</f>
        <v>0</v>
      </c>
      <c r="AV1019" s="93">
        <f>Planning!AV$33</f>
        <v>0</v>
      </c>
      <c r="AW1019" s="93">
        <f>Planning!AW$33</f>
        <v>0</v>
      </c>
      <c r="AX1019" s="93">
        <f>Planning!AX$33</f>
        <v>0</v>
      </c>
      <c r="AY1019" s="93">
        <f>Planning!AY$33</f>
        <v>0</v>
      </c>
      <c r="AZ1019" s="93">
        <f>Planning!AZ$33</f>
        <v>0</v>
      </c>
      <c r="BA1019" s="93">
        <f>Planning!BA$33</f>
        <v>0</v>
      </c>
      <c r="BB1019" s="94">
        <f>Planning!BB$33</f>
        <v>0</v>
      </c>
      <c r="BC1019" s="64">
        <f>Planning!BC$33</f>
        <v>0</v>
      </c>
      <c r="BD1019" s="102"/>
      <c r="BE1019" s="428">
        <f>Planning!BE$33</f>
        <v>0</v>
      </c>
      <c r="BF1019" s="429">
        <f>Planning!BF$33</f>
        <v>0</v>
      </c>
      <c r="BG1019" s="70">
        <f>Planning!BG$33</f>
        <v>0</v>
      </c>
      <c r="BH1019" s="71">
        <f>Planning!BH$33</f>
        <v>0</v>
      </c>
      <c r="BI1019" s="72" t="str">
        <f>Planning!BI$33</f>
        <v/>
      </c>
      <c r="BJ1019" s="73">
        <f>Planning!BJ$33</f>
        <v>0</v>
      </c>
      <c r="BL1019" s="212">
        <f>Planning!BL$33</f>
        <v>0</v>
      </c>
      <c r="BM1019" s="141">
        <f>Planning!BP$33</f>
        <v>0</v>
      </c>
      <c r="NL1019" s="43" t="s">
        <v>63</v>
      </c>
    </row>
    <row r="1020" spans="1:376" ht="10.199999999999999" hidden="1" customHeight="1">
      <c r="A1020" s="25"/>
      <c r="B1020" s="337"/>
      <c r="C1020" s="424"/>
      <c r="D1020" s="15"/>
      <c r="E1020" s="322"/>
      <c r="F1020" s="322"/>
      <c r="G1020" s="322"/>
      <c r="H1020" s="323"/>
      <c r="I1020" s="402">
        <f>Conges!$B$4</f>
        <v>44897</v>
      </c>
      <c r="J1020" s="403"/>
      <c r="K1020" s="403"/>
      <c r="L1020" s="403"/>
      <c r="M1020" s="403"/>
      <c r="N1020" s="78" t="str">
        <f>Planning!N$68</f>
        <v/>
      </c>
      <c r="O1020" s="95">
        <f>Planning!O$68</f>
        <v>0</v>
      </c>
      <c r="P1020" s="96">
        <f>Planning!P$68</f>
        <v>0</v>
      </c>
      <c r="Q1020" s="96">
        <f>Planning!Q$68</f>
        <v>0</v>
      </c>
      <c r="R1020" s="96">
        <f>Planning!R$68</f>
        <v>0</v>
      </c>
      <c r="S1020" s="96">
        <f>Planning!S$68</f>
        <v>0</v>
      </c>
      <c r="T1020" s="96">
        <f>Planning!T$68</f>
        <v>0</v>
      </c>
      <c r="U1020" s="96">
        <f>Planning!U$68</f>
        <v>0</v>
      </c>
      <c r="V1020" s="97">
        <f>Planning!V$68</f>
        <v>0</v>
      </c>
      <c r="W1020" s="96">
        <f>Planning!W$68</f>
        <v>0</v>
      </c>
      <c r="X1020" s="96">
        <f>Planning!X$68</f>
        <v>0</v>
      </c>
      <c r="Y1020" s="96">
        <f>Planning!Y$68</f>
        <v>0</v>
      </c>
      <c r="Z1020" s="96">
        <f>Planning!Z$68</f>
        <v>0</v>
      </c>
      <c r="AA1020" s="96">
        <f>Planning!AA$68</f>
        <v>0</v>
      </c>
      <c r="AB1020" s="96">
        <f>Planning!AB$68</f>
        <v>0</v>
      </c>
      <c r="AC1020" s="96">
        <f>Planning!AC$68</f>
        <v>0</v>
      </c>
      <c r="AD1020" s="96">
        <f>Planning!AD$68</f>
        <v>0</v>
      </c>
      <c r="AE1020" s="95">
        <f>Planning!AE$68</f>
        <v>0</v>
      </c>
      <c r="AF1020" s="96">
        <f>Planning!AF$68</f>
        <v>0</v>
      </c>
      <c r="AG1020" s="96">
        <f>Planning!AG$68</f>
        <v>0</v>
      </c>
      <c r="AH1020" s="96">
        <f>Planning!AH$68</f>
        <v>0</v>
      </c>
      <c r="AI1020" s="96">
        <f>Planning!AI$68</f>
        <v>0</v>
      </c>
      <c r="AJ1020" s="97">
        <f>Planning!AJ$68</f>
        <v>0</v>
      </c>
      <c r="AK1020" s="96">
        <f>Planning!AK$68</f>
        <v>0</v>
      </c>
      <c r="AL1020" s="96">
        <f>Planning!AL$68</f>
        <v>0</v>
      </c>
      <c r="AM1020" s="96">
        <f>Planning!AM$68</f>
        <v>0</v>
      </c>
      <c r="AN1020" s="96">
        <f>Planning!AN$68</f>
        <v>0</v>
      </c>
      <c r="AO1020" s="96">
        <f>Planning!AO$68</f>
        <v>0</v>
      </c>
      <c r="AP1020" s="96">
        <f>Planning!AP$68</f>
        <v>0</v>
      </c>
      <c r="AQ1020" s="96">
        <f>Planning!AQ$68</f>
        <v>0</v>
      </c>
      <c r="AR1020" s="96">
        <f>Planning!AR$68</f>
        <v>0</v>
      </c>
      <c r="AS1020" s="96">
        <f>Planning!AS$68</f>
        <v>0</v>
      </c>
      <c r="AT1020" s="96">
        <f>Planning!AT$68</f>
        <v>0</v>
      </c>
      <c r="AU1020" s="95">
        <f>Planning!AU$68</f>
        <v>0</v>
      </c>
      <c r="AV1020" s="96">
        <f>Planning!AV$68</f>
        <v>0</v>
      </c>
      <c r="AW1020" s="96">
        <f>Planning!AW$68</f>
        <v>0</v>
      </c>
      <c r="AX1020" s="96">
        <f>Planning!AX$68</f>
        <v>0</v>
      </c>
      <c r="AY1020" s="96">
        <f>Planning!AY$68</f>
        <v>0</v>
      </c>
      <c r="AZ1020" s="96">
        <f>Planning!AZ$68</f>
        <v>0</v>
      </c>
      <c r="BA1020" s="96">
        <f>Planning!BA$68</f>
        <v>0</v>
      </c>
      <c r="BB1020" s="97">
        <f>Planning!BB$68</f>
        <v>0</v>
      </c>
      <c r="BC1020" s="82">
        <f>Planning!BC$68</f>
        <v>0</v>
      </c>
      <c r="BD1020" s="102"/>
      <c r="BE1020" s="410">
        <f>Planning!BE$68</f>
        <v>0</v>
      </c>
      <c r="BF1020" s="411">
        <f>Planning!BF$68</f>
        <v>0</v>
      </c>
      <c r="BG1020" s="88">
        <f>Planning!BG$68</f>
        <v>0</v>
      </c>
      <c r="BH1020" s="89">
        <f>Planning!BH$68</f>
        <v>0</v>
      </c>
      <c r="BI1020" s="90" t="str">
        <f>Planning!BI$68</f>
        <v/>
      </c>
      <c r="BJ1020" s="91">
        <f>Planning!BJ$68</f>
        <v>0</v>
      </c>
      <c r="BL1020" s="211">
        <f>Planning!BL$68</f>
        <v>0</v>
      </c>
      <c r="BM1020" s="142">
        <f>Planning!BP$68</f>
        <v>0</v>
      </c>
      <c r="NL1020" s="43" t="s">
        <v>63</v>
      </c>
    </row>
    <row r="1021" spans="1:376" ht="10.199999999999999" hidden="1" customHeight="1">
      <c r="A1021" s="25"/>
      <c r="B1021" s="337"/>
      <c r="C1021" s="424"/>
      <c r="D1021" s="15"/>
      <c r="E1021" s="324"/>
      <c r="F1021" s="324"/>
      <c r="G1021" s="324"/>
      <c r="H1021" s="323"/>
      <c r="I1021" s="400">
        <f>Conges!$B$5</f>
        <v>44898</v>
      </c>
      <c r="J1021" s="401"/>
      <c r="K1021" s="401"/>
      <c r="L1021" s="401"/>
      <c r="M1021" s="401"/>
      <c r="N1021" s="65" t="str">
        <f>Planning!N$103</f>
        <v/>
      </c>
      <c r="O1021" s="98">
        <f>Planning!O$103</f>
        <v>0</v>
      </c>
      <c r="P1021" s="99">
        <f>Planning!P$103</f>
        <v>0</v>
      </c>
      <c r="Q1021" s="99">
        <f>Planning!Q$103</f>
        <v>0</v>
      </c>
      <c r="R1021" s="99">
        <f>Planning!R$103</f>
        <v>0</v>
      </c>
      <c r="S1021" s="99">
        <f>Planning!S$103</f>
        <v>0</v>
      </c>
      <c r="T1021" s="99">
        <f>Planning!T$103</f>
        <v>0</v>
      </c>
      <c r="U1021" s="99">
        <f>Planning!U$103</f>
        <v>0</v>
      </c>
      <c r="V1021" s="100">
        <f>Planning!V$103</f>
        <v>0</v>
      </c>
      <c r="W1021" s="99">
        <f>Planning!W$103</f>
        <v>0</v>
      </c>
      <c r="X1021" s="99">
        <f>Planning!X$103</f>
        <v>0</v>
      </c>
      <c r="Y1021" s="99">
        <f>Planning!Y$103</f>
        <v>0</v>
      </c>
      <c r="Z1021" s="99">
        <f>Planning!Z$103</f>
        <v>0</v>
      </c>
      <c r="AA1021" s="99">
        <f>Planning!AA$103</f>
        <v>0</v>
      </c>
      <c r="AB1021" s="99">
        <f>Planning!AB$103</f>
        <v>0</v>
      </c>
      <c r="AC1021" s="99">
        <f>Planning!AC$103</f>
        <v>0</v>
      </c>
      <c r="AD1021" s="99">
        <f>Planning!AD$103</f>
        <v>0</v>
      </c>
      <c r="AE1021" s="98">
        <f>Planning!AE$103</f>
        <v>0</v>
      </c>
      <c r="AF1021" s="99">
        <f>Planning!AF$103</f>
        <v>0</v>
      </c>
      <c r="AG1021" s="99">
        <f>Planning!AG$103</f>
        <v>0</v>
      </c>
      <c r="AH1021" s="99">
        <f>Planning!AH$103</f>
        <v>0</v>
      </c>
      <c r="AI1021" s="99">
        <f>Planning!AI$103</f>
        <v>0</v>
      </c>
      <c r="AJ1021" s="100">
        <f>Planning!AJ$103</f>
        <v>0</v>
      </c>
      <c r="AK1021" s="99">
        <f>Planning!AK$103</f>
        <v>0</v>
      </c>
      <c r="AL1021" s="99">
        <f>Planning!AL$103</f>
        <v>0</v>
      </c>
      <c r="AM1021" s="99">
        <f>Planning!AM$103</f>
        <v>0</v>
      </c>
      <c r="AN1021" s="99">
        <f>Planning!AN$103</f>
        <v>0</v>
      </c>
      <c r="AO1021" s="99">
        <f>Planning!AO$103</f>
        <v>0</v>
      </c>
      <c r="AP1021" s="99">
        <f>Planning!AP$103</f>
        <v>0</v>
      </c>
      <c r="AQ1021" s="99">
        <f>Planning!AQ$103</f>
        <v>0</v>
      </c>
      <c r="AR1021" s="99">
        <f>Planning!AR$103</f>
        <v>0</v>
      </c>
      <c r="AS1021" s="99">
        <f>Planning!AS$103</f>
        <v>0</v>
      </c>
      <c r="AT1021" s="99">
        <f>Planning!AT$103</f>
        <v>0</v>
      </c>
      <c r="AU1021" s="98">
        <f>Planning!AU$103</f>
        <v>0</v>
      </c>
      <c r="AV1021" s="99">
        <f>Planning!AV$103</f>
        <v>0</v>
      </c>
      <c r="AW1021" s="99">
        <f>Planning!AW$103</f>
        <v>0</v>
      </c>
      <c r="AX1021" s="99">
        <f>Planning!AX$103</f>
        <v>0</v>
      </c>
      <c r="AY1021" s="99">
        <f>Planning!AY$103</f>
        <v>0</v>
      </c>
      <c r="AZ1021" s="99">
        <f>Planning!AZ$103</f>
        <v>0</v>
      </c>
      <c r="BA1021" s="99">
        <f>Planning!BA$103</f>
        <v>0</v>
      </c>
      <c r="BB1021" s="100">
        <f>Planning!BB$103</f>
        <v>0</v>
      </c>
      <c r="BC1021" s="69">
        <f>Planning!BC$103</f>
        <v>0</v>
      </c>
      <c r="BD1021" s="102"/>
      <c r="BE1021" s="408">
        <f>Planning!BE$103</f>
        <v>0</v>
      </c>
      <c r="BF1021" s="409">
        <f>Planning!BF$103</f>
        <v>0</v>
      </c>
      <c r="BG1021" s="74">
        <f>Planning!BG$103</f>
        <v>0</v>
      </c>
      <c r="BH1021" s="75">
        <f>Planning!BH$103</f>
        <v>0</v>
      </c>
      <c r="BI1021" s="76" t="str">
        <f>Planning!BI$103</f>
        <v/>
      </c>
      <c r="BJ1021" s="77">
        <f>Planning!BJ$103</f>
        <v>0</v>
      </c>
      <c r="BL1021" s="210">
        <f>Planning!BL$103</f>
        <v>0</v>
      </c>
      <c r="BM1021" s="143">
        <f>Planning!BP$103</f>
        <v>0</v>
      </c>
      <c r="NL1021" s="43" t="s">
        <v>63</v>
      </c>
    </row>
    <row r="1022" spans="1:376" ht="10.199999999999999" hidden="1" customHeight="1">
      <c r="A1022" s="25"/>
      <c r="B1022" s="337"/>
      <c r="C1022" s="424"/>
      <c r="D1022" s="15"/>
      <c r="E1022" s="322"/>
      <c r="F1022" s="322"/>
      <c r="G1022" s="322"/>
      <c r="H1022" s="323"/>
      <c r="I1022" s="402">
        <f>Conges!$B$6</f>
        <v>44899</v>
      </c>
      <c r="J1022" s="403"/>
      <c r="K1022" s="403"/>
      <c r="L1022" s="403"/>
      <c r="M1022" s="403"/>
      <c r="N1022" s="78" t="str">
        <f>Planning!N$138</f>
        <v/>
      </c>
      <c r="O1022" s="95">
        <f>Planning!O$138</f>
        <v>0</v>
      </c>
      <c r="P1022" s="96">
        <f>Planning!P$138</f>
        <v>0</v>
      </c>
      <c r="Q1022" s="96">
        <f>Planning!Q$138</f>
        <v>0</v>
      </c>
      <c r="R1022" s="96">
        <f>Planning!R$138</f>
        <v>0</v>
      </c>
      <c r="S1022" s="96">
        <f>Planning!S$138</f>
        <v>0</v>
      </c>
      <c r="T1022" s="96">
        <f>Planning!T$138</f>
        <v>0</v>
      </c>
      <c r="U1022" s="96">
        <f>Planning!U$138</f>
        <v>0</v>
      </c>
      <c r="V1022" s="97">
        <f>Planning!V$138</f>
        <v>0</v>
      </c>
      <c r="W1022" s="96">
        <f>Planning!W$138</f>
        <v>0</v>
      </c>
      <c r="X1022" s="96">
        <f>Planning!X$138</f>
        <v>0</v>
      </c>
      <c r="Y1022" s="96">
        <f>Planning!Y$138</f>
        <v>0</v>
      </c>
      <c r="Z1022" s="96">
        <f>Planning!Z$138</f>
        <v>0</v>
      </c>
      <c r="AA1022" s="96">
        <f>Planning!AA$138</f>
        <v>0</v>
      </c>
      <c r="AB1022" s="96">
        <f>Planning!AB$138</f>
        <v>0</v>
      </c>
      <c r="AC1022" s="96">
        <f>Planning!AC$138</f>
        <v>0</v>
      </c>
      <c r="AD1022" s="96">
        <f>Planning!AD$138</f>
        <v>0</v>
      </c>
      <c r="AE1022" s="95">
        <f>Planning!AE$138</f>
        <v>0</v>
      </c>
      <c r="AF1022" s="96">
        <f>Planning!AF$138</f>
        <v>0</v>
      </c>
      <c r="AG1022" s="96">
        <f>Planning!AG$138</f>
        <v>0</v>
      </c>
      <c r="AH1022" s="96">
        <f>Planning!AH$138</f>
        <v>0</v>
      </c>
      <c r="AI1022" s="96">
        <f>Planning!AI$138</f>
        <v>0</v>
      </c>
      <c r="AJ1022" s="97">
        <f>Planning!AJ$138</f>
        <v>0</v>
      </c>
      <c r="AK1022" s="96">
        <f>Planning!AK$138</f>
        <v>0</v>
      </c>
      <c r="AL1022" s="96">
        <f>Planning!AL$138</f>
        <v>0</v>
      </c>
      <c r="AM1022" s="96">
        <f>Planning!AM$138</f>
        <v>0</v>
      </c>
      <c r="AN1022" s="96">
        <f>Planning!AN$138</f>
        <v>0</v>
      </c>
      <c r="AO1022" s="96">
        <f>Planning!AO$138</f>
        <v>0</v>
      </c>
      <c r="AP1022" s="96">
        <f>Planning!AP$138</f>
        <v>0</v>
      </c>
      <c r="AQ1022" s="96">
        <f>Planning!AQ$138</f>
        <v>0</v>
      </c>
      <c r="AR1022" s="96">
        <f>Planning!AR$138</f>
        <v>0</v>
      </c>
      <c r="AS1022" s="96">
        <f>Planning!AS$138</f>
        <v>0</v>
      </c>
      <c r="AT1022" s="96">
        <f>Planning!AT$138</f>
        <v>0</v>
      </c>
      <c r="AU1022" s="95">
        <f>Planning!AU$138</f>
        <v>0</v>
      </c>
      <c r="AV1022" s="96">
        <f>Planning!AV$138</f>
        <v>0</v>
      </c>
      <c r="AW1022" s="96">
        <f>Planning!AW$138</f>
        <v>0</v>
      </c>
      <c r="AX1022" s="96">
        <f>Planning!AX$138</f>
        <v>0</v>
      </c>
      <c r="AY1022" s="96">
        <f>Planning!AY$138</f>
        <v>0</v>
      </c>
      <c r="AZ1022" s="96">
        <f>Planning!AZ$138</f>
        <v>0</v>
      </c>
      <c r="BA1022" s="96">
        <f>Planning!BA$138</f>
        <v>0</v>
      </c>
      <c r="BB1022" s="97">
        <f>Planning!BB$138</f>
        <v>0</v>
      </c>
      <c r="BC1022" s="82">
        <f>Planning!BC$138</f>
        <v>0</v>
      </c>
      <c r="BD1022" s="102"/>
      <c r="BE1022" s="410">
        <f>Planning!BE$138</f>
        <v>0</v>
      </c>
      <c r="BF1022" s="411">
        <f>Planning!BF$138</f>
        <v>0</v>
      </c>
      <c r="BG1022" s="88">
        <f>Planning!BG$138</f>
        <v>0</v>
      </c>
      <c r="BH1022" s="89">
        <f>Planning!BH$138</f>
        <v>0</v>
      </c>
      <c r="BI1022" s="90" t="str">
        <f>Planning!BI$138</f>
        <v/>
      </c>
      <c r="BJ1022" s="91">
        <f>Planning!BJ$138</f>
        <v>0</v>
      </c>
      <c r="BL1022" s="211">
        <f>Planning!BL$138</f>
        <v>0</v>
      </c>
      <c r="BM1022" s="142">
        <f>Planning!BP$138</f>
        <v>0</v>
      </c>
      <c r="NL1022" s="43" t="s">
        <v>63</v>
      </c>
    </row>
    <row r="1023" spans="1:376" ht="10.199999999999999" hidden="1" customHeight="1">
      <c r="A1023" s="25"/>
      <c r="B1023" s="337"/>
      <c r="C1023" s="424"/>
      <c r="D1023" s="15"/>
      <c r="E1023" s="322"/>
      <c r="F1023" s="322"/>
      <c r="G1023" s="322"/>
      <c r="H1023" s="323"/>
      <c r="I1023" s="400">
        <f>Conges!$B$7</f>
        <v>44900</v>
      </c>
      <c r="J1023" s="401"/>
      <c r="K1023" s="401"/>
      <c r="L1023" s="401"/>
      <c r="M1023" s="401"/>
      <c r="N1023" s="65" t="str">
        <f>Planning!N$173</f>
        <v/>
      </c>
      <c r="O1023" s="98">
        <f>Planning!O$173</f>
        <v>0</v>
      </c>
      <c r="P1023" s="99">
        <f>Planning!P$173</f>
        <v>0</v>
      </c>
      <c r="Q1023" s="99">
        <f>Planning!Q$173</f>
        <v>0</v>
      </c>
      <c r="R1023" s="99">
        <f>Planning!R$173</f>
        <v>0</v>
      </c>
      <c r="S1023" s="99">
        <f>Planning!S$173</f>
        <v>0</v>
      </c>
      <c r="T1023" s="99">
        <f>Planning!T$173</f>
        <v>0</v>
      </c>
      <c r="U1023" s="99">
        <f>Planning!U$173</f>
        <v>0</v>
      </c>
      <c r="V1023" s="100">
        <f>Planning!V$173</f>
        <v>0</v>
      </c>
      <c r="W1023" s="99">
        <f>Planning!W$173</f>
        <v>0</v>
      </c>
      <c r="X1023" s="99">
        <f>Planning!X$173</f>
        <v>0</v>
      </c>
      <c r="Y1023" s="99">
        <f>Planning!Y$173</f>
        <v>0</v>
      </c>
      <c r="Z1023" s="99">
        <f>Planning!Z$173</f>
        <v>0</v>
      </c>
      <c r="AA1023" s="99">
        <f>Planning!AA$173</f>
        <v>0</v>
      </c>
      <c r="AB1023" s="99">
        <f>Planning!AB$173</f>
        <v>0</v>
      </c>
      <c r="AC1023" s="99">
        <f>Planning!AC$173</f>
        <v>0</v>
      </c>
      <c r="AD1023" s="99">
        <f>Planning!AD$173</f>
        <v>0</v>
      </c>
      <c r="AE1023" s="98">
        <f>Planning!AE$173</f>
        <v>0</v>
      </c>
      <c r="AF1023" s="99">
        <f>Planning!AF$173</f>
        <v>0</v>
      </c>
      <c r="AG1023" s="99">
        <f>Planning!AG$173</f>
        <v>0</v>
      </c>
      <c r="AH1023" s="99">
        <f>Planning!AH$173</f>
        <v>0</v>
      </c>
      <c r="AI1023" s="99">
        <f>Planning!AI$173</f>
        <v>0</v>
      </c>
      <c r="AJ1023" s="100">
        <f>Planning!AJ$173</f>
        <v>0</v>
      </c>
      <c r="AK1023" s="99">
        <f>Planning!AK$173</f>
        <v>0</v>
      </c>
      <c r="AL1023" s="99">
        <f>Planning!AL$173</f>
        <v>0</v>
      </c>
      <c r="AM1023" s="99">
        <f>Planning!AM$173</f>
        <v>0</v>
      </c>
      <c r="AN1023" s="99">
        <f>Planning!AN$173</f>
        <v>0</v>
      </c>
      <c r="AO1023" s="99">
        <f>Planning!AO$173</f>
        <v>0</v>
      </c>
      <c r="AP1023" s="99">
        <f>Planning!AP$173</f>
        <v>0</v>
      </c>
      <c r="AQ1023" s="99">
        <f>Planning!AQ$173</f>
        <v>0</v>
      </c>
      <c r="AR1023" s="99">
        <f>Planning!AR$173</f>
        <v>0</v>
      </c>
      <c r="AS1023" s="99">
        <f>Planning!AS$173</f>
        <v>0</v>
      </c>
      <c r="AT1023" s="99">
        <f>Planning!AT$173</f>
        <v>0</v>
      </c>
      <c r="AU1023" s="98">
        <f>Planning!AU$173</f>
        <v>0</v>
      </c>
      <c r="AV1023" s="99">
        <f>Planning!AV$173</f>
        <v>0</v>
      </c>
      <c r="AW1023" s="99">
        <f>Planning!AW$173</f>
        <v>0</v>
      </c>
      <c r="AX1023" s="99">
        <f>Planning!AX$173</f>
        <v>0</v>
      </c>
      <c r="AY1023" s="99">
        <f>Planning!AY$173</f>
        <v>0</v>
      </c>
      <c r="AZ1023" s="99">
        <f>Planning!AZ$173</f>
        <v>0</v>
      </c>
      <c r="BA1023" s="99">
        <f>Planning!BA$173</f>
        <v>0</v>
      </c>
      <c r="BB1023" s="100">
        <f>Planning!BB$173</f>
        <v>0</v>
      </c>
      <c r="BC1023" s="69">
        <f>Planning!BC$173</f>
        <v>0</v>
      </c>
      <c r="BD1023" s="102"/>
      <c r="BE1023" s="408">
        <f>Planning!BE$173</f>
        <v>0</v>
      </c>
      <c r="BF1023" s="409">
        <f>Planning!BF$173</f>
        <v>0</v>
      </c>
      <c r="BG1023" s="74">
        <f>Planning!BG$173</f>
        <v>0</v>
      </c>
      <c r="BH1023" s="75">
        <f>Planning!BH$173</f>
        <v>0</v>
      </c>
      <c r="BI1023" s="76" t="str">
        <f>Planning!BI$173</f>
        <v/>
      </c>
      <c r="BJ1023" s="77">
        <f>Planning!BJ$173</f>
        <v>0</v>
      </c>
      <c r="BL1023" s="210">
        <f>Planning!BL$173</f>
        <v>0</v>
      </c>
      <c r="BM1023" s="143">
        <f>Planning!BP$173</f>
        <v>0</v>
      </c>
      <c r="NL1023" s="43" t="s">
        <v>63</v>
      </c>
    </row>
    <row r="1024" spans="1:376" ht="10.199999999999999" hidden="1" customHeight="1">
      <c r="A1024" s="25"/>
      <c r="B1024" s="337"/>
      <c r="C1024" s="424"/>
      <c r="D1024" s="15"/>
      <c r="E1024" s="334" t="str">
        <f>Planning!$E$9</f>
        <v>CREPIERE</v>
      </c>
      <c r="F1024" s="334"/>
      <c r="G1024" s="124">
        <f>(COUNTIF(O1019:BB1049,Planning!$MT$3))/2</f>
        <v>0</v>
      </c>
      <c r="H1024" s="323"/>
      <c r="I1024" s="402">
        <f>Conges!$B$8</f>
        <v>44901</v>
      </c>
      <c r="J1024" s="403"/>
      <c r="K1024" s="403"/>
      <c r="L1024" s="403"/>
      <c r="M1024" s="403"/>
      <c r="N1024" s="78" t="str">
        <f>Planning!N$208</f>
        <v/>
      </c>
      <c r="O1024" s="95">
        <f>Planning!O$208</f>
        <v>0</v>
      </c>
      <c r="P1024" s="96">
        <f>Planning!P$208</f>
        <v>0</v>
      </c>
      <c r="Q1024" s="96">
        <f>Planning!Q$208</f>
        <v>0</v>
      </c>
      <c r="R1024" s="96">
        <f>Planning!R$208</f>
        <v>0</v>
      </c>
      <c r="S1024" s="96">
        <f>Planning!S$208</f>
        <v>0</v>
      </c>
      <c r="T1024" s="96">
        <f>Planning!T$208</f>
        <v>0</v>
      </c>
      <c r="U1024" s="96">
        <f>Planning!U$208</f>
        <v>0</v>
      </c>
      <c r="V1024" s="97">
        <f>Planning!V$208</f>
        <v>0</v>
      </c>
      <c r="W1024" s="96">
        <f>Planning!W$208</f>
        <v>0</v>
      </c>
      <c r="X1024" s="96">
        <f>Planning!X$208</f>
        <v>0</v>
      </c>
      <c r="Y1024" s="96">
        <f>Planning!Y$208</f>
        <v>0</v>
      </c>
      <c r="Z1024" s="96">
        <f>Planning!Z$208</f>
        <v>0</v>
      </c>
      <c r="AA1024" s="96">
        <f>Planning!AA$208</f>
        <v>0</v>
      </c>
      <c r="AB1024" s="96">
        <f>Planning!AB$208</f>
        <v>0</v>
      </c>
      <c r="AC1024" s="96">
        <f>Planning!AC$208</f>
        <v>0</v>
      </c>
      <c r="AD1024" s="96">
        <f>Planning!AD$208</f>
        <v>0</v>
      </c>
      <c r="AE1024" s="95">
        <f>Planning!AE$208</f>
        <v>0</v>
      </c>
      <c r="AF1024" s="96">
        <f>Planning!AF$208</f>
        <v>0</v>
      </c>
      <c r="AG1024" s="96">
        <f>Planning!AG$208</f>
        <v>0</v>
      </c>
      <c r="AH1024" s="96">
        <f>Planning!AH$208</f>
        <v>0</v>
      </c>
      <c r="AI1024" s="96">
        <f>Planning!AI$208</f>
        <v>0</v>
      </c>
      <c r="AJ1024" s="97">
        <f>Planning!AJ$208</f>
        <v>0</v>
      </c>
      <c r="AK1024" s="96">
        <f>Planning!AK$208</f>
        <v>0</v>
      </c>
      <c r="AL1024" s="96">
        <f>Planning!AL$208</f>
        <v>0</v>
      </c>
      <c r="AM1024" s="96">
        <f>Planning!AM$208</f>
        <v>0</v>
      </c>
      <c r="AN1024" s="96">
        <f>Planning!AN$208</f>
        <v>0</v>
      </c>
      <c r="AO1024" s="96">
        <f>Planning!AO$208</f>
        <v>0</v>
      </c>
      <c r="AP1024" s="96">
        <f>Planning!AP$208</f>
        <v>0</v>
      </c>
      <c r="AQ1024" s="96">
        <f>Planning!AQ$208</f>
        <v>0</v>
      </c>
      <c r="AR1024" s="96">
        <f>Planning!AR$208</f>
        <v>0</v>
      </c>
      <c r="AS1024" s="96">
        <f>Planning!AS$208</f>
        <v>0</v>
      </c>
      <c r="AT1024" s="96">
        <f>Planning!AT$208</f>
        <v>0</v>
      </c>
      <c r="AU1024" s="95">
        <f>Planning!AU$208</f>
        <v>0</v>
      </c>
      <c r="AV1024" s="96">
        <f>Planning!AV$208</f>
        <v>0</v>
      </c>
      <c r="AW1024" s="96">
        <f>Planning!AW$208</f>
        <v>0</v>
      </c>
      <c r="AX1024" s="96">
        <f>Planning!AX$208</f>
        <v>0</v>
      </c>
      <c r="AY1024" s="96">
        <f>Planning!AY$208</f>
        <v>0</v>
      </c>
      <c r="AZ1024" s="96">
        <f>Planning!AZ$208</f>
        <v>0</v>
      </c>
      <c r="BA1024" s="96">
        <f>Planning!BA$208</f>
        <v>0</v>
      </c>
      <c r="BB1024" s="97">
        <f>Planning!BB$208</f>
        <v>0</v>
      </c>
      <c r="BC1024" s="82">
        <f>Planning!BC$208</f>
        <v>0</v>
      </c>
      <c r="BD1024" s="102"/>
      <c r="BE1024" s="410">
        <f>Planning!BE$208</f>
        <v>0</v>
      </c>
      <c r="BF1024" s="411">
        <f>Planning!BF$208</f>
        <v>0</v>
      </c>
      <c r="BG1024" s="88">
        <f>Planning!BG$208</f>
        <v>0</v>
      </c>
      <c r="BH1024" s="89">
        <f>Planning!BH$208</f>
        <v>0</v>
      </c>
      <c r="BI1024" s="90" t="str">
        <f>Planning!BI$208</f>
        <v/>
      </c>
      <c r="BJ1024" s="91">
        <f>Planning!BJ$208</f>
        <v>0</v>
      </c>
      <c r="BL1024" s="211">
        <f>Planning!BL$208</f>
        <v>0</v>
      </c>
      <c r="BM1024" s="142">
        <f>Planning!BP$208</f>
        <v>0</v>
      </c>
      <c r="NL1024" s="43" t="s">
        <v>63</v>
      </c>
    </row>
    <row r="1025" spans="1:376" ht="10.199999999999999" hidden="1" customHeight="1">
      <c r="A1025" s="25"/>
      <c r="B1025" s="337"/>
      <c r="C1025" s="424"/>
      <c r="D1025" s="15"/>
      <c r="E1025" s="318" t="str">
        <f>Planning!$E$10</f>
        <v>BRASSERIE</v>
      </c>
      <c r="F1025" s="318"/>
      <c r="G1025" s="125">
        <f>(COUNTIF(O1019:BB1049,Planning!$MV$3))/2</f>
        <v>0</v>
      </c>
      <c r="H1025" s="323"/>
      <c r="I1025" s="400">
        <f>Conges!$B$9</f>
        <v>44902</v>
      </c>
      <c r="J1025" s="401"/>
      <c r="K1025" s="401"/>
      <c r="L1025" s="401"/>
      <c r="M1025" s="401"/>
      <c r="N1025" s="65" t="str">
        <f>Planning!N$243</f>
        <v/>
      </c>
      <c r="O1025" s="98">
        <f>Planning!O$243</f>
        <v>0</v>
      </c>
      <c r="P1025" s="99">
        <f>Planning!P$243</f>
        <v>0</v>
      </c>
      <c r="Q1025" s="99">
        <f>Planning!Q$243</f>
        <v>0</v>
      </c>
      <c r="R1025" s="99">
        <f>Planning!R$243</f>
        <v>0</v>
      </c>
      <c r="S1025" s="99">
        <f>Planning!S$243</f>
        <v>0</v>
      </c>
      <c r="T1025" s="99">
        <f>Planning!T$243</f>
        <v>0</v>
      </c>
      <c r="U1025" s="99">
        <f>Planning!U$243</f>
        <v>0</v>
      </c>
      <c r="V1025" s="100">
        <f>Planning!V$243</f>
        <v>0</v>
      </c>
      <c r="W1025" s="99">
        <f>Planning!W$243</f>
        <v>0</v>
      </c>
      <c r="X1025" s="99">
        <f>Planning!X$243</f>
        <v>0</v>
      </c>
      <c r="Y1025" s="99">
        <f>Planning!Y$243</f>
        <v>0</v>
      </c>
      <c r="Z1025" s="99">
        <f>Planning!Z$243</f>
        <v>0</v>
      </c>
      <c r="AA1025" s="99">
        <f>Planning!AA$243</f>
        <v>0</v>
      </c>
      <c r="AB1025" s="99">
        <f>Planning!AB$243</f>
        <v>0</v>
      </c>
      <c r="AC1025" s="99">
        <f>Planning!AC$243</f>
        <v>0</v>
      </c>
      <c r="AD1025" s="99">
        <f>Planning!AD$243</f>
        <v>0</v>
      </c>
      <c r="AE1025" s="98">
        <f>Planning!AE$243</f>
        <v>0</v>
      </c>
      <c r="AF1025" s="99">
        <f>Planning!AF$243</f>
        <v>0</v>
      </c>
      <c r="AG1025" s="99">
        <f>Planning!AG$243</f>
        <v>0</v>
      </c>
      <c r="AH1025" s="99">
        <f>Planning!AH$243</f>
        <v>0</v>
      </c>
      <c r="AI1025" s="99">
        <f>Planning!AI$243</f>
        <v>0</v>
      </c>
      <c r="AJ1025" s="100">
        <f>Planning!AJ$243</f>
        <v>0</v>
      </c>
      <c r="AK1025" s="99">
        <f>Planning!AK$243</f>
        <v>0</v>
      </c>
      <c r="AL1025" s="99">
        <f>Planning!AL$243</f>
        <v>0</v>
      </c>
      <c r="AM1025" s="99">
        <f>Planning!AM$243</f>
        <v>0</v>
      </c>
      <c r="AN1025" s="99">
        <f>Planning!AN$243</f>
        <v>0</v>
      </c>
      <c r="AO1025" s="99">
        <f>Planning!AO$243</f>
        <v>0</v>
      </c>
      <c r="AP1025" s="99">
        <f>Planning!AP$243</f>
        <v>0</v>
      </c>
      <c r="AQ1025" s="99">
        <f>Planning!AQ$243</f>
        <v>0</v>
      </c>
      <c r="AR1025" s="99">
        <f>Planning!AR$243</f>
        <v>0</v>
      </c>
      <c r="AS1025" s="99">
        <f>Planning!AS$243</f>
        <v>0</v>
      </c>
      <c r="AT1025" s="99">
        <f>Planning!AT$243</f>
        <v>0</v>
      </c>
      <c r="AU1025" s="98">
        <f>Planning!AU$243</f>
        <v>0</v>
      </c>
      <c r="AV1025" s="99">
        <f>Planning!AV$243</f>
        <v>0</v>
      </c>
      <c r="AW1025" s="99">
        <f>Planning!AW$243</f>
        <v>0</v>
      </c>
      <c r="AX1025" s="99">
        <f>Planning!AX$243</f>
        <v>0</v>
      </c>
      <c r="AY1025" s="99">
        <f>Planning!AY$243</f>
        <v>0</v>
      </c>
      <c r="AZ1025" s="99">
        <f>Planning!AZ$243</f>
        <v>0</v>
      </c>
      <c r="BA1025" s="99">
        <f>Planning!BA$243</f>
        <v>0</v>
      </c>
      <c r="BB1025" s="100">
        <f>Planning!BB$243</f>
        <v>0</v>
      </c>
      <c r="BC1025" s="69">
        <f>Planning!BC$243</f>
        <v>0</v>
      </c>
      <c r="BD1025" s="102"/>
      <c r="BE1025" s="408">
        <f>Planning!BE$243</f>
        <v>0</v>
      </c>
      <c r="BF1025" s="409">
        <f>Planning!BF$243</f>
        <v>0</v>
      </c>
      <c r="BG1025" s="74">
        <f>Planning!BG$243</f>
        <v>0</v>
      </c>
      <c r="BH1025" s="75">
        <f>Planning!BH$243</f>
        <v>0</v>
      </c>
      <c r="BI1025" s="76" t="str">
        <f>Planning!BI$243</f>
        <v/>
      </c>
      <c r="BJ1025" s="77">
        <f>Planning!BJ$243</f>
        <v>0</v>
      </c>
      <c r="BL1025" s="210">
        <f>Planning!BL$243</f>
        <v>0</v>
      </c>
      <c r="BM1025" s="143">
        <f>Planning!BP$243</f>
        <v>0</v>
      </c>
      <c r="NL1025" s="43" t="s">
        <v>63</v>
      </c>
    </row>
    <row r="1026" spans="1:376" ht="10.199999999999999" hidden="1" customHeight="1">
      <c r="A1026" s="25"/>
      <c r="B1026" s="337"/>
      <c r="C1026" s="424"/>
      <c r="D1026" s="15"/>
      <c r="E1026" s="327" t="str">
        <f>Planning!$E$11</f>
        <v>MEP</v>
      </c>
      <c r="F1026" s="327"/>
      <c r="G1026" s="126">
        <f>(COUNTIF(O1019:BB1049,Planning!$MX$3))/2</f>
        <v>0</v>
      </c>
      <c r="H1026" s="323"/>
      <c r="I1026" s="402">
        <f>Conges!$B$10</f>
        <v>44903</v>
      </c>
      <c r="J1026" s="403"/>
      <c r="K1026" s="403"/>
      <c r="L1026" s="403"/>
      <c r="M1026" s="403"/>
      <c r="N1026" s="78" t="str">
        <f>Planning!N$278</f>
        <v/>
      </c>
      <c r="O1026" s="95">
        <f>Planning!O$278</f>
        <v>0</v>
      </c>
      <c r="P1026" s="96">
        <f>Planning!P$278</f>
        <v>0</v>
      </c>
      <c r="Q1026" s="96">
        <f>Planning!Q$278</f>
        <v>0</v>
      </c>
      <c r="R1026" s="96">
        <f>Planning!R$278</f>
        <v>0</v>
      </c>
      <c r="S1026" s="96">
        <f>Planning!S$278</f>
        <v>0</v>
      </c>
      <c r="T1026" s="96">
        <f>Planning!T$278</f>
        <v>0</v>
      </c>
      <c r="U1026" s="96">
        <f>Planning!U$278</f>
        <v>0</v>
      </c>
      <c r="V1026" s="97">
        <f>Planning!V$278</f>
        <v>0</v>
      </c>
      <c r="W1026" s="96">
        <f>Planning!W$278</f>
        <v>0</v>
      </c>
      <c r="X1026" s="96">
        <f>Planning!X$278</f>
        <v>0</v>
      </c>
      <c r="Y1026" s="96">
        <f>Planning!Y$278</f>
        <v>0</v>
      </c>
      <c r="Z1026" s="96">
        <f>Planning!Z$278</f>
        <v>0</v>
      </c>
      <c r="AA1026" s="96">
        <f>Planning!AA$278</f>
        <v>0</v>
      </c>
      <c r="AB1026" s="96">
        <f>Planning!AB$278</f>
        <v>0</v>
      </c>
      <c r="AC1026" s="96">
        <f>Planning!AC$278</f>
        <v>0</v>
      </c>
      <c r="AD1026" s="96">
        <f>Planning!AD$278</f>
        <v>0</v>
      </c>
      <c r="AE1026" s="95">
        <f>Planning!AE$278</f>
        <v>0</v>
      </c>
      <c r="AF1026" s="96">
        <f>Planning!AF$278</f>
        <v>0</v>
      </c>
      <c r="AG1026" s="96">
        <f>Planning!AG$278</f>
        <v>0</v>
      </c>
      <c r="AH1026" s="96">
        <f>Planning!AH$278</f>
        <v>0</v>
      </c>
      <c r="AI1026" s="96">
        <f>Planning!AI$278</f>
        <v>0</v>
      </c>
      <c r="AJ1026" s="97">
        <f>Planning!AJ$278</f>
        <v>0</v>
      </c>
      <c r="AK1026" s="96">
        <f>Planning!AK$278</f>
        <v>0</v>
      </c>
      <c r="AL1026" s="96">
        <f>Planning!AL$278</f>
        <v>0</v>
      </c>
      <c r="AM1026" s="96">
        <f>Planning!AM$278</f>
        <v>0</v>
      </c>
      <c r="AN1026" s="96">
        <f>Planning!AN$278</f>
        <v>0</v>
      </c>
      <c r="AO1026" s="96">
        <f>Planning!AO$278</f>
        <v>0</v>
      </c>
      <c r="AP1026" s="96">
        <f>Planning!AP$278</f>
        <v>0</v>
      </c>
      <c r="AQ1026" s="96">
        <f>Planning!AQ$278</f>
        <v>0</v>
      </c>
      <c r="AR1026" s="96">
        <f>Planning!AR$278</f>
        <v>0</v>
      </c>
      <c r="AS1026" s="96">
        <f>Planning!AS$278</f>
        <v>0</v>
      </c>
      <c r="AT1026" s="96">
        <f>Planning!AT$278</f>
        <v>0</v>
      </c>
      <c r="AU1026" s="95">
        <f>Planning!AU$278</f>
        <v>0</v>
      </c>
      <c r="AV1026" s="96">
        <f>Planning!AV$278</f>
        <v>0</v>
      </c>
      <c r="AW1026" s="96">
        <f>Planning!AW$278</f>
        <v>0</v>
      </c>
      <c r="AX1026" s="96">
        <f>Planning!AX$278</f>
        <v>0</v>
      </c>
      <c r="AY1026" s="96">
        <f>Planning!AY$278</f>
        <v>0</v>
      </c>
      <c r="AZ1026" s="96">
        <f>Planning!AZ$278</f>
        <v>0</v>
      </c>
      <c r="BA1026" s="96">
        <f>Planning!BA$278</f>
        <v>0</v>
      </c>
      <c r="BB1026" s="97">
        <f>Planning!BB$278</f>
        <v>0</v>
      </c>
      <c r="BC1026" s="82">
        <f>Planning!BC$278</f>
        <v>0</v>
      </c>
      <c r="BD1026" s="102"/>
      <c r="BE1026" s="410">
        <f>Planning!BE$278</f>
        <v>0</v>
      </c>
      <c r="BF1026" s="411">
        <f>Planning!BF$278</f>
        <v>0</v>
      </c>
      <c r="BG1026" s="88">
        <f>Planning!BG$278</f>
        <v>0</v>
      </c>
      <c r="BH1026" s="89">
        <f>Planning!BH$278</f>
        <v>0</v>
      </c>
      <c r="BI1026" s="90" t="str">
        <f>Planning!BI$278</f>
        <v/>
      </c>
      <c r="BJ1026" s="91">
        <f>Planning!BJ$278</f>
        <v>0</v>
      </c>
      <c r="BL1026" s="211">
        <f>Planning!BL$278</f>
        <v>0</v>
      </c>
      <c r="BM1026" s="142">
        <f>Planning!BP$278</f>
        <v>0</v>
      </c>
      <c r="NL1026" s="43" t="s">
        <v>63</v>
      </c>
    </row>
    <row r="1027" spans="1:376" ht="10.199999999999999" hidden="1" customHeight="1">
      <c r="A1027" s="25"/>
      <c r="B1027" s="337"/>
      <c r="C1027" s="424"/>
      <c r="D1027" s="15"/>
      <c r="E1027" s="348" t="str">
        <f>Planning!$E$12</f>
        <v>Renfort</v>
      </c>
      <c r="F1027" s="348"/>
      <c r="G1027" s="127">
        <f>(COUNTIF(O1019:BB1049,Planning!$MZ$3))/2</f>
        <v>0</v>
      </c>
      <c r="H1027" s="323"/>
      <c r="I1027" s="400">
        <f>Conges!$B$11</f>
        <v>44904</v>
      </c>
      <c r="J1027" s="401"/>
      <c r="K1027" s="401"/>
      <c r="L1027" s="401"/>
      <c r="M1027" s="401"/>
      <c r="N1027" s="65" t="str">
        <f>Planning!N$313</f>
        <v/>
      </c>
      <c r="O1027" s="98">
        <f>Planning!O$313</f>
        <v>0</v>
      </c>
      <c r="P1027" s="99">
        <f>Planning!P$313</f>
        <v>0</v>
      </c>
      <c r="Q1027" s="99">
        <f>Planning!Q$313</f>
        <v>0</v>
      </c>
      <c r="R1027" s="99">
        <f>Planning!R$313</f>
        <v>0</v>
      </c>
      <c r="S1027" s="99">
        <f>Planning!S$313</f>
        <v>0</v>
      </c>
      <c r="T1027" s="99">
        <f>Planning!T$313</f>
        <v>0</v>
      </c>
      <c r="U1027" s="99">
        <f>Planning!U$313</f>
        <v>0</v>
      </c>
      <c r="V1027" s="100">
        <f>Planning!V$313</f>
        <v>0</v>
      </c>
      <c r="W1027" s="99">
        <f>Planning!W$313</f>
        <v>0</v>
      </c>
      <c r="X1027" s="99">
        <f>Planning!X$313</f>
        <v>0</v>
      </c>
      <c r="Y1027" s="99">
        <f>Planning!Y$313</f>
        <v>0</v>
      </c>
      <c r="Z1027" s="99">
        <f>Planning!Z$313</f>
        <v>0</v>
      </c>
      <c r="AA1027" s="99">
        <f>Planning!AA$313</f>
        <v>0</v>
      </c>
      <c r="AB1027" s="99">
        <f>Planning!AB$313</f>
        <v>0</v>
      </c>
      <c r="AC1027" s="99">
        <f>Planning!AC$313</f>
        <v>0</v>
      </c>
      <c r="AD1027" s="99">
        <f>Planning!AD$313</f>
        <v>0</v>
      </c>
      <c r="AE1027" s="98">
        <f>Planning!AE$313</f>
        <v>0</v>
      </c>
      <c r="AF1027" s="99">
        <f>Planning!AF$313</f>
        <v>0</v>
      </c>
      <c r="AG1027" s="99">
        <f>Planning!AG$313</f>
        <v>0</v>
      </c>
      <c r="AH1027" s="99">
        <f>Planning!AH$313</f>
        <v>0</v>
      </c>
      <c r="AI1027" s="99">
        <f>Planning!AI$313</f>
        <v>0</v>
      </c>
      <c r="AJ1027" s="100">
        <f>Planning!AJ$313</f>
        <v>0</v>
      </c>
      <c r="AK1027" s="99">
        <f>Planning!AK$313</f>
        <v>0</v>
      </c>
      <c r="AL1027" s="99">
        <f>Planning!AL$313</f>
        <v>0</v>
      </c>
      <c r="AM1027" s="99">
        <f>Planning!AM$313</f>
        <v>0</v>
      </c>
      <c r="AN1027" s="99">
        <f>Planning!AN$313</f>
        <v>0</v>
      </c>
      <c r="AO1027" s="99">
        <f>Planning!AO$313</f>
        <v>0</v>
      </c>
      <c r="AP1027" s="99">
        <f>Planning!AP$313</f>
        <v>0</v>
      </c>
      <c r="AQ1027" s="99">
        <f>Planning!AQ$313</f>
        <v>0</v>
      </c>
      <c r="AR1027" s="99">
        <f>Planning!AR$313</f>
        <v>0</v>
      </c>
      <c r="AS1027" s="99">
        <f>Planning!AS$313</f>
        <v>0</v>
      </c>
      <c r="AT1027" s="99">
        <f>Planning!AT$313</f>
        <v>0</v>
      </c>
      <c r="AU1027" s="98">
        <f>Planning!AU$313</f>
        <v>0</v>
      </c>
      <c r="AV1027" s="99">
        <f>Planning!AV$313</f>
        <v>0</v>
      </c>
      <c r="AW1027" s="99">
        <f>Planning!AW$313</f>
        <v>0</v>
      </c>
      <c r="AX1027" s="99">
        <f>Planning!AX$313</f>
        <v>0</v>
      </c>
      <c r="AY1027" s="99">
        <f>Planning!AY$313</f>
        <v>0</v>
      </c>
      <c r="AZ1027" s="99">
        <f>Planning!AZ$313</f>
        <v>0</v>
      </c>
      <c r="BA1027" s="99">
        <f>Planning!BA$313</f>
        <v>0</v>
      </c>
      <c r="BB1027" s="100">
        <f>Planning!BB$313</f>
        <v>0</v>
      </c>
      <c r="BC1027" s="69">
        <f>Planning!BC$313</f>
        <v>0</v>
      </c>
      <c r="BD1027" s="102"/>
      <c r="BE1027" s="408">
        <f>Planning!BE$313</f>
        <v>0</v>
      </c>
      <c r="BF1027" s="409">
        <f>Planning!BF$313</f>
        <v>0</v>
      </c>
      <c r="BG1027" s="74">
        <f>Planning!BG$313</f>
        <v>0</v>
      </c>
      <c r="BH1027" s="75">
        <f>Planning!BH$313</f>
        <v>0</v>
      </c>
      <c r="BI1027" s="76" t="str">
        <f>Planning!BI$313</f>
        <v/>
      </c>
      <c r="BJ1027" s="77">
        <f>Planning!BJ$313</f>
        <v>0</v>
      </c>
      <c r="BL1027" s="210">
        <f>Planning!BL$313</f>
        <v>0</v>
      </c>
      <c r="BM1027" s="143">
        <f>Planning!BP$313</f>
        <v>0</v>
      </c>
      <c r="NL1027" s="43" t="s">
        <v>63</v>
      </c>
    </row>
    <row r="1028" spans="1:376" ht="10.199999999999999" hidden="1" customHeight="1">
      <c r="A1028" s="25"/>
      <c r="B1028" s="337"/>
      <c r="C1028" s="424"/>
      <c r="D1028" s="15"/>
      <c r="E1028" s="317" t="str">
        <f>Planning!$E$13</f>
        <v>CHEF</v>
      </c>
      <c r="F1028" s="317"/>
      <c r="G1028" s="128">
        <f>(COUNTIF(O1019:BB1049,Planning!$NB$3))/2</f>
        <v>0</v>
      </c>
      <c r="H1028" s="323"/>
      <c r="I1028" s="402">
        <f>Conges!$B$12</f>
        <v>44905</v>
      </c>
      <c r="J1028" s="403"/>
      <c r="K1028" s="403"/>
      <c r="L1028" s="403"/>
      <c r="M1028" s="403"/>
      <c r="N1028" s="78" t="str">
        <f>Planning!N$348</f>
        <v/>
      </c>
      <c r="O1028" s="95">
        <f>Planning!O$348</f>
        <v>0</v>
      </c>
      <c r="P1028" s="96">
        <f>Planning!P$348</f>
        <v>0</v>
      </c>
      <c r="Q1028" s="96">
        <f>Planning!Q$348</f>
        <v>0</v>
      </c>
      <c r="R1028" s="96">
        <f>Planning!R$348</f>
        <v>0</v>
      </c>
      <c r="S1028" s="96">
        <f>Planning!S$348</f>
        <v>0</v>
      </c>
      <c r="T1028" s="96">
        <f>Planning!T$348</f>
        <v>0</v>
      </c>
      <c r="U1028" s="96">
        <f>Planning!U$348</f>
        <v>0</v>
      </c>
      <c r="V1028" s="97">
        <f>Planning!V$348</f>
        <v>0</v>
      </c>
      <c r="W1028" s="96">
        <f>Planning!W$348</f>
        <v>0</v>
      </c>
      <c r="X1028" s="96">
        <f>Planning!X$348</f>
        <v>0</v>
      </c>
      <c r="Y1028" s="96">
        <f>Planning!Y$348</f>
        <v>0</v>
      </c>
      <c r="Z1028" s="96">
        <f>Planning!Z$348</f>
        <v>0</v>
      </c>
      <c r="AA1028" s="96">
        <f>Planning!AA$348</f>
        <v>0</v>
      </c>
      <c r="AB1028" s="96">
        <f>Planning!AB$348</f>
        <v>0</v>
      </c>
      <c r="AC1028" s="96">
        <f>Planning!AC$348</f>
        <v>0</v>
      </c>
      <c r="AD1028" s="96">
        <f>Planning!AD$348</f>
        <v>0</v>
      </c>
      <c r="AE1028" s="95">
        <f>Planning!AE$348</f>
        <v>0</v>
      </c>
      <c r="AF1028" s="96">
        <f>Planning!AF$348</f>
        <v>0</v>
      </c>
      <c r="AG1028" s="96">
        <f>Planning!AG$348</f>
        <v>0</v>
      </c>
      <c r="AH1028" s="96">
        <f>Planning!AH$348</f>
        <v>0</v>
      </c>
      <c r="AI1028" s="96">
        <f>Planning!AI$348</f>
        <v>0</v>
      </c>
      <c r="AJ1028" s="97">
        <f>Planning!AJ$348</f>
        <v>0</v>
      </c>
      <c r="AK1028" s="96">
        <f>Planning!AK$348</f>
        <v>0</v>
      </c>
      <c r="AL1028" s="96">
        <f>Planning!AL$348</f>
        <v>0</v>
      </c>
      <c r="AM1028" s="96">
        <f>Planning!AM$348</f>
        <v>0</v>
      </c>
      <c r="AN1028" s="96">
        <f>Planning!AN$348</f>
        <v>0</v>
      </c>
      <c r="AO1028" s="96">
        <f>Planning!AO$348</f>
        <v>0</v>
      </c>
      <c r="AP1028" s="96">
        <f>Planning!AP$348</f>
        <v>0</v>
      </c>
      <c r="AQ1028" s="96">
        <f>Planning!AQ$348</f>
        <v>0</v>
      </c>
      <c r="AR1028" s="96">
        <f>Planning!AR$348</f>
        <v>0</v>
      </c>
      <c r="AS1028" s="96">
        <f>Planning!AS$348</f>
        <v>0</v>
      </c>
      <c r="AT1028" s="96">
        <f>Planning!AT$348</f>
        <v>0</v>
      </c>
      <c r="AU1028" s="95">
        <f>Planning!AU$348</f>
        <v>0</v>
      </c>
      <c r="AV1028" s="96">
        <f>Planning!AV$348</f>
        <v>0</v>
      </c>
      <c r="AW1028" s="96">
        <f>Planning!AW$348</f>
        <v>0</v>
      </c>
      <c r="AX1028" s="96">
        <f>Planning!AX$348</f>
        <v>0</v>
      </c>
      <c r="AY1028" s="96">
        <f>Planning!AY$348</f>
        <v>0</v>
      </c>
      <c r="AZ1028" s="96">
        <f>Planning!AZ$348</f>
        <v>0</v>
      </c>
      <c r="BA1028" s="96">
        <f>Planning!BA$348</f>
        <v>0</v>
      </c>
      <c r="BB1028" s="97">
        <f>Planning!BB$348</f>
        <v>0</v>
      </c>
      <c r="BC1028" s="82">
        <f>Planning!BC$348</f>
        <v>0</v>
      </c>
      <c r="BD1028" s="102"/>
      <c r="BE1028" s="410">
        <f>Planning!BE$348</f>
        <v>0</v>
      </c>
      <c r="BF1028" s="411">
        <f>Planning!BF$348</f>
        <v>0</v>
      </c>
      <c r="BG1028" s="88">
        <f>Planning!BG$348</f>
        <v>0</v>
      </c>
      <c r="BH1028" s="89">
        <f>Planning!BH$348</f>
        <v>0</v>
      </c>
      <c r="BI1028" s="90" t="str">
        <f>Planning!BI$348</f>
        <v/>
      </c>
      <c r="BJ1028" s="91">
        <f>Planning!BJ$348</f>
        <v>0</v>
      </c>
      <c r="BL1028" s="211">
        <f>Planning!BL$348</f>
        <v>0</v>
      </c>
      <c r="BM1028" s="142">
        <f>Planning!BP$348</f>
        <v>0</v>
      </c>
      <c r="NL1028" s="43" t="s">
        <v>63</v>
      </c>
    </row>
    <row r="1029" spans="1:376" ht="10.199999999999999" hidden="1" customHeight="1">
      <c r="A1029" s="25"/>
      <c r="B1029" s="337"/>
      <c r="C1029" s="424"/>
      <c r="D1029" s="15"/>
      <c r="E1029" s="319" t="str">
        <f>Planning!$E$14</f>
        <v>MENAGE</v>
      </c>
      <c r="F1029" s="319"/>
      <c r="G1029" s="129">
        <f>(COUNTIF(O1019:BB1049,Planning!$ND$3))/2</f>
        <v>0</v>
      </c>
      <c r="H1029" s="323"/>
      <c r="I1029" s="400">
        <f>Conges!$B$13</f>
        <v>44906</v>
      </c>
      <c r="J1029" s="401"/>
      <c r="K1029" s="401"/>
      <c r="L1029" s="401"/>
      <c r="M1029" s="401"/>
      <c r="N1029" s="65" t="str">
        <f>Planning!N$383</f>
        <v/>
      </c>
      <c r="O1029" s="98">
        <f>Planning!O$383</f>
        <v>0</v>
      </c>
      <c r="P1029" s="99">
        <f>Planning!P$383</f>
        <v>0</v>
      </c>
      <c r="Q1029" s="99">
        <f>Planning!Q$383</f>
        <v>0</v>
      </c>
      <c r="R1029" s="99">
        <f>Planning!R$383</f>
        <v>0</v>
      </c>
      <c r="S1029" s="99">
        <f>Planning!S$383</f>
        <v>0</v>
      </c>
      <c r="T1029" s="99">
        <f>Planning!T$383</f>
        <v>0</v>
      </c>
      <c r="U1029" s="99">
        <f>Planning!U$383</f>
        <v>0</v>
      </c>
      <c r="V1029" s="100">
        <f>Planning!V$383</f>
        <v>0</v>
      </c>
      <c r="W1029" s="99">
        <f>Planning!W$383</f>
        <v>0</v>
      </c>
      <c r="X1029" s="99">
        <f>Planning!X$383</f>
        <v>0</v>
      </c>
      <c r="Y1029" s="99">
        <f>Planning!Y$383</f>
        <v>0</v>
      </c>
      <c r="Z1029" s="99">
        <f>Planning!Z$383</f>
        <v>0</v>
      </c>
      <c r="AA1029" s="99">
        <f>Planning!AA$383</f>
        <v>0</v>
      </c>
      <c r="AB1029" s="99">
        <f>Planning!AB$383</f>
        <v>0</v>
      </c>
      <c r="AC1029" s="99">
        <f>Planning!AC$383</f>
        <v>0</v>
      </c>
      <c r="AD1029" s="99">
        <f>Planning!AD$383</f>
        <v>0</v>
      </c>
      <c r="AE1029" s="98">
        <f>Planning!AE$383</f>
        <v>0</v>
      </c>
      <c r="AF1029" s="99">
        <f>Planning!AF$383</f>
        <v>0</v>
      </c>
      <c r="AG1029" s="99">
        <f>Planning!AG$383</f>
        <v>0</v>
      </c>
      <c r="AH1029" s="99">
        <f>Planning!AH$383</f>
        <v>0</v>
      </c>
      <c r="AI1029" s="99">
        <f>Planning!AI$383</f>
        <v>0</v>
      </c>
      <c r="AJ1029" s="100">
        <f>Planning!AJ$383</f>
        <v>0</v>
      </c>
      <c r="AK1029" s="99">
        <f>Planning!AK$383</f>
        <v>0</v>
      </c>
      <c r="AL1029" s="99">
        <f>Planning!AL$383</f>
        <v>0</v>
      </c>
      <c r="AM1029" s="99">
        <f>Planning!AM$383</f>
        <v>0</v>
      </c>
      <c r="AN1029" s="99">
        <f>Planning!AN$383</f>
        <v>0</v>
      </c>
      <c r="AO1029" s="99">
        <f>Planning!AO$383</f>
        <v>0</v>
      </c>
      <c r="AP1029" s="99">
        <f>Planning!AP$383</f>
        <v>0</v>
      </c>
      <c r="AQ1029" s="99">
        <f>Planning!AQ$383</f>
        <v>0</v>
      </c>
      <c r="AR1029" s="99">
        <f>Planning!AR$383</f>
        <v>0</v>
      </c>
      <c r="AS1029" s="99">
        <f>Planning!AS$383</f>
        <v>0</v>
      </c>
      <c r="AT1029" s="99">
        <f>Planning!AT$383</f>
        <v>0</v>
      </c>
      <c r="AU1029" s="98">
        <f>Planning!AU$383</f>
        <v>0</v>
      </c>
      <c r="AV1029" s="99">
        <f>Planning!AV$383</f>
        <v>0</v>
      </c>
      <c r="AW1029" s="99">
        <f>Planning!AW$383</f>
        <v>0</v>
      </c>
      <c r="AX1029" s="99">
        <f>Planning!AX$383</f>
        <v>0</v>
      </c>
      <c r="AY1029" s="99">
        <f>Planning!AY$383</f>
        <v>0</v>
      </c>
      <c r="AZ1029" s="99">
        <f>Planning!AZ$383</f>
        <v>0</v>
      </c>
      <c r="BA1029" s="99">
        <f>Planning!BA$383</f>
        <v>0</v>
      </c>
      <c r="BB1029" s="100">
        <f>Planning!BB$383</f>
        <v>0</v>
      </c>
      <c r="BC1029" s="69">
        <f>Planning!BC$383</f>
        <v>0</v>
      </c>
      <c r="BD1029" s="102"/>
      <c r="BE1029" s="408">
        <f>Planning!BE$383</f>
        <v>0</v>
      </c>
      <c r="BF1029" s="409">
        <f>Planning!BF$383</f>
        <v>0</v>
      </c>
      <c r="BG1029" s="74">
        <f>Planning!BG$383</f>
        <v>0</v>
      </c>
      <c r="BH1029" s="75">
        <f>Planning!BH$383</f>
        <v>0</v>
      </c>
      <c r="BI1029" s="76" t="str">
        <f>Planning!BI$383</f>
        <v/>
      </c>
      <c r="BJ1029" s="77">
        <f>Planning!BJ$383</f>
        <v>0</v>
      </c>
      <c r="BL1029" s="210">
        <f>Planning!BL$383</f>
        <v>0</v>
      </c>
      <c r="BM1029" s="143">
        <f>Planning!BP$383</f>
        <v>0</v>
      </c>
      <c r="NL1029" s="43" t="s">
        <v>63</v>
      </c>
    </row>
    <row r="1030" spans="1:376" ht="10.199999999999999" hidden="1" customHeight="1">
      <c r="A1030" s="25"/>
      <c r="B1030" s="337"/>
      <c r="C1030" s="424"/>
      <c r="D1030" s="15"/>
      <c r="E1030" s="347">
        <f>Planning!$E$15</f>
        <v>0</v>
      </c>
      <c r="F1030" s="347"/>
      <c r="G1030" s="130">
        <f>(COUNTIF(O1019:BB1049,Planning!$NF$3))/2</f>
        <v>0</v>
      </c>
      <c r="H1030" s="323"/>
      <c r="I1030" s="402">
        <f>Conges!$B$14</f>
        <v>44907</v>
      </c>
      <c r="J1030" s="403"/>
      <c r="K1030" s="403"/>
      <c r="L1030" s="403"/>
      <c r="M1030" s="403"/>
      <c r="N1030" s="78" t="str">
        <f>Planning!N$418</f>
        <v/>
      </c>
      <c r="O1030" s="95">
        <f>Planning!O$418</f>
        <v>0</v>
      </c>
      <c r="P1030" s="96">
        <f>Planning!P$418</f>
        <v>0</v>
      </c>
      <c r="Q1030" s="96">
        <f>Planning!Q$418</f>
        <v>0</v>
      </c>
      <c r="R1030" s="96">
        <f>Planning!R$418</f>
        <v>0</v>
      </c>
      <c r="S1030" s="96">
        <f>Planning!S$418</f>
        <v>0</v>
      </c>
      <c r="T1030" s="96">
        <f>Planning!T$418</f>
        <v>0</v>
      </c>
      <c r="U1030" s="96">
        <f>Planning!U$418</f>
        <v>0</v>
      </c>
      <c r="V1030" s="97">
        <f>Planning!V$418</f>
        <v>0</v>
      </c>
      <c r="W1030" s="96">
        <f>Planning!W$418</f>
        <v>0</v>
      </c>
      <c r="X1030" s="96">
        <f>Planning!X$418</f>
        <v>0</v>
      </c>
      <c r="Y1030" s="96">
        <f>Planning!Y$418</f>
        <v>0</v>
      </c>
      <c r="Z1030" s="96">
        <f>Planning!Z$418</f>
        <v>0</v>
      </c>
      <c r="AA1030" s="96">
        <f>Planning!AA$418</f>
        <v>0</v>
      </c>
      <c r="AB1030" s="96">
        <f>Planning!AB$418</f>
        <v>0</v>
      </c>
      <c r="AC1030" s="96">
        <f>Planning!AC$418</f>
        <v>0</v>
      </c>
      <c r="AD1030" s="96">
        <f>Planning!AD$418</f>
        <v>0</v>
      </c>
      <c r="AE1030" s="95">
        <f>Planning!AE$418</f>
        <v>0</v>
      </c>
      <c r="AF1030" s="96">
        <f>Planning!AF$418</f>
        <v>0</v>
      </c>
      <c r="AG1030" s="96">
        <f>Planning!AG$418</f>
        <v>0</v>
      </c>
      <c r="AH1030" s="96">
        <f>Planning!AH$418</f>
        <v>0</v>
      </c>
      <c r="AI1030" s="96">
        <f>Planning!AI$418</f>
        <v>0</v>
      </c>
      <c r="AJ1030" s="97">
        <f>Planning!AJ$418</f>
        <v>0</v>
      </c>
      <c r="AK1030" s="96">
        <f>Planning!AK$418</f>
        <v>0</v>
      </c>
      <c r="AL1030" s="96">
        <f>Planning!AL$418</f>
        <v>0</v>
      </c>
      <c r="AM1030" s="96">
        <f>Planning!AM$418</f>
        <v>0</v>
      </c>
      <c r="AN1030" s="96">
        <f>Planning!AN$418</f>
        <v>0</v>
      </c>
      <c r="AO1030" s="96">
        <f>Planning!AO$418</f>
        <v>0</v>
      </c>
      <c r="AP1030" s="96">
        <f>Planning!AP$418</f>
        <v>0</v>
      </c>
      <c r="AQ1030" s="96">
        <f>Planning!AQ$418</f>
        <v>0</v>
      </c>
      <c r="AR1030" s="96">
        <f>Planning!AR$418</f>
        <v>0</v>
      </c>
      <c r="AS1030" s="96">
        <f>Planning!AS$418</f>
        <v>0</v>
      </c>
      <c r="AT1030" s="96">
        <f>Planning!AT$418</f>
        <v>0</v>
      </c>
      <c r="AU1030" s="95">
        <f>Planning!AU$418</f>
        <v>0</v>
      </c>
      <c r="AV1030" s="96">
        <f>Planning!AV$418</f>
        <v>0</v>
      </c>
      <c r="AW1030" s="96">
        <f>Planning!AW$418</f>
        <v>0</v>
      </c>
      <c r="AX1030" s="96">
        <f>Planning!AX$418</f>
        <v>0</v>
      </c>
      <c r="AY1030" s="96">
        <f>Planning!AY$418</f>
        <v>0</v>
      </c>
      <c r="AZ1030" s="96">
        <f>Planning!AZ$418</f>
        <v>0</v>
      </c>
      <c r="BA1030" s="96">
        <f>Planning!BA$418</f>
        <v>0</v>
      </c>
      <c r="BB1030" s="97">
        <f>Planning!BB$418</f>
        <v>0</v>
      </c>
      <c r="BC1030" s="82">
        <f>Planning!BC$418</f>
        <v>0</v>
      </c>
      <c r="BD1030" s="102"/>
      <c r="BE1030" s="410">
        <f>Planning!BE$418</f>
        <v>0</v>
      </c>
      <c r="BF1030" s="411">
        <f>Planning!BF$418</f>
        <v>0</v>
      </c>
      <c r="BG1030" s="88">
        <f>Planning!BG$418</f>
        <v>0</v>
      </c>
      <c r="BH1030" s="89">
        <f>Planning!BH$418</f>
        <v>0</v>
      </c>
      <c r="BI1030" s="90" t="str">
        <f>Planning!BI$418</f>
        <v/>
      </c>
      <c r="BJ1030" s="91">
        <f>Planning!BJ$418</f>
        <v>0</v>
      </c>
      <c r="BL1030" s="211">
        <f>Planning!BL$418</f>
        <v>0</v>
      </c>
      <c r="BM1030" s="142">
        <f>Planning!BP$418</f>
        <v>0</v>
      </c>
      <c r="NL1030" s="43" t="s">
        <v>63</v>
      </c>
    </row>
    <row r="1031" spans="1:376" ht="10.199999999999999" hidden="1" customHeight="1">
      <c r="A1031" s="25"/>
      <c r="B1031" s="337"/>
      <c r="C1031" s="424"/>
      <c r="D1031" s="15"/>
      <c r="E1031" s="330"/>
      <c r="F1031" s="330"/>
      <c r="G1031" s="134">
        <f>(COUNTIF(O1019:BB1049,Planning!$NH$3))/2</f>
        <v>0</v>
      </c>
      <c r="H1031" s="323"/>
      <c r="I1031" s="400">
        <f>Conges!$B$15</f>
        <v>44908</v>
      </c>
      <c r="J1031" s="401"/>
      <c r="K1031" s="401"/>
      <c r="L1031" s="401"/>
      <c r="M1031" s="401"/>
      <c r="N1031" s="65" t="str">
        <f>Planning!N$453</f>
        <v/>
      </c>
      <c r="O1031" s="98">
        <f>Planning!O$453</f>
        <v>0</v>
      </c>
      <c r="P1031" s="99">
        <f>Planning!P$453</f>
        <v>0</v>
      </c>
      <c r="Q1031" s="99">
        <f>Planning!Q$453</f>
        <v>0</v>
      </c>
      <c r="R1031" s="99">
        <f>Planning!R$453</f>
        <v>0</v>
      </c>
      <c r="S1031" s="99">
        <f>Planning!S$453</f>
        <v>0</v>
      </c>
      <c r="T1031" s="99">
        <f>Planning!T$453</f>
        <v>0</v>
      </c>
      <c r="U1031" s="99">
        <f>Planning!U$453</f>
        <v>0</v>
      </c>
      <c r="V1031" s="100">
        <f>Planning!V$453</f>
        <v>0</v>
      </c>
      <c r="W1031" s="98">
        <f>Planning!W$453</f>
        <v>0</v>
      </c>
      <c r="X1031" s="99">
        <f>Planning!X$453</f>
        <v>0</v>
      </c>
      <c r="Y1031" s="99">
        <f>Planning!Y$453</f>
        <v>0</v>
      </c>
      <c r="Z1031" s="99">
        <f>Planning!Z$453</f>
        <v>0</v>
      </c>
      <c r="AA1031" s="99">
        <f>Planning!AA$453</f>
        <v>0</v>
      </c>
      <c r="AB1031" s="99">
        <f>Planning!AB$453</f>
        <v>0</v>
      </c>
      <c r="AC1031" s="99">
        <f>Planning!AC$453</f>
        <v>0</v>
      </c>
      <c r="AD1031" s="100">
        <f>Planning!AD$453</f>
        <v>0</v>
      </c>
      <c r="AE1031" s="98">
        <f>Planning!AE$453</f>
        <v>0</v>
      </c>
      <c r="AF1031" s="99">
        <f>Planning!AF$453</f>
        <v>0</v>
      </c>
      <c r="AG1031" s="99">
        <f>Planning!AG$453</f>
        <v>0</v>
      </c>
      <c r="AH1031" s="99">
        <f>Planning!AH$453</f>
        <v>0</v>
      </c>
      <c r="AI1031" s="99">
        <f>Planning!AI$453</f>
        <v>0</v>
      </c>
      <c r="AJ1031" s="100">
        <f>Planning!AJ$453</f>
        <v>0</v>
      </c>
      <c r="AK1031" s="98">
        <f>Planning!AK$453</f>
        <v>0</v>
      </c>
      <c r="AL1031" s="99">
        <f>Planning!AL$453</f>
        <v>0</v>
      </c>
      <c r="AM1031" s="99">
        <f>Planning!AM$453</f>
        <v>0</v>
      </c>
      <c r="AN1031" s="99">
        <f>Planning!AN$453</f>
        <v>0</v>
      </c>
      <c r="AO1031" s="99">
        <f>Planning!AO$453</f>
        <v>0</v>
      </c>
      <c r="AP1031" s="99">
        <f>Planning!AP$453</f>
        <v>0</v>
      </c>
      <c r="AQ1031" s="99">
        <f>Planning!AQ$453</f>
        <v>0</v>
      </c>
      <c r="AR1031" s="99">
        <f>Planning!AR$453</f>
        <v>0</v>
      </c>
      <c r="AS1031" s="99">
        <f>Planning!AS$453</f>
        <v>0</v>
      </c>
      <c r="AT1031" s="100">
        <f>Planning!AT$453</f>
        <v>0</v>
      </c>
      <c r="AU1031" s="98">
        <f>Planning!AU$453</f>
        <v>0</v>
      </c>
      <c r="AV1031" s="99">
        <f>Planning!AV$453</f>
        <v>0</v>
      </c>
      <c r="AW1031" s="99">
        <f>Planning!AW$453</f>
        <v>0</v>
      </c>
      <c r="AX1031" s="99">
        <f>Planning!AX$453</f>
        <v>0</v>
      </c>
      <c r="AY1031" s="99">
        <f>Planning!AY$453</f>
        <v>0</v>
      </c>
      <c r="AZ1031" s="99">
        <f>Planning!AZ$453</f>
        <v>0</v>
      </c>
      <c r="BA1031" s="99">
        <f>Planning!BA$453</f>
        <v>0</v>
      </c>
      <c r="BB1031" s="100">
        <f>Planning!BB$453</f>
        <v>0</v>
      </c>
      <c r="BC1031" s="69">
        <f>Planning!BC$453</f>
        <v>0</v>
      </c>
      <c r="BD1031" s="102"/>
      <c r="BE1031" s="408">
        <f>Planning!BE$453</f>
        <v>0</v>
      </c>
      <c r="BF1031" s="409">
        <f>Planning!BF$453</f>
        <v>0</v>
      </c>
      <c r="BG1031" s="74">
        <f>Planning!BG$453</f>
        <v>0</v>
      </c>
      <c r="BH1031" s="75">
        <f>Planning!BH$453</f>
        <v>0</v>
      </c>
      <c r="BI1031" s="76" t="str">
        <f>Planning!BI$453</f>
        <v/>
      </c>
      <c r="BJ1031" s="77">
        <f>Planning!BJ$453</f>
        <v>0</v>
      </c>
      <c r="BL1031" s="210">
        <f>Planning!BL$453</f>
        <v>0</v>
      </c>
      <c r="BM1031" s="143">
        <f>Planning!BP$453</f>
        <v>0</v>
      </c>
      <c r="NL1031" s="43" t="s">
        <v>63</v>
      </c>
    </row>
    <row r="1032" spans="1:376" ht="10.199999999999999" hidden="1" customHeight="1">
      <c r="A1032" s="25"/>
      <c r="B1032" s="337"/>
      <c r="C1032" s="424"/>
      <c r="D1032" s="15"/>
      <c r="E1032" s="331"/>
      <c r="F1032" s="331"/>
      <c r="G1032" s="135">
        <f>(COUNTIF(O1019:BB1049,Planning!$NJ$3))/2</f>
        <v>0</v>
      </c>
      <c r="H1032" s="323"/>
      <c r="I1032" s="402">
        <f>Conges!$B$16</f>
        <v>44909</v>
      </c>
      <c r="J1032" s="403"/>
      <c r="K1032" s="403"/>
      <c r="L1032" s="403"/>
      <c r="M1032" s="403"/>
      <c r="N1032" s="78" t="str">
        <f>Planning!N$488</f>
        <v/>
      </c>
      <c r="O1032" s="95">
        <f>Planning!O$488</f>
        <v>0</v>
      </c>
      <c r="P1032" s="96">
        <f>Planning!P$488</f>
        <v>0</v>
      </c>
      <c r="Q1032" s="96">
        <f>Planning!Q$488</f>
        <v>0</v>
      </c>
      <c r="R1032" s="96">
        <f>Planning!R$488</f>
        <v>0</v>
      </c>
      <c r="S1032" s="96">
        <f>Planning!S$488</f>
        <v>0</v>
      </c>
      <c r="T1032" s="96">
        <f>Planning!T$488</f>
        <v>0</v>
      </c>
      <c r="U1032" s="96">
        <f>Planning!U$488</f>
        <v>0</v>
      </c>
      <c r="V1032" s="97">
        <f>Planning!V$488</f>
        <v>0</v>
      </c>
      <c r="W1032" s="95">
        <f>Planning!W$488</f>
        <v>0</v>
      </c>
      <c r="X1032" s="96">
        <f>Planning!X$488</f>
        <v>0</v>
      </c>
      <c r="Y1032" s="96">
        <f>Planning!Y$488</f>
        <v>0</v>
      </c>
      <c r="Z1032" s="96">
        <f>Planning!Z$488</f>
        <v>0</v>
      </c>
      <c r="AA1032" s="96">
        <f>Planning!AA$488</f>
        <v>0</v>
      </c>
      <c r="AB1032" s="96">
        <f>Planning!AB$488</f>
        <v>0</v>
      </c>
      <c r="AC1032" s="96">
        <f>Planning!AC$488</f>
        <v>0</v>
      </c>
      <c r="AD1032" s="97">
        <f>Planning!AD$488</f>
        <v>0</v>
      </c>
      <c r="AE1032" s="95">
        <f>Planning!AE$488</f>
        <v>0</v>
      </c>
      <c r="AF1032" s="96">
        <f>Planning!AF$488</f>
        <v>0</v>
      </c>
      <c r="AG1032" s="96">
        <f>Planning!AG$488</f>
        <v>0</v>
      </c>
      <c r="AH1032" s="96">
        <f>Planning!AH$488</f>
        <v>0</v>
      </c>
      <c r="AI1032" s="96">
        <f>Planning!AI$488</f>
        <v>0</v>
      </c>
      <c r="AJ1032" s="97">
        <f>Planning!AJ$488</f>
        <v>0</v>
      </c>
      <c r="AK1032" s="95">
        <f>Planning!AK$488</f>
        <v>0</v>
      </c>
      <c r="AL1032" s="96">
        <f>Planning!AL$488</f>
        <v>0</v>
      </c>
      <c r="AM1032" s="96">
        <f>Planning!AM$488</f>
        <v>0</v>
      </c>
      <c r="AN1032" s="96">
        <f>Planning!AN$488</f>
        <v>0</v>
      </c>
      <c r="AO1032" s="96">
        <f>Planning!AO$488</f>
        <v>0</v>
      </c>
      <c r="AP1032" s="96">
        <f>Planning!AP$488</f>
        <v>0</v>
      </c>
      <c r="AQ1032" s="96">
        <f>Planning!AQ$488</f>
        <v>0</v>
      </c>
      <c r="AR1032" s="96">
        <f>Planning!AR$488</f>
        <v>0</v>
      </c>
      <c r="AS1032" s="96">
        <f>Planning!AS$488</f>
        <v>0</v>
      </c>
      <c r="AT1032" s="97">
        <f>Planning!AT$488</f>
        <v>0</v>
      </c>
      <c r="AU1032" s="95">
        <f>Planning!AU$488</f>
        <v>0</v>
      </c>
      <c r="AV1032" s="96">
        <f>Planning!AV$488</f>
        <v>0</v>
      </c>
      <c r="AW1032" s="96">
        <f>Planning!AW$488</f>
        <v>0</v>
      </c>
      <c r="AX1032" s="96">
        <f>Planning!AX$488</f>
        <v>0</v>
      </c>
      <c r="AY1032" s="96">
        <f>Planning!AY$488</f>
        <v>0</v>
      </c>
      <c r="AZ1032" s="96">
        <f>Planning!AZ$488</f>
        <v>0</v>
      </c>
      <c r="BA1032" s="96">
        <f>Planning!BA$488</f>
        <v>0</v>
      </c>
      <c r="BB1032" s="97">
        <f>Planning!BB$488</f>
        <v>0</v>
      </c>
      <c r="BC1032" s="82">
        <f>Planning!BC$488</f>
        <v>0</v>
      </c>
      <c r="BD1032" s="102"/>
      <c r="BE1032" s="410">
        <f>Planning!BE$488</f>
        <v>0</v>
      </c>
      <c r="BF1032" s="411">
        <f>Planning!BF$488</f>
        <v>0</v>
      </c>
      <c r="BG1032" s="88">
        <f>Planning!BG$488</f>
        <v>0</v>
      </c>
      <c r="BH1032" s="89">
        <f>Planning!BH$488</f>
        <v>0</v>
      </c>
      <c r="BI1032" s="90" t="str">
        <f>Planning!BI$488</f>
        <v/>
      </c>
      <c r="BJ1032" s="91">
        <f>Planning!BJ$488</f>
        <v>0</v>
      </c>
      <c r="BL1032" s="211">
        <f>Planning!BL$488</f>
        <v>0</v>
      </c>
      <c r="BM1032" s="142">
        <f>Planning!BP$488</f>
        <v>0</v>
      </c>
      <c r="NL1032" s="43" t="s">
        <v>63</v>
      </c>
    </row>
    <row r="1033" spans="1:376" ht="10.199999999999999" hidden="1" customHeight="1">
      <c r="A1033" s="25"/>
      <c r="B1033" s="337"/>
      <c r="C1033" s="424"/>
      <c r="D1033" s="15"/>
      <c r="E1033" s="343" t="str">
        <f>Planning!$E$18</f>
        <v>H sans Renfort</v>
      </c>
      <c r="F1033" s="343"/>
      <c r="G1033" s="131">
        <f>SUM(G1024:G1032)-G1027</f>
        <v>0</v>
      </c>
      <c r="H1033" s="323"/>
      <c r="I1033" s="400">
        <f>Conges!$B$17</f>
        <v>44910</v>
      </c>
      <c r="J1033" s="401"/>
      <c r="K1033" s="401"/>
      <c r="L1033" s="401"/>
      <c r="M1033" s="401"/>
      <c r="N1033" s="65" t="str">
        <f>Planning!N$523</f>
        <v/>
      </c>
      <c r="O1033" s="98">
        <f>Planning!O$523</f>
        <v>0</v>
      </c>
      <c r="P1033" s="99">
        <f>Planning!P$523</f>
        <v>0</v>
      </c>
      <c r="Q1033" s="99">
        <f>Planning!Q$523</f>
        <v>0</v>
      </c>
      <c r="R1033" s="99">
        <f>Planning!R$523</f>
        <v>0</v>
      </c>
      <c r="S1033" s="99">
        <f>Planning!S$523</f>
        <v>0</v>
      </c>
      <c r="T1033" s="99">
        <f>Planning!T$523</f>
        <v>0</v>
      </c>
      <c r="U1033" s="99">
        <f>Planning!U$523</f>
        <v>0</v>
      </c>
      <c r="V1033" s="100">
        <f>Planning!V$523</f>
        <v>0</v>
      </c>
      <c r="W1033" s="98">
        <f>Planning!W$523</f>
        <v>0</v>
      </c>
      <c r="X1033" s="99">
        <f>Planning!X$523</f>
        <v>0</v>
      </c>
      <c r="Y1033" s="99">
        <f>Planning!Y$523</f>
        <v>0</v>
      </c>
      <c r="Z1033" s="99">
        <f>Planning!Z$523</f>
        <v>0</v>
      </c>
      <c r="AA1033" s="99">
        <f>Planning!AA$523</f>
        <v>0</v>
      </c>
      <c r="AB1033" s="99">
        <f>Planning!AB$523</f>
        <v>0</v>
      </c>
      <c r="AC1033" s="99">
        <f>Planning!AC$523</f>
        <v>0</v>
      </c>
      <c r="AD1033" s="100">
        <f>Planning!AD$523</f>
        <v>0</v>
      </c>
      <c r="AE1033" s="98">
        <f>Planning!AE$523</f>
        <v>0</v>
      </c>
      <c r="AF1033" s="99">
        <f>Planning!AF$523</f>
        <v>0</v>
      </c>
      <c r="AG1033" s="99">
        <f>Planning!AG$523</f>
        <v>0</v>
      </c>
      <c r="AH1033" s="99">
        <f>Planning!AH$523</f>
        <v>0</v>
      </c>
      <c r="AI1033" s="99">
        <f>Planning!AI$523</f>
        <v>0</v>
      </c>
      <c r="AJ1033" s="100">
        <f>Planning!AJ$523</f>
        <v>0</v>
      </c>
      <c r="AK1033" s="98">
        <f>Planning!AK$523</f>
        <v>0</v>
      </c>
      <c r="AL1033" s="99">
        <f>Planning!AL$523</f>
        <v>0</v>
      </c>
      <c r="AM1033" s="99">
        <f>Planning!AM$523</f>
        <v>0</v>
      </c>
      <c r="AN1033" s="99">
        <f>Planning!AN$523</f>
        <v>0</v>
      </c>
      <c r="AO1033" s="99">
        <f>Planning!AO$523</f>
        <v>0</v>
      </c>
      <c r="AP1033" s="99">
        <f>Planning!AP$523</f>
        <v>0</v>
      </c>
      <c r="AQ1033" s="99">
        <f>Planning!AQ$523</f>
        <v>0</v>
      </c>
      <c r="AR1033" s="99">
        <f>Planning!AR$523</f>
        <v>0</v>
      </c>
      <c r="AS1033" s="99">
        <f>Planning!AS$523</f>
        <v>0</v>
      </c>
      <c r="AT1033" s="100">
        <f>Planning!AT$523</f>
        <v>0</v>
      </c>
      <c r="AU1033" s="98">
        <f>Planning!AU$523</f>
        <v>0</v>
      </c>
      <c r="AV1033" s="99">
        <f>Planning!AV$523</f>
        <v>0</v>
      </c>
      <c r="AW1033" s="99">
        <f>Planning!AW$523</f>
        <v>0</v>
      </c>
      <c r="AX1033" s="99">
        <f>Planning!AX$523</f>
        <v>0</v>
      </c>
      <c r="AY1033" s="99">
        <f>Planning!AY$523</f>
        <v>0</v>
      </c>
      <c r="AZ1033" s="99">
        <f>Planning!AZ$523</f>
        <v>0</v>
      </c>
      <c r="BA1033" s="99">
        <f>Planning!BA$523</f>
        <v>0</v>
      </c>
      <c r="BB1033" s="100">
        <f>Planning!BB$523</f>
        <v>0</v>
      </c>
      <c r="BC1033" s="69">
        <f>Planning!BC$523</f>
        <v>0</v>
      </c>
      <c r="BD1033" s="102"/>
      <c r="BE1033" s="408">
        <f>Planning!BE$523</f>
        <v>0</v>
      </c>
      <c r="BF1033" s="409">
        <f>Planning!BF$523</f>
        <v>0</v>
      </c>
      <c r="BG1033" s="74">
        <f>Planning!BG$523</f>
        <v>0</v>
      </c>
      <c r="BH1033" s="75">
        <f>Planning!BH$523</f>
        <v>0</v>
      </c>
      <c r="BI1033" s="76" t="str">
        <f>Planning!BI$523</f>
        <v/>
      </c>
      <c r="BJ1033" s="77">
        <f>Planning!BJ$523</f>
        <v>0</v>
      </c>
      <c r="BL1033" s="210">
        <f>Planning!BL$523</f>
        <v>0</v>
      </c>
      <c r="BM1033" s="143">
        <f>Planning!BP$523</f>
        <v>0</v>
      </c>
      <c r="NL1033" s="43" t="s">
        <v>63</v>
      </c>
    </row>
    <row r="1034" spans="1:376" ht="10.199999999999999" hidden="1" customHeight="1">
      <c r="A1034" s="25"/>
      <c r="B1034" s="337"/>
      <c r="C1034" s="424"/>
      <c r="D1034" s="15"/>
      <c r="E1034" s="343" t="str">
        <f>Planning!$E$19</f>
        <v>H avec Renfort</v>
      </c>
      <c r="F1034" s="343"/>
      <c r="G1034" s="131">
        <f>SUM(G1024:G1032)</f>
        <v>0</v>
      </c>
      <c r="H1034" s="323"/>
      <c r="I1034" s="402">
        <f>Conges!$B$18</f>
        <v>44911</v>
      </c>
      <c r="J1034" s="403"/>
      <c r="K1034" s="403"/>
      <c r="L1034" s="403"/>
      <c r="M1034" s="403"/>
      <c r="N1034" s="78" t="str">
        <f>Planning!N$558</f>
        <v/>
      </c>
      <c r="O1034" s="95">
        <f>Planning!O$558</f>
        <v>0</v>
      </c>
      <c r="P1034" s="96">
        <f>Planning!P$558</f>
        <v>0</v>
      </c>
      <c r="Q1034" s="96">
        <f>Planning!Q$558</f>
        <v>0</v>
      </c>
      <c r="R1034" s="96">
        <f>Planning!R$558</f>
        <v>0</v>
      </c>
      <c r="S1034" s="96">
        <f>Planning!S$558</f>
        <v>0</v>
      </c>
      <c r="T1034" s="96">
        <f>Planning!T$558</f>
        <v>0</v>
      </c>
      <c r="U1034" s="96">
        <f>Planning!U$558</f>
        <v>0</v>
      </c>
      <c r="V1034" s="97">
        <f>Planning!V$558</f>
        <v>0</v>
      </c>
      <c r="W1034" s="95">
        <f>Planning!W$558</f>
        <v>0</v>
      </c>
      <c r="X1034" s="96">
        <f>Planning!X$558</f>
        <v>0</v>
      </c>
      <c r="Y1034" s="96">
        <f>Planning!Y$558</f>
        <v>0</v>
      </c>
      <c r="Z1034" s="96">
        <f>Planning!Z$558</f>
        <v>0</v>
      </c>
      <c r="AA1034" s="96">
        <f>Planning!AA$558</f>
        <v>0</v>
      </c>
      <c r="AB1034" s="96">
        <f>Planning!AB$558</f>
        <v>0</v>
      </c>
      <c r="AC1034" s="96">
        <f>Planning!AC$558</f>
        <v>0</v>
      </c>
      <c r="AD1034" s="97">
        <f>Planning!AD$558</f>
        <v>0</v>
      </c>
      <c r="AE1034" s="95">
        <f>Planning!AE$558</f>
        <v>0</v>
      </c>
      <c r="AF1034" s="96">
        <f>Planning!AF$558</f>
        <v>0</v>
      </c>
      <c r="AG1034" s="96">
        <f>Planning!AG$558</f>
        <v>0</v>
      </c>
      <c r="AH1034" s="96">
        <f>Planning!AH$558</f>
        <v>0</v>
      </c>
      <c r="AI1034" s="96">
        <f>Planning!AI$558</f>
        <v>0</v>
      </c>
      <c r="AJ1034" s="97">
        <f>Planning!AJ$558</f>
        <v>0</v>
      </c>
      <c r="AK1034" s="95">
        <f>Planning!AK$558</f>
        <v>0</v>
      </c>
      <c r="AL1034" s="96">
        <f>Planning!AL$558</f>
        <v>0</v>
      </c>
      <c r="AM1034" s="96">
        <f>Planning!AM$558</f>
        <v>0</v>
      </c>
      <c r="AN1034" s="96">
        <f>Planning!AN$558</f>
        <v>0</v>
      </c>
      <c r="AO1034" s="96">
        <f>Planning!AO$558</f>
        <v>0</v>
      </c>
      <c r="AP1034" s="96">
        <f>Planning!AP$558</f>
        <v>0</v>
      </c>
      <c r="AQ1034" s="96">
        <f>Planning!AQ$558</f>
        <v>0</v>
      </c>
      <c r="AR1034" s="96">
        <f>Planning!AR$558</f>
        <v>0</v>
      </c>
      <c r="AS1034" s="96">
        <f>Planning!AS$558</f>
        <v>0</v>
      </c>
      <c r="AT1034" s="97">
        <f>Planning!AT$558</f>
        <v>0</v>
      </c>
      <c r="AU1034" s="95">
        <f>Planning!AU$558</f>
        <v>0</v>
      </c>
      <c r="AV1034" s="96">
        <f>Planning!AV$558</f>
        <v>0</v>
      </c>
      <c r="AW1034" s="96">
        <f>Planning!AW$558</f>
        <v>0</v>
      </c>
      <c r="AX1034" s="96">
        <f>Planning!AX$558</f>
        <v>0</v>
      </c>
      <c r="AY1034" s="96">
        <f>Planning!AY$558</f>
        <v>0</v>
      </c>
      <c r="AZ1034" s="96">
        <f>Planning!AZ$558</f>
        <v>0</v>
      </c>
      <c r="BA1034" s="96">
        <f>Planning!BA$558</f>
        <v>0</v>
      </c>
      <c r="BB1034" s="97">
        <f>Planning!BB$558</f>
        <v>0</v>
      </c>
      <c r="BC1034" s="82">
        <f>Planning!BC$558</f>
        <v>0</v>
      </c>
      <c r="BD1034" s="102"/>
      <c r="BE1034" s="410">
        <f>Planning!BE$558</f>
        <v>0</v>
      </c>
      <c r="BF1034" s="411">
        <f>Planning!BF$558</f>
        <v>0</v>
      </c>
      <c r="BG1034" s="88">
        <f>Planning!BG$558</f>
        <v>0</v>
      </c>
      <c r="BH1034" s="89">
        <f>Planning!BH$558</f>
        <v>0</v>
      </c>
      <c r="BI1034" s="90" t="str">
        <f>Planning!BI$558</f>
        <v/>
      </c>
      <c r="BJ1034" s="91">
        <f>Planning!BJ$558</f>
        <v>0</v>
      </c>
      <c r="BL1034" s="211">
        <f>Planning!BL$558</f>
        <v>0</v>
      </c>
      <c r="BM1034" s="142">
        <f>Planning!BP$558</f>
        <v>0</v>
      </c>
      <c r="NL1034" s="43" t="s">
        <v>63</v>
      </c>
    </row>
    <row r="1035" spans="1:376" ht="10.199999999999999" hidden="1" customHeight="1">
      <c r="A1035" s="25"/>
      <c r="B1035" s="337"/>
      <c r="C1035" s="424"/>
      <c r="D1035" s="15"/>
      <c r="E1035" s="101"/>
      <c r="F1035" s="101"/>
      <c r="G1035" s="101"/>
      <c r="H1035" s="323"/>
      <c r="I1035" s="400">
        <f>Conges!$B$19</f>
        <v>44912</v>
      </c>
      <c r="J1035" s="401"/>
      <c r="K1035" s="401"/>
      <c r="L1035" s="401"/>
      <c r="M1035" s="401"/>
      <c r="N1035" s="65" t="str">
        <f>Planning!N$593</f>
        <v/>
      </c>
      <c r="O1035" s="98">
        <f>Planning!O$593</f>
        <v>0</v>
      </c>
      <c r="P1035" s="99">
        <f>Planning!P$593</f>
        <v>0</v>
      </c>
      <c r="Q1035" s="99">
        <f>Planning!Q$593</f>
        <v>0</v>
      </c>
      <c r="R1035" s="99">
        <f>Planning!R$593</f>
        <v>0</v>
      </c>
      <c r="S1035" s="99">
        <f>Planning!S$593</f>
        <v>0</v>
      </c>
      <c r="T1035" s="99">
        <f>Planning!T$593</f>
        <v>0</v>
      </c>
      <c r="U1035" s="99">
        <f>Planning!U$593</f>
        <v>0</v>
      </c>
      <c r="V1035" s="100">
        <f>Planning!V$593</f>
        <v>0</v>
      </c>
      <c r="W1035" s="98">
        <f>Planning!W$593</f>
        <v>0</v>
      </c>
      <c r="X1035" s="99">
        <f>Planning!X$593</f>
        <v>0</v>
      </c>
      <c r="Y1035" s="99">
        <f>Planning!Y$593</f>
        <v>0</v>
      </c>
      <c r="Z1035" s="99">
        <f>Planning!Z$593</f>
        <v>0</v>
      </c>
      <c r="AA1035" s="99">
        <f>Planning!AA$593</f>
        <v>0</v>
      </c>
      <c r="AB1035" s="99">
        <f>Planning!AB$593</f>
        <v>0</v>
      </c>
      <c r="AC1035" s="99">
        <f>Planning!AC$593</f>
        <v>0</v>
      </c>
      <c r="AD1035" s="100">
        <f>Planning!AD$593</f>
        <v>0</v>
      </c>
      <c r="AE1035" s="98">
        <f>Planning!AE$593</f>
        <v>0</v>
      </c>
      <c r="AF1035" s="99">
        <f>Planning!AF$593</f>
        <v>0</v>
      </c>
      <c r="AG1035" s="99">
        <f>Planning!AG$593</f>
        <v>0</v>
      </c>
      <c r="AH1035" s="99">
        <f>Planning!AH$593</f>
        <v>0</v>
      </c>
      <c r="AI1035" s="99">
        <f>Planning!AI$593</f>
        <v>0</v>
      </c>
      <c r="AJ1035" s="100">
        <f>Planning!AJ$593</f>
        <v>0</v>
      </c>
      <c r="AK1035" s="98">
        <f>Planning!AK$593</f>
        <v>0</v>
      </c>
      <c r="AL1035" s="99">
        <f>Planning!AL$593</f>
        <v>0</v>
      </c>
      <c r="AM1035" s="99">
        <f>Planning!AM$593</f>
        <v>0</v>
      </c>
      <c r="AN1035" s="99">
        <f>Planning!AN$593</f>
        <v>0</v>
      </c>
      <c r="AO1035" s="99">
        <f>Planning!AO$593</f>
        <v>0</v>
      </c>
      <c r="AP1035" s="99">
        <f>Planning!AP$593</f>
        <v>0</v>
      </c>
      <c r="AQ1035" s="99">
        <f>Planning!AQ$593</f>
        <v>0</v>
      </c>
      <c r="AR1035" s="99">
        <f>Planning!AR$593</f>
        <v>0</v>
      </c>
      <c r="AS1035" s="99">
        <f>Planning!AS$593</f>
        <v>0</v>
      </c>
      <c r="AT1035" s="100">
        <f>Planning!AT$593</f>
        <v>0</v>
      </c>
      <c r="AU1035" s="98">
        <f>Planning!AU$593</f>
        <v>0</v>
      </c>
      <c r="AV1035" s="99">
        <f>Planning!AV$593</f>
        <v>0</v>
      </c>
      <c r="AW1035" s="99">
        <f>Planning!AW$593</f>
        <v>0</v>
      </c>
      <c r="AX1035" s="99">
        <f>Planning!AX$593</f>
        <v>0</v>
      </c>
      <c r="AY1035" s="99">
        <f>Planning!AY$593</f>
        <v>0</v>
      </c>
      <c r="AZ1035" s="99">
        <f>Planning!AZ$593</f>
        <v>0</v>
      </c>
      <c r="BA1035" s="99">
        <f>Planning!BA$593</f>
        <v>0</v>
      </c>
      <c r="BB1035" s="100">
        <f>Planning!BB$593</f>
        <v>0</v>
      </c>
      <c r="BC1035" s="69">
        <f>Planning!BC$593</f>
        <v>0</v>
      </c>
      <c r="BD1035" s="102"/>
      <c r="BE1035" s="408">
        <f>Planning!BE$593</f>
        <v>0</v>
      </c>
      <c r="BF1035" s="409">
        <f>Planning!BF$593</f>
        <v>0</v>
      </c>
      <c r="BG1035" s="74">
        <f>Planning!BG$593</f>
        <v>0</v>
      </c>
      <c r="BH1035" s="75">
        <f>Planning!BH$593</f>
        <v>0</v>
      </c>
      <c r="BI1035" s="76" t="str">
        <f>Planning!BI$593</f>
        <v/>
      </c>
      <c r="BJ1035" s="77">
        <f>Planning!BJ$593</f>
        <v>0</v>
      </c>
      <c r="BL1035" s="210">
        <f>Planning!BL$593</f>
        <v>0</v>
      </c>
      <c r="BM1035" s="143">
        <f>Planning!BP$593</f>
        <v>0</v>
      </c>
      <c r="NL1035" s="43" t="s">
        <v>63</v>
      </c>
    </row>
    <row r="1036" spans="1:376" ht="10.199999999999999" hidden="1" customHeight="1">
      <c r="A1036" s="25"/>
      <c r="B1036" s="337"/>
      <c r="C1036" s="424"/>
      <c r="D1036" s="15"/>
      <c r="E1036" s="101"/>
      <c r="F1036" s="101"/>
      <c r="G1036" s="101"/>
      <c r="H1036" s="323"/>
      <c r="I1036" s="402">
        <f>Conges!$B$20</f>
        <v>44913</v>
      </c>
      <c r="J1036" s="403"/>
      <c r="K1036" s="403"/>
      <c r="L1036" s="403"/>
      <c r="M1036" s="403"/>
      <c r="N1036" s="78" t="str">
        <f>Planning!N$628</f>
        <v/>
      </c>
      <c r="O1036" s="95">
        <f>Planning!O$628</f>
        <v>0</v>
      </c>
      <c r="P1036" s="96">
        <f>Planning!P$628</f>
        <v>0</v>
      </c>
      <c r="Q1036" s="96">
        <f>Planning!Q$628</f>
        <v>0</v>
      </c>
      <c r="R1036" s="96">
        <f>Planning!R$628</f>
        <v>0</v>
      </c>
      <c r="S1036" s="96">
        <f>Planning!S$628</f>
        <v>0</v>
      </c>
      <c r="T1036" s="96">
        <f>Planning!T$628</f>
        <v>0</v>
      </c>
      <c r="U1036" s="96">
        <f>Planning!U$628</f>
        <v>0</v>
      </c>
      <c r="V1036" s="97">
        <f>Planning!V$628</f>
        <v>0</v>
      </c>
      <c r="W1036" s="95">
        <f>Planning!W$628</f>
        <v>0</v>
      </c>
      <c r="X1036" s="96">
        <f>Planning!X$628</f>
        <v>0</v>
      </c>
      <c r="Y1036" s="96">
        <f>Planning!Y$628</f>
        <v>0</v>
      </c>
      <c r="Z1036" s="96">
        <f>Planning!Z$628</f>
        <v>0</v>
      </c>
      <c r="AA1036" s="96">
        <f>Planning!AA$628</f>
        <v>0</v>
      </c>
      <c r="AB1036" s="96">
        <f>Planning!AB$628</f>
        <v>0</v>
      </c>
      <c r="AC1036" s="96">
        <f>Planning!AC$628</f>
        <v>0</v>
      </c>
      <c r="AD1036" s="97">
        <f>Planning!AD$628</f>
        <v>0</v>
      </c>
      <c r="AE1036" s="95">
        <f>Planning!AE$628</f>
        <v>0</v>
      </c>
      <c r="AF1036" s="96">
        <f>Planning!AF$628</f>
        <v>0</v>
      </c>
      <c r="AG1036" s="96">
        <f>Planning!AG$628</f>
        <v>0</v>
      </c>
      <c r="AH1036" s="96">
        <f>Planning!AH$628</f>
        <v>0</v>
      </c>
      <c r="AI1036" s="96">
        <f>Planning!AI$628</f>
        <v>0</v>
      </c>
      <c r="AJ1036" s="97">
        <f>Planning!AJ$628</f>
        <v>0</v>
      </c>
      <c r="AK1036" s="95">
        <f>Planning!AK$628</f>
        <v>0</v>
      </c>
      <c r="AL1036" s="96">
        <f>Planning!AL$628</f>
        <v>0</v>
      </c>
      <c r="AM1036" s="96">
        <f>Planning!AM$628</f>
        <v>0</v>
      </c>
      <c r="AN1036" s="96">
        <f>Planning!AN$628</f>
        <v>0</v>
      </c>
      <c r="AO1036" s="96">
        <f>Planning!AO$628</f>
        <v>0</v>
      </c>
      <c r="AP1036" s="96">
        <f>Planning!AP$628</f>
        <v>0</v>
      </c>
      <c r="AQ1036" s="96">
        <f>Planning!AQ$628</f>
        <v>0</v>
      </c>
      <c r="AR1036" s="96">
        <f>Planning!AR$628</f>
        <v>0</v>
      </c>
      <c r="AS1036" s="96">
        <f>Planning!AS$628</f>
        <v>0</v>
      </c>
      <c r="AT1036" s="97">
        <f>Planning!AT$628</f>
        <v>0</v>
      </c>
      <c r="AU1036" s="95">
        <f>Planning!AU$628</f>
        <v>0</v>
      </c>
      <c r="AV1036" s="96">
        <f>Planning!AV$628</f>
        <v>0</v>
      </c>
      <c r="AW1036" s="96">
        <f>Planning!AW$628</f>
        <v>0</v>
      </c>
      <c r="AX1036" s="96">
        <f>Planning!AX$628</f>
        <v>0</v>
      </c>
      <c r="AY1036" s="96">
        <f>Planning!AY$628</f>
        <v>0</v>
      </c>
      <c r="AZ1036" s="96">
        <f>Planning!AZ$628</f>
        <v>0</v>
      </c>
      <c r="BA1036" s="96">
        <f>Planning!BA$628</f>
        <v>0</v>
      </c>
      <c r="BB1036" s="97">
        <f>Planning!BB$628</f>
        <v>0</v>
      </c>
      <c r="BC1036" s="82">
        <f>Planning!BC$628</f>
        <v>0</v>
      </c>
      <c r="BD1036" s="102"/>
      <c r="BE1036" s="410">
        <f>Planning!BE$628</f>
        <v>0</v>
      </c>
      <c r="BF1036" s="411">
        <f>Planning!BF$628</f>
        <v>0</v>
      </c>
      <c r="BG1036" s="88">
        <f>Planning!BG$628</f>
        <v>0</v>
      </c>
      <c r="BH1036" s="89">
        <f>Planning!BH$628</f>
        <v>0</v>
      </c>
      <c r="BI1036" s="90" t="str">
        <f>Planning!BI$628</f>
        <v/>
      </c>
      <c r="BJ1036" s="91">
        <f>Planning!BJ$628</f>
        <v>0</v>
      </c>
      <c r="BL1036" s="211">
        <f>Planning!BL$628</f>
        <v>0</v>
      </c>
      <c r="BM1036" s="142">
        <f>Planning!BP$628</f>
        <v>0</v>
      </c>
      <c r="NL1036" s="43" t="s">
        <v>63</v>
      </c>
    </row>
    <row r="1037" spans="1:376" ht="10.199999999999999" hidden="1" customHeight="1">
      <c r="A1037" s="25"/>
      <c r="B1037" s="337"/>
      <c r="C1037" s="424"/>
      <c r="D1037" s="15"/>
      <c r="E1037" s="101"/>
      <c r="F1037" s="101"/>
      <c r="G1037" s="101"/>
      <c r="H1037" s="323"/>
      <c r="I1037" s="400">
        <f>Conges!$B$21</f>
        <v>44914</v>
      </c>
      <c r="J1037" s="401"/>
      <c r="K1037" s="401"/>
      <c r="L1037" s="401"/>
      <c r="M1037" s="401"/>
      <c r="N1037" s="65" t="str">
        <f>Planning!N$663</f>
        <v/>
      </c>
      <c r="O1037" s="98">
        <f>Planning!O$663</f>
        <v>0</v>
      </c>
      <c r="P1037" s="99">
        <f>Planning!P$663</f>
        <v>0</v>
      </c>
      <c r="Q1037" s="99">
        <f>Planning!Q$663</f>
        <v>0</v>
      </c>
      <c r="R1037" s="99">
        <f>Planning!R$663</f>
        <v>0</v>
      </c>
      <c r="S1037" s="99">
        <f>Planning!S$663</f>
        <v>0</v>
      </c>
      <c r="T1037" s="99">
        <f>Planning!T$663</f>
        <v>0</v>
      </c>
      <c r="U1037" s="99">
        <f>Planning!U$663</f>
        <v>0</v>
      </c>
      <c r="V1037" s="100">
        <f>Planning!V$663</f>
        <v>0</v>
      </c>
      <c r="W1037" s="98">
        <f>Planning!W$663</f>
        <v>0</v>
      </c>
      <c r="X1037" s="99">
        <f>Planning!X$663</f>
        <v>0</v>
      </c>
      <c r="Y1037" s="99">
        <f>Planning!Y$663</f>
        <v>0</v>
      </c>
      <c r="Z1037" s="99">
        <f>Planning!Z$663</f>
        <v>0</v>
      </c>
      <c r="AA1037" s="99">
        <f>Planning!AA$663</f>
        <v>0</v>
      </c>
      <c r="AB1037" s="99">
        <f>Planning!AB$663</f>
        <v>0</v>
      </c>
      <c r="AC1037" s="99">
        <f>Planning!AC$663</f>
        <v>0</v>
      </c>
      <c r="AD1037" s="100">
        <f>Planning!AD$663</f>
        <v>0</v>
      </c>
      <c r="AE1037" s="98">
        <f>Planning!AE$663</f>
        <v>0</v>
      </c>
      <c r="AF1037" s="99">
        <f>Planning!AF$663</f>
        <v>0</v>
      </c>
      <c r="AG1037" s="99">
        <f>Planning!AG$663</f>
        <v>0</v>
      </c>
      <c r="AH1037" s="99">
        <f>Planning!AH$663</f>
        <v>0</v>
      </c>
      <c r="AI1037" s="99">
        <f>Planning!AI$663</f>
        <v>0</v>
      </c>
      <c r="AJ1037" s="100">
        <f>Planning!AJ$663</f>
        <v>0</v>
      </c>
      <c r="AK1037" s="98">
        <f>Planning!AK$663</f>
        <v>0</v>
      </c>
      <c r="AL1037" s="99">
        <f>Planning!AL$663</f>
        <v>0</v>
      </c>
      <c r="AM1037" s="99">
        <f>Planning!AM$663</f>
        <v>0</v>
      </c>
      <c r="AN1037" s="99">
        <f>Planning!AN$663</f>
        <v>0</v>
      </c>
      <c r="AO1037" s="99">
        <f>Planning!AO$663</f>
        <v>0</v>
      </c>
      <c r="AP1037" s="99">
        <f>Planning!AP$663</f>
        <v>0</v>
      </c>
      <c r="AQ1037" s="99">
        <f>Planning!AQ$663</f>
        <v>0</v>
      </c>
      <c r="AR1037" s="99">
        <f>Planning!AR$663</f>
        <v>0</v>
      </c>
      <c r="AS1037" s="99">
        <f>Planning!AS$663</f>
        <v>0</v>
      </c>
      <c r="AT1037" s="100">
        <f>Planning!AT$663</f>
        <v>0</v>
      </c>
      <c r="AU1037" s="98">
        <f>Planning!AU$663</f>
        <v>0</v>
      </c>
      <c r="AV1037" s="99">
        <f>Planning!AV$663</f>
        <v>0</v>
      </c>
      <c r="AW1037" s="99">
        <f>Planning!AW$663</f>
        <v>0</v>
      </c>
      <c r="AX1037" s="99">
        <f>Planning!AX$663</f>
        <v>0</v>
      </c>
      <c r="AY1037" s="99">
        <f>Planning!AY$663</f>
        <v>0</v>
      </c>
      <c r="AZ1037" s="99">
        <f>Planning!AZ$663</f>
        <v>0</v>
      </c>
      <c r="BA1037" s="99">
        <f>Planning!BA$663</f>
        <v>0</v>
      </c>
      <c r="BB1037" s="100">
        <f>Planning!BB$663</f>
        <v>0</v>
      </c>
      <c r="BC1037" s="69">
        <f>Planning!BC$663</f>
        <v>0</v>
      </c>
      <c r="BD1037" s="102"/>
      <c r="BE1037" s="408">
        <f>Planning!BE$663</f>
        <v>0</v>
      </c>
      <c r="BF1037" s="409">
        <f>Planning!BF$663</f>
        <v>0</v>
      </c>
      <c r="BG1037" s="74">
        <f>Planning!BG$663</f>
        <v>0</v>
      </c>
      <c r="BH1037" s="75">
        <f>Planning!BH$663</f>
        <v>0</v>
      </c>
      <c r="BI1037" s="76" t="str">
        <f>Planning!BI$663</f>
        <v/>
      </c>
      <c r="BJ1037" s="77">
        <f>Planning!BJ$663</f>
        <v>0</v>
      </c>
      <c r="BL1037" s="210">
        <f>Planning!BL$663</f>
        <v>0</v>
      </c>
      <c r="BM1037" s="143">
        <f>Planning!BP$663</f>
        <v>0</v>
      </c>
      <c r="NL1037" s="43" t="s">
        <v>63</v>
      </c>
    </row>
    <row r="1038" spans="1:376" ht="10.199999999999999" hidden="1" customHeight="1">
      <c r="A1038" s="25"/>
      <c r="B1038" s="337"/>
      <c r="C1038" s="424"/>
      <c r="D1038" s="15"/>
      <c r="E1038" s="101"/>
      <c r="F1038" s="101"/>
      <c r="G1038" s="101"/>
      <c r="H1038" s="323"/>
      <c r="I1038" s="402">
        <f>Conges!$B$22</f>
        <v>44915</v>
      </c>
      <c r="J1038" s="403"/>
      <c r="K1038" s="403"/>
      <c r="L1038" s="403"/>
      <c r="M1038" s="403"/>
      <c r="N1038" s="78" t="str">
        <f>Planning!N$698</f>
        <v/>
      </c>
      <c r="O1038" s="95">
        <f>Planning!O$698</f>
        <v>0</v>
      </c>
      <c r="P1038" s="96">
        <f>Planning!P$698</f>
        <v>0</v>
      </c>
      <c r="Q1038" s="96">
        <f>Planning!Q$698</f>
        <v>0</v>
      </c>
      <c r="R1038" s="96">
        <f>Planning!R$698</f>
        <v>0</v>
      </c>
      <c r="S1038" s="96">
        <f>Planning!S$698</f>
        <v>0</v>
      </c>
      <c r="T1038" s="96">
        <f>Planning!T$698</f>
        <v>0</v>
      </c>
      <c r="U1038" s="96">
        <f>Planning!U$698</f>
        <v>0</v>
      </c>
      <c r="V1038" s="97">
        <f>Planning!V$698</f>
        <v>0</v>
      </c>
      <c r="W1038" s="95">
        <f>Planning!W$698</f>
        <v>0</v>
      </c>
      <c r="X1038" s="96">
        <f>Planning!X$698</f>
        <v>0</v>
      </c>
      <c r="Y1038" s="96">
        <f>Planning!Y$698</f>
        <v>0</v>
      </c>
      <c r="Z1038" s="96">
        <f>Planning!Z$698</f>
        <v>0</v>
      </c>
      <c r="AA1038" s="96">
        <f>Planning!AA$698</f>
        <v>0</v>
      </c>
      <c r="AB1038" s="96">
        <f>Planning!AB$698</f>
        <v>0</v>
      </c>
      <c r="AC1038" s="96">
        <f>Planning!AC$698</f>
        <v>0</v>
      </c>
      <c r="AD1038" s="97">
        <f>Planning!AD$698</f>
        <v>0</v>
      </c>
      <c r="AE1038" s="95">
        <f>Planning!AE$698</f>
        <v>0</v>
      </c>
      <c r="AF1038" s="96">
        <f>Planning!AF$698</f>
        <v>0</v>
      </c>
      <c r="AG1038" s="96">
        <f>Planning!AG$698</f>
        <v>0</v>
      </c>
      <c r="AH1038" s="96">
        <f>Planning!AH$698</f>
        <v>0</v>
      </c>
      <c r="AI1038" s="96">
        <f>Planning!AI$698</f>
        <v>0</v>
      </c>
      <c r="AJ1038" s="97">
        <f>Planning!AJ$698</f>
        <v>0</v>
      </c>
      <c r="AK1038" s="95">
        <f>Planning!AK$698</f>
        <v>0</v>
      </c>
      <c r="AL1038" s="96">
        <f>Planning!AL$698</f>
        <v>0</v>
      </c>
      <c r="AM1038" s="96">
        <f>Planning!AM$698</f>
        <v>0</v>
      </c>
      <c r="AN1038" s="96">
        <f>Planning!AN$698</f>
        <v>0</v>
      </c>
      <c r="AO1038" s="96">
        <f>Planning!AO$698</f>
        <v>0</v>
      </c>
      <c r="AP1038" s="96">
        <f>Planning!AP$698</f>
        <v>0</v>
      </c>
      <c r="AQ1038" s="96">
        <f>Planning!AQ$698</f>
        <v>0</v>
      </c>
      <c r="AR1038" s="96">
        <f>Planning!AR$698</f>
        <v>0</v>
      </c>
      <c r="AS1038" s="96">
        <f>Planning!AS$698</f>
        <v>0</v>
      </c>
      <c r="AT1038" s="97">
        <f>Planning!AT$698</f>
        <v>0</v>
      </c>
      <c r="AU1038" s="95">
        <f>Planning!AU$698</f>
        <v>0</v>
      </c>
      <c r="AV1038" s="96">
        <f>Planning!AV$698</f>
        <v>0</v>
      </c>
      <c r="AW1038" s="96">
        <f>Planning!AW$698</f>
        <v>0</v>
      </c>
      <c r="AX1038" s="96">
        <f>Planning!AX$698</f>
        <v>0</v>
      </c>
      <c r="AY1038" s="96">
        <f>Planning!AY$698</f>
        <v>0</v>
      </c>
      <c r="AZ1038" s="96">
        <f>Planning!AZ$698</f>
        <v>0</v>
      </c>
      <c r="BA1038" s="96">
        <f>Planning!BA$698</f>
        <v>0</v>
      </c>
      <c r="BB1038" s="97">
        <f>Planning!BB$698</f>
        <v>0</v>
      </c>
      <c r="BC1038" s="82">
        <f>Planning!BC$698</f>
        <v>0</v>
      </c>
      <c r="BD1038" s="102"/>
      <c r="BE1038" s="410">
        <f>Planning!BE$698</f>
        <v>0</v>
      </c>
      <c r="BF1038" s="411">
        <f>Planning!BF$698</f>
        <v>0</v>
      </c>
      <c r="BG1038" s="88">
        <f>Planning!BG$698</f>
        <v>0</v>
      </c>
      <c r="BH1038" s="89">
        <f>Planning!BH$698</f>
        <v>0</v>
      </c>
      <c r="BI1038" s="90" t="str">
        <f>Planning!BI$698</f>
        <v/>
      </c>
      <c r="BJ1038" s="91">
        <f>Planning!BJ$698</f>
        <v>0</v>
      </c>
      <c r="BL1038" s="211">
        <f>Planning!BL$698</f>
        <v>0</v>
      </c>
      <c r="BM1038" s="142">
        <f>Planning!BP$698</f>
        <v>0</v>
      </c>
      <c r="NL1038" s="43" t="s">
        <v>63</v>
      </c>
    </row>
    <row r="1039" spans="1:376" ht="10.199999999999999" hidden="1" customHeight="1">
      <c r="A1039" s="25"/>
      <c r="B1039" s="337"/>
      <c r="C1039" s="424"/>
      <c r="D1039" s="15"/>
      <c r="E1039" s="101"/>
      <c r="F1039" s="101"/>
      <c r="G1039" s="101"/>
      <c r="H1039" s="323"/>
      <c r="I1039" s="400">
        <f>Conges!$B$23</f>
        <v>44916</v>
      </c>
      <c r="J1039" s="401"/>
      <c r="K1039" s="401"/>
      <c r="L1039" s="401"/>
      <c r="M1039" s="401"/>
      <c r="N1039" s="65" t="str">
        <f>Planning!N$733</f>
        <v/>
      </c>
      <c r="O1039" s="98">
        <f>Planning!O$733</f>
        <v>0</v>
      </c>
      <c r="P1039" s="99">
        <f>Planning!P$733</f>
        <v>0</v>
      </c>
      <c r="Q1039" s="99">
        <f>Planning!Q$733</f>
        <v>0</v>
      </c>
      <c r="R1039" s="99">
        <f>Planning!R$733</f>
        <v>0</v>
      </c>
      <c r="S1039" s="99">
        <f>Planning!S$733</f>
        <v>0</v>
      </c>
      <c r="T1039" s="99">
        <f>Planning!T$733</f>
        <v>0</v>
      </c>
      <c r="U1039" s="99">
        <f>Planning!U$733</f>
        <v>0</v>
      </c>
      <c r="V1039" s="100">
        <f>Planning!V$733</f>
        <v>0</v>
      </c>
      <c r="W1039" s="98">
        <f>Planning!W$733</f>
        <v>0</v>
      </c>
      <c r="X1039" s="99">
        <f>Planning!X$733</f>
        <v>0</v>
      </c>
      <c r="Y1039" s="99">
        <f>Planning!Y$733</f>
        <v>0</v>
      </c>
      <c r="Z1039" s="99">
        <f>Planning!Z$733</f>
        <v>0</v>
      </c>
      <c r="AA1039" s="99">
        <f>Planning!AA$733</f>
        <v>0</v>
      </c>
      <c r="AB1039" s="99">
        <f>Planning!AB$733</f>
        <v>0</v>
      </c>
      <c r="AC1039" s="99">
        <f>Planning!AC$733</f>
        <v>0</v>
      </c>
      <c r="AD1039" s="100">
        <f>Planning!AD$733</f>
        <v>0</v>
      </c>
      <c r="AE1039" s="98">
        <f>Planning!AE$733</f>
        <v>0</v>
      </c>
      <c r="AF1039" s="99">
        <f>Planning!AF$733</f>
        <v>0</v>
      </c>
      <c r="AG1039" s="99">
        <f>Planning!AG$733</f>
        <v>0</v>
      </c>
      <c r="AH1039" s="99">
        <f>Planning!AH$733</f>
        <v>0</v>
      </c>
      <c r="AI1039" s="99">
        <f>Planning!AI$733</f>
        <v>0</v>
      </c>
      <c r="AJ1039" s="100">
        <f>Planning!AJ$733</f>
        <v>0</v>
      </c>
      <c r="AK1039" s="98">
        <f>Planning!AK$733</f>
        <v>0</v>
      </c>
      <c r="AL1039" s="99">
        <f>Planning!AL$733</f>
        <v>0</v>
      </c>
      <c r="AM1039" s="99">
        <f>Planning!AM$733</f>
        <v>0</v>
      </c>
      <c r="AN1039" s="99">
        <f>Planning!AN$733</f>
        <v>0</v>
      </c>
      <c r="AO1039" s="99">
        <f>Planning!AO$733</f>
        <v>0</v>
      </c>
      <c r="AP1039" s="99">
        <f>Planning!AP$733</f>
        <v>0</v>
      </c>
      <c r="AQ1039" s="99">
        <f>Planning!AQ$733</f>
        <v>0</v>
      </c>
      <c r="AR1039" s="99">
        <f>Planning!AR$733</f>
        <v>0</v>
      </c>
      <c r="AS1039" s="99">
        <f>Planning!AS$733</f>
        <v>0</v>
      </c>
      <c r="AT1039" s="100">
        <f>Planning!AT$733</f>
        <v>0</v>
      </c>
      <c r="AU1039" s="98">
        <f>Planning!AU$733</f>
        <v>0</v>
      </c>
      <c r="AV1039" s="99">
        <f>Planning!AV$733</f>
        <v>0</v>
      </c>
      <c r="AW1039" s="99">
        <f>Planning!AW$733</f>
        <v>0</v>
      </c>
      <c r="AX1039" s="99">
        <f>Planning!AX$733</f>
        <v>0</v>
      </c>
      <c r="AY1039" s="99">
        <f>Planning!AY$733</f>
        <v>0</v>
      </c>
      <c r="AZ1039" s="99">
        <f>Planning!AZ$733</f>
        <v>0</v>
      </c>
      <c r="BA1039" s="99">
        <f>Planning!BA$733</f>
        <v>0</v>
      </c>
      <c r="BB1039" s="100">
        <f>Planning!BB$733</f>
        <v>0</v>
      </c>
      <c r="BC1039" s="69">
        <f>Planning!BC$733</f>
        <v>0</v>
      </c>
      <c r="BD1039" s="102"/>
      <c r="BE1039" s="408">
        <f>Planning!BE$733</f>
        <v>0</v>
      </c>
      <c r="BF1039" s="409">
        <f>Planning!BF$733</f>
        <v>0</v>
      </c>
      <c r="BG1039" s="74">
        <f>Planning!BG$733</f>
        <v>0</v>
      </c>
      <c r="BH1039" s="75">
        <f>Planning!BH$733</f>
        <v>0</v>
      </c>
      <c r="BI1039" s="76" t="str">
        <f>Planning!BI$733</f>
        <v/>
      </c>
      <c r="BJ1039" s="77">
        <f>Planning!BJ$733</f>
        <v>0</v>
      </c>
      <c r="BL1039" s="210">
        <f>Planning!BL$733</f>
        <v>0</v>
      </c>
      <c r="BM1039" s="143">
        <f>Planning!BP$733</f>
        <v>0</v>
      </c>
      <c r="NL1039" s="43" t="s">
        <v>63</v>
      </c>
    </row>
    <row r="1040" spans="1:376" ht="10.199999999999999" hidden="1" customHeight="1">
      <c r="A1040" s="25"/>
      <c r="B1040" s="337"/>
      <c r="C1040" s="424"/>
      <c r="D1040" s="15"/>
      <c r="E1040" s="101"/>
      <c r="F1040" s="101"/>
      <c r="G1040" s="101"/>
      <c r="H1040" s="323"/>
      <c r="I1040" s="402">
        <f>Conges!$B$24</f>
        <v>44917</v>
      </c>
      <c r="J1040" s="403"/>
      <c r="K1040" s="403"/>
      <c r="L1040" s="403"/>
      <c r="M1040" s="403"/>
      <c r="N1040" s="78" t="str">
        <f>Planning!N$768</f>
        <v/>
      </c>
      <c r="O1040" s="95">
        <f>Planning!O$768</f>
        <v>0</v>
      </c>
      <c r="P1040" s="96">
        <f>Planning!P$768</f>
        <v>0</v>
      </c>
      <c r="Q1040" s="96">
        <f>Planning!Q$768</f>
        <v>0</v>
      </c>
      <c r="R1040" s="96">
        <f>Planning!R$768</f>
        <v>0</v>
      </c>
      <c r="S1040" s="96">
        <f>Planning!S$768</f>
        <v>0</v>
      </c>
      <c r="T1040" s="96">
        <f>Planning!T$768</f>
        <v>0</v>
      </c>
      <c r="U1040" s="96">
        <f>Planning!U$768</f>
        <v>0</v>
      </c>
      <c r="V1040" s="97">
        <f>Planning!V$768</f>
        <v>0</v>
      </c>
      <c r="W1040" s="95">
        <f>Planning!W$768</f>
        <v>0</v>
      </c>
      <c r="X1040" s="96">
        <f>Planning!X$768</f>
        <v>0</v>
      </c>
      <c r="Y1040" s="96">
        <f>Planning!Y$768</f>
        <v>0</v>
      </c>
      <c r="Z1040" s="96">
        <f>Planning!Z$768</f>
        <v>0</v>
      </c>
      <c r="AA1040" s="96">
        <f>Planning!AA$768</f>
        <v>0</v>
      </c>
      <c r="AB1040" s="96">
        <f>Planning!AB$768</f>
        <v>0</v>
      </c>
      <c r="AC1040" s="96">
        <f>Planning!AC$768</f>
        <v>0</v>
      </c>
      <c r="AD1040" s="97">
        <f>Planning!AD$768</f>
        <v>0</v>
      </c>
      <c r="AE1040" s="95">
        <f>Planning!AE$768</f>
        <v>0</v>
      </c>
      <c r="AF1040" s="96">
        <f>Planning!AF$768</f>
        <v>0</v>
      </c>
      <c r="AG1040" s="96">
        <f>Planning!AG$768</f>
        <v>0</v>
      </c>
      <c r="AH1040" s="96">
        <f>Planning!AH$768</f>
        <v>0</v>
      </c>
      <c r="AI1040" s="96">
        <f>Planning!AI$768</f>
        <v>0</v>
      </c>
      <c r="AJ1040" s="97">
        <f>Planning!AJ$768</f>
        <v>0</v>
      </c>
      <c r="AK1040" s="95">
        <f>Planning!AK$768</f>
        <v>0</v>
      </c>
      <c r="AL1040" s="96">
        <f>Planning!AL$768</f>
        <v>0</v>
      </c>
      <c r="AM1040" s="96">
        <f>Planning!AM$768</f>
        <v>0</v>
      </c>
      <c r="AN1040" s="96">
        <f>Planning!AN$768</f>
        <v>0</v>
      </c>
      <c r="AO1040" s="96">
        <f>Planning!AO$768</f>
        <v>0</v>
      </c>
      <c r="AP1040" s="96">
        <f>Planning!AP$768</f>
        <v>0</v>
      </c>
      <c r="AQ1040" s="96">
        <f>Planning!AQ$768</f>
        <v>0</v>
      </c>
      <c r="AR1040" s="96">
        <f>Planning!AR$768</f>
        <v>0</v>
      </c>
      <c r="AS1040" s="96">
        <f>Planning!AS$768</f>
        <v>0</v>
      </c>
      <c r="AT1040" s="97">
        <f>Planning!AT$768</f>
        <v>0</v>
      </c>
      <c r="AU1040" s="95">
        <f>Planning!AU$768</f>
        <v>0</v>
      </c>
      <c r="AV1040" s="96">
        <f>Planning!AV$768</f>
        <v>0</v>
      </c>
      <c r="AW1040" s="96">
        <f>Planning!AW$768</f>
        <v>0</v>
      </c>
      <c r="AX1040" s="96">
        <f>Planning!AX$768</f>
        <v>0</v>
      </c>
      <c r="AY1040" s="96">
        <f>Planning!AY$768</f>
        <v>0</v>
      </c>
      <c r="AZ1040" s="96">
        <f>Planning!AZ$768</f>
        <v>0</v>
      </c>
      <c r="BA1040" s="96">
        <f>Planning!BA$768</f>
        <v>0</v>
      </c>
      <c r="BB1040" s="97">
        <f>Planning!BB$768</f>
        <v>0</v>
      </c>
      <c r="BC1040" s="82">
        <f>Planning!BC$768</f>
        <v>0</v>
      </c>
      <c r="BD1040" s="102"/>
      <c r="BE1040" s="410">
        <f>Planning!BE$768</f>
        <v>0</v>
      </c>
      <c r="BF1040" s="411">
        <f>Planning!BF$768</f>
        <v>0</v>
      </c>
      <c r="BG1040" s="88">
        <f>Planning!BG$768</f>
        <v>0</v>
      </c>
      <c r="BH1040" s="89">
        <f>Planning!BH$768</f>
        <v>0</v>
      </c>
      <c r="BI1040" s="90" t="str">
        <f>Planning!BI$768</f>
        <v/>
      </c>
      <c r="BJ1040" s="91">
        <f>Planning!BJ$768</f>
        <v>0</v>
      </c>
      <c r="BL1040" s="211">
        <f>Planning!BL$768</f>
        <v>0</v>
      </c>
      <c r="BM1040" s="142">
        <f>Planning!BP$768</f>
        <v>0</v>
      </c>
      <c r="NL1040" s="43" t="s">
        <v>63</v>
      </c>
    </row>
    <row r="1041" spans="1:376" ht="10.199999999999999" hidden="1" customHeight="1">
      <c r="A1041" s="25"/>
      <c r="B1041" s="337"/>
      <c r="C1041" s="424"/>
      <c r="D1041" s="15"/>
      <c r="E1041" s="101"/>
      <c r="F1041" s="101"/>
      <c r="G1041" s="101"/>
      <c r="H1041" s="323"/>
      <c r="I1041" s="400">
        <f>Conges!$B$25</f>
        <v>44918</v>
      </c>
      <c r="J1041" s="401"/>
      <c r="K1041" s="401"/>
      <c r="L1041" s="401"/>
      <c r="M1041" s="401"/>
      <c r="N1041" s="65" t="str">
        <f>Planning!N$803</f>
        <v/>
      </c>
      <c r="O1041" s="98">
        <f>Planning!O$803</f>
        <v>0</v>
      </c>
      <c r="P1041" s="99">
        <f>Planning!P$803</f>
        <v>0</v>
      </c>
      <c r="Q1041" s="99">
        <f>Planning!Q$803</f>
        <v>0</v>
      </c>
      <c r="R1041" s="99">
        <f>Planning!R$803</f>
        <v>0</v>
      </c>
      <c r="S1041" s="99">
        <f>Planning!S$803</f>
        <v>0</v>
      </c>
      <c r="T1041" s="99">
        <f>Planning!T$803</f>
        <v>0</v>
      </c>
      <c r="U1041" s="99">
        <f>Planning!U$803</f>
        <v>0</v>
      </c>
      <c r="V1041" s="100">
        <f>Planning!V$803</f>
        <v>0</v>
      </c>
      <c r="W1041" s="98">
        <f>Planning!W$803</f>
        <v>0</v>
      </c>
      <c r="X1041" s="99">
        <f>Planning!X$803</f>
        <v>0</v>
      </c>
      <c r="Y1041" s="99">
        <f>Planning!Y$803</f>
        <v>0</v>
      </c>
      <c r="Z1041" s="99">
        <f>Planning!Z$803</f>
        <v>0</v>
      </c>
      <c r="AA1041" s="99">
        <f>Planning!AA$803</f>
        <v>0</v>
      </c>
      <c r="AB1041" s="99">
        <f>Planning!AB$803</f>
        <v>0</v>
      </c>
      <c r="AC1041" s="99">
        <f>Planning!AC$803</f>
        <v>0</v>
      </c>
      <c r="AD1041" s="100">
        <f>Planning!AD$803</f>
        <v>0</v>
      </c>
      <c r="AE1041" s="98">
        <f>Planning!AE$803</f>
        <v>0</v>
      </c>
      <c r="AF1041" s="99">
        <f>Planning!AF$803</f>
        <v>0</v>
      </c>
      <c r="AG1041" s="99">
        <f>Planning!AG$803</f>
        <v>0</v>
      </c>
      <c r="AH1041" s="99">
        <f>Planning!AH$803</f>
        <v>0</v>
      </c>
      <c r="AI1041" s="99">
        <f>Planning!AI$803</f>
        <v>0</v>
      </c>
      <c r="AJ1041" s="100">
        <f>Planning!AJ$803</f>
        <v>0</v>
      </c>
      <c r="AK1041" s="98">
        <f>Planning!AK$803</f>
        <v>0</v>
      </c>
      <c r="AL1041" s="99">
        <f>Planning!AL$803</f>
        <v>0</v>
      </c>
      <c r="AM1041" s="99">
        <f>Planning!AM$803</f>
        <v>0</v>
      </c>
      <c r="AN1041" s="99">
        <f>Planning!AN$803</f>
        <v>0</v>
      </c>
      <c r="AO1041" s="99">
        <f>Planning!AO$803</f>
        <v>0</v>
      </c>
      <c r="AP1041" s="99">
        <f>Planning!AP$803</f>
        <v>0</v>
      </c>
      <c r="AQ1041" s="99">
        <f>Planning!AQ$803</f>
        <v>0</v>
      </c>
      <c r="AR1041" s="99">
        <f>Planning!AR$803</f>
        <v>0</v>
      </c>
      <c r="AS1041" s="99">
        <f>Planning!AS$803</f>
        <v>0</v>
      </c>
      <c r="AT1041" s="100">
        <f>Planning!AT$803</f>
        <v>0</v>
      </c>
      <c r="AU1041" s="98">
        <f>Planning!AU$803</f>
        <v>0</v>
      </c>
      <c r="AV1041" s="99">
        <f>Planning!AV$803</f>
        <v>0</v>
      </c>
      <c r="AW1041" s="99">
        <f>Planning!AW$803</f>
        <v>0</v>
      </c>
      <c r="AX1041" s="99">
        <f>Planning!AX$803</f>
        <v>0</v>
      </c>
      <c r="AY1041" s="99">
        <f>Planning!AY$803</f>
        <v>0</v>
      </c>
      <c r="AZ1041" s="99">
        <f>Planning!AZ$803</f>
        <v>0</v>
      </c>
      <c r="BA1041" s="99">
        <f>Planning!BA$803</f>
        <v>0</v>
      </c>
      <c r="BB1041" s="100">
        <f>Planning!BB$803</f>
        <v>0</v>
      </c>
      <c r="BC1041" s="69">
        <f>Planning!BC$803</f>
        <v>0</v>
      </c>
      <c r="BD1041" s="102"/>
      <c r="BE1041" s="408">
        <f>Planning!BE$803</f>
        <v>0</v>
      </c>
      <c r="BF1041" s="409">
        <f>Planning!BF$803</f>
        <v>0</v>
      </c>
      <c r="BG1041" s="74">
        <f>Planning!BG$803</f>
        <v>0</v>
      </c>
      <c r="BH1041" s="75">
        <f>Planning!BH$803</f>
        <v>0</v>
      </c>
      <c r="BI1041" s="76" t="str">
        <f>Planning!BI$803</f>
        <v/>
      </c>
      <c r="BJ1041" s="77">
        <f>Planning!BJ$803</f>
        <v>0</v>
      </c>
      <c r="BL1041" s="210">
        <f>Planning!BL$803</f>
        <v>0</v>
      </c>
      <c r="BM1041" s="143">
        <f>Planning!BP$803</f>
        <v>0</v>
      </c>
      <c r="NL1041" s="43" t="s">
        <v>63</v>
      </c>
    </row>
    <row r="1042" spans="1:376" ht="10.199999999999999" hidden="1" customHeight="1">
      <c r="A1042" s="25"/>
      <c r="B1042" s="337"/>
      <c r="C1042" s="424"/>
      <c r="D1042" s="15"/>
      <c r="E1042" s="101"/>
      <c r="F1042" s="101"/>
      <c r="G1042" s="101"/>
      <c r="H1042" s="323"/>
      <c r="I1042" s="402">
        <f>Conges!$B$26</f>
        <v>44919</v>
      </c>
      <c r="J1042" s="403"/>
      <c r="K1042" s="403"/>
      <c r="L1042" s="403"/>
      <c r="M1042" s="403"/>
      <c r="N1042" s="78" t="str">
        <f>Planning!N$838</f>
        <v/>
      </c>
      <c r="O1042" s="95">
        <f>Planning!O$838</f>
        <v>0</v>
      </c>
      <c r="P1042" s="96">
        <f>Planning!P$838</f>
        <v>0</v>
      </c>
      <c r="Q1042" s="96">
        <f>Planning!Q$838</f>
        <v>0</v>
      </c>
      <c r="R1042" s="96">
        <f>Planning!R$838</f>
        <v>0</v>
      </c>
      <c r="S1042" s="96">
        <f>Planning!S$838</f>
        <v>0</v>
      </c>
      <c r="T1042" s="96">
        <f>Planning!T$838</f>
        <v>0</v>
      </c>
      <c r="U1042" s="96">
        <f>Planning!U$838</f>
        <v>0</v>
      </c>
      <c r="V1042" s="97">
        <f>Planning!V$838</f>
        <v>0</v>
      </c>
      <c r="W1042" s="95">
        <f>Planning!W$838</f>
        <v>0</v>
      </c>
      <c r="X1042" s="96">
        <f>Planning!X$838</f>
        <v>0</v>
      </c>
      <c r="Y1042" s="96">
        <f>Planning!Y$838</f>
        <v>0</v>
      </c>
      <c r="Z1042" s="96">
        <f>Planning!Z$838</f>
        <v>0</v>
      </c>
      <c r="AA1042" s="96">
        <f>Planning!AA$838</f>
        <v>0</v>
      </c>
      <c r="AB1042" s="96">
        <f>Planning!AB$838</f>
        <v>0</v>
      </c>
      <c r="AC1042" s="96">
        <f>Planning!AC$838</f>
        <v>0</v>
      </c>
      <c r="AD1042" s="97">
        <f>Planning!AD$838</f>
        <v>0</v>
      </c>
      <c r="AE1042" s="95">
        <f>Planning!AE$838</f>
        <v>0</v>
      </c>
      <c r="AF1042" s="96">
        <f>Planning!AF$838</f>
        <v>0</v>
      </c>
      <c r="AG1042" s="96">
        <f>Planning!AG$838</f>
        <v>0</v>
      </c>
      <c r="AH1042" s="96">
        <f>Planning!AH$838</f>
        <v>0</v>
      </c>
      <c r="AI1042" s="96">
        <f>Planning!AI$838</f>
        <v>0</v>
      </c>
      <c r="AJ1042" s="97">
        <f>Planning!AJ$838</f>
        <v>0</v>
      </c>
      <c r="AK1042" s="95">
        <f>Planning!AK$838</f>
        <v>0</v>
      </c>
      <c r="AL1042" s="96">
        <f>Planning!AL$838</f>
        <v>0</v>
      </c>
      <c r="AM1042" s="96">
        <f>Planning!AM$838</f>
        <v>0</v>
      </c>
      <c r="AN1042" s="96">
        <f>Planning!AN$838</f>
        <v>0</v>
      </c>
      <c r="AO1042" s="96">
        <f>Planning!AO$838</f>
        <v>0</v>
      </c>
      <c r="AP1042" s="96">
        <f>Planning!AP$838</f>
        <v>0</v>
      </c>
      <c r="AQ1042" s="96">
        <f>Planning!AQ$838</f>
        <v>0</v>
      </c>
      <c r="AR1042" s="96">
        <f>Planning!AR$838</f>
        <v>0</v>
      </c>
      <c r="AS1042" s="96">
        <f>Planning!AS$838</f>
        <v>0</v>
      </c>
      <c r="AT1042" s="97">
        <f>Planning!AT$838</f>
        <v>0</v>
      </c>
      <c r="AU1042" s="95">
        <f>Planning!AU$838</f>
        <v>0</v>
      </c>
      <c r="AV1042" s="96">
        <f>Planning!AV$838</f>
        <v>0</v>
      </c>
      <c r="AW1042" s="96">
        <f>Planning!AW$838</f>
        <v>0</v>
      </c>
      <c r="AX1042" s="96">
        <f>Planning!AX$838</f>
        <v>0</v>
      </c>
      <c r="AY1042" s="96">
        <f>Planning!AY$838</f>
        <v>0</v>
      </c>
      <c r="AZ1042" s="96">
        <f>Planning!AZ$838</f>
        <v>0</v>
      </c>
      <c r="BA1042" s="96">
        <f>Planning!BA$838</f>
        <v>0</v>
      </c>
      <c r="BB1042" s="97">
        <f>Planning!BB$838</f>
        <v>0</v>
      </c>
      <c r="BC1042" s="82">
        <f>Planning!BC$838</f>
        <v>0</v>
      </c>
      <c r="BD1042" s="102"/>
      <c r="BE1042" s="410">
        <f>Planning!BE$838</f>
        <v>0</v>
      </c>
      <c r="BF1042" s="411">
        <f>Planning!BF$838</f>
        <v>0</v>
      </c>
      <c r="BG1042" s="88">
        <f>Planning!BG$838</f>
        <v>0</v>
      </c>
      <c r="BH1042" s="89">
        <f>Planning!BH$838</f>
        <v>0</v>
      </c>
      <c r="BI1042" s="90" t="str">
        <f>Planning!BI$838</f>
        <v/>
      </c>
      <c r="BJ1042" s="91">
        <f>Planning!BJ$838</f>
        <v>0</v>
      </c>
      <c r="BL1042" s="211">
        <f>Planning!BL$838</f>
        <v>0</v>
      </c>
      <c r="BM1042" s="142">
        <f>Planning!BP$838</f>
        <v>0</v>
      </c>
      <c r="NL1042" s="43" t="s">
        <v>63</v>
      </c>
    </row>
    <row r="1043" spans="1:376" ht="10.199999999999999" hidden="1" customHeight="1">
      <c r="A1043" s="25"/>
      <c r="B1043" s="337"/>
      <c r="C1043" s="424"/>
      <c r="D1043" s="15"/>
      <c r="E1043" s="101"/>
      <c r="F1043" s="101"/>
      <c r="G1043" s="101"/>
      <c r="H1043" s="323"/>
      <c r="I1043" s="400">
        <f>Conges!$B$27</f>
        <v>44920</v>
      </c>
      <c r="J1043" s="401"/>
      <c r="K1043" s="401"/>
      <c r="L1043" s="401"/>
      <c r="M1043" s="401"/>
      <c r="N1043" s="65" t="str">
        <f>Planning!N$873</f>
        <v/>
      </c>
      <c r="O1043" s="98">
        <f>Planning!O$873</f>
        <v>0</v>
      </c>
      <c r="P1043" s="99">
        <f>Planning!P$873</f>
        <v>0</v>
      </c>
      <c r="Q1043" s="99">
        <f>Planning!Q$873</f>
        <v>0</v>
      </c>
      <c r="R1043" s="99">
        <f>Planning!R$873</f>
        <v>0</v>
      </c>
      <c r="S1043" s="99">
        <f>Planning!S$873</f>
        <v>0</v>
      </c>
      <c r="T1043" s="99">
        <f>Planning!T$873</f>
        <v>0</v>
      </c>
      <c r="U1043" s="99">
        <f>Planning!U$873</f>
        <v>0</v>
      </c>
      <c r="V1043" s="100">
        <f>Planning!V$873</f>
        <v>0</v>
      </c>
      <c r="W1043" s="98">
        <f>Planning!W$873</f>
        <v>0</v>
      </c>
      <c r="X1043" s="99">
        <f>Planning!X$873</f>
        <v>0</v>
      </c>
      <c r="Y1043" s="99">
        <f>Planning!Y$873</f>
        <v>0</v>
      </c>
      <c r="Z1043" s="99">
        <f>Planning!Z$873</f>
        <v>0</v>
      </c>
      <c r="AA1043" s="99">
        <f>Planning!AA$873</f>
        <v>0</v>
      </c>
      <c r="AB1043" s="99">
        <f>Planning!AB$873</f>
        <v>0</v>
      </c>
      <c r="AC1043" s="99">
        <f>Planning!AC$873</f>
        <v>0</v>
      </c>
      <c r="AD1043" s="100">
        <f>Planning!AD$873</f>
        <v>0</v>
      </c>
      <c r="AE1043" s="98">
        <f>Planning!AE$873</f>
        <v>0</v>
      </c>
      <c r="AF1043" s="99">
        <f>Planning!AF$873</f>
        <v>0</v>
      </c>
      <c r="AG1043" s="99">
        <f>Planning!AG$873</f>
        <v>0</v>
      </c>
      <c r="AH1043" s="99">
        <f>Planning!AH$873</f>
        <v>0</v>
      </c>
      <c r="AI1043" s="99">
        <f>Planning!AI$873</f>
        <v>0</v>
      </c>
      <c r="AJ1043" s="100">
        <f>Planning!AJ$873</f>
        <v>0</v>
      </c>
      <c r="AK1043" s="98">
        <f>Planning!AK$873</f>
        <v>0</v>
      </c>
      <c r="AL1043" s="99">
        <f>Planning!AL$873</f>
        <v>0</v>
      </c>
      <c r="AM1043" s="99">
        <f>Planning!AM$873</f>
        <v>0</v>
      </c>
      <c r="AN1043" s="99">
        <f>Planning!AN$873</f>
        <v>0</v>
      </c>
      <c r="AO1043" s="99">
        <f>Planning!AO$873</f>
        <v>0</v>
      </c>
      <c r="AP1043" s="99">
        <f>Planning!AP$873</f>
        <v>0</v>
      </c>
      <c r="AQ1043" s="99">
        <f>Planning!AQ$873</f>
        <v>0</v>
      </c>
      <c r="AR1043" s="99">
        <f>Planning!AR$873</f>
        <v>0</v>
      </c>
      <c r="AS1043" s="99">
        <f>Planning!AS$873</f>
        <v>0</v>
      </c>
      <c r="AT1043" s="100">
        <f>Planning!AT$873</f>
        <v>0</v>
      </c>
      <c r="AU1043" s="98">
        <f>Planning!AU$873</f>
        <v>0</v>
      </c>
      <c r="AV1043" s="99">
        <f>Planning!AV$873</f>
        <v>0</v>
      </c>
      <c r="AW1043" s="99">
        <f>Planning!AW$873</f>
        <v>0</v>
      </c>
      <c r="AX1043" s="99">
        <f>Planning!AX$873</f>
        <v>0</v>
      </c>
      <c r="AY1043" s="99">
        <f>Planning!AY$873</f>
        <v>0</v>
      </c>
      <c r="AZ1043" s="99">
        <f>Planning!AZ$873</f>
        <v>0</v>
      </c>
      <c r="BA1043" s="99">
        <f>Planning!BA$873</f>
        <v>0</v>
      </c>
      <c r="BB1043" s="100">
        <f>Planning!BB$873</f>
        <v>0</v>
      </c>
      <c r="BC1043" s="69">
        <f>Planning!BC$873</f>
        <v>0</v>
      </c>
      <c r="BD1043" s="102"/>
      <c r="BE1043" s="408">
        <f>Planning!BE$873</f>
        <v>0</v>
      </c>
      <c r="BF1043" s="409">
        <f>Planning!BF$873</f>
        <v>0</v>
      </c>
      <c r="BG1043" s="74">
        <f>Planning!BG$873</f>
        <v>0</v>
      </c>
      <c r="BH1043" s="75">
        <f>Planning!BH$873</f>
        <v>0</v>
      </c>
      <c r="BI1043" s="76" t="str">
        <f>Planning!BI$873</f>
        <v/>
      </c>
      <c r="BJ1043" s="77">
        <f>Planning!BJ$873</f>
        <v>0</v>
      </c>
      <c r="BL1043" s="210">
        <f>Planning!BL$873</f>
        <v>0</v>
      </c>
      <c r="BM1043" s="143">
        <f>Planning!BP$873</f>
        <v>0</v>
      </c>
      <c r="NL1043" s="43" t="s">
        <v>63</v>
      </c>
    </row>
    <row r="1044" spans="1:376" ht="10.199999999999999" hidden="1" customHeight="1">
      <c r="A1044" s="25"/>
      <c r="B1044" s="337"/>
      <c r="C1044" s="424"/>
      <c r="D1044" s="15"/>
      <c r="E1044" s="101"/>
      <c r="F1044" s="101"/>
      <c r="G1044" s="101"/>
      <c r="H1044" s="323"/>
      <c r="I1044" s="402">
        <f>Conges!$B$28</f>
        <v>44921</v>
      </c>
      <c r="J1044" s="403"/>
      <c r="K1044" s="403"/>
      <c r="L1044" s="403"/>
      <c r="M1044" s="403"/>
      <c r="N1044" s="78" t="str">
        <f>Planning!N$908</f>
        <v/>
      </c>
      <c r="O1044" s="95">
        <f>Planning!O$908</f>
        <v>0</v>
      </c>
      <c r="P1044" s="96">
        <f>Planning!P$908</f>
        <v>0</v>
      </c>
      <c r="Q1044" s="96">
        <f>Planning!Q$908</f>
        <v>0</v>
      </c>
      <c r="R1044" s="96">
        <f>Planning!R$908</f>
        <v>0</v>
      </c>
      <c r="S1044" s="96">
        <f>Planning!S$908</f>
        <v>0</v>
      </c>
      <c r="T1044" s="96">
        <f>Planning!T$908</f>
        <v>0</v>
      </c>
      <c r="U1044" s="96">
        <f>Planning!U$908</f>
        <v>0</v>
      </c>
      <c r="V1044" s="97">
        <f>Planning!V$908</f>
        <v>0</v>
      </c>
      <c r="W1044" s="95">
        <f>Planning!W$908</f>
        <v>0</v>
      </c>
      <c r="X1044" s="96">
        <f>Planning!X$908</f>
        <v>0</v>
      </c>
      <c r="Y1044" s="96">
        <f>Planning!Y$908</f>
        <v>0</v>
      </c>
      <c r="Z1044" s="96">
        <f>Planning!Z$908</f>
        <v>0</v>
      </c>
      <c r="AA1044" s="96">
        <f>Planning!AA$908</f>
        <v>0</v>
      </c>
      <c r="AB1044" s="96">
        <f>Planning!AB$908</f>
        <v>0</v>
      </c>
      <c r="AC1044" s="96">
        <f>Planning!AC$908</f>
        <v>0</v>
      </c>
      <c r="AD1044" s="97">
        <f>Planning!AD$908</f>
        <v>0</v>
      </c>
      <c r="AE1044" s="95">
        <f>Planning!AE$908</f>
        <v>0</v>
      </c>
      <c r="AF1044" s="96">
        <f>Planning!AF$908</f>
        <v>0</v>
      </c>
      <c r="AG1044" s="96">
        <f>Planning!AG$908</f>
        <v>0</v>
      </c>
      <c r="AH1044" s="96">
        <f>Planning!AH$908</f>
        <v>0</v>
      </c>
      <c r="AI1044" s="96">
        <f>Planning!AI$908</f>
        <v>0</v>
      </c>
      <c r="AJ1044" s="97">
        <f>Planning!AJ$908</f>
        <v>0</v>
      </c>
      <c r="AK1044" s="95">
        <f>Planning!AK$908</f>
        <v>0</v>
      </c>
      <c r="AL1044" s="96">
        <f>Planning!AL$908</f>
        <v>0</v>
      </c>
      <c r="AM1044" s="96">
        <f>Planning!AM$908</f>
        <v>0</v>
      </c>
      <c r="AN1044" s="96">
        <f>Planning!AN$908</f>
        <v>0</v>
      </c>
      <c r="AO1044" s="96">
        <f>Planning!AO$908</f>
        <v>0</v>
      </c>
      <c r="AP1044" s="96">
        <f>Planning!AP$908</f>
        <v>0</v>
      </c>
      <c r="AQ1044" s="96">
        <f>Planning!AQ$908</f>
        <v>0</v>
      </c>
      <c r="AR1044" s="96">
        <f>Planning!AR$908</f>
        <v>0</v>
      </c>
      <c r="AS1044" s="96">
        <f>Planning!AS$908</f>
        <v>0</v>
      </c>
      <c r="AT1044" s="97">
        <f>Planning!AT$908</f>
        <v>0</v>
      </c>
      <c r="AU1044" s="95">
        <f>Planning!AU$908</f>
        <v>0</v>
      </c>
      <c r="AV1044" s="96">
        <f>Planning!AV$908</f>
        <v>0</v>
      </c>
      <c r="AW1044" s="96">
        <f>Planning!AW$908</f>
        <v>0</v>
      </c>
      <c r="AX1044" s="96">
        <f>Planning!AX$908</f>
        <v>0</v>
      </c>
      <c r="AY1044" s="96">
        <f>Planning!AY$908</f>
        <v>0</v>
      </c>
      <c r="AZ1044" s="96">
        <f>Planning!AZ$908</f>
        <v>0</v>
      </c>
      <c r="BA1044" s="96">
        <f>Planning!BA$908</f>
        <v>0</v>
      </c>
      <c r="BB1044" s="97">
        <f>Planning!BB$908</f>
        <v>0</v>
      </c>
      <c r="BC1044" s="82">
        <f>Planning!BC$908</f>
        <v>0</v>
      </c>
      <c r="BD1044" s="102"/>
      <c r="BE1044" s="410">
        <f>Planning!BE$908</f>
        <v>0</v>
      </c>
      <c r="BF1044" s="411">
        <f>Planning!BF$908</f>
        <v>0</v>
      </c>
      <c r="BG1044" s="88">
        <f>Planning!BG$908</f>
        <v>0</v>
      </c>
      <c r="BH1044" s="89">
        <f>Planning!BH$908</f>
        <v>0</v>
      </c>
      <c r="BI1044" s="90" t="str">
        <f>Planning!BI$908</f>
        <v/>
      </c>
      <c r="BJ1044" s="91">
        <f>Planning!BJ$908</f>
        <v>0</v>
      </c>
      <c r="BL1044" s="211">
        <f>Planning!BL$908</f>
        <v>0</v>
      </c>
      <c r="BM1044" s="142">
        <f>Planning!BP$908</f>
        <v>0</v>
      </c>
      <c r="NL1044" s="43" t="s">
        <v>63</v>
      </c>
    </row>
    <row r="1045" spans="1:376" ht="10.199999999999999" hidden="1" customHeight="1">
      <c r="A1045" s="25"/>
      <c r="B1045" s="337"/>
      <c r="C1045" s="424"/>
      <c r="D1045" s="15"/>
      <c r="E1045" s="101"/>
      <c r="F1045" s="101"/>
      <c r="G1045" s="101"/>
      <c r="H1045" s="323"/>
      <c r="I1045" s="400">
        <f>Conges!$B$29</f>
        <v>44922</v>
      </c>
      <c r="J1045" s="401"/>
      <c r="K1045" s="401"/>
      <c r="L1045" s="401"/>
      <c r="M1045" s="401"/>
      <c r="N1045" s="65" t="str">
        <f>Planning!N$943</f>
        <v/>
      </c>
      <c r="O1045" s="98">
        <f>Planning!O$943</f>
        <v>0</v>
      </c>
      <c r="P1045" s="99">
        <f>Planning!P$943</f>
        <v>0</v>
      </c>
      <c r="Q1045" s="99">
        <f>Planning!Q$943</f>
        <v>0</v>
      </c>
      <c r="R1045" s="99">
        <f>Planning!R$943</f>
        <v>0</v>
      </c>
      <c r="S1045" s="99">
        <f>Planning!S$943</f>
        <v>0</v>
      </c>
      <c r="T1045" s="99">
        <f>Planning!T$943</f>
        <v>0</v>
      </c>
      <c r="U1045" s="99">
        <f>Planning!U$943</f>
        <v>0</v>
      </c>
      <c r="V1045" s="100">
        <f>Planning!V$943</f>
        <v>0</v>
      </c>
      <c r="W1045" s="98">
        <f>Planning!W$943</f>
        <v>0</v>
      </c>
      <c r="X1045" s="99">
        <f>Planning!X$943</f>
        <v>0</v>
      </c>
      <c r="Y1045" s="99">
        <f>Planning!Y$943</f>
        <v>0</v>
      </c>
      <c r="Z1045" s="99">
        <f>Planning!Z$943</f>
        <v>0</v>
      </c>
      <c r="AA1045" s="99">
        <f>Planning!AA$943</f>
        <v>0</v>
      </c>
      <c r="AB1045" s="99">
        <f>Planning!AB$943</f>
        <v>0</v>
      </c>
      <c r="AC1045" s="99">
        <f>Planning!AC$943</f>
        <v>0</v>
      </c>
      <c r="AD1045" s="100">
        <f>Planning!AD$943</f>
        <v>0</v>
      </c>
      <c r="AE1045" s="98">
        <f>Planning!AE$943</f>
        <v>0</v>
      </c>
      <c r="AF1045" s="99">
        <f>Planning!AF$943</f>
        <v>0</v>
      </c>
      <c r="AG1045" s="99">
        <f>Planning!AG$943</f>
        <v>0</v>
      </c>
      <c r="AH1045" s="99">
        <f>Planning!AH$943</f>
        <v>0</v>
      </c>
      <c r="AI1045" s="99">
        <f>Planning!AI$943</f>
        <v>0</v>
      </c>
      <c r="AJ1045" s="100">
        <f>Planning!AJ$943</f>
        <v>0</v>
      </c>
      <c r="AK1045" s="98">
        <f>Planning!AK$943</f>
        <v>0</v>
      </c>
      <c r="AL1045" s="99">
        <f>Planning!AL$943</f>
        <v>0</v>
      </c>
      <c r="AM1045" s="99">
        <f>Planning!AM$943</f>
        <v>0</v>
      </c>
      <c r="AN1045" s="99">
        <f>Planning!AN$943</f>
        <v>0</v>
      </c>
      <c r="AO1045" s="99">
        <f>Planning!AO$943</f>
        <v>0</v>
      </c>
      <c r="AP1045" s="99">
        <f>Planning!AP$943</f>
        <v>0</v>
      </c>
      <c r="AQ1045" s="99">
        <f>Planning!AQ$943</f>
        <v>0</v>
      </c>
      <c r="AR1045" s="99">
        <f>Planning!AR$943</f>
        <v>0</v>
      </c>
      <c r="AS1045" s="99">
        <f>Planning!AS$943</f>
        <v>0</v>
      </c>
      <c r="AT1045" s="100">
        <f>Planning!AT$943</f>
        <v>0</v>
      </c>
      <c r="AU1045" s="98">
        <f>Planning!AU$943</f>
        <v>0</v>
      </c>
      <c r="AV1045" s="99">
        <f>Planning!AV$943</f>
        <v>0</v>
      </c>
      <c r="AW1045" s="99">
        <f>Planning!AW$943</f>
        <v>0</v>
      </c>
      <c r="AX1045" s="99">
        <f>Planning!AX$943</f>
        <v>0</v>
      </c>
      <c r="AY1045" s="99">
        <f>Planning!AY$943</f>
        <v>0</v>
      </c>
      <c r="AZ1045" s="99">
        <f>Planning!AZ$943</f>
        <v>0</v>
      </c>
      <c r="BA1045" s="99">
        <f>Planning!BA$943</f>
        <v>0</v>
      </c>
      <c r="BB1045" s="100">
        <f>Planning!BB$943</f>
        <v>0</v>
      </c>
      <c r="BC1045" s="69">
        <f>Planning!BC$943</f>
        <v>0</v>
      </c>
      <c r="BD1045" s="102"/>
      <c r="BE1045" s="408">
        <f>Planning!BE$943</f>
        <v>0</v>
      </c>
      <c r="BF1045" s="409">
        <f>Planning!BF$943</f>
        <v>0</v>
      </c>
      <c r="BG1045" s="74">
        <f>Planning!BG$943</f>
        <v>0</v>
      </c>
      <c r="BH1045" s="75">
        <f>Planning!BH$943</f>
        <v>0</v>
      </c>
      <c r="BI1045" s="76" t="str">
        <f>Planning!BI$943</f>
        <v/>
      </c>
      <c r="BJ1045" s="77">
        <f>Planning!BJ$943</f>
        <v>0</v>
      </c>
      <c r="BL1045" s="210">
        <f>Planning!BL$943</f>
        <v>0</v>
      </c>
      <c r="BM1045" s="143">
        <f>Planning!BP$943</f>
        <v>0</v>
      </c>
      <c r="NL1045" s="43" t="s">
        <v>63</v>
      </c>
    </row>
    <row r="1046" spans="1:376" ht="10.199999999999999" hidden="1" customHeight="1">
      <c r="A1046" s="25"/>
      <c r="B1046" s="337"/>
      <c r="C1046" s="424"/>
      <c r="D1046" s="15"/>
      <c r="E1046" s="101"/>
      <c r="F1046" s="101"/>
      <c r="G1046" s="101"/>
      <c r="H1046" s="323"/>
      <c r="I1046" s="402">
        <f>Conges!$B$30</f>
        <v>44923</v>
      </c>
      <c r="J1046" s="403"/>
      <c r="K1046" s="403"/>
      <c r="L1046" s="403"/>
      <c r="M1046" s="403"/>
      <c r="N1046" s="78" t="str">
        <f>Planning!N$978</f>
        <v/>
      </c>
      <c r="O1046" s="95">
        <f>Planning!O$978</f>
        <v>0</v>
      </c>
      <c r="P1046" s="96">
        <f>Planning!P$978</f>
        <v>0</v>
      </c>
      <c r="Q1046" s="96">
        <f>Planning!Q$978</f>
        <v>0</v>
      </c>
      <c r="R1046" s="96">
        <f>Planning!R$978</f>
        <v>0</v>
      </c>
      <c r="S1046" s="96">
        <f>Planning!S$978</f>
        <v>0</v>
      </c>
      <c r="T1046" s="96">
        <f>Planning!T$978</f>
        <v>0</v>
      </c>
      <c r="U1046" s="96">
        <f>Planning!U$978</f>
        <v>0</v>
      </c>
      <c r="V1046" s="97">
        <f>Planning!V$978</f>
        <v>0</v>
      </c>
      <c r="W1046" s="95">
        <f>Planning!W$978</f>
        <v>0</v>
      </c>
      <c r="X1046" s="96">
        <f>Planning!X$978</f>
        <v>0</v>
      </c>
      <c r="Y1046" s="96">
        <f>Planning!Y$978</f>
        <v>0</v>
      </c>
      <c r="Z1046" s="96">
        <f>Planning!Z$978</f>
        <v>0</v>
      </c>
      <c r="AA1046" s="96">
        <f>Planning!AA$978</f>
        <v>0</v>
      </c>
      <c r="AB1046" s="96">
        <f>Planning!AB$978</f>
        <v>0</v>
      </c>
      <c r="AC1046" s="96">
        <f>Planning!AC$978</f>
        <v>0</v>
      </c>
      <c r="AD1046" s="97">
        <f>Planning!AD$978</f>
        <v>0</v>
      </c>
      <c r="AE1046" s="95">
        <f>Planning!AE$978</f>
        <v>0</v>
      </c>
      <c r="AF1046" s="96">
        <f>Planning!AF$978</f>
        <v>0</v>
      </c>
      <c r="AG1046" s="96">
        <f>Planning!AG$978</f>
        <v>0</v>
      </c>
      <c r="AH1046" s="96">
        <f>Planning!AH$978</f>
        <v>0</v>
      </c>
      <c r="AI1046" s="96">
        <f>Planning!AI$978</f>
        <v>0</v>
      </c>
      <c r="AJ1046" s="97">
        <f>Planning!AJ$978</f>
        <v>0</v>
      </c>
      <c r="AK1046" s="95">
        <f>Planning!AK$978</f>
        <v>0</v>
      </c>
      <c r="AL1046" s="96">
        <f>Planning!AL$978</f>
        <v>0</v>
      </c>
      <c r="AM1046" s="96">
        <f>Planning!AM$978</f>
        <v>0</v>
      </c>
      <c r="AN1046" s="96">
        <f>Planning!AN$978</f>
        <v>0</v>
      </c>
      <c r="AO1046" s="96">
        <f>Planning!AO$978</f>
        <v>0</v>
      </c>
      <c r="AP1046" s="96">
        <f>Planning!AP$978</f>
        <v>0</v>
      </c>
      <c r="AQ1046" s="96">
        <f>Planning!AQ$978</f>
        <v>0</v>
      </c>
      <c r="AR1046" s="96">
        <f>Planning!AR$978</f>
        <v>0</v>
      </c>
      <c r="AS1046" s="96">
        <f>Planning!AS$978</f>
        <v>0</v>
      </c>
      <c r="AT1046" s="97">
        <f>Planning!AT$978</f>
        <v>0</v>
      </c>
      <c r="AU1046" s="95">
        <f>Planning!AU$978</f>
        <v>0</v>
      </c>
      <c r="AV1046" s="96">
        <f>Planning!AV$978</f>
        <v>0</v>
      </c>
      <c r="AW1046" s="96">
        <f>Planning!AW$978</f>
        <v>0</v>
      </c>
      <c r="AX1046" s="96">
        <f>Planning!AX$978</f>
        <v>0</v>
      </c>
      <c r="AY1046" s="96">
        <f>Planning!AY$978</f>
        <v>0</v>
      </c>
      <c r="AZ1046" s="96">
        <f>Planning!AZ$978</f>
        <v>0</v>
      </c>
      <c r="BA1046" s="96">
        <f>Planning!BA$978</f>
        <v>0</v>
      </c>
      <c r="BB1046" s="97">
        <f>Planning!BB$978</f>
        <v>0</v>
      </c>
      <c r="BC1046" s="82">
        <f>Planning!BC$978</f>
        <v>0</v>
      </c>
      <c r="BD1046" s="102"/>
      <c r="BE1046" s="410">
        <f>Planning!BE$978</f>
        <v>0</v>
      </c>
      <c r="BF1046" s="411">
        <f>Planning!BF$978</f>
        <v>0</v>
      </c>
      <c r="BG1046" s="88">
        <f>Planning!BG$978</f>
        <v>0</v>
      </c>
      <c r="BH1046" s="89">
        <f>Planning!BH$978</f>
        <v>0</v>
      </c>
      <c r="BI1046" s="90" t="str">
        <f>Planning!BI$978</f>
        <v/>
      </c>
      <c r="BJ1046" s="91">
        <f>Planning!BJ$978</f>
        <v>0</v>
      </c>
      <c r="BL1046" s="211">
        <f>Planning!BL$978</f>
        <v>0</v>
      </c>
      <c r="BM1046" s="142">
        <f>Planning!BP$978</f>
        <v>0</v>
      </c>
      <c r="NL1046" s="43" t="s">
        <v>63</v>
      </c>
    </row>
    <row r="1047" spans="1:376" ht="10.199999999999999" hidden="1" customHeight="1">
      <c r="A1047" s="25"/>
      <c r="B1047" s="337"/>
      <c r="C1047" s="424"/>
      <c r="D1047" s="15"/>
      <c r="E1047" s="101"/>
      <c r="F1047" s="101"/>
      <c r="G1047" s="101"/>
      <c r="H1047" s="323"/>
      <c r="I1047" s="400">
        <f>Conges!$B$31</f>
        <v>44924</v>
      </c>
      <c r="J1047" s="401"/>
      <c r="K1047" s="401"/>
      <c r="L1047" s="401"/>
      <c r="M1047" s="401"/>
      <c r="N1047" s="65" t="str">
        <f>Planning!N$1013</f>
        <v/>
      </c>
      <c r="O1047" s="98">
        <f>Planning!O$1013</f>
        <v>0</v>
      </c>
      <c r="P1047" s="99">
        <f>Planning!P$1013</f>
        <v>0</v>
      </c>
      <c r="Q1047" s="99">
        <f>Planning!Q$1013</f>
        <v>0</v>
      </c>
      <c r="R1047" s="99">
        <f>Planning!R$1013</f>
        <v>0</v>
      </c>
      <c r="S1047" s="99">
        <f>Planning!S$1013</f>
        <v>0</v>
      </c>
      <c r="T1047" s="99">
        <f>Planning!T$1013</f>
        <v>0</v>
      </c>
      <c r="U1047" s="99">
        <f>Planning!U$1013</f>
        <v>0</v>
      </c>
      <c r="V1047" s="100">
        <f>Planning!V$1013</f>
        <v>0</v>
      </c>
      <c r="W1047" s="98">
        <f>Planning!W$1013</f>
        <v>0</v>
      </c>
      <c r="X1047" s="99">
        <f>Planning!X$1013</f>
        <v>0</v>
      </c>
      <c r="Y1047" s="99">
        <f>Planning!Y$1013</f>
        <v>0</v>
      </c>
      <c r="Z1047" s="99">
        <f>Planning!Z$1013</f>
        <v>0</v>
      </c>
      <c r="AA1047" s="99">
        <f>Planning!AA$1013</f>
        <v>0</v>
      </c>
      <c r="AB1047" s="99">
        <f>Planning!AB$1013</f>
        <v>0</v>
      </c>
      <c r="AC1047" s="99">
        <f>Planning!AC$1013</f>
        <v>0</v>
      </c>
      <c r="AD1047" s="100">
        <f>Planning!AD$1013</f>
        <v>0</v>
      </c>
      <c r="AE1047" s="98">
        <f>Planning!AE$1013</f>
        <v>0</v>
      </c>
      <c r="AF1047" s="99">
        <f>Planning!AF$1013</f>
        <v>0</v>
      </c>
      <c r="AG1047" s="99">
        <f>Planning!AG$1013</f>
        <v>0</v>
      </c>
      <c r="AH1047" s="99">
        <f>Planning!AH$1013</f>
        <v>0</v>
      </c>
      <c r="AI1047" s="99">
        <f>Planning!AI$1013</f>
        <v>0</v>
      </c>
      <c r="AJ1047" s="100">
        <f>Planning!AJ$1013</f>
        <v>0</v>
      </c>
      <c r="AK1047" s="98">
        <f>Planning!AK$1013</f>
        <v>0</v>
      </c>
      <c r="AL1047" s="99">
        <f>Planning!AL$1013</f>
        <v>0</v>
      </c>
      <c r="AM1047" s="99">
        <f>Planning!AM$1013</f>
        <v>0</v>
      </c>
      <c r="AN1047" s="99">
        <f>Planning!AN$1013</f>
        <v>0</v>
      </c>
      <c r="AO1047" s="99">
        <f>Planning!AO$1013</f>
        <v>0</v>
      </c>
      <c r="AP1047" s="99">
        <f>Planning!AP$1013</f>
        <v>0</v>
      </c>
      <c r="AQ1047" s="99">
        <f>Planning!AQ$1013</f>
        <v>0</v>
      </c>
      <c r="AR1047" s="99">
        <f>Planning!AR$1013</f>
        <v>0</v>
      </c>
      <c r="AS1047" s="99">
        <f>Planning!AS$1013</f>
        <v>0</v>
      </c>
      <c r="AT1047" s="100">
        <f>Planning!AT$1013</f>
        <v>0</v>
      </c>
      <c r="AU1047" s="98">
        <f>Planning!AU$1013</f>
        <v>0</v>
      </c>
      <c r="AV1047" s="99">
        <f>Planning!AV$1013</f>
        <v>0</v>
      </c>
      <c r="AW1047" s="99">
        <f>Planning!AW$1013</f>
        <v>0</v>
      </c>
      <c r="AX1047" s="99">
        <f>Planning!AX$1013</f>
        <v>0</v>
      </c>
      <c r="AY1047" s="99">
        <f>Planning!AY$1013</f>
        <v>0</v>
      </c>
      <c r="AZ1047" s="99">
        <f>Planning!AZ$1013</f>
        <v>0</v>
      </c>
      <c r="BA1047" s="99">
        <f>Planning!BA$1013</f>
        <v>0</v>
      </c>
      <c r="BB1047" s="100">
        <f>Planning!BB$1013</f>
        <v>0</v>
      </c>
      <c r="BC1047" s="69">
        <f>Planning!BC$1013</f>
        <v>0</v>
      </c>
      <c r="BD1047" s="102"/>
      <c r="BE1047" s="408">
        <f>Planning!BE$1013</f>
        <v>0</v>
      </c>
      <c r="BF1047" s="409">
        <f>Planning!BF$1013</f>
        <v>0</v>
      </c>
      <c r="BG1047" s="74">
        <f>Planning!BG$1013</f>
        <v>0</v>
      </c>
      <c r="BH1047" s="75">
        <f>Planning!BH$1013</f>
        <v>0</v>
      </c>
      <c r="BI1047" s="76" t="str">
        <f>Planning!BI$1013</f>
        <v/>
      </c>
      <c r="BJ1047" s="77">
        <f>Planning!BJ$1013</f>
        <v>0</v>
      </c>
      <c r="BL1047" s="210">
        <f>Planning!BL$1013</f>
        <v>0</v>
      </c>
      <c r="BM1047" s="143">
        <f>Planning!BP$1013</f>
        <v>0</v>
      </c>
      <c r="NL1047" s="43" t="s">
        <v>63</v>
      </c>
    </row>
    <row r="1048" spans="1:376" ht="10.199999999999999" hidden="1" customHeight="1">
      <c r="A1048" s="25"/>
      <c r="B1048" s="337"/>
      <c r="C1048" s="424"/>
      <c r="D1048" s="15"/>
      <c r="E1048" s="101"/>
      <c r="F1048" s="101"/>
      <c r="G1048" s="101"/>
      <c r="H1048" s="323"/>
      <c r="I1048" s="402">
        <f>Conges!$B$32</f>
        <v>44925</v>
      </c>
      <c r="J1048" s="403"/>
      <c r="K1048" s="403"/>
      <c r="L1048" s="403"/>
      <c r="M1048" s="403"/>
      <c r="N1048" s="78" t="str">
        <f>Planning!N$1048</f>
        <v/>
      </c>
      <c r="O1048" s="95">
        <f>Planning!O$1048</f>
        <v>0</v>
      </c>
      <c r="P1048" s="96">
        <f>Planning!P$1048</f>
        <v>0</v>
      </c>
      <c r="Q1048" s="96">
        <f>Planning!Q$1048</f>
        <v>0</v>
      </c>
      <c r="R1048" s="96">
        <f>Planning!R$1048</f>
        <v>0</v>
      </c>
      <c r="S1048" s="96">
        <f>Planning!S$1048</f>
        <v>0</v>
      </c>
      <c r="T1048" s="96">
        <f>Planning!T$1048</f>
        <v>0</v>
      </c>
      <c r="U1048" s="96">
        <f>Planning!U$1048</f>
        <v>0</v>
      </c>
      <c r="V1048" s="97">
        <f>Planning!V$1048</f>
        <v>0</v>
      </c>
      <c r="W1048" s="95">
        <f>Planning!W$1048</f>
        <v>0</v>
      </c>
      <c r="X1048" s="96">
        <f>Planning!X$1048</f>
        <v>0</v>
      </c>
      <c r="Y1048" s="96">
        <f>Planning!Y$1048</f>
        <v>0</v>
      </c>
      <c r="Z1048" s="96">
        <f>Planning!Z$1048</f>
        <v>0</v>
      </c>
      <c r="AA1048" s="96">
        <f>Planning!AA$1048</f>
        <v>0</v>
      </c>
      <c r="AB1048" s="96">
        <f>Planning!AB$1048</f>
        <v>0</v>
      </c>
      <c r="AC1048" s="96">
        <f>Planning!AC$1048</f>
        <v>0</v>
      </c>
      <c r="AD1048" s="97">
        <f>Planning!AD$1048</f>
        <v>0</v>
      </c>
      <c r="AE1048" s="95">
        <f>Planning!AE$1048</f>
        <v>0</v>
      </c>
      <c r="AF1048" s="96">
        <f>Planning!AF$1048</f>
        <v>0</v>
      </c>
      <c r="AG1048" s="96">
        <f>Planning!AG$1048</f>
        <v>0</v>
      </c>
      <c r="AH1048" s="96">
        <f>Planning!AH$1048</f>
        <v>0</v>
      </c>
      <c r="AI1048" s="96">
        <f>Planning!AI$1048</f>
        <v>0</v>
      </c>
      <c r="AJ1048" s="97">
        <f>Planning!AJ$1048</f>
        <v>0</v>
      </c>
      <c r="AK1048" s="95">
        <f>Planning!AK$1048</f>
        <v>0</v>
      </c>
      <c r="AL1048" s="96">
        <f>Planning!AL$1048</f>
        <v>0</v>
      </c>
      <c r="AM1048" s="96">
        <f>Planning!AM$1048</f>
        <v>0</v>
      </c>
      <c r="AN1048" s="96">
        <f>Planning!AN$1048</f>
        <v>0</v>
      </c>
      <c r="AO1048" s="96">
        <f>Planning!AO$1048</f>
        <v>0</v>
      </c>
      <c r="AP1048" s="96">
        <f>Planning!AP$1048</f>
        <v>0</v>
      </c>
      <c r="AQ1048" s="96">
        <f>Planning!AQ$1048</f>
        <v>0</v>
      </c>
      <c r="AR1048" s="96">
        <f>Planning!AR$1048</f>
        <v>0</v>
      </c>
      <c r="AS1048" s="96">
        <f>Planning!AS$1048</f>
        <v>0</v>
      </c>
      <c r="AT1048" s="97">
        <f>Planning!AT$1048</f>
        <v>0</v>
      </c>
      <c r="AU1048" s="95">
        <f>Planning!AU$1048</f>
        <v>0</v>
      </c>
      <c r="AV1048" s="96">
        <f>Planning!AV$1048</f>
        <v>0</v>
      </c>
      <c r="AW1048" s="96">
        <f>Planning!AW$1048</f>
        <v>0</v>
      </c>
      <c r="AX1048" s="96">
        <f>Planning!AX$1048</f>
        <v>0</v>
      </c>
      <c r="AY1048" s="96">
        <f>Planning!AY$1048</f>
        <v>0</v>
      </c>
      <c r="AZ1048" s="96">
        <f>Planning!AZ$1048</f>
        <v>0</v>
      </c>
      <c r="BA1048" s="96">
        <f>Planning!BA$1048</f>
        <v>0</v>
      </c>
      <c r="BB1048" s="97">
        <f>Planning!BB$1048</f>
        <v>0</v>
      </c>
      <c r="BC1048" s="82">
        <f>Planning!BC$1048</f>
        <v>0</v>
      </c>
      <c r="BD1048" s="102"/>
      <c r="BE1048" s="410">
        <f>Planning!BE$1048</f>
        <v>0</v>
      </c>
      <c r="BF1048" s="411">
        <f>Planning!BF$1048</f>
        <v>0</v>
      </c>
      <c r="BG1048" s="88">
        <f>Planning!BG$1048</f>
        <v>0</v>
      </c>
      <c r="BH1048" s="89">
        <f>Planning!BH$1048</f>
        <v>0</v>
      </c>
      <c r="BI1048" s="90" t="str">
        <f>Planning!BI$1048</f>
        <v/>
      </c>
      <c r="BJ1048" s="91">
        <f>Planning!BJ$1048</f>
        <v>0</v>
      </c>
      <c r="BL1048" s="211">
        <f>Planning!BL$1048</f>
        <v>0</v>
      </c>
      <c r="BM1048" s="142">
        <f>Planning!BP$1048</f>
        <v>0</v>
      </c>
      <c r="NL1048" s="43" t="s">
        <v>63</v>
      </c>
    </row>
    <row r="1049" spans="1:376" ht="10.199999999999999" hidden="1" customHeight="1" thickBot="1">
      <c r="A1049" s="25"/>
      <c r="B1049" s="337"/>
      <c r="C1049" s="424"/>
      <c r="D1049" s="15"/>
      <c r="E1049" s="101"/>
      <c r="F1049" s="101"/>
      <c r="G1049" s="101"/>
      <c r="H1049" s="323"/>
      <c r="I1049" s="400">
        <f>Conges!$B$33</f>
        <v>44926</v>
      </c>
      <c r="J1049" s="401"/>
      <c r="K1049" s="401"/>
      <c r="L1049" s="401"/>
      <c r="M1049" s="401"/>
      <c r="N1049" s="65" t="str">
        <f>Planning!N$1083</f>
        <v/>
      </c>
      <c r="O1049" s="98">
        <f>Planning!O$1083</f>
        <v>0</v>
      </c>
      <c r="P1049" s="99">
        <f>Planning!P$1083</f>
        <v>0</v>
      </c>
      <c r="Q1049" s="99">
        <f>Planning!Q$1083</f>
        <v>0</v>
      </c>
      <c r="R1049" s="99">
        <f>Planning!R$1083</f>
        <v>0</v>
      </c>
      <c r="S1049" s="99">
        <f>Planning!S$1083</f>
        <v>0</v>
      </c>
      <c r="T1049" s="99">
        <f>Planning!T$1083</f>
        <v>0</v>
      </c>
      <c r="U1049" s="99">
        <f>Planning!U$1083</f>
        <v>0</v>
      </c>
      <c r="V1049" s="100">
        <f>Planning!V$1083</f>
        <v>0</v>
      </c>
      <c r="W1049" s="98">
        <f>Planning!W$1083</f>
        <v>0</v>
      </c>
      <c r="X1049" s="99">
        <f>Planning!X$1083</f>
        <v>0</v>
      </c>
      <c r="Y1049" s="99">
        <f>Planning!Y$1083</f>
        <v>0</v>
      </c>
      <c r="Z1049" s="99">
        <f>Planning!Z$1083</f>
        <v>0</v>
      </c>
      <c r="AA1049" s="99">
        <f>Planning!AA$1083</f>
        <v>0</v>
      </c>
      <c r="AB1049" s="99">
        <f>Planning!AB$1083</f>
        <v>0</v>
      </c>
      <c r="AC1049" s="99">
        <f>Planning!AC$1083</f>
        <v>0</v>
      </c>
      <c r="AD1049" s="100">
        <f>Planning!AD$1083</f>
        <v>0</v>
      </c>
      <c r="AE1049" s="98">
        <f>Planning!AE$1083</f>
        <v>0</v>
      </c>
      <c r="AF1049" s="99">
        <f>Planning!AF$1083</f>
        <v>0</v>
      </c>
      <c r="AG1049" s="99">
        <f>Planning!AG$1083</f>
        <v>0</v>
      </c>
      <c r="AH1049" s="99">
        <f>Planning!AH$1083</f>
        <v>0</v>
      </c>
      <c r="AI1049" s="99">
        <f>Planning!AI$1083</f>
        <v>0</v>
      </c>
      <c r="AJ1049" s="100">
        <f>Planning!AJ$1083</f>
        <v>0</v>
      </c>
      <c r="AK1049" s="98">
        <f>Planning!AK$1083</f>
        <v>0</v>
      </c>
      <c r="AL1049" s="99">
        <f>Planning!AL$1083</f>
        <v>0</v>
      </c>
      <c r="AM1049" s="99">
        <f>Planning!AM$1083</f>
        <v>0</v>
      </c>
      <c r="AN1049" s="99">
        <f>Planning!AN$1083</f>
        <v>0</v>
      </c>
      <c r="AO1049" s="99">
        <f>Planning!AO$1083</f>
        <v>0</v>
      </c>
      <c r="AP1049" s="99">
        <f>Planning!AP$1083</f>
        <v>0</v>
      </c>
      <c r="AQ1049" s="99">
        <f>Planning!AQ$1083</f>
        <v>0</v>
      </c>
      <c r="AR1049" s="99">
        <f>Planning!AR$1083</f>
        <v>0</v>
      </c>
      <c r="AS1049" s="99">
        <f>Planning!AS$1083</f>
        <v>0</v>
      </c>
      <c r="AT1049" s="100">
        <f>Planning!AT$1083</f>
        <v>0</v>
      </c>
      <c r="AU1049" s="98">
        <f>Planning!AU$1083</f>
        <v>0</v>
      </c>
      <c r="AV1049" s="99">
        <f>Planning!AV$1083</f>
        <v>0</v>
      </c>
      <c r="AW1049" s="99">
        <f>Planning!AW$1083</f>
        <v>0</v>
      </c>
      <c r="AX1049" s="99">
        <f>Planning!AX$1083</f>
        <v>0</v>
      </c>
      <c r="AY1049" s="99">
        <f>Planning!AY$1083</f>
        <v>0</v>
      </c>
      <c r="AZ1049" s="99">
        <f>Planning!AZ$1083</f>
        <v>0</v>
      </c>
      <c r="BA1049" s="99">
        <f>Planning!BA$1083</f>
        <v>0</v>
      </c>
      <c r="BB1049" s="100">
        <f>Planning!BB$1083</f>
        <v>0</v>
      </c>
      <c r="BC1049" s="69">
        <f>Planning!BC$1083</f>
        <v>0</v>
      </c>
      <c r="BD1049" s="102"/>
      <c r="BE1049" s="412">
        <f>Planning!BE$1083</f>
        <v>0</v>
      </c>
      <c r="BF1049" s="413">
        <f>Planning!BF$1083</f>
        <v>0</v>
      </c>
      <c r="BG1049" s="104">
        <f>Planning!BG$1083</f>
        <v>0</v>
      </c>
      <c r="BH1049" s="105">
        <f>Planning!BH$1083</f>
        <v>0</v>
      </c>
      <c r="BI1049" s="106" t="str">
        <f>Planning!BI$1083</f>
        <v/>
      </c>
      <c r="BJ1049" s="107">
        <f>Planning!BJ$1083</f>
        <v>0</v>
      </c>
      <c r="BL1049" s="213">
        <f>Planning!BL$1083</f>
        <v>0</v>
      </c>
      <c r="BM1049" s="151">
        <f>Planning!BP$1083</f>
        <v>0</v>
      </c>
      <c r="NL1049" s="43" t="s">
        <v>63</v>
      </c>
    </row>
    <row r="1050" spans="1:376" ht="10.199999999999999" hidden="1" customHeight="1" thickBot="1">
      <c r="B1050" s="337"/>
      <c r="C1050" s="425"/>
      <c r="D1050" s="17"/>
      <c r="E1050" s="140"/>
      <c r="F1050" s="140"/>
      <c r="G1050" s="140"/>
      <c r="H1050" s="11"/>
      <c r="I1050" s="19"/>
      <c r="J1050" s="19"/>
      <c r="K1050" s="19"/>
      <c r="L1050" s="19"/>
      <c r="M1050" s="19"/>
      <c r="N1050" s="12"/>
      <c r="O1050" s="27"/>
      <c r="P1050" s="28"/>
      <c r="Q1050" s="27"/>
      <c r="R1050" s="28"/>
      <c r="S1050" s="27"/>
      <c r="T1050" s="28"/>
      <c r="U1050" s="27"/>
      <c r="V1050" s="28"/>
      <c r="W1050" s="27"/>
      <c r="X1050" s="28"/>
      <c r="Y1050" s="27"/>
      <c r="Z1050" s="28"/>
      <c r="AA1050" s="27"/>
      <c r="AB1050" s="28"/>
      <c r="AC1050" s="27"/>
      <c r="AD1050" s="28"/>
      <c r="AE1050" s="27"/>
      <c r="AF1050" s="28"/>
      <c r="AG1050" s="27"/>
      <c r="AH1050" s="28"/>
      <c r="AI1050" s="27"/>
      <c r="AJ1050" s="28"/>
      <c r="AK1050" s="27"/>
      <c r="AL1050" s="28"/>
      <c r="AM1050" s="27"/>
      <c r="AN1050" s="28"/>
      <c r="AO1050" s="27"/>
      <c r="AP1050" s="28"/>
      <c r="AQ1050" s="27"/>
      <c r="AR1050" s="28"/>
      <c r="AS1050" s="27"/>
      <c r="AT1050" s="28"/>
      <c r="AU1050" s="27"/>
      <c r="AV1050" s="28"/>
      <c r="AW1050" s="27"/>
      <c r="AX1050" s="28"/>
      <c r="AY1050" s="27"/>
      <c r="AZ1050" s="28"/>
      <c r="BA1050" s="27"/>
      <c r="BB1050" s="28"/>
      <c r="BC1050" s="18"/>
      <c r="BD1050" s="103"/>
      <c r="BE1050" s="109"/>
      <c r="BF1050" s="109"/>
      <c r="BG1050" s="108"/>
      <c r="BH1050" s="109"/>
      <c r="BI1050" s="109"/>
      <c r="BJ1050" s="109"/>
      <c r="BK1050" s="45"/>
      <c r="BL1050" s="109"/>
      <c r="BM1050" s="152">
        <f>SUM(BM1019:BM1049)</f>
        <v>0</v>
      </c>
    </row>
    <row r="1051" spans="1:376" ht="10.199999999999999" hidden="1" customHeight="1" thickBot="1">
      <c r="A1051" s="26"/>
      <c r="C1051" s="399"/>
      <c r="D1051" s="399"/>
      <c r="E1051" s="399"/>
      <c r="F1051" s="399"/>
      <c r="G1051" s="399"/>
      <c r="H1051" s="399"/>
      <c r="I1051" s="399"/>
      <c r="J1051" s="399"/>
      <c r="K1051" s="399"/>
      <c r="L1051" s="399"/>
      <c r="M1051" s="399"/>
      <c r="N1051" s="399"/>
      <c r="O1051" s="399"/>
      <c r="P1051" s="399"/>
      <c r="Q1051" s="399"/>
      <c r="R1051" s="399"/>
      <c r="S1051" s="399"/>
      <c r="T1051" s="399"/>
      <c r="U1051" s="399"/>
      <c r="V1051" s="399"/>
      <c r="W1051" s="399"/>
      <c r="X1051" s="399"/>
      <c r="Y1051" s="399"/>
      <c r="Z1051" s="399"/>
      <c r="AA1051" s="399"/>
      <c r="AB1051" s="399"/>
      <c r="AC1051" s="399"/>
      <c r="AD1051" s="399"/>
      <c r="AE1051" s="399"/>
      <c r="AF1051" s="399"/>
      <c r="AG1051" s="399"/>
      <c r="AH1051" s="399"/>
      <c r="AI1051" s="399"/>
      <c r="AJ1051" s="399"/>
      <c r="AK1051" s="399"/>
      <c r="AL1051" s="399"/>
      <c r="AM1051" s="399"/>
      <c r="AN1051" s="399"/>
      <c r="AO1051" s="399"/>
      <c r="AP1051" s="399"/>
      <c r="AQ1051" s="399"/>
      <c r="AR1051" s="399"/>
      <c r="AS1051" s="399"/>
      <c r="AT1051" s="399"/>
      <c r="AU1051" s="399"/>
      <c r="AV1051" s="399"/>
      <c r="AW1051" s="399"/>
      <c r="AX1051" s="399"/>
      <c r="AY1051" s="399"/>
      <c r="AZ1051" s="399"/>
      <c r="BA1051" s="399"/>
      <c r="BB1051" s="399"/>
      <c r="BC1051" s="399"/>
      <c r="BD1051" s="293"/>
      <c r="BE1051" s="44"/>
      <c r="BF1051" s="44"/>
      <c r="BG1051" s="44"/>
      <c r="BH1051" s="44"/>
      <c r="BI1051" s="44"/>
      <c r="BJ1051" s="44"/>
      <c r="BL1051" s="44"/>
      <c r="BM1051" s="44"/>
    </row>
    <row r="1052" spans="1:376" ht="18" hidden="1" customHeight="1" thickBot="1">
      <c r="A1052" s="26"/>
      <c r="B1052" s="337"/>
      <c r="C1052" s="404"/>
      <c r="D1052" s="405"/>
      <c r="E1052" s="405"/>
      <c r="F1052" s="405"/>
      <c r="G1052" s="405"/>
      <c r="H1052" s="405"/>
      <c r="I1052" s="405"/>
      <c r="J1052" s="405"/>
      <c r="K1052" s="405"/>
      <c r="L1052" s="405"/>
      <c r="M1052" s="405"/>
      <c r="N1052" s="405"/>
      <c r="O1052" s="405"/>
      <c r="P1052" s="405"/>
      <c r="Q1052" s="405"/>
      <c r="R1052" s="405"/>
      <c r="S1052" s="405"/>
      <c r="T1052" s="405"/>
      <c r="U1052" s="405"/>
      <c r="V1052" s="405"/>
      <c r="W1052" s="405"/>
      <c r="X1052" s="405"/>
      <c r="Y1052" s="405"/>
      <c r="Z1052" s="405"/>
      <c r="AA1052" s="405"/>
      <c r="AB1052" s="405"/>
      <c r="AC1052" s="405"/>
      <c r="AD1052" s="405"/>
      <c r="AE1052" s="405"/>
      <c r="AF1052" s="405"/>
      <c r="AG1052" s="405"/>
      <c r="AH1052" s="405"/>
      <c r="AI1052" s="405"/>
      <c r="AJ1052" s="405"/>
      <c r="AK1052" s="405"/>
      <c r="AL1052" s="405"/>
      <c r="AM1052" s="405"/>
      <c r="AN1052" s="405"/>
      <c r="AO1052" s="405"/>
      <c r="AP1052" s="405"/>
      <c r="AQ1052" s="405"/>
      <c r="AR1052" s="405"/>
      <c r="AS1052" s="405"/>
      <c r="AT1052" s="405"/>
      <c r="AU1052" s="405"/>
      <c r="AV1052" s="405"/>
      <c r="AW1052" s="405"/>
      <c r="AX1052" s="405"/>
      <c r="AY1052" s="405"/>
      <c r="AZ1052" s="405"/>
      <c r="BA1052" s="405"/>
      <c r="BB1052" s="405"/>
      <c r="BC1052" s="405"/>
      <c r="BD1052" s="102"/>
      <c r="BE1052" s="414"/>
      <c r="BF1052" s="415"/>
      <c r="BG1052" s="418"/>
      <c r="BH1052" s="420"/>
      <c r="BI1052" s="421"/>
      <c r="BJ1052" s="393"/>
      <c r="BL1052" s="359"/>
      <c r="BM1052" s="391"/>
    </row>
    <row r="1053" spans="1:376" ht="10.199999999999999" hidden="1" customHeight="1">
      <c r="A1053" s="25"/>
      <c r="B1053" s="337"/>
      <c r="C1053" s="424"/>
      <c r="D1053" s="16"/>
      <c r="E1053" s="349"/>
      <c r="F1053" s="349"/>
      <c r="G1053" s="349"/>
      <c r="H1053" s="10"/>
      <c r="I1053" s="10"/>
      <c r="J1053" s="10"/>
      <c r="K1053" s="10"/>
      <c r="L1053" s="10"/>
      <c r="M1053" s="10"/>
      <c r="N1053" s="316"/>
      <c r="O1053" s="316"/>
      <c r="P1053" s="316"/>
      <c r="Q1053" s="316"/>
      <c r="R1053" s="316"/>
      <c r="S1053" s="316"/>
      <c r="T1053" s="316"/>
      <c r="U1053" s="316"/>
      <c r="V1053" s="316"/>
      <c r="W1053" s="316"/>
      <c r="X1053" s="316"/>
      <c r="Y1053" s="316"/>
      <c r="Z1053" s="316"/>
      <c r="AA1053" s="316"/>
      <c r="AB1053" s="316"/>
      <c r="AC1053" s="316"/>
      <c r="AD1053" s="316"/>
      <c r="AE1053" s="316"/>
      <c r="AF1053" s="316"/>
      <c r="AG1053" s="316"/>
      <c r="AH1053" s="316"/>
      <c r="AI1053" s="316"/>
      <c r="AJ1053" s="316"/>
      <c r="AK1053" s="316"/>
      <c r="AL1053" s="316"/>
      <c r="AM1053" s="316"/>
      <c r="AN1053" s="316"/>
      <c r="AO1053" s="316"/>
      <c r="AP1053" s="316"/>
      <c r="AQ1053" s="316"/>
      <c r="AR1053" s="316"/>
      <c r="AS1053" s="316"/>
      <c r="AT1053" s="316"/>
      <c r="AU1053" s="316"/>
      <c r="AV1053" s="316"/>
      <c r="AW1053" s="316"/>
      <c r="AX1053" s="316"/>
      <c r="AY1053" s="316"/>
      <c r="AZ1053" s="316"/>
      <c r="BA1053" s="316"/>
      <c r="BB1053" s="316"/>
      <c r="BC1053" s="346"/>
      <c r="BD1053" s="102"/>
      <c r="BE1053" s="416"/>
      <c r="BF1053" s="417"/>
      <c r="BG1053" s="419"/>
      <c r="BH1053" s="422"/>
      <c r="BI1053" s="423"/>
      <c r="BJ1053" s="407"/>
      <c r="BL1053" s="406"/>
      <c r="BM1053" s="392"/>
    </row>
    <row r="1054" spans="1:376" ht="10.199999999999999" hidden="1" customHeight="1">
      <c r="A1054" s="25"/>
      <c r="B1054" s="337"/>
      <c r="C1054" s="424"/>
      <c r="D1054" s="15"/>
      <c r="E1054" s="322"/>
      <c r="F1054" s="322"/>
      <c r="G1054" s="322"/>
      <c r="H1054" s="323"/>
      <c r="I1054" s="426"/>
      <c r="J1054" s="427"/>
      <c r="K1054" s="427"/>
      <c r="L1054" s="427"/>
      <c r="M1054" s="427"/>
      <c r="N1054" s="60"/>
      <c r="O1054" s="92"/>
      <c r="P1054" s="93"/>
      <c r="Q1054" s="93"/>
      <c r="R1054" s="93"/>
      <c r="S1054" s="93"/>
      <c r="T1054" s="93"/>
      <c r="U1054" s="93"/>
      <c r="V1054" s="94"/>
      <c r="W1054" s="93"/>
      <c r="X1054" s="93"/>
      <c r="Y1054" s="93"/>
      <c r="Z1054" s="93"/>
      <c r="AA1054" s="93"/>
      <c r="AB1054" s="93"/>
      <c r="AC1054" s="93"/>
      <c r="AD1054" s="93"/>
      <c r="AE1054" s="92"/>
      <c r="AF1054" s="93"/>
      <c r="AG1054" s="93"/>
      <c r="AH1054" s="93"/>
      <c r="AI1054" s="93"/>
      <c r="AJ1054" s="94"/>
      <c r="AK1054" s="93"/>
      <c r="AL1054" s="93"/>
      <c r="AM1054" s="93"/>
      <c r="AN1054" s="93"/>
      <c r="AO1054" s="93"/>
      <c r="AP1054" s="93"/>
      <c r="AQ1054" s="93"/>
      <c r="AR1054" s="93"/>
      <c r="AS1054" s="93"/>
      <c r="AT1054" s="93"/>
      <c r="AU1054" s="92"/>
      <c r="AV1054" s="93"/>
      <c r="AW1054" s="93"/>
      <c r="AX1054" s="93"/>
      <c r="AY1054" s="93"/>
      <c r="AZ1054" s="93"/>
      <c r="BA1054" s="93"/>
      <c r="BB1054" s="94"/>
      <c r="BC1054" s="64"/>
      <c r="BD1054" s="102"/>
      <c r="BE1054" s="428"/>
      <c r="BF1054" s="429"/>
      <c r="BG1054" s="70"/>
      <c r="BH1054" s="71"/>
      <c r="BI1054" s="72"/>
      <c r="BJ1054" s="73"/>
      <c r="BL1054" s="212"/>
      <c r="BM1054" s="141"/>
    </row>
    <row r="1055" spans="1:376" ht="10.199999999999999" hidden="1" customHeight="1">
      <c r="A1055" s="25"/>
      <c r="B1055" s="337"/>
      <c r="C1055" s="424"/>
      <c r="D1055" s="15"/>
      <c r="E1055" s="322"/>
      <c r="F1055" s="322"/>
      <c r="G1055" s="322"/>
      <c r="H1055" s="323"/>
      <c r="I1055" s="402"/>
      <c r="J1055" s="403"/>
      <c r="K1055" s="403"/>
      <c r="L1055" s="403"/>
      <c r="M1055" s="403"/>
      <c r="N1055" s="78"/>
      <c r="O1055" s="95"/>
      <c r="P1055" s="96"/>
      <c r="Q1055" s="96"/>
      <c r="R1055" s="96"/>
      <c r="S1055" s="96"/>
      <c r="T1055" s="96"/>
      <c r="U1055" s="96"/>
      <c r="V1055" s="97"/>
      <c r="W1055" s="96"/>
      <c r="X1055" s="96"/>
      <c r="Y1055" s="96"/>
      <c r="Z1055" s="96"/>
      <c r="AA1055" s="96"/>
      <c r="AB1055" s="96"/>
      <c r="AC1055" s="96"/>
      <c r="AD1055" s="96"/>
      <c r="AE1055" s="95"/>
      <c r="AF1055" s="96"/>
      <c r="AG1055" s="96"/>
      <c r="AH1055" s="96"/>
      <c r="AI1055" s="96"/>
      <c r="AJ1055" s="97"/>
      <c r="AK1055" s="96"/>
      <c r="AL1055" s="96"/>
      <c r="AM1055" s="96"/>
      <c r="AN1055" s="96"/>
      <c r="AO1055" s="96"/>
      <c r="AP1055" s="96"/>
      <c r="AQ1055" s="96"/>
      <c r="AR1055" s="96"/>
      <c r="AS1055" s="96"/>
      <c r="AT1055" s="96"/>
      <c r="AU1055" s="95"/>
      <c r="AV1055" s="96"/>
      <c r="AW1055" s="96"/>
      <c r="AX1055" s="96"/>
      <c r="AY1055" s="96"/>
      <c r="AZ1055" s="96"/>
      <c r="BA1055" s="96"/>
      <c r="BB1055" s="97"/>
      <c r="BC1055" s="82"/>
      <c r="BD1055" s="102"/>
      <c r="BE1055" s="410"/>
      <c r="BF1055" s="411"/>
      <c r="BG1055" s="88"/>
      <c r="BH1055" s="89"/>
      <c r="BI1055" s="90"/>
      <c r="BJ1055" s="91"/>
      <c r="BL1055" s="211"/>
      <c r="BM1055" s="142"/>
    </row>
    <row r="1056" spans="1:376" ht="10.199999999999999" hidden="1" customHeight="1">
      <c r="A1056" s="25"/>
      <c r="B1056" s="337"/>
      <c r="C1056" s="424"/>
      <c r="D1056" s="15"/>
      <c r="E1056" s="324"/>
      <c r="F1056" s="324"/>
      <c r="G1056" s="324"/>
      <c r="H1056" s="323"/>
      <c r="I1056" s="400"/>
      <c r="J1056" s="401"/>
      <c r="K1056" s="401"/>
      <c r="L1056" s="401"/>
      <c r="M1056" s="401"/>
      <c r="N1056" s="65"/>
      <c r="O1056" s="98"/>
      <c r="P1056" s="99"/>
      <c r="Q1056" s="99"/>
      <c r="R1056" s="99"/>
      <c r="S1056" s="99"/>
      <c r="T1056" s="99"/>
      <c r="U1056" s="99"/>
      <c r="V1056" s="100"/>
      <c r="W1056" s="99"/>
      <c r="X1056" s="99"/>
      <c r="Y1056" s="99"/>
      <c r="Z1056" s="99"/>
      <c r="AA1056" s="99"/>
      <c r="AB1056" s="99"/>
      <c r="AC1056" s="99"/>
      <c r="AD1056" s="99"/>
      <c r="AE1056" s="98"/>
      <c r="AF1056" s="99"/>
      <c r="AG1056" s="99"/>
      <c r="AH1056" s="99"/>
      <c r="AI1056" s="99"/>
      <c r="AJ1056" s="100"/>
      <c r="AK1056" s="99"/>
      <c r="AL1056" s="99"/>
      <c r="AM1056" s="99"/>
      <c r="AN1056" s="99"/>
      <c r="AO1056" s="99"/>
      <c r="AP1056" s="99"/>
      <c r="AQ1056" s="99"/>
      <c r="AR1056" s="99"/>
      <c r="AS1056" s="99"/>
      <c r="AT1056" s="99"/>
      <c r="AU1056" s="98"/>
      <c r="AV1056" s="99"/>
      <c r="AW1056" s="99"/>
      <c r="AX1056" s="99"/>
      <c r="AY1056" s="99"/>
      <c r="AZ1056" s="99"/>
      <c r="BA1056" s="99"/>
      <c r="BB1056" s="100"/>
      <c r="BC1056" s="69"/>
      <c r="BD1056" s="102"/>
      <c r="BE1056" s="408"/>
      <c r="BF1056" s="409"/>
      <c r="BG1056" s="74"/>
      <c r="BH1056" s="75"/>
      <c r="BI1056" s="76"/>
      <c r="BJ1056" s="77"/>
      <c r="BL1056" s="210"/>
      <c r="BM1056" s="143"/>
    </row>
    <row r="1057" spans="1:65" ht="10.199999999999999" hidden="1" customHeight="1">
      <c r="A1057" s="25"/>
      <c r="B1057" s="337"/>
      <c r="C1057" s="424"/>
      <c r="D1057" s="15"/>
      <c r="E1057" s="322"/>
      <c r="F1057" s="322"/>
      <c r="G1057" s="322"/>
      <c r="H1057" s="323"/>
      <c r="I1057" s="402"/>
      <c r="J1057" s="403"/>
      <c r="K1057" s="403"/>
      <c r="L1057" s="403"/>
      <c r="M1057" s="403"/>
      <c r="N1057" s="78"/>
      <c r="O1057" s="95"/>
      <c r="P1057" s="96"/>
      <c r="Q1057" s="96"/>
      <c r="R1057" s="96"/>
      <c r="S1057" s="96"/>
      <c r="T1057" s="96"/>
      <c r="U1057" s="96"/>
      <c r="V1057" s="97"/>
      <c r="W1057" s="96"/>
      <c r="X1057" s="96"/>
      <c r="Y1057" s="96"/>
      <c r="Z1057" s="96"/>
      <c r="AA1057" s="96"/>
      <c r="AB1057" s="96"/>
      <c r="AC1057" s="96"/>
      <c r="AD1057" s="96"/>
      <c r="AE1057" s="95"/>
      <c r="AF1057" s="96"/>
      <c r="AG1057" s="96"/>
      <c r="AH1057" s="96"/>
      <c r="AI1057" s="96"/>
      <c r="AJ1057" s="97"/>
      <c r="AK1057" s="96"/>
      <c r="AL1057" s="96"/>
      <c r="AM1057" s="96"/>
      <c r="AN1057" s="96"/>
      <c r="AO1057" s="96"/>
      <c r="AP1057" s="96"/>
      <c r="AQ1057" s="96"/>
      <c r="AR1057" s="96"/>
      <c r="AS1057" s="96"/>
      <c r="AT1057" s="96"/>
      <c r="AU1057" s="95"/>
      <c r="AV1057" s="96"/>
      <c r="AW1057" s="96"/>
      <c r="AX1057" s="96"/>
      <c r="AY1057" s="96"/>
      <c r="AZ1057" s="96"/>
      <c r="BA1057" s="96"/>
      <c r="BB1057" s="97"/>
      <c r="BC1057" s="82"/>
      <c r="BD1057" s="102"/>
      <c r="BE1057" s="410"/>
      <c r="BF1057" s="411"/>
      <c r="BG1057" s="88"/>
      <c r="BH1057" s="89"/>
      <c r="BI1057" s="90"/>
      <c r="BJ1057" s="91"/>
      <c r="BL1057" s="211"/>
      <c r="BM1057" s="142"/>
    </row>
    <row r="1058" spans="1:65" ht="10.199999999999999" hidden="1" customHeight="1">
      <c r="A1058" s="25"/>
      <c r="B1058" s="337"/>
      <c r="C1058" s="424"/>
      <c r="D1058" s="15"/>
      <c r="E1058" s="322"/>
      <c r="F1058" s="322"/>
      <c r="G1058" s="322"/>
      <c r="H1058" s="323"/>
      <c r="I1058" s="400"/>
      <c r="J1058" s="401"/>
      <c r="K1058" s="401"/>
      <c r="L1058" s="401"/>
      <c r="M1058" s="401"/>
      <c r="N1058" s="65"/>
      <c r="O1058" s="98"/>
      <c r="P1058" s="99"/>
      <c r="Q1058" s="99"/>
      <c r="R1058" s="99"/>
      <c r="S1058" s="99"/>
      <c r="T1058" s="99"/>
      <c r="U1058" s="99"/>
      <c r="V1058" s="100"/>
      <c r="W1058" s="99"/>
      <c r="X1058" s="99"/>
      <c r="Y1058" s="99"/>
      <c r="Z1058" s="99"/>
      <c r="AA1058" s="99"/>
      <c r="AB1058" s="99"/>
      <c r="AC1058" s="99"/>
      <c r="AD1058" s="99"/>
      <c r="AE1058" s="98"/>
      <c r="AF1058" s="99"/>
      <c r="AG1058" s="99"/>
      <c r="AH1058" s="99"/>
      <c r="AI1058" s="99"/>
      <c r="AJ1058" s="100"/>
      <c r="AK1058" s="99"/>
      <c r="AL1058" s="99"/>
      <c r="AM1058" s="99"/>
      <c r="AN1058" s="99"/>
      <c r="AO1058" s="99"/>
      <c r="AP1058" s="99"/>
      <c r="AQ1058" s="99"/>
      <c r="AR1058" s="99"/>
      <c r="AS1058" s="99"/>
      <c r="AT1058" s="99"/>
      <c r="AU1058" s="98"/>
      <c r="AV1058" s="99"/>
      <c r="AW1058" s="99"/>
      <c r="AX1058" s="99"/>
      <c r="AY1058" s="99"/>
      <c r="AZ1058" s="99"/>
      <c r="BA1058" s="99"/>
      <c r="BB1058" s="100"/>
      <c r="BC1058" s="69"/>
      <c r="BD1058" s="102"/>
      <c r="BE1058" s="408"/>
      <c r="BF1058" s="409"/>
      <c r="BG1058" s="74"/>
      <c r="BH1058" s="75"/>
      <c r="BI1058" s="76"/>
      <c r="BJ1058" s="77"/>
      <c r="BL1058" s="210"/>
      <c r="BM1058" s="143"/>
    </row>
    <row r="1059" spans="1:65" ht="10.199999999999999" hidden="1" customHeight="1">
      <c r="A1059" s="25"/>
      <c r="B1059" s="337"/>
      <c r="C1059" s="424"/>
      <c r="D1059" s="15"/>
      <c r="E1059" s="334"/>
      <c r="F1059" s="334"/>
      <c r="G1059" s="124"/>
      <c r="H1059" s="323"/>
      <c r="I1059" s="402"/>
      <c r="J1059" s="403"/>
      <c r="K1059" s="403"/>
      <c r="L1059" s="403"/>
      <c r="M1059" s="403"/>
      <c r="N1059" s="78"/>
      <c r="O1059" s="95"/>
      <c r="P1059" s="96"/>
      <c r="Q1059" s="96"/>
      <c r="R1059" s="96"/>
      <c r="S1059" s="96"/>
      <c r="T1059" s="96"/>
      <c r="U1059" s="96"/>
      <c r="V1059" s="97"/>
      <c r="W1059" s="96"/>
      <c r="X1059" s="96"/>
      <c r="Y1059" s="96"/>
      <c r="Z1059" s="96"/>
      <c r="AA1059" s="96"/>
      <c r="AB1059" s="96"/>
      <c r="AC1059" s="96"/>
      <c r="AD1059" s="96"/>
      <c r="AE1059" s="95"/>
      <c r="AF1059" s="96"/>
      <c r="AG1059" s="96"/>
      <c r="AH1059" s="96"/>
      <c r="AI1059" s="96"/>
      <c r="AJ1059" s="97"/>
      <c r="AK1059" s="96"/>
      <c r="AL1059" s="96"/>
      <c r="AM1059" s="96"/>
      <c r="AN1059" s="96"/>
      <c r="AO1059" s="96"/>
      <c r="AP1059" s="96"/>
      <c r="AQ1059" s="96"/>
      <c r="AR1059" s="96"/>
      <c r="AS1059" s="96"/>
      <c r="AT1059" s="96"/>
      <c r="AU1059" s="95"/>
      <c r="AV1059" s="96"/>
      <c r="AW1059" s="96"/>
      <c r="AX1059" s="96"/>
      <c r="AY1059" s="96"/>
      <c r="AZ1059" s="96"/>
      <c r="BA1059" s="96"/>
      <c r="BB1059" s="97"/>
      <c r="BC1059" s="82"/>
      <c r="BD1059" s="102"/>
      <c r="BE1059" s="410"/>
      <c r="BF1059" s="411"/>
      <c r="BG1059" s="88"/>
      <c r="BH1059" s="89"/>
      <c r="BI1059" s="90"/>
      <c r="BJ1059" s="91"/>
      <c r="BL1059" s="211"/>
      <c r="BM1059" s="142"/>
    </row>
    <row r="1060" spans="1:65" ht="10.199999999999999" hidden="1" customHeight="1">
      <c r="A1060" s="25"/>
      <c r="B1060" s="337"/>
      <c r="C1060" s="424"/>
      <c r="D1060" s="15"/>
      <c r="E1060" s="318"/>
      <c r="F1060" s="318"/>
      <c r="G1060" s="125"/>
      <c r="H1060" s="323"/>
      <c r="I1060" s="400"/>
      <c r="J1060" s="401"/>
      <c r="K1060" s="401"/>
      <c r="L1060" s="401"/>
      <c r="M1060" s="401"/>
      <c r="N1060" s="65"/>
      <c r="O1060" s="98"/>
      <c r="P1060" s="99"/>
      <c r="Q1060" s="99"/>
      <c r="R1060" s="99"/>
      <c r="S1060" s="99"/>
      <c r="T1060" s="99"/>
      <c r="U1060" s="99"/>
      <c r="V1060" s="100"/>
      <c r="W1060" s="99"/>
      <c r="X1060" s="99"/>
      <c r="Y1060" s="99"/>
      <c r="Z1060" s="99"/>
      <c r="AA1060" s="99"/>
      <c r="AB1060" s="99"/>
      <c r="AC1060" s="99"/>
      <c r="AD1060" s="99"/>
      <c r="AE1060" s="98"/>
      <c r="AF1060" s="99"/>
      <c r="AG1060" s="99"/>
      <c r="AH1060" s="99"/>
      <c r="AI1060" s="99"/>
      <c r="AJ1060" s="100"/>
      <c r="AK1060" s="99"/>
      <c r="AL1060" s="99"/>
      <c r="AM1060" s="99"/>
      <c r="AN1060" s="99"/>
      <c r="AO1060" s="99"/>
      <c r="AP1060" s="99"/>
      <c r="AQ1060" s="99"/>
      <c r="AR1060" s="99"/>
      <c r="AS1060" s="99"/>
      <c r="AT1060" s="99"/>
      <c r="AU1060" s="98"/>
      <c r="AV1060" s="99"/>
      <c r="AW1060" s="99"/>
      <c r="AX1060" s="99"/>
      <c r="AY1060" s="99"/>
      <c r="AZ1060" s="99"/>
      <c r="BA1060" s="99"/>
      <c r="BB1060" s="100"/>
      <c r="BC1060" s="69"/>
      <c r="BD1060" s="102"/>
      <c r="BE1060" s="408"/>
      <c r="BF1060" s="409"/>
      <c r="BG1060" s="74"/>
      <c r="BH1060" s="75"/>
      <c r="BI1060" s="76"/>
      <c r="BJ1060" s="77"/>
      <c r="BL1060" s="210"/>
      <c r="BM1060" s="143"/>
    </row>
    <row r="1061" spans="1:65" ht="10.199999999999999" hidden="1" customHeight="1">
      <c r="A1061" s="25"/>
      <c r="B1061" s="337"/>
      <c r="C1061" s="424"/>
      <c r="D1061" s="15"/>
      <c r="E1061" s="327"/>
      <c r="F1061" s="327"/>
      <c r="G1061" s="126"/>
      <c r="H1061" s="323"/>
      <c r="I1061" s="402"/>
      <c r="J1061" s="403"/>
      <c r="K1061" s="403"/>
      <c r="L1061" s="403"/>
      <c r="M1061" s="403"/>
      <c r="N1061" s="78"/>
      <c r="O1061" s="95"/>
      <c r="P1061" s="96"/>
      <c r="Q1061" s="96"/>
      <c r="R1061" s="96"/>
      <c r="S1061" s="96"/>
      <c r="T1061" s="96"/>
      <c r="U1061" s="96"/>
      <c r="V1061" s="97"/>
      <c r="W1061" s="96"/>
      <c r="X1061" s="96"/>
      <c r="Y1061" s="96"/>
      <c r="Z1061" s="96"/>
      <c r="AA1061" s="96"/>
      <c r="AB1061" s="96"/>
      <c r="AC1061" s="96"/>
      <c r="AD1061" s="96"/>
      <c r="AE1061" s="95"/>
      <c r="AF1061" s="96"/>
      <c r="AG1061" s="96"/>
      <c r="AH1061" s="96"/>
      <c r="AI1061" s="96"/>
      <c r="AJ1061" s="97"/>
      <c r="AK1061" s="96"/>
      <c r="AL1061" s="96"/>
      <c r="AM1061" s="96"/>
      <c r="AN1061" s="96"/>
      <c r="AO1061" s="96"/>
      <c r="AP1061" s="96"/>
      <c r="AQ1061" s="96"/>
      <c r="AR1061" s="96"/>
      <c r="AS1061" s="96"/>
      <c r="AT1061" s="96"/>
      <c r="AU1061" s="95"/>
      <c r="AV1061" s="96"/>
      <c r="AW1061" s="96"/>
      <c r="AX1061" s="96"/>
      <c r="AY1061" s="96"/>
      <c r="AZ1061" s="96"/>
      <c r="BA1061" s="96"/>
      <c r="BB1061" s="97"/>
      <c r="BC1061" s="82"/>
      <c r="BD1061" s="102"/>
      <c r="BE1061" s="410"/>
      <c r="BF1061" s="411"/>
      <c r="BG1061" s="88"/>
      <c r="BH1061" s="89"/>
      <c r="BI1061" s="90"/>
      <c r="BJ1061" s="91"/>
      <c r="BL1061" s="211"/>
      <c r="BM1061" s="142"/>
    </row>
    <row r="1062" spans="1:65" ht="10.199999999999999" hidden="1" customHeight="1">
      <c r="A1062" s="25"/>
      <c r="B1062" s="337"/>
      <c r="C1062" s="424"/>
      <c r="D1062" s="15"/>
      <c r="E1062" s="348"/>
      <c r="F1062" s="348"/>
      <c r="G1062" s="127"/>
      <c r="H1062" s="323"/>
      <c r="I1062" s="400"/>
      <c r="J1062" s="401"/>
      <c r="K1062" s="401"/>
      <c r="L1062" s="401"/>
      <c r="M1062" s="401"/>
      <c r="N1062" s="65"/>
      <c r="O1062" s="98"/>
      <c r="P1062" s="99"/>
      <c r="Q1062" s="99"/>
      <c r="R1062" s="99"/>
      <c r="S1062" s="99"/>
      <c r="T1062" s="99"/>
      <c r="U1062" s="99"/>
      <c r="V1062" s="100"/>
      <c r="W1062" s="99"/>
      <c r="X1062" s="99"/>
      <c r="Y1062" s="99"/>
      <c r="Z1062" s="99"/>
      <c r="AA1062" s="99"/>
      <c r="AB1062" s="99"/>
      <c r="AC1062" s="99"/>
      <c r="AD1062" s="99"/>
      <c r="AE1062" s="98"/>
      <c r="AF1062" s="99"/>
      <c r="AG1062" s="99"/>
      <c r="AH1062" s="99"/>
      <c r="AI1062" s="99"/>
      <c r="AJ1062" s="100"/>
      <c r="AK1062" s="99"/>
      <c r="AL1062" s="99"/>
      <c r="AM1062" s="99"/>
      <c r="AN1062" s="99"/>
      <c r="AO1062" s="99"/>
      <c r="AP1062" s="99"/>
      <c r="AQ1062" s="99"/>
      <c r="AR1062" s="99"/>
      <c r="AS1062" s="99"/>
      <c r="AT1062" s="99"/>
      <c r="AU1062" s="98"/>
      <c r="AV1062" s="99"/>
      <c r="AW1062" s="99"/>
      <c r="AX1062" s="99"/>
      <c r="AY1062" s="99"/>
      <c r="AZ1062" s="99"/>
      <c r="BA1062" s="99"/>
      <c r="BB1062" s="100"/>
      <c r="BC1062" s="69"/>
      <c r="BD1062" s="102"/>
      <c r="BE1062" s="408"/>
      <c r="BF1062" s="409"/>
      <c r="BG1062" s="74"/>
      <c r="BH1062" s="75"/>
      <c r="BI1062" s="76"/>
      <c r="BJ1062" s="77"/>
      <c r="BL1062" s="210"/>
      <c r="BM1062" s="143"/>
    </row>
    <row r="1063" spans="1:65" ht="10.199999999999999" hidden="1" customHeight="1">
      <c r="A1063" s="25"/>
      <c r="B1063" s="337"/>
      <c r="C1063" s="424"/>
      <c r="D1063" s="15"/>
      <c r="E1063" s="317"/>
      <c r="F1063" s="317"/>
      <c r="G1063" s="128"/>
      <c r="H1063" s="323"/>
      <c r="I1063" s="402"/>
      <c r="J1063" s="403"/>
      <c r="K1063" s="403"/>
      <c r="L1063" s="403"/>
      <c r="M1063" s="403"/>
      <c r="N1063" s="78"/>
      <c r="O1063" s="95"/>
      <c r="P1063" s="96"/>
      <c r="Q1063" s="96"/>
      <c r="R1063" s="96"/>
      <c r="S1063" s="96"/>
      <c r="T1063" s="96"/>
      <c r="U1063" s="96"/>
      <c r="V1063" s="97"/>
      <c r="W1063" s="96"/>
      <c r="X1063" s="96"/>
      <c r="Y1063" s="96"/>
      <c r="Z1063" s="96"/>
      <c r="AA1063" s="96"/>
      <c r="AB1063" s="96"/>
      <c r="AC1063" s="96"/>
      <c r="AD1063" s="96"/>
      <c r="AE1063" s="95"/>
      <c r="AF1063" s="96"/>
      <c r="AG1063" s="96"/>
      <c r="AH1063" s="96"/>
      <c r="AI1063" s="96"/>
      <c r="AJ1063" s="97"/>
      <c r="AK1063" s="96"/>
      <c r="AL1063" s="96"/>
      <c r="AM1063" s="96"/>
      <c r="AN1063" s="96"/>
      <c r="AO1063" s="96"/>
      <c r="AP1063" s="96"/>
      <c r="AQ1063" s="96"/>
      <c r="AR1063" s="96"/>
      <c r="AS1063" s="96"/>
      <c r="AT1063" s="96"/>
      <c r="AU1063" s="95"/>
      <c r="AV1063" s="96"/>
      <c r="AW1063" s="96"/>
      <c r="AX1063" s="96"/>
      <c r="AY1063" s="96"/>
      <c r="AZ1063" s="96"/>
      <c r="BA1063" s="96"/>
      <c r="BB1063" s="97"/>
      <c r="BC1063" s="82"/>
      <c r="BD1063" s="102"/>
      <c r="BE1063" s="410"/>
      <c r="BF1063" s="411"/>
      <c r="BG1063" s="88"/>
      <c r="BH1063" s="89"/>
      <c r="BI1063" s="90"/>
      <c r="BJ1063" s="91"/>
      <c r="BL1063" s="211"/>
      <c r="BM1063" s="142"/>
    </row>
    <row r="1064" spans="1:65" ht="10.199999999999999" hidden="1" customHeight="1">
      <c r="A1064" s="25"/>
      <c r="B1064" s="337"/>
      <c r="C1064" s="424"/>
      <c r="D1064" s="15"/>
      <c r="E1064" s="319"/>
      <c r="F1064" s="319"/>
      <c r="G1064" s="129"/>
      <c r="H1064" s="323"/>
      <c r="I1064" s="400"/>
      <c r="J1064" s="401"/>
      <c r="K1064" s="401"/>
      <c r="L1064" s="401"/>
      <c r="M1064" s="401"/>
      <c r="N1064" s="65"/>
      <c r="O1064" s="98"/>
      <c r="P1064" s="99"/>
      <c r="Q1064" s="99"/>
      <c r="R1064" s="99"/>
      <c r="S1064" s="99"/>
      <c r="T1064" s="99"/>
      <c r="U1064" s="99"/>
      <c r="V1064" s="100"/>
      <c r="W1064" s="99"/>
      <c r="X1064" s="99"/>
      <c r="Y1064" s="99"/>
      <c r="Z1064" s="99"/>
      <c r="AA1064" s="99"/>
      <c r="AB1064" s="99"/>
      <c r="AC1064" s="99"/>
      <c r="AD1064" s="99"/>
      <c r="AE1064" s="98"/>
      <c r="AF1064" s="99"/>
      <c r="AG1064" s="99"/>
      <c r="AH1064" s="99"/>
      <c r="AI1064" s="99"/>
      <c r="AJ1064" s="100"/>
      <c r="AK1064" s="99"/>
      <c r="AL1064" s="99"/>
      <c r="AM1064" s="99"/>
      <c r="AN1064" s="99"/>
      <c r="AO1064" s="99"/>
      <c r="AP1064" s="99"/>
      <c r="AQ1064" s="99"/>
      <c r="AR1064" s="99"/>
      <c r="AS1064" s="99"/>
      <c r="AT1064" s="99"/>
      <c r="AU1064" s="98"/>
      <c r="AV1064" s="99"/>
      <c r="AW1064" s="99"/>
      <c r="AX1064" s="99"/>
      <c r="AY1064" s="99"/>
      <c r="AZ1064" s="99"/>
      <c r="BA1064" s="99"/>
      <c r="BB1064" s="100"/>
      <c r="BC1064" s="69"/>
      <c r="BD1064" s="102"/>
      <c r="BE1064" s="408"/>
      <c r="BF1064" s="409"/>
      <c r="BG1064" s="74"/>
      <c r="BH1064" s="75"/>
      <c r="BI1064" s="76"/>
      <c r="BJ1064" s="77"/>
      <c r="BL1064" s="210"/>
      <c r="BM1064" s="143"/>
    </row>
    <row r="1065" spans="1:65" ht="10.199999999999999" hidden="1" customHeight="1">
      <c r="A1065" s="25"/>
      <c r="B1065" s="337"/>
      <c r="C1065" s="424"/>
      <c r="D1065" s="15"/>
      <c r="E1065" s="347"/>
      <c r="F1065" s="347"/>
      <c r="G1065" s="130"/>
      <c r="H1065" s="323"/>
      <c r="I1065" s="402"/>
      <c r="J1065" s="403"/>
      <c r="K1065" s="403"/>
      <c r="L1065" s="403"/>
      <c r="M1065" s="403"/>
      <c r="N1065" s="78"/>
      <c r="O1065" s="95"/>
      <c r="P1065" s="96"/>
      <c r="Q1065" s="96"/>
      <c r="R1065" s="96"/>
      <c r="S1065" s="96"/>
      <c r="T1065" s="96"/>
      <c r="U1065" s="96"/>
      <c r="V1065" s="97"/>
      <c r="W1065" s="96"/>
      <c r="X1065" s="96"/>
      <c r="Y1065" s="96"/>
      <c r="Z1065" s="96"/>
      <c r="AA1065" s="96"/>
      <c r="AB1065" s="96"/>
      <c r="AC1065" s="96"/>
      <c r="AD1065" s="96"/>
      <c r="AE1065" s="95"/>
      <c r="AF1065" s="96"/>
      <c r="AG1065" s="96"/>
      <c r="AH1065" s="96"/>
      <c r="AI1065" s="96"/>
      <c r="AJ1065" s="97"/>
      <c r="AK1065" s="96"/>
      <c r="AL1065" s="96"/>
      <c r="AM1065" s="96"/>
      <c r="AN1065" s="96"/>
      <c r="AO1065" s="96"/>
      <c r="AP1065" s="96"/>
      <c r="AQ1065" s="96"/>
      <c r="AR1065" s="96"/>
      <c r="AS1065" s="96"/>
      <c r="AT1065" s="96"/>
      <c r="AU1065" s="95"/>
      <c r="AV1065" s="96"/>
      <c r="AW1065" s="96"/>
      <c r="AX1065" s="96"/>
      <c r="AY1065" s="96"/>
      <c r="AZ1065" s="96"/>
      <c r="BA1065" s="96"/>
      <c r="BB1065" s="97"/>
      <c r="BC1065" s="82"/>
      <c r="BD1065" s="102"/>
      <c r="BE1065" s="410"/>
      <c r="BF1065" s="411"/>
      <c r="BG1065" s="88"/>
      <c r="BH1065" s="89"/>
      <c r="BI1065" s="90"/>
      <c r="BJ1065" s="91"/>
      <c r="BL1065" s="211"/>
      <c r="BM1065" s="142"/>
    </row>
    <row r="1066" spans="1:65" ht="10.199999999999999" hidden="1" customHeight="1">
      <c r="A1066" s="25"/>
      <c r="B1066" s="337"/>
      <c r="C1066" s="424"/>
      <c r="D1066" s="15"/>
      <c r="E1066" s="330"/>
      <c r="F1066" s="330"/>
      <c r="G1066" s="134"/>
      <c r="H1066" s="323"/>
      <c r="I1066" s="400"/>
      <c r="J1066" s="401"/>
      <c r="K1066" s="401"/>
      <c r="L1066" s="401"/>
      <c r="M1066" s="401"/>
      <c r="N1066" s="65"/>
      <c r="O1066" s="98"/>
      <c r="P1066" s="99"/>
      <c r="Q1066" s="99"/>
      <c r="R1066" s="99"/>
      <c r="S1066" s="99"/>
      <c r="T1066" s="99"/>
      <c r="U1066" s="99"/>
      <c r="V1066" s="100"/>
      <c r="W1066" s="98"/>
      <c r="X1066" s="99"/>
      <c r="Y1066" s="99"/>
      <c r="Z1066" s="99"/>
      <c r="AA1066" s="99"/>
      <c r="AB1066" s="99"/>
      <c r="AC1066" s="99"/>
      <c r="AD1066" s="100"/>
      <c r="AE1066" s="98"/>
      <c r="AF1066" s="99"/>
      <c r="AG1066" s="99"/>
      <c r="AH1066" s="99"/>
      <c r="AI1066" s="99"/>
      <c r="AJ1066" s="100"/>
      <c r="AK1066" s="98"/>
      <c r="AL1066" s="99"/>
      <c r="AM1066" s="99"/>
      <c r="AN1066" s="99"/>
      <c r="AO1066" s="99"/>
      <c r="AP1066" s="99"/>
      <c r="AQ1066" s="99"/>
      <c r="AR1066" s="99"/>
      <c r="AS1066" s="99"/>
      <c r="AT1066" s="100"/>
      <c r="AU1066" s="98"/>
      <c r="AV1066" s="99"/>
      <c r="AW1066" s="99"/>
      <c r="AX1066" s="99"/>
      <c r="AY1066" s="99"/>
      <c r="AZ1066" s="99"/>
      <c r="BA1066" s="99"/>
      <c r="BB1066" s="100"/>
      <c r="BC1066" s="69"/>
      <c r="BD1066" s="102"/>
      <c r="BE1066" s="408"/>
      <c r="BF1066" s="409"/>
      <c r="BG1066" s="74"/>
      <c r="BH1066" s="75"/>
      <c r="BI1066" s="76"/>
      <c r="BJ1066" s="77"/>
      <c r="BL1066" s="210"/>
      <c r="BM1066" s="143"/>
    </row>
    <row r="1067" spans="1:65" ht="10.199999999999999" hidden="1" customHeight="1">
      <c r="A1067" s="25"/>
      <c r="B1067" s="337"/>
      <c r="C1067" s="424"/>
      <c r="D1067" s="15"/>
      <c r="E1067" s="331"/>
      <c r="F1067" s="331"/>
      <c r="G1067" s="135"/>
      <c r="H1067" s="323"/>
      <c r="I1067" s="402"/>
      <c r="J1067" s="403"/>
      <c r="K1067" s="403"/>
      <c r="L1067" s="403"/>
      <c r="M1067" s="403"/>
      <c r="N1067" s="78"/>
      <c r="O1067" s="95"/>
      <c r="P1067" s="96"/>
      <c r="Q1067" s="96"/>
      <c r="R1067" s="96"/>
      <c r="S1067" s="96"/>
      <c r="T1067" s="96"/>
      <c r="U1067" s="96"/>
      <c r="V1067" s="97"/>
      <c r="W1067" s="95"/>
      <c r="X1067" s="96"/>
      <c r="Y1067" s="96"/>
      <c r="Z1067" s="96"/>
      <c r="AA1067" s="96"/>
      <c r="AB1067" s="96"/>
      <c r="AC1067" s="96"/>
      <c r="AD1067" s="97"/>
      <c r="AE1067" s="95"/>
      <c r="AF1067" s="96"/>
      <c r="AG1067" s="96"/>
      <c r="AH1067" s="96"/>
      <c r="AI1067" s="96"/>
      <c r="AJ1067" s="97"/>
      <c r="AK1067" s="95"/>
      <c r="AL1067" s="96"/>
      <c r="AM1067" s="96"/>
      <c r="AN1067" s="96"/>
      <c r="AO1067" s="96"/>
      <c r="AP1067" s="96"/>
      <c r="AQ1067" s="96"/>
      <c r="AR1067" s="96"/>
      <c r="AS1067" s="96"/>
      <c r="AT1067" s="97"/>
      <c r="AU1067" s="95"/>
      <c r="AV1067" s="96"/>
      <c r="AW1067" s="96"/>
      <c r="AX1067" s="96"/>
      <c r="AY1067" s="96"/>
      <c r="AZ1067" s="96"/>
      <c r="BA1067" s="96"/>
      <c r="BB1067" s="97"/>
      <c r="BC1067" s="82"/>
      <c r="BD1067" s="102"/>
      <c r="BE1067" s="410"/>
      <c r="BF1067" s="411"/>
      <c r="BG1067" s="88"/>
      <c r="BH1067" s="89"/>
      <c r="BI1067" s="90"/>
      <c r="BJ1067" s="91"/>
      <c r="BL1067" s="211"/>
      <c r="BM1067" s="142"/>
    </row>
    <row r="1068" spans="1:65" ht="10.199999999999999" hidden="1" customHeight="1">
      <c r="A1068" s="25"/>
      <c r="B1068" s="337"/>
      <c r="C1068" s="424"/>
      <c r="D1068" s="15"/>
      <c r="E1068" s="343"/>
      <c r="F1068" s="343"/>
      <c r="G1068" s="131"/>
      <c r="H1068" s="323"/>
      <c r="I1068" s="400"/>
      <c r="J1068" s="401"/>
      <c r="K1068" s="401"/>
      <c r="L1068" s="401"/>
      <c r="M1068" s="401"/>
      <c r="N1068" s="65"/>
      <c r="O1068" s="98"/>
      <c r="P1068" s="99"/>
      <c r="Q1068" s="99"/>
      <c r="R1068" s="99"/>
      <c r="S1068" s="99"/>
      <c r="T1068" s="99"/>
      <c r="U1068" s="99"/>
      <c r="V1068" s="100"/>
      <c r="W1068" s="98"/>
      <c r="X1068" s="99"/>
      <c r="Y1068" s="99"/>
      <c r="Z1068" s="99"/>
      <c r="AA1068" s="99"/>
      <c r="AB1068" s="99"/>
      <c r="AC1068" s="99"/>
      <c r="AD1068" s="100"/>
      <c r="AE1068" s="98"/>
      <c r="AF1068" s="99"/>
      <c r="AG1068" s="99"/>
      <c r="AH1068" s="99"/>
      <c r="AI1068" s="99"/>
      <c r="AJ1068" s="100"/>
      <c r="AK1068" s="98"/>
      <c r="AL1068" s="99"/>
      <c r="AM1068" s="99"/>
      <c r="AN1068" s="99"/>
      <c r="AO1068" s="99"/>
      <c r="AP1068" s="99"/>
      <c r="AQ1068" s="99"/>
      <c r="AR1068" s="99"/>
      <c r="AS1068" s="99"/>
      <c r="AT1068" s="100"/>
      <c r="AU1068" s="98"/>
      <c r="AV1068" s="99"/>
      <c r="AW1068" s="99"/>
      <c r="AX1068" s="99"/>
      <c r="AY1068" s="99"/>
      <c r="AZ1068" s="99"/>
      <c r="BA1068" s="99"/>
      <c r="BB1068" s="100"/>
      <c r="BC1068" s="69"/>
      <c r="BD1068" s="102"/>
      <c r="BE1068" s="408"/>
      <c r="BF1068" s="409"/>
      <c r="BG1068" s="74"/>
      <c r="BH1068" s="75"/>
      <c r="BI1068" s="76"/>
      <c r="BJ1068" s="77"/>
      <c r="BL1068" s="210"/>
      <c r="BM1068" s="143"/>
    </row>
    <row r="1069" spans="1:65" ht="10.199999999999999" hidden="1" customHeight="1">
      <c r="A1069" s="25"/>
      <c r="B1069" s="337"/>
      <c r="C1069" s="424"/>
      <c r="D1069" s="15"/>
      <c r="E1069" s="343"/>
      <c r="F1069" s="343"/>
      <c r="G1069" s="131"/>
      <c r="H1069" s="323"/>
      <c r="I1069" s="402"/>
      <c r="J1069" s="403"/>
      <c r="K1069" s="403"/>
      <c r="L1069" s="403"/>
      <c r="M1069" s="403"/>
      <c r="N1069" s="78"/>
      <c r="O1069" s="95"/>
      <c r="P1069" s="96"/>
      <c r="Q1069" s="96"/>
      <c r="R1069" s="96"/>
      <c r="S1069" s="96"/>
      <c r="T1069" s="96"/>
      <c r="U1069" s="96"/>
      <c r="V1069" s="97"/>
      <c r="W1069" s="95"/>
      <c r="X1069" s="96"/>
      <c r="Y1069" s="96"/>
      <c r="Z1069" s="96"/>
      <c r="AA1069" s="96"/>
      <c r="AB1069" s="96"/>
      <c r="AC1069" s="96"/>
      <c r="AD1069" s="97"/>
      <c r="AE1069" s="95"/>
      <c r="AF1069" s="96"/>
      <c r="AG1069" s="96"/>
      <c r="AH1069" s="96"/>
      <c r="AI1069" s="96"/>
      <c r="AJ1069" s="97"/>
      <c r="AK1069" s="95"/>
      <c r="AL1069" s="96"/>
      <c r="AM1069" s="96"/>
      <c r="AN1069" s="96"/>
      <c r="AO1069" s="96"/>
      <c r="AP1069" s="96"/>
      <c r="AQ1069" s="96"/>
      <c r="AR1069" s="96"/>
      <c r="AS1069" s="96"/>
      <c r="AT1069" s="97"/>
      <c r="AU1069" s="95"/>
      <c r="AV1069" s="96"/>
      <c r="AW1069" s="96"/>
      <c r="AX1069" s="96"/>
      <c r="AY1069" s="96"/>
      <c r="AZ1069" s="96"/>
      <c r="BA1069" s="96"/>
      <c r="BB1069" s="97"/>
      <c r="BC1069" s="82"/>
      <c r="BD1069" s="102"/>
      <c r="BE1069" s="410"/>
      <c r="BF1069" s="411"/>
      <c r="BG1069" s="88"/>
      <c r="BH1069" s="89"/>
      <c r="BI1069" s="90"/>
      <c r="BJ1069" s="91"/>
      <c r="BL1069" s="211"/>
      <c r="BM1069" s="142"/>
    </row>
    <row r="1070" spans="1:65" ht="10.199999999999999" hidden="1" customHeight="1">
      <c r="A1070" s="25"/>
      <c r="B1070" s="337"/>
      <c r="C1070" s="424"/>
      <c r="D1070" s="15"/>
      <c r="E1070" s="101"/>
      <c r="F1070" s="101"/>
      <c r="G1070" s="101"/>
      <c r="H1070" s="323"/>
      <c r="I1070" s="400"/>
      <c r="J1070" s="401"/>
      <c r="K1070" s="401"/>
      <c r="L1070" s="401"/>
      <c r="M1070" s="401"/>
      <c r="N1070" s="65"/>
      <c r="O1070" s="98"/>
      <c r="P1070" s="99"/>
      <c r="Q1070" s="99"/>
      <c r="R1070" s="99"/>
      <c r="S1070" s="99"/>
      <c r="T1070" s="99"/>
      <c r="U1070" s="99"/>
      <c r="V1070" s="100"/>
      <c r="W1070" s="98"/>
      <c r="X1070" s="99"/>
      <c r="Y1070" s="99"/>
      <c r="Z1070" s="99"/>
      <c r="AA1070" s="99"/>
      <c r="AB1070" s="99"/>
      <c r="AC1070" s="99"/>
      <c r="AD1070" s="100"/>
      <c r="AE1070" s="98"/>
      <c r="AF1070" s="99"/>
      <c r="AG1070" s="99"/>
      <c r="AH1070" s="99"/>
      <c r="AI1070" s="99"/>
      <c r="AJ1070" s="100"/>
      <c r="AK1070" s="98"/>
      <c r="AL1070" s="99"/>
      <c r="AM1070" s="99"/>
      <c r="AN1070" s="99"/>
      <c r="AO1070" s="99"/>
      <c r="AP1070" s="99"/>
      <c r="AQ1070" s="99"/>
      <c r="AR1070" s="99"/>
      <c r="AS1070" s="99"/>
      <c r="AT1070" s="100"/>
      <c r="AU1070" s="98"/>
      <c r="AV1070" s="99"/>
      <c r="AW1070" s="99"/>
      <c r="AX1070" s="99"/>
      <c r="AY1070" s="99"/>
      <c r="AZ1070" s="99"/>
      <c r="BA1070" s="99"/>
      <c r="BB1070" s="100"/>
      <c r="BC1070" s="69"/>
      <c r="BD1070" s="102"/>
      <c r="BE1070" s="408"/>
      <c r="BF1070" s="409"/>
      <c r="BG1070" s="74"/>
      <c r="BH1070" s="75"/>
      <c r="BI1070" s="76"/>
      <c r="BJ1070" s="77"/>
      <c r="BL1070" s="210"/>
      <c r="BM1070" s="143"/>
    </row>
    <row r="1071" spans="1:65" ht="10.199999999999999" hidden="1" customHeight="1">
      <c r="A1071" s="25"/>
      <c r="B1071" s="337"/>
      <c r="C1071" s="424"/>
      <c r="D1071" s="15"/>
      <c r="E1071" s="101"/>
      <c r="F1071" s="101"/>
      <c r="G1071" s="101"/>
      <c r="H1071" s="323"/>
      <c r="I1071" s="402"/>
      <c r="J1071" s="403"/>
      <c r="K1071" s="403"/>
      <c r="L1071" s="403"/>
      <c r="M1071" s="403"/>
      <c r="N1071" s="78"/>
      <c r="O1071" s="95"/>
      <c r="P1071" s="96"/>
      <c r="Q1071" s="96"/>
      <c r="R1071" s="96"/>
      <c r="S1071" s="96"/>
      <c r="T1071" s="96"/>
      <c r="U1071" s="96"/>
      <c r="V1071" s="97"/>
      <c r="W1071" s="95"/>
      <c r="X1071" s="96"/>
      <c r="Y1071" s="96"/>
      <c r="Z1071" s="96"/>
      <c r="AA1071" s="96"/>
      <c r="AB1071" s="96"/>
      <c r="AC1071" s="96"/>
      <c r="AD1071" s="97"/>
      <c r="AE1071" s="95"/>
      <c r="AF1071" s="96"/>
      <c r="AG1071" s="96"/>
      <c r="AH1071" s="96"/>
      <c r="AI1071" s="96"/>
      <c r="AJ1071" s="97"/>
      <c r="AK1071" s="95"/>
      <c r="AL1071" s="96"/>
      <c r="AM1071" s="96"/>
      <c r="AN1071" s="96"/>
      <c r="AO1071" s="96"/>
      <c r="AP1071" s="96"/>
      <c r="AQ1071" s="96"/>
      <c r="AR1071" s="96"/>
      <c r="AS1071" s="96"/>
      <c r="AT1071" s="97"/>
      <c r="AU1071" s="95"/>
      <c r="AV1071" s="96"/>
      <c r="AW1071" s="96"/>
      <c r="AX1071" s="96"/>
      <c r="AY1071" s="96"/>
      <c r="AZ1071" s="96"/>
      <c r="BA1071" s="96"/>
      <c r="BB1071" s="97"/>
      <c r="BC1071" s="82"/>
      <c r="BD1071" s="102"/>
      <c r="BE1071" s="410"/>
      <c r="BF1071" s="411"/>
      <c r="BG1071" s="88"/>
      <c r="BH1071" s="89"/>
      <c r="BI1071" s="90"/>
      <c r="BJ1071" s="91"/>
      <c r="BL1071" s="211"/>
      <c r="BM1071" s="142"/>
    </row>
    <row r="1072" spans="1:65" ht="10.199999999999999" hidden="1" customHeight="1">
      <c r="A1072" s="25"/>
      <c r="B1072" s="337"/>
      <c r="C1072" s="424"/>
      <c r="D1072" s="15"/>
      <c r="E1072" s="101"/>
      <c r="F1072" s="101"/>
      <c r="G1072" s="101"/>
      <c r="H1072" s="323"/>
      <c r="I1072" s="400"/>
      <c r="J1072" s="401"/>
      <c r="K1072" s="401"/>
      <c r="L1072" s="401"/>
      <c r="M1072" s="401"/>
      <c r="N1072" s="65"/>
      <c r="O1072" s="98"/>
      <c r="P1072" s="99"/>
      <c r="Q1072" s="99"/>
      <c r="R1072" s="99"/>
      <c r="S1072" s="99"/>
      <c r="T1072" s="99"/>
      <c r="U1072" s="99"/>
      <c r="V1072" s="100"/>
      <c r="W1072" s="98"/>
      <c r="X1072" s="99"/>
      <c r="Y1072" s="99"/>
      <c r="Z1072" s="99"/>
      <c r="AA1072" s="99"/>
      <c r="AB1072" s="99"/>
      <c r="AC1072" s="99"/>
      <c r="AD1072" s="100"/>
      <c r="AE1072" s="98"/>
      <c r="AF1072" s="99"/>
      <c r="AG1072" s="99"/>
      <c r="AH1072" s="99"/>
      <c r="AI1072" s="99"/>
      <c r="AJ1072" s="100"/>
      <c r="AK1072" s="98"/>
      <c r="AL1072" s="99"/>
      <c r="AM1072" s="99"/>
      <c r="AN1072" s="99"/>
      <c r="AO1072" s="99"/>
      <c r="AP1072" s="99"/>
      <c r="AQ1072" s="99"/>
      <c r="AR1072" s="99"/>
      <c r="AS1072" s="99"/>
      <c r="AT1072" s="100"/>
      <c r="AU1072" s="98"/>
      <c r="AV1072" s="99"/>
      <c r="AW1072" s="99"/>
      <c r="AX1072" s="99"/>
      <c r="AY1072" s="99"/>
      <c r="AZ1072" s="99"/>
      <c r="BA1072" s="99"/>
      <c r="BB1072" s="100"/>
      <c r="BC1072" s="69"/>
      <c r="BD1072" s="102"/>
      <c r="BE1072" s="408"/>
      <c r="BF1072" s="409"/>
      <c r="BG1072" s="74"/>
      <c r="BH1072" s="75"/>
      <c r="BI1072" s="76"/>
      <c r="BJ1072" s="77"/>
      <c r="BL1072" s="210"/>
      <c r="BM1072" s="143"/>
    </row>
    <row r="1073" spans="1:65" ht="10.199999999999999" hidden="1" customHeight="1">
      <c r="A1073" s="25"/>
      <c r="B1073" s="337"/>
      <c r="C1073" s="424"/>
      <c r="D1073" s="15"/>
      <c r="E1073" s="101"/>
      <c r="F1073" s="101"/>
      <c r="G1073" s="101"/>
      <c r="H1073" s="323"/>
      <c r="I1073" s="402"/>
      <c r="J1073" s="403"/>
      <c r="K1073" s="403"/>
      <c r="L1073" s="403"/>
      <c r="M1073" s="403"/>
      <c r="N1073" s="78"/>
      <c r="O1073" s="95"/>
      <c r="P1073" s="96"/>
      <c r="Q1073" s="96"/>
      <c r="R1073" s="96"/>
      <c r="S1073" s="96"/>
      <c r="T1073" s="96"/>
      <c r="U1073" s="96"/>
      <c r="V1073" s="97"/>
      <c r="W1073" s="95"/>
      <c r="X1073" s="96"/>
      <c r="Y1073" s="96"/>
      <c r="Z1073" s="96"/>
      <c r="AA1073" s="96"/>
      <c r="AB1073" s="96"/>
      <c r="AC1073" s="96"/>
      <c r="AD1073" s="97"/>
      <c r="AE1073" s="95"/>
      <c r="AF1073" s="96"/>
      <c r="AG1073" s="96"/>
      <c r="AH1073" s="96"/>
      <c r="AI1073" s="96"/>
      <c r="AJ1073" s="97"/>
      <c r="AK1073" s="95"/>
      <c r="AL1073" s="96"/>
      <c r="AM1073" s="96"/>
      <c r="AN1073" s="96"/>
      <c r="AO1073" s="96"/>
      <c r="AP1073" s="96"/>
      <c r="AQ1073" s="96"/>
      <c r="AR1073" s="96"/>
      <c r="AS1073" s="96"/>
      <c r="AT1073" s="97"/>
      <c r="AU1073" s="95"/>
      <c r="AV1073" s="96"/>
      <c r="AW1073" s="96"/>
      <c r="AX1073" s="96"/>
      <c r="AY1073" s="96"/>
      <c r="AZ1073" s="96"/>
      <c r="BA1073" s="96"/>
      <c r="BB1073" s="97"/>
      <c r="BC1073" s="82"/>
      <c r="BD1073" s="102"/>
      <c r="BE1073" s="410"/>
      <c r="BF1073" s="411"/>
      <c r="BG1073" s="88"/>
      <c r="BH1073" s="89"/>
      <c r="BI1073" s="90"/>
      <c r="BJ1073" s="91"/>
      <c r="BL1073" s="211"/>
      <c r="BM1073" s="142"/>
    </row>
    <row r="1074" spans="1:65" ht="10.199999999999999" hidden="1" customHeight="1">
      <c r="A1074" s="25"/>
      <c r="B1074" s="337"/>
      <c r="C1074" s="424"/>
      <c r="D1074" s="15"/>
      <c r="E1074" s="101"/>
      <c r="F1074" s="101"/>
      <c r="G1074" s="101"/>
      <c r="H1074" s="323"/>
      <c r="I1074" s="400"/>
      <c r="J1074" s="401"/>
      <c r="K1074" s="401"/>
      <c r="L1074" s="401"/>
      <c r="M1074" s="401"/>
      <c r="N1074" s="65"/>
      <c r="O1074" s="98"/>
      <c r="P1074" s="99"/>
      <c r="Q1074" s="99"/>
      <c r="R1074" s="99"/>
      <c r="S1074" s="99"/>
      <c r="T1074" s="99"/>
      <c r="U1074" s="99"/>
      <c r="V1074" s="100"/>
      <c r="W1074" s="98"/>
      <c r="X1074" s="99"/>
      <c r="Y1074" s="99"/>
      <c r="Z1074" s="99"/>
      <c r="AA1074" s="99"/>
      <c r="AB1074" s="99"/>
      <c r="AC1074" s="99"/>
      <c r="AD1074" s="100"/>
      <c r="AE1074" s="98"/>
      <c r="AF1074" s="99"/>
      <c r="AG1074" s="99"/>
      <c r="AH1074" s="99"/>
      <c r="AI1074" s="99"/>
      <c r="AJ1074" s="100"/>
      <c r="AK1074" s="98"/>
      <c r="AL1074" s="99"/>
      <c r="AM1074" s="99"/>
      <c r="AN1074" s="99"/>
      <c r="AO1074" s="99"/>
      <c r="AP1074" s="99"/>
      <c r="AQ1074" s="99"/>
      <c r="AR1074" s="99"/>
      <c r="AS1074" s="99"/>
      <c r="AT1074" s="100"/>
      <c r="AU1074" s="98"/>
      <c r="AV1074" s="99"/>
      <c r="AW1074" s="99"/>
      <c r="AX1074" s="99"/>
      <c r="AY1074" s="99"/>
      <c r="AZ1074" s="99"/>
      <c r="BA1074" s="99"/>
      <c r="BB1074" s="100"/>
      <c r="BC1074" s="69"/>
      <c r="BD1074" s="102"/>
      <c r="BE1074" s="408"/>
      <c r="BF1074" s="409"/>
      <c r="BG1074" s="74"/>
      <c r="BH1074" s="75"/>
      <c r="BI1074" s="76"/>
      <c r="BJ1074" s="77"/>
      <c r="BL1074" s="210"/>
      <c r="BM1074" s="143"/>
    </row>
    <row r="1075" spans="1:65" ht="10.199999999999999" hidden="1" customHeight="1">
      <c r="A1075" s="25"/>
      <c r="B1075" s="337"/>
      <c r="C1075" s="424"/>
      <c r="D1075" s="15"/>
      <c r="E1075" s="101"/>
      <c r="F1075" s="101"/>
      <c r="G1075" s="101"/>
      <c r="H1075" s="323"/>
      <c r="I1075" s="402"/>
      <c r="J1075" s="403"/>
      <c r="K1075" s="403"/>
      <c r="L1075" s="403"/>
      <c r="M1075" s="403"/>
      <c r="N1075" s="78"/>
      <c r="O1075" s="95"/>
      <c r="P1075" s="96"/>
      <c r="Q1075" s="96"/>
      <c r="R1075" s="96"/>
      <c r="S1075" s="96"/>
      <c r="T1075" s="96"/>
      <c r="U1075" s="96"/>
      <c r="V1075" s="97"/>
      <c r="W1075" s="95"/>
      <c r="X1075" s="96"/>
      <c r="Y1075" s="96"/>
      <c r="Z1075" s="96"/>
      <c r="AA1075" s="96"/>
      <c r="AB1075" s="96"/>
      <c r="AC1075" s="96"/>
      <c r="AD1075" s="97"/>
      <c r="AE1075" s="95"/>
      <c r="AF1075" s="96"/>
      <c r="AG1075" s="96"/>
      <c r="AH1075" s="96"/>
      <c r="AI1075" s="96"/>
      <c r="AJ1075" s="97"/>
      <c r="AK1075" s="95"/>
      <c r="AL1075" s="96"/>
      <c r="AM1075" s="96"/>
      <c r="AN1075" s="96"/>
      <c r="AO1075" s="96"/>
      <c r="AP1075" s="96"/>
      <c r="AQ1075" s="96"/>
      <c r="AR1075" s="96"/>
      <c r="AS1075" s="96"/>
      <c r="AT1075" s="97"/>
      <c r="AU1075" s="95"/>
      <c r="AV1075" s="96"/>
      <c r="AW1075" s="96"/>
      <c r="AX1075" s="96"/>
      <c r="AY1075" s="96"/>
      <c r="AZ1075" s="96"/>
      <c r="BA1075" s="96"/>
      <c r="BB1075" s="97"/>
      <c r="BC1075" s="82"/>
      <c r="BD1075" s="102"/>
      <c r="BE1075" s="410"/>
      <c r="BF1075" s="411"/>
      <c r="BG1075" s="88"/>
      <c r="BH1075" s="89"/>
      <c r="BI1075" s="90"/>
      <c r="BJ1075" s="91"/>
      <c r="BL1075" s="211"/>
      <c r="BM1075" s="142"/>
    </row>
    <row r="1076" spans="1:65" ht="10.199999999999999" hidden="1" customHeight="1">
      <c r="A1076" s="25"/>
      <c r="B1076" s="337"/>
      <c r="C1076" s="424"/>
      <c r="D1076" s="15"/>
      <c r="E1076" s="101"/>
      <c r="F1076" s="101"/>
      <c r="G1076" s="101"/>
      <c r="H1076" s="323"/>
      <c r="I1076" s="400"/>
      <c r="J1076" s="401"/>
      <c r="K1076" s="401"/>
      <c r="L1076" s="401"/>
      <c r="M1076" s="401"/>
      <c r="N1076" s="65"/>
      <c r="O1076" s="98"/>
      <c r="P1076" s="99"/>
      <c r="Q1076" s="99"/>
      <c r="R1076" s="99"/>
      <c r="S1076" s="99"/>
      <c r="T1076" s="99"/>
      <c r="U1076" s="99"/>
      <c r="V1076" s="100"/>
      <c r="W1076" s="98"/>
      <c r="X1076" s="99"/>
      <c r="Y1076" s="99"/>
      <c r="Z1076" s="99"/>
      <c r="AA1076" s="99"/>
      <c r="AB1076" s="99"/>
      <c r="AC1076" s="99"/>
      <c r="AD1076" s="100"/>
      <c r="AE1076" s="98"/>
      <c r="AF1076" s="99"/>
      <c r="AG1076" s="99"/>
      <c r="AH1076" s="99"/>
      <c r="AI1076" s="99"/>
      <c r="AJ1076" s="100"/>
      <c r="AK1076" s="98"/>
      <c r="AL1076" s="99"/>
      <c r="AM1076" s="99"/>
      <c r="AN1076" s="99"/>
      <c r="AO1076" s="99"/>
      <c r="AP1076" s="99"/>
      <c r="AQ1076" s="99"/>
      <c r="AR1076" s="99"/>
      <c r="AS1076" s="99"/>
      <c r="AT1076" s="100"/>
      <c r="AU1076" s="98"/>
      <c r="AV1076" s="99"/>
      <c r="AW1076" s="99"/>
      <c r="AX1076" s="99"/>
      <c r="AY1076" s="99"/>
      <c r="AZ1076" s="99"/>
      <c r="BA1076" s="99"/>
      <c r="BB1076" s="100"/>
      <c r="BC1076" s="69"/>
      <c r="BD1076" s="102"/>
      <c r="BE1076" s="408"/>
      <c r="BF1076" s="409"/>
      <c r="BG1076" s="74"/>
      <c r="BH1076" s="75"/>
      <c r="BI1076" s="76"/>
      <c r="BJ1076" s="77"/>
      <c r="BL1076" s="210"/>
      <c r="BM1076" s="143"/>
    </row>
    <row r="1077" spans="1:65" ht="10.199999999999999" hidden="1" customHeight="1">
      <c r="A1077" s="25"/>
      <c r="B1077" s="337"/>
      <c r="C1077" s="424"/>
      <c r="D1077" s="15"/>
      <c r="E1077" s="101"/>
      <c r="F1077" s="101"/>
      <c r="G1077" s="101"/>
      <c r="H1077" s="323"/>
      <c r="I1077" s="402"/>
      <c r="J1077" s="403"/>
      <c r="K1077" s="403"/>
      <c r="L1077" s="403"/>
      <c r="M1077" s="403"/>
      <c r="N1077" s="78"/>
      <c r="O1077" s="95"/>
      <c r="P1077" s="96"/>
      <c r="Q1077" s="96"/>
      <c r="R1077" s="96"/>
      <c r="S1077" s="96"/>
      <c r="T1077" s="96"/>
      <c r="U1077" s="96"/>
      <c r="V1077" s="97"/>
      <c r="W1077" s="95"/>
      <c r="X1077" s="96"/>
      <c r="Y1077" s="96"/>
      <c r="Z1077" s="96"/>
      <c r="AA1077" s="96"/>
      <c r="AB1077" s="96"/>
      <c r="AC1077" s="96"/>
      <c r="AD1077" s="97"/>
      <c r="AE1077" s="95"/>
      <c r="AF1077" s="96"/>
      <c r="AG1077" s="96"/>
      <c r="AH1077" s="96"/>
      <c r="AI1077" s="96"/>
      <c r="AJ1077" s="97"/>
      <c r="AK1077" s="95"/>
      <c r="AL1077" s="96"/>
      <c r="AM1077" s="96"/>
      <c r="AN1077" s="96"/>
      <c r="AO1077" s="96"/>
      <c r="AP1077" s="96"/>
      <c r="AQ1077" s="96"/>
      <c r="AR1077" s="96"/>
      <c r="AS1077" s="96"/>
      <c r="AT1077" s="97"/>
      <c r="AU1077" s="95"/>
      <c r="AV1077" s="96"/>
      <c r="AW1077" s="96"/>
      <c r="AX1077" s="96"/>
      <c r="AY1077" s="96"/>
      <c r="AZ1077" s="96"/>
      <c r="BA1077" s="96"/>
      <c r="BB1077" s="97"/>
      <c r="BC1077" s="82"/>
      <c r="BD1077" s="102"/>
      <c r="BE1077" s="410"/>
      <c r="BF1077" s="411"/>
      <c r="BG1077" s="88"/>
      <c r="BH1077" s="89"/>
      <c r="BI1077" s="90"/>
      <c r="BJ1077" s="91"/>
      <c r="BL1077" s="211"/>
      <c r="BM1077" s="142"/>
    </row>
    <row r="1078" spans="1:65" ht="10.199999999999999" hidden="1" customHeight="1">
      <c r="A1078" s="25"/>
      <c r="B1078" s="337"/>
      <c r="C1078" s="424"/>
      <c r="D1078" s="15"/>
      <c r="E1078" s="101"/>
      <c r="F1078" s="101"/>
      <c r="G1078" s="101"/>
      <c r="H1078" s="323"/>
      <c r="I1078" s="400"/>
      <c r="J1078" s="401"/>
      <c r="K1078" s="401"/>
      <c r="L1078" s="401"/>
      <c r="M1078" s="401"/>
      <c r="N1078" s="65"/>
      <c r="O1078" s="98"/>
      <c r="P1078" s="99"/>
      <c r="Q1078" s="99"/>
      <c r="R1078" s="99"/>
      <c r="S1078" s="99"/>
      <c r="T1078" s="99"/>
      <c r="U1078" s="99"/>
      <c r="V1078" s="100"/>
      <c r="W1078" s="98"/>
      <c r="X1078" s="99"/>
      <c r="Y1078" s="99"/>
      <c r="Z1078" s="99"/>
      <c r="AA1078" s="99"/>
      <c r="AB1078" s="99"/>
      <c r="AC1078" s="99"/>
      <c r="AD1078" s="100"/>
      <c r="AE1078" s="98"/>
      <c r="AF1078" s="99"/>
      <c r="AG1078" s="99"/>
      <c r="AH1078" s="99"/>
      <c r="AI1078" s="99"/>
      <c r="AJ1078" s="100"/>
      <c r="AK1078" s="98"/>
      <c r="AL1078" s="99"/>
      <c r="AM1078" s="99"/>
      <c r="AN1078" s="99"/>
      <c r="AO1078" s="99"/>
      <c r="AP1078" s="99"/>
      <c r="AQ1078" s="99"/>
      <c r="AR1078" s="99"/>
      <c r="AS1078" s="99"/>
      <c r="AT1078" s="100"/>
      <c r="AU1078" s="98"/>
      <c r="AV1078" s="99"/>
      <c r="AW1078" s="99"/>
      <c r="AX1078" s="99"/>
      <c r="AY1078" s="99"/>
      <c r="AZ1078" s="99"/>
      <c r="BA1078" s="99"/>
      <c r="BB1078" s="100"/>
      <c r="BC1078" s="69"/>
      <c r="BD1078" s="102"/>
      <c r="BE1078" s="408"/>
      <c r="BF1078" s="409"/>
      <c r="BG1078" s="74"/>
      <c r="BH1078" s="75"/>
      <c r="BI1078" s="76"/>
      <c r="BJ1078" s="77"/>
      <c r="BL1078" s="210"/>
      <c r="BM1078" s="143"/>
    </row>
    <row r="1079" spans="1:65" ht="10.199999999999999" hidden="1" customHeight="1">
      <c r="A1079" s="25"/>
      <c r="B1079" s="337"/>
      <c r="C1079" s="424"/>
      <c r="D1079" s="15"/>
      <c r="E1079" s="101"/>
      <c r="F1079" s="101"/>
      <c r="G1079" s="101"/>
      <c r="H1079" s="323"/>
      <c r="I1079" s="402"/>
      <c r="J1079" s="403"/>
      <c r="K1079" s="403"/>
      <c r="L1079" s="403"/>
      <c r="M1079" s="403"/>
      <c r="N1079" s="78"/>
      <c r="O1079" s="95"/>
      <c r="P1079" s="96"/>
      <c r="Q1079" s="96"/>
      <c r="R1079" s="96"/>
      <c r="S1079" s="96"/>
      <c r="T1079" s="96"/>
      <c r="U1079" s="96"/>
      <c r="V1079" s="97"/>
      <c r="W1079" s="95"/>
      <c r="X1079" s="96"/>
      <c r="Y1079" s="96"/>
      <c r="Z1079" s="96"/>
      <c r="AA1079" s="96"/>
      <c r="AB1079" s="96"/>
      <c r="AC1079" s="96"/>
      <c r="AD1079" s="97"/>
      <c r="AE1079" s="95"/>
      <c r="AF1079" s="96"/>
      <c r="AG1079" s="96"/>
      <c r="AH1079" s="96"/>
      <c r="AI1079" s="96"/>
      <c r="AJ1079" s="97"/>
      <c r="AK1079" s="95"/>
      <c r="AL1079" s="96"/>
      <c r="AM1079" s="96"/>
      <c r="AN1079" s="96"/>
      <c r="AO1079" s="96"/>
      <c r="AP1079" s="96"/>
      <c r="AQ1079" s="96"/>
      <c r="AR1079" s="96"/>
      <c r="AS1079" s="96"/>
      <c r="AT1079" s="97"/>
      <c r="AU1079" s="95"/>
      <c r="AV1079" s="96"/>
      <c r="AW1079" s="96"/>
      <c r="AX1079" s="96"/>
      <c r="AY1079" s="96"/>
      <c r="AZ1079" s="96"/>
      <c r="BA1079" s="96"/>
      <c r="BB1079" s="97"/>
      <c r="BC1079" s="82"/>
      <c r="BD1079" s="102"/>
      <c r="BE1079" s="410"/>
      <c r="BF1079" s="411"/>
      <c r="BG1079" s="88"/>
      <c r="BH1079" s="89"/>
      <c r="BI1079" s="90"/>
      <c r="BJ1079" s="91"/>
      <c r="BL1079" s="211"/>
      <c r="BM1079" s="142"/>
    </row>
    <row r="1080" spans="1:65" ht="10.199999999999999" hidden="1" customHeight="1">
      <c r="A1080" s="25"/>
      <c r="B1080" s="337"/>
      <c r="C1080" s="424"/>
      <c r="D1080" s="15"/>
      <c r="E1080" s="101"/>
      <c r="F1080" s="101"/>
      <c r="G1080" s="101"/>
      <c r="H1080" s="323"/>
      <c r="I1080" s="400"/>
      <c r="J1080" s="401"/>
      <c r="K1080" s="401"/>
      <c r="L1080" s="401"/>
      <c r="M1080" s="401"/>
      <c r="N1080" s="65"/>
      <c r="O1080" s="98"/>
      <c r="P1080" s="99"/>
      <c r="Q1080" s="99"/>
      <c r="R1080" s="99"/>
      <c r="S1080" s="99"/>
      <c r="T1080" s="99"/>
      <c r="U1080" s="99"/>
      <c r="V1080" s="100"/>
      <c r="W1080" s="98"/>
      <c r="X1080" s="99"/>
      <c r="Y1080" s="99"/>
      <c r="Z1080" s="99"/>
      <c r="AA1080" s="99"/>
      <c r="AB1080" s="99"/>
      <c r="AC1080" s="99"/>
      <c r="AD1080" s="100"/>
      <c r="AE1080" s="98"/>
      <c r="AF1080" s="99"/>
      <c r="AG1080" s="99"/>
      <c r="AH1080" s="99"/>
      <c r="AI1080" s="99"/>
      <c r="AJ1080" s="100"/>
      <c r="AK1080" s="98"/>
      <c r="AL1080" s="99"/>
      <c r="AM1080" s="99"/>
      <c r="AN1080" s="99"/>
      <c r="AO1080" s="99"/>
      <c r="AP1080" s="99"/>
      <c r="AQ1080" s="99"/>
      <c r="AR1080" s="99"/>
      <c r="AS1080" s="99"/>
      <c r="AT1080" s="100"/>
      <c r="AU1080" s="98"/>
      <c r="AV1080" s="99"/>
      <c r="AW1080" s="99"/>
      <c r="AX1080" s="99"/>
      <c r="AY1080" s="99"/>
      <c r="AZ1080" s="99"/>
      <c r="BA1080" s="99"/>
      <c r="BB1080" s="100"/>
      <c r="BC1080" s="69"/>
      <c r="BD1080" s="102"/>
      <c r="BE1080" s="408"/>
      <c r="BF1080" s="409"/>
      <c r="BG1080" s="74"/>
      <c r="BH1080" s="75"/>
      <c r="BI1080" s="76"/>
      <c r="BJ1080" s="77"/>
      <c r="BL1080" s="210"/>
      <c r="BM1080" s="143"/>
    </row>
    <row r="1081" spans="1:65" ht="10.199999999999999" hidden="1" customHeight="1">
      <c r="A1081" s="25"/>
      <c r="B1081" s="337"/>
      <c r="C1081" s="424"/>
      <c r="D1081" s="15"/>
      <c r="E1081" s="101"/>
      <c r="F1081" s="101"/>
      <c r="G1081" s="101"/>
      <c r="H1081" s="323"/>
      <c r="I1081" s="402"/>
      <c r="J1081" s="403"/>
      <c r="K1081" s="403"/>
      <c r="L1081" s="403"/>
      <c r="M1081" s="403"/>
      <c r="N1081" s="78"/>
      <c r="O1081" s="95"/>
      <c r="P1081" s="96"/>
      <c r="Q1081" s="96"/>
      <c r="R1081" s="96"/>
      <c r="S1081" s="96"/>
      <c r="T1081" s="96"/>
      <c r="U1081" s="96"/>
      <c r="V1081" s="97"/>
      <c r="W1081" s="95"/>
      <c r="X1081" s="96"/>
      <c r="Y1081" s="96"/>
      <c r="Z1081" s="96"/>
      <c r="AA1081" s="96"/>
      <c r="AB1081" s="96"/>
      <c r="AC1081" s="96"/>
      <c r="AD1081" s="97"/>
      <c r="AE1081" s="95"/>
      <c r="AF1081" s="96"/>
      <c r="AG1081" s="96"/>
      <c r="AH1081" s="96"/>
      <c r="AI1081" s="96"/>
      <c r="AJ1081" s="97"/>
      <c r="AK1081" s="95"/>
      <c r="AL1081" s="96"/>
      <c r="AM1081" s="96"/>
      <c r="AN1081" s="96"/>
      <c r="AO1081" s="96"/>
      <c r="AP1081" s="96"/>
      <c r="AQ1081" s="96"/>
      <c r="AR1081" s="96"/>
      <c r="AS1081" s="96"/>
      <c r="AT1081" s="97"/>
      <c r="AU1081" s="95"/>
      <c r="AV1081" s="96"/>
      <c r="AW1081" s="96"/>
      <c r="AX1081" s="96"/>
      <c r="AY1081" s="96"/>
      <c r="AZ1081" s="96"/>
      <c r="BA1081" s="96"/>
      <c r="BB1081" s="97"/>
      <c r="BC1081" s="82"/>
      <c r="BD1081" s="102"/>
      <c r="BE1081" s="410"/>
      <c r="BF1081" s="411"/>
      <c r="BG1081" s="88"/>
      <c r="BH1081" s="89"/>
      <c r="BI1081" s="90"/>
      <c r="BJ1081" s="91"/>
      <c r="BL1081" s="211"/>
      <c r="BM1081" s="142"/>
    </row>
    <row r="1082" spans="1:65" ht="10.199999999999999" hidden="1" customHeight="1">
      <c r="A1082" s="25"/>
      <c r="B1082" s="337"/>
      <c r="C1082" s="424"/>
      <c r="D1082" s="15"/>
      <c r="E1082" s="101"/>
      <c r="F1082" s="101"/>
      <c r="G1082" s="101"/>
      <c r="H1082" s="323"/>
      <c r="I1082" s="400"/>
      <c r="J1082" s="401"/>
      <c r="K1082" s="401"/>
      <c r="L1082" s="401"/>
      <c r="M1082" s="401"/>
      <c r="N1082" s="65"/>
      <c r="O1082" s="98"/>
      <c r="P1082" s="99"/>
      <c r="Q1082" s="99"/>
      <c r="R1082" s="99"/>
      <c r="S1082" s="99"/>
      <c r="T1082" s="99"/>
      <c r="U1082" s="99"/>
      <c r="V1082" s="100"/>
      <c r="W1082" s="98"/>
      <c r="X1082" s="99"/>
      <c r="Y1082" s="99"/>
      <c r="Z1082" s="99"/>
      <c r="AA1082" s="99"/>
      <c r="AB1082" s="99"/>
      <c r="AC1082" s="99"/>
      <c r="AD1082" s="100"/>
      <c r="AE1082" s="98"/>
      <c r="AF1082" s="99"/>
      <c r="AG1082" s="99"/>
      <c r="AH1082" s="99"/>
      <c r="AI1082" s="99"/>
      <c r="AJ1082" s="100"/>
      <c r="AK1082" s="98"/>
      <c r="AL1082" s="99"/>
      <c r="AM1082" s="99"/>
      <c r="AN1082" s="99"/>
      <c r="AO1082" s="99"/>
      <c r="AP1082" s="99"/>
      <c r="AQ1082" s="99"/>
      <c r="AR1082" s="99"/>
      <c r="AS1082" s="99"/>
      <c r="AT1082" s="100"/>
      <c r="AU1082" s="98"/>
      <c r="AV1082" s="99"/>
      <c r="AW1082" s="99"/>
      <c r="AX1082" s="99"/>
      <c r="AY1082" s="99"/>
      <c r="AZ1082" s="99"/>
      <c r="BA1082" s="99"/>
      <c r="BB1082" s="100"/>
      <c r="BC1082" s="69"/>
      <c r="BD1082" s="102"/>
      <c r="BE1082" s="408"/>
      <c r="BF1082" s="409"/>
      <c r="BG1082" s="74"/>
      <c r="BH1082" s="75"/>
      <c r="BI1082" s="76"/>
      <c r="BJ1082" s="77"/>
      <c r="BL1082" s="210"/>
      <c r="BM1082" s="143"/>
    </row>
    <row r="1083" spans="1:65" ht="10.199999999999999" hidden="1" customHeight="1">
      <c r="A1083" s="25"/>
      <c r="B1083" s="337"/>
      <c r="C1083" s="424"/>
      <c r="D1083" s="15"/>
      <c r="E1083" s="101"/>
      <c r="F1083" s="101"/>
      <c r="G1083" s="101"/>
      <c r="H1083" s="323"/>
      <c r="I1083" s="402"/>
      <c r="J1083" s="403"/>
      <c r="K1083" s="403"/>
      <c r="L1083" s="403"/>
      <c r="M1083" s="403"/>
      <c r="N1083" s="78"/>
      <c r="O1083" s="95"/>
      <c r="P1083" s="96"/>
      <c r="Q1083" s="96"/>
      <c r="R1083" s="96"/>
      <c r="S1083" s="96"/>
      <c r="T1083" s="96"/>
      <c r="U1083" s="96"/>
      <c r="V1083" s="97"/>
      <c r="W1083" s="95"/>
      <c r="X1083" s="96"/>
      <c r="Y1083" s="96"/>
      <c r="Z1083" s="96"/>
      <c r="AA1083" s="96"/>
      <c r="AB1083" s="96"/>
      <c r="AC1083" s="96"/>
      <c r="AD1083" s="97"/>
      <c r="AE1083" s="95"/>
      <c r="AF1083" s="96"/>
      <c r="AG1083" s="96"/>
      <c r="AH1083" s="96"/>
      <c r="AI1083" s="96"/>
      <c r="AJ1083" s="97"/>
      <c r="AK1083" s="95"/>
      <c r="AL1083" s="96"/>
      <c r="AM1083" s="96"/>
      <c r="AN1083" s="96"/>
      <c r="AO1083" s="96"/>
      <c r="AP1083" s="96"/>
      <c r="AQ1083" s="96"/>
      <c r="AR1083" s="96"/>
      <c r="AS1083" s="96"/>
      <c r="AT1083" s="97"/>
      <c r="AU1083" s="95"/>
      <c r="AV1083" s="96"/>
      <c r="AW1083" s="96"/>
      <c r="AX1083" s="96"/>
      <c r="AY1083" s="96"/>
      <c r="AZ1083" s="96"/>
      <c r="BA1083" s="96"/>
      <c r="BB1083" s="97"/>
      <c r="BC1083" s="82"/>
      <c r="BD1083" s="102"/>
      <c r="BE1083" s="410"/>
      <c r="BF1083" s="411"/>
      <c r="BG1083" s="88"/>
      <c r="BH1083" s="89"/>
      <c r="BI1083" s="90"/>
      <c r="BJ1083" s="91"/>
      <c r="BL1083" s="211"/>
      <c r="BM1083" s="142"/>
    </row>
    <row r="1084" spans="1:65" ht="10.199999999999999" hidden="1" customHeight="1" thickBot="1">
      <c r="A1084" s="25"/>
      <c r="B1084" s="337"/>
      <c r="C1084" s="424"/>
      <c r="D1084" s="15"/>
      <c r="E1084" s="101"/>
      <c r="F1084" s="101"/>
      <c r="G1084" s="101"/>
      <c r="H1084" s="323"/>
      <c r="I1084" s="400"/>
      <c r="J1084" s="401"/>
      <c r="K1084" s="401"/>
      <c r="L1084" s="401"/>
      <c r="M1084" s="401"/>
      <c r="N1084" s="65"/>
      <c r="O1084" s="98"/>
      <c r="P1084" s="99"/>
      <c r="Q1084" s="99"/>
      <c r="R1084" s="99"/>
      <c r="S1084" s="99"/>
      <c r="T1084" s="99"/>
      <c r="U1084" s="99"/>
      <c r="V1084" s="100"/>
      <c r="W1084" s="98"/>
      <c r="X1084" s="99"/>
      <c r="Y1084" s="99"/>
      <c r="Z1084" s="99"/>
      <c r="AA1084" s="99"/>
      <c r="AB1084" s="99"/>
      <c r="AC1084" s="99"/>
      <c r="AD1084" s="100"/>
      <c r="AE1084" s="98"/>
      <c r="AF1084" s="99"/>
      <c r="AG1084" s="99"/>
      <c r="AH1084" s="99"/>
      <c r="AI1084" s="99"/>
      <c r="AJ1084" s="100"/>
      <c r="AK1084" s="98"/>
      <c r="AL1084" s="99"/>
      <c r="AM1084" s="99"/>
      <c r="AN1084" s="99"/>
      <c r="AO1084" s="99"/>
      <c r="AP1084" s="99"/>
      <c r="AQ1084" s="99"/>
      <c r="AR1084" s="99"/>
      <c r="AS1084" s="99"/>
      <c r="AT1084" s="100"/>
      <c r="AU1084" s="98"/>
      <c r="AV1084" s="99"/>
      <c r="AW1084" s="99"/>
      <c r="AX1084" s="99"/>
      <c r="AY1084" s="99"/>
      <c r="AZ1084" s="99"/>
      <c r="BA1084" s="99"/>
      <c r="BB1084" s="100"/>
      <c r="BC1084" s="69"/>
      <c r="BD1084" s="102"/>
      <c r="BE1084" s="412"/>
      <c r="BF1084" s="413"/>
      <c r="BG1084" s="104"/>
      <c r="BH1084" s="105"/>
      <c r="BI1084" s="106"/>
      <c r="BJ1084" s="107"/>
      <c r="BL1084" s="213"/>
      <c r="BM1084" s="151"/>
    </row>
    <row r="1085" spans="1:65" ht="10.199999999999999" hidden="1" customHeight="1" thickBot="1">
      <c r="B1085" s="337"/>
      <c r="C1085" s="425"/>
      <c r="D1085" s="17"/>
      <c r="E1085" s="140"/>
      <c r="F1085" s="140"/>
      <c r="G1085" s="140"/>
      <c r="H1085" s="11"/>
      <c r="I1085" s="19"/>
      <c r="J1085" s="19"/>
      <c r="K1085" s="19"/>
      <c r="L1085" s="19"/>
      <c r="M1085" s="19"/>
      <c r="N1085" s="12"/>
      <c r="O1085" s="27"/>
      <c r="P1085" s="28"/>
      <c r="Q1085" s="27"/>
      <c r="R1085" s="28"/>
      <c r="S1085" s="27"/>
      <c r="T1085" s="28"/>
      <c r="U1085" s="27"/>
      <c r="V1085" s="28"/>
      <c r="W1085" s="27"/>
      <c r="X1085" s="28"/>
      <c r="Y1085" s="27"/>
      <c r="Z1085" s="28"/>
      <c r="AA1085" s="27"/>
      <c r="AB1085" s="28"/>
      <c r="AC1085" s="27"/>
      <c r="AD1085" s="28"/>
      <c r="AE1085" s="27"/>
      <c r="AF1085" s="28"/>
      <c r="AG1085" s="27"/>
      <c r="AH1085" s="28"/>
      <c r="AI1085" s="27"/>
      <c r="AJ1085" s="28"/>
      <c r="AK1085" s="27"/>
      <c r="AL1085" s="28"/>
      <c r="AM1085" s="27"/>
      <c r="AN1085" s="28"/>
      <c r="AO1085" s="27"/>
      <c r="AP1085" s="28"/>
      <c r="AQ1085" s="27"/>
      <c r="AR1085" s="28"/>
      <c r="AS1085" s="27"/>
      <c r="AT1085" s="28"/>
      <c r="AU1085" s="27"/>
      <c r="AV1085" s="28"/>
      <c r="AW1085" s="27"/>
      <c r="AX1085" s="28"/>
      <c r="AY1085" s="27"/>
      <c r="AZ1085" s="28"/>
      <c r="BA1085" s="27"/>
      <c r="BB1085" s="28"/>
      <c r="BC1085" s="18"/>
      <c r="BD1085" s="103"/>
      <c r="BE1085" s="109"/>
      <c r="BF1085" s="109"/>
      <c r="BG1085" s="108"/>
      <c r="BH1085" s="109"/>
      <c r="BI1085" s="109"/>
      <c r="BJ1085" s="109"/>
      <c r="BK1085" s="45"/>
      <c r="BL1085" s="109"/>
      <c r="BM1085" s="152"/>
    </row>
    <row r="1086" spans="1:65" ht="10.199999999999999" hidden="1" customHeight="1"/>
  </sheetData>
  <sheetProtection algorithmName="SHA-512" hashValue="W624GH7cZGPA5NvCVqYh9QRJNiPz6/rv1nuiAPQcEZNkLUqX1qXSoo4RFuoshkx3H8qnHcauMi7BRDvVP6L7aA==" saltValue="/GMzy5635VfyKK5fsC2UlA==" spinCount="100000" sheet="1" objects="1" scenarios="1" selectLockedCells="1"/>
  <mergeCells count="3377">
    <mergeCell ref="BE1054:BF1054"/>
    <mergeCell ref="BE1004:BF1004"/>
    <mergeCell ref="BE724:BF724"/>
    <mergeCell ref="BE725:BF725"/>
    <mergeCell ref="BE759:BF759"/>
    <mergeCell ref="BE760:BF760"/>
    <mergeCell ref="BE794:BF794"/>
    <mergeCell ref="BE795:BF795"/>
    <mergeCell ref="BE829:BF829"/>
    <mergeCell ref="BE830:BF830"/>
    <mergeCell ref="BE864:BF864"/>
    <mergeCell ref="BE865:BF865"/>
    <mergeCell ref="BE899:BF899"/>
    <mergeCell ref="BE900:BF900"/>
    <mergeCell ref="BE934:BF934"/>
    <mergeCell ref="BE804:BF804"/>
    <mergeCell ref="BE1049:BF1049"/>
    <mergeCell ref="BE1009:BF1009"/>
    <mergeCell ref="BE1010:BF1010"/>
    <mergeCell ref="BE1005:BF1005"/>
    <mergeCell ref="BE1011:BF1011"/>
    <mergeCell ref="BE996:BF996"/>
    <mergeCell ref="BE998:BF998"/>
    <mergeCell ref="BE953:BF953"/>
    <mergeCell ref="BE952:BF952"/>
    <mergeCell ref="BE731:BF731"/>
    <mergeCell ref="BE774:BF774"/>
    <mergeCell ref="BE839:BF839"/>
    <mergeCell ref="BE852:BF852"/>
    <mergeCell ref="BE802:BF802"/>
    <mergeCell ref="BE737:BF738"/>
    <mergeCell ref="BE793:BF793"/>
    <mergeCell ref="BE811:BF811"/>
    <mergeCell ref="BE556:BF556"/>
    <mergeCell ref="BE791:BF791"/>
    <mergeCell ref="BE778:BF778"/>
    <mergeCell ref="BE888:BF888"/>
    <mergeCell ref="BE789:BF789"/>
    <mergeCell ref="BE777:BF777"/>
    <mergeCell ref="BE788:BF788"/>
    <mergeCell ref="BE620:BF620"/>
    <mergeCell ref="BE803:BF803"/>
    <mergeCell ref="BE754:BF754"/>
    <mergeCell ref="BE971:BF971"/>
    <mergeCell ref="BE585:BF585"/>
    <mergeCell ref="BE619:BF619"/>
    <mergeCell ref="BE555:BF555"/>
    <mergeCell ref="BE935:BF935"/>
    <mergeCell ref="BE775:BF775"/>
    <mergeCell ref="BE637:BF637"/>
    <mergeCell ref="BE632:BF633"/>
    <mergeCell ref="BE809:BF809"/>
    <mergeCell ref="BE708:BF708"/>
    <mergeCell ref="BE779:BF779"/>
    <mergeCell ref="BE702:BF703"/>
    <mergeCell ref="BE653:BF653"/>
    <mergeCell ref="BE776:BF776"/>
    <mergeCell ref="BE949:BF949"/>
    <mergeCell ref="BE891:BF891"/>
    <mergeCell ref="BE813:BF813"/>
    <mergeCell ref="BE656:BF656"/>
    <mergeCell ref="BE782:BF782"/>
    <mergeCell ref="BE690:BF690"/>
    <mergeCell ref="BE678:BF678"/>
    <mergeCell ref="BE300:BF300"/>
    <mergeCell ref="BE206:BF206"/>
    <mergeCell ref="BE586:BF586"/>
    <mergeCell ref="BE292:BF292"/>
    <mergeCell ref="BE291:BF291"/>
    <mergeCell ref="BE290:BF290"/>
    <mergeCell ref="BE294:BF294"/>
    <mergeCell ref="BE293:BF293"/>
    <mergeCell ref="BE221:BF221"/>
    <mergeCell ref="BE434:BF434"/>
    <mergeCell ref="BE321:BF321"/>
    <mergeCell ref="BE479:BF479"/>
    <mergeCell ref="BE480:BF480"/>
    <mergeCell ref="BE514:BF514"/>
    <mergeCell ref="BE515:BF515"/>
    <mergeCell ref="BE549:BF549"/>
    <mergeCell ref="BE542:BF542"/>
    <mergeCell ref="BE584:BF584"/>
    <mergeCell ref="BE459:BF459"/>
    <mergeCell ref="BE575:BF575"/>
    <mergeCell ref="BE474:BF474"/>
    <mergeCell ref="BE534:BF534"/>
    <mergeCell ref="BE507:BF507"/>
    <mergeCell ref="BE532:BF532"/>
    <mergeCell ref="BE485:BF485"/>
    <mergeCell ref="BE570:BF570"/>
    <mergeCell ref="BE554:BF554"/>
    <mergeCell ref="BE463:BF463"/>
    <mergeCell ref="BE510:BF510"/>
    <mergeCell ref="BE406:BF406"/>
    <mergeCell ref="BE405:BF405"/>
    <mergeCell ref="BE329:BF329"/>
    <mergeCell ref="BE129:BF129"/>
    <mergeCell ref="BE130:BF130"/>
    <mergeCell ref="BE164:BF164"/>
    <mergeCell ref="BE165:BF165"/>
    <mergeCell ref="BE199:BF199"/>
    <mergeCell ref="BE200:BF200"/>
    <mergeCell ref="BE234:BF234"/>
    <mergeCell ref="BE235:BF235"/>
    <mergeCell ref="BE269:BF269"/>
    <mergeCell ref="BE270:BF270"/>
    <mergeCell ref="I998:M998"/>
    <mergeCell ref="I1042:M1042"/>
    <mergeCell ref="I1011:M1011"/>
    <mergeCell ref="BE437:BF437"/>
    <mergeCell ref="BE395:BF395"/>
    <mergeCell ref="I1036:M1036"/>
    <mergeCell ref="P913:Q913"/>
    <mergeCell ref="BE462:BF462"/>
    <mergeCell ref="BE471:BF471"/>
    <mergeCell ref="BE500:BF500"/>
    <mergeCell ref="I1021:M1021"/>
    <mergeCell ref="I1022:M1022"/>
    <mergeCell ref="T1018:U1018"/>
    <mergeCell ref="V1018:W1018"/>
    <mergeCell ref="X1018:Y1018"/>
    <mergeCell ref="Z1018:AA1018"/>
    <mergeCell ref="AZ1018:BA1018"/>
    <mergeCell ref="BB1018:BC1018"/>
    <mergeCell ref="AN1018:AO1018"/>
    <mergeCell ref="AP1018:AQ1018"/>
    <mergeCell ref="AR1018:AS1018"/>
    <mergeCell ref="AT1018:AU1018"/>
    <mergeCell ref="I1049:M1049"/>
    <mergeCell ref="C1018:C1050"/>
    <mergeCell ref="E1018:G1018"/>
    <mergeCell ref="N1018:O1018"/>
    <mergeCell ref="P1018:Q1018"/>
    <mergeCell ref="I1009:M1009"/>
    <mergeCell ref="E1019:G1020"/>
    <mergeCell ref="H1019:H1049"/>
    <mergeCell ref="I1008:M1008"/>
    <mergeCell ref="E1021:G1021"/>
    <mergeCell ref="BE1042:BF1042"/>
    <mergeCell ref="I1041:M1041"/>
    <mergeCell ref="BE1041:BF1041"/>
    <mergeCell ref="I1040:M1040"/>
    <mergeCell ref="I1039:M1039"/>
    <mergeCell ref="I1038:M1038"/>
    <mergeCell ref="BE1038:BF1038"/>
    <mergeCell ref="I1037:M1037"/>
    <mergeCell ref="I1048:M1048"/>
    <mergeCell ref="BE1048:BF1048"/>
    <mergeCell ref="AV1018:AW1018"/>
    <mergeCell ref="AX1018:AY1018"/>
    <mergeCell ref="AB1018:AC1018"/>
    <mergeCell ref="R1018:S1018"/>
    <mergeCell ref="AD1018:AE1018"/>
    <mergeCell ref="AF1018:AG1018"/>
    <mergeCell ref="AH1018:AI1018"/>
    <mergeCell ref="AJ1018:AK1018"/>
    <mergeCell ref="AL1018:AM1018"/>
    <mergeCell ref="BE1039:BF1039"/>
    <mergeCell ref="BE1040:BF1040"/>
    <mergeCell ref="BE1037:BF1037"/>
    <mergeCell ref="H949:H979"/>
    <mergeCell ref="I949:M949"/>
    <mergeCell ref="I978:M978"/>
    <mergeCell ref="E951:G951"/>
    <mergeCell ref="BH1017:BI1018"/>
    <mergeCell ref="BJ1017:BJ1018"/>
    <mergeCell ref="E984:G985"/>
    <mergeCell ref="H984:H1014"/>
    <mergeCell ref="I984:M984"/>
    <mergeCell ref="BE984:BF984"/>
    <mergeCell ref="E986:G986"/>
    <mergeCell ref="E987:G988"/>
    <mergeCell ref="E989:F989"/>
    <mergeCell ref="I1047:M1047"/>
    <mergeCell ref="BE1047:BF1047"/>
    <mergeCell ref="I1046:M1046"/>
    <mergeCell ref="BE1046:BF1046"/>
    <mergeCell ref="I1045:M1045"/>
    <mergeCell ref="BE1045:BF1045"/>
    <mergeCell ref="I1044:M1044"/>
    <mergeCell ref="BE1044:BF1044"/>
    <mergeCell ref="I1043:M1043"/>
    <mergeCell ref="BE1043:BF1043"/>
    <mergeCell ref="I1019:M1019"/>
    <mergeCell ref="BE1019:BF1019"/>
    <mergeCell ref="I997:M997"/>
    <mergeCell ref="E990:F990"/>
    <mergeCell ref="I990:M990"/>
    <mergeCell ref="E998:F998"/>
    <mergeCell ref="I996:M996"/>
    <mergeCell ref="BE964:BF964"/>
    <mergeCell ref="BE994:BF994"/>
    <mergeCell ref="BE993:BF993"/>
    <mergeCell ref="BE992:BF992"/>
    <mergeCell ref="I963:M963"/>
    <mergeCell ref="I993:M993"/>
    <mergeCell ref="E996:F996"/>
    <mergeCell ref="E997:F997"/>
    <mergeCell ref="C1017:BC1017"/>
    <mergeCell ref="BE1017:BF1018"/>
    <mergeCell ref="BG1017:BG1018"/>
    <mergeCell ref="BE1013:BF1013"/>
    <mergeCell ref="I1012:M1012"/>
    <mergeCell ref="BE1012:BF1012"/>
    <mergeCell ref="E952:G953"/>
    <mergeCell ref="E954:F954"/>
    <mergeCell ref="I977:M977"/>
    <mergeCell ref="BE977:BF977"/>
    <mergeCell ref="C948:C980"/>
    <mergeCell ref="BE1008:BF1008"/>
    <mergeCell ref="E991:F991"/>
    <mergeCell ref="I991:M991"/>
    <mergeCell ref="BE991:BF991"/>
    <mergeCell ref="BE990:BF990"/>
    <mergeCell ref="BE963:BF963"/>
    <mergeCell ref="E964:F964"/>
    <mergeCell ref="I962:M962"/>
    <mergeCell ref="BE962:BF962"/>
    <mergeCell ref="E963:F963"/>
    <mergeCell ref="I961:M961"/>
    <mergeCell ref="BE961:BF961"/>
    <mergeCell ref="E961:F961"/>
    <mergeCell ref="E962:F962"/>
    <mergeCell ref="I968:M968"/>
    <mergeCell ref="I942:M942"/>
    <mergeCell ref="BE942:BF942"/>
    <mergeCell ref="I938:M938"/>
    <mergeCell ref="BE938:BF938"/>
    <mergeCell ref="BJ947:BJ948"/>
    <mergeCell ref="I979:M979"/>
    <mergeCell ref="BE979:BF979"/>
    <mergeCell ref="C983:C1015"/>
    <mergeCell ref="E983:G983"/>
    <mergeCell ref="N983:O983"/>
    <mergeCell ref="P983:Q983"/>
    <mergeCell ref="R983:S983"/>
    <mergeCell ref="T983:U983"/>
    <mergeCell ref="V983:W983"/>
    <mergeCell ref="X983:Y983"/>
    <mergeCell ref="Z983:AA983"/>
    <mergeCell ref="I999:M999"/>
    <mergeCell ref="E992:F992"/>
    <mergeCell ref="I992:M992"/>
    <mergeCell ref="I1007:M1007"/>
    <mergeCell ref="E999:F999"/>
    <mergeCell ref="AJ983:AK983"/>
    <mergeCell ref="AL983:AM983"/>
    <mergeCell ref="AN983:AO983"/>
    <mergeCell ref="E993:F993"/>
    <mergeCell ref="I1014:M1014"/>
    <mergeCell ref="E995:F995"/>
    <mergeCell ref="I995:M995"/>
    <mergeCell ref="E994:F994"/>
    <mergeCell ref="I994:M994"/>
    <mergeCell ref="BE997:BF997"/>
    <mergeCell ref="BE995:BF995"/>
    <mergeCell ref="BE915:BF915"/>
    <mergeCell ref="BE917:BF917"/>
    <mergeCell ref="I916:M916"/>
    <mergeCell ref="BE916:BF916"/>
    <mergeCell ref="I915:M915"/>
    <mergeCell ref="E925:F925"/>
    <mergeCell ref="I925:M925"/>
    <mergeCell ref="I943:M943"/>
    <mergeCell ref="BE943:BF943"/>
    <mergeCell ref="C913:C945"/>
    <mergeCell ref="E913:G913"/>
    <mergeCell ref="N913:O913"/>
    <mergeCell ref="BG947:BG948"/>
    <mergeCell ref="BH947:BI948"/>
    <mergeCell ref="BM947:BM948"/>
    <mergeCell ref="C982:BC982"/>
    <mergeCell ref="BE982:BF983"/>
    <mergeCell ref="BG982:BG983"/>
    <mergeCell ref="BH982:BI983"/>
    <mergeCell ref="BJ982:BJ983"/>
    <mergeCell ref="AB983:AC983"/>
    <mergeCell ref="AD983:AE983"/>
    <mergeCell ref="AF983:AG983"/>
    <mergeCell ref="AH983:AI983"/>
    <mergeCell ref="R913:S913"/>
    <mergeCell ref="BG912:BG913"/>
    <mergeCell ref="BH912:BI913"/>
    <mergeCell ref="BJ912:BJ913"/>
    <mergeCell ref="AB913:AC913"/>
    <mergeCell ref="AD913:AE913"/>
    <mergeCell ref="AF913:AG913"/>
    <mergeCell ref="AH913:AI913"/>
    <mergeCell ref="E916:G916"/>
    <mergeCell ref="E917:G918"/>
    <mergeCell ref="E919:F919"/>
    <mergeCell ref="I933:M933"/>
    <mergeCell ref="BE933:BF933"/>
    <mergeCell ref="I932:M932"/>
    <mergeCell ref="BE931:BF931"/>
    <mergeCell ref="I930:M930"/>
    <mergeCell ref="T913:U913"/>
    <mergeCell ref="V913:W913"/>
    <mergeCell ref="X913:Y913"/>
    <mergeCell ref="Z913:AA913"/>
    <mergeCell ref="I893:M893"/>
    <mergeCell ref="BE893:BF893"/>
    <mergeCell ref="E894:F894"/>
    <mergeCell ref="E922:F922"/>
    <mergeCell ref="I922:M922"/>
    <mergeCell ref="BE922:BF922"/>
    <mergeCell ref="E921:F921"/>
    <mergeCell ref="I921:M921"/>
    <mergeCell ref="BE921:BF921"/>
    <mergeCell ref="BE930:BF930"/>
    <mergeCell ref="E920:F920"/>
    <mergeCell ref="I920:M920"/>
    <mergeCell ref="BE920:BF920"/>
    <mergeCell ref="I919:M919"/>
    <mergeCell ref="BE919:BF919"/>
    <mergeCell ref="I918:M918"/>
    <mergeCell ref="BE918:BF918"/>
    <mergeCell ref="I917:M917"/>
    <mergeCell ref="E929:F929"/>
    <mergeCell ref="I927:M927"/>
    <mergeCell ref="AX878:AY878"/>
    <mergeCell ref="BE898:BF898"/>
    <mergeCell ref="I897:M897"/>
    <mergeCell ref="BE897:BF897"/>
    <mergeCell ref="I896:M896"/>
    <mergeCell ref="BE896:BF896"/>
    <mergeCell ref="I895:M895"/>
    <mergeCell ref="I891:M891"/>
    <mergeCell ref="I892:M892"/>
    <mergeCell ref="BE892:BF892"/>
    <mergeCell ref="E893:F893"/>
    <mergeCell ref="I907:M907"/>
    <mergeCell ref="BE907:BF907"/>
    <mergeCell ref="E914:G915"/>
    <mergeCell ref="AV913:AW913"/>
    <mergeCell ref="AX913:AY913"/>
    <mergeCell ref="AZ913:BA913"/>
    <mergeCell ref="BB913:BC913"/>
    <mergeCell ref="AJ913:AK913"/>
    <mergeCell ref="AL913:AM913"/>
    <mergeCell ref="AN913:AO913"/>
    <mergeCell ref="AP913:AQ913"/>
    <mergeCell ref="AR913:AS913"/>
    <mergeCell ref="AT913:AU913"/>
    <mergeCell ref="I909:M909"/>
    <mergeCell ref="BE909:BF909"/>
    <mergeCell ref="I908:M908"/>
    <mergeCell ref="C912:BC912"/>
    <mergeCell ref="BE912:BF913"/>
    <mergeCell ref="H914:H944"/>
    <mergeCell ref="I914:M914"/>
    <mergeCell ref="BE914:BF914"/>
    <mergeCell ref="BE906:BF906"/>
    <mergeCell ref="BE908:BF908"/>
    <mergeCell ref="E889:F889"/>
    <mergeCell ref="I888:M888"/>
    <mergeCell ref="E891:F891"/>
    <mergeCell ref="E892:F892"/>
    <mergeCell ref="H879:H909"/>
    <mergeCell ref="I879:M879"/>
    <mergeCell ref="I944:M944"/>
    <mergeCell ref="BE944:BF944"/>
    <mergeCell ref="BH877:BI878"/>
    <mergeCell ref="BJ877:BJ878"/>
    <mergeCell ref="I905:M905"/>
    <mergeCell ref="BE905:BF905"/>
    <mergeCell ref="I904:M904"/>
    <mergeCell ref="BE904:BF904"/>
    <mergeCell ref="I903:M903"/>
    <mergeCell ref="BE903:BF903"/>
    <mergeCell ref="I902:M902"/>
    <mergeCell ref="BE902:BF902"/>
    <mergeCell ref="I901:M901"/>
    <mergeCell ref="BE901:BF901"/>
    <mergeCell ref="I900:M900"/>
    <mergeCell ref="I899:M899"/>
    <mergeCell ref="I898:M898"/>
    <mergeCell ref="AZ878:BA878"/>
    <mergeCell ref="BB878:BC878"/>
    <mergeCell ref="AN878:AO878"/>
    <mergeCell ref="AP878:AQ878"/>
    <mergeCell ref="AR878:AS878"/>
    <mergeCell ref="AT878:AU878"/>
    <mergeCell ref="AV878:AW878"/>
    <mergeCell ref="I577:M577"/>
    <mergeCell ref="BE577:BF577"/>
    <mergeCell ref="BE565:BF565"/>
    <mergeCell ref="BE588:BF588"/>
    <mergeCell ref="I587:M587"/>
    <mergeCell ref="BE587:BF587"/>
    <mergeCell ref="P563:Q563"/>
    <mergeCell ref="R563:S563"/>
    <mergeCell ref="C877:BC877"/>
    <mergeCell ref="BE877:BF878"/>
    <mergeCell ref="BG877:BG878"/>
    <mergeCell ref="AB878:AC878"/>
    <mergeCell ref="AD878:AE878"/>
    <mergeCell ref="AF878:AG878"/>
    <mergeCell ref="AH878:AI878"/>
    <mergeCell ref="AJ878:AK878"/>
    <mergeCell ref="AL878:AM878"/>
    <mergeCell ref="C878:C910"/>
    <mergeCell ref="E878:G878"/>
    <mergeCell ref="N878:O878"/>
    <mergeCell ref="P878:Q878"/>
    <mergeCell ref="R878:S878"/>
    <mergeCell ref="T878:U878"/>
    <mergeCell ref="V878:W878"/>
    <mergeCell ref="X878:Y878"/>
    <mergeCell ref="Z878:AA878"/>
    <mergeCell ref="I894:M894"/>
    <mergeCell ref="BE894:BF894"/>
    <mergeCell ref="BE895:BF895"/>
    <mergeCell ref="I890:M890"/>
    <mergeCell ref="BE890:BF890"/>
    <mergeCell ref="I906:M906"/>
    <mergeCell ref="E570:F570"/>
    <mergeCell ref="I570:M570"/>
    <mergeCell ref="I588:M588"/>
    <mergeCell ref="AV563:AW563"/>
    <mergeCell ref="AX563:AY563"/>
    <mergeCell ref="BB563:BC563"/>
    <mergeCell ref="AJ563:AK563"/>
    <mergeCell ref="AL563:AM563"/>
    <mergeCell ref="BG562:BG563"/>
    <mergeCell ref="BH562:BI563"/>
    <mergeCell ref="BJ562:BJ563"/>
    <mergeCell ref="AB563:AC563"/>
    <mergeCell ref="AD563:AE563"/>
    <mergeCell ref="AF563:AG563"/>
    <mergeCell ref="AH563:AI563"/>
    <mergeCell ref="I592:M592"/>
    <mergeCell ref="BE592:BF592"/>
    <mergeCell ref="I591:M591"/>
    <mergeCell ref="BE591:BF591"/>
    <mergeCell ref="I585:M585"/>
    <mergeCell ref="I584:M584"/>
    <mergeCell ref="I583:M583"/>
    <mergeCell ref="BE583:BF583"/>
    <mergeCell ref="I582:M582"/>
    <mergeCell ref="BE582:BF582"/>
    <mergeCell ref="BE581:BF581"/>
    <mergeCell ref="I580:M580"/>
    <mergeCell ref="BE580:BF580"/>
    <mergeCell ref="I579:M579"/>
    <mergeCell ref="BE579:BF579"/>
    <mergeCell ref="I578:M578"/>
    <mergeCell ref="BE578:BF578"/>
    <mergeCell ref="C563:C595"/>
    <mergeCell ref="E563:G563"/>
    <mergeCell ref="N563:O563"/>
    <mergeCell ref="I545:M545"/>
    <mergeCell ref="BE545:BF545"/>
    <mergeCell ref="BE551:BF551"/>
    <mergeCell ref="I550:M550"/>
    <mergeCell ref="I549:M549"/>
    <mergeCell ref="T563:U563"/>
    <mergeCell ref="I581:M581"/>
    <mergeCell ref="I559:M559"/>
    <mergeCell ref="I575:M575"/>
    <mergeCell ref="I565:M565"/>
    <mergeCell ref="E578:F578"/>
    <mergeCell ref="I576:M576"/>
    <mergeCell ref="BE576:BF576"/>
    <mergeCell ref="E575:F575"/>
    <mergeCell ref="I586:M586"/>
    <mergeCell ref="I594:M594"/>
    <mergeCell ref="BE594:BF594"/>
    <mergeCell ref="I593:M593"/>
    <mergeCell ref="I590:M590"/>
    <mergeCell ref="BE590:BF590"/>
    <mergeCell ref="I589:M589"/>
    <mergeCell ref="BE589:BF589"/>
    <mergeCell ref="BE574:BF574"/>
    <mergeCell ref="E573:F573"/>
    <mergeCell ref="I573:M573"/>
    <mergeCell ref="BE573:BF573"/>
    <mergeCell ref="E571:F571"/>
    <mergeCell ref="I571:M571"/>
    <mergeCell ref="BE571:BF571"/>
    <mergeCell ref="E509:F509"/>
    <mergeCell ref="I538:M538"/>
    <mergeCell ref="I537:M537"/>
    <mergeCell ref="I536:M536"/>
    <mergeCell ref="I535:M535"/>
    <mergeCell ref="I534:M534"/>
    <mergeCell ref="E544:F544"/>
    <mergeCell ref="E532:G533"/>
    <mergeCell ref="E534:F534"/>
    <mergeCell ref="AN563:AO563"/>
    <mergeCell ref="AP563:AQ563"/>
    <mergeCell ref="AR563:AS563"/>
    <mergeCell ref="AT563:AU563"/>
    <mergeCell ref="I564:M564"/>
    <mergeCell ref="BE564:BF564"/>
    <mergeCell ref="BE541:BF541"/>
    <mergeCell ref="BE540:BF540"/>
    <mergeCell ref="I551:M551"/>
    <mergeCell ref="BE550:BF550"/>
    <mergeCell ref="I542:M542"/>
    <mergeCell ref="X563:Y563"/>
    <mergeCell ref="Z563:AA563"/>
    <mergeCell ref="AZ563:BA563"/>
    <mergeCell ref="C562:BC562"/>
    <mergeCell ref="BE562:BF563"/>
    <mergeCell ref="E564:G565"/>
    <mergeCell ref="H564:H594"/>
    <mergeCell ref="E579:F579"/>
    <mergeCell ref="E541:F541"/>
    <mergeCell ref="E542:F542"/>
    <mergeCell ref="BE547:BF547"/>
    <mergeCell ref="I546:M546"/>
    <mergeCell ref="AH528:AI528"/>
    <mergeCell ref="AJ528:AK528"/>
    <mergeCell ref="BE527:BF528"/>
    <mergeCell ref="AL528:AM528"/>
    <mergeCell ref="AX528:AY528"/>
    <mergeCell ref="I548:M548"/>
    <mergeCell ref="BE548:BF548"/>
    <mergeCell ref="BE539:BF539"/>
    <mergeCell ref="BE529:BF529"/>
    <mergeCell ref="BE535:BF535"/>
    <mergeCell ref="I555:M555"/>
    <mergeCell ref="BE552:BF552"/>
    <mergeCell ref="BE553:BF553"/>
    <mergeCell ref="BE531:BF531"/>
    <mergeCell ref="I530:M530"/>
    <mergeCell ref="BE530:BF530"/>
    <mergeCell ref="I531:M531"/>
    <mergeCell ref="I539:M539"/>
    <mergeCell ref="I554:M554"/>
    <mergeCell ref="I553:M553"/>
    <mergeCell ref="I552:M552"/>
    <mergeCell ref="BE546:BF546"/>
    <mergeCell ref="BB528:BC528"/>
    <mergeCell ref="AN528:AO528"/>
    <mergeCell ref="AP528:AQ528"/>
    <mergeCell ref="AR528:AS528"/>
    <mergeCell ref="AT528:AU528"/>
    <mergeCell ref="I518:M518"/>
    <mergeCell ref="BE518:BF518"/>
    <mergeCell ref="I517:M517"/>
    <mergeCell ref="BE517:BF517"/>
    <mergeCell ref="I516:M516"/>
    <mergeCell ref="BE516:BF516"/>
    <mergeCell ref="I515:M515"/>
    <mergeCell ref="BJ492:BJ493"/>
    <mergeCell ref="AD493:AE493"/>
    <mergeCell ref="AF493:AG493"/>
    <mergeCell ref="AH493:AI493"/>
    <mergeCell ref="BE523:BF523"/>
    <mergeCell ref="I522:M522"/>
    <mergeCell ref="N528:O528"/>
    <mergeCell ref="P528:Q528"/>
    <mergeCell ref="R528:S528"/>
    <mergeCell ref="T528:U528"/>
    <mergeCell ref="V528:W528"/>
    <mergeCell ref="X528:Y528"/>
    <mergeCell ref="Z528:AA528"/>
    <mergeCell ref="AZ528:BA528"/>
    <mergeCell ref="BG527:BG528"/>
    <mergeCell ref="I508:M508"/>
    <mergeCell ref="BE508:BF508"/>
    <mergeCell ref="BJ527:BJ528"/>
    <mergeCell ref="BH527:BI528"/>
    <mergeCell ref="BE519:BF519"/>
    <mergeCell ref="I514:M514"/>
    <mergeCell ref="I510:M510"/>
    <mergeCell ref="AB528:AC528"/>
    <mergeCell ref="AD528:AE528"/>
    <mergeCell ref="AF528:AG528"/>
    <mergeCell ref="BE511:BF511"/>
    <mergeCell ref="C492:BC492"/>
    <mergeCell ref="BG492:BG493"/>
    <mergeCell ref="BH492:BI493"/>
    <mergeCell ref="I498:M498"/>
    <mergeCell ref="BE498:BF498"/>
    <mergeCell ref="I497:M497"/>
    <mergeCell ref="C528:C560"/>
    <mergeCell ref="E528:G528"/>
    <mergeCell ref="E529:G530"/>
    <mergeCell ref="H529:H559"/>
    <mergeCell ref="I529:M529"/>
    <mergeCell ref="E531:G531"/>
    <mergeCell ref="E543:F543"/>
    <mergeCell ref="I541:M541"/>
    <mergeCell ref="E540:F540"/>
    <mergeCell ref="I540:M540"/>
    <mergeCell ref="BE559:BF559"/>
    <mergeCell ref="I558:M558"/>
    <mergeCell ref="BE558:BF558"/>
    <mergeCell ref="I533:M533"/>
    <mergeCell ref="BE533:BF533"/>
    <mergeCell ref="I547:M547"/>
    <mergeCell ref="E504:F504"/>
    <mergeCell ref="BE509:BF509"/>
    <mergeCell ref="I509:M509"/>
    <mergeCell ref="C493:C525"/>
    <mergeCell ref="AV528:AW528"/>
    <mergeCell ref="I521:M521"/>
    <mergeCell ref="BE521:BF521"/>
    <mergeCell ref="I520:M520"/>
    <mergeCell ref="BE522:BF522"/>
    <mergeCell ref="I524:M524"/>
    <mergeCell ref="BE524:BF524"/>
    <mergeCell ref="E493:G493"/>
    <mergeCell ref="E508:F508"/>
    <mergeCell ref="E505:F505"/>
    <mergeCell ref="I505:M505"/>
    <mergeCell ref="BE505:BF505"/>
    <mergeCell ref="H494:H524"/>
    <mergeCell ref="I532:M532"/>
    <mergeCell ref="BE538:BF538"/>
    <mergeCell ref="BE537:BF537"/>
    <mergeCell ref="BE536:BF536"/>
    <mergeCell ref="I523:M523"/>
    <mergeCell ref="BE492:BF493"/>
    <mergeCell ref="I504:M504"/>
    <mergeCell ref="BE504:BF504"/>
    <mergeCell ref="I506:M506"/>
    <mergeCell ref="BE506:BF506"/>
    <mergeCell ref="E499:F499"/>
    <mergeCell ref="BE520:BF520"/>
    <mergeCell ref="I519:M519"/>
    <mergeCell ref="BB493:BC493"/>
    <mergeCell ref="AJ493:AK493"/>
    <mergeCell ref="AL493:AM493"/>
    <mergeCell ref="AN493:AO493"/>
    <mergeCell ref="I499:M499"/>
    <mergeCell ref="BE499:BF499"/>
    <mergeCell ref="I513:M513"/>
    <mergeCell ref="BE513:BF513"/>
    <mergeCell ref="I512:M512"/>
    <mergeCell ref="BE512:BF512"/>
    <mergeCell ref="I511:M511"/>
    <mergeCell ref="BE496:BF496"/>
    <mergeCell ref="I495:M495"/>
    <mergeCell ref="BE495:BF495"/>
    <mergeCell ref="E494:G495"/>
    <mergeCell ref="AV493:AW493"/>
    <mergeCell ref="AX493:AY493"/>
    <mergeCell ref="AZ493:BA493"/>
    <mergeCell ref="I507:M507"/>
    <mergeCell ref="V493:W493"/>
    <mergeCell ref="X493:Y493"/>
    <mergeCell ref="Z493:AA493"/>
    <mergeCell ref="I494:M494"/>
    <mergeCell ref="BE494:BF494"/>
    <mergeCell ref="I486:M486"/>
    <mergeCell ref="I481:M481"/>
    <mergeCell ref="BE481:BF481"/>
    <mergeCell ref="I480:M480"/>
    <mergeCell ref="I489:M489"/>
    <mergeCell ref="BE489:BF489"/>
    <mergeCell ref="BE486:BF486"/>
    <mergeCell ref="I485:M485"/>
    <mergeCell ref="AB493:AC493"/>
    <mergeCell ref="H459:H489"/>
    <mergeCell ref="I459:M459"/>
    <mergeCell ref="I470:M470"/>
    <mergeCell ref="BE470:BF470"/>
    <mergeCell ref="I460:M460"/>
    <mergeCell ref="BE460:BF460"/>
    <mergeCell ref="E471:F471"/>
    <mergeCell ref="E470:F470"/>
    <mergeCell ref="BE483:BF483"/>
    <mergeCell ref="I482:M482"/>
    <mergeCell ref="BE482:BF482"/>
    <mergeCell ref="BE461:BF461"/>
    <mergeCell ref="Z458:AA458"/>
    <mergeCell ref="AX458:AY458"/>
    <mergeCell ref="C457:BC457"/>
    <mergeCell ref="BE457:BF458"/>
    <mergeCell ref="BG457:BG458"/>
    <mergeCell ref="C458:C490"/>
    <mergeCell ref="I473:M473"/>
    <mergeCell ref="BE473:BF473"/>
    <mergeCell ref="I472:M472"/>
    <mergeCell ref="BE472:BF472"/>
    <mergeCell ref="E473:F473"/>
    <mergeCell ref="E472:F472"/>
    <mergeCell ref="I471:M471"/>
    <mergeCell ref="E458:G458"/>
    <mergeCell ref="I479:M479"/>
    <mergeCell ref="I478:M478"/>
    <mergeCell ref="BE478:BF478"/>
    <mergeCell ref="I477:M477"/>
    <mergeCell ref="BE488:BF488"/>
    <mergeCell ref="I484:M484"/>
    <mergeCell ref="BE484:BF484"/>
    <mergeCell ref="I483:M483"/>
    <mergeCell ref="E459:G460"/>
    <mergeCell ref="AN458:AO458"/>
    <mergeCell ref="AZ458:BA458"/>
    <mergeCell ref="BB458:BC458"/>
    <mergeCell ref="BH457:BI458"/>
    <mergeCell ref="BE477:BF477"/>
    <mergeCell ref="I476:M476"/>
    <mergeCell ref="BE476:BF476"/>
    <mergeCell ref="I475:M475"/>
    <mergeCell ref="BE475:BF475"/>
    <mergeCell ref="I474:M474"/>
    <mergeCell ref="I465:M465"/>
    <mergeCell ref="BE465:BF465"/>
    <mergeCell ref="I464:M464"/>
    <mergeCell ref="BE464:BF464"/>
    <mergeCell ref="I463:M463"/>
    <mergeCell ref="AD458:AE458"/>
    <mergeCell ref="AF458:AG458"/>
    <mergeCell ref="AH458:AI458"/>
    <mergeCell ref="AL458:AM458"/>
    <mergeCell ref="P458:Q458"/>
    <mergeCell ref="R458:S458"/>
    <mergeCell ref="T458:U458"/>
    <mergeCell ref="V458:W458"/>
    <mergeCell ref="X458:Y458"/>
    <mergeCell ref="BE422:BF423"/>
    <mergeCell ref="E424:G425"/>
    <mergeCell ref="H424:H454"/>
    <mergeCell ref="E438:F438"/>
    <mergeCell ref="AJ458:AK458"/>
    <mergeCell ref="N458:O458"/>
    <mergeCell ref="E468:F468"/>
    <mergeCell ref="I468:M468"/>
    <mergeCell ref="BE468:BF468"/>
    <mergeCell ref="E467:F467"/>
    <mergeCell ref="I467:M467"/>
    <mergeCell ref="BE467:BF467"/>
    <mergeCell ref="E466:F466"/>
    <mergeCell ref="I466:M466"/>
    <mergeCell ref="BE466:BF466"/>
    <mergeCell ref="I462:M462"/>
    <mergeCell ref="I441:M441"/>
    <mergeCell ref="AT458:AU458"/>
    <mergeCell ref="AV458:AW458"/>
    <mergeCell ref="BE444:BF444"/>
    <mergeCell ref="BE445:BF445"/>
    <mergeCell ref="I433:M433"/>
    <mergeCell ref="BE433:BF433"/>
    <mergeCell ref="I432:M432"/>
    <mergeCell ref="BE432:BF432"/>
    <mergeCell ref="I431:M431"/>
    <mergeCell ref="BE431:BF431"/>
    <mergeCell ref="I430:M430"/>
    <mergeCell ref="BE430:BF430"/>
    <mergeCell ref="I429:M429"/>
    <mergeCell ref="BE429:BF429"/>
    <mergeCell ref="AB458:AC458"/>
    <mergeCell ref="BG422:BG423"/>
    <mergeCell ref="BH422:BI423"/>
    <mergeCell ref="BJ422:BJ423"/>
    <mergeCell ref="AB423:AC423"/>
    <mergeCell ref="AD423:AE423"/>
    <mergeCell ref="AF423:AG423"/>
    <mergeCell ref="AH423:AI423"/>
    <mergeCell ref="I452:M452"/>
    <mergeCell ref="BE452:BF452"/>
    <mergeCell ref="I454:M454"/>
    <mergeCell ref="BE454:BF454"/>
    <mergeCell ref="I453:M453"/>
    <mergeCell ref="BE453:BF453"/>
    <mergeCell ref="I451:M451"/>
    <mergeCell ref="BE451:BF451"/>
    <mergeCell ref="I450:M450"/>
    <mergeCell ref="BE450:BF450"/>
    <mergeCell ref="I449:M449"/>
    <mergeCell ref="I437:M437"/>
    <mergeCell ref="BE436:BF436"/>
    <mergeCell ref="I435:M435"/>
    <mergeCell ref="BE435:BF435"/>
    <mergeCell ref="I434:M434"/>
    <mergeCell ref="BE447:BF447"/>
    <mergeCell ref="I446:M446"/>
    <mergeCell ref="BE446:BF446"/>
    <mergeCell ref="I445:M445"/>
    <mergeCell ref="I444:M444"/>
    <mergeCell ref="I443:M443"/>
    <mergeCell ref="BE443:BF443"/>
    <mergeCell ref="I442:M442"/>
    <mergeCell ref="BE442:BF442"/>
    <mergeCell ref="BG387:BG388"/>
    <mergeCell ref="BH387:BI388"/>
    <mergeCell ref="BJ387:BJ388"/>
    <mergeCell ref="I419:M419"/>
    <mergeCell ref="BE419:BF419"/>
    <mergeCell ref="I418:M418"/>
    <mergeCell ref="BE418:BF418"/>
    <mergeCell ref="I409:M409"/>
    <mergeCell ref="I408:M408"/>
    <mergeCell ref="BE408:BF408"/>
    <mergeCell ref="I407:M407"/>
    <mergeCell ref="BE407:BF407"/>
    <mergeCell ref="E392:G393"/>
    <mergeCell ref="E394:F394"/>
    <mergeCell ref="I417:M417"/>
    <mergeCell ref="BE417:BF417"/>
    <mergeCell ref="E389:G390"/>
    <mergeCell ref="H389:H419"/>
    <mergeCell ref="I389:M389"/>
    <mergeCell ref="BE389:BF389"/>
    <mergeCell ref="E391:G391"/>
    <mergeCell ref="AZ388:BA388"/>
    <mergeCell ref="BB388:BC388"/>
    <mergeCell ref="E397:F397"/>
    <mergeCell ref="I397:M397"/>
    <mergeCell ref="BE397:BF397"/>
    <mergeCell ref="I396:M396"/>
    <mergeCell ref="BE396:BF396"/>
    <mergeCell ref="E395:F395"/>
    <mergeCell ref="BE410:BF410"/>
    <mergeCell ref="BE400:BF400"/>
    <mergeCell ref="I400:M400"/>
    <mergeCell ref="BJ457:BJ458"/>
    <mergeCell ref="E400:F400"/>
    <mergeCell ref="C423:C455"/>
    <mergeCell ref="C388:C420"/>
    <mergeCell ref="E388:G388"/>
    <mergeCell ref="N388:O388"/>
    <mergeCell ref="P388:Q388"/>
    <mergeCell ref="R388:S388"/>
    <mergeCell ref="T388:U388"/>
    <mergeCell ref="V388:W388"/>
    <mergeCell ref="X388:Y388"/>
    <mergeCell ref="Z388:AA388"/>
    <mergeCell ref="AX388:AY388"/>
    <mergeCell ref="I406:M406"/>
    <mergeCell ref="I405:M405"/>
    <mergeCell ref="I404:M404"/>
    <mergeCell ref="I403:M403"/>
    <mergeCell ref="R423:S423"/>
    <mergeCell ref="I436:M436"/>
    <mergeCell ref="E404:F404"/>
    <mergeCell ref="I402:M402"/>
    <mergeCell ref="E432:F432"/>
    <mergeCell ref="E431:F431"/>
    <mergeCell ref="E430:F430"/>
    <mergeCell ref="E423:G423"/>
    <mergeCell ref="I424:M424"/>
    <mergeCell ref="AN423:AO423"/>
    <mergeCell ref="AP423:AQ423"/>
    <mergeCell ref="AR423:AS423"/>
    <mergeCell ref="E403:F403"/>
    <mergeCell ref="I401:M401"/>
    <mergeCell ref="BE401:BF401"/>
    <mergeCell ref="I373:M373"/>
    <mergeCell ref="I383:M383"/>
    <mergeCell ref="BE383:BF383"/>
    <mergeCell ref="I381:M381"/>
    <mergeCell ref="BE381:BF381"/>
    <mergeCell ref="I380:M380"/>
    <mergeCell ref="BE380:BF380"/>
    <mergeCell ref="AB388:AC388"/>
    <mergeCell ref="AD388:AE388"/>
    <mergeCell ref="AF388:AG388"/>
    <mergeCell ref="AH388:AI388"/>
    <mergeCell ref="AJ388:AK388"/>
    <mergeCell ref="C387:BC387"/>
    <mergeCell ref="BE387:BF388"/>
    <mergeCell ref="I378:M378"/>
    <mergeCell ref="BE378:BF378"/>
    <mergeCell ref="I377:M377"/>
    <mergeCell ref="BE377:BF377"/>
    <mergeCell ref="I376:M376"/>
    <mergeCell ref="E369:F369"/>
    <mergeCell ref="I366:M366"/>
    <mergeCell ref="BE366:BF366"/>
    <mergeCell ref="E365:F365"/>
    <mergeCell ref="I365:M365"/>
    <mergeCell ref="BE365:BF365"/>
    <mergeCell ref="E364:F364"/>
    <mergeCell ref="I364:M364"/>
    <mergeCell ref="E353:G353"/>
    <mergeCell ref="I355:M355"/>
    <mergeCell ref="I362:M362"/>
    <mergeCell ref="H354:H384"/>
    <mergeCell ref="I354:M354"/>
    <mergeCell ref="E356:G356"/>
    <mergeCell ref="E357:G358"/>
    <mergeCell ref="E359:F359"/>
    <mergeCell ref="I372:M372"/>
    <mergeCell ref="I371:M371"/>
    <mergeCell ref="I359:M359"/>
    <mergeCell ref="Z353:AA353"/>
    <mergeCell ref="E362:F362"/>
    <mergeCell ref="BE354:BF354"/>
    <mergeCell ref="BE373:BF373"/>
    <mergeCell ref="BE372:BF372"/>
    <mergeCell ref="BE371:BF371"/>
    <mergeCell ref="BE361:BF361"/>
    <mergeCell ref="E363:F363"/>
    <mergeCell ref="E366:F366"/>
    <mergeCell ref="E367:F367"/>
    <mergeCell ref="I384:M384"/>
    <mergeCell ref="BE384:BF384"/>
    <mergeCell ref="I374:M374"/>
    <mergeCell ref="H319:H349"/>
    <mergeCell ref="I319:M319"/>
    <mergeCell ref="I333:M333"/>
    <mergeCell ref="I349:M349"/>
    <mergeCell ref="E327:F327"/>
    <mergeCell ref="C352:BC352"/>
    <mergeCell ref="C353:C385"/>
    <mergeCell ref="I325:M325"/>
    <mergeCell ref="BE325:BF325"/>
    <mergeCell ref="I324:M324"/>
    <mergeCell ref="BE324:BF324"/>
    <mergeCell ref="I323:M323"/>
    <mergeCell ref="BE323:BF323"/>
    <mergeCell ref="BE322:BF322"/>
    <mergeCell ref="I322:M322"/>
    <mergeCell ref="I326:M326"/>
    <mergeCell ref="BE326:BF326"/>
    <mergeCell ref="I367:M367"/>
    <mergeCell ref="BE367:BF367"/>
    <mergeCell ref="BE376:BF376"/>
    <mergeCell ref="I375:M375"/>
    <mergeCell ref="BE370:BF370"/>
    <mergeCell ref="I369:M369"/>
    <mergeCell ref="BE369:BF369"/>
    <mergeCell ref="I368:M368"/>
    <mergeCell ref="BE368:BF368"/>
    <mergeCell ref="P353:Q353"/>
    <mergeCell ref="R353:S353"/>
    <mergeCell ref="T353:U353"/>
    <mergeCell ref="V353:W353"/>
    <mergeCell ref="X353:Y353"/>
    <mergeCell ref="BE360:BF360"/>
    <mergeCell ref="I339:M339"/>
    <mergeCell ref="I338:M338"/>
    <mergeCell ref="BE338:BF338"/>
    <mergeCell ref="I337:M337"/>
    <mergeCell ref="I328:M328"/>
    <mergeCell ref="BE328:BF328"/>
    <mergeCell ref="BE337:BF337"/>
    <mergeCell ref="I327:M327"/>
    <mergeCell ref="BE327:BF327"/>
    <mergeCell ref="BE339:BF339"/>
    <mergeCell ref="BE340:BF340"/>
    <mergeCell ref="BE333:BF333"/>
    <mergeCell ref="I342:M342"/>
    <mergeCell ref="AT353:AU353"/>
    <mergeCell ref="BJ317:BJ318"/>
    <mergeCell ref="BG317:BG318"/>
    <mergeCell ref="BH317:BI318"/>
    <mergeCell ref="BE336:BF336"/>
    <mergeCell ref="I335:M335"/>
    <mergeCell ref="BE335:BF335"/>
    <mergeCell ref="I334:M334"/>
    <mergeCell ref="BE334:BF334"/>
    <mergeCell ref="BJ352:BJ353"/>
    <mergeCell ref="AB353:AC353"/>
    <mergeCell ref="AD353:AE353"/>
    <mergeCell ref="AF353:AG353"/>
    <mergeCell ref="AH353:AI353"/>
    <mergeCell ref="BG352:BG353"/>
    <mergeCell ref="BH352:BI353"/>
    <mergeCell ref="BE332:BF332"/>
    <mergeCell ref="BE330:BF330"/>
    <mergeCell ref="BE319:BF319"/>
    <mergeCell ref="I309:M309"/>
    <mergeCell ref="BE309:BF309"/>
    <mergeCell ref="I308:M308"/>
    <mergeCell ref="BE308:BF308"/>
    <mergeCell ref="AP318:AQ318"/>
    <mergeCell ref="AR318:AS318"/>
    <mergeCell ref="AT318:AU318"/>
    <mergeCell ref="AV318:AW318"/>
    <mergeCell ref="AX318:AY318"/>
    <mergeCell ref="I299:M299"/>
    <mergeCell ref="BE299:BF299"/>
    <mergeCell ref="I307:M307"/>
    <mergeCell ref="BE307:BF307"/>
    <mergeCell ref="I348:M348"/>
    <mergeCell ref="BE348:BF348"/>
    <mergeCell ref="I345:M345"/>
    <mergeCell ref="BE345:BF345"/>
    <mergeCell ref="I344:M344"/>
    <mergeCell ref="BE344:BF344"/>
    <mergeCell ref="I343:M343"/>
    <mergeCell ref="BE343:BF343"/>
    <mergeCell ref="I347:M347"/>
    <mergeCell ref="BE347:BF347"/>
    <mergeCell ref="BE304:BF304"/>
    <mergeCell ref="BE342:BF342"/>
    <mergeCell ref="I341:M341"/>
    <mergeCell ref="I331:M331"/>
    <mergeCell ref="BE331:BF331"/>
    <mergeCell ref="I330:M330"/>
    <mergeCell ref="I336:M336"/>
    <mergeCell ref="BE341:BF341"/>
    <mergeCell ref="I340:M340"/>
    <mergeCell ref="H284:H314"/>
    <mergeCell ref="C282:BC282"/>
    <mergeCell ref="BE282:BF283"/>
    <mergeCell ref="E256:F256"/>
    <mergeCell ref="E263:F263"/>
    <mergeCell ref="I261:M261"/>
    <mergeCell ref="BE261:BF261"/>
    <mergeCell ref="E260:F260"/>
    <mergeCell ref="I260:M260"/>
    <mergeCell ref="BE260:BF260"/>
    <mergeCell ref="E259:F259"/>
    <mergeCell ref="I259:M259"/>
    <mergeCell ref="BH282:BI283"/>
    <mergeCell ref="C283:C315"/>
    <mergeCell ref="N283:O283"/>
    <mergeCell ref="P283:Q283"/>
    <mergeCell ref="R283:S283"/>
    <mergeCell ref="T283:U283"/>
    <mergeCell ref="I298:M298"/>
    <mergeCell ref="BE298:BF298"/>
    <mergeCell ref="I297:M297"/>
    <mergeCell ref="BE297:BF297"/>
    <mergeCell ref="I294:M294"/>
    <mergeCell ref="I287:M287"/>
    <mergeCell ref="E283:G283"/>
    <mergeCell ref="I285:M285"/>
    <mergeCell ref="BE285:BF285"/>
    <mergeCell ref="AL283:AM283"/>
    <mergeCell ref="AN283:AO283"/>
    <mergeCell ref="AP283:AQ283"/>
    <mergeCell ref="AR283:AS283"/>
    <mergeCell ref="AT283:AU283"/>
    <mergeCell ref="AL248:AM248"/>
    <mergeCell ref="I265:M265"/>
    <mergeCell ref="BE265:BF265"/>
    <mergeCell ref="I264:M264"/>
    <mergeCell ref="BE264:BF264"/>
    <mergeCell ref="I263:M263"/>
    <mergeCell ref="BE263:BF263"/>
    <mergeCell ref="I257:M257"/>
    <mergeCell ref="I254:M254"/>
    <mergeCell ref="BE254:BF254"/>
    <mergeCell ref="I253:M253"/>
    <mergeCell ref="I250:M250"/>
    <mergeCell ref="BE250:BF250"/>
    <mergeCell ref="I314:M314"/>
    <mergeCell ref="BE314:BF314"/>
    <mergeCell ref="I313:M313"/>
    <mergeCell ref="BE313:BF313"/>
    <mergeCell ref="I262:M262"/>
    <mergeCell ref="BE262:BF262"/>
    <mergeCell ref="I271:M271"/>
    <mergeCell ref="BE271:BF271"/>
    <mergeCell ref="I270:M270"/>
    <mergeCell ref="I269:M269"/>
    <mergeCell ref="I268:M268"/>
    <mergeCell ref="I296:M296"/>
    <mergeCell ref="BE296:BF296"/>
    <mergeCell ref="BE301:BF301"/>
    <mergeCell ref="I300:M300"/>
    <mergeCell ref="I295:M295"/>
    <mergeCell ref="I274:M274"/>
    <mergeCell ref="BE274:BF274"/>
    <mergeCell ref="I273:M273"/>
    <mergeCell ref="AZ318:BA318"/>
    <mergeCell ref="AB318:AC318"/>
    <mergeCell ref="I320:M320"/>
    <mergeCell ref="BE320:BF320"/>
    <mergeCell ref="V283:W283"/>
    <mergeCell ref="X283:Y283"/>
    <mergeCell ref="Z283:AA283"/>
    <mergeCell ref="N318:O318"/>
    <mergeCell ref="P318:Q318"/>
    <mergeCell ref="R318:S318"/>
    <mergeCell ref="I310:M310"/>
    <mergeCell ref="BE310:BF310"/>
    <mergeCell ref="BG282:BG283"/>
    <mergeCell ref="BJ282:BJ283"/>
    <mergeCell ref="AB283:AC283"/>
    <mergeCell ref="AD283:AE283"/>
    <mergeCell ref="AF283:AG283"/>
    <mergeCell ref="AH283:AI283"/>
    <mergeCell ref="AV283:AW283"/>
    <mergeCell ref="AX283:AY283"/>
    <mergeCell ref="I305:M305"/>
    <mergeCell ref="I304:M304"/>
    <mergeCell ref="I303:M303"/>
    <mergeCell ref="BE303:BF303"/>
    <mergeCell ref="BE305:BF305"/>
    <mergeCell ref="AL318:AM318"/>
    <mergeCell ref="I311:M311"/>
    <mergeCell ref="BE311:BF311"/>
    <mergeCell ref="BE289:BF289"/>
    <mergeCell ref="BE288:BF288"/>
    <mergeCell ref="BE287:BF287"/>
    <mergeCell ref="BE286:BF286"/>
    <mergeCell ref="C248:C280"/>
    <mergeCell ref="E248:G248"/>
    <mergeCell ref="N248:O248"/>
    <mergeCell ref="P248:Q248"/>
    <mergeCell ref="R248:S248"/>
    <mergeCell ref="T248:U248"/>
    <mergeCell ref="V248:W248"/>
    <mergeCell ref="X248:Y248"/>
    <mergeCell ref="Z248:AA248"/>
    <mergeCell ref="BE253:BF253"/>
    <mergeCell ref="BE252:BF252"/>
    <mergeCell ref="BE251:BF251"/>
    <mergeCell ref="I279:M279"/>
    <mergeCell ref="BE279:BF279"/>
    <mergeCell ref="BG247:BG248"/>
    <mergeCell ref="BH247:BI248"/>
    <mergeCell ref="BJ247:BJ248"/>
    <mergeCell ref="I276:M276"/>
    <mergeCell ref="BE276:BF276"/>
    <mergeCell ref="BE257:BF257"/>
    <mergeCell ref="H249:H279"/>
    <mergeCell ref="I249:M249"/>
    <mergeCell ref="BE249:BF249"/>
    <mergeCell ref="E251:G251"/>
    <mergeCell ref="BE259:BF259"/>
    <mergeCell ref="I258:M258"/>
    <mergeCell ref="BE258:BF258"/>
    <mergeCell ref="C247:BC247"/>
    <mergeCell ref="BE247:BF248"/>
    <mergeCell ref="E252:G253"/>
    <mergeCell ref="E254:F254"/>
    <mergeCell ref="E264:F264"/>
    <mergeCell ref="BE233:BF233"/>
    <mergeCell ref="BB213:BC213"/>
    <mergeCell ref="AN213:AO213"/>
    <mergeCell ref="AP213:AQ213"/>
    <mergeCell ref="E226:F226"/>
    <mergeCell ref="AD213:AE213"/>
    <mergeCell ref="I227:M227"/>
    <mergeCell ref="BE225:BF225"/>
    <mergeCell ref="BE244:BF244"/>
    <mergeCell ref="I217:M217"/>
    <mergeCell ref="BE217:BF217"/>
    <mergeCell ref="I219:M219"/>
    <mergeCell ref="BE219:BF219"/>
    <mergeCell ref="I218:M218"/>
    <mergeCell ref="AZ213:BA213"/>
    <mergeCell ref="AT213:AU213"/>
    <mergeCell ref="E220:F220"/>
    <mergeCell ref="E214:G215"/>
    <mergeCell ref="I214:M214"/>
    <mergeCell ref="BE214:BF214"/>
    <mergeCell ref="BG212:BG213"/>
    <mergeCell ref="BH212:BI213"/>
    <mergeCell ref="BJ212:BJ213"/>
    <mergeCell ref="I242:M242"/>
    <mergeCell ref="BE242:BF242"/>
    <mergeCell ref="I243:M243"/>
    <mergeCell ref="BE243:BF243"/>
    <mergeCell ref="I240:M240"/>
    <mergeCell ref="BE240:BF240"/>
    <mergeCell ref="I239:M239"/>
    <mergeCell ref="BE239:BF239"/>
    <mergeCell ref="I238:M238"/>
    <mergeCell ref="BE238:BF238"/>
    <mergeCell ref="I237:M237"/>
    <mergeCell ref="BE237:BF237"/>
    <mergeCell ref="I236:M236"/>
    <mergeCell ref="BE236:BF236"/>
    <mergeCell ref="AV213:AW213"/>
    <mergeCell ref="AX213:AY213"/>
    <mergeCell ref="AB213:AC213"/>
    <mergeCell ref="BE227:BF227"/>
    <mergeCell ref="AL213:AM213"/>
    <mergeCell ref="I235:M235"/>
    <mergeCell ref="I234:M234"/>
    <mergeCell ref="I233:M233"/>
    <mergeCell ref="N213:O213"/>
    <mergeCell ref="P213:Q213"/>
    <mergeCell ref="R213:S213"/>
    <mergeCell ref="T213:U213"/>
    <mergeCell ref="V213:W213"/>
    <mergeCell ref="X213:Y213"/>
    <mergeCell ref="Z213:AA213"/>
    <mergeCell ref="BE166:BF166"/>
    <mergeCell ref="E159:F159"/>
    <mergeCell ref="E181:G181"/>
    <mergeCell ref="E182:G183"/>
    <mergeCell ref="E184:F184"/>
    <mergeCell ref="E187:F187"/>
    <mergeCell ref="E194:F194"/>
    <mergeCell ref="I169:M169"/>
    <mergeCell ref="BE169:BF169"/>
    <mergeCell ref="I168:M168"/>
    <mergeCell ref="BE168:BF168"/>
    <mergeCell ref="I167:M167"/>
    <mergeCell ref="BE167:BF167"/>
    <mergeCell ref="I166:M166"/>
    <mergeCell ref="I162:M162"/>
    <mergeCell ref="I170:M170"/>
    <mergeCell ref="BE170:BF170"/>
    <mergeCell ref="R178:S178"/>
    <mergeCell ref="T178:U178"/>
    <mergeCell ref="V178:W178"/>
    <mergeCell ref="X178:Y178"/>
    <mergeCell ref="Z178:AA178"/>
    <mergeCell ref="E188:F188"/>
    <mergeCell ref="BE162:BF162"/>
    <mergeCell ref="I161:M161"/>
    <mergeCell ref="BE161:BF161"/>
    <mergeCell ref="I160:M160"/>
    <mergeCell ref="BE160:BF160"/>
    <mergeCell ref="I159:M159"/>
    <mergeCell ref="I172:M172"/>
    <mergeCell ref="BE172:BF172"/>
    <mergeCell ref="I171:M171"/>
    <mergeCell ref="BE171:BF171"/>
    <mergeCell ref="BE204:BF204"/>
    <mergeCell ref="I203:M203"/>
    <mergeCell ref="BE203:BF203"/>
    <mergeCell ref="I202:M202"/>
    <mergeCell ref="BE202:BF202"/>
    <mergeCell ref="I206:M206"/>
    <mergeCell ref="BE179:BF179"/>
    <mergeCell ref="BE196:BF196"/>
    <mergeCell ref="I192:M192"/>
    <mergeCell ref="AT178:AU178"/>
    <mergeCell ref="AV178:AW178"/>
    <mergeCell ref="AX178:AY178"/>
    <mergeCell ref="I198:M198"/>
    <mergeCell ref="I184:M184"/>
    <mergeCell ref="BE184:BF184"/>
    <mergeCell ref="I188:M188"/>
    <mergeCell ref="AJ178:AK178"/>
    <mergeCell ref="I187:M187"/>
    <mergeCell ref="BE187:BF187"/>
    <mergeCell ref="BE185:BF185"/>
    <mergeCell ref="C177:BC177"/>
    <mergeCell ref="BE177:BF178"/>
    <mergeCell ref="I201:M201"/>
    <mergeCell ref="BE201:BF201"/>
    <mergeCell ref="I200:M200"/>
    <mergeCell ref="E193:F193"/>
    <mergeCell ref="I191:M191"/>
    <mergeCell ref="BE191:BF191"/>
    <mergeCell ref="BE198:BF198"/>
    <mergeCell ref="I197:M197"/>
    <mergeCell ref="BE197:BF197"/>
    <mergeCell ref="BG177:BG178"/>
    <mergeCell ref="BH177:BI178"/>
    <mergeCell ref="BJ177:BJ178"/>
    <mergeCell ref="I209:M209"/>
    <mergeCell ref="BE209:BF209"/>
    <mergeCell ref="I208:M208"/>
    <mergeCell ref="BE208:BF208"/>
    <mergeCell ref="I207:M207"/>
    <mergeCell ref="BE207:BF207"/>
    <mergeCell ref="I174:M174"/>
    <mergeCell ref="BE174:BF174"/>
    <mergeCell ref="I173:M173"/>
    <mergeCell ref="BE173:BF173"/>
    <mergeCell ref="E186:F186"/>
    <mergeCell ref="I164:M164"/>
    <mergeCell ref="I163:M163"/>
    <mergeCell ref="BE163:BF163"/>
    <mergeCell ref="N178:O178"/>
    <mergeCell ref="P178:Q178"/>
    <mergeCell ref="I165:M165"/>
    <mergeCell ref="I195:M195"/>
    <mergeCell ref="BE195:BF195"/>
    <mergeCell ref="I194:M194"/>
    <mergeCell ref="BE194:BF194"/>
    <mergeCell ref="I193:M193"/>
    <mergeCell ref="BE193:BF193"/>
    <mergeCell ref="E190:F190"/>
    <mergeCell ref="I190:M190"/>
    <mergeCell ref="BE190:BF190"/>
    <mergeCell ref="E189:F189"/>
    <mergeCell ref="I189:M189"/>
    <mergeCell ref="BE189:BF189"/>
    <mergeCell ref="E146:G146"/>
    <mergeCell ref="I146:M146"/>
    <mergeCell ref="BE146:BF146"/>
    <mergeCell ref="I157:M157"/>
    <mergeCell ref="BE157:BF157"/>
    <mergeCell ref="E158:F158"/>
    <mergeCell ref="I156:M156"/>
    <mergeCell ref="BE156:BF156"/>
    <mergeCell ref="E155:F155"/>
    <mergeCell ref="I155:M155"/>
    <mergeCell ref="BE155:BF155"/>
    <mergeCell ref="E154:F154"/>
    <mergeCell ref="I154:M154"/>
    <mergeCell ref="BE154:BF154"/>
    <mergeCell ref="E153:F153"/>
    <mergeCell ref="I153:M153"/>
    <mergeCell ref="BE153:BF153"/>
    <mergeCell ref="E152:F152"/>
    <mergeCell ref="I152:M152"/>
    <mergeCell ref="BE152:BF152"/>
    <mergeCell ref="E156:F156"/>
    <mergeCell ref="E157:F157"/>
    <mergeCell ref="BE148:BF148"/>
    <mergeCell ref="I158:M158"/>
    <mergeCell ref="BE158:BF158"/>
    <mergeCell ref="I148:M148"/>
    <mergeCell ref="BG142:BG143"/>
    <mergeCell ref="BH142:BI143"/>
    <mergeCell ref="BJ142:BJ143"/>
    <mergeCell ref="I139:M139"/>
    <mergeCell ref="BE139:BF139"/>
    <mergeCell ref="AT143:AU143"/>
    <mergeCell ref="BE145:BF145"/>
    <mergeCell ref="BE144:BF144"/>
    <mergeCell ref="AV143:AW143"/>
    <mergeCell ref="AX143:AY143"/>
    <mergeCell ref="AZ143:BA143"/>
    <mergeCell ref="BB143:BC143"/>
    <mergeCell ref="AH143:AI143"/>
    <mergeCell ref="AJ143:AK143"/>
    <mergeCell ref="AL143:AM143"/>
    <mergeCell ref="AN143:AO143"/>
    <mergeCell ref="AP143:AQ143"/>
    <mergeCell ref="AR143:AS143"/>
    <mergeCell ref="V143:W143"/>
    <mergeCell ref="X143:Y143"/>
    <mergeCell ref="Z143:AA143"/>
    <mergeCell ref="AB143:AC143"/>
    <mergeCell ref="AD143:AE143"/>
    <mergeCell ref="AF143:AG143"/>
    <mergeCell ref="BE159:BF159"/>
    <mergeCell ref="I133:M133"/>
    <mergeCell ref="BE133:BF133"/>
    <mergeCell ref="I132:M132"/>
    <mergeCell ref="BE132:BF132"/>
    <mergeCell ref="I131:M131"/>
    <mergeCell ref="BE131:BF131"/>
    <mergeCell ref="I130:M130"/>
    <mergeCell ref="C143:C175"/>
    <mergeCell ref="E143:G143"/>
    <mergeCell ref="N143:O143"/>
    <mergeCell ref="P143:Q143"/>
    <mergeCell ref="R143:S143"/>
    <mergeCell ref="T143:U143"/>
    <mergeCell ref="E144:G145"/>
    <mergeCell ref="H144:H174"/>
    <mergeCell ref="I144:M144"/>
    <mergeCell ref="I145:M145"/>
    <mergeCell ref="C142:BC142"/>
    <mergeCell ref="BE142:BF143"/>
    <mergeCell ref="E151:F151"/>
    <mergeCell ref="I151:M151"/>
    <mergeCell ref="BE151:BF151"/>
    <mergeCell ref="E150:F150"/>
    <mergeCell ref="I150:M150"/>
    <mergeCell ref="BE150:BF150"/>
    <mergeCell ref="E149:F149"/>
    <mergeCell ref="I149:M149"/>
    <mergeCell ref="BE149:BF149"/>
    <mergeCell ref="E147:G148"/>
    <mergeCell ref="I147:M147"/>
    <mergeCell ref="BE147:BF147"/>
    <mergeCell ref="I110:M110"/>
    <mergeCell ref="BE110:BF110"/>
    <mergeCell ref="E109:G110"/>
    <mergeCell ref="H109:H139"/>
    <mergeCell ref="I109:M109"/>
    <mergeCell ref="BE109:BF109"/>
    <mergeCell ref="I121:M121"/>
    <mergeCell ref="BE121:BF121"/>
    <mergeCell ref="E120:F120"/>
    <mergeCell ref="I120:M120"/>
    <mergeCell ref="BE120:BF120"/>
    <mergeCell ref="E119:F119"/>
    <mergeCell ref="I119:M119"/>
    <mergeCell ref="BE119:BF119"/>
    <mergeCell ref="E118:F118"/>
    <mergeCell ref="I118:M118"/>
    <mergeCell ref="BE118:BF118"/>
    <mergeCell ref="E117:F117"/>
    <mergeCell ref="I117:M117"/>
    <mergeCell ref="BE117:BF117"/>
    <mergeCell ref="BE116:BF116"/>
    <mergeCell ref="I129:M129"/>
    <mergeCell ref="I128:M128"/>
    <mergeCell ref="BE128:BF128"/>
    <mergeCell ref="I127:M127"/>
    <mergeCell ref="BE127:BF127"/>
    <mergeCell ref="I126:M126"/>
    <mergeCell ref="BE126:BF126"/>
    <mergeCell ref="I125:M125"/>
    <mergeCell ref="BE125:BF125"/>
    <mergeCell ref="I124:M124"/>
    <mergeCell ref="BE124:BF124"/>
    <mergeCell ref="E116:F116"/>
    <mergeCell ref="I116:M116"/>
    <mergeCell ref="I138:M138"/>
    <mergeCell ref="E121:F121"/>
    <mergeCell ref="E122:F122"/>
    <mergeCell ref="BE115:BF115"/>
    <mergeCell ref="E114:F114"/>
    <mergeCell ref="I114:M114"/>
    <mergeCell ref="BE114:BF114"/>
    <mergeCell ref="I113:M113"/>
    <mergeCell ref="BE113:BF113"/>
    <mergeCell ref="E112:G113"/>
    <mergeCell ref="I112:M112"/>
    <mergeCell ref="BE112:BF112"/>
    <mergeCell ref="E111:G111"/>
    <mergeCell ref="I111:M111"/>
    <mergeCell ref="BE111:BF111"/>
    <mergeCell ref="I123:M123"/>
    <mergeCell ref="BE123:BF123"/>
    <mergeCell ref="E124:F124"/>
    <mergeCell ref="I122:M122"/>
    <mergeCell ref="BE122:BF122"/>
    <mergeCell ref="E123:F123"/>
    <mergeCell ref="BE138:BF138"/>
    <mergeCell ref="I137:M137"/>
    <mergeCell ref="BE137:BF137"/>
    <mergeCell ref="I136:M136"/>
    <mergeCell ref="BE136:BF136"/>
    <mergeCell ref="I135:M135"/>
    <mergeCell ref="BE135:BF135"/>
    <mergeCell ref="I134:M134"/>
    <mergeCell ref="BE134:BF134"/>
    <mergeCell ref="E115:F115"/>
    <mergeCell ref="I115:M115"/>
    <mergeCell ref="BG107:BG108"/>
    <mergeCell ref="BH107:BI108"/>
    <mergeCell ref="BJ107:BJ108"/>
    <mergeCell ref="V108:W108"/>
    <mergeCell ref="X108:Y108"/>
    <mergeCell ref="Z108:AA108"/>
    <mergeCell ref="AB108:AC108"/>
    <mergeCell ref="AD108:AE108"/>
    <mergeCell ref="AF108:AG108"/>
    <mergeCell ref="I104:M104"/>
    <mergeCell ref="BE104:BF104"/>
    <mergeCell ref="I103:M103"/>
    <mergeCell ref="BE103:BF103"/>
    <mergeCell ref="C73:C105"/>
    <mergeCell ref="E73:G73"/>
    <mergeCell ref="N73:O73"/>
    <mergeCell ref="P73:Q73"/>
    <mergeCell ref="R73:S73"/>
    <mergeCell ref="AR73:AS73"/>
    <mergeCell ref="AT73:AU73"/>
    <mergeCell ref="BE72:BF73"/>
    <mergeCell ref="BG72:BG73"/>
    <mergeCell ref="BH72:BI73"/>
    <mergeCell ref="BJ72:BJ73"/>
    <mergeCell ref="AJ108:AK108"/>
    <mergeCell ref="AL108:AM108"/>
    <mergeCell ref="AN108:AO108"/>
    <mergeCell ref="AP108:AQ108"/>
    <mergeCell ref="AR108:AS108"/>
    <mergeCell ref="C108:C140"/>
    <mergeCell ref="I102:M102"/>
    <mergeCell ref="BE102:BF102"/>
    <mergeCell ref="I101:M101"/>
    <mergeCell ref="BE101:BF101"/>
    <mergeCell ref="I100:M100"/>
    <mergeCell ref="BE100:BF100"/>
    <mergeCell ref="I99:M99"/>
    <mergeCell ref="BE99:BF99"/>
    <mergeCell ref="I98:M98"/>
    <mergeCell ref="BE98:BF98"/>
    <mergeCell ref="I97:M97"/>
    <mergeCell ref="BE97:BF97"/>
    <mergeCell ref="I96:M96"/>
    <mergeCell ref="BE96:BF96"/>
    <mergeCell ref="I95:M95"/>
    <mergeCell ref="I94:M94"/>
    <mergeCell ref="C107:BC107"/>
    <mergeCell ref="BE107:BF108"/>
    <mergeCell ref="P108:Q108"/>
    <mergeCell ref="R108:S108"/>
    <mergeCell ref="T108:U108"/>
    <mergeCell ref="AT108:AU108"/>
    <mergeCell ref="AV108:AW108"/>
    <mergeCell ref="AX108:AY108"/>
    <mergeCell ref="AZ108:BA108"/>
    <mergeCell ref="BB108:BC108"/>
    <mergeCell ref="AH108:AI108"/>
    <mergeCell ref="E108:G108"/>
    <mergeCell ref="N108:O108"/>
    <mergeCell ref="BE94:BF94"/>
    <mergeCell ref="BE95:BF95"/>
    <mergeCell ref="I80:M80"/>
    <mergeCell ref="BE80:BF80"/>
    <mergeCell ref="I93:M93"/>
    <mergeCell ref="BE93:BF93"/>
    <mergeCell ref="I92:M92"/>
    <mergeCell ref="BE92:BF92"/>
    <mergeCell ref="I91:M91"/>
    <mergeCell ref="BE91:BF91"/>
    <mergeCell ref="I90:M90"/>
    <mergeCell ref="BE90:BF90"/>
    <mergeCell ref="I89:M89"/>
    <mergeCell ref="BE89:BF89"/>
    <mergeCell ref="I88:M88"/>
    <mergeCell ref="BE88:BF88"/>
    <mergeCell ref="E89:F89"/>
    <mergeCell ref="I87:M87"/>
    <mergeCell ref="BE87:BF87"/>
    <mergeCell ref="E88:F88"/>
    <mergeCell ref="I86:M86"/>
    <mergeCell ref="BE86:BF86"/>
    <mergeCell ref="E86:F86"/>
    <mergeCell ref="E87:F87"/>
    <mergeCell ref="BE81:BF81"/>
    <mergeCell ref="E79:F79"/>
    <mergeCell ref="I79:M79"/>
    <mergeCell ref="BE79:BF79"/>
    <mergeCell ref="I78:M78"/>
    <mergeCell ref="BE78:BF78"/>
    <mergeCell ref="E77:G78"/>
    <mergeCell ref="I77:M77"/>
    <mergeCell ref="BE77:BF77"/>
    <mergeCell ref="I75:M75"/>
    <mergeCell ref="BE75:BF75"/>
    <mergeCell ref="E74:G75"/>
    <mergeCell ref="H74:H104"/>
    <mergeCell ref="I74:M74"/>
    <mergeCell ref="BE74:BF74"/>
    <mergeCell ref="E76:G76"/>
    <mergeCell ref="I76:M76"/>
    <mergeCell ref="BE76:BF76"/>
    <mergeCell ref="E85:F85"/>
    <mergeCell ref="I85:M85"/>
    <mergeCell ref="BE85:BF85"/>
    <mergeCell ref="E84:F84"/>
    <mergeCell ref="I84:M84"/>
    <mergeCell ref="BE84:BF84"/>
    <mergeCell ref="E83:F83"/>
    <mergeCell ref="I83:M83"/>
    <mergeCell ref="BE83:BF83"/>
    <mergeCell ref="E82:F82"/>
    <mergeCell ref="I82:M82"/>
    <mergeCell ref="BE82:BF82"/>
    <mergeCell ref="E81:F81"/>
    <mergeCell ref="I81:M81"/>
    <mergeCell ref="E80:F80"/>
    <mergeCell ref="C38:C70"/>
    <mergeCell ref="T38:U38"/>
    <mergeCell ref="I40:M40"/>
    <mergeCell ref="E41:G41"/>
    <mergeCell ref="I41:M41"/>
    <mergeCell ref="E42:G43"/>
    <mergeCell ref="C37:BC37"/>
    <mergeCell ref="E51:F51"/>
    <mergeCell ref="I59:M59"/>
    <mergeCell ref="I58:M58"/>
    <mergeCell ref="BE58:BF58"/>
    <mergeCell ref="AF73:AG73"/>
    <mergeCell ref="AH73:AI73"/>
    <mergeCell ref="AJ73:AK73"/>
    <mergeCell ref="AL73:AM73"/>
    <mergeCell ref="AN73:AO73"/>
    <mergeCell ref="AP73:AQ73"/>
    <mergeCell ref="T73:U73"/>
    <mergeCell ref="V73:W73"/>
    <mergeCell ref="X73:Y73"/>
    <mergeCell ref="Z73:AA73"/>
    <mergeCell ref="AB73:AC73"/>
    <mergeCell ref="AD73:AE73"/>
    <mergeCell ref="AV73:AW73"/>
    <mergeCell ref="AX73:AY73"/>
    <mergeCell ref="AZ73:BA73"/>
    <mergeCell ref="BB73:BC73"/>
    <mergeCell ref="I69:M69"/>
    <mergeCell ref="C72:BC72"/>
    <mergeCell ref="BE59:BF59"/>
    <mergeCell ref="I68:M68"/>
    <mergeCell ref="BE68:BF68"/>
    <mergeCell ref="E50:F50"/>
    <mergeCell ref="I50:M50"/>
    <mergeCell ref="BE50:BF50"/>
    <mergeCell ref="BE51:BF51"/>
    <mergeCell ref="I51:M51"/>
    <mergeCell ref="I67:M67"/>
    <mergeCell ref="BE67:BF67"/>
    <mergeCell ref="I66:M66"/>
    <mergeCell ref="BE66:BF66"/>
    <mergeCell ref="I65:M65"/>
    <mergeCell ref="BE65:BF65"/>
    <mergeCell ref="I64:M64"/>
    <mergeCell ref="BE64:BF64"/>
    <mergeCell ref="I63:M63"/>
    <mergeCell ref="BE63:BF63"/>
    <mergeCell ref="I62:M62"/>
    <mergeCell ref="BE62:BF62"/>
    <mergeCell ref="I61:M61"/>
    <mergeCell ref="BE61:BF61"/>
    <mergeCell ref="I60:M60"/>
    <mergeCell ref="BE60:BF60"/>
    <mergeCell ref="I57:M57"/>
    <mergeCell ref="BE57:BF57"/>
    <mergeCell ref="AP668:AQ668"/>
    <mergeCell ref="BE37:BF38"/>
    <mergeCell ref="E49:F49"/>
    <mergeCell ref="I49:M49"/>
    <mergeCell ref="BE49:BF49"/>
    <mergeCell ref="E48:F48"/>
    <mergeCell ref="I48:M48"/>
    <mergeCell ref="BE48:BF48"/>
    <mergeCell ref="E47:F47"/>
    <mergeCell ref="I47:M47"/>
    <mergeCell ref="BE47:BF47"/>
    <mergeCell ref="E46:F46"/>
    <mergeCell ref="I46:M46"/>
    <mergeCell ref="BE46:BF46"/>
    <mergeCell ref="E45:F45"/>
    <mergeCell ref="I45:M45"/>
    <mergeCell ref="BE45:BF45"/>
    <mergeCell ref="I43:M43"/>
    <mergeCell ref="BE43:BF43"/>
    <mergeCell ref="BE44:BF44"/>
    <mergeCell ref="E44:F44"/>
    <mergeCell ref="I44:M44"/>
    <mergeCell ref="I56:M56"/>
    <mergeCell ref="BE56:BF56"/>
    <mergeCell ref="I55:M55"/>
    <mergeCell ref="BE55:BF55"/>
    <mergeCell ref="I54:M54"/>
    <mergeCell ref="BE54:BF54"/>
    <mergeCell ref="I53:M53"/>
    <mergeCell ref="BE53:BF53"/>
    <mergeCell ref="E54:F54"/>
    <mergeCell ref="I52:M52"/>
    <mergeCell ref="I42:M42"/>
    <mergeCell ref="BE42:BF42"/>
    <mergeCell ref="BE41:BF41"/>
    <mergeCell ref="BE40:BF40"/>
    <mergeCell ref="E39:G40"/>
    <mergeCell ref="H39:H69"/>
    <mergeCell ref="I39:M39"/>
    <mergeCell ref="BE39:BF39"/>
    <mergeCell ref="AT38:AU38"/>
    <mergeCell ref="AV38:AW38"/>
    <mergeCell ref="AX38:AY38"/>
    <mergeCell ref="AZ38:BA38"/>
    <mergeCell ref="BB38:BC38"/>
    <mergeCell ref="AH38:AI38"/>
    <mergeCell ref="AJ38:AK38"/>
    <mergeCell ref="AL38:AM38"/>
    <mergeCell ref="AN38:AO38"/>
    <mergeCell ref="AP38:AQ38"/>
    <mergeCell ref="AR38:AS38"/>
    <mergeCell ref="V38:W38"/>
    <mergeCell ref="X38:Y38"/>
    <mergeCell ref="Z38:AA38"/>
    <mergeCell ref="AB38:AC38"/>
    <mergeCell ref="AD38:AE38"/>
    <mergeCell ref="AF38:AG38"/>
    <mergeCell ref="E38:G38"/>
    <mergeCell ref="N38:O38"/>
    <mergeCell ref="P38:Q38"/>
    <mergeCell ref="R38:S38"/>
    <mergeCell ref="BE52:BF52"/>
    <mergeCell ref="E53:F53"/>
    <mergeCell ref="E52:F52"/>
    <mergeCell ref="I717:M717"/>
    <mergeCell ref="E719:F719"/>
    <mergeCell ref="E718:F718"/>
    <mergeCell ref="E715:F715"/>
    <mergeCell ref="E714:F714"/>
    <mergeCell ref="H669:H699"/>
    <mergeCell ref="BE707:BF707"/>
    <mergeCell ref="C703:C735"/>
    <mergeCell ref="E703:G703"/>
    <mergeCell ref="N703:O703"/>
    <mergeCell ref="P703:Q703"/>
    <mergeCell ref="BG37:BG38"/>
    <mergeCell ref="BH37:BI38"/>
    <mergeCell ref="BJ37:BJ38"/>
    <mergeCell ref="AZ703:BA703"/>
    <mergeCell ref="BB703:BC703"/>
    <mergeCell ref="AN703:AO703"/>
    <mergeCell ref="AP703:AQ703"/>
    <mergeCell ref="AR703:AS703"/>
    <mergeCell ref="AT703:AU703"/>
    <mergeCell ref="AV703:AW703"/>
    <mergeCell ref="AX703:AY703"/>
    <mergeCell ref="AB703:AC703"/>
    <mergeCell ref="AD703:AE703"/>
    <mergeCell ref="AF703:AG703"/>
    <mergeCell ref="AH703:AI703"/>
    <mergeCell ref="AJ703:AK703"/>
    <mergeCell ref="AL703:AM703"/>
    <mergeCell ref="AR598:AS598"/>
    <mergeCell ref="AT598:AU598"/>
    <mergeCell ref="BE69:BF69"/>
    <mergeCell ref="AR668:AS668"/>
    <mergeCell ref="I690:M690"/>
    <mergeCell ref="BG702:BG703"/>
    <mergeCell ref="BH702:BI703"/>
    <mergeCell ref="BJ702:BJ703"/>
    <mergeCell ref="I734:M734"/>
    <mergeCell ref="BE734:BF734"/>
    <mergeCell ref="I733:M733"/>
    <mergeCell ref="BE733:BF733"/>
    <mergeCell ref="I732:M732"/>
    <mergeCell ref="BE732:BF732"/>
    <mergeCell ref="I723:M723"/>
    <mergeCell ref="BE723:BF723"/>
    <mergeCell ref="I722:M722"/>
    <mergeCell ref="BE722:BF722"/>
    <mergeCell ref="I721:M721"/>
    <mergeCell ref="BE721:BF721"/>
    <mergeCell ref="I720:M720"/>
    <mergeCell ref="BE720:BF720"/>
    <mergeCell ref="I719:M719"/>
    <mergeCell ref="BE719:BF719"/>
    <mergeCell ref="I730:M730"/>
    <mergeCell ref="BE730:BF730"/>
    <mergeCell ref="I729:M729"/>
    <mergeCell ref="BE729:BF729"/>
    <mergeCell ref="I728:M728"/>
    <mergeCell ref="BE728:BF728"/>
    <mergeCell ref="I727:M727"/>
    <mergeCell ref="BE727:BF727"/>
    <mergeCell ref="I726:M726"/>
    <mergeCell ref="BE726:BF726"/>
    <mergeCell ref="I725:M725"/>
    <mergeCell ref="I724:M724"/>
    <mergeCell ref="BE677:BF677"/>
    <mergeCell ref="BE675:BF675"/>
    <mergeCell ref="BG667:BG668"/>
    <mergeCell ref="BH667:BI668"/>
    <mergeCell ref="BJ667:BJ668"/>
    <mergeCell ref="I699:M699"/>
    <mergeCell ref="BE699:BF699"/>
    <mergeCell ref="I698:M698"/>
    <mergeCell ref="BE698:BF698"/>
    <mergeCell ref="I697:M697"/>
    <mergeCell ref="BE697:BF697"/>
    <mergeCell ref="I696:M696"/>
    <mergeCell ref="BE696:BF696"/>
    <mergeCell ref="I695:M695"/>
    <mergeCell ref="BE695:BF695"/>
    <mergeCell ref="I694:M694"/>
    <mergeCell ref="BE694:BF694"/>
    <mergeCell ref="I693:M693"/>
    <mergeCell ref="BE693:BF693"/>
    <mergeCell ref="I692:M692"/>
    <mergeCell ref="BE692:BF692"/>
    <mergeCell ref="I681:M681"/>
    <mergeCell ref="AT668:AU668"/>
    <mergeCell ref="AV668:AW668"/>
    <mergeCell ref="AX668:AY668"/>
    <mergeCell ref="AB668:AC668"/>
    <mergeCell ref="AD668:AE668"/>
    <mergeCell ref="AF668:AG668"/>
    <mergeCell ref="AH668:AI668"/>
    <mergeCell ref="AJ668:AK668"/>
    <mergeCell ref="I691:M691"/>
    <mergeCell ref="BE691:BF691"/>
    <mergeCell ref="E668:G668"/>
    <mergeCell ref="N668:O668"/>
    <mergeCell ref="P668:Q668"/>
    <mergeCell ref="R668:S668"/>
    <mergeCell ref="T668:U668"/>
    <mergeCell ref="V668:W668"/>
    <mergeCell ref="X668:Y668"/>
    <mergeCell ref="Z668:AA668"/>
    <mergeCell ref="C667:BC667"/>
    <mergeCell ref="BE667:BF668"/>
    <mergeCell ref="I689:M689"/>
    <mergeCell ref="I688:M688"/>
    <mergeCell ref="BE688:BF688"/>
    <mergeCell ref="I687:M687"/>
    <mergeCell ref="BE687:BF687"/>
    <mergeCell ref="I686:M686"/>
    <mergeCell ref="BE682:BF682"/>
    <mergeCell ref="BE681:BF681"/>
    <mergeCell ref="I680:M680"/>
    <mergeCell ref="BE680:BF680"/>
    <mergeCell ref="AZ668:BA668"/>
    <mergeCell ref="BB668:BC668"/>
    <mergeCell ref="AN668:AO668"/>
    <mergeCell ref="BE679:BF679"/>
    <mergeCell ref="I676:M676"/>
    <mergeCell ref="BE676:BF676"/>
    <mergeCell ref="BE689:BF689"/>
    <mergeCell ref="AL668:AM668"/>
    <mergeCell ref="E669:G670"/>
    <mergeCell ref="E671:G671"/>
    <mergeCell ref="E672:G673"/>
    <mergeCell ref="E674:F674"/>
    <mergeCell ref="BE649:BF649"/>
    <mergeCell ref="I648:M648"/>
    <mergeCell ref="BE648:BF648"/>
    <mergeCell ref="I664:M664"/>
    <mergeCell ref="BE664:BF664"/>
    <mergeCell ref="I663:M663"/>
    <mergeCell ref="BE663:BF663"/>
    <mergeCell ref="I662:M662"/>
    <mergeCell ref="BE662:BF662"/>
    <mergeCell ref="I661:M661"/>
    <mergeCell ref="BE661:BF661"/>
    <mergeCell ref="I660:M660"/>
    <mergeCell ref="BE660:BF660"/>
    <mergeCell ref="I659:M659"/>
    <mergeCell ref="BE659:BF659"/>
    <mergeCell ref="I658:M658"/>
    <mergeCell ref="BE658:BF658"/>
    <mergeCell ref="I657:M657"/>
    <mergeCell ref="BE657:BF657"/>
    <mergeCell ref="I656:M656"/>
    <mergeCell ref="BE654:BF654"/>
    <mergeCell ref="BE655:BF655"/>
    <mergeCell ref="BE652:BF652"/>
    <mergeCell ref="BE636:BF636"/>
    <mergeCell ref="I647:M647"/>
    <mergeCell ref="BE647:BF647"/>
    <mergeCell ref="E648:F648"/>
    <mergeCell ref="I646:M646"/>
    <mergeCell ref="BE646:BF646"/>
    <mergeCell ref="E645:F645"/>
    <mergeCell ref="I645:M645"/>
    <mergeCell ref="BE645:BF645"/>
    <mergeCell ref="E644:F644"/>
    <mergeCell ref="I644:M644"/>
    <mergeCell ref="BE644:BF644"/>
    <mergeCell ref="E643:F643"/>
    <mergeCell ref="I643:M643"/>
    <mergeCell ref="BE643:BF643"/>
    <mergeCell ref="E642:F642"/>
    <mergeCell ref="I642:M642"/>
    <mergeCell ref="BE642:BF642"/>
    <mergeCell ref="H634:H664"/>
    <mergeCell ref="I634:M634"/>
    <mergeCell ref="BE634:BF634"/>
    <mergeCell ref="BE641:BF641"/>
    <mergeCell ref="BE640:BF640"/>
    <mergeCell ref="BE639:BF639"/>
    <mergeCell ref="BE638:BF638"/>
    <mergeCell ref="I655:M655"/>
    <mergeCell ref="I654:M654"/>
    <mergeCell ref="I653:M653"/>
    <mergeCell ref="I651:M651"/>
    <mergeCell ref="BE651:BF651"/>
    <mergeCell ref="I650:M650"/>
    <mergeCell ref="BE650:BF650"/>
    <mergeCell ref="BJ597:BJ598"/>
    <mergeCell ref="E604:F604"/>
    <mergeCell ref="I604:M604"/>
    <mergeCell ref="BE604:BF604"/>
    <mergeCell ref="I603:M603"/>
    <mergeCell ref="BE603:BF603"/>
    <mergeCell ref="E602:G603"/>
    <mergeCell ref="I602:M602"/>
    <mergeCell ref="AL633:AM633"/>
    <mergeCell ref="AN633:AO633"/>
    <mergeCell ref="AP633:AQ633"/>
    <mergeCell ref="AR633:AS633"/>
    <mergeCell ref="T633:U633"/>
    <mergeCell ref="AT633:AU633"/>
    <mergeCell ref="AV633:AW633"/>
    <mergeCell ref="AX633:AY633"/>
    <mergeCell ref="AZ633:BA633"/>
    <mergeCell ref="BB633:BC633"/>
    <mergeCell ref="AH633:AI633"/>
    <mergeCell ref="N598:O598"/>
    <mergeCell ref="P598:Q598"/>
    <mergeCell ref="R598:S598"/>
    <mergeCell ref="AV598:AW598"/>
    <mergeCell ref="AX598:AY598"/>
    <mergeCell ref="AZ598:BA598"/>
    <mergeCell ref="BB598:BC598"/>
    <mergeCell ref="AF598:AG598"/>
    <mergeCell ref="AH598:AI598"/>
    <mergeCell ref="AJ598:AK598"/>
    <mergeCell ref="AL598:AM598"/>
    <mergeCell ref="BG632:BG633"/>
    <mergeCell ref="BH632:BI633"/>
    <mergeCell ref="BG597:BG598"/>
    <mergeCell ref="BH597:BI598"/>
    <mergeCell ref="BE606:BF606"/>
    <mergeCell ref="E605:F605"/>
    <mergeCell ref="I605:M605"/>
    <mergeCell ref="BE605:BF605"/>
    <mergeCell ref="I618:M618"/>
    <mergeCell ref="BE618:BF618"/>
    <mergeCell ref="I617:M617"/>
    <mergeCell ref="BE617:BF617"/>
    <mergeCell ref="I616:M616"/>
    <mergeCell ref="BE616:BF616"/>
    <mergeCell ref="I615:M615"/>
    <mergeCell ref="BE615:BF615"/>
    <mergeCell ref="I614:M614"/>
    <mergeCell ref="BE614:BF614"/>
    <mergeCell ref="I613:M613"/>
    <mergeCell ref="T598:U598"/>
    <mergeCell ref="V598:W598"/>
    <mergeCell ref="X598:Y598"/>
    <mergeCell ref="Z598:AA598"/>
    <mergeCell ref="I611:M611"/>
    <mergeCell ref="BE612:BF612"/>
    <mergeCell ref="E599:G600"/>
    <mergeCell ref="E612:F612"/>
    <mergeCell ref="E614:F614"/>
    <mergeCell ref="E613:F613"/>
    <mergeCell ref="C597:BC597"/>
    <mergeCell ref="BE597:BF598"/>
    <mergeCell ref="BJ632:BJ633"/>
    <mergeCell ref="V633:W633"/>
    <mergeCell ref="X633:Y633"/>
    <mergeCell ref="Z633:AA633"/>
    <mergeCell ref="AB633:AC633"/>
    <mergeCell ref="AD633:AE633"/>
    <mergeCell ref="AF633:AG633"/>
    <mergeCell ref="AJ633:AK633"/>
    <mergeCell ref="I629:M629"/>
    <mergeCell ref="BE629:BF629"/>
    <mergeCell ref="I628:M628"/>
    <mergeCell ref="BE628:BF628"/>
    <mergeCell ref="BE613:BF613"/>
    <mergeCell ref="H599:H629"/>
    <mergeCell ref="I599:M599"/>
    <mergeCell ref="BE599:BF599"/>
    <mergeCell ref="E601:G601"/>
    <mergeCell ref="I601:M601"/>
    <mergeCell ref="BE601:BF601"/>
    <mergeCell ref="E610:F610"/>
    <mergeCell ref="I610:M610"/>
    <mergeCell ref="BE610:BF610"/>
    <mergeCell ref="E609:F609"/>
    <mergeCell ref="I609:M609"/>
    <mergeCell ref="BE609:BF609"/>
    <mergeCell ref="E611:F611"/>
    <mergeCell ref="I627:M627"/>
    <mergeCell ref="BE627:BF627"/>
    <mergeCell ref="I626:M626"/>
    <mergeCell ref="BE626:BF626"/>
    <mergeCell ref="I625:M625"/>
    <mergeCell ref="BE625:BF625"/>
    <mergeCell ref="C632:BC632"/>
    <mergeCell ref="C633:C665"/>
    <mergeCell ref="E633:G633"/>
    <mergeCell ref="C598:C630"/>
    <mergeCell ref="E641:F641"/>
    <mergeCell ref="E608:F608"/>
    <mergeCell ref="I608:M608"/>
    <mergeCell ref="BE608:BF608"/>
    <mergeCell ref="E607:F607"/>
    <mergeCell ref="I607:M607"/>
    <mergeCell ref="BE607:BF607"/>
    <mergeCell ref="E606:F606"/>
    <mergeCell ref="I606:M606"/>
    <mergeCell ref="BE611:BF611"/>
    <mergeCell ref="E598:G598"/>
    <mergeCell ref="AN598:AO598"/>
    <mergeCell ref="AP598:AQ598"/>
    <mergeCell ref="I641:M641"/>
    <mergeCell ref="E640:F640"/>
    <mergeCell ref="I640:M640"/>
    <mergeCell ref="BE635:BF635"/>
    <mergeCell ref="N633:O633"/>
    <mergeCell ref="P633:Q633"/>
    <mergeCell ref="R633:S633"/>
    <mergeCell ref="AB598:AC598"/>
    <mergeCell ref="AD598:AE598"/>
    <mergeCell ref="I624:M624"/>
    <mergeCell ref="BE624:BF624"/>
    <mergeCell ref="I623:M623"/>
    <mergeCell ref="BE623:BF623"/>
    <mergeCell ref="I622:M622"/>
    <mergeCell ref="BE622:BF622"/>
    <mergeCell ref="I621:M621"/>
    <mergeCell ref="BE621:BF621"/>
    <mergeCell ref="I620:M620"/>
    <mergeCell ref="I619:M619"/>
    <mergeCell ref="I612:M612"/>
    <mergeCell ref="BE602:BF602"/>
    <mergeCell ref="I600:M600"/>
    <mergeCell ref="BE600:BF600"/>
    <mergeCell ref="E780:F780"/>
    <mergeCell ref="I780:M780"/>
    <mergeCell ref="I763:M763"/>
    <mergeCell ref="BE763:BF763"/>
    <mergeCell ref="E750:F750"/>
    <mergeCell ref="I762:M762"/>
    <mergeCell ref="BE762:BF762"/>
    <mergeCell ref="AF773:AG773"/>
    <mergeCell ref="AH773:AI773"/>
    <mergeCell ref="C772:BC772"/>
    <mergeCell ref="BE772:BF773"/>
    <mergeCell ref="BE780:BF780"/>
    <mergeCell ref="I705:M705"/>
    <mergeCell ref="BE705:BF705"/>
    <mergeCell ref="I707:M707"/>
    <mergeCell ref="C737:BC737"/>
    <mergeCell ref="E774:G775"/>
    <mergeCell ref="BE706:BF706"/>
    <mergeCell ref="E647:F647"/>
    <mergeCell ref="E649:F649"/>
    <mergeCell ref="E744:F744"/>
    <mergeCell ref="BE710:BF710"/>
    <mergeCell ref="T703:U703"/>
    <mergeCell ref="V703:W703"/>
    <mergeCell ref="E783:F783"/>
    <mergeCell ref="I783:M783"/>
    <mergeCell ref="I793:M793"/>
    <mergeCell ref="I792:M792"/>
    <mergeCell ref="I790:M790"/>
    <mergeCell ref="I789:M789"/>
    <mergeCell ref="I788:M788"/>
    <mergeCell ref="E789:F789"/>
    <mergeCell ref="I801:M801"/>
    <mergeCell ref="I798:M798"/>
    <mergeCell ref="BE798:BF798"/>
    <mergeCell ref="I797:M797"/>
    <mergeCell ref="BE797:BF797"/>
    <mergeCell ref="I796:M796"/>
    <mergeCell ref="BE796:BF796"/>
    <mergeCell ref="BE787:BF787"/>
    <mergeCell ref="BE785:BF785"/>
    <mergeCell ref="BE784:BF784"/>
    <mergeCell ref="BE783:BF783"/>
    <mergeCell ref="BE792:BF792"/>
    <mergeCell ref="BE790:BF790"/>
    <mergeCell ref="BE801:BF801"/>
    <mergeCell ref="I800:M800"/>
    <mergeCell ref="BE800:BF800"/>
    <mergeCell ref="I799:M799"/>
    <mergeCell ref="BE799:BF799"/>
    <mergeCell ref="E788:F788"/>
    <mergeCell ref="I786:M786"/>
    <mergeCell ref="E785:F785"/>
    <mergeCell ref="I785:M785"/>
    <mergeCell ref="BG772:BG773"/>
    <mergeCell ref="BH772:BI773"/>
    <mergeCell ref="BJ772:BJ773"/>
    <mergeCell ref="AZ773:BA773"/>
    <mergeCell ref="BB773:BC773"/>
    <mergeCell ref="I769:M769"/>
    <mergeCell ref="BE769:BF769"/>
    <mergeCell ref="I768:M768"/>
    <mergeCell ref="BE768:BF768"/>
    <mergeCell ref="I767:M767"/>
    <mergeCell ref="BE767:BF767"/>
    <mergeCell ref="I766:M766"/>
    <mergeCell ref="BE766:BF766"/>
    <mergeCell ref="I765:M765"/>
    <mergeCell ref="BE765:BF765"/>
    <mergeCell ref="I764:M764"/>
    <mergeCell ref="BE764:BF764"/>
    <mergeCell ref="AP773:AQ773"/>
    <mergeCell ref="AR773:AS773"/>
    <mergeCell ref="AT773:AU773"/>
    <mergeCell ref="AV773:AW773"/>
    <mergeCell ref="AX773:AY773"/>
    <mergeCell ref="AB773:AC773"/>
    <mergeCell ref="N773:O773"/>
    <mergeCell ref="P773:Q773"/>
    <mergeCell ref="R773:S773"/>
    <mergeCell ref="T773:U773"/>
    <mergeCell ref="V773:W773"/>
    <mergeCell ref="X773:Y773"/>
    <mergeCell ref="Z773:AA773"/>
    <mergeCell ref="AD773:AE773"/>
    <mergeCell ref="BG737:BG738"/>
    <mergeCell ref="BH737:BI738"/>
    <mergeCell ref="BJ737:BJ738"/>
    <mergeCell ref="E844:G845"/>
    <mergeCell ref="H844:H874"/>
    <mergeCell ref="I844:M844"/>
    <mergeCell ref="BE844:BF844"/>
    <mergeCell ref="E846:G846"/>
    <mergeCell ref="E847:G848"/>
    <mergeCell ref="E849:F849"/>
    <mergeCell ref="AZ843:BA843"/>
    <mergeCell ref="BB843:BC843"/>
    <mergeCell ref="AN843:AO843"/>
    <mergeCell ref="AP843:AQ843"/>
    <mergeCell ref="AR843:AS843"/>
    <mergeCell ref="AT843:AU843"/>
    <mergeCell ref="AV843:AW843"/>
    <mergeCell ref="AX843:AY843"/>
    <mergeCell ref="AB843:AC843"/>
    <mergeCell ref="AD843:AE843"/>
    <mergeCell ref="AF843:AG843"/>
    <mergeCell ref="AH843:AI843"/>
    <mergeCell ref="AJ843:AK843"/>
    <mergeCell ref="E741:G741"/>
    <mergeCell ref="I748:M748"/>
    <mergeCell ref="BE748:BF748"/>
    <mergeCell ref="E747:F747"/>
    <mergeCell ref="I747:M747"/>
    <mergeCell ref="BE747:BF747"/>
    <mergeCell ref="AJ773:AK773"/>
    <mergeCell ref="AL773:AM773"/>
    <mergeCell ref="BH842:BI843"/>
    <mergeCell ref="BJ842:BJ843"/>
    <mergeCell ref="I873:M873"/>
    <mergeCell ref="BE873:BF873"/>
    <mergeCell ref="I872:M872"/>
    <mergeCell ref="BE872:BF872"/>
    <mergeCell ref="I871:M871"/>
    <mergeCell ref="BE871:BF871"/>
    <mergeCell ref="I870:M870"/>
    <mergeCell ref="BE870:BF870"/>
    <mergeCell ref="C842:BC842"/>
    <mergeCell ref="I874:M874"/>
    <mergeCell ref="BE874:BF874"/>
    <mergeCell ref="I869:M869"/>
    <mergeCell ref="BE869:BF869"/>
    <mergeCell ref="I868:M868"/>
    <mergeCell ref="BE868:BF868"/>
    <mergeCell ref="I867:M867"/>
    <mergeCell ref="BE867:BF867"/>
    <mergeCell ref="I866:M866"/>
    <mergeCell ref="BE866:BF866"/>
    <mergeCell ref="AL843:AM843"/>
    <mergeCell ref="I865:M865"/>
    <mergeCell ref="I864:M864"/>
    <mergeCell ref="I863:M863"/>
    <mergeCell ref="BE863:BF863"/>
    <mergeCell ref="I862:M862"/>
    <mergeCell ref="BE862:BF862"/>
    <mergeCell ref="I846:M846"/>
    <mergeCell ref="BE846:BF846"/>
    <mergeCell ref="I845:M845"/>
    <mergeCell ref="BE845:BF845"/>
    <mergeCell ref="I852:M852"/>
    <mergeCell ref="I813:M813"/>
    <mergeCell ref="E782:F782"/>
    <mergeCell ref="I782:M782"/>
    <mergeCell ref="I804:M804"/>
    <mergeCell ref="E787:F787"/>
    <mergeCell ref="BG842:BG843"/>
    <mergeCell ref="I861:M861"/>
    <mergeCell ref="BE861:BF861"/>
    <mergeCell ref="I860:M860"/>
    <mergeCell ref="BE860:BF860"/>
    <mergeCell ref="I859:M859"/>
    <mergeCell ref="BE859:BF859"/>
    <mergeCell ref="I849:M849"/>
    <mergeCell ref="I858:M858"/>
    <mergeCell ref="BE858:BF858"/>
    <mergeCell ref="E853:F853"/>
    <mergeCell ref="I853:M853"/>
    <mergeCell ref="BE853:BF853"/>
    <mergeCell ref="E856:F856"/>
    <mergeCell ref="E857:F857"/>
    <mergeCell ref="E852:F852"/>
    <mergeCell ref="E851:F851"/>
    <mergeCell ref="I851:M851"/>
    <mergeCell ref="BE851:BF851"/>
    <mergeCell ref="E850:F850"/>
    <mergeCell ref="I850:M850"/>
    <mergeCell ref="BE850:BF850"/>
    <mergeCell ref="BE849:BF849"/>
    <mergeCell ref="E843:G843"/>
    <mergeCell ref="N843:O843"/>
    <mergeCell ref="P843:Q843"/>
    <mergeCell ref="BE842:BF843"/>
    <mergeCell ref="C843:C875"/>
    <mergeCell ref="E859:F859"/>
    <mergeCell ref="I857:M857"/>
    <mergeCell ref="BE857:BF857"/>
    <mergeCell ref="E858:F858"/>
    <mergeCell ref="I856:M856"/>
    <mergeCell ref="BE856:BF856"/>
    <mergeCell ref="E855:F855"/>
    <mergeCell ref="I855:M855"/>
    <mergeCell ref="BE855:BF855"/>
    <mergeCell ref="E854:F854"/>
    <mergeCell ref="I854:M854"/>
    <mergeCell ref="BE854:BF854"/>
    <mergeCell ref="E776:G776"/>
    <mergeCell ref="I776:M776"/>
    <mergeCell ref="I778:M778"/>
    <mergeCell ref="I791:M791"/>
    <mergeCell ref="E777:G778"/>
    <mergeCell ref="Z843:AA843"/>
    <mergeCell ref="I847:M847"/>
    <mergeCell ref="BE847:BF847"/>
    <mergeCell ref="I839:M839"/>
    <mergeCell ref="I777:M777"/>
    <mergeCell ref="I803:M803"/>
    <mergeCell ref="R843:S843"/>
    <mergeCell ref="T843:U843"/>
    <mergeCell ref="V843:W843"/>
    <mergeCell ref="X843:Y843"/>
    <mergeCell ref="I848:M848"/>
    <mergeCell ref="BE848:BF848"/>
    <mergeCell ref="E784:F784"/>
    <mergeCell ref="E781:F781"/>
    <mergeCell ref="C808:C840"/>
    <mergeCell ref="E808:G808"/>
    <mergeCell ref="N808:O808"/>
    <mergeCell ref="P808:Q808"/>
    <mergeCell ref="R808:S808"/>
    <mergeCell ref="T808:U808"/>
    <mergeCell ref="V808:W808"/>
    <mergeCell ref="X808:Y808"/>
    <mergeCell ref="I838:M838"/>
    <mergeCell ref="BE838:BF838"/>
    <mergeCell ref="I837:M837"/>
    <mergeCell ref="BE837:BF837"/>
    <mergeCell ref="I836:M836"/>
    <mergeCell ref="BE836:BF836"/>
    <mergeCell ref="I835:M835"/>
    <mergeCell ref="BE835:BF835"/>
    <mergeCell ref="H774:H804"/>
    <mergeCell ref="I774:M774"/>
    <mergeCell ref="I795:M795"/>
    <mergeCell ref="I794:M794"/>
    <mergeCell ref="I787:M787"/>
    <mergeCell ref="I802:M802"/>
    <mergeCell ref="E809:G810"/>
    <mergeCell ref="H809:H839"/>
    <mergeCell ref="I809:M809"/>
    <mergeCell ref="E816:F816"/>
    <mergeCell ref="I816:M816"/>
    <mergeCell ref="C773:C805"/>
    <mergeCell ref="E773:G773"/>
    <mergeCell ref="E779:F779"/>
    <mergeCell ref="I779:M779"/>
    <mergeCell ref="BE816:BF816"/>
    <mergeCell ref="E815:F815"/>
    <mergeCell ref="I815:M815"/>
    <mergeCell ref="BE815:BF815"/>
    <mergeCell ref="I814:M814"/>
    <mergeCell ref="E749:F749"/>
    <mergeCell ref="C807:BC807"/>
    <mergeCell ref="BE807:BF808"/>
    <mergeCell ref="BG807:BG808"/>
    <mergeCell ref="BH807:BI808"/>
    <mergeCell ref="C738:C770"/>
    <mergeCell ref="BE704:BF704"/>
    <mergeCell ref="I712:M712"/>
    <mergeCell ref="BE712:BF712"/>
    <mergeCell ref="E742:G743"/>
    <mergeCell ref="E746:F746"/>
    <mergeCell ref="I746:M746"/>
    <mergeCell ref="BE746:BF746"/>
    <mergeCell ref="E754:F754"/>
    <mergeCell ref="I752:M752"/>
    <mergeCell ref="BE752:BF752"/>
    <mergeCell ref="E753:F753"/>
    <mergeCell ref="I751:M751"/>
    <mergeCell ref="BE751:BF751"/>
    <mergeCell ref="H739:H769"/>
    <mergeCell ref="I739:M739"/>
    <mergeCell ref="BE739:BF739"/>
    <mergeCell ref="I750:M750"/>
    <mergeCell ref="E738:G738"/>
    <mergeCell ref="N738:O738"/>
    <mergeCell ref="P738:Q738"/>
    <mergeCell ref="E704:G705"/>
    <mergeCell ref="E745:F745"/>
    <mergeCell ref="BJ807:BJ808"/>
    <mergeCell ref="BE593:BF593"/>
    <mergeCell ref="I32:M32"/>
    <mergeCell ref="BE32:BF32"/>
    <mergeCell ref="Z808:AA808"/>
    <mergeCell ref="AB808:AC808"/>
    <mergeCell ref="AD808:AE808"/>
    <mergeCell ref="AF808:AG808"/>
    <mergeCell ref="AH808:AI808"/>
    <mergeCell ref="AJ808:AK808"/>
    <mergeCell ref="AT738:AU738"/>
    <mergeCell ref="AV738:AW738"/>
    <mergeCell ref="AX738:AY738"/>
    <mergeCell ref="AZ738:BA738"/>
    <mergeCell ref="BB738:BC738"/>
    <mergeCell ref="AH738:AI738"/>
    <mergeCell ref="AJ738:AK738"/>
    <mergeCell ref="AL738:AM738"/>
    <mergeCell ref="AN738:AO738"/>
    <mergeCell ref="I749:M749"/>
    <mergeCell ref="BE749:BF749"/>
    <mergeCell ref="I469:M469"/>
    <mergeCell ref="BE469:BF469"/>
    <mergeCell ref="BE440:BF440"/>
    <mergeCell ref="I439:M439"/>
    <mergeCell ref="BE439:BF439"/>
    <mergeCell ref="BE449:BF449"/>
    <mergeCell ref="I438:M438"/>
    <mergeCell ref="BE438:BF438"/>
    <mergeCell ref="I448:M448"/>
    <mergeCell ref="BE448:BF448"/>
    <mergeCell ref="I447:M447"/>
    <mergeCell ref="BE1036:BF1036"/>
    <mergeCell ref="I1035:M1035"/>
    <mergeCell ref="BE1035:BF1035"/>
    <mergeCell ref="I1034:M1034"/>
    <mergeCell ref="BE1034:BF1034"/>
    <mergeCell ref="I1033:M1033"/>
    <mergeCell ref="BE1033:BF1033"/>
    <mergeCell ref="E1034:F1034"/>
    <mergeCell ref="I1032:M1032"/>
    <mergeCell ref="BE1032:BF1032"/>
    <mergeCell ref="E1033:F1033"/>
    <mergeCell ref="I1031:M1031"/>
    <mergeCell ref="BE1031:BF1031"/>
    <mergeCell ref="E1022:G1023"/>
    <mergeCell ref="E1024:F1024"/>
    <mergeCell ref="E1030:F1030"/>
    <mergeCell ref="I1030:M1030"/>
    <mergeCell ref="BE1030:BF1030"/>
    <mergeCell ref="E1029:F1029"/>
    <mergeCell ref="I1029:M1029"/>
    <mergeCell ref="BE1029:BF1029"/>
    <mergeCell ref="E1028:F1028"/>
    <mergeCell ref="I1028:M1028"/>
    <mergeCell ref="E1031:F1031"/>
    <mergeCell ref="E1032:F1032"/>
    <mergeCell ref="E1025:F1025"/>
    <mergeCell ref="BE1028:BF1028"/>
    <mergeCell ref="E1027:F1027"/>
    <mergeCell ref="I1027:M1027"/>
    <mergeCell ref="BE1027:BF1027"/>
    <mergeCell ref="E1026:F1026"/>
    <mergeCell ref="I1026:M1026"/>
    <mergeCell ref="BE1026:BF1026"/>
    <mergeCell ref="I967:M967"/>
    <mergeCell ref="BE967:BF967"/>
    <mergeCell ref="I1025:M1025"/>
    <mergeCell ref="BE1025:BF1025"/>
    <mergeCell ref="BE1007:BF1007"/>
    <mergeCell ref="I1006:M1006"/>
    <mergeCell ref="BE1006:BF1006"/>
    <mergeCell ref="I1005:M1005"/>
    <mergeCell ref="I1004:M1004"/>
    <mergeCell ref="I1003:M1003"/>
    <mergeCell ref="BE1003:BF1003"/>
    <mergeCell ref="I1002:M1002"/>
    <mergeCell ref="BE1002:BF1002"/>
    <mergeCell ref="I1001:M1001"/>
    <mergeCell ref="BE1001:BF1001"/>
    <mergeCell ref="I1000:M1000"/>
    <mergeCell ref="BE1000:BF1000"/>
    <mergeCell ref="BE999:BF999"/>
    <mergeCell ref="I1024:M1024"/>
    <mergeCell ref="BE1024:BF1024"/>
    <mergeCell ref="I1023:M1023"/>
    <mergeCell ref="BE1023:BF1023"/>
    <mergeCell ref="BE1022:BF1022"/>
    <mergeCell ref="BE1021:BF1021"/>
    <mergeCell ref="I1020:M1020"/>
    <mergeCell ref="BE1020:BF1020"/>
    <mergeCell ref="BE1014:BF1014"/>
    <mergeCell ref="I1013:M1013"/>
    <mergeCell ref="I1010:M1010"/>
    <mergeCell ref="I970:M970"/>
    <mergeCell ref="I969:M969"/>
    <mergeCell ref="BE968:BF968"/>
    <mergeCell ref="BE969:BF969"/>
    <mergeCell ref="BE970:BF970"/>
    <mergeCell ref="I989:M989"/>
    <mergeCell ref="BE989:BF989"/>
    <mergeCell ref="I988:M988"/>
    <mergeCell ref="BE988:BF988"/>
    <mergeCell ref="I987:M987"/>
    <mergeCell ref="BE987:BF987"/>
    <mergeCell ref="I986:M986"/>
    <mergeCell ref="BE986:BF986"/>
    <mergeCell ref="I985:M985"/>
    <mergeCell ref="BE985:BF985"/>
    <mergeCell ref="I976:M976"/>
    <mergeCell ref="BE976:BF976"/>
    <mergeCell ref="I975:M975"/>
    <mergeCell ref="BE975:BF975"/>
    <mergeCell ref="I974:M974"/>
    <mergeCell ref="BE974:BF974"/>
    <mergeCell ref="AV983:AW983"/>
    <mergeCell ref="AX983:AY983"/>
    <mergeCell ref="AZ983:BA983"/>
    <mergeCell ref="BB983:BC983"/>
    <mergeCell ref="BE978:BF978"/>
    <mergeCell ref="AP983:AQ983"/>
    <mergeCell ref="AR983:AS983"/>
    <mergeCell ref="AT983:AU983"/>
    <mergeCell ref="BE954:BF954"/>
    <mergeCell ref="I953:M953"/>
    <mergeCell ref="I973:M973"/>
    <mergeCell ref="BE973:BF973"/>
    <mergeCell ref="I972:M972"/>
    <mergeCell ref="BE972:BF972"/>
    <mergeCell ref="I971:M971"/>
    <mergeCell ref="E949:G950"/>
    <mergeCell ref="C947:BC947"/>
    <mergeCell ref="BE947:BF948"/>
    <mergeCell ref="E948:G948"/>
    <mergeCell ref="N948:O948"/>
    <mergeCell ref="P948:Q948"/>
    <mergeCell ref="E960:F960"/>
    <mergeCell ref="I960:M960"/>
    <mergeCell ref="BE960:BF960"/>
    <mergeCell ref="E959:F959"/>
    <mergeCell ref="I959:M959"/>
    <mergeCell ref="BE959:BF959"/>
    <mergeCell ref="E958:F958"/>
    <mergeCell ref="I958:M958"/>
    <mergeCell ref="BE958:BF958"/>
    <mergeCell ref="E957:F957"/>
    <mergeCell ref="I957:M957"/>
    <mergeCell ref="BE957:BF957"/>
    <mergeCell ref="E956:F956"/>
    <mergeCell ref="I956:M956"/>
    <mergeCell ref="I966:M966"/>
    <mergeCell ref="BE966:BF966"/>
    <mergeCell ref="I965:M965"/>
    <mergeCell ref="BE965:BF965"/>
    <mergeCell ref="I964:M964"/>
    <mergeCell ref="BE956:BF956"/>
    <mergeCell ref="E955:F955"/>
    <mergeCell ref="I955:M955"/>
    <mergeCell ref="BE955:BF955"/>
    <mergeCell ref="AV948:AW948"/>
    <mergeCell ref="AX948:AY948"/>
    <mergeCell ref="AB948:AC948"/>
    <mergeCell ref="AD948:AE948"/>
    <mergeCell ref="AF948:AG948"/>
    <mergeCell ref="I954:M954"/>
    <mergeCell ref="R948:S948"/>
    <mergeCell ref="AZ948:BA948"/>
    <mergeCell ref="AP948:AQ948"/>
    <mergeCell ref="AR948:AS948"/>
    <mergeCell ref="AT948:AU948"/>
    <mergeCell ref="E928:F928"/>
    <mergeCell ref="I926:M926"/>
    <mergeCell ref="BE926:BF926"/>
    <mergeCell ref="AL948:AM948"/>
    <mergeCell ref="T948:U948"/>
    <mergeCell ref="V948:W948"/>
    <mergeCell ref="X948:Y948"/>
    <mergeCell ref="Z948:AA948"/>
    <mergeCell ref="AH948:AI948"/>
    <mergeCell ref="AJ948:AK948"/>
    <mergeCell ref="BB948:BC948"/>
    <mergeCell ref="AN948:AO948"/>
    <mergeCell ref="I952:M952"/>
    <mergeCell ref="BE951:BF951"/>
    <mergeCell ref="I950:M950"/>
    <mergeCell ref="BE950:BF950"/>
    <mergeCell ref="I951:M951"/>
    <mergeCell ref="BE925:BF925"/>
    <mergeCell ref="E924:F924"/>
    <mergeCell ref="I924:M924"/>
    <mergeCell ref="BE924:BF924"/>
    <mergeCell ref="E923:F923"/>
    <mergeCell ref="I923:M923"/>
    <mergeCell ref="BE923:BF923"/>
    <mergeCell ref="E926:F926"/>
    <mergeCell ref="E927:F927"/>
    <mergeCell ref="I941:M941"/>
    <mergeCell ref="BE941:BF941"/>
    <mergeCell ref="I940:M940"/>
    <mergeCell ref="BE940:BF940"/>
    <mergeCell ref="I939:M939"/>
    <mergeCell ref="BE939:BF939"/>
    <mergeCell ref="I931:M931"/>
    <mergeCell ref="I937:M937"/>
    <mergeCell ref="BE937:BF937"/>
    <mergeCell ref="I936:M936"/>
    <mergeCell ref="BE936:BF936"/>
    <mergeCell ref="I935:M935"/>
    <mergeCell ref="I934:M934"/>
    <mergeCell ref="I929:M929"/>
    <mergeCell ref="BE929:BF929"/>
    <mergeCell ref="I928:M928"/>
    <mergeCell ref="BE928:BF928"/>
    <mergeCell ref="BE932:BF932"/>
    <mergeCell ref="BE927:BF927"/>
    <mergeCell ref="BE879:BF879"/>
    <mergeCell ref="E881:G881"/>
    <mergeCell ref="E887:F887"/>
    <mergeCell ref="I887:M887"/>
    <mergeCell ref="BE887:BF887"/>
    <mergeCell ref="E886:F886"/>
    <mergeCell ref="I886:M886"/>
    <mergeCell ref="BE886:BF886"/>
    <mergeCell ref="E885:F885"/>
    <mergeCell ref="I885:M885"/>
    <mergeCell ref="BE885:BF885"/>
    <mergeCell ref="I884:M884"/>
    <mergeCell ref="BE884:BF884"/>
    <mergeCell ref="I883:M883"/>
    <mergeCell ref="BE883:BF883"/>
    <mergeCell ref="BE882:BF882"/>
    <mergeCell ref="BE881:BF881"/>
    <mergeCell ref="I880:M880"/>
    <mergeCell ref="BE880:BF880"/>
    <mergeCell ref="I881:M881"/>
    <mergeCell ref="I882:M882"/>
    <mergeCell ref="E882:G883"/>
    <mergeCell ref="E884:F884"/>
    <mergeCell ref="E879:G880"/>
    <mergeCell ref="E890:F890"/>
    <mergeCell ref="I889:M889"/>
    <mergeCell ref="BE889:BF889"/>
    <mergeCell ref="E888:F888"/>
    <mergeCell ref="BE717:BF717"/>
    <mergeCell ref="I716:M716"/>
    <mergeCell ref="BE716:BF716"/>
    <mergeCell ref="I715:M715"/>
    <mergeCell ref="BE715:BF715"/>
    <mergeCell ref="I714:M714"/>
    <mergeCell ref="BE714:BF714"/>
    <mergeCell ref="I713:M713"/>
    <mergeCell ref="BE713:BF713"/>
    <mergeCell ref="I544:M544"/>
    <mergeCell ref="BE544:BF544"/>
    <mergeCell ref="I543:M543"/>
    <mergeCell ref="BE543:BF543"/>
    <mergeCell ref="E572:F572"/>
    <mergeCell ref="I572:M572"/>
    <mergeCell ref="BE572:BF572"/>
    <mergeCell ref="I566:M566"/>
    <mergeCell ref="BE566:BF566"/>
    <mergeCell ref="E566:G566"/>
    <mergeCell ref="E567:G568"/>
    <mergeCell ref="E569:F569"/>
    <mergeCell ref="I567:M567"/>
    <mergeCell ref="BE567:BF567"/>
    <mergeCell ref="I569:M569"/>
    <mergeCell ref="BE569:BF569"/>
    <mergeCell ref="I568:M568"/>
    <mergeCell ref="BE568:BF568"/>
    <mergeCell ref="V563:W563"/>
    <mergeCell ref="BE557:BF557"/>
    <mergeCell ref="I556:M556"/>
    <mergeCell ref="E503:F503"/>
    <mergeCell ref="I503:M503"/>
    <mergeCell ref="BE503:BF503"/>
    <mergeCell ref="E502:F502"/>
    <mergeCell ref="I502:M502"/>
    <mergeCell ref="BE502:BF502"/>
    <mergeCell ref="E501:F501"/>
    <mergeCell ref="I501:M501"/>
    <mergeCell ref="BE501:BF501"/>
    <mergeCell ref="E506:F506"/>
    <mergeCell ref="E507:F507"/>
    <mergeCell ref="E500:F500"/>
    <mergeCell ref="I500:M500"/>
    <mergeCell ref="I461:M461"/>
    <mergeCell ref="E497:G498"/>
    <mergeCell ref="E461:G461"/>
    <mergeCell ref="BE497:BF497"/>
    <mergeCell ref="I496:M496"/>
    <mergeCell ref="E462:G463"/>
    <mergeCell ref="E464:F464"/>
    <mergeCell ref="I487:M487"/>
    <mergeCell ref="BE487:BF487"/>
    <mergeCell ref="AP493:AQ493"/>
    <mergeCell ref="AR493:AS493"/>
    <mergeCell ref="AT493:AU493"/>
    <mergeCell ref="N493:O493"/>
    <mergeCell ref="P493:Q493"/>
    <mergeCell ref="R493:S493"/>
    <mergeCell ref="T493:U493"/>
    <mergeCell ref="I488:M488"/>
    <mergeCell ref="BE428:BF428"/>
    <mergeCell ref="I427:M427"/>
    <mergeCell ref="BE427:BF427"/>
    <mergeCell ref="AT423:AU423"/>
    <mergeCell ref="N423:O423"/>
    <mergeCell ref="P423:Q423"/>
    <mergeCell ref="BE424:BF424"/>
    <mergeCell ref="I426:M426"/>
    <mergeCell ref="BE409:BF409"/>
    <mergeCell ref="BE441:BF441"/>
    <mergeCell ref="I440:M440"/>
    <mergeCell ref="BE426:BF426"/>
    <mergeCell ref="E429:F429"/>
    <mergeCell ref="E401:F401"/>
    <mergeCell ref="E402:F402"/>
    <mergeCell ref="BE394:BF394"/>
    <mergeCell ref="I425:M425"/>
    <mergeCell ref="BE425:BF425"/>
    <mergeCell ref="I416:M416"/>
    <mergeCell ref="BE416:BF416"/>
    <mergeCell ref="I415:M415"/>
    <mergeCell ref="BE415:BF415"/>
    <mergeCell ref="I414:M414"/>
    <mergeCell ref="BE414:BF414"/>
    <mergeCell ref="I413:M413"/>
    <mergeCell ref="BE413:BF413"/>
    <mergeCell ref="I412:M412"/>
    <mergeCell ref="BE412:BF412"/>
    <mergeCell ref="I411:M411"/>
    <mergeCell ref="BE411:BF411"/>
    <mergeCell ref="I410:M410"/>
    <mergeCell ref="BE398:BF398"/>
    <mergeCell ref="AJ423:AK423"/>
    <mergeCell ref="AL423:AM423"/>
    <mergeCell ref="I399:M399"/>
    <mergeCell ref="BE399:BF399"/>
    <mergeCell ref="I398:M398"/>
    <mergeCell ref="AL388:AM388"/>
    <mergeCell ref="T423:U423"/>
    <mergeCell ref="V423:W423"/>
    <mergeCell ref="X423:Y423"/>
    <mergeCell ref="Z423:AA423"/>
    <mergeCell ref="BE374:BF374"/>
    <mergeCell ref="AP388:AQ388"/>
    <mergeCell ref="BE403:BF403"/>
    <mergeCell ref="AR388:AS388"/>
    <mergeCell ref="AT388:AU388"/>
    <mergeCell ref="AV388:AW388"/>
    <mergeCell ref="BE404:BF404"/>
    <mergeCell ref="BE402:BF402"/>
    <mergeCell ref="I382:M382"/>
    <mergeCell ref="BE382:BF382"/>
    <mergeCell ref="I379:M379"/>
    <mergeCell ref="BE379:BF379"/>
    <mergeCell ref="I395:M395"/>
    <mergeCell ref="BE393:BF393"/>
    <mergeCell ref="BE392:BF392"/>
    <mergeCell ref="I392:M392"/>
    <mergeCell ref="BE391:BF391"/>
    <mergeCell ref="I390:M390"/>
    <mergeCell ref="BE390:BF390"/>
    <mergeCell ref="I391:M391"/>
    <mergeCell ref="AN388:AO388"/>
    <mergeCell ref="C422:BC422"/>
    <mergeCell ref="E318:G318"/>
    <mergeCell ref="BE359:BF359"/>
    <mergeCell ref="I358:M358"/>
    <mergeCell ref="BE358:BF358"/>
    <mergeCell ref="I357:M357"/>
    <mergeCell ref="BE357:BF357"/>
    <mergeCell ref="I356:M356"/>
    <mergeCell ref="BE356:BF356"/>
    <mergeCell ref="BE355:BF355"/>
    <mergeCell ref="BE375:BF375"/>
    <mergeCell ref="AV353:AW353"/>
    <mergeCell ref="AX353:AY353"/>
    <mergeCell ref="AZ353:BA353"/>
    <mergeCell ref="BB353:BC353"/>
    <mergeCell ref="AJ353:AK353"/>
    <mergeCell ref="AL353:AM353"/>
    <mergeCell ref="AN353:AO353"/>
    <mergeCell ref="AP353:AQ353"/>
    <mergeCell ref="AR353:AS353"/>
    <mergeCell ref="I370:M370"/>
    <mergeCell ref="I361:M361"/>
    <mergeCell ref="I360:M360"/>
    <mergeCell ref="BE364:BF364"/>
    <mergeCell ref="I363:M363"/>
    <mergeCell ref="BE363:BF363"/>
    <mergeCell ref="BE362:BF362"/>
    <mergeCell ref="E334:F334"/>
    <mergeCell ref="I332:M332"/>
    <mergeCell ref="AD318:AE318"/>
    <mergeCell ref="AF318:AG318"/>
    <mergeCell ref="AH318:AI318"/>
    <mergeCell ref="AJ318:AK318"/>
    <mergeCell ref="E286:G286"/>
    <mergeCell ref="E287:G288"/>
    <mergeCell ref="E289:F289"/>
    <mergeCell ref="I301:M301"/>
    <mergeCell ref="BB318:BC318"/>
    <mergeCell ref="AN318:AO318"/>
    <mergeCell ref="BE295:BF295"/>
    <mergeCell ref="X318:Y318"/>
    <mergeCell ref="Z318:AA318"/>
    <mergeCell ref="E293:F293"/>
    <mergeCell ref="E296:F296"/>
    <mergeCell ref="I293:M293"/>
    <mergeCell ref="E292:F292"/>
    <mergeCell ref="I292:M292"/>
    <mergeCell ref="E291:F291"/>
    <mergeCell ref="I291:M291"/>
    <mergeCell ref="E290:F290"/>
    <mergeCell ref="I290:M290"/>
    <mergeCell ref="I289:M289"/>
    <mergeCell ref="I288:M288"/>
    <mergeCell ref="I286:M286"/>
    <mergeCell ref="C317:BC317"/>
    <mergeCell ref="BE317:BF318"/>
    <mergeCell ref="C318:C350"/>
    <mergeCell ref="I302:M302"/>
    <mergeCell ref="BE302:BF302"/>
    <mergeCell ref="T318:U318"/>
    <mergeCell ref="V318:W318"/>
    <mergeCell ref="BE349:BF349"/>
    <mergeCell ref="I346:M346"/>
    <mergeCell ref="BE346:BF346"/>
    <mergeCell ref="I329:M329"/>
    <mergeCell ref="BE273:BF273"/>
    <mergeCell ref="BE268:BF268"/>
    <mergeCell ref="I267:M267"/>
    <mergeCell ref="BE267:BF267"/>
    <mergeCell ref="I266:M266"/>
    <mergeCell ref="BE266:BF266"/>
    <mergeCell ref="AV248:AW248"/>
    <mergeCell ref="AX248:AY248"/>
    <mergeCell ref="AB248:AC248"/>
    <mergeCell ref="AD248:AE248"/>
    <mergeCell ref="AF248:AG248"/>
    <mergeCell ref="AH248:AI248"/>
    <mergeCell ref="AJ248:AK248"/>
    <mergeCell ref="I256:M256"/>
    <mergeCell ref="BE256:BF256"/>
    <mergeCell ref="I675:M675"/>
    <mergeCell ref="I670:M670"/>
    <mergeCell ref="I275:M275"/>
    <mergeCell ref="BE275:BF275"/>
    <mergeCell ref="I277:M277"/>
    <mergeCell ref="BE277:BF277"/>
    <mergeCell ref="I284:M284"/>
    <mergeCell ref="BE284:BF284"/>
    <mergeCell ref="BE278:BF278"/>
    <mergeCell ref="AZ283:BA283"/>
    <mergeCell ref="BB283:BC283"/>
    <mergeCell ref="AJ283:AK283"/>
    <mergeCell ref="N353:O353"/>
    <mergeCell ref="BE352:BF353"/>
    <mergeCell ref="I312:M312"/>
    <mergeCell ref="BE312:BF312"/>
    <mergeCell ref="I306:M306"/>
    <mergeCell ref="BE306:BF306"/>
    <mergeCell ref="E574:F574"/>
    <mergeCell ref="E634:G635"/>
    <mergeCell ref="E637:G638"/>
    <mergeCell ref="E222:F222"/>
    <mergeCell ref="I222:M222"/>
    <mergeCell ref="E228:F228"/>
    <mergeCell ref="I226:M226"/>
    <mergeCell ref="E225:F225"/>
    <mergeCell ref="BE218:BF218"/>
    <mergeCell ref="E219:F219"/>
    <mergeCell ref="E255:F255"/>
    <mergeCell ref="I255:M255"/>
    <mergeCell ref="AZ248:BA248"/>
    <mergeCell ref="BB248:BC248"/>
    <mergeCell ref="AN248:AO248"/>
    <mergeCell ref="AP248:AQ248"/>
    <mergeCell ref="AR248:AS248"/>
    <mergeCell ref="AT248:AU248"/>
    <mergeCell ref="E257:F257"/>
    <mergeCell ref="I251:M251"/>
    <mergeCell ref="I252:M252"/>
    <mergeCell ref="E249:G250"/>
    <mergeCell ref="BE255:BF255"/>
    <mergeCell ref="I278:M278"/>
    <mergeCell ref="H214:H244"/>
    <mergeCell ref="E398:F398"/>
    <mergeCell ref="E361:F361"/>
    <mergeCell ref="E360:F360"/>
    <mergeCell ref="E223:F223"/>
    <mergeCell ref="I223:M223"/>
    <mergeCell ref="I272:M272"/>
    <mergeCell ref="I205:M205"/>
    <mergeCell ref="BE205:BF205"/>
    <mergeCell ref="I204:M204"/>
    <mergeCell ref="AF213:AG213"/>
    <mergeCell ref="AH213:AI213"/>
    <mergeCell ref="C212:BC212"/>
    <mergeCell ref="BE212:BF213"/>
    <mergeCell ref="C178:C210"/>
    <mergeCell ref="E178:G178"/>
    <mergeCell ref="E191:F191"/>
    <mergeCell ref="E192:F192"/>
    <mergeCell ref="BE183:BF183"/>
    <mergeCell ref="BE182:BF182"/>
    <mergeCell ref="C213:C245"/>
    <mergeCell ref="E213:G213"/>
    <mergeCell ref="I241:M241"/>
    <mergeCell ref="BE241:BF241"/>
    <mergeCell ref="I232:M232"/>
    <mergeCell ref="BE232:BF232"/>
    <mergeCell ref="I231:M231"/>
    <mergeCell ref="BE231:BF231"/>
    <mergeCell ref="I230:M230"/>
    <mergeCell ref="I225:M225"/>
    <mergeCell ref="I244:M244"/>
    <mergeCell ref="AR213:AS213"/>
    <mergeCell ref="I220:M220"/>
    <mergeCell ref="BE220:BF220"/>
    <mergeCell ref="E227:F227"/>
    <mergeCell ref="BE216:BF216"/>
    <mergeCell ref="I215:M215"/>
    <mergeCell ref="BE215:BF215"/>
    <mergeCell ref="I216:M216"/>
    <mergeCell ref="I745:M745"/>
    <mergeCell ref="BE745:BF745"/>
    <mergeCell ref="I744:M744"/>
    <mergeCell ref="BE744:BF744"/>
    <mergeCell ref="I743:M743"/>
    <mergeCell ref="BE743:BF743"/>
    <mergeCell ref="T738:U738"/>
    <mergeCell ref="I742:M742"/>
    <mergeCell ref="BE742:BF742"/>
    <mergeCell ref="I781:M781"/>
    <mergeCell ref="BE786:BF786"/>
    <mergeCell ref="AX808:AY808"/>
    <mergeCell ref="AZ808:BA808"/>
    <mergeCell ref="BE781:BF781"/>
    <mergeCell ref="BE756:BF756"/>
    <mergeCell ref="I755:M755"/>
    <mergeCell ref="BE755:BF755"/>
    <mergeCell ref="I754:M754"/>
    <mergeCell ref="R738:S738"/>
    <mergeCell ref="I740:M740"/>
    <mergeCell ref="BE740:BF740"/>
    <mergeCell ref="BE757:BF757"/>
    <mergeCell ref="I756:M756"/>
    <mergeCell ref="I775:M775"/>
    <mergeCell ref="I784:M784"/>
    <mergeCell ref="E820:F820"/>
    <mergeCell ref="I820:M820"/>
    <mergeCell ref="BE820:BF820"/>
    <mergeCell ref="E819:F819"/>
    <mergeCell ref="I819:M819"/>
    <mergeCell ref="BE819:BF819"/>
    <mergeCell ref="E818:F818"/>
    <mergeCell ref="I818:M818"/>
    <mergeCell ref="BE818:BF818"/>
    <mergeCell ref="E817:F817"/>
    <mergeCell ref="I817:M817"/>
    <mergeCell ref="BE817:BF817"/>
    <mergeCell ref="E812:G813"/>
    <mergeCell ref="E814:F814"/>
    <mergeCell ref="I709:M709"/>
    <mergeCell ref="BE709:BF709"/>
    <mergeCell ref="AP738:AQ738"/>
    <mergeCell ref="AR738:AS738"/>
    <mergeCell ref="E739:G740"/>
    <mergeCell ref="BE814:BF814"/>
    <mergeCell ref="I812:M812"/>
    <mergeCell ref="E811:G811"/>
    <mergeCell ref="AP808:AQ808"/>
    <mergeCell ref="I810:M810"/>
    <mergeCell ref="BE810:BF810"/>
    <mergeCell ref="I718:M718"/>
    <mergeCell ref="E748:F748"/>
    <mergeCell ref="E713:F713"/>
    <mergeCell ref="BB808:BC808"/>
    <mergeCell ref="AL808:AM808"/>
    <mergeCell ref="AN808:AO808"/>
    <mergeCell ref="AR808:AS808"/>
    <mergeCell ref="E823:F823"/>
    <mergeCell ref="I821:M821"/>
    <mergeCell ref="BE821:BF821"/>
    <mergeCell ref="E821:F821"/>
    <mergeCell ref="E822:F822"/>
    <mergeCell ref="I832:M832"/>
    <mergeCell ref="BE832:BF832"/>
    <mergeCell ref="I831:M831"/>
    <mergeCell ref="BE831:BF831"/>
    <mergeCell ref="I830:M830"/>
    <mergeCell ref="I829:M829"/>
    <mergeCell ref="I828:M828"/>
    <mergeCell ref="BE828:BF828"/>
    <mergeCell ref="I827:M827"/>
    <mergeCell ref="BE827:BF827"/>
    <mergeCell ref="E824:F824"/>
    <mergeCell ref="I822:M822"/>
    <mergeCell ref="I826:M826"/>
    <mergeCell ref="BE826:BF826"/>
    <mergeCell ref="I824:M824"/>
    <mergeCell ref="BE824:BF824"/>
    <mergeCell ref="I823:M823"/>
    <mergeCell ref="BE823:BF823"/>
    <mergeCell ref="BE822:BF822"/>
    <mergeCell ref="I825:M825"/>
    <mergeCell ref="BE825:BF825"/>
    <mergeCell ref="E299:F299"/>
    <mergeCell ref="E354:G355"/>
    <mergeCell ref="I34:M34"/>
    <mergeCell ref="BE34:BF34"/>
    <mergeCell ref="I31:M31"/>
    <mergeCell ref="BE31:BF31"/>
    <mergeCell ref="I33:M33"/>
    <mergeCell ref="BE33:BF33"/>
    <mergeCell ref="E261:F261"/>
    <mergeCell ref="E262:F262"/>
    <mergeCell ref="E216:G216"/>
    <mergeCell ref="E217:G218"/>
    <mergeCell ref="E221:F221"/>
    <mergeCell ref="I221:M221"/>
    <mergeCell ref="H179:H209"/>
    <mergeCell ref="I179:M179"/>
    <mergeCell ref="I181:M181"/>
    <mergeCell ref="AB178:AC178"/>
    <mergeCell ref="AD178:AE178"/>
    <mergeCell ref="E185:F185"/>
    <mergeCell ref="I185:M185"/>
    <mergeCell ref="AF178:AG178"/>
    <mergeCell ref="AH178:AI178"/>
    <mergeCell ref="I183:M183"/>
    <mergeCell ref="E229:F229"/>
    <mergeCell ref="AL178:AM178"/>
    <mergeCell ref="E179:G180"/>
    <mergeCell ref="I180:M180"/>
    <mergeCell ref="I196:M196"/>
    <mergeCell ref="BE222:BF222"/>
    <mergeCell ref="BE226:BF226"/>
    <mergeCell ref="I224:M224"/>
    <mergeCell ref="I834:M834"/>
    <mergeCell ref="BE834:BF834"/>
    <mergeCell ref="I833:M833"/>
    <mergeCell ref="BE833:BF833"/>
    <mergeCell ref="X703:Y703"/>
    <mergeCell ref="Z703:AA703"/>
    <mergeCell ref="BE812:BF812"/>
    <mergeCell ref="X738:Y738"/>
    <mergeCell ref="Z738:AA738"/>
    <mergeCell ref="AB738:AC738"/>
    <mergeCell ref="AD738:AE738"/>
    <mergeCell ref="AF738:AG738"/>
    <mergeCell ref="I758:M758"/>
    <mergeCell ref="BE758:BF758"/>
    <mergeCell ref="I757:M757"/>
    <mergeCell ref="I811:M811"/>
    <mergeCell ref="I731:M731"/>
    <mergeCell ref="R703:S703"/>
    <mergeCell ref="V738:W738"/>
    <mergeCell ref="I708:M708"/>
    <mergeCell ref="BE750:BF750"/>
    <mergeCell ref="I753:M753"/>
    <mergeCell ref="BE753:BF753"/>
    <mergeCell ref="I761:M761"/>
    <mergeCell ref="BE761:BF761"/>
    <mergeCell ref="I760:M760"/>
    <mergeCell ref="I759:M759"/>
    <mergeCell ref="AN773:AO773"/>
    <mergeCell ref="AT808:AU808"/>
    <mergeCell ref="AV808:AW808"/>
    <mergeCell ref="I741:M741"/>
    <mergeCell ref="BE741:BF741"/>
    <mergeCell ref="BE718:BF718"/>
    <mergeCell ref="BE711:BF711"/>
    <mergeCell ref="I710:M710"/>
    <mergeCell ref="I706:M706"/>
    <mergeCell ref="I28:M28"/>
    <mergeCell ref="BE28:BF28"/>
    <mergeCell ref="BE686:BF686"/>
    <mergeCell ref="I685:M685"/>
    <mergeCell ref="BE685:BF685"/>
    <mergeCell ref="I684:M684"/>
    <mergeCell ref="BE684:BF684"/>
    <mergeCell ref="I683:M683"/>
    <mergeCell ref="BE683:BF683"/>
    <mergeCell ref="BE188:BF188"/>
    <mergeCell ref="BE230:BF230"/>
    <mergeCell ref="I229:M229"/>
    <mergeCell ref="BE229:BF229"/>
    <mergeCell ref="I228:M228"/>
    <mergeCell ref="I673:M673"/>
    <mergeCell ref="BE673:BF673"/>
    <mergeCell ref="BE670:BF670"/>
    <mergeCell ref="I674:M674"/>
    <mergeCell ref="BE674:BF674"/>
    <mergeCell ref="I186:M186"/>
    <mergeCell ref="BE186:BF186"/>
    <mergeCell ref="BE228:BF228"/>
    <mergeCell ref="BE223:BF223"/>
    <mergeCell ref="BE672:BF672"/>
    <mergeCell ref="I671:M671"/>
    <mergeCell ref="BE30:BF30"/>
    <mergeCell ref="I29:M29"/>
    <mergeCell ref="BE29:BF29"/>
    <mergeCell ref="I682:M682"/>
    <mergeCell ref="I199:M199"/>
    <mergeCell ref="BE13:BF13"/>
    <mergeCell ref="I27:M27"/>
    <mergeCell ref="BE27:BF27"/>
    <mergeCell ref="I26:M26"/>
    <mergeCell ref="BE26:BF26"/>
    <mergeCell ref="I25:M25"/>
    <mergeCell ref="I24:M24"/>
    <mergeCell ref="I23:M23"/>
    <mergeCell ref="BE23:BF23"/>
    <mergeCell ref="I22:M22"/>
    <mergeCell ref="BE22:BF22"/>
    <mergeCell ref="I21:M21"/>
    <mergeCell ref="BE21:BF21"/>
    <mergeCell ref="I20:M20"/>
    <mergeCell ref="BE20:BF20"/>
    <mergeCell ref="I19:M19"/>
    <mergeCell ref="BE19:BF19"/>
    <mergeCell ref="BE24:BF24"/>
    <mergeCell ref="BE25:BF25"/>
    <mergeCell ref="BE180:BF180"/>
    <mergeCell ref="I182:M182"/>
    <mergeCell ref="BE181:BF181"/>
    <mergeCell ref="AJ213:AK213"/>
    <mergeCell ref="BE671:BF671"/>
    <mergeCell ref="I669:M669"/>
    <mergeCell ref="BE669:BF669"/>
    <mergeCell ref="I677:M677"/>
    <mergeCell ref="BE224:BF224"/>
    <mergeCell ref="BE272:BF272"/>
    <mergeCell ref="BE192:BF192"/>
    <mergeCell ref="BE12:BF12"/>
    <mergeCell ref="E11:F11"/>
    <mergeCell ref="I11:M11"/>
    <mergeCell ref="BE11:BF11"/>
    <mergeCell ref="E10:F10"/>
    <mergeCell ref="I10:M10"/>
    <mergeCell ref="BE10:BF10"/>
    <mergeCell ref="E9:F9"/>
    <mergeCell ref="I9:M9"/>
    <mergeCell ref="BE9:BF9"/>
    <mergeCell ref="I8:M8"/>
    <mergeCell ref="BE8:BF8"/>
    <mergeCell ref="E7:G8"/>
    <mergeCell ref="I7:M7"/>
    <mergeCell ref="BE7:BF7"/>
    <mergeCell ref="I18:M18"/>
    <mergeCell ref="BE18:BF18"/>
    <mergeCell ref="I17:M17"/>
    <mergeCell ref="BE17:BF17"/>
    <mergeCell ref="E16:F16"/>
    <mergeCell ref="E17:F17"/>
    <mergeCell ref="E18:F18"/>
    <mergeCell ref="I16:M16"/>
    <mergeCell ref="BE16:BF16"/>
    <mergeCell ref="E15:F15"/>
    <mergeCell ref="I15:M15"/>
    <mergeCell ref="BE15:BF15"/>
    <mergeCell ref="E14:F14"/>
    <mergeCell ref="I14:M14"/>
    <mergeCell ref="BE14:BF14"/>
    <mergeCell ref="E13:F13"/>
    <mergeCell ref="I13:M13"/>
    <mergeCell ref="BE2:BF3"/>
    <mergeCell ref="BG2:BG3"/>
    <mergeCell ref="BH2:BI3"/>
    <mergeCell ref="AB3:AC3"/>
    <mergeCell ref="AD3:AE3"/>
    <mergeCell ref="AF3:AG3"/>
    <mergeCell ref="AH3:AI3"/>
    <mergeCell ref="C3:C35"/>
    <mergeCell ref="E3:G3"/>
    <mergeCell ref="N3:O3"/>
    <mergeCell ref="P3:Q3"/>
    <mergeCell ref="R3:S3"/>
    <mergeCell ref="T3:U3"/>
    <mergeCell ref="V3:W3"/>
    <mergeCell ref="X3:Y3"/>
    <mergeCell ref="Z3:AA3"/>
    <mergeCell ref="I5:M5"/>
    <mergeCell ref="BE5:BF5"/>
    <mergeCell ref="E4:G5"/>
    <mergeCell ref="H4:H34"/>
    <mergeCell ref="I4:M4"/>
    <mergeCell ref="BE4:BF4"/>
    <mergeCell ref="E6:G6"/>
    <mergeCell ref="I6:M6"/>
    <mergeCell ref="BE6:BF6"/>
    <mergeCell ref="AV3:AW3"/>
    <mergeCell ref="AX3:AY3"/>
    <mergeCell ref="AZ3:BA3"/>
    <mergeCell ref="BB3:BC3"/>
    <mergeCell ref="AJ3:AK3"/>
    <mergeCell ref="E12:F12"/>
    <mergeCell ref="I12:M12"/>
    <mergeCell ref="E436:F436"/>
    <mergeCell ref="E576:F576"/>
    <mergeCell ref="E577:F577"/>
    <mergeCell ref="E368:F368"/>
    <mergeCell ref="E399:F399"/>
    <mergeCell ref="E465:F465"/>
    <mergeCell ref="E426:G426"/>
    <mergeCell ref="E427:G428"/>
    <mergeCell ref="E469:F469"/>
    <mergeCell ref="E434:F434"/>
    <mergeCell ref="E496:G496"/>
    <mergeCell ref="C527:BC527"/>
    <mergeCell ref="E539:F539"/>
    <mergeCell ref="E538:F538"/>
    <mergeCell ref="E537:F537"/>
    <mergeCell ref="E536:F536"/>
    <mergeCell ref="E535:F535"/>
    <mergeCell ref="I574:M574"/>
    <mergeCell ref="AP458:AQ458"/>
    <mergeCell ref="AR458:AS458"/>
    <mergeCell ref="E433:F433"/>
    <mergeCell ref="E439:F439"/>
    <mergeCell ref="I428:M428"/>
    <mergeCell ref="I557:M557"/>
    <mergeCell ref="E396:F396"/>
    <mergeCell ref="E435:F435"/>
    <mergeCell ref="E474:F474"/>
    <mergeCell ref="E437:F437"/>
    <mergeCell ref="AV423:AW423"/>
    <mergeCell ref="AX423:AY423"/>
    <mergeCell ref="AZ423:BA423"/>
    <mergeCell ref="BB423:BC423"/>
    <mergeCell ref="E684:F684"/>
    <mergeCell ref="E683:F683"/>
    <mergeCell ref="E709:F709"/>
    <mergeCell ref="E680:F680"/>
    <mergeCell ref="E679:F679"/>
    <mergeCell ref="E678:F678"/>
    <mergeCell ref="E677:F677"/>
    <mergeCell ref="E676:F676"/>
    <mergeCell ref="E675:F675"/>
    <mergeCell ref="E712:F712"/>
    <mergeCell ref="E711:F711"/>
    <mergeCell ref="E710:F710"/>
    <mergeCell ref="C702:BC702"/>
    <mergeCell ref="I672:M672"/>
    <mergeCell ref="I711:M711"/>
    <mergeCell ref="I635:M635"/>
    <mergeCell ref="E639:F639"/>
    <mergeCell ref="I639:M639"/>
    <mergeCell ref="I638:M638"/>
    <mergeCell ref="I637:M637"/>
    <mergeCell ref="I652:M652"/>
    <mergeCell ref="E636:G636"/>
    <mergeCell ref="I636:M636"/>
    <mergeCell ref="E646:F646"/>
    <mergeCell ref="I649:M649"/>
    <mergeCell ref="C668:C700"/>
    <mergeCell ref="E706:G706"/>
    <mergeCell ref="E707:G708"/>
    <mergeCell ref="H704:H734"/>
    <mergeCell ref="I704:M704"/>
    <mergeCell ref="I679:M679"/>
    <mergeCell ref="I678:M678"/>
    <mergeCell ref="B1052:B1085"/>
    <mergeCell ref="C1052:BC1052"/>
    <mergeCell ref="BE1052:BF1053"/>
    <mergeCell ref="BG1052:BG1053"/>
    <mergeCell ref="BH1052:BI1053"/>
    <mergeCell ref="BJ1052:BJ1053"/>
    <mergeCell ref="C1053:C1085"/>
    <mergeCell ref="E1053:G1053"/>
    <mergeCell ref="N1053:O1053"/>
    <mergeCell ref="P1053:Q1053"/>
    <mergeCell ref="R1053:S1053"/>
    <mergeCell ref="T1053:U1053"/>
    <mergeCell ref="V1053:W1053"/>
    <mergeCell ref="X1053:Y1053"/>
    <mergeCell ref="Z1053:AA1053"/>
    <mergeCell ref="AB1053:AC1053"/>
    <mergeCell ref="AD1053:AE1053"/>
    <mergeCell ref="AF1053:AG1053"/>
    <mergeCell ref="AH1053:AI1053"/>
    <mergeCell ref="AJ1053:AK1053"/>
    <mergeCell ref="AL1053:AM1053"/>
    <mergeCell ref="AN1053:AO1053"/>
    <mergeCell ref="AP1053:AQ1053"/>
    <mergeCell ref="AR1053:AS1053"/>
    <mergeCell ref="E1054:G1055"/>
    <mergeCell ref="H1054:H1084"/>
    <mergeCell ref="I1054:M1054"/>
    <mergeCell ref="I1055:M1055"/>
    <mergeCell ref="BE1055:BF1055"/>
    <mergeCell ref="E1056:G1056"/>
    <mergeCell ref="I1056:M1056"/>
    <mergeCell ref="BE1056:BF1056"/>
    <mergeCell ref="E1057:G1058"/>
    <mergeCell ref="I1057:M1057"/>
    <mergeCell ref="BE1057:BF1057"/>
    <mergeCell ref="I1058:M1058"/>
    <mergeCell ref="BE1058:BF1058"/>
    <mergeCell ref="E1059:F1059"/>
    <mergeCell ref="I1059:M1059"/>
    <mergeCell ref="BE1059:BF1059"/>
    <mergeCell ref="E1060:F1060"/>
    <mergeCell ref="I1060:M1060"/>
    <mergeCell ref="BE1060:BF1060"/>
    <mergeCell ref="E1061:F1061"/>
    <mergeCell ref="I1061:M1061"/>
    <mergeCell ref="BE1061:BF1061"/>
    <mergeCell ref="E1062:F1062"/>
    <mergeCell ref="I1062:M1062"/>
    <mergeCell ref="BE1062:BF1062"/>
    <mergeCell ref="E1063:F1063"/>
    <mergeCell ref="E1069:F1069"/>
    <mergeCell ref="I1069:M1069"/>
    <mergeCell ref="BE1069:BF1069"/>
    <mergeCell ref="I1070:M1070"/>
    <mergeCell ref="BE1070:BF1070"/>
    <mergeCell ref="I1071:M1071"/>
    <mergeCell ref="BE1071:BF1071"/>
    <mergeCell ref="I1072:M1072"/>
    <mergeCell ref="BE1072:BF1072"/>
    <mergeCell ref="I1073:M1073"/>
    <mergeCell ref="BE1073:BF1073"/>
    <mergeCell ref="I1074:M1074"/>
    <mergeCell ref="I1075:M1075"/>
    <mergeCell ref="I1076:M1076"/>
    <mergeCell ref="BE1076:BF1076"/>
    <mergeCell ref="I1063:M1063"/>
    <mergeCell ref="BE1063:BF1063"/>
    <mergeCell ref="E1064:F1064"/>
    <mergeCell ref="I1064:M1064"/>
    <mergeCell ref="BE1064:BF1064"/>
    <mergeCell ref="E1065:F1065"/>
    <mergeCell ref="I1065:M1065"/>
    <mergeCell ref="BE1065:BF1065"/>
    <mergeCell ref="E1066:F1066"/>
    <mergeCell ref="I1066:M1066"/>
    <mergeCell ref="BE1066:BF1066"/>
    <mergeCell ref="E1067:F1067"/>
    <mergeCell ref="I1067:M1067"/>
    <mergeCell ref="BE1067:BF1067"/>
    <mergeCell ref="E1068:F1068"/>
    <mergeCell ref="I1068:M1068"/>
    <mergeCell ref="BE1068:BF1068"/>
    <mergeCell ref="I1077:M1077"/>
    <mergeCell ref="BE1077:BF1077"/>
    <mergeCell ref="I1078:M1078"/>
    <mergeCell ref="BE1078:BF1078"/>
    <mergeCell ref="I1079:M1079"/>
    <mergeCell ref="BE1079:BF1079"/>
    <mergeCell ref="I1080:M1080"/>
    <mergeCell ref="BE1080:BF1080"/>
    <mergeCell ref="I1081:M1081"/>
    <mergeCell ref="BE1081:BF1081"/>
    <mergeCell ref="I1082:M1082"/>
    <mergeCell ref="BE1082:BF1082"/>
    <mergeCell ref="I1083:M1083"/>
    <mergeCell ref="BE1083:BF1083"/>
    <mergeCell ref="I1084:M1084"/>
    <mergeCell ref="BE1084:BF1084"/>
    <mergeCell ref="BE1074:BF1074"/>
    <mergeCell ref="BE1075:BF1075"/>
    <mergeCell ref="BL2:BL3"/>
    <mergeCell ref="BL317:BL318"/>
    <mergeCell ref="BL632:BL633"/>
    <mergeCell ref="BL947:BL948"/>
    <mergeCell ref="BL982:BL983"/>
    <mergeCell ref="AT1053:AU1053"/>
    <mergeCell ref="AV1053:AW1053"/>
    <mergeCell ref="AX1053:AY1053"/>
    <mergeCell ref="AZ1053:BA1053"/>
    <mergeCell ref="BB1053:BC1053"/>
    <mergeCell ref="BJ2:BJ3"/>
    <mergeCell ref="AL3:AM3"/>
    <mergeCell ref="AN3:AO3"/>
    <mergeCell ref="AP3:AQ3"/>
    <mergeCell ref="AR3:AS3"/>
    <mergeCell ref="AT3:AU3"/>
    <mergeCell ref="BM2:BM3"/>
    <mergeCell ref="BL37:BL38"/>
    <mergeCell ref="BM37:BM38"/>
    <mergeCell ref="BL72:BL73"/>
    <mergeCell ref="BM72:BM73"/>
    <mergeCell ref="BL107:BL108"/>
    <mergeCell ref="BM107:BM108"/>
    <mergeCell ref="BL142:BL143"/>
    <mergeCell ref="BM142:BM143"/>
    <mergeCell ref="BL177:BL178"/>
    <mergeCell ref="BM177:BM178"/>
    <mergeCell ref="BL212:BL213"/>
    <mergeCell ref="BM212:BM213"/>
    <mergeCell ref="BL247:BL248"/>
    <mergeCell ref="BM247:BM248"/>
    <mergeCell ref="BL282:BL283"/>
    <mergeCell ref="BM282:BM283"/>
    <mergeCell ref="BM317:BM318"/>
    <mergeCell ref="BL352:BL353"/>
    <mergeCell ref="BM352:BM353"/>
    <mergeCell ref="BL387:BL388"/>
    <mergeCell ref="BM387:BM388"/>
    <mergeCell ref="BL422:BL423"/>
    <mergeCell ref="BM422:BM423"/>
    <mergeCell ref="BL457:BL458"/>
    <mergeCell ref="BM457:BM458"/>
    <mergeCell ref="BL492:BL493"/>
    <mergeCell ref="BM492:BM493"/>
    <mergeCell ref="BL527:BL528"/>
    <mergeCell ref="BM527:BM528"/>
    <mergeCell ref="BL562:BL563"/>
    <mergeCell ref="BM562:BM563"/>
    <mergeCell ref="BL597:BL598"/>
    <mergeCell ref="BM597:BM598"/>
    <mergeCell ref="BM982:BM983"/>
    <mergeCell ref="BL1017:BL1018"/>
    <mergeCell ref="BM1017:BM1018"/>
    <mergeCell ref="BL1052:BL1053"/>
    <mergeCell ref="BM1052:BM1053"/>
    <mergeCell ref="BM632:BM633"/>
    <mergeCell ref="BL667:BL668"/>
    <mergeCell ref="BM667:BM668"/>
    <mergeCell ref="BL702:BL703"/>
    <mergeCell ref="BM702:BM703"/>
    <mergeCell ref="BL737:BL738"/>
    <mergeCell ref="BM737:BM738"/>
    <mergeCell ref="BL772:BL773"/>
    <mergeCell ref="BM772:BM773"/>
    <mergeCell ref="BL807:BL808"/>
    <mergeCell ref="BM807:BM808"/>
    <mergeCell ref="BL842:BL843"/>
    <mergeCell ref="BM842:BM843"/>
    <mergeCell ref="BL877:BL878"/>
    <mergeCell ref="BM877:BM878"/>
    <mergeCell ref="BL912:BL913"/>
    <mergeCell ref="BM912:BM913"/>
    <mergeCell ref="B2:B35"/>
    <mergeCell ref="B37:B70"/>
    <mergeCell ref="C71:BC71"/>
    <mergeCell ref="B72:B105"/>
    <mergeCell ref="C106:BC106"/>
    <mergeCell ref="B107:B140"/>
    <mergeCell ref="C141:BC141"/>
    <mergeCell ref="B142:B175"/>
    <mergeCell ref="C176:BC176"/>
    <mergeCell ref="B177:B210"/>
    <mergeCell ref="C211:BC211"/>
    <mergeCell ref="B212:B245"/>
    <mergeCell ref="C246:BC246"/>
    <mergeCell ref="B247:B280"/>
    <mergeCell ref="C281:BC281"/>
    <mergeCell ref="B282:B315"/>
    <mergeCell ref="C316:BC316"/>
    <mergeCell ref="E284:G285"/>
    <mergeCell ref="E295:F295"/>
    <mergeCell ref="E294:F294"/>
    <mergeCell ref="E297:F297"/>
    <mergeCell ref="E298:F298"/>
    <mergeCell ref="C2:BC2"/>
    <mergeCell ref="E19:F19"/>
    <mergeCell ref="E224:F224"/>
    <mergeCell ref="E258:F258"/>
    <mergeCell ref="I30:M30"/>
    <mergeCell ref="AZ178:BA178"/>
    <mergeCell ref="BB178:BC178"/>
    <mergeCell ref="AN178:AO178"/>
    <mergeCell ref="AP178:AQ178"/>
    <mergeCell ref="AR178:AS178"/>
    <mergeCell ref="B317:B350"/>
    <mergeCell ref="C351:BC351"/>
    <mergeCell ref="B352:B385"/>
    <mergeCell ref="C386:BC386"/>
    <mergeCell ref="B387:B420"/>
    <mergeCell ref="C421:BC421"/>
    <mergeCell ref="B422:B455"/>
    <mergeCell ref="C456:BC456"/>
    <mergeCell ref="B457:B490"/>
    <mergeCell ref="C491:BC491"/>
    <mergeCell ref="B492:B525"/>
    <mergeCell ref="C526:BC526"/>
    <mergeCell ref="B527:B560"/>
    <mergeCell ref="C561:BC561"/>
    <mergeCell ref="B562:B595"/>
    <mergeCell ref="C596:BC596"/>
    <mergeCell ref="B597:B630"/>
    <mergeCell ref="E322:G323"/>
    <mergeCell ref="E324:F324"/>
    <mergeCell ref="E319:G320"/>
    <mergeCell ref="E329:F329"/>
    <mergeCell ref="E331:F331"/>
    <mergeCell ref="E332:F332"/>
    <mergeCell ref="E326:F326"/>
    <mergeCell ref="E325:F325"/>
    <mergeCell ref="E321:G321"/>
    <mergeCell ref="E333:F333"/>
    <mergeCell ref="E328:F328"/>
    <mergeCell ref="E330:F330"/>
    <mergeCell ref="I321:M321"/>
    <mergeCell ref="I393:M393"/>
    <mergeCell ref="I394:M394"/>
    <mergeCell ref="B912:B945"/>
    <mergeCell ref="C946:BC946"/>
    <mergeCell ref="B947:B980"/>
    <mergeCell ref="C981:BC981"/>
    <mergeCell ref="B982:B1015"/>
    <mergeCell ref="C1016:BC1016"/>
    <mergeCell ref="B1017:B1050"/>
    <mergeCell ref="C1051:BC1051"/>
    <mergeCell ref="C631:BC631"/>
    <mergeCell ref="B632:B665"/>
    <mergeCell ref="C666:BC666"/>
    <mergeCell ref="B667:B700"/>
    <mergeCell ref="C701:BC701"/>
    <mergeCell ref="B702:B735"/>
    <mergeCell ref="C736:BC736"/>
    <mergeCell ref="B737:B770"/>
    <mergeCell ref="C771:BC771"/>
    <mergeCell ref="B772:B805"/>
    <mergeCell ref="C806:BC806"/>
    <mergeCell ref="B807:B840"/>
    <mergeCell ref="C841:BC841"/>
    <mergeCell ref="B842:B875"/>
    <mergeCell ref="C876:BC876"/>
    <mergeCell ref="B877:B910"/>
    <mergeCell ref="C911:BC911"/>
    <mergeCell ref="E681:F681"/>
    <mergeCell ref="E682:F682"/>
    <mergeCell ref="E716:F716"/>
    <mergeCell ref="E717:F717"/>
    <mergeCell ref="E751:F751"/>
    <mergeCell ref="E752:F752"/>
    <mergeCell ref="E786:F786"/>
  </mergeCells>
  <conditionalFormatting sqref="BG1 H1094:H1048576 BG1094:BG1048576">
    <cfRule type="cellIs" dxfId="1546" priority="13331" operator="equal">
      <formula>3</formula>
    </cfRule>
  </conditionalFormatting>
  <conditionalFormatting sqref="BE1 BE1094:BE1048576">
    <cfRule type="cellIs" dxfId="1545" priority="13329" operator="between">
      <formula>11.5</formula>
      <formula>20</formula>
    </cfRule>
  </conditionalFormatting>
  <conditionalFormatting sqref="H1">
    <cfRule type="cellIs" dxfId="1544" priority="13330" operator="equal">
      <formula>3</formula>
    </cfRule>
  </conditionalFormatting>
  <conditionalFormatting sqref="O4:BC17 O24:BC31">
    <cfRule type="cellIs" dxfId="1543" priority="5628" operator="equal">
      <formula>6</formula>
    </cfRule>
    <cfRule type="cellIs" dxfId="1542" priority="5629" operator="equal">
      <formula>5</formula>
    </cfRule>
    <cfRule type="cellIs" dxfId="1541" priority="5630" operator="equal">
      <formula>4</formula>
    </cfRule>
    <cfRule type="cellIs" dxfId="1540" priority="5631" operator="equal">
      <formula>3</formula>
    </cfRule>
    <cfRule type="cellIs" dxfId="1539" priority="5632" operator="equal">
      <formula>2</formula>
    </cfRule>
    <cfRule type="cellIs" dxfId="1538" priority="5633" operator="equal">
      <formula>1</formula>
    </cfRule>
  </conditionalFormatting>
  <conditionalFormatting sqref="O4:BB17 O24:BB31">
    <cfRule type="cellIs" dxfId="1537" priority="5634" operator="greaterThan">
      <formula>15</formula>
    </cfRule>
  </conditionalFormatting>
  <conditionalFormatting sqref="O18:BC23">
    <cfRule type="cellIs" dxfId="1536" priority="5622" operator="equal">
      <formula>6</formula>
    </cfRule>
    <cfRule type="cellIs" dxfId="1535" priority="5623" operator="equal">
      <formula>5</formula>
    </cfRule>
    <cfRule type="cellIs" dxfId="1534" priority="5624" operator="equal">
      <formula>4</formula>
    </cfRule>
    <cfRule type="cellIs" dxfId="1533" priority="5625" operator="equal">
      <formula>3</formula>
    </cfRule>
    <cfRule type="cellIs" dxfId="1532" priority="5626" operator="equal">
      <formula>2</formula>
    </cfRule>
    <cfRule type="cellIs" dxfId="1531" priority="5627" operator="equal">
      <formula>1</formula>
    </cfRule>
  </conditionalFormatting>
  <conditionalFormatting sqref="O18:BB23">
    <cfRule type="cellIs" dxfId="1530" priority="5621" operator="greaterThan">
      <formula>15</formula>
    </cfRule>
  </conditionalFormatting>
  <conditionalFormatting sqref="BG2:BG31 BG35 H34:H35">
    <cfRule type="cellIs" dxfId="1529" priority="5620" operator="equal">
      <formula>3</formula>
    </cfRule>
  </conditionalFormatting>
  <conditionalFormatting sqref="BE2:BE31 BE35">
    <cfRule type="cellIs" dxfId="1528" priority="5618" operator="between">
      <formula>11.5</formula>
      <formula>20</formula>
    </cfRule>
  </conditionalFormatting>
  <conditionalFormatting sqref="H2:H31">
    <cfRule type="cellIs" dxfId="1527" priority="5619" operator="equal">
      <formula>3</formula>
    </cfRule>
  </conditionalFormatting>
  <conditionalFormatting sqref="BL4:BL31">
    <cfRule type="expression" dxfId="1526" priority="5616" stopIfTrue="1">
      <formula>$BL4&gt;$BJ4</formula>
    </cfRule>
  </conditionalFormatting>
  <conditionalFormatting sqref="I4:BC31 BE5:BJ23 BL4:BM31 BE4:BG4 BI4:BJ4 BE26:BJ31 BE24:BE25 BG24:BJ25">
    <cfRule type="cellIs" dxfId="1525" priority="5635" operator="greaterThan">
      <formula>0</formula>
    </cfRule>
  </conditionalFormatting>
  <conditionalFormatting sqref="O4:BB31">
    <cfRule type="cellIs" dxfId="1524" priority="5615" operator="equal">
      <formula>7</formula>
    </cfRule>
  </conditionalFormatting>
  <conditionalFormatting sqref="O32:BC32">
    <cfRule type="cellIs" dxfId="1523" priority="5607" operator="equal">
      <formula>6</formula>
    </cfRule>
    <cfRule type="cellIs" dxfId="1522" priority="5608" operator="equal">
      <formula>5</formula>
    </cfRule>
    <cfRule type="cellIs" dxfId="1521" priority="5609" operator="equal">
      <formula>4</formula>
    </cfRule>
    <cfRule type="cellIs" dxfId="1520" priority="5610" operator="equal">
      <formula>3</formula>
    </cfRule>
    <cfRule type="cellIs" dxfId="1519" priority="5611" operator="equal">
      <formula>2</formula>
    </cfRule>
    <cfRule type="cellIs" dxfId="1518" priority="5612" operator="equal">
      <formula>1</formula>
    </cfRule>
  </conditionalFormatting>
  <conditionalFormatting sqref="O32:BB32">
    <cfRule type="cellIs" dxfId="1517" priority="5613" operator="greaterThan">
      <formula>15</formula>
    </cfRule>
  </conditionalFormatting>
  <conditionalFormatting sqref="BG32">
    <cfRule type="cellIs" dxfId="1516" priority="5606" operator="equal">
      <formula>3</formula>
    </cfRule>
  </conditionalFormatting>
  <conditionalFormatting sqref="BE32">
    <cfRule type="cellIs" dxfId="1515" priority="5604" operator="between">
      <formula>11.5</formula>
      <formula>20</formula>
    </cfRule>
  </conditionalFormatting>
  <conditionalFormatting sqref="H32:H33">
    <cfRule type="cellIs" dxfId="1514" priority="5605" operator="equal">
      <formula>3</formula>
    </cfRule>
  </conditionalFormatting>
  <conditionalFormatting sqref="BL32">
    <cfRule type="expression" dxfId="1513" priority="5602" stopIfTrue="1">
      <formula>$BL32&gt;$BJ32</formula>
    </cfRule>
  </conditionalFormatting>
  <conditionalFormatting sqref="BL32:BM32 BE32:BJ32 I32:BC32">
    <cfRule type="cellIs" dxfId="1512" priority="5614" operator="greaterThan">
      <formula>0</formula>
    </cfRule>
  </conditionalFormatting>
  <conditionalFormatting sqref="O32:BB32">
    <cfRule type="cellIs" dxfId="1511" priority="5601" operator="equal">
      <formula>7</formula>
    </cfRule>
  </conditionalFormatting>
  <conditionalFormatting sqref="O33:BC34">
    <cfRule type="cellIs" dxfId="1510" priority="5593" operator="equal">
      <formula>6</formula>
    </cfRule>
    <cfRule type="cellIs" dxfId="1509" priority="5594" operator="equal">
      <formula>5</formula>
    </cfRule>
    <cfRule type="cellIs" dxfId="1508" priority="5595" operator="equal">
      <formula>4</formula>
    </cfRule>
    <cfRule type="cellIs" dxfId="1507" priority="5596" operator="equal">
      <formula>3</formula>
    </cfRule>
    <cfRule type="cellIs" dxfId="1506" priority="5597" operator="equal">
      <formula>2</formula>
    </cfRule>
    <cfRule type="cellIs" dxfId="1505" priority="5598" operator="equal">
      <formula>1</formula>
    </cfRule>
  </conditionalFormatting>
  <conditionalFormatting sqref="O33:BB34">
    <cfRule type="cellIs" dxfId="1504" priority="5599" operator="greaterThan">
      <formula>15</formula>
    </cfRule>
  </conditionalFormatting>
  <conditionalFormatting sqref="I33:BC34">
    <cfRule type="cellIs" dxfId="1503" priority="5600" operator="greaterThan">
      <formula>0</formula>
    </cfRule>
  </conditionalFormatting>
  <conditionalFormatting sqref="O33:BB34">
    <cfRule type="cellIs" dxfId="1502" priority="5592" operator="equal">
      <formula>7</formula>
    </cfRule>
  </conditionalFormatting>
  <conditionalFormatting sqref="BL33:BL34">
    <cfRule type="expression" dxfId="1501" priority="5587" stopIfTrue="1">
      <formula>$BL33&gt;$BJ33</formula>
    </cfRule>
  </conditionalFormatting>
  <conditionalFormatting sqref="BG33:BG34">
    <cfRule type="cellIs" dxfId="1500" priority="5590" operator="equal">
      <formula>3</formula>
    </cfRule>
  </conditionalFormatting>
  <conditionalFormatting sqref="BE33:BE34">
    <cfRule type="cellIs" dxfId="1499" priority="5589" operator="between">
      <formula>11.5</formula>
      <formula>20</formula>
    </cfRule>
  </conditionalFormatting>
  <conditionalFormatting sqref="BE33:BJ34 BL33:BM34">
    <cfRule type="cellIs" dxfId="1498" priority="5591" operator="greaterThan">
      <formula>0</formula>
    </cfRule>
  </conditionalFormatting>
  <conditionalFormatting sqref="O4:BB34">
    <cfRule type="cellIs" dxfId="1497" priority="1441" operator="equal">
      <formula>9</formula>
    </cfRule>
    <cfRule type="cellIs" dxfId="1496" priority="1442" operator="equal">
      <formula>8</formula>
    </cfRule>
  </conditionalFormatting>
  <conditionalFormatting sqref="O39:BC52 O59:BC66">
    <cfRule type="cellIs" dxfId="1495" priority="1433" operator="equal">
      <formula>6</formula>
    </cfRule>
    <cfRule type="cellIs" dxfId="1494" priority="1434" operator="equal">
      <formula>5</formula>
    </cfRule>
    <cfRule type="cellIs" dxfId="1493" priority="1435" operator="equal">
      <formula>4</formula>
    </cfRule>
    <cfRule type="cellIs" dxfId="1492" priority="1436" operator="equal">
      <formula>3</formula>
    </cfRule>
    <cfRule type="cellIs" dxfId="1491" priority="1437" operator="equal">
      <formula>2</formula>
    </cfRule>
    <cfRule type="cellIs" dxfId="1490" priority="1438" operator="equal">
      <formula>1</formula>
    </cfRule>
  </conditionalFormatting>
  <conditionalFormatting sqref="O39:BB52 O59:BB66">
    <cfRule type="cellIs" dxfId="1489" priority="1439" operator="greaterThan">
      <formula>15</formula>
    </cfRule>
  </conditionalFormatting>
  <conditionalFormatting sqref="O53:BC58">
    <cfRule type="cellIs" dxfId="1488" priority="1427" operator="equal">
      <formula>6</formula>
    </cfRule>
    <cfRule type="cellIs" dxfId="1487" priority="1428" operator="equal">
      <formula>5</formula>
    </cfRule>
    <cfRule type="cellIs" dxfId="1486" priority="1429" operator="equal">
      <formula>4</formula>
    </cfRule>
    <cfRule type="cellIs" dxfId="1485" priority="1430" operator="equal">
      <formula>3</formula>
    </cfRule>
    <cfRule type="cellIs" dxfId="1484" priority="1431" operator="equal">
      <formula>2</formula>
    </cfRule>
    <cfRule type="cellIs" dxfId="1483" priority="1432" operator="equal">
      <formula>1</formula>
    </cfRule>
  </conditionalFormatting>
  <conditionalFormatting sqref="O53:BB58">
    <cfRule type="cellIs" dxfId="1482" priority="1426" operator="greaterThan">
      <formula>15</formula>
    </cfRule>
  </conditionalFormatting>
  <conditionalFormatting sqref="BG37:BG66 BG70 H69:H70">
    <cfRule type="cellIs" dxfId="1481" priority="1425" operator="equal">
      <formula>3</formula>
    </cfRule>
  </conditionalFormatting>
  <conditionalFormatting sqref="BE37:BE66 BE70">
    <cfRule type="cellIs" dxfId="1480" priority="1423" operator="between">
      <formula>11.5</formula>
      <formula>20</formula>
    </cfRule>
  </conditionalFormatting>
  <conditionalFormatting sqref="H37:H66">
    <cfRule type="cellIs" dxfId="1479" priority="1424" operator="equal">
      <formula>3</formula>
    </cfRule>
  </conditionalFormatting>
  <conditionalFormatting sqref="BL39:BL66">
    <cfRule type="expression" dxfId="1478" priority="1422" stopIfTrue="1">
      <formula>$BL39&gt;$BJ39</formula>
    </cfRule>
  </conditionalFormatting>
  <conditionalFormatting sqref="I39:BC66 BE40:BJ58 BL39:BM66 BE39:BG39 BI39:BJ39 BE61:BJ66 BE59:BE60 BG59:BJ60">
    <cfRule type="cellIs" dxfId="1477" priority="1440" operator="greaterThan">
      <formula>0</formula>
    </cfRule>
  </conditionalFormatting>
  <conditionalFormatting sqref="O39:BB66">
    <cfRule type="cellIs" dxfId="1476" priority="1421" operator="equal">
      <formula>7</formula>
    </cfRule>
  </conditionalFormatting>
  <conditionalFormatting sqref="O67:BC67">
    <cfRule type="cellIs" dxfId="1475" priority="1413" operator="equal">
      <formula>6</formula>
    </cfRule>
    <cfRule type="cellIs" dxfId="1474" priority="1414" operator="equal">
      <formula>5</formula>
    </cfRule>
    <cfRule type="cellIs" dxfId="1473" priority="1415" operator="equal">
      <formula>4</formula>
    </cfRule>
    <cfRule type="cellIs" dxfId="1472" priority="1416" operator="equal">
      <formula>3</formula>
    </cfRule>
    <cfRule type="cellIs" dxfId="1471" priority="1417" operator="equal">
      <formula>2</formula>
    </cfRule>
    <cfRule type="cellIs" dxfId="1470" priority="1418" operator="equal">
      <formula>1</formula>
    </cfRule>
  </conditionalFormatting>
  <conditionalFormatting sqref="O67:BB67">
    <cfRule type="cellIs" dxfId="1469" priority="1419" operator="greaterThan">
      <formula>15</formula>
    </cfRule>
  </conditionalFormatting>
  <conditionalFormatting sqref="BG67">
    <cfRule type="cellIs" dxfId="1468" priority="1412" operator="equal">
      <formula>3</formula>
    </cfRule>
  </conditionalFormatting>
  <conditionalFormatting sqref="BE67">
    <cfRule type="cellIs" dxfId="1467" priority="1410" operator="between">
      <formula>11.5</formula>
      <formula>20</formula>
    </cfRule>
  </conditionalFormatting>
  <conditionalFormatting sqref="H67:H68">
    <cfRule type="cellIs" dxfId="1466" priority="1411" operator="equal">
      <formula>3</formula>
    </cfRule>
  </conditionalFormatting>
  <conditionalFormatting sqref="BL67">
    <cfRule type="expression" dxfId="1465" priority="1409" stopIfTrue="1">
      <formula>$BL67&gt;$BJ67</formula>
    </cfRule>
  </conditionalFormatting>
  <conditionalFormatting sqref="BL67:BM67 BE67:BJ67 I67:BC67">
    <cfRule type="cellIs" dxfId="1464" priority="1420" operator="greaterThan">
      <formula>0</formula>
    </cfRule>
  </conditionalFormatting>
  <conditionalFormatting sqref="O67:BB67">
    <cfRule type="cellIs" dxfId="1463" priority="1408" operator="equal">
      <formula>7</formula>
    </cfRule>
  </conditionalFormatting>
  <conditionalFormatting sqref="O68:BC69">
    <cfRule type="cellIs" dxfId="1462" priority="1400" operator="equal">
      <formula>6</formula>
    </cfRule>
    <cfRule type="cellIs" dxfId="1461" priority="1401" operator="equal">
      <formula>5</formula>
    </cfRule>
    <cfRule type="cellIs" dxfId="1460" priority="1402" operator="equal">
      <formula>4</formula>
    </cfRule>
    <cfRule type="cellIs" dxfId="1459" priority="1403" operator="equal">
      <formula>3</formula>
    </cfRule>
    <cfRule type="cellIs" dxfId="1458" priority="1404" operator="equal">
      <formula>2</formula>
    </cfRule>
    <cfRule type="cellIs" dxfId="1457" priority="1405" operator="equal">
      <formula>1</formula>
    </cfRule>
  </conditionalFormatting>
  <conditionalFormatting sqref="O68:BB69">
    <cfRule type="cellIs" dxfId="1456" priority="1406" operator="greaterThan">
      <formula>15</formula>
    </cfRule>
  </conditionalFormatting>
  <conditionalFormatting sqref="I68:BC69">
    <cfRule type="cellIs" dxfId="1455" priority="1407" operator="greaterThan">
      <formula>0</formula>
    </cfRule>
  </conditionalFormatting>
  <conditionalFormatting sqref="O68:BB69">
    <cfRule type="cellIs" dxfId="1454" priority="1399" operator="equal">
      <formula>7</formula>
    </cfRule>
  </conditionalFormatting>
  <conditionalFormatting sqref="BL68:BL69">
    <cfRule type="expression" dxfId="1453" priority="1395" stopIfTrue="1">
      <formula>$BL68&gt;$BJ68</formula>
    </cfRule>
  </conditionalFormatting>
  <conditionalFormatting sqref="BG68:BG69">
    <cfRule type="cellIs" dxfId="1452" priority="1397" operator="equal">
      <formula>3</formula>
    </cfRule>
  </conditionalFormatting>
  <conditionalFormatting sqref="BE68:BE69">
    <cfRule type="cellIs" dxfId="1451" priority="1396" operator="between">
      <formula>11.5</formula>
      <formula>20</formula>
    </cfRule>
  </conditionalFormatting>
  <conditionalFormatting sqref="BE68:BJ69 BL68:BM69">
    <cfRule type="cellIs" dxfId="1450" priority="1398" operator="greaterThan">
      <formula>0</formula>
    </cfRule>
  </conditionalFormatting>
  <conditionalFormatting sqref="O39:BB69">
    <cfRule type="cellIs" dxfId="1449" priority="1393" operator="equal">
      <formula>9</formula>
    </cfRule>
    <cfRule type="cellIs" dxfId="1448" priority="1394" operator="equal">
      <formula>8</formula>
    </cfRule>
  </conditionalFormatting>
  <conditionalFormatting sqref="O74:BC87 O94:BC101">
    <cfRule type="cellIs" dxfId="1447" priority="1385" operator="equal">
      <formula>6</formula>
    </cfRule>
    <cfRule type="cellIs" dxfId="1446" priority="1386" operator="equal">
      <formula>5</formula>
    </cfRule>
    <cfRule type="cellIs" dxfId="1445" priority="1387" operator="equal">
      <formula>4</formula>
    </cfRule>
    <cfRule type="cellIs" dxfId="1444" priority="1388" operator="equal">
      <formula>3</formula>
    </cfRule>
    <cfRule type="cellIs" dxfId="1443" priority="1389" operator="equal">
      <formula>2</formula>
    </cfRule>
    <cfRule type="cellIs" dxfId="1442" priority="1390" operator="equal">
      <formula>1</formula>
    </cfRule>
  </conditionalFormatting>
  <conditionalFormatting sqref="O74:BB87 O94:BB101">
    <cfRule type="cellIs" dxfId="1441" priority="1391" operator="greaterThan">
      <formula>15</formula>
    </cfRule>
  </conditionalFormatting>
  <conditionalFormatting sqref="O88:BC93">
    <cfRule type="cellIs" dxfId="1440" priority="1379" operator="equal">
      <formula>6</formula>
    </cfRule>
    <cfRule type="cellIs" dxfId="1439" priority="1380" operator="equal">
      <formula>5</formula>
    </cfRule>
    <cfRule type="cellIs" dxfId="1438" priority="1381" operator="equal">
      <formula>4</formula>
    </cfRule>
    <cfRule type="cellIs" dxfId="1437" priority="1382" operator="equal">
      <formula>3</formula>
    </cfRule>
    <cfRule type="cellIs" dxfId="1436" priority="1383" operator="equal">
      <formula>2</formula>
    </cfRule>
    <cfRule type="cellIs" dxfId="1435" priority="1384" operator="equal">
      <formula>1</formula>
    </cfRule>
  </conditionalFormatting>
  <conditionalFormatting sqref="O88:BB93">
    <cfRule type="cellIs" dxfId="1434" priority="1378" operator="greaterThan">
      <formula>15</formula>
    </cfRule>
  </conditionalFormatting>
  <conditionalFormatting sqref="BG72:BG101 BG105 H104:H105">
    <cfRule type="cellIs" dxfId="1433" priority="1377" operator="equal">
      <formula>3</formula>
    </cfRule>
  </conditionalFormatting>
  <conditionalFormatting sqref="BE72:BE101 BE105">
    <cfRule type="cellIs" dxfId="1432" priority="1375" operator="between">
      <formula>11.5</formula>
      <formula>20</formula>
    </cfRule>
  </conditionalFormatting>
  <conditionalFormatting sqref="H72:H101">
    <cfRule type="cellIs" dxfId="1431" priority="1376" operator="equal">
      <formula>3</formula>
    </cfRule>
  </conditionalFormatting>
  <conditionalFormatting sqref="BL74:BL101">
    <cfRule type="expression" dxfId="1430" priority="1374" stopIfTrue="1">
      <formula>$BL74&gt;$BJ74</formula>
    </cfRule>
  </conditionalFormatting>
  <conditionalFormatting sqref="I74:BC101 BE75:BJ93 BL74:BM101 BE74:BG74 BI74:BJ74 BE96:BJ101 BE94:BE95 BG94:BJ95">
    <cfRule type="cellIs" dxfId="1429" priority="1392" operator="greaterThan">
      <formula>0</formula>
    </cfRule>
  </conditionalFormatting>
  <conditionalFormatting sqref="O74:BB101">
    <cfRule type="cellIs" dxfId="1428" priority="1373" operator="equal">
      <formula>7</formula>
    </cfRule>
  </conditionalFormatting>
  <conditionalFormatting sqref="O102:BC102">
    <cfRule type="cellIs" dxfId="1427" priority="1365" operator="equal">
      <formula>6</formula>
    </cfRule>
    <cfRule type="cellIs" dxfId="1426" priority="1366" operator="equal">
      <formula>5</formula>
    </cfRule>
    <cfRule type="cellIs" dxfId="1425" priority="1367" operator="equal">
      <formula>4</formula>
    </cfRule>
    <cfRule type="cellIs" dxfId="1424" priority="1368" operator="equal">
      <formula>3</formula>
    </cfRule>
    <cfRule type="cellIs" dxfId="1423" priority="1369" operator="equal">
      <formula>2</formula>
    </cfRule>
    <cfRule type="cellIs" dxfId="1422" priority="1370" operator="equal">
      <formula>1</formula>
    </cfRule>
  </conditionalFormatting>
  <conditionalFormatting sqref="O102:BB102">
    <cfRule type="cellIs" dxfId="1421" priority="1371" operator="greaterThan">
      <formula>15</formula>
    </cfRule>
  </conditionalFormatting>
  <conditionalFormatting sqref="BG102">
    <cfRule type="cellIs" dxfId="1420" priority="1364" operator="equal">
      <formula>3</formula>
    </cfRule>
  </conditionalFormatting>
  <conditionalFormatting sqref="BE102">
    <cfRule type="cellIs" dxfId="1419" priority="1362" operator="between">
      <formula>11.5</formula>
      <formula>20</formula>
    </cfRule>
  </conditionalFormatting>
  <conditionalFormatting sqref="H102:H103">
    <cfRule type="cellIs" dxfId="1418" priority="1363" operator="equal">
      <formula>3</formula>
    </cfRule>
  </conditionalFormatting>
  <conditionalFormatting sqref="BL102">
    <cfRule type="expression" dxfId="1417" priority="1361" stopIfTrue="1">
      <formula>$BL102&gt;$BJ102</formula>
    </cfRule>
  </conditionalFormatting>
  <conditionalFormatting sqref="BL102:BM102 BE102:BJ102 I102:BC102">
    <cfRule type="cellIs" dxfId="1416" priority="1372" operator="greaterThan">
      <formula>0</formula>
    </cfRule>
  </conditionalFormatting>
  <conditionalFormatting sqref="O102:BB102">
    <cfRule type="cellIs" dxfId="1415" priority="1360" operator="equal">
      <formula>7</formula>
    </cfRule>
  </conditionalFormatting>
  <conditionalFormatting sqref="O103:BC104">
    <cfRule type="cellIs" dxfId="1414" priority="1352" operator="equal">
      <formula>6</formula>
    </cfRule>
    <cfRule type="cellIs" dxfId="1413" priority="1353" operator="equal">
      <formula>5</formula>
    </cfRule>
    <cfRule type="cellIs" dxfId="1412" priority="1354" operator="equal">
      <formula>4</formula>
    </cfRule>
    <cfRule type="cellIs" dxfId="1411" priority="1355" operator="equal">
      <formula>3</formula>
    </cfRule>
    <cfRule type="cellIs" dxfId="1410" priority="1356" operator="equal">
      <formula>2</formula>
    </cfRule>
    <cfRule type="cellIs" dxfId="1409" priority="1357" operator="equal">
      <formula>1</formula>
    </cfRule>
  </conditionalFormatting>
  <conditionalFormatting sqref="O103:BB104">
    <cfRule type="cellIs" dxfId="1408" priority="1358" operator="greaterThan">
      <formula>15</formula>
    </cfRule>
  </conditionalFormatting>
  <conditionalFormatting sqref="I103:BC104">
    <cfRule type="cellIs" dxfId="1407" priority="1359" operator="greaterThan">
      <formula>0</formula>
    </cfRule>
  </conditionalFormatting>
  <conditionalFormatting sqref="O103:BB104">
    <cfRule type="cellIs" dxfId="1406" priority="1351" operator="equal">
      <formula>7</formula>
    </cfRule>
  </conditionalFormatting>
  <conditionalFormatting sqref="BL103:BL104">
    <cfRule type="expression" dxfId="1405" priority="1347" stopIfTrue="1">
      <formula>$BL103&gt;$BJ103</formula>
    </cfRule>
  </conditionalFormatting>
  <conditionalFormatting sqref="BG103:BG104">
    <cfRule type="cellIs" dxfId="1404" priority="1349" operator="equal">
      <formula>3</formula>
    </cfRule>
  </conditionalFormatting>
  <conditionalFormatting sqref="BE103:BE104">
    <cfRule type="cellIs" dxfId="1403" priority="1348" operator="between">
      <formula>11.5</formula>
      <formula>20</formula>
    </cfRule>
  </conditionalFormatting>
  <conditionalFormatting sqref="BE103:BJ104 BL103:BM104">
    <cfRule type="cellIs" dxfId="1402" priority="1350" operator="greaterThan">
      <formula>0</formula>
    </cfRule>
  </conditionalFormatting>
  <conditionalFormatting sqref="O74:BB104">
    <cfRule type="cellIs" dxfId="1401" priority="1345" operator="equal">
      <formula>9</formula>
    </cfRule>
    <cfRule type="cellIs" dxfId="1400" priority="1346" operator="equal">
      <formula>8</formula>
    </cfRule>
  </conditionalFormatting>
  <conditionalFormatting sqref="O109:BC122 O129:BC136">
    <cfRule type="cellIs" dxfId="1399" priority="1337" operator="equal">
      <formula>6</formula>
    </cfRule>
    <cfRule type="cellIs" dxfId="1398" priority="1338" operator="equal">
      <formula>5</formula>
    </cfRule>
    <cfRule type="cellIs" dxfId="1397" priority="1339" operator="equal">
      <formula>4</formula>
    </cfRule>
    <cfRule type="cellIs" dxfId="1396" priority="1340" operator="equal">
      <formula>3</formula>
    </cfRule>
    <cfRule type="cellIs" dxfId="1395" priority="1341" operator="equal">
      <formula>2</formula>
    </cfRule>
    <cfRule type="cellIs" dxfId="1394" priority="1342" operator="equal">
      <formula>1</formula>
    </cfRule>
  </conditionalFormatting>
  <conditionalFormatting sqref="O109:BB122 O129:BB136">
    <cfRule type="cellIs" dxfId="1393" priority="1343" operator="greaterThan">
      <formula>15</formula>
    </cfRule>
  </conditionalFormatting>
  <conditionalFormatting sqref="O123:BC128">
    <cfRule type="cellIs" dxfId="1392" priority="1331" operator="equal">
      <formula>6</formula>
    </cfRule>
    <cfRule type="cellIs" dxfId="1391" priority="1332" operator="equal">
      <formula>5</formula>
    </cfRule>
    <cfRule type="cellIs" dxfId="1390" priority="1333" operator="equal">
      <formula>4</formula>
    </cfRule>
    <cfRule type="cellIs" dxfId="1389" priority="1334" operator="equal">
      <formula>3</formula>
    </cfRule>
    <cfRule type="cellIs" dxfId="1388" priority="1335" operator="equal">
      <formula>2</formula>
    </cfRule>
    <cfRule type="cellIs" dxfId="1387" priority="1336" operator="equal">
      <formula>1</formula>
    </cfRule>
  </conditionalFormatting>
  <conditionalFormatting sqref="O123:BB128">
    <cfRule type="cellIs" dxfId="1386" priority="1330" operator="greaterThan">
      <formula>15</formula>
    </cfRule>
  </conditionalFormatting>
  <conditionalFormatting sqref="BG107:BG136 BG140 H139:H140">
    <cfRule type="cellIs" dxfId="1385" priority="1329" operator="equal">
      <formula>3</formula>
    </cfRule>
  </conditionalFormatting>
  <conditionalFormatting sqref="BE107:BE136 BE140">
    <cfRule type="cellIs" dxfId="1384" priority="1327" operator="between">
      <formula>11.5</formula>
      <formula>20</formula>
    </cfRule>
  </conditionalFormatting>
  <conditionalFormatting sqref="H107:H136">
    <cfRule type="cellIs" dxfId="1383" priority="1328" operator="equal">
      <formula>3</formula>
    </cfRule>
  </conditionalFormatting>
  <conditionalFormatting sqref="BL109:BL136">
    <cfRule type="expression" dxfId="1382" priority="1326" stopIfTrue="1">
      <formula>$BL109&gt;$BJ109</formula>
    </cfRule>
  </conditionalFormatting>
  <conditionalFormatting sqref="I109:BC136 BE110:BJ128 BL109:BM136 BE109:BG109 BI109:BJ109 BE131:BJ136 BE129:BE130 BG129:BJ130">
    <cfRule type="cellIs" dxfId="1381" priority="1344" operator="greaterThan">
      <formula>0</formula>
    </cfRule>
  </conditionalFormatting>
  <conditionalFormatting sqref="O109:BB136">
    <cfRule type="cellIs" dxfId="1380" priority="1325" operator="equal">
      <formula>7</formula>
    </cfRule>
  </conditionalFormatting>
  <conditionalFormatting sqref="O137:BC137">
    <cfRule type="cellIs" dxfId="1379" priority="1317" operator="equal">
      <formula>6</formula>
    </cfRule>
    <cfRule type="cellIs" dxfId="1378" priority="1318" operator="equal">
      <formula>5</formula>
    </cfRule>
    <cfRule type="cellIs" dxfId="1377" priority="1319" operator="equal">
      <formula>4</formula>
    </cfRule>
    <cfRule type="cellIs" dxfId="1376" priority="1320" operator="equal">
      <formula>3</formula>
    </cfRule>
    <cfRule type="cellIs" dxfId="1375" priority="1321" operator="equal">
      <formula>2</formula>
    </cfRule>
    <cfRule type="cellIs" dxfId="1374" priority="1322" operator="equal">
      <formula>1</formula>
    </cfRule>
  </conditionalFormatting>
  <conditionalFormatting sqref="O137:BB137">
    <cfRule type="cellIs" dxfId="1373" priority="1323" operator="greaterThan">
      <formula>15</formula>
    </cfRule>
  </conditionalFormatting>
  <conditionalFormatting sqref="BG137">
    <cfRule type="cellIs" dxfId="1372" priority="1316" operator="equal">
      <formula>3</formula>
    </cfRule>
  </conditionalFormatting>
  <conditionalFormatting sqref="BE137">
    <cfRule type="cellIs" dxfId="1371" priority="1314" operator="between">
      <formula>11.5</formula>
      <formula>20</formula>
    </cfRule>
  </conditionalFormatting>
  <conditionalFormatting sqref="H137:H138">
    <cfRule type="cellIs" dxfId="1370" priority="1315" operator="equal">
      <formula>3</formula>
    </cfRule>
  </conditionalFormatting>
  <conditionalFormatting sqref="BL137">
    <cfRule type="expression" dxfId="1369" priority="1313" stopIfTrue="1">
      <formula>$BL137&gt;$BJ137</formula>
    </cfRule>
  </conditionalFormatting>
  <conditionalFormatting sqref="BL137:BM137 BE137:BJ137 I137:BC137">
    <cfRule type="cellIs" dxfId="1368" priority="1324" operator="greaterThan">
      <formula>0</formula>
    </cfRule>
  </conditionalFormatting>
  <conditionalFormatting sqref="O137:BB137">
    <cfRule type="cellIs" dxfId="1367" priority="1312" operator="equal">
      <formula>7</formula>
    </cfRule>
  </conditionalFormatting>
  <conditionalFormatting sqref="O138:BC139">
    <cfRule type="cellIs" dxfId="1366" priority="1304" operator="equal">
      <formula>6</formula>
    </cfRule>
    <cfRule type="cellIs" dxfId="1365" priority="1305" operator="equal">
      <formula>5</formula>
    </cfRule>
    <cfRule type="cellIs" dxfId="1364" priority="1306" operator="equal">
      <formula>4</formula>
    </cfRule>
    <cfRule type="cellIs" dxfId="1363" priority="1307" operator="equal">
      <formula>3</formula>
    </cfRule>
    <cfRule type="cellIs" dxfId="1362" priority="1308" operator="equal">
      <formula>2</formula>
    </cfRule>
    <cfRule type="cellIs" dxfId="1361" priority="1309" operator="equal">
      <formula>1</formula>
    </cfRule>
  </conditionalFormatting>
  <conditionalFormatting sqref="O138:BB139">
    <cfRule type="cellIs" dxfId="1360" priority="1310" operator="greaterThan">
      <formula>15</formula>
    </cfRule>
  </conditionalFormatting>
  <conditionalFormatting sqref="I138:BC139">
    <cfRule type="cellIs" dxfId="1359" priority="1311" operator="greaterThan">
      <formula>0</formula>
    </cfRule>
  </conditionalFormatting>
  <conditionalFormatting sqref="O138:BB139">
    <cfRule type="cellIs" dxfId="1358" priority="1303" operator="equal">
      <formula>7</formula>
    </cfRule>
  </conditionalFormatting>
  <conditionalFormatting sqref="BL138:BL139">
    <cfRule type="expression" dxfId="1357" priority="1299" stopIfTrue="1">
      <formula>$BL138&gt;$BJ138</formula>
    </cfRule>
  </conditionalFormatting>
  <conditionalFormatting sqref="BG138:BG139">
    <cfRule type="cellIs" dxfId="1356" priority="1301" operator="equal">
      <formula>3</formula>
    </cfRule>
  </conditionalFormatting>
  <conditionalFormatting sqref="BE138:BE139">
    <cfRule type="cellIs" dxfId="1355" priority="1300" operator="between">
      <formula>11.5</formula>
      <formula>20</formula>
    </cfRule>
  </conditionalFormatting>
  <conditionalFormatting sqref="BE138:BJ139 BL138:BM139">
    <cfRule type="cellIs" dxfId="1354" priority="1302" operator="greaterThan">
      <formula>0</formula>
    </cfRule>
  </conditionalFormatting>
  <conditionalFormatting sqref="O109:BB139">
    <cfRule type="cellIs" dxfId="1353" priority="1297" operator="equal">
      <formula>9</formula>
    </cfRule>
    <cfRule type="cellIs" dxfId="1352" priority="1298" operator="equal">
      <formula>8</formula>
    </cfRule>
  </conditionalFormatting>
  <conditionalFormatting sqref="O144:BC157 O164:BC171">
    <cfRule type="cellIs" dxfId="1351" priority="1289" operator="equal">
      <formula>6</formula>
    </cfRule>
    <cfRule type="cellIs" dxfId="1350" priority="1290" operator="equal">
      <formula>5</formula>
    </cfRule>
    <cfRule type="cellIs" dxfId="1349" priority="1291" operator="equal">
      <formula>4</formula>
    </cfRule>
    <cfRule type="cellIs" dxfId="1348" priority="1292" operator="equal">
      <formula>3</formula>
    </cfRule>
    <cfRule type="cellIs" dxfId="1347" priority="1293" operator="equal">
      <formula>2</formula>
    </cfRule>
    <cfRule type="cellIs" dxfId="1346" priority="1294" operator="equal">
      <formula>1</formula>
    </cfRule>
  </conditionalFormatting>
  <conditionalFormatting sqref="O144:BB157 O164:BB171">
    <cfRule type="cellIs" dxfId="1345" priority="1295" operator="greaterThan">
      <formula>15</formula>
    </cfRule>
  </conditionalFormatting>
  <conditionalFormatting sqref="O158:BC163">
    <cfRule type="cellIs" dxfId="1344" priority="1283" operator="equal">
      <formula>6</formula>
    </cfRule>
    <cfRule type="cellIs" dxfId="1343" priority="1284" operator="equal">
      <formula>5</formula>
    </cfRule>
    <cfRule type="cellIs" dxfId="1342" priority="1285" operator="equal">
      <formula>4</formula>
    </cfRule>
    <cfRule type="cellIs" dxfId="1341" priority="1286" operator="equal">
      <formula>3</formula>
    </cfRule>
    <cfRule type="cellIs" dxfId="1340" priority="1287" operator="equal">
      <formula>2</formula>
    </cfRule>
    <cfRule type="cellIs" dxfId="1339" priority="1288" operator="equal">
      <formula>1</formula>
    </cfRule>
  </conditionalFormatting>
  <conditionalFormatting sqref="O158:BB163">
    <cfRule type="cellIs" dxfId="1338" priority="1282" operator="greaterThan">
      <formula>15</formula>
    </cfRule>
  </conditionalFormatting>
  <conditionalFormatting sqref="BG142:BG171 BG175 H174:H175">
    <cfRule type="cellIs" dxfId="1337" priority="1281" operator="equal">
      <formula>3</formula>
    </cfRule>
  </conditionalFormatting>
  <conditionalFormatting sqref="BE142:BE171 BE175">
    <cfRule type="cellIs" dxfId="1336" priority="1279" operator="between">
      <formula>11.5</formula>
      <formula>20</formula>
    </cfRule>
  </conditionalFormatting>
  <conditionalFormatting sqref="H142:H171">
    <cfRule type="cellIs" dxfId="1335" priority="1280" operator="equal">
      <formula>3</formula>
    </cfRule>
  </conditionalFormatting>
  <conditionalFormatting sqref="BL144:BL171">
    <cfRule type="expression" dxfId="1334" priority="1278" stopIfTrue="1">
      <formula>$BL144&gt;$BJ144</formula>
    </cfRule>
  </conditionalFormatting>
  <conditionalFormatting sqref="I144:BC171 BE145:BJ163 BL144:BM171 BE144:BG144 BI144:BJ144 BE166:BJ171 BE164:BE165 BG164:BJ165">
    <cfRule type="cellIs" dxfId="1333" priority="1296" operator="greaterThan">
      <formula>0</formula>
    </cfRule>
  </conditionalFormatting>
  <conditionalFormatting sqref="O144:BB171">
    <cfRule type="cellIs" dxfId="1332" priority="1277" operator="equal">
      <formula>7</formula>
    </cfRule>
  </conditionalFormatting>
  <conditionalFormatting sqref="O172:BC172">
    <cfRule type="cellIs" dxfId="1331" priority="1269" operator="equal">
      <formula>6</formula>
    </cfRule>
    <cfRule type="cellIs" dxfId="1330" priority="1270" operator="equal">
      <formula>5</formula>
    </cfRule>
    <cfRule type="cellIs" dxfId="1329" priority="1271" operator="equal">
      <formula>4</formula>
    </cfRule>
    <cfRule type="cellIs" dxfId="1328" priority="1272" operator="equal">
      <formula>3</formula>
    </cfRule>
    <cfRule type="cellIs" dxfId="1327" priority="1273" operator="equal">
      <formula>2</formula>
    </cfRule>
    <cfRule type="cellIs" dxfId="1326" priority="1274" operator="equal">
      <formula>1</formula>
    </cfRule>
  </conditionalFormatting>
  <conditionalFormatting sqref="O172:BB172">
    <cfRule type="cellIs" dxfId="1325" priority="1275" operator="greaterThan">
      <formula>15</formula>
    </cfRule>
  </conditionalFormatting>
  <conditionalFormatting sqref="BG172">
    <cfRule type="cellIs" dxfId="1324" priority="1268" operator="equal">
      <formula>3</formula>
    </cfRule>
  </conditionalFormatting>
  <conditionalFormatting sqref="BE172">
    <cfRule type="cellIs" dxfId="1323" priority="1266" operator="between">
      <formula>11.5</formula>
      <formula>20</formula>
    </cfRule>
  </conditionalFormatting>
  <conditionalFormatting sqref="H172:H173">
    <cfRule type="cellIs" dxfId="1322" priority="1267" operator="equal">
      <formula>3</formula>
    </cfRule>
  </conditionalFormatting>
  <conditionalFormatting sqref="BL172">
    <cfRule type="expression" dxfId="1321" priority="1265" stopIfTrue="1">
      <formula>$BL172&gt;$BJ172</formula>
    </cfRule>
  </conditionalFormatting>
  <conditionalFormatting sqref="BL172:BM172 BE172:BJ172 I172:BC172">
    <cfRule type="cellIs" dxfId="1320" priority="1276" operator="greaterThan">
      <formula>0</formula>
    </cfRule>
  </conditionalFormatting>
  <conditionalFormatting sqref="O172:BB172">
    <cfRule type="cellIs" dxfId="1319" priority="1264" operator="equal">
      <formula>7</formula>
    </cfRule>
  </conditionalFormatting>
  <conditionalFormatting sqref="O173:BC174">
    <cfRule type="cellIs" dxfId="1318" priority="1256" operator="equal">
      <formula>6</formula>
    </cfRule>
    <cfRule type="cellIs" dxfId="1317" priority="1257" operator="equal">
      <formula>5</formula>
    </cfRule>
    <cfRule type="cellIs" dxfId="1316" priority="1258" operator="equal">
      <formula>4</formula>
    </cfRule>
    <cfRule type="cellIs" dxfId="1315" priority="1259" operator="equal">
      <formula>3</formula>
    </cfRule>
    <cfRule type="cellIs" dxfId="1314" priority="1260" operator="equal">
      <formula>2</formula>
    </cfRule>
    <cfRule type="cellIs" dxfId="1313" priority="1261" operator="equal">
      <formula>1</formula>
    </cfRule>
  </conditionalFormatting>
  <conditionalFormatting sqref="O173:BB174">
    <cfRule type="cellIs" dxfId="1312" priority="1262" operator="greaterThan">
      <formula>15</formula>
    </cfRule>
  </conditionalFormatting>
  <conditionalFormatting sqref="I173:BC174">
    <cfRule type="cellIs" dxfId="1311" priority="1263" operator="greaterThan">
      <formula>0</formula>
    </cfRule>
  </conditionalFormatting>
  <conditionalFormatting sqref="O173:BB174">
    <cfRule type="cellIs" dxfId="1310" priority="1255" operator="equal">
      <formula>7</formula>
    </cfRule>
  </conditionalFormatting>
  <conditionalFormatting sqref="BL173:BL174">
    <cfRule type="expression" dxfId="1309" priority="1251" stopIfTrue="1">
      <formula>$BL173&gt;$BJ173</formula>
    </cfRule>
  </conditionalFormatting>
  <conditionalFormatting sqref="BG173:BG174">
    <cfRule type="cellIs" dxfId="1308" priority="1253" operator="equal">
      <formula>3</formula>
    </cfRule>
  </conditionalFormatting>
  <conditionalFormatting sqref="BE173:BE174">
    <cfRule type="cellIs" dxfId="1307" priority="1252" operator="between">
      <formula>11.5</formula>
      <formula>20</formula>
    </cfRule>
  </conditionalFormatting>
  <conditionalFormatting sqref="BE173:BJ174 BL173:BM174">
    <cfRule type="cellIs" dxfId="1306" priority="1254" operator="greaterThan">
      <formula>0</formula>
    </cfRule>
  </conditionalFormatting>
  <conditionalFormatting sqref="O144:BB174">
    <cfRule type="cellIs" dxfId="1305" priority="1249" operator="equal">
      <formula>9</formula>
    </cfRule>
    <cfRule type="cellIs" dxfId="1304" priority="1250" operator="equal">
      <formula>8</formula>
    </cfRule>
  </conditionalFormatting>
  <conditionalFormatting sqref="O179:BC192 O199:BC206">
    <cfRule type="cellIs" dxfId="1303" priority="1241" operator="equal">
      <formula>6</formula>
    </cfRule>
    <cfRule type="cellIs" dxfId="1302" priority="1242" operator="equal">
      <formula>5</formula>
    </cfRule>
    <cfRule type="cellIs" dxfId="1301" priority="1243" operator="equal">
      <formula>4</formula>
    </cfRule>
    <cfRule type="cellIs" dxfId="1300" priority="1244" operator="equal">
      <formula>3</formula>
    </cfRule>
    <cfRule type="cellIs" dxfId="1299" priority="1245" operator="equal">
      <formula>2</formula>
    </cfRule>
    <cfRule type="cellIs" dxfId="1298" priority="1246" operator="equal">
      <formula>1</formula>
    </cfRule>
  </conditionalFormatting>
  <conditionalFormatting sqref="O179:BB192 O199:BB206">
    <cfRule type="cellIs" dxfId="1297" priority="1247" operator="greaterThan">
      <formula>15</formula>
    </cfRule>
  </conditionalFormatting>
  <conditionalFormatting sqref="O193:BC198">
    <cfRule type="cellIs" dxfId="1296" priority="1235" operator="equal">
      <formula>6</formula>
    </cfRule>
    <cfRule type="cellIs" dxfId="1295" priority="1236" operator="equal">
      <formula>5</formula>
    </cfRule>
    <cfRule type="cellIs" dxfId="1294" priority="1237" operator="equal">
      <formula>4</formula>
    </cfRule>
    <cfRule type="cellIs" dxfId="1293" priority="1238" operator="equal">
      <formula>3</formula>
    </cfRule>
    <cfRule type="cellIs" dxfId="1292" priority="1239" operator="equal">
      <formula>2</formula>
    </cfRule>
    <cfRule type="cellIs" dxfId="1291" priority="1240" operator="equal">
      <formula>1</formula>
    </cfRule>
  </conditionalFormatting>
  <conditionalFormatting sqref="O193:BB198">
    <cfRule type="cellIs" dxfId="1290" priority="1234" operator="greaterThan">
      <formula>15</formula>
    </cfRule>
  </conditionalFormatting>
  <conditionalFormatting sqref="BG177:BG206 BG210 H209:H210">
    <cfRule type="cellIs" dxfId="1289" priority="1233" operator="equal">
      <formula>3</formula>
    </cfRule>
  </conditionalFormatting>
  <conditionalFormatting sqref="BE177:BE206 BE210">
    <cfRule type="cellIs" dxfId="1288" priority="1231" operator="between">
      <formula>11.5</formula>
      <formula>20</formula>
    </cfRule>
  </conditionalFormatting>
  <conditionalFormatting sqref="H177:H206">
    <cfRule type="cellIs" dxfId="1287" priority="1232" operator="equal">
      <formula>3</formula>
    </cfRule>
  </conditionalFormatting>
  <conditionalFormatting sqref="BL179:BL206">
    <cfRule type="expression" dxfId="1286" priority="1230" stopIfTrue="1">
      <formula>$BL179&gt;$BJ179</formula>
    </cfRule>
  </conditionalFormatting>
  <conditionalFormatting sqref="I179:BC206 BE180:BJ198 BL179:BM206 BE179:BG179 BI179:BJ179 BE201:BJ206 BE199:BE200 BG199:BJ200">
    <cfRule type="cellIs" dxfId="1285" priority="1248" operator="greaterThan">
      <formula>0</formula>
    </cfRule>
  </conditionalFormatting>
  <conditionalFormatting sqref="O179:BB206">
    <cfRule type="cellIs" dxfId="1284" priority="1229" operator="equal">
      <formula>7</formula>
    </cfRule>
  </conditionalFormatting>
  <conditionalFormatting sqref="O207:BC207">
    <cfRule type="cellIs" dxfId="1283" priority="1221" operator="equal">
      <formula>6</formula>
    </cfRule>
    <cfRule type="cellIs" dxfId="1282" priority="1222" operator="equal">
      <formula>5</formula>
    </cfRule>
    <cfRule type="cellIs" dxfId="1281" priority="1223" operator="equal">
      <formula>4</formula>
    </cfRule>
    <cfRule type="cellIs" dxfId="1280" priority="1224" operator="equal">
      <formula>3</formula>
    </cfRule>
    <cfRule type="cellIs" dxfId="1279" priority="1225" operator="equal">
      <formula>2</formula>
    </cfRule>
    <cfRule type="cellIs" dxfId="1278" priority="1226" operator="equal">
      <formula>1</formula>
    </cfRule>
  </conditionalFormatting>
  <conditionalFormatting sqref="O207:BB207">
    <cfRule type="cellIs" dxfId="1277" priority="1227" operator="greaterThan">
      <formula>15</formula>
    </cfRule>
  </conditionalFormatting>
  <conditionalFormatting sqref="BG207">
    <cfRule type="cellIs" dxfId="1276" priority="1220" operator="equal">
      <formula>3</formula>
    </cfRule>
  </conditionalFormatting>
  <conditionalFormatting sqref="BE207">
    <cfRule type="cellIs" dxfId="1275" priority="1218" operator="between">
      <formula>11.5</formula>
      <formula>20</formula>
    </cfRule>
  </conditionalFormatting>
  <conditionalFormatting sqref="H207:H208">
    <cfRule type="cellIs" dxfId="1274" priority="1219" operator="equal">
      <formula>3</formula>
    </cfRule>
  </conditionalFormatting>
  <conditionalFormatting sqref="BL207">
    <cfRule type="expression" dxfId="1273" priority="1217" stopIfTrue="1">
      <formula>$BL207&gt;$BJ207</formula>
    </cfRule>
  </conditionalFormatting>
  <conditionalFormatting sqref="BL207:BM207 BE207:BJ207 I207:BC207">
    <cfRule type="cellIs" dxfId="1272" priority="1228" operator="greaterThan">
      <formula>0</formula>
    </cfRule>
  </conditionalFormatting>
  <conditionalFormatting sqref="O207:BB207">
    <cfRule type="cellIs" dxfId="1271" priority="1216" operator="equal">
      <formula>7</formula>
    </cfRule>
  </conditionalFormatting>
  <conditionalFormatting sqref="O208:BC209">
    <cfRule type="cellIs" dxfId="1270" priority="1208" operator="equal">
      <formula>6</formula>
    </cfRule>
    <cfRule type="cellIs" dxfId="1269" priority="1209" operator="equal">
      <formula>5</formula>
    </cfRule>
    <cfRule type="cellIs" dxfId="1268" priority="1210" operator="equal">
      <formula>4</formula>
    </cfRule>
    <cfRule type="cellIs" dxfId="1267" priority="1211" operator="equal">
      <formula>3</formula>
    </cfRule>
    <cfRule type="cellIs" dxfId="1266" priority="1212" operator="equal">
      <formula>2</formula>
    </cfRule>
    <cfRule type="cellIs" dxfId="1265" priority="1213" operator="equal">
      <formula>1</formula>
    </cfRule>
  </conditionalFormatting>
  <conditionalFormatting sqref="O208:BB209">
    <cfRule type="cellIs" dxfId="1264" priority="1214" operator="greaterThan">
      <formula>15</formula>
    </cfRule>
  </conditionalFormatting>
  <conditionalFormatting sqref="I208:BC209">
    <cfRule type="cellIs" dxfId="1263" priority="1215" operator="greaterThan">
      <formula>0</formula>
    </cfRule>
  </conditionalFormatting>
  <conditionalFormatting sqref="O208:BB209">
    <cfRule type="cellIs" dxfId="1262" priority="1207" operator="equal">
      <formula>7</formula>
    </cfRule>
  </conditionalFormatting>
  <conditionalFormatting sqref="BL208:BL209">
    <cfRule type="expression" dxfId="1261" priority="1203" stopIfTrue="1">
      <formula>$BL208&gt;$BJ208</formula>
    </cfRule>
  </conditionalFormatting>
  <conditionalFormatting sqref="BG208:BG209">
    <cfRule type="cellIs" dxfId="1260" priority="1205" operator="equal">
      <formula>3</formula>
    </cfRule>
  </conditionalFormatting>
  <conditionalFormatting sqref="BE208:BE209">
    <cfRule type="cellIs" dxfId="1259" priority="1204" operator="between">
      <formula>11.5</formula>
      <formula>20</formula>
    </cfRule>
  </conditionalFormatting>
  <conditionalFormatting sqref="BE208:BJ209 BL208:BM209">
    <cfRule type="cellIs" dxfId="1258" priority="1206" operator="greaterThan">
      <formula>0</formula>
    </cfRule>
  </conditionalFormatting>
  <conditionalFormatting sqref="O179:BB209">
    <cfRule type="cellIs" dxfId="1257" priority="1201" operator="equal">
      <formula>9</formula>
    </cfRule>
    <cfRule type="cellIs" dxfId="1256" priority="1202" operator="equal">
      <formula>8</formula>
    </cfRule>
  </conditionalFormatting>
  <conditionalFormatting sqref="O214:BC227 O234:BC241">
    <cfRule type="cellIs" dxfId="1255" priority="1193" operator="equal">
      <formula>6</formula>
    </cfRule>
    <cfRule type="cellIs" dxfId="1254" priority="1194" operator="equal">
      <formula>5</formula>
    </cfRule>
    <cfRule type="cellIs" dxfId="1253" priority="1195" operator="equal">
      <formula>4</formula>
    </cfRule>
    <cfRule type="cellIs" dxfId="1252" priority="1196" operator="equal">
      <formula>3</formula>
    </cfRule>
    <cfRule type="cellIs" dxfId="1251" priority="1197" operator="equal">
      <formula>2</formula>
    </cfRule>
    <cfRule type="cellIs" dxfId="1250" priority="1198" operator="equal">
      <formula>1</formula>
    </cfRule>
  </conditionalFormatting>
  <conditionalFormatting sqref="O214:BB227 O234:BB241">
    <cfRule type="cellIs" dxfId="1249" priority="1199" operator="greaterThan">
      <formula>15</formula>
    </cfRule>
  </conditionalFormatting>
  <conditionalFormatting sqref="O228:BC233">
    <cfRule type="cellIs" dxfId="1248" priority="1187" operator="equal">
      <formula>6</formula>
    </cfRule>
    <cfRule type="cellIs" dxfId="1247" priority="1188" operator="equal">
      <formula>5</formula>
    </cfRule>
    <cfRule type="cellIs" dxfId="1246" priority="1189" operator="equal">
      <formula>4</formula>
    </cfRule>
    <cfRule type="cellIs" dxfId="1245" priority="1190" operator="equal">
      <formula>3</formula>
    </cfRule>
    <cfRule type="cellIs" dxfId="1244" priority="1191" operator="equal">
      <formula>2</formula>
    </cfRule>
    <cfRule type="cellIs" dxfId="1243" priority="1192" operator="equal">
      <formula>1</formula>
    </cfRule>
  </conditionalFormatting>
  <conditionalFormatting sqref="O228:BB233">
    <cfRule type="cellIs" dxfId="1242" priority="1186" operator="greaterThan">
      <formula>15</formula>
    </cfRule>
  </conditionalFormatting>
  <conditionalFormatting sqref="BG212:BG241 BG245 H244:H245">
    <cfRule type="cellIs" dxfId="1241" priority="1185" operator="equal">
      <formula>3</formula>
    </cfRule>
  </conditionalFormatting>
  <conditionalFormatting sqref="BE212:BE241 BE245">
    <cfRule type="cellIs" dxfId="1240" priority="1183" operator="between">
      <formula>11.5</formula>
      <formula>20</formula>
    </cfRule>
  </conditionalFormatting>
  <conditionalFormatting sqref="H212:H241">
    <cfRule type="cellIs" dxfId="1239" priority="1184" operator="equal">
      <formula>3</formula>
    </cfRule>
  </conditionalFormatting>
  <conditionalFormatting sqref="BL214:BL241">
    <cfRule type="expression" dxfId="1238" priority="1182" stopIfTrue="1">
      <formula>$BL214&gt;$BJ214</formula>
    </cfRule>
  </conditionalFormatting>
  <conditionalFormatting sqref="I214:BC241 BE215:BJ233 BL214:BM241 BE214:BG214 BI214:BJ214 BE236:BJ241 BE234:BE235 BG234:BJ235">
    <cfRule type="cellIs" dxfId="1237" priority="1200" operator="greaterThan">
      <formula>0</formula>
    </cfRule>
  </conditionalFormatting>
  <conditionalFormatting sqref="O214:BB241">
    <cfRule type="cellIs" dxfId="1236" priority="1181" operator="equal">
      <formula>7</formula>
    </cfRule>
  </conditionalFormatting>
  <conditionalFormatting sqref="O242:BC242">
    <cfRule type="cellIs" dxfId="1235" priority="1173" operator="equal">
      <formula>6</formula>
    </cfRule>
    <cfRule type="cellIs" dxfId="1234" priority="1174" operator="equal">
      <formula>5</formula>
    </cfRule>
    <cfRule type="cellIs" dxfId="1233" priority="1175" operator="equal">
      <formula>4</formula>
    </cfRule>
    <cfRule type="cellIs" dxfId="1232" priority="1176" operator="equal">
      <formula>3</formula>
    </cfRule>
    <cfRule type="cellIs" dxfId="1231" priority="1177" operator="equal">
      <formula>2</formula>
    </cfRule>
    <cfRule type="cellIs" dxfId="1230" priority="1178" operator="equal">
      <formula>1</formula>
    </cfRule>
  </conditionalFormatting>
  <conditionalFormatting sqref="O242:BB242">
    <cfRule type="cellIs" dxfId="1229" priority="1179" operator="greaterThan">
      <formula>15</formula>
    </cfRule>
  </conditionalFormatting>
  <conditionalFormatting sqref="BG242">
    <cfRule type="cellIs" dxfId="1228" priority="1172" operator="equal">
      <formula>3</formula>
    </cfRule>
  </conditionalFormatting>
  <conditionalFormatting sqref="BE242">
    <cfRule type="cellIs" dxfId="1227" priority="1170" operator="between">
      <formula>11.5</formula>
      <formula>20</formula>
    </cfRule>
  </conditionalFormatting>
  <conditionalFormatting sqref="H242:H243">
    <cfRule type="cellIs" dxfId="1226" priority="1171" operator="equal">
      <formula>3</formula>
    </cfRule>
  </conditionalFormatting>
  <conditionalFormatting sqref="BL242">
    <cfRule type="expression" dxfId="1225" priority="1169" stopIfTrue="1">
      <formula>$BL242&gt;$BJ242</formula>
    </cfRule>
  </conditionalFormatting>
  <conditionalFormatting sqref="BL242:BM242 BE242:BJ242 I242:BC242">
    <cfRule type="cellIs" dxfId="1224" priority="1180" operator="greaterThan">
      <formula>0</formula>
    </cfRule>
  </conditionalFormatting>
  <conditionalFormatting sqref="O242:BB242">
    <cfRule type="cellIs" dxfId="1223" priority="1168" operator="equal">
      <formula>7</formula>
    </cfRule>
  </conditionalFormatting>
  <conditionalFormatting sqref="O243:BC244">
    <cfRule type="cellIs" dxfId="1222" priority="1160" operator="equal">
      <formula>6</formula>
    </cfRule>
    <cfRule type="cellIs" dxfId="1221" priority="1161" operator="equal">
      <formula>5</formula>
    </cfRule>
    <cfRule type="cellIs" dxfId="1220" priority="1162" operator="equal">
      <formula>4</formula>
    </cfRule>
    <cfRule type="cellIs" dxfId="1219" priority="1163" operator="equal">
      <formula>3</formula>
    </cfRule>
    <cfRule type="cellIs" dxfId="1218" priority="1164" operator="equal">
      <formula>2</formula>
    </cfRule>
    <cfRule type="cellIs" dxfId="1217" priority="1165" operator="equal">
      <formula>1</formula>
    </cfRule>
  </conditionalFormatting>
  <conditionalFormatting sqref="O243:BB244">
    <cfRule type="cellIs" dxfId="1216" priority="1166" operator="greaterThan">
      <formula>15</formula>
    </cfRule>
  </conditionalFormatting>
  <conditionalFormatting sqref="I243:BC244">
    <cfRule type="cellIs" dxfId="1215" priority="1167" operator="greaterThan">
      <formula>0</formula>
    </cfRule>
  </conditionalFormatting>
  <conditionalFormatting sqref="O243:BB244">
    <cfRule type="cellIs" dxfId="1214" priority="1159" operator="equal">
      <formula>7</formula>
    </cfRule>
  </conditionalFormatting>
  <conditionalFormatting sqref="BL243:BL244">
    <cfRule type="expression" dxfId="1213" priority="1155" stopIfTrue="1">
      <formula>$BL243&gt;$BJ243</formula>
    </cfRule>
  </conditionalFormatting>
  <conditionalFormatting sqref="BG243:BG244">
    <cfRule type="cellIs" dxfId="1212" priority="1157" operator="equal">
      <formula>3</formula>
    </cfRule>
  </conditionalFormatting>
  <conditionalFormatting sqref="BE243:BE244">
    <cfRule type="cellIs" dxfId="1211" priority="1156" operator="between">
      <formula>11.5</formula>
      <formula>20</formula>
    </cfRule>
  </conditionalFormatting>
  <conditionalFormatting sqref="BE243:BJ244 BL243:BM244">
    <cfRule type="cellIs" dxfId="1210" priority="1158" operator="greaterThan">
      <formula>0</formula>
    </cfRule>
  </conditionalFormatting>
  <conditionalFormatting sqref="O214:BB244">
    <cfRule type="cellIs" dxfId="1209" priority="1153" operator="equal">
      <formula>9</formula>
    </cfRule>
    <cfRule type="cellIs" dxfId="1208" priority="1154" operator="equal">
      <formula>8</formula>
    </cfRule>
  </conditionalFormatting>
  <conditionalFormatting sqref="O249:BC262 O269:BC276">
    <cfRule type="cellIs" dxfId="1207" priority="1145" operator="equal">
      <formula>6</formula>
    </cfRule>
    <cfRule type="cellIs" dxfId="1206" priority="1146" operator="equal">
      <formula>5</formula>
    </cfRule>
    <cfRule type="cellIs" dxfId="1205" priority="1147" operator="equal">
      <formula>4</formula>
    </cfRule>
    <cfRule type="cellIs" dxfId="1204" priority="1148" operator="equal">
      <formula>3</formula>
    </cfRule>
    <cfRule type="cellIs" dxfId="1203" priority="1149" operator="equal">
      <formula>2</formula>
    </cfRule>
    <cfRule type="cellIs" dxfId="1202" priority="1150" operator="equal">
      <formula>1</formula>
    </cfRule>
  </conditionalFormatting>
  <conditionalFormatting sqref="O249:BB262 O269:BB276">
    <cfRule type="cellIs" dxfId="1201" priority="1151" operator="greaterThan">
      <formula>15</formula>
    </cfRule>
  </conditionalFormatting>
  <conditionalFormatting sqref="O263:BC268">
    <cfRule type="cellIs" dxfId="1200" priority="1139" operator="equal">
      <formula>6</formula>
    </cfRule>
    <cfRule type="cellIs" dxfId="1199" priority="1140" operator="equal">
      <formula>5</formula>
    </cfRule>
    <cfRule type="cellIs" dxfId="1198" priority="1141" operator="equal">
      <formula>4</formula>
    </cfRule>
    <cfRule type="cellIs" dxfId="1197" priority="1142" operator="equal">
      <formula>3</formula>
    </cfRule>
    <cfRule type="cellIs" dxfId="1196" priority="1143" operator="equal">
      <formula>2</formula>
    </cfRule>
    <cfRule type="cellIs" dxfId="1195" priority="1144" operator="equal">
      <formula>1</formula>
    </cfRule>
  </conditionalFormatting>
  <conditionalFormatting sqref="O263:BB268">
    <cfRule type="cellIs" dxfId="1194" priority="1138" operator="greaterThan">
      <formula>15</formula>
    </cfRule>
  </conditionalFormatting>
  <conditionalFormatting sqref="BG247:BG276 BG280 H279:H280">
    <cfRule type="cellIs" dxfId="1193" priority="1137" operator="equal">
      <formula>3</formula>
    </cfRule>
  </conditionalFormatting>
  <conditionalFormatting sqref="BE247:BE276 BE280">
    <cfRule type="cellIs" dxfId="1192" priority="1135" operator="between">
      <formula>11.5</formula>
      <formula>20</formula>
    </cfRule>
  </conditionalFormatting>
  <conditionalFormatting sqref="H247:H276">
    <cfRule type="cellIs" dxfId="1191" priority="1136" operator="equal">
      <formula>3</formula>
    </cfRule>
  </conditionalFormatting>
  <conditionalFormatting sqref="BL249:BL276">
    <cfRule type="expression" dxfId="1190" priority="1134" stopIfTrue="1">
      <formula>$BL249&gt;$BJ249</formula>
    </cfRule>
  </conditionalFormatting>
  <conditionalFormatting sqref="I249:BC276 BE250:BJ268 BL249:BM276 BE249:BG249 BI249:BJ249 BE271:BJ276 BE269:BE270 BG269:BJ270">
    <cfRule type="cellIs" dxfId="1189" priority="1152" operator="greaterThan">
      <formula>0</formula>
    </cfRule>
  </conditionalFormatting>
  <conditionalFormatting sqref="O249:BB276">
    <cfRule type="cellIs" dxfId="1188" priority="1133" operator="equal">
      <formula>7</formula>
    </cfRule>
  </conditionalFormatting>
  <conditionalFormatting sqref="O277:BC277">
    <cfRule type="cellIs" dxfId="1187" priority="1125" operator="equal">
      <formula>6</formula>
    </cfRule>
    <cfRule type="cellIs" dxfId="1186" priority="1126" operator="equal">
      <formula>5</formula>
    </cfRule>
    <cfRule type="cellIs" dxfId="1185" priority="1127" operator="equal">
      <formula>4</formula>
    </cfRule>
    <cfRule type="cellIs" dxfId="1184" priority="1128" operator="equal">
      <formula>3</formula>
    </cfRule>
    <cfRule type="cellIs" dxfId="1183" priority="1129" operator="equal">
      <formula>2</formula>
    </cfRule>
    <cfRule type="cellIs" dxfId="1182" priority="1130" operator="equal">
      <formula>1</formula>
    </cfRule>
  </conditionalFormatting>
  <conditionalFormatting sqref="O277:BB277">
    <cfRule type="cellIs" dxfId="1181" priority="1131" operator="greaterThan">
      <formula>15</formula>
    </cfRule>
  </conditionalFormatting>
  <conditionalFormatting sqref="BG277">
    <cfRule type="cellIs" dxfId="1180" priority="1124" operator="equal">
      <formula>3</formula>
    </cfRule>
  </conditionalFormatting>
  <conditionalFormatting sqref="BE277">
    <cfRule type="cellIs" dxfId="1179" priority="1122" operator="between">
      <formula>11.5</formula>
      <formula>20</formula>
    </cfRule>
  </conditionalFormatting>
  <conditionalFormatting sqref="H277:H278">
    <cfRule type="cellIs" dxfId="1178" priority="1123" operator="equal">
      <formula>3</formula>
    </cfRule>
  </conditionalFormatting>
  <conditionalFormatting sqref="BL277">
    <cfRule type="expression" dxfId="1177" priority="1121" stopIfTrue="1">
      <formula>$BL277&gt;$BJ277</formula>
    </cfRule>
  </conditionalFormatting>
  <conditionalFormatting sqref="BL277:BM277 BE277:BJ277 I277:BC277">
    <cfRule type="cellIs" dxfId="1176" priority="1132" operator="greaterThan">
      <formula>0</formula>
    </cfRule>
  </conditionalFormatting>
  <conditionalFormatting sqref="O277:BB277">
    <cfRule type="cellIs" dxfId="1175" priority="1120" operator="equal">
      <formula>7</formula>
    </cfRule>
  </conditionalFormatting>
  <conditionalFormatting sqref="O278:BC279">
    <cfRule type="cellIs" dxfId="1174" priority="1112" operator="equal">
      <formula>6</formula>
    </cfRule>
    <cfRule type="cellIs" dxfId="1173" priority="1113" operator="equal">
      <formula>5</formula>
    </cfRule>
    <cfRule type="cellIs" dxfId="1172" priority="1114" operator="equal">
      <formula>4</formula>
    </cfRule>
    <cfRule type="cellIs" dxfId="1171" priority="1115" operator="equal">
      <formula>3</formula>
    </cfRule>
    <cfRule type="cellIs" dxfId="1170" priority="1116" operator="equal">
      <formula>2</formula>
    </cfRule>
    <cfRule type="cellIs" dxfId="1169" priority="1117" operator="equal">
      <formula>1</formula>
    </cfRule>
  </conditionalFormatting>
  <conditionalFormatting sqref="O278:BB279">
    <cfRule type="cellIs" dxfId="1168" priority="1118" operator="greaterThan">
      <formula>15</formula>
    </cfRule>
  </conditionalFormatting>
  <conditionalFormatting sqref="I278:BC279">
    <cfRule type="cellIs" dxfId="1167" priority="1119" operator="greaterThan">
      <formula>0</formula>
    </cfRule>
  </conditionalFormatting>
  <conditionalFormatting sqref="O278:BB279">
    <cfRule type="cellIs" dxfId="1166" priority="1111" operator="equal">
      <formula>7</formula>
    </cfRule>
  </conditionalFormatting>
  <conditionalFormatting sqref="BL278:BL279">
    <cfRule type="expression" dxfId="1165" priority="1107" stopIfTrue="1">
      <formula>$BL278&gt;$BJ278</formula>
    </cfRule>
  </conditionalFormatting>
  <conditionalFormatting sqref="BG278:BG279">
    <cfRule type="cellIs" dxfId="1164" priority="1109" operator="equal">
      <formula>3</formula>
    </cfRule>
  </conditionalFormatting>
  <conditionalFormatting sqref="BE278:BE279">
    <cfRule type="cellIs" dxfId="1163" priority="1108" operator="between">
      <formula>11.5</formula>
      <formula>20</formula>
    </cfRule>
  </conditionalFormatting>
  <conditionalFormatting sqref="BE278:BJ279 BL278:BM279">
    <cfRule type="cellIs" dxfId="1162" priority="1110" operator="greaterThan">
      <formula>0</formula>
    </cfRule>
  </conditionalFormatting>
  <conditionalFormatting sqref="O249:BB279">
    <cfRule type="cellIs" dxfId="1161" priority="1105" operator="equal">
      <formula>9</formula>
    </cfRule>
    <cfRule type="cellIs" dxfId="1160" priority="1106" operator="equal">
      <formula>8</formula>
    </cfRule>
  </conditionalFormatting>
  <conditionalFormatting sqref="O284:BC297 O304:BC311">
    <cfRule type="cellIs" dxfId="1159" priority="1097" operator="equal">
      <formula>6</formula>
    </cfRule>
    <cfRule type="cellIs" dxfId="1158" priority="1098" operator="equal">
      <formula>5</formula>
    </cfRule>
    <cfRule type="cellIs" dxfId="1157" priority="1099" operator="equal">
      <formula>4</formula>
    </cfRule>
    <cfRule type="cellIs" dxfId="1156" priority="1100" operator="equal">
      <formula>3</formula>
    </cfRule>
    <cfRule type="cellIs" dxfId="1155" priority="1101" operator="equal">
      <formula>2</formula>
    </cfRule>
    <cfRule type="cellIs" dxfId="1154" priority="1102" operator="equal">
      <formula>1</formula>
    </cfRule>
  </conditionalFormatting>
  <conditionalFormatting sqref="O284:BB297 O304:BB311">
    <cfRule type="cellIs" dxfId="1153" priority="1103" operator="greaterThan">
      <formula>15</formula>
    </cfRule>
  </conditionalFormatting>
  <conditionalFormatting sqref="O298:BC303">
    <cfRule type="cellIs" dxfId="1152" priority="1091" operator="equal">
      <formula>6</formula>
    </cfRule>
    <cfRule type="cellIs" dxfId="1151" priority="1092" operator="equal">
      <formula>5</formula>
    </cfRule>
    <cfRule type="cellIs" dxfId="1150" priority="1093" operator="equal">
      <formula>4</formula>
    </cfRule>
    <cfRule type="cellIs" dxfId="1149" priority="1094" operator="equal">
      <formula>3</formula>
    </cfRule>
    <cfRule type="cellIs" dxfId="1148" priority="1095" operator="equal">
      <formula>2</formula>
    </cfRule>
    <cfRule type="cellIs" dxfId="1147" priority="1096" operator="equal">
      <formula>1</formula>
    </cfRule>
  </conditionalFormatting>
  <conditionalFormatting sqref="O298:BB303">
    <cfRule type="cellIs" dxfId="1146" priority="1090" operator="greaterThan">
      <formula>15</formula>
    </cfRule>
  </conditionalFormatting>
  <conditionalFormatting sqref="BG282:BG311 BG315 H314:H315">
    <cfRule type="cellIs" dxfId="1145" priority="1089" operator="equal">
      <formula>3</formula>
    </cfRule>
  </conditionalFormatting>
  <conditionalFormatting sqref="BE282:BE311 BE315">
    <cfRule type="cellIs" dxfId="1144" priority="1087" operator="between">
      <formula>11.5</formula>
      <formula>20</formula>
    </cfRule>
  </conditionalFormatting>
  <conditionalFormatting sqref="H282:H311">
    <cfRule type="cellIs" dxfId="1143" priority="1088" operator="equal">
      <formula>3</formula>
    </cfRule>
  </conditionalFormatting>
  <conditionalFormatting sqref="BL284:BL311">
    <cfRule type="expression" dxfId="1142" priority="1086" stopIfTrue="1">
      <formula>$BL284&gt;$BJ284</formula>
    </cfRule>
  </conditionalFormatting>
  <conditionalFormatting sqref="I284:BC311 BE285:BJ303 BL284:BM311 BE284:BG284 BI284:BJ284 BE306:BJ311 BE304:BE305 BG304:BJ305">
    <cfRule type="cellIs" dxfId="1141" priority="1104" operator="greaterThan">
      <formula>0</formula>
    </cfRule>
  </conditionalFormatting>
  <conditionalFormatting sqref="O284:BB311">
    <cfRule type="cellIs" dxfId="1140" priority="1085" operator="equal">
      <formula>7</formula>
    </cfRule>
  </conditionalFormatting>
  <conditionalFormatting sqref="O312:BC312">
    <cfRule type="cellIs" dxfId="1139" priority="1077" operator="equal">
      <formula>6</formula>
    </cfRule>
    <cfRule type="cellIs" dxfId="1138" priority="1078" operator="equal">
      <formula>5</formula>
    </cfRule>
    <cfRule type="cellIs" dxfId="1137" priority="1079" operator="equal">
      <formula>4</formula>
    </cfRule>
    <cfRule type="cellIs" dxfId="1136" priority="1080" operator="equal">
      <formula>3</formula>
    </cfRule>
    <cfRule type="cellIs" dxfId="1135" priority="1081" operator="equal">
      <formula>2</formula>
    </cfRule>
    <cfRule type="cellIs" dxfId="1134" priority="1082" operator="equal">
      <formula>1</formula>
    </cfRule>
  </conditionalFormatting>
  <conditionalFormatting sqref="O312:BB312">
    <cfRule type="cellIs" dxfId="1133" priority="1083" operator="greaterThan">
      <formula>15</formula>
    </cfRule>
  </conditionalFormatting>
  <conditionalFormatting sqref="BG312">
    <cfRule type="cellIs" dxfId="1132" priority="1076" operator="equal">
      <formula>3</formula>
    </cfRule>
  </conditionalFormatting>
  <conditionalFormatting sqref="BE312">
    <cfRule type="cellIs" dxfId="1131" priority="1074" operator="between">
      <formula>11.5</formula>
      <formula>20</formula>
    </cfRule>
  </conditionalFormatting>
  <conditionalFormatting sqref="H312:H313">
    <cfRule type="cellIs" dxfId="1130" priority="1075" operator="equal">
      <formula>3</formula>
    </cfRule>
  </conditionalFormatting>
  <conditionalFormatting sqref="BL312">
    <cfRule type="expression" dxfId="1129" priority="1073" stopIfTrue="1">
      <formula>$BL312&gt;$BJ312</formula>
    </cfRule>
  </conditionalFormatting>
  <conditionalFormatting sqref="BL312:BM312 BE312:BJ312 I312:BC312">
    <cfRule type="cellIs" dxfId="1128" priority="1084" operator="greaterThan">
      <formula>0</formula>
    </cfRule>
  </conditionalFormatting>
  <conditionalFormatting sqref="O312:BB312">
    <cfRule type="cellIs" dxfId="1127" priority="1072" operator="equal">
      <formula>7</formula>
    </cfRule>
  </conditionalFormatting>
  <conditionalFormatting sqref="O313:BC314">
    <cfRule type="cellIs" dxfId="1126" priority="1064" operator="equal">
      <formula>6</formula>
    </cfRule>
    <cfRule type="cellIs" dxfId="1125" priority="1065" operator="equal">
      <formula>5</formula>
    </cfRule>
    <cfRule type="cellIs" dxfId="1124" priority="1066" operator="equal">
      <formula>4</formula>
    </cfRule>
    <cfRule type="cellIs" dxfId="1123" priority="1067" operator="equal">
      <formula>3</formula>
    </cfRule>
    <cfRule type="cellIs" dxfId="1122" priority="1068" operator="equal">
      <formula>2</formula>
    </cfRule>
    <cfRule type="cellIs" dxfId="1121" priority="1069" operator="equal">
      <formula>1</formula>
    </cfRule>
  </conditionalFormatting>
  <conditionalFormatting sqref="O313:BB314">
    <cfRule type="cellIs" dxfId="1120" priority="1070" operator="greaterThan">
      <formula>15</formula>
    </cfRule>
  </conditionalFormatting>
  <conditionalFormatting sqref="I313:BC314">
    <cfRule type="cellIs" dxfId="1119" priority="1071" operator="greaterThan">
      <formula>0</formula>
    </cfRule>
  </conditionalFormatting>
  <conditionalFormatting sqref="O313:BB314">
    <cfRule type="cellIs" dxfId="1118" priority="1063" operator="equal">
      <formula>7</formula>
    </cfRule>
  </conditionalFormatting>
  <conditionalFormatting sqref="BL313:BL314">
    <cfRule type="expression" dxfId="1117" priority="1059" stopIfTrue="1">
      <formula>$BL313&gt;$BJ313</formula>
    </cfRule>
  </conditionalFormatting>
  <conditionalFormatting sqref="BG313:BG314">
    <cfRule type="cellIs" dxfId="1116" priority="1061" operator="equal">
      <formula>3</formula>
    </cfRule>
  </conditionalFormatting>
  <conditionalFormatting sqref="BE313:BE314">
    <cfRule type="cellIs" dxfId="1115" priority="1060" operator="between">
      <formula>11.5</formula>
      <formula>20</formula>
    </cfRule>
  </conditionalFormatting>
  <conditionalFormatting sqref="BE313:BJ314 BL313:BM314">
    <cfRule type="cellIs" dxfId="1114" priority="1062" operator="greaterThan">
      <formula>0</formula>
    </cfRule>
  </conditionalFormatting>
  <conditionalFormatting sqref="O284:BB314">
    <cfRule type="cellIs" dxfId="1113" priority="1057" operator="equal">
      <formula>9</formula>
    </cfRule>
    <cfRule type="cellIs" dxfId="1112" priority="1058" operator="equal">
      <formula>8</formula>
    </cfRule>
  </conditionalFormatting>
  <conditionalFormatting sqref="O319:BC332 O339:BC346">
    <cfRule type="cellIs" dxfId="1111" priority="1049" operator="equal">
      <formula>6</formula>
    </cfRule>
    <cfRule type="cellIs" dxfId="1110" priority="1050" operator="equal">
      <formula>5</formula>
    </cfRule>
    <cfRule type="cellIs" dxfId="1109" priority="1051" operator="equal">
      <formula>4</formula>
    </cfRule>
    <cfRule type="cellIs" dxfId="1108" priority="1052" operator="equal">
      <formula>3</formula>
    </cfRule>
    <cfRule type="cellIs" dxfId="1107" priority="1053" operator="equal">
      <formula>2</formula>
    </cfRule>
    <cfRule type="cellIs" dxfId="1106" priority="1054" operator="equal">
      <formula>1</formula>
    </cfRule>
  </conditionalFormatting>
  <conditionalFormatting sqref="O319:BB332 O339:BB346">
    <cfRule type="cellIs" dxfId="1105" priority="1055" operator="greaterThan">
      <formula>15</formula>
    </cfRule>
  </conditionalFormatting>
  <conditionalFormatting sqref="O333:BC338">
    <cfRule type="cellIs" dxfId="1104" priority="1043" operator="equal">
      <formula>6</formula>
    </cfRule>
    <cfRule type="cellIs" dxfId="1103" priority="1044" operator="equal">
      <formula>5</formula>
    </cfRule>
    <cfRule type="cellIs" dxfId="1102" priority="1045" operator="equal">
      <formula>4</formula>
    </cfRule>
    <cfRule type="cellIs" dxfId="1101" priority="1046" operator="equal">
      <formula>3</formula>
    </cfRule>
    <cfRule type="cellIs" dxfId="1100" priority="1047" operator="equal">
      <formula>2</formula>
    </cfRule>
    <cfRule type="cellIs" dxfId="1099" priority="1048" operator="equal">
      <formula>1</formula>
    </cfRule>
  </conditionalFormatting>
  <conditionalFormatting sqref="O333:BB338">
    <cfRule type="cellIs" dxfId="1098" priority="1042" operator="greaterThan">
      <formula>15</formula>
    </cfRule>
  </conditionalFormatting>
  <conditionalFormatting sqref="BG317:BG346 BG350 H349:H350">
    <cfRule type="cellIs" dxfId="1097" priority="1041" operator="equal">
      <formula>3</formula>
    </cfRule>
  </conditionalFormatting>
  <conditionalFormatting sqref="BE317:BE346 BE350">
    <cfRule type="cellIs" dxfId="1096" priority="1039" operator="between">
      <formula>11.5</formula>
      <formula>20</formula>
    </cfRule>
  </conditionalFormatting>
  <conditionalFormatting sqref="H317:H346">
    <cfRule type="cellIs" dxfId="1095" priority="1040" operator="equal">
      <formula>3</formula>
    </cfRule>
  </conditionalFormatting>
  <conditionalFormatting sqref="BL319:BL346">
    <cfRule type="expression" dxfId="1094" priority="1038" stopIfTrue="1">
      <formula>$BL319&gt;$BJ319</formula>
    </cfRule>
  </conditionalFormatting>
  <conditionalFormatting sqref="I319:BC346 BE320:BJ338 BL319:BM346 BE319:BG319 BI319:BJ319 BE341:BJ346 BE339:BE340 BG339:BJ340">
    <cfRule type="cellIs" dxfId="1093" priority="1056" operator="greaterThan">
      <formula>0</formula>
    </cfRule>
  </conditionalFormatting>
  <conditionalFormatting sqref="O319:BB346">
    <cfRule type="cellIs" dxfId="1092" priority="1037" operator="equal">
      <formula>7</formula>
    </cfRule>
  </conditionalFormatting>
  <conditionalFormatting sqref="O347:BC347">
    <cfRule type="cellIs" dxfId="1091" priority="1029" operator="equal">
      <formula>6</formula>
    </cfRule>
    <cfRule type="cellIs" dxfId="1090" priority="1030" operator="equal">
      <formula>5</formula>
    </cfRule>
    <cfRule type="cellIs" dxfId="1089" priority="1031" operator="equal">
      <formula>4</formula>
    </cfRule>
    <cfRule type="cellIs" dxfId="1088" priority="1032" operator="equal">
      <formula>3</formula>
    </cfRule>
    <cfRule type="cellIs" dxfId="1087" priority="1033" operator="equal">
      <formula>2</formula>
    </cfRule>
    <cfRule type="cellIs" dxfId="1086" priority="1034" operator="equal">
      <formula>1</formula>
    </cfRule>
  </conditionalFormatting>
  <conditionalFormatting sqref="O347:BB347">
    <cfRule type="cellIs" dxfId="1085" priority="1035" operator="greaterThan">
      <formula>15</formula>
    </cfRule>
  </conditionalFormatting>
  <conditionalFormatting sqref="BG347">
    <cfRule type="cellIs" dxfId="1084" priority="1028" operator="equal">
      <formula>3</formula>
    </cfRule>
  </conditionalFormatting>
  <conditionalFormatting sqref="BE347">
    <cfRule type="cellIs" dxfId="1083" priority="1026" operator="between">
      <formula>11.5</formula>
      <formula>20</formula>
    </cfRule>
  </conditionalFormatting>
  <conditionalFormatting sqref="H347:H348">
    <cfRule type="cellIs" dxfId="1082" priority="1027" operator="equal">
      <formula>3</formula>
    </cfRule>
  </conditionalFormatting>
  <conditionalFormatting sqref="BL347">
    <cfRule type="expression" dxfId="1081" priority="1025" stopIfTrue="1">
      <formula>$BL347&gt;$BJ347</formula>
    </cfRule>
  </conditionalFormatting>
  <conditionalFormatting sqref="BL347:BM347 BE347:BJ347 I347:BC347">
    <cfRule type="cellIs" dxfId="1080" priority="1036" operator="greaterThan">
      <formula>0</formula>
    </cfRule>
  </conditionalFormatting>
  <conditionalFormatting sqref="O347:BB347">
    <cfRule type="cellIs" dxfId="1079" priority="1024" operator="equal">
      <formula>7</formula>
    </cfRule>
  </conditionalFormatting>
  <conditionalFormatting sqref="O348:BC349">
    <cfRule type="cellIs" dxfId="1078" priority="1016" operator="equal">
      <formula>6</formula>
    </cfRule>
    <cfRule type="cellIs" dxfId="1077" priority="1017" operator="equal">
      <formula>5</formula>
    </cfRule>
    <cfRule type="cellIs" dxfId="1076" priority="1018" operator="equal">
      <formula>4</formula>
    </cfRule>
    <cfRule type="cellIs" dxfId="1075" priority="1019" operator="equal">
      <formula>3</formula>
    </cfRule>
    <cfRule type="cellIs" dxfId="1074" priority="1020" operator="equal">
      <formula>2</formula>
    </cfRule>
    <cfRule type="cellIs" dxfId="1073" priority="1021" operator="equal">
      <formula>1</formula>
    </cfRule>
  </conditionalFormatting>
  <conditionalFormatting sqref="O348:BB349">
    <cfRule type="cellIs" dxfId="1072" priority="1022" operator="greaterThan">
      <formula>15</formula>
    </cfRule>
  </conditionalFormatting>
  <conditionalFormatting sqref="I348:BC349">
    <cfRule type="cellIs" dxfId="1071" priority="1023" operator="greaterThan">
      <formula>0</formula>
    </cfRule>
  </conditionalFormatting>
  <conditionalFormatting sqref="O348:BB349">
    <cfRule type="cellIs" dxfId="1070" priority="1015" operator="equal">
      <formula>7</formula>
    </cfRule>
  </conditionalFormatting>
  <conditionalFormatting sqref="BL348:BL349">
    <cfRule type="expression" dxfId="1069" priority="1011" stopIfTrue="1">
      <formula>$BL348&gt;$BJ348</formula>
    </cfRule>
  </conditionalFormatting>
  <conditionalFormatting sqref="BG348:BG349">
    <cfRule type="cellIs" dxfId="1068" priority="1013" operator="equal">
      <formula>3</formula>
    </cfRule>
  </conditionalFormatting>
  <conditionalFormatting sqref="BE348:BE349">
    <cfRule type="cellIs" dxfId="1067" priority="1012" operator="between">
      <formula>11.5</formula>
      <formula>20</formula>
    </cfRule>
  </conditionalFormatting>
  <conditionalFormatting sqref="BE348:BJ349 BL348:BM349">
    <cfRule type="cellIs" dxfId="1066" priority="1014" operator="greaterThan">
      <formula>0</formula>
    </cfRule>
  </conditionalFormatting>
  <conditionalFormatting sqref="O319:BB349">
    <cfRule type="cellIs" dxfId="1065" priority="1009" operator="equal">
      <formula>9</formula>
    </cfRule>
    <cfRule type="cellIs" dxfId="1064" priority="1010" operator="equal">
      <formula>8</formula>
    </cfRule>
  </conditionalFormatting>
  <conditionalFormatting sqref="O354:BC367 O374:BC381">
    <cfRule type="cellIs" dxfId="1063" priority="1001" operator="equal">
      <formula>6</formula>
    </cfRule>
    <cfRule type="cellIs" dxfId="1062" priority="1002" operator="equal">
      <formula>5</formula>
    </cfRule>
    <cfRule type="cellIs" dxfId="1061" priority="1003" operator="equal">
      <formula>4</formula>
    </cfRule>
    <cfRule type="cellIs" dxfId="1060" priority="1004" operator="equal">
      <formula>3</formula>
    </cfRule>
    <cfRule type="cellIs" dxfId="1059" priority="1005" operator="equal">
      <formula>2</formula>
    </cfRule>
    <cfRule type="cellIs" dxfId="1058" priority="1006" operator="equal">
      <formula>1</formula>
    </cfRule>
  </conditionalFormatting>
  <conditionalFormatting sqref="O354:BB367 O374:BB381">
    <cfRule type="cellIs" dxfId="1057" priority="1007" operator="greaterThan">
      <formula>15</formula>
    </cfRule>
  </conditionalFormatting>
  <conditionalFormatting sqref="O368:BC373">
    <cfRule type="cellIs" dxfId="1056" priority="995" operator="equal">
      <formula>6</formula>
    </cfRule>
    <cfRule type="cellIs" dxfId="1055" priority="996" operator="equal">
      <formula>5</formula>
    </cfRule>
    <cfRule type="cellIs" dxfId="1054" priority="997" operator="equal">
      <formula>4</formula>
    </cfRule>
    <cfRule type="cellIs" dxfId="1053" priority="998" operator="equal">
      <formula>3</formula>
    </cfRule>
    <cfRule type="cellIs" dxfId="1052" priority="999" operator="equal">
      <formula>2</formula>
    </cfRule>
    <cfRule type="cellIs" dxfId="1051" priority="1000" operator="equal">
      <formula>1</formula>
    </cfRule>
  </conditionalFormatting>
  <conditionalFormatting sqref="O368:BB373">
    <cfRule type="cellIs" dxfId="1050" priority="994" operator="greaterThan">
      <formula>15</formula>
    </cfRule>
  </conditionalFormatting>
  <conditionalFormatting sqref="BG352:BG381 BG385 H384:H385">
    <cfRule type="cellIs" dxfId="1049" priority="993" operator="equal">
      <formula>3</formula>
    </cfRule>
  </conditionalFormatting>
  <conditionalFormatting sqref="BE352:BE381 BE385">
    <cfRule type="cellIs" dxfId="1048" priority="991" operator="between">
      <formula>11.5</formula>
      <formula>20</formula>
    </cfRule>
  </conditionalFormatting>
  <conditionalFormatting sqref="H352:H381">
    <cfRule type="cellIs" dxfId="1047" priority="992" operator="equal">
      <formula>3</formula>
    </cfRule>
  </conditionalFormatting>
  <conditionalFormatting sqref="BL354:BL381">
    <cfRule type="expression" dxfId="1046" priority="990" stopIfTrue="1">
      <formula>$BL354&gt;$BJ354</formula>
    </cfRule>
  </conditionalFormatting>
  <conditionalFormatting sqref="I354:BC381 BE355:BJ373 BL354:BM381 BE354:BG354 BI354:BJ354 BE376:BJ381 BE374:BE375 BG374:BJ375">
    <cfRule type="cellIs" dxfId="1045" priority="1008" operator="greaterThan">
      <formula>0</formula>
    </cfRule>
  </conditionalFormatting>
  <conditionalFormatting sqref="O354:BB381">
    <cfRule type="cellIs" dxfId="1044" priority="989" operator="equal">
      <formula>7</formula>
    </cfRule>
  </conditionalFormatting>
  <conditionalFormatting sqref="O382:BC382">
    <cfRule type="cellIs" dxfId="1043" priority="981" operator="equal">
      <formula>6</formula>
    </cfRule>
    <cfRule type="cellIs" dxfId="1042" priority="982" operator="equal">
      <formula>5</formula>
    </cfRule>
    <cfRule type="cellIs" dxfId="1041" priority="983" operator="equal">
      <formula>4</formula>
    </cfRule>
    <cfRule type="cellIs" dxfId="1040" priority="984" operator="equal">
      <formula>3</formula>
    </cfRule>
    <cfRule type="cellIs" dxfId="1039" priority="985" operator="equal">
      <formula>2</formula>
    </cfRule>
    <cfRule type="cellIs" dxfId="1038" priority="986" operator="equal">
      <formula>1</formula>
    </cfRule>
  </conditionalFormatting>
  <conditionalFormatting sqref="O382:BB382">
    <cfRule type="cellIs" dxfId="1037" priority="987" operator="greaterThan">
      <formula>15</formula>
    </cfRule>
  </conditionalFormatting>
  <conditionalFormatting sqref="BG382">
    <cfRule type="cellIs" dxfId="1036" priority="980" operator="equal">
      <formula>3</formula>
    </cfRule>
  </conditionalFormatting>
  <conditionalFormatting sqref="BE382">
    <cfRule type="cellIs" dxfId="1035" priority="978" operator="between">
      <formula>11.5</formula>
      <formula>20</formula>
    </cfRule>
  </conditionalFormatting>
  <conditionalFormatting sqref="H382:H383">
    <cfRule type="cellIs" dxfId="1034" priority="979" operator="equal">
      <formula>3</formula>
    </cfRule>
  </conditionalFormatting>
  <conditionalFormatting sqref="BL382">
    <cfRule type="expression" dxfId="1033" priority="977" stopIfTrue="1">
      <formula>$BL382&gt;$BJ382</formula>
    </cfRule>
  </conditionalFormatting>
  <conditionalFormatting sqref="BL382:BM382 BE382:BJ382 I382:BC382">
    <cfRule type="cellIs" dxfId="1032" priority="988" operator="greaterThan">
      <formula>0</formula>
    </cfRule>
  </conditionalFormatting>
  <conditionalFormatting sqref="O382:BB382">
    <cfRule type="cellIs" dxfId="1031" priority="976" operator="equal">
      <formula>7</formula>
    </cfRule>
  </conditionalFormatting>
  <conditionalFormatting sqref="O383:BC384">
    <cfRule type="cellIs" dxfId="1030" priority="968" operator="equal">
      <formula>6</formula>
    </cfRule>
    <cfRule type="cellIs" dxfId="1029" priority="969" operator="equal">
      <formula>5</formula>
    </cfRule>
    <cfRule type="cellIs" dxfId="1028" priority="970" operator="equal">
      <formula>4</formula>
    </cfRule>
    <cfRule type="cellIs" dxfId="1027" priority="971" operator="equal">
      <formula>3</formula>
    </cfRule>
    <cfRule type="cellIs" dxfId="1026" priority="972" operator="equal">
      <formula>2</formula>
    </cfRule>
    <cfRule type="cellIs" dxfId="1025" priority="973" operator="equal">
      <formula>1</formula>
    </cfRule>
  </conditionalFormatting>
  <conditionalFormatting sqref="O383:BB384">
    <cfRule type="cellIs" dxfId="1024" priority="974" operator="greaterThan">
      <formula>15</formula>
    </cfRule>
  </conditionalFormatting>
  <conditionalFormatting sqref="I383:BC384">
    <cfRule type="cellIs" dxfId="1023" priority="975" operator="greaterThan">
      <formula>0</formula>
    </cfRule>
  </conditionalFormatting>
  <conditionalFormatting sqref="O383:BB384">
    <cfRule type="cellIs" dxfId="1022" priority="967" operator="equal">
      <formula>7</formula>
    </cfRule>
  </conditionalFormatting>
  <conditionalFormatting sqref="BL383:BL384">
    <cfRule type="expression" dxfId="1021" priority="963" stopIfTrue="1">
      <formula>$BL383&gt;$BJ383</formula>
    </cfRule>
  </conditionalFormatting>
  <conditionalFormatting sqref="BG383:BG384">
    <cfRule type="cellIs" dxfId="1020" priority="965" operator="equal">
      <formula>3</formula>
    </cfRule>
  </conditionalFormatting>
  <conditionalFormatting sqref="BE383:BE384">
    <cfRule type="cellIs" dxfId="1019" priority="964" operator="between">
      <formula>11.5</formula>
      <formula>20</formula>
    </cfRule>
  </conditionalFormatting>
  <conditionalFormatting sqref="BE383:BJ384 BL383:BM384">
    <cfRule type="cellIs" dxfId="1018" priority="966" operator="greaterThan">
      <formula>0</formula>
    </cfRule>
  </conditionalFormatting>
  <conditionalFormatting sqref="O354:BB384">
    <cfRule type="cellIs" dxfId="1017" priority="961" operator="equal">
      <formula>9</formula>
    </cfRule>
    <cfRule type="cellIs" dxfId="1016" priority="962" operator="equal">
      <formula>8</formula>
    </cfRule>
  </conditionalFormatting>
  <conditionalFormatting sqref="O389:BC402 O409:BC416">
    <cfRule type="cellIs" dxfId="1015" priority="953" operator="equal">
      <formula>6</formula>
    </cfRule>
    <cfRule type="cellIs" dxfId="1014" priority="954" operator="equal">
      <formula>5</formula>
    </cfRule>
    <cfRule type="cellIs" dxfId="1013" priority="955" operator="equal">
      <formula>4</formula>
    </cfRule>
    <cfRule type="cellIs" dxfId="1012" priority="956" operator="equal">
      <formula>3</formula>
    </cfRule>
    <cfRule type="cellIs" dxfId="1011" priority="957" operator="equal">
      <formula>2</formula>
    </cfRule>
    <cfRule type="cellIs" dxfId="1010" priority="958" operator="equal">
      <formula>1</formula>
    </cfRule>
  </conditionalFormatting>
  <conditionalFormatting sqref="O389:BB402 O409:BB416">
    <cfRule type="cellIs" dxfId="1009" priority="959" operator="greaterThan">
      <formula>15</formula>
    </cfRule>
  </conditionalFormatting>
  <conditionalFormatting sqref="O403:BC408">
    <cfRule type="cellIs" dxfId="1008" priority="947" operator="equal">
      <formula>6</formula>
    </cfRule>
    <cfRule type="cellIs" dxfId="1007" priority="948" operator="equal">
      <formula>5</formula>
    </cfRule>
    <cfRule type="cellIs" dxfId="1006" priority="949" operator="equal">
      <formula>4</formula>
    </cfRule>
    <cfRule type="cellIs" dxfId="1005" priority="950" operator="equal">
      <formula>3</formula>
    </cfRule>
    <cfRule type="cellIs" dxfId="1004" priority="951" operator="equal">
      <formula>2</formula>
    </cfRule>
    <cfRule type="cellIs" dxfId="1003" priority="952" operator="equal">
      <formula>1</formula>
    </cfRule>
  </conditionalFormatting>
  <conditionalFormatting sqref="O403:BB408">
    <cfRule type="cellIs" dxfId="1002" priority="946" operator="greaterThan">
      <formula>15</formula>
    </cfRule>
  </conditionalFormatting>
  <conditionalFormatting sqref="BG387:BG416 BG420 H419:H420">
    <cfRule type="cellIs" dxfId="1001" priority="945" operator="equal">
      <formula>3</formula>
    </cfRule>
  </conditionalFormatting>
  <conditionalFormatting sqref="BE387:BE416 BE420">
    <cfRule type="cellIs" dxfId="1000" priority="943" operator="between">
      <formula>11.5</formula>
      <formula>20</formula>
    </cfRule>
  </conditionalFormatting>
  <conditionalFormatting sqref="H387:H416">
    <cfRule type="cellIs" dxfId="999" priority="944" operator="equal">
      <formula>3</formula>
    </cfRule>
  </conditionalFormatting>
  <conditionalFormatting sqref="BL389:BL416">
    <cfRule type="expression" dxfId="998" priority="942" stopIfTrue="1">
      <formula>$BL389&gt;$BJ389</formula>
    </cfRule>
  </conditionalFormatting>
  <conditionalFormatting sqref="I389:BC416 BE390:BJ408 BL389:BM416 BE389:BG389 BI389:BJ389 BE411:BJ416 BE409:BE410 BG409:BJ410">
    <cfRule type="cellIs" dxfId="997" priority="960" operator="greaterThan">
      <formula>0</formula>
    </cfRule>
  </conditionalFormatting>
  <conditionalFormatting sqref="O389:BB416">
    <cfRule type="cellIs" dxfId="996" priority="941" operator="equal">
      <formula>7</formula>
    </cfRule>
  </conditionalFormatting>
  <conditionalFormatting sqref="O417:BC417">
    <cfRule type="cellIs" dxfId="995" priority="933" operator="equal">
      <formula>6</formula>
    </cfRule>
    <cfRule type="cellIs" dxfId="994" priority="934" operator="equal">
      <formula>5</formula>
    </cfRule>
    <cfRule type="cellIs" dxfId="993" priority="935" operator="equal">
      <formula>4</formula>
    </cfRule>
    <cfRule type="cellIs" dxfId="992" priority="936" operator="equal">
      <formula>3</formula>
    </cfRule>
    <cfRule type="cellIs" dxfId="991" priority="937" operator="equal">
      <formula>2</formula>
    </cfRule>
    <cfRule type="cellIs" dxfId="990" priority="938" operator="equal">
      <formula>1</formula>
    </cfRule>
  </conditionalFormatting>
  <conditionalFormatting sqref="O417:BB417">
    <cfRule type="cellIs" dxfId="989" priority="939" operator="greaterThan">
      <formula>15</formula>
    </cfRule>
  </conditionalFormatting>
  <conditionalFormatting sqref="BG417">
    <cfRule type="cellIs" dxfId="988" priority="932" operator="equal">
      <formula>3</formula>
    </cfRule>
  </conditionalFormatting>
  <conditionalFormatting sqref="BE417">
    <cfRule type="cellIs" dxfId="987" priority="930" operator="between">
      <formula>11.5</formula>
      <formula>20</formula>
    </cfRule>
  </conditionalFormatting>
  <conditionalFormatting sqref="H417:H418">
    <cfRule type="cellIs" dxfId="986" priority="931" operator="equal">
      <formula>3</formula>
    </cfRule>
  </conditionalFormatting>
  <conditionalFormatting sqref="BL417">
    <cfRule type="expression" dxfId="985" priority="929" stopIfTrue="1">
      <formula>$BL417&gt;$BJ417</formula>
    </cfRule>
  </conditionalFormatting>
  <conditionalFormatting sqref="BL417:BM417 BE417:BJ417 I417:BC417">
    <cfRule type="cellIs" dxfId="984" priority="940" operator="greaterThan">
      <formula>0</formula>
    </cfRule>
  </conditionalFormatting>
  <conditionalFormatting sqref="O417:BB417">
    <cfRule type="cellIs" dxfId="983" priority="928" operator="equal">
      <formula>7</formula>
    </cfRule>
  </conditionalFormatting>
  <conditionalFormatting sqref="O418:BC419">
    <cfRule type="cellIs" dxfId="982" priority="920" operator="equal">
      <formula>6</formula>
    </cfRule>
    <cfRule type="cellIs" dxfId="981" priority="921" operator="equal">
      <formula>5</formula>
    </cfRule>
    <cfRule type="cellIs" dxfId="980" priority="922" operator="equal">
      <formula>4</formula>
    </cfRule>
    <cfRule type="cellIs" dxfId="979" priority="923" operator="equal">
      <formula>3</formula>
    </cfRule>
    <cfRule type="cellIs" dxfId="978" priority="924" operator="equal">
      <formula>2</formula>
    </cfRule>
    <cfRule type="cellIs" dxfId="977" priority="925" operator="equal">
      <formula>1</formula>
    </cfRule>
  </conditionalFormatting>
  <conditionalFormatting sqref="O418:BB419">
    <cfRule type="cellIs" dxfId="976" priority="926" operator="greaterThan">
      <formula>15</formula>
    </cfRule>
  </conditionalFormatting>
  <conditionalFormatting sqref="I418:BC419">
    <cfRule type="cellIs" dxfId="975" priority="927" operator="greaterThan">
      <formula>0</formula>
    </cfRule>
  </conditionalFormatting>
  <conditionalFormatting sqref="O418:BB419">
    <cfRule type="cellIs" dxfId="974" priority="919" operator="equal">
      <formula>7</formula>
    </cfRule>
  </conditionalFormatting>
  <conditionalFormatting sqref="BL418:BL419">
    <cfRule type="expression" dxfId="973" priority="915" stopIfTrue="1">
      <formula>$BL418&gt;$BJ418</formula>
    </cfRule>
  </conditionalFormatting>
  <conditionalFormatting sqref="BG418:BG419">
    <cfRule type="cellIs" dxfId="972" priority="917" operator="equal">
      <formula>3</formula>
    </cfRule>
  </conditionalFormatting>
  <conditionalFormatting sqref="BE418:BE419">
    <cfRule type="cellIs" dxfId="971" priority="916" operator="between">
      <formula>11.5</formula>
      <formula>20</formula>
    </cfRule>
  </conditionalFormatting>
  <conditionalFormatting sqref="BE418:BJ419 BL418:BM419">
    <cfRule type="cellIs" dxfId="970" priority="918" operator="greaterThan">
      <formula>0</formula>
    </cfRule>
  </conditionalFormatting>
  <conditionalFormatting sqref="O389:BB419">
    <cfRule type="cellIs" dxfId="969" priority="913" operator="equal">
      <formula>9</formula>
    </cfRule>
    <cfRule type="cellIs" dxfId="968" priority="914" operator="equal">
      <formula>8</formula>
    </cfRule>
  </conditionalFormatting>
  <conditionalFormatting sqref="O424:BC437 O444:BC451">
    <cfRule type="cellIs" dxfId="967" priority="905" operator="equal">
      <formula>6</formula>
    </cfRule>
    <cfRule type="cellIs" dxfId="966" priority="906" operator="equal">
      <formula>5</formula>
    </cfRule>
    <cfRule type="cellIs" dxfId="965" priority="907" operator="equal">
      <formula>4</formula>
    </cfRule>
    <cfRule type="cellIs" dxfId="964" priority="908" operator="equal">
      <formula>3</formula>
    </cfRule>
    <cfRule type="cellIs" dxfId="963" priority="909" operator="equal">
      <formula>2</formula>
    </cfRule>
    <cfRule type="cellIs" dxfId="962" priority="910" operator="equal">
      <formula>1</formula>
    </cfRule>
  </conditionalFormatting>
  <conditionalFormatting sqref="O424:BB437 O444:BB451">
    <cfRule type="cellIs" dxfId="961" priority="911" operator="greaterThan">
      <formula>15</formula>
    </cfRule>
  </conditionalFormatting>
  <conditionalFormatting sqref="O438:BC443">
    <cfRule type="cellIs" dxfId="960" priority="899" operator="equal">
      <formula>6</formula>
    </cfRule>
    <cfRule type="cellIs" dxfId="959" priority="900" operator="equal">
      <formula>5</formula>
    </cfRule>
    <cfRule type="cellIs" dxfId="958" priority="901" operator="equal">
      <formula>4</formula>
    </cfRule>
    <cfRule type="cellIs" dxfId="957" priority="902" operator="equal">
      <formula>3</formula>
    </cfRule>
    <cfRule type="cellIs" dxfId="956" priority="903" operator="equal">
      <formula>2</formula>
    </cfRule>
    <cfRule type="cellIs" dxfId="955" priority="904" operator="equal">
      <formula>1</formula>
    </cfRule>
  </conditionalFormatting>
  <conditionalFormatting sqref="O438:BB443">
    <cfRule type="cellIs" dxfId="954" priority="898" operator="greaterThan">
      <formula>15</formula>
    </cfRule>
  </conditionalFormatting>
  <conditionalFormatting sqref="BG422:BG451 BG455 H454:H455">
    <cfRule type="cellIs" dxfId="953" priority="897" operator="equal">
      <formula>3</formula>
    </cfRule>
  </conditionalFormatting>
  <conditionalFormatting sqref="BE422:BE451 BE455">
    <cfRule type="cellIs" dxfId="952" priority="895" operator="between">
      <formula>11.5</formula>
      <formula>20</formula>
    </cfRule>
  </conditionalFormatting>
  <conditionalFormatting sqref="H422:H451">
    <cfRule type="cellIs" dxfId="951" priority="896" operator="equal">
      <formula>3</formula>
    </cfRule>
  </conditionalFormatting>
  <conditionalFormatting sqref="BL424:BL451">
    <cfRule type="expression" dxfId="950" priority="894" stopIfTrue="1">
      <formula>$BL424&gt;$BJ424</formula>
    </cfRule>
  </conditionalFormatting>
  <conditionalFormatting sqref="I424:BC451 BE425:BJ443 BL424:BM451 BE424:BG424 BI424:BJ424 BE446:BJ451 BE444:BE445 BG444:BJ445">
    <cfRule type="cellIs" dxfId="949" priority="912" operator="greaterThan">
      <formula>0</formula>
    </cfRule>
  </conditionalFormatting>
  <conditionalFormatting sqref="O424:BB451">
    <cfRule type="cellIs" dxfId="948" priority="893" operator="equal">
      <formula>7</formula>
    </cfRule>
  </conditionalFormatting>
  <conditionalFormatting sqref="O452:BC452">
    <cfRule type="cellIs" dxfId="947" priority="885" operator="equal">
      <formula>6</formula>
    </cfRule>
    <cfRule type="cellIs" dxfId="946" priority="886" operator="equal">
      <formula>5</formula>
    </cfRule>
    <cfRule type="cellIs" dxfId="945" priority="887" operator="equal">
      <formula>4</formula>
    </cfRule>
    <cfRule type="cellIs" dxfId="944" priority="888" operator="equal">
      <formula>3</formula>
    </cfRule>
    <cfRule type="cellIs" dxfId="943" priority="889" operator="equal">
      <formula>2</formula>
    </cfRule>
    <cfRule type="cellIs" dxfId="942" priority="890" operator="equal">
      <formula>1</formula>
    </cfRule>
  </conditionalFormatting>
  <conditionalFormatting sqref="O452:BB452">
    <cfRule type="cellIs" dxfId="941" priority="891" operator="greaterThan">
      <formula>15</formula>
    </cfRule>
  </conditionalFormatting>
  <conditionalFormatting sqref="BG452">
    <cfRule type="cellIs" dxfId="940" priority="884" operator="equal">
      <formula>3</formula>
    </cfRule>
  </conditionalFormatting>
  <conditionalFormatting sqref="BE452">
    <cfRule type="cellIs" dxfId="939" priority="882" operator="between">
      <formula>11.5</formula>
      <formula>20</formula>
    </cfRule>
  </conditionalFormatting>
  <conditionalFormatting sqref="H452:H453">
    <cfRule type="cellIs" dxfId="938" priority="883" operator="equal">
      <formula>3</formula>
    </cfRule>
  </conditionalFormatting>
  <conditionalFormatting sqref="BL452">
    <cfRule type="expression" dxfId="937" priority="881" stopIfTrue="1">
      <formula>$BL452&gt;$BJ452</formula>
    </cfRule>
  </conditionalFormatting>
  <conditionalFormatting sqref="BL452:BM452 BE452:BJ452 I452:BC452">
    <cfRule type="cellIs" dxfId="936" priority="892" operator="greaterThan">
      <formula>0</formula>
    </cfRule>
  </conditionalFormatting>
  <conditionalFormatting sqref="O452:BB452">
    <cfRule type="cellIs" dxfId="935" priority="880" operator="equal">
      <formula>7</formula>
    </cfRule>
  </conditionalFormatting>
  <conditionalFormatting sqref="O453:BC454">
    <cfRule type="cellIs" dxfId="934" priority="872" operator="equal">
      <formula>6</formula>
    </cfRule>
    <cfRule type="cellIs" dxfId="933" priority="873" operator="equal">
      <formula>5</formula>
    </cfRule>
    <cfRule type="cellIs" dxfId="932" priority="874" operator="equal">
      <formula>4</formula>
    </cfRule>
    <cfRule type="cellIs" dxfId="931" priority="875" operator="equal">
      <formula>3</formula>
    </cfRule>
    <cfRule type="cellIs" dxfId="930" priority="876" operator="equal">
      <formula>2</formula>
    </cfRule>
    <cfRule type="cellIs" dxfId="929" priority="877" operator="equal">
      <formula>1</formula>
    </cfRule>
  </conditionalFormatting>
  <conditionalFormatting sqref="O453:BB454">
    <cfRule type="cellIs" dxfId="928" priority="878" operator="greaterThan">
      <formula>15</formula>
    </cfRule>
  </conditionalFormatting>
  <conditionalFormatting sqref="I453:BC454">
    <cfRule type="cellIs" dxfId="927" priority="879" operator="greaterThan">
      <formula>0</formula>
    </cfRule>
  </conditionalFormatting>
  <conditionalFormatting sqref="O453:BB454">
    <cfRule type="cellIs" dxfId="926" priority="871" operator="equal">
      <formula>7</formula>
    </cfRule>
  </conditionalFormatting>
  <conditionalFormatting sqref="BL453:BL454">
    <cfRule type="expression" dxfId="925" priority="867" stopIfTrue="1">
      <formula>$BL453&gt;$BJ453</formula>
    </cfRule>
  </conditionalFormatting>
  <conditionalFormatting sqref="BG453:BG454">
    <cfRule type="cellIs" dxfId="924" priority="869" operator="equal">
      <formula>3</formula>
    </cfRule>
  </conditionalFormatting>
  <conditionalFormatting sqref="BE453:BE454">
    <cfRule type="cellIs" dxfId="923" priority="868" operator="between">
      <formula>11.5</formula>
      <formula>20</formula>
    </cfRule>
  </conditionalFormatting>
  <conditionalFormatting sqref="BE453:BJ454 BL453:BM454">
    <cfRule type="cellIs" dxfId="922" priority="870" operator="greaterThan">
      <formula>0</formula>
    </cfRule>
  </conditionalFormatting>
  <conditionalFormatting sqref="O424:BB454">
    <cfRule type="cellIs" dxfId="921" priority="865" operator="equal">
      <formula>9</formula>
    </cfRule>
    <cfRule type="cellIs" dxfId="920" priority="866" operator="equal">
      <formula>8</formula>
    </cfRule>
  </conditionalFormatting>
  <conditionalFormatting sqref="O459:BC472 O479:BC486">
    <cfRule type="cellIs" dxfId="919" priority="857" operator="equal">
      <formula>6</formula>
    </cfRule>
    <cfRule type="cellIs" dxfId="918" priority="858" operator="equal">
      <formula>5</formula>
    </cfRule>
    <cfRule type="cellIs" dxfId="917" priority="859" operator="equal">
      <formula>4</formula>
    </cfRule>
    <cfRule type="cellIs" dxfId="916" priority="860" operator="equal">
      <formula>3</formula>
    </cfRule>
    <cfRule type="cellIs" dxfId="915" priority="861" operator="equal">
      <formula>2</formula>
    </cfRule>
    <cfRule type="cellIs" dxfId="914" priority="862" operator="equal">
      <formula>1</formula>
    </cfRule>
  </conditionalFormatting>
  <conditionalFormatting sqref="O459:BB472 O479:BB486">
    <cfRule type="cellIs" dxfId="913" priority="863" operator="greaterThan">
      <formula>15</formula>
    </cfRule>
  </conditionalFormatting>
  <conditionalFormatting sqref="O473:BC478">
    <cfRule type="cellIs" dxfId="912" priority="851" operator="equal">
      <formula>6</formula>
    </cfRule>
    <cfRule type="cellIs" dxfId="911" priority="852" operator="equal">
      <formula>5</formula>
    </cfRule>
    <cfRule type="cellIs" dxfId="910" priority="853" operator="equal">
      <formula>4</formula>
    </cfRule>
    <cfRule type="cellIs" dxfId="909" priority="854" operator="equal">
      <formula>3</formula>
    </cfRule>
    <cfRule type="cellIs" dxfId="908" priority="855" operator="equal">
      <formula>2</formula>
    </cfRule>
    <cfRule type="cellIs" dxfId="907" priority="856" operator="equal">
      <formula>1</formula>
    </cfRule>
  </conditionalFormatting>
  <conditionalFormatting sqref="O473:BB478">
    <cfRule type="cellIs" dxfId="906" priority="850" operator="greaterThan">
      <formula>15</formula>
    </cfRule>
  </conditionalFormatting>
  <conditionalFormatting sqref="BG457:BG486 BG490 H489:H490">
    <cfRule type="cellIs" dxfId="905" priority="849" operator="equal">
      <formula>3</formula>
    </cfRule>
  </conditionalFormatting>
  <conditionalFormatting sqref="BE457:BE486 BE490">
    <cfRule type="cellIs" dxfId="904" priority="847" operator="between">
      <formula>11.5</formula>
      <formula>20</formula>
    </cfRule>
  </conditionalFormatting>
  <conditionalFormatting sqref="H457:H486">
    <cfRule type="cellIs" dxfId="903" priority="848" operator="equal">
      <formula>3</formula>
    </cfRule>
  </conditionalFormatting>
  <conditionalFormatting sqref="BL459:BL486">
    <cfRule type="expression" dxfId="902" priority="846" stopIfTrue="1">
      <formula>$BL459&gt;$BJ459</formula>
    </cfRule>
  </conditionalFormatting>
  <conditionalFormatting sqref="I459:BC486 BE460:BJ478 BL459:BM486 BE459:BG459 BI459:BJ459 BE481:BJ486 BE479:BE480 BG479:BJ480">
    <cfRule type="cellIs" dxfId="901" priority="864" operator="greaterThan">
      <formula>0</formula>
    </cfRule>
  </conditionalFormatting>
  <conditionalFormatting sqref="O459:BB486">
    <cfRule type="cellIs" dxfId="900" priority="845" operator="equal">
      <formula>7</formula>
    </cfRule>
  </conditionalFormatting>
  <conditionalFormatting sqref="O487:BC487">
    <cfRule type="cellIs" dxfId="899" priority="837" operator="equal">
      <formula>6</formula>
    </cfRule>
    <cfRule type="cellIs" dxfId="898" priority="838" operator="equal">
      <formula>5</formula>
    </cfRule>
    <cfRule type="cellIs" dxfId="897" priority="839" operator="equal">
      <formula>4</formula>
    </cfRule>
    <cfRule type="cellIs" dxfId="896" priority="840" operator="equal">
      <formula>3</formula>
    </cfRule>
    <cfRule type="cellIs" dxfId="895" priority="841" operator="equal">
      <formula>2</formula>
    </cfRule>
    <cfRule type="cellIs" dxfId="894" priority="842" operator="equal">
      <formula>1</formula>
    </cfRule>
  </conditionalFormatting>
  <conditionalFormatting sqref="O487:BB487">
    <cfRule type="cellIs" dxfId="893" priority="843" operator="greaterThan">
      <formula>15</formula>
    </cfRule>
  </conditionalFormatting>
  <conditionalFormatting sqref="BG487">
    <cfRule type="cellIs" dxfId="892" priority="836" operator="equal">
      <formula>3</formula>
    </cfRule>
  </conditionalFormatting>
  <conditionalFormatting sqref="BE487">
    <cfRule type="cellIs" dxfId="891" priority="834" operator="between">
      <formula>11.5</formula>
      <formula>20</formula>
    </cfRule>
  </conditionalFormatting>
  <conditionalFormatting sqref="H487:H488">
    <cfRule type="cellIs" dxfId="890" priority="835" operator="equal">
      <formula>3</formula>
    </cfRule>
  </conditionalFormatting>
  <conditionalFormatting sqref="BL487">
    <cfRule type="expression" dxfId="889" priority="833" stopIfTrue="1">
      <formula>$BL487&gt;$BJ487</formula>
    </cfRule>
  </conditionalFormatting>
  <conditionalFormatting sqref="BL487:BM487 BE487:BJ487 I487:BC487">
    <cfRule type="cellIs" dxfId="888" priority="844" operator="greaterThan">
      <formula>0</formula>
    </cfRule>
  </conditionalFormatting>
  <conditionalFormatting sqref="O487:BB487">
    <cfRule type="cellIs" dxfId="887" priority="832" operator="equal">
      <formula>7</formula>
    </cfRule>
  </conditionalFormatting>
  <conditionalFormatting sqref="O488:BC489">
    <cfRule type="cellIs" dxfId="886" priority="824" operator="equal">
      <formula>6</formula>
    </cfRule>
    <cfRule type="cellIs" dxfId="885" priority="825" operator="equal">
      <formula>5</formula>
    </cfRule>
    <cfRule type="cellIs" dxfId="884" priority="826" operator="equal">
      <formula>4</formula>
    </cfRule>
    <cfRule type="cellIs" dxfId="883" priority="827" operator="equal">
      <formula>3</formula>
    </cfRule>
    <cfRule type="cellIs" dxfId="882" priority="828" operator="equal">
      <formula>2</formula>
    </cfRule>
    <cfRule type="cellIs" dxfId="881" priority="829" operator="equal">
      <formula>1</formula>
    </cfRule>
  </conditionalFormatting>
  <conditionalFormatting sqref="O488:BB489">
    <cfRule type="cellIs" dxfId="880" priority="830" operator="greaterThan">
      <formula>15</formula>
    </cfRule>
  </conditionalFormatting>
  <conditionalFormatting sqref="I488:BC489">
    <cfRule type="cellIs" dxfId="879" priority="831" operator="greaterThan">
      <formula>0</formula>
    </cfRule>
  </conditionalFormatting>
  <conditionalFormatting sqref="O488:BB489">
    <cfRule type="cellIs" dxfId="878" priority="823" operator="equal">
      <formula>7</formula>
    </cfRule>
  </conditionalFormatting>
  <conditionalFormatting sqref="BL488:BL489">
    <cfRule type="expression" dxfId="877" priority="819" stopIfTrue="1">
      <formula>$BL488&gt;$BJ488</formula>
    </cfRule>
  </conditionalFormatting>
  <conditionalFormatting sqref="BG488:BG489">
    <cfRule type="cellIs" dxfId="876" priority="821" operator="equal">
      <formula>3</formula>
    </cfRule>
  </conditionalFormatting>
  <conditionalFormatting sqref="BE488:BE489">
    <cfRule type="cellIs" dxfId="875" priority="820" operator="between">
      <formula>11.5</formula>
      <formula>20</formula>
    </cfRule>
  </conditionalFormatting>
  <conditionalFormatting sqref="BE488:BJ489 BL488:BM489">
    <cfRule type="cellIs" dxfId="874" priority="822" operator="greaterThan">
      <formula>0</formula>
    </cfRule>
  </conditionalFormatting>
  <conditionalFormatting sqref="O459:BB489">
    <cfRule type="cellIs" dxfId="873" priority="817" operator="equal">
      <formula>9</formula>
    </cfRule>
    <cfRule type="cellIs" dxfId="872" priority="818" operator="equal">
      <formula>8</formula>
    </cfRule>
  </conditionalFormatting>
  <conditionalFormatting sqref="O494:BC507 O514:BC521">
    <cfRule type="cellIs" dxfId="871" priority="809" operator="equal">
      <formula>6</formula>
    </cfRule>
    <cfRule type="cellIs" dxfId="870" priority="810" operator="equal">
      <formula>5</formula>
    </cfRule>
    <cfRule type="cellIs" dxfId="869" priority="811" operator="equal">
      <formula>4</formula>
    </cfRule>
    <cfRule type="cellIs" dxfId="868" priority="812" operator="equal">
      <formula>3</formula>
    </cfRule>
    <cfRule type="cellIs" dxfId="867" priority="813" operator="equal">
      <formula>2</formula>
    </cfRule>
    <cfRule type="cellIs" dxfId="866" priority="814" operator="equal">
      <formula>1</formula>
    </cfRule>
  </conditionalFormatting>
  <conditionalFormatting sqref="O494:BB507 O514:BB521">
    <cfRule type="cellIs" dxfId="865" priority="815" operator="greaterThan">
      <formula>15</formula>
    </cfRule>
  </conditionalFormatting>
  <conditionalFormatting sqref="O508:BC513">
    <cfRule type="cellIs" dxfId="864" priority="803" operator="equal">
      <formula>6</formula>
    </cfRule>
    <cfRule type="cellIs" dxfId="863" priority="804" operator="equal">
      <formula>5</formula>
    </cfRule>
    <cfRule type="cellIs" dxfId="862" priority="805" operator="equal">
      <formula>4</formula>
    </cfRule>
    <cfRule type="cellIs" dxfId="861" priority="806" operator="equal">
      <formula>3</formula>
    </cfRule>
    <cfRule type="cellIs" dxfId="860" priority="807" operator="equal">
      <formula>2</formula>
    </cfRule>
    <cfRule type="cellIs" dxfId="859" priority="808" operator="equal">
      <formula>1</formula>
    </cfRule>
  </conditionalFormatting>
  <conditionalFormatting sqref="O508:BB513">
    <cfRule type="cellIs" dxfId="858" priority="802" operator="greaterThan">
      <formula>15</formula>
    </cfRule>
  </conditionalFormatting>
  <conditionalFormatting sqref="BG492:BG521 BG525 H524:H525">
    <cfRule type="cellIs" dxfId="857" priority="801" operator="equal">
      <formula>3</formula>
    </cfRule>
  </conditionalFormatting>
  <conditionalFormatting sqref="BE492:BE521 BE525">
    <cfRule type="cellIs" dxfId="856" priority="799" operator="between">
      <formula>11.5</formula>
      <formula>20</formula>
    </cfRule>
  </conditionalFormatting>
  <conditionalFormatting sqref="H492:H521">
    <cfRule type="cellIs" dxfId="855" priority="800" operator="equal">
      <formula>3</formula>
    </cfRule>
  </conditionalFormatting>
  <conditionalFormatting sqref="BL494:BL521">
    <cfRule type="expression" dxfId="854" priority="798" stopIfTrue="1">
      <formula>$BL494&gt;$BJ494</formula>
    </cfRule>
  </conditionalFormatting>
  <conditionalFormatting sqref="I494:BC521 BE495:BJ513 BL494:BM521 BE494:BG494 BI494:BJ494 BE516:BJ521 BE514:BE515 BG514:BJ515">
    <cfRule type="cellIs" dxfId="853" priority="816" operator="greaterThan">
      <formula>0</formula>
    </cfRule>
  </conditionalFormatting>
  <conditionalFormatting sqref="O494:BB521">
    <cfRule type="cellIs" dxfId="852" priority="797" operator="equal">
      <formula>7</formula>
    </cfRule>
  </conditionalFormatting>
  <conditionalFormatting sqref="O522:BC522">
    <cfRule type="cellIs" dxfId="851" priority="789" operator="equal">
      <formula>6</formula>
    </cfRule>
    <cfRule type="cellIs" dxfId="850" priority="790" operator="equal">
      <formula>5</formula>
    </cfRule>
    <cfRule type="cellIs" dxfId="849" priority="791" operator="equal">
      <formula>4</formula>
    </cfRule>
    <cfRule type="cellIs" dxfId="848" priority="792" operator="equal">
      <formula>3</formula>
    </cfRule>
    <cfRule type="cellIs" dxfId="847" priority="793" operator="equal">
      <formula>2</formula>
    </cfRule>
    <cfRule type="cellIs" dxfId="846" priority="794" operator="equal">
      <formula>1</formula>
    </cfRule>
  </conditionalFormatting>
  <conditionalFormatting sqref="O522:BB522">
    <cfRule type="cellIs" dxfId="845" priority="795" operator="greaterThan">
      <formula>15</formula>
    </cfRule>
  </conditionalFormatting>
  <conditionalFormatting sqref="BG522">
    <cfRule type="cellIs" dxfId="844" priority="788" operator="equal">
      <formula>3</formula>
    </cfRule>
  </conditionalFormatting>
  <conditionalFormatting sqref="BE522">
    <cfRule type="cellIs" dxfId="843" priority="786" operator="between">
      <formula>11.5</formula>
      <formula>20</formula>
    </cfRule>
  </conditionalFormatting>
  <conditionalFormatting sqref="H522:H523">
    <cfRule type="cellIs" dxfId="842" priority="787" operator="equal">
      <formula>3</formula>
    </cfRule>
  </conditionalFormatting>
  <conditionalFormatting sqref="BL522">
    <cfRule type="expression" dxfId="841" priority="785" stopIfTrue="1">
      <formula>$BL522&gt;$BJ522</formula>
    </cfRule>
  </conditionalFormatting>
  <conditionalFormatting sqref="BL522:BM522 BE522:BJ522 I522:BC522">
    <cfRule type="cellIs" dxfId="840" priority="796" operator="greaterThan">
      <formula>0</formula>
    </cfRule>
  </conditionalFormatting>
  <conditionalFormatting sqref="O522:BB522">
    <cfRule type="cellIs" dxfId="839" priority="784" operator="equal">
      <formula>7</formula>
    </cfRule>
  </conditionalFormatting>
  <conditionalFormatting sqref="O523:BC524">
    <cfRule type="cellIs" dxfId="838" priority="776" operator="equal">
      <formula>6</formula>
    </cfRule>
    <cfRule type="cellIs" dxfId="837" priority="777" operator="equal">
      <formula>5</formula>
    </cfRule>
    <cfRule type="cellIs" dxfId="836" priority="778" operator="equal">
      <formula>4</formula>
    </cfRule>
    <cfRule type="cellIs" dxfId="835" priority="779" operator="equal">
      <formula>3</formula>
    </cfRule>
    <cfRule type="cellIs" dxfId="834" priority="780" operator="equal">
      <formula>2</formula>
    </cfRule>
    <cfRule type="cellIs" dxfId="833" priority="781" operator="equal">
      <formula>1</formula>
    </cfRule>
  </conditionalFormatting>
  <conditionalFormatting sqref="O523:BB524">
    <cfRule type="cellIs" dxfId="832" priority="782" operator="greaterThan">
      <formula>15</formula>
    </cfRule>
  </conditionalFormatting>
  <conditionalFormatting sqref="I523:BC524">
    <cfRule type="cellIs" dxfId="831" priority="783" operator="greaterThan">
      <formula>0</formula>
    </cfRule>
  </conditionalFormatting>
  <conditionalFormatting sqref="O523:BB524">
    <cfRule type="cellIs" dxfId="830" priority="775" operator="equal">
      <formula>7</formula>
    </cfRule>
  </conditionalFormatting>
  <conditionalFormatting sqref="BL523:BL524">
    <cfRule type="expression" dxfId="829" priority="771" stopIfTrue="1">
      <formula>$BL523&gt;$BJ523</formula>
    </cfRule>
  </conditionalFormatting>
  <conditionalFormatting sqref="BG523:BG524">
    <cfRule type="cellIs" dxfId="828" priority="773" operator="equal">
      <formula>3</formula>
    </cfRule>
  </conditionalFormatting>
  <conditionalFormatting sqref="BE523:BE524">
    <cfRule type="cellIs" dxfId="827" priority="772" operator="between">
      <formula>11.5</formula>
      <formula>20</formula>
    </cfRule>
  </conditionalFormatting>
  <conditionalFormatting sqref="BE523:BJ524 BL523:BM524">
    <cfRule type="cellIs" dxfId="826" priority="774" operator="greaterThan">
      <formula>0</formula>
    </cfRule>
  </conditionalFormatting>
  <conditionalFormatting sqref="O494:BB524">
    <cfRule type="cellIs" dxfId="825" priority="769" operator="equal">
      <formula>9</formula>
    </cfRule>
    <cfRule type="cellIs" dxfId="824" priority="770" operator="equal">
      <formula>8</formula>
    </cfRule>
  </conditionalFormatting>
  <conditionalFormatting sqref="O529:BC542 O549:BC556">
    <cfRule type="cellIs" dxfId="823" priority="761" operator="equal">
      <formula>6</formula>
    </cfRule>
    <cfRule type="cellIs" dxfId="822" priority="762" operator="equal">
      <formula>5</formula>
    </cfRule>
    <cfRule type="cellIs" dxfId="821" priority="763" operator="equal">
      <formula>4</formula>
    </cfRule>
    <cfRule type="cellIs" dxfId="820" priority="764" operator="equal">
      <formula>3</formula>
    </cfRule>
    <cfRule type="cellIs" dxfId="819" priority="765" operator="equal">
      <formula>2</formula>
    </cfRule>
    <cfRule type="cellIs" dxfId="818" priority="766" operator="equal">
      <formula>1</formula>
    </cfRule>
  </conditionalFormatting>
  <conditionalFormatting sqref="O529:BB542 O549:BB556">
    <cfRule type="cellIs" dxfId="817" priority="767" operator="greaterThan">
      <formula>15</formula>
    </cfRule>
  </conditionalFormatting>
  <conditionalFormatting sqref="O543:BC548">
    <cfRule type="cellIs" dxfId="816" priority="755" operator="equal">
      <formula>6</formula>
    </cfRule>
    <cfRule type="cellIs" dxfId="815" priority="756" operator="equal">
      <formula>5</formula>
    </cfRule>
    <cfRule type="cellIs" dxfId="814" priority="757" operator="equal">
      <formula>4</formula>
    </cfRule>
    <cfRule type="cellIs" dxfId="813" priority="758" operator="equal">
      <formula>3</formula>
    </cfRule>
    <cfRule type="cellIs" dxfId="812" priority="759" operator="equal">
      <formula>2</formula>
    </cfRule>
    <cfRule type="cellIs" dxfId="811" priority="760" operator="equal">
      <formula>1</formula>
    </cfRule>
  </conditionalFormatting>
  <conditionalFormatting sqref="O543:BB548">
    <cfRule type="cellIs" dxfId="810" priority="754" operator="greaterThan">
      <formula>15</formula>
    </cfRule>
  </conditionalFormatting>
  <conditionalFormatting sqref="BG527:BG556 BG560 H559:H560">
    <cfRule type="cellIs" dxfId="809" priority="753" operator="equal">
      <formula>3</formula>
    </cfRule>
  </conditionalFormatting>
  <conditionalFormatting sqref="BE527:BE556 BE560">
    <cfRule type="cellIs" dxfId="808" priority="751" operator="between">
      <formula>11.5</formula>
      <formula>20</formula>
    </cfRule>
  </conditionalFormatting>
  <conditionalFormatting sqref="H527:H556">
    <cfRule type="cellIs" dxfId="807" priority="752" operator="equal">
      <formula>3</formula>
    </cfRule>
  </conditionalFormatting>
  <conditionalFormatting sqref="BL529:BL556">
    <cfRule type="expression" dxfId="806" priority="750" stopIfTrue="1">
      <formula>$BL529&gt;$BJ529</formula>
    </cfRule>
  </conditionalFormatting>
  <conditionalFormatting sqref="I529:BC556 BE530:BJ548 BL529:BM556 BE529:BG529 BI529:BJ529 BE551:BJ556 BE549:BE550 BG549:BJ550">
    <cfRule type="cellIs" dxfId="805" priority="768" operator="greaterThan">
      <formula>0</formula>
    </cfRule>
  </conditionalFormatting>
  <conditionalFormatting sqref="O529:BB556">
    <cfRule type="cellIs" dxfId="804" priority="749" operator="equal">
      <formula>7</formula>
    </cfRule>
  </conditionalFormatting>
  <conditionalFormatting sqref="O557:BC557">
    <cfRule type="cellIs" dxfId="803" priority="741" operator="equal">
      <formula>6</formula>
    </cfRule>
    <cfRule type="cellIs" dxfId="802" priority="742" operator="equal">
      <formula>5</formula>
    </cfRule>
    <cfRule type="cellIs" dxfId="801" priority="743" operator="equal">
      <formula>4</formula>
    </cfRule>
    <cfRule type="cellIs" dxfId="800" priority="744" operator="equal">
      <formula>3</formula>
    </cfRule>
    <cfRule type="cellIs" dxfId="799" priority="745" operator="equal">
      <formula>2</formula>
    </cfRule>
    <cfRule type="cellIs" dxfId="798" priority="746" operator="equal">
      <formula>1</formula>
    </cfRule>
  </conditionalFormatting>
  <conditionalFormatting sqref="O557:BB557">
    <cfRule type="cellIs" dxfId="797" priority="747" operator="greaterThan">
      <formula>15</formula>
    </cfRule>
  </conditionalFormatting>
  <conditionalFormatting sqref="BG557">
    <cfRule type="cellIs" dxfId="796" priority="740" operator="equal">
      <formula>3</formula>
    </cfRule>
  </conditionalFormatting>
  <conditionalFormatting sqref="BE557">
    <cfRule type="cellIs" dxfId="795" priority="738" operator="between">
      <formula>11.5</formula>
      <formula>20</formula>
    </cfRule>
  </conditionalFormatting>
  <conditionalFormatting sqref="H557:H558">
    <cfRule type="cellIs" dxfId="794" priority="739" operator="equal">
      <formula>3</formula>
    </cfRule>
  </conditionalFormatting>
  <conditionalFormatting sqref="BL557">
    <cfRule type="expression" dxfId="793" priority="737" stopIfTrue="1">
      <formula>$BL557&gt;$BJ557</formula>
    </cfRule>
  </conditionalFormatting>
  <conditionalFormatting sqref="BL557:BM557 BE557:BJ557 I557:BC557">
    <cfRule type="cellIs" dxfId="792" priority="748" operator="greaterThan">
      <formula>0</formula>
    </cfRule>
  </conditionalFormatting>
  <conditionalFormatting sqref="O557:BB557">
    <cfRule type="cellIs" dxfId="791" priority="736" operator="equal">
      <formula>7</formula>
    </cfRule>
  </conditionalFormatting>
  <conditionalFormatting sqref="O558:BC559">
    <cfRule type="cellIs" dxfId="790" priority="728" operator="equal">
      <formula>6</formula>
    </cfRule>
    <cfRule type="cellIs" dxfId="789" priority="729" operator="equal">
      <formula>5</formula>
    </cfRule>
    <cfRule type="cellIs" dxfId="788" priority="730" operator="equal">
      <formula>4</formula>
    </cfRule>
    <cfRule type="cellIs" dxfId="787" priority="731" operator="equal">
      <formula>3</formula>
    </cfRule>
    <cfRule type="cellIs" dxfId="786" priority="732" operator="equal">
      <formula>2</formula>
    </cfRule>
    <cfRule type="cellIs" dxfId="785" priority="733" operator="equal">
      <formula>1</formula>
    </cfRule>
  </conditionalFormatting>
  <conditionalFormatting sqref="O558:BB559">
    <cfRule type="cellIs" dxfId="784" priority="734" operator="greaterThan">
      <formula>15</formula>
    </cfRule>
  </conditionalFormatting>
  <conditionalFormatting sqref="I558:BC559">
    <cfRule type="cellIs" dxfId="783" priority="735" operator="greaterThan">
      <formula>0</formula>
    </cfRule>
  </conditionalFormatting>
  <conditionalFormatting sqref="O558:BB559">
    <cfRule type="cellIs" dxfId="782" priority="727" operator="equal">
      <formula>7</formula>
    </cfRule>
  </conditionalFormatting>
  <conditionalFormatting sqref="BL558:BL559">
    <cfRule type="expression" dxfId="781" priority="723" stopIfTrue="1">
      <formula>$BL558&gt;$BJ558</formula>
    </cfRule>
  </conditionalFormatting>
  <conditionalFormatting sqref="BG558:BG559">
    <cfRule type="cellIs" dxfId="780" priority="725" operator="equal">
      <formula>3</formula>
    </cfRule>
  </conditionalFormatting>
  <conditionalFormatting sqref="BE558:BE559">
    <cfRule type="cellIs" dxfId="779" priority="724" operator="between">
      <formula>11.5</formula>
      <formula>20</formula>
    </cfRule>
  </conditionalFormatting>
  <conditionalFormatting sqref="BE558:BJ559 BL558:BM559">
    <cfRule type="cellIs" dxfId="778" priority="726" operator="greaterThan">
      <formula>0</formula>
    </cfRule>
  </conditionalFormatting>
  <conditionalFormatting sqref="O529:BB559">
    <cfRule type="cellIs" dxfId="777" priority="721" operator="equal">
      <formula>9</formula>
    </cfRule>
    <cfRule type="cellIs" dxfId="776" priority="722" operator="equal">
      <formula>8</formula>
    </cfRule>
  </conditionalFormatting>
  <conditionalFormatting sqref="O564:BC577 O584:BC591">
    <cfRule type="cellIs" dxfId="775" priority="713" operator="equal">
      <formula>6</formula>
    </cfRule>
    <cfRule type="cellIs" dxfId="774" priority="714" operator="equal">
      <formula>5</formula>
    </cfRule>
    <cfRule type="cellIs" dxfId="773" priority="715" operator="equal">
      <formula>4</formula>
    </cfRule>
    <cfRule type="cellIs" dxfId="772" priority="716" operator="equal">
      <formula>3</formula>
    </cfRule>
    <cfRule type="cellIs" dxfId="771" priority="717" operator="equal">
      <formula>2</formula>
    </cfRule>
    <cfRule type="cellIs" dxfId="770" priority="718" operator="equal">
      <formula>1</formula>
    </cfRule>
  </conditionalFormatting>
  <conditionalFormatting sqref="O564:BB577 O584:BB591">
    <cfRule type="cellIs" dxfId="769" priority="719" operator="greaterThan">
      <formula>15</formula>
    </cfRule>
  </conditionalFormatting>
  <conditionalFormatting sqref="O578:BC583">
    <cfRule type="cellIs" dxfId="768" priority="707" operator="equal">
      <formula>6</formula>
    </cfRule>
    <cfRule type="cellIs" dxfId="767" priority="708" operator="equal">
      <formula>5</formula>
    </cfRule>
    <cfRule type="cellIs" dxfId="766" priority="709" operator="equal">
      <formula>4</formula>
    </cfRule>
    <cfRule type="cellIs" dxfId="765" priority="710" operator="equal">
      <formula>3</formula>
    </cfRule>
    <cfRule type="cellIs" dxfId="764" priority="711" operator="equal">
      <formula>2</formula>
    </cfRule>
    <cfRule type="cellIs" dxfId="763" priority="712" operator="equal">
      <formula>1</formula>
    </cfRule>
  </conditionalFormatting>
  <conditionalFormatting sqref="O578:BB583">
    <cfRule type="cellIs" dxfId="762" priority="706" operator="greaterThan">
      <formula>15</formula>
    </cfRule>
  </conditionalFormatting>
  <conditionalFormatting sqref="BG562:BG591 BG595 H594:H595">
    <cfRule type="cellIs" dxfId="761" priority="705" operator="equal">
      <formula>3</formula>
    </cfRule>
  </conditionalFormatting>
  <conditionalFormatting sqref="BE562:BE591 BE595">
    <cfRule type="cellIs" dxfId="760" priority="703" operator="between">
      <formula>11.5</formula>
      <formula>20</formula>
    </cfRule>
  </conditionalFormatting>
  <conditionalFormatting sqref="H562:H591">
    <cfRule type="cellIs" dxfId="759" priority="704" operator="equal">
      <formula>3</formula>
    </cfRule>
  </conditionalFormatting>
  <conditionalFormatting sqref="BL564:BL591">
    <cfRule type="expression" dxfId="758" priority="702" stopIfTrue="1">
      <formula>$BL564&gt;$BJ564</formula>
    </cfRule>
  </conditionalFormatting>
  <conditionalFormatting sqref="I564:BC591 BE565:BJ583 BL564:BM591 BE564:BG564 BI564:BJ564 BE586:BJ591 BE584:BE585 BG584:BJ585">
    <cfRule type="cellIs" dxfId="757" priority="720" operator="greaterThan">
      <formula>0</formula>
    </cfRule>
  </conditionalFormatting>
  <conditionalFormatting sqref="O564:BB591">
    <cfRule type="cellIs" dxfId="756" priority="701" operator="equal">
      <formula>7</formula>
    </cfRule>
  </conditionalFormatting>
  <conditionalFormatting sqref="O592:BC592">
    <cfRule type="cellIs" dxfId="755" priority="693" operator="equal">
      <formula>6</formula>
    </cfRule>
    <cfRule type="cellIs" dxfId="754" priority="694" operator="equal">
      <formula>5</formula>
    </cfRule>
    <cfRule type="cellIs" dxfId="753" priority="695" operator="equal">
      <formula>4</formula>
    </cfRule>
    <cfRule type="cellIs" dxfId="752" priority="696" operator="equal">
      <formula>3</formula>
    </cfRule>
    <cfRule type="cellIs" dxfId="751" priority="697" operator="equal">
      <formula>2</formula>
    </cfRule>
    <cfRule type="cellIs" dxfId="750" priority="698" operator="equal">
      <formula>1</formula>
    </cfRule>
  </conditionalFormatting>
  <conditionalFormatting sqref="O592:BB592">
    <cfRule type="cellIs" dxfId="749" priority="699" operator="greaterThan">
      <formula>15</formula>
    </cfRule>
  </conditionalFormatting>
  <conditionalFormatting sqref="BG592">
    <cfRule type="cellIs" dxfId="748" priority="692" operator="equal">
      <formula>3</formula>
    </cfRule>
  </conditionalFormatting>
  <conditionalFormatting sqref="BE592">
    <cfRule type="cellIs" dxfId="747" priority="690" operator="between">
      <formula>11.5</formula>
      <formula>20</formula>
    </cfRule>
  </conditionalFormatting>
  <conditionalFormatting sqref="H592:H593">
    <cfRule type="cellIs" dxfId="746" priority="691" operator="equal">
      <formula>3</formula>
    </cfRule>
  </conditionalFormatting>
  <conditionalFormatting sqref="BL592">
    <cfRule type="expression" dxfId="745" priority="689" stopIfTrue="1">
      <formula>$BL592&gt;$BJ592</formula>
    </cfRule>
  </conditionalFormatting>
  <conditionalFormatting sqref="BL592:BM592 BE592:BJ592 I592:BC592">
    <cfRule type="cellIs" dxfId="744" priority="700" operator="greaterThan">
      <formula>0</formula>
    </cfRule>
  </conditionalFormatting>
  <conditionalFormatting sqref="O592:BB592">
    <cfRule type="cellIs" dxfId="743" priority="688" operator="equal">
      <formula>7</formula>
    </cfRule>
  </conditionalFormatting>
  <conditionalFormatting sqref="O593:BC594">
    <cfRule type="cellIs" dxfId="742" priority="680" operator="equal">
      <formula>6</formula>
    </cfRule>
    <cfRule type="cellIs" dxfId="741" priority="681" operator="equal">
      <formula>5</formula>
    </cfRule>
    <cfRule type="cellIs" dxfId="740" priority="682" operator="equal">
      <formula>4</formula>
    </cfRule>
    <cfRule type="cellIs" dxfId="739" priority="683" operator="equal">
      <formula>3</formula>
    </cfRule>
    <cfRule type="cellIs" dxfId="738" priority="684" operator="equal">
      <formula>2</formula>
    </cfRule>
    <cfRule type="cellIs" dxfId="737" priority="685" operator="equal">
      <formula>1</formula>
    </cfRule>
  </conditionalFormatting>
  <conditionalFormatting sqref="O593:BB594">
    <cfRule type="cellIs" dxfId="736" priority="686" operator="greaterThan">
      <formula>15</formula>
    </cfRule>
  </conditionalFormatting>
  <conditionalFormatting sqref="I593:BC594">
    <cfRule type="cellIs" dxfId="735" priority="687" operator="greaterThan">
      <formula>0</formula>
    </cfRule>
  </conditionalFormatting>
  <conditionalFormatting sqref="O593:BB594">
    <cfRule type="cellIs" dxfId="734" priority="679" operator="equal">
      <formula>7</formula>
    </cfRule>
  </conditionalFormatting>
  <conditionalFormatting sqref="BL593:BL594">
    <cfRule type="expression" dxfId="733" priority="675" stopIfTrue="1">
      <formula>$BL593&gt;$BJ593</formula>
    </cfRule>
  </conditionalFormatting>
  <conditionalFormatting sqref="BG593:BG594">
    <cfRule type="cellIs" dxfId="732" priority="677" operator="equal">
      <formula>3</formula>
    </cfRule>
  </conditionalFormatting>
  <conditionalFormatting sqref="BE593:BE594">
    <cfRule type="cellIs" dxfId="731" priority="676" operator="between">
      <formula>11.5</formula>
      <formula>20</formula>
    </cfRule>
  </conditionalFormatting>
  <conditionalFormatting sqref="BE593:BJ594 BL593:BM594">
    <cfRule type="cellIs" dxfId="730" priority="678" operator="greaterThan">
      <formula>0</formula>
    </cfRule>
  </conditionalFormatting>
  <conditionalFormatting sqref="O564:BB594">
    <cfRule type="cellIs" dxfId="729" priority="673" operator="equal">
      <formula>9</formula>
    </cfRule>
    <cfRule type="cellIs" dxfId="728" priority="674" operator="equal">
      <formula>8</formula>
    </cfRule>
  </conditionalFormatting>
  <conditionalFormatting sqref="O599:BC612 O619:BC626">
    <cfRule type="cellIs" dxfId="727" priority="665" operator="equal">
      <formula>6</formula>
    </cfRule>
    <cfRule type="cellIs" dxfId="726" priority="666" operator="equal">
      <formula>5</formula>
    </cfRule>
    <cfRule type="cellIs" dxfId="725" priority="667" operator="equal">
      <formula>4</formula>
    </cfRule>
    <cfRule type="cellIs" dxfId="724" priority="668" operator="equal">
      <formula>3</formula>
    </cfRule>
    <cfRule type="cellIs" dxfId="723" priority="669" operator="equal">
      <formula>2</formula>
    </cfRule>
    <cfRule type="cellIs" dxfId="722" priority="670" operator="equal">
      <formula>1</formula>
    </cfRule>
  </conditionalFormatting>
  <conditionalFormatting sqref="O599:BB612 O619:BB626">
    <cfRule type="cellIs" dxfId="721" priority="671" operator="greaterThan">
      <formula>15</formula>
    </cfRule>
  </conditionalFormatting>
  <conditionalFormatting sqref="O613:BC618">
    <cfRule type="cellIs" dxfId="720" priority="659" operator="equal">
      <formula>6</formula>
    </cfRule>
    <cfRule type="cellIs" dxfId="719" priority="660" operator="equal">
      <formula>5</formula>
    </cfRule>
    <cfRule type="cellIs" dxfId="718" priority="661" operator="equal">
      <formula>4</formula>
    </cfRule>
    <cfRule type="cellIs" dxfId="717" priority="662" operator="equal">
      <formula>3</formula>
    </cfRule>
    <cfRule type="cellIs" dxfId="716" priority="663" operator="equal">
      <formula>2</formula>
    </cfRule>
    <cfRule type="cellIs" dxfId="715" priority="664" operator="equal">
      <formula>1</formula>
    </cfRule>
  </conditionalFormatting>
  <conditionalFormatting sqref="O613:BB618">
    <cfRule type="cellIs" dxfId="714" priority="658" operator="greaterThan">
      <formula>15</formula>
    </cfRule>
  </conditionalFormatting>
  <conditionalFormatting sqref="BG597:BG626 BG630 H629:H630">
    <cfRule type="cellIs" dxfId="713" priority="657" operator="equal">
      <formula>3</formula>
    </cfRule>
  </conditionalFormatting>
  <conditionalFormatting sqref="BE597:BE626 BE630">
    <cfRule type="cellIs" dxfId="712" priority="655" operator="between">
      <formula>11.5</formula>
      <formula>20</formula>
    </cfRule>
  </conditionalFormatting>
  <conditionalFormatting sqref="H597:H626">
    <cfRule type="cellIs" dxfId="711" priority="656" operator="equal">
      <formula>3</formula>
    </cfRule>
  </conditionalFormatting>
  <conditionalFormatting sqref="BL599:BL626">
    <cfRule type="expression" dxfId="710" priority="654" stopIfTrue="1">
      <formula>$BL599&gt;$BJ599</formula>
    </cfRule>
  </conditionalFormatting>
  <conditionalFormatting sqref="I599:BC626 BE600:BJ618 BL599:BM626 BE599:BG599 BI599:BJ599 BE621:BJ626 BE619:BE620 BG619:BJ620">
    <cfRule type="cellIs" dxfId="709" priority="672" operator="greaterThan">
      <formula>0</formula>
    </cfRule>
  </conditionalFormatting>
  <conditionalFormatting sqref="O599:BB626">
    <cfRule type="cellIs" dxfId="708" priority="653" operator="equal">
      <formula>7</formula>
    </cfRule>
  </conditionalFormatting>
  <conditionalFormatting sqref="O627:BC627">
    <cfRule type="cellIs" dxfId="707" priority="645" operator="equal">
      <formula>6</formula>
    </cfRule>
    <cfRule type="cellIs" dxfId="706" priority="646" operator="equal">
      <formula>5</formula>
    </cfRule>
    <cfRule type="cellIs" dxfId="705" priority="647" operator="equal">
      <formula>4</formula>
    </cfRule>
    <cfRule type="cellIs" dxfId="704" priority="648" operator="equal">
      <formula>3</formula>
    </cfRule>
    <cfRule type="cellIs" dxfId="703" priority="649" operator="equal">
      <formula>2</formula>
    </cfRule>
    <cfRule type="cellIs" dxfId="702" priority="650" operator="equal">
      <formula>1</formula>
    </cfRule>
  </conditionalFormatting>
  <conditionalFormatting sqref="O627:BB627">
    <cfRule type="cellIs" dxfId="701" priority="651" operator="greaterThan">
      <formula>15</formula>
    </cfRule>
  </conditionalFormatting>
  <conditionalFormatting sqref="BG627">
    <cfRule type="cellIs" dxfId="700" priority="644" operator="equal">
      <formula>3</formula>
    </cfRule>
  </conditionalFormatting>
  <conditionalFormatting sqref="BE627">
    <cfRule type="cellIs" dxfId="699" priority="642" operator="between">
      <formula>11.5</formula>
      <formula>20</formula>
    </cfRule>
  </conditionalFormatting>
  <conditionalFormatting sqref="H627:H628">
    <cfRule type="cellIs" dxfId="698" priority="643" operator="equal">
      <formula>3</formula>
    </cfRule>
  </conditionalFormatting>
  <conditionalFormatting sqref="BL627">
    <cfRule type="expression" dxfId="697" priority="641" stopIfTrue="1">
      <formula>$BL627&gt;$BJ627</formula>
    </cfRule>
  </conditionalFormatting>
  <conditionalFormatting sqref="BL627:BM627 BE627:BJ627 I627:BC627">
    <cfRule type="cellIs" dxfId="696" priority="652" operator="greaterThan">
      <formula>0</formula>
    </cfRule>
  </conditionalFormatting>
  <conditionalFormatting sqref="O627:BB627">
    <cfRule type="cellIs" dxfId="695" priority="640" operator="equal">
      <formula>7</formula>
    </cfRule>
  </conditionalFormatting>
  <conditionalFormatting sqref="O628:BC629">
    <cfRule type="cellIs" dxfId="694" priority="632" operator="equal">
      <formula>6</formula>
    </cfRule>
    <cfRule type="cellIs" dxfId="693" priority="633" operator="equal">
      <formula>5</formula>
    </cfRule>
    <cfRule type="cellIs" dxfId="692" priority="634" operator="equal">
      <formula>4</formula>
    </cfRule>
    <cfRule type="cellIs" dxfId="691" priority="635" operator="equal">
      <formula>3</formula>
    </cfRule>
    <cfRule type="cellIs" dxfId="690" priority="636" operator="equal">
      <formula>2</formula>
    </cfRule>
    <cfRule type="cellIs" dxfId="689" priority="637" operator="equal">
      <formula>1</formula>
    </cfRule>
  </conditionalFormatting>
  <conditionalFormatting sqref="O628:BB629">
    <cfRule type="cellIs" dxfId="688" priority="638" operator="greaterThan">
      <formula>15</formula>
    </cfRule>
  </conditionalFormatting>
  <conditionalFormatting sqref="I628:BC629">
    <cfRule type="cellIs" dxfId="687" priority="639" operator="greaterThan">
      <formula>0</formula>
    </cfRule>
  </conditionalFormatting>
  <conditionalFormatting sqref="O628:BB629">
    <cfRule type="cellIs" dxfId="686" priority="631" operator="equal">
      <formula>7</formula>
    </cfRule>
  </conditionalFormatting>
  <conditionalFormatting sqref="BL628:BL629">
    <cfRule type="expression" dxfId="685" priority="627" stopIfTrue="1">
      <formula>$BL628&gt;$BJ628</formula>
    </cfRule>
  </conditionalFormatting>
  <conditionalFormatting sqref="BG628:BG629">
    <cfRule type="cellIs" dxfId="684" priority="629" operator="equal">
      <formula>3</formula>
    </cfRule>
  </conditionalFormatting>
  <conditionalFormatting sqref="BE628:BE629">
    <cfRule type="cellIs" dxfId="683" priority="628" operator="between">
      <formula>11.5</formula>
      <formula>20</formula>
    </cfRule>
  </conditionalFormatting>
  <conditionalFormatting sqref="BE628:BJ629 BL628:BM629">
    <cfRule type="cellIs" dxfId="682" priority="630" operator="greaterThan">
      <formula>0</formula>
    </cfRule>
  </conditionalFormatting>
  <conditionalFormatting sqref="O599:BB629">
    <cfRule type="cellIs" dxfId="681" priority="625" operator="equal">
      <formula>9</formula>
    </cfRule>
    <cfRule type="cellIs" dxfId="680" priority="626" operator="equal">
      <formula>8</formula>
    </cfRule>
  </conditionalFormatting>
  <conditionalFormatting sqref="O634:BC647 O654:BC661">
    <cfRule type="cellIs" dxfId="679" priority="617" operator="equal">
      <formula>6</formula>
    </cfRule>
    <cfRule type="cellIs" dxfId="678" priority="618" operator="equal">
      <formula>5</formula>
    </cfRule>
    <cfRule type="cellIs" dxfId="677" priority="619" operator="equal">
      <formula>4</formula>
    </cfRule>
    <cfRule type="cellIs" dxfId="676" priority="620" operator="equal">
      <formula>3</formula>
    </cfRule>
    <cfRule type="cellIs" dxfId="675" priority="621" operator="equal">
      <formula>2</formula>
    </cfRule>
    <cfRule type="cellIs" dxfId="674" priority="622" operator="equal">
      <formula>1</formula>
    </cfRule>
  </conditionalFormatting>
  <conditionalFormatting sqref="O634:BB647 O654:BB661">
    <cfRule type="cellIs" dxfId="673" priority="623" operator="greaterThan">
      <formula>15</formula>
    </cfRule>
  </conditionalFormatting>
  <conditionalFormatting sqref="O648:BC653">
    <cfRule type="cellIs" dxfId="672" priority="611" operator="equal">
      <formula>6</formula>
    </cfRule>
    <cfRule type="cellIs" dxfId="671" priority="612" operator="equal">
      <formula>5</formula>
    </cfRule>
    <cfRule type="cellIs" dxfId="670" priority="613" operator="equal">
      <formula>4</formula>
    </cfRule>
    <cfRule type="cellIs" dxfId="669" priority="614" operator="equal">
      <formula>3</formula>
    </cfRule>
    <cfRule type="cellIs" dxfId="668" priority="615" operator="equal">
      <formula>2</formula>
    </cfRule>
    <cfRule type="cellIs" dxfId="667" priority="616" operator="equal">
      <formula>1</formula>
    </cfRule>
  </conditionalFormatting>
  <conditionalFormatting sqref="O648:BB653">
    <cfRule type="cellIs" dxfId="666" priority="610" operator="greaterThan">
      <formula>15</formula>
    </cfRule>
  </conditionalFormatting>
  <conditionalFormatting sqref="BG632:BG661 BG665 H664:H665">
    <cfRule type="cellIs" dxfId="665" priority="609" operator="equal">
      <formula>3</formula>
    </cfRule>
  </conditionalFormatting>
  <conditionalFormatting sqref="BE632:BE661 BE665">
    <cfRule type="cellIs" dxfId="664" priority="607" operator="between">
      <formula>11.5</formula>
      <formula>20</formula>
    </cfRule>
  </conditionalFormatting>
  <conditionalFormatting sqref="H632:H661">
    <cfRule type="cellIs" dxfId="663" priority="608" operator="equal">
      <formula>3</formula>
    </cfRule>
  </conditionalFormatting>
  <conditionalFormatting sqref="BL634:BL661">
    <cfRule type="expression" dxfId="662" priority="606" stopIfTrue="1">
      <formula>$BL634&gt;$BJ634</formula>
    </cfRule>
  </conditionalFormatting>
  <conditionalFormatting sqref="I634:BC661 BE635:BJ653 BL634:BM661 BE634:BG634 BI634:BJ634 BE656:BJ661 BE654:BE655 BG654:BJ655">
    <cfRule type="cellIs" dxfId="661" priority="624" operator="greaterThan">
      <formula>0</formula>
    </cfRule>
  </conditionalFormatting>
  <conditionalFormatting sqref="O634:BB661">
    <cfRule type="cellIs" dxfId="660" priority="605" operator="equal">
      <formula>7</formula>
    </cfRule>
  </conditionalFormatting>
  <conditionalFormatting sqref="O662:BC662">
    <cfRule type="cellIs" dxfId="659" priority="597" operator="equal">
      <formula>6</formula>
    </cfRule>
    <cfRule type="cellIs" dxfId="658" priority="598" operator="equal">
      <formula>5</formula>
    </cfRule>
    <cfRule type="cellIs" dxfId="657" priority="599" operator="equal">
      <formula>4</formula>
    </cfRule>
    <cfRule type="cellIs" dxfId="656" priority="600" operator="equal">
      <formula>3</formula>
    </cfRule>
    <cfRule type="cellIs" dxfId="655" priority="601" operator="equal">
      <formula>2</formula>
    </cfRule>
    <cfRule type="cellIs" dxfId="654" priority="602" operator="equal">
      <formula>1</formula>
    </cfRule>
  </conditionalFormatting>
  <conditionalFormatting sqref="O662:BB662">
    <cfRule type="cellIs" dxfId="653" priority="603" operator="greaterThan">
      <formula>15</formula>
    </cfRule>
  </conditionalFormatting>
  <conditionalFormatting sqref="BG662">
    <cfRule type="cellIs" dxfId="652" priority="596" operator="equal">
      <formula>3</formula>
    </cfRule>
  </conditionalFormatting>
  <conditionalFormatting sqref="BE662">
    <cfRule type="cellIs" dxfId="651" priority="594" operator="between">
      <formula>11.5</formula>
      <formula>20</formula>
    </cfRule>
  </conditionalFormatting>
  <conditionalFormatting sqref="H662:H663">
    <cfRule type="cellIs" dxfId="650" priority="595" operator="equal">
      <formula>3</formula>
    </cfRule>
  </conditionalFormatting>
  <conditionalFormatting sqref="BL662">
    <cfRule type="expression" dxfId="649" priority="593" stopIfTrue="1">
      <formula>$BL662&gt;$BJ662</formula>
    </cfRule>
  </conditionalFormatting>
  <conditionalFormatting sqref="BL662:BM662 BE662:BJ662 I662:BC662">
    <cfRule type="cellIs" dxfId="648" priority="604" operator="greaterThan">
      <formula>0</formula>
    </cfRule>
  </conditionalFormatting>
  <conditionalFormatting sqref="O662:BB662">
    <cfRule type="cellIs" dxfId="647" priority="592" operator="equal">
      <formula>7</formula>
    </cfRule>
  </conditionalFormatting>
  <conditionalFormatting sqref="O663:BC664">
    <cfRule type="cellIs" dxfId="646" priority="584" operator="equal">
      <formula>6</formula>
    </cfRule>
    <cfRule type="cellIs" dxfId="645" priority="585" operator="equal">
      <formula>5</formula>
    </cfRule>
    <cfRule type="cellIs" dxfId="644" priority="586" operator="equal">
      <formula>4</formula>
    </cfRule>
    <cfRule type="cellIs" dxfId="643" priority="587" operator="equal">
      <formula>3</formula>
    </cfRule>
    <cfRule type="cellIs" dxfId="642" priority="588" operator="equal">
      <formula>2</formula>
    </cfRule>
    <cfRule type="cellIs" dxfId="641" priority="589" operator="equal">
      <formula>1</formula>
    </cfRule>
  </conditionalFormatting>
  <conditionalFormatting sqref="O663:BB664">
    <cfRule type="cellIs" dxfId="640" priority="590" operator="greaterThan">
      <formula>15</formula>
    </cfRule>
  </conditionalFormatting>
  <conditionalFormatting sqref="I663:BC664">
    <cfRule type="cellIs" dxfId="639" priority="591" operator="greaterThan">
      <formula>0</formula>
    </cfRule>
  </conditionalFormatting>
  <conditionalFormatting sqref="O663:BB664">
    <cfRule type="cellIs" dxfId="638" priority="583" operator="equal">
      <formula>7</formula>
    </cfRule>
  </conditionalFormatting>
  <conditionalFormatting sqref="BL663:BL664">
    <cfRule type="expression" dxfId="637" priority="579" stopIfTrue="1">
      <formula>$BL663&gt;$BJ663</formula>
    </cfRule>
  </conditionalFormatting>
  <conditionalFormatting sqref="BG663:BG664">
    <cfRule type="cellIs" dxfId="636" priority="581" operator="equal">
      <formula>3</formula>
    </cfRule>
  </conditionalFormatting>
  <conditionalFormatting sqref="BE663:BE664">
    <cfRule type="cellIs" dxfId="635" priority="580" operator="between">
      <formula>11.5</formula>
      <formula>20</formula>
    </cfRule>
  </conditionalFormatting>
  <conditionalFormatting sqref="BE663:BJ664 BL663:BM664">
    <cfRule type="cellIs" dxfId="634" priority="582" operator="greaterThan">
      <formula>0</formula>
    </cfRule>
  </conditionalFormatting>
  <conditionalFormatting sqref="O634:BB664">
    <cfRule type="cellIs" dxfId="633" priority="577" operator="equal">
      <formula>9</formula>
    </cfRule>
    <cfRule type="cellIs" dxfId="632" priority="578" operator="equal">
      <formula>8</formula>
    </cfRule>
  </conditionalFormatting>
  <conditionalFormatting sqref="O669:BC682 O689:BC696">
    <cfRule type="cellIs" dxfId="631" priority="569" operator="equal">
      <formula>6</formula>
    </cfRule>
    <cfRule type="cellIs" dxfId="630" priority="570" operator="equal">
      <formula>5</formula>
    </cfRule>
    <cfRule type="cellIs" dxfId="629" priority="571" operator="equal">
      <formula>4</formula>
    </cfRule>
    <cfRule type="cellIs" dxfId="628" priority="572" operator="equal">
      <formula>3</formula>
    </cfRule>
    <cfRule type="cellIs" dxfId="627" priority="573" operator="equal">
      <formula>2</formula>
    </cfRule>
    <cfRule type="cellIs" dxfId="626" priority="574" operator="equal">
      <formula>1</formula>
    </cfRule>
  </conditionalFormatting>
  <conditionalFormatting sqref="O669:BB682 O689:BB696">
    <cfRule type="cellIs" dxfId="625" priority="575" operator="greaterThan">
      <formula>15</formula>
    </cfRule>
  </conditionalFormatting>
  <conditionalFormatting sqref="O683:BC688">
    <cfRule type="cellIs" dxfId="624" priority="563" operator="equal">
      <formula>6</formula>
    </cfRule>
    <cfRule type="cellIs" dxfId="623" priority="564" operator="equal">
      <formula>5</formula>
    </cfRule>
    <cfRule type="cellIs" dxfId="622" priority="565" operator="equal">
      <formula>4</formula>
    </cfRule>
    <cfRule type="cellIs" dxfId="621" priority="566" operator="equal">
      <formula>3</formula>
    </cfRule>
    <cfRule type="cellIs" dxfId="620" priority="567" operator="equal">
      <formula>2</formula>
    </cfRule>
    <cfRule type="cellIs" dxfId="619" priority="568" operator="equal">
      <formula>1</formula>
    </cfRule>
  </conditionalFormatting>
  <conditionalFormatting sqref="O683:BB688">
    <cfRule type="cellIs" dxfId="618" priority="562" operator="greaterThan">
      <formula>15</formula>
    </cfRule>
  </conditionalFormatting>
  <conditionalFormatting sqref="BG667:BG696 BG700 H699:H700">
    <cfRule type="cellIs" dxfId="617" priority="561" operator="equal">
      <formula>3</formula>
    </cfRule>
  </conditionalFormatting>
  <conditionalFormatting sqref="BE667:BE696 BE700">
    <cfRule type="cellIs" dxfId="616" priority="559" operator="between">
      <formula>11.5</formula>
      <formula>20</formula>
    </cfRule>
  </conditionalFormatting>
  <conditionalFormatting sqref="H667:H696">
    <cfRule type="cellIs" dxfId="615" priority="560" operator="equal">
      <formula>3</formula>
    </cfRule>
  </conditionalFormatting>
  <conditionalFormatting sqref="BL669:BL696">
    <cfRule type="expression" dxfId="614" priority="558" stopIfTrue="1">
      <formula>$BL669&gt;$BJ669</formula>
    </cfRule>
  </conditionalFormatting>
  <conditionalFormatting sqref="I669:BC696 BE670:BJ688 BL669:BM696 BE669:BG669 BI669:BJ669 BE691:BJ696 BE689:BE690 BG689:BJ690">
    <cfRule type="cellIs" dxfId="613" priority="576" operator="greaterThan">
      <formula>0</formula>
    </cfRule>
  </conditionalFormatting>
  <conditionalFormatting sqref="O669:BB696">
    <cfRule type="cellIs" dxfId="612" priority="557" operator="equal">
      <formula>7</formula>
    </cfRule>
  </conditionalFormatting>
  <conditionalFormatting sqref="O697:BC697">
    <cfRule type="cellIs" dxfId="611" priority="549" operator="equal">
      <formula>6</formula>
    </cfRule>
    <cfRule type="cellIs" dxfId="610" priority="550" operator="equal">
      <formula>5</formula>
    </cfRule>
    <cfRule type="cellIs" dxfId="609" priority="551" operator="equal">
      <formula>4</formula>
    </cfRule>
    <cfRule type="cellIs" dxfId="608" priority="552" operator="equal">
      <formula>3</formula>
    </cfRule>
    <cfRule type="cellIs" dxfId="607" priority="553" operator="equal">
      <formula>2</formula>
    </cfRule>
    <cfRule type="cellIs" dxfId="606" priority="554" operator="equal">
      <formula>1</formula>
    </cfRule>
  </conditionalFormatting>
  <conditionalFormatting sqref="O697:BB697">
    <cfRule type="cellIs" dxfId="605" priority="555" operator="greaterThan">
      <formula>15</formula>
    </cfRule>
  </conditionalFormatting>
  <conditionalFormatting sqref="BG697">
    <cfRule type="cellIs" dxfId="604" priority="548" operator="equal">
      <formula>3</formula>
    </cfRule>
  </conditionalFormatting>
  <conditionalFormatting sqref="BE697">
    <cfRule type="cellIs" dxfId="603" priority="546" operator="between">
      <formula>11.5</formula>
      <formula>20</formula>
    </cfRule>
  </conditionalFormatting>
  <conditionalFormatting sqref="H697:H698">
    <cfRule type="cellIs" dxfId="602" priority="547" operator="equal">
      <formula>3</formula>
    </cfRule>
  </conditionalFormatting>
  <conditionalFormatting sqref="BL697">
    <cfRule type="expression" dxfId="601" priority="545" stopIfTrue="1">
      <formula>$BL697&gt;$BJ697</formula>
    </cfRule>
  </conditionalFormatting>
  <conditionalFormatting sqref="BL697:BM697 BE697:BJ697 I697:BC697">
    <cfRule type="cellIs" dxfId="600" priority="556" operator="greaterThan">
      <formula>0</formula>
    </cfRule>
  </conditionalFormatting>
  <conditionalFormatting sqref="O697:BB697">
    <cfRule type="cellIs" dxfId="599" priority="544" operator="equal">
      <formula>7</formula>
    </cfRule>
  </conditionalFormatting>
  <conditionalFormatting sqref="O698:BC699">
    <cfRule type="cellIs" dxfId="598" priority="536" operator="equal">
      <formula>6</formula>
    </cfRule>
    <cfRule type="cellIs" dxfId="597" priority="537" operator="equal">
      <formula>5</formula>
    </cfRule>
    <cfRule type="cellIs" dxfId="596" priority="538" operator="equal">
      <formula>4</formula>
    </cfRule>
    <cfRule type="cellIs" dxfId="595" priority="539" operator="equal">
      <formula>3</formula>
    </cfRule>
    <cfRule type="cellIs" dxfId="594" priority="540" operator="equal">
      <formula>2</formula>
    </cfRule>
    <cfRule type="cellIs" dxfId="593" priority="541" operator="equal">
      <formula>1</formula>
    </cfRule>
  </conditionalFormatting>
  <conditionalFormatting sqref="O698:BB699">
    <cfRule type="cellIs" dxfId="592" priority="542" operator="greaterThan">
      <formula>15</formula>
    </cfRule>
  </conditionalFormatting>
  <conditionalFormatting sqref="I698:BC699">
    <cfRule type="cellIs" dxfId="591" priority="543" operator="greaterThan">
      <formula>0</formula>
    </cfRule>
  </conditionalFormatting>
  <conditionalFormatting sqref="O698:BB699">
    <cfRule type="cellIs" dxfId="590" priority="535" operator="equal">
      <formula>7</formula>
    </cfRule>
  </conditionalFormatting>
  <conditionalFormatting sqref="BL698:BL699">
    <cfRule type="expression" dxfId="589" priority="531" stopIfTrue="1">
      <formula>$BL698&gt;$BJ698</formula>
    </cfRule>
  </conditionalFormatting>
  <conditionalFormatting sqref="BG698:BG699">
    <cfRule type="cellIs" dxfId="588" priority="533" operator="equal">
      <formula>3</formula>
    </cfRule>
  </conditionalFormatting>
  <conditionalFormatting sqref="BE698:BE699">
    <cfRule type="cellIs" dxfId="587" priority="532" operator="between">
      <formula>11.5</formula>
      <formula>20</formula>
    </cfRule>
  </conditionalFormatting>
  <conditionalFormatting sqref="BE698:BJ699 BL698:BM699">
    <cfRule type="cellIs" dxfId="586" priority="534" operator="greaterThan">
      <formula>0</formula>
    </cfRule>
  </conditionalFormatting>
  <conditionalFormatting sqref="O669:BB699">
    <cfRule type="cellIs" dxfId="585" priority="529" operator="equal">
      <formula>9</formula>
    </cfRule>
    <cfRule type="cellIs" dxfId="584" priority="530" operator="equal">
      <formula>8</formula>
    </cfRule>
  </conditionalFormatting>
  <conditionalFormatting sqref="O704:BC717 O724:BC731">
    <cfRule type="cellIs" dxfId="583" priority="521" operator="equal">
      <formula>6</formula>
    </cfRule>
    <cfRule type="cellIs" dxfId="582" priority="522" operator="equal">
      <formula>5</formula>
    </cfRule>
    <cfRule type="cellIs" dxfId="581" priority="523" operator="equal">
      <formula>4</formula>
    </cfRule>
    <cfRule type="cellIs" dxfId="580" priority="524" operator="equal">
      <formula>3</formula>
    </cfRule>
    <cfRule type="cellIs" dxfId="579" priority="525" operator="equal">
      <formula>2</formula>
    </cfRule>
    <cfRule type="cellIs" dxfId="578" priority="526" operator="equal">
      <formula>1</formula>
    </cfRule>
  </conditionalFormatting>
  <conditionalFormatting sqref="O704:BB717 O724:BB731">
    <cfRule type="cellIs" dxfId="577" priority="527" operator="greaterThan">
      <formula>15</formula>
    </cfRule>
  </conditionalFormatting>
  <conditionalFormatting sqref="O718:BC723">
    <cfRule type="cellIs" dxfId="576" priority="515" operator="equal">
      <formula>6</formula>
    </cfRule>
    <cfRule type="cellIs" dxfId="575" priority="516" operator="equal">
      <formula>5</formula>
    </cfRule>
    <cfRule type="cellIs" dxfId="574" priority="517" operator="equal">
      <formula>4</formula>
    </cfRule>
    <cfRule type="cellIs" dxfId="573" priority="518" operator="equal">
      <formula>3</formula>
    </cfRule>
    <cfRule type="cellIs" dxfId="572" priority="519" operator="equal">
      <formula>2</formula>
    </cfRule>
    <cfRule type="cellIs" dxfId="571" priority="520" operator="equal">
      <formula>1</formula>
    </cfRule>
  </conditionalFormatting>
  <conditionalFormatting sqref="O718:BB723">
    <cfRule type="cellIs" dxfId="570" priority="514" operator="greaterThan">
      <formula>15</formula>
    </cfRule>
  </conditionalFormatting>
  <conditionalFormatting sqref="BG702:BG731 BG735 H734:H735">
    <cfRule type="cellIs" dxfId="569" priority="513" operator="equal">
      <formula>3</formula>
    </cfRule>
  </conditionalFormatting>
  <conditionalFormatting sqref="BE702:BE731 BE735">
    <cfRule type="cellIs" dxfId="568" priority="511" operator="between">
      <formula>11.5</formula>
      <formula>20</formula>
    </cfRule>
  </conditionalFormatting>
  <conditionalFormatting sqref="H702:H731">
    <cfRule type="cellIs" dxfId="567" priority="512" operator="equal">
      <formula>3</formula>
    </cfRule>
  </conditionalFormatting>
  <conditionalFormatting sqref="BL704:BL731">
    <cfRule type="expression" dxfId="566" priority="510" stopIfTrue="1">
      <formula>$BL704&gt;$BJ704</formula>
    </cfRule>
  </conditionalFormatting>
  <conditionalFormatting sqref="I704:BC731 BE705:BJ723 BL704:BM731 BE704:BG704 BI704:BJ704 BE726:BJ731 BE724:BE725 BG724:BJ725">
    <cfRule type="cellIs" dxfId="565" priority="528" operator="greaterThan">
      <formula>0</formula>
    </cfRule>
  </conditionalFormatting>
  <conditionalFormatting sqref="O704:BB731">
    <cfRule type="cellIs" dxfId="564" priority="509" operator="equal">
      <formula>7</formula>
    </cfRule>
  </conditionalFormatting>
  <conditionalFormatting sqref="O732:BC732">
    <cfRule type="cellIs" dxfId="563" priority="501" operator="equal">
      <formula>6</formula>
    </cfRule>
    <cfRule type="cellIs" dxfId="562" priority="502" operator="equal">
      <formula>5</formula>
    </cfRule>
    <cfRule type="cellIs" dxfId="561" priority="503" operator="equal">
      <formula>4</formula>
    </cfRule>
    <cfRule type="cellIs" dxfId="560" priority="504" operator="equal">
      <formula>3</formula>
    </cfRule>
    <cfRule type="cellIs" dxfId="559" priority="505" operator="equal">
      <formula>2</formula>
    </cfRule>
    <cfRule type="cellIs" dxfId="558" priority="506" operator="equal">
      <formula>1</formula>
    </cfRule>
  </conditionalFormatting>
  <conditionalFormatting sqref="O732:BB732">
    <cfRule type="cellIs" dxfId="557" priority="507" operator="greaterThan">
      <formula>15</formula>
    </cfRule>
  </conditionalFormatting>
  <conditionalFormatting sqref="BG732">
    <cfRule type="cellIs" dxfId="556" priority="500" operator="equal">
      <formula>3</formula>
    </cfRule>
  </conditionalFormatting>
  <conditionalFormatting sqref="BE732">
    <cfRule type="cellIs" dxfId="555" priority="498" operator="between">
      <formula>11.5</formula>
      <formula>20</formula>
    </cfRule>
  </conditionalFormatting>
  <conditionalFormatting sqref="H732:H733">
    <cfRule type="cellIs" dxfId="554" priority="499" operator="equal">
      <formula>3</formula>
    </cfRule>
  </conditionalFormatting>
  <conditionalFormatting sqref="BL732">
    <cfRule type="expression" dxfId="553" priority="497" stopIfTrue="1">
      <formula>$BL732&gt;$BJ732</formula>
    </cfRule>
  </conditionalFormatting>
  <conditionalFormatting sqref="BL732:BM732 BE732:BJ732 I732:BC732">
    <cfRule type="cellIs" dxfId="552" priority="508" operator="greaterThan">
      <formula>0</formula>
    </cfRule>
  </conditionalFormatting>
  <conditionalFormatting sqref="O732:BB732">
    <cfRule type="cellIs" dxfId="551" priority="496" operator="equal">
      <formula>7</formula>
    </cfRule>
  </conditionalFormatting>
  <conditionalFormatting sqref="O733:BC734">
    <cfRule type="cellIs" dxfId="550" priority="488" operator="equal">
      <formula>6</formula>
    </cfRule>
    <cfRule type="cellIs" dxfId="549" priority="489" operator="equal">
      <formula>5</formula>
    </cfRule>
    <cfRule type="cellIs" dxfId="548" priority="490" operator="equal">
      <formula>4</formula>
    </cfRule>
    <cfRule type="cellIs" dxfId="547" priority="491" operator="equal">
      <formula>3</formula>
    </cfRule>
    <cfRule type="cellIs" dxfId="546" priority="492" operator="equal">
      <formula>2</formula>
    </cfRule>
    <cfRule type="cellIs" dxfId="545" priority="493" operator="equal">
      <formula>1</formula>
    </cfRule>
  </conditionalFormatting>
  <conditionalFormatting sqref="O733:BB734">
    <cfRule type="cellIs" dxfId="544" priority="494" operator="greaterThan">
      <formula>15</formula>
    </cfRule>
  </conditionalFormatting>
  <conditionalFormatting sqref="I733:BC734">
    <cfRule type="cellIs" dxfId="543" priority="495" operator="greaterThan">
      <formula>0</formula>
    </cfRule>
  </conditionalFormatting>
  <conditionalFormatting sqref="O733:BB734">
    <cfRule type="cellIs" dxfId="542" priority="487" operator="equal">
      <formula>7</formula>
    </cfRule>
  </conditionalFormatting>
  <conditionalFormatting sqref="BL733:BL734">
    <cfRule type="expression" dxfId="541" priority="483" stopIfTrue="1">
      <formula>$BL733&gt;$BJ733</formula>
    </cfRule>
  </conditionalFormatting>
  <conditionalFormatting sqref="BG733:BG734">
    <cfRule type="cellIs" dxfId="540" priority="485" operator="equal">
      <formula>3</formula>
    </cfRule>
  </conditionalFormatting>
  <conditionalFormatting sqref="BE733:BE734">
    <cfRule type="cellIs" dxfId="539" priority="484" operator="between">
      <formula>11.5</formula>
      <formula>20</formula>
    </cfRule>
  </conditionalFormatting>
  <conditionalFormatting sqref="BE733:BJ734 BL733:BM734">
    <cfRule type="cellIs" dxfId="538" priority="486" operator="greaterThan">
      <formula>0</formula>
    </cfRule>
  </conditionalFormatting>
  <conditionalFormatting sqref="O704:BB734">
    <cfRule type="cellIs" dxfId="537" priority="481" operator="equal">
      <formula>9</formula>
    </cfRule>
    <cfRule type="cellIs" dxfId="536" priority="482" operator="equal">
      <formula>8</formula>
    </cfRule>
  </conditionalFormatting>
  <conditionalFormatting sqref="O739:BC752 O759:BC766">
    <cfRule type="cellIs" dxfId="535" priority="473" operator="equal">
      <formula>6</formula>
    </cfRule>
    <cfRule type="cellIs" dxfId="534" priority="474" operator="equal">
      <formula>5</formula>
    </cfRule>
    <cfRule type="cellIs" dxfId="533" priority="475" operator="equal">
      <formula>4</formula>
    </cfRule>
    <cfRule type="cellIs" dxfId="532" priority="476" operator="equal">
      <formula>3</formula>
    </cfRule>
    <cfRule type="cellIs" dxfId="531" priority="477" operator="equal">
      <formula>2</formula>
    </cfRule>
    <cfRule type="cellIs" dxfId="530" priority="478" operator="equal">
      <formula>1</formula>
    </cfRule>
  </conditionalFormatting>
  <conditionalFormatting sqref="O739:BB752 O759:BB766">
    <cfRule type="cellIs" dxfId="529" priority="479" operator="greaterThan">
      <formula>15</formula>
    </cfRule>
  </conditionalFormatting>
  <conditionalFormatting sqref="O753:BC758">
    <cfRule type="cellIs" dxfId="528" priority="467" operator="equal">
      <formula>6</formula>
    </cfRule>
    <cfRule type="cellIs" dxfId="527" priority="468" operator="equal">
      <formula>5</formula>
    </cfRule>
    <cfRule type="cellIs" dxfId="526" priority="469" operator="equal">
      <formula>4</formula>
    </cfRule>
    <cfRule type="cellIs" dxfId="525" priority="470" operator="equal">
      <formula>3</formula>
    </cfRule>
    <cfRule type="cellIs" dxfId="524" priority="471" operator="equal">
      <formula>2</formula>
    </cfRule>
    <cfRule type="cellIs" dxfId="523" priority="472" operator="equal">
      <formula>1</formula>
    </cfRule>
  </conditionalFormatting>
  <conditionalFormatting sqref="O753:BB758">
    <cfRule type="cellIs" dxfId="522" priority="466" operator="greaterThan">
      <formula>15</formula>
    </cfRule>
  </conditionalFormatting>
  <conditionalFormatting sqref="BG737:BG766 BG770 H769:H770">
    <cfRule type="cellIs" dxfId="521" priority="465" operator="equal">
      <formula>3</formula>
    </cfRule>
  </conditionalFormatting>
  <conditionalFormatting sqref="BE737:BE766 BE770">
    <cfRule type="cellIs" dxfId="520" priority="463" operator="between">
      <formula>11.5</formula>
      <formula>20</formula>
    </cfRule>
  </conditionalFormatting>
  <conditionalFormatting sqref="H737:H766">
    <cfRule type="cellIs" dxfId="519" priority="464" operator="equal">
      <formula>3</formula>
    </cfRule>
  </conditionalFormatting>
  <conditionalFormatting sqref="BL739:BL766">
    <cfRule type="expression" dxfId="518" priority="462" stopIfTrue="1">
      <formula>$BL739&gt;$BJ739</formula>
    </cfRule>
  </conditionalFormatting>
  <conditionalFormatting sqref="I739:BC766 BE740:BJ758 BL739:BM766 BE739:BG739 BI739:BJ739 BE761:BJ766 BE759:BE760 BG759:BJ760">
    <cfRule type="cellIs" dxfId="517" priority="480" operator="greaterThan">
      <formula>0</formula>
    </cfRule>
  </conditionalFormatting>
  <conditionalFormatting sqref="O739:BB766">
    <cfRule type="cellIs" dxfId="516" priority="461" operator="equal">
      <formula>7</formula>
    </cfRule>
  </conditionalFormatting>
  <conditionalFormatting sqref="O767:BC767">
    <cfRule type="cellIs" dxfId="515" priority="453" operator="equal">
      <formula>6</formula>
    </cfRule>
    <cfRule type="cellIs" dxfId="514" priority="454" operator="equal">
      <formula>5</formula>
    </cfRule>
    <cfRule type="cellIs" dxfId="513" priority="455" operator="equal">
      <formula>4</formula>
    </cfRule>
    <cfRule type="cellIs" dxfId="512" priority="456" operator="equal">
      <formula>3</formula>
    </cfRule>
    <cfRule type="cellIs" dxfId="511" priority="457" operator="equal">
      <formula>2</formula>
    </cfRule>
    <cfRule type="cellIs" dxfId="510" priority="458" operator="equal">
      <formula>1</formula>
    </cfRule>
  </conditionalFormatting>
  <conditionalFormatting sqref="O767:BB767">
    <cfRule type="cellIs" dxfId="509" priority="459" operator="greaterThan">
      <formula>15</formula>
    </cfRule>
  </conditionalFormatting>
  <conditionalFormatting sqref="BG767">
    <cfRule type="cellIs" dxfId="508" priority="452" operator="equal">
      <formula>3</formula>
    </cfRule>
  </conditionalFormatting>
  <conditionalFormatting sqref="BE767">
    <cfRule type="cellIs" dxfId="507" priority="450" operator="between">
      <formula>11.5</formula>
      <formula>20</formula>
    </cfRule>
  </conditionalFormatting>
  <conditionalFormatting sqref="H767:H768">
    <cfRule type="cellIs" dxfId="506" priority="451" operator="equal">
      <formula>3</formula>
    </cfRule>
  </conditionalFormatting>
  <conditionalFormatting sqref="BL767">
    <cfRule type="expression" dxfId="505" priority="449" stopIfTrue="1">
      <formula>$BL767&gt;$BJ767</formula>
    </cfRule>
  </conditionalFormatting>
  <conditionalFormatting sqref="BL767:BM767 BE767:BJ767 I767:BC767">
    <cfRule type="cellIs" dxfId="504" priority="460" operator="greaterThan">
      <formula>0</formula>
    </cfRule>
  </conditionalFormatting>
  <conditionalFormatting sqref="O767:BB767">
    <cfRule type="cellIs" dxfId="503" priority="448" operator="equal">
      <formula>7</formula>
    </cfRule>
  </conditionalFormatting>
  <conditionalFormatting sqref="O768:BC769">
    <cfRule type="cellIs" dxfId="502" priority="440" operator="equal">
      <formula>6</formula>
    </cfRule>
    <cfRule type="cellIs" dxfId="501" priority="441" operator="equal">
      <formula>5</formula>
    </cfRule>
    <cfRule type="cellIs" dxfId="500" priority="442" operator="equal">
      <formula>4</formula>
    </cfRule>
    <cfRule type="cellIs" dxfId="499" priority="443" operator="equal">
      <formula>3</formula>
    </cfRule>
    <cfRule type="cellIs" dxfId="498" priority="444" operator="equal">
      <formula>2</formula>
    </cfRule>
    <cfRule type="cellIs" dxfId="497" priority="445" operator="equal">
      <formula>1</formula>
    </cfRule>
  </conditionalFormatting>
  <conditionalFormatting sqref="O768:BB769">
    <cfRule type="cellIs" dxfId="496" priority="446" operator="greaterThan">
      <formula>15</formula>
    </cfRule>
  </conditionalFormatting>
  <conditionalFormatting sqref="I768:BC769">
    <cfRule type="cellIs" dxfId="495" priority="447" operator="greaterThan">
      <formula>0</formula>
    </cfRule>
  </conditionalFormatting>
  <conditionalFormatting sqref="O768:BB769">
    <cfRule type="cellIs" dxfId="494" priority="439" operator="equal">
      <formula>7</formula>
    </cfRule>
  </conditionalFormatting>
  <conditionalFormatting sqref="BL768:BL769">
    <cfRule type="expression" dxfId="493" priority="435" stopIfTrue="1">
      <formula>$BL768&gt;$BJ768</formula>
    </cfRule>
  </conditionalFormatting>
  <conditionalFormatting sqref="BG768:BG769">
    <cfRule type="cellIs" dxfId="492" priority="437" operator="equal">
      <formula>3</formula>
    </cfRule>
  </conditionalFormatting>
  <conditionalFormatting sqref="BE768:BE769">
    <cfRule type="cellIs" dxfId="491" priority="436" operator="between">
      <formula>11.5</formula>
      <formula>20</formula>
    </cfRule>
  </conditionalFormatting>
  <conditionalFormatting sqref="BE768:BJ769 BL768:BM769">
    <cfRule type="cellIs" dxfId="490" priority="438" operator="greaterThan">
      <formula>0</formula>
    </cfRule>
  </conditionalFormatting>
  <conditionalFormatting sqref="O739:BB769">
    <cfRule type="cellIs" dxfId="489" priority="433" operator="equal">
      <formula>9</formula>
    </cfRule>
    <cfRule type="cellIs" dxfId="488" priority="434" operator="equal">
      <formula>8</formula>
    </cfRule>
  </conditionalFormatting>
  <conditionalFormatting sqref="O774:BC787 O794:BC801">
    <cfRule type="cellIs" dxfId="487" priority="425" operator="equal">
      <formula>6</formula>
    </cfRule>
    <cfRule type="cellIs" dxfId="486" priority="426" operator="equal">
      <formula>5</formula>
    </cfRule>
    <cfRule type="cellIs" dxfId="485" priority="427" operator="equal">
      <formula>4</formula>
    </cfRule>
    <cfRule type="cellIs" dxfId="484" priority="428" operator="equal">
      <formula>3</formula>
    </cfRule>
    <cfRule type="cellIs" dxfId="483" priority="429" operator="equal">
      <formula>2</formula>
    </cfRule>
    <cfRule type="cellIs" dxfId="482" priority="430" operator="equal">
      <formula>1</formula>
    </cfRule>
  </conditionalFormatting>
  <conditionalFormatting sqref="O774:BB787 O794:BB801">
    <cfRule type="cellIs" dxfId="481" priority="431" operator="greaterThan">
      <formula>15</formula>
    </cfRule>
  </conditionalFormatting>
  <conditionalFormatting sqref="O788:BC793">
    <cfRule type="cellIs" dxfId="480" priority="419" operator="equal">
      <formula>6</formula>
    </cfRule>
    <cfRule type="cellIs" dxfId="479" priority="420" operator="equal">
      <formula>5</formula>
    </cfRule>
    <cfRule type="cellIs" dxfId="478" priority="421" operator="equal">
      <formula>4</formula>
    </cfRule>
    <cfRule type="cellIs" dxfId="477" priority="422" operator="equal">
      <formula>3</formula>
    </cfRule>
    <cfRule type="cellIs" dxfId="476" priority="423" operator="equal">
      <formula>2</formula>
    </cfRule>
    <cfRule type="cellIs" dxfId="475" priority="424" operator="equal">
      <formula>1</formula>
    </cfRule>
  </conditionalFormatting>
  <conditionalFormatting sqref="O788:BB793">
    <cfRule type="cellIs" dxfId="474" priority="418" operator="greaterThan">
      <formula>15</formula>
    </cfRule>
  </conditionalFormatting>
  <conditionalFormatting sqref="BG772:BG801 BG805 H804:H805">
    <cfRule type="cellIs" dxfId="473" priority="417" operator="equal">
      <formula>3</formula>
    </cfRule>
  </conditionalFormatting>
  <conditionalFormatting sqref="BE772:BE801 BE805">
    <cfRule type="cellIs" dxfId="472" priority="415" operator="between">
      <formula>11.5</formula>
      <formula>20</formula>
    </cfRule>
  </conditionalFormatting>
  <conditionalFormatting sqref="H772:H801">
    <cfRule type="cellIs" dxfId="471" priority="416" operator="equal">
      <formula>3</formula>
    </cfRule>
  </conditionalFormatting>
  <conditionalFormatting sqref="BL774:BL801">
    <cfRule type="expression" dxfId="470" priority="414" stopIfTrue="1">
      <formula>$BL774&gt;$BJ774</formula>
    </cfRule>
  </conditionalFormatting>
  <conditionalFormatting sqref="I774:BC801 BE775:BJ793 BL774:BM801 BE774:BG774 BI774:BJ774 BE796:BJ801 BE794:BE795 BG794:BJ795">
    <cfRule type="cellIs" dxfId="469" priority="432" operator="greaterThan">
      <formula>0</formula>
    </cfRule>
  </conditionalFormatting>
  <conditionalFormatting sqref="O774:BB801">
    <cfRule type="cellIs" dxfId="468" priority="413" operator="equal">
      <formula>7</formula>
    </cfRule>
  </conditionalFormatting>
  <conditionalFormatting sqref="O802:BC802">
    <cfRule type="cellIs" dxfId="467" priority="405" operator="equal">
      <formula>6</formula>
    </cfRule>
    <cfRule type="cellIs" dxfId="466" priority="406" operator="equal">
      <formula>5</formula>
    </cfRule>
    <cfRule type="cellIs" dxfId="465" priority="407" operator="equal">
      <formula>4</formula>
    </cfRule>
    <cfRule type="cellIs" dxfId="464" priority="408" operator="equal">
      <formula>3</formula>
    </cfRule>
    <cfRule type="cellIs" dxfId="463" priority="409" operator="equal">
      <formula>2</formula>
    </cfRule>
    <cfRule type="cellIs" dxfId="462" priority="410" operator="equal">
      <formula>1</formula>
    </cfRule>
  </conditionalFormatting>
  <conditionalFormatting sqref="O802:BB802">
    <cfRule type="cellIs" dxfId="461" priority="411" operator="greaterThan">
      <formula>15</formula>
    </cfRule>
  </conditionalFormatting>
  <conditionalFormatting sqref="BG802">
    <cfRule type="cellIs" dxfId="460" priority="404" operator="equal">
      <formula>3</formula>
    </cfRule>
  </conditionalFormatting>
  <conditionalFormatting sqref="BE802">
    <cfRule type="cellIs" dxfId="459" priority="402" operator="between">
      <formula>11.5</formula>
      <formula>20</formula>
    </cfRule>
  </conditionalFormatting>
  <conditionalFormatting sqref="H802:H803">
    <cfRule type="cellIs" dxfId="458" priority="403" operator="equal">
      <formula>3</formula>
    </cfRule>
  </conditionalFormatting>
  <conditionalFormatting sqref="BL802">
    <cfRule type="expression" dxfId="457" priority="401" stopIfTrue="1">
      <formula>$BL802&gt;$BJ802</formula>
    </cfRule>
  </conditionalFormatting>
  <conditionalFormatting sqref="BL802:BM802 BE802:BJ802 I802:BC802">
    <cfRule type="cellIs" dxfId="456" priority="412" operator="greaterThan">
      <formula>0</formula>
    </cfRule>
  </conditionalFormatting>
  <conditionalFormatting sqref="O802:BB802">
    <cfRule type="cellIs" dxfId="455" priority="400" operator="equal">
      <formula>7</formula>
    </cfRule>
  </conditionalFormatting>
  <conditionalFormatting sqref="O803:BC804">
    <cfRule type="cellIs" dxfId="454" priority="392" operator="equal">
      <formula>6</formula>
    </cfRule>
    <cfRule type="cellIs" dxfId="453" priority="393" operator="equal">
      <formula>5</formula>
    </cfRule>
    <cfRule type="cellIs" dxfId="452" priority="394" operator="equal">
      <formula>4</formula>
    </cfRule>
    <cfRule type="cellIs" dxfId="451" priority="395" operator="equal">
      <formula>3</formula>
    </cfRule>
    <cfRule type="cellIs" dxfId="450" priority="396" operator="equal">
      <formula>2</formula>
    </cfRule>
    <cfRule type="cellIs" dxfId="449" priority="397" operator="equal">
      <formula>1</formula>
    </cfRule>
  </conditionalFormatting>
  <conditionalFormatting sqref="O803:BB804">
    <cfRule type="cellIs" dxfId="448" priority="398" operator="greaterThan">
      <formula>15</formula>
    </cfRule>
  </conditionalFormatting>
  <conditionalFormatting sqref="I803:BC804">
    <cfRule type="cellIs" dxfId="447" priority="399" operator="greaterThan">
      <formula>0</formula>
    </cfRule>
  </conditionalFormatting>
  <conditionalFormatting sqref="O803:BB804">
    <cfRule type="cellIs" dxfId="446" priority="391" operator="equal">
      <formula>7</formula>
    </cfRule>
  </conditionalFormatting>
  <conditionalFormatting sqref="BL803:BL804">
    <cfRule type="expression" dxfId="445" priority="387" stopIfTrue="1">
      <formula>$BL803&gt;$BJ803</formula>
    </cfRule>
  </conditionalFormatting>
  <conditionalFormatting sqref="BG803:BG804">
    <cfRule type="cellIs" dxfId="444" priority="389" operator="equal">
      <formula>3</formula>
    </cfRule>
  </conditionalFormatting>
  <conditionalFormatting sqref="BE803:BE804">
    <cfRule type="cellIs" dxfId="443" priority="388" operator="between">
      <formula>11.5</formula>
      <formula>20</formula>
    </cfRule>
  </conditionalFormatting>
  <conditionalFormatting sqref="BE803:BJ804 BL803:BM804">
    <cfRule type="cellIs" dxfId="442" priority="390" operator="greaterThan">
      <formula>0</formula>
    </cfRule>
  </conditionalFormatting>
  <conditionalFormatting sqref="O774:BB804">
    <cfRule type="cellIs" dxfId="441" priority="385" operator="equal">
      <formula>9</formula>
    </cfRule>
    <cfRule type="cellIs" dxfId="440" priority="386" operator="equal">
      <formula>8</formula>
    </cfRule>
  </conditionalFormatting>
  <conditionalFormatting sqref="O809:BC822 O829:BC836">
    <cfRule type="cellIs" dxfId="439" priority="377" operator="equal">
      <formula>6</formula>
    </cfRule>
    <cfRule type="cellIs" dxfId="438" priority="378" operator="equal">
      <formula>5</formula>
    </cfRule>
    <cfRule type="cellIs" dxfId="437" priority="379" operator="equal">
      <formula>4</formula>
    </cfRule>
    <cfRule type="cellIs" dxfId="436" priority="380" operator="equal">
      <formula>3</formula>
    </cfRule>
    <cfRule type="cellIs" dxfId="435" priority="381" operator="equal">
      <formula>2</formula>
    </cfRule>
    <cfRule type="cellIs" dxfId="434" priority="382" operator="equal">
      <formula>1</formula>
    </cfRule>
  </conditionalFormatting>
  <conditionalFormatting sqref="O809:BB822 O829:BB836">
    <cfRule type="cellIs" dxfId="433" priority="383" operator="greaterThan">
      <formula>15</formula>
    </cfRule>
  </conditionalFormatting>
  <conditionalFormatting sqref="O823:BC828">
    <cfRule type="cellIs" dxfId="432" priority="371" operator="equal">
      <formula>6</formula>
    </cfRule>
    <cfRule type="cellIs" dxfId="431" priority="372" operator="equal">
      <formula>5</formula>
    </cfRule>
    <cfRule type="cellIs" dxfId="430" priority="373" operator="equal">
      <formula>4</formula>
    </cfRule>
    <cfRule type="cellIs" dxfId="429" priority="374" operator="equal">
      <formula>3</formula>
    </cfRule>
    <cfRule type="cellIs" dxfId="428" priority="375" operator="equal">
      <formula>2</formula>
    </cfRule>
    <cfRule type="cellIs" dxfId="427" priority="376" operator="equal">
      <formula>1</formula>
    </cfRule>
  </conditionalFormatting>
  <conditionalFormatting sqref="O823:BB828">
    <cfRule type="cellIs" dxfId="426" priority="370" operator="greaterThan">
      <formula>15</formula>
    </cfRule>
  </conditionalFormatting>
  <conditionalFormatting sqref="BG807:BG836 BG840 H839:H840">
    <cfRule type="cellIs" dxfId="425" priority="369" operator="equal">
      <formula>3</formula>
    </cfRule>
  </conditionalFormatting>
  <conditionalFormatting sqref="BE807:BE836 BE840">
    <cfRule type="cellIs" dxfId="424" priority="367" operator="between">
      <formula>11.5</formula>
      <formula>20</formula>
    </cfRule>
  </conditionalFormatting>
  <conditionalFormatting sqref="H807:H836">
    <cfRule type="cellIs" dxfId="423" priority="368" operator="equal">
      <formula>3</formula>
    </cfRule>
  </conditionalFormatting>
  <conditionalFormatting sqref="BL809:BL836">
    <cfRule type="expression" dxfId="422" priority="366" stopIfTrue="1">
      <formula>$BL809&gt;$BJ809</formula>
    </cfRule>
  </conditionalFormatting>
  <conditionalFormatting sqref="I809:BC836 BE810:BJ828 BL809:BM836 BE809:BG809 BI809:BJ809 BE831:BJ836 BE829:BE830 BG829:BJ830">
    <cfRule type="cellIs" dxfId="421" priority="384" operator="greaterThan">
      <formula>0</formula>
    </cfRule>
  </conditionalFormatting>
  <conditionalFormatting sqref="O809:BB836">
    <cfRule type="cellIs" dxfId="420" priority="365" operator="equal">
      <formula>7</formula>
    </cfRule>
  </conditionalFormatting>
  <conditionalFormatting sqref="O837:BC837">
    <cfRule type="cellIs" dxfId="419" priority="357" operator="equal">
      <formula>6</formula>
    </cfRule>
    <cfRule type="cellIs" dxfId="418" priority="358" operator="equal">
      <formula>5</formula>
    </cfRule>
    <cfRule type="cellIs" dxfId="417" priority="359" operator="equal">
      <formula>4</formula>
    </cfRule>
    <cfRule type="cellIs" dxfId="416" priority="360" operator="equal">
      <formula>3</formula>
    </cfRule>
    <cfRule type="cellIs" dxfId="415" priority="361" operator="equal">
      <formula>2</formula>
    </cfRule>
    <cfRule type="cellIs" dxfId="414" priority="362" operator="equal">
      <formula>1</formula>
    </cfRule>
  </conditionalFormatting>
  <conditionalFormatting sqref="O837:BB837">
    <cfRule type="cellIs" dxfId="413" priority="363" operator="greaterThan">
      <formula>15</formula>
    </cfRule>
  </conditionalFormatting>
  <conditionalFormatting sqref="BG837">
    <cfRule type="cellIs" dxfId="412" priority="356" operator="equal">
      <formula>3</formula>
    </cfRule>
  </conditionalFormatting>
  <conditionalFormatting sqref="BE837">
    <cfRule type="cellIs" dxfId="411" priority="354" operator="between">
      <formula>11.5</formula>
      <formula>20</formula>
    </cfRule>
  </conditionalFormatting>
  <conditionalFormatting sqref="H837:H838">
    <cfRule type="cellIs" dxfId="410" priority="355" operator="equal">
      <formula>3</formula>
    </cfRule>
  </conditionalFormatting>
  <conditionalFormatting sqref="BL837">
    <cfRule type="expression" dxfId="409" priority="353" stopIfTrue="1">
      <formula>$BL837&gt;$BJ837</formula>
    </cfRule>
  </conditionalFormatting>
  <conditionalFormatting sqref="BL837:BM837 BE837:BJ837 I837:BC837">
    <cfRule type="cellIs" dxfId="408" priority="364" operator="greaterThan">
      <formula>0</formula>
    </cfRule>
  </conditionalFormatting>
  <conditionalFormatting sqref="O837:BB837">
    <cfRule type="cellIs" dxfId="407" priority="352" operator="equal">
      <formula>7</formula>
    </cfRule>
  </conditionalFormatting>
  <conditionalFormatting sqref="O838:BC839">
    <cfRule type="cellIs" dxfId="406" priority="344" operator="equal">
      <formula>6</formula>
    </cfRule>
    <cfRule type="cellIs" dxfId="405" priority="345" operator="equal">
      <formula>5</formula>
    </cfRule>
    <cfRule type="cellIs" dxfId="404" priority="346" operator="equal">
      <formula>4</formula>
    </cfRule>
    <cfRule type="cellIs" dxfId="403" priority="347" operator="equal">
      <formula>3</formula>
    </cfRule>
    <cfRule type="cellIs" dxfId="402" priority="348" operator="equal">
      <formula>2</formula>
    </cfRule>
    <cfRule type="cellIs" dxfId="401" priority="349" operator="equal">
      <formula>1</formula>
    </cfRule>
  </conditionalFormatting>
  <conditionalFormatting sqref="O838:BB839">
    <cfRule type="cellIs" dxfId="400" priority="350" operator="greaterThan">
      <formula>15</formula>
    </cfRule>
  </conditionalFormatting>
  <conditionalFormatting sqref="I838:BC839">
    <cfRule type="cellIs" dxfId="399" priority="351" operator="greaterThan">
      <formula>0</formula>
    </cfRule>
  </conditionalFormatting>
  <conditionalFormatting sqref="O838:BB839">
    <cfRule type="cellIs" dxfId="398" priority="343" operator="equal">
      <formula>7</formula>
    </cfRule>
  </conditionalFormatting>
  <conditionalFormatting sqref="BL838:BL839">
    <cfRule type="expression" dxfId="397" priority="339" stopIfTrue="1">
      <formula>$BL838&gt;$BJ838</formula>
    </cfRule>
  </conditionalFormatting>
  <conditionalFormatting sqref="BG838:BG839">
    <cfRule type="cellIs" dxfId="396" priority="341" operator="equal">
      <formula>3</formula>
    </cfRule>
  </conditionalFormatting>
  <conditionalFormatting sqref="BE838:BE839">
    <cfRule type="cellIs" dxfId="395" priority="340" operator="between">
      <formula>11.5</formula>
      <formula>20</formula>
    </cfRule>
  </conditionalFormatting>
  <conditionalFormatting sqref="BE838:BJ839 BL838:BM839">
    <cfRule type="cellIs" dxfId="394" priority="342" operator="greaterThan">
      <formula>0</formula>
    </cfRule>
  </conditionalFormatting>
  <conditionalFormatting sqref="O809:BB839">
    <cfRule type="cellIs" dxfId="393" priority="337" operator="equal">
      <formula>9</formula>
    </cfRule>
    <cfRule type="cellIs" dxfId="392" priority="338" operator="equal">
      <formula>8</formula>
    </cfRule>
  </conditionalFormatting>
  <conditionalFormatting sqref="O844:BC857 O864:BC871">
    <cfRule type="cellIs" dxfId="391" priority="329" operator="equal">
      <formula>6</formula>
    </cfRule>
    <cfRule type="cellIs" dxfId="390" priority="330" operator="equal">
      <formula>5</formula>
    </cfRule>
    <cfRule type="cellIs" dxfId="389" priority="331" operator="equal">
      <formula>4</formula>
    </cfRule>
    <cfRule type="cellIs" dxfId="388" priority="332" operator="equal">
      <formula>3</formula>
    </cfRule>
    <cfRule type="cellIs" dxfId="387" priority="333" operator="equal">
      <formula>2</formula>
    </cfRule>
    <cfRule type="cellIs" dxfId="386" priority="334" operator="equal">
      <formula>1</formula>
    </cfRule>
  </conditionalFormatting>
  <conditionalFormatting sqref="O844:BB857 O864:BB871">
    <cfRule type="cellIs" dxfId="385" priority="335" operator="greaterThan">
      <formula>15</formula>
    </cfRule>
  </conditionalFormatting>
  <conditionalFormatting sqref="O858:BC863">
    <cfRule type="cellIs" dxfId="384" priority="323" operator="equal">
      <formula>6</formula>
    </cfRule>
    <cfRule type="cellIs" dxfId="383" priority="324" operator="equal">
      <formula>5</formula>
    </cfRule>
    <cfRule type="cellIs" dxfId="382" priority="325" operator="equal">
      <formula>4</formula>
    </cfRule>
    <cfRule type="cellIs" dxfId="381" priority="326" operator="equal">
      <formula>3</formula>
    </cfRule>
    <cfRule type="cellIs" dxfId="380" priority="327" operator="equal">
      <formula>2</formula>
    </cfRule>
    <cfRule type="cellIs" dxfId="379" priority="328" operator="equal">
      <formula>1</formula>
    </cfRule>
  </conditionalFormatting>
  <conditionalFormatting sqref="O858:BB863">
    <cfRule type="cellIs" dxfId="378" priority="322" operator="greaterThan">
      <formula>15</formula>
    </cfRule>
  </conditionalFormatting>
  <conditionalFormatting sqref="BG842:BG871 BG875 H874:H875">
    <cfRule type="cellIs" dxfId="377" priority="321" operator="equal">
      <formula>3</formula>
    </cfRule>
  </conditionalFormatting>
  <conditionalFormatting sqref="BE842:BE871 BE875">
    <cfRule type="cellIs" dxfId="376" priority="319" operator="between">
      <formula>11.5</formula>
      <formula>20</formula>
    </cfRule>
  </conditionalFormatting>
  <conditionalFormatting sqref="H842:H871">
    <cfRule type="cellIs" dxfId="375" priority="320" operator="equal">
      <formula>3</formula>
    </cfRule>
  </conditionalFormatting>
  <conditionalFormatting sqref="BL844:BL871">
    <cfRule type="expression" dxfId="374" priority="318" stopIfTrue="1">
      <formula>$BL844&gt;$BJ844</formula>
    </cfRule>
  </conditionalFormatting>
  <conditionalFormatting sqref="I844:BC871 BE845:BJ863 BL844:BM871 BE844:BG844 BI844:BJ844 BE866:BJ871 BE864:BE865 BG864:BJ865">
    <cfRule type="cellIs" dxfId="373" priority="336" operator="greaterThan">
      <formula>0</formula>
    </cfRule>
  </conditionalFormatting>
  <conditionalFormatting sqref="O844:BB871">
    <cfRule type="cellIs" dxfId="372" priority="317" operator="equal">
      <formula>7</formula>
    </cfRule>
  </conditionalFormatting>
  <conditionalFormatting sqref="O872:BC872">
    <cfRule type="cellIs" dxfId="371" priority="309" operator="equal">
      <formula>6</formula>
    </cfRule>
    <cfRule type="cellIs" dxfId="370" priority="310" operator="equal">
      <formula>5</formula>
    </cfRule>
    <cfRule type="cellIs" dxfId="369" priority="311" operator="equal">
      <formula>4</formula>
    </cfRule>
    <cfRule type="cellIs" dxfId="368" priority="312" operator="equal">
      <formula>3</formula>
    </cfRule>
    <cfRule type="cellIs" dxfId="367" priority="313" operator="equal">
      <formula>2</formula>
    </cfRule>
    <cfRule type="cellIs" dxfId="366" priority="314" operator="equal">
      <formula>1</formula>
    </cfRule>
  </conditionalFormatting>
  <conditionalFormatting sqref="O872:BB872">
    <cfRule type="cellIs" dxfId="365" priority="315" operator="greaterThan">
      <formula>15</formula>
    </cfRule>
  </conditionalFormatting>
  <conditionalFormatting sqref="BG872">
    <cfRule type="cellIs" dxfId="364" priority="308" operator="equal">
      <formula>3</formula>
    </cfRule>
  </conditionalFormatting>
  <conditionalFormatting sqref="BE872">
    <cfRule type="cellIs" dxfId="363" priority="306" operator="between">
      <formula>11.5</formula>
      <formula>20</formula>
    </cfRule>
  </conditionalFormatting>
  <conditionalFormatting sqref="H872:H873">
    <cfRule type="cellIs" dxfId="362" priority="307" operator="equal">
      <formula>3</formula>
    </cfRule>
  </conditionalFormatting>
  <conditionalFormatting sqref="BL872">
    <cfRule type="expression" dxfId="361" priority="305" stopIfTrue="1">
      <formula>$BL872&gt;$BJ872</formula>
    </cfRule>
  </conditionalFormatting>
  <conditionalFormatting sqref="BL872:BM872 BE872:BJ872 I872:BC872">
    <cfRule type="cellIs" dxfId="360" priority="316" operator="greaterThan">
      <formula>0</formula>
    </cfRule>
  </conditionalFormatting>
  <conditionalFormatting sqref="O872:BB872">
    <cfRule type="cellIs" dxfId="359" priority="304" operator="equal">
      <formula>7</formula>
    </cfRule>
  </conditionalFormatting>
  <conditionalFormatting sqref="O873:BC874">
    <cfRule type="cellIs" dxfId="358" priority="296" operator="equal">
      <formula>6</formula>
    </cfRule>
    <cfRule type="cellIs" dxfId="357" priority="297" operator="equal">
      <formula>5</formula>
    </cfRule>
    <cfRule type="cellIs" dxfId="356" priority="298" operator="equal">
      <formula>4</formula>
    </cfRule>
    <cfRule type="cellIs" dxfId="355" priority="299" operator="equal">
      <formula>3</formula>
    </cfRule>
    <cfRule type="cellIs" dxfId="354" priority="300" operator="equal">
      <formula>2</formula>
    </cfRule>
    <cfRule type="cellIs" dxfId="353" priority="301" operator="equal">
      <formula>1</formula>
    </cfRule>
  </conditionalFormatting>
  <conditionalFormatting sqref="O873:BB874">
    <cfRule type="cellIs" dxfId="352" priority="302" operator="greaterThan">
      <formula>15</formula>
    </cfRule>
  </conditionalFormatting>
  <conditionalFormatting sqref="I873:BC874">
    <cfRule type="cellIs" dxfId="351" priority="303" operator="greaterThan">
      <formula>0</formula>
    </cfRule>
  </conditionalFormatting>
  <conditionalFormatting sqref="O873:BB874">
    <cfRule type="cellIs" dxfId="350" priority="295" operator="equal">
      <formula>7</formula>
    </cfRule>
  </conditionalFormatting>
  <conditionalFormatting sqref="BL873:BL874">
    <cfRule type="expression" dxfId="349" priority="291" stopIfTrue="1">
      <formula>$BL873&gt;$BJ873</formula>
    </cfRule>
  </conditionalFormatting>
  <conditionalFormatting sqref="BG873:BG874">
    <cfRule type="cellIs" dxfId="348" priority="293" operator="equal">
      <formula>3</formula>
    </cfRule>
  </conditionalFormatting>
  <conditionalFormatting sqref="BE873:BE874">
    <cfRule type="cellIs" dxfId="347" priority="292" operator="between">
      <formula>11.5</formula>
      <formula>20</formula>
    </cfRule>
  </conditionalFormatting>
  <conditionalFormatting sqref="BE873:BJ874 BL873:BM874">
    <cfRule type="cellIs" dxfId="346" priority="294" operator="greaterThan">
      <formula>0</formula>
    </cfRule>
  </conditionalFormatting>
  <conditionalFormatting sqref="O844:BB874">
    <cfRule type="cellIs" dxfId="345" priority="289" operator="equal">
      <formula>9</formula>
    </cfRule>
    <cfRule type="cellIs" dxfId="344" priority="290" operator="equal">
      <formula>8</formula>
    </cfRule>
  </conditionalFormatting>
  <conditionalFormatting sqref="O879:BC892 O899:BC906">
    <cfRule type="cellIs" dxfId="343" priority="281" operator="equal">
      <formula>6</formula>
    </cfRule>
    <cfRule type="cellIs" dxfId="342" priority="282" operator="equal">
      <formula>5</formula>
    </cfRule>
    <cfRule type="cellIs" dxfId="341" priority="283" operator="equal">
      <formula>4</formula>
    </cfRule>
    <cfRule type="cellIs" dxfId="340" priority="284" operator="equal">
      <formula>3</formula>
    </cfRule>
    <cfRule type="cellIs" dxfId="339" priority="285" operator="equal">
      <formula>2</formula>
    </cfRule>
    <cfRule type="cellIs" dxfId="338" priority="286" operator="equal">
      <formula>1</formula>
    </cfRule>
  </conditionalFormatting>
  <conditionalFormatting sqref="O879:BB892 O899:BB906">
    <cfRule type="cellIs" dxfId="337" priority="287" operator="greaterThan">
      <formula>15</formula>
    </cfRule>
  </conditionalFormatting>
  <conditionalFormatting sqref="O893:BC898">
    <cfRule type="cellIs" dxfId="336" priority="275" operator="equal">
      <formula>6</formula>
    </cfRule>
    <cfRule type="cellIs" dxfId="335" priority="276" operator="equal">
      <formula>5</formula>
    </cfRule>
    <cfRule type="cellIs" dxfId="334" priority="277" operator="equal">
      <formula>4</formula>
    </cfRule>
    <cfRule type="cellIs" dxfId="333" priority="278" operator="equal">
      <formula>3</formula>
    </cfRule>
    <cfRule type="cellIs" dxfId="332" priority="279" operator="equal">
      <formula>2</formula>
    </cfRule>
    <cfRule type="cellIs" dxfId="331" priority="280" operator="equal">
      <formula>1</formula>
    </cfRule>
  </conditionalFormatting>
  <conditionalFormatting sqref="O893:BB898">
    <cfRule type="cellIs" dxfId="330" priority="274" operator="greaterThan">
      <formula>15</formula>
    </cfRule>
  </conditionalFormatting>
  <conditionalFormatting sqref="BG877:BG906 BG910 H909:H910">
    <cfRule type="cellIs" dxfId="329" priority="273" operator="equal">
      <formula>3</formula>
    </cfRule>
  </conditionalFormatting>
  <conditionalFormatting sqref="BE877:BE906 BE910">
    <cfRule type="cellIs" dxfId="328" priority="271" operator="between">
      <formula>11.5</formula>
      <formula>20</formula>
    </cfRule>
  </conditionalFormatting>
  <conditionalFormatting sqref="H877:H906">
    <cfRule type="cellIs" dxfId="327" priority="272" operator="equal">
      <formula>3</formula>
    </cfRule>
  </conditionalFormatting>
  <conditionalFormatting sqref="BL879:BL906">
    <cfRule type="expression" dxfId="326" priority="270" stopIfTrue="1">
      <formula>$BL879&gt;$BJ879</formula>
    </cfRule>
  </conditionalFormatting>
  <conditionalFormatting sqref="I879:BC906 BE880:BJ898 BL879:BM906 BE879:BG879 BI879:BJ879 BE901:BJ906 BE899:BE900 BG899:BJ900">
    <cfRule type="cellIs" dxfId="325" priority="288" operator="greaterThan">
      <formula>0</formula>
    </cfRule>
  </conditionalFormatting>
  <conditionalFormatting sqref="O879:BB906">
    <cfRule type="cellIs" dxfId="324" priority="269" operator="equal">
      <formula>7</formula>
    </cfRule>
  </conditionalFormatting>
  <conditionalFormatting sqref="O907:BC907">
    <cfRule type="cellIs" dxfId="323" priority="261" operator="equal">
      <formula>6</formula>
    </cfRule>
    <cfRule type="cellIs" dxfId="322" priority="262" operator="equal">
      <formula>5</formula>
    </cfRule>
    <cfRule type="cellIs" dxfId="321" priority="263" operator="equal">
      <formula>4</formula>
    </cfRule>
    <cfRule type="cellIs" dxfId="320" priority="264" operator="equal">
      <formula>3</formula>
    </cfRule>
    <cfRule type="cellIs" dxfId="319" priority="265" operator="equal">
      <formula>2</formula>
    </cfRule>
    <cfRule type="cellIs" dxfId="318" priority="266" operator="equal">
      <formula>1</formula>
    </cfRule>
  </conditionalFormatting>
  <conditionalFormatting sqref="O907:BB907">
    <cfRule type="cellIs" dxfId="317" priority="267" operator="greaterThan">
      <formula>15</formula>
    </cfRule>
  </conditionalFormatting>
  <conditionalFormatting sqref="BG907">
    <cfRule type="cellIs" dxfId="316" priority="260" operator="equal">
      <formula>3</formula>
    </cfRule>
  </conditionalFormatting>
  <conditionalFormatting sqref="BE907">
    <cfRule type="cellIs" dxfId="315" priority="258" operator="between">
      <formula>11.5</formula>
      <formula>20</formula>
    </cfRule>
  </conditionalFormatting>
  <conditionalFormatting sqref="H907:H908">
    <cfRule type="cellIs" dxfId="314" priority="259" operator="equal">
      <formula>3</formula>
    </cfRule>
  </conditionalFormatting>
  <conditionalFormatting sqref="BL907">
    <cfRule type="expression" dxfId="313" priority="257" stopIfTrue="1">
      <formula>$BL907&gt;$BJ907</formula>
    </cfRule>
  </conditionalFormatting>
  <conditionalFormatting sqref="BL907:BM907 BE907:BJ907 I907:BC907">
    <cfRule type="cellIs" dxfId="312" priority="268" operator="greaterThan">
      <formula>0</formula>
    </cfRule>
  </conditionalFormatting>
  <conditionalFormatting sqref="O907:BB907">
    <cfRule type="cellIs" dxfId="311" priority="256" operator="equal">
      <formula>7</formula>
    </cfRule>
  </conditionalFormatting>
  <conditionalFormatting sqref="O908:BC909">
    <cfRule type="cellIs" dxfId="310" priority="248" operator="equal">
      <formula>6</formula>
    </cfRule>
    <cfRule type="cellIs" dxfId="309" priority="249" operator="equal">
      <formula>5</formula>
    </cfRule>
    <cfRule type="cellIs" dxfId="308" priority="250" operator="equal">
      <formula>4</formula>
    </cfRule>
    <cfRule type="cellIs" dxfId="307" priority="251" operator="equal">
      <formula>3</formula>
    </cfRule>
    <cfRule type="cellIs" dxfId="306" priority="252" operator="equal">
      <formula>2</formula>
    </cfRule>
    <cfRule type="cellIs" dxfId="305" priority="253" operator="equal">
      <formula>1</formula>
    </cfRule>
  </conditionalFormatting>
  <conditionalFormatting sqref="O908:BB909">
    <cfRule type="cellIs" dxfId="304" priority="254" operator="greaterThan">
      <formula>15</formula>
    </cfRule>
  </conditionalFormatting>
  <conditionalFormatting sqref="I908:BC909">
    <cfRule type="cellIs" dxfId="303" priority="255" operator="greaterThan">
      <formula>0</formula>
    </cfRule>
  </conditionalFormatting>
  <conditionalFormatting sqref="O908:BB909">
    <cfRule type="cellIs" dxfId="302" priority="247" operator="equal">
      <formula>7</formula>
    </cfRule>
  </conditionalFormatting>
  <conditionalFormatting sqref="BL908:BL909">
    <cfRule type="expression" dxfId="301" priority="243" stopIfTrue="1">
      <formula>$BL908&gt;$BJ908</formula>
    </cfRule>
  </conditionalFormatting>
  <conditionalFormatting sqref="BG908:BG909">
    <cfRule type="cellIs" dxfId="300" priority="245" operator="equal">
      <formula>3</formula>
    </cfRule>
  </conditionalFormatting>
  <conditionalFormatting sqref="BE908:BE909">
    <cfRule type="cellIs" dxfId="299" priority="244" operator="between">
      <formula>11.5</formula>
      <formula>20</formula>
    </cfRule>
  </conditionalFormatting>
  <conditionalFormatting sqref="BE908:BJ909 BL908:BM909">
    <cfRule type="cellIs" dxfId="298" priority="246" operator="greaterThan">
      <formula>0</formula>
    </cfRule>
  </conditionalFormatting>
  <conditionalFormatting sqref="O879:BB909">
    <cfRule type="cellIs" dxfId="297" priority="241" operator="equal">
      <formula>9</formula>
    </cfRule>
    <cfRule type="cellIs" dxfId="296" priority="242" operator="equal">
      <formula>8</formula>
    </cfRule>
  </conditionalFormatting>
  <conditionalFormatting sqref="O914:BC927 O934:BC941">
    <cfRule type="cellIs" dxfId="295" priority="233" operator="equal">
      <formula>6</formula>
    </cfRule>
    <cfRule type="cellIs" dxfId="294" priority="234" operator="equal">
      <formula>5</formula>
    </cfRule>
    <cfRule type="cellIs" dxfId="293" priority="235" operator="equal">
      <formula>4</formula>
    </cfRule>
    <cfRule type="cellIs" dxfId="292" priority="236" operator="equal">
      <formula>3</formula>
    </cfRule>
    <cfRule type="cellIs" dxfId="291" priority="237" operator="equal">
      <formula>2</formula>
    </cfRule>
    <cfRule type="cellIs" dxfId="290" priority="238" operator="equal">
      <formula>1</formula>
    </cfRule>
  </conditionalFormatting>
  <conditionalFormatting sqref="O914:BB927 O934:BB941">
    <cfRule type="cellIs" dxfId="289" priority="239" operator="greaterThan">
      <formula>15</formula>
    </cfRule>
  </conditionalFormatting>
  <conditionalFormatting sqref="O928:BC933">
    <cfRule type="cellIs" dxfId="288" priority="227" operator="equal">
      <formula>6</formula>
    </cfRule>
    <cfRule type="cellIs" dxfId="287" priority="228" operator="equal">
      <formula>5</formula>
    </cfRule>
    <cfRule type="cellIs" dxfId="286" priority="229" operator="equal">
      <formula>4</formula>
    </cfRule>
    <cfRule type="cellIs" dxfId="285" priority="230" operator="equal">
      <formula>3</formula>
    </cfRule>
    <cfRule type="cellIs" dxfId="284" priority="231" operator="equal">
      <formula>2</formula>
    </cfRule>
    <cfRule type="cellIs" dxfId="283" priority="232" operator="equal">
      <formula>1</formula>
    </cfRule>
  </conditionalFormatting>
  <conditionalFormatting sqref="O928:BB933">
    <cfRule type="cellIs" dxfId="282" priority="226" operator="greaterThan">
      <formula>15</formula>
    </cfRule>
  </conditionalFormatting>
  <conditionalFormatting sqref="BG912:BG941 BG945 H944:H945">
    <cfRule type="cellIs" dxfId="281" priority="225" operator="equal">
      <formula>3</formula>
    </cfRule>
  </conditionalFormatting>
  <conditionalFormatting sqref="BE912:BE941 BE945">
    <cfRule type="cellIs" dxfId="280" priority="223" operator="between">
      <formula>11.5</formula>
      <formula>20</formula>
    </cfRule>
  </conditionalFormatting>
  <conditionalFormatting sqref="H912:H941">
    <cfRule type="cellIs" dxfId="279" priority="224" operator="equal">
      <formula>3</formula>
    </cfRule>
  </conditionalFormatting>
  <conditionalFormatting sqref="BL914:BL941">
    <cfRule type="expression" dxfId="278" priority="222" stopIfTrue="1">
      <formula>$BL914&gt;$BJ914</formula>
    </cfRule>
  </conditionalFormatting>
  <conditionalFormatting sqref="I914:BC941 BE915:BJ933 BL914:BM941 BE914:BG914 BI914:BJ914 BE936:BJ941 BE934:BE935 BG934:BJ935">
    <cfRule type="cellIs" dxfId="277" priority="240" operator="greaterThan">
      <formula>0</formula>
    </cfRule>
  </conditionalFormatting>
  <conditionalFormatting sqref="O914:BB941">
    <cfRule type="cellIs" dxfId="276" priority="221" operator="equal">
      <formula>7</formula>
    </cfRule>
  </conditionalFormatting>
  <conditionalFormatting sqref="O942:BC942">
    <cfRule type="cellIs" dxfId="275" priority="213" operator="equal">
      <formula>6</formula>
    </cfRule>
    <cfRule type="cellIs" dxfId="274" priority="214" operator="equal">
      <formula>5</formula>
    </cfRule>
    <cfRule type="cellIs" dxfId="273" priority="215" operator="equal">
      <formula>4</formula>
    </cfRule>
    <cfRule type="cellIs" dxfId="272" priority="216" operator="equal">
      <formula>3</formula>
    </cfRule>
    <cfRule type="cellIs" dxfId="271" priority="217" operator="equal">
      <formula>2</formula>
    </cfRule>
    <cfRule type="cellIs" dxfId="270" priority="218" operator="equal">
      <formula>1</formula>
    </cfRule>
  </conditionalFormatting>
  <conditionalFormatting sqref="O942:BB942">
    <cfRule type="cellIs" dxfId="269" priority="219" operator="greaterThan">
      <formula>15</formula>
    </cfRule>
  </conditionalFormatting>
  <conditionalFormatting sqref="BG942">
    <cfRule type="cellIs" dxfId="268" priority="212" operator="equal">
      <formula>3</formula>
    </cfRule>
  </conditionalFormatting>
  <conditionalFormatting sqref="BE942">
    <cfRule type="cellIs" dxfId="267" priority="210" operator="between">
      <formula>11.5</formula>
      <formula>20</formula>
    </cfRule>
  </conditionalFormatting>
  <conditionalFormatting sqref="H942:H943">
    <cfRule type="cellIs" dxfId="266" priority="211" operator="equal">
      <formula>3</formula>
    </cfRule>
  </conditionalFormatting>
  <conditionalFormatting sqref="BL942">
    <cfRule type="expression" dxfId="265" priority="209" stopIfTrue="1">
      <formula>$BL942&gt;$BJ942</formula>
    </cfRule>
  </conditionalFormatting>
  <conditionalFormatting sqref="BL942:BM942 BE942:BJ942 I942:BC942">
    <cfRule type="cellIs" dxfId="264" priority="220" operator="greaterThan">
      <formula>0</formula>
    </cfRule>
  </conditionalFormatting>
  <conditionalFormatting sqref="O942:BB942">
    <cfRule type="cellIs" dxfId="263" priority="208" operator="equal">
      <formula>7</formula>
    </cfRule>
  </conditionalFormatting>
  <conditionalFormatting sqref="O943:BC944">
    <cfRule type="cellIs" dxfId="262" priority="200" operator="equal">
      <formula>6</formula>
    </cfRule>
    <cfRule type="cellIs" dxfId="261" priority="201" operator="equal">
      <formula>5</formula>
    </cfRule>
    <cfRule type="cellIs" dxfId="260" priority="202" operator="equal">
      <formula>4</formula>
    </cfRule>
    <cfRule type="cellIs" dxfId="259" priority="203" operator="equal">
      <formula>3</formula>
    </cfRule>
    <cfRule type="cellIs" dxfId="258" priority="204" operator="equal">
      <formula>2</formula>
    </cfRule>
    <cfRule type="cellIs" dxfId="257" priority="205" operator="equal">
      <formula>1</formula>
    </cfRule>
  </conditionalFormatting>
  <conditionalFormatting sqref="O943:BB944">
    <cfRule type="cellIs" dxfId="256" priority="206" operator="greaterThan">
      <formula>15</formula>
    </cfRule>
  </conditionalFormatting>
  <conditionalFormatting sqref="I943:BC944">
    <cfRule type="cellIs" dxfId="255" priority="207" operator="greaterThan">
      <formula>0</formula>
    </cfRule>
  </conditionalFormatting>
  <conditionalFormatting sqref="O943:BB944">
    <cfRule type="cellIs" dxfId="254" priority="199" operator="equal">
      <formula>7</formula>
    </cfRule>
  </conditionalFormatting>
  <conditionalFormatting sqref="BL943:BL944">
    <cfRule type="expression" dxfId="253" priority="195" stopIfTrue="1">
      <formula>$BL943&gt;$BJ943</formula>
    </cfRule>
  </conditionalFormatting>
  <conditionalFormatting sqref="BG943:BG944">
    <cfRule type="cellIs" dxfId="252" priority="197" operator="equal">
      <formula>3</formula>
    </cfRule>
  </conditionalFormatting>
  <conditionalFormatting sqref="BE943:BE944">
    <cfRule type="cellIs" dxfId="251" priority="196" operator="between">
      <formula>11.5</formula>
      <formula>20</formula>
    </cfRule>
  </conditionalFormatting>
  <conditionalFormatting sqref="BE943:BJ944 BL943:BM944">
    <cfRule type="cellIs" dxfId="250" priority="198" operator="greaterThan">
      <formula>0</formula>
    </cfRule>
  </conditionalFormatting>
  <conditionalFormatting sqref="O914:BB944">
    <cfRule type="cellIs" dxfId="249" priority="193" operator="equal">
      <formula>9</formula>
    </cfRule>
    <cfRule type="cellIs" dxfId="248" priority="194" operator="equal">
      <formula>8</formula>
    </cfRule>
  </conditionalFormatting>
  <conditionalFormatting sqref="O949:BC962 O969:BC976">
    <cfRule type="cellIs" dxfId="247" priority="185" operator="equal">
      <formula>6</formula>
    </cfRule>
    <cfRule type="cellIs" dxfId="246" priority="186" operator="equal">
      <formula>5</formula>
    </cfRule>
    <cfRule type="cellIs" dxfId="245" priority="187" operator="equal">
      <formula>4</formula>
    </cfRule>
    <cfRule type="cellIs" dxfId="244" priority="188" operator="equal">
      <formula>3</formula>
    </cfRule>
    <cfRule type="cellIs" dxfId="243" priority="189" operator="equal">
      <formula>2</formula>
    </cfRule>
    <cfRule type="cellIs" dxfId="242" priority="190" operator="equal">
      <formula>1</formula>
    </cfRule>
  </conditionalFormatting>
  <conditionalFormatting sqref="O949:BB962 O969:BB976">
    <cfRule type="cellIs" dxfId="241" priority="191" operator="greaterThan">
      <formula>15</formula>
    </cfRule>
  </conditionalFormatting>
  <conditionalFormatting sqref="O963:BC968">
    <cfRule type="cellIs" dxfId="240" priority="179" operator="equal">
      <formula>6</formula>
    </cfRule>
    <cfRule type="cellIs" dxfId="239" priority="180" operator="equal">
      <formula>5</formula>
    </cfRule>
    <cfRule type="cellIs" dxfId="238" priority="181" operator="equal">
      <formula>4</formula>
    </cfRule>
    <cfRule type="cellIs" dxfId="237" priority="182" operator="equal">
      <formula>3</formula>
    </cfRule>
    <cfRule type="cellIs" dxfId="236" priority="183" operator="equal">
      <formula>2</formula>
    </cfRule>
    <cfRule type="cellIs" dxfId="235" priority="184" operator="equal">
      <formula>1</formula>
    </cfRule>
  </conditionalFormatting>
  <conditionalFormatting sqref="O963:BB968">
    <cfRule type="cellIs" dxfId="234" priority="178" operator="greaterThan">
      <formula>15</formula>
    </cfRule>
  </conditionalFormatting>
  <conditionalFormatting sqref="BG947:BG976 BG980 H979:H980">
    <cfRule type="cellIs" dxfId="233" priority="177" operator="equal">
      <formula>3</formula>
    </cfRule>
  </conditionalFormatting>
  <conditionalFormatting sqref="BE947:BE976 BE980">
    <cfRule type="cellIs" dxfId="232" priority="175" operator="between">
      <formula>11.5</formula>
      <formula>20</formula>
    </cfRule>
  </conditionalFormatting>
  <conditionalFormatting sqref="H947:H976">
    <cfRule type="cellIs" dxfId="231" priority="176" operator="equal">
      <formula>3</formula>
    </cfRule>
  </conditionalFormatting>
  <conditionalFormatting sqref="BL949:BL976">
    <cfRule type="expression" dxfId="230" priority="174" stopIfTrue="1">
      <formula>$BL949&gt;$BJ949</formula>
    </cfRule>
  </conditionalFormatting>
  <conditionalFormatting sqref="I949:BC976 BE950:BJ968 BL949:BM976 BE949:BG949 BI949:BJ949 BE971:BJ976 BE969:BE970 BG969:BJ970">
    <cfRule type="cellIs" dxfId="229" priority="192" operator="greaterThan">
      <formula>0</formula>
    </cfRule>
  </conditionalFormatting>
  <conditionalFormatting sqref="O949:BB976">
    <cfRule type="cellIs" dxfId="228" priority="173" operator="equal">
      <formula>7</formula>
    </cfRule>
  </conditionalFormatting>
  <conditionalFormatting sqref="O977:BC977">
    <cfRule type="cellIs" dxfId="227" priority="165" operator="equal">
      <formula>6</formula>
    </cfRule>
    <cfRule type="cellIs" dxfId="226" priority="166" operator="equal">
      <formula>5</formula>
    </cfRule>
    <cfRule type="cellIs" dxfId="225" priority="167" operator="equal">
      <formula>4</formula>
    </cfRule>
    <cfRule type="cellIs" dxfId="224" priority="168" operator="equal">
      <formula>3</formula>
    </cfRule>
    <cfRule type="cellIs" dxfId="223" priority="169" operator="equal">
      <formula>2</formula>
    </cfRule>
    <cfRule type="cellIs" dxfId="222" priority="170" operator="equal">
      <formula>1</formula>
    </cfRule>
  </conditionalFormatting>
  <conditionalFormatting sqref="O977:BB977">
    <cfRule type="cellIs" dxfId="221" priority="171" operator="greaterThan">
      <formula>15</formula>
    </cfRule>
  </conditionalFormatting>
  <conditionalFormatting sqref="BG977">
    <cfRule type="cellIs" dxfId="220" priority="164" operator="equal">
      <formula>3</formula>
    </cfRule>
  </conditionalFormatting>
  <conditionalFormatting sqref="BE977">
    <cfRule type="cellIs" dxfId="219" priority="162" operator="between">
      <formula>11.5</formula>
      <formula>20</formula>
    </cfRule>
  </conditionalFormatting>
  <conditionalFormatting sqref="H977:H978">
    <cfRule type="cellIs" dxfId="218" priority="163" operator="equal">
      <formula>3</formula>
    </cfRule>
  </conditionalFormatting>
  <conditionalFormatting sqref="BL977">
    <cfRule type="expression" dxfId="217" priority="161" stopIfTrue="1">
      <formula>$BL977&gt;$BJ977</formula>
    </cfRule>
  </conditionalFormatting>
  <conditionalFormatting sqref="BL977:BM977 BE977:BJ977 I977:BC977">
    <cfRule type="cellIs" dxfId="216" priority="172" operator="greaterThan">
      <formula>0</formula>
    </cfRule>
  </conditionalFormatting>
  <conditionalFormatting sqref="O977:BB977">
    <cfRule type="cellIs" dxfId="215" priority="160" operator="equal">
      <formula>7</formula>
    </cfRule>
  </conditionalFormatting>
  <conditionalFormatting sqref="O978:BC979">
    <cfRule type="cellIs" dxfId="214" priority="152" operator="equal">
      <formula>6</formula>
    </cfRule>
    <cfRule type="cellIs" dxfId="213" priority="153" operator="equal">
      <formula>5</formula>
    </cfRule>
    <cfRule type="cellIs" dxfId="212" priority="154" operator="equal">
      <formula>4</formula>
    </cfRule>
    <cfRule type="cellIs" dxfId="211" priority="155" operator="equal">
      <formula>3</formula>
    </cfRule>
    <cfRule type="cellIs" dxfId="210" priority="156" operator="equal">
      <formula>2</formula>
    </cfRule>
    <cfRule type="cellIs" dxfId="209" priority="157" operator="equal">
      <formula>1</formula>
    </cfRule>
  </conditionalFormatting>
  <conditionalFormatting sqref="O978:BB979">
    <cfRule type="cellIs" dxfId="208" priority="158" operator="greaterThan">
      <formula>15</formula>
    </cfRule>
  </conditionalFormatting>
  <conditionalFormatting sqref="I978:BC979">
    <cfRule type="cellIs" dxfId="207" priority="159" operator="greaterThan">
      <formula>0</formula>
    </cfRule>
  </conditionalFormatting>
  <conditionalFormatting sqref="O978:BB979">
    <cfRule type="cellIs" dxfId="206" priority="151" operator="equal">
      <formula>7</formula>
    </cfRule>
  </conditionalFormatting>
  <conditionalFormatting sqref="BL978:BL979">
    <cfRule type="expression" dxfId="205" priority="147" stopIfTrue="1">
      <formula>$BL978&gt;$BJ978</formula>
    </cfRule>
  </conditionalFormatting>
  <conditionalFormatting sqref="BG978:BG979">
    <cfRule type="cellIs" dxfId="204" priority="149" operator="equal">
      <formula>3</formula>
    </cfRule>
  </conditionalFormatting>
  <conditionalFormatting sqref="BE978:BE979">
    <cfRule type="cellIs" dxfId="203" priority="148" operator="between">
      <formula>11.5</formula>
      <formula>20</formula>
    </cfRule>
  </conditionalFormatting>
  <conditionalFormatting sqref="BE978:BJ979 BL978:BM979">
    <cfRule type="cellIs" dxfId="202" priority="150" operator="greaterThan">
      <formula>0</formula>
    </cfRule>
  </conditionalFormatting>
  <conditionalFormatting sqref="O949:BB979">
    <cfRule type="cellIs" dxfId="201" priority="145" operator="equal">
      <formula>9</formula>
    </cfRule>
    <cfRule type="cellIs" dxfId="200" priority="146" operator="equal">
      <formula>8</formula>
    </cfRule>
  </conditionalFormatting>
  <conditionalFormatting sqref="O984:BC997 O1004:BC1011">
    <cfRule type="cellIs" dxfId="199" priority="137" operator="equal">
      <formula>6</formula>
    </cfRule>
    <cfRule type="cellIs" dxfId="198" priority="138" operator="equal">
      <formula>5</formula>
    </cfRule>
    <cfRule type="cellIs" dxfId="197" priority="139" operator="equal">
      <formula>4</formula>
    </cfRule>
    <cfRule type="cellIs" dxfId="196" priority="140" operator="equal">
      <formula>3</formula>
    </cfRule>
    <cfRule type="cellIs" dxfId="195" priority="141" operator="equal">
      <formula>2</formula>
    </cfRule>
    <cfRule type="cellIs" dxfId="194" priority="142" operator="equal">
      <formula>1</formula>
    </cfRule>
  </conditionalFormatting>
  <conditionalFormatting sqref="O984:BB997 O1004:BB1011">
    <cfRule type="cellIs" dxfId="193" priority="143" operator="greaterThan">
      <formula>15</formula>
    </cfRule>
  </conditionalFormatting>
  <conditionalFormatting sqref="O998:BC1003">
    <cfRule type="cellIs" dxfId="192" priority="131" operator="equal">
      <formula>6</formula>
    </cfRule>
    <cfRule type="cellIs" dxfId="191" priority="132" operator="equal">
      <formula>5</formula>
    </cfRule>
    <cfRule type="cellIs" dxfId="190" priority="133" operator="equal">
      <formula>4</formula>
    </cfRule>
    <cfRule type="cellIs" dxfId="189" priority="134" operator="equal">
      <formula>3</formula>
    </cfRule>
    <cfRule type="cellIs" dxfId="188" priority="135" operator="equal">
      <formula>2</formula>
    </cfRule>
    <cfRule type="cellIs" dxfId="187" priority="136" operator="equal">
      <formula>1</formula>
    </cfRule>
  </conditionalFormatting>
  <conditionalFormatting sqref="O998:BB1003">
    <cfRule type="cellIs" dxfId="186" priority="130" operator="greaterThan">
      <formula>15</formula>
    </cfRule>
  </conditionalFormatting>
  <conditionalFormatting sqref="BG982:BG1011 BG1015 H1014:H1015">
    <cfRule type="cellIs" dxfId="185" priority="129" operator="equal">
      <formula>3</formula>
    </cfRule>
  </conditionalFormatting>
  <conditionalFormatting sqref="BE982:BE1011 BE1015">
    <cfRule type="cellIs" dxfId="184" priority="127" operator="between">
      <formula>11.5</formula>
      <formula>20</formula>
    </cfRule>
  </conditionalFormatting>
  <conditionalFormatting sqref="H982:H1011">
    <cfRule type="cellIs" dxfId="183" priority="128" operator="equal">
      <formula>3</formula>
    </cfRule>
  </conditionalFormatting>
  <conditionalFormatting sqref="BL984:BL1011">
    <cfRule type="expression" dxfId="182" priority="126" stopIfTrue="1">
      <formula>$BL984&gt;$BJ984</formula>
    </cfRule>
  </conditionalFormatting>
  <conditionalFormatting sqref="I984:BC1011 BE985:BJ1003 BL984:BM1011 BE984:BG984 BI984:BJ984 BE1006:BJ1011 BE1004:BE1005 BG1004:BJ1005">
    <cfRule type="cellIs" dxfId="181" priority="144" operator="greaterThan">
      <formula>0</formula>
    </cfRule>
  </conditionalFormatting>
  <conditionalFormatting sqref="O984:BB1011">
    <cfRule type="cellIs" dxfId="180" priority="125" operator="equal">
      <formula>7</formula>
    </cfRule>
  </conditionalFormatting>
  <conditionalFormatting sqref="O1012:BC1012">
    <cfRule type="cellIs" dxfId="179" priority="117" operator="equal">
      <formula>6</formula>
    </cfRule>
    <cfRule type="cellIs" dxfId="178" priority="118" operator="equal">
      <formula>5</formula>
    </cfRule>
    <cfRule type="cellIs" dxfId="177" priority="119" operator="equal">
      <formula>4</formula>
    </cfRule>
    <cfRule type="cellIs" dxfId="176" priority="120" operator="equal">
      <formula>3</formula>
    </cfRule>
    <cfRule type="cellIs" dxfId="175" priority="121" operator="equal">
      <formula>2</formula>
    </cfRule>
    <cfRule type="cellIs" dxfId="174" priority="122" operator="equal">
      <formula>1</formula>
    </cfRule>
  </conditionalFormatting>
  <conditionalFormatting sqref="O1012:BB1012">
    <cfRule type="cellIs" dxfId="173" priority="123" operator="greaterThan">
      <formula>15</formula>
    </cfRule>
  </conditionalFormatting>
  <conditionalFormatting sqref="BG1012">
    <cfRule type="cellIs" dxfId="172" priority="116" operator="equal">
      <formula>3</formula>
    </cfRule>
  </conditionalFormatting>
  <conditionalFormatting sqref="BE1012">
    <cfRule type="cellIs" dxfId="171" priority="114" operator="between">
      <formula>11.5</formula>
      <formula>20</formula>
    </cfRule>
  </conditionalFormatting>
  <conditionalFormatting sqref="H1012:H1013">
    <cfRule type="cellIs" dxfId="170" priority="115" operator="equal">
      <formula>3</formula>
    </cfRule>
  </conditionalFormatting>
  <conditionalFormatting sqref="BL1012">
    <cfRule type="expression" dxfId="169" priority="113" stopIfTrue="1">
      <formula>$BL1012&gt;$BJ1012</formula>
    </cfRule>
  </conditionalFormatting>
  <conditionalFormatting sqref="BL1012:BM1012 BE1012:BJ1012 I1012:BC1012">
    <cfRule type="cellIs" dxfId="168" priority="124" operator="greaterThan">
      <formula>0</formula>
    </cfRule>
  </conditionalFormatting>
  <conditionalFormatting sqref="O1012:BB1012">
    <cfRule type="cellIs" dxfId="167" priority="112" operator="equal">
      <formula>7</formula>
    </cfRule>
  </conditionalFormatting>
  <conditionalFormatting sqref="O1013:BC1014">
    <cfRule type="cellIs" dxfId="166" priority="104" operator="equal">
      <formula>6</formula>
    </cfRule>
    <cfRule type="cellIs" dxfId="165" priority="105" operator="equal">
      <formula>5</formula>
    </cfRule>
    <cfRule type="cellIs" dxfId="164" priority="106" operator="equal">
      <formula>4</formula>
    </cfRule>
    <cfRule type="cellIs" dxfId="163" priority="107" operator="equal">
      <formula>3</formula>
    </cfRule>
    <cfRule type="cellIs" dxfId="162" priority="108" operator="equal">
      <formula>2</formula>
    </cfRule>
    <cfRule type="cellIs" dxfId="161" priority="109" operator="equal">
      <formula>1</formula>
    </cfRule>
  </conditionalFormatting>
  <conditionalFormatting sqref="O1013:BB1014">
    <cfRule type="cellIs" dxfId="160" priority="110" operator="greaterThan">
      <formula>15</formula>
    </cfRule>
  </conditionalFormatting>
  <conditionalFormatting sqref="I1013:BC1014">
    <cfRule type="cellIs" dxfId="159" priority="111" operator="greaterThan">
      <formula>0</formula>
    </cfRule>
  </conditionalFormatting>
  <conditionalFormatting sqref="O1013:BB1014">
    <cfRule type="cellIs" dxfId="158" priority="103" operator="equal">
      <formula>7</formula>
    </cfRule>
  </conditionalFormatting>
  <conditionalFormatting sqref="BL1013:BL1014">
    <cfRule type="expression" dxfId="157" priority="99" stopIfTrue="1">
      <formula>$BL1013&gt;$BJ1013</formula>
    </cfRule>
  </conditionalFormatting>
  <conditionalFormatting sqref="BG1013:BG1014">
    <cfRule type="cellIs" dxfId="156" priority="101" operator="equal">
      <formula>3</formula>
    </cfRule>
  </conditionalFormatting>
  <conditionalFormatting sqref="BE1013:BE1014">
    <cfRule type="cellIs" dxfId="155" priority="100" operator="between">
      <formula>11.5</formula>
      <formula>20</formula>
    </cfRule>
  </conditionalFormatting>
  <conditionalFormatting sqref="BE1013:BJ1014 BL1013:BM1014">
    <cfRule type="cellIs" dxfId="154" priority="102" operator="greaterThan">
      <formula>0</formula>
    </cfRule>
  </conditionalFormatting>
  <conditionalFormatting sqref="O984:BB1014">
    <cfRule type="cellIs" dxfId="153" priority="97" operator="equal">
      <formula>9</formula>
    </cfRule>
    <cfRule type="cellIs" dxfId="152" priority="98" operator="equal">
      <formula>8</formula>
    </cfRule>
  </conditionalFormatting>
  <conditionalFormatting sqref="O1019:BC1032 O1039:BC1046">
    <cfRule type="cellIs" dxfId="151" priority="89" operator="equal">
      <formula>6</formula>
    </cfRule>
    <cfRule type="cellIs" dxfId="150" priority="90" operator="equal">
      <formula>5</formula>
    </cfRule>
    <cfRule type="cellIs" dxfId="149" priority="91" operator="equal">
      <formula>4</formula>
    </cfRule>
    <cfRule type="cellIs" dxfId="148" priority="92" operator="equal">
      <formula>3</formula>
    </cfRule>
    <cfRule type="cellIs" dxfId="147" priority="93" operator="equal">
      <formula>2</formula>
    </cfRule>
    <cfRule type="cellIs" dxfId="146" priority="94" operator="equal">
      <formula>1</formula>
    </cfRule>
  </conditionalFormatting>
  <conditionalFormatting sqref="O1019:BB1032 O1039:BB1046">
    <cfRule type="cellIs" dxfId="145" priority="95" operator="greaterThan">
      <formula>15</formula>
    </cfRule>
  </conditionalFormatting>
  <conditionalFormatting sqref="O1033:BC1038">
    <cfRule type="cellIs" dxfId="144" priority="83" operator="equal">
      <formula>6</formula>
    </cfRule>
    <cfRule type="cellIs" dxfId="143" priority="84" operator="equal">
      <formula>5</formula>
    </cfRule>
    <cfRule type="cellIs" dxfId="142" priority="85" operator="equal">
      <formula>4</formula>
    </cfRule>
    <cfRule type="cellIs" dxfId="141" priority="86" operator="equal">
      <formula>3</formula>
    </cfRule>
    <cfRule type="cellIs" dxfId="140" priority="87" operator="equal">
      <formula>2</formula>
    </cfRule>
    <cfRule type="cellIs" dxfId="139" priority="88" operator="equal">
      <formula>1</formula>
    </cfRule>
  </conditionalFormatting>
  <conditionalFormatting sqref="O1033:BB1038">
    <cfRule type="cellIs" dxfId="138" priority="82" operator="greaterThan">
      <formula>15</formula>
    </cfRule>
  </conditionalFormatting>
  <conditionalFormatting sqref="BG1017:BG1046 BG1050 H1049:H1050">
    <cfRule type="cellIs" dxfId="137" priority="81" operator="equal">
      <formula>3</formula>
    </cfRule>
  </conditionalFormatting>
  <conditionalFormatting sqref="BE1017:BE1046 BE1050">
    <cfRule type="cellIs" dxfId="136" priority="79" operator="between">
      <formula>11.5</formula>
      <formula>20</formula>
    </cfRule>
  </conditionalFormatting>
  <conditionalFormatting sqref="H1017:H1046">
    <cfRule type="cellIs" dxfId="135" priority="80" operator="equal">
      <formula>3</formula>
    </cfRule>
  </conditionalFormatting>
  <conditionalFormatting sqref="BL1019:BL1046">
    <cfRule type="expression" dxfId="134" priority="78" stopIfTrue="1">
      <formula>$BL1019&gt;$BJ1019</formula>
    </cfRule>
  </conditionalFormatting>
  <conditionalFormatting sqref="I1019:BC1046 BE1020:BJ1038 BL1019:BM1046 BE1019:BG1019 BI1019:BJ1019 BE1041:BJ1046 BE1039:BE1040 BG1039:BJ1040">
    <cfRule type="cellIs" dxfId="133" priority="96" operator="greaterThan">
      <formula>0</formula>
    </cfRule>
  </conditionalFormatting>
  <conditionalFormatting sqref="O1019:BB1046">
    <cfRule type="cellIs" dxfId="132" priority="77" operator="equal">
      <formula>7</formula>
    </cfRule>
  </conditionalFormatting>
  <conditionalFormatting sqref="O1047:BC1047">
    <cfRule type="cellIs" dxfId="131" priority="69" operator="equal">
      <formula>6</formula>
    </cfRule>
    <cfRule type="cellIs" dxfId="130" priority="70" operator="equal">
      <formula>5</formula>
    </cfRule>
    <cfRule type="cellIs" dxfId="129" priority="71" operator="equal">
      <formula>4</formula>
    </cfRule>
    <cfRule type="cellIs" dxfId="128" priority="72" operator="equal">
      <formula>3</formula>
    </cfRule>
    <cfRule type="cellIs" dxfId="127" priority="73" operator="equal">
      <formula>2</formula>
    </cfRule>
    <cfRule type="cellIs" dxfId="126" priority="74" operator="equal">
      <formula>1</formula>
    </cfRule>
  </conditionalFormatting>
  <conditionalFormatting sqref="O1047:BB1047">
    <cfRule type="cellIs" dxfId="125" priority="75" operator="greaterThan">
      <formula>15</formula>
    </cfRule>
  </conditionalFormatting>
  <conditionalFormatting sqref="BG1047">
    <cfRule type="cellIs" dxfId="124" priority="68" operator="equal">
      <formula>3</formula>
    </cfRule>
  </conditionalFormatting>
  <conditionalFormatting sqref="BE1047">
    <cfRule type="cellIs" dxfId="123" priority="66" operator="between">
      <formula>11.5</formula>
      <formula>20</formula>
    </cfRule>
  </conditionalFormatting>
  <conditionalFormatting sqref="H1047:H1048">
    <cfRule type="cellIs" dxfId="122" priority="67" operator="equal">
      <formula>3</formula>
    </cfRule>
  </conditionalFormatting>
  <conditionalFormatting sqref="BL1047">
    <cfRule type="expression" dxfId="121" priority="65" stopIfTrue="1">
      <formula>$BL1047&gt;$BJ1047</formula>
    </cfRule>
  </conditionalFormatting>
  <conditionalFormatting sqref="BL1047:BM1047 BE1047:BJ1047 I1047:BC1047">
    <cfRule type="cellIs" dxfId="120" priority="76" operator="greaterThan">
      <formula>0</formula>
    </cfRule>
  </conditionalFormatting>
  <conditionalFormatting sqref="O1047:BB1047">
    <cfRule type="cellIs" dxfId="119" priority="64" operator="equal">
      <formula>7</formula>
    </cfRule>
  </conditionalFormatting>
  <conditionalFormatting sqref="O1048:BC1049">
    <cfRule type="cellIs" dxfId="118" priority="56" operator="equal">
      <formula>6</formula>
    </cfRule>
    <cfRule type="cellIs" dxfId="117" priority="57" operator="equal">
      <formula>5</formula>
    </cfRule>
    <cfRule type="cellIs" dxfId="116" priority="58" operator="equal">
      <formula>4</formula>
    </cfRule>
    <cfRule type="cellIs" dxfId="115" priority="59" operator="equal">
      <formula>3</formula>
    </cfRule>
    <cfRule type="cellIs" dxfId="114" priority="60" operator="equal">
      <formula>2</formula>
    </cfRule>
    <cfRule type="cellIs" dxfId="113" priority="61" operator="equal">
      <formula>1</formula>
    </cfRule>
  </conditionalFormatting>
  <conditionalFormatting sqref="O1048:BB1049">
    <cfRule type="cellIs" dxfId="112" priority="62" operator="greaterThan">
      <formula>15</formula>
    </cfRule>
  </conditionalFormatting>
  <conditionalFormatting sqref="I1048:BC1049">
    <cfRule type="cellIs" dxfId="111" priority="63" operator="greaterThan">
      <formula>0</formula>
    </cfRule>
  </conditionalFormatting>
  <conditionalFormatting sqref="O1048:BB1049">
    <cfRule type="cellIs" dxfId="110" priority="55" operator="equal">
      <formula>7</formula>
    </cfRule>
  </conditionalFormatting>
  <conditionalFormatting sqref="BL1048:BL1049">
    <cfRule type="expression" dxfId="109" priority="51" stopIfTrue="1">
      <formula>$BL1048&gt;$BJ1048</formula>
    </cfRule>
  </conditionalFormatting>
  <conditionalFormatting sqref="BG1048:BG1049">
    <cfRule type="cellIs" dxfId="108" priority="53" operator="equal">
      <formula>3</formula>
    </cfRule>
  </conditionalFormatting>
  <conditionalFormatting sqref="BE1048:BE1049">
    <cfRule type="cellIs" dxfId="107" priority="52" operator="between">
      <formula>11.5</formula>
      <formula>20</formula>
    </cfRule>
  </conditionalFormatting>
  <conditionalFormatting sqref="BE1048:BJ1049 BL1048:BM1049">
    <cfRule type="cellIs" dxfId="106" priority="54" operator="greaterThan">
      <formula>0</formula>
    </cfRule>
  </conditionalFormatting>
  <conditionalFormatting sqref="O1019:BB1049">
    <cfRule type="cellIs" dxfId="105" priority="49" operator="equal">
      <formula>9</formula>
    </cfRule>
    <cfRule type="cellIs" dxfId="104" priority="50" operator="equal">
      <formula>8</formula>
    </cfRule>
  </conditionalFormatting>
  <conditionalFormatting sqref="O1054:BC1067 O1074:BC1081">
    <cfRule type="cellIs" dxfId="103" priority="41" operator="equal">
      <formula>6</formula>
    </cfRule>
    <cfRule type="cellIs" dxfId="102" priority="42" operator="equal">
      <formula>5</formula>
    </cfRule>
    <cfRule type="cellIs" dxfId="101" priority="43" operator="equal">
      <formula>4</formula>
    </cfRule>
    <cfRule type="cellIs" dxfId="100" priority="44" operator="equal">
      <formula>3</formula>
    </cfRule>
    <cfRule type="cellIs" dxfId="99" priority="45" operator="equal">
      <formula>2</formula>
    </cfRule>
    <cfRule type="cellIs" dxfId="98" priority="46" operator="equal">
      <formula>1</formula>
    </cfRule>
  </conditionalFormatting>
  <conditionalFormatting sqref="O1054:BB1067 O1074:BB1081">
    <cfRule type="cellIs" dxfId="97" priority="47" operator="greaterThan">
      <formula>15</formula>
    </cfRule>
  </conditionalFormatting>
  <conditionalFormatting sqref="O1068:BC1073">
    <cfRule type="cellIs" dxfId="96" priority="35" operator="equal">
      <formula>6</formula>
    </cfRule>
    <cfRule type="cellIs" dxfId="95" priority="36" operator="equal">
      <formula>5</formula>
    </cfRule>
    <cfRule type="cellIs" dxfId="94" priority="37" operator="equal">
      <formula>4</formula>
    </cfRule>
    <cfRule type="cellIs" dxfId="93" priority="38" operator="equal">
      <formula>3</formula>
    </cfRule>
    <cfRule type="cellIs" dxfId="92" priority="39" operator="equal">
      <formula>2</formula>
    </cfRule>
    <cfRule type="cellIs" dxfId="91" priority="40" operator="equal">
      <formula>1</formula>
    </cfRule>
  </conditionalFormatting>
  <conditionalFormatting sqref="O1068:BB1073">
    <cfRule type="cellIs" dxfId="90" priority="34" operator="greaterThan">
      <formula>15</formula>
    </cfRule>
  </conditionalFormatting>
  <conditionalFormatting sqref="BG1052:BG1081 BG1085 H1084:H1085">
    <cfRule type="cellIs" dxfId="89" priority="33" operator="equal">
      <formula>3</formula>
    </cfRule>
  </conditionalFormatting>
  <conditionalFormatting sqref="BE1052:BE1081 BE1085">
    <cfRule type="cellIs" dxfId="88" priority="31" operator="between">
      <formula>11.5</formula>
      <formula>20</formula>
    </cfRule>
  </conditionalFormatting>
  <conditionalFormatting sqref="H1052:H1081">
    <cfRule type="cellIs" dxfId="87" priority="32" operator="equal">
      <formula>3</formula>
    </cfRule>
  </conditionalFormatting>
  <conditionalFormatting sqref="BL1054:BL1081">
    <cfRule type="expression" dxfId="86" priority="30" stopIfTrue="1">
      <formula>$BL1054&gt;$BJ1054</formula>
    </cfRule>
  </conditionalFormatting>
  <conditionalFormatting sqref="I1054:BC1081 BE1055:BJ1073 BL1054:BM1081 BE1054:BG1054 BI1054:BJ1054 BE1076:BJ1081 BE1074:BE1075 BG1074:BJ1075">
    <cfRule type="cellIs" dxfId="85" priority="48" operator="greaterThan">
      <formula>0</formula>
    </cfRule>
  </conditionalFormatting>
  <conditionalFormatting sqref="O1054:BB1081">
    <cfRule type="cellIs" dxfId="84" priority="29" operator="equal">
      <formula>7</formula>
    </cfRule>
  </conditionalFormatting>
  <conditionalFormatting sqref="O1082:BC1082">
    <cfRule type="cellIs" dxfId="83" priority="21" operator="equal">
      <formula>6</formula>
    </cfRule>
    <cfRule type="cellIs" dxfId="82" priority="22" operator="equal">
      <formula>5</formula>
    </cfRule>
    <cfRule type="cellIs" dxfId="81" priority="23" operator="equal">
      <formula>4</formula>
    </cfRule>
    <cfRule type="cellIs" dxfId="80" priority="24" operator="equal">
      <formula>3</formula>
    </cfRule>
    <cfRule type="cellIs" dxfId="79" priority="25" operator="equal">
      <formula>2</formula>
    </cfRule>
    <cfRule type="cellIs" dxfId="78" priority="26" operator="equal">
      <formula>1</formula>
    </cfRule>
  </conditionalFormatting>
  <conditionalFormatting sqref="O1082:BB1082">
    <cfRule type="cellIs" dxfId="77" priority="27" operator="greaterThan">
      <formula>15</formula>
    </cfRule>
  </conditionalFormatting>
  <conditionalFormatting sqref="BG1082">
    <cfRule type="cellIs" dxfId="76" priority="20" operator="equal">
      <formula>3</formula>
    </cfRule>
  </conditionalFormatting>
  <conditionalFormatting sqref="BE1082">
    <cfRule type="cellIs" dxfId="75" priority="18" operator="between">
      <formula>11.5</formula>
      <formula>20</formula>
    </cfRule>
  </conditionalFormatting>
  <conditionalFormatting sqref="H1082:H1083">
    <cfRule type="cellIs" dxfId="74" priority="19" operator="equal">
      <formula>3</formula>
    </cfRule>
  </conditionalFormatting>
  <conditionalFormatting sqref="BL1082">
    <cfRule type="expression" dxfId="73" priority="17" stopIfTrue="1">
      <formula>$BL1082&gt;$BJ1082</formula>
    </cfRule>
  </conditionalFormatting>
  <conditionalFormatting sqref="BL1082:BM1082 BE1082:BJ1082 I1082:BC1082">
    <cfRule type="cellIs" dxfId="72" priority="28" operator="greaterThan">
      <formula>0</formula>
    </cfRule>
  </conditionalFormatting>
  <conditionalFormatting sqref="O1082:BB1082">
    <cfRule type="cellIs" dxfId="71" priority="16" operator="equal">
      <formula>7</formula>
    </cfRule>
  </conditionalFormatting>
  <conditionalFormatting sqref="O1083:BC1084">
    <cfRule type="cellIs" dxfId="70" priority="8" operator="equal">
      <formula>6</formula>
    </cfRule>
    <cfRule type="cellIs" dxfId="69" priority="9" operator="equal">
      <formula>5</formula>
    </cfRule>
    <cfRule type="cellIs" dxfId="68" priority="10" operator="equal">
      <formula>4</formula>
    </cfRule>
    <cfRule type="cellIs" dxfId="67" priority="11" operator="equal">
      <formula>3</formula>
    </cfRule>
    <cfRule type="cellIs" dxfId="66" priority="12" operator="equal">
      <formula>2</formula>
    </cfRule>
    <cfRule type="cellIs" dxfId="65" priority="13" operator="equal">
      <formula>1</formula>
    </cfRule>
  </conditionalFormatting>
  <conditionalFormatting sqref="O1083:BB1084">
    <cfRule type="cellIs" dxfId="64" priority="14" operator="greaterThan">
      <formula>15</formula>
    </cfRule>
  </conditionalFormatting>
  <conditionalFormatting sqref="I1083:BC1084">
    <cfRule type="cellIs" dxfId="63" priority="15" operator="greaterThan">
      <formula>0</formula>
    </cfRule>
  </conditionalFormatting>
  <conditionalFormatting sqref="O1083:BB1084">
    <cfRule type="cellIs" dxfId="62" priority="7" operator="equal">
      <formula>7</formula>
    </cfRule>
  </conditionalFormatting>
  <conditionalFormatting sqref="BL1083:BL1084">
    <cfRule type="expression" dxfId="61" priority="3" stopIfTrue="1">
      <formula>$BL1083&gt;$BJ1083</formula>
    </cfRule>
  </conditionalFormatting>
  <conditionalFormatting sqref="BG1083:BG1084">
    <cfRule type="cellIs" dxfId="60" priority="5" operator="equal">
      <formula>3</formula>
    </cfRule>
  </conditionalFormatting>
  <conditionalFormatting sqref="BE1083:BE1084">
    <cfRule type="cellIs" dxfId="59" priority="4" operator="between">
      <formula>11.5</formula>
      <formula>20</formula>
    </cfRule>
  </conditionalFormatting>
  <conditionalFormatting sqref="BE1083:BJ1084 BL1083:BM1084">
    <cfRule type="cellIs" dxfId="58" priority="6" operator="greaterThan">
      <formula>0</formula>
    </cfRule>
  </conditionalFormatting>
  <conditionalFormatting sqref="O1054:BB1084">
    <cfRule type="cellIs" dxfId="57" priority="1" operator="equal">
      <formula>9</formula>
    </cfRule>
    <cfRule type="cellIs" dxfId="56" priority="2" operator="equal">
      <formula>8</formula>
    </cfRule>
  </conditionalFormatting>
  <pageMargins left="0.25" right="0.25" top="0.75" bottom="0.75" header="0.3" footer="0.3"/>
  <pageSetup paperSize="9" scale="10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A2"/>
  <sheetViews>
    <sheetView workbookViewId="0"/>
  </sheetViews>
  <sheetFormatPr baseColWidth="10" defaultColWidth="11.44140625" defaultRowHeight="14.4"/>
  <sheetData>
    <row r="1" spans="1:1">
      <c r="A1" s="229" t="s">
        <v>82</v>
      </c>
    </row>
    <row r="2" spans="1:1" ht="15">
      <c r="A2" s="228">
        <f>LEN(A1)-LEN(SUBSTITUTE(A1,":\",""))</f>
        <v>2</v>
      </c>
    </row>
  </sheetData>
  <sheetProtection algorithmName="SHA-512" hashValue="KFWMwX59XNP+uXCTeYOgMw0SAjfbUUPksB/9ebZ6u00tJgWWSJS+WFPcaLd6BWoWrRw1ALVUDblCvnE8ofYQhA==" saltValue="2yc11x4/bJqMEd+SpQEJ6w==" spinCount="100000" sheet="1" objects="1" scenarios="1" selectLockedCell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ADD39"/>
  <sheetViews>
    <sheetView topLeftCell="B1" zoomScale="60" zoomScaleNormal="60" zoomScalePageLayoutView="60" workbookViewId="0">
      <selection sqref="A1:ADB37"/>
    </sheetView>
  </sheetViews>
  <sheetFormatPr baseColWidth="10" defaultColWidth="0" defaultRowHeight="15.6" zeroHeight="1"/>
  <cols>
    <col min="1" max="1" width="3.33203125" style="197" hidden="1" customWidth="1"/>
    <col min="2" max="2" width="9.44140625" style="199" customWidth="1"/>
    <col min="3" max="3" width="4.6640625" style="198" customWidth="1"/>
    <col min="4" max="4" width="7.33203125" style="198" customWidth="1"/>
    <col min="5" max="5" width="3.6640625" style="200" customWidth="1"/>
    <col min="6" max="24" width="4.6640625" style="200" hidden="1" customWidth="1"/>
    <col min="25" max="25" width="7.6640625" style="198" customWidth="1"/>
    <col min="26" max="27" width="4.44140625" style="198" customWidth="1"/>
    <col min="28" max="28" width="4.33203125" style="198" customWidth="1"/>
    <col min="29" max="29" width="4.6640625" style="198" customWidth="1"/>
    <col min="30" max="30" width="7.33203125" style="198" customWidth="1"/>
    <col min="31" max="31" width="3.6640625" style="200" customWidth="1"/>
    <col min="32" max="50" width="4.6640625" style="200" hidden="1" customWidth="1"/>
    <col min="51" max="51" width="7.6640625" style="198" customWidth="1"/>
    <col min="52" max="53" width="4.44140625" style="198" customWidth="1"/>
    <col min="54" max="54" width="4.33203125" style="198" customWidth="1"/>
    <col min="55" max="55" width="4.6640625" style="198" customWidth="1"/>
    <col min="56" max="56" width="7.33203125" style="198" customWidth="1"/>
    <col min="57" max="57" width="3.6640625" style="200" customWidth="1"/>
    <col min="58" max="76" width="4.6640625" style="200" hidden="1" customWidth="1"/>
    <col min="77" max="77" width="7.6640625" style="198" customWidth="1"/>
    <col min="78" max="79" width="4.44140625" style="198" customWidth="1"/>
    <col min="80" max="80" width="4.33203125" style="198" customWidth="1"/>
    <col min="81" max="81" width="4.6640625" style="198" customWidth="1"/>
    <col min="82" max="82" width="7.33203125" style="198" customWidth="1"/>
    <col min="83" max="83" width="3.6640625" style="200" customWidth="1"/>
    <col min="84" max="102" width="4.6640625" style="200" hidden="1" customWidth="1"/>
    <col min="103" max="103" width="7.6640625" style="198" customWidth="1"/>
    <col min="104" max="105" width="4.44140625" style="198" customWidth="1"/>
    <col min="106" max="106" width="4.33203125" style="198" customWidth="1"/>
    <col min="107" max="107" width="4.6640625" style="198" customWidth="1"/>
    <col min="108" max="108" width="7.33203125" style="198" customWidth="1"/>
    <col min="109" max="109" width="3.6640625" style="200" customWidth="1"/>
    <col min="110" max="128" width="4.6640625" style="200" hidden="1" customWidth="1"/>
    <col min="129" max="129" width="7.6640625" style="198" customWidth="1"/>
    <col min="130" max="131" width="4.44140625" style="198" customWidth="1"/>
    <col min="132" max="132" width="4.33203125" style="198" customWidth="1"/>
    <col min="133" max="133" width="4.6640625" style="198" customWidth="1"/>
    <col min="134" max="134" width="7.33203125" style="198" customWidth="1"/>
    <col min="135" max="135" width="3.6640625" style="200" customWidth="1"/>
    <col min="136" max="154" width="4.6640625" style="200" hidden="1" customWidth="1"/>
    <col min="155" max="155" width="7.6640625" style="198" customWidth="1"/>
    <col min="156" max="157" width="4.44140625" style="198" customWidth="1"/>
    <col min="158" max="158" width="4.33203125" style="198" customWidth="1"/>
    <col min="159" max="159" width="4.6640625" style="198" customWidth="1"/>
    <col min="160" max="160" width="7.33203125" style="198" customWidth="1"/>
    <col min="161" max="161" width="3.6640625" style="200" customWidth="1"/>
    <col min="162" max="180" width="4.6640625" style="200" hidden="1" customWidth="1"/>
    <col min="181" max="181" width="7.6640625" style="198" customWidth="1"/>
    <col min="182" max="183" width="4.44140625" style="198" customWidth="1"/>
    <col min="184" max="184" width="4.33203125" style="198" customWidth="1"/>
    <col min="185" max="185" width="4.6640625" style="198" customWidth="1"/>
    <col min="186" max="186" width="7.33203125" style="198" customWidth="1"/>
    <col min="187" max="187" width="3.6640625" style="200" customWidth="1"/>
    <col min="188" max="206" width="4.6640625" style="200" hidden="1" customWidth="1"/>
    <col min="207" max="207" width="7.6640625" style="198" customWidth="1"/>
    <col min="208" max="209" width="4.44140625" style="198" customWidth="1"/>
    <col min="210" max="210" width="4.33203125" style="198" customWidth="1"/>
    <col min="211" max="211" width="4.6640625" style="198" customWidth="1"/>
    <col min="212" max="212" width="7.33203125" style="198" customWidth="1"/>
    <col min="213" max="213" width="3.6640625" style="200" customWidth="1"/>
    <col min="214" max="232" width="4.6640625" style="200" hidden="1" customWidth="1"/>
    <col min="233" max="233" width="7.6640625" style="198" customWidth="1"/>
    <col min="234" max="235" width="4.44140625" style="198" customWidth="1"/>
    <col min="236" max="236" width="4.33203125" style="198" customWidth="1"/>
    <col min="237" max="237" width="4.6640625" style="198" customWidth="1"/>
    <col min="238" max="238" width="7.33203125" style="198" customWidth="1"/>
    <col min="239" max="239" width="3.6640625" style="200" customWidth="1"/>
    <col min="240" max="258" width="4.6640625" style="200" hidden="1" customWidth="1"/>
    <col min="259" max="259" width="7.6640625" style="198" customWidth="1"/>
    <col min="260" max="261" width="4.44140625" style="198" customWidth="1"/>
    <col min="262" max="262" width="4.33203125" style="198" customWidth="1"/>
    <col min="263" max="263" width="4.6640625" style="198" customWidth="1"/>
    <col min="264" max="264" width="7.33203125" style="198" customWidth="1"/>
    <col min="265" max="265" width="3.6640625" style="200" customWidth="1"/>
    <col min="266" max="284" width="4.6640625" style="200" hidden="1" customWidth="1"/>
    <col min="285" max="285" width="7.6640625" style="198" customWidth="1"/>
    <col min="286" max="287" width="4.44140625" style="198" customWidth="1"/>
    <col min="288" max="288" width="4.33203125" style="198" customWidth="1"/>
    <col min="289" max="289" width="4.6640625" style="198" customWidth="1"/>
    <col min="290" max="290" width="7.33203125" style="198" customWidth="1"/>
    <col min="291" max="291" width="3.6640625" style="200" customWidth="1"/>
    <col min="292" max="310" width="4.6640625" style="200" hidden="1" customWidth="1"/>
    <col min="311" max="311" width="7.6640625" style="198" customWidth="1"/>
    <col min="312" max="313" width="4.44140625" style="198" customWidth="1"/>
    <col min="314" max="314" width="4.33203125" style="198" customWidth="1"/>
    <col min="315" max="315" width="4.6640625" style="198" customWidth="1"/>
    <col min="316" max="316" width="7.33203125" style="198" customWidth="1"/>
    <col min="317" max="317" width="3.6640625" style="200" customWidth="1"/>
    <col min="318" max="336" width="4.6640625" style="200" hidden="1" customWidth="1"/>
    <col min="337" max="337" width="7.6640625" style="198" customWidth="1"/>
    <col min="338" max="339" width="4.44140625" style="198" customWidth="1"/>
    <col min="340" max="340" width="4.33203125" style="198" customWidth="1"/>
    <col min="341" max="341" width="4.6640625" style="198" customWidth="1"/>
    <col min="342" max="342" width="7.33203125" style="198" customWidth="1"/>
    <col min="343" max="343" width="3.6640625" style="200" customWidth="1"/>
    <col min="344" max="362" width="4.6640625" style="200" hidden="1" customWidth="1"/>
    <col min="363" max="363" width="7.6640625" style="198" customWidth="1"/>
    <col min="364" max="365" width="4.44140625" style="198" customWidth="1"/>
    <col min="366" max="366" width="4.33203125" style="198" customWidth="1"/>
    <col min="367" max="367" width="4.6640625" style="198" customWidth="1"/>
    <col min="368" max="368" width="7.33203125" style="198" customWidth="1"/>
    <col min="369" max="369" width="3.6640625" style="200" customWidth="1"/>
    <col min="370" max="388" width="4.6640625" style="200" hidden="1" customWidth="1"/>
    <col min="389" max="389" width="7.6640625" style="198" customWidth="1"/>
    <col min="390" max="391" width="4.44140625" style="198" customWidth="1"/>
    <col min="392" max="392" width="4.33203125" style="198" customWidth="1"/>
    <col min="393" max="393" width="4.6640625" style="198" customWidth="1"/>
    <col min="394" max="394" width="7.33203125" style="198" customWidth="1"/>
    <col min="395" max="395" width="3.6640625" style="200" customWidth="1"/>
    <col min="396" max="414" width="4.6640625" style="200" hidden="1" customWidth="1"/>
    <col min="415" max="415" width="7.6640625" style="198" customWidth="1"/>
    <col min="416" max="417" width="4.44140625" style="198" customWidth="1"/>
    <col min="418" max="418" width="4.33203125" style="198" customWidth="1"/>
    <col min="419" max="419" width="4.6640625" style="198" customWidth="1"/>
    <col min="420" max="420" width="7.33203125" style="198" customWidth="1"/>
    <col min="421" max="421" width="3.6640625" style="200" customWidth="1"/>
    <col min="422" max="440" width="4.6640625" style="200" hidden="1" customWidth="1"/>
    <col min="441" max="441" width="7.6640625" style="198" customWidth="1"/>
    <col min="442" max="443" width="4.44140625" style="198" customWidth="1"/>
    <col min="444" max="444" width="4.33203125" style="198" customWidth="1"/>
    <col min="445" max="445" width="4.6640625" style="198" customWidth="1"/>
    <col min="446" max="446" width="7.33203125" style="198" customWidth="1"/>
    <col min="447" max="447" width="3.6640625" style="200" customWidth="1"/>
    <col min="448" max="466" width="4.6640625" style="200" hidden="1" customWidth="1"/>
    <col min="467" max="467" width="7.6640625" style="198" customWidth="1"/>
    <col min="468" max="469" width="4.44140625" style="198" customWidth="1"/>
    <col min="470" max="470" width="4.33203125" style="198" customWidth="1"/>
    <col min="471" max="471" width="4.6640625" style="198" customWidth="1"/>
    <col min="472" max="472" width="7.33203125" style="198" customWidth="1"/>
    <col min="473" max="473" width="3.6640625" style="200" customWidth="1"/>
    <col min="474" max="492" width="4.6640625" style="200" hidden="1" customWidth="1"/>
    <col min="493" max="493" width="7.6640625" style="198" customWidth="1"/>
    <col min="494" max="495" width="4.44140625" style="198" customWidth="1"/>
    <col min="496" max="496" width="4.33203125" style="198" customWidth="1"/>
    <col min="497" max="497" width="4.6640625" style="198" customWidth="1"/>
    <col min="498" max="498" width="7.33203125" style="198" customWidth="1"/>
    <col min="499" max="499" width="3.6640625" style="200" customWidth="1"/>
    <col min="500" max="518" width="4.6640625" style="200" hidden="1" customWidth="1"/>
    <col min="519" max="519" width="7.6640625" style="198" customWidth="1"/>
    <col min="520" max="521" width="4.44140625" style="198" customWidth="1"/>
    <col min="522" max="522" width="4.33203125" style="198" customWidth="1"/>
    <col min="523" max="523" width="4.6640625" style="198" customWidth="1"/>
    <col min="524" max="524" width="7.33203125" style="198" customWidth="1"/>
    <col min="525" max="525" width="3.6640625" style="200" customWidth="1"/>
    <col min="526" max="544" width="4.6640625" style="200" hidden="1" customWidth="1"/>
    <col min="545" max="545" width="7.6640625" style="198" customWidth="1"/>
    <col min="546" max="547" width="4.44140625" style="198" customWidth="1"/>
    <col min="548" max="548" width="4.33203125" style="198" customWidth="1"/>
    <col min="549" max="549" width="4.6640625" style="198" customWidth="1"/>
    <col min="550" max="550" width="7.33203125" style="198" customWidth="1"/>
    <col min="551" max="551" width="3.6640625" style="200" customWidth="1"/>
    <col min="552" max="570" width="4.6640625" style="200" hidden="1" customWidth="1"/>
    <col min="571" max="571" width="7.6640625" style="198" customWidth="1"/>
    <col min="572" max="573" width="4.44140625" style="198" customWidth="1"/>
    <col min="574" max="574" width="4.33203125" style="198" customWidth="1"/>
    <col min="575" max="575" width="4.6640625" style="198" customWidth="1"/>
    <col min="576" max="576" width="7.33203125" style="198" customWidth="1"/>
    <col min="577" max="577" width="3.6640625" style="200" customWidth="1"/>
    <col min="578" max="596" width="4.6640625" style="200" hidden="1" customWidth="1"/>
    <col min="597" max="597" width="7.6640625" style="198" customWidth="1"/>
    <col min="598" max="599" width="4.44140625" style="198" customWidth="1"/>
    <col min="600" max="600" width="4.33203125" style="198" customWidth="1"/>
    <col min="601" max="601" width="4.6640625" style="198" customWidth="1"/>
    <col min="602" max="602" width="7.33203125" style="198" customWidth="1"/>
    <col min="603" max="603" width="3.6640625" style="200" customWidth="1"/>
    <col min="604" max="622" width="4.6640625" style="200" hidden="1" customWidth="1"/>
    <col min="623" max="623" width="7.6640625" style="198" customWidth="1"/>
    <col min="624" max="625" width="4.44140625" style="198" customWidth="1"/>
    <col min="626" max="626" width="4.33203125" style="198" customWidth="1"/>
    <col min="627" max="627" width="4.6640625" style="198" customWidth="1"/>
    <col min="628" max="628" width="7.33203125" style="198" customWidth="1"/>
    <col min="629" max="629" width="3.6640625" style="200" customWidth="1"/>
    <col min="630" max="648" width="4.6640625" style="200" hidden="1" customWidth="1"/>
    <col min="649" max="649" width="7.6640625" style="198" customWidth="1"/>
    <col min="650" max="651" width="4.44140625" style="198" customWidth="1"/>
    <col min="652" max="652" width="4.33203125" style="198" customWidth="1"/>
    <col min="653" max="653" width="4.6640625" style="198" customWidth="1"/>
    <col min="654" max="654" width="7.33203125" style="198" customWidth="1"/>
    <col min="655" max="655" width="3.6640625" style="200" customWidth="1"/>
    <col min="656" max="674" width="4.6640625" style="200" hidden="1" customWidth="1"/>
    <col min="675" max="675" width="7.6640625" style="198" customWidth="1"/>
    <col min="676" max="677" width="4.44140625" style="198" customWidth="1"/>
    <col min="678" max="678" width="4.33203125" style="198" customWidth="1"/>
    <col min="679" max="679" width="4.6640625" style="198" customWidth="1"/>
    <col min="680" max="680" width="7.33203125" style="198" customWidth="1"/>
    <col min="681" max="681" width="3.6640625" style="200" customWidth="1"/>
    <col min="682" max="700" width="4.6640625" style="200" hidden="1" customWidth="1"/>
    <col min="701" max="701" width="7.6640625" style="198" customWidth="1"/>
    <col min="702" max="703" width="4.44140625" style="198" customWidth="1"/>
    <col min="704" max="704" width="4.33203125" style="198" customWidth="1"/>
    <col min="705" max="705" width="4.6640625" style="198" customWidth="1"/>
    <col min="706" max="706" width="7.33203125" style="198" customWidth="1"/>
    <col min="707" max="707" width="3.6640625" style="200" customWidth="1"/>
    <col min="708" max="726" width="4.6640625" style="200" hidden="1" customWidth="1"/>
    <col min="727" max="727" width="7.6640625" style="198" customWidth="1"/>
    <col min="728" max="729" width="4.44140625" style="198" customWidth="1"/>
    <col min="730" max="730" width="4.33203125" style="198" customWidth="1"/>
    <col min="731" max="731" width="4.6640625" style="198" customWidth="1"/>
    <col min="732" max="732" width="7.33203125" style="198" customWidth="1"/>
    <col min="733" max="733" width="3.6640625" style="200" customWidth="1"/>
    <col min="734" max="752" width="4.6640625" style="200" hidden="1" customWidth="1"/>
    <col min="753" max="753" width="7.6640625" style="198" customWidth="1"/>
    <col min="754" max="755" width="4.44140625" style="198" customWidth="1"/>
    <col min="756" max="756" width="4.33203125" style="198" customWidth="1"/>
    <col min="757" max="757" width="4.6640625" style="198" customWidth="1"/>
    <col min="758" max="758" width="7.33203125" style="198" customWidth="1"/>
    <col min="759" max="759" width="3.6640625" style="200" customWidth="1"/>
    <col min="760" max="778" width="4.6640625" style="200" hidden="1" customWidth="1"/>
    <col min="779" max="779" width="7.6640625" style="198" customWidth="1"/>
    <col min="780" max="781" width="4.44140625" style="198" customWidth="1"/>
    <col min="782" max="784" width="4.33203125" style="198" customWidth="1"/>
    <col min="785" max="16384" width="4.33203125" style="198" hidden="1"/>
  </cols>
  <sheetData>
    <row r="1" spans="1:782" s="192" customFormat="1" ht="14.25" customHeight="1" thickBot="1">
      <c r="A1" s="191" t="s">
        <v>112</v>
      </c>
      <c r="B1" s="173">
        <v>12</v>
      </c>
      <c r="C1" s="445">
        <v>0</v>
      </c>
      <c r="D1" s="445">
        <v>0</v>
      </c>
      <c r="E1" s="445">
        <v>0</v>
      </c>
      <c r="F1" s="445">
        <v>0</v>
      </c>
      <c r="G1" s="445">
        <v>0</v>
      </c>
      <c r="H1" s="445">
        <v>0</v>
      </c>
      <c r="I1" s="445">
        <v>0</v>
      </c>
      <c r="J1" s="445">
        <v>0</v>
      </c>
      <c r="K1" s="445">
        <v>0</v>
      </c>
      <c r="L1" s="445">
        <v>0</v>
      </c>
      <c r="M1" s="445">
        <v>0</v>
      </c>
      <c r="N1" s="445">
        <v>0</v>
      </c>
      <c r="O1" s="445">
        <v>0</v>
      </c>
      <c r="P1" s="445">
        <v>0</v>
      </c>
      <c r="Q1" s="445">
        <v>0</v>
      </c>
      <c r="R1" s="445">
        <v>0</v>
      </c>
      <c r="S1" s="445">
        <v>0</v>
      </c>
      <c r="T1" s="445">
        <v>0</v>
      </c>
      <c r="U1" s="445">
        <v>0</v>
      </c>
      <c r="V1" s="445">
        <v>0</v>
      </c>
      <c r="W1" s="445">
        <v>0</v>
      </c>
      <c r="X1" s="445">
        <v>0</v>
      </c>
      <c r="Y1" s="445">
        <v>0</v>
      </c>
      <c r="Z1" s="445">
        <v>0</v>
      </c>
      <c r="AA1" s="445">
        <v>0</v>
      </c>
      <c r="AB1" s="445">
        <v>0</v>
      </c>
      <c r="AC1" s="445">
        <v>0</v>
      </c>
      <c r="AD1" s="445">
        <v>0</v>
      </c>
      <c r="AE1" s="445">
        <v>0</v>
      </c>
      <c r="AF1" s="445">
        <v>0</v>
      </c>
      <c r="AG1" s="445">
        <v>0</v>
      </c>
      <c r="AH1" s="445">
        <v>0</v>
      </c>
      <c r="AI1" s="445">
        <v>0</v>
      </c>
      <c r="AJ1" s="445">
        <v>0</v>
      </c>
      <c r="AK1" s="445">
        <v>0</v>
      </c>
      <c r="AL1" s="445">
        <v>0</v>
      </c>
      <c r="AM1" s="445">
        <v>0</v>
      </c>
      <c r="AN1" s="445">
        <v>0</v>
      </c>
      <c r="AO1" s="445">
        <v>0</v>
      </c>
      <c r="AP1" s="445">
        <v>0</v>
      </c>
      <c r="AQ1" s="445">
        <v>0</v>
      </c>
      <c r="AR1" s="445">
        <v>0</v>
      </c>
      <c r="AS1" s="445">
        <v>0</v>
      </c>
      <c r="AT1" s="445">
        <v>0</v>
      </c>
      <c r="AU1" s="445">
        <v>0</v>
      </c>
      <c r="AV1" s="445">
        <v>0</v>
      </c>
      <c r="AW1" s="445">
        <v>0</v>
      </c>
      <c r="AX1" s="445">
        <v>0</v>
      </c>
      <c r="AY1" s="445">
        <v>0</v>
      </c>
      <c r="AZ1" s="445">
        <v>0</v>
      </c>
      <c r="BA1" s="445">
        <v>0</v>
      </c>
      <c r="BB1" s="445">
        <v>0</v>
      </c>
      <c r="BC1" s="445">
        <v>0</v>
      </c>
      <c r="BD1" s="445">
        <v>0</v>
      </c>
      <c r="BE1" s="445">
        <v>0</v>
      </c>
      <c r="BF1" s="445">
        <v>0</v>
      </c>
      <c r="BG1" s="445">
        <v>0</v>
      </c>
      <c r="BH1" s="445">
        <v>0</v>
      </c>
      <c r="BI1" s="445">
        <v>0</v>
      </c>
      <c r="BJ1" s="445">
        <v>0</v>
      </c>
      <c r="BK1" s="445">
        <v>0</v>
      </c>
      <c r="BL1" s="445">
        <v>0</v>
      </c>
      <c r="BM1" s="445">
        <v>0</v>
      </c>
      <c r="BN1" s="445">
        <v>0</v>
      </c>
      <c r="BO1" s="445">
        <v>0</v>
      </c>
      <c r="BP1" s="445">
        <v>0</v>
      </c>
      <c r="BQ1" s="445">
        <v>0</v>
      </c>
      <c r="BR1" s="445">
        <v>0</v>
      </c>
      <c r="BS1" s="445">
        <v>0</v>
      </c>
      <c r="BT1" s="445">
        <v>0</v>
      </c>
      <c r="BU1" s="445">
        <v>0</v>
      </c>
      <c r="BV1" s="445">
        <v>0</v>
      </c>
      <c r="BW1" s="445">
        <v>0</v>
      </c>
      <c r="BX1" s="445">
        <v>0</v>
      </c>
      <c r="BY1" s="445">
        <v>0</v>
      </c>
      <c r="BZ1" s="445">
        <v>0</v>
      </c>
      <c r="CA1" s="445">
        <v>0</v>
      </c>
      <c r="CB1" s="445">
        <v>0</v>
      </c>
      <c r="CC1" s="445">
        <v>0</v>
      </c>
      <c r="CD1" s="445">
        <v>0</v>
      </c>
      <c r="CE1" s="445">
        <v>0</v>
      </c>
      <c r="CF1" s="445">
        <v>0</v>
      </c>
      <c r="CG1" s="445">
        <v>0</v>
      </c>
      <c r="CH1" s="445">
        <v>0</v>
      </c>
      <c r="CI1" s="445">
        <v>0</v>
      </c>
      <c r="CJ1" s="445">
        <v>0</v>
      </c>
      <c r="CK1" s="445">
        <v>0</v>
      </c>
      <c r="CL1" s="445">
        <v>0</v>
      </c>
      <c r="CM1" s="445">
        <v>0</v>
      </c>
      <c r="CN1" s="445">
        <v>0</v>
      </c>
      <c r="CO1" s="445">
        <v>0</v>
      </c>
      <c r="CP1" s="445">
        <v>0</v>
      </c>
      <c r="CQ1" s="445">
        <v>0</v>
      </c>
      <c r="CR1" s="445">
        <v>0</v>
      </c>
      <c r="CS1" s="445">
        <v>0</v>
      </c>
      <c r="CT1" s="445">
        <v>0</v>
      </c>
      <c r="CU1" s="445">
        <v>0</v>
      </c>
      <c r="CV1" s="445">
        <v>0</v>
      </c>
      <c r="CW1" s="445">
        <v>0</v>
      </c>
      <c r="CX1" s="445">
        <v>0</v>
      </c>
      <c r="CY1" s="445">
        <v>0</v>
      </c>
      <c r="CZ1" s="445">
        <v>0</v>
      </c>
      <c r="DA1" s="445">
        <v>0</v>
      </c>
      <c r="DB1" s="445">
        <v>0</v>
      </c>
      <c r="DC1" s="445">
        <v>0</v>
      </c>
      <c r="DD1" s="445">
        <v>0</v>
      </c>
      <c r="DE1" s="445">
        <v>0</v>
      </c>
      <c r="DF1" s="445">
        <v>0</v>
      </c>
      <c r="DG1" s="445">
        <v>0</v>
      </c>
      <c r="DH1" s="445">
        <v>0</v>
      </c>
      <c r="DI1" s="445">
        <v>0</v>
      </c>
      <c r="DJ1" s="445">
        <v>0</v>
      </c>
      <c r="DK1" s="445">
        <v>0</v>
      </c>
      <c r="DL1" s="445">
        <v>0</v>
      </c>
      <c r="DM1" s="445">
        <v>0</v>
      </c>
      <c r="DN1" s="445">
        <v>0</v>
      </c>
      <c r="DO1" s="445">
        <v>0</v>
      </c>
      <c r="DP1" s="445">
        <v>0</v>
      </c>
      <c r="DQ1" s="445">
        <v>0</v>
      </c>
      <c r="DR1" s="445">
        <v>0</v>
      </c>
      <c r="DS1" s="445">
        <v>0</v>
      </c>
      <c r="DT1" s="445">
        <v>0</v>
      </c>
      <c r="DU1" s="445">
        <v>0</v>
      </c>
      <c r="DV1" s="445">
        <v>0</v>
      </c>
      <c r="DW1" s="445">
        <v>0</v>
      </c>
      <c r="DX1" s="445">
        <v>0</v>
      </c>
      <c r="DY1" s="445">
        <v>0</v>
      </c>
      <c r="DZ1" s="445">
        <v>0</v>
      </c>
      <c r="EA1" s="445">
        <v>0</v>
      </c>
      <c r="EB1" s="445">
        <v>0</v>
      </c>
      <c r="EC1" s="445">
        <v>0</v>
      </c>
      <c r="ED1" s="445">
        <v>0</v>
      </c>
      <c r="EE1" s="445">
        <v>0</v>
      </c>
      <c r="EF1" s="445">
        <v>0</v>
      </c>
      <c r="EG1" s="445">
        <v>0</v>
      </c>
      <c r="EH1" s="445">
        <v>0</v>
      </c>
      <c r="EI1" s="445">
        <v>0</v>
      </c>
      <c r="EJ1" s="445">
        <v>0</v>
      </c>
      <c r="EK1" s="445">
        <v>0</v>
      </c>
      <c r="EL1" s="445">
        <v>0</v>
      </c>
      <c r="EM1" s="445">
        <v>0</v>
      </c>
      <c r="EN1" s="445">
        <v>0</v>
      </c>
      <c r="EO1" s="445">
        <v>0</v>
      </c>
      <c r="EP1" s="445">
        <v>0</v>
      </c>
      <c r="EQ1" s="445">
        <v>0</v>
      </c>
      <c r="ER1" s="445">
        <v>0</v>
      </c>
      <c r="ES1" s="445">
        <v>0</v>
      </c>
      <c r="ET1" s="445">
        <v>0</v>
      </c>
      <c r="EU1" s="445">
        <v>0</v>
      </c>
      <c r="EV1" s="445">
        <v>0</v>
      </c>
      <c r="EW1" s="445">
        <v>0</v>
      </c>
      <c r="EX1" s="445">
        <v>0</v>
      </c>
      <c r="EY1" s="445">
        <v>0</v>
      </c>
      <c r="EZ1" s="445">
        <v>0</v>
      </c>
      <c r="FA1" s="445">
        <v>0</v>
      </c>
      <c r="FB1" s="445">
        <v>0</v>
      </c>
      <c r="FC1" s="445">
        <v>0</v>
      </c>
      <c r="FD1" s="445">
        <v>0</v>
      </c>
      <c r="FE1" s="445">
        <v>0</v>
      </c>
      <c r="FF1" s="445">
        <v>0</v>
      </c>
      <c r="FG1" s="445">
        <v>0</v>
      </c>
      <c r="FH1" s="445">
        <v>0</v>
      </c>
      <c r="FI1" s="445">
        <v>0</v>
      </c>
      <c r="FJ1" s="445">
        <v>0</v>
      </c>
      <c r="FK1" s="445">
        <v>0</v>
      </c>
      <c r="FL1" s="445">
        <v>0</v>
      </c>
      <c r="FM1" s="445">
        <v>0</v>
      </c>
      <c r="FN1" s="445">
        <v>0</v>
      </c>
      <c r="FO1" s="445">
        <v>0</v>
      </c>
      <c r="FP1" s="445">
        <v>0</v>
      </c>
      <c r="FQ1" s="445">
        <v>0</v>
      </c>
      <c r="FR1" s="445">
        <v>0</v>
      </c>
      <c r="FS1" s="445">
        <v>0</v>
      </c>
      <c r="FT1" s="445">
        <v>0</v>
      </c>
      <c r="FU1" s="445">
        <v>0</v>
      </c>
      <c r="FV1" s="445">
        <v>0</v>
      </c>
      <c r="FW1" s="445">
        <v>0</v>
      </c>
      <c r="FX1" s="445">
        <v>0</v>
      </c>
      <c r="FY1" s="445">
        <v>0</v>
      </c>
      <c r="FZ1" s="445">
        <v>0</v>
      </c>
      <c r="GA1" s="445">
        <v>0</v>
      </c>
      <c r="GB1" s="445">
        <v>0</v>
      </c>
      <c r="GC1" s="445">
        <v>0</v>
      </c>
      <c r="GD1" s="445">
        <v>0</v>
      </c>
      <c r="GE1" s="445">
        <v>0</v>
      </c>
      <c r="GF1" s="445">
        <v>0</v>
      </c>
      <c r="GG1" s="445">
        <v>0</v>
      </c>
      <c r="GH1" s="445">
        <v>0</v>
      </c>
      <c r="GI1" s="445">
        <v>0</v>
      </c>
      <c r="GJ1" s="445">
        <v>0</v>
      </c>
      <c r="GK1" s="445">
        <v>0</v>
      </c>
      <c r="GL1" s="445">
        <v>0</v>
      </c>
      <c r="GM1" s="445">
        <v>0</v>
      </c>
      <c r="GN1" s="445">
        <v>0</v>
      </c>
      <c r="GO1" s="445">
        <v>0</v>
      </c>
      <c r="GP1" s="445">
        <v>0</v>
      </c>
      <c r="GQ1" s="445">
        <v>0</v>
      </c>
      <c r="GR1" s="445">
        <v>0</v>
      </c>
      <c r="GS1" s="445">
        <v>0</v>
      </c>
      <c r="GT1" s="445">
        <v>0</v>
      </c>
      <c r="GU1" s="445">
        <v>0</v>
      </c>
      <c r="GV1" s="445">
        <v>0</v>
      </c>
      <c r="GW1" s="445">
        <v>0</v>
      </c>
      <c r="GX1" s="445">
        <v>0</v>
      </c>
      <c r="GY1" s="445">
        <v>0</v>
      </c>
      <c r="GZ1" s="445">
        <v>0</v>
      </c>
      <c r="HA1" s="445">
        <v>0</v>
      </c>
      <c r="HB1" s="445">
        <v>0</v>
      </c>
      <c r="HC1" s="445">
        <v>0</v>
      </c>
      <c r="HD1" s="445">
        <v>0</v>
      </c>
      <c r="HE1" s="445">
        <v>0</v>
      </c>
      <c r="HF1" s="445">
        <v>0</v>
      </c>
      <c r="HG1" s="445">
        <v>0</v>
      </c>
      <c r="HH1" s="445">
        <v>0</v>
      </c>
      <c r="HI1" s="445">
        <v>0</v>
      </c>
      <c r="HJ1" s="445">
        <v>0</v>
      </c>
      <c r="HK1" s="445">
        <v>0</v>
      </c>
      <c r="HL1" s="445">
        <v>0</v>
      </c>
      <c r="HM1" s="445">
        <v>0</v>
      </c>
      <c r="HN1" s="445">
        <v>0</v>
      </c>
      <c r="HO1" s="445">
        <v>0</v>
      </c>
      <c r="HP1" s="445">
        <v>0</v>
      </c>
      <c r="HQ1" s="445">
        <v>0</v>
      </c>
      <c r="HR1" s="445">
        <v>0</v>
      </c>
      <c r="HS1" s="445">
        <v>0</v>
      </c>
      <c r="HT1" s="445">
        <v>0</v>
      </c>
      <c r="HU1" s="445">
        <v>0</v>
      </c>
      <c r="HV1" s="445">
        <v>0</v>
      </c>
      <c r="HW1" s="445">
        <v>0</v>
      </c>
      <c r="HX1" s="445">
        <v>0</v>
      </c>
      <c r="HY1" s="445">
        <v>0</v>
      </c>
      <c r="HZ1" s="445">
        <v>0</v>
      </c>
      <c r="IA1" s="445">
        <v>0</v>
      </c>
      <c r="IB1" s="445">
        <v>0</v>
      </c>
      <c r="IC1" s="445">
        <v>0</v>
      </c>
      <c r="ID1" s="445">
        <v>0</v>
      </c>
      <c r="IE1" s="445">
        <v>0</v>
      </c>
      <c r="IF1" s="445">
        <v>0</v>
      </c>
      <c r="IG1" s="445">
        <v>0</v>
      </c>
      <c r="IH1" s="445">
        <v>0</v>
      </c>
      <c r="II1" s="445">
        <v>0</v>
      </c>
      <c r="IJ1" s="445">
        <v>0</v>
      </c>
      <c r="IK1" s="445">
        <v>0</v>
      </c>
      <c r="IL1" s="445">
        <v>0</v>
      </c>
      <c r="IM1" s="445">
        <v>0</v>
      </c>
      <c r="IN1" s="445">
        <v>0</v>
      </c>
      <c r="IO1" s="445">
        <v>0</v>
      </c>
      <c r="IP1" s="445">
        <v>0</v>
      </c>
      <c r="IQ1" s="445">
        <v>0</v>
      </c>
      <c r="IR1" s="445">
        <v>0</v>
      </c>
      <c r="IS1" s="445">
        <v>0</v>
      </c>
      <c r="IT1" s="445">
        <v>0</v>
      </c>
      <c r="IU1" s="445">
        <v>0</v>
      </c>
      <c r="IV1" s="445">
        <v>0</v>
      </c>
      <c r="IW1" s="445">
        <v>0</v>
      </c>
      <c r="IX1" s="445">
        <v>0</v>
      </c>
      <c r="IY1" s="445">
        <v>0</v>
      </c>
      <c r="IZ1" s="445">
        <v>0</v>
      </c>
      <c r="JA1" s="445">
        <v>0</v>
      </c>
      <c r="JB1" s="445">
        <v>0</v>
      </c>
      <c r="JC1" s="445">
        <v>0</v>
      </c>
      <c r="JD1" s="445">
        <v>0</v>
      </c>
      <c r="JE1" s="445">
        <v>0</v>
      </c>
      <c r="JF1" s="445">
        <v>0</v>
      </c>
      <c r="JG1" s="445">
        <v>0</v>
      </c>
      <c r="JH1" s="445">
        <v>0</v>
      </c>
      <c r="JI1" s="445">
        <v>0</v>
      </c>
      <c r="JJ1" s="445">
        <v>0</v>
      </c>
      <c r="JK1" s="445">
        <v>0</v>
      </c>
      <c r="JL1" s="445">
        <v>0</v>
      </c>
      <c r="JM1" s="445">
        <v>0</v>
      </c>
      <c r="JN1" s="445">
        <v>0</v>
      </c>
      <c r="JO1" s="445">
        <v>0</v>
      </c>
      <c r="JP1" s="445">
        <v>0</v>
      </c>
      <c r="JQ1" s="445">
        <v>0</v>
      </c>
      <c r="JR1" s="445">
        <v>0</v>
      </c>
      <c r="JS1" s="445">
        <v>0</v>
      </c>
      <c r="JT1" s="445">
        <v>0</v>
      </c>
      <c r="JU1" s="445">
        <v>0</v>
      </c>
      <c r="JV1" s="445">
        <v>0</v>
      </c>
      <c r="JW1" s="445">
        <v>0</v>
      </c>
      <c r="JX1" s="445">
        <v>0</v>
      </c>
      <c r="JY1" s="445">
        <v>0</v>
      </c>
      <c r="JZ1" s="445">
        <v>0</v>
      </c>
      <c r="KA1" s="445">
        <v>0</v>
      </c>
      <c r="KB1" s="445">
        <v>0</v>
      </c>
      <c r="KC1" s="445">
        <v>0</v>
      </c>
      <c r="KD1" s="445">
        <v>0</v>
      </c>
      <c r="KE1" s="445">
        <v>0</v>
      </c>
      <c r="KF1" s="445">
        <v>0</v>
      </c>
      <c r="KG1" s="445">
        <v>0</v>
      </c>
      <c r="KH1" s="445">
        <v>0</v>
      </c>
      <c r="KI1" s="445">
        <v>0</v>
      </c>
      <c r="KJ1" s="445">
        <v>0</v>
      </c>
      <c r="KK1" s="445">
        <v>0</v>
      </c>
      <c r="KL1" s="445">
        <v>0</v>
      </c>
      <c r="KM1" s="445">
        <v>0</v>
      </c>
      <c r="KN1" s="445">
        <v>0</v>
      </c>
      <c r="KO1" s="445">
        <v>0</v>
      </c>
      <c r="KP1" s="445">
        <v>0</v>
      </c>
      <c r="KQ1" s="445">
        <v>0</v>
      </c>
      <c r="KR1" s="445">
        <v>0</v>
      </c>
      <c r="KS1" s="445">
        <v>0</v>
      </c>
      <c r="KT1" s="445">
        <v>0</v>
      </c>
      <c r="KU1" s="445">
        <v>0</v>
      </c>
      <c r="KV1" s="445">
        <v>0</v>
      </c>
      <c r="KW1" s="445">
        <v>0</v>
      </c>
      <c r="KX1" s="445">
        <v>0</v>
      </c>
      <c r="KY1" s="445">
        <v>0</v>
      </c>
      <c r="KZ1" s="445">
        <v>0</v>
      </c>
      <c r="LA1" s="445">
        <v>0</v>
      </c>
      <c r="LB1" s="445">
        <v>0</v>
      </c>
      <c r="LC1" s="445">
        <v>0</v>
      </c>
      <c r="LD1" s="445">
        <v>0</v>
      </c>
      <c r="LE1" s="445">
        <v>0</v>
      </c>
      <c r="LF1" s="445">
        <v>0</v>
      </c>
      <c r="LG1" s="445">
        <v>0</v>
      </c>
      <c r="LH1" s="445">
        <v>0</v>
      </c>
      <c r="LI1" s="445">
        <v>0</v>
      </c>
      <c r="LJ1" s="445">
        <v>0</v>
      </c>
      <c r="LK1" s="445">
        <v>0</v>
      </c>
      <c r="LL1" s="445">
        <v>0</v>
      </c>
      <c r="LM1" s="445">
        <v>0</v>
      </c>
      <c r="LN1" s="445">
        <v>0</v>
      </c>
      <c r="LO1" s="445">
        <v>0</v>
      </c>
      <c r="LP1" s="445">
        <v>0</v>
      </c>
      <c r="LQ1" s="445">
        <v>0</v>
      </c>
      <c r="LR1" s="445">
        <v>0</v>
      </c>
      <c r="LS1" s="445">
        <v>0</v>
      </c>
      <c r="LT1" s="445">
        <v>0</v>
      </c>
      <c r="LU1" s="445">
        <v>0</v>
      </c>
      <c r="LV1" s="445">
        <v>0</v>
      </c>
      <c r="LW1" s="445">
        <v>0</v>
      </c>
      <c r="LX1" s="445">
        <v>0</v>
      </c>
      <c r="LY1" s="445">
        <v>0</v>
      </c>
      <c r="LZ1" s="445">
        <v>0</v>
      </c>
      <c r="MA1" s="445">
        <v>0</v>
      </c>
      <c r="MB1" s="445">
        <v>0</v>
      </c>
      <c r="MC1" s="445">
        <v>0</v>
      </c>
      <c r="MD1" s="445">
        <v>0</v>
      </c>
      <c r="ME1" s="445">
        <v>0</v>
      </c>
      <c r="MF1" s="445">
        <v>0</v>
      </c>
      <c r="MG1" s="445">
        <v>0</v>
      </c>
      <c r="MH1" s="445">
        <v>0</v>
      </c>
      <c r="MI1" s="445">
        <v>0</v>
      </c>
      <c r="MJ1" s="445">
        <v>0</v>
      </c>
      <c r="MK1" s="445">
        <v>0</v>
      </c>
      <c r="ML1" s="445">
        <v>0</v>
      </c>
      <c r="MM1" s="445">
        <v>0</v>
      </c>
      <c r="MN1" s="445">
        <v>0</v>
      </c>
      <c r="MO1" s="445">
        <v>0</v>
      </c>
      <c r="MP1" s="445">
        <v>0</v>
      </c>
      <c r="MQ1" s="445">
        <v>0</v>
      </c>
      <c r="MR1" s="445">
        <v>0</v>
      </c>
      <c r="MS1" s="445">
        <v>0</v>
      </c>
      <c r="MT1" s="445">
        <v>0</v>
      </c>
      <c r="MU1" s="445">
        <v>0</v>
      </c>
      <c r="MV1" s="445">
        <v>0</v>
      </c>
      <c r="MW1" s="445">
        <v>0</v>
      </c>
      <c r="MX1" s="445">
        <v>0</v>
      </c>
      <c r="MY1" s="445">
        <v>0</v>
      </c>
      <c r="MZ1" s="445">
        <v>0</v>
      </c>
      <c r="NA1" s="445">
        <v>0</v>
      </c>
      <c r="NB1" s="445">
        <v>0</v>
      </c>
      <c r="NC1" s="445">
        <v>0</v>
      </c>
      <c r="ND1" s="445">
        <v>0</v>
      </c>
      <c r="NE1" s="445">
        <v>0</v>
      </c>
      <c r="NF1" s="445">
        <v>0</v>
      </c>
      <c r="NG1" s="445">
        <v>0</v>
      </c>
      <c r="NH1" s="445">
        <v>0</v>
      </c>
      <c r="NI1" s="445">
        <v>0</v>
      </c>
      <c r="NJ1" s="445">
        <v>0</v>
      </c>
      <c r="NK1" s="445">
        <v>0</v>
      </c>
      <c r="NL1" s="445">
        <v>0</v>
      </c>
      <c r="NM1" s="445">
        <v>0</v>
      </c>
      <c r="NN1" s="445">
        <v>0</v>
      </c>
      <c r="NO1" s="445">
        <v>0</v>
      </c>
      <c r="NP1" s="445">
        <v>0</v>
      </c>
      <c r="NQ1" s="445">
        <v>0</v>
      </c>
      <c r="NR1" s="445">
        <v>0</v>
      </c>
      <c r="NS1" s="445">
        <v>0</v>
      </c>
      <c r="NT1" s="445">
        <v>0</v>
      </c>
      <c r="NU1" s="445">
        <v>0</v>
      </c>
      <c r="NV1" s="445">
        <v>0</v>
      </c>
      <c r="NW1" s="445">
        <v>0</v>
      </c>
      <c r="NX1" s="445">
        <v>0</v>
      </c>
      <c r="NY1" s="445">
        <v>0</v>
      </c>
      <c r="NZ1" s="445">
        <v>0</v>
      </c>
      <c r="OA1" s="445">
        <v>0</v>
      </c>
      <c r="OB1" s="445">
        <v>0</v>
      </c>
      <c r="OC1" s="445">
        <v>0</v>
      </c>
      <c r="OD1" s="445">
        <v>0</v>
      </c>
      <c r="OE1" s="445">
        <v>0</v>
      </c>
      <c r="OF1" s="445">
        <v>0</v>
      </c>
      <c r="OG1" s="445">
        <v>0</v>
      </c>
      <c r="OH1" s="445">
        <v>0</v>
      </c>
      <c r="OI1" s="445">
        <v>0</v>
      </c>
      <c r="OJ1" s="445">
        <v>0</v>
      </c>
      <c r="OK1" s="445">
        <v>0</v>
      </c>
      <c r="OL1" s="445">
        <v>0</v>
      </c>
      <c r="OM1" s="445">
        <v>0</v>
      </c>
      <c r="ON1" s="445">
        <v>0</v>
      </c>
      <c r="OO1" s="445">
        <v>0</v>
      </c>
      <c r="OP1" s="445">
        <v>0</v>
      </c>
      <c r="OQ1" s="445">
        <v>0</v>
      </c>
      <c r="OR1" s="445">
        <v>0</v>
      </c>
      <c r="OS1" s="445">
        <v>0</v>
      </c>
      <c r="OT1" s="445">
        <v>0</v>
      </c>
      <c r="OU1" s="445">
        <v>0</v>
      </c>
      <c r="OV1" s="445">
        <v>0</v>
      </c>
      <c r="OW1" s="445">
        <v>0</v>
      </c>
      <c r="OX1" s="445">
        <v>0</v>
      </c>
      <c r="OY1" s="445">
        <v>0</v>
      </c>
      <c r="OZ1" s="445">
        <v>0</v>
      </c>
      <c r="PA1" s="445">
        <v>0</v>
      </c>
      <c r="PB1" s="445">
        <v>0</v>
      </c>
      <c r="PC1" s="445">
        <v>0</v>
      </c>
      <c r="PD1" s="445">
        <v>0</v>
      </c>
      <c r="PE1" s="445">
        <v>0</v>
      </c>
      <c r="PF1" s="445">
        <v>0</v>
      </c>
      <c r="PG1" s="445">
        <v>0</v>
      </c>
      <c r="PH1" s="445">
        <v>0</v>
      </c>
      <c r="PI1" s="445">
        <v>0</v>
      </c>
      <c r="PJ1" s="445">
        <v>0</v>
      </c>
      <c r="PK1" s="445">
        <v>0</v>
      </c>
      <c r="PL1" s="445">
        <v>0</v>
      </c>
      <c r="PM1" s="445">
        <v>0</v>
      </c>
      <c r="PN1" s="445">
        <v>0</v>
      </c>
      <c r="PO1" s="445">
        <v>0</v>
      </c>
      <c r="PP1" s="445">
        <v>0</v>
      </c>
      <c r="PQ1" s="445">
        <v>0</v>
      </c>
      <c r="PR1" s="445">
        <v>0</v>
      </c>
      <c r="PS1" s="445">
        <v>0</v>
      </c>
      <c r="PT1" s="445">
        <v>0</v>
      </c>
      <c r="PU1" s="445">
        <v>0</v>
      </c>
      <c r="PV1" s="445">
        <v>0</v>
      </c>
      <c r="PW1" s="445">
        <v>0</v>
      </c>
      <c r="PX1" s="445">
        <v>0</v>
      </c>
      <c r="PY1" s="445">
        <v>0</v>
      </c>
      <c r="PZ1" s="445">
        <v>0</v>
      </c>
      <c r="QA1" s="445">
        <v>0</v>
      </c>
      <c r="QB1" s="445">
        <v>0</v>
      </c>
      <c r="QC1" s="445">
        <v>0</v>
      </c>
      <c r="QD1" s="445">
        <v>0</v>
      </c>
      <c r="QE1" s="445">
        <v>0</v>
      </c>
      <c r="QF1" s="445">
        <v>0</v>
      </c>
      <c r="QG1" s="445">
        <v>0</v>
      </c>
      <c r="QH1" s="445">
        <v>0</v>
      </c>
      <c r="QI1" s="445">
        <v>0</v>
      </c>
      <c r="QJ1" s="445">
        <v>0</v>
      </c>
      <c r="QK1" s="445">
        <v>0</v>
      </c>
      <c r="QL1" s="445">
        <v>0</v>
      </c>
      <c r="QM1" s="445">
        <v>0</v>
      </c>
      <c r="QN1" s="445">
        <v>0</v>
      </c>
      <c r="QO1" s="445">
        <v>0</v>
      </c>
      <c r="QP1" s="445">
        <v>0</v>
      </c>
      <c r="QQ1" s="445">
        <v>0</v>
      </c>
      <c r="QR1" s="445">
        <v>0</v>
      </c>
      <c r="QS1" s="445">
        <v>0</v>
      </c>
      <c r="QT1" s="445">
        <v>0</v>
      </c>
      <c r="QU1" s="445">
        <v>0</v>
      </c>
      <c r="QV1" s="445">
        <v>0</v>
      </c>
      <c r="QW1" s="445">
        <v>0</v>
      </c>
      <c r="QX1" s="445">
        <v>0</v>
      </c>
      <c r="QY1" s="445">
        <v>0</v>
      </c>
      <c r="QZ1" s="445">
        <v>0</v>
      </c>
      <c r="RA1" s="445">
        <v>0</v>
      </c>
      <c r="RB1" s="445">
        <v>0</v>
      </c>
      <c r="RC1" s="445">
        <v>0</v>
      </c>
      <c r="RD1" s="445">
        <v>0</v>
      </c>
      <c r="RE1" s="445">
        <v>0</v>
      </c>
      <c r="RF1" s="445">
        <v>0</v>
      </c>
      <c r="RG1" s="445">
        <v>0</v>
      </c>
      <c r="RH1" s="445">
        <v>0</v>
      </c>
      <c r="RI1" s="445">
        <v>0</v>
      </c>
      <c r="RJ1" s="445">
        <v>0</v>
      </c>
      <c r="RK1" s="445">
        <v>0</v>
      </c>
      <c r="RL1" s="445">
        <v>0</v>
      </c>
      <c r="RM1" s="445">
        <v>0</v>
      </c>
      <c r="RN1" s="445">
        <v>0</v>
      </c>
      <c r="RO1" s="445">
        <v>0</v>
      </c>
      <c r="RP1" s="445">
        <v>0</v>
      </c>
      <c r="RQ1" s="445">
        <v>0</v>
      </c>
      <c r="RR1" s="445">
        <v>0</v>
      </c>
      <c r="RS1" s="445">
        <v>0</v>
      </c>
      <c r="RT1" s="445">
        <v>0</v>
      </c>
      <c r="RU1" s="445">
        <v>0</v>
      </c>
      <c r="RV1" s="445">
        <v>0</v>
      </c>
      <c r="RW1" s="445">
        <v>0</v>
      </c>
      <c r="RX1" s="445">
        <v>0</v>
      </c>
      <c r="RY1" s="445">
        <v>0</v>
      </c>
      <c r="RZ1" s="445">
        <v>0</v>
      </c>
      <c r="SA1" s="445">
        <v>0</v>
      </c>
      <c r="SB1" s="445">
        <v>0</v>
      </c>
      <c r="SC1" s="445">
        <v>0</v>
      </c>
      <c r="SD1" s="445">
        <v>0</v>
      </c>
      <c r="SE1" s="445">
        <v>0</v>
      </c>
      <c r="SF1" s="445">
        <v>0</v>
      </c>
      <c r="SG1" s="445">
        <v>0</v>
      </c>
      <c r="SH1" s="445">
        <v>0</v>
      </c>
      <c r="SI1" s="445">
        <v>0</v>
      </c>
      <c r="SJ1" s="445">
        <v>0</v>
      </c>
      <c r="SK1" s="445">
        <v>0</v>
      </c>
      <c r="SL1" s="445">
        <v>0</v>
      </c>
      <c r="SM1" s="445">
        <v>0</v>
      </c>
      <c r="SN1" s="445">
        <v>0</v>
      </c>
      <c r="SO1" s="445">
        <v>0</v>
      </c>
      <c r="SP1" s="445">
        <v>0</v>
      </c>
      <c r="SQ1" s="445">
        <v>0</v>
      </c>
      <c r="SR1" s="445">
        <v>0</v>
      </c>
      <c r="SS1" s="445">
        <v>0</v>
      </c>
      <c r="ST1" s="445">
        <v>0</v>
      </c>
      <c r="SU1" s="445">
        <v>0</v>
      </c>
      <c r="SV1" s="445">
        <v>0</v>
      </c>
      <c r="SW1" s="445">
        <v>0</v>
      </c>
      <c r="SX1" s="445">
        <v>0</v>
      </c>
      <c r="SY1" s="445">
        <v>0</v>
      </c>
      <c r="SZ1" s="445">
        <v>0</v>
      </c>
      <c r="TA1" s="445">
        <v>0</v>
      </c>
      <c r="TB1" s="445">
        <v>0</v>
      </c>
      <c r="TC1" s="445">
        <v>0</v>
      </c>
      <c r="TD1" s="445">
        <v>0</v>
      </c>
      <c r="TE1" s="445">
        <v>0</v>
      </c>
      <c r="TF1" s="445">
        <v>0</v>
      </c>
      <c r="TG1" s="445">
        <v>0</v>
      </c>
      <c r="TH1" s="445">
        <v>0</v>
      </c>
      <c r="TI1" s="445">
        <v>0</v>
      </c>
      <c r="TJ1" s="445">
        <v>0</v>
      </c>
      <c r="TK1" s="445">
        <v>0</v>
      </c>
      <c r="TL1" s="445">
        <v>0</v>
      </c>
      <c r="TM1" s="445">
        <v>0</v>
      </c>
      <c r="TN1" s="445">
        <v>0</v>
      </c>
      <c r="TO1" s="445">
        <v>0</v>
      </c>
      <c r="TP1" s="445">
        <v>0</v>
      </c>
      <c r="TQ1" s="445">
        <v>0</v>
      </c>
      <c r="TR1" s="445">
        <v>0</v>
      </c>
      <c r="TS1" s="445">
        <v>0</v>
      </c>
      <c r="TT1" s="445">
        <v>0</v>
      </c>
      <c r="TU1" s="445">
        <v>0</v>
      </c>
      <c r="TV1" s="445">
        <v>0</v>
      </c>
      <c r="TW1" s="445">
        <v>0</v>
      </c>
      <c r="TX1" s="445">
        <v>0</v>
      </c>
      <c r="TY1" s="445">
        <v>0</v>
      </c>
      <c r="TZ1" s="445">
        <v>0</v>
      </c>
      <c r="UA1" s="445">
        <v>0</v>
      </c>
      <c r="UB1" s="445">
        <v>0</v>
      </c>
      <c r="UC1" s="445">
        <v>0</v>
      </c>
      <c r="UD1" s="445">
        <v>0</v>
      </c>
      <c r="UE1" s="445">
        <v>0</v>
      </c>
      <c r="UF1" s="445">
        <v>0</v>
      </c>
      <c r="UG1" s="445">
        <v>0</v>
      </c>
      <c r="UH1" s="445">
        <v>0</v>
      </c>
      <c r="UI1" s="445">
        <v>0</v>
      </c>
      <c r="UJ1" s="445">
        <v>0</v>
      </c>
      <c r="UK1" s="445">
        <v>0</v>
      </c>
      <c r="UL1" s="445">
        <v>0</v>
      </c>
      <c r="UM1" s="445">
        <v>0</v>
      </c>
      <c r="UN1" s="445">
        <v>0</v>
      </c>
      <c r="UO1" s="445">
        <v>0</v>
      </c>
      <c r="UP1" s="445">
        <v>0</v>
      </c>
      <c r="UQ1" s="445">
        <v>0</v>
      </c>
      <c r="UR1" s="445">
        <v>0</v>
      </c>
      <c r="US1" s="445">
        <v>0</v>
      </c>
      <c r="UT1" s="445">
        <v>0</v>
      </c>
      <c r="UU1" s="445">
        <v>0</v>
      </c>
      <c r="UV1" s="445">
        <v>0</v>
      </c>
      <c r="UW1" s="445">
        <v>0</v>
      </c>
      <c r="UX1" s="445">
        <v>0</v>
      </c>
      <c r="UY1" s="445">
        <v>0</v>
      </c>
      <c r="UZ1" s="445">
        <v>0</v>
      </c>
      <c r="VA1" s="445">
        <v>0</v>
      </c>
      <c r="VB1" s="445">
        <v>0</v>
      </c>
      <c r="VC1" s="445">
        <v>0</v>
      </c>
      <c r="VD1" s="445">
        <v>0</v>
      </c>
      <c r="VE1" s="445">
        <v>0</v>
      </c>
      <c r="VF1" s="445">
        <v>0</v>
      </c>
      <c r="VG1" s="445">
        <v>0</v>
      </c>
      <c r="VH1" s="445">
        <v>0</v>
      </c>
      <c r="VI1" s="445">
        <v>0</v>
      </c>
      <c r="VJ1" s="445">
        <v>0</v>
      </c>
      <c r="VK1" s="445">
        <v>0</v>
      </c>
      <c r="VL1" s="445">
        <v>0</v>
      </c>
      <c r="VM1" s="445">
        <v>0</v>
      </c>
      <c r="VN1" s="445">
        <v>0</v>
      </c>
      <c r="VO1" s="445">
        <v>0</v>
      </c>
      <c r="VP1" s="445">
        <v>0</v>
      </c>
      <c r="VQ1" s="445">
        <v>0</v>
      </c>
      <c r="VR1" s="445">
        <v>0</v>
      </c>
      <c r="VS1" s="445">
        <v>0</v>
      </c>
      <c r="VT1" s="445">
        <v>0</v>
      </c>
      <c r="VU1" s="445">
        <v>0</v>
      </c>
      <c r="VV1" s="445">
        <v>0</v>
      </c>
      <c r="VW1" s="445">
        <v>0</v>
      </c>
      <c r="VX1" s="445">
        <v>0</v>
      </c>
      <c r="VY1" s="445">
        <v>0</v>
      </c>
      <c r="VZ1" s="445">
        <v>0</v>
      </c>
      <c r="WA1" s="445">
        <v>0</v>
      </c>
      <c r="WB1" s="445">
        <v>0</v>
      </c>
      <c r="WC1" s="445">
        <v>0</v>
      </c>
      <c r="WD1" s="445">
        <v>0</v>
      </c>
      <c r="WE1" s="445">
        <v>0</v>
      </c>
      <c r="WF1" s="445">
        <v>0</v>
      </c>
      <c r="WG1" s="445">
        <v>0</v>
      </c>
      <c r="WH1" s="445">
        <v>0</v>
      </c>
      <c r="WI1" s="445">
        <v>0</v>
      </c>
      <c r="WJ1" s="445">
        <v>0</v>
      </c>
      <c r="WK1" s="445">
        <v>0</v>
      </c>
      <c r="WL1" s="445">
        <v>0</v>
      </c>
      <c r="WM1" s="445">
        <v>0</v>
      </c>
      <c r="WN1" s="445">
        <v>0</v>
      </c>
      <c r="WO1" s="445">
        <v>0</v>
      </c>
      <c r="WP1" s="445">
        <v>0</v>
      </c>
      <c r="WQ1" s="445">
        <v>0</v>
      </c>
      <c r="WR1" s="445">
        <v>0</v>
      </c>
      <c r="WS1" s="445">
        <v>0</v>
      </c>
      <c r="WT1" s="445">
        <v>0</v>
      </c>
      <c r="WU1" s="445">
        <v>0</v>
      </c>
      <c r="WV1" s="445">
        <v>0</v>
      </c>
      <c r="WW1" s="445">
        <v>0</v>
      </c>
      <c r="WX1" s="445">
        <v>0</v>
      </c>
      <c r="WY1" s="445">
        <v>0</v>
      </c>
      <c r="WZ1" s="445">
        <v>0</v>
      </c>
      <c r="XA1" s="445">
        <v>0</v>
      </c>
      <c r="XB1" s="445">
        <v>0</v>
      </c>
      <c r="XC1" s="445">
        <v>0</v>
      </c>
      <c r="XD1" s="445">
        <v>0</v>
      </c>
      <c r="XE1" s="445">
        <v>0</v>
      </c>
      <c r="XF1" s="445">
        <v>0</v>
      </c>
      <c r="XG1" s="445">
        <v>0</v>
      </c>
      <c r="XH1" s="445">
        <v>0</v>
      </c>
      <c r="XI1" s="445">
        <v>0</v>
      </c>
      <c r="XJ1" s="445">
        <v>0</v>
      </c>
      <c r="XK1" s="445">
        <v>0</v>
      </c>
      <c r="XL1" s="445">
        <v>0</v>
      </c>
      <c r="XM1" s="445">
        <v>0</v>
      </c>
      <c r="XN1" s="445">
        <v>0</v>
      </c>
      <c r="XO1" s="445">
        <v>0</v>
      </c>
      <c r="XP1" s="445">
        <v>0</v>
      </c>
      <c r="XQ1" s="445">
        <v>0</v>
      </c>
      <c r="XR1" s="445">
        <v>0</v>
      </c>
      <c r="XS1" s="445">
        <v>0</v>
      </c>
      <c r="XT1" s="445">
        <v>0</v>
      </c>
      <c r="XU1" s="445">
        <v>0</v>
      </c>
      <c r="XV1" s="445">
        <v>0</v>
      </c>
      <c r="XW1" s="445">
        <v>0</v>
      </c>
      <c r="XX1" s="445">
        <v>0</v>
      </c>
      <c r="XY1" s="445">
        <v>0</v>
      </c>
      <c r="XZ1" s="445">
        <v>0</v>
      </c>
      <c r="YA1" s="445">
        <v>0</v>
      </c>
      <c r="YB1" s="445">
        <v>0</v>
      </c>
      <c r="YC1" s="445">
        <v>0</v>
      </c>
      <c r="YD1" s="445">
        <v>0</v>
      </c>
      <c r="YE1" s="445">
        <v>0</v>
      </c>
      <c r="YF1" s="445">
        <v>0</v>
      </c>
      <c r="YG1" s="445">
        <v>0</v>
      </c>
      <c r="YH1" s="445">
        <v>0</v>
      </c>
      <c r="YI1" s="445">
        <v>0</v>
      </c>
      <c r="YJ1" s="445">
        <v>0</v>
      </c>
      <c r="YK1" s="445">
        <v>0</v>
      </c>
      <c r="YL1" s="445">
        <v>0</v>
      </c>
      <c r="YM1" s="445">
        <v>0</v>
      </c>
      <c r="YN1" s="445">
        <v>0</v>
      </c>
      <c r="YO1" s="445">
        <v>0</v>
      </c>
      <c r="YP1" s="445">
        <v>0</v>
      </c>
      <c r="YQ1" s="445">
        <v>0</v>
      </c>
      <c r="YR1" s="445">
        <v>0</v>
      </c>
      <c r="YS1" s="445">
        <v>0</v>
      </c>
      <c r="YT1" s="445">
        <v>0</v>
      </c>
      <c r="YU1" s="445">
        <v>0</v>
      </c>
      <c r="YV1" s="445">
        <v>0</v>
      </c>
      <c r="YW1" s="445">
        <v>0</v>
      </c>
      <c r="YX1" s="445">
        <v>0</v>
      </c>
      <c r="YY1" s="445">
        <v>0</v>
      </c>
      <c r="YZ1" s="445">
        <v>0</v>
      </c>
      <c r="ZA1" s="445">
        <v>0</v>
      </c>
      <c r="ZB1" s="445">
        <v>0</v>
      </c>
      <c r="ZC1" s="445">
        <v>0</v>
      </c>
      <c r="ZD1" s="445">
        <v>0</v>
      </c>
      <c r="ZE1" s="445">
        <v>0</v>
      </c>
      <c r="ZF1" s="445">
        <v>0</v>
      </c>
      <c r="ZG1" s="445">
        <v>0</v>
      </c>
      <c r="ZH1" s="445">
        <v>0</v>
      </c>
      <c r="ZI1" s="445">
        <v>0</v>
      </c>
      <c r="ZJ1" s="445">
        <v>0</v>
      </c>
      <c r="ZK1" s="445">
        <v>0</v>
      </c>
      <c r="ZL1" s="445">
        <v>0</v>
      </c>
      <c r="ZM1" s="445">
        <v>0</v>
      </c>
      <c r="ZN1" s="445">
        <v>0</v>
      </c>
      <c r="ZO1" s="445">
        <v>0</v>
      </c>
      <c r="ZP1" s="445">
        <v>0</v>
      </c>
      <c r="ZQ1" s="445">
        <v>0</v>
      </c>
      <c r="ZR1" s="445">
        <v>0</v>
      </c>
      <c r="ZS1" s="445">
        <v>0</v>
      </c>
      <c r="ZT1" s="445">
        <v>0</v>
      </c>
      <c r="ZU1" s="445">
        <v>0</v>
      </c>
      <c r="ZV1" s="445">
        <v>0</v>
      </c>
      <c r="ZW1" s="445">
        <v>0</v>
      </c>
      <c r="ZX1" s="445">
        <v>0</v>
      </c>
      <c r="ZY1" s="445">
        <v>0</v>
      </c>
      <c r="ZZ1" s="445">
        <v>0</v>
      </c>
      <c r="AAA1" s="445">
        <v>0</v>
      </c>
      <c r="AAB1" s="445">
        <v>0</v>
      </c>
      <c r="AAC1" s="445">
        <v>0</v>
      </c>
      <c r="AAD1" s="445">
        <v>0</v>
      </c>
      <c r="AAE1" s="445">
        <v>0</v>
      </c>
      <c r="AAF1" s="445">
        <v>0</v>
      </c>
      <c r="AAG1" s="445">
        <v>0</v>
      </c>
      <c r="AAH1" s="445">
        <v>0</v>
      </c>
      <c r="AAI1" s="445">
        <v>0</v>
      </c>
      <c r="AAJ1" s="445">
        <v>0</v>
      </c>
      <c r="AAK1" s="445">
        <v>0</v>
      </c>
      <c r="AAL1" s="445">
        <v>0</v>
      </c>
      <c r="AAM1" s="445">
        <v>0</v>
      </c>
      <c r="AAN1" s="445">
        <v>0</v>
      </c>
      <c r="AAO1" s="445">
        <v>0</v>
      </c>
      <c r="AAP1" s="445">
        <v>0</v>
      </c>
      <c r="AAQ1" s="445">
        <v>0</v>
      </c>
      <c r="AAR1" s="445">
        <v>0</v>
      </c>
      <c r="AAS1" s="445">
        <v>0</v>
      </c>
      <c r="AAT1" s="445">
        <v>0</v>
      </c>
      <c r="AAU1" s="445">
        <v>0</v>
      </c>
      <c r="AAV1" s="445">
        <v>0</v>
      </c>
      <c r="AAW1" s="445">
        <v>0</v>
      </c>
      <c r="AAX1" s="445">
        <v>0</v>
      </c>
      <c r="AAY1" s="445">
        <v>0</v>
      </c>
      <c r="AAZ1" s="445">
        <v>0</v>
      </c>
      <c r="ABA1" s="445">
        <v>0</v>
      </c>
      <c r="ABB1" s="445">
        <v>0</v>
      </c>
      <c r="ABC1" s="445">
        <v>0</v>
      </c>
      <c r="ABD1" s="445">
        <v>0</v>
      </c>
      <c r="ABE1" s="445">
        <v>0</v>
      </c>
      <c r="ABF1" s="445">
        <v>0</v>
      </c>
      <c r="ABG1" s="445">
        <v>0</v>
      </c>
      <c r="ABH1" s="445">
        <v>0</v>
      </c>
      <c r="ABI1" s="445">
        <v>0</v>
      </c>
      <c r="ABJ1" s="445">
        <v>0</v>
      </c>
      <c r="ABK1" s="445">
        <v>0</v>
      </c>
      <c r="ABL1" s="445">
        <v>0</v>
      </c>
      <c r="ABM1" s="445">
        <v>0</v>
      </c>
      <c r="ABN1" s="445">
        <v>0</v>
      </c>
      <c r="ABO1" s="445">
        <v>0</v>
      </c>
      <c r="ABP1" s="445">
        <v>0</v>
      </c>
      <c r="ABQ1" s="445">
        <v>0</v>
      </c>
      <c r="ABR1" s="445">
        <v>0</v>
      </c>
      <c r="ABS1" s="445">
        <v>0</v>
      </c>
      <c r="ABT1" s="445">
        <v>0</v>
      </c>
      <c r="ABU1" s="445">
        <v>0</v>
      </c>
      <c r="ABV1" s="445">
        <v>0</v>
      </c>
      <c r="ABW1" s="445">
        <v>0</v>
      </c>
      <c r="ABX1" s="445">
        <v>0</v>
      </c>
      <c r="ABY1" s="445">
        <v>0</v>
      </c>
      <c r="ABZ1" s="445">
        <v>0</v>
      </c>
      <c r="ACA1" s="445">
        <v>0</v>
      </c>
      <c r="ACB1" s="445">
        <v>0</v>
      </c>
      <c r="ACC1" s="445">
        <v>0</v>
      </c>
      <c r="ACD1" s="445">
        <v>0</v>
      </c>
      <c r="ACE1" s="445">
        <v>0</v>
      </c>
      <c r="ACF1" s="445">
        <v>0</v>
      </c>
      <c r="ACG1" s="445">
        <v>0</v>
      </c>
      <c r="ACH1" s="445">
        <v>0</v>
      </c>
      <c r="ACI1" s="445">
        <v>0</v>
      </c>
      <c r="ACJ1" s="445">
        <v>0</v>
      </c>
      <c r="ACK1" s="445">
        <v>0</v>
      </c>
      <c r="ACL1" s="445">
        <v>0</v>
      </c>
      <c r="ACM1" s="445">
        <v>0</v>
      </c>
      <c r="ACN1" s="445">
        <v>0</v>
      </c>
      <c r="ACO1" s="445">
        <v>0</v>
      </c>
      <c r="ACP1" s="445">
        <v>0</v>
      </c>
      <c r="ACQ1" s="445">
        <v>0</v>
      </c>
      <c r="ACR1" s="445">
        <v>0</v>
      </c>
      <c r="ACS1" s="445">
        <v>0</v>
      </c>
      <c r="ACT1" s="445">
        <v>0</v>
      </c>
      <c r="ACU1" s="445">
        <v>0</v>
      </c>
      <c r="ACV1" s="445">
        <v>0</v>
      </c>
      <c r="ACW1" s="445">
        <v>0</v>
      </c>
      <c r="ACX1" s="445">
        <v>0</v>
      </c>
      <c r="ACY1" s="445">
        <v>0</v>
      </c>
      <c r="ACZ1" s="445">
        <v>0</v>
      </c>
      <c r="ADA1" s="445">
        <v>0</v>
      </c>
      <c r="ADB1" s="445">
        <v>0</v>
      </c>
    </row>
    <row r="2" spans="1:782" s="192" customFormat="1" ht="35.1" customHeight="1" thickTop="1">
      <c r="A2" s="193">
        <v>0</v>
      </c>
      <c r="B2" s="446" t="s">
        <v>113</v>
      </c>
      <c r="C2" s="443">
        <v>0</v>
      </c>
      <c r="D2" s="444">
        <v>0</v>
      </c>
      <c r="E2" s="444">
        <v>0</v>
      </c>
      <c r="F2" s="444">
        <v>0</v>
      </c>
      <c r="G2" s="444">
        <v>0</v>
      </c>
      <c r="H2" s="444">
        <v>0</v>
      </c>
      <c r="I2" s="444">
        <v>0</v>
      </c>
      <c r="J2" s="444">
        <v>0</v>
      </c>
      <c r="K2" s="444">
        <v>0</v>
      </c>
      <c r="L2" s="444">
        <v>0</v>
      </c>
      <c r="M2" s="444">
        <v>0</v>
      </c>
      <c r="N2" s="444">
        <v>0</v>
      </c>
      <c r="O2" s="444">
        <v>0</v>
      </c>
      <c r="P2" s="444">
        <v>0</v>
      </c>
      <c r="Q2" s="444">
        <v>0</v>
      </c>
      <c r="R2" s="444">
        <v>0</v>
      </c>
      <c r="S2" s="444">
        <v>0</v>
      </c>
      <c r="T2" s="444">
        <v>0</v>
      </c>
      <c r="U2" s="444">
        <v>0</v>
      </c>
      <c r="V2" s="444">
        <v>0</v>
      </c>
      <c r="W2" s="444">
        <v>0</v>
      </c>
      <c r="X2" s="444">
        <v>0</v>
      </c>
      <c r="Y2" s="444">
        <v>0</v>
      </c>
      <c r="Z2" s="444">
        <v>0</v>
      </c>
      <c r="AA2" s="444">
        <v>0</v>
      </c>
      <c r="AB2" s="174" t="s">
        <v>15</v>
      </c>
      <c r="AC2" s="443">
        <v>0</v>
      </c>
      <c r="AD2" s="444">
        <v>0</v>
      </c>
      <c r="AE2" s="444">
        <v>0</v>
      </c>
      <c r="AF2" s="444">
        <v>0</v>
      </c>
      <c r="AG2" s="444">
        <v>0</v>
      </c>
      <c r="AH2" s="444">
        <v>0</v>
      </c>
      <c r="AI2" s="444">
        <v>0</v>
      </c>
      <c r="AJ2" s="444">
        <v>0</v>
      </c>
      <c r="AK2" s="444">
        <v>0</v>
      </c>
      <c r="AL2" s="444">
        <v>0</v>
      </c>
      <c r="AM2" s="444">
        <v>0</v>
      </c>
      <c r="AN2" s="444">
        <v>0</v>
      </c>
      <c r="AO2" s="444">
        <v>0</v>
      </c>
      <c r="AP2" s="444">
        <v>0</v>
      </c>
      <c r="AQ2" s="444">
        <v>0</v>
      </c>
      <c r="AR2" s="444">
        <v>0</v>
      </c>
      <c r="AS2" s="444">
        <v>0</v>
      </c>
      <c r="AT2" s="444">
        <v>0</v>
      </c>
      <c r="AU2" s="444">
        <v>0</v>
      </c>
      <c r="AV2" s="444">
        <v>0</v>
      </c>
      <c r="AW2" s="444">
        <v>0</v>
      </c>
      <c r="AX2" s="444">
        <v>0</v>
      </c>
      <c r="AY2" s="444">
        <v>0</v>
      </c>
      <c r="AZ2" s="444">
        <v>0</v>
      </c>
      <c r="BA2" s="444">
        <v>0</v>
      </c>
      <c r="BB2" s="174" t="s">
        <v>16</v>
      </c>
      <c r="BC2" s="443">
        <v>0</v>
      </c>
      <c r="BD2" s="444">
        <v>0</v>
      </c>
      <c r="BE2" s="444">
        <v>0</v>
      </c>
      <c r="BF2" s="444">
        <v>0</v>
      </c>
      <c r="BG2" s="444">
        <v>0</v>
      </c>
      <c r="BH2" s="444">
        <v>0</v>
      </c>
      <c r="BI2" s="444">
        <v>0</v>
      </c>
      <c r="BJ2" s="444">
        <v>0</v>
      </c>
      <c r="BK2" s="444">
        <v>0</v>
      </c>
      <c r="BL2" s="444">
        <v>0</v>
      </c>
      <c r="BM2" s="444">
        <v>0</v>
      </c>
      <c r="BN2" s="444">
        <v>0</v>
      </c>
      <c r="BO2" s="444">
        <v>0</v>
      </c>
      <c r="BP2" s="444">
        <v>0</v>
      </c>
      <c r="BQ2" s="444">
        <v>0</v>
      </c>
      <c r="BR2" s="444">
        <v>0</v>
      </c>
      <c r="BS2" s="444">
        <v>0</v>
      </c>
      <c r="BT2" s="444">
        <v>0</v>
      </c>
      <c r="BU2" s="444">
        <v>0</v>
      </c>
      <c r="BV2" s="444">
        <v>0</v>
      </c>
      <c r="BW2" s="444">
        <v>0</v>
      </c>
      <c r="BX2" s="444">
        <v>0</v>
      </c>
      <c r="BY2" s="444">
        <v>0</v>
      </c>
      <c r="BZ2" s="444">
        <v>0</v>
      </c>
      <c r="CA2" s="444">
        <v>0</v>
      </c>
      <c r="CB2" s="174" t="s">
        <v>17</v>
      </c>
      <c r="CC2" s="443">
        <v>0</v>
      </c>
      <c r="CD2" s="444">
        <v>0</v>
      </c>
      <c r="CE2" s="444">
        <v>0</v>
      </c>
      <c r="CF2" s="444">
        <v>0</v>
      </c>
      <c r="CG2" s="444">
        <v>0</v>
      </c>
      <c r="CH2" s="444">
        <v>0</v>
      </c>
      <c r="CI2" s="444">
        <v>0</v>
      </c>
      <c r="CJ2" s="444">
        <v>0</v>
      </c>
      <c r="CK2" s="444">
        <v>0</v>
      </c>
      <c r="CL2" s="444">
        <v>0</v>
      </c>
      <c r="CM2" s="444">
        <v>0</v>
      </c>
      <c r="CN2" s="444">
        <v>0</v>
      </c>
      <c r="CO2" s="444">
        <v>0</v>
      </c>
      <c r="CP2" s="444">
        <v>0</v>
      </c>
      <c r="CQ2" s="444">
        <v>0</v>
      </c>
      <c r="CR2" s="444">
        <v>0</v>
      </c>
      <c r="CS2" s="444">
        <v>0</v>
      </c>
      <c r="CT2" s="444">
        <v>0</v>
      </c>
      <c r="CU2" s="444">
        <v>0</v>
      </c>
      <c r="CV2" s="444">
        <v>0</v>
      </c>
      <c r="CW2" s="444">
        <v>0</v>
      </c>
      <c r="CX2" s="444">
        <v>0</v>
      </c>
      <c r="CY2" s="444">
        <v>0</v>
      </c>
      <c r="CZ2" s="444">
        <v>0</v>
      </c>
      <c r="DA2" s="444">
        <v>0</v>
      </c>
      <c r="DB2" s="174" t="s">
        <v>18</v>
      </c>
      <c r="DC2" s="443">
        <v>0</v>
      </c>
      <c r="DD2" s="444">
        <v>0</v>
      </c>
      <c r="DE2" s="444">
        <v>0</v>
      </c>
      <c r="DF2" s="444">
        <v>0</v>
      </c>
      <c r="DG2" s="444">
        <v>0</v>
      </c>
      <c r="DH2" s="444">
        <v>0</v>
      </c>
      <c r="DI2" s="444">
        <v>0</v>
      </c>
      <c r="DJ2" s="444">
        <v>0</v>
      </c>
      <c r="DK2" s="444">
        <v>0</v>
      </c>
      <c r="DL2" s="444">
        <v>0</v>
      </c>
      <c r="DM2" s="444">
        <v>0</v>
      </c>
      <c r="DN2" s="444">
        <v>0</v>
      </c>
      <c r="DO2" s="444">
        <v>0</v>
      </c>
      <c r="DP2" s="444">
        <v>0</v>
      </c>
      <c r="DQ2" s="444">
        <v>0</v>
      </c>
      <c r="DR2" s="444">
        <v>0</v>
      </c>
      <c r="DS2" s="444">
        <v>0</v>
      </c>
      <c r="DT2" s="444">
        <v>0</v>
      </c>
      <c r="DU2" s="444">
        <v>0</v>
      </c>
      <c r="DV2" s="444">
        <v>0</v>
      </c>
      <c r="DW2" s="444">
        <v>0</v>
      </c>
      <c r="DX2" s="444">
        <v>0</v>
      </c>
      <c r="DY2" s="444">
        <v>0</v>
      </c>
      <c r="DZ2" s="444">
        <v>0</v>
      </c>
      <c r="EA2" s="444">
        <v>0</v>
      </c>
      <c r="EB2" s="174" t="s">
        <v>19</v>
      </c>
      <c r="EC2" s="443">
        <v>0</v>
      </c>
      <c r="ED2" s="444">
        <v>0</v>
      </c>
      <c r="EE2" s="444">
        <v>0</v>
      </c>
      <c r="EF2" s="444">
        <v>0</v>
      </c>
      <c r="EG2" s="444">
        <v>0</v>
      </c>
      <c r="EH2" s="444">
        <v>0</v>
      </c>
      <c r="EI2" s="444">
        <v>0</v>
      </c>
      <c r="EJ2" s="444">
        <v>0</v>
      </c>
      <c r="EK2" s="444">
        <v>0</v>
      </c>
      <c r="EL2" s="444">
        <v>0</v>
      </c>
      <c r="EM2" s="444">
        <v>0</v>
      </c>
      <c r="EN2" s="444">
        <v>0</v>
      </c>
      <c r="EO2" s="444">
        <v>0</v>
      </c>
      <c r="EP2" s="444">
        <v>0</v>
      </c>
      <c r="EQ2" s="444">
        <v>0</v>
      </c>
      <c r="ER2" s="444">
        <v>0</v>
      </c>
      <c r="ES2" s="444">
        <v>0</v>
      </c>
      <c r="ET2" s="444">
        <v>0</v>
      </c>
      <c r="EU2" s="444">
        <v>0</v>
      </c>
      <c r="EV2" s="444">
        <v>0</v>
      </c>
      <c r="EW2" s="444">
        <v>0</v>
      </c>
      <c r="EX2" s="444">
        <v>0</v>
      </c>
      <c r="EY2" s="444">
        <v>0</v>
      </c>
      <c r="EZ2" s="444">
        <v>0</v>
      </c>
      <c r="FA2" s="444">
        <v>0</v>
      </c>
      <c r="FB2" s="174" t="s">
        <v>20</v>
      </c>
      <c r="FC2" s="443">
        <v>0</v>
      </c>
      <c r="FD2" s="444">
        <v>0</v>
      </c>
      <c r="FE2" s="444">
        <v>0</v>
      </c>
      <c r="FF2" s="444">
        <v>0</v>
      </c>
      <c r="FG2" s="444">
        <v>0</v>
      </c>
      <c r="FH2" s="444">
        <v>0</v>
      </c>
      <c r="FI2" s="444">
        <v>0</v>
      </c>
      <c r="FJ2" s="444">
        <v>0</v>
      </c>
      <c r="FK2" s="444">
        <v>0</v>
      </c>
      <c r="FL2" s="444">
        <v>0</v>
      </c>
      <c r="FM2" s="444">
        <v>0</v>
      </c>
      <c r="FN2" s="444">
        <v>0</v>
      </c>
      <c r="FO2" s="444">
        <v>0</v>
      </c>
      <c r="FP2" s="444">
        <v>0</v>
      </c>
      <c r="FQ2" s="444">
        <v>0</v>
      </c>
      <c r="FR2" s="444">
        <v>0</v>
      </c>
      <c r="FS2" s="444">
        <v>0</v>
      </c>
      <c r="FT2" s="444">
        <v>0</v>
      </c>
      <c r="FU2" s="444">
        <v>0</v>
      </c>
      <c r="FV2" s="444">
        <v>0</v>
      </c>
      <c r="FW2" s="444">
        <v>0</v>
      </c>
      <c r="FX2" s="444">
        <v>0</v>
      </c>
      <c r="FY2" s="444">
        <v>0</v>
      </c>
      <c r="FZ2" s="444">
        <v>0</v>
      </c>
      <c r="GA2" s="444">
        <v>0</v>
      </c>
      <c r="GB2" s="174" t="s">
        <v>21</v>
      </c>
      <c r="GC2" s="443">
        <v>0</v>
      </c>
      <c r="GD2" s="444">
        <v>0</v>
      </c>
      <c r="GE2" s="444">
        <v>0</v>
      </c>
      <c r="GF2" s="444">
        <v>0</v>
      </c>
      <c r="GG2" s="444">
        <v>0</v>
      </c>
      <c r="GH2" s="444">
        <v>0</v>
      </c>
      <c r="GI2" s="444">
        <v>0</v>
      </c>
      <c r="GJ2" s="444">
        <v>0</v>
      </c>
      <c r="GK2" s="444">
        <v>0</v>
      </c>
      <c r="GL2" s="444">
        <v>0</v>
      </c>
      <c r="GM2" s="444">
        <v>0</v>
      </c>
      <c r="GN2" s="444">
        <v>0</v>
      </c>
      <c r="GO2" s="444">
        <v>0</v>
      </c>
      <c r="GP2" s="444">
        <v>0</v>
      </c>
      <c r="GQ2" s="444">
        <v>0</v>
      </c>
      <c r="GR2" s="444">
        <v>0</v>
      </c>
      <c r="GS2" s="444">
        <v>0</v>
      </c>
      <c r="GT2" s="444">
        <v>0</v>
      </c>
      <c r="GU2" s="444">
        <v>0</v>
      </c>
      <c r="GV2" s="444">
        <v>0</v>
      </c>
      <c r="GW2" s="444">
        <v>0</v>
      </c>
      <c r="GX2" s="444">
        <v>0</v>
      </c>
      <c r="GY2" s="444">
        <v>0</v>
      </c>
      <c r="GZ2" s="444">
        <v>0</v>
      </c>
      <c r="HA2" s="444">
        <v>0</v>
      </c>
      <c r="HB2" s="174" t="s">
        <v>22</v>
      </c>
      <c r="HC2" s="443">
        <v>0</v>
      </c>
      <c r="HD2" s="444">
        <v>0</v>
      </c>
      <c r="HE2" s="444">
        <v>0</v>
      </c>
      <c r="HF2" s="444">
        <v>0</v>
      </c>
      <c r="HG2" s="444">
        <v>0</v>
      </c>
      <c r="HH2" s="444">
        <v>0</v>
      </c>
      <c r="HI2" s="444">
        <v>0</v>
      </c>
      <c r="HJ2" s="444">
        <v>0</v>
      </c>
      <c r="HK2" s="444">
        <v>0</v>
      </c>
      <c r="HL2" s="444">
        <v>0</v>
      </c>
      <c r="HM2" s="444">
        <v>0</v>
      </c>
      <c r="HN2" s="444">
        <v>0</v>
      </c>
      <c r="HO2" s="444">
        <v>0</v>
      </c>
      <c r="HP2" s="444">
        <v>0</v>
      </c>
      <c r="HQ2" s="444">
        <v>0</v>
      </c>
      <c r="HR2" s="444">
        <v>0</v>
      </c>
      <c r="HS2" s="444">
        <v>0</v>
      </c>
      <c r="HT2" s="444">
        <v>0</v>
      </c>
      <c r="HU2" s="444">
        <v>0</v>
      </c>
      <c r="HV2" s="444">
        <v>0</v>
      </c>
      <c r="HW2" s="444">
        <v>0</v>
      </c>
      <c r="HX2" s="444">
        <v>0</v>
      </c>
      <c r="HY2" s="444">
        <v>0</v>
      </c>
      <c r="HZ2" s="444">
        <v>0</v>
      </c>
      <c r="IA2" s="444">
        <v>0</v>
      </c>
      <c r="IB2" s="174" t="s">
        <v>23</v>
      </c>
      <c r="IC2" s="443">
        <v>0</v>
      </c>
      <c r="ID2" s="444">
        <v>0</v>
      </c>
      <c r="IE2" s="444">
        <v>0</v>
      </c>
      <c r="IF2" s="444">
        <v>0</v>
      </c>
      <c r="IG2" s="444">
        <v>0</v>
      </c>
      <c r="IH2" s="444">
        <v>0</v>
      </c>
      <c r="II2" s="444">
        <v>0</v>
      </c>
      <c r="IJ2" s="444">
        <v>0</v>
      </c>
      <c r="IK2" s="444">
        <v>0</v>
      </c>
      <c r="IL2" s="444">
        <v>0</v>
      </c>
      <c r="IM2" s="444">
        <v>0</v>
      </c>
      <c r="IN2" s="444">
        <v>0</v>
      </c>
      <c r="IO2" s="444">
        <v>0</v>
      </c>
      <c r="IP2" s="444">
        <v>0</v>
      </c>
      <c r="IQ2" s="444">
        <v>0</v>
      </c>
      <c r="IR2" s="444">
        <v>0</v>
      </c>
      <c r="IS2" s="444">
        <v>0</v>
      </c>
      <c r="IT2" s="444">
        <v>0</v>
      </c>
      <c r="IU2" s="444">
        <v>0</v>
      </c>
      <c r="IV2" s="444">
        <v>0</v>
      </c>
      <c r="IW2" s="444">
        <v>0</v>
      </c>
      <c r="IX2" s="444">
        <v>0</v>
      </c>
      <c r="IY2" s="444">
        <v>0</v>
      </c>
      <c r="IZ2" s="444">
        <v>0</v>
      </c>
      <c r="JA2" s="444">
        <v>0</v>
      </c>
      <c r="JB2" s="174" t="s">
        <v>24</v>
      </c>
      <c r="JC2" s="443">
        <v>0</v>
      </c>
      <c r="JD2" s="444">
        <v>0</v>
      </c>
      <c r="JE2" s="444">
        <v>0</v>
      </c>
      <c r="JF2" s="444">
        <v>0</v>
      </c>
      <c r="JG2" s="444">
        <v>0</v>
      </c>
      <c r="JH2" s="444">
        <v>0</v>
      </c>
      <c r="JI2" s="444">
        <v>0</v>
      </c>
      <c r="JJ2" s="444">
        <v>0</v>
      </c>
      <c r="JK2" s="444">
        <v>0</v>
      </c>
      <c r="JL2" s="444">
        <v>0</v>
      </c>
      <c r="JM2" s="444">
        <v>0</v>
      </c>
      <c r="JN2" s="444">
        <v>0</v>
      </c>
      <c r="JO2" s="444">
        <v>0</v>
      </c>
      <c r="JP2" s="444">
        <v>0</v>
      </c>
      <c r="JQ2" s="444">
        <v>0</v>
      </c>
      <c r="JR2" s="444">
        <v>0</v>
      </c>
      <c r="JS2" s="444">
        <v>0</v>
      </c>
      <c r="JT2" s="444">
        <v>0</v>
      </c>
      <c r="JU2" s="444">
        <v>0</v>
      </c>
      <c r="JV2" s="444">
        <v>0</v>
      </c>
      <c r="JW2" s="444">
        <v>0</v>
      </c>
      <c r="JX2" s="444">
        <v>0</v>
      </c>
      <c r="JY2" s="444">
        <v>0</v>
      </c>
      <c r="JZ2" s="444">
        <v>0</v>
      </c>
      <c r="KA2" s="444">
        <v>0</v>
      </c>
      <c r="KB2" s="174" t="s">
        <v>25</v>
      </c>
      <c r="KC2" s="443">
        <v>0</v>
      </c>
      <c r="KD2" s="444">
        <v>0</v>
      </c>
      <c r="KE2" s="444">
        <v>0</v>
      </c>
      <c r="KF2" s="444">
        <v>0</v>
      </c>
      <c r="KG2" s="444">
        <v>0</v>
      </c>
      <c r="KH2" s="444">
        <v>0</v>
      </c>
      <c r="KI2" s="444">
        <v>0</v>
      </c>
      <c r="KJ2" s="444">
        <v>0</v>
      </c>
      <c r="KK2" s="444">
        <v>0</v>
      </c>
      <c r="KL2" s="444">
        <v>0</v>
      </c>
      <c r="KM2" s="444">
        <v>0</v>
      </c>
      <c r="KN2" s="444">
        <v>0</v>
      </c>
      <c r="KO2" s="444">
        <v>0</v>
      </c>
      <c r="KP2" s="444">
        <v>0</v>
      </c>
      <c r="KQ2" s="444">
        <v>0</v>
      </c>
      <c r="KR2" s="444">
        <v>0</v>
      </c>
      <c r="KS2" s="444">
        <v>0</v>
      </c>
      <c r="KT2" s="444">
        <v>0</v>
      </c>
      <c r="KU2" s="444">
        <v>0</v>
      </c>
      <c r="KV2" s="444">
        <v>0</v>
      </c>
      <c r="KW2" s="444">
        <v>0</v>
      </c>
      <c r="KX2" s="444">
        <v>0</v>
      </c>
      <c r="KY2" s="444">
        <v>0</v>
      </c>
      <c r="KZ2" s="444">
        <v>0</v>
      </c>
      <c r="LA2" s="444">
        <v>0</v>
      </c>
      <c r="LB2" s="174" t="s">
        <v>26</v>
      </c>
      <c r="LC2" s="443">
        <v>0</v>
      </c>
      <c r="LD2" s="444">
        <v>0</v>
      </c>
      <c r="LE2" s="444">
        <v>0</v>
      </c>
      <c r="LF2" s="444">
        <v>0</v>
      </c>
      <c r="LG2" s="444">
        <v>0</v>
      </c>
      <c r="LH2" s="444">
        <v>0</v>
      </c>
      <c r="LI2" s="444">
        <v>0</v>
      </c>
      <c r="LJ2" s="444">
        <v>0</v>
      </c>
      <c r="LK2" s="444">
        <v>0</v>
      </c>
      <c r="LL2" s="444">
        <v>0</v>
      </c>
      <c r="LM2" s="444">
        <v>0</v>
      </c>
      <c r="LN2" s="444">
        <v>0</v>
      </c>
      <c r="LO2" s="444">
        <v>0</v>
      </c>
      <c r="LP2" s="444">
        <v>0</v>
      </c>
      <c r="LQ2" s="444">
        <v>0</v>
      </c>
      <c r="LR2" s="444">
        <v>0</v>
      </c>
      <c r="LS2" s="444">
        <v>0</v>
      </c>
      <c r="LT2" s="444">
        <v>0</v>
      </c>
      <c r="LU2" s="444">
        <v>0</v>
      </c>
      <c r="LV2" s="444">
        <v>0</v>
      </c>
      <c r="LW2" s="444">
        <v>0</v>
      </c>
      <c r="LX2" s="444">
        <v>0</v>
      </c>
      <c r="LY2" s="444">
        <v>0</v>
      </c>
      <c r="LZ2" s="444">
        <v>0</v>
      </c>
      <c r="MA2" s="444">
        <v>0</v>
      </c>
      <c r="MB2" s="174" t="s">
        <v>27</v>
      </c>
      <c r="MC2" s="443">
        <v>0</v>
      </c>
      <c r="MD2" s="444">
        <v>0</v>
      </c>
      <c r="ME2" s="444">
        <v>0</v>
      </c>
      <c r="MF2" s="444">
        <v>0</v>
      </c>
      <c r="MG2" s="444">
        <v>0</v>
      </c>
      <c r="MH2" s="444">
        <v>0</v>
      </c>
      <c r="MI2" s="444">
        <v>0</v>
      </c>
      <c r="MJ2" s="444">
        <v>0</v>
      </c>
      <c r="MK2" s="444">
        <v>0</v>
      </c>
      <c r="ML2" s="444">
        <v>0</v>
      </c>
      <c r="MM2" s="444">
        <v>0</v>
      </c>
      <c r="MN2" s="444">
        <v>0</v>
      </c>
      <c r="MO2" s="444">
        <v>0</v>
      </c>
      <c r="MP2" s="444">
        <v>0</v>
      </c>
      <c r="MQ2" s="444">
        <v>0</v>
      </c>
      <c r="MR2" s="444">
        <v>0</v>
      </c>
      <c r="MS2" s="444">
        <v>0</v>
      </c>
      <c r="MT2" s="444">
        <v>0</v>
      </c>
      <c r="MU2" s="444">
        <v>0</v>
      </c>
      <c r="MV2" s="444">
        <v>0</v>
      </c>
      <c r="MW2" s="444">
        <v>0</v>
      </c>
      <c r="MX2" s="444">
        <v>0</v>
      </c>
      <c r="MY2" s="444">
        <v>0</v>
      </c>
      <c r="MZ2" s="444">
        <v>0</v>
      </c>
      <c r="NA2" s="444">
        <v>0</v>
      </c>
      <c r="NB2" s="174" t="s">
        <v>28</v>
      </c>
      <c r="NC2" s="443">
        <v>0</v>
      </c>
      <c r="ND2" s="444">
        <v>0</v>
      </c>
      <c r="NE2" s="444">
        <v>0</v>
      </c>
      <c r="NF2" s="444">
        <v>0</v>
      </c>
      <c r="NG2" s="444">
        <v>0</v>
      </c>
      <c r="NH2" s="444">
        <v>0</v>
      </c>
      <c r="NI2" s="444">
        <v>0</v>
      </c>
      <c r="NJ2" s="444">
        <v>0</v>
      </c>
      <c r="NK2" s="444">
        <v>0</v>
      </c>
      <c r="NL2" s="444">
        <v>0</v>
      </c>
      <c r="NM2" s="444">
        <v>0</v>
      </c>
      <c r="NN2" s="444">
        <v>0</v>
      </c>
      <c r="NO2" s="444">
        <v>0</v>
      </c>
      <c r="NP2" s="444">
        <v>0</v>
      </c>
      <c r="NQ2" s="444">
        <v>0</v>
      </c>
      <c r="NR2" s="444">
        <v>0</v>
      </c>
      <c r="NS2" s="444">
        <v>0</v>
      </c>
      <c r="NT2" s="444">
        <v>0</v>
      </c>
      <c r="NU2" s="444">
        <v>0</v>
      </c>
      <c r="NV2" s="444">
        <v>0</v>
      </c>
      <c r="NW2" s="444">
        <v>0</v>
      </c>
      <c r="NX2" s="444">
        <v>0</v>
      </c>
      <c r="NY2" s="444">
        <v>0</v>
      </c>
      <c r="NZ2" s="444">
        <v>0</v>
      </c>
      <c r="OA2" s="444">
        <v>0</v>
      </c>
      <c r="OB2" s="174" t="s">
        <v>29</v>
      </c>
      <c r="OC2" s="443">
        <v>0</v>
      </c>
      <c r="OD2" s="444">
        <v>0</v>
      </c>
      <c r="OE2" s="444">
        <v>0</v>
      </c>
      <c r="OF2" s="444">
        <v>0</v>
      </c>
      <c r="OG2" s="444">
        <v>0</v>
      </c>
      <c r="OH2" s="444">
        <v>0</v>
      </c>
      <c r="OI2" s="444">
        <v>0</v>
      </c>
      <c r="OJ2" s="444">
        <v>0</v>
      </c>
      <c r="OK2" s="444">
        <v>0</v>
      </c>
      <c r="OL2" s="444">
        <v>0</v>
      </c>
      <c r="OM2" s="444">
        <v>0</v>
      </c>
      <c r="ON2" s="444">
        <v>0</v>
      </c>
      <c r="OO2" s="444">
        <v>0</v>
      </c>
      <c r="OP2" s="444">
        <v>0</v>
      </c>
      <c r="OQ2" s="444">
        <v>0</v>
      </c>
      <c r="OR2" s="444">
        <v>0</v>
      </c>
      <c r="OS2" s="444">
        <v>0</v>
      </c>
      <c r="OT2" s="444">
        <v>0</v>
      </c>
      <c r="OU2" s="444">
        <v>0</v>
      </c>
      <c r="OV2" s="444">
        <v>0</v>
      </c>
      <c r="OW2" s="444">
        <v>0</v>
      </c>
      <c r="OX2" s="444">
        <v>0</v>
      </c>
      <c r="OY2" s="444">
        <v>0</v>
      </c>
      <c r="OZ2" s="444">
        <v>0</v>
      </c>
      <c r="PA2" s="444">
        <v>0</v>
      </c>
      <c r="PB2" s="174" t="s">
        <v>30</v>
      </c>
      <c r="PC2" s="443">
        <v>0</v>
      </c>
      <c r="PD2" s="444">
        <v>0</v>
      </c>
      <c r="PE2" s="444">
        <v>0</v>
      </c>
      <c r="PF2" s="444">
        <v>0</v>
      </c>
      <c r="PG2" s="444">
        <v>0</v>
      </c>
      <c r="PH2" s="444">
        <v>0</v>
      </c>
      <c r="PI2" s="444">
        <v>0</v>
      </c>
      <c r="PJ2" s="444">
        <v>0</v>
      </c>
      <c r="PK2" s="444">
        <v>0</v>
      </c>
      <c r="PL2" s="444">
        <v>0</v>
      </c>
      <c r="PM2" s="444">
        <v>0</v>
      </c>
      <c r="PN2" s="444">
        <v>0</v>
      </c>
      <c r="PO2" s="444">
        <v>0</v>
      </c>
      <c r="PP2" s="444">
        <v>0</v>
      </c>
      <c r="PQ2" s="444">
        <v>0</v>
      </c>
      <c r="PR2" s="444">
        <v>0</v>
      </c>
      <c r="PS2" s="444">
        <v>0</v>
      </c>
      <c r="PT2" s="444">
        <v>0</v>
      </c>
      <c r="PU2" s="444">
        <v>0</v>
      </c>
      <c r="PV2" s="444">
        <v>0</v>
      </c>
      <c r="PW2" s="444">
        <v>0</v>
      </c>
      <c r="PX2" s="444">
        <v>0</v>
      </c>
      <c r="PY2" s="444">
        <v>0</v>
      </c>
      <c r="PZ2" s="444">
        <v>0</v>
      </c>
      <c r="QA2" s="444">
        <v>0</v>
      </c>
      <c r="QB2" s="174" t="s">
        <v>31</v>
      </c>
      <c r="QC2" s="443">
        <v>0</v>
      </c>
      <c r="QD2" s="444">
        <v>0</v>
      </c>
      <c r="QE2" s="444">
        <v>0</v>
      </c>
      <c r="QF2" s="444">
        <v>0</v>
      </c>
      <c r="QG2" s="444">
        <v>0</v>
      </c>
      <c r="QH2" s="444">
        <v>0</v>
      </c>
      <c r="QI2" s="444">
        <v>0</v>
      </c>
      <c r="QJ2" s="444">
        <v>0</v>
      </c>
      <c r="QK2" s="444">
        <v>0</v>
      </c>
      <c r="QL2" s="444">
        <v>0</v>
      </c>
      <c r="QM2" s="444">
        <v>0</v>
      </c>
      <c r="QN2" s="444">
        <v>0</v>
      </c>
      <c r="QO2" s="444">
        <v>0</v>
      </c>
      <c r="QP2" s="444">
        <v>0</v>
      </c>
      <c r="QQ2" s="444">
        <v>0</v>
      </c>
      <c r="QR2" s="444">
        <v>0</v>
      </c>
      <c r="QS2" s="444">
        <v>0</v>
      </c>
      <c r="QT2" s="444">
        <v>0</v>
      </c>
      <c r="QU2" s="444">
        <v>0</v>
      </c>
      <c r="QV2" s="444">
        <v>0</v>
      </c>
      <c r="QW2" s="444">
        <v>0</v>
      </c>
      <c r="QX2" s="444">
        <v>0</v>
      </c>
      <c r="QY2" s="444">
        <v>0</v>
      </c>
      <c r="QZ2" s="444">
        <v>0</v>
      </c>
      <c r="RA2" s="444">
        <v>0</v>
      </c>
      <c r="RB2" s="174" t="s">
        <v>32</v>
      </c>
      <c r="RC2" s="443">
        <v>0</v>
      </c>
      <c r="RD2" s="444">
        <v>0</v>
      </c>
      <c r="RE2" s="444">
        <v>0</v>
      </c>
      <c r="RF2" s="444">
        <v>0</v>
      </c>
      <c r="RG2" s="444">
        <v>0</v>
      </c>
      <c r="RH2" s="444">
        <v>0</v>
      </c>
      <c r="RI2" s="444">
        <v>0</v>
      </c>
      <c r="RJ2" s="444">
        <v>0</v>
      </c>
      <c r="RK2" s="444">
        <v>0</v>
      </c>
      <c r="RL2" s="444">
        <v>0</v>
      </c>
      <c r="RM2" s="444">
        <v>0</v>
      </c>
      <c r="RN2" s="444">
        <v>0</v>
      </c>
      <c r="RO2" s="444">
        <v>0</v>
      </c>
      <c r="RP2" s="444">
        <v>0</v>
      </c>
      <c r="RQ2" s="444">
        <v>0</v>
      </c>
      <c r="RR2" s="444">
        <v>0</v>
      </c>
      <c r="RS2" s="444">
        <v>0</v>
      </c>
      <c r="RT2" s="444">
        <v>0</v>
      </c>
      <c r="RU2" s="444">
        <v>0</v>
      </c>
      <c r="RV2" s="444">
        <v>0</v>
      </c>
      <c r="RW2" s="444">
        <v>0</v>
      </c>
      <c r="RX2" s="444">
        <v>0</v>
      </c>
      <c r="RY2" s="444">
        <v>0</v>
      </c>
      <c r="RZ2" s="444">
        <v>0</v>
      </c>
      <c r="SA2" s="444">
        <v>0</v>
      </c>
      <c r="SB2" s="174" t="s">
        <v>33</v>
      </c>
      <c r="SC2" s="443">
        <v>0</v>
      </c>
      <c r="SD2" s="444">
        <v>0</v>
      </c>
      <c r="SE2" s="444">
        <v>0</v>
      </c>
      <c r="SF2" s="444">
        <v>0</v>
      </c>
      <c r="SG2" s="444">
        <v>0</v>
      </c>
      <c r="SH2" s="444">
        <v>0</v>
      </c>
      <c r="SI2" s="444">
        <v>0</v>
      </c>
      <c r="SJ2" s="444">
        <v>0</v>
      </c>
      <c r="SK2" s="444">
        <v>0</v>
      </c>
      <c r="SL2" s="444">
        <v>0</v>
      </c>
      <c r="SM2" s="444">
        <v>0</v>
      </c>
      <c r="SN2" s="444">
        <v>0</v>
      </c>
      <c r="SO2" s="444">
        <v>0</v>
      </c>
      <c r="SP2" s="444">
        <v>0</v>
      </c>
      <c r="SQ2" s="444">
        <v>0</v>
      </c>
      <c r="SR2" s="444">
        <v>0</v>
      </c>
      <c r="SS2" s="444">
        <v>0</v>
      </c>
      <c r="ST2" s="444">
        <v>0</v>
      </c>
      <c r="SU2" s="444">
        <v>0</v>
      </c>
      <c r="SV2" s="444">
        <v>0</v>
      </c>
      <c r="SW2" s="444">
        <v>0</v>
      </c>
      <c r="SX2" s="444">
        <v>0</v>
      </c>
      <c r="SY2" s="444">
        <v>0</v>
      </c>
      <c r="SZ2" s="444">
        <v>0</v>
      </c>
      <c r="TA2" s="444">
        <v>0</v>
      </c>
      <c r="TB2" s="174" t="s">
        <v>34</v>
      </c>
      <c r="TC2" s="443">
        <v>0</v>
      </c>
      <c r="TD2" s="444">
        <v>0</v>
      </c>
      <c r="TE2" s="444">
        <v>0</v>
      </c>
      <c r="TF2" s="444">
        <v>0</v>
      </c>
      <c r="TG2" s="444">
        <v>0</v>
      </c>
      <c r="TH2" s="444">
        <v>0</v>
      </c>
      <c r="TI2" s="444">
        <v>0</v>
      </c>
      <c r="TJ2" s="444">
        <v>0</v>
      </c>
      <c r="TK2" s="444">
        <v>0</v>
      </c>
      <c r="TL2" s="444">
        <v>0</v>
      </c>
      <c r="TM2" s="444">
        <v>0</v>
      </c>
      <c r="TN2" s="444">
        <v>0</v>
      </c>
      <c r="TO2" s="444">
        <v>0</v>
      </c>
      <c r="TP2" s="444">
        <v>0</v>
      </c>
      <c r="TQ2" s="444">
        <v>0</v>
      </c>
      <c r="TR2" s="444">
        <v>0</v>
      </c>
      <c r="TS2" s="444">
        <v>0</v>
      </c>
      <c r="TT2" s="444">
        <v>0</v>
      </c>
      <c r="TU2" s="444">
        <v>0</v>
      </c>
      <c r="TV2" s="444">
        <v>0</v>
      </c>
      <c r="TW2" s="444">
        <v>0</v>
      </c>
      <c r="TX2" s="444">
        <v>0</v>
      </c>
      <c r="TY2" s="444">
        <v>0</v>
      </c>
      <c r="TZ2" s="444">
        <v>0</v>
      </c>
      <c r="UA2" s="444">
        <v>0</v>
      </c>
      <c r="UB2" s="174" t="s">
        <v>35</v>
      </c>
      <c r="UC2" s="443">
        <v>0</v>
      </c>
      <c r="UD2" s="444">
        <v>0</v>
      </c>
      <c r="UE2" s="444">
        <v>0</v>
      </c>
      <c r="UF2" s="444">
        <v>0</v>
      </c>
      <c r="UG2" s="444">
        <v>0</v>
      </c>
      <c r="UH2" s="444">
        <v>0</v>
      </c>
      <c r="UI2" s="444">
        <v>0</v>
      </c>
      <c r="UJ2" s="444">
        <v>0</v>
      </c>
      <c r="UK2" s="444">
        <v>0</v>
      </c>
      <c r="UL2" s="444">
        <v>0</v>
      </c>
      <c r="UM2" s="444">
        <v>0</v>
      </c>
      <c r="UN2" s="444">
        <v>0</v>
      </c>
      <c r="UO2" s="444">
        <v>0</v>
      </c>
      <c r="UP2" s="444">
        <v>0</v>
      </c>
      <c r="UQ2" s="444">
        <v>0</v>
      </c>
      <c r="UR2" s="444">
        <v>0</v>
      </c>
      <c r="US2" s="444">
        <v>0</v>
      </c>
      <c r="UT2" s="444">
        <v>0</v>
      </c>
      <c r="UU2" s="444">
        <v>0</v>
      </c>
      <c r="UV2" s="444">
        <v>0</v>
      </c>
      <c r="UW2" s="444">
        <v>0</v>
      </c>
      <c r="UX2" s="444">
        <v>0</v>
      </c>
      <c r="UY2" s="444">
        <v>0</v>
      </c>
      <c r="UZ2" s="444">
        <v>0</v>
      </c>
      <c r="VA2" s="444">
        <v>0</v>
      </c>
      <c r="VB2" s="174" t="s">
        <v>36</v>
      </c>
      <c r="VC2" s="443">
        <v>0</v>
      </c>
      <c r="VD2" s="444">
        <v>0</v>
      </c>
      <c r="VE2" s="444">
        <v>0</v>
      </c>
      <c r="VF2" s="444">
        <v>0</v>
      </c>
      <c r="VG2" s="444">
        <v>0</v>
      </c>
      <c r="VH2" s="444">
        <v>0</v>
      </c>
      <c r="VI2" s="444">
        <v>0</v>
      </c>
      <c r="VJ2" s="444">
        <v>0</v>
      </c>
      <c r="VK2" s="444">
        <v>0</v>
      </c>
      <c r="VL2" s="444">
        <v>0</v>
      </c>
      <c r="VM2" s="444">
        <v>0</v>
      </c>
      <c r="VN2" s="444">
        <v>0</v>
      </c>
      <c r="VO2" s="444">
        <v>0</v>
      </c>
      <c r="VP2" s="444">
        <v>0</v>
      </c>
      <c r="VQ2" s="444">
        <v>0</v>
      </c>
      <c r="VR2" s="444">
        <v>0</v>
      </c>
      <c r="VS2" s="444">
        <v>0</v>
      </c>
      <c r="VT2" s="444">
        <v>0</v>
      </c>
      <c r="VU2" s="444">
        <v>0</v>
      </c>
      <c r="VV2" s="444">
        <v>0</v>
      </c>
      <c r="VW2" s="444">
        <v>0</v>
      </c>
      <c r="VX2" s="444">
        <v>0</v>
      </c>
      <c r="VY2" s="444">
        <v>0</v>
      </c>
      <c r="VZ2" s="444">
        <v>0</v>
      </c>
      <c r="WA2" s="444">
        <v>0</v>
      </c>
      <c r="WB2" s="174" t="s">
        <v>37</v>
      </c>
      <c r="WC2" s="443">
        <v>0</v>
      </c>
      <c r="WD2" s="444">
        <v>0</v>
      </c>
      <c r="WE2" s="444">
        <v>0</v>
      </c>
      <c r="WF2" s="444">
        <v>0</v>
      </c>
      <c r="WG2" s="444">
        <v>0</v>
      </c>
      <c r="WH2" s="444">
        <v>0</v>
      </c>
      <c r="WI2" s="444">
        <v>0</v>
      </c>
      <c r="WJ2" s="444">
        <v>0</v>
      </c>
      <c r="WK2" s="444">
        <v>0</v>
      </c>
      <c r="WL2" s="444">
        <v>0</v>
      </c>
      <c r="WM2" s="444">
        <v>0</v>
      </c>
      <c r="WN2" s="444">
        <v>0</v>
      </c>
      <c r="WO2" s="444">
        <v>0</v>
      </c>
      <c r="WP2" s="444">
        <v>0</v>
      </c>
      <c r="WQ2" s="444">
        <v>0</v>
      </c>
      <c r="WR2" s="444">
        <v>0</v>
      </c>
      <c r="WS2" s="444">
        <v>0</v>
      </c>
      <c r="WT2" s="444">
        <v>0</v>
      </c>
      <c r="WU2" s="444">
        <v>0</v>
      </c>
      <c r="WV2" s="444">
        <v>0</v>
      </c>
      <c r="WW2" s="444">
        <v>0</v>
      </c>
      <c r="WX2" s="444">
        <v>0</v>
      </c>
      <c r="WY2" s="444">
        <v>0</v>
      </c>
      <c r="WZ2" s="444">
        <v>0</v>
      </c>
      <c r="XA2" s="444">
        <v>0</v>
      </c>
      <c r="XB2" s="174" t="s">
        <v>38</v>
      </c>
      <c r="XC2" s="443">
        <v>0</v>
      </c>
      <c r="XD2" s="444">
        <v>0</v>
      </c>
      <c r="XE2" s="444">
        <v>0</v>
      </c>
      <c r="XF2" s="444">
        <v>0</v>
      </c>
      <c r="XG2" s="444">
        <v>0</v>
      </c>
      <c r="XH2" s="444">
        <v>0</v>
      </c>
      <c r="XI2" s="444">
        <v>0</v>
      </c>
      <c r="XJ2" s="444">
        <v>0</v>
      </c>
      <c r="XK2" s="444">
        <v>0</v>
      </c>
      <c r="XL2" s="444">
        <v>0</v>
      </c>
      <c r="XM2" s="444">
        <v>0</v>
      </c>
      <c r="XN2" s="444">
        <v>0</v>
      </c>
      <c r="XO2" s="444">
        <v>0</v>
      </c>
      <c r="XP2" s="444">
        <v>0</v>
      </c>
      <c r="XQ2" s="444">
        <v>0</v>
      </c>
      <c r="XR2" s="444">
        <v>0</v>
      </c>
      <c r="XS2" s="444">
        <v>0</v>
      </c>
      <c r="XT2" s="444">
        <v>0</v>
      </c>
      <c r="XU2" s="444">
        <v>0</v>
      </c>
      <c r="XV2" s="444">
        <v>0</v>
      </c>
      <c r="XW2" s="444">
        <v>0</v>
      </c>
      <c r="XX2" s="444">
        <v>0</v>
      </c>
      <c r="XY2" s="444">
        <v>0</v>
      </c>
      <c r="XZ2" s="444">
        <v>0</v>
      </c>
      <c r="YA2" s="444">
        <v>0</v>
      </c>
      <c r="YB2" s="174" t="s">
        <v>39</v>
      </c>
      <c r="YC2" s="443">
        <v>0</v>
      </c>
      <c r="YD2" s="444">
        <v>0</v>
      </c>
      <c r="YE2" s="444">
        <v>0</v>
      </c>
      <c r="YF2" s="444">
        <v>0</v>
      </c>
      <c r="YG2" s="444">
        <v>0</v>
      </c>
      <c r="YH2" s="444">
        <v>0</v>
      </c>
      <c r="YI2" s="444">
        <v>0</v>
      </c>
      <c r="YJ2" s="444">
        <v>0</v>
      </c>
      <c r="YK2" s="444">
        <v>0</v>
      </c>
      <c r="YL2" s="444">
        <v>0</v>
      </c>
      <c r="YM2" s="444">
        <v>0</v>
      </c>
      <c r="YN2" s="444">
        <v>0</v>
      </c>
      <c r="YO2" s="444">
        <v>0</v>
      </c>
      <c r="YP2" s="444">
        <v>0</v>
      </c>
      <c r="YQ2" s="444">
        <v>0</v>
      </c>
      <c r="YR2" s="444">
        <v>0</v>
      </c>
      <c r="YS2" s="444">
        <v>0</v>
      </c>
      <c r="YT2" s="444">
        <v>0</v>
      </c>
      <c r="YU2" s="444">
        <v>0</v>
      </c>
      <c r="YV2" s="444">
        <v>0</v>
      </c>
      <c r="YW2" s="444">
        <v>0</v>
      </c>
      <c r="YX2" s="444">
        <v>0</v>
      </c>
      <c r="YY2" s="444">
        <v>0</v>
      </c>
      <c r="YZ2" s="444">
        <v>0</v>
      </c>
      <c r="ZA2" s="444">
        <v>0</v>
      </c>
      <c r="ZB2" s="174" t="s">
        <v>40</v>
      </c>
      <c r="ZC2" s="443">
        <v>0</v>
      </c>
      <c r="ZD2" s="444">
        <v>0</v>
      </c>
      <c r="ZE2" s="444">
        <v>0</v>
      </c>
      <c r="ZF2" s="444">
        <v>0</v>
      </c>
      <c r="ZG2" s="444">
        <v>0</v>
      </c>
      <c r="ZH2" s="444">
        <v>0</v>
      </c>
      <c r="ZI2" s="444">
        <v>0</v>
      </c>
      <c r="ZJ2" s="444">
        <v>0</v>
      </c>
      <c r="ZK2" s="444">
        <v>0</v>
      </c>
      <c r="ZL2" s="444">
        <v>0</v>
      </c>
      <c r="ZM2" s="444">
        <v>0</v>
      </c>
      <c r="ZN2" s="444">
        <v>0</v>
      </c>
      <c r="ZO2" s="444">
        <v>0</v>
      </c>
      <c r="ZP2" s="444">
        <v>0</v>
      </c>
      <c r="ZQ2" s="444">
        <v>0</v>
      </c>
      <c r="ZR2" s="444">
        <v>0</v>
      </c>
      <c r="ZS2" s="444">
        <v>0</v>
      </c>
      <c r="ZT2" s="444">
        <v>0</v>
      </c>
      <c r="ZU2" s="444">
        <v>0</v>
      </c>
      <c r="ZV2" s="444">
        <v>0</v>
      </c>
      <c r="ZW2" s="444">
        <v>0</v>
      </c>
      <c r="ZX2" s="444">
        <v>0</v>
      </c>
      <c r="ZY2" s="444">
        <v>0</v>
      </c>
      <c r="ZZ2" s="444">
        <v>0</v>
      </c>
      <c r="AAA2" s="444">
        <v>0</v>
      </c>
      <c r="AAB2" s="174" t="s">
        <v>41</v>
      </c>
      <c r="AAC2" s="443">
        <v>0</v>
      </c>
      <c r="AAD2" s="444">
        <v>0</v>
      </c>
      <c r="AAE2" s="444">
        <v>0</v>
      </c>
      <c r="AAF2" s="444">
        <v>0</v>
      </c>
      <c r="AAG2" s="444">
        <v>0</v>
      </c>
      <c r="AAH2" s="444">
        <v>0</v>
      </c>
      <c r="AAI2" s="444">
        <v>0</v>
      </c>
      <c r="AAJ2" s="444">
        <v>0</v>
      </c>
      <c r="AAK2" s="444">
        <v>0</v>
      </c>
      <c r="AAL2" s="444">
        <v>0</v>
      </c>
      <c r="AAM2" s="444">
        <v>0</v>
      </c>
      <c r="AAN2" s="444">
        <v>0</v>
      </c>
      <c r="AAO2" s="444">
        <v>0</v>
      </c>
      <c r="AAP2" s="444">
        <v>0</v>
      </c>
      <c r="AAQ2" s="444">
        <v>0</v>
      </c>
      <c r="AAR2" s="444">
        <v>0</v>
      </c>
      <c r="AAS2" s="444">
        <v>0</v>
      </c>
      <c r="AAT2" s="444">
        <v>0</v>
      </c>
      <c r="AAU2" s="444">
        <v>0</v>
      </c>
      <c r="AAV2" s="444">
        <v>0</v>
      </c>
      <c r="AAW2" s="444">
        <v>0</v>
      </c>
      <c r="AAX2" s="444">
        <v>0</v>
      </c>
      <c r="AAY2" s="444">
        <v>0</v>
      </c>
      <c r="AAZ2" s="444">
        <v>0</v>
      </c>
      <c r="ABA2" s="444">
        <v>0</v>
      </c>
      <c r="ABB2" s="174" t="s">
        <v>42</v>
      </c>
      <c r="ABC2" s="443">
        <v>0</v>
      </c>
      <c r="ABD2" s="444">
        <v>0</v>
      </c>
      <c r="ABE2" s="444">
        <v>0</v>
      </c>
      <c r="ABF2" s="444">
        <v>0</v>
      </c>
      <c r="ABG2" s="444">
        <v>0</v>
      </c>
      <c r="ABH2" s="444">
        <v>0</v>
      </c>
      <c r="ABI2" s="444">
        <v>0</v>
      </c>
      <c r="ABJ2" s="444">
        <v>0</v>
      </c>
      <c r="ABK2" s="444">
        <v>0</v>
      </c>
      <c r="ABL2" s="444">
        <v>0</v>
      </c>
      <c r="ABM2" s="444">
        <v>0</v>
      </c>
      <c r="ABN2" s="444">
        <v>0</v>
      </c>
      <c r="ABO2" s="444">
        <v>0</v>
      </c>
      <c r="ABP2" s="444">
        <v>0</v>
      </c>
      <c r="ABQ2" s="444">
        <v>0</v>
      </c>
      <c r="ABR2" s="444">
        <v>0</v>
      </c>
      <c r="ABS2" s="444">
        <v>0</v>
      </c>
      <c r="ABT2" s="444">
        <v>0</v>
      </c>
      <c r="ABU2" s="444">
        <v>0</v>
      </c>
      <c r="ABV2" s="444">
        <v>0</v>
      </c>
      <c r="ABW2" s="444">
        <v>0</v>
      </c>
      <c r="ABX2" s="444">
        <v>0</v>
      </c>
      <c r="ABY2" s="444">
        <v>0</v>
      </c>
      <c r="ABZ2" s="444">
        <v>0</v>
      </c>
      <c r="ACA2" s="444">
        <v>0</v>
      </c>
      <c r="ACB2" s="174" t="s">
        <v>43</v>
      </c>
      <c r="ACC2" s="443">
        <v>0</v>
      </c>
      <c r="ACD2" s="444">
        <v>0</v>
      </c>
      <c r="ACE2" s="444">
        <v>0</v>
      </c>
      <c r="ACF2" s="444">
        <v>0</v>
      </c>
      <c r="ACG2" s="444">
        <v>0</v>
      </c>
      <c r="ACH2" s="444">
        <v>0</v>
      </c>
      <c r="ACI2" s="444">
        <v>0</v>
      </c>
      <c r="ACJ2" s="444">
        <v>0</v>
      </c>
      <c r="ACK2" s="444">
        <v>0</v>
      </c>
      <c r="ACL2" s="444">
        <v>0</v>
      </c>
      <c r="ACM2" s="444">
        <v>0</v>
      </c>
      <c r="ACN2" s="444">
        <v>0</v>
      </c>
      <c r="ACO2" s="444">
        <v>0</v>
      </c>
      <c r="ACP2" s="444">
        <v>0</v>
      </c>
      <c r="ACQ2" s="444">
        <v>0</v>
      </c>
      <c r="ACR2" s="444">
        <v>0</v>
      </c>
      <c r="ACS2" s="444">
        <v>0</v>
      </c>
      <c r="ACT2" s="444">
        <v>0</v>
      </c>
      <c r="ACU2" s="444">
        <v>0</v>
      </c>
      <c r="ACV2" s="444">
        <v>0</v>
      </c>
      <c r="ACW2" s="444">
        <v>0</v>
      </c>
      <c r="ACX2" s="444">
        <v>0</v>
      </c>
      <c r="ACY2" s="444">
        <v>0</v>
      </c>
      <c r="ACZ2" s="444">
        <v>0</v>
      </c>
      <c r="ADA2" s="444">
        <v>0</v>
      </c>
      <c r="ADB2" s="174" t="s">
        <v>44</v>
      </c>
    </row>
    <row r="3" spans="1:782" s="192" customFormat="1" ht="12" customHeight="1">
      <c r="A3" s="193">
        <v>0</v>
      </c>
      <c r="B3" s="446">
        <v>0</v>
      </c>
      <c r="C3" s="439" t="s">
        <v>115</v>
      </c>
      <c r="D3" s="440">
        <v>0</v>
      </c>
      <c r="E3" s="440">
        <v>0</v>
      </c>
      <c r="F3" s="440">
        <v>0</v>
      </c>
      <c r="G3" s="440">
        <v>0</v>
      </c>
      <c r="H3" s="440">
        <v>0</v>
      </c>
      <c r="I3" s="440">
        <v>0</v>
      </c>
      <c r="J3" s="440">
        <v>0</v>
      </c>
      <c r="K3" s="440">
        <v>0</v>
      </c>
      <c r="L3" s="440">
        <v>0</v>
      </c>
      <c r="M3" s="440">
        <v>0</v>
      </c>
      <c r="N3" s="440">
        <v>0</v>
      </c>
      <c r="O3" s="440">
        <v>0</v>
      </c>
      <c r="P3" s="440">
        <v>0</v>
      </c>
      <c r="Q3" s="440">
        <v>0</v>
      </c>
      <c r="R3" s="440">
        <v>0</v>
      </c>
      <c r="S3" s="440">
        <v>0</v>
      </c>
      <c r="T3" s="440">
        <v>0</v>
      </c>
      <c r="U3" s="440">
        <v>0</v>
      </c>
      <c r="V3" s="440">
        <v>0</v>
      </c>
      <c r="W3" s="440">
        <v>0</v>
      </c>
      <c r="X3" s="440">
        <v>0</v>
      </c>
      <c r="Y3" s="440">
        <v>0</v>
      </c>
      <c r="Z3" s="441">
        <v>0</v>
      </c>
      <c r="AA3" s="441">
        <v>0</v>
      </c>
      <c r="AB3" s="442">
        <v>0</v>
      </c>
      <c r="AC3" s="439" t="s">
        <v>115</v>
      </c>
      <c r="AD3" s="440">
        <v>0</v>
      </c>
      <c r="AE3" s="440">
        <v>0</v>
      </c>
      <c r="AF3" s="440">
        <v>0</v>
      </c>
      <c r="AG3" s="440">
        <v>0</v>
      </c>
      <c r="AH3" s="440">
        <v>0</v>
      </c>
      <c r="AI3" s="440">
        <v>0</v>
      </c>
      <c r="AJ3" s="440">
        <v>0</v>
      </c>
      <c r="AK3" s="440">
        <v>0</v>
      </c>
      <c r="AL3" s="440">
        <v>0</v>
      </c>
      <c r="AM3" s="440">
        <v>0</v>
      </c>
      <c r="AN3" s="440">
        <v>0</v>
      </c>
      <c r="AO3" s="440">
        <v>0</v>
      </c>
      <c r="AP3" s="440">
        <v>0</v>
      </c>
      <c r="AQ3" s="440">
        <v>0</v>
      </c>
      <c r="AR3" s="440">
        <v>0</v>
      </c>
      <c r="AS3" s="440">
        <v>0</v>
      </c>
      <c r="AT3" s="440">
        <v>0</v>
      </c>
      <c r="AU3" s="440">
        <v>0</v>
      </c>
      <c r="AV3" s="440">
        <v>0</v>
      </c>
      <c r="AW3" s="440">
        <v>0</v>
      </c>
      <c r="AX3" s="440">
        <v>0</v>
      </c>
      <c r="AY3" s="440">
        <v>0</v>
      </c>
      <c r="AZ3" s="441">
        <v>0</v>
      </c>
      <c r="BA3" s="441">
        <v>0</v>
      </c>
      <c r="BB3" s="442">
        <v>0</v>
      </c>
      <c r="BC3" s="439" t="s">
        <v>115</v>
      </c>
      <c r="BD3" s="440">
        <v>0</v>
      </c>
      <c r="BE3" s="440">
        <v>0</v>
      </c>
      <c r="BF3" s="440">
        <v>0</v>
      </c>
      <c r="BG3" s="440">
        <v>0</v>
      </c>
      <c r="BH3" s="440">
        <v>0</v>
      </c>
      <c r="BI3" s="440">
        <v>0</v>
      </c>
      <c r="BJ3" s="440">
        <v>0</v>
      </c>
      <c r="BK3" s="440">
        <v>0</v>
      </c>
      <c r="BL3" s="440">
        <v>0</v>
      </c>
      <c r="BM3" s="440">
        <v>0</v>
      </c>
      <c r="BN3" s="440">
        <v>0</v>
      </c>
      <c r="BO3" s="440">
        <v>0</v>
      </c>
      <c r="BP3" s="440">
        <v>0</v>
      </c>
      <c r="BQ3" s="440">
        <v>0</v>
      </c>
      <c r="BR3" s="440">
        <v>0</v>
      </c>
      <c r="BS3" s="440">
        <v>0</v>
      </c>
      <c r="BT3" s="440">
        <v>0</v>
      </c>
      <c r="BU3" s="440">
        <v>0</v>
      </c>
      <c r="BV3" s="440">
        <v>0</v>
      </c>
      <c r="BW3" s="440">
        <v>0</v>
      </c>
      <c r="BX3" s="440">
        <v>0</v>
      </c>
      <c r="BY3" s="440">
        <v>0</v>
      </c>
      <c r="BZ3" s="441">
        <v>0</v>
      </c>
      <c r="CA3" s="441">
        <v>0</v>
      </c>
      <c r="CB3" s="442">
        <v>0</v>
      </c>
      <c r="CC3" s="439" t="s">
        <v>115</v>
      </c>
      <c r="CD3" s="440">
        <v>0</v>
      </c>
      <c r="CE3" s="440">
        <v>0</v>
      </c>
      <c r="CF3" s="440">
        <v>0</v>
      </c>
      <c r="CG3" s="440">
        <v>0</v>
      </c>
      <c r="CH3" s="440">
        <v>0</v>
      </c>
      <c r="CI3" s="440">
        <v>0</v>
      </c>
      <c r="CJ3" s="440">
        <v>0</v>
      </c>
      <c r="CK3" s="440">
        <v>0</v>
      </c>
      <c r="CL3" s="440">
        <v>0</v>
      </c>
      <c r="CM3" s="440">
        <v>0</v>
      </c>
      <c r="CN3" s="440">
        <v>0</v>
      </c>
      <c r="CO3" s="440">
        <v>0</v>
      </c>
      <c r="CP3" s="440">
        <v>0</v>
      </c>
      <c r="CQ3" s="440">
        <v>0</v>
      </c>
      <c r="CR3" s="440">
        <v>0</v>
      </c>
      <c r="CS3" s="440">
        <v>0</v>
      </c>
      <c r="CT3" s="440">
        <v>0</v>
      </c>
      <c r="CU3" s="440">
        <v>0</v>
      </c>
      <c r="CV3" s="440">
        <v>0</v>
      </c>
      <c r="CW3" s="440">
        <v>0</v>
      </c>
      <c r="CX3" s="440">
        <v>0</v>
      </c>
      <c r="CY3" s="440">
        <v>0</v>
      </c>
      <c r="CZ3" s="441">
        <v>0</v>
      </c>
      <c r="DA3" s="441">
        <v>0</v>
      </c>
      <c r="DB3" s="442">
        <v>0</v>
      </c>
      <c r="DC3" s="439" t="s">
        <v>115</v>
      </c>
      <c r="DD3" s="440">
        <v>0</v>
      </c>
      <c r="DE3" s="440">
        <v>0</v>
      </c>
      <c r="DF3" s="440">
        <v>0</v>
      </c>
      <c r="DG3" s="440">
        <v>0</v>
      </c>
      <c r="DH3" s="440">
        <v>0</v>
      </c>
      <c r="DI3" s="440">
        <v>0</v>
      </c>
      <c r="DJ3" s="440">
        <v>0</v>
      </c>
      <c r="DK3" s="440">
        <v>0</v>
      </c>
      <c r="DL3" s="440">
        <v>0</v>
      </c>
      <c r="DM3" s="440">
        <v>0</v>
      </c>
      <c r="DN3" s="440">
        <v>0</v>
      </c>
      <c r="DO3" s="440">
        <v>0</v>
      </c>
      <c r="DP3" s="440">
        <v>0</v>
      </c>
      <c r="DQ3" s="440">
        <v>0</v>
      </c>
      <c r="DR3" s="440">
        <v>0</v>
      </c>
      <c r="DS3" s="440">
        <v>0</v>
      </c>
      <c r="DT3" s="440">
        <v>0</v>
      </c>
      <c r="DU3" s="440">
        <v>0</v>
      </c>
      <c r="DV3" s="440">
        <v>0</v>
      </c>
      <c r="DW3" s="440">
        <v>0</v>
      </c>
      <c r="DX3" s="440">
        <v>0</v>
      </c>
      <c r="DY3" s="440">
        <v>0</v>
      </c>
      <c r="DZ3" s="441">
        <v>0</v>
      </c>
      <c r="EA3" s="441">
        <v>0</v>
      </c>
      <c r="EB3" s="442">
        <v>0</v>
      </c>
      <c r="EC3" s="439" t="s">
        <v>115</v>
      </c>
      <c r="ED3" s="440">
        <v>0</v>
      </c>
      <c r="EE3" s="440">
        <v>0</v>
      </c>
      <c r="EF3" s="440">
        <v>0</v>
      </c>
      <c r="EG3" s="440">
        <v>0</v>
      </c>
      <c r="EH3" s="440">
        <v>0</v>
      </c>
      <c r="EI3" s="440">
        <v>0</v>
      </c>
      <c r="EJ3" s="440">
        <v>0</v>
      </c>
      <c r="EK3" s="440">
        <v>0</v>
      </c>
      <c r="EL3" s="440">
        <v>0</v>
      </c>
      <c r="EM3" s="440">
        <v>0</v>
      </c>
      <c r="EN3" s="440">
        <v>0</v>
      </c>
      <c r="EO3" s="440">
        <v>0</v>
      </c>
      <c r="EP3" s="440">
        <v>0</v>
      </c>
      <c r="EQ3" s="440">
        <v>0</v>
      </c>
      <c r="ER3" s="440">
        <v>0</v>
      </c>
      <c r="ES3" s="440">
        <v>0</v>
      </c>
      <c r="ET3" s="440">
        <v>0</v>
      </c>
      <c r="EU3" s="440">
        <v>0</v>
      </c>
      <c r="EV3" s="440">
        <v>0</v>
      </c>
      <c r="EW3" s="440">
        <v>0</v>
      </c>
      <c r="EX3" s="440">
        <v>0</v>
      </c>
      <c r="EY3" s="440">
        <v>0</v>
      </c>
      <c r="EZ3" s="441">
        <v>0</v>
      </c>
      <c r="FA3" s="441">
        <v>0</v>
      </c>
      <c r="FB3" s="442">
        <v>0</v>
      </c>
      <c r="FC3" s="439" t="s">
        <v>115</v>
      </c>
      <c r="FD3" s="440">
        <v>0</v>
      </c>
      <c r="FE3" s="440">
        <v>0</v>
      </c>
      <c r="FF3" s="440">
        <v>0</v>
      </c>
      <c r="FG3" s="440">
        <v>0</v>
      </c>
      <c r="FH3" s="440">
        <v>0</v>
      </c>
      <c r="FI3" s="440">
        <v>0</v>
      </c>
      <c r="FJ3" s="440">
        <v>0</v>
      </c>
      <c r="FK3" s="440">
        <v>0</v>
      </c>
      <c r="FL3" s="440">
        <v>0</v>
      </c>
      <c r="FM3" s="440">
        <v>0</v>
      </c>
      <c r="FN3" s="440">
        <v>0</v>
      </c>
      <c r="FO3" s="440">
        <v>0</v>
      </c>
      <c r="FP3" s="440">
        <v>0</v>
      </c>
      <c r="FQ3" s="440">
        <v>0</v>
      </c>
      <c r="FR3" s="440">
        <v>0</v>
      </c>
      <c r="FS3" s="440">
        <v>0</v>
      </c>
      <c r="FT3" s="440">
        <v>0</v>
      </c>
      <c r="FU3" s="440">
        <v>0</v>
      </c>
      <c r="FV3" s="440">
        <v>0</v>
      </c>
      <c r="FW3" s="440">
        <v>0</v>
      </c>
      <c r="FX3" s="440">
        <v>0</v>
      </c>
      <c r="FY3" s="440">
        <v>0</v>
      </c>
      <c r="FZ3" s="441">
        <v>0</v>
      </c>
      <c r="GA3" s="441">
        <v>0</v>
      </c>
      <c r="GB3" s="442">
        <v>0</v>
      </c>
      <c r="GC3" s="439" t="s">
        <v>115</v>
      </c>
      <c r="GD3" s="440">
        <v>0</v>
      </c>
      <c r="GE3" s="440">
        <v>0</v>
      </c>
      <c r="GF3" s="440">
        <v>0</v>
      </c>
      <c r="GG3" s="440">
        <v>0</v>
      </c>
      <c r="GH3" s="440">
        <v>0</v>
      </c>
      <c r="GI3" s="440">
        <v>0</v>
      </c>
      <c r="GJ3" s="440">
        <v>0</v>
      </c>
      <c r="GK3" s="440">
        <v>0</v>
      </c>
      <c r="GL3" s="440">
        <v>0</v>
      </c>
      <c r="GM3" s="440">
        <v>0</v>
      </c>
      <c r="GN3" s="440">
        <v>0</v>
      </c>
      <c r="GO3" s="440">
        <v>0</v>
      </c>
      <c r="GP3" s="440">
        <v>0</v>
      </c>
      <c r="GQ3" s="440">
        <v>0</v>
      </c>
      <c r="GR3" s="440">
        <v>0</v>
      </c>
      <c r="GS3" s="440">
        <v>0</v>
      </c>
      <c r="GT3" s="440">
        <v>0</v>
      </c>
      <c r="GU3" s="440">
        <v>0</v>
      </c>
      <c r="GV3" s="440">
        <v>0</v>
      </c>
      <c r="GW3" s="440">
        <v>0</v>
      </c>
      <c r="GX3" s="440">
        <v>0</v>
      </c>
      <c r="GY3" s="440">
        <v>0</v>
      </c>
      <c r="GZ3" s="441">
        <v>0</v>
      </c>
      <c r="HA3" s="441">
        <v>0</v>
      </c>
      <c r="HB3" s="442">
        <v>0</v>
      </c>
      <c r="HC3" s="439" t="s">
        <v>115</v>
      </c>
      <c r="HD3" s="440">
        <v>0</v>
      </c>
      <c r="HE3" s="440">
        <v>0</v>
      </c>
      <c r="HF3" s="440">
        <v>0</v>
      </c>
      <c r="HG3" s="440">
        <v>0</v>
      </c>
      <c r="HH3" s="440">
        <v>0</v>
      </c>
      <c r="HI3" s="440">
        <v>0</v>
      </c>
      <c r="HJ3" s="440">
        <v>0</v>
      </c>
      <c r="HK3" s="440">
        <v>0</v>
      </c>
      <c r="HL3" s="440">
        <v>0</v>
      </c>
      <c r="HM3" s="440">
        <v>0</v>
      </c>
      <c r="HN3" s="440">
        <v>0</v>
      </c>
      <c r="HO3" s="440">
        <v>0</v>
      </c>
      <c r="HP3" s="440">
        <v>0</v>
      </c>
      <c r="HQ3" s="440">
        <v>0</v>
      </c>
      <c r="HR3" s="440">
        <v>0</v>
      </c>
      <c r="HS3" s="440">
        <v>0</v>
      </c>
      <c r="HT3" s="440">
        <v>0</v>
      </c>
      <c r="HU3" s="440">
        <v>0</v>
      </c>
      <c r="HV3" s="440">
        <v>0</v>
      </c>
      <c r="HW3" s="440">
        <v>0</v>
      </c>
      <c r="HX3" s="440">
        <v>0</v>
      </c>
      <c r="HY3" s="440">
        <v>0</v>
      </c>
      <c r="HZ3" s="441">
        <v>0</v>
      </c>
      <c r="IA3" s="441">
        <v>0</v>
      </c>
      <c r="IB3" s="442">
        <v>0</v>
      </c>
      <c r="IC3" s="439" t="s">
        <v>115</v>
      </c>
      <c r="ID3" s="440">
        <v>0</v>
      </c>
      <c r="IE3" s="440">
        <v>0</v>
      </c>
      <c r="IF3" s="440">
        <v>0</v>
      </c>
      <c r="IG3" s="440">
        <v>0</v>
      </c>
      <c r="IH3" s="440">
        <v>0</v>
      </c>
      <c r="II3" s="440">
        <v>0</v>
      </c>
      <c r="IJ3" s="440">
        <v>0</v>
      </c>
      <c r="IK3" s="440">
        <v>0</v>
      </c>
      <c r="IL3" s="440">
        <v>0</v>
      </c>
      <c r="IM3" s="440">
        <v>0</v>
      </c>
      <c r="IN3" s="440">
        <v>0</v>
      </c>
      <c r="IO3" s="440">
        <v>0</v>
      </c>
      <c r="IP3" s="440">
        <v>0</v>
      </c>
      <c r="IQ3" s="440">
        <v>0</v>
      </c>
      <c r="IR3" s="440">
        <v>0</v>
      </c>
      <c r="IS3" s="440">
        <v>0</v>
      </c>
      <c r="IT3" s="440">
        <v>0</v>
      </c>
      <c r="IU3" s="440">
        <v>0</v>
      </c>
      <c r="IV3" s="440">
        <v>0</v>
      </c>
      <c r="IW3" s="440">
        <v>0</v>
      </c>
      <c r="IX3" s="440">
        <v>0</v>
      </c>
      <c r="IY3" s="440">
        <v>0</v>
      </c>
      <c r="IZ3" s="441">
        <v>0</v>
      </c>
      <c r="JA3" s="441">
        <v>0</v>
      </c>
      <c r="JB3" s="442">
        <v>0</v>
      </c>
      <c r="JC3" s="439" t="s">
        <v>115</v>
      </c>
      <c r="JD3" s="440">
        <v>0</v>
      </c>
      <c r="JE3" s="440">
        <v>0</v>
      </c>
      <c r="JF3" s="440">
        <v>0</v>
      </c>
      <c r="JG3" s="440">
        <v>0</v>
      </c>
      <c r="JH3" s="440">
        <v>0</v>
      </c>
      <c r="JI3" s="440">
        <v>0</v>
      </c>
      <c r="JJ3" s="440">
        <v>0</v>
      </c>
      <c r="JK3" s="440">
        <v>0</v>
      </c>
      <c r="JL3" s="440">
        <v>0</v>
      </c>
      <c r="JM3" s="440">
        <v>0</v>
      </c>
      <c r="JN3" s="440">
        <v>0</v>
      </c>
      <c r="JO3" s="440">
        <v>0</v>
      </c>
      <c r="JP3" s="440">
        <v>0</v>
      </c>
      <c r="JQ3" s="440">
        <v>0</v>
      </c>
      <c r="JR3" s="440">
        <v>0</v>
      </c>
      <c r="JS3" s="440">
        <v>0</v>
      </c>
      <c r="JT3" s="440">
        <v>0</v>
      </c>
      <c r="JU3" s="440">
        <v>0</v>
      </c>
      <c r="JV3" s="440">
        <v>0</v>
      </c>
      <c r="JW3" s="440">
        <v>0</v>
      </c>
      <c r="JX3" s="440">
        <v>0</v>
      </c>
      <c r="JY3" s="440">
        <v>0</v>
      </c>
      <c r="JZ3" s="441">
        <v>0</v>
      </c>
      <c r="KA3" s="441">
        <v>0</v>
      </c>
      <c r="KB3" s="442">
        <v>0</v>
      </c>
      <c r="KC3" s="439" t="s">
        <v>115</v>
      </c>
      <c r="KD3" s="440">
        <v>0</v>
      </c>
      <c r="KE3" s="440">
        <v>0</v>
      </c>
      <c r="KF3" s="440">
        <v>0</v>
      </c>
      <c r="KG3" s="440">
        <v>0</v>
      </c>
      <c r="KH3" s="440">
        <v>0</v>
      </c>
      <c r="KI3" s="440">
        <v>0</v>
      </c>
      <c r="KJ3" s="440">
        <v>0</v>
      </c>
      <c r="KK3" s="440">
        <v>0</v>
      </c>
      <c r="KL3" s="440">
        <v>0</v>
      </c>
      <c r="KM3" s="440">
        <v>0</v>
      </c>
      <c r="KN3" s="440">
        <v>0</v>
      </c>
      <c r="KO3" s="440">
        <v>0</v>
      </c>
      <c r="KP3" s="440">
        <v>0</v>
      </c>
      <c r="KQ3" s="440">
        <v>0</v>
      </c>
      <c r="KR3" s="440">
        <v>0</v>
      </c>
      <c r="KS3" s="440">
        <v>0</v>
      </c>
      <c r="KT3" s="440">
        <v>0</v>
      </c>
      <c r="KU3" s="440">
        <v>0</v>
      </c>
      <c r="KV3" s="440">
        <v>0</v>
      </c>
      <c r="KW3" s="440">
        <v>0</v>
      </c>
      <c r="KX3" s="440">
        <v>0</v>
      </c>
      <c r="KY3" s="440">
        <v>0</v>
      </c>
      <c r="KZ3" s="441">
        <v>0</v>
      </c>
      <c r="LA3" s="441">
        <v>0</v>
      </c>
      <c r="LB3" s="442">
        <v>0</v>
      </c>
      <c r="LC3" s="439" t="s">
        <v>115</v>
      </c>
      <c r="LD3" s="440">
        <v>0</v>
      </c>
      <c r="LE3" s="440">
        <v>0</v>
      </c>
      <c r="LF3" s="440">
        <v>0</v>
      </c>
      <c r="LG3" s="440">
        <v>0</v>
      </c>
      <c r="LH3" s="440">
        <v>0</v>
      </c>
      <c r="LI3" s="440">
        <v>0</v>
      </c>
      <c r="LJ3" s="440">
        <v>0</v>
      </c>
      <c r="LK3" s="440">
        <v>0</v>
      </c>
      <c r="LL3" s="440">
        <v>0</v>
      </c>
      <c r="LM3" s="440">
        <v>0</v>
      </c>
      <c r="LN3" s="440">
        <v>0</v>
      </c>
      <c r="LO3" s="440">
        <v>0</v>
      </c>
      <c r="LP3" s="440">
        <v>0</v>
      </c>
      <c r="LQ3" s="440">
        <v>0</v>
      </c>
      <c r="LR3" s="440">
        <v>0</v>
      </c>
      <c r="LS3" s="440">
        <v>0</v>
      </c>
      <c r="LT3" s="440">
        <v>0</v>
      </c>
      <c r="LU3" s="440">
        <v>0</v>
      </c>
      <c r="LV3" s="440">
        <v>0</v>
      </c>
      <c r="LW3" s="440">
        <v>0</v>
      </c>
      <c r="LX3" s="440">
        <v>0</v>
      </c>
      <c r="LY3" s="440">
        <v>0</v>
      </c>
      <c r="LZ3" s="441">
        <v>0</v>
      </c>
      <c r="MA3" s="441">
        <v>0</v>
      </c>
      <c r="MB3" s="442">
        <v>0</v>
      </c>
      <c r="MC3" s="439" t="s">
        <v>115</v>
      </c>
      <c r="MD3" s="440">
        <v>0</v>
      </c>
      <c r="ME3" s="440">
        <v>0</v>
      </c>
      <c r="MF3" s="440">
        <v>0</v>
      </c>
      <c r="MG3" s="440">
        <v>0</v>
      </c>
      <c r="MH3" s="440">
        <v>0</v>
      </c>
      <c r="MI3" s="440">
        <v>0</v>
      </c>
      <c r="MJ3" s="440">
        <v>0</v>
      </c>
      <c r="MK3" s="440">
        <v>0</v>
      </c>
      <c r="ML3" s="440">
        <v>0</v>
      </c>
      <c r="MM3" s="440">
        <v>0</v>
      </c>
      <c r="MN3" s="440">
        <v>0</v>
      </c>
      <c r="MO3" s="440">
        <v>0</v>
      </c>
      <c r="MP3" s="440">
        <v>0</v>
      </c>
      <c r="MQ3" s="440">
        <v>0</v>
      </c>
      <c r="MR3" s="440">
        <v>0</v>
      </c>
      <c r="MS3" s="440">
        <v>0</v>
      </c>
      <c r="MT3" s="440">
        <v>0</v>
      </c>
      <c r="MU3" s="440">
        <v>0</v>
      </c>
      <c r="MV3" s="440">
        <v>0</v>
      </c>
      <c r="MW3" s="440">
        <v>0</v>
      </c>
      <c r="MX3" s="440">
        <v>0</v>
      </c>
      <c r="MY3" s="440">
        <v>0</v>
      </c>
      <c r="MZ3" s="441">
        <v>0</v>
      </c>
      <c r="NA3" s="441">
        <v>0</v>
      </c>
      <c r="NB3" s="442">
        <v>0</v>
      </c>
      <c r="NC3" s="439" t="s">
        <v>115</v>
      </c>
      <c r="ND3" s="440">
        <v>0</v>
      </c>
      <c r="NE3" s="440">
        <v>0</v>
      </c>
      <c r="NF3" s="440">
        <v>0</v>
      </c>
      <c r="NG3" s="440">
        <v>0</v>
      </c>
      <c r="NH3" s="440">
        <v>0</v>
      </c>
      <c r="NI3" s="440">
        <v>0</v>
      </c>
      <c r="NJ3" s="440">
        <v>0</v>
      </c>
      <c r="NK3" s="440">
        <v>0</v>
      </c>
      <c r="NL3" s="440">
        <v>0</v>
      </c>
      <c r="NM3" s="440">
        <v>0</v>
      </c>
      <c r="NN3" s="440">
        <v>0</v>
      </c>
      <c r="NO3" s="440">
        <v>0</v>
      </c>
      <c r="NP3" s="440">
        <v>0</v>
      </c>
      <c r="NQ3" s="440">
        <v>0</v>
      </c>
      <c r="NR3" s="440">
        <v>0</v>
      </c>
      <c r="NS3" s="440">
        <v>0</v>
      </c>
      <c r="NT3" s="440">
        <v>0</v>
      </c>
      <c r="NU3" s="440">
        <v>0</v>
      </c>
      <c r="NV3" s="440">
        <v>0</v>
      </c>
      <c r="NW3" s="440">
        <v>0</v>
      </c>
      <c r="NX3" s="440">
        <v>0</v>
      </c>
      <c r="NY3" s="440">
        <v>0</v>
      </c>
      <c r="NZ3" s="441">
        <v>0</v>
      </c>
      <c r="OA3" s="441">
        <v>0</v>
      </c>
      <c r="OB3" s="442">
        <v>0</v>
      </c>
      <c r="OC3" s="439" t="s">
        <v>115</v>
      </c>
      <c r="OD3" s="440">
        <v>0</v>
      </c>
      <c r="OE3" s="440">
        <v>0</v>
      </c>
      <c r="OF3" s="440">
        <v>0</v>
      </c>
      <c r="OG3" s="440">
        <v>0</v>
      </c>
      <c r="OH3" s="440">
        <v>0</v>
      </c>
      <c r="OI3" s="440">
        <v>0</v>
      </c>
      <c r="OJ3" s="440">
        <v>0</v>
      </c>
      <c r="OK3" s="440">
        <v>0</v>
      </c>
      <c r="OL3" s="440">
        <v>0</v>
      </c>
      <c r="OM3" s="440">
        <v>0</v>
      </c>
      <c r="ON3" s="440">
        <v>0</v>
      </c>
      <c r="OO3" s="440">
        <v>0</v>
      </c>
      <c r="OP3" s="440">
        <v>0</v>
      </c>
      <c r="OQ3" s="440">
        <v>0</v>
      </c>
      <c r="OR3" s="440">
        <v>0</v>
      </c>
      <c r="OS3" s="440">
        <v>0</v>
      </c>
      <c r="OT3" s="440">
        <v>0</v>
      </c>
      <c r="OU3" s="440">
        <v>0</v>
      </c>
      <c r="OV3" s="440">
        <v>0</v>
      </c>
      <c r="OW3" s="440">
        <v>0</v>
      </c>
      <c r="OX3" s="440">
        <v>0</v>
      </c>
      <c r="OY3" s="440">
        <v>0</v>
      </c>
      <c r="OZ3" s="441">
        <v>0</v>
      </c>
      <c r="PA3" s="441">
        <v>0</v>
      </c>
      <c r="PB3" s="442">
        <v>0</v>
      </c>
      <c r="PC3" s="439" t="s">
        <v>115</v>
      </c>
      <c r="PD3" s="440">
        <v>0</v>
      </c>
      <c r="PE3" s="440">
        <v>0</v>
      </c>
      <c r="PF3" s="440">
        <v>0</v>
      </c>
      <c r="PG3" s="440">
        <v>0</v>
      </c>
      <c r="PH3" s="440">
        <v>0</v>
      </c>
      <c r="PI3" s="440">
        <v>0</v>
      </c>
      <c r="PJ3" s="440">
        <v>0</v>
      </c>
      <c r="PK3" s="440">
        <v>0</v>
      </c>
      <c r="PL3" s="440">
        <v>0</v>
      </c>
      <c r="PM3" s="440">
        <v>0</v>
      </c>
      <c r="PN3" s="440">
        <v>0</v>
      </c>
      <c r="PO3" s="440">
        <v>0</v>
      </c>
      <c r="PP3" s="440">
        <v>0</v>
      </c>
      <c r="PQ3" s="440">
        <v>0</v>
      </c>
      <c r="PR3" s="440">
        <v>0</v>
      </c>
      <c r="PS3" s="440">
        <v>0</v>
      </c>
      <c r="PT3" s="440">
        <v>0</v>
      </c>
      <c r="PU3" s="440">
        <v>0</v>
      </c>
      <c r="PV3" s="440">
        <v>0</v>
      </c>
      <c r="PW3" s="440">
        <v>0</v>
      </c>
      <c r="PX3" s="440">
        <v>0</v>
      </c>
      <c r="PY3" s="440">
        <v>0</v>
      </c>
      <c r="PZ3" s="441">
        <v>0</v>
      </c>
      <c r="QA3" s="441">
        <v>0</v>
      </c>
      <c r="QB3" s="442">
        <v>0</v>
      </c>
      <c r="QC3" s="439" t="s">
        <v>115</v>
      </c>
      <c r="QD3" s="440">
        <v>0</v>
      </c>
      <c r="QE3" s="440">
        <v>0</v>
      </c>
      <c r="QF3" s="440">
        <v>0</v>
      </c>
      <c r="QG3" s="440">
        <v>0</v>
      </c>
      <c r="QH3" s="440">
        <v>0</v>
      </c>
      <c r="QI3" s="440">
        <v>0</v>
      </c>
      <c r="QJ3" s="440">
        <v>0</v>
      </c>
      <c r="QK3" s="440">
        <v>0</v>
      </c>
      <c r="QL3" s="440">
        <v>0</v>
      </c>
      <c r="QM3" s="440">
        <v>0</v>
      </c>
      <c r="QN3" s="440">
        <v>0</v>
      </c>
      <c r="QO3" s="440">
        <v>0</v>
      </c>
      <c r="QP3" s="440">
        <v>0</v>
      </c>
      <c r="QQ3" s="440">
        <v>0</v>
      </c>
      <c r="QR3" s="440">
        <v>0</v>
      </c>
      <c r="QS3" s="440">
        <v>0</v>
      </c>
      <c r="QT3" s="440">
        <v>0</v>
      </c>
      <c r="QU3" s="440">
        <v>0</v>
      </c>
      <c r="QV3" s="440">
        <v>0</v>
      </c>
      <c r="QW3" s="440">
        <v>0</v>
      </c>
      <c r="QX3" s="440">
        <v>0</v>
      </c>
      <c r="QY3" s="440">
        <v>0</v>
      </c>
      <c r="QZ3" s="441">
        <v>0</v>
      </c>
      <c r="RA3" s="441">
        <v>0</v>
      </c>
      <c r="RB3" s="442">
        <v>0</v>
      </c>
      <c r="RC3" s="439" t="s">
        <v>115</v>
      </c>
      <c r="RD3" s="440">
        <v>0</v>
      </c>
      <c r="RE3" s="440">
        <v>0</v>
      </c>
      <c r="RF3" s="440">
        <v>0</v>
      </c>
      <c r="RG3" s="440">
        <v>0</v>
      </c>
      <c r="RH3" s="440">
        <v>0</v>
      </c>
      <c r="RI3" s="440">
        <v>0</v>
      </c>
      <c r="RJ3" s="440">
        <v>0</v>
      </c>
      <c r="RK3" s="440">
        <v>0</v>
      </c>
      <c r="RL3" s="440">
        <v>0</v>
      </c>
      <c r="RM3" s="440">
        <v>0</v>
      </c>
      <c r="RN3" s="440">
        <v>0</v>
      </c>
      <c r="RO3" s="440">
        <v>0</v>
      </c>
      <c r="RP3" s="440">
        <v>0</v>
      </c>
      <c r="RQ3" s="440">
        <v>0</v>
      </c>
      <c r="RR3" s="440">
        <v>0</v>
      </c>
      <c r="RS3" s="440">
        <v>0</v>
      </c>
      <c r="RT3" s="440">
        <v>0</v>
      </c>
      <c r="RU3" s="440">
        <v>0</v>
      </c>
      <c r="RV3" s="440">
        <v>0</v>
      </c>
      <c r="RW3" s="440">
        <v>0</v>
      </c>
      <c r="RX3" s="440">
        <v>0</v>
      </c>
      <c r="RY3" s="440">
        <v>0</v>
      </c>
      <c r="RZ3" s="441">
        <v>0</v>
      </c>
      <c r="SA3" s="441">
        <v>0</v>
      </c>
      <c r="SB3" s="442">
        <v>0</v>
      </c>
      <c r="SC3" s="439" t="s">
        <v>115</v>
      </c>
      <c r="SD3" s="440">
        <v>0</v>
      </c>
      <c r="SE3" s="440">
        <v>0</v>
      </c>
      <c r="SF3" s="440">
        <v>0</v>
      </c>
      <c r="SG3" s="440">
        <v>0</v>
      </c>
      <c r="SH3" s="440">
        <v>0</v>
      </c>
      <c r="SI3" s="440">
        <v>0</v>
      </c>
      <c r="SJ3" s="440">
        <v>0</v>
      </c>
      <c r="SK3" s="440">
        <v>0</v>
      </c>
      <c r="SL3" s="440">
        <v>0</v>
      </c>
      <c r="SM3" s="440">
        <v>0</v>
      </c>
      <c r="SN3" s="440">
        <v>0</v>
      </c>
      <c r="SO3" s="440">
        <v>0</v>
      </c>
      <c r="SP3" s="440">
        <v>0</v>
      </c>
      <c r="SQ3" s="440">
        <v>0</v>
      </c>
      <c r="SR3" s="440">
        <v>0</v>
      </c>
      <c r="SS3" s="440">
        <v>0</v>
      </c>
      <c r="ST3" s="440">
        <v>0</v>
      </c>
      <c r="SU3" s="440">
        <v>0</v>
      </c>
      <c r="SV3" s="440">
        <v>0</v>
      </c>
      <c r="SW3" s="440">
        <v>0</v>
      </c>
      <c r="SX3" s="440">
        <v>0</v>
      </c>
      <c r="SY3" s="440">
        <v>0</v>
      </c>
      <c r="SZ3" s="441">
        <v>0</v>
      </c>
      <c r="TA3" s="441">
        <v>0</v>
      </c>
      <c r="TB3" s="442">
        <v>0</v>
      </c>
      <c r="TC3" s="439" t="s">
        <v>115</v>
      </c>
      <c r="TD3" s="440">
        <v>0</v>
      </c>
      <c r="TE3" s="440">
        <v>0</v>
      </c>
      <c r="TF3" s="440">
        <v>0</v>
      </c>
      <c r="TG3" s="440">
        <v>0</v>
      </c>
      <c r="TH3" s="440">
        <v>0</v>
      </c>
      <c r="TI3" s="440">
        <v>0</v>
      </c>
      <c r="TJ3" s="440">
        <v>0</v>
      </c>
      <c r="TK3" s="440">
        <v>0</v>
      </c>
      <c r="TL3" s="440">
        <v>0</v>
      </c>
      <c r="TM3" s="440">
        <v>0</v>
      </c>
      <c r="TN3" s="440">
        <v>0</v>
      </c>
      <c r="TO3" s="440">
        <v>0</v>
      </c>
      <c r="TP3" s="440">
        <v>0</v>
      </c>
      <c r="TQ3" s="440">
        <v>0</v>
      </c>
      <c r="TR3" s="440">
        <v>0</v>
      </c>
      <c r="TS3" s="440">
        <v>0</v>
      </c>
      <c r="TT3" s="440">
        <v>0</v>
      </c>
      <c r="TU3" s="440">
        <v>0</v>
      </c>
      <c r="TV3" s="440">
        <v>0</v>
      </c>
      <c r="TW3" s="440">
        <v>0</v>
      </c>
      <c r="TX3" s="440">
        <v>0</v>
      </c>
      <c r="TY3" s="440">
        <v>0</v>
      </c>
      <c r="TZ3" s="441">
        <v>0</v>
      </c>
      <c r="UA3" s="441">
        <v>0</v>
      </c>
      <c r="UB3" s="442">
        <v>0</v>
      </c>
      <c r="UC3" s="439" t="s">
        <v>115</v>
      </c>
      <c r="UD3" s="440">
        <v>0</v>
      </c>
      <c r="UE3" s="440">
        <v>0</v>
      </c>
      <c r="UF3" s="440">
        <v>0</v>
      </c>
      <c r="UG3" s="440">
        <v>0</v>
      </c>
      <c r="UH3" s="440">
        <v>0</v>
      </c>
      <c r="UI3" s="440">
        <v>0</v>
      </c>
      <c r="UJ3" s="440">
        <v>0</v>
      </c>
      <c r="UK3" s="440">
        <v>0</v>
      </c>
      <c r="UL3" s="440">
        <v>0</v>
      </c>
      <c r="UM3" s="440">
        <v>0</v>
      </c>
      <c r="UN3" s="440">
        <v>0</v>
      </c>
      <c r="UO3" s="440">
        <v>0</v>
      </c>
      <c r="UP3" s="440">
        <v>0</v>
      </c>
      <c r="UQ3" s="440">
        <v>0</v>
      </c>
      <c r="UR3" s="440">
        <v>0</v>
      </c>
      <c r="US3" s="440">
        <v>0</v>
      </c>
      <c r="UT3" s="440">
        <v>0</v>
      </c>
      <c r="UU3" s="440">
        <v>0</v>
      </c>
      <c r="UV3" s="440">
        <v>0</v>
      </c>
      <c r="UW3" s="440">
        <v>0</v>
      </c>
      <c r="UX3" s="440">
        <v>0</v>
      </c>
      <c r="UY3" s="440">
        <v>0</v>
      </c>
      <c r="UZ3" s="441">
        <v>0</v>
      </c>
      <c r="VA3" s="441">
        <v>0</v>
      </c>
      <c r="VB3" s="442">
        <v>0</v>
      </c>
      <c r="VC3" s="439" t="s">
        <v>115</v>
      </c>
      <c r="VD3" s="440">
        <v>0</v>
      </c>
      <c r="VE3" s="440">
        <v>0</v>
      </c>
      <c r="VF3" s="440">
        <v>0</v>
      </c>
      <c r="VG3" s="440">
        <v>0</v>
      </c>
      <c r="VH3" s="440">
        <v>0</v>
      </c>
      <c r="VI3" s="440">
        <v>0</v>
      </c>
      <c r="VJ3" s="440">
        <v>0</v>
      </c>
      <c r="VK3" s="440">
        <v>0</v>
      </c>
      <c r="VL3" s="440">
        <v>0</v>
      </c>
      <c r="VM3" s="440">
        <v>0</v>
      </c>
      <c r="VN3" s="440">
        <v>0</v>
      </c>
      <c r="VO3" s="440">
        <v>0</v>
      </c>
      <c r="VP3" s="440">
        <v>0</v>
      </c>
      <c r="VQ3" s="440">
        <v>0</v>
      </c>
      <c r="VR3" s="440">
        <v>0</v>
      </c>
      <c r="VS3" s="440">
        <v>0</v>
      </c>
      <c r="VT3" s="440">
        <v>0</v>
      </c>
      <c r="VU3" s="440">
        <v>0</v>
      </c>
      <c r="VV3" s="440">
        <v>0</v>
      </c>
      <c r="VW3" s="440">
        <v>0</v>
      </c>
      <c r="VX3" s="440">
        <v>0</v>
      </c>
      <c r="VY3" s="440">
        <v>0</v>
      </c>
      <c r="VZ3" s="441">
        <v>0</v>
      </c>
      <c r="WA3" s="441">
        <v>0</v>
      </c>
      <c r="WB3" s="442">
        <v>0</v>
      </c>
      <c r="WC3" s="439" t="s">
        <v>115</v>
      </c>
      <c r="WD3" s="440">
        <v>0</v>
      </c>
      <c r="WE3" s="440">
        <v>0</v>
      </c>
      <c r="WF3" s="440">
        <v>0</v>
      </c>
      <c r="WG3" s="440">
        <v>0</v>
      </c>
      <c r="WH3" s="440">
        <v>0</v>
      </c>
      <c r="WI3" s="440">
        <v>0</v>
      </c>
      <c r="WJ3" s="440">
        <v>0</v>
      </c>
      <c r="WK3" s="440">
        <v>0</v>
      </c>
      <c r="WL3" s="440">
        <v>0</v>
      </c>
      <c r="WM3" s="440">
        <v>0</v>
      </c>
      <c r="WN3" s="440">
        <v>0</v>
      </c>
      <c r="WO3" s="440">
        <v>0</v>
      </c>
      <c r="WP3" s="440">
        <v>0</v>
      </c>
      <c r="WQ3" s="440">
        <v>0</v>
      </c>
      <c r="WR3" s="440">
        <v>0</v>
      </c>
      <c r="WS3" s="440">
        <v>0</v>
      </c>
      <c r="WT3" s="440">
        <v>0</v>
      </c>
      <c r="WU3" s="440">
        <v>0</v>
      </c>
      <c r="WV3" s="440">
        <v>0</v>
      </c>
      <c r="WW3" s="440">
        <v>0</v>
      </c>
      <c r="WX3" s="440">
        <v>0</v>
      </c>
      <c r="WY3" s="440">
        <v>0</v>
      </c>
      <c r="WZ3" s="441">
        <v>0</v>
      </c>
      <c r="XA3" s="441">
        <v>0</v>
      </c>
      <c r="XB3" s="442">
        <v>0</v>
      </c>
      <c r="XC3" s="439" t="s">
        <v>115</v>
      </c>
      <c r="XD3" s="440">
        <v>0</v>
      </c>
      <c r="XE3" s="440">
        <v>0</v>
      </c>
      <c r="XF3" s="440">
        <v>0</v>
      </c>
      <c r="XG3" s="440">
        <v>0</v>
      </c>
      <c r="XH3" s="440">
        <v>0</v>
      </c>
      <c r="XI3" s="440">
        <v>0</v>
      </c>
      <c r="XJ3" s="440">
        <v>0</v>
      </c>
      <c r="XK3" s="440">
        <v>0</v>
      </c>
      <c r="XL3" s="440">
        <v>0</v>
      </c>
      <c r="XM3" s="440">
        <v>0</v>
      </c>
      <c r="XN3" s="440">
        <v>0</v>
      </c>
      <c r="XO3" s="440">
        <v>0</v>
      </c>
      <c r="XP3" s="440">
        <v>0</v>
      </c>
      <c r="XQ3" s="440">
        <v>0</v>
      </c>
      <c r="XR3" s="440">
        <v>0</v>
      </c>
      <c r="XS3" s="440">
        <v>0</v>
      </c>
      <c r="XT3" s="440">
        <v>0</v>
      </c>
      <c r="XU3" s="440">
        <v>0</v>
      </c>
      <c r="XV3" s="440">
        <v>0</v>
      </c>
      <c r="XW3" s="440">
        <v>0</v>
      </c>
      <c r="XX3" s="440">
        <v>0</v>
      </c>
      <c r="XY3" s="440">
        <v>0</v>
      </c>
      <c r="XZ3" s="441">
        <v>0</v>
      </c>
      <c r="YA3" s="441">
        <v>0</v>
      </c>
      <c r="YB3" s="442">
        <v>0</v>
      </c>
      <c r="YC3" s="439" t="s">
        <v>115</v>
      </c>
      <c r="YD3" s="440">
        <v>0</v>
      </c>
      <c r="YE3" s="440">
        <v>0</v>
      </c>
      <c r="YF3" s="440">
        <v>0</v>
      </c>
      <c r="YG3" s="440">
        <v>0</v>
      </c>
      <c r="YH3" s="440">
        <v>0</v>
      </c>
      <c r="YI3" s="440">
        <v>0</v>
      </c>
      <c r="YJ3" s="440">
        <v>0</v>
      </c>
      <c r="YK3" s="440">
        <v>0</v>
      </c>
      <c r="YL3" s="440">
        <v>0</v>
      </c>
      <c r="YM3" s="440">
        <v>0</v>
      </c>
      <c r="YN3" s="440">
        <v>0</v>
      </c>
      <c r="YO3" s="440">
        <v>0</v>
      </c>
      <c r="YP3" s="440">
        <v>0</v>
      </c>
      <c r="YQ3" s="440">
        <v>0</v>
      </c>
      <c r="YR3" s="440">
        <v>0</v>
      </c>
      <c r="YS3" s="440">
        <v>0</v>
      </c>
      <c r="YT3" s="440">
        <v>0</v>
      </c>
      <c r="YU3" s="440">
        <v>0</v>
      </c>
      <c r="YV3" s="440">
        <v>0</v>
      </c>
      <c r="YW3" s="440">
        <v>0</v>
      </c>
      <c r="YX3" s="440">
        <v>0</v>
      </c>
      <c r="YY3" s="440">
        <v>0</v>
      </c>
      <c r="YZ3" s="441">
        <v>0</v>
      </c>
      <c r="ZA3" s="441">
        <v>0</v>
      </c>
      <c r="ZB3" s="442">
        <v>0</v>
      </c>
      <c r="ZC3" s="439" t="s">
        <v>115</v>
      </c>
      <c r="ZD3" s="440">
        <v>0</v>
      </c>
      <c r="ZE3" s="440">
        <v>0</v>
      </c>
      <c r="ZF3" s="440">
        <v>0</v>
      </c>
      <c r="ZG3" s="440">
        <v>0</v>
      </c>
      <c r="ZH3" s="440">
        <v>0</v>
      </c>
      <c r="ZI3" s="440">
        <v>0</v>
      </c>
      <c r="ZJ3" s="440">
        <v>0</v>
      </c>
      <c r="ZK3" s="440">
        <v>0</v>
      </c>
      <c r="ZL3" s="440">
        <v>0</v>
      </c>
      <c r="ZM3" s="440">
        <v>0</v>
      </c>
      <c r="ZN3" s="440">
        <v>0</v>
      </c>
      <c r="ZO3" s="440">
        <v>0</v>
      </c>
      <c r="ZP3" s="440">
        <v>0</v>
      </c>
      <c r="ZQ3" s="440">
        <v>0</v>
      </c>
      <c r="ZR3" s="440">
        <v>0</v>
      </c>
      <c r="ZS3" s="440">
        <v>0</v>
      </c>
      <c r="ZT3" s="440">
        <v>0</v>
      </c>
      <c r="ZU3" s="440">
        <v>0</v>
      </c>
      <c r="ZV3" s="440">
        <v>0</v>
      </c>
      <c r="ZW3" s="440">
        <v>0</v>
      </c>
      <c r="ZX3" s="440">
        <v>0</v>
      </c>
      <c r="ZY3" s="440">
        <v>0</v>
      </c>
      <c r="ZZ3" s="441">
        <v>0</v>
      </c>
      <c r="AAA3" s="441">
        <v>0</v>
      </c>
      <c r="AAB3" s="442">
        <v>0</v>
      </c>
      <c r="AAC3" s="439" t="s">
        <v>115</v>
      </c>
      <c r="AAD3" s="440">
        <v>0</v>
      </c>
      <c r="AAE3" s="440">
        <v>0</v>
      </c>
      <c r="AAF3" s="440">
        <v>0</v>
      </c>
      <c r="AAG3" s="440">
        <v>0</v>
      </c>
      <c r="AAH3" s="440">
        <v>0</v>
      </c>
      <c r="AAI3" s="440">
        <v>0</v>
      </c>
      <c r="AAJ3" s="440">
        <v>0</v>
      </c>
      <c r="AAK3" s="440">
        <v>0</v>
      </c>
      <c r="AAL3" s="440">
        <v>0</v>
      </c>
      <c r="AAM3" s="440">
        <v>0</v>
      </c>
      <c r="AAN3" s="440">
        <v>0</v>
      </c>
      <c r="AAO3" s="440">
        <v>0</v>
      </c>
      <c r="AAP3" s="440">
        <v>0</v>
      </c>
      <c r="AAQ3" s="440">
        <v>0</v>
      </c>
      <c r="AAR3" s="440">
        <v>0</v>
      </c>
      <c r="AAS3" s="440">
        <v>0</v>
      </c>
      <c r="AAT3" s="440">
        <v>0</v>
      </c>
      <c r="AAU3" s="440">
        <v>0</v>
      </c>
      <c r="AAV3" s="440">
        <v>0</v>
      </c>
      <c r="AAW3" s="440">
        <v>0</v>
      </c>
      <c r="AAX3" s="440">
        <v>0</v>
      </c>
      <c r="AAY3" s="440">
        <v>0</v>
      </c>
      <c r="AAZ3" s="441">
        <v>0</v>
      </c>
      <c r="ABA3" s="441">
        <v>0</v>
      </c>
      <c r="ABB3" s="442">
        <v>0</v>
      </c>
      <c r="ABC3" s="439" t="s">
        <v>115</v>
      </c>
      <c r="ABD3" s="440">
        <v>0</v>
      </c>
      <c r="ABE3" s="440">
        <v>0</v>
      </c>
      <c r="ABF3" s="440">
        <v>0</v>
      </c>
      <c r="ABG3" s="440">
        <v>0</v>
      </c>
      <c r="ABH3" s="440">
        <v>0</v>
      </c>
      <c r="ABI3" s="440">
        <v>0</v>
      </c>
      <c r="ABJ3" s="440">
        <v>0</v>
      </c>
      <c r="ABK3" s="440">
        <v>0</v>
      </c>
      <c r="ABL3" s="440">
        <v>0</v>
      </c>
      <c r="ABM3" s="440">
        <v>0</v>
      </c>
      <c r="ABN3" s="440">
        <v>0</v>
      </c>
      <c r="ABO3" s="440">
        <v>0</v>
      </c>
      <c r="ABP3" s="440">
        <v>0</v>
      </c>
      <c r="ABQ3" s="440">
        <v>0</v>
      </c>
      <c r="ABR3" s="440">
        <v>0</v>
      </c>
      <c r="ABS3" s="440">
        <v>0</v>
      </c>
      <c r="ABT3" s="440">
        <v>0</v>
      </c>
      <c r="ABU3" s="440">
        <v>0</v>
      </c>
      <c r="ABV3" s="440">
        <v>0</v>
      </c>
      <c r="ABW3" s="440">
        <v>0</v>
      </c>
      <c r="ABX3" s="440">
        <v>0</v>
      </c>
      <c r="ABY3" s="440">
        <v>0</v>
      </c>
      <c r="ABZ3" s="441">
        <v>0</v>
      </c>
      <c r="ACA3" s="441">
        <v>0</v>
      </c>
      <c r="ACB3" s="442">
        <v>0</v>
      </c>
      <c r="ACC3" s="439" t="s">
        <v>115</v>
      </c>
      <c r="ACD3" s="440">
        <v>0</v>
      </c>
      <c r="ACE3" s="440">
        <v>0</v>
      </c>
      <c r="ACF3" s="440">
        <v>0</v>
      </c>
      <c r="ACG3" s="440">
        <v>0</v>
      </c>
      <c r="ACH3" s="440">
        <v>0</v>
      </c>
      <c r="ACI3" s="440">
        <v>0</v>
      </c>
      <c r="ACJ3" s="440">
        <v>0</v>
      </c>
      <c r="ACK3" s="440">
        <v>0</v>
      </c>
      <c r="ACL3" s="440">
        <v>0</v>
      </c>
      <c r="ACM3" s="440">
        <v>0</v>
      </c>
      <c r="ACN3" s="440">
        <v>0</v>
      </c>
      <c r="ACO3" s="440">
        <v>0</v>
      </c>
      <c r="ACP3" s="440">
        <v>0</v>
      </c>
      <c r="ACQ3" s="440">
        <v>0</v>
      </c>
      <c r="ACR3" s="440">
        <v>0</v>
      </c>
      <c r="ACS3" s="440">
        <v>0</v>
      </c>
      <c r="ACT3" s="440">
        <v>0</v>
      </c>
      <c r="ACU3" s="440">
        <v>0</v>
      </c>
      <c r="ACV3" s="440">
        <v>0</v>
      </c>
      <c r="ACW3" s="440">
        <v>0</v>
      </c>
      <c r="ACX3" s="440">
        <v>0</v>
      </c>
      <c r="ACY3" s="440">
        <v>0</v>
      </c>
      <c r="ACZ3" s="441">
        <v>0</v>
      </c>
      <c r="ADA3" s="441">
        <v>0</v>
      </c>
      <c r="ADB3" s="442">
        <v>0</v>
      </c>
    </row>
    <row r="4" spans="1:782" s="192" customFormat="1" ht="13.5" customHeight="1" thickBot="1">
      <c r="A4" s="194">
        <v>0</v>
      </c>
      <c r="B4" s="446">
        <v>0</v>
      </c>
      <c r="C4" s="435">
        <v>0</v>
      </c>
      <c r="D4" s="436">
        <v>0</v>
      </c>
      <c r="E4" s="436">
        <v>0</v>
      </c>
      <c r="F4" s="436">
        <v>0</v>
      </c>
      <c r="G4" s="436">
        <v>0</v>
      </c>
      <c r="H4" s="436">
        <v>0</v>
      </c>
      <c r="I4" s="436">
        <v>0</v>
      </c>
      <c r="J4" s="436">
        <v>0</v>
      </c>
      <c r="K4" s="436">
        <v>0</v>
      </c>
      <c r="L4" s="436">
        <v>0</v>
      </c>
      <c r="M4" s="436">
        <v>0</v>
      </c>
      <c r="N4" s="436">
        <v>0</v>
      </c>
      <c r="O4" s="436">
        <v>0</v>
      </c>
      <c r="P4" s="436">
        <v>0</v>
      </c>
      <c r="Q4" s="436">
        <v>0</v>
      </c>
      <c r="R4" s="436">
        <v>0</v>
      </c>
      <c r="S4" s="436">
        <v>0</v>
      </c>
      <c r="T4" s="436">
        <v>0</v>
      </c>
      <c r="U4" s="436">
        <v>0</v>
      </c>
      <c r="V4" s="436">
        <v>0</v>
      </c>
      <c r="W4" s="436">
        <v>0</v>
      </c>
      <c r="X4" s="436">
        <v>0</v>
      </c>
      <c r="Y4" s="436">
        <v>0</v>
      </c>
      <c r="Z4" s="437">
        <v>0</v>
      </c>
      <c r="AA4" s="437">
        <v>0</v>
      </c>
      <c r="AB4" s="438">
        <v>0</v>
      </c>
      <c r="AC4" s="435">
        <v>0</v>
      </c>
      <c r="AD4" s="436">
        <v>0</v>
      </c>
      <c r="AE4" s="436">
        <v>0</v>
      </c>
      <c r="AF4" s="436">
        <v>0</v>
      </c>
      <c r="AG4" s="436">
        <v>0</v>
      </c>
      <c r="AH4" s="436">
        <v>0</v>
      </c>
      <c r="AI4" s="436">
        <v>0</v>
      </c>
      <c r="AJ4" s="436">
        <v>0</v>
      </c>
      <c r="AK4" s="436">
        <v>0</v>
      </c>
      <c r="AL4" s="436">
        <v>0</v>
      </c>
      <c r="AM4" s="436">
        <v>0</v>
      </c>
      <c r="AN4" s="436">
        <v>0</v>
      </c>
      <c r="AO4" s="436">
        <v>0</v>
      </c>
      <c r="AP4" s="436">
        <v>0</v>
      </c>
      <c r="AQ4" s="436">
        <v>0</v>
      </c>
      <c r="AR4" s="436">
        <v>0</v>
      </c>
      <c r="AS4" s="436">
        <v>0</v>
      </c>
      <c r="AT4" s="436">
        <v>0</v>
      </c>
      <c r="AU4" s="436">
        <v>0</v>
      </c>
      <c r="AV4" s="436">
        <v>0</v>
      </c>
      <c r="AW4" s="436">
        <v>0</v>
      </c>
      <c r="AX4" s="436">
        <v>0</v>
      </c>
      <c r="AY4" s="436">
        <v>0</v>
      </c>
      <c r="AZ4" s="437">
        <v>0</v>
      </c>
      <c r="BA4" s="437">
        <v>0</v>
      </c>
      <c r="BB4" s="438">
        <v>0</v>
      </c>
      <c r="BC4" s="435">
        <v>0</v>
      </c>
      <c r="BD4" s="436">
        <v>0</v>
      </c>
      <c r="BE4" s="436">
        <v>0</v>
      </c>
      <c r="BF4" s="436">
        <v>0</v>
      </c>
      <c r="BG4" s="436">
        <v>0</v>
      </c>
      <c r="BH4" s="436">
        <v>0</v>
      </c>
      <c r="BI4" s="436">
        <v>0</v>
      </c>
      <c r="BJ4" s="436">
        <v>0</v>
      </c>
      <c r="BK4" s="436">
        <v>0</v>
      </c>
      <c r="BL4" s="436">
        <v>0</v>
      </c>
      <c r="BM4" s="436">
        <v>0</v>
      </c>
      <c r="BN4" s="436">
        <v>0</v>
      </c>
      <c r="BO4" s="436">
        <v>0</v>
      </c>
      <c r="BP4" s="436">
        <v>0</v>
      </c>
      <c r="BQ4" s="436">
        <v>0</v>
      </c>
      <c r="BR4" s="436">
        <v>0</v>
      </c>
      <c r="BS4" s="436">
        <v>0</v>
      </c>
      <c r="BT4" s="436">
        <v>0</v>
      </c>
      <c r="BU4" s="436">
        <v>0</v>
      </c>
      <c r="BV4" s="436">
        <v>0</v>
      </c>
      <c r="BW4" s="436">
        <v>0</v>
      </c>
      <c r="BX4" s="436">
        <v>0</v>
      </c>
      <c r="BY4" s="436">
        <v>0</v>
      </c>
      <c r="BZ4" s="437">
        <v>0</v>
      </c>
      <c r="CA4" s="437">
        <v>0</v>
      </c>
      <c r="CB4" s="438">
        <v>0</v>
      </c>
      <c r="CC4" s="435">
        <v>0</v>
      </c>
      <c r="CD4" s="436">
        <v>0</v>
      </c>
      <c r="CE4" s="436">
        <v>0</v>
      </c>
      <c r="CF4" s="436">
        <v>0</v>
      </c>
      <c r="CG4" s="436">
        <v>0</v>
      </c>
      <c r="CH4" s="436">
        <v>0</v>
      </c>
      <c r="CI4" s="436">
        <v>0</v>
      </c>
      <c r="CJ4" s="436">
        <v>0</v>
      </c>
      <c r="CK4" s="436">
        <v>0</v>
      </c>
      <c r="CL4" s="436">
        <v>0</v>
      </c>
      <c r="CM4" s="436">
        <v>0</v>
      </c>
      <c r="CN4" s="436">
        <v>0</v>
      </c>
      <c r="CO4" s="436">
        <v>0</v>
      </c>
      <c r="CP4" s="436">
        <v>0</v>
      </c>
      <c r="CQ4" s="436">
        <v>0</v>
      </c>
      <c r="CR4" s="436">
        <v>0</v>
      </c>
      <c r="CS4" s="436">
        <v>0</v>
      </c>
      <c r="CT4" s="436">
        <v>0</v>
      </c>
      <c r="CU4" s="436">
        <v>0</v>
      </c>
      <c r="CV4" s="436">
        <v>0</v>
      </c>
      <c r="CW4" s="436">
        <v>0</v>
      </c>
      <c r="CX4" s="436">
        <v>0</v>
      </c>
      <c r="CY4" s="436">
        <v>0</v>
      </c>
      <c r="CZ4" s="437">
        <v>0</v>
      </c>
      <c r="DA4" s="437">
        <v>0</v>
      </c>
      <c r="DB4" s="438">
        <v>0</v>
      </c>
      <c r="DC4" s="435">
        <v>0</v>
      </c>
      <c r="DD4" s="436">
        <v>0</v>
      </c>
      <c r="DE4" s="436">
        <v>0</v>
      </c>
      <c r="DF4" s="436">
        <v>0</v>
      </c>
      <c r="DG4" s="436">
        <v>0</v>
      </c>
      <c r="DH4" s="436">
        <v>0</v>
      </c>
      <c r="DI4" s="436">
        <v>0</v>
      </c>
      <c r="DJ4" s="436">
        <v>0</v>
      </c>
      <c r="DK4" s="436">
        <v>0</v>
      </c>
      <c r="DL4" s="436">
        <v>0</v>
      </c>
      <c r="DM4" s="436">
        <v>0</v>
      </c>
      <c r="DN4" s="436">
        <v>0</v>
      </c>
      <c r="DO4" s="436">
        <v>0</v>
      </c>
      <c r="DP4" s="436">
        <v>0</v>
      </c>
      <c r="DQ4" s="436">
        <v>0</v>
      </c>
      <c r="DR4" s="436">
        <v>0</v>
      </c>
      <c r="DS4" s="436">
        <v>0</v>
      </c>
      <c r="DT4" s="436">
        <v>0</v>
      </c>
      <c r="DU4" s="436">
        <v>0</v>
      </c>
      <c r="DV4" s="436">
        <v>0</v>
      </c>
      <c r="DW4" s="436">
        <v>0</v>
      </c>
      <c r="DX4" s="436">
        <v>0</v>
      </c>
      <c r="DY4" s="436">
        <v>0</v>
      </c>
      <c r="DZ4" s="437">
        <v>0</v>
      </c>
      <c r="EA4" s="437">
        <v>0</v>
      </c>
      <c r="EB4" s="438">
        <v>0</v>
      </c>
      <c r="EC4" s="435">
        <v>0</v>
      </c>
      <c r="ED4" s="436">
        <v>0</v>
      </c>
      <c r="EE4" s="436">
        <v>0</v>
      </c>
      <c r="EF4" s="436">
        <v>0</v>
      </c>
      <c r="EG4" s="436">
        <v>0</v>
      </c>
      <c r="EH4" s="436">
        <v>0</v>
      </c>
      <c r="EI4" s="436">
        <v>0</v>
      </c>
      <c r="EJ4" s="436">
        <v>0</v>
      </c>
      <c r="EK4" s="436">
        <v>0</v>
      </c>
      <c r="EL4" s="436">
        <v>0</v>
      </c>
      <c r="EM4" s="436">
        <v>0</v>
      </c>
      <c r="EN4" s="436">
        <v>0</v>
      </c>
      <c r="EO4" s="436">
        <v>0</v>
      </c>
      <c r="EP4" s="436">
        <v>0</v>
      </c>
      <c r="EQ4" s="436">
        <v>0</v>
      </c>
      <c r="ER4" s="436">
        <v>0</v>
      </c>
      <c r="ES4" s="436">
        <v>0</v>
      </c>
      <c r="ET4" s="436">
        <v>0</v>
      </c>
      <c r="EU4" s="436">
        <v>0</v>
      </c>
      <c r="EV4" s="436">
        <v>0</v>
      </c>
      <c r="EW4" s="436">
        <v>0</v>
      </c>
      <c r="EX4" s="436">
        <v>0</v>
      </c>
      <c r="EY4" s="436">
        <v>0</v>
      </c>
      <c r="EZ4" s="437">
        <v>0</v>
      </c>
      <c r="FA4" s="437">
        <v>0</v>
      </c>
      <c r="FB4" s="438">
        <v>0</v>
      </c>
      <c r="FC4" s="435">
        <v>0</v>
      </c>
      <c r="FD4" s="436">
        <v>0</v>
      </c>
      <c r="FE4" s="436">
        <v>0</v>
      </c>
      <c r="FF4" s="436">
        <v>0</v>
      </c>
      <c r="FG4" s="436">
        <v>0</v>
      </c>
      <c r="FH4" s="436">
        <v>0</v>
      </c>
      <c r="FI4" s="436">
        <v>0</v>
      </c>
      <c r="FJ4" s="436">
        <v>0</v>
      </c>
      <c r="FK4" s="436">
        <v>0</v>
      </c>
      <c r="FL4" s="436">
        <v>0</v>
      </c>
      <c r="FM4" s="436">
        <v>0</v>
      </c>
      <c r="FN4" s="436">
        <v>0</v>
      </c>
      <c r="FO4" s="436">
        <v>0</v>
      </c>
      <c r="FP4" s="436">
        <v>0</v>
      </c>
      <c r="FQ4" s="436">
        <v>0</v>
      </c>
      <c r="FR4" s="436">
        <v>0</v>
      </c>
      <c r="FS4" s="436">
        <v>0</v>
      </c>
      <c r="FT4" s="436">
        <v>0</v>
      </c>
      <c r="FU4" s="436">
        <v>0</v>
      </c>
      <c r="FV4" s="436">
        <v>0</v>
      </c>
      <c r="FW4" s="436">
        <v>0</v>
      </c>
      <c r="FX4" s="436">
        <v>0</v>
      </c>
      <c r="FY4" s="436">
        <v>0</v>
      </c>
      <c r="FZ4" s="437">
        <v>0</v>
      </c>
      <c r="GA4" s="437">
        <v>0</v>
      </c>
      <c r="GB4" s="438">
        <v>0</v>
      </c>
      <c r="GC4" s="435">
        <v>0</v>
      </c>
      <c r="GD4" s="436">
        <v>0</v>
      </c>
      <c r="GE4" s="436">
        <v>0</v>
      </c>
      <c r="GF4" s="436">
        <v>0</v>
      </c>
      <c r="GG4" s="436">
        <v>0</v>
      </c>
      <c r="GH4" s="436">
        <v>0</v>
      </c>
      <c r="GI4" s="436">
        <v>0</v>
      </c>
      <c r="GJ4" s="436">
        <v>0</v>
      </c>
      <c r="GK4" s="436">
        <v>0</v>
      </c>
      <c r="GL4" s="436">
        <v>0</v>
      </c>
      <c r="GM4" s="436">
        <v>0</v>
      </c>
      <c r="GN4" s="436">
        <v>0</v>
      </c>
      <c r="GO4" s="436">
        <v>0</v>
      </c>
      <c r="GP4" s="436">
        <v>0</v>
      </c>
      <c r="GQ4" s="436">
        <v>0</v>
      </c>
      <c r="GR4" s="436">
        <v>0</v>
      </c>
      <c r="GS4" s="436">
        <v>0</v>
      </c>
      <c r="GT4" s="436">
        <v>0</v>
      </c>
      <c r="GU4" s="436">
        <v>0</v>
      </c>
      <c r="GV4" s="436">
        <v>0</v>
      </c>
      <c r="GW4" s="436">
        <v>0</v>
      </c>
      <c r="GX4" s="436">
        <v>0</v>
      </c>
      <c r="GY4" s="436">
        <v>0</v>
      </c>
      <c r="GZ4" s="437">
        <v>0</v>
      </c>
      <c r="HA4" s="437">
        <v>0</v>
      </c>
      <c r="HB4" s="438">
        <v>0</v>
      </c>
      <c r="HC4" s="435">
        <v>0</v>
      </c>
      <c r="HD4" s="436">
        <v>0</v>
      </c>
      <c r="HE4" s="436">
        <v>0</v>
      </c>
      <c r="HF4" s="436">
        <v>0</v>
      </c>
      <c r="HG4" s="436">
        <v>0</v>
      </c>
      <c r="HH4" s="436">
        <v>0</v>
      </c>
      <c r="HI4" s="436">
        <v>0</v>
      </c>
      <c r="HJ4" s="436">
        <v>0</v>
      </c>
      <c r="HK4" s="436">
        <v>0</v>
      </c>
      <c r="HL4" s="436">
        <v>0</v>
      </c>
      <c r="HM4" s="436">
        <v>0</v>
      </c>
      <c r="HN4" s="436">
        <v>0</v>
      </c>
      <c r="HO4" s="436">
        <v>0</v>
      </c>
      <c r="HP4" s="436">
        <v>0</v>
      </c>
      <c r="HQ4" s="436">
        <v>0</v>
      </c>
      <c r="HR4" s="436">
        <v>0</v>
      </c>
      <c r="HS4" s="436">
        <v>0</v>
      </c>
      <c r="HT4" s="436">
        <v>0</v>
      </c>
      <c r="HU4" s="436">
        <v>0</v>
      </c>
      <c r="HV4" s="436">
        <v>0</v>
      </c>
      <c r="HW4" s="436">
        <v>0</v>
      </c>
      <c r="HX4" s="436">
        <v>0</v>
      </c>
      <c r="HY4" s="436">
        <v>0</v>
      </c>
      <c r="HZ4" s="437">
        <v>0</v>
      </c>
      <c r="IA4" s="437">
        <v>0</v>
      </c>
      <c r="IB4" s="438">
        <v>0</v>
      </c>
      <c r="IC4" s="435">
        <v>0</v>
      </c>
      <c r="ID4" s="436">
        <v>0</v>
      </c>
      <c r="IE4" s="436">
        <v>0</v>
      </c>
      <c r="IF4" s="436">
        <v>0</v>
      </c>
      <c r="IG4" s="436">
        <v>0</v>
      </c>
      <c r="IH4" s="436">
        <v>0</v>
      </c>
      <c r="II4" s="436">
        <v>0</v>
      </c>
      <c r="IJ4" s="436">
        <v>0</v>
      </c>
      <c r="IK4" s="436">
        <v>0</v>
      </c>
      <c r="IL4" s="436">
        <v>0</v>
      </c>
      <c r="IM4" s="436">
        <v>0</v>
      </c>
      <c r="IN4" s="436">
        <v>0</v>
      </c>
      <c r="IO4" s="436">
        <v>0</v>
      </c>
      <c r="IP4" s="436">
        <v>0</v>
      </c>
      <c r="IQ4" s="436">
        <v>0</v>
      </c>
      <c r="IR4" s="436">
        <v>0</v>
      </c>
      <c r="IS4" s="436">
        <v>0</v>
      </c>
      <c r="IT4" s="436">
        <v>0</v>
      </c>
      <c r="IU4" s="436">
        <v>0</v>
      </c>
      <c r="IV4" s="436">
        <v>0</v>
      </c>
      <c r="IW4" s="436">
        <v>0</v>
      </c>
      <c r="IX4" s="436">
        <v>0</v>
      </c>
      <c r="IY4" s="436">
        <v>0</v>
      </c>
      <c r="IZ4" s="437">
        <v>0</v>
      </c>
      <c r="JA4" s="437">
        <v>0</v>
      </c>
      <c r="JB4" s="438">
        <v>0</v>
      </c>
      <c r="JC4" s="435">
        <v>0</v>
      </c>
      <c r="JD4" s="436">
        <v>0</v>
      </c>
      <c r="JE4" s="436">
        <v>0</v>
      </c>
      <c r="JF4" s="436">
        <v>0</v>
      </c>
      <c r="JG4" s="436">
        <v>0</v>
      </c>
      <c r="JH4" s="436">
        <v>0</v>
      </c>
      <c r="JI4" s="436">
        <v>0</v>
      </c>
      <c r="JJ4" s="436">
        <v>0</v>
      </c>
      <c r="JK4" s="436">
        <v>0</v>
      </c>
      <c r="JL4" s="436">
        <v>0</v>
      </c>
      <c r="JM4" s="436">
        <v>0</v>
      </c>
      <c r="JN4" s="436">
        <v>0</v>
      </c>
      <c r="JO4" s="436">
        <v>0</v>
      </c>
      <c r="JP4" s="436">
        <v>0</v>
      </c>
      <c r="JQ4" s="436">
        <v>0</v>
      </c>
      <c r="JR4" s="436">
        <v>0</v>
      </c>
      <c r="JS4" s="436">
        <v>0</v>
      </c>
      <c r="JT4" s="436">
        <v>0</v>
      </c>
      <c r="JU4" s="436">
        <v>0</v>
      </c>
      <c r="JV4" s="436">
        <v>0</v>
      </c>
      <c r="JW4" s="436">
        <v>0</v>
      </c>
      <c r="JX4" s="436">
        <v>0</v>
      </c>
      <c r="JY4" s="436">
        <v>0</v>
      </c>
      <c r="JZ4" s="437">
        <v>0</v>
      </c>
      <c r="KA4" s="437">
        <v>0</v>
      </c>
      <c r="KB4" s="438">
        <v>0</v>
      </c>
      <c r="KC4" s="435">
        <v>0</v>
      </c>
      <c r="KD4" s="436">
        <v>0</v>
      </c>
      <c r="KE4" s="436">
        <v>0</v>
      </c>
      <c r="KF4" s="436">
        <v>0</v>
      </c>
      <c r="KG4" s="436">
        <v>0</v>
      </c>
      <c r="KH4" s="436">
        <v>0</v>
      </c>
      <c r="KI4" s="436">
        <v>0</v>
      </c>
      <c r="KJ4" s="436">
        <v>0</v>
      </c>
      <c r="KK4" s="436">
        <v>0</v>
      </c>
      <c r="KL4" s="436">
        <v>0</v>
      </c>
      <c r="KM4" s="436">
        <v>0</v>
      </c>
      <c r="KN4" s="436">
        <v>0</v>
      </c>
      <c r="KO4" s="436">
        <v>0</v>
      </c>
      <c r="KP4" s="436">
        <v>0</v>
      </c>
      <c r="KQ4" s="436">
        <v>0</v>
      </c>
      <c r="KR4" s="436">
        <v>0</v>
      </c>
      <c r="KS4" s="436">
        <v>0</v>
      </c>
      <c r="KT4" s="436">
        <v>0</v>
      </c>
      <c r="KU4" s="436">
        <v>0</v>
      </c>
      <c r="KV4" s="436">
        <v>0</v>
      </c>
      <c r="KW4" s="436">
        <v>0</v>
      </c>
      <c r="KX4" s="436">
        <v>0</v>
      </c>
      <c r="KY4" s="436">
        <v>0</v>
      </c>
      <c r="KZ4" s="437">
        <v>0</v>
      </c>
      <c r="LA4" s="437">
        <v>0</v>
      </c>
      <c r="LB4" s="438">
        <v>0</v>
      </c>
      <c r="LC4" s="435">
        <v>0</v>
      </c>
      <c r="LD4" s="436">
        <v>0</v>
      </c>
      <c r="LE4" s="436">
        <v>0</v>
      </c>
      <c r="LF4" s="436">
        <v>0</v>
      </c>
      <c r="LG4" s="436">
        <v>0</v>
      </c>
      <c r="LH4" s="436">
        <v>0</v>
      </c>
      <c r="LI4" s="436">
        <v>0</v>
      </c>
      <c r="LJ4" s="436">
        <v>0</v>
      </c>
      <c r="LK4" s="436">
        <v>0</v>
      </c>
      <c r="LL4" s="436">
        <v>0</v>
      </c>
      <c r="LM4" s="436">
        <v>0</v>
      </c>
      <c r="LN4" s="436">
        <v>0</v>
      </c>
      <c r="LO4" s="436">
        <v>0</v>
      </c>
      <c r="LP4" s="436">
        <v>0</v>
      </c>
      <c r="LQ4" s="436">
        <v>0</v>
      </c>
      <c r="LR4" s="436">
        <v>0</v>
      </c>
      <c r="LS4" s="436">
        <v>0</v>
      </c>
      <c r="LT4" s="436">
        <v>0</v>
      </c>
      <c r="LU4" s="436">
        <v>0</v>
      </c>
      <c r="LV4" s="436">
        <v>0</v>
      </c>
      <c r="LW4" s="436">
        <v>0</v>
      </c>
      <c r="LX4" s="436">
        <v>0</v>
      </c>
      <c r="LY4" s="436">
        <v>0</v>
      </c>
      <c r="LZ4" s="437">
        <v>0</v>
      </c>
      <c r="MA4" s="437">
        <v>0</v>
      </c>
      <c r="MB4" s="438">
        <v>0</v>
      </c>
      <c r="MC4" s="435">
        <v>0</v>
      </c>
      <c r="MD4" s="436">
        <v>0</v>
      </c>
      <c r="ME4" s="436">
        <v>0</v>
      </c>
      <c r="MF4" s="436">
        <v>0</v>
      </c>
      <c r="MG4" s="436">
        <v>0</v>
      </c>
      <c r="MH4" s="436">
        <v>0</v>
      </c>
      <c r="MI4" s="436">
        <v>0</v>
      </c>
      <c r="MJ4" s="436">
        <v>0</v>
      </c>
      <c r="MK4" s="436">
        <v>0</v>
      </c>
      <c r="ML4" s="436">
        <v>0</v>
      </c>
      <c r="MM4" s="436">
        <v>0</v>
      </c>
      <c r="MN4" s="436">
        <v>0</v>
      </c>
      <c r="MO4" s="436">
        <v>0</v>
      </c>
      <c r="MP4" s="436">
        <v>0</v>
      </c>
      <c r="MQ4" s="436">
        <v>0</v>
      </c>
      <c r="MR4" s="436">
        <v>0</v>
      </c>
      <c r="MS4" s="436">
        <v>0</v>
      </c>
      <c r="MT4" s="436">
        <v>0</v>
      </c>
      <c r="MU4" s="436">
        <v>0</v>
      </c>
      <c r="MV4" s="436">
        <v>0</v>
      </c>
      <c r="MW4" s="436">
        <v>0</v>
      </c>
      <c r="MX4" s="436">
        <v>0</v>
      </c>
      <c r="MY4" s="436">
        <v>0</v>
      </c>
      <c r="MZ4" s="437">
        <v>0</v>
      </c>
      <c r="NA4" s="437">
        <v>0</v>
      </c>
      <c r="NB4" s="438">
        <v>0</v>
      </c>
      <c r="NC4" s="435">
        <v>0</v>
      </c>
      <c r="ND4" s="436">
        <v>0</v>
      </c>
      <c r="NE4" s="436">
        <v>0</v>
      </c>
      <c r="NF4" s="436">
        <v>0</v>
      </c>
      <c r="NG4" s="436">
        <v>0</v>
      </c>
      <c r="NH4" s="436">
        <v>0</v>
      </c>
      <c r="NI4" s="436">
        <v>0</v>
      </c>
      <c r="NJ4" s="436">
        <v>0</v>
      </c>
      <c r="NK4" s="436">
        <v>0</v>
      </c>
      <c r="NL4" s="436">
        <v>0</v>
      </c>
      <c r="NM4" s="436">
        <v>0</v>
      </c>
      <c r="NN4" s="436">
        <v>0</v>
      </c>
      <c r="NO4" s="436">
        <v>0</v>
      </c>
      <c r="NP4" s="436">
        <v>0</v>
      </c>
      <c r="NQ4" s="436">
        <v>0</v>
      </c>
      <c r="NR4" s="436">
        <v>0</v>
      </c>
      <c r="NS4" s="436">
        <v>0</v>
      </c>
      <c r="NT4" s="436">
        <v>0</v>
      </c>
      <c r="NU4" s="436">
        <v>0</v>
      </c>
      <c r="NV4" s="436">
        <v>0</v>
      </c>
      <c r="NW4" s="436">
        <v>0</v>
      </c>
      <c r="NX4" s="436">
        <v>0</v>
      </c>
      <c r="NY4" s="436">
        <v>0</v>
      </c>
      <c r="NZ4" s="437">
        <v>0</v>
      </c>
      <c r="OA4" s="437">
        <v>0</v>
      </c>
      <c r="OB4" s="438">
        <v>0</v>
      </c>
      <c r="OC4" s="435">
        <v>0</v>
      </c>
      <c r="OD4" s="436">
        <v>0</v>
      </c>
      <c r="OE4" s="436">
        <v>0</v>
      </c>
      <c r="OF4" s="436">
        <v>0</v>
      </c>
      <c r="OG4" s="436">
        <v>0</v>
      </c>
      <c r="OH4" s="436">
        <v>0</v>
      </c>
      <c r="OI4" s="436">
        <v>0</v>
      </c>
      <c r="OJ4" s="436">
        <v>0</v>
      </c>
      <c r="OK4" s="436">
        <v>0</v>
      </c>
      <c r="OL4" s="436">
        <v>0</v>
      </c>
      <c r="OM4" s="436">
        <v>0</v>
      </c>
      <c r="ON4" s="436">
        <v>0</v>
      </c>
      <c r="OO4" s="436">
        <v>0</v>
      </c>
      <c r="OP4" s="436">
        <v>0</v>
      </c>
      <c r="OQ4" s="436">
        <v>0</v>
      </c>
      <c r="OR4" s="436">
        <v>0</v>
      </c>
      <c r="OS4" s="436">
        <v>0</v>
      </c>
      <c r="OT4" s="436">
        <v>0</v>
      </c>
      <c r="OU4" s="436">
        <v>0</v>
      </c>
      <c r="OV4" s="436">
        <v>0</v>
      </c>
      <c r="OW4" s="436">
        <v>0</v>
      </c>
      <c r="OX4" s="436">
        <v>0</v>
      </c>
      <c r="OY4" s="436">
        <v>0</v>
      </c>
      <c r="OZ4" s="437">
        <v>0</v>
      </c>
      <c r="PA4" s="437">
        <v>0</v>
      </c>
      <c r="PB4" s="438">
        <v>0</v>
      </c>
      <c r="PC4" s="435">
        <v>0</v>
      </c>
      <c r="PD4" s="436">
        <v>0</v>
      </c>
      <c r="PE4" s="436">
        <v>0</v>
      </c>
      <c r="PF4" s="436">
        <v>0</v>
      </c>
      <c r="PG4" s="436">
        <v>0</v>
      </c>
      <c r="PH4" s="436">
        <v>0</v>
      </c>
      <c r="PI4" s="436">
        <v>0</v>
      </c>
      <c r="PJ4" s="436">
        <v>0</v>
      </c>
      <c r="PK4" s="436">
        <v>0</v>
      </c>
      <c r="PL4" s="436">
        <v>0</v>
      </c>
      <c r="PM4" s="436">
        <v>0</v>
      </c>
      <c r="PN4" s="436">
        <v>0</v>
      </c>
      <c r="PO4" s="436">
        <v>0</v>
      </c>
      <c r="PP4" s="436">
        <v>0</v>
      </c>
      <c r="PQ4" s="436">
        <v>0</v>
      </c>
      <c r="PR4" s="436">
        <v>0</v>
      </c>
      <c r="PS4" s="436">
        <v>0</v>
      </c>
      <c r="PT4" s="436">
        <v>0</v>
      </c>
      <c r="PU4" s="436">
        <v>0</v>
      </c>
      <c r="PV4" s="436">
        <v>0</v>
      </c>
      <c r="PW4" s="436">
        <v>0</v>
      </c>
      <c r="PX4" s="436">
        <v>0</v>
      </c>
      <c r="PY4" s="436">
        <v>0</v>
      </c>
      <c r="PZ4" s="437">
        <v>0</v>
      </c>
      <c r="QA4" s="437">
        <v>0</v>
      </c>
      <c r="QB4" s="438">
        <v>0</v>
      </c>
      <c r="QC4" s="435">
        <v>0</v>
      </c>
      <c r="QD4" s="436">
        <v>0</v>
      </c>
      <c r="QE4" s="436">
        <v>0</v>
      </c>
      <c r="QF4" s="436">
        <v>0</v>
      </c>
      <c r="QG4" s="436">
        <v>0</v>
      </c>
      <c r="QH4" s="436">
        <v>0</v>
      </c>
      <c r="QI4" s="436">
        <v>0</v>
      </c>
      <c r="QJ4" s="436">
        <v>0</v>
      </c>
      <c r="QK4" s="436">
        <v>0</v>
      </c>
      <c r="QL4" s="436">
        <v>0</v>
      </c>
      <c r="QM4" s="436">
        <v>0</v>
      </c>
      <c r="QN4" s="436">
        <v>0</v>
      </c>
      <c r="QO4" s="436">
        <v>0</v>
      </c>
      <c r="QP4" s="436">
        <v>0</v>
      </c>
      <c r="QQ4" s="436">
        <v>0</v>
      </c>
      <c r="QR4" s="436">
        <v>0</v>
      </c>
      <c r="QS4" s="436">
        <v>0</v>
      </c>
      <c r="QT4" s="436">
        <v>0</v>
      </c>
      <c r="QU4" s="436">
        <v>0</v>
      </c>
      <c r="QV4" s="436">
        <v>0</v>
      </c>
      <c r="QW4" s="436">
        <v>0</v>
      </c>
      <c r="QX4" s="436">
        <v>0</v>
      </c>
      <c r="QY4" s="436">
        <v>0</v>
      </c>
      <c r="QZ4" s="437">
        <v>0</v>
      </c>
      <c r="RA4" s="437">
        <v>0</v>
      </c>
      <c r="RB4" s="438">
        <v>0</v>
      </c>
      <c r="RC4" s="435">
        <v>0</v>
      </c>
      <c r="RD4" s="436">
        <v>0</v>
      </c>
      <c r="RE4" s="436">
        <v>0</v>
      </c>
      <c r="RF4" s="436">
        <v>0</v>
      </c>
      <c r="RG4" s="436">
        <v>0</v>
      </c>
      <c r="RH4" s="436">
        <v>0</v>
      </c>
      <c r="RI4" s="436">
        <v>0</v>
      </c>
      <c r="RJ4" s="436">
        <v>0</v>
      </c>
      <c r="RK4" s="436">
        <v>0</v>
      </c>
      <c r="RL4" s="436">
        <v>0</v>
      </c>
      <c r="RM4" s="436">
        <v>0</v>
      </c>
      <c r="RN4" s="436">
        <v>0</v>
      </c>
      <c r="RO4" s="436">
        <v>0</v>
      </c>
      <c r="RP4" s="436">
        <v>0</v>
      </c>
      <c r="RQ4" s="436">
        <v>0</v>
      </c>
      <c r="RR4" s="436">
        <v>0</v>
      </c>
      <c r="RS4" s="436">
        <v>0</v>
      </c>
      <c r="RT4" s="436">
        <v>0</v>
      </c>
      <c r="RU4" s="436">
        <v>0</v>
      </c>
      <c r="RV4" s="436">
        <v>0</v>
      </c>
      <c r="RW4" s="436">
        <v>0</v>
      </c>
      <c r="RX4" s="436">
        <v>0</v>
      </c>
      <c r="RY4" s="436">
        <v>0</v>
      </c>
      <c r="RZ4" s="437">
        <v>0</v>
      </c>
      <c r="SA4" s="437">
        <v>0</v>
      </c>
      <c r="SB4" s="438">
        <v>0</v>
      </c>
      <c r="SC4" s="435">
        <v>0</v>
      </c>
      <c r="SD4" s="436">
        <v>0</v>
      </c>
      <c r="SE4" s="436">
        <v>0</v>
      </c>
      <c r="SF4" s="436">
        <v>0</v>
      </c>
      <c r="SG4" s="436">
        <v>0</v>
      </c>
      <c r="SH4" s="436">
        <v>0</v>
      </c>
      <c r="SI4" s="436">
        <v>0</v>
      </c>
      <c r="SJ4" s="436">
        <v>0</v>
      </c>
      <c r="SK4" s="436">
        <v>0</v>
      </c>
      <c r="SL4" s="436">
        <v>0</v>
      </c>
      <c r="SM4" s="436">
        <v>0</v>
      </c>
      <c r="SN4" s="436">
        <v>0</v>
      </c>
      <c r="SO4" s="436">
        <v>0</v>
      </c>
      <c r="SP4" s="436">
        <v>0</v>
      </c>
      <c r="SQ4" s="436">
        <v>0</v>
      </c>
      <c r="SR4" s="436">
        <v>0</v>
      </c>
      <c r="SS4" s="436">
        <v>0</v>
      </c>
      <c r="ST4" s="436">
        <v>0</v>
      </c>
      <c r="SU4" s="436">
        <v>0</v>
      </c>
      <c r="SV4" s="436">
        <v>0</v>
      </c>
      <c r="SW4" s="436">
        <v>0</v>
      </c>
      <c r="SX4" s="436">
        <v>0</v>
      </c>
      <c r="SY4" s="436">
        <v>0</v>
      </c>
      <c r="SZ4" s="437">
        <v>0</v>
      </c>
      <c r="TA4" s="437">
        <v>0</v>
      </c>
      <c r="TB4" s="438">
        <v>0</v>
      </c>
      <c r="TC4" s="435">
        <v>0</v>
      </c>
      <c r="TD4" s="436">
        <v>0</v>
      </c>
      <c r="TE4" s="436">
        <v>0</v>
      </c>
      <c r="TF4" s="436">
        <v>0</v>
      </c>
      <c r="TG4" s="436">
        <v>0</v>
      </c>
      <c r="TH4" s="436">
        <v>0</v>
      </c>
      <c r="TI4" s="436">
        <v>0</v>
      </c>
      <c r="TJ4" s="436">
        <v>0</v>
      </c>
      <c r="TK4" s="436">
        <v>0</v>
      </c>
      <c r="TL4" s="436">
        <v>0</v>
      </c>
      <c r="TM4" s="436">
        <v>0</v>
      </c>
      <c r="TN4" s="436">
        <v>0</v>
      </c>
      <c r="TO4" s="436">
        <v>0</v>
      </c>
      <c r="TP4" s="436">
        <v>0</v>
      </c>
      <c r="TQ4" s="436">
        <v>0</v>
      </c>
      <c r="TR4" s="436">
        <v>0</v>
      </c>
      <c r="TS4" s="436">
        <v>0</v>
      </c>
      <c r="TT4" s="436">
        <v>0</v>
      </c>
      <c r="TU4" s="436">
        <v>0</v>
      </c>
      <c r="TV4" s="436">
        <v>0</v>
      </c>
      <c r="TW4" s="436">
        <v>0</v>
      </c>
      <c r="TX4" s="436">
        <v>0</v>
      </c>
      <c r="TY4" s="436">
        <v>0</v>
      </c>
      <c r="TZ4" s="437">
        <v>0</v>
      </c>
      <c r="UA4" s="437">
        <v>0</v>
      </c>
      <c r="UB4" s="438">
        <v>0</v>
      </c>
      <c r="UC4" s="435">
        <v>0</v>
      </c>
      <c r="UD4" s="436">
        <v>0</v>
      </c>
      <c r="UE4" s="436">
        <v>0</v>
      </c>
      <c r="UF4" s="436">
        <v>0</v>
      </c>
      <c r="UG4" s="436">
        <v>0</v>
      </c>
      <c r="UH4" s="436">
        <v>0</v>
      </c>
      <c r="UI4" s="436">
        <v>0</v>
      </c>
      <c r="UJ4" s="436">
        <v>0</v>
      </c>
      <c r="UK4" s="436">
        <v>0</v>
      </c>
      <c r="UL4" s="436">
        <v>0</v>
      </c>
      <c r="UM4" s="436">
        <v>0</v>
      </c>
      <c r="UN4" s="436">
        <v>0</v>
      </c>
      <c r="UO4" s="436">
        <v>0</v>
      </c>
      <c r="UP4" s="436">
        <v>0</v>
      </c>
      <c r="UQ4" s="436">
        <v>0</v>
      </c>
      <c r="UR4" s="436">
        <v>0</v>
      </c>
      <c r="US4" s="436">
        <v>0</v>
      </c>
      <c r="UT4" s="436">
        <v>0</v>
      </c>
      <c r="UU4" s="436">
        <v>0</v>
      </c>
      <c r="UV4" s="436">
        <v>0</v>
      </c>
      <c r="UW4" s="436">
        <v>0</v>
      </c>
      <c r="UX4" s="436">
        <v>0</v>
      </c>
      <c r="UY4" s="436">
        <v>0</v>
      </c>
      <c r="UZ4" s="437">
        <v>0</v>
      </c>
      <c r="VA4" s="437">
        <v>0</v>
      </c>
      <c r="VB4" s="438">
        <v>0</v>
      </c>
      <c r="VC4" s="435">
        <v>0</v>
      </c>
      <c r="VD4" s="436">
        <v>0</v>
      </c>
      <c r="VE4" s="436">
        <v>0</v>
      </c>
      <c r="VF4" s="436">
        <v>0</v>
      </c>
      <c r="VG4" s="436">
        <v>0</v>
      </c>
      <c r="VH4" s="436">
        <v>0</v>
      </c>
      <c r="VI4" s="436">
        <v>0</v>
      </c>
      <c r="VJ4" s="436">
        <v>0</v>
      </c>
      <c r="VK4" s="436">
        <v>0</v>
      </c>
      <c r="VL4" s="436">
        <v>0</v>
      </c>
      <c r="VM4" s="436">
        <v>0</v>
      </c>
      <c r="VN4" s="436">
        <v>0</v>
      </c>
      <c r="VO4" s="436">
        <v>0</v>
      </c>
      <c r="VP4" s="436">
        <v>0</v>
      </c>
      <c r="VQ4" s="436">
        <v>0</v>
      </c>
      <c r="VR4" s="436">
        <v>0</v>
      </c>
      <c r="VS4" s="436">
        <v>0</v>
      </c>
      <c r="VT4" s="436">
        <v>0</v>
      </c>
      <c r="VU4" s="436">
        <v>0</v>
      </c>
      <c r="VV4" s="436">
        <v>0</v>
      </c>
      <c r="VW4" s="436">
        <v>0</v>
      </c>
      <c r="VX4" s="436">
        <v>0</v>
      </c>
      <c r="VY4" s="436">
        <v>0</v>
      </c>
      <c r="VZ4" s="437">
        <v>0</v>
      </c>
      <c r="WA4" s="437">
        <v>0</v>
      </c>
      <c r="WB4" s="438">
        <v>0</v>
      </c>
      <c r="WC4" s="435">
        <v>0</v>
      </c>
      <c r="WD4" s="436">
        <v>0</v>
      </c>
      <c r="WE4" s="436">
        <v>0</v>
      </c>
      <c r="WF4" s="436">
        <v>0</v>
      </c>
      <c r="WG4" s="436">
        <v>0</v>
      </c>
      <c r="WH4" s="436">
        <v>0</v>
      </c>
      <c r="WI4" s="436">
        <v>0</v>
      </c>
      <c r="WJ4" s="436">
        <v>0</v>
      </c>
      <c r="WK4" s="436">
        <v>0</v>
      </c>
      <c r="WL4" s="436">
        <v>0</v>
      </c>
      <c r="WM4" s="436">
        <v>0</v>
      </c>
      <c r="WN4" s="436">
        <v>0</v>
      </c>
      <c r="WO4" s="436">
        <v>0</v>
      </c>
      <c r="WP4" s="436">
        <v>0</v>
      </c>
      <c r="WQ4" s="436">
        <v>0</v>
      </c>
      <c r="WR4" s="436">
        <v>0</v>
      </c>
      <c r="WS4" s="436">
        <v>0</v>
      </c>
      <c r="WT4" s="436">
        <v>0</v>
      </c>
      <c r="WU4" s="436">
        <v>0</v>
      </c>
      <c r="WV4" s="436">
        <v>0</v>
      </c>
      <c r="WW4" s="436">
        <v>0</v>
      </c>
      <c r="WX4" s="436">
        <v>0</v>
      </c>
      <c r="WY4" s="436">
        <v>0</v>
      </c>
      <c r="WZ4" s="437">
        <v>0</v>
      </c>
      <c r="XA4" s="437">
        <v>0</v>
      </c>
      <c r="XB4" s="438">
        <v>0</v>
      </c>
      <c r="XC4" s="435">
        <v>0</v>
      </c>
      <c r="XD4" s="436">
        <v>0</v>
      </c>
      <c r="XE4" s="436">
        <v>0</v>
      </c>
      <c r="XF4" s="436">
        <v>0</v>
      </c>
      <c r="XG4" s="436">
        <v>0</v>
      </c>
      <c r="XH4" s="436">
        <v>0</v>
      </c>
      <c r="XI4" s="436">
        <v>0</v>
      </c>
      <c r="XJ4" s="436">
        <v>0</v>
      </c>
      <c r="XK4" s="436">
        <v>0</v>
      </c>
      <c r="XL4" s="436">
        <v>0</v>
      </c>
      <c r="XM4" s="436">
        <v>0</v>
      </c>
      <c r="XN4" s="436">
        <v>0</v>
      </c>
      <c r="XO4" s="436">
        <v>0</v>
      </c>
      <c r="XP4" s="436">
        <v>0</v>
      </c>
      <c r="XQ4" s="436">
        <v>0</v>
      </c>
      <c r="XR4" s="436">
        <v>0</v>
      </c>
      <c r="XS4" s="436">
        <v>0</v>
      </c>
      <c r="XT4" s="436">
        <v>0</v>
      </c>
      <c r="XU4" s="436">
        <v>0</v>
      </c>
      <c r="XV4" s="436">
        <v>0</v>
      </c>
      <c r="XW4" s="436">
        <v>0</v>
      </c>
      <c r="XX4" s="436">
        <v>0</v>
      </c>
      <c r="XY4" s="436">
        <v>0</v>
      </c>
      <c r="XZ4" s="437">
        <v>0</v>
      </c>
      <c r="YA4" s="437">
        <v>0</v>
      </c>
      <c r="YB4" s="438">
        <v>0</v>
      </c>
      <c r="YC4" s="435">
        <v>0</v>
      </c>
      <c r="YD4" s="436">
        <v>0</v>
      </c>
      <c r="YE4" s="436">
        <v>0</v>
      </c>
      <c r="YF4" s="436">
        <v>0</v>
      </c>
      <c r="YG4" s="436">
        <v>0</v>
      </c>
      <c r="YH4" s="436">
        <v>0</v>
      </c>
      <c r="YI4" s="436">
        <v>0</v>
      </c>
      <c r="YJ4" s="436">
        <v>0</v>
      </c>
      <c r="YK4" s="436">
        <v>0</v>
      </c>
      <c r="YL4" s="436">
        <v>0</v>
      </c>
      <c r="YM4" s="436">
        <v>0</v>
      </c>
      <c r="YN4" s="436">
        <v>0</v>
      </c>
      <c r="YO4" s="436">
        <v>0</v>
      </c>
      <c r="YP4" s="436">
        <v>0</v>
      </c>
      <c r="YQ4" s="436">
        <v>0</v>
      </c>
      <c r="YR4" s="436">
        <v>0</v>
      </c>
      <c r="YS4" s="436">
        <v>0</v>
      </c>
      <c r="YT4" s="436">
        <v>0</v>
      </c>
      <c r="YU4" s="436">
        <v>0</v>
      </c>
      <c r="YV4" s="436">
        <v>0</v>
      </c>
      <c r="YW4" s="436">
        <v>0</v>
      </c>
      <c r="YX4" s="436">
        <v>0</v>
      </c>
      <c r="YY4" s="436">
        <v>0</v>
      </c>
      <c r="YZ4" s="437">
        <v>0</v>
      </c>
      <c r="ZA4" s="437">
        <v>0</v>
      </c>
      <c r="ZB4" s="438">
        <v>0</v>
      </c>
      <c r="ZC4" s="435">
        <v>0</v>
      </c>
      <c r="ZD4" s="436">
        <v>0</v>
      </c>
      <c r="ZE4" s="436">
        <v>0</v>
      </c>
      <c r="ZF4" s="436">
        <v>0</v>
      </c>
      <c r="ZG4" s="436">
        <v>0</v>
      </c>
      <c r="ZH4" s="436">
        <v>0</v>
      </c>
      <c r="ZI4" s="436">
        <v>0</v>
      </c>
      <c r="ZJ4" s="436">
        <v>0</v>
      </c>
      <c r="ZK4" s="436">
        <v>0</v>
      </c>
      <c r="ZL4" s="436">
        <v>0</v>
      </c>
      <c r="ZM4" s="436">
        <v>0</v>
      </c>
      <c r="ZN4" s="436">
        <v>0</v>
      </c>
      <c r="ZO4" s="436">
        <v>0</v>
      </c>
      <c r="ZP4" s="436">
        <v>0</v>
      </c>
      <c r="ZQ4" s="436">
        <v>0</v>
      </c>
      <c r="ZR4" s="436">
        <v>0</v>
      </c>
      <c r="ZS4" s="436">
        <v>0</v>
      </c>
      <c r="ZT4" s="436">
        <v>0</v>
      </c>
      <c r="ZU4" s="436">
        <v>0</v>
      </c>
      <c r="ZV4" s="436">
        <v>0</v>
      </c>
      <c r="ZW4" s="436">
        <v>0</v>
      </c>
      <c r="ZX4" s="436">
        <v>0</v>
      </c>
      <c r="ZY4" s="436">
        <v>0</v>
      </c>
      <c r="ZZ4" s="437">
        <v>0</v>
      </c>
      <c r="AAA4" s="437">
        <v>0</v>
      </c>
      <c r="AAB4" s="438">
        <v>0</v>
      </c>
      <c r="AAC4" s="435">
        <v>0</v>
      </c>
      <c r="AAD4" s="436">
        <v>0</v>
      </c>
      <c r="AAE4" s="436">
        <v>0</v>
      </c>
      <c r="AAF4" s="436">
        <v>0</v>
      </c>
      <c r="AAG4" s="436">
        <v>0</v>
      </c>
      <c r="AAH4" s="436">
        <v>0</v>
      </c>
      <c r="AAI4" s="436">
        <v>0</v>
      </c>
      <c r="AAJ4" s="436">
        <v>0</v>
      </c>
      <c r="AAK4" s="436">
        <v>0</v>
      </c>
      <c r="AAL4" s="436">
        <v>0</v>
      </c>
      <c r="AAM4" s="436">
        <v>0</v>
      </c>
      <c r="AAN4" s="436">
        <v>0</v>
      </c>
      <c r="AAO4" s="436">
        <v>0</v>
      </c>
      <c r="AAP4" s="436">
        <v>0</v>
      </c>
      <c r="AAQ4" s="436">
        <v>0</v>
      </c>
      <c r="AAR4" s="436">
        <v>0</v>
      </c>
      <c r="AAS4" s="436">
        <v>0</v>
      </c>
      <c r="AAT4" s="436">
        <v>0</v>
      </c>
      <c r="AAU4" s="436">
        <v>0</v>
      </c>
      <c r="AAV4" s="436">
        <v>0</v>
      </c>
      <c r="AAW4" s="436">
        <v>0</v>
      </c>
      <c r="AAX4" s="436">
        <v>0</v>
      </c>
      <c r="AAY4" s="436">
        <v>0</v>
      </c>
      <c r="AAZ4" s="437">
        <v>0</v>
      </c>
      <c r="ABA4" s="437">
        <v>0</v>
      </c>
      <c r="ABB4" s="438">
        <v>0</v>
      </c>
      <c r="ABC4" s="435">
        <v>0</v>
      </c>
      <c r="ABD4" s="436">
        <v>0</v>
      </c>
      <c r="ABE4" s="436">
        <v>0</v>
      </c>
      <c r="ABF4" s="436">
        <v>0</v>
      </c>
      <c r="ABG4" s="436">
        <v>0</v>
      </c>
      <c r="ABH4" s="436">
        <v>0</v>
      </c>
      <c r="ABI4" s="436">
        <v>0</v>
      </c>
      <c r="ABJ4" s="436">
        <v>0</v>
      </c>
      <c r="ABK4" s="436">
        <v>0</v>
      </c>
      <c r="ABL4" s="436">
        <v>0</v>
      </c>
      <c r="ABM4" s="436">
        <v>0</v>
      </c>
      <c r="ABN4" s="436">
        <v>0</v>
      </c>
      <c r="ABO4" s="436">
        <v>0</v>
      </c>
      <c r="ABP4" s="436">
        <v>0</v>
      </c>
      <c r="ABQ4" s="436">
        <v>0</v>
      </c>
      <c r="ABR4" s="436">
        <v>0</v>
      </c>
      <c r="ABS4" s="436">
        <v>0</v>
      </c>
      <c r="ABT4" s="436">
        <v>0</v>
      </c>
      <c r="ABU4" s="436">
        <v>0</v>
      </c>
      <c r="ABV4" s="436">
        <v>0</v>
      </c>
      <c r="ABW4" s="436">
        <v>0</v>
      </c>
      <c r="ABX4" s="436">
        <v>0</v>
      </c>
      <c r="ABY4" s="436">
        <v>0</v>
      </c>
      <c r="ABZ4" s="437">
        <v>0</v>
      </c>
      <c r="ACA4" s="437">
        <v>0</v>
      </c>
      <c r="ACB4" s="438">
        <v>0</v>
      </c>
      <c r="ACC4" s="435">
        <v>0</v>
      </c>
      <c r="ACD4" s="436">
        <v>0</v>
      </c>
      <c r="ACE4" s="436">
        <v>0</v>
      </c>
      <c r="ACF4" s="436">
        <v>0</v>
      </c>
      <c r="ACG4" s="436">
        <v>0</v>
      </c>
      <c r="ACH4" s="436">
        <v>0</v>
      </c>
      <c r="ACI4" s="436">
        <v>0</v>
      </c>
      <c r="ACJ4" s="436">
        <v>0</v>
      </c>
      <c r="ACK4" s="436">
        <v>0</v>
      </c>
      <c r="ACL4" s="436">
        <v>0</v>
      </c>
      <c r="ACM4" s="436">
        <v>0</v>
      </c>
      <c r="ACN4" s="436">
        <v>0</v>
      </c>
      <c r="ACO4" s="436">
        <v>0</v>
      </c>
      <c r="ACP4" s="436">
        <v>0</v>
      </c>
      <c r="ACQ4" s="436">
        <v>0</v>
      </c>
      <c r="ACR4" s="436">
        <v>0</v>
      </c>
      <c r="ACS4" s="436">
        <v>0</v>
      </c>
      <c r="ACT4" s="436">
        <v>0</v>
      </c>
      <c r="ACU4" s="436">
        <v>0</v>
      </c>
      <c r="ACV4" s="436">
        <v>0</v>
      </c>
      <c r="ACW4" s="436">
        <v>0</v>
      </c>
      <c r="ACX4" s="436">
        <v>0</v>
      </c>
      <c r="ACY4" s="436">
        <v>0</v>
      </c>
      <c r="ACZ4" s="437">
        <v>0</v>
      </c>
      <c r="ADA4" s="437">
        <v>0</v>
      </c>
      <c r="ADB4" s="438">
        <v>0</v>
      </c>
    </row>
    <row r="5" spans="1:782" s="196" customFormat="1" ht="48" customHeight="1" thickTop="1" thickBot="1">
      <c r="A5" s="195">
        <v>0</v>
      </c>
      <c r="B5" s="175">
        <v>2018</v>
      </c>
      <c r="C5" s="176" t="s">
        <v>116</v>
      </c>
      <c r="D5" s="176" t="s">
        <v>118</v>
      </c>
      <c r="E5" s="176" t="s">
        <v>119</v>
      </c>
      <c r="F5" s="176" t="s">
        <v>120</v>
      </c>
      <c r="G5" s="176">
        <v>0</v>
      </c>
      <c r="H5" s="176">
        <v>0</v>
      </c>
      <c r="I5" s="176">
        <v>0</v>
      </c>
      <c r="J5" s="176">
        <v>0</v>
      </c>
      <c r="K5" s="176">
        <v>0</v>
      </c>
      <c r="L5" s="176">
        <v>0</v>
      </c>
      <c r="M5" s="176">
        <v>0</v>
      </c>
      <c r="N5" s="176">
        <v>0</v>
      </c>
      <c r="O5" s="176">
        <v>0</v>
      </c>
      <c r="P5" s="176">
        <v>0</v>
      </c>
      <c r="Q5" s="176">
        <v>0</v>
      </c>
      <c r="R5" s="176">
        <v>0</v>
      </c>
      <c r="S5" s="176">
        <v>0</v>
      </c>
      <c r="T5" s="176">
        <v>0</v>
      </c>
      <c r="U5" s="176">
        <v>0</v>
      </c>
      <c r="V5" s="176">
        <v>0</v>
      </c>
      <c r="W5" s="176">
        <v>0</v>
      </c>
      <c r="X5" s="176">
        <v>0</v>
      </c>
      <c r="Y5" s="176" t="s">
        <v>121</v>
      </c>
      <c r="Z5" s="176" t="s">
        <v>122</v>
      </c>
      <c r="AA5" s="176" t="s">
        <v>124</v>
      </c>
      <c r="AB5" s="176" t="s">
        <v>56</v>
      </c>
      <c r="AC5" s="176" t="s">
        <v>116</v>
      </c>
      <c r="AD5" s="176" t="s">
        <v>118</v>
      </c>
      <c r="AE5" s="176" t="s">
        <v>119</v>
      </c>
      <c r="AF5" s="176" t="s">
        <v>120</v>
      </c>
      <c r="AG5" s="176">
        <v>0</v>
      </c>
      <c r="AH5" s="176">
        <v>0</v>
      </c>
      <c r="AI5" s="176">
        <v>0</v>
      </c>
      <c r="AJ5" s="176">
        <v>0</v>
      </c>
      <c r="AK5" s="176">
        <v>0</v>
      </c>
      <c r="AL5" s="176">
        <v>0</v>
      </c>
      <c r="AM5" s="176">
        <v>0</v>
      </c>
      <c r="AN5" s="176">
        <v>0</v>
      </c>
      <c r="AO5" s="176">
        <v>0</v>
      </c>
      <c r="AP5" s="176">
        <v>0</v>
      </c>
      <c r="AQ5" s="176">
        <v>0</v>
      </c>
      <c r="AR5" s="176">
        <v>0</v>
      </c>
      <c r="AS5" s="176">
        <v>0</v>
      </c>
      <c r="AT5" s="176">
        <v>0</v>
      </c>
      <c r="AU5" s="176">
        <v>0</v>
      </c>
      <c r="AV5" s="176">
        <v>0</v>
      </c>
      <c r="AW5" s="176">
        <v>0</v>
      </c>
      <c r="AX5" s="176">
        <v>0</v>
      </c>
      <c r="AY5" s="176" t="s">
        <v>121</v>
      </c>
      <c r="AZ5" s="176" t="s">
        <v>122</v>
      </c>
      <c r="BA5" s="176" t="s">
        <v>124</v>
      </c>
      <c r="BB5" s="176" t="s">
        <v>56</v>
      </c>
      <c r="BC5" s="176" t="s">
        <v>116</v>
      </c>
      <c r="BD5" s="176" t="s">
        <v>118</v>
      </c>
      <c r="BE5" s="176" t="s">
        <v>119</v>
      </c>
      <c r="BF5" s="176" t="s">
        <v>120</v>
      </c>
      <c r="BG5" s="176">
        <v>0</v>
      </c>
      <c r="BH5" s="176">
        <v>0</v>
      </c>
      <c r="BI5" s="176">
        <v>0</v>
      </c>
      <c r="BJ5" s="176">
        <v>0</v>
      </c>
      <c r="BK5" s="176">
        <v>0</v>
      </c>
      <c r="BL5" s="176">
        <v>0</v>
      </c>
      <c r="BM5" s="176">
        <v>0</v>
      </c>
      <c r="BN5" s="176">
        <v>0</v>
      </c>
      <c r="BO5" s="176">
        <v>0</v>
      </c>
      <c r="BP5" s="176">
        <v>0</v>
      </c>
      <c r="BQ5" s="176">
        <v>0</v>
      </c>
      <c r="BR5" s="176">
        <v>0</v>
      </c>
      <c r="BS5" s="176">
        <v>0</v>
      </c>
      <c r="BT5" s="176">
        <v>0</v>
      </c>
      <c r="BU5" s="176">
        <v>0</v>
      </c>
      <c r="BV5" s="176">
        <v>0</v>
      </c>
      <c r="BW5" s="176">
        <v>0</v>
      </c>
      <c r="BX5" s="176">
        <v>0</v>
      </c>
      <c r="BY5" s="176" t="s">
        <v>121</v>
      </c>
      <c r="BZ5" s="176" t="s">
        <v>122</v>
      </c>
      <c r="CA5" s="176" t="s">
        <v>124</v>
      </c>
      <c r="CB5" s="176" t="s">
        <v>56</v>
      </c>
      <c r="CC5" s="176" t="s">
        <v>116</v>
      </c>
      <c r="CD5" s="176" t="s">
        <v>118</v>
      </c>
      <c r="CE5" s="176" t="s">
        <v>119</v>
      </c>
      <c r="CF5" s="176" t="s">
        <v>120</v>
      </c>
      <c r="CG5" s="176">
        <v>0</v>
      </c>
      <c r="CH5" s="176">
        <v>0</v>
      </c>
      <c r="CI5" s="176">
        <v>0</v>
      </c>
      <c r="CJ5" s="176">
        <v>0</v>
      </c>
      <c r="CK5" s="176">
        <v>0</v>
      </c>
      <c r="CL5" s="176">
        <v>0</v>
      </c>
      <c r="CM5" s="176">
        <v>0</v>
      </c>
      <c r="CN5" s="176">
        <v>0</v>
      </c>
      <c r="CO5" s="176">
        <v>0</v>
      </c>
      <c r="CP5" s="176">
        <v>0</v>
      </c>
      <c r="CQ5" s="176">
        <v>0</v>
      </c>
      <c r="CR5" s="176">
        <v>0</v>
      </c>
      <c r="CS5" s="176">
        <v>0</v>
      </c>
      <c r="CT5" s="176">
        <v>0</v>
      </c>
      <c r="CU5" s="176">
        <v>0</v>
      </c>
      <c r="CV5" s="176">
        <v>0</v>
      </c>
      <c r="CW5" s="176">
        <v>0</v>
      </c>
      <c r="CX5" s="176">
        <v>0</v>
      </c>
      <c r="CY5" s="176" t="s">
        <v>121</v>
      </c>
      <c r="CZ5" s="176" t="s">
        <v>122</v>
      </c>
      <c r="DA5" s="176" t="s">
        <v>124</v>
      </c>
      <c r="DB5" s="176" t="s">
        <v>56</v>
      </c>
      <c r="DC5" s="176" t="s">
        <v>116</v>
      </c>
      <c r="DD5" s="176" t="s">
        <v>118</v>
      </c>
      <c r="DE5" s="176" t="s">
        <v>119</v>
      </c>
      <c r="DF5" s="176" t="s">
        <v>120</v>
      </c>
      <c r="DG5" s="176">
        <v>0</v>
      </c>
      <c r="DH5" s="176">
        <v>0</v>
      </c>
      <c r="DI5" s="176">
        <v>0</v>
      </c>
      <c r="DJ5" s="176">
        <v>0</v>
      </c>
      <c r="DK5" s="176">
        <v>0</v>
      </c>
      <c r="DL5" s="176">
        <v>0</v>
      </c>
      <c r="DM5" s="176">
        <v>0</v>
      </c>
      <c r="DN5" s="176">
        <v>0</v>
      </c>
      <c r="DO5" s="176">
        <v>0</v>
      </c>
      <c r="DP5" s="176">
        <v>0</v>
      </c>
      <c r="DQ5" s="176">
        <v>0</v>
      </c>
      <c r="DR5" s="176">
        <v>0</v>
      </c>
      <c r="DS5" s="176">
        <v>0</v>
      </c>
      <c r="DT5" s="176">
        <v>0</v>
      </c>
      <c r="DU5" s="176">
        <v>0</v>
      </c>
      <c r="DV5" s="176">
        <v>0</v>
      </c>
      <c r="DW5" s="176">
        <v>0</v>
      </c>
      <c r="DX5" s="176">
        <v>0</v>
      </c>
      <c r="DY5" s="176" t="s">
        <v>121</v>
      </c>
      <c r="DZ5" s="176" t="s">
        <v>122</v>
      </c>
      <c r="EA5" s="176" t="s">
        <v>124</v>
      </c>
      <c r="EB5" s="176" t="s">
        <v>56</v>
      </c>
      <c r="EC5" s="176" t="s">
        <v>116</v>
      </c>
      <c r="ED5" s="176" t="s">
        <v>118</v>
      </c>
      <c r="EE5" s="176" t="s">
        <v>119</v>
      </c>
      <c r="EF5" s="176" t="s">
        <v>120</v>
      </c>
      <c r="EG5" s="176">
        <v>0</v>
      </c>
      <c r="EH5" s="176">
        <v>0</v>
      </c>
      <c r="EI5" s="176">
        <v>0</v>
      </c>
      <c r="EJ5" s="176">
        <v>0</v>
      </c>
      <c r="EK5" s="176">
        <v>0</v>
      </c>
      <c r="EL5" s="176">
        <v>0</v>
      </c>
      <c r="EM5" s="176">
        <v>0</v>
      </c>
      <c r="EN5" s="176">
        <v>0</v>
      </c>
      <c r="EO5" s="176">
        <v>0</v>
      </c>
      <c r="EP5" s="176">
        <v>0</v>
      </c>
      <c r="EQ5" s="176">
        <v>0</v>
      </c>
      <c r="ER5" s="176">
        <v>0</v>
      </c>
      <c r="ES5" s="176">
        <v>0</v>
      </c>
      <c r="ET5" s="176">
        <v>0</v>
      </c>
      <c r="EU5" s="176">
        <v>0</v>
      </c>
      <c r="EV5" s="176">
        <v>0</v>
      </c>
      <c r="EW5" s="176">
        <v>0</v>
      </c>
      <c r="EX5" s="176">
        <v>0</v>
      </c>
      <c r="EY5" s="176" t="s">
        <v>121</v>
      </c>
      <c r="EZ5" s="176" t="s">
        <v>122</v>
      </c>
      <c r="FA5" s="176" t="s">
        <v>124</v>
      </c>
      <c r="FB5" s="176" t="s">
        <v>56</v>
      </c>
      <c r="FC5" s="176" t="s">
        <v>116</v>
      </c>
      <c r="FD5" s="176" t="s">
        <v>118</v>
      </c>
      <c r="FE5" s="176" t="s">
        <v>119</v>
      </c>
      <c r="FF5" s="176" t="s">
        <v>120</v>
      </c>
      <c r="FG5" s="176">
        <v>0</v>
      </c>
      <c r="FH5" s="176">
        <v>0</v>
      </c>
      <c r="FI5" s="176">
        <v>0</v>
      </c>
      <c r="FJ5" s="176">
        <v>0</v>
      </c>
      <c r="FK5" s="176">
        <v>0</v>
      </c>
      <c r="FL5" s="176">
        <v>0</v>
      </c>
      <c r="FM5" s="176">
        <v>0</v>
      </c>
      <c r="FN5" s="176">
        <v>0</v>
      </c>
      <c r="FO5" s="176">
        <v>0</v>
      </c>
      <c r="FP5" s="176">
        <v>0</v>
      </c>
      <c r="FQ5" s="176">
        <v>0</v>
      </c>
      <c r="FR5" s="176">
        <v>0</v>
      </c>
      <c r="FS5" s="176">
        <v>0</v>
      </c>
      <c r="FT5" s="176">
        <v>0</v>
      </c>
      <c r="FU5" s="176">
        <v>0</v>
      </c>
      <c r="FV5" s="176">
        <v>0</v>
      </c>
      <c r="FW5" s="176">
        <v>0</v>
      </c>
      <c r="FX5" s="176">
        <v>0</v>
      </c>
      <c r="FY5" s="176" t="s">
        <v>121</v>
      </c>
      <c r="FZ5" s="176" t="s">
        <v>122</v>
      </c>
      <c r="GA5" s="176" t="s">
        <v>124</v>
      </c>
      <c r="GB5" s="176" t="s">
        <v>56</v>
      </c>
      <c r="GC5" s="176" t="s">
        <v>116</v>
      </c>
      <c r="GD5" s="176" t="s">
        <v>118</v>
      </c>
      <c r="GE5" s="176" t="s">
        <v>119</v>
      </c>
      <c r="GF5" s="176" t="s">
        <v>120</v>
      </c>
      <c r="GG5" s="176">
        <v>0</v>
      </c>
      <c r="GH5" s="176">
        <v>0</v>
      </c>
      <c r="GI5" s="176">
        <v>0</v>
      </c>
      <c r="GJ5" s="176">
        <v>0</v>
      </c>
      <c r="GK5" s="176">
        <v>0</v>
      </c>
      <c r="GL5" s="176">
        <v>0</v>
      </c>
      <c r="GM5" s="176">
        <v>0</v>
      </c>
      <c r="GN5" s="176">
        <v>0</v>
      </c>
      <c r="GO5" s="176">
        <v>0</v>
      </c>
      <c r="GP5" s="176">
        <v>0</v>
      </c>
      <c r="GQ5" s="176">
        <v>0</v>
      </c>
      <c r="GR5" s="176">
        <v>0</v>
      </c>
      <c r="GS5" s="176">
        <v>0</v>
      </c>
      <c r="GT5" s="176">
        <v>0</v>
      </c>
      <c r="GU5" s="176">
        <v>0</v>
      </c>
      <c r="GV5" s="176">
        <v>0</v>
      </c>
      <c r="GW5" s="176">
        <v>0</v>
      </c>
      <c r="GX5" s="176">
        <v>0</v>
      </c>
      <c r="GY5" s="176" t="s">
        <v>121</v>
      </c>
      <c r="GZ5" s="176" t="s">
        <v>122</v>
      </c>
      <c r="HA5" s="176" t="s">
        <v>124</v>
      </c>
      <c r="HB5" s="176" t="s">
        <v>56</v>
      </c>
      <c r="HC5" s="176" t="s">
        <v>116</v>
      </c>
      <c r="HD5" s="176" t="s">
        <v>118</v>
      </c>
      <c r="HE5" s="176" t="s">
        <v>119</v>
      </c>
      <c r="HF5" s="176" t="s">
        <v>120</v>
      </c>
      <c r="HG5" s="176">
        <v>0</v>
      </c>
      <c r="HH5" s="176">
        <v>0</v>
      </c>
      <c r="HI5" s="176">
        <v>0</v>
      </c>
      <c r="HJ5" s="176">
        <v>0</v>
      </c>
      <c r="HK5" s="176">
        <v>0</v>
      </c>
      <c r="HL5" s="176">
        <v>0</v>
      </c>
      <c r="HM5" s="176">
        <v>0</v>
      </c>
      <c r="HN5" s="176">
        <v>0</v>
      </c>
      <c r="HO5" s="176">
        <v>0</v>
      </c>
      <c r="HP5" s="176">
        <v>0</v>
      </c>
      <c r="HQ5" s="176">
        <v>0</v>
      </c>
      <c r="HR5" s="176">
        <v>0</v>
      </c>
      <c r="HS5" s="176">
        <v>0</v>
      </c>
      <c r="HT5" s="176">
        <v>0</v>
      </c>
      <c r="HU5" s="176">
        <v>0</v>
      </c>
      <c r="HV5" s="176">
        <v>0</v>
      </c>
      <c r="HW5" s="176">
        <v>0</v>
      </c>
      <c r="HX5" s="176">
        <v>0</v>
      </c>
      <c r="HY5" s="176" t="s">
        <v>121</v>
      </c>
      <c r="HZ5" s="176" t="s">
        <v>122</v>
      </c>
      <c r="IA5" s="176" t="s">
        <v>124</v>
      </c>
      <c r="IB5" s="176" t="s">
        <v>56</v>
      </c>
      <c r="IC5" s="176" t="s">
        <v>116</v>
      </c>
      <c r="ID5" s="176" t="s">
        <v>118</v>
      </c>
      <c r="IE5" s="176" t="s">
        <v>119</v>
      </c>
      <c r="IF5" s="176" t="s">
        <v>120</v>
      </c>
      <c r="IG5" s="176">
        <v>0</v>
      </c>
      <c r="IH5" s="176">
        <v>0</v>
      </c>
      <c r="II5" s="176">
        <v>0</v>
      </c>
      <c r="IJ5" s="176">
        <v>0</v>
      </c>
      <c r="IK5" s="176">
        <v>0</v>
      </c>
      <c r="IL5" s="176">
        <v>0</v>
      </c>
      <c r="IM5" s="176">
        <v>0</v>
      </c>
      <c r="IN5" s="176">
        <v>0</v>
      </c>
      <c r="IO5" s="176">
        <v>0</v>
      </c>
      <c r="IP5" s="176">
        <v>0</v>
      </c>
      <c r="IQ5" s="176">
        <v>0</v>
      </c>
      <c r="IR5" s="176">
        <v>0</v>
      </c>
      <c r="IS5" s="176">
        <v>0</v>
      </c>
      <c r="IT5" s="176">
        <v>0</v>
      </c>
      <c r="IU5" s="176">
        <v>0</v>
      </c>
      <c r="IV5" s="176">
        <v>0</v>
      </c>
      <c r="IW5" s="176">
        <v>0</v>
      </c>
      <c r="IX5" s="176">
        <v>0</v>
      </c>
      <c r="IY5" s="176" t="s">
        <v>121</v>
      </c>
      <c r="IZ5" s="176" t="s">
        <v>122</v>
      </c>
      <c r="JA5" s="176" t="s">
        <v>124</v>
      </c>
      <c r="JB5" s="176" t="s">
        <v>56</v>
      </c>
      <c r="JC5" s="176" t="s">
        <v>116</v>
      </c>
      <c r="JD5" s="176" t="s">
        <v>118</v>
      </c>
      <c r="JE5" s="176" t="s">
        <v>119</v>
      </c>
      <c r="JF5" s="176" t="s">
        <v>120</v>
      </c>
      <c r="JG5" s="176">
        <v>0</v>
      </c>
      <c r="JH5" s="176">
        <v>0</v>
      </c>
      <c r="JI5" s="176">
        <v>0</v>
      </c>
      <c r="JJ5" s="176">
        <v>0</v>
      </c>
      <c r="JK5" s="176">
        <v>0</v>
      </c>
      <c r="JL5" s="176">
        <v>0</v>
      </c>
      <c r="JM5" s="176">
        <v>0</v>
      </c>
      <c r="JN5" s="176">
        <v>0</v>
      </c>
      <c r="JO5" s="176">
        <v>0</v>
      </c>
      <c r="JP5" s="176">
        <v>0</v>
      </c>
      <c r="JQ5" s="176">
        <v>0</v>
      </c>
      <c r="JR5" s="176">
        <v>0</v>
      </c>
      <c r="JS5" s="176">
        <v>0</v>
      </c>
      <c r="JT5" s="176">
        <v>0</v>
      </c>
      <c r="JU5" s="176">
        <v>0</v>
      </c>
      <c r="JV5" s="176">
        <v>0</v>
      </c>
      <c r="JW5" s="176">
        <v>0</v>
      </c>
      <c r="JX5" s="176">
        <v>0</v>
      </c>
      <c r="JY5" s="176" t="s">
        <v>121</v>
      </c>
      <c r="JZ5" s="176" t="s">
        <v>122</v>
      </c>
      <c r="KA5" s="176" t="s">
        <v>124</v>
      </c>
      <c r="KB5" s="176" t="s">
        <v>56</v>
      </c>
      <c r="KC5" s="176" t="s">
        <v>116</v>
      </c>
      <c r="KD5" s="176" t="s">
        <v>118</v>
      </c>
      <c r="KE5" s="176" t="s">
        <v>119</v>
      </c>
      <c r="KF5" s="176" t="s">
        <v>120</v>
      </c>
      <c r="KG5" s="176">
        <v>0</v>
      </c>
      <c r="KH5" s="176">
        <v>0</v>
      </c>
      <c r="KI5" s="176">
        <v>0</v>
      </c>
      <c r="KJ5" s="176">
        <v>0</v>
      </c>
      <c r="KK5" s="176">
        <v>0</v>
      </c>
      <c r="KL5" s="176">
        <v>0</v>
      </c>
      <c r="KM5" s="176">
        <v>0</v>
      </c>
      <c r="KN5" s="176">
        <v>0</v>
      </c>
      <c r="KO5" s="176">
        <v>0</v>
      </c>
      <c r="KP5" s="176">
        <v>0</v>
      </c>
      <c r="KQ5" s="176">
        <v>0</v>
      </c>
      <c r="KR5" s="176">
        <v>0</v>
      </c>
      <c r="KS5" s="176">
        <v>0</v>
      </c>
      <c r="KT5" s="176">
        <v>0</v>
      </c>
      <c r="KU5" s="176">
        <v>0</v>
      </c>
      <c r="KV5" s="176">
        <v>0</v>
      </c>
      <c r="KW5" s="176">
        <v>0</v>
      </c>
      <c r="KX5" s="176">
        <v>0</v>
      </c>
      <c r="KY5" s="176" t="s">
        <v>121</v>
      </c>
      <c r="KZ5" s="176" t="s">
        <v>122</v>
      </c>
      <c r="LA5" s="176" t="s">
        <v>124</v>
      </c>
      <c r="LB5" s="176" t="s">
        <v>56</v>
      </c>
      <c r="LC5" s="176" t="s">
        <v>116</v>
      </c>
      <c r="LD5" s="176" t="s">
        <v>118</v>
      </c>
      <c r="LE5" s="176" t="s">
        <v>119</v>
      </c>
      <c r="LF5" s="176" t="s">
        <v>120</v>
      </c>
      <c r="LG5" s="176">
        <v>0</v>
      </c>
      <c r="LH5" s="176">
        <v>0</v>
      </c>
      <c r="LI5" s="176">
        <v>0</v>
      </c>
      <c r="LJ5" s="176">
        <v>0</v>
      </c>
      <c r="LK5" s="176">
        <v>0</v>
      </c>
      <c r="LL5" s="176">
        <v>0</v>
      </c>
      <c r="LM5" s="176">
        <v>0</v>
      </c>
      <c r="LN5" s="176">
        <v>0</v>
      </c>
      <c r="LO5" s="176">
        <v>0</v>
      </c>
      <c r="LP5" s="176">
        <v>0</v>
      </c>
      <c r="LQ5" s="176">
        <v>0</v>
      </c>
      <c r="LR5" s="176">
        <v>0</v>
      </c>
      <c r="LS5" s="176">
        <v>0</v>
      </c>
      <c r="LT5" s="176">
        <v>0</v>
      </c>
      <c r="LU5" s="176">
        <v>0</v>
      </c>
      <c r="LV5" s="176">
        <v>0</v>
      </c>
      <c r="LW5" s="176">
        <v>0</v>
      </c>
      <c r="LX5" s="176">
        <v>0</v>
      </c>
      <c r="LY5" s="176" t="s">
        <v>121</v>
      </c>
      <c r="LZ5" s="176" t="s">
        <v>122</v>
      </c>
      <c r="MA5" s="176" t="s">
        <v>124</v>
      </c>
      <c r="MB5" s="176" t="s">
        <v>56</v>
      </c>
      <c r="MC5" s="176" t="s">
        <v>116</v>
      </c>
      <c r="MD5" s="176" t="s">
        <v>118</v>
      </c>
      <c r="ME5" s="176" t="s">
        <v>119</v>
      </c>
      <c r="MF5" s="176" t="s">
        <v>120</v>
      </c>
      <c r="MG5" s="176">
        <v>0</v>
      </c>
      <c r="MH5" s="176">
        <v>0</v>
      </c>
      <c r="MI5" s="176">
        <v>0</v>
      </c>
      <c r="MJ5" s="176">
        <v>0</v>
      </c>
      <c r="MK5" s="176">
        <v>0</v>
      </c>
      <c r="ML5" s="176">
        <v>0</v>
      </c>
      <c r="MM5" s="176">
        <v>0</v>
      </c>
      <c r="MN5" s="176">
        <v>0</v>
      </c>
      <c r="MO5" s="176">
        <v>0</v>
      </c>
      <c r="MP5" s="176">
        <v>0</v>
      </c>
      <c r="MQ5" s="176">
        <v>0</v>
      </c>
      <c r="MR5" s="176">
        <v>0</v>
      </c>
      <c r="MS5" s="176">
        <v>0</v>
      </c>
      <c r="MT5" s="176">
        <v>0</v>
      </c>
      <c r="MU5" s="176">
        <v>0</v>
      </c>
      <c r="MV5" s="176">
        <v>0</v>
      </c>
      <c r="MW5" s="176">
        <v>0</v>
      </c>
      <c r="MX5" s="176">
        <v>0</v>
      </c>
      <c r="MY5" s="176" t="s">
        <v>121</v>
      </c>
      <c r="MZ5" s="176" t="s">
        <v>122</v>
      </c>
      <c r="NA5" s="176" t="s">
        <v>124</v>
      </c>
      <c r="NB5" s="176" t="s">
        <v>56</v>
      </c>
      <c r="NC5" s="176" t="s">
        <v>116</v>
      </c>
      <c r="ND5" s="176" t="s">
        <v>118</v>
      </c>
      <c r="NE5" s="176" t="s">
        <v>119</v>
      </c>
      <c r="NF5" s="176" t="s">
        <v>120</v>
      </c>
      <c r="NG5" s="176">
        <v>0</v>
      </c>
      <c r="NH5" s="176">
        <v>0</v>
      </c>
      <c r="NI5" s="176">
        <v>0</v>
      </c>
      <c r="NJ5" s="176">
        <v>0</v>
      </c>
      <c r="NK5" s="176">
        <v>0</v>
      </c>
      <c r="NL5" s="176">
        <v>0</v>
      </c>
      <c r="NM5" s="176">
        <v>0</v>
      </c>
      <c r="NN5" s="176">
        <v>0</v>
      </c>
      <c r="NO5" s="176">
        <v>0</v>
      </c>
      <c r="NP5" s="176">
        <v>0</v>
      </c>
      <c r="NQ5" s="176">
        <v>0</v>
      </c>
      <c r="NR5" s="176">
        <v>0</v>
      </c>
      <c r="NS5" s="176">
        <v>0</v>
      </c>
      <c r="NT5" s="176">
        <v>0</v>
      </c>
      <c r="NU5" s="176">
        <v>0</v>
      </c>
      <c r="NV5" s="176">
        <v>0</v>
      </c>
      <c r="NW5" s="176">
        <v>0</v>
      </c>
      <c r="NX5" s="176">
        <v>0</v>
      </c>
      <c r="NY5" s="176" t="s">
        <v>121</v>
      </c>
      <c r="NZ5" s="176" t="s">
        <v>122</v>
      </c>
      <c r="OA5" s="176" t="s">
        <v>124</v>
      </c>
      <c r="OB5" s="176" t="s">
        <v>56</v>
      </c>
      <c r="OC5" s="176" t="s">
        <v>116</v>
      </c>
      <c r="OD5" s="176" t="s">
        <v>118</v>
      </c>
      <c r="OE5" s="176" t="s">
        <v>119</v>
      </c>
      <c r="OF5" s="176" t="s">
        <v>120</v>
      </c>
      <c r="OG5" s="176">
        <v>0</v>
      </c>
      <c r="OH5" s="176">
        <v>0</v>
      </c>
      <c r="OI5" s="176">
        <v>0</v>
      </c>
      <c r="OJ5" s="176">
        <v>0</v>
      </c>
      <c r="OK5" s="176">
        <v>0</v>
      </c>
      <c r="OL5" s="176">
        <v>0</v>
      </c>
      <c r="OM5" s="176">
        <v>0</v>
      </c>
      <c r="ON5" s="176">
        <v>0</v>
      </c>
      <c r="OO5" s="176">
        <v>0</v>
      </c>
      <c r="OP5" s="176">
        <v>0</v>
      </c>
      <c r="OQ5" s="176">
        <v>0</v>
      </c>
      <c r="OR5" s="176">
        <v>0</v>
      </c>
      <c r="OS5" s="176">
        <v>0</v>
      </c>
      <c r="OT5" s="176">
        <v>0</v>
      </c>
      <c r="OU5" s="176">
        <v>0</v>
      </c>
      <c r="OV5" s="176">
        <v>0</v>
      </c>
      <c r="OW5" s="176">
        <v>0</v>
      </c>
      <c r="OX5" s="176">
        <v>0</v>
      </c>
      <c r="OY5" s="176" t="s">
        <v>121</v>
      </c>
      <c r="OZ5" s="176" t="s">
        <v>122</v>
      </c>
      <c r="PA5" s="176" t="s">
        <v>124</v>
      </c>
      <c r="PB5" s="176" t="s">
        <v>56</v>
      </c>
      <c r="PC5" s="176" t="s">
        <v>116</v>
      </c>
      <c r="PD5" s="176" t="s">
        <v>118</v>
      </c>
      <c r="PE5" s="176" t="s">
        <v>119</v>
      </c>
      <c r="PF5" s="176" t="s">
        <v>120</v>
      </c>
      <c r="PG5" s="176">
        <v>0</v>
      </c>
      <c r="PH5" s="176">
        <v>0</v>
      </c>
      <c r="PI5" s="176">
        <v>0</v>
      </c>
      <c r="PJ5" s="176">
        <v>0</v>
      </c>
      <c r="PK5" s="176">
        <v>0</v>
      </c>
      <c r="PL5" s="176">
        <v>0</v>
      </c>
      <c r="PM5" s="176">
        <v>0</v>
      </c>
      <c r="PN5" s="176">
        <v>0</v>
      </c>
      <c r="PO5" s="176">
        <v>0</v>
      </c>
      <c r="PP5" s="176">
        <v>0</v>
      </c>
      <c r="PQ5" s="176">
        <v>0</v>
      </c>
      <c r="PR5" s="176">
        <v>0</v>
      </c>
      <c r="PS5" s="176">
        <v>0</v>
      </c>
      <c r="PT5" s="176">
        <v>0</v>
      </c>
      <c r="PU5" s="176">
        <v>0</v>
      </c>
      <c r="PV5" s="176">
        <v>0</v>
      </c>
      <c r="PW5" s="176">
        <v>0</v>
      </c>
      <c r="PX5" s="176">
        <v>0</v>
      </c>
      <c r="PY5" s="176" t="s">
        <v>121</v>
      </c>
      <c r="PZ5" s="176" t="s">
        <v>122</v>
      </c>
      <c r="QA5" s="176" t="s">
        <v>124</v>
      </c>
      <c r="QB5" s="176" t="s">
        <v>56</v>
      </c>
      <c r="QC5" s="176" t="s">
        <v>116</v>
      </c>
      <c r="QD5" s="176" t="s">
        <v>118</v>
      </c>
      <c r="QE5" s="176" t="s">
        <v>119</v>
      </c>
      <c r="QF5" s="176" t="s">
        <v>120</v>
      </c>
      <c r="QG5" s="176">
        <v>0</v>
      </c>
      <c r="QH5" s="176">
        <v>0</v>
      </c>
      <c r="QI5" s="176">
        <v>0</v>
      </c>
      <c r="QJ5" s="176">
        <v>0</v>
      </c>
      <c r="QK5" s="176">
        <v>0</v>
      </c>
      <c r="QL5" s="176">
        <v>0</v>
      </c>
      <c r="QM5" s="176">
        <v>0</v>
      </c>
      <c r="QN5" s="176">
        <v>0</v>
      </c>
      <c r="QO5" s="176">
        <v>0</v>
      </c>
      <c r="QP5" s="176">
        <v>0</v>
      </c>
      <c r="QQ5" s="176">
        <v>0</v>
      </c>
      <c r="QR5" s="176">
        <v>0</v>
      </c>
      <c r="QS5" s="176">
        <v>0</v>
      </c>
      <c r="QT5" s="176">
        <v>0</v>
      </c>
      <c r="QU5" s="176">
        <v>0</v>
      </c>
      <c r="QV5" s="176">
        <v>0</v>
      </c>
      <c r="QW5" s="176">
        <v>0</v>
      </c>
      <c r="QX5" s="176">
        <v>0</v>
      </c>
      <c r="QY5" s="176" t="s">
        <v>121</v>
      </c>
      <c r="QZ5" s="176" t="s">
        <v>122</v>
      </c>
      <c r="RA5" s="176" t="s">
        <v>124</v>
      </c>
      <c r="RB5" s="176" t="s">
        <v>56</v>
      </c>
      <c r="RC5" s="176" t="s">
        <v>116</v>
      </c>
      <c r="RD5" s="176" t="s">
        <v>118</v>
      </c>
      <c r="RE5" s="176" t="s">
        <v>119</v>
      </c>
      <c r="RF5" s="176" t="s">
        <v>120</v>
      </c>
      <c r="RG5" s="176">
        <v>0</v>
      </c>
      <c r="RH5" s="176">
        <v>0</v>
      </c>
      <c r="RI5" s="176">
        <v>0</v>
      </c>
      <c r="RJ5" s="176">
        <v>0</v>
      </c>
      <c r="RK5" s="176">
        <v>0</v>
      </c>
      <c r="RL5" s="176">
        <v>0</v>
      </c>
      <c r="RM5" s="176">
        <v>0</v>
      </c>
      <c r="RN5" s="176">
        <v>0</v>
      </c>
      <c r="RO5" s="176">
        <v>0</v>
      </c>
      <c r="RP5" s="176">
        <v>0</v>
      </c>
      <c r="RQ5" s="176">
        <v>0</v>
      </c>
      <c r="RR5" s="176">
        <v>0</v>
      </c>
      <c r="RS5" s="176">
        <v>0</v>
      </c>
      <c r="RT5" s="176">
        <v>0</v>
      </c>
      <c r="RU5" s="176">
        <v>0</v>
      </c>
      <c r="RV5" s="176">
        <v>0</v>
      </c>
      <c r="RW5" s="176">
        <v>0</v>
      </c>
      <c r="RX5" s="176">
        <v>0</v>
      </c>
      <c r="RY5" s="176" t="s">
        <v>121</v>
      </c>
      <c r="RZ5" s="176" t="s">
        <v>122</v>
      </c>
      <c r="SA5" s="176" t="s">
        <v>124</v>
      </c>
      <c r="SB5" s="176" t="s">
        <v>56</v>
      </c>
      <c r="SC5" s="176" t="s">
        <v>116</v>
      </c>
      <c r="SD5" s="176" t="s">
        <v>118</v>
      </c>
      <c r="SE5" s="176" t="s">
        <v>119</v>
      </c>
      <c r="SF5" s="176" t="s">
        <v>120</v>
      </c>
      <c r="SG5" s="176">
        <v>0</v>
      </c>
      <c r="SH5" s="176">
        <v>0</v>
      </c>
      <c r="SI5" s="176">
        <v>0</v>
      </c>
      <c r="SJ5" s="176">
        <v>0</v>
      </c>
      <c r="SK5" s="176">
        <v>0</v>
      </c>
      <c r="SL5" s="176">
        <v>0</v>
      </c>
      <c r="SM5" s="176">
        <v>0</v>
      </c>
      <c r="SN5" s="176">
        <v>0</v>
      </c>
      <c r="SO5" s="176">
        <v>0</v>
      </c>
      <c r="SP5" s="176">
        <v>0</v>
      </c>
      <c r="SQ5" s="176">
        <v>0</v>
      </c>
      <c r="SR5" s="176">
        <v>0</v>
      </c>
      <c r="SS5" s="176">
        <v>0</v>
      </c>
      <c r="ST5" s="176">
        <v>0</v>
      </c>
      <c r="SU5" s="176">
        <v>0</v>
      </c>
      <c r="SV5" s="176">
        <v>0</v>
      </c>
      <c r="SW5" s="176">
        <v>0</v>
      </c>
      <c r="SX5" s="176">
        <v>0</v>
      </c>
      <c r="SY5" s="176" t="s">
        <v>121</v>
      </c>
      <c r="SZ5" s="176" t="s">
        <v>122</v>
      </c>
      <c r="TA5" s="176" t="s">
        <v>124</v>
      </c>
      <c r="TB5" s="176" t="s">
        <v>56</v>
      </c>
      <c r="TC5" s="176" t="s">
        <v>116</v>
      </c>
      <c r="TD5" s="176" t="s">
        <v>118</v>
      </c>
      <c r="TE5" s="176" t="s">
        <v>119</v>
      </c>
      <c r="TF5" s="176" t="s">
        <v>120</v>
      </c>
      <c r="TG5" s="176">
        <v>0</v>
      </c>
      <c r="TH5" s="176">
        <v>0</v>
      </c>
      <c r="TI5" s="176">
        <v>0</v>
      </c>
      <c r="TJ5" s="176">
        <v>0</v>
      </c>
      <c r="TK5" s="176">
        <v>0</v>
      </c>
      <c r="TL5" s="176">
        <v>0</v>
      </c>
      <c r="TM5" s="176">
        <v>0</v>
      </c>
      <c r="TN5" s="176">
        <v>0</v>
      </c>
      <c r="TO5" s="176">
        <v>0</v>
      </c>
      <c r="TP5" s="176">
        <v>0</v>
      </c>
      <c r="TQ5" s="176">
        <v>0</v>
      </c>
      <c r="TR5" s="176">
        <v>0</v>
      </c>
      <c r="TS5" s="176">
        <v>0</v>
      </c>
      <c r="TT5" s="176">
        <v>0</v>
      </c>
      <c r="TU5" s="176">
        <v>0</v>
      </c>
      <c r="TV5" s="176">
        <v>0</v>
      </c>
      <c r="TW5" s="176">
        <v>0</v>
      </c>
      <c r="TX5" s="176">
        <v>0</v>
      </c>
      <c r="TY5" s="176" t="s">
        <v>121</v>
      </c>
      <c r="TZ5" s="176" t="s">
        <v>122</v>
      </c>
      <c r="UA5" s="176" t="s">
        <v>124</v>
      </c>
      <c r="UB5" s="176" t="s">
        <v>56</v>
      </c>
      <c r="UC5" s="176" t="s">
        <v>116</v>
      </c>
      <c r="UD5" s="176" t="s">
        <v>118</v>
      </c>
      <c r="UE5" s="176" t="s">
        <v>119</v>
      </c>
      <c r="UF5" s="176" t="s">
        <v>120</v>
      </c>
      <c r="UG5" s="176">
        <v>0</v>
      </c>
      <c r="UH5" s="176">
        <v>0</v>
      </c>
      <c r="UI5" s="176">
        <v>0</v>
      </c>
      <c r="UJ5" s="176">
        <v>0</v>
      </c>
      <c r="UK5" s="176">
        <v>0</v>
      </c>
      <c r="UL5" s="176">
        <v>0</v>
      </c>
      <c r="UM5" s="176">
        <v>0</v>
      </c>
      <c r="UN5" s="176">
        <v>0</v>
      </c>
      <c r="UO5" s="176">
        <v>0</v>
      </c>
      <c r="UP5" s="176">
        <v>0</v>
      </c>
      <c r="UQ5" s="176">
        <v>0</v>
      </c>
      <c r="UR5" s="176">
        <v>0</v>
      </c>
      <c r="US5" s="176">
        <v>0</v>
      </c>
      <c r="UT5" s="176">
        <v>0</v>
      </c>
      <c r="UU5" s="176">
        <v>0</v>
      </c>
      <c r="UV5" s="176">
        <v>0</v>
      </c>
      <c r="UW5" s="176">
        <v>0</v>
      </c>
      <c r="UX5" s="176">
        <v>0</v>
      </c>
      <c r="UY5" s="176" t="s">
        <v>121</v>
      </c>
      <c r="UZ5" s="176" t="s">
        <v>122</v>
      </c>
      <c r="VA5" s="176" t="s">
        <v>124</v>
      </c>
      <c r="VB5" s="176" t="s">
        <v>56</v>
      </c>
      <c r="VC5" s="176" t="s">
        <v>116</v>
      </c>
      <c r="VD5" s="176" t="s">
        <v>118</v>
      </c>
      <c r="VE5" s="176" t="s">
        <v>119</v>
      </c>
      <c r="VF5" s="176" t="s">
        <v>120</v>
      </c>
      <c r="VG5" s="176">
        <v>0</v>
      </c>
      <c r="VH5" s="176">
        <v>0</v>
      </c>
      <c r="VI5" s="176">
        <v>0</v>
      </c>
      <c r="VJ5" s="176">
        <v>0</v>
      </c>
      <c r="VK5" s="176">
        <v>0</v>
      </c>
      <c r="VL5" s="176">
        <v>0</v>
      </c>
      <c r="VM5" s="176">
        <v>0</v>
      </c>
      <c r="VN5" s="176">
        <v>0</v>
      </c>
      <c r="VO5" s="176">
        <v>0</v>
      </c>
      <c r="VP5" s="176">
        <v>0</v>
      </c>
      <c r="VQ5" s="176">
        <v>0</v>
      </c>
      <c r="VR5" s="176">
        <v>0</v>
      </c>
      <c r="VS5" s="176">
        <v>0</v>
      </c>
      <c r="VT5" s="176">
        <v>0</v>
      </c>
      <c r="VU5" s="176">
        <v>0</v>
      </c>
      <c r="VV5" s="176">
        <v>0</v>
      </c>
      <c r="VW5" s="176">
        <v>0</v>
      </c>
      <c r="VX5" s="176">
        <v>0</v>
      </c>
      <c r="VY5" s="176" t="s">
        <v>121</v>
      </c>
      <c r="VZ5" s="176" t="s">
        <v>122</v>
      </c>
      <c r="WA5" s="176" t="s">
        <v>124</v>
      </c>
      <c r="WB5" s="176" t="s">
        <v>56</v>
      </c>
      <c r="WC5" s="176" t="s">
        <v>116</v>
      </c>
      <c r="WD5" s="176" t="s">
        <v>118</v>
      </c>
      <c r="WE5" s="176" t="s">
        <v>119</v>
      </c>
      <c r="WF5" s="176" t="s">
        <v>120</v>
      </c>
      <c r="WG5" s="176">
        <v>0</v>
      </c>
      <c r="WH5" s="176">
        <v>0</v>
      </c>
      <c r="WI5" s="176">
        <v>0</v>
      </c>
      <c r="WJ5" s="176">
        <v>0</v>
      </c>
      <c r="WK5" s="176">
        <v>0</v>
      </c>
      <c r="WL5" s="176">
        <v>0</v>
      </c>
      <c r="WM5" s="176">
        <v>0</v>
      </c>
      <c r="WN5" s="176">
        <v>0</v>
      </c>
      <c r="WO5" s="176">
        <v>0</v>
      </c>
      <c r="WP5" s="176">
        <v>0</v>
      </c>
      <c r="WQ5" s="176">
        <v>0</v>
      </c>
      <c r="WR5" s="176">
        <v>0</v>
      </c>
      <c r="WS5" s="176">
        <v>0</v>
      </c>
      <c r="WT5" s="176">
        <v>0</v>
      </c>
      <c r="WU5" s="176">
        <v>0</v>
      </c>
      <c r="WV5" s="176">
        <v>0</v>
      </c>
      <c r="WW5" s="176">
        <v>0</v>
      </c>
      <c r="WX5" s="176">
        <v>0</v>
      </c>
      <c r="WY5" s="176" t="s">
        <v>121</v>
      </c>
      <c r="WZ5" s="176" t="s">
        <v>122</v>
      </c>
      <c r="XA5" s="176" t="s">
        <v>124</v>
      </c>
      <c r="XB5" s="176" t="s">
        <v>56</v>
      </c>
      <c r="XC5" s="176" t="s">
        <v>116</v>
      </c>
      <c r="XD5" s="176" t="s">
        <v>118</v>
      </c>
      <c r="XE5" s="176" t="s">
        <v>119</v>
      </c>
      <c r="XF5" s="176" t="s">
        <v>120</v>
      </c>
      <c r="XG5" s="176">
        <v>0</v>
      </c>
      <c r="XH5" s="176">
        <v>0</v>
      </c>
      <c r="XI5" s="176">
        <v>0</v>
      </c>
      <c r="XJ5" s="176">
        <v>0</v>
      </c>
      <c r="XK5" s="176">
        <v>0</v>
      </c>
      <c r="XL5" s="176">
        <v>0</v>
      </c>
      <c r="XM5" s="176">
        <v>0</v>
      </c>
      <c r="XN5" s="176">
        <v>0</v>
      </c>
      <c r="XO5" s="176">
        <v>0</v>
      </c>
      <c r="XP5" s="176">
        <v>0</v>
      </c>
      <c r="XQ5" s="176">
        <v>0</v>
      </c>
      <c r="XR5" s="176">
        <v>0</v>
      </c>
      <c r="XS5" s="176">
        <v>0</v>
      </c>
      <c r="XT5" s="176">
        <v>0</v>
      </c>
      <c r="XU5" s="176">
        <v>0</v>
      </c>
      <c r="XV5" s="176">
        <v>0</v>
      </c>
      <c r="XW5" s="176">
        <v>0</v>
      </c>
      <c r="XX5" s="176">
        <v>0</v>
      </c>
      <c r="XY5" s="176" t="s">
        <v>121</v>
      </c>
      <c r="XZ5" s="176" t="s">
        <v>122</v>
      </c>
      <c r="YA5" s="176" t="s">
        <v>124</v>
      </c>
      <c r="YB5" s="176" t="s">
        <v>56</v>
      </c>
      <c r="YC5" s="176" t="s">
        <v>116</v>
      </c>
      <c r="YD5" s="176" t="s">
        <v>118</v>
      </c>
      <c r="YE5" s="176" t="s">
        <v>119</v>
      </c>
      <c r="YF5" s="176" t="s">
        <v>120</v>
      </c>
      <c r="YG5" s="176">
        <v>0</v>
      </c>
      <c r="YH5" s="176">
        <v>0</v>
      </c>
      <c r="YI5" s="176">
        <v>0</v>
      </c>
      <c r="YJ5" s="176">
        <v>0</v>
      </c>
      <c r="YK5" s="176">
        <v>0</v>
      </c>
      <c r="YL5" s="176">
        <v>0</v>
      </c>
      <c r="YM5" s="176">
        <v>0</v>
      </c>
      <c r="YN5" s="176">
        <v>0</v>
      </c>
      <c r="YO5" s="176">
        <v>0</v>
      </c>
      <c r="YP5" s="176">
        <v>0</v>
      </c>
      <c r="YQ5" s="176">
        <v>0</v>
      </c>
      <c r="YR5" s="176">
        <v>0</v>
      </c>
      <c r="YS5" s="176">
        <v>0</v>
      </c>
      <c r="YT5" s="176">
        <v>0</v>
      </c>
      <c r="YU5" s="176">
        <v>0</v>
      </c>
      <c r="YV5" s="176">
        <v>0</v>
      </c>
      <c r="YW5" s="176">
        <v>0</v>
      </c>
      <c r="YX5" s="176">
        <v>0</v>
      </c>
      <c r="YY5" s="176" t="s">
        <v>121</v>
      </c>
      <c r="YZ5" s="176" t="s">
        <v>122</v>
      </c>
      <c r="ZA5" s="176" t="s">
        <v>124</v>
      </c>
      <c r="ZB5" s="176" t="s">
        <v>56</v>
      </c>
      <c r="ZC5" s="176" t="s">
        <v>116</v>
      </c>
      <c r="ZD5" s="176" t="s">
        <v>118</v>
      </c>
      <c r="ZE5" s="176" t="s">
        <v>119</v>
      </c>
      <c r="ZF5" s="176" t="s">
        <v>120</v>
      </c>
      <c r="ZG5" s="176">
        <v>0</v>
      </c>
      <c r="ZH5" s="176">
        <v>0</v>
      </c>
      <c r="ZI5" s="176">
        <v>0</v>
      </c>
      <c r="ZJ5" s="176">
        <v>0</v>
      </c>
      <c r="ZK5" s="176">
        <v>0</v>
      </c>
      <c r="ZL5" s="176">
        <v>0</v>
      </c>
      <c r="ZM5" s="176">
        <v>0</v>
      </c>
      <c r="ZN5" s="176">
        <v>0</v>
      </c>
      <c r="ZO5" s="176">
        <v>0</v>
      </c>
      <c r="ZP5" s="176">
        <v>0</v>
      </c>
      <c r="ZQ5" s="176">
        <v>0</v>
      </c>
      <c r="ZR5" s="176">
        <v>0</v>
      </c>
      <c r="ZS5" s="176">
        <v>0</v>
      </c>
      <c r="ZT5" s="176">
        <v>0</v>
      </c>
      <c r="ZU5" s="176">
        <v>0</v>
      </c>
      <c r="ZV5" s="176">
        <v>0</v>
      </c>
      <c r="ZW5" s="176">
        <v>0</v>
      </c>
      <c r="ZX5" s="176">
        <v>0</v>
      </c>
      <c r="ZY5" s="176" t="s">
        <v>121</v>
      </c>
      <c r="ZZ5" s="176" t="s">
        <v>122</v>
      </c>
      <c r="AAA5" s="176" t="s">
        <v>124</v>
      </c>
      <c r="AAB5" s="176" t="s">
        <v>56</v>
      </c>
      <c r="AAC5" s="176" t="s">
        <v>116</v>
      </c>
      <c r="AAD5" s="176" t="s">
        <v>118</v>
      </c>
      <c r="AAE5" s="176" t="s">
        <v>119</v>
      </c>
      <c r="AAF5" s="176" t="s">
        <v>120</v>
      </c>
      <c r="AAG5" s="176">
        <v>0</v>
      </c>
      <c r="AAH5" s="176">
        <v>0</v>
      </c>
      <c r="AAI5" s="176">
        <v>0</v>
      </c>
      <c r="AAJ5" s="176">
        <v>0</v>
      </c>
      <c r="AAK5" s="176">
        <v>0</v>
      </c>
      <c r="AAL5" s="176">
        <v>0</v>
      </c>
      <c r="AAM5" s="176">
        <v>0</v>
      </c>
      <c r="AAN5" s="176">
        <v>0</v>
      </c>
      <c r="AAO5" s="176">
        <v>0</v>
      </c>
      <c r="AAP5" s="176">
        <v>0</v>
      </c>
      <c r="AAQ5" s="176">
        <v>0</v>
      </c>
      <c r="AAR5" s="176">
        <v>0</v>
      </c>
      <c r="AAS5" s="176">
        <v>0</v>
      </c>
      <c r="AAT5" s="176">
        <v>0</v>
      </c>
      <c r="AAU5" s="176">
        <v>0</v>
      </c>
      <c r="AAV5" s="176">
        <v>0</v>
      </c>
      <c r="AAW5" s="176">
        <v>0</v>
      </c>
      <c r="AAX5" s="176">
        <v>0</v>
      </c>
      <c r="AAY5" s="176" t="s">
        <v>121</v>
      </c>
      <c r="AAZ5" s="176" t="s">
        <v>122</v>
      </c>
      <c r="ABA5" s="176" t="s">
        <v>124</v>
      </c>
      <c r="ABB5" s="176" t="s">
        <v>56</v>
      </c>
      <c r="ABC5" s="176" t="s">
        <v>116</v>
      </c>
      <c r="ABD5" s="176" t="s">
        <v>118</v>
      </c>
      <c r="ABE5" s="176" t="s">
        <v>119</v>
      </c>
      <c r="ABF5" s="176" t="s">
        <v>120</v>
      </c>
      <c r="ABG5" s="176">
        <v>0</v>
      </c>
      <c r="ABH5" s="176">
        <v>0</v>
      </c>
      <c r="ABI5" s="176">
        <v>0</v>
      </c>
      <c r="ABJ5" s="176">
        <v>0</v>
      </c>
      <c r="ABK5" s="176">
        <v>0</v>
      </c>
      <c r="ABL5" s="176">
        <v>0</v>
      </c>
      <c r="ABM5" s="176">
        <v>0</v>
      </c>
      <c r="ABN5" s="176">
        <v>0</v>
      </c>
      <c r="ABO5" s="176">
        <v>0</v>
      </c>
      <c r="ABP5" s="176">
        <v>0</v>
      </c>
      <c r="ABQ5" s="176">
        <v>0</v>
      </c>
      <c r="ABR5" s="176">
        <v>0</v>
      </c>
      <c r="ABS5" s="176">
        <v>0</v>
      </c>
      <c r="ABT5" s="176">
        <v>0</v>
      </c>
      <c r="ABU5" s="176">
        <v>0</v>
      </c>
      <c r="ABV5" s="176">
        <v>0</v>
      </c>
      <c r="ABW5" s="176">
        <v>0</v>
      </c>
      <c r="ABX5" s="176">
        <v>0</v>
      </c>
      <c r="ABY5" s="176" t="s">
        <v>121</v>
      </c>
      <c r="ABZ5" s="176" t="s">
        <v>122</v>
      </c>
      <c r="ACA5" s="176" t="s">
        <v>124</v>
      </c>
      <c r="ACB5" s="176" t="s">
        <v>56</v>
      </c>
      <c r="ACC5" s="176" t="s">
        <v>116</v>
      </c>
      <c r="ACD5" s="176" t="s">
        <v>118</v>
      </c>
      <c r="ACE5" s="176" t="s">
        <v>119</v>
      </c>
      <c r="ACF5" s="176" t="s">
        <v>120</v>
      </c>
      <c r="ACG5" s="176">
        <v>0</v>
      </c>
      <c r="ACH5" s="176">
        <v>0</v>
      </c>
      <c r="ACI5" s="176">
        <v>0</v>
      </c>
      <c r="ACJ5" s="176">
        <v>0</v>
      </c>
      <c r="ACK5" s="176">
        <v>0</v>
      </c>
      <c r="ACL5" s="176">
        <v>0</v>
      </c>
      <c r="ACM5" s="176">
        <v>0</v>
      </c>
      <c r="ACN5" s="176">
        <v>0</v>
      </c>
      <c r="ACO5" s="176">
        <v>0</v>
      </c>
      <c r="ACP5" s="176">
        <v>0</v>
      </c>
      <c r="ACQ5" s="176">
        <v>0</v>
      </c>
      <c r="ACR5" s="176">
        <v>0</v>
      </c>
      <c r="ACS5" s="176">
        <v>0</v>
      </c>
      <c r="ACT5" s="176">
        <v>0</v>
      </c>
      <c r="ACU5" s="176">
        <v>0</v>
      </c>
      <c r="ACV5" s="176">
        <v>0</v>
      </c>
      <c r="ACW5" s="176">
        <v>0</v>
      </c>
      <c r="ACX5" s="176">
        <v>0</v>
      </c>
      <c r="ACY5" s="176" t="s">
        <v>121</v>
      </c>
      <c r="ACZ5" s="176" t="s">
        <v>122</v>
      </c>
      <c r="ADA5" s="176" t="s">
        <v>124</v>
      </c>
      <c r="ADB5" s="176" t="s">
        <v>56</v>
      </c>
    </row>
    <row r="6" spans="1:782" ht="16.2" customHeight="1" thickTop="1">
      <c r="A6" s="197">
        <v>1</v>
      </c>
      <c r="B6" s="177">
        <v>43435</v>
      </c>
      <c r="C6" s="178"/>
      <c r="D6" s="201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80"/>
      <c r="Z6" s="202"/>
      <c r="AA6" s="181"/>
      <c r="AB6" s="203"/>
      <c r="AC6" s="178"/>
      <c r="AD6" s="201"/>
      <c r="AE6" s="179"/>
      <c r="AF6" s="179"/>
      <c r="AG6" s="179"/>
      <c r="AH6" s="179"/>
      <c r="AI6" s="179"/>
      <c r="AJ6" s="179"/>
      <c r="AK6" s="179"/>
      <c r="AL6" s="179"/>
      <c r="AM6" s="179"/>
      <c r="AN6" s="179"/>
      <c r="AO6" s="179"/>
      <c r="AP6" s="179"/>
      <c r="AQ6" s="179"/>
      <c r="AR6" s="179"/>
      <c r="AS6" s="179"/>
      <c r="AT6" s="179"/>
      <c r="AU6" s="179"/>
      <c r="AV6" s="179"/>
      <c r="AW6" s="179"/>
      <c r="AX6" s="179"/>
      <c r="AY6" s="180"/>
      <c r="AZ6" s="202"/>
      <c r="BA6" s="181"/>
      <c r="BB6" s="203"/>
      <c r="BC6" s="178"/>
      <c r="BD6" s="201"/>
      <c r="BE6" s="179"/>
      <c r="BF6" s="179"/>
      <c r="BG6" s="179"/>
      <c r="BH6" s="179"/>
      <c r="BI6" s="179"/>
      <c r="BJ6" s="179"/>
      <c r="BK6" s="179"/>
      <c r="BL6" s="179"/>
      <c r="BM6" s="179"/>
      <c r="BN6" s="179"/>
      <c r="BO6" s="179"/>
      <c r="BP6" s="179"/>
      <c r="BQ6" s="179"/>
      <c r="BR6" s="179"/>
      <c r="BS6" s="179"/>
      <c r="BT6" s="179"/>
      <c r="BU6" s="179"/>
      <c r="BV6" s="179"/>
      <c r="BW6" s="179"/>
      <c r="BX6" s="179"/>
      <c r="BY6" s="180"/>
      <c r="BZ6" s="202"/>
      <c r="CA6" s="181"/>
      <c r="CB6" s="203"/>
      <c r="CC6" s="178"/>
      <c r="CD6" s="201"/>
      <c r="CE6" s="179"/>
      <c r="CF6" s="179"/>
      <c r="CG6" s="179"/>
      <c r="CH6" s="179"/>
      <c r="CI6" s="179"/>
      <c r="CJ6" s="179"/>
      <c r="CK6" s="179"/>
      <c r="CL6" s="179"/>
      <c r="CM6" s="179"/>
      <c r="CN6" s="179"/>
      <c r="CO6" s="179"/>
      <c r="CP6" s="179"/>
      <c r="CQ6" s="179"/>
      <c r="CR6" s="179"/>
      <c r="CS6" s="179"/>
      <c r="CT6" s="179"/>
      <c r="CU6" s="179"/>
      <c r="CV6" s="179"/>
      <c r="CW6" s="179"/>
      <c r="CX6" s="179"/>
      <c r="CY6" s="180"/>
      <c r="CZ6" s="202"/>
      <c r="DA6" s="181"/>
      <c r="DB6" s="203"/>
      <c r="DC6" s="178"/>
      <c r="DD6" s="201"/>
      <c r="DE6" s="179"/>
      <c r="DF6" s="179"/>
      <c r="DG6" s="179"/>
      <c r="DH6" s="179"/>
      <c r="DI6" s="179"/>
      <c r="DJ6" s="179"/>
      <c r="DK6" s="179"/>
      <c r="DL6" s="179"/>
      <c r="DM6" s="179"/>
      <c r="DN6" s="179"/>
      <c r="DO6" s="179"/>
      <c r="DP6" s="179"/>
      <c r="DQ6" s="179"/>
      <c r="DR6" s="179"/>
      <c r="DS6" s="179"/>
      <c r="DT6" s="179"/>
      <c r="DU6" s="179"/>
      <c r="DV6" s="179"/>
      <c r="DW6" s="179"/>
      <c r="DX6" s="179"/>
      <c r="DY6" s="180"/>
      <c r="DZ6" s="202"/>
      <c r="EA6" s="181"/>
      <c r="EB6" s="203"/>
      <c r="EC6" s="178"/>
      <c r="ED6" s="201"/>
      <c r="EE6" s="179"/>
      <c r="EF6" s="179"/>
      <c r="EG6" s="179"/>
      <c r="EH6" s="179"/>
      <c r="EI6" s="179"/>
      <c r="EJ6" s="179"/>
      <c r="EK6" s="179"/>
      <c r="EL6" s="179"/>
      <c r="EM6" s="179"/>
      <c r="EN6" s="179"/>
      <c r="EO6" s="179"/>
      <c r="EP6" s="179"/>
      <c r="EQ6" s="179"/>
      <c r="ER6" s="179"/>
      <c r="ES6" s="179"/>
      <c r="ET6" s="179"/>
      <c r="EU6" s="179"/>
      <c r="EV6" s="179"/>
      <c r="EW6" s="179"/>
      <c r="EX6" s="179"/>
      <c r="EY6" s="180"/>
      <c r="EZ6" s="202"/>
      <c r="FA6" s="181"/>
      <c r="FB6" s="203"/>
      <c r="FC6" s="178"/>
      <c r="FD6" s="201"/>
      <c r="FE6" s="179"/>
      <c r="FF6" s="179"/>
      <c r="FG6" s="179"/>
      <c r="FH6" s="179"/>
      <c r="FI6" s="179"/>
      <c r="FJ6" s="179"/>
      <c r="FK6" s="179"/>
      <c r="FL6" s="179"/>
      <c r="FM6" s="179"/>
      <c r="FN6" s="179"/>
      <c r="FO6" s="179"/>
      <c r="FP6" s="179"/>
      <c r="FQ6" s="179"/>
      <c r="FR6" s="179"/>
      <c r="FS6" s="179"/>
      <c r="FT6" s="179"/>
      <c r="FU6" s="179"/>
      <c r="FV6" s="179"/>
      <c r="FW6" s="179"/>
      <c r="FX6" s="179"/>
      <c r="FY6" s="180"/>
      <c r="FZ6" s="202"/>
      <c r="GA6" s="181"/>
      <c r="GB6" s="203"/>
      <c r="GC6" s="178"/>
      <c r="GD6" s="201"/>
      <c r="GE6" s="179"/>
      <c r="GF6" s="179"/>
      <c r="GG6" s="179"/>
      <c r="GH6" s="179"/>
      <c r="GI6" s="179"/>
      <c r="GJ6" s="179"/>
      <c r="GK6" s="179"/>
      <c r="GL6" s="179"/>
      <c r="GM6" s="179"/>
      <c r="GN6" s="179"/>
      <c r="GO6" s="179"/>
      <c r="GP6" s="179"/>
      <c r="GQ6" s="179"/>
      <c r="GR6" s="179"/>
      <c r="GS6" s="179"/>
      <c r="GT6" s="179"/>
      <c r="GU6" s="179"/>
      <c r="GV6" s="179"/>
      <c r="GW6" s="179"/>
      <c r="GX6" s="179"/>
      <c r="GY6" s="180"/>
      <c r="GZ6" s="202"/>
      <c r="HA6" s="181"/>
      <c r="HB6" s="203"/>
      <c r="HC6" s="178"/>
      <c r="HD6" s="201"/>
      <c r="HE6" s="179"/>
      <c r="HF6" s="179"/>
      <c r="HG6" s="179"/>
      <c r="HH6" s="179"/>
      <c r="HI6" s="179"/>
      <c r="HJ6" s="179"/>
      <c r="HK6" s="179"/>
      <c r="HL6" s="179"/>
      <c r="HM6" s="179"/>
      <c r="HN6" s="179"/>
      <c r="HO6" s="179"/>
      <c r="HP6" s="179"/>
      <c r="HQ6" s="179"/>
      <c r="HR6" s="179"/>
      <c r="HS6" s="179"/>
      <c r="HT6" s="179"/>
      <c r="HU6" s="179"/>
      <c r="HV6" s="179"/>
      <c r="HW6" s="179"/>
      <c r="HX6" s="179"/>
      <c r="HY6" s="180"/>
      <c r="HZ6" s="202"/>
      <c r="IA6" s="181"/>
      <c r="IB6" s="203"/>
      <c r="IC6" s="178"/>
      <c r="ID6" s="201"/>
      <c r="IE6" s="179"/>
      <c r="IF6" s="179"/>
      <c r="IG6" s="179"/>
      <c r="IH6" s="179"/>
      <c r="II6" s="179"/>
      <c r="IJ6" s="179"/>
      <c r="IK6" s="179"/>
      <c r="IL6" s="179"/>
      <c r="IM6" s="179"/>
      <c r="IN6" s="179"/>
      <c r="IO6" s="179"/>
      <c r="IP6" s="179"/>
      <c r="IQ6" s="179"/>
      <c r="IR6" s="179"/>
      <c r="IS6" s="179"/>
      <c r="IT6" s="179"/>
      <c r="IU6" s="179"/>
      <c r="IV6" s="179"/>
      <c r="IW6" s="179"/>
      <c r="IX6" s="179"/>
      <c r="IY6" s="180"/>
      <c r="IZ6" s="202"/>
      <c r="JA6" s="181"/>
      <c r="JB6" s="203"/>
      <c r="JC6" s="178"/>
      <c r="JD6" s="201"/>
      <c r="JE6" s="179"/>
      <c r="JF6" s="179"/>
      <c r="JG6" s="179"/>
      <c r="JH6" s="179"/>
      <c r="JI6" s="179"/>
      <c r="JJ6" s="179"/>
      <c r="JK6" s="179"/>
      <c r="JL6" s="179"/>
      <c r="JM6" s="179"/>
      <c r="JN6" s="179"/>
      <c r="JO6" s="179"/>
      <c r="JP6" s="179"/>
      <c r="JQ6" s="179"/>
      <c r="JR6" s="179"/>
      <c r="JS6" s="179"/>
      <c r="JT6" s="179"/>
      <c r="JU6" s="179"/>
      <c r="JV6" s="179"/>
      <c r="JW6" s="179"/>
      <c r="JX6" s="179"/>
      <c r="JY6" s="180"/>
      <c r="JZ6" s="202"/>
      <c r="KA6" s="181"/>
      <c r="KB6" s="203"/>
      <c r="KC6" s="178"/>
      <c r="KD6" s="201"/>
      <c r="KE6" s="179"/>
      <c r="KF6" s="179"/>
      <c r="KG6" s="179"/>
      <c r="KH6" s="179"/>
      <c r="KI6" s="179"/>
      <c r="KJ6" s="179"/>
      <c r="KK6" s="179"/>
      <c r="KL6" s="179"/>
      <c r="KM6" s="179"/>
      <c r="KN6" s="179"/>
      <c r="KO6" s="179"/>
      <c r="KP6" s="179"/>
      <c r="KQ6" s="179"/>
      <c r="KR6" s="179"/>
      <c r="KS6" s="179"/>
      <c r="KT6" s="179"/>
      <c r="KU6" s="179"/>
      <c r="KV6" s="179"/>
      <c r="KW6" s="179"/>
      <c r="KX6" s="179"/>
      <c r="KY6" s="180"/>
      <c r="KZ6" s="202"/>
      <c r="LA6" s="181"/>
      <c r="LB6" s="203"/>
      <c r="LC6" s="178"/>
      <c r="LD6" s="201"/>
      <c r="LE6" s="179"/>
      <c r="LF6" s="179"/>
      <c r="LG6" s="179"/>
      <c r="LH6" s="179"/>
      <c r="LI6" s="179"/>
      <c r="LJ6" s="179"/>
      <c r="LK6" s="179"/>
      <c r="LL6" s="179"/>
      <c r="LM6" s="179"/>
      <c r="LN6" s="179"/>
      <c r="LO6" s="179"/>
      <c r="LP6" s="179"/>
      <c r="LQ6" s="179"/>
      <c r="LR6" s="179"/>
      <c r="LS6" s="179"/>
      <c r="LT6" s="179"/>
      <c r="LU6" s="179"/>
      <c r="LV6" s="179"/>
      <c r="LW6" s="179"/>
      <c r="LX6" s="179"/>
      <c r="LY6" s="180"/>
      <c r="LZ6" s="202"/>
      <c r="MA6" s="181"/>
      <c r="MB6" s="203"/>
      <c r="MC6" s="178"/>
      <c r="MD6" s="201"/>
      <c r="ME6" s="179"/>
      <c r="MF6" s="179"/>
      <c r="MG6" s="179"/>
      <c r="MH6" s="179"/>
      <c r="MI6" s="179"/>
      <c r="MJ6" s="179"/>
      <c r="MK6" s="179"/>
      <c r="ML6" s="179"/>
      <c r="MM6" s="179"/>
      <c r="MN6" s="179"/>
      <c r="MO6" s="179"/>
      <c r="MP6" s="179"/>
      <c r="MQ6" s="179"/>
      <c r="MR6" s="179"/>
      <c r="MS6" s="179"/>
      <c r="MT6" s="179"/>
      <c r="MU6" s="179"/>
      <c r="MV6" s="179"/>
      <c r="MW6" s="179"/>
      <c r="MX6" s="179"/>
      <c r="MY6" s="180"/>
      <c r="MZ6" s="202"/>
      <c r="NA6" s="181"/>
      <c r="NB6" s="203"/>
      <c r="NC6" s="178"/>
      <c r="ND6" s="201"/>
      <c r="NE6" s="179"/>
      <c r="NF6" s="179"/>
      <c r="NG6" s="179"/>
      <c r="NH6" s="179"/>
      <c r="NI6" s="179"/>
      <c r="NJ6" s="179"/>
      <c r="NK6" s="179"/>
      <c r="NL6" s="179"/>
      <c r="NM6" s="179"/>
      <c r="NN6" s="179"/>
      <c r="NO6" s="179"/>
      <c r="NP6" s="179"/>
      <c r="NQ6" s="179"/>
      <c r="NR6" s="179"/>
      <c r="NS6" s="179"/>
      <c r="NT6" s="179"/>
      <c r="NU6" s="179"/>
      <c r="NV6" s="179"/>
      <c r="NW6" s="179"/>
      <c r="NX6" s="179"/>
      <c r="NY6" s="180"/>
      <c r="NZ6" s="202"/>
      <c r="OA6" s="181"/>
      <c r="OB6" s="203"/>
      <c r="OC6" s="178"/>
      <c r="OD6" s="201"/>
      <c r="OE6" s="179"/>
      <c r="OF6" s="179"/>
      <c r="OG6" s="179"/>
      <c r="OH6" s="179"/>
      <c r="OI6" s="179"/>
      <c r="OJ6" s="179"/>
      <c r="OK6" s="179"/>
      <c r="OL6" s="179"/>
      <c r="OM6" s="179"/>
      <c r="ON6" s="179"/>
      <c r="OO6" s="179"/>
      <c r="OP6" s="179"/>
      <c r="OQ6" s="179"/>
      <c r="OR6" s="179"/>
      <c r="OS6" s="179"/>
      <c r="OT6" s="179"/>
      <c r="OU6" s="179"/>
      <c r="OV6" s="179"/>
      <c r="OW6" s="179"/>
      <c r="OX6" s="179"/>
      <c r="OY6" s="180"/>
      <c r="OZ6" s="202"/>
      <c r="PA6" s="181"/>
      <c r="PB6" s="203"/>
      <c r="PC6" s="178"/>
      <c r="PD6" s="201"/>
      <c r="PE6" s="179"/>
      <c r="PF6" s="179"/>
      <c r="PG6" s="179"/>
      <c r="PH6" s="179"/>
      <c r="PI6" s="179"/>
      <c r="PJ6" s="179"/>
      <c r="PK6" s="179"/>
      <c r="PL6" s="179"/>
      <c r="PM6" s="179"/>
      <c r="PN6" s="179"/>
      <c r="PO6" s="179"/>
      <c r="PP6" s="179"/>
      <c r="PQ6" s="179"/>
      <c r="PR6" s="179"/>
      <c r="PS6" s="179"/>
      <c r="PT6" s="179"/>
      <c r="PU6" s="179"/>
      <c r="PV6" s="179"/>
      <c r="PW6" s="179"/>
      <c r="PX6" s="179"/>
      <c r="PY6" s="180"/>
      <c r="PZ6" s="202"/>
      <c r="QA6" s="181"/>
      <c r="QB6" s="203"/>
      <c r="QC6" s="178"/>
      <c r="QD6" s="201"/>
      <c r="QE6" s="179"/>
      <c r="QF6" s="179"/>
      <c r="QG6" s="179"/>
      <c r="QH6" s="179"/>
      <c r="QI6" s="179"/>
      <c r="QJ6" s="179"/>
      <c r="QK6" s="179"/>
      <c r="QL6" s="179"/>
      <c r="QM6" s="179"/>
      <c r="QN6" s="179"/>
      <c r="QO6" s="179"/>
      <c r="QP6" s="179"/>
      <c r="QQ6" s="179"/>
      <c r="QR6" s="179"/>
      <c r="QS6" s="179"/>
      <c r="QT6" s="179"/>
      <c r="QU6" s="179"/>
      <c r="QV6" s="179"/>
      <c r="QW6" s="179"/>
      <c r="QX6" s="179"/>
      <c r="QY6" s="180"/>
      <c r="QZ6" s="202"/>
      <c r="RA6" s="181"/>
      <c r="RB6" s="203"/>
      <c r="RC6" s="178"/>
      <c r="RD6" s="201"/>
      <c r="RE6" s="179"/>
      <c r="RF6" s="179"/>
      <c r="RG6" s="179"/>
      <c r="RH6" s="179"/>
      <c r="RI6" s="179"/>
      <c r="RJ6" s="179"/>
      <c r="RK6" s="179"/>
      <c r="RL6" s="179"/>
      <c r="RM6" s="179"/>
      <c r="RN6" s="179"/>
      <c r="RO6" s="179"/>
      <c r="RP6" s="179"/>
      <c r="RQ6" s="179"/>
      <c r="RR6" s="179"/>
      <c r="RS6" s="179"/>
      <c r="RT6" s="179"/>
      <c r="RU6" s="179"/>
      <c r="RV6" s="179"/>
      <c r="RW6" s="179"/>
      <c r="RX6" s="179"/>
      <c r="RY6" s="180"/>
      <c r="RZ6" s="202"/>
      <c r="SA6" s="181"/>
      <c r="SB6" s="203"/>
      <c r="SC6" s="178"/>
      <c r="SD6" s="201"/>
      <c r="SE6" s="179"/>
      <c r="SF6" s="179"/>
      <c r="SG6" s="179"/>
      <c r="SH6" s="179"/>
      <c r="SI6" s="179"/>
      <c r="SJ6" s="179"/>
      <c r="SK6" s="179"/>
      <c r="SL6" s="179"/>
      <c r="SM6" s="179"/>
      <c r="SN6" s="179"/>
      <c r="SO6" s="179"/>
      <c r="SP6" s="179"/>
      <c r="SQ6" s="179"/>
      <c r="SR6" s="179"/>
      <c r="SS6" s="179"/>
      <c r="ST6" s="179"/>
      <c r="SU6" s="179"/>
      <c r="SV6" s="179"/>
      <c r="SW6" s="179"/>
      <c r="SX6" s="179"/>
      <c r="SY6" s="180"/>
      <c r="SZ6" s="202"/>
      <c r="TA6" s="181"/>
      <c r="TB6" s="203"/>
      <c r="TC6" s="178"/>
      <c r="TD6" s="201"/>
      <c r="TE6" s="179"/>
      <c r="TF6" s="179"/>
      <c r="TG6" s="179"/>
      <c r="TH6" s="179"/>
      <c r="TI6" s="179"/>
      <c r="TJ6" s="179"/>
      <c r="TK6" s="179"/>
      <c r="TL6" s="179"/>
      <c r="TM6" s="179"/>
      <c r="TN6" s="179"/>
      <c r="TO6" s="179"/>
      <c r="TP6" s="179"/>
      <c r="TQ6" s="179"/>
      <c r="TR6" s="179"/>
      <c r="TS6" s="179"/>
      <c r="TT6" s="179"/>
      <c r="TU6" s="179"/>
      <c r="TV6" s="179"/>
      <c r="TW6" s="179"/>
      <c r="TX6" s="179"/>
      <c r="TY6" s="180"/>
      <c r="TZ6" s="202"/>
      <c r="UA6" s="181"/>
      <c r="UB6" s="203"/>
      <c r="UC6" s="178"/>
      <c r="UD6" s="201"/>
      <c r="UE6" s="179"/>
      <c r="UF6" s="179"/>
      <c r="UG6" s="179"/>
      <c r="UH6" s="179"/>
      <c r="UI6" s="179"/>
      <c r="UJ6" s="179"/>
      <c r="UK6" s="179"/>
      <c r="UL6" s="179"/>
      <c r="UM6" s="179"/>
      <c r="UN6" s="179"/>
      <c r="UO6" s="179"/>
      <c r="UP6" s="179"/>
      <c r="UQ6" s="179"/>
      <c r="UR6" s="179"/>
      <c r="US6" s="179"/>
      <c r="UT6" s="179"/>
      <c r="UU6" s="179"/>
      <c r="UV6" s="179"/>
      <c r="UW6" s="179"/>
      <c r="UX6" s="179"/>
      <c r="UY6" s="180"/>
      <c r="UZ6" s="202"/>
      <c r="VA6" s="181"/>
      <c r="VB6" s="203"/>
      <c r="VC6" s="178"/>
      <c r="VD6" s="201"/>
      <c r="VE6" s="179"/>
      <c r="VF6" s="179"/>
      <c r="VG6" s="179"/>
      <c r="VH6" s="179"/>
      <c r="VI6" s="179"/>
      <c r="VJ6" s="179"/>
      <c r="VK6" s="179"/>
      <c r="VL6" s="179"/>
      <c r="VM6" s="179"/>
      <c r="VN6" s="179"/>
      <c r="VO6" s="179"/>
      <c r="VP6" s="179"/>
      <c r="VQ6" s="179"/>
      <c r="VR6" s="179"/>
      <c r="VS6" s="179"/>
      <c r="VT6" s="179"/>
      <c r="VU6" s="179"/>
      <c r="VV6" s="179"/>
      <c r="VW6" s="179"/>
      <c r="VX6" s="179"/>
      <c r="VY6" s="180"/>
      <c r="VZ6" s="202"/>
      <c r="WA6" s="181"/>
      <c r="WB6" s="203"/>
      <c r="WC6" s="178"/>
      <c r="WD6" s="201"/>
      <c r="WE6" s="179"/>
      <c r="WF6" s="179"/>
      <c r="WG6" s="179"/>
      <c r="WH6" s="179"/>
      <c r="WI6" s="179"/>
      <c r="WJ6" s="179"/>
      <c r="WK6" s="179"/>
      <c r="WL6" s="179"/>
      <c r="WM6" s="179"/>
      <c r="WN6" s="179"/>
      <c r="WO6" s="179"/>
      <c r="WP6" s="179"/>
      <c r="WQ6" s="179"/>
      <c r="WR6" s="179"/>
      <c r="WS6" s="179"/>
      <c r="WT6" s="179"/>
      <c r="WU6" s="179"/>
      <c r="WV6" s="179"/>
      <c r="WW6" s="179"/>
      <c r="WX6" s="179"/>
      <c r="WY6" s="180"/>
      <c r="WZ6" s="202"/>
      <c r="XA6" s="181"/>
      <c r="XB6" s="203"/>
      <c r="XC6" s="178"/>
      <c r="XD6" s="201"/>
      <c r="XE6" s="179"/>
      <c r="XF6" s="179"/>
      <c r="XG6" s="179"/>
      <c r="XH6" s="179"/>
      <c r="XI6" s="179"/>
      <c r="XJ6" s="179"/>
      <c r="XK6" s="179"/>
      <c r="XL6" s="179"/>
      <c r="XM6" s="179"/>
      <c r="XN6" s="179"/>
      <c r="XO6" s="179"/>
      <c r="XP6" s="179"/>
      <c r="XQ6" s="179"/>
      <c r="XR6" s="179"/>
      <c r="XS6" s="179"/>
      <c r="XT6" s="179"/>
      <c r="XU6" s="179"/>
      <c r="XV6" s="179"/>
      <c r="XW6" s="179"/>
      <c r="XX6" s="179"/>
      <c r="XY6" s="180"/>
      <c r="XZ6" s="202"/>
      <c r="YA6" s="181"/>
      <c r="YB6" s="203"/>
      <c r="YC6" s="178"/>
      <c r="YD6" s="201"/>
      <c r="YE6" s="179"/>
      <c r="YF6" s="179"/>
      <c r="YG6" s="179"/>
      <c r="YH6" s="179"/>
      <c r="YI6" s="179"/>
      <c r="YJ6" s="179"/>
      <c r="YK6" s="179"/>
      <c r="YL6" s="179"/>
      <c r="YM6" s="179"/>
      <c r="YN6" s="179"/>
      <c r="YO6" s="179"/>
      <c r="YP6" s="179"/>
      <c r="YQ6" s="179"/>
      <c r="YR6" s="179"/>
      <c r="YS6" s="179"/>
      <c r="YT6" s="179"/>
      <c r="YU6" s="179"/>
      <c r="YV6" s="179"/>
      <c r="YW6" s="179"/>
      <c r="YX6" s="179"/>
      <c r="YY6" s="180"/>
      <c r="YZ6" s="202"/>
      <c r="ZA6" s="181"/>
      <c r="ZB6" s="203"/>
      <c r="ZC6" s="178"/>
      <c r="ZD6" s="201"/>
      <c r="ZE6" s="179"/>
      <c r="ZF6" s="179"/>
      <c r="ZG6" s="179"/>
      <c r="ZH6" s="179"/>
      <c r="ZI6" s="179"/>
      <c r="ZJ6" s="179"/>
      <c r="ZK6" s="179"/>
      <c r="ZL6" s="179"/>
      <c r="ZM6" s="179"/>
      <c r="ZN6" s="179"/>
      <c r="ZO6" s="179"/>
      <c r="ZP6" s="179"/>
      <c r="ZQ6" s="179"/>
      <c r="ZR6" s="179"/>
      <c r="ZS6" s="179"/>
      <c r="ZT6" s="179"/>
      <c r="ZU6" s="179"/>
      <c r="ZV6" s="179"/>
      <c r="ZW6" s="179"/>
      <c r="ZX6" s="179"/>
      <c r="ZY6" s="180"/>
      <c r="ZZ6" s="202"/>
      <c r="AAA6" s="181"/>
      <c r="AAB6" s="203"/>
      <c r="AAC6" s="178"/>
      <c r="AAD6" s="201"/>
      <c r="AAE6" s="179"/>
      <c r="AAF6" s="179"/>
      <c r="AAG6" s="179"/>
      <c r="AAH6" s="179"/>
      <c r="AAI6" s="179"/>
      <c r="AAJ6" s="179"/>
      <c r="AAK6" s="179"/>
      <c r="AAL6" s="179"/>
      <c r="AAM6" s="179"/>
      <c r="AAN6" s="179"/>
      <c r="AAO6" s="179"/>
      <c r="AAP6" s="179"/>
      <c r="AAQ6" s="179"/>
      <c r="AAR6" s="179"/>
      <c r="AAS6" s="179"/>
      <c r="AAT6" s="179"/>
      <c r="AAU6" s="179"/>
      <c r="AAV6" s="179"/>
      <c r="AAW6" s="179"/>
      <c r="AAX6" s="179"/>
      <c r="AAY6" s="180"/>
      <c r="AAZ6" s="202"/>
      <c r="ABA6" s="181"/>
      <c r="ABB6" s="203"/>
      <c r="ABC6" s="178"/>
      <c r="ABD6" s="201"/>
      <c r="ABE6" s="179"/>
      <c r="ABF6" s="179"/>
      <c r="ABG6" s="179"/>
      <c r="ABH6" s="179"/>
      <c r="ABI6" s="179"/>
      <c r="ABJ6" s="179"/>
      <c r="ABK6" s="179"/>
      <c r="ABL6" s="179"/>
      <c r="ABM6" s="179"/>
      <c r="ABN6" s="179"/>
      <c r="ABO6" s="179"/>
      <c r="ABP6" s="179"/>
      <c r="ABQ6" s="179"/>
      <c r="ABR6" s="179"/>
      <c r="ABS6" s="179"/>
      <c r="ABT6" s="179"/>
      <c r="ABU6" s="179"/>
      <c r="ABV6" s="179"/>
      <c r="ABW6" s="179"/>
      <c r="ABX6" s="179"/>
      <c r="ABY6" s="180"/>
      <c r="ABZ6" s="202"/>
      <c r="ACA6" s="181"/>
      <c r="ACB6" s="203"/>
      <c r="ACC6" s="178"/>
      <c r="ACD6" s="201"/>
      <c r="ACE6" s="179"/>
      <c r="ACF6" s="179"/>
      <c r="ACG6" s="179"/>
      <c r="ACH6" s="179"/>
      <c r="ACI6" s="179"/>
      <c r="ACJ6" s="179"/>
      <c r="ACK6" s="179"/>
      <c r="ACL6" s="179"/>
      <c r="ACM6" s="179"/>
      <c r="ACN6" s="179"/>
      <c r="ACO6" s="179"/>
      <c r="ACP6" s="179"/>
      <c r="ACQ6" s="179"/>
      <c r="ACR6" s="179"/>
      <c r="ACS6" s="179"/>
      <c r="ACT6" s="179"/>
      <c r="ACU6" s="179"/>
      <c r="ACV6" s="179"/>
      <c r="ACW6" s="179"/>
      <c r="ACX6" s="179"/>
      <c r="ACY6" s="180"/>
      <c r="ACZ6" s="202"/>
      <c r="ADA6" s="181"/>
      <c r="ADB6" s="203"/>
    </row>
    <row r="7" spans="1:782" ht="16.2" customHeight="1">
      <c r="A7" s="197">
        <v>2</v>
      </c>
      <c r="B7" s="177">
        <v>43436</v>
      </c>
      <c r="C7" s="182"/>
      <c r="D7" s="204"/>
      <c r="E7" s="183"/>
      <c r="F7" s="183"/>
      <c r="G7" s="183"/>
      <c r="H7" s="183"/>
      <c r="I7" s="183"/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83"/>
      <c r="V7" s="183"/>
      <c r="W7" s="183"/>
      <c r="X7" s="183"/>
      <c r="Y7" s="184"/>
      <c r="Z7" s="205"/>
      <c r="AA7" s="185"/>
      <c r="AB7" s="206"/>
      <c r="AC7" s="182"/>
      <c r="AD7" s="204"/>
      <c r="AE7" s="183"/>
      <c r="AF7" s="183"/>
      <c r="AG7" s="183"/>
      <c r="AH7" s="183"/>
      <c r="AI7" s="183"/>
      <c r="AJ7" s="183"/>
      <c r="AK7" s="183"/>
      <c r="AL7" s="183"/>
      <c r="AM7" s="183"/>
      <c r="AN7" s="183"/>
      <c r="AO7" s="183"/>
      <c r="AP7" s="183"/>
      <c r="AQ7" s="183"/>
      <c r="AR7" s="183"/>
      <c r="AS7" s="183"/>
      <c r="AT7" s="183"/>
      <c r="AU7" s="183"/>
      <c r="AV7" s="183"/>
      <c r="AW7" s="183"/>
      <c r="AX7" s="183"/>
      <c r="AY7" s="184"/>
      <c r="AZ7" s="205"/>
      <c r="BA7" s="185"/>
      <c r="BB7" s="206"/>
      <c r="BC7" s="182"/>
      <c r="BD7" s="204"/>
      <c r="BE7" s="183"/>
      <c r="BF7" s="183"/>
      <c r="BG7" s="183"/>
      <c r="BH7" s="183"/>
      <c r="BI7" s="183"/>
      <c r="BJ7" s="183"/>
      <c r="BK7" s="183"/>
      <c r="BL7" s="183"/>
      <c r="BM7" s="183"/>
      <c r="BN7" s="183"/>
      <c r="BO7" s="183"/>
      <c r="BP7" s="183"/>
      <c r="BQ7" s="183"/>
      <c r="BR7" s="183"/>
      <c r="BS7" s="183"/>
      <c r="BT7" s="183"/>
      <c r="BU7" s="183"/>
      <c r="BV7" s="183"/>
      <c r="BW7" s="183"/>
      <c r="BX7" s="183"/>
      <c r="BY7" s="184"/>
      <c r="BZ7" s="205"/>
      <c r="CA7" s="185"/>
      <c r="CB7" s="206"/>
      <c r="CC7" s="182"/>
      <c r="CD7" s="204"/>
      <c r="CE7" s="183"/>
      <c r="CF7" s="183"/>
      <c r="CG7" s="183"/>
      <c r="CH7" s="183"/>
      <c r="CI7" s="183"/>
      <c r="CJ7" s="183"/>
      <c r="CK7" s="183"/>
      <c r="CL7" s="183"/>
      <c r="CM7" s="183"/>
      <c r="CN7" s="183"/>
      <c r="CO7" s="183"/>
      <c r="CP7" s="183"/>
      <c r="CQ7" s="183"/>
      <c r="CR7" s="183"/>
      <c r="CS7" s="183"/>
      <c r="CT7" s="183"/>
      <c r="CU7" s="183"/>
      <c r="CV7" s="183"/>
      <c r="CW7" s="183"/>
      <c r="CX7" s="183"/>
      <c r="CY7" s="184"/>
      <c r="CZ7" s="205"/>
      <c r="DA7" s="185"/>
      <c r="DB7" s="206"/>
      <c r="DC7" s="182"/>
      <c r="DD7" s="204"/>
      <c r="DE7" s="183"/>
      <c r="DF7" s="183"/>
      <c r="DG7" s="183"/>
      <c r="DH7" s="183"/>
      <c r="DI7" s="183"/>
      <c r="DJ7" s="183"/>
      <c r="DK7" s="183"/>
      <c r="DL7" s="183"/>
      <c r="DM7" s="183"/>
      <c r="DN7" s="183"/>
      <c r="DO7" s="183"/>
      <c r="DP7" s="183"/>
      <c r="DQ7" s="183"/>
      <c r="DR7" s="183"/>
      <c r="DS7" s="183"/>
      <c r="DT7" s="183"/>
      <c r="DU7" s="183"/>
      <c r="DV7" s="183"/>
      <c r="DW7" s="183"/>
      <c r="DX7" s="183"/>
      <c r="DY7" s="184"/>
      <c r="DZ7" s="205"/>
      <c r="EA7" s="185"/>
      <c r="EB7" s="206"/>
      <c r="EC7" s="182"/>
      <c r="ED7" s="204"/>
      <c r="EE7" s="183"/>
      <c r="EF7" s="183"/>
      <c r="EG7" s="183"/>
      <c r="EH7" s="183"/>
      <c r="EI7" s="183"/>
      <c r="EJ7" s="183"/>
      <c r="EK7" s="183"/>
      <c r="EL7" s="183"/>
      <c r="EM7" s="183"/>
      <c r="EN7" s="183"/>
      <c r="EO7" s="183"/>
      <c r="EP7" s="183"/>
      <c r="EQ7" s="183"/>
      <c r="ER7" s="183"/>
      <c r="ES7" s="183"/>
      <c r="ET7" s="183"/>
      <c r="EU7" s="183"/>
      <c r="EV7" s="183"/>
      <c r="EW7" s="183"/>
      <c r="EX7" s="183"/>
      <c r="EY7" s="184"/>
      <c r="EZ7" s="205"/>
      <c r="FA7" s="185"/>
      <c r="FB7" s="206"/>
      <c r="FC7" s="182"/>
      <c r="FD7" s="204"/>
      <c r="FE7" s="183"/>
      <c r="FF7" s="183"/>
      <c r="FG7" s="183"/>
      <c r="FH7" s="183"/>
      <c r="FI7" s="183"/>
      <c r="FJ7" s="183"/>
      <c r="FK7" s="183"/>
      <c r="FL7" s="183"/>
      <c r="FM7" s="183"/>
      <c r="FN7" s="183"/>
      <c r="FO7" s="183"/>
      <c r="FP7" s="183"/>
      <c r="FQ7" s="183"/>
      <c r="FR7" s="183"/>
      <c r="FS7" s="183"/>
      <c r="FT7" s="183"/>
      <c r="FU7" s="183"/>
      <c r="FV7" s="183"/>
      <c r="FW7" s="183"/>
      <c r="FX7" s="183"/>
      <c r="FY7" s="184"/>
      <c r="FZ7" s="205"/>
      <c r="GA7" s="185"/>
      <c r="GB7" s="206"/>
      <c r="GC7" s="182"/>
      <c r="GD7" s="204"/>
      <c r="GE7" s="183"/>
      <c r="GF7" s="183"/>
      <c r="GG7" s="183"/>
      <c r="GH7" s="183"/>
      <c r="GI7" s="183"/>
      <c r="GJ7" s="183"/>
      <c r="GK7" s="183"/>
      <c r="GL7" s="183"/>
      <c r="GM7" s="183"/>
      <c r="GN7" s="183"/>
      <c r="GO7" s="183"/>
      <c r="GP7" s="183"/>
      <c r="GQ7" s="183"/>
      <c r="GR7" s="183"/>
      <c r="GS7" s="183"/>
      <c r="GT7" s="183"/>
      <c r="GU7" s="183"/>
      <c r="GV7" s="183"/>
      <c r="GW7" s="183"/>
      <c r="GX7" s="183"/>
      <c r="GY7" s="184"/>
      <c r="GZ7" s="205"/>
      <c r="HA7" s="185"/>
      <c r="HB7" s="206"/>
      <c r="HC7" s="182"/>
      <c r="HD7" s="204"/>
      <c r="HE7" s="183"/>
      <c r="HF7" s="183"/>
      <c r="HG7" s="183"/>
      <c r="HH7" s="183"/>
      <c r="HI7" s="183"/>
      <c r="HJ7" s="183"/>
      <c r="HK7" s="183"/>
      <c r="HL7" s="183"/>
      <c r="HM7" s="183"/>
      <c r="HN7" s="183"/>
      <c r="HO7" s="183"/>
      <c r="HP7" s="183"/>
      <c r="HQ7" s="183"/>
      <c r="HR7" s="183"/>
      <c r="HS7" s="183"/>
      <c r="HT7" s="183"/>
      <c r="HU7" s="183"/>
      <c r="HV7" s="183"/>
      <c r="HW7" s="183"/>
      <c r="HX7" s="183"/>
      <c r="HY7" s="184"/>
      <c r="HZ7" s="205"/>
      <c r="IA7" s="185"/>
      <c r="IB7" s="206"/>
      <c r="IC7" s="182"/>
      <c r="ID7" s="204"/>
      <c r="IE7" s="183"/>
      <c r="IF7" s="183"/>
      <c r="IG7" s="183"/>
      <c r="IH7" s="183"/>
      <c r="II7" s="183"/>
      <c r="IJ7" s="183"/>
      <c r="IK7" s="183"/>
      <c r="IL7" s="183"/>
      <c r="IM7" s="183"/>
      <c r="IN7" s="183"/>
      <c r="IO7" s="183"/>
      <c r="IP7" s="183"/>
      <c r="IQ7" s="183"/>
      <c r="IR7" s="183"/>
      <c r="IS7" s="183"/>
      <c r="IT7" s="183"/>
      <c r="IU7" s="183"/>
      <c r="IV7" s="183"/>
      <c r="IW7" s="183"/>
      <c r="IX7" s="183"/>
      <c r="IY7" s="184"/>
      <c r="IZ7" s="205"/>
      <c r="JA7" s="185"/>
      <c r="JB7" s="206"/>
      <c r="JC7" s="182"/>
      <c r="JD7" s="204"/>
      <c r="JE7" s="183"/>
      <c r="JF7" s="183"/>
      <c r="JG7" s="183"/>
      <c r="JH7" s="183"/>
      <c r="JI7" s="183"/>
      <c r="JJ7" s="183"/>
      <c r="JK7" s="183"/>
      <c r="JL7" s="183"/>
      <c r="JM7" s="183"/>
      <c r="JN7" s="183"/>
      <c r="JO7" s="183"/>
      <c r="JP7" s="183"/>
      <c r="JQ7" s="183"/>
      <c r="JR7" s="183"/>
      <c r="JS7" s="183"/>
      <c r="JT7" s="183"/>
      <c r="JU7" s="183"/>
      <c r="JV7" s="183"/>
      <c r="JW7" s="183"/>
      <c r="JX7" s="183"/>
      <c r="JY7" s="184"/>
      <c r="JZ7" s="205"/>
      <c r="KA7" s="185"/>
      <c r="KB7" s="206"/>
      <c r="KC7" s="182"/>
      <c r="KD7" s="204"/>
      <c r="KE7" s="183"/>
      <c r="KF7" s="183"/>
      <c r="KG7" s="183"/>
      <c r="KH7" s="183"/>
      <c r="KI7" s="183"/>
      <c r="KJ7" s="183"/>
      <c r="KK7" s="183"/>
      <c r="KL7" s="183"/>
      <c r="KM7" s="183"/>
      <c r="KN7" s="183"/>
      <c r="KO7" s="183"/>
      <c r="KP7" s="183"/>
      <c r="KQ7" s="183"/>
      <c r="KR7" s="183"/>
      <c r="KS7" s="183"/>
      <c r="KT7" s="183"/>
      <c r="KU7" s="183"/>
      <c r="KV7" s="183"/>
      <c r="KW7" s="183"/>
      <c r="KX7" s="183"/>
      <c r="KY7" s="184"/>
      <c r="KZ7" s="205"/>
      <c r="LA7" s="185"/>
      <c r="LB7" s="206"/>
      <c r="LC7" s="182"/>
      <c r="LD7" s="204"/>
      <c r="LE7" s="183"/>
      <c r="LF7" s="183"/>
      <c r="LG7" s="183"/>
      <c r="LH7" s="183"/>
      <c r="LI7" s="183"/>
      <c r="LJ7" s="183"/>
      <c r="LK7" s="183"/>
      <c r="LL7" s="183"/>
      <c r="LM7" s="183"/>
      <c r="LN7" s="183"/>
      <c r="LO7" s="183"/>
      <c r="LP7" s="183"/>
      <c r="LQ7" s="183"/>
      <c r="LR7" s="183"/>
      <c r="LS7" s="183"/>
      <c r="LT7" s="183"/>
      <c r="LU7" s="183"/>
      <c r="LV7" s="183"/>
      <c r="LW7" s="183"/>
      <c r="LX7" s="183"/>
      <c r="LY7" s="184"/>
      <c r="LZ7" s="205"/>
      <c r="MA7" s="185"/>
      <c r="MB7" s="206"/>
      <c r="MC7" s="182"/>
      <c r="MD7" s="204"/>
      <c r="ME7" s="183"/>
      <c r="MF7" s="183"/>
      <c r="MG7" s="183"/>
      <c r="MH7" s="183"/>
      <c r="MI7" s="183"/>
      <c r="MJ7" s="183"/>
      <c r="MK7" s="183"/>
      <c r="ML7" s="183"/>
      <c r="MM7" s="183"/>
      <c r="MN7" s="183"/>
      <c r="MO7" s="183"/>
      <c r="MP7" s="183"/>
      <c r="MQ7" s="183"/>
      <c r="MR7" s="183"/>
      <c r="MS7" s="183"/>
      <c r="MT7" s="183"/>
      <c r="MU7" s="183"/>
      <c r="MV7" s="183"/>
      <c r="MW7" s="183"/>
      <c r="MX7" s="183"/>
      <c r="MY7" s="184"/>
      <c r="MZ7" s="205"/>
      <c r="NA7" s="185"/>
      <c r="NB7" s="206"/>
      <c r="NC7" s="182"/>
      <c r="ND7" s="204"/>
      <c r="NE7" s="183"/>
      <c r="NF7" s="183"/>
      <c r="NG7" s="183"/>
      <c r="NH7" s="183"/>
      <c r="NI7" s="183"/>
      <c r="NJ7" s="183"/>
      <c r="NK7" s="183"/>
      <c r="NL7" s="183"/>
      <c r="NM7" s="183"/>
      <c r="NN7" s="183"/>
      <c r="NO7" s="183"/>
      <c r="NP7" s="183"/>
      <c r="NQ7" s="183"/>
      <c r="NR7" s="183"/>
      <c r="NS7" s="183"/>
      <c r="NT7" s="183"/>
      <c r="NU7" s="183"/>
      <c r="NV7" s="183"/>
      <c r="NW7" s="183"/>
      <c r="NX7" s="183"/>
      <c r="NY7" s="184"/>
      <c r="NZ7" s="205"/>
      <c r="OA7" s="185"/>
      <c r="OB7" s="206"/>
      <c r="OC7" s="182"/>
      <c r="OD7" s="204"/>
      <c r="OE7" s="183"/>
      <c r="OF7" s="183"/>
      <c r="OG7" s="183"/>
      <c r="OH7" s="183"/>
      <c r="OI7" s="183"/>
      <c r="OJ7" s="183"/>
      <c r="OK7" s="183"/>
      <c r="OL7" s="183"/>
      <c r="OM7" s="183"/>
      <c r="ON7" s="183"/>
      <c r="OO7" s="183"/>
      <c r="OP7" s="183"/>
      <c r="OQ7" s="183"/>
      <c r="OR7" s="183"/>
      <c r="OS7" s="183"/>
      <c r="OT7" s="183"/>
      <c r="OU7" s="183"/>
      <c r="OV7" s="183"/>
      <c r="OW7" s="183"/>
      <c r="OX7" s="183"/>
      <c r="OY7" s="184"/>
      <c r="OZ7" s="205"/>
      <c r="PA7" s="185"/>
      <c r="PB7" s="206"/>
      <c r="PC7" s="182"/>
      <c r="PD7" s="204"/>
      <c r="PE7" s="183"/>
      <c r="PF7" s="183"/>
      <c r="PG7" s="183"/>
      <c r="PH7" s="183"/>
      <c r="PI7" s="183"/>
      <c r="PJ7" s="183"/>
      <c r="PK7" s="183"/>
      <c r="PL7" s="183"/>
      <c r="PM7" s="183"/>
      <c r="PN7" s="183"/>
      <c r="PO7" s="183"/>
      <c r="PP7" s="183"/>
      <c r="PQ7" s="183"/>
      <c r="PR7" s="183"/>
      <c r="PS7" s="183"/>
      <c r="PT7" s="183"/>
      <c r="PU7" s="183"/>
      <c r="PV7" s="183"/>
      <c r="PW7" s="183"/>
      <c r="PX7" s="183"/>
      <c r="PY7" s="184"/>
      <c r="PZ7" s="205"/>
      <c r="QA7" s="185"/>
      <c r="QB7" s="206"/>
      <c r="QC7" s="182"/>
      <c r="QD7" s="204"/>
      <c r="QE7" s="183"/>
      <c r="QF7" s="183"/>
      <c r="QG7" s="183"/>
      <c r="QH7" s="183"/>
      <c r="QI7" s="183"/>
      <c r="QJ7" s="183"/>
      <c r="QK7" s="183"/>
      <c r="QL7" s="183"/>
      <c r="QM7" s="183"/>
      <c r="QN7" s="183"/>
      <c r="QO7" s="183"/>
      <c r="QP7" s="183"/>
      <c r="QQ7" s="183"/>
      <c r="QR7" s="183"/>
      <c r="QS7" s="183"/>
      <c r="QT7" s="183"/>
      <c r="QU7" s="183"/>
      <c r="QV7" s="183"/>
      <c r="QW7" s="183"/>
      <c r="QX7" s="183"/>
      <c r="QY7" s="184"/>
      <c r="QZ7" s="205"/>
      <c r="RA7" s="185"/>
      <c r="RB7" s="206"/>
      <c r="RC7" s="182"/>
      <c r="RD7" s="204"/>
      <c r="RE7" s="183"/>
      <c r="RF7" s="183"/>
      <c r="RG7" s="183"/>
      <c r="RH7" s="183"/>
      <c r="RI7" s="183"/>
      <c r="RJ7" s="183"/>
      <c r="RK7" s="183"/>
      <c r="RL7" s="183"/>
      <c r="RM7" s="183"/>
      <c r="RN7" s="183"/>
      <c r="RO7" s="183"/>
      <c r="RP7" s="183"/>
      <c r="RQ7" s="183"/>
      <c r="RR7" s="183"/>
      <c r="RS7" s="183"/>
      <c r="RT7" s="183"/>
      <c r="RU7" s="183"/>
      <c r="RV7" s="183"/>
      <c r="RW7" s="183"/>
      <c r="RX7" s="183"/>
      <c r="RY7" s="184"/>
      <c r="RZ7" s="205"/>
      <c r="SA7" s="185"/>
      <c r="SB7" s="206"/>
      <c r="SC7" s="182"/>
      <c r="SD7" s="204"/>
      <c r="SE7" s="183"/>
      <c r="SF7" s="183"/>
      <c r="SG7" s="183"/>
      <c r="SH7" s="183"/>
      <c r="SI7" s="183"/>
      <c r="SJ7" s="183"/>
      <c r="SK7" s="183"/>
      <c r="SL7" s="183"/>
      <c r="SM7" s="183"/>
      <c r="SN7" s="183"/>
      <c r="SO7" s="183"/>
      <c r="SP7" s="183"/>
      <c r="SQ7" s="183"/>
      <c r="SR7" s="183"/>
      <c r="SS7" s="183"/>
      <c r="ST7" s="183"/>
      <c r="SU7" s="183"/>
      <c r="SV7" s="183"/>
      <c r="SW7" s="183"/>
      <c r="SX7" s="183"/>
      <c r="SY7" s="184"/>
      <c r="SZ7" s="205"/>
      <c r="TA7" s="185"/>
      <c r="TB7" s="206"/>
      <c r="TC7" s="182"/>
      <c r="TD7" s="204"/>
      <c r="TE7" s="183"/>
      <c r="TF7" s="183"/>
      <c r="TG7" s="183"/>
      <c r="TH7" s="183"/>
      <c r="TI7" s="183"/>
      <c r="TJ7" s="183"/>
      <c r="TK7" s="183"/>
      <c r="TL7" s="183"/>
      <c r="TM7" s="183"/>
      <c r="TN7" s="183"/>
      <c r="TO7" s="183"/>
      <c r="TP7" s="183"/>
      <c r="TQ7" s="183"/>
      <c r="TR7" s="183"/>
      <c r="TS7" s="183"/>
      <c r="TT7" s="183"/>
      <c r="TU7" s="183"/>
      <c r="TV7" s="183"/>
      <c r="TW7" s="183"/>
      <c r="TX7" s="183"/>
      <c r="TY7" s="184"/>
      <c r="TZ7" s="205"/>
      <c r="UA7" s="185"/>
      <c r="UB7" s="206"/>
      <c r="UC7" s="182"/>
      <c r="UD7" s="204"/>
      <c r="UE7" s="183"/>
      <c r="UF7" s="183"/>
      <c r="UG7" s="183"/>
      <c r="UH7" s="183"/>
      <c r="UI7" s="183"/>
      <c r="UJ7" s="183"/>
      <c r="UK7" s="183"/>
      <c r="UL7" s="183"/>
      <c r="UM7" s="183"/>
      <c r="UN7" s="183"/>
      <c r="UO7" s="183"/>
      <c r="UP7" s="183"/>
      <c r="UQ7" s="183"/>
      <c r="UR7" s="183"/>
      <c r="US7" s="183"/>
      <c r="UT7" s="183"/>
      <c r="UU7" s="183"/>
      <c r="UV7" s="183"/>
      <c r="UW7" s="183"/>
      <c r="UX7" s="183"/>
      <c r="UY7" s="184"/>
      <c r="UZ7" s="205"/>
      <c r="VA7" s="185"/>
      <c r="VB7" s="206"/>
      <c r="VC7" s="182"/>
      <c r="VD7" s="204"/>
      <c r="VE7" s="183"/>
      <c r="VF7" s="183"/>
      <c r="VG7" s="183"/>
      <c r="VH7" s="183"/>
      <c r="VI7" s="183"/>
      <c r="VJ7" s="183"/>
      <c r="VK7" s="183"/>
      <c r="VL7" s="183"/>
      <c r="VM7" s="183"/>
      <c r="VN7" s="183"/>
      <c r="VO7" s="183"/>
      <c r="VP7" s="183"/>
      <c r="VQ7" s="183"/>
      <c r="VR7" s="183"/>
      <c r="VS7" s="183"/>
      <c r="VT7" s="183"/>
      <c r="VU7" s="183"/>
      <c r="VV7" s="183"/>
      <c r="VW7" s="183"/>
      <c r="VX7" s="183"/>
      <c r="VY7" s="184"/>
      <c r="VZ7" s="205"/>
      <c r="WA7" s="185"/>
      <c r="WB7" s="206"/>
      <c r="WC7" s="182"/>
      <c r="WD7" s="204"/>
      <c r="WE7" s="183"/>
      <c r="WF7" s="183"/>
      <c r="WG7" s="183"/>
      <c r="WH7" s="183"/>
      <c r="WI7" s="183"/>
      <c r="WJ7" s="183"/>
      <c r="WK7" s="183"/>
      <c r="WL7" s="183"/>
      <c r="WM7" s="183"/>
      <c r="WN7" s="183"/>
      <c r="WO7" s="183"/>
      <c r="WP7" s="183"/>
      <c r="WQ7" s="183"/>
      <c r="WR7" s="183"/>
      <c r="WS7" s="183"/>
      <c r="WT7" s="183"/>
      <c r="WU7" s="183"/>
      <c r="WV7" s="183"/>
      <c r="WW7" s="183"/>
      <c r="WX7" s="183"/>
      <c r="WY7" s="184"/>
      <c r="WZ7" s="205"/>
      <c r="XA7" s="185"/>
      <c r="XB7" s="206"/>
      <c r="XC7" s="182"/>
      <c r="XD7" s="204"/>
      <c r="XE7" s="183"/>
      <c r="XF7" s="183"/>
      <c r="XG7" s="183"/>
      <c r="XH7" s="183"/>
      <c r="XI7" s="183"/>
      <c r="XJ7" s="183"/>
      <c r="XK7" s="183"/>
      <c r="XL7" s="183"/>
      <c r="XM7" s="183"/>
      <c r="XN7" s="183"/>
      <c r="XO7" s="183"/>
      <c r="XP7" s="183"/>
      <c r="XQ7" s="183"/>
      <c r="XR7" s="183"/>
      <c r="XS7" s="183"/>
      <c r="XT7" s="183"/>
      <c r="XU7" s="183"/>
      <c r="XV7" s="183"/>
      <c r="XW7" s="183"/>
      <c r="XX7" s="183"/>
      <c r="XY7" s="184"/>
      <c r="XZ7" s="205"/>
      <c r="YA7" s="185"/>
      <c r="YB7" s="206"/>
      <c r="YC7" s="182"/>
      <c r="YD7" s="204"/>
      <c r="YE7" s="183"/>
      <c r="YF7" s="183"/>
      <c r="YG7" s="183"/>
      <c r="YH7" s="183"/>
      <c r="YI7" s="183"/>
      <c r="YJ7" s="183"/>
      <c r="YK7" s="183"/>
      <c r="YL7" s="183"/>
      <c r="YM7" s="183"/>
      <c r="YN7" s="183"/>
      <c r="YO7" s="183"/>
      <c r="YP7" s="183"/>
      <c r="YQ7" s="183"/>
      <c r="YR7" s="183"/>
      <c r="YS7" s="183"/>
      <c r="YT7" s="183"/>
      <c r="YU7" s="183"/>
      <c r="YV7" s="183"/>
      <c r="YW7" s="183"/>
      <c r="YX7" s="183"/>
      <c r="YY7" s="184"/>
      <c r="YZ7" s="205"/>
      <c r="ZA7" s="185"/>
      <c r="ZB7" s="206"/>
      <c r="ZC7" s="182"/>
      <c r="ZD7" s="204"/>
      <c r="ZE7" s="183"/>
      <c r="ZF7" s="183"/>
      <c r="ZG7" s="183"/>
      <c r="ZH7" s="183"/>
      <c r="ZI7" s="183"/>
      <c r="ZJ7" s="183"/>
      <c r="ZK7" s="183"/>
      <c r="ZL7" s="183"/>
      <c r="ZM7" s="183"/>
      <c r="ZN7" s="183"/>
      <c r="ZO7" s="183"/>
      <c r="ZP7" s="183"/>
      <c r="ZQ7" s="183"/>
      <c r="ZR7" s="183"/>
      <c r="ZS7" s="183"/>
      <c r="ZT7" s="183"/>
      <c r="ZU7" s="183"/>
      <c r="ZV7" s="183"/>
      <c r="ZW7" s="183"/>
      <c r="ZX7" s="183"/>
      <c r="ZY7" s="184"/>
      <c r="ZZ7" s="205"/>
      <c r="AAA7" s="185"/>
      <c r="AAB7" s="206"/>
      <c r="AAC7" s="182"/>
      <c r="AAD7" s="204"/>
      <c r="AAE7" s="183"/>
      <c r="AAF7" s="183"/>
      <c r="AAG7" s="183"/>
      <c r="AAH7" s="183"/>
      <c r="AAI7" s="183"/>
      <c r="AAJ7" s="183"/>
      <c r="AAK7" s="183"/>
      <c r="AAL7" s="183"/>
      <c r="AAM7" s="183"/>
      <c r="AAN7" s="183"/>
      <c r="AAO7" s="183"/>
      <c r="AAP7" s="183"/>
      <c r="AAQ7" s="183"/>
      <c r="AAR7" s="183"/>
      <c r="AAS7" s="183"/>
      <c r="AAT7" s="183"/>
      <c r="AAU7" s="183"/>
      <c r="AAV7" s="183"/>
      <c r="AAW7" s="183"/>
      <c r="AAX7" s="183"/>
      <c r="AAY7" s="184"/>
      <c r="AAZ7" s="205"/>
      <c r="ABA7" s="185"/>
      <c r="ABB7" s="206"/>
      <c r="ABC7" s="182"/>
      <c r="ABD7" s="204"/>
      <c r="ABE7" s="183"/>
      <c r="ABF7" s="183"/>
      <c r="ABG7" s="183"/>
      <c r="ABH7" s="183"/>
      <c r="ABI7" s="183"/>
      <c r="ABJ7" s="183"/>
      <c r="ABK7" s="183"/>
      <c r="ABL7" s="183"/>
      <c r="ABM7" s="183"/>
      <c r="ABN7" s="183"/>
      <c r="ABO7" s="183"/>
      <c r="ABP7" s="183"/>
      <c r="ABQ7" s="183"/>
      <c r="ABR7" s="183"/>
      <c r="ABS7" s="183"/>
      <c r="ABT7" s="183"/>
      <c r="ABU7" s="183"/>
      <c r="ABV7" s="183"/>
      <c r="ABW7" s="183"/>
      <c r="ABX7" s="183"/>
      <c r="ABY7" s="184"/>
      <c r="ABZ7" s="205"/>
      <c r="ACA7" s="185"/>
      <c r="ACB7" s="206"/>
      <c r="ACC7" s="182"/>
      <c r="ACD7" s="204"/>
      <c r="ACE7" s="183"/>
      <c r="ACF7" s="183"/>
      <c r="ACG7" s="183"/>
      <c r="ACH7" s="183"/>
      <c r="ACI7" s="183"/>
      <c r="ACJ7" s="183"/>
      <c r="ACK7" s="183"/>
      <c r="ACL7" s="183"/>
      <c r="ACM7" s="183"/>
      <c r="ACN7" s="183"/>
      <c r="ACO7" s="183"/>
      <c r="ACP7" s="183"/>
      <c r="ACQ7" s="183"/>
      <c r="ACR7" s="183"/>
      <c r="ACS7" s="183"/>
      <c r="ACT7" s="183"/>
      <c r="ACU7" s="183"/>
      <c r="ACV7" s="183"/>
      <c r="ACW7" s="183"/>
      <c r="ACX7" s="183"/>
      <c r="ACY7" s="184"/>
      <c r="ACZ7" s="205"/>
      <c r="ADA7" s="185"/>
      <c r="ADB7" s="206"/>
    </row>
    <row r="8" spans="1:782" ht="16.2" customHeight="1">
      <c r="A8" s="197">
        <v>3</v>
      </c>
      <c r="B8" s="177">
        <v>43437</v>
      </c>
      <c r="C8" s="182"/>
      <c r="D8" s="204"/>
      <c r="E8" s="183"/>
      <c r="F8" s="183"/>
      <c r="G8" s="183"/>
      <c r="H8" s="183"/>
      <c r="I8" s="183"/>
      <c r="J8" s="183"/>
      <c r="K8" s="183"/>
      <c r="L8" s="183"/>
      <c r="M8" s="183"/>
      <c r="N8" s="183"/>
      <c r="O8" s="183"/>
      <c r="P8" s="183"/>
      <c r="Q8" s="183"/>
      <c r="R8" s="183"/>
      <c r="S8" s="183"/>
      <c r="T8" s="183"/>
      <c r="U8" s="183"/>
      <c r="V8" s="183"/>
      <c r="W8" s="183"/>
      <c r="X8" s="183"/>
      <c r="Y8" s="184"/>
      <c r="Z8" s="205"/>
      <c r="AA8" s="185"/>
      <c r="AB8" s="206"/>
      <c r="AC8" s="182"/>
      <c r="AD8" s="204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4"/>
      <c r="AZ8" s="205"/>
      <c r="BA8" s="185"/>
      <c r="BB8" s="206"/>
      <c r="BC8" s="182"/>
      <c r="BD8" s="204"/>
      <c r="BE8" s="183"/>
      <c r="BF8" s="183"/>
      <c r="BG8" s="183"/>
      <c r="BH8" s="183"/>
      <c r="BI8" s="183"/>
      <c r="BJ8" s="183"/>
      <c r="BK8" s="183"/>
      <c r="BL8" s="183"/>
      <c r="BM8" s="183"/>
      <c r="BN8" s="183"/>
      <c r="BO8" s="183"/>
      <c r="BP8" s="183"/>
      <c r="BQ8" s="183"/>
      <c r="BR8" s="183"/>
      <c r="BS8" s="183"/>
      <c r="BT8" s="183"/>
      <c r="BU8" s="183"/>
      <c r="BV8" s="183"/>
      <c r="BW8" s="183"/>
      <c r="BX8" s="183"/>
      <c r="BY8" s="184"/>
      <c r="BZ8" s="205"/>
      <c r="CA8" s="185"/>
      <c r="CB8" s="206"/>
      <c r="CC8" s="182"/>
      <c r="CD8" s="204"/>
      <c r="CE8" s="183"/>
      <c r="CF8" s="183"/>
      <c r="CG8" s="183"/>
      <c r="CH8" s="183"/>
      <c r="CI8" s="183"/>
      <c r="CJ8" s="183"/>
      <c r="CK8" s="183"/>
      <c r="CL8" s="183"/>
      <c r="CM8" s="183"/>
      <c r="CN8" s="183"/>
      <c r="CO8" s="183"/>
      <c r="CP8" s="183"/>
      <c r="CQ8" s="183"/>
      <c r="CR8" s="183"/>
      <c r="CS8" s="183"/>
      <c r="CT8" s="183"/>
      <c r="CU8" s="183"/>
      <c r="CV8" s="183"/>
      <c r="CW8" s="183"/>
      <c r="CX8" s="183"/>
      <c r="CY8" s="184"/>
      <c r="CZ8" s="205"/>
      <c r="DA8" s="185"/>
      <c r="DB8" s="206"/>
      <c r="DC8" s="182"/>
      <c r="DD8" s="204"/>
      <c r="DE8" s="183"/>
      <c r="DF8" s="183"/>
      <c r="DG8" s="183"/>
      <c r="DH8" s="183"/>
      <c r="DI8" s="183"/>
      <c r="DJ8" s="183"/>
      <c r="DK8" s="183"/>
      <c r="DL8" s="183"/>
      <c r="DM8" s="183"/>
      <c r="DN8" s="183"/>
      <c r="DO8" s="183"/>
      <c r="DP8" s="183"/>
      <c r="DQ8" s="183"/>
      <c r="DR8" s="183"/>
      <c r="DS8" s="183"/>
      <c r="DT8" s="183"/>
      <c r="DU8" s="183"/>
      <c r="DV8" s="183"/>
      <c r="DW8" s="183"/>
      <c r="DX8" s="183"/>
      <c r="DY8" s="184"/>
      <c r="DZ8" s="205"/>
      <c r="EA8" s="185"/>
      <c r="EB8" s="206"/>
      <c r="EC8" s="182"/>
      <c r="ED8" s="204"/>
      <c r="EE8" s="183"/>
      <c r="EF8" s="183"/>
      <c r="EG8" s="183"/>
      <c r="EH8" s="183"/>
      <c r="EI8" s="183"/>
      <c r="EJ8" s="183"/>
      <c r="EK8" s="183"/>
      <c r="EL8" s="183"/>
      <c r="EM8" s="183"/>
      <c r="EN8" s="183"/>
      <c r="EO8" s="183"/>
      <c r="EP8" s="183"/>
      <c r="EQ8" s="183"/>
      <c r="ER8" s="183"/>
      <c r="ES8" s="183"/>
      <c r="ET8" s="183"/>
      <c r="EU8" s="183"/>
      <c r="EV8" s="183"/>
      <c r="EW8" s="183"/>
      <c r="EX8" s="183"/>
      <c r="EY8" s="184"/>
      <c r="EZ8" s="205"/>
      <c r="FA8" s="185"/>
      <c r="FB8" s="206"/>
      <c r="FC8" s="182"/>
      <c r="FD8" s="204"/>
      <c r="FE8" s="183"/>
      <c r="FF8" s="183"/>
      <c r="FG8" s="183"/>
      <c r="FH8" s="183"/>
      <c r="FI8" s="183"/>
      <c r="FJ8" s="183"/>
      <c r="FK8" s="183"/>
      <c r="FL8" s="183"/>
      <c r="FM8" s="183"/>
      <c r="FN8" s="183"/>
      <c r="FO8" s="183"/>
      <c r="FP8" s="183"/>
      <c r="FQ8" s="183"/>
      <c r="FR8" s="183"/>
      <c r="FS8" s="183"/>
      <c r="FT8" s="183"/>
      <c r="FU8" s="183"/>
      <c r="FV8" s="183"/>
      <c r="FW8" s="183"/>
      <c r="FX8" s="183"/>
      <c r="FY8" s="184"/>
      <c r="FZ8" s="205"/>
      <c r="GA8" s="185"/>
      <c r="GB8" s="206"/>
      <c r="GC8" s="182"/>
      <c r="GD8" s="204"/>
      <c r="GE8" s="183"/>
      <c r="GF8" s="183"/>
      <c r="GG8" s="183"/>
      <c r="GH8" s="183"/>
      <c r="GI8" s="183"/>
      <c r="GJ8" s="183"/>
      <c r="GK8" s="183"/>
      <c r="GL8" s="183"/>
      <c r="GM8" s="183"/>
      <c r="GN8" s="183"/>
      <c r="GO8" s="183"/>
      <c r="GP8" s="183"/>
      <c r="GQ8" s="183"/>
      <c r="GR8" s="183"/>
      <c r="GS8" s="183"/>
      <c r="GT8" s="183"/>
      <c r="GU8" s="183"/>
      <c r="GV8" s="183"/>
      <c r="GW8" s="183"/>
      <c r="GX8" s="183"/>
      <c r="GY8" s="184"/>
      <c r="GZ8" s="205"/>
      <c r="HA8" s="185"/>
      <c r="HB8" s="206"/>
      <c r="HC8" s="182"/>
      <c r="HD8" s="204"/>
      <c r="HE8" s="183"/>
      <c r="HF8" s="183"/>
      <c r="HG8" s="183"/>
      <c r="HH8" s="183"/>
      <c r="HI8" s="183"/>
      <c r="HJ8" s="183"/>
      <c r="HK8" s="183"/>
      <c r="HL8" s="183"/>
      <c r="HM8" s="183"/>
      <c r="HN8" s="183"/>
      <c r="HO8" s="183"/>
      <c r="HP8" s="183"/>
      <c r="HQ8" s="183"/>
      <c r="HR8" s="183"/>
      <c r="HS8" s="183"/>
      <c r="HT8" s="183"/>
      <c r="HU8" s="183"/>
      <c r="HV8" s="183"/>
      <c r="HW8" s="183"/>
      <c r="HX8" s="183"/>
      <c r="HY8" s="184"/>
      <c r="HZ8" s="205"/>
      <c r="IA8" s="185"/>
      <c r="IB8" s="206"/>
      <c r="IC8" s="182"/>
      <c r="ID8" s="204"/>
      <c r="IE8" s="183"/>
      <c r="IF8" s="183"/>
      <c r="IG8" s="183"/>
      <c r="IH8" s="183"/>
      <c r="II8" s="183"/>
      <c r="IJ8" s="183"/>
      <c r="IK8" s="183"/>
      <c r="IL8" s="183"/>
      <c r="IM8" s="183"/>
      <c r="IN8" s="183"/>
      <c r="IO8" s="183"/>
      <c r="IP8" s="183"/>
      <c r="IQ8" s="183"/>
      <c r="IR8" s="183"/>
      <c r="IS8" s="183"/>
      <c r="IT8" s="183"/>
      <c r="IU8" s="183"/>
      <c r="IV8" s="183"/>
      <c r="IW8" s="183"/>
      <c r="IX8" s="183"/>
      <c r="IY8" s="184"/>
      <c r="IZ8" s="205"/>
      <c r="JA8" s="185"/>
      <c r="JB8" s="206"/>
      <c r="JC8" s="182"/>
      <c r="JD8" s="204"/>
      <c r="JE8" s="183"/>
      <c r="JF8" s="183"/>
      <c r="JG8" s="183"/>
      <c r="JH8" s="183"/>
      <c r="JI8" s="183"/>
      <c r="JJ8" s="183"/>
      <c r="JK8" s="183"/>
      <c r="JL8" s="183"/>
      <c r="JM8" s="183"/>
      <c r="JN8" s="183"/>
      <c r="JO8" s="183"/>
      <c r="JP8" s="183"/>
      <c r="JQ8" s="183"/>
      <c r="JR8" s="183"/>
      <c r="JS8" s="183"/>
      <c r="JT8" s="183"/>
      <c r="JU8" s="183"/>
      <c r="JV8" s="183"/>
      <c r="JW8" s="183"/>
      <c r="JX8" s="183"/>
      <c r="JY8" s="184"/>
      <c r="JZ8" s="205"/>
      <c r="KA8" s="185"/>
      <c r="KB8" s="206"/>
      <c r="KC8" s="182"/>
      <c r="KD8" s="204"/>
      <c r="KE8" s="183"/>
      <c r="KF8" s="183"/>
      <c r="KG8" s="183"/>
      <c r="KH8" s="183"/>
      <c r="KI8" s="183"/>
      <c r="KJ8" s="183"/>
      <c r="KK8" s="183"/>
      <c r="KL8" s="183"/>
      <c r="KM8" s="183"/>
      <c r="KN8" s="183"/>
      <c r="KO8" s="183"/>
      <c r="KP8" s="183"/>
      <c r="KQ8" s="183"/>
      <c r="KR8" s="183"/>
      <c r="KS8" s="183"/>
      <c r="KT8" s="183"/>
      <c r="KU8" s="183"/>
      <c r="KV8" s="183"/>
      <c r="KW8" s="183"/>
      <c r="KX8" s="183"/>
      <c r="KY8" s="184"/>
      <c r="KZ8" s="205"/>
      <c r="LA8" s="185"/>
      <c r="LB8" s="206"/>
      <c r="LC8" s="182"/>
      <c r="LD8" s="204"/>
      <c r="LE8" s="183"/>
      <c r="LF8" s="183"/>
      <c r="LG8" s="183"/>
      <c r="LH8" s="183"/>
      <c r="LI8" s="183"/>
      <c r="LJ8" s="183"/>
      <c r="LK8" s="183"/>
      <c r="LL8" s="183"/>
      <c r="LM8" s="183"/>
      <c r="LN8" s="183"/>
      <c r="LO8" s="183"/>
      <c r="LP8" s="183"/>
      <c r="LQ8" s="183"/>
      <c r="LR8" s="183"/>
      <c r="LS8" s="183"/>
      <c r="LT8" s="183"/>
      <c r="LU8" s="183"/>
      <c r="LV8" s="183"/>
      <c r="LW8" s="183"/>
      <c r="LX8" s="183"/>
      <c r="LY8" s="184"/>
      <c r="LZ8" s="205"/>
      <c r="MA8" s="185"/>
      <c r="MB8" s="206"/>
      <c r="MC8" s="182"/>
      <c r="MD8" s="204"/>
      <c r="ME8" s="183"/>
      <c r="MF8" s="183"/>
      <c r="MG8" s="183"/>
      <c r="MH8" s="183"/>
      <c r="MI8" s="183"/>
      <c r="MJ8" s="183"/>
      <c r="MK8" s="183"/>
      <c r="ML8" s="183"/>
      <c r="MM8" s="183"/>
      <c r="MN8" s="183"/>
      <c r="MO8" s="183"/>
      <c r="MP8" s="183"/>
      <c r="MQ8" s="183"/>
      <c r="MR8" s="183"/>
      <c r="MS8" s="183"/>
      <c r="MT8" s="183"/>
      <c r="MU8" s="183"/>
      <c r="MV8" s="183"/>
      <c r="MW8" s="183"/>
      <c r="MX8" s="183"/>
      <c r="MY8" s="184"/>
      <c r="MZ8" s="205"/>
      <c r="NA8" s="185"/>
      <c r="NB8" s="206"/>
      <c r="NC8" s="182"/>
      <c r="ND8" s="204"/>
      <c r="NE8" s="183"/>
      <c r="NF8" s="183"/>
      <c r="NG8" s="183"/>
      <c r="NH8" s="183"/>
      <c r="NI8" s="183"/>
      <c r="NJ8" s="183"/>
      <c r="NK8" s="183"/>
      <c r="NL8" s="183"/>
      <c r="NM8" s="183"/>
      <c r="NN8" s="183"/>
      <c r="NO8" s="183"/>
      <c r="NP8" s="183"/>
      <c r="NQ8" s="183"/>
      <c r="NR8" s="183"/>
      <c r="NS8" s="183"/>
      <c r="NT8" s="183"/>
      <c r="NU8" s="183"/>
      <c r="NV8" s="183"/>
      <c r="NW8" s="183"/>
      <c r="NX8" s="183"/>
      <c r="NY8" s="184"/>
      <c r="NZ8" s="205"/>
      <c r="OA8" s="185"/>
      <c r="OB8" s="206"/>
      <c r="OC8" s="182"/>
      <c r="OD8" s="204"/>
      <c r="OE8" s="183"/>
      <c r="OF8" s="183"/>
      <c r="OG8" s="183"/>
      <c r="OH8" s="183"/>
      <c r="OI8" s="183"/>
      <c r="OJ8" s="183"/>
      <c r="OK8" s="183"/>
      <c r="OL8" s="183"/>
      <c r="OM8" s="183"/>
      <c r="ON8" s="183"/>
      <c r="OO8" s="183"/>
      <c r="OP8" s="183"/>
      <c r="OQ8" s="183"/>
      <c r="OR8" s="183"/>
      <c r="OS8" s="183"/>
      <c r="OT8" s="183"/>
      <c r="OU8" s="183"/>
      <c r="OV8" s="183"/>
      <c r="OW8" s="183"/>
      <c r="OX8" s="183"/>
      <c r="OY8" s="184"/>
      <c r="OZ8" s="205"/>
      <c r="PA8" s="185"/>
      <c r="PB8" s="206"/>
      <c r="PC8" s="182"/>
      <c r="PD8" s="204"/>
      <c r="PE8" s="183"/>
      <c r="PF8" s="183"/>
      <c r="PG8" s="183"/>
      <c r="PH8" s="183"/>
      <c r="PI8" s="183"/>
      <c r="PJ8" s="183"/>
      <c r="PK8" s="183"/>
      <c r="PL8" s="183"/>
      <c r="PM8" s="183"/>
      <c r="PN8" s="183"/>
      <c r="PO8" s="183"/>
      <c r="PP8" s="183"/>
      <c r="PQ8" s="183"/>
      <c r="PR8" s="183"/>
      <c r="PS8" s="183"/>
      <c r="PT8" s="183"/>
      <c r="PU8" s="183"/>
      <c r="PV8" s="183"/>
      <c r="PW8" s="183"/>
      <c r="PX8" s="183"/>
      <c r="PY8" s="184"/>
      <c r="PZ8" s="205"/>
      <c r="QA8" s="185"/>
      <c r="QB8" s="206"/>
      <c r="QC8" s="182"/>
      <c r="QD8" s="204"/>
      <c r="QE8" s="183"/>
      <c r="QF8" s="183"/>
      <c r="QG8" s="183"/>
      <c r="QH8" s="183"/>
      <c r="QI8" s="183"/>
      <c r="QJ8" s="183"/>
      <c r="QK8" s="183"/>
      <c r="QL8" s="183"/>
      <c r="QM8" s="183"/>
      <c r="QN8" s="183"/>
      <c r="QO8" s="183"/>
      <c r="QP8" s="183"/>
      <c r="QQ8" s="183"/>
      <c r="QR8" s="183"/>
      <c r="QS8" s="183"/>
      <c r="QT8" s="183"/>
      <c r="QU8" s="183"/>
      <c r="QV8" s="183"/>
      <c r="QW8" s="183"/>
      <c r="QX8" s="183"/>
      <c r="QY8" s="184"/>
      <c r="QZ8" s="205"/>
      <c r="RA8" s="185"/>
      <c r="RB8" s="206"/>
      <c r="RC8" s="182"/>
      <c r="RD8" s="204"/>
      <c r="RE8" s="183"/>
      <c r="RF8" s="183"/>
      <c r="RG8" s="183"/>
      <c r="RH8" s="183"/>
      <c r="RI8" s="183"/>
      <c r="RJ8" s="183"/>
      <c r="RK8" s="183"/>
      <c r="RL8" s="183"/>
      <c r="RM8" s="183"/>
      <c r="RN8" s="183"/>
      <c r="RO8" s="183"/>
      <c r="RP8" s="183"/>
      <c r="RQ8" s="183"/>
      <c r="RR8" s="183"/>
      <c r="RS8" s="183"/>
      <c r="RT8" s="183"/>
      <c r="RU8" s="183"/>
      <c r="RV8" s="183"/>
      <c r="RW8" s="183"/>
      <c r="RX8" s="183"/>
      <c r="RY8" s="184"/>
      <c r="RZ8" s="205"/>
      <c r="SA8" s="185"/>
      <c r="SB8" s="206"/>
      <c r="SC8" s="182"/>
      <c r="SD8" s="204"/>
      <c r="SE8" s="183"/>
      <c r="SF8" s="183"/>
      <c r="SG8" s="183"/>
      <c r="SH8" s="183"/>
      <c r="SI8" s="183"/>
      <c r="SJ8" s="183"/>
      <c r="SK8" s="183"/>
      <c r="SL8" s="183"/>
      <c r="SM8" s="183"/>
      <c r="SN8" s="183"/>
      <c r="SO8" s="183"/>
      <c r="SP8" s="183"/>
      <c r="SQ8" s="183"/>
      <c r="SR8" s="183"/>
      <c r="SS8" s="183"/>
      <c r="ST8" s="183"/>
      <c r="SU8" s="183"/>
      <c r="SV8" s="183"/>
      <c r="SW8" s="183"/>
      <c r="SX8" s="183"/>
      <c r="SY8" s="184"/>
      <c r="SZ8" s="205"/>
      <c r="TA8" s="185"/>
      <c r="TB8" s="206"/>
      <c r="TC8" s="182"/>
      <c r="TD8" s="204"/>
      <c r="TE8" s="183"/>
      <c r="TF8" s="183"/>
      <c r="TG8" s="183"/>
      <c r="TH8" s="183"/>
      <c r="TI8" s="183"/>
      <c r="TJ8" s="183"/>
      <c r="TK8" s="183"/>
      <c r="TL8" s="183"/>
      <c r="TM8" s="183"/>
      <c r="TN8" s="183"/>
      <c r="TO8" s="183"/>
      <c r="TP8" s="183"/>
      <c r="TQ8" s="183"/>
      <c r="TR8" s="183"/>
      <c r="TS8" s="183"/>
      <c r="TT8" s="183"/>
      <c r="TU8" s="183"/>
      <c r="TV8" s="183"/>
      <c r="TW8" s="183"/>
      <c r="TX8" s="183"/>
      <c r="TY8" s="184"/>
      <c r="TZ8" s="205"/>
      <c r="UA8" s="185"/>
      <c r="UB8" s="206"/>
      <c r="UC8" s="182"/>
      <c r="UD8" s="204"/>
      <c r="UE8" s="183"/>
      <c r="UF8" s="183"/>
      <c r="UG8" s="183"/>
      <c r="UH8" s="183"/>
      <c r="UI8" s="183"/>
      <c r="UJ8" s="183"/>
      <c r="UK8" s="183"/>
      <c r="UL8" s="183"/>
      <c r="UM8" s="183"/>
      <c r="UN8" s="183"/>
      <c r="UO8" s="183"/>
      <c r="UP8" s="183"/>
      <c r="UQ8" s="183"/>
      <c r="UR8" s="183"/>
      <c r="US8" s="183"/>
      <c r="UT8" s="183"/>
      <c r="UU8" s="183"/>
      <c r="UV8" s="183"/>
      <c r="UW8" s="183"/>
      <c r="UX8" s="183"/>
      <c r="UY8" s="184"/>
      <c r="UZ8" s="205"/>
      <c r="VA8" s="185"/>
      <c r="VB8" s="206"/>
      <c r="VC8" s="182"/>
      <c r="VD8" s="204"/>
      <c r="VE8" s="183"/>
      <c r="VF8" s="183"/>
      <c r="VG8" s="183"/>
      <c r="VH8" s="183"/>
      <c r="VI8" s="183"/>
      <c r="VJ8" s="183"/>
      <c r="VK8" s="183"/>
      <c r="VL8" s="183"/>
      <c r="VM8" s="183"/>
      <c r="VN8" s="183"/>
      <c r="VO8" s="183"/>
      <c r="VP8" s="183"/>
      <c r="VQ8" s="183"/>
      <c r="VR8" s="183"/>
      <c r="VS8" s="183"/>
      <c r="VT8" s="183"/>
      <c r="VU8" s="183"/>
      <c r="VV8" s="183"/>
      <c r="VW8" s="183"/>
      <c r="VX8" s="183"/>
      <c r="VY8" s="184"/>
      <c r="VZ8" s="205"/>
      <c r="WA8" s="185"/>
      <c r="WB8" s="206"/>
      <c r="WC8" s="182"/>
      <c r="WD8" s="204"/>
      <c r="WE8" s="183"/>
      <c r="WF8" s="183"/>
      <c r="WG8" s="183"/>
      <c r="WH8" s="183"/>
      <c r="WI8" s="183"/>
      <c r="WJ8" s="183"/>
      <c r="WK8" s="183"/>
      <c r="WL8" s="183"/>
      <c r="WM8" s="183"/>
      <c r="WN8" s="183"/>
      <c r="WO8" s="183"/>
      <c r="WP8" s="183"/>
      <c r="WQ8" s="183"/>
      <c r="WR8" s="183"/>
      <c r="WS8" s="183"/>
      <c r="WT8" s="183"/>
      <c r="WU8" s="183"/>
      <c r="WV8" s="183"/>
      <c r="WW8" s="183"/>
      <c r="WX8" s="183"/>
      <c r="WY8" s="184"/>
      <c r="WZ8" s="205"/>
      <c r="XA8" s="185"/>
      <c r="XB8" s="206"/>
      <c r="XC8" s="182"/>
      <c r="XD8" s="204"/>
      <c r="XE8" s="183"/>
      <c r="XF8" s="183"/>
      <c r="XG8" s="183"/>
      <c r="XH8" s="183"/>
      <c r="XI8" s="183"/>
      <c r="XJ8" s="183"/>
      <c r="XK8" s="183"/>
      <c r="XL8" s="183"/>
      <c r="XM8" s="183"/>
      <c r="XN8" s="183"/>
      <c r="XO8" s="183"/>
      <c r="XP8" s="183"/>
      <c r="XQ8" s="183"/>
      <c r="XR8" s="183"/>
      <c r="XS8" s="183"/>
      <c r="XT8" s="183"/>
      <c r="XU8" s="183"/>
      <c r="XV8" s="183"/>
      <c r="XW8" s="183"/>
      <c r="XX8" s="183"/>
      <c r="XY8" s="184"/>
      <c r="XZ8" s="205"/>
      <c r="YA8" s="185"/>
      <c r="YB8" s="206"/>
      <c r="YC8" s="182"/>
      <c r="YD8" s="204"/>
      <c r="YE8" s="183"/>
      <c r="YF8" s="183"/>
      <c r="YG8" s="183"/>
      <c r="YH8" s="183"/>
      <c r="YI8" s="183"/>
      <c r="YJ8" s="183"/>
      <c r="YK8" s="183"/>
      <c r="YL8" s="183"/>
      <c r="YM8" s="183"/>
      <c r="YN8" s="183"/>
      <c r="YO8" s="183"/>
      <c r="YP8" s="183"/>
      <c r="YQ8" s="183"/>
      <c r="YR8" s="183"/>
      <c r="YS8" s="183"/>
      <c r="YT8" s="183"/>
      <c r="YU8" s="183"/>
      <c r="YV8" s="183"/>
      <c r="YW8" s="183"/>
      <c r="YX8" s="183"/>
      <c r="YY8" s="184"/>
      <c r="YZ8" s="205"/>
      <c r="ZA8" s="185"/>
      <c r="ZB8" s="206"/>
      <c r="ZC8" s="182"/>
      <c r="ZD8" s="204"/>
      <c r="ZE8" s="183"/>
      <c r="ZF8" s="183"/>
      <c r="ZG8" s="183"/>
      <c r="ZH8" s="183"/>
      <c r="ZI8" s="183"/>
      <c r="ZJ8" s="183"/>
      <c r="ZK8" s="183"/>
      <c r="ZL8" s="183"/>
      <c r="ZM8" s="183"/>
      <c r="ZN8" s="183"/>
      <c r="ZO8" s="183"/>
      <c r="ZP8" s="183"/>
      <c r="ZQ8" s="183"/>
      <c r="ZR8" s="183"/>
      <c r="ZS8" s="183"/>
      <c r="ZT8" s="183"/>
      <c r="ZU8" s="183"/>
      <c r="ZV8" s="183"/>
      <c r="ZW8" s="183"/>
      <c r="ZX8" s="183"/>
      <c r="ZY8" s="184"/>
      <c r="ZZ8" s="205"/>
      <c r="AAA8" s="185"/>
      <c r="AAB8" s="206"/>
      <c r="AAC8" s="182"/>
      <c r="AAD8" s="204"/>
      <c r="AAE8" s="183"/>
      <c r="AAF8" s="183"/>
      <c r="AAG8" s="183"/>
      <c r="AAH8" s="183"/>
      <c r="AAI8" s="183"/>
      <c r="AAJ8" s="183"/>
      <c r="AAK8" s="183"/>
      <c r="AAL8" s="183"/>
      <c r="AAM8" s="183"/>
      <c r="AAN8" s="183"/>
      <c r="AAO8" s="183"/>
      <c r="AAP8" s="183"/>
      <c r="AAQ8" s="183"/>
      <c r="AAR8" s="183"/>
      <c r="AAS8" s="183"/>
      <c r="AAT8" s="183"/>
      <c r="AAU8" s="183"/>
      <c r="AAV8" s="183"/>
      <c r="AAW8" s="183"/>
      <c r="AAX8" s="183"/>
      <c r="AAY8" s="184"/>
      <c r="AAZ8" s="205"/>
      <c r="ABA8" s="185"/>
      <c r="ABB8" s="206"/>
      <c r="ABC8" s="182"/>
      <c r="ABD8" s="204"/>
      <c r="ABE8" s="183"/>
      <c r="ABF8" s="183"/>
      <c r="ABG8" s="183"/>
      <c r="ABH8" s="183"/>
      <c r="ABI8" s="183"/>
      <c r="ABJ8" s="183"/>
      <c r="ABK8" s="183"/>
      <c r="ABL8" s="183"/>
      <c r="ABM8" s="183"/>
      <c r="ABN8" s="183"/>
      <c r="ABO8" s="183"/>
      <c r="ABP8" s="183"/>
      <c r="ABQ8" s="183"/>
      <c r="ABR8" s="183"/>
      <c r="ABS8" s="183"/>
      <c r="ABT8" s="183"/>
      <c r="ABU8" s="183"/>
      <c r="ABV8" s="183"/>
      <c r="ABW8" s="183"/>
      <c r="ABX8" s="183"/>
      <c r="ABY8" s="184"/>
      <c r="ABZ8" s="205"/>
      <c r="ACA8" s="185"/>
      <c r="ACB8" s="206"/>
      <c r="ACC8" s="182"/>
      <c r="ACD8" s="204"/>
      <c r="ACE8" s="183"/>
      <c r="ACF8" s="183"/>
      <c r="ACG8" s="183"/>
      <c r="ACH8" s="183"/>
      <c r="ACI8" s="183"/>
      <c r="ACJ8" s="183"/>
      <c r="ACK8" s="183"/>
      <c r="ACL8" s="183"/>
      <c r="ACM8" s="183"/>
      <c r="ACN8" s="183"/>
      <c r="ACO8" s="183"/>
      <c r="ACP8" s="183"/>
      <c r="ACQ8" s="183"/>
      <c r="ACR8" s="183"/>
      <c r="ACS8" s="183"/>
      <c r="ACT8" s="183"/>
      <c r="ACU8" s="183"/>
      <c r="ACV8" s="183"/>
      <c r="ACW8" s="183"/>
      <c r="ACX8" s="183"/>
      <c r="ACY8" s="184"/>
      <c r="ACZ8" s="205"/>
      <c r="ADA8" s="185"/>
      <c r="ADB8" s="206"/>
    </row>
    <row r="9" spans="1:782" ht="16.2" customHeight="1">
      <c r="A9" s="197">
        <v>4</v>
      </c>
      <c r="B9" s="177">
        <v>43438</v>
      </c>
      <c r="C9" s="182"/>
      <c r="D9" s="204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4"/>
      <c r="Z9" s="205"/>
      <c r="AA9" s="185"/>
      <c r="AB9" s="206"/>
      <c r="AC9" s="182"/>
      <c r="AD9" s="204"/>
      <c r="AE9" s="183"/>
      <c r="AF9" s="183"/>
      <c r="AG9" s="183"/>
      <c r="AH9" s="183"/>
      <c r="AI9" s="183"/>
      <c r="AJ9" s="183"/>
      <c r="AK9" s="183"/>
      <c r="AL9" s="183"/>
      <c r="AM9" s="183"/>
      <c r="AN9" s="183"/>
      <c r="AO9" s="183"/>
      <c r="AP9" s="183"/>
      <c r="AQ9" s="183"/>
      <c r="AR9" s="183"/>
      <c r="AS9" s="183"/>
      <c r="AT9" s="183"/>
      <c r="AU9" s="183"/>
      <c r="AV9" s="183"/>
      <c r="AW9" s="183"/>
      <c r="AX9" s="183"/>
      <c r="AY9" s="184"/>
      <c r="AZ9" s="205"/>
      <c r="BA9" s="185"/>
      <c r="BB9" s="206"/>
      <c r="BC9" s="182"/>
      <c r="BD9" s="204"/>
      <c r="BE9" s="183"/>
      <c r="BF9" s="183"/>
      <c r="BG9" s="183"/>
      <c r="BH9" s="183"/>
      <c r="BI9" s="183"/>
      <c r="BJ9" s="183"/>
      <c r="BK9" s="183"/>
      <c r="BL9" s="183"/>
      <c r="BM9" s="183"/>
      <c r="BN9" s="183"/>
      <c r="BO9" s="183"/>
      <c r="BP9" s="183"/>
      <c r="BQ9" s="183"/>
      <c r="BR9" s="183"/>
      <c r="BS9" s="183"/>
      <c r="BT9" s="183"/>
      <c r="BU9" s="183"/>
      <c r="BV9" s="183"/>
      <c r="BW9" s="183"/>
      <c r="BX9" s="183"/>
      <c r="BY9" s="184"/>
      <c r="BZ9" s="205"/>
      <c r="CA9" s="185"/>
      <c r="CB9" s="206"/>
      <c r="CC9" s="182"/>
      <c r="CD9" s="204"/>
      <c r="CE9" s="183"/>
      <c r="CF9" s="183"/>
      <c r="CG9" s="183"/>
      <c r="CH9" s="183"/>
      <c r="CI9" s="183"/>
      <c r="CJ9" s="183"/>
      <c r="CK9" s="183"/>
      <c r="CL9" s="183"/>
      <c r="CM9" s="183"/>
      <c r="CN9" s="183"/>
      <c r="CO9" s="183"/>
      <c r="CP9" s="183"/>
      <c r="CQ9" s="183"/>
      <c r="CR9" s="183"/>
      <c r="CS9" s="183"/>
      <c r="CT9" s="183"/>
      <c r="CU9" s="183"/>
      <c r="CV9" s="183"/>
      <c r="CW9" s="183"/>
      <c r="CX9" s="183"/>
      <c r="CY9" s="184"/>
      <c r="CZ9" s="205"/>
      <c r="DA9" s="185"/>
      <c r="DB9" s="206"/>
      <c r="DC9" s="182"/>
      <c r="DD9" s="204"/>
      <c r="DE9" s="183"/>
      <c r="DF9" s="183"/>
      <c r="DG9" s="183"/>
      <c r="DH9" s="183"/>
      <c r="DI9" s="183"/>
      <c r="DJ9" s="183"/>
      <c r="DK9" s="183"/>
      <c r="DL9" s="183"/>
      <c r="DM9" s="183"/>
      <c r="DN9" s="183"/>
      <c r="DO9" s="183"/>
      <c r="DP9" s="183"/>
      <c r="DQ9" s="183"/>
      <c r="DR9" s="183"/>
      <c r="DS9" s="183"/>
      <c r="DT9" s="183"/>
      <c r="DU9" s="183"/>
      <c r="DV9" s="183"/>
      <c r="DW9" s="183"/>
      <c r="DX9" s="183"/>
      <c r="DY9" s="184"/>
      <c r="DZ9" s="205"/>
      <c r="EA9" s="185"/>
      <c r="EB9" s="206"/>
      <c r="EC9" s="182"/>
      <c r="ED9" s="204"/>
      <c r="EE9" s="183"/>
      <c r="EF9" s="183"/>
      <c r="EG9" s="183"/>
      <c r="EH9" s="183"/>
      <c r="EI9" s="183"/>
      <c r="EJ9" s="183"/>
      <c r="EK9" s="183"/>
      <c r="EL9" s="183"/>
      <c r="EM9" s="183"/>
      <c r="EN9" s="183"/>
      <c r="EO9" s="183"/>
      <c r="EP9" s="183"/>
      <c r="EQ9" s="183"/>
      <c r="ER9" s="183"/>
      <c r="ES9" s="183"/>
      <c r="ET9" s="183"/>
      <c r="EU9" s="183"/>
      <c r="EV9" s="183"/>
      <c r="EW9" s="183"/>
      <c r="EX9" s="183"/>
      <c r="EY9" s="184"/>
      <c r="EZ9" s="205"/>
      <c r="FA9" s="185"/>
      <c r="FB9" s="206"/>
      <c r="FC9" s="182"/>
      <c r="FD9" s="204"/>
      <c r="FE9" s="183"/>
      <c r="FF9" s="183"/>
      <c r="FG9" s="183"/>
      <c r="FH9" s="183"/>
      <c r="FI9" s="183"/>
      <c r="FJ9" s="183"/>
      <c r="FK9" s="183"/>
      <c r="FL9" s="183"/>
      <c r="FM9" s="183"/>
      <c r="FN9" s="183"/>
      <c r="FO9" s="183"/>
      <c r="FP9" s="183"/>
      <c r="FQ9" s="183"/>
      <c r="FR9" s="183"/>
      <c r="FS9" s="183"/>
      <c r="FT9" s="183"/>
      <c r="FU9" s="183"/>
      <c r="FV9" s="183"/>
      <c r="FW9" s="183"/>
      <c r="FX9" s="183"/>
      <c r="FY9" s="184"/>
      <c r="FZ9" s="205"/>
      <c r="GA9" s="185"/>
      <c r="GB9" s="206"/>
      <c r="GC9" s="182"/>
      <c r="GD9" s="204"/>
      <c r="GE9" s="183"/>
      <c r="GF9" s="183"/>
      <c r="GG9" s="183"/>
      <c r="GH9" s="183"/>
      <c r="GI9" s="183"/>
      <c r="GJ9" s="183"/>
      <c r="GK9" s="183"/>
      <c r="GL9" s="183"/>
      <c r="GM9" s="183"/>
      <c r="GN9" s="183"/>
      <c r="GO9" s="183"/>
      <c r="GP9" s="183"/>
      <c r="GQ9" s="183"/>
      <c r="GR9" s="183"/>
      <c r="GS9" s="183"/>
      <c r="GT9" s="183"/>
      <c r="GU9" s="183"/>
      <c r="GV9" s="183"/>
      <c r="GW9" s="183"/>
      <c r="GX9" s="183"/>
      <c r="GY9" s="184"/>
      <c r="GZ9" s="205"/>
      <c r="HA9" s="185"/>
      <c r="HB9" s="206"/>
      <c r="HC9" s="182"/>
      <c r="HD9" s="204"/>
      <c r="HE9" s="183"/>
      <c r="HF9" s="183"/>
      <c r="HG9" s="183"/>
      <c r="HH9" s="183"/>
      <c r="HI9" s="183"/>
      <c r="HJ9" s="183"/>
      <c r="HK9" s="183"/>
      <c r="HL9" s="183"/>
      <c r="HM9" s="183"/>
      <c r="HN9" s="183"/>
      <c r="HO9" s="183"/>
      <c r="HP9" s="183"/>
      <c r="HQ9" s="183"/>
      <c r="HR9" s="183"/>
      <c r="HS9" s="183"/>
      <c r="HT9" s="183"/>
      <c r="HU9" s="183"/>
      <c r="HV9" s="183"/>
      <c r="HW9" s="183"/>
      <c r="HX9" s="183"/>
      <c r="HY9" s="184"/>
      <c r="HZ9" s="205"/>
      <c r="IA9" s="185"/>
      <c r="IB9" s="206"/>
      <c r="IC9" s="182"/>
      <c r="ID9" s="204"/>
      <c r="IE9" s="183"/>
      <c r="IF9" s="183"/>
      <c r="IG9" s="183"/>
      <c r="IH9" s="183"/>
      <c r="II9" s="183"/>
      <c r="IJ9" s="183"/>
      <c r="IK9" s="183"/>
      <c r="IL9" s="183"/>
      <c r="IM9" s="183"/>
      <c r="IN9" s="183"/>
      <c r="IO9" s="183"/>
      <c r="IP9" s="183"/>
      <c r="IQ9" s="183"/>
      <c r="IR9" s="183"/>
      <c r="IS9" s="183"/>
      <c r="IT9" s="183"/>
      <c r="IU9" s="183"/>
      <c r="IV9" s="183"/>
      <c r="IW9" s="183"/>
      <c r="IX9" s="183"/>
      <c r="IY9" s="184"/>
      <c r="IZ9" s="205"/>
      <c r="JA9" s="185"/>
      <c r="JB9" s="206"/>
      <c r="JC9" s="182"/>
      <c r="JD9" s="204"/>
      <c r="JE9" s="183"/>
      <c r="JF9" s="183"/>
      <c r="JG9" s="183"/>
      <c r="JH9" s="183"/>
      <c r="JI9" s="183"/>
      <c r="JJ9" s="183"/>
      <c r="JK9" s="183"/>
      <c r="JL9" s="183"/>
      <c r="JM9" s="183"/>
      <c r="JN9" s="183"/>
      <c r="JO9" s="183"/>
      <c r="JP9" s="183"/>
      <c r="JQ9" s="183"/>
      <c r="JR9" s="183"/>
      <c r="JS9" s="183"/>
      <c r="JT9" s="183"/>
      <c r="JU9" s="183"/>
      <c r="JV9" s="183"/>
      <c r="JW9" s="183"/>
      <c r="JX9" s="183"/>
      <c r="JY9" s="184"/>
      <c r="JZ9" s="205"/>
      <c r="KA9" s="185"/>
      <c r="KB9" s="206"/>
      <c r="KC9" s="182"/>
      <c r="KD9" s="204"/>
      <c r="KE9" s="183"/>
      <c r="KF9" s="183"/>
      <c r="KG9" s="183"/>
      <c r="KH9" s="183"/>
      <c r="KI9" s="183"/>
      <c r="KJ9" s="183"/>
      <c r="KK9" s="183"/>
      <c r="KL9" s="183"/>
      <c r="KM9" s="183"/>
      <c r="KN9" s="183"/>
      <c r="KO9" s="183"/>
      <c r="KP9" s="183"/>
      <c r="KQ9" s="183"/>
      <c r="KR9" s="183"/>
      <c r="KS9" s="183"/>
      <c r="KT9" s="183"/>
      <c r="KU9" s="183"/>
      <c r="KV9" s="183"/>
      <c r="KW9" s="183"/>
      <c r="KX9" s="183"/>
      <c r="KY9" s="184"/>
      <c r="KZ9" s="205"/>
      <c r="LA9" s="185"/>
      <c r="LB9" s="206"/>
      <c r="LC9" s="182"/>
      <c r="LD9" s="204"/>
      <c r="LE9" s="183"/>
      <c r="LF9" s="183"/>
      <c r="LG9" s="183"/>
      <c r="LH9" s="183"/>
      <c r="LI9" s="183"/>
      <c r="LJ9" s="183"/>
      <c r="LK9" s="183"/>
      <c r="LL9" s="183"/>
      <c r="LM9" s="183"/>
      <c r="LN9" s="183"/>
      <c r="LO9" s="183"/>
      <c r="LP9" s="183"/>
      <c r="LQ9" s="183"/>
      <c r="LR9" s="183"/>
      <c r="LS9" s="183"/>
      <c r="LT9" s="183"/>
      <c r="LU9" s="183"/>
      <c r="LV9" s="183"/>
      <c r="LW9" s="183"/>
      <c r="LX9" s="183"/>
      <c r="LY9" s="184"/>
      <c r="LZ9" s="205"/>
      <c r="MA9" s="185"/>
      <c r="MB9" s="206"/>
      <c r="MC9" s="182"/>
      <c r="MD9" s="204"/>
      <c r="ME9" s="183"/>
      <c r="MF9" s="183"/>
      <c r="MG9" s="183"/>
      <c r="MH9" s="183"/>
      <c r="MI9" s="183"/>
      <c r="MJ9" s="183"/>
      <c r="MK9" s="183"/>
      <c r="ML9" s="183"/>
      <c r="MM9" s="183"/>
      <c r="MN9" s="183"/>
      <c r="MO9" s="183"/>
      <c r="MP9" s="183"/>
      <c r="MQ9" s="183"/>
      <c r="MR9" s="183"/>
      <c r="MS9" s="183"/>
      <c r="MT9" s="183"/>
      <c r="MU9" s="183"/>
      <c r="MV9" s="183"/>
      <c r="MW9" s="183"/>
      <c r="MX9" s="183"/>
      <c r="MY9" s="184"/>
      <c r="MZ9" s="205"/>
      <c r="NA9" s="185"/>
      <c r="NB9" s="206"/>
      <c r="NC9" s="182"/>
      <c r="ND9" s="204"/>
      <c r="NE9" s="183"/>
      <c r="NF9" s="183"/>
      <c r="NG9" s="183"/>
      <c r="NH9" s="183"/>
      <c r="NI9" s="183"/>
      <c r="NJ9" s="183"/>
      <c r="NK9" s="183"/>
      <c r="NL9" s="183"/>
      <c r="NM9" s="183"/>
      <c r="NN9" s="183"/>
      <c r="NO9" s="183"/>
      <c r="NP9" s="183"/>
      <c r="NQ9" s="183"/>
      <c r="NR9" s="183"/>
      <c r="NS9" s="183"/>
      <c r="NT9" s="183"/>
      <c r="NU9" s="183"/>
      <c r="NV9" s="183"/>
      <c r="NW9" s="183"/>
      <c r="NX9" s="183"/>
      <c r="NY9" s="184"/>
      <c r="NZ9" s="205"/>
      <c r="OA9" s="185"/>
      <c r="OB9" s="206"/>
      <c r="OC9" s="182"/>
      <c r="OD9" s="204"/>
      <c r="OE9" s="183"/>
      <c r="OF9" s="183"/>
      <c r="OG9" s="183"/>
      <c r="OH9" s="183"/>
      <c r="OI9" s="183"/>
      <c r="OJ9" s="183"/>
      <c r="OK9" s="183"/>
      <c r="OL9" s="183"/>
      <c r="OM9" s="183"/>
      <c r="ON9" s="183"/>
      <c r="OO9" s="183"/>
      <c r="OP9" s="183"/>
      <c r="OQ9" s="183"/>
      <c r="OR9" s="183"/>
      <c r="OS9" s="183"/>
      <c r="OT9" s="183"/>
      <c r="OU9" s="183"/>
      <c r="OV9" s="183"/>
      <c r="OW9" s="183"/>
      <c r="OX9" s="183"/>
      <c r="OY9" s="184"/>
      <c r="OZ9" s="205"/>
      <c r="PA9" s="185"/>
      <c r="PB9" s="206"/>
      <c r="PC9" s="182"/>
      <c r="PD9" s="204"/>
      <c r="PE9" s="183"/>
      <c r="PF9" s="183"/>
      <c r="PG9" s="183"/>
      <c r="PH9" s="183"/>
      <c r="PI9" s="183"/>
      <c r="PJ9" s="183"/>
      <c r="PK9" s="183"/>
      <c r="PL9" s="183"/>
      <c r="PM9" s="183"/>
      <c r="PN9" s="183"/>
      <c r="PO9" s="183"/>
      <c r="PP9" s="183"/>
      <c r="PQ9" s="183"/>
      <c r="PR9" s="183"/>
      <c r="PS9" s="183"/>
      <c r="PT9" s="183"/>
      <c r="PU9" s="183"/>
      <c r="PV9" s="183"/>
      <c r="PW9" s="183"/>
      <c r="PX9" s="183"/>
      <c r="PY9" s="184"/>
      <c r="PZ9" s="205"/>
      <c r="QA9" s="185"/>
      <c r="QB9" s="206"/>
      <c r="QC9" s="182"/>
      <c r="QD9" s="204"/>
      <c r="QE9" s="183"/>
      <c r="QF9" s="183"/>
      <c r="QG9" s="183"/>
      <c r="QH9" s="183"/>
      <c r="QI9" s="183"/>
      <c r="QJ9" s="183"/>
      <c r="QK9" s="183"/>
      <c r="QL9" s="183"/>
      <c r="QM9" s="183"/>
      <c r="QN9" s="183"/>
      <c r="QO9" s="183"/>
      <c r="QP9" s="183"/>
      <c r="QQ9" s="183"/>
      <c r="QR9" s="183"/>
      <c r="QS9" s="183"/>
      <c r="QT9" s="183"/>
      <c r="QU9" s="183"/>
      <c r="QV9" s="183"/>
      <c r="QW9" s="183"/>
      <c r="QX9" s="183"/>
      <c r="QY9" s="184"/>
      <c r="QZ9" s="205"/>
      <c r="RA9" s="185"/>
      <c r="RB9" s="206"/>
      <c r="RC9" s="182"/>
      <c r="RD9" s="204"/>
      <c r="RE9" s="183"/>
      <c r="RF9" s="183"/>
      <c r="RG9" s="183"/>
      <c r="RH9" s="183"/>
      <c r="RI9" s="183"/>
      <c r="RJ9" s="183"/>
      <c r="RK9" s="183"/>
      <c r="RL9" s="183"/>
      <c r="RM9" s="183"/>
      <c r="RN9" s="183"/>
      <c r="RO9" s="183"/>
      <c r="RP9" s="183"/>
      <c r="RQ9" s="183"/>
      <c r="RR9" s="183"/>
      <c r="RS9" s="183"/>
      <c r="RT9" s="183"/>
      <c r="RU9" s="183"/>
      <c r="RV9" s="183"/>
      <c r="RW9" s="183"/>
      <c r="RX9" s="183"/>
      <c r="RY9" s="184"/>
      <c r="RZ9" s="205"/>
      <c r="SA9" s="185"/>
      <c r="SB9" s="206"/>
      <c r="SC9" s="182"/>
      <c r="SD9" s="204"/>
      <c r="SE9" s="183"/>
      <c r="SF9" s="183"/>
      <c r="SG9" s="183"/>
      <c r="SH9" s="183"/>
      <c r="SI9" s="183"/>
      <c r="SJ9" s="183"/>
      <c r="SK9" s="183"/>
      <c r="SL9" s="183"/>
      <c r="SM9" s="183"/>
      <c r="SN9" s="183"/>
      <c r="SO9" s="183"/>
      <c r="SP9" s="183"/>
      <c r="SQ9" s="183"/>
      <c r="SR9" s="183"/>
      <c r="SS9" s="183"/>
      <c r="ST9" s="183"/>
      <c r="SU9" s="183"/>
      <c r="SV9" s="183"/>
      <c r="SW9" s="183"/>
      <c r="SX9" s="183"/>
      <c r="SY9" s="184"/>
      <c r="SZ9" s="205"/>
      <c r="TA9" s="185"/>
      <c r="TB9" s="206"/>
      <c r="TC9" s="182"/>
      <c r="TD9" s="204"/>
      <c r="TE9" s="183"/>
      <c r="TF9" s="183"/>
      <c r="TG9" s="183"/>
      <c r="TH9" s="183"/>
      <c r="TI9" s="183"/>
      <c r="TJ9" s="183"/>
      <c r="TK9" s="183"/>
      <c r="TL9" s="183"/>
      <c r="TM9" s="183"/>
      <c r="TN9" s="183"/>
      <c r="TO9" s="183"/>
      <c r="TP9" s="183"/>
      <c r="TQ9" s="183"/>
      <c r="TR9" s="183"/>
      <c r="TS9" s="183"/>
      <c r="TT9" s="183"/>
      <c r="TU9" s="183"/>
      <c r="TV9" s="183"/>
      <c r="TW9" s="183"/>
      <c r="TX9" s="183"/>
      <c r="TY9" s="184"/>
      <c r="TZ9" s="205"/>
      <c r="UA9" s="185"/>
      <c r="UB9" s="206"/>
      <c r="UC9" s="182"/>
      <c r="UD9" s="204"/>
      <c r="UE9" s="183"/>
      <c r="UF9" s="183"/>
      <c r="UG9" s="183"/>
      <c r="UH9" s="183"/>
      <c r="UI9" s="183"/>
      <c r="UJ9" s="183"/>
      <c r="UK9" s="183"/>
      <c r="UL9" s="183"/>
      <c r="UM9" s="183"/>
      <c r="UN9" s="183"/>
      <c r="UO9" s="183"/>
      <c r="UP9" s="183"/>
      <c r="UQ9" s="183"/>
      <c r="UR9" s="183"/>
      <c r="US9" s="183"/>
      <c r="UT9" s="183"/>
      <c r="UU9" s="183"/>
      <c r="UV9" s="183"/>
      <c r="UW9" s="183"/>
      <c r="UX9" s="183"/>
      <c r="UY9" s="184"/>
      <c r="UZ9" s="205"/>
      <c r="VA9" s="185"/>
      <c r="VB9" s="206"/>
      <c r="VC9" s="182"/>
      <c r="VD9" s="204"/>
      <c r="VE9" s="183"/>
      <c r="VF9" s="183"/>
      <c r="VG9" s="183"/>
      <c r="VH9" s="183"/>
      <c r="VI9" s="183"/>
      <c r="VJ9" s="183"/>
      <c r="VK9" s="183"/>
      <c r="VL9" s="183"/>
      <c r="VM9" s="183"/>
      <c r="VN9" s="183"/>
      <c r="VO9" s="183"/>
      <c r="VP9" s="183"/>
      <c r="VQ9" s="183"/>
      <c r="VR9" s="183"/>
      <c r="VS9" s="183"/>
      <c r="VT9" s="183"/>
      <c r="VU9" s="183"/>
      <c r="VV9" s="183"/>
      <c r="VW9" s="183"/>
      <c r="VX9" s="183"/>
      <c r="VY9" s="184"/>
      <c r="VZ9" s="205"/>
      <c r="WA9" s="185"/>
      <c r="WB9" s="206"/>
      <c r="WC9" s="182"/>
      <c r="WD9" s="204"/>
      <c r="WE9" s="183"/>
      <c r="WF9" s="183"/>
      <c r="WG9" s="183"/>
      <c r="WH9" s="183"/>
      <c r="WI9" s="183"/>
      <c r="WJ9" s="183"/>
      <c r="WK9" s="183"/>
      <c r="WL9" s="183"/>
      <c r="WM9" s="183"/>
      <c r="WN9" s="183"/>
      <c r="WO9" s="183"/>
      <c r="WP9" s="183"/>
      <c r="WQ9" s="183"/>
      <c r="WR9" s="183"/>
      <c r="WS9" s="183"/>
      <c r="WT9" s="183"/>
      <c r="WU9" s="183"/>
      <c r="WV9" s="183"/>
      <c r="WW9" s="183"/>
      <c r="WX9" s="183"/>
      <c r="WY9" s="184"/>
      <c r="WZ9" s="205"/>
      <c r="XA9" s="185"/>
      <c r="XB9" s="206"/>
      <c r="XC9" s="182"/>
      <c r="XD9" s="204"/>
      <c r="XE9" s="183"/>
      <c r="XF9" s="183"/>
      <c r="XG9" s="183"/>
      <c r="XH9" s="183"/>
      <c r="XI9" s="183"/>
      <c r="XJ9" s="183"/>
      <c r="XK9" s="183"/>
      <c r="XL9" s="183"/>
      <c r="XM9" s="183"/>
      <c r="XN9" s="183"/>
      <c r="XO9" s="183"/>
      <c r="XP9" s="183"/>
      <c r="XQ9" s="183"/>
      <c r="XR9" s="183"/>
      <c r="XS9" s="183"/>
      <c r="XT9" s="183"/>
      <c r="XU9" s="183"/>
      <c r="XV9" s="183"/>
      <c r="XW9" s="183"/>
      <c r="XX9" s="183"/>
      <c r="XY9" s="184"/>
      <c r="XZ9" s="205"/>
      <c r="YA9" s="185"/>
      <c r="YB9" s="206"/>
      <c r="YC9" s="182"/>
      <c r="YD9" s="204"/>
      <c r="YE9" s="183"/>
      <c r="YF9" s="183"/>
      <c r="YG9" s="183"/>
      <c r="YH9" s="183"/>
      <c r="YI9" s="183"/>
      <c r="YJ9" s="183"/>
      <c r="YK9" s="183"/>
      <c r="YL9" s="183"/>
      <c r="YM9" s="183"/>
      <c r="YN9" s="183"/>
      <c r="YO9" s="183"/>
      <c r="YP9" s="183"/>
      <c r="YQ9" s="183"/>
      <c r="YR9" s="183"/>
      <c r="YS9" s="183"/>
      <c r="YT9" s="183"/>
      <c r="YU9" s="183"/>
      <c r="YV9" s="183"/>
      <c r="YW9" s="183"/>
      <c r="YX9" s="183"/>
      <c r="YY9" s="184"/>
      <c r="YZ9" s="205"/>
      <c r="ZA9" s="185"/>
      <c r="ZB9" s="206"/>
      <c r="ZC9" s="182"/>
      <c r="ZD9" s="204"/>
      <c r="ZE9" s="183"/>
      <c r="ZF9" s="183"/>
      <c r="ZG9" s="183"/>
      <c r="ZH9" s="183"/>
      <c r="ZI9" s="183"/>
      <c r="ZJ9" s="183"/>
      <c r="ZK9" s="183"/>
      <c r="ZL9" s="183"/>
      <c r="ZM9" s="183"/>
      <c r="ZN9" s="183"/>
      <c r="ZO9" s="183"/>
      <c r="ZP9" s="183"/>
      <c r="ZQ9" s="183"/>
      <c r="ZR9" s="183"/>
      <c r="ZS9" s="183"/>
      <c r="ZT9" s="183"/>
      <c r="ZU9" s="183"/>
      <c r="ZV9" s="183"/>
      <c r="ZW9" s="183"/>
      <c r="ZX9" s="183"/>
      <c r="ZY9" s="184"/>
      <c r="ZZ9" s="205"/>
      <c r="AAA9" s="185"/>
      <c r="AAB9" s="206"/>
      <c r="AAC9" s="182"/>
      <c r="AAD9" s="204"/>
      <c r="AAE9" s="183"/>
      <c r="AAF9" s="183"/>
      <c r="AAG9" s="183"/>
      <c r="AAH9" s="183"/>
      <c r="AAI9" s="183"/>
      <c r="AAJ9" s="183"/>
      <c r="AAK9" s="183"/>
      <c r="AAL9" s="183"/>
      <c r="AAM9" s="183"/>
      <c r="AAN9" s="183"/>
      <c r="AAO9" s="183"/>
      <c r="AAP9" s="183"/>
      <c r="AAQ9" s="183"/>
      <c r="AAR9" s="183"/>
      <c r="AAS9" s="183"/>
      <c r="AAT9" s="183"/>
      <c r="AAU9" s="183"/>
      <c r="AAV9" s="183"/>
      <c r="AAW9" s="183"/>
      <c r="AAX9" s="183"/>
      <c r="AAY9" s="184"/>
      <c r="AAZ9" s="205"/>
      <c r="ABA9" s="185"/>
      <c r="ABB9" s="206"/>
      <c r="ABC9" s="182"/>
      <c r="ABD9" s="204"/>
      <c r="ABE9" s="183"/>
      <c r="ABF9" s="183"/>
      <c r="ABG9" s="183"/>
      <c r="ABH9" s="183"/>
      <c r="ABI9" s="183"/>
      <c r="ABJ9" s="183"/>
      <c r="ABK9" s="183"/>
      <c r="ABL9" s="183"/>
      <c r="ABM9" s="183"/>
      <c r="ABN9" s="183"/>
      <c r="ABO9" s="183"/>
      <c r="ABP9" s="183"/>
      <c r="ABQ9" s="183"/>
      <c r="ABR9" s="183"/>
      <c r="ABS9" s="183"/>
      <c r="ABT9" s="183"/>
      <c r="ABU9" s="183"/>
      <c r="ABV9" s="183"/>
      <c r="ABW9" s="183"/>
      <c r="ABX9" s="183"/>
      <c r="ABY9" s="184"/>
      <c r="ABZ9" s="205"/>
      <c r="ACA9" s="185"/>
      <c r="ACB9" s="206"/>
      <c r="ACC9" s="182"/>
      <c r="ACD9" s="204"/>
      <c r="ACE9" s="183"/>
      <c r="ACF9" s="183"/>
      <c r="ACG9" s="183"/>
      <c r="ACH9" s="183"/>
      <c r="ACI9" s="183"/>
      <c r="ACJ9" s="183"/>
      <c r="ACK9" s="183"/>
      <c r="ACL9" s="183"/>
      <c r="ACM9" s="183"/>
      <c r="ACN9" s="183"/>
      <c r="ACO9" s="183"/>
      <c r="ACP9" s="183"/>
      <c r="ACQ9" s="183"/>
      <c r="ACR9" s="183"/>
      <c r="ACS9" s="183"/>
      <c r="ACT9" s="183"/>
      <c r="ACU9" s="183"/>
      <c r="ACV9" s="183"/>
      <c r="ACW9" s="183"/>
      <c r="ACX9" s="183"/>
      <c r="ACY9" s="184"/>
      <c r="ACZ9" s="205"/>
      <c r="ADA9" s="185"/>
      <c r="ADB9" s="206"/>
    </row>
    <row r="10" spans="1:782" ht="16.2" customHeight="1">
      <c r="A10" s="197">
        <v>5</v>
      </c>
      <c r="B10" s="177">
        <v>43439</v>
      </c>
      <c r="C10" s="182"/>
      <c r="D10" s="204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4"/>
      <c r="Z10" s="205"/>
      <c r="AA10" s="185"/>
      <c r="AB10" s="206"/>
      <c r="AC10" s="182"/>
      <c r="AD10" s="204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4"/>
      <c r="AZ10" s="205"/>
      <c r="BA10" s="185"/>
      <c r="BB10" s="206"/>
      <c r="BC10" s="182"/>
      <c r="BD10" s="204"/>
      <c r="BE10" s="183"/>
      <c r="BF10" s="183"/>
      <c r="BG10" s="183"/>
      <c r="BH10" s="183"/>
      <c r="BI10" s="183"/>
      <c r="BJ10" s="183"/>
      <c r="BK10" s="183"/>
      <c r="BL10" s="183"/>
      <c r="BM10" s="183"/>
      <c r="BN10" s="183"/>
      <c r="BO10" s="183"/>
      <c r="BP10" s="183"/>
      <c r="BQ10" s="183"/>
      <c r="BR10" s="183"/>
      <c r="BS10" s="183"/>
      <c r="BT10" s="183"/>
      <c r="BU10" s="183"/>
      <c r="BV10" s="183"/>
      <c r="BW10" s="183"/>
      <c r="BX10" s="183"/>
      <c r="BY10" s="184"/>
      <c r="BZ10" s="205"/>
      <c r="CA10" s="185"/>
      <c r="CB10" s="206"/>
      <c r="CC10" s="182"/>
      <c r="CD10" s="204"/>
      <c r="CE10" s="183"/>
      <c r="CF10" s="183"/>
      <c r="CG10" s="183"/>
      <c r="CH10" s="183"/>
      <c r="CI10" s="183"/>
      <c r="CJ10" s="183"/>
      <c r="CK10" s="183"/>
      <c r="CL10" s="183"/>
      <c r="CM10" s="183"/>
      <c r="CN10" s="183"/>
      <c r="CO10" s="183"/>
      <c r="CP10" s="183"/>
      <c r="CQ10" s="183"/>
      <c r="CR10" s="183"/>
      <c r="CS10" s="183"/>
      <c r="CT10" s="183"/>
      <c r="CU10" s="183"/>
      <c r="CV10" s="183"/>
      <c r="CW10" s="183"/>
      <c r="CX10" s="183"/>
      <c r="CY10" s="184"/>
      <c r="CZ10" s="205"/>
      <c r="DA10" s="185"/>
      <c r="DB10" s="206"/>
      <c r="DC10" s="182"/>
      <c r="DD10" s="204"/>
      <c r="DE10" s="183"/>
      <c r="DF10" s="183"/>
      <c r="DG10" s="183"/>
      <c r="DH10" s="183"/>
      <c r="DI10" s="183"/>
      <c r="DJ10" s="183"/>
      <c r="DK10" s="183"/>
      <c r="DL10" s="183"/>
      <c r="DM10" s="183"/>
      <c r="DN10" s="183"/>
      <c r="DO10" s="183"/>
      <c r="DP10" s="183"/>
      <c r="DQ10" s="183"/>
      <c r="DR10" s="183"/>
      <c r="DS10" s="183"/>
      <c r="DT10" s="183"/>
      <c r="DU10" s="183"/>
      <c r="DV10" s="183"/>
      <c r="DW10" s="183"/>
      <c r="DX10" s="183"/>
      <c r="DY10" s="184"/>
      <c r="DZ10" s="205"/>
      <c r="EA10" s="185"/>
      <c r="EB10" s="206"/>
      <c r="EC10" s="182"/>
      <c r="ED10" s="204"/>
      <c r="EE10" s="183"/>
      <c r="EF10" s="183"/>
      <c r="EG10" s="183"/>
      <c r="EH10" s="183"/>
      <c r="EI10" s="183"/>
      <c r="EJ10" s="183"/>
      <c r="EK10" s="183"/>
      <c r="EL10" s="183"/>
      <c r="EM10" s="183"/>
      <c r="EN10" s="183"/>
      <c r="EO10" s="183"/>
      <c r="EP10" s="183"/>
      <c r="EQ10" s="183"/>
      <c r="ER10" s="183"/>
      <c r="ES10" s="183"/>
      <c r="ET10" s="183"/>
      <c r="EU10" s="183"/>
      <c r="EV10" s="183"/>
      <c r="EW10" s="183"/>
      <c r="EX10" s="183"/>
      <c r="EY10" s="184"/>
      <c r="EZ10" s="205"/>
      <c r="FA10" s="185"/>
      <c r="FB10" s="206"/>
      <c r="FC10" s="182"/>
      <c r="FD10" s="204"/>
      <c r="FE10" s="183"/>
      <c r="FF10" s="183"/>
      <c r="FG10" s="183"/>
      <c r="FH10" s="183"/>
      <c r="FI10" s="183"/>
      <c r="FJ10" s="183"/>
      <c r="FK10" s="183"/>
      <c r="FL10" s="183"/>
      <c r="FM10" s="183"/>
      <c r="FN10" s="183"/>
      <c r="FO10" s="183"/>
      <c r="FP10" s="183"/>
      <c r="FQ10" s="183"/>
      <c r="FR10" s="183"/>
      <c r="FS10" s="183"/>
      <c r="FT10" s="183"/>
      <c r="FU10" s="183"/>
      <c r="FV10" s="183"/>
      <c r="FW10" s="183"/>
      <c r="FX10" s="183"/>
      <c r="FY10" s="184"/>
      <c r="FZ10" s="205"/>
      <c r="GA10" s="185"/>
      <c r="GB10" s="206"/>
      <c r="GC10" s="182"/>
      <c r="GD10" s="204"/>
      <c r="GE10" s="183"/>
      <c r="GF10" s="183"/>
      <c r="GG10" s="183"/>
      <c r="GH10" s="183"/>
      <c r="GI10" s="183"/>
      <c r="GJ10" s="183"/>
      <c r="GK10" s="183"/>
      <c r="GL10" s="183"/>
      <c r="GM10" s="183"/>
      <c r="GN10" s="183"/>
      <c r="GO10" s="183"/>
      <c r="GP10" s="183"/>
      <c r="GQ10" s="183"/>
      <c r="GR10" s="183"/>
      <c r="GS10" s="183"/>
      <c r="GT10" s="183"/>
      <c r="GU10" s="183"/>
      <c r="GV10" s="183"/>
      <c r="GW10" s="183"/>
      <c r="GX10" s="183"/>
      <c r="GY10" s="184"/>
      <c r="GZ10" s="205"/>
      <c r="HA10" s="185"/>
      <c r="HB10" s="206"/>
      <c r="HC10" s="182"/>
      <c r="HD10" s="204"/>
      <c r="HE10" s="183"/>
      <c r="HF10" s="183"/>
      <c r="HG10" s="183"/>
      <c r="HH10" s="183"/>
      <c r="HI10" s="183"/>
      <c r="HJ10" s="183"/>
      <c r="HK10" s="183"/>
      <c r="HL10" s="183"/>
      <c r="HM10" s="183"/>
      <c r="HN10" s="183"/>
      <c r="HO10" s="183"/>
      <c r="HP10" s="183"/>
      <c r="HQ10" s="183"/>
      <c r="HR10" s="183"/>
      <c r="HS10" s="183"/>
      <c r="HT10" s="183"/>
      <c r="HU10" s="183"/>
      <c r="HV10" s="183"/>
      <c r="HW10" s="183"/>
      <c r="HX10" s="183"/>
      <c r="HY10" s="184"/>
      <c r="HZ10" s="205"/>
      <c r="IA10" s="185"/>
      <c r="IB10" s="206"/>
      <c r="IC10" s="182"/>
      <c r="ID10" s="204"/>
      <c r="IE10" s="183"/>
      <c r="IF10" s="183"/>
      <c r="IG10" s="183"/>
      <c r="IH10" s="183"/>
      <c r="II10" s="183"/>
      <c r="IJ10" s="183"/>
      <c r="IK10" s="183"/>
      <c r="IL10" s="183"/>
      <c r="IM10" s="183"/>
      <c r="IN10" s="183"/>
      <c r="IO10" s="183"/>
      <c r="IP10" s="183"/>
      <c r="IQ10" s="183"/>
      <c r="IR10" s="183"/>
      <c r="IS10" s="183"/>
      <c r="IT10" s="183"/>
      <c r="IU10" s="183"/>
      <c r="IV10" s="183"/>
      <c r="IW10" s="183"/>
      <c r="IX10" s="183"/>
      <c r="IY10" s="184"/>
      <c r="IZ10" s="205"/>
      <c r="JA10" s="185"/>
      <c r="JB10" s="206"/>
      <c r="JC10" s="182"/>
      <c r="JD10" s="204"/>
      <c r="JE10" s="183"/>
      <c r="JF10" s="183"/>
      <c r="JG10" s="183"/>
      <c r="JH10" s="183"/>
      <c r="JI10" s="183"/>
      <c r="JJ10" s="183"/>
      <c r="JK10" s="183"/>
      <c r="JL10" s="183"/>
      <c r="JM10" s="183"/>
      <c r="JN10" s="183"/>
      <c r="JO10" s="183"/>
      <c r="JP10" s="183"/>
      <c r="JQ10" s="183"/>
      <c r="JR10" s="183"/>
      <c r="JS10" s="183"/>
      <c r="JT10" s="183"/>
      <c r="JU10" s="183"/>
      <c r="JV10" s="183"/>
      <c r="JW10" s="183"/>
      <c r="JX10" s="183"/>
      <c r="JY10" s="184"/>
      <c r="JZ10" s="205"/>
      <c r="KA10" s="185"/>
      <c r="KB10" s="206"/>
      <c r="KC10" s="182"/>
      <c r="KD10" s="204"/>
      <c r="KE10" s="183"/>
      <c r="KF10" s="183"/>
      <c r="KG10" s="183"/>
      <c r="KH10" s="183"/>
      <c r="KI10" s="183"/>
      <c r="KJ10" s="183"/>
      <c r="KK10" s="183"/>
      <c r="KL10" s="183"/>
      <c r="KM10" s="183"/>
      <c r="KN10" s="183"/>
      <c r="KO10" s="183"/>
      <c r="KP10" s="183"/>
      <c r="KQ10" s="183"/>
      <c r="KR10" s="183"/>
      <c r="KS10" s="183"/>
      <c r="KT10" s="183"/>
      <c r="KU10" s="183"/>
      <c r="KV10" s="183"/>
      <c r="KW10" s="183"/>
      <c r="KX10" s="183"/>
      <c r="KY10" s="184"/>
      <c r="KZ10" s="205"/>
      <c r="LA10" s="185"/>
      <c r="LB10" s="206"/>
      <c r="LC10" s="182"/>
      <c r="LD10" s="204"/>
      <c r="LE10" s="183"/>
      <c r="LF10" s="183"/>
      <c r="LG10" s="183"/>
      <c r="LH10" s="183"/>
      <c r="LI10" s="183"/>
      <c r="LJ10" s="183"/>
      <c r="LK10" s="183"/>
      <c r="LL10" s="183"/>
      <c r="LM10" s="183"/>
      <c r="LN10" s="183"/>
      <c r="LO10" s="183"/>
      <c r="LP10" s="183"/>
      <c r="LQ10" s="183"/>
      <c r="LR10" s="183"/>
      <c r="LS10" s="183"/>
      <c r="LT10" s="183"/>
      <c r="LU10" s="183"/>
      <c r="LV10" s="183"/>
      <c r="LW10" s="183"/>
      <c r="LX10" s="183"/>
      <c r="LY10" s="184"/>
      <c r="LZ10" s="205"/>
      <c r="MA10" s="185"/>
      <c r="MB10" s="206"/>
      <c r="MC10" s="182"/>
      <c r="MD10" s="204"/>
      <c r="ME10" s="183"/>
      <c r="MF10" s="183"/>
      <c r="MG10" s="183"/>
      <c r="MH10" s="183"/>
      <c r="MI10" s="183"/>
      <c r="MJ10" s="183"/>
      <c r="MK10" s="183"/>
      <c r="ML10" s="183"/>
      <c r="MM10" s="183"/>
      <c r="MN10" s="183"/>
      <c r="MO10" s="183"/>
      <c r="MP10" s="183"/>
      <c r="MQ10" s="183"/>
      <c r="MR10" s="183"/>
      <c r="MS10" s="183"/>
      <c r="MT10" s="183"/>
      <c r="MU10" s="183"/>
      <c r="MV10" s="183"/>
      <c r="MW10" s="183"/>
      <c r="MX10" s="183"/>
      <c r="MY10" s="184"/>
      <c r="MZ10" s="205"/>
      <c r="NA10" s="185"/>
      <c r="NB10" s="206"/>
      <c r="NC10" s="182"/>
      <c r="ND10" s="204"/>
      <c r="NE10" s="183"/>
      <c r="NF10" s="183"/>
      <c r="NG10" s="183"/>
      <c r="NH10" s="183"/>
      <c r="NI10" s="183"/>
      <c r="NJ10" s="183"/>
      <c r="NK10" s="183"/>
      <c r="NL10" s="183"/>
      <c r="NM10" s="183"/>
      <c r="NN10" s="183"/>
      <c r="NO10" s="183"/>
      <c r="NP10" s="183"/>
      <c r="NQ10" s="183"/>
      <c r="NR10" s="183"/>
      <c r="NS10" s="183"/>
      <c r="NT10" s="183"/>
      <c r="NU10" s="183"/>
      <c r="NV10" s="183"/>
      <c r="NW10" s="183"/>
      <c r="NX10" s="183"/>
      <c r="NY10" s="184"/>
      <c r="NZ10" s="205"/>
      <c r="OA10" s="185"/>
      <c r="OB10" s="206"/>
      <c r="OC10" s="182"/>
      <c r="OD10" s="204"/>
      <c r="OE10" s="183"/>
      <c r="OF10" s="183"/>
      <c r="OG10" s="183"/>
      <c r="OH10" s="183"/>
      <c r="OI10" s="183"/>
      <c r="OJ10" s="183"/>
      <c r="OK10" s="183"/>
      <c r="OL10" s="183"/>
      <c r="OM10" s="183"/>
      <c r="ON10" s="183"/>
      <c r="OO10" s="183"/>
      <c r="OP10" s="183"/>
      <c r="OQ10" s="183"/>
      <c r="OR10" s="183"/>
      <c r="OS10" s="183"/>
      <c r="OT10" s="183"/>
      <c r="OU10" s="183"/>
      <c r="OV10" s="183"/>
      <c r="OW10" s="183"/>
      <c r="OX10" s="183"/>
      <c r="OY10" s="184"/>
      <c r="OZ10" s="205"/>
      <c r="PA10" s="185"/>
      <c r="PB10" s="206"/>
      <c r="PC10" s="182"/>
      <c r="PD10" s="204"/>
      <c r="PE10" s="183"/>
      <c r="PF10" s="183"/>
      <c r="PG10" s="183"/>
      <c r="PH10" s="183"/>
      <c r="PI10" s="183"/>
      <c r="PJ10" s="183"/>
      <c r="PK10" s="183"/>
      <c r="PL10" s="183"/>
      <c r="PM10" s="183"/>
      <c r="PN10" s="183"/>
      <c r="PO10" s="183"/>
      <c r="PP10" s="183"/>
      <c r="PQ10" s="183"/>
      <c r="PR10" s="183"/>
      <c r="PS10" s="183"/>
      <c r="PT10" s="183"/>
      <c r="PU10" s="183"/>
      <c r="PV10" s="183"/>
      <c r="PW10" s="183"/>
      <c r="PX10" s="183"/>
      <c r="PY10" s="184"/>
      <c r="PZ10" s="205"/>
      <c r="QA10" s="185"/>
      <c r="QB10" s="206"/>
      <c r="QC10" s="182"/>
      <c r="QD10" s="204"/>
      <c r="QE10" s="183"/>
      <c r="QF10" s="183"/>
      <c r="QG10" s="183"/>
      <c r="QH10" s="183"/>
      <c r="QI10" s="183"/>
      <c r="QJ10" s="183"/>
      <c r="QK10" s="183"/>
      <c r="QL10" s="183"/>
      <c r="QM10" s="183"/>
      <c r="QN10" s="183"/>
      <c r="QO10" s="183"/>
      <c r="QP10" s="183"/>
      <c r="QQ10" s="183"/>
      <c r="QR10" s="183"/>
      <c r="QS10" s="183"/>
      <c r="QT10" s="183"/>
      <c r="QU10" s="183"/>
      <c r="QV10" s="183"/>
      <c r="QW10" s="183"/>
      <c r="QX10" s="183"/>
      <c r="QY10" s="184"/>
      <c r="QZ10" s="205"/>
      <c r="RA10" s="185"/>
      <c r="RB10" s="206"/>
      <c r="RC10" s="182"/>
      <c r="RD10" s="204"/>
      <c r="RE10" s="183"/>
      <c r="RF10" s="183"/>
      <c r="RG10" s="183"/>
      <c r="RH10" s="183"/>
      <c r="RI10" s="183"/>
      <c r="RJ10" s="183"/>
      <c r="RK10" s="183"/>
      <c r="RL10" s="183"/>
      <c r="RM10" s="183"/>
      <c r="RN10" s="183"/>
      <c r="RO10" s="183"/>
      <c r="RP10" s="183"/>
      <c r="RQ10" s="183"/>
      <c r="RR10" s="183"/>
      <c r="RS10" s="183"/>
      <c r="RT10" s="183"/>
      <c r="RU10" s="183"/>
      <c r="RV10" s="183"/>
      <c r="RW10" s="183"/>
      <c r="RX10" s="183"/>
      <c r="RY10" s="184"/>
      <c r="RZ10" s="205"/>
      <c r="SA10" s="185"/>
      <c r="SB10" s="206"/>
      <c r="SC10" s="182"/>
      <c r="SD10" s="204"/>
      <c r="SE10" s="183"/>
      <c r="SF10" s="183"/>
      <c r="SG10" s="183"/>
      <c r="SH10" s="183"/>
      <c r="SI10" s="183"/>
      <c r="SJ10" s="183"/>
      <c r="SK10" s="183"/>
      <c r="SL10" s="183"/>
      <c r="SM10" s="183"/>
      <c r="SN10" s="183"/>
      <c r="SO10" s="183"/>
      <c r="SP10" s="183"/>
      <c r="SQ10" s="183"/>
      <c r="SR10" s="183"/>
      <c r="SS10" s="183"/>
      <c r="ST10" s="183"/>
      <c r="SU10" s="183"/>
      <c r="SV10" s="183"/>
      <c r="SW10" s="183"/>
      <c r="SX10" s="183"/>
      <c r="SY10" s="184"/>
      <c r="SZ10" s="205"/>
      <c r="TA10" s="185"/>
      <c r="TB10" s="206"/>
      <c r="TC10" s="182"/>
      <c r="TD10" s="204"/>
      <c r="TE10" s="183"/>
      <c r="TF10" s="183"/>
      <c r="TG10" s="183"/>
      <c r="TH10" s="183"/>
      <c r="TI10" s="183"/>
      <c r="TJ10" s="183"/>
      <c r="TK10" s="183"/>
      <c r="TL10" s="183"/>
      <c r="TM10" s="183"/>
      <c r="TN10" s="183"/>
      <c r="TO10" s="183"/>
      <c r="TP10" s="183"/>
      <c r="TQ10" s="183"/>
      <c r="TR10" s="183"/>
      <c r="TS10" s="183"/>
      <c r="TT10" s="183"/>
      <c r="TU10" s="183"/>
      <c r="TV10" s="183"/>
      <c r="TW10" s="183"/>
      <c r="TX10" s="183"/>
      <c r="TY10" s="184"/>
      <c r="TZ10" s="205"/>
      <c r="UA10" s="185"/>
      <c r="UB10" s="206"/>
      <c r="UC10" s="182"/>
      <c r="UD10" s="204"/>
      <c r="UE10" s="183"/>
      <c r="UF10" s="183"/>
      <c r="UG10" s="183"/>
      <c r="UH10" s="183"/>
      <c r="UI10" s="183"/>
      <c r="UJ10" s="183"/>
      <c r="UK10" s="183"/>
      <c r="UL10" s="183"/>
      <c r="UM10" s="183"/>
      <c r="UN10" s="183"/>
      <c r="UO10" s="183"/>
      <c r="UP10" s="183"/>
      <c r="UQ10" s="183"/>
      <c r="UR10" s="183"/>
      <c r="US10" s="183"/>
      <c r="UT10" s="183"/>
      <c r="UU10" s="183"/>
      <c r="UV10" s="183"/>
      <c r="UW10" s="183"/>
      <c r="UX10" s="183"/>
      <c r="UY10" s="184"/>
      <c r="UZ10" s="205"/>
      <c r="VA10" s="185"/>
      <c r="VB10" s="206"/>
      <c r="VC10" s="182"/>
      <c r="VD10" s="204"/>
      <c r="VE10" s="183"/>
      <c r="VF10" s="183"/>
      <c r="VG10" s="183"/>
      <c r="VH10" s="183"/>
      <c r="VI10" s="183"/>
      <c r="VJ10" s="183"/>
      <c r="VK10" s="183"/>
      <c r="VL10" s="183"/>
      <c r="VM10" s="183"/>
      <c r="VN10" s="183"/>
      <c r="VO10" s="183"/>
      <c r="VP10" s="183"/>
      <c r="VQ10" s="183"/>
      <c r="VR10" s="183"/>
      <c r="VS10" s="183"/>
      <c r="VT10" s="183"/>
      <c r="VU10" s="183"/>
      <c r="VV10" s="183"/>
      <c r="VW10" s="183"/>
      <c r="VX10" s="183"/>
      <c r="VY10" s="184"/>
      <c r="VZ10" s="205"/>
      <c r="WA10" s="185"/>
      <c r="WB10" s="206"/>
      <c r="WC10" s="182"/>
      <c r="WD10" s="204"/>
      <c r="WE10" s="183"/>
      <c r="WF10" s="183"/>
      <c r="WG10" s="183"/>
      <c r="WH10" s="183"/>
      <c r="WI10" s="183"/>
      <c r="WJ10" s="183"/>
      <c r="WK10" s="183"/>
      <c r="WL10" s="183"/>
      <c r="WM10" s="183"/>
      <c r="WN10" s="183"/>
      <c r="WO10" s="183"/>
      <c r="WP10" s="183"/>
      <c r="WQ10" s="183"/>
      <c r="WR10" s="183"/>
      <c r="WS10" s="183"/>
      <c r="WT10" s="183"/>
      <c r="WU10" s="183"/>
      <c r="WV10" s="183"/>
      <c r="WW10" s="183"/>
      <c r="WX10" s="183"/>
      <c r="WY10" s="184"/>
      <c r="WZ10" s="205"/>
      <c r="XA10" s="185"/>
      <c r="XB10" s="206"/>
      <c r="XC10" s="182"/>
      <c r="XD10" s="204"/>
      <c r="XE10" s="183"/>
      <c r="XF10" s="183"/>
      <c r="XG10" s="183"/>
      <c r="XH10" s="183"/>
      <c r="XI10" s="183"/>
      <c r="XJ10" s="183"/>
      <c r="XK10" s="183"/>
      <c r="XL10" s="183"/>
      <c r="XM10" s="183"/>
      <c r="XN10" s="183"/>
      <c r="XO10" s="183"/>
      <c r="XP10" s="183"/>
      <c r="XQ10" s="183"/>
      <c r="XR10" s="183"/>
      <c r="XS10" s="183"/>
      <c r="XT10" s="183"/>
      <c r="XU10" s="183"/>
      <c r="XV10" s="183"/>
      <c r="XW10" s="183"/>
      <c r="XX10" s="183"/>
      <c r="XY10" s="184"/>
      <c r="XZ10" s="205"/>
      <c r="YA10" s="185"/>
      <c r="YB10" s="206"/>
      <c r="YC10" s="182"/>
      <c r="YD10" s="204"/>
      <c r="YE10" s="183"/>
      <c r="YF10" s="183"/>
      <c r="YG10" s="183"/>
      <c r="YH10" s="183"/>
      <c r="YI10" s="183"/>
      <c r="YJ10" s="183"/>
      <c r="YK10" s="183"/>
      <c r="YL10" s="183"/>
      <c r="YM10" s="183"/>
      <c r="YN10" s="183"/>
      <c r="YO10" s="183"/>
      <c r="YP10" s="183"/>
      <c r="YQ10" s="183"/>
      <c r="YR10" s="183"/>
      <c r="YS10" s="183"/>
      <c r="YT10" s="183"/>
      <c r="YU10" s="183"/>
      <c r="YV10" s="183"/>
      <c r="YW10" s="183"/>
      <c r="YX10" s="183"/>
      <c r="YY10" s="184"/>
      <c r="YZ10" s="205"/>
      <c r="ZA10" s="185"/>
      <c r="ZB10" s="206"/>
      <c r="ZC10" s="182"/>
      <c r="ZD10" s="204"/>
      <c r="ZE10" s="183"/>
      <c r="ZF10" s="183"/>
      <c r="ZG10" s="183"/>
      <c r="ZH10" s="183"/>
      <c r="ZI10" s="183"/>
      <c r="ZJ10" s="183"/>
      <c r="ZK10" s="183"/>
      <c r="ZL10" s="183"/>
      <c r="ZM10" s="183"/>
      <c r="ZN10" s="183"/>
      <c r="ZO10" s="183"/>
      <c r="ZP10" s="183"/>
      <c r="ZQ10" s="183"/>
      <c r="ZR10" s="183"/>
      <c r="ZS10" s="183"/>
      <c r="ZT10" s="183"/>
      <c r="ZU10" s="183"/>
      <c r="ZV10" s="183"/>
      <c r="ZW10" s="183"/>
      <c r="ZX10" s="183"/>
      <c r="ZY10" s="184"/>
      <c r="ZZ10" s="205"/>
      <c r="AAA10" s="185"/>
      <c r="AAB10" s="206"/>
      <c r="AAC10" s="182"/>
      <c r="AAD10" s="204"/>
      <c r="AAE10" s="183"/>
      <c r="AAF10" s="183"/>
      <c r="AAG10" s="183"/>
      <c r="AAH10" s="183"/>
      <c r="AAI10" s="183"/>
      <c r="AAJ10" s="183"/>
      <c r="AAK10" s="183"/>
      <c r="AAL10" s="183"/>
      <c r="AAM10" s="183"/>
      <c r="AAN10" s="183"/>
      <c r="AAO10" s="183"/>
      <c r="AAP10" s="183"/>
      <c r="AAQ10" s="183"/>
      <c r="AAR10" s="183"/>
      <c r="AAS10" s="183"/>
      <c r="AAT10" s="183"/>
      <c r="AAU10" s="183"/>
      <c r="AAV10" s="183"/>
      <c r="AAW10" s="183"/>
      <c r="AAX10" s="183"/>
      <c r="AAY10" s="184"/>
      <c r="AAZ10" s="205"/>
      <c r="ABA10" s="185"/>
      <c r="ABB10" s="206"/>
      <c r="ABC10" s="182"/>
      <c r="ABD10" s="204"/>
      <c r="ABE10" s="183"/>
      <c r="ABF10" s="183"/>
      <c r="ABG10" s="183"/>
      <c r="ABH10" s="183"/>
      <c r="ABI10" s="183"/>
      <c r="ABJ10" s="183"/>
      <c r="ABK10" s="183"/>
      <c r="ABL10" s="183"/>
      <c r="ABM10" s="183"/>
      <c r="ABN10" s="183"/>
      <c r="ABO10" s="183"/>
      <c r="ABP10" s="183"/>
      <c r="ABQ10" s="183"/>
      <c r="ABR10" s="183"/>
      <c r="ABS10" s="183"/>
      <c r="ABT10" s="183"/>
      <c r="ABU10" s="183"/>
      <c r="ABV10" s="183"/>
      <c r="ABW10" s="183"/>
      <c r="ABX10" s="183"/>
      <c r="ABY10" s="184"/>
      <c r="ABZ10" s="205"/>
      <c r="ACA10" s="185"/>
      <c r="ACB10" s="206"/>
      <c r="ACC10" s="182"/>
      <c r="ACD10" s="204"/>
      <c r="ACE10" s="183"/>
      <c r="ACF10" s="183"/>
      <c r="ACG10" s="183"/>
      <c r="ACH10" s="183"/>
      <c r="ACI10" s="183"/>
      <c r="ACJ10" s="183"/>
      <c r="ACK10" s="183"/>
      <c r="ACL10" s="183"/>
      <c r="ACM10" s="183"/>
      <c r="ACN10" s="183"/>
      <c r="ACO10" s="183"/>
      <c r="ACP10" s="183"/>
      <c r="ACQ10" s="183"/>
      <c r="ACR10" s="183"/>
      <c r="ACS10" s="183"/>
      <c r="ACT10" s="183"/>
      <c r="ACU10" s="183"/>
      <c r="ACV10" s="183"/>
      <c r="ACW10" s="183"/>
      <c r="ACX10" s="183"/>
      <c r="ACY10" s="184"/>
      <c r="ACZ10" s="205"/>
      <c r="ADA10" s="185"/>
      <c r="ADB10" s="206"/>
    </row>
    <row r="11" spans="1:782" ht="16.2" customHeight="1">
      <c r="A11" s="197">
        <v>6</v>
      </c>
      <c r="B11" s="177">
        <v>43440</v>
      </c>
      <c r="C11" s="182"/>
      <c r="D11" s="204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84"/>
      <c r="Z11" s="205"/>
      <c r="AA11" s="185"/>
      <c r="AB11" s="206"/>
      <c r="AC11" s="182"/>
      <c r="AD11" s="204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X11" s="183"/>
      <c r="AY11" s="184"/>
      <c r="AZ11" s="205"/>
      <c r="BA11" s="185"/>
      <c r="BB11" s="206"/>
      <c r="BC11" s="182"/>
      <c r="BD11" s="204"/>
      <c r="BE11" s="183"/>
      <c r="BF11" s="183"/>
      <c r="BG11" s="183"/>
      <c r="BH11" s="183"/>
      <c r="BI11" s="183"/>
      <c r="BJ11" s="183"/>
      <c r="BK11" s="183"/>
      <c r="BL11" s="183"/>
      <c r="BM11" s="183"/>
      <c r="BN11" s="183"/>
      <c r="BO11" s="183"/>
      <c r="BP11" s="183"/>
      <c r="BQ11" s="183"/>
      <c r="BR11" s="183"/>
      <c r="BS11" s="183"/>
      <c r="BT11" s="183"/>
      <c r="BU11" s="183"/>
      <c r="BV11" s="183"/>
      <c r="BW11" s="183"/>
      <c r="BX11" s="183"/>
      <c r="BY11" s="184"/>
      <c r="BZ11" s="205"/>
      <c r="CA11" s="185"/>
      <c r="CB11" s="206"/>
      <c r="CC11" s="182"/>
      <c r="CD11" s="204"/>
      <c r="CE11" s="183"/>
      <c r="CF11" s="183"/>
      <c r="CG11" s="183"/>
      <c r="CH11" s="183"/>
      <c r="CI11" s="183"/>
      <c r="CJ11" s="183"/>
      <c r="CK11" s="183"/>
      <c r="CL11" s="183"/>
      <c r="CM11" s="183"/>
      <c r="CN11" s="183"/>
      <c r="CO11" s="183"/>
      <c r="CP11" s="183"/>
      <c r="CQ11" s="183"/>
      <c r="CR11" s="183"/>
      <c r="CS11" s="183"/>
      <c r="CT11" s="183"/>
      <c r="CU11" s="183"/>
      <c r="CV11" s="183"/>
      <c r="CW11" s="183"/>
      <c r="CX11" s="183"/>
      <c r="CY11" s="184"/>
      <c r="CZ11" s="205"/>
      <c r="DA11" s="185"/>
      <c r="DB11" s="206"/>
      <c r="DC11" s="182"/>
      <c r="DD11" s="204"/>
      <c r="DE11" s="183"/>
      <c r="DF11" s="183"/>
      <c r="DG11" s="183"/>
      <c r="DH11" s="183"/>
      <c r="DI11" s="183"/>
      <c r="DJ11" s="183"/>
      <c r="DK11" s="183"/>
      <c r="DL11" s="183"/>
      <c r="DM11" s="183"/>
      <c r="DN11" s="183"/>
      <c r="DO11" s="183"/>
      <c r="DP11" s="183"/>
      <c r="DQ11" s="183"/>
      <c r="DR11" s="183"/>
      <c r="DS11" s="183"/>
      <c r="DT11" s="183"/>
      <c r="DU11" s="183"/>
      <c r="DV11" s="183"/>
      <c r="DW11" s="183"/>
      <c r="DX11" s="183"/>
      <c r="DY11" s="184"/>
      <c r="DZ11" s="205"/>
      <c r="EA11" s="185"/>
      <c r="EB11" s="206"/>
      <c r="EC11" s="182"/>
      <c r="ED11" s="204"/>
      <c r="EE11" s="183"/>
      <c r="EF11" s="183"/>
      <c r="EG11" s="183"/>
      <c r="EH11" s="183"/>
      <c r="EI11" s="183"/>
      <c r="EJ11" s="183"/>
      <c r="EK11" s="183"/>
      <c r="EL11" s="183"/>
      <c r="EM11" s="183"/>
      <c r="EN11" s="183"/>
      <c r="EO11" s="183"/>
      <c r="EP11" s="183"/>
      <c r="EQ11" s="183"/>
      <c r="ER11" s="183"/>
      <c r="ES11" s="183"/>
      <c r="ET11" s="183"/>
      <c r="EU11" s="183"/>
      <c r="EV11" s="183"/>
      <c r="EW11" s="183"/>
      <c r="EX11" s="183"/>
      <c r="EY11" s="184"/>
      <c r="EZ11" s="205"/>
      <c r="FA11" s="185"/>
      <c r="FB11" s="206"/>
      <c r="FC11" s="182"/>
      <c r="FD11" s="204"/>
      <c r="FE11" s="183"/>
      <c r="FF11" s="183"/>
      <c r="FG11" s="183"/>
      <c r="FH11" s="183"/>
      <c r="FI11" s="183"/>
      <c r="FJ11" s="183"/>
      <c r="FK11" s="183"/>
      <c r="FL11" s="183"/>
      <c r="FM11" s="183"/>
      <c r="FN11" s="183"/>
      <c r="FO11" s="183"/>
      <c r="FP11" s="183"/>
      <c r="FQ11" s="183"/>
      <c r="FR11" s="183"/>
      <c r="FS11" s="183"/>
      <c r="FT11" s="183"/>
      <c r="FU11" s="183"/>
      <c r="FV11" s="183"/>
      <c r="FW11" s="183"/>
      <c r="FX11" s="183"/>
      <c r="FY11" s="184"/>
      <c r="FZ11" s="205"/>
      <c r="GA11" s="185"/>
      <c r="GB11" s="206"/>
      <c r="GC11" s="182"/>
      <c r="GD11" s="204"/>
      <c r="GE11" s="183"/>
      <c r="GF11" s="183"/>
      <c r="GG11" s="183"/>
      <c r="GH11" s="183"/>
      <c r="GI11" s="183"/>
      <c r="GJ11" s="183"/>
      <c r="GK11" s="183"/>
      <c r="GL11" s="183"/>
      <c r="GM11" s="183"/>
      <c r="GN11" s="183"/>
      <c r="GO11" s="183"/>
      <c r="GP11" s="183"/>
      <c r="GQ11" s="183"/>
      <c r="GR11" s="183"/>
      <c r="GS11" s="183"/>
      <c r="GT11" s="183"/>
      <c r="GU11" s="183"/>
      <c r="GV11" s="183"/>
      <c r="GW11" s="183"/>
      <c r="GX11" s="183"/>
      <c r="GY11" s="184"/>
      <c r="GZ11" s="205"/>
      <c r="HA11" s="185"/>
      <c r="HB11" s="206"/>
      <c r="HC11" s="182"/>
      <c r="HD11" s="204"/>
      <c r="HE11" s="183"/>
      <c r="HF11" s="183"/>
      <c r="HG11" s="183"/>
      <c r="HH11" s="183"/>
      <c r="HI11" s="183"/>
      <c r="HJ11" s="183"/>
      <c r="HK11" s="183"/>
      <c r="HL11" s="183"/>
      <c r="HM11" s="183"/>
      <c r="HN11" s="183"/>
      <c r="HO11" s="183"/>
      <c r="HP11" s="183"/>
      <c r="HQ11" s="183"/>
      <c r="HR11" s="183"/>
      <c r="HS11" s="183"/>
      <c r="HT11" s="183"/>
      <c r="HU11" s="183"/>
      <c r="HV11" s="183"/>
      <c r="HW11" s="183"/>
      <c r="HX11" s="183"/>
      <c r="HY11" s="184"/>
      <c r="HZ11" s="205"/>
      <c r="IA11" s="185"/>
      <c r="IB11" s="206"/>
      <c r="IC11" s="182"/>
      <c r="ID11" s="204"/>
      <c r="IE11" s="183"/>
      <c r="IF11" s="183"/>
      <c r="IG11" s="183"/>
      <c r="IH11" s="183"/>
      <c r="II11" s="183"/>
      <c r="IJ11" s="183"/>
      <c r="IK11" s="183"/>
      <c r="IL11" s="183"/>
      <c r="IM11" s="183"/>
      <c r="IN11" s="183"/>
      <c r="IO11" s="183"/>
      <c r="IP11" s="183"/>
      <c r="IQ11" s="183"/>
      <c r="IR11" s="183"/>
      <c r="IS11" s="183"/>
      <c r="IT11" s="183"/>
      <c r="IU11" s="183"/>
      <c r="IV11" s="183"/>
      <c r="IW11" s="183"/>
      <c r="IX11" s="183"/>
      <c r="IY11" s="184"/>
      <c r="IZ11" s="205"/>
      <c r="JA11" s="185"/>
      <c r="JB11" s="206"/>
      <c r="JC11" s="182"/>
      <c r="JD11" s="204"/>
      <c r="JE11" s="183"/>
      <c r="JF11" s="183"/>
      <c r="JG11" s="183"/>
      <c r="JH11" s="183"/>
      <c r="JI11" s="183"/>
      <c r="JJ11" s="183"/>
      <c r="JK11" s="183"/>
      <c r="JL11" s="183"/>
      <c r="JM11" s="183"/>
      <c r="JN11" s="183"/>
      <c r="JO11" s="183"/>
      <c r="JP11" s="183"/>
      <c r="JQ11" s="183"/>
      <c r="JR11" s="183"/>
      <c r="JS11" s="183"/>
      <c r="JT11" s="183"/>
      <c r="JU11" s="183"/>
      <c r="JV11" s="183"/>
      <c r="JW11" s="183"/>
      <c r="JX11" s="183"/>
      <c r="JY11" s="184"/>
      <c r="JZ11" s="205"/>
      <c r="KA11" s="185"/>
      <c r="KB11" s="206"/>
      <c r="KC11" s="182"/>
      <c r="KD11" s="204"/>
      <c r="KE11" s="183"/>
      <c r="KF11" s="183"/>
      <c r="KG11" s="183"/>
      <c r="KH11" s="183"/>
      <c r="KI11" s="183"/>
      <c r="KJ11" s="183"/>
      <c r="KK11" s="183"/>
      <c r="KL11" s="183"/>
      <c r="KM11" s="183"/>
      <c r="KN11" s="183"/>
      <c r="KO11" s="183"/>
      <c r="KP11" s="183"/>
      <c r="KQ11" s="183"/>
      <c r="KR11" s="183"/>
      <c r="KS11" s="183"/>
      <c r="KT11" s="183"/>
      <c r="KU11" s="183"/>
      <c r="KV11" s="183"/>
      <c r="KW11" s="183"/>
      <c r="KX11" s="183"/>
      <c r="KY11" s="184"/>
      <c r="KZ11" s="205"/>
      <c r="LA11" s="185"/>
      <c r="LB11" s="206"/>
      <c r="LC11" s="182"/>
      <c r="LD11" s="204"/>
      <c r="LE11" s="183"/>
      <c r="LF11" s="183"/>
      <c r="LG11" s="183"/>
      <c r="LH11" s="183"/>
      <c r="LI11" s="183"/>
      <c r="LJ11" s="183"/>
      <c r="LK11" s="183"/>
      <c r="LL11" s="183"/>
      <c r="LM11" s="183"/>
      <c r="LN11" s="183"/>
      <c r="LO11" s="183"/>
      <c r="LP11" s="183"/>
      <c r="LQ11" s="183"/>
      <c r="LR11" s="183"/>
      <c r="LS11" s="183"/>
      <c r="LT11" s="183"/>
      <c r="LU11" s="183"/>
      <c r="LV11" s="183"/>
      <c r="LW11" s="183"/>
      <c r="LX11" s="183"/>
      <c r="LY11" s="184"/>
      <c r="LZ11" s="205"/>
      <c r="MA11" s="185"/>
      <c r="MB11" s="206"/>
      <c r="MC11" s="182"/>
      <c r="MD11" s="204"/>
      <c r="ME11" s="183"/>
      <c r="MF11" s="183"/>
      <c r="MG11" s="183"/>
      <c r="MH11" s="183"/>
      <c r="MI11" s="183"/>
      <c r="MJ11" s="183"/>
      <c r="MK11" s="183"/>
      <c r="ML11" s="183"/>
      <c r="MM11" s="183"/>
      <c r="MN11" s="183"/>
      <c r="MO11" s="183"/>
      <c r="MP11" s="183"/>
      <c r="MQ11" s="183"/>
      <c r="MR11" s="183"/>
      <c r="MS11" s="183"/>
      <c r="MT11" s="183"/>
      <c r="MU11" s="183"/>
      <c r="MV11" s="183"/>
      <c r="MW11" s="183"/>
      <c r="MX11" s="183"/>
      <c r="MY11" s="184"/>
      <c r="MZ11" s="205"/>
      <c r="NA11" s="185"/>
      <c r="NB11" s="206"/>
      <c r="NC11" s="182"/>
      <c r="ND11" s="204"/>
      <c r="NE11" s="183"/>
      <c r="NF11" s="183"/>
      <c r="NG11" s="183"/>
      <c r="NH11" s="183"/>
      <c r="NI11" s="183"/>
      <c r="NJ11" s="183"/>
      <c r="NK11" s="183"/>
      <c r="NL11" s="183"/>
      <c r="NM11" s="183"/>
      <c r="NN11" s="183"/>
      <c r="NO11" s="183"/>
      <c r="NP11" s="183"/>
      <c r="NQ11" s="183"/>
      <c r="NR11" s="183"/>
      <c r="NS11" s="183"/>
      <c r="NT11" s="183"/>
      <c r="NU11" s="183"/>
      <c r="NV11" s="183"/>
      <c r="NW11" s="183"/>
      <c r="NX11" s="183"/>
      <c r="NY11" s="184"/>
      <c r="NZ11" s="205"/>
      <c r="OA11" s="185"/>
      <c r="OB11" s="206"/>
      <c r="OC11" s="182"/>
      <c r="OD11" s="204"/>
      <c r="OE11" s="183"/>
      <c r="OF11" s="183"/>
      <c r="OG11" s="183"/>
      <c r="OH11" s="183"/>
      <c r="OI11" s="183"/>
      <c r="OJ11" s="183"/>
      <c r="OK11" s="183"/>
      <c r="OL11" s="183"/>
      <c r="OM11" s="183"/>
      <c r="ON11" s="183"/>
      <c r="OO11" s="183"/>
      <c r="OP11" s="183"/>
      <c r="OQ11" s="183"/>
      <c r="OR11" s="183"/>
      <c r="OS11" s="183"/>
      <c r="OT11" s="183"/>
      <c r="OU11" s="183"/>
      <c r="OV11" s="183"/>
      <c r="OW11" s="183"/>
      <c r="OX11" s="183"/>
      <c r="OY11" s="184"/>
      <c r="OZ11" s="205"/>
      <c r="PA11" s="185"/>
      <c r="PB11" s="206"/>
      <c r="PC11" s="182"/>
      <c r="PD11" s="204"/>
      <c r="PE11" s="183"/>
      <c r="PF11" s="183"/>
      <c r="PG11" s="183"/>
      <c r="PH11" s="183"/>
      <c r="PI11" s="183"/>
      <c r="PJ11" s="183"/>
      <c r="PK11" s="183"/>
      <c r="PL11" s="183"/>
      <c r="PM11" s="183"/>
      <c r="PN11" s="183"/>
      <c r="PO11" s="183"/>
      <c r="PP11" s="183"/>
      <c r="PQ11" s="183"/>
      <c r="PR11" s="183"/>
      <c r="PS11" s="183"/>
      <c r="PT11" s="183"/>
      <c r="PU11" s="183"/>
      <c r="PV11" s="183"/>
      <c r="PW11" s="183"/>
      <c r="PX11" s="183"/>
      <c r="PY11" s="184"/>
      <c r="PZ11" s="205"/>
      <c r="QA11" s="185"/>
      <c r="QB11" s="206"/>
      <c r="QC11" s="182"/>
      <c r="QD11" s="204"/>
      <c r="QE11" s="183"/>
      <c r="QF11" s="183"/>
      <c r="QG11" s="183"/>
      <c r="QH11" s="183"/>
      <c r="QI11" s="183"/>
      <c r="QJ11" s="183"/>
      <c r="QK11" s="183"/>
      <c r="QL11" s="183"/>
      <c r="QM11" s="183"/>
      <c r="QN11" s="183"/>
      <c r="QO11" s="183"/>
      <c r="QP11" s="183"/>
      <c r="QQ11" s="183"/>
      <c r="QR11" s="183"/>
      <c r="QS11" s="183"/>
      <c r="QT11" s="183"/>
      <c r="QU11" s="183"/>
      <c r="QV11" s="183"/>
      <c r="QW11" s="183"/>
      <c r="QX11" s="183"/>
      <c r="QY11" s="184"/>
      <c r="QZ11" s="205"/>
      <c r="RA11" s="185"/>
      <c r="RB11" s="206"/>
      <c r="RC11" s="182"/>
      <c r="RD11" s="204"/>
      <c r="RE11" s="183"/>
      <c r="RF11" s="183"/>
      <c r="RG11" s="183"/>
      <c r="RH11" s="183"/>
      <c r="RI11" s="183"/>
      <c r="RJ11" s="183"/>
      <c r="RK11" s="183"/>
      <c r="RL11" s="183"/>
      <c r="RM11" s="183"/>
      <c r="RN11" s="183"/>
      <c r="RO11" s="183"/>
      <c r="RP11" s="183"/>
      <c r="RQ11" s="183"/>
      <c r="RR11" s="183"/>
      <c r="RS11" s="183"/>
      <c r="RT11" s="183"/>
      <c r="RU11" s="183"/>
      <c r="RV11" s="183"/>
      <c r="RW11" s="183"/>
      <c r="RX11" s="183"/>
      <c r="RY11" s="184"/>
      <c r="RZ11" s="205"/>
      <c r="SA11" s="185"/>
      <c r="SB11" s="206"/>
      <c r="SC11" s="182"/>
      <c r="SD11" s="204"/>
      <c r="SE11" s="183"/>
      <c r="SF11" s="183"/>
      <c r="SG11" s="183"/>
      <c r="SH11" s="183"/>
      <c r="SI11" s="183"/>
      <c r="SJ11" s="183"/>
      <c r="SK11" s="183"/>
      <c r="SL11" s="183"/>
      <c r="SM11" s="183"/>
      <c r="SN11" s="183"/>
      <c r="SO11" s="183"/>
      <c r="SP11" s="183"/>
      <c r="SQ11" s="183"/>
      <c r="SR11" s="183"/>
      <c r="SS11" s="183"/>
      <c r="ST11" s="183"/>
      <c r="SU11" s="183"/>
      <c r="SV11" s="183"/>
      <c r="SW11" s="183"/>
      <c r="SX11" s="183"/>
      <c r="SY11" s="184"/>
      <c r="SZ11" s="205"/>
      <c r="TA11" s="185"/>
      <c r="TB11" s="206"/>
      <c r="TC11" s="182"/>
      <c r="TD11" s="204"/>
      <c r="TE11" s="183"/>
      <c r="TF11" s="183"/>
      <c r="TG11" s="183"/>
      <c r="TH11" s="183"/>
      <c r="TI11" s="183"/>
      <c r="TJ11" s="183"/>
      <c r="TK11" s="183"/>
      <c r="TL11" s="183"/>
      <c r="TM11" s="183"/>
      <c r="TN11" s="183"/>
      <c r="TO11" s="183"/>
      <c r="TP11" s="183"/>
      <c r="TQ11" s="183"/>
      <c r="TR11" s="183"/>
      <c r="TS11" s="183"/>
      <c r="TT11" s="183"/>
      <c r="TU11" s="183"/>
      <c r="TV11" s="183"/>
      <c r="TW11" s="183"/>
      <c r="TX11" s="183"/>
      <c r="TY11" s="184"/>
      <c r="TZ11" s="205"/>
      <c r="UA11" s="185"/>
      <c r="UB11" s="206"/>
      <c r="UC11" s="182"/>
      <c r="UD11" s="204"/>
      <c r="UE11" s="183"/>
      <c r="UF11" s="183"/>
      <c r="UG11" s="183"/>
      <c r="UH11" s="183"/>
      <c r="UI11" s="183"/>
      <c r="UJ11" s="183"/>
      <c r="UK11" s="183"/>
      <c r="UL11" s="183"/>
      <c r="UM11" s="183"/>
      <c r="UN11" s="183"/>
      <c r="UO11" s="183"/>
      <c r="UP11" s="183"/>
      <c r="UQ11" s="183"/>
      <c r="UR11" s="183"/>
      <c r="US11" s="183"/>
      <c r="UT11" s="183"/>
      <c r="UU11" s="183"/>
      <c r="UV11" s="183"/>
      <c r="UW11" s="183"/>
      <c r="UX11" s="183"/>
      <c r="UY11" s="184"/>
      <c r="UZ11" s="205"/>
      <c r="VA11" s="185"/>
      <c r="VB11" s="206"/>
      <c r="VC11" s="182"/>
      <c r="VD11" s="204"/>
      <c r="VE11" s="183"/>
      <c r="VF11" s="183"/>
      <c r="VG11" s="183"/>
      <c r="VH11" s="183"/>
      <c r="VI11" s="183"/>
      <c r="VJ11" s="183"/>
      <c r="VK11" s="183"/>
      <c r="VL11" s="183"/>
      <c r="VM11" s="183"/>
      <c r="VN11" s="183"/>
      <c r="VO11" s="183"/>
      <c r="VP11" s="183"/>
      <c r="VQ11" s="183"/>
      <c r="VR11" s="183"/>
      <c r="VS11" s="183"/>
      <c r="VT11" s="183"/>
      <c r="VU11" s="183"/>
      <c r="VV11" s="183"/>
      <c r="VW11" s="183"/>
      <c r="VX11" s="183"/>
      <c r="VY11" s="184"/>
      <c r="VZ11" s="205"/>
      <c r="WA11" s="185"/>
      <c r="WB11" s="206"/>
      <c r="WC11" s="182"/>
      <c r="WD11" s="204"/>
      <c r="WE11" s="183"/>
      <c r="WF11" s="183"/>
      <c r="WG11" s="183"/>
      <c r="WH11" s="183"/>
      <c r="WI11" s="183"/>
      <c r="WJ11" s="183"/>
      <c r="WK11" s="183"/>
      <c r="WL11" s="183"/>
      <c r="WM11" s="183"/>
      <c r="WN11" s="183"/>
      <c r="WO11" s="183"/>
      <c r="WP11" s="183"/>
      <c r="WQ11" s="183"/>
      <c r="WR11" s="183"/>
      <c r="WS11" s="183"/>
      <c r="WT11" s="183"/>
      <c r="WU11" s="183"/>
      <c r="WV11" s="183"/>
      <c r="WW11" s="183"/>
      <c r="WX11" s="183"/>
      <c r="WY11" s="184"/>
      <c r="WZ11" s="205"/>
      <c r="XA11" s="185"/>
      <c r="XB11" s="206"/>
      <c r="XC11" s="182"/>
      <c r="XD11" s="204"/>
      <c r="XE11" s="183"/>
      <c r="XF11" s="183"/>
      <c r="XG11" s="183"/>
      <c r="XH11" s="183"/>
      <c r="XI11" s="183"/>
      <c r="XJ11" s="183"/>
      <c r="XK11" s="183"/>
      <c r="XL11" s="183"/>
      <c r="XM11" s="183"/>
      <c r="XN11" s="183"/>
      <c r="XO11" s="183"/>
      <c r="XP11" s="183"/>
      <c r="XQ11" s="183"/>
      <c r="XR11" s="183"/>
      <c r="XS11" s="183"/>
      <c r="XT11" s="183"/>
      <c r="XU11" s="183"/>
      <c r="XV11" s="183"/>
      <c r="XW11" s="183"/>
      <c r="XX11" s="183"/>
      <c r="XY11" s="184"/>
      <c r="XZ11" s="205"/>
      <c r="YA11" s="185"/>
      <c r="YB11" s="206"/>
      <c r="YC11" s="182"/>
      <c r="YD11" s="204"/>
      <c r="YE11" s="183"/>
      <c r="YF11" s="183"/>
      <c r="YG11" s="183"/>
      <c r="YH11" s="183"/>
      <c r="YI11" s="183"/>
      <c r="YJ11" s="183"/>
      <c r="YK11" s="183"/>
      <c r="YL11" s="183"/>
      <c r="YM11" s="183"/>
      <c r="YN11" s="183"/>
      <c r="YO11" s="183"/>
      <c r="YP11" s="183"/>
      <c r="YQ11" s="183"/>
      <c r="YR11" s="183"/>
      <c r="YS11" s="183"/>
      <c r="YT11" s="183"/>
      <c r="YU11" s="183"/>
      <c r="YV11" s="183"/>
      <c r="YW11" s="183"/>
      <c r="YX11" s="183"/>
      <c r="YY11" s="184"/>
      <c r="YZ11" s="205"/>
      <c r="ZA11" s="185"/>
      <c r="ZB11" s="206"/>
      <c r="ZC11" s="182"/>
      <c r="ZD11" s="204"/>
      <c r="ZE11" s="183"/>
      <c r="ZF11" s="183"/>
      <c r="ZG11" s="183"/>
      <c r="ZH11" s="183"/>
      <c r="ZI11" s="183"/>
      <c r="ZJ11" s="183"/>
      <c r="ZK11" s="183"/>
      <c r="ZL11" s="183"/>
      <c r="ZM11" s="183"/>
      <c r="ZN11" s="183"/>
      <c r="ZO11" s="183"/>
      <c r="ZP11" s="183"/>
      <c r="ZQ11" s="183"/>
      <c r="ZR11" s="183"/>
      <c r="ZS11" s="183"/>
      <c r="ZT11" s="183"/>
      <c r="ZU11" s="183"/>
      <c r="ZV11" s="183"/>
      <c r="ZW11" s="183"/>
      <c r="ZX11" s="183"/>
      <c r="ZY11" s="184"/>
      <c r="ZZ11" s="205"/>
      <c r="AAA11" s="185"/>
      <c r="AAB11" s="206"/>
      <c r="AAC11" s="182"/>
      <c r="AAD11" s="204"/>
      <c r="AAE11" s="183"/>
      <c r="AAF11" s="183"/>
      <c r="AAG11" s="183"/>
      <c r="AAH11" s="183"/>
      <c r="AAI11" s="183"/>
      <c r="AAJ11" s="183"/>
      <c r="AAK11" s="183"/>
      <c r="AAL11" s="183"/>
      <c r="AAM11" s="183"/>
      <c r="AAN11" s="183"/>
      <c r="AAO11" s="183"/>
      <c r="AAP11" s="183"/>
      <c r="AAQ11" s="183"/>
      <c r="AAR11" s="183"/>
      <c r="AAS11" s="183"/>
      <c r="AAT11" s="183"/>
      <c r="AAU11" s="183"/>
      <c r="AAV11" s="183"/>
      <c r="AAW11" s="183"/>
      <c r="AAX11" s="183"/>
      <c r="AAY11" s="184"/>
      <c r="AAZ11" s="205"/>
      <c r="ABA11" s="185"/>
      <c r="ABB11" s="206"/>
      <c r="ABC11" s="182"/>
      <c r="ABD11" s="204"/>
      <c r="ABE11" s="183"/>
      <c r="ABF11" s="183"/>
      <c r="ABG11" s="183"/>
      <c r="ABH11" s="183"/>
      <c r="ABI11" s="183"/>
      <c r="ABJ11" s="183"/>
      <c r="ABK11" s="183"/>
      <c r="ABL11" s="183"/>
      <c r="ABM11" s="183"/>
      <c r="ABN11" s="183"/>
      <c r="ABO11" s="183"/>
      <c r="ABP11" s="183"/>
      <c r="ABQ11" s="183"/>
      <c r="ABR11" s="183"/>
      <c r="ABS11" s="183"/>
      <c r="ABT11" s="183"/>
      <c r="ABU11" s="183"/>
      <c r="ABV11" s="183"/>
      <c r="ABW11" s="183"/>
      <c r="ABX11" s="183"/>
      <c r="ABY11" s="184"/>
      <c r="ABZ11" s="205"/>
      <c r="ACA11" s="185"/>
      <c r="ACB11" s="206"/>
      <c r="ACC11" s="182"/>
      <c r="ACD11" s="204"/>
      <c r="ACE11" s="183"/>
      <c r="ACF11" s="183"/>
      <c r="ACG11" s="183"/>
      <c r="ACH11" s="183"/>
      <c r="ACI11" s="183"/>
      <c r="ACJ11" s="183"/>
      <c r="ACK11" s="183"/>
      <c r="ACL11" s="183"/>
      <c r="ACM11" s="183"/>
      <c r="ACN11" s="183"/>
      <c r="ACO11" s="183"/>
      <c r="ACP11" s="183"/>
      <c r="ACQ11" s="183"/>
      <c r="ACR11" s="183"/>
      <c r="ACS11" s="183"/>
      <c r="ACT11" s="183"/>
      <c r="ACU11" s="183"/>
      <c r="ACV11" s="183"/>
      <c r="ACW11" s="183"/>
      <c r="ACX11" s="183"/>
      <c r="ACY11" s="184"/>
      <c r="ACZ11" s="205"/>
      <c r="ADA11" s="185"/>
      <c r="ADB11" s="206"/>
    </row>
    <row r="12" spans="1:782" ht="16.2" customHeight="1">
      <c r="A12" s="197">
        <v>7</v>
      </c>
      <c r="B12" s="177">
        <v>43441</v>
      </c>
      <c r="C12" s="182"/>
      <c r="D12" s="204"/>
      <c r="E12" s="183"/>
      <c r="F12" s="183"/>
      <c r="G12" s="183"/>
      <c r="H12" s="183"/>
      <c r="I12" s="183"/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4"/>
      <c r="Z12" s="205"/>
      <c r="AA12" s="185"/>
      <c r="AB12" s="206"/>
      <c r="AC12" s="182"/>
      <c r="AD12" s="204"/>
      <c r="AE12" s="183"/>
      <c r="AF12" s="183"/>
      <c r="AG12" s="183"/>
      <c r="AH12" s="183"/>
      <c r="AI12" s="183"/>
      <c r="AJ12" s="183"/>
      <c r="AK12" s="183"/>
      <c r="AL12" s="183"/>
      <c r="AM12" s="183"/>
      <c r="AN12" s="183"/>
      <c r="AO12" s="183"/>
      <c r="AP12" s="183"/>
      <c r="AQ12" s="183"/>
      <c r="AR12" s="183"/>
      <c r="AS12" s="183"/>
      <c r="AT12" s="183"/>
      <c r="AU12" s="183"/>
      <c r="AV12" s="183"/>
      <c r="AW12" s="183"/>
      <c r="AX12" s="183"/>
      <c r="AY12" s="184"/>
      <c r="AZ12" s="205"/>
      <c r="BA12" s="185"/>
      <c r="BB12" s="206"/>
      <c r="BC12" s="182"/>
      <c r="BD12" s="204"/>
      <c r="BE12" s="183"/>
      <c r="BF12" s="183"/>
      <c r="BG12" s="183"/>
      <c r="BH12" s="183"/>
      <c r="BI12" s="183"/>
      <c r="BJ12" s="183"/>
      <c r="BK12" s="183"/>
      <c r="BL12" s="183"/>
      <c r="BM12" s="183"/>
      <c r="BN12" s="183"/>
      <c r="BO12" s="183"/>
      <c r="BP12" s="183"/>
      <c r="BQ12" s="183"/>
      <c r="BR12" s="183"/>
      <c r="BS12" s="183"/>
      <c r="BT12" s="183"/>
      <c r="BU12" s="183"/>
      <c r="BV12" s="183"/>
      <c r="BW12" s="183"/>
      <c r="BX12" s="183"/>
      <c r="BY12" s="184"/>
      <c r="BZ12" s="205"/>
      <c r="CA12" s="185"/>
      <c r="CB12" s="206"/>
      <c r="CC12" s="182"/>
      <c r="CD12" s="204"/>
      <c r="CE12" s="183"/>
      <c r="CF12" s="183"/>
      <c r="CG12" s="183"/>
      <c r="CH12" s="183"/>
      <c r="CI12" s="183"/>
      <c r="CJ12" s="183"/>
      <c r="CK12" s="183"/>
      <c r="CL12" s="183"/>
      <c r="CM12" s="183"/>
      <c r="CN12" s="183"/>
      <c r="CO12" s="183"/>
      <c r="CP12" s="183"/>
      <c r="CQ12" s="183"/>
      <c r="CR12" s="183"/>
      <c r="CS12" s="183"/>
      <c r="CT12" s="183"/>
      <c r="CU12" s="183"/>
      <c r="CV12" s="183"/>
      <c r="CW12" s="183"/>
      <c r="CX12" s="183"/>
      <c r="CY12" s="184"/>
      <c r="CZ12" s="205"/>
      <c r="DA12" s="185"/>
      <c r="DB12" s="206"/>
      <c r="DC12" s="182"/>
      <c r="DD12" s="204"/>
      <c r="DE12" s="183"/>
      <c r="DF12" s="183"/>
      <c r="DG12" s="183"/>
      <c r="DH12" s="183"/>
      <c r="DI12" s="183"/>
      <c r="DJ12" s="183"/>
      <c r="DK12" s="183"/>
      <c r="DL12" s="183"/>
      <c r="DM12" s="183"/>
      <c r="DN12" s="183"/>
      <c r="DO12" s="183"/>
      <c r="DP12" s="183"/>
      <c r="DQ12" s="183"/>
      <c r="DR12" s="183"/>
      <c r="DS12" s="183"/>
      <c r="DT12" s="183"/>
      <c r="DU12" s="183"/>
      <c r="DV12" s="183"/>
      <c r="DW12" s="183"/>
      <c r="DX12" s="183"/>
      <c r="DY12" s="184"/>
      <c r="DZ12" s="205"/>
      <c r="EA12" s="185"/>
      <c r="EB12" s="206"/>
      <c r="EC12" s="182"/>
      <c r="ED12" s="204"/>
      <c r="EE12" s="183"/>
      <c r="EF12" s="183"/>
      <c r="EG12" s="183"/>
      <c r="EH12" s="183"/>
      <c r="EI12" s="183"/>
      <c r="EJ12" s="183"/>
      <c r="EK12" s="183"/>
      <c r="EL12" s="183"/>
      <c r="EM12" s="183"/>
      <c r="EN12" s="183"/>
      <c r="EO12" s="183"/>
      <c r="EP12" s="183"/>
      <c r="EQ12" s="183"/>
      <c r="ER12" s="183"/>
      <c r="ES12" s="183"/>
      <c r="ET12" s="183"/>
      <c r="EU12" s="183"/>
      <c r="EV12" s="183"/>
      <c r="EW12" s="183"/>
      <c r="EX12" s="183"/>
      <c r="EY12" s="184"/>
      <c r="EZ12" s="205"/>
      <c r="FA12" s="185"/>
      <c r="FB12" s="206"/>
      <c r="FC12" s="182"/>
      <c r="FD12" s="204"/>
      <c r="FE12" s="183"/>
      <c r="FF12" s="183"/>
      <c r="FG12" s="183"/>
      <c r="FH12" s="183"/>
      <c r="FI12" s="183"/>
      <c r="FJ12" s="183"/>
      <c r="FK12" s="183"/>
      <c r="FL12" s="183"/>
      <c r="FM12" s="183"/>
      <c r="FN12" s="183"/>
      <c r="FO12" s="183"/>
      <c r="FP12" s="183"/>
      <c r="FQ12" s="183"/>
      <c r="FR12" s="183"/>
      <c r="FS12" s="183"/>
      <c r="FT12" s="183"/>
      <c r="FU12" s="183"/>
      <c r="FV12" s="183"/>
      <c r="FW12" s="183"/>
      <c r="FX12" s="183"/>
      <c r="FY12" s="184"/>
      <c r="FZ12" s="205"/>
      <c r="GA12" s="185"/>
      <c r="GB12" s="206"/>
      <c r="GC12" s="182"/>
      <c r="GD12" s="204"/>
      <c r="GE12" s="183"/>
      <c r="GF12" s="183"/>
      <c r="GG12" s="183"/>
      <c r="GH12" s="183"/>
      <c r="GI12" s="183"/>
      <c r="GJ12" s="183"/>
      <c r="GK12" s="183"/>
      <c r="GL12" s="183"/>
      <c r="GM12" s="183"/>
      <c r="GN12" s="183"/>
      <c r="GO12" s="183"/>
      <c r="GP12" s="183"/>
      <c r="GQ12" s="183"/>
      <c r="GR12" s="183"/>
      <c r="GS12" s="183"/>
      <c r="GT12" s="183"/>
      <c r="GU12" s="183"/>
      <c r="GV12" s="183"/>
      <c r="GW12" s="183"/>
      <c r="GX12" s="183"/>
      <c r="GY12" s="184"/>
      <c r="GZ12" s="205"/>
      <c r="HA12" s="185"/>
      <c r="HB12" s="206"/>
      <c r="HC12" s="182"/>
      <c r="HD12" s="204"/>
      <c r="HE12" s="183"/>
      <c r="HF12" s="183"/>
      <c r="HG12" s="183"/>
      <c r="HH12" s="183"/>
      <c r="HI12" s="183"/>
      <c r="HJ12" s="183"/>
      <c r="HK12" s="183"/>
      <c r="HL12" s="183"/>
      <c r="HM12" s="183"/>
      <c r="HN12" s="183"/>
      <c r="HO12" s="183"/>
      <c r="HP12" s="183"/>
      <c r="HQ12" s="183"/>
      <c r="HR12" s="183"/>
      <c r="HS12" s="183"/>
      <c r="HT12" s="183"/>
      <c r="HU12" s="183"/>
      <c r="HV12" s="183"/>
      <c r="HW12" s="183"/>
      <c r="HX12" s="183"/>
      <c r="HY12" s="184"/>
      <c r="HZ12" s="205"/>
      <c r="IA12" s="185"/>
      <c r="IB12" s="206"/>
      <c r="IC12" s="182"/>
      <c r="ID12" s="204"/>
      <c r="IE12" s="183"/>
      <c r="IF12" s="183"/>
      <c r="IG12" s="183"/>
      <c r="IH12" s="183"/>
      <c r="II12" s="183"/>
      <c r="IJ12" s="183"/>
      <c r="IK12" s="183"/>
      <c r="IL12" s="183"/>
      <c r="IM12" s="183"/>
      <c r="IN12" s="183"/>
      <c r="IO12" s="183"/>
      <c r="IP12" s="183"/>
      <c r="IQ12" s="183"/>
      <c r="IR12" s="183"/>
      <c r="IS12" s="183"/>
      <c r="IT12" s="183"/>
      <c r="IU12" s="183"/>
      <c r="IV12" s="183"/>
      <c r="IW12" s="183"/>
      <c r="IX12" s="183"/>
      <c r="IY12" s="184"/>
      <c r="IZ12" s="205"/>
      <c r="JA12" s="185"/>
      <c r="JB12" s="206"/>
      <c r="JC12" s="182"/>
      <c r="JD12" s="204"/>
      <c r="JE12" s="183"/>
      <c r="JF12" s="183"/>
      <c r="JG12" s="183"/>
      <c r="JH12" s="183"/>
      <c r="JI12" s="183"/>
      <c r="JJ12" s="183"/>
      <c r="JK12" s="183"/>
      <c r="JL12" s="183"/>
      <c r="JM12" s="183"/>
      <c r="JN12" s="183"/>
      <c r="JO12" s="183"/>
      <c r="JP12" s="183"/>
      <c r="JQ12" s="183"/>
      <c r="JR12" s="183"/>
      <c r="JS12" s="183"/>
      <c r="JT12" s="183"/>
      <c r="JU12" s="183"/>
      <c r="JV12" s="183"/>
      <c r="JW12" s="183"/>
      <c r="JX12" s="183"/>
      <c r="JY12" s="184"/>
      <c r="JZ12" s="205"/>
      <c r="KA12" s="185"/>
      <c r="KB12" s="206"/>
      <c r="KC12" s="182"/>
      <c r="KD12" s="204"/>
      <c r="KE12" s="183"/>
      <c r="KF12" s="183"/>
      <c r="KG12" s="183"/>
      <c r="KH12" s="183"/>
      <c r="KI12" s="183"/>
      <c r="KJ12" s="183"/>
      <c r="KK12" s="183"/>
      <c r="KL12" s="183"/>
      <c r="KM12" s="183"/>
      <c r="KN12" s="183"/>
      <c r="KO12" s="183"/>
      <c r="KP12" s="183"/>
      <c r="KQ12" s="183"/>
      <c r="KR12" s="183"/>
      <c r="KS12" s="183"/>
      <c r="KT12" s="183"/>
      <c r="KU12" s="183"/>
      <c r="KV12" s="183"/>
      <c r="KW12" s="183"/>
      <c r="KX12" s="183"/>
      <c r="KY12" s="184"/>
      <c r="KZ12" s="205"/>
      <c r="LA12" s="185"/>
      <c r="LB12" s="206"/>
      <c r="LC12" s="182"/>
      <c r="LD12" s="204"/>
      <c r="LE12" s="183"/>
      <c r="LF12" s="183"/>
      <c r="LG12" s="183"/>
      <c r="LH12" s="183"/>
      <c r="LI12" s="183"/>
      <c r="LJ12" s="183"/>
      <c r="LK12" s="183"/>
      <c r="LL12" s="183"/>
      <c r="LM12" s="183"/>
      <c r="LN12" s="183"/>
      <c r="LO12" s="183"/>
      <c r="LP12" s="183"/>
      <c r="LQ12" s="183"/>
      <c r="LR12" s="183"/>
      <c r="LS12" s="183"/>
      <c r="LT12" s="183"/>
      <c r="LU12" s="183"/>
      <c r="LV12" s="183"/>
      <c r="LW12" s="183"/>
      <c r="LX12" s="183"/>
      <c r="LY12" s="184"/>
      <c r="LZ12" s="205"/>
      <c r="MA12" s="185"/>
      <c r="MB12" s="206"/>
      <c r="MC12" s="182"/>
      <c r="MD12" s="204"/>
      <c r="ME12" s="183"/>
      <c r="MF12" s="183"/>
      <c r="MG12" s="183"/>
      <c r="MH12" s="183"/>
      <c r="MI12" s="183"/>
      <c r="MJ12" s="183"/>
      <c r="MK12" s="183"/>
      <c r="ML12" s="183"/>
      <c r="MM12" s="183"/>
      <c r="MN12" s="183"/>
      <c r="MO12" s="183"/>
      <c r="MP12" s="183"/>
      <c r="MQ12" s="183"/>
      <c r="MR12" s="183"/>
      <c r="MS12" s="183"/>
      <c r="MT12" s="183"/>
      <c r="MU12" s="183"/>
      <c r="MV12" s="183"/>
      <c r="MW12" s="183"/>
      <c r="MX12" s="183"/>
      <c r="MY12" s="184"/>
      <c r="MZ12" s="205"/>
      <c r="NA12" s="185"/>
      <c r="NB12" s="206"/>
      <c r="NC12" s="182"/>
      <c r="ND12" s="204"/>
      <c r="NE12" s="183"/>
      <c r="NF12" s="183"/>
      <c r="NG12" s="183"/>
      <c r="NH12" s="183"/>
      <c r="NI12" s="183"/>
      <c r="NJ12" s="183"/>
      <c r="NK12" s="183"/>
      <c r="NL12" s="183"/>
      <c r="NM12" s="183"/>
      <c r="NN12" s="183"/>
      <c r="NO12" s="183"/>
      <c r="NP12" s="183"/>
      <c r="NQ12" s="183"/>
      <c r="NR12" s="183"/>
      <c r="NS12" s="183"/>
      <c r="NT12" s="183"/>
      <c r="NU12" s="183"/>
      <c r="NV12" s="183"/>
      <c r="NW12" s="183"/>
      <c r="NX12" s="183"/>
      <c r="NY12" s="184"/>
      <c r="NZ12" s="205"/>
      <c r="OA12" s="185"/>
      <c r="OB12" s="206"/>
      <c r="OC12" s="182"/>
      <c r="OD12" s="204"/>
      <c r="OE12" s="183"/>
      <c r="OF12" s="183"/>
      <c r="OG12" s="183"/>
      <c r="OH12" s="183"/>
      <c r="OI12" s="183"/>
      <c r="OJ12" s="183"/>
      <c r="OK12" s="183"/>
      <c r="OL12" s="183"/>
      <c r="OM12" s="183"/>
      <c r="ON12" s="183"/>
      <c r="OO12" s="183"/>
      <c r="OP12" s="183"/>
      <c r="OQ12" s="183"/>
      <c r="OR12" s="183"/>
      <c r="OS12" s="183"/>
      <c r="OT12" s="183"/>
      <c r="OU12" s="183"/>
      <c r="OV12" s="183"/>
      <c r="OW12" s="183"/>
      <c r="OX12" s="183"/>
      <c r="OY12" s="184"/>
      <c r="OZ12" s="205"/>
      <c r="PA12" s="185"/>
      <c r="PB12" s="206"/>
      <c r="PC12" s="182"/>
      <c r="PD12" s="204"/>
      <c r="PE12" s="183"/>
      <c r="PF12" s="183"/>
      <c r="PG12" s="183"/>
      <c r="PH12" s="183"/>
      <c r="PI12" s="183"/>
      <c r="PJ12" s="183"/>
      <c r="PK12" s="183"/>
      <c r="PL12" s="183"/>
      <c r="PM12" s="183"/>
      <c r="PN12" s="183"/>
      <c r="PO12" s="183"/>
      <c r="PP12" s="183"/>
      <c r="PQ12" s="183"/>
      <c r="PR12" s="183"/>
      <c r="PS12" s="183"/>
      <c r="PT12" s="183"/>
      <c r="PU12" s="183"/>
      <c r="PV12" s="183"/>
      <c r="PW12" s="183"/>
      <c r="PX12" s="183"/>
      <c r="PY12" s="184"/>
      <c r="PZ12" s="205"/>
      <c r="QA12" s="185"/>
      <c r="QB12" s="206"/>
      <c r="QC12" s="182"/>
      <c r="QD12" s="204"/>
      <c r="QE12" s="183"/>
      <c r="QF12" s="183"/>
      <c r="QG12" s="183"/>
      <c r="QH12" s="183"/>
      <c r="QI12" s="183"/>
      <c r="QJ12" s="183"/>
      <c r="QK12" s="183"/>
      <c r="QL12" s="183"/>
      <c r="QM12" s="183"/>
      <c r="QN12" s="183"/>
      <c r="QO12" s="183"/>
      <c r="QP12" s="183"/>
      <c r="QQ12" s="183"/>
      <c r="QR12" s="183"/>
      <c r="QS12" s="183"/>
      <c r="QT12" s="183"/>
      <c r="QU12" s="183"/>
      <c r="QV12" s="183"/>
      <c r="QW12" s="183"/>
      <c r="QX12" s="183"/>
      <c r="QY12" s="184"/>
      <c r="QZ12" s="205"/>
      <c r="RA12" s="185"/>
      <c r="RB12" s="206"/>
      <c r="RC12" s="182"/>
      <c r="RD12" s="204"/>
      <c r="RE12" s="183"/>
      <c r="RF12" s="183"/>
      <c r="RG12" s="183"/>
      <c r="RH12" s="183"/>
      <c r="RI12" s="183"/>
      <c r="RJ12" s="183"/>
      <c r="RK12" s="183"/>
      <c r="RL12" s="183"/>
      <c r="RM12" s="183"/>
      <c r="RN12" s="183"/>
      <c r="RO12" s="183"/>
      <c r="RP12" s="183"/>
      <c r="RQ12" s="183"/>
      <c r="RR12" s="183"/>
      <c r="RS12" s="183"/>
      <c r="RT12" s="183"/>
      <c r="RU12" s="183"/>
      <c r="RV12" s="183"/>
      <c r="RW12" s="183"/>
      <c r="RX12" s="183"/>
      <c r="RY12" s="184"/>
      <c r="RZ12" s="205"/>
      <c r="SA12" s="185"/>
      <c r="SB12" s="206"/>
      <c r="SC12" s="182"/>
      <c r="SD12" s="204"/>
      <c r="SE12" s="183"/>
      <c r="SF12" s="183"/>
      <c r="SG12" s="183"/>
      <c r="SH12" s="183"/>
      <c r="SI12" s="183"/>
      <c r="SJ12" s="183"/>
      <c r="SK12" s="183"/>
      <c r="SL12" s="183"/>
      <c r="SM12" s="183"/>
      <c r="SN12" s="183"/>
      <c r="SO12" s="183"/>
      <c r="SP12" s="183"/>
      <c r="SQ12" s="183"/>
      <c r="SR12" s="183"/>
      <c r="SS12" s="183"/>
      <c r="ST12" s="183"/>
      <c r="SU12" s="183"/>
      <c r="SV12" s="183"/>
      <c r="SW12" s="183"/>
      <c r="SX12" s="183"/>
      <c r="SY12" s="184"/>
      <c r="SZ12" s="205"/>
      <c r="TA12" s="185"/>
      <c r="TB12" s="206"/>
      <c r="TC12" s="182"/>
      <c r="TD12" s="204"/>
      <c r="TE12" s="183"/>
      <c r="TF12" s="183"/>
      <c r="TG12" s="183"/>
      <c r="TH12" s="183"/>
      <c r="TI12" s="183"/>
      <c r="TJ12" s="183"/>
      <c r="TK12" s="183"/>
      <c r="TL12" s="183"/>
      <c r="TM12" s="183"/>
      <c r="TN12" s="183"/>
      <c r="TO12" s="183"/>
      <c r="TP12" s="183"/>
      <c r="TQ12" s="183"/>
      <c r="TR12" s="183"/>
      <c r="TS12" s="183"/>
      <c r="TT12" s="183"/>
      <c r="TU12" s="183"/>
      <c r="TV12" s="183"/>
      <c r="TW12" s="183"/>
      <c r="TX12" s="183"/>
      <c r="TY12" s="184"/>
      <c r="TZ12" s="205"/>
      <c r="UA12" s="185"/>
      <c r="UB12" s="206"/>
      <c r="UC12" s="182"/>
      <c r="UD12" s="204"/>
      <c r="UE12" s="183"/>
      <c r="UF12" s="183"/>
      <c r="UG12" s="183"/>
      <c r="UH12" s="183"/>
      <c r="UI12" s="183"/>
      <c r="UJ12" s="183"/>
      <c r="UK12" s="183"/>
      <c r="UL12" s="183"/>
      <c r="UM12" s="183"/>
      <c r="UN12" s="183"/>
      <c r="UO12" s="183"/>
      <c r="UP12" s="183"/>
      <c r="UQ12" s="183"/>
      <c r="UR12" s="183"/>
      <c r="US12" s="183"/>
      <c r="UT12" s="183"/>
      <c r="UU12" s="183"/>
      <c r="UV12" s="183"/>
      <c r="UW12" s="183"/>
      <c r="UX12" s="183"/>
      <c r="UY12" s="184"/>
      <c r="UZ12" s="205"/>
      <c r="VA12" s="185"/>
      <c r="VB12" s="206"/>
      <c r="VC12" s="182"/>
      <c r="VD12" s="204"/>
      <c r="VE12" s="183"/>
      <c r="VF12" s="183"/>
      <c r="VG12" s="183"/>
      <c r="VH12" s="183"/>
      <c r="VI12" s="183"/>
      <c r="VJ12" s="183"/>
      <c r="VK12" s="183"/>
      <c r="VL12" s="183"/>
      <c r="VM12" s="183"/>
      <c r="VN12" s="183"/>
      <c r="VO12" s="183"/>
      <c r="VP12" s="183"/>
      <c r="VQ12" s="183"/>
      <c r="VR12" s="183"/>
      <c r="VS12" s="183"/>
      <c r="VT12" s="183"/>
      <c r="VU12" s="183"/>
      <c r="VV12" s="183"/>
      <c r="VW12" s="183"/>
      <c r="VX12" s="183"/>
      <c r="VY12" s="184"/>
      <c r="VZ12" s="205"/>
      <c r="WA12" s="185"/>
      <c r="WB12" s="206"/>
      <c r="WC12" s="182"/>
      <c r="WD12" s="204"/>
      <c r="WE12" s="183"/>
      <c r="WF12" s="183"/>
      <c r="WG12" s="183"/>
      <c r="WH12" s="183"/>
      <c r="WI12" s="183"/>
      <c r="WJ12" s="183"/>
      <c r="WK12" s="183"/>
      <c r="WL12" s="183"/>
      <c r="WM12" s="183"/>
      <c r="WN12" s="183"/>
      <c r="WO12" s="183"/>
      <c r="WP12" s="183"/>
      <c r="WQ12" s="183"/>
      <c r="WR12" s="183"/>
      <c r="WS12" s="183"/>
      <c r="WT12" s="183"/>
      <c r="WU12" s="183"/>
      <c r="WV12" s="183"/>
      <c r="WW12" s="183"/>
      <c r="WX12" s="183"/>
      <c r="WY12" s="184"/>
      <c r="WZ12" s="205"/>
      <c r="XA12" s="185"/>
      <c r="XB12" s="206"/>
      <c r="XC12" s="182"/>
      <c r="XD12" s="204"/>
      <c r="XE12" s="183"/>
      <c r="XF12" s="183"/>
      <c r="XG12" s="183"/>
      <c r="XH12" s="183"/>
      <c r="XI12" s="183"/>
      <c r="XJ12" s="183"/>
      <c r="XK12" s="183"/>
      <c r="XL12" s="183"/>
      <c r="XM12" s="183"/>
      <c r="XN12" s="183"/>
      <c r="XO12" s="183"/>
      <c r="XP12" s="183"/>
      <c r="XQ12" s="183"/>
      <c r="XR12" s="183"/>
      <c r="XS12" s="183"/>
      <c r="XT12" s="183"/>
      <c r="XU12" s="183"/>
      <c r="XV12" s="183"/>
      <c r="XW12" s="183"/>
      <c r="XX12" s="183"/>
      <c r="XY12" s="184"/>
      <c r="XZ12" s="205"/>
      <c r="YA12" s="185"/>
      <c r="YB12" s="206"/>
      <c r="YC12" s="182"/>
      <c r="YD12" s="204"/>
      <c r="YE12" s="183"/>
      <c r="YF12" s="183"/>
      <c r="YG12" s="183"/>
      <c r="YH12" s="183"/>
      <c r="YI12" s="183"/>
      <c r="YJ12" s="183"/>
      <c r="YK12" s="183"/>
      <c r="YL12" s="183"/>
      <c r="YM12" s="183"/>
      <c r="YN12" s="183"/>
      <c r="YO12" s="183"/>
      <c r="YP12" s="183"/>
      <c r="YQ12" s="183"/>
      <c r="YR12" s="183"/>
      <c r="YS12" s="183"/>
      <c r="YT12" s="183"/>
      <c r="YU12" s="183"/>
      <c r="YV12" s="183"/>
      <c r="YW12" s="183"/>
      <c r="YX12" s="183"/>
      <c r="YY12" s="184"/>
      <c r="YZ12" s="205"/>
      <c r="ZA12" s="185"/>
      <c r="ZB12" s="206"/>
      <c r="ZC12" s="182"/>
      <c r="ZD12" s="204"/>
      <c r="ZE12" s="183"/>
      <c r="ZF12" s="183"/>
      <c r="ZG12" s="183"/>
      <c r="ZH12" s="183"/>
      <c r="ZI12" s="183"/>
      <c r="ZJ12" s="183"/>
      <c r="ZK12" s="183"/>
      <c r="ZL12" s="183"/>
      <c r="ZM12" s="183"/>
      <c r="ZN12" s="183"/>
      <c r="ZO12" s="183"/>
      <c r="ZP12" s="183"/>
      <c r="ZQ12" s="183"/>
      <c r="ZR12" s="183"/>
      <c r="ZS12" s="183"/>
      <c r="ZT12" s="183"/>
      <c r="ZU12" s="183"/>
      <c r="ZV12" s="183"/>
      <c r="ZW12" s="183"/>
      <c r="ZX12" s="183"/>
      <c r="ZY12" s="184"/>
      <c r="ZZ12" s="205"/>
      <c r="AAA12" s="185"/>
      <c r="AAB12" s="206"/>
      <c r="AAC12" s="182"/>
      <c r="AAD12" s="204"/>
      <c r="AAE12" s="183"/>
      <c r="AAF12" s="183"/>
      <c r="AAG12" s="183"/>
      <c r="AAH12" s="183"/>
      <c r="AAI12" s="183"/>
      <c r="AAJ12" s="183"/>
      <c r="AAK12" s="183"/>
      <c r="AAL12" s="183"/>
      <c r="AAM12" s="183"/>
      <c r="AAN12" s="183"/>
      <c r="AAO12" s="183"/>
      <c r="AAP12" s="183"/>
      <c r="AAQ12" s="183"/>
      <c r="AAR12" s="183"/>
      <c r="AAS12" s="183"/>
      <c r="AAT12" s="183"/>
      <c r="AAU12" s="183"/>
      <c r="AAV12" s="183"/>
      <c r="AAW12" s="183"/>
      <c r="AAX12" s="183"/>
      <c r="AAY12" s="184"/>
      <c r="AAZ12" s="205"/>
      <c r="ABA12" s="185"/>
      <c r="ABB12" s="206"/>
      <c r="ABC12" s="182"/>
      <c r="ABD12" s="204"/>
      <c r="ABE12" s="183"/>
      <c r="ABF12" s="183"/>
      <c r="ABG12" s="183"/>
      <c r="ABH12" s="183"/>
      <c r="ABI12" s="183"/>
      <c r="ABJ12" s="183"/>
      <c r="ABK12" s="183"/>
      <c r="ABL12" s="183"/>
      <c r="ABM12" s="183"/>
      <c r="ABN12" s="183"/>
      <c r="ABO12" s="183"/>
      <c r="ABP12" s="183"/>
      <c r="ABQ12" s="183"/>
      <c r="ABR12" s="183"/>
      <c r="ABS12" s="183"/>
      <c r="ABT12" s="183"/>
      <c r="ABU12" s="183"/>
      <c r="ABV12" s="183"/>
      <c r="ABW12" s="183"/>
      <c r="ABX12" s="183"/>
      <c r="ABY12" s="184"/>
      <c r="ABZ12" s="205"/>
      <c r="ACA12" s="185"/>
      <c r="ACB12" s="206"/>
      <c r="ACC12" s="182"/>
      <c r="ACD12" s="204"/>
      <c r="ACE12" s="183"/>
      <c r="ACF12" s="183"/>
      <c r="ACG12" s="183"/>
      <c r="ACH12" s="183"/>
      <c r="ACI12" s="183"/>
      <c r="ACJ12" s="183"/>
      <c r="ACK12" s="183"/>
      <c r="ACL12" s="183"/>
      <c r="ACM12" s="183"/>
      <c r="ACN12" s="183"/>
      <c r="ACO12" s="183"/>
      <c r="ACP12" s="183"/>
      <c r="ACQ12" s="183"/>
      <c r="ACR12" s="183"/>
      <c r="ACS12" s="183"/>
      <c r="ACT12" s="183"/>
      <c r="ACU12" s="183"/>
      <c r="ACV12" s="183"/>
      <c r="ACW12" s="183"/>
      <c r="ACX12" s="183"/>
      <c r="ACY12" s="184"/>
      <c r="ACZ12" s="205"/>
      <c r="ADA12" s="185"/>
      <c r="ADB12" s="206"/>
    </row>
    <row r="13" spans="1:782" ht="16.2" customHeight="1">
      <c r="A13" s="197">
        <v>8</v>
      </c>
      <c r="B13" s="177">
        <v>43442</v>
      </c>
      <c r="C13" s="182"/>
      <c r="D13" s="204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3"/>
      <c r="P13" s="183"/>
      <c r="Q13" s="183"/>
      <c r="R13" s="183"/>
      <c r="S13" s="183"/>
      <c r="T13" s="183"/>
      <c r="U13" s="183"/>
      <c r="V13" s="183"/>
      <c r="W13" s="183"/>
      <c r="X13" s="183"/>
      <c r="Y13" s="184"/>
      <c r="Z13" s="205"/>
      <c r="AA13" s="185"/>
      <c r="AB13" s="206"/>
      <c r="AC13" s="182"/>
      <c r="AD13" s="204"/>
      <c r="AE13" s="183"/>
      <c r="AF13" s="183"/>
      <c r="AG13" s="183"/>
      <c r="AH13" s="183"/>
      <c r="AI13" s="183"/>
      <c r="AJ13" s="183"/>
      <c r="AK13" s="183"/>
      <c r="AL13" s="183"/>
      <c r="AM13" s="183"/>
      <c r="AN13" s="183"/>
      <c r="AO13" s="183"/>
      <c r="AP13" s="183"/>
      <c r="AQ13" s="183"/>
      <c r="AR13" s="183"/>
      <c r="AS13" s="183"/>
      <c r="AT13" s="183"/>
      <c r="AU13" s="183"/>
      <c r="AV13" s="183"/>
      <c r="AW13" s="183"/>
      <c r="AX13" s="183"/>
      <c r="AY13" s="184"/>
      <c r="AZ13" s="205"/>
      <c r="BA13" s="185"/>
      <c r="BB13" s="206"/>
      <c r="BC13" s="182"/>
      <c r="BD13" s="204"/>
      <c r="BE13" s="183"/>
      <c r="BF13" s="183"/>
      <c r="BG13" s="183"/>
      <c r="BH13" s="183"/>
      <c r="BI13" s="183"/>
      <c r="BJ13" s="183"/>
      <c r="BK13" s="183"/>
      <c r="BL13" s="183"/>
      <c r="BM13" s="183"/>
      <c r="BN13" s="183"/>
      <c r="BO13" s="183"/>
      <c r="BP13" s="183"/>
      <c r="BQ13" s="183"/>
      <c r="BR13" s="183"/>
      <c r="BS13" s="183"/>
      <c r="BT13" s="183"/>
      <c r="BU13" s="183"/>
      <c r="BV13" s="183"/>
      <c r="BW13" s="183"/>
      <c r="BX13" s="183"/>
      <c r="BY13" s="184"/>
      <c r="BZ13" s="205"/>
      <c r="CA13" s="185"/>
      <c r="CB13" s="206"/>
      <c r="CC13" s="182"/>
      <c r="CD13" s="204"/>
      <c r="CE13" s="183"/>
      <c r="CF13" s="183"/>
      <c r="CG13" s="183"/>
      <c r="CH13" s="183"/>
      <c r="CI13" s="183"/>
      <c r="CJ13" s="183"/>
      <c r="CK13" s="183"/>
      <c r="CL13" s="183"/>
      <c r="CM13" s="183"/>
      <c r="CN13" s="183"/>
      <c r="CO13" s="183"/>
      <c r="CP13" s="183"/>
      <c r="CQ13" s="183"/>
      <c r="CR13" s="183"/>
      <c r="CS13" s="183"/>
      <c r="CT13" s="183"/>
      <c r="CU13" s="183"/>
      <c r="CV13" s="183"/>
      <c r="CW13" s="183"/>
      <c r="CX13" s="183"/>
      <c r="CY13" s="184"/>
      <c r="CZ13" s="205"/>
      <c r="DA13" s="185"/>
      <c r="DB13" s="206"/>
      <c r="DC13" s="182"/>
      <c r="DD13" s="204"/>
      <c r="DE13" s="183"/>
      <c r="DF13" s="183"/>
      <c r="DG13" s="183"/>
      <c r="DH13" s="183"/>
      <c r="DI13" s="183"/>
      <c r="DJ13" s="183"/>
      <c r="DK13" s="183"/>
      <c r="DL13" s="183"/>
      <c r="DM13" s="183"/>
      <c r="DN13" s="183"/>
      <c r="DO13" s="183"/>
      <c r="DP13" s="183"/>
      <c r="DQ13" s="183"/>
      <c r="DR13" s="183"/>
      <c r="DS13" s="183"/>
      <c r="DT13" s="183"/>
      <c r="DU13" s="183"/>
      <c r="DV13" s="183"/>
      <c r="DW13" s="183"/>
      <c r="DX13" s="183"/>
      <c r="DY13" s="184"/>
      <c r="DZ13" s="205"/>
      <c r="EA13" s="185"/>
      <c r="EB13" s="206"/>
      <c r="EC13" s="182"/>
      <c r="ED13" s="204"/>
      <c r="EE13" s="183"/>
      <c r="EF13" s="183"/>
      <c r="EG13" s="183"/>
      <c r="EH13" s="183"/>
      <c r="EI13" s="183"/>
      <c r="EJ13" s="183"/>
      <c r="EK13" s="183"/>
      <c r="EL13" s="183"/>
      <c r="EM13" s="183"/>
      <c r="EN13" s="183"/>
      <c r="EO13" s="183"/>
      <c r="EP13" s="183"/>
      <c r="EQ13" s="183"/>
      <c r="ER13" s="183"/>
      <c r="ES13" s="183"/>
      <c r="ET13" s="183"/>
      <c r="EU13" s="183"/>
      <c r="EV13" s="183"/>
      <c r="EW13" s="183"/>
      <c r="EX13" s="183"/>
      <c r="EY13" s="184"/>
      <c r="EZ13" s="205"/>
      <c r="FA13" s="185"/>
      <c r="FB13" s="206"/>
      <c r="FC13" s="182"/>
      <c r="FD13" s="204"/>
      <c r="FE13" s="183"/>
      <c r="FF13" s="183"/>
      <c r="FG13" s="183"/>
      <c r="FH13" s="183"/>
      <c r="FI13" s="183"/>
      <c r="FJ13" s="183"/>
      <c r="FK13" s="183"/>
      <c r="FL13" s="183"/>
      <c r="FM13" s="183"/>
      <c r="FN13" s="183"/>
      <c r="FO13" s="183"/>
      <c r="FP13" s="183"/>
      <c r="FQ13" s="183"/>
      <c r="FR13" s="183"/>
      <c r="FS13" s="183"/>
      <c r="FT13" s="183"/>
      <c r="FU13" s="183"/>
      <c r="FV13" s="183"/>
      <c r="FW13" s="183"/>
      <c r="FX13" s="183"/>
      <c r="FY13" s="184"/>
      <c r="FZ13" s="205"/>
      <c r="GA13" s="185"/>
      <c r="GB13" s="206"/>
      <c r="GC13" s="182"/>
      <c r="GD13" s="204"/>
      <c r="GE13" s="183"/>
      <c r="GF13" s="183"/>
      <c r="GG13" s="183"/>
      <c r="GH13" s="183"/>
      <c r="GI13" s="183"/>
      <c r="GJ13" s="183"/>
      <c r="GK13" s="183"/>
      <c r="GL13" s="183"/>
      <c r="GM13" s="183"/>
      <c r="GN13" s="183"/>
      <c r="GO13" s="183"/>
      <c r="GP13" s="183"/>
      <c r="GQ13" s="183"/>
      <c r="GR13" s="183"/>
      <c r="GS13" s="183"/>
      <c r="GT13" s="183"/>
      <c r="GU13" s="183"/>
      <c r="GV13" s="183"/>
      <c r="GW13" s="183"/>
      <c r="GX13" s="183"/>
      <c r="GY13" s="184"/>
      <c r="GZ13" s="205"/>
      <c r="HA13" s="185"/>
      <c r="HB13" s="206"/>
      <c r="HC13" s="182"/>
      <c r="HD13" s="204"/>
      <c r="HE13" s="183"/>
      <c r="HF13" s="183"/>
      <c r="HG13" s="183"/>
      <c r="HH13" s="183"/>
      <c r="HI13" s="183"/>
      <c r="HJ13" s="183"/>
      <c r="HK13" s="183"/>
      <c r="HL13" s="183"/>
      <c r="HM13" s="183"/>
      <c r="HN13" s="183"/>
      <c r="HO13" s="183"/>
      <c r="HP13" s="183"/>
      <c r="HQ13" s="183"/>
      <c r="HR13" s="183"/>
      <c r="HS13" s="183"/>
      <c r="HT13" s="183"/>
      <c r="HU13" s="183"/>
      <c r="HV13" s="183"/>
      <c r="HW13" s="183"/>
      <c r="HX13" s="183"/>
      <c r="HY13" s="184"/>
      <c r="HZ13" s="205"/>
      <c r="IA13" s="185"/>
      <c r="IB13" s="206"/>
      <c r="IC13" s="182"/>
      <c r="ID13" s="204"/>
      <c r="IE13" s="183"/>
      <c r="IF13" s="183"/>
      <c r="IG13" s="183"/>
      <c r="IH13" s="183"/>
      <c r="II13" s="183"/>
      <c r="IJ13" s="183"/>
      <c r="IK13" s="183"/>
      <c r="IL13" s="183"/>
      <c r="IM13" s="183"/>
      <c r="IN13" s="183"/>
      <c r="IO13" s="183"/>
      <c r="IP13" s="183"/>
      <c r="IQ13" s="183"/>
      <c r="IR13" s="183"/>
      <c r="IS13" s="183"/>
      <c r="IT13" s="183"/>
      <c r="IU13" s="183"/>
      <c r="IV13" s="183"/>
      <c r="IW13" s="183"/>
      <c r="IX13" s="183"/>
      <c r="IY13" s="184"/>
      <c r="IZ13" s="205"/>
      <c r="JA13" s="185"/>
      <c r="JB13" s="206"/>
      <c r="JC13" s="182"/>
      <c r="JD13" s="204"/>
      <c r="JE13" s="183"/>
      <c r="JF13" s="183"/>
      <c r="JG13" s="183"/>
      <c r="JH13" s="183"/>
      <c r="JI13" s="183"/>
      <c r="JJ13" s="183"/>
      <c r="JK13" s="183"/>
      <c r="JL13" s="183"/>
      <c r="JM13" s="183"/>
      <c r="JN13" s="183"/>
      <c r="JO13" s="183"/>
      <c r="JP13" s="183"/>
      <c r="JQ13" s="183"/>
      <c r="JR13" s="183"/>
      <c r="JS13" s="183"/>
      <c r="JT13" s="183"/>
      <c r="JU13" s="183"/>
      <c r="JV13" s="183"/>
      <c r="JW13" s="183"/>
      <c r="JX13" s="183"/>
      <c r="JY13" s="184"/>
      <c r="JZ13" s="205"/>
      <c r="KA13" s="185"/>
      <c r="KB13" s="206"/>
      <c r="KC13" s="182"/>
      <c r="KD13" s="204"/>
      <c r="KE13" s="183"/>
      <c r="KF13" s="183"/>
      <c r="KG13" s="183"/>
      <c r="KH13" s="183"/>
      <c r="KI13" s="183"/>
      <c r="KJ13" s="183"/>
      <c r="KK13" s="183"/>
      <c r="KL13" s="183"/>
      <c r="KM13" s="183"/>
      <c r="KN13" s="183"/>
      <c r="KO13" s="183"/>
      <c r="KP13" s="183"/>
      <c r="KQ13" s="183"/>
      <c r="KR13" s="183"/>
      <c r="KS13" s="183"/>
      <c r="KT13" s="183"/>
      <c r="KU13" s="183"/>
      <c r="KV13" s="183"/>
      <c r="KW13" s="183"/>
      <c r="KX13" s="183"/>
      <c r="KY13" s="184"/>
      <c r="KZ13" s="205"/>
      <c r="LA13" s="185"/>
      <c r="LB13" s="206"/>
      <c r="LC13" s="182"/>
      <c r="LD13" s="204"/>
      <c r="LE13" s="183"/>
      <c r="LF13" s="183"/>
      <c r="LG13" s="183"/>
      <c r="LH13" s="183"/>
      <c r="LI13" s="183"/>
      <c r="LJ13" s="183"/>
      <c r="LK13" s="183"/>
      <c r="LL13" s="183"/>
      <c r="LM13" s="183"/>
      <c r="LN13" s="183"/>
      <c r="LO13" s="183"/>
      <c r="LP13" s="183"/>
      <c r="LQ13" s="183"/>
      <c r="LR13" s="183"/>
      <c r="LS13" s="183"/>
      <c r="LT13" s="183"/>
      <c r="LU13" s="183"/>
      <c r="LV13" s="183"/>
      <c r="LW13" s="183"/>
      <c r="LX13" s="183"/>
      <c r="LY13" s="184"/>
      <c r="LZ13" s="205"/>
      <c r="MA13" s="185"/>
      <c r="MB13" s="206"/>
      <c r="MC13" s="182"/>
      <c r="MD13" s="204"/>
      <c r="ME13" s="183"/>
      <c r="MF13" s="183"/>
      <c r="MG13" s="183"/>
      <c r="MH13" s="183"/>
      <c r="MI13" s="183"/>
      <c r="MJ13" s="183"/>
      <c r="MK13" s="183"/>
      <c r="ML13" s="183"/>
      <c r="MM13" s="183"/>
      <c r="MN13" s="183"/>
      <c r="MO13" s="183"/>
      <c r="MP13" s="183"/>
      <c r="MQ13" s="183"/>
      <c r="MR13" s="183"/>
      <c r="MS13" s="183"/>
      <c r="MT13" s="183"/>
      <c r="MU13" s="183"/>
      <c r="MV13" s="183"/>
      <c r="MW13" s="183"/>
      <c r="MX13" s="183"/>
      <c r="MY13" s="184"/>
      <c r="MZ13" s="205"/>
      <c r="NA13" s="185"/>
      <c r="NB13" s="206"/>
      <c r="NC13" s="182"/>
      <c r="ND13" s="204"/>
      <c r="NE13" s="183"/>
      <c r="NF13" s="183"/>
      <c r="NG13" s="183"/>
      <c r="NH13" s="183"/>
      <c r="NI13" s="183"/>
      <c r="NJ13" s="183"/>
      <c r="NK13" s="183"/>
      <c r="NL13" s="183"/>
      <c r="NM13" s="183"/>
      <c r="NN13" s="183"/>
      <c r="NO13" s="183"/>
      <c r="NP13" s="183"/>
      <c r="NQ13" s="183"/>
      <c r="NR13" s="183"/>
      <c r="NS13" s="183"/>
      <c r="NT13" s="183"/>
      <c r="NU13" s="183"/>
      <c r="NV13" s="183"/>
      <c r="NW13" s="183"/>
      <c r="NX13" s="183"/>
      <c r="NY13" s="184"/>
      <c r="NZ13" s="205"/>
      <c r="OA13" s="185"/>
      <c r="OB13" s="206"/>
      <c r="OC13" s="182"/>
      <c r="OD13" s="204"/>
      <c r="OE13" s="183"/>
      <c r="OF13" s="183"/>
      <c r="OG13" s="183"/>
      <c r="OH13" s="183"/>
      <c r="OI13" s="183"/>
      <c r="OJ13" s="183"/>
      <c r="OK13" s="183"/>
      <c r="OL13" s="183"/>
      <c r="OM13" s="183"/>
      <c r="ON13" s="183"/>
      <c r="OO13" s="183"/>
      <c r="OP13" s="183"/>
      <c r="OQ13" s="183"/>
      <c r="OR13" s="183"/>
      <c r="OS13" s="183"/>
      <c r="OT13" s="183"/>
      <c r="OU13" s="183"/>
      <c r="OV13" s="183"/>
      <c r="OW13" s="183"/>
      <c r="OX13" s="183"/>
      <c r="OY13" s="184"/>
      <c r="OZ13" s="205"/>
      <c r="PA13" s="185"/>
      <c r="PB13" s="206"/>
      <c r="PC13" s="182"/>
      <c r="PD13" s="204"/>
      <c r="PE13" s="183"/>
      <c r="PF13" s="183"/>
      <c r="PG13" s="183"/>
      <c r="PH13" s="183"/>
      <c r="PI13" s="183"/>
      <c r="PJ13" s="183"/>
      <c r="PK13" s="183"/>
      <c r="PL13" s="183"/>
      <c r="PM13" s="183"/>
      <c r="PN13" s="183"/>
      <c r="PO13" s="183"/>
      <c r="PP13" s="183"/>
      <c r="PQ13" s="183"/>
      <c r="PR13" s="183"/>
      <c r="PS13" s="183"/>
      <c r="PT13" s="183"/>
      <c r="PU13" s="183"/>
      <c r="PV13" s="183"/>
      <c r="PW13" s="183"/>
      <c r="PX13" s="183"/>
      <c r="PY13" s="184"/>
      <c r="PZ13" s="205"/>
      <c r="QA13" s="185"/>
      <c r="QB13" s="206"/>
      <c r="QC13" s="182"/>
      <c r="QD13" s="204"/>
      <c r="QE13" s="183"/>
      <c r="QF13" s="183"/>
      <c r="QG13" s="183"/>
      <c r="QH13" s="183"/>
      <c r="QI13" s="183"/>
      <c r="QJ13" s="183"/>
      <c r="QK13" s="183"/>
      <c r="QL13" s="183"/>
      <c r="QM13" s="183"/>
      <c r="QN13" s="183"/>
      <c r="QO13" s="183"/>
      <c r="QP13" s="183"/>
      <c r="QQ13" s="183"/>
      <c r="QR13" s="183"/>
      <c r="QS13" s="183"/>
      <c r="QT13" s="183"/>
      <c r="QU13" s="183"/>
      <c r="QV13" s="183"/>
      <c r="QW13" s="183"/>
      <c r="QX13" s="183"/>
      <c r="QY13" s="184"/>
      <c r="QZ13" s="205"/>
      <c r="RA13" s="185"/>
      <c r="RB13" s="206"/>
      <c r="RC13" s="182"/>
      <c r="RD13" s="204"/>
      <c r="RE13" s="183"/>
      <c r="RF13" s="183"/>
      <c r="RG13" s="183"/>
      <c r="RH13" s="183"/>
      <c r="RI13" s="183"/>
      <c r="RJ13" s="183"/>
      <c r="RK13" s="183"/>
      <c r="RL13" s="183"/>
      <c r="RM13" s="183"/>
      <c r="RN13" s="183"/>
      <c r="RO13" s="183"/>
      <c r="RP13" s="183"/>
      <c r="RQ13" s="183"/>
      <c r="RR13" s="183"/>
      <c r="RS13" s="183"/>
      <c r="RT13" s="183"/>
      <c r="RU13" s="183"/>
      <c r="RV13" s="183"/>
      <c r="RW13" s="183"/>
      <c r="RX13" s="183"/>
      <c r="RY13" s="184"/>
      <c r="RZ13" s="205"/>
      <c r="SA13" s="185"/>
      <c r="SB13" s="206"/>
      <c r="SC13" s="182"/>
      <c r="SD13" s="204"/>
      <c r="SE13" s="183"/>
      <c r="SF13" s="183"/>
      <c r="SG13" s="183"/>
      <c r="SH13" s="183"/>
      <c r="SI13" s="183"/>
      <c r="SJ13" s="183"/>
      <c r="SK13" s="183"/>
      <c r="SL13" s="183"/>
      <c r="SM13" s="183"/>
      <c r="SN13" s="183"/>
      <c r="SO13" s="183"/>
      <c r="SP13" s="183"/>
      <c r="SQ13" s="183"/>
      <c r="SR13" s="183"/>
      <c r="SS13" s="183"/>
      <c r="ST13" s="183"/>
      <c r="SU13" s="183"/>
      <c r="SV13" s="183"/>
      <c r="SW13" s="183"/>
      <c r="SX13" s="183"/>
      <c r="SY13" s="184"/>
      <c r="SZ13" s="205"/>
      <c r="TA13" s="185"/>
      <c r="TB13" s="206"/>
      <c r="TC13" s="182"/>
      <c r="TD13" s="204"/>
      <c r="TE13" s="183"/>
      <c r="TF13" s="183"/>
      <c r="TG13" s="183"/>
      <c r="TH13" s="183"/>
      <c r="TI13" s="183"/>
      <c r="TJ13" s="183"/>
      <c r="TK13" s="183"/>
      <c r="TL13" s="183"/>
      <c r="TM13" s="183"/>
      <c r="TN13" s="183"/>
      <c r="TO13" s="183"/>
      <c r="TP13" s="183"/>
      <c r="TQ13" s="183"/>
      <c r="TR13" s="183"/>
      <c r="TS13" s="183"/>
      <c r="TT13" s="183"/>
      <c r="TU13" s="183"/>
      <c r="TV13" s="183"/>
      <c r="TW13" s="183"/>
      <c r="TX13" s="183"/>
      <c r="TY13" s="184"/>
      <c r="TZ13" s="205"/>
      <c r="UA13" s="185"/>
      <c r="UB13" s="206"/>
      <c r="UC13" s="182"/>
      <c r="UD13" s="204"/>
      <c r="UE13" s="183"/>
      <c r="UF13" s="183"/>
      <c r="UG13" s="183"/>
      <c r="UH13" s="183"/>
      <c r="UI13" s="183"/>
      <c r="UJ13" s="183"/>
      <c r="UK13" s="183"/>
      <c r="UL13" s="183"/>
      <c r="UM13" s="183"/>
      <c r="UN13" s="183"/>
      <c r="UO13" s="183"/>
      <c r="UP13" s="183"/>
      <c r="UQ13" s="183"/>
      <c r="UR13" s="183"/>
      <c r="US13" s="183"/>
      <c r="UT13" s="183"/>
      <c r="UU13" s="183"/>
      <c r="UV13" s="183"/>
      <c r="UW13" s="183"/>
      <c r="UX13" s="183"/>
      <c r="UY13" s="184"/>
      <c r="UZ13" s="205"/>
      <c r="VA13" s="185"/>
      <c r="VB13" s="206"/>
      <c r="VC13" s="182"/>
      <c r="VD13" s="204"/>
      <c r="VE13" s="183"/>
      <c r="VF13" s="183"/>
      <c r="VG13" s="183"/>
      <c r="VH13" s="183"/>
      <c r="VI13" s="183"/>
      <c r="VJ13" s="183"/>
      <c r="VK13" s="183"/>
      <c r="VL13" s="183"/>
      <c r="VM13" s="183"/>
      <c r="VN13" s="183"/>
      <c r="VO13" s="183"/>
      <c r="VP13" s="183"/>
      <c r="VQ13" s="183"/>
      <c r="VR13" s="183"/>
      <c r="VS13" s="183"/>
      <c r="VT13" s="183"/>
      <c r="VU13" s="183"/>
      <c r="VV13" s="183"/>
      <c r="VW13" s="183"/>
      <c r="VX13" s="183"/>
      <c r="VY13" s="184"/>
      <c r="VZ13" s="205"/>
      <c r="WA13" s="185"/>
      <c r="WB13" s="206"/>
      <c r="WC13" s="182"/>
      <c r="WD13" s="204"/>
      <c r="WE13" s="183"/>
      <c r="WF13" s="183"/>
      <c r="WG13" s="183"/>
      <c r="WH13" s="183"/>
      <c r="WI13" s="183"/>
      <c r="WJ13" s="183"/>
      <c r="WK13" s="183"/>
      <c r="WL13" s="183"/>
      <c r="WM13" s="183"/>
      <c r="WN13" s="183"/>
      <c r="WO13" s="183"/>
      <c r="WP13" s="183"/>
      <c r="WQ13" s="183"/>
      <c r="WR13" s="183"/>
      <c r="WS13" s="183"/>
      <c r="WT13" s="183"/>
      <c r="WU13" s="183"/>
      <c r="WV13" s="183"/>
      <c r="WW13" s="183"/>
      <c r="WX13" s="183"/>
      <c r="WY13" s="184"/>
      <c r="WZ13" s="205"/>
      <c r="XA13" s="185"/>
      <c r="XB13" s="206"/>
      <c r="XC13" s="182"/>
      <c r="XD13" s="204"/>
      <c r="XE13" s="183"/>
      <c r="XF13" s="183"/>
      <c r="XG13" s="183"/>
      <c r="XH13" s="183"/>
      <c r="XI13" s="183"/>
      <c r="XJ13" s="183"/>
      <c r="XK13" s="183"/>
      <c r="XL13" s="183"/>
      <c r="XM13" s="183"/>
      <c r="XN13" s="183"/>
      <c r="XO13" s="183"/>
      <c r="XP13" s="183"/>
      <c r="XQ13" s="183"/>
      <c r="XR13" s="183"/>
      <c r="XS13" s="183"/>
      <c r="XT13" s="183"/>
      <c r="XU13" s="183"/>
      <c r="XV13" s="183"/>
      <c r="XW13" s="183"/>
      <c r="XX13" s="183"/>
      <c r="XY13" s="184"/>
      <c r="XZ13" s="205"/>
      <c r="YA13" s="185"/>
      <c r="YB13" s="206"/>
      <c r="YC13" s="182"/>
      <c r="YD13" s="204"/>
      <c r="YE13" s="183"/>
      <c r="YF13" s="183"/>
      <c r="YG13" s="183"/>
      <c r="YH13" s="183"/>
      <c r="YI13" s="183"/>
      <c r="YJ13" s="183"/>
      <c r="YK13" s="183"/>
      <c r="YL13" s="183"/>
      <c r="YM13" s="183"/>
      <c r="YN13" s="183"/>
      <c r="YO13" s="183"/>
      <c r="YP13" s="183"/>
      <c r="YQ13" s="183"/>
      <c r="YR13" s="183"/>
      <c r="YS13" s="183"/>
      <c r="YT13" s="183"/>
      <c r="YU13" s="183"/>
      <c r="YV13" s="183"/>
      <c r="YW13" s="183"/>
      <c r="YX13" s="183"/>
      <c r="YY13" s="184"/>
      <c r="YZ13" s="205"/>
      <c r="ZA13" s="185"/>
      <c r="ZB13" s="206"/>
      <c r="ZC13" s="182"/>
      <c r="ZD13" s="204"/>
      <c r="ZE13" s="183"/>
      <c r="ZF13" s="183"/>
      <c r="ZG13" s="183"/>
      <c r="ZH13" s="183"/>
      <c r="ZI13" s="183"/>
      <c r="ZJ13" s="183"/>
      <c r="ZK13" s="183"/>
      <c r="ZL13" s="183"/>
      <c r="ZM13" s="183"/>
      <c r="ZN13" s="183"/>
      <c r="ZO13" s="183"/>
      <c r="ZP13" s="183"/>
      <c r="ZQ13" s="183"/>
      <c r="ZR13" s="183"/>
      <c r="ZS13" s="183"/>
      <c r="ZT13" s="183"/>
      <c r="ZU13" s="183"/>
      <c r="ZV13" s="183"/>
      <c r="ZW13" s="183"/>
      <c r="ZX13" s="183"/>
      <c r="ZY13" s="184"/>
      <c r="ZZ13" s="205"/>
      <c r="AAA13" s="185"/>
      <c r="AAB13" s="206"/>
      <c r="AAC13" s="182"/>
      <c r="AAD13" s="204"/>
      <c r="AAE13" s="183"/>
      <c r="AAF13" s="183"/>
      <c r="AAG13" s="183"/>
      <c r="AAH13" s="183"/>
      <c r="AAI13" s="183"/>
      <c r="AAJ13" s="183"/>
      <c r="AAK13" s="183"/>
      <c r="AAL13" s="183"/>
      <c r="AAM13" s="183"/>
      <c r="AAN13" s="183"/>
      <c r="AAO13" s="183"/>
      <c r="AAP13" s="183"/>
      <c r="AAQ13" s="183"/>
      <c r="AAR13" s="183"/>
      <c r="AAS13" s="183"/>
      <c r="AAT13" s="183"/>
      <c r="AAU13" s="183"/>
      <c r="AAV13" s="183"/>
      <c r="AAW13" s="183"/>
      <c r="AAX13" s="183"/>
      <c r="AAY13" s="184"/>
      <c r="AAZ13" s="205"/>
      <c r="ABA13" s="185"/>
      <c r="ABB13" s="206"/>
      <c r="ABC13" s="182"/>
      <c r="ABD13" s="204"/>
      <c r="ABE13" s="183"/>
      <c r="ABF13" s="183"/>
      <c r="ABG13" s="183"/>
      <c r="ABH13" s="183"/>
      <c r="ABI13" s="183"/>
      <c r="ABJ13" s="183"/>
      <c r="ABK13" s="183"/>
      <c r="ABL13" s="183"/>
      <c r="ABM13" s="183"/>
      <c r="ABN13" s="183"/>
      <c r="ABO13" s="183"/>
      <c r="ABP13" s="183"/>
      <c r="ABQ13" s="183"/>
      <c r="ABR13" s="183"/>
      <c r="ABS13" s="183"/>
      <c r="ABT13" s="183"/>
      <c r="ABU13" s="183"/>
      <c r="ABV13" s="183"/>
      <c r="ABW13" s="183"/>
      <c r="ABX13" s="183"/>
      <c r="ABY13" s="184"/>
      <c r="ABZ13" s="205"/>
      <c r="ACA13" s="185"/>
      <c r="ACB13" s="206"/>
      <c r="ACC13" s="182"/>
      <c r="ACD13" s="204"/>
      <c r="ACE13" s="183"/>
      <c r="ACF13" s="183"/>
      <c r="ACG13" s="183"/>
      <c r="ACH13" s="183"/>
      <c r="ACI13" s="183"/>
      <c r="ACJ13" s="183"/>
      <c r="ACK13" s="183"/>
      <c r="ACL13" s="183"/>
      <c r="ACM13" s="183"/>
      <c r="ACN13" s="183"/>
      <c r="ACO13" s="183"/>
      <c r="ACP13" s="183"/>
      <c r="ACQ13" s="183"/>
      <c r="ACR13" s="183"/>
      <c r="ACS13" s="183"/>
      <c r="ACT13" s="183"/>
      <c r="ACU13" s="183"/>
      <c r="ACV13" s="183"/>
      <c r="ACW13" s="183"/>
      <c r="ACX13" s="183"/>
      <c r="ACY13" s="184"/>
      <c r="ACZ13" s="205"/>
      <c r="ADA13" s="185"/>
      <c r="ADB13" s="206"/>
    </row>
    <row r="14" spans="1:782" ht="16.2" customHeight="1">
      <c r="A14" s="197">
        <v>9</v>
      </c>
      <c r="B14" s="177">
        <v>43443</v>
      </c>
      <c r="C14" s="182"/>
      <c r="D14" s="204"/>
      <c r="E14" s="183"/>
      <c r="F14" s="183"/>
      <c r="G14" s="183"/>
      <c r="H14" s="183"/>
      <c r="I14" s="183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4"/>
      <c r="Z14" s="205"/>
      <c r="AA14" s="185"/>
      <c r="AB14" s="206"/>
      <c r="AC14" s="182"/>
      <c r="AD14" s="204"/>
      <c r="AE14" s="183"/>
      <c r="AF14" s="183"/>
      <c r="AG14" s="183"/>
      <c r="AH14" s="183"/>
      <c r="AI14" s="183"/>
      <c r="AJ14" s="183"/>
      <c r="AK14" s="183"/>
      <c r="AL14" s="183"/>
      <c r="AM14" s="183"/>
      <c r="AN14" s="183"/>
      <c r="AO14" s="183"/>
      <c r="AP14" s="183"/>
      <c r="AQ14" s="183"/>
      <c r="AR14" s="183"/>
      <c r="AS14" s="183"/>
      <c r="AT14" s="183"/>
      <c r="AU14" s="183"/>
      <c r="AV14" s="183"/>
      <c r="AW14" s="183"/>
      <c r="AX14" s="183"/>
      <c r="AY14" s="184"/>
      <c r="AZ14" s="205"/>
      <c r="BA14" s="185"/>
      <c r="BB14" s="206"/>
      <c r="BC14" s="182"/>
      <c r="BD14" s="204"/>
      <c r="BE14" s="183"/>
      <c r="BF14" s="183"/>
      <c r="BG14" s="183"/>
      <c r="BH14" s="183"/>
      <c r="BI14" s="183"/>
      <c r="BJ14" s="183"/>
      <c r="BK14" s="183"/>
      <c r="BL14" s="183"/>
      <c r="BM14" s="183"/>
      <c r="BN14" s="183"/>
      <c r="BO14" s="183"/>
      <c r="BP14" s="183"/>
      <c r="BQ14" s="183"/>
      <c r="BR14" s="183"/>
      <c r="BS14" s="183"/>
      <c r="BT14" s="183"/>
      <c r="BU14" s="183"/>
      <c r="BV14" s="183"/>
      <c r="BW14" s="183"/>
      <c r="BX14" s="183"/>
      <c r="BY14" s="184"/>
      <c r="BZ14" s="205"/>
      <c r="CA14" s="185"/>
      <c r="CB14" s="206"/>
      <c r="CC14" s="182"/>
      <c r="CD14" s="204"/>
      <c r="CE14" s="183"/>
      <c r="CF14" s="183"/>
      <c r="CG14" s="183"/>
      <c r="CH14" s="183"/>
      <c r="CI14" s="183"/>
      <c r="CJ14" s="183"/>
      <c r="CK14" s="183"/>
      <c r="CL14" s="183"/>
      <c r="CM14" s="183"/>
      <c r="CN14" s="183"/>
      <c r="CO14" s="183"/>
      <c r="CP14" s="183"/>
      <c r="CQ14" s="183"/>
      <c r="CR14" s="183"/>
      <c r="CS14" s="183"/>
      <c r="CT14" s="183"/>
      <c r="CU14" s="183"/>
      <c r="CV14" s="183"/>
      <c r="CW14" s="183"/>
      <c r="CX14" s="183"/>
      <c r="CY14" s="184"/>
      <c r="CZ14" s="205"/>
      <c r="DA14" s="185"/>
      <c r="DB14" s="206"/>
      <c r="DC14" s="182"/>
      <c r="DD14" s="204"/>
      <c r="DE14" s="183"/>
      <c r="DF14" s="183"/>
      <c r="DG14" s="183"/>
      <c r="DH14" s="183"/>
      <c r="DI14" s="183"/>
      <c r="DJ14" s="183"/>
      <c r="DK14" s="183"/>
      <c r="DL14" s="183"/>
      <c r="DM14" s="183"/>
      <c r="DN14" s="183"/>
      <c r="DO14" s="183"/>
      <c r="DP14" s="183"/>
      <c r="DQ14" s="183"/>
      <c r="DR14" s="183"/>
      <c r="DS14" s="183"/>
      <c r="DT14" s="183"/>
      <c r="DU14" s="183"/>
      <c r="DV14" s="183"/>
      <c r="DW14" s="183"/>
      <c r="DX14" s="183"/>
      <c r="DY14" s="184"/>
      <c r="DZ14" s="205"/>
      <c r="EA14" s="185"/>
      <c r="EB14" s="206"/>
      <c r="EC14" s="182"/>
      <c r="ED14" s="204"/>
      <c r="EE14" s="183"/>
      <c r="EF14" s="183"/>
      <c r="EG14" s="183"/>
      <c r="EH14" s="183"/>
      <c r="EI14" s="183"/>
      <c r="EJ14" s="183"/>
      <c r="EK14" s="183"/>
      <c r="EL14" s="183"/>
      <c r="EM14" s="183"/>
      <c r="EN14" s="183"/>
      <c r="EO14" s="183"/>
      <c r="EP14" s="183"/>
      <c r="EQ14" s="183"/>
      <c r="ER14" s="183"/>
      <c r="ES14" s="183"/>
      <c r="ET14" s="183"/>
      <c r="EU14" s="183"/>
      <c r="EV14" s="183"/>
      <c r="EW14" s="183"/>
      <c r="EX14" s="183"/>
      <c r="EY14" s="184"/>
      <c r="EZ14" s="205"/>
      <c r="FA14" s="185"/>
      <c r="FB14" s="206"/>
      <c r="FC14" s="182"/>
      <c r="FD14" s="204"/>
      <c r="FE14" s="183"/>
      <c r="FF14" s="183"/>
      <c r="FG14" s="183"/>
      <c r="FH14" s="183"/>
      <c r="FI14" s="183"/>
      <c r="FJ14" s="183"/>
      <c r="FK14" s="183"/>
      <c r="FL14" s="183"/>
      <c r="FM14" s="183"/>
      <c r="FN14" s="183"/>
      <c r="FO14" s="183"/>
      <c r="FP14" s="183"/>
      <c r="FQ14" s="183"/>
      <c r="FR14" s="183"/>
      <c r="FS14" s="183"/>
      <c r="FT14" s="183"/>
      <c r="FU14" s="183"/>
      <c r="FV14" s="183"/>
      <c r="FW14" s="183"/>
      <c r="FX14" s="183"/>
      <c r="FY14" s="184"/>
      <c r="FZ14" s="205"/>
      <c r="GA14" s="185"/>
      <c r="GB14" s="206"/>
      <c r="GC14" s="182"/>
      <c r="GD14" s="204"/>
      <c r="GE14" s="183"/>
      <c r="GF14" s="183"/>
      <c r="GG14" s="183"/>
      <c r="GH14" s="183"/>
      <c r="GI14" s="183"/>
      <c r="GJ14" s="183"/>
      <c r="GK14" s="183"/>
      <c r="GL14" s="183"/>
      <c r="GM14" s="183"/>
      <c r="GN14" s="183"/>
      <c r="GO14" s="183"/>
      <c r="GP14" s="183"/>
      <c r="GQ14" s="183"/>
      <c r="GR14" s="183"/>
      <c r="GS14" s="183"/>
      <c r="GT14" s="183"/>
      <c r="GU14" s="183"/>
      <c r="GV14" s="183"/>
      <c r="GW14" s="183"/>
      <c r="GX14" s="183"/>
      <c r="GY14" s="184"/>
      <c r="GZ14" s="205"/>
      <c r="HA14" s="185"/>
      <c r="HB14" s="206"/>
      <c r="HC14" s="182"/>
      <c r="HD14" s="204"/>
      <c r="HE14" s="183"/>
      <c r="HF14" s="183"/>
      <c r="HG14" s="183"/>
      <c r="HH14" s="183"/>
      <c r="HI14" s="183"/>
      <c r="HJ14" s="183"/>
      <c r="HK14" s="183"/>
      <c r="HL14" s="183"/>
      <c r="HM14" s="183"/>
      <c r="HN14" s="183"/>
      <c r="HO14" s="183"/>
      <c r="HP14" s="183"/>
      <c r="HQ14" s="183"/>
      <c r="HR14" s="183"/>
      <c r="HS14" s="183"/>
      <c r="HT14" s="183"/>
      <c r="HU14" s="183"/>
      <c r="HV14" s="183"/>
      <c r="HW14" s="183"/>
      <c r="HX14" s="183"/>
      <c r="HY14" s="184"/>
      <c r="HZ14" s="205"/>
      <c r="IA14" s="185"/>
      <c r="IB14" s="206"/>
      <c r="IC14" s="182"/>
      <c r="ID14" s="204"/>
      <c r="IE14" s="183"/>
      <c r="IF14" s="183"/>
      <c r="IG14" s="183"/>
      <c r="IH14" s="183"/>
      <c r="II14" s="183"/>
      <c r="IJ14" s="183"/>
      <c r="IK14" s="183"/>
      <c r="IL14" s="183"/>
      <c r="IM14" s="183"/>
      <c r="IN14" s="183"/>
      <c r="IO14" s="183"/>
      <c r="IP14" s="183"/>
      <c r="IQ14" s="183"/>
      <c r="IR14" s="183"/>
      <c r="IS14" s="183"/>
      <c r="IT14" s="183"/>
      <c r="IU14" s="183"/>
      <c r="IV14" s="183"/>
      <c r="IW14" s="183"/>
      <c r="IX14" s="183"/>
      <c r="IY14" s="184"/>
      <c r="IZ14" s="205"/>
      <c r="JA14" s="185"/>
      <c r="JB14" s="206"/>
      <c r="JC14" s="182"/>
      <c r="JD14" s="204"/>
      <c r="JE14" s="183"/>
      <c r="JF14" s="183"/>
      <c r="JG14" s="183"/>
      <c r="JH14" s="183"/>
      <c r="JI14" s="183"/>
      <c r="JJ14" s="183"/>
      <c r="JK14" s="183"/>
      <c r="JL14" s="183"/>
      <c r="JM14" s="183"/>
      <c r="JN14" s="183"/>
      <c r="JO14" s="183"/>
      <c r="JP14" s="183"/>
      <c r="JQ14" s="183"/>
      <c r="JR14" s="183"/>
      <c r="JS14" s="183"/>
      <c r="JT14" s="183"/>
      <c r="JU14" s="183"/>
      <c r="JV14" s="183"/>
      <c r="JW14" s="183"/>
      <c r="JX14" s="183"/>
      <c r="JY14" s="184"/>
      <c r="JZ14" s="205"/>
      <c r="KA14" s="185"/>
      <c r="KB14" s="206"/>
      <c r="KC14" s="182"/>
      <c r="KD14" s="204"/>
      <c r="KE14" s="183"/>
      <c r="KF14" s="183"/>
      <c r="KG14" s="183"/>
      <c r="KH14" s="183"/>
      <c r="KI14" s="183"/>
      <c r="KJ14" s="183"/>
      <c r="KK14" s="183"/>
      <c r="KL14" s="183"/>
      <c r="KM14" s="183"/>
      <c r="KN14" s="183"/>
      <c r="KO14" s="183"/>
      <c r="KP14" s="183"/>
      <c r="KQ14" s="183"/>
      <c r="KR14" s="183"/>
      <c r="KS14" s="183"/>
      <c r="KT14" s="183"/>
      <c r="KU14" s="183"/>
      <c r="KV14" s="183"/>
      <c r="KW14" s="183"/>
      <c r="KX14" s="183"/>
      <c r="KY14" s="184"/>
      <c r="KZ14" s="205"/>
      <c r="LA14" s="185"/>
      <c r="LB14" s="206"/>
      <c r="LC14" s="182"/>
      <c r="LD14" s="204"/>
      <c r="LE14" s="183"/>
      <c r="LF14" s="183"/>
      <c r="LG14" s="183"/>
      <c r="LH14" s="183"/>
      <c r="LI14" s="183"/>
      <c r="LJ14" s="183"/>
      <c r="LK14" s="183"/>
      <c r="LL14" s="183"/>
      <c r="LM14" s="183"/>
      <c r="LN14" s="183"/>
      <c r="LO14" s="183"/>
      <c r="LP14" s="183"/>
      <c r="LQ14" s="183"/>
      <c r="LR14" s="183"/>
      <c r="LS14" s="183"/>
      <c r="LT14" s="183"/>
      <c r="LU14" s="183"/>
      <c r="LV14" s="183"/>
      <c r="LW14" s="183"/>
      <c r="LX14" s="183"/>
      <c r="LY14" s="184"/>
      <c r="LZ14" s="205"/>
      <c r="MA14" s="185"/>
      <c r="MB14" s="206"/>
      <c r="MC14" s="182"/>
      <c r="MD14" s="204"/>
      <c r="ME14" s="183"/>
      <c r="MF14" s="183"/>
      <c r="MG14" s="183"/>
      <c r="MH14" s="183"/>
      <c r="MI14" s="183"/>
      <c r="MJ14" s="183"/>
      <c r="MK14" s="183"/>
      <c r="ML14" s="183"/>
      <c r="MM14" s="183"/>
      <c r="MN14" s="183"/>
      <c r="MO14" s="183"/>
      <c r="MP14" s="183"/>
      <c r="MQ14" s="183"/>
      <c r="MR14" s="183"/>
      <c r="MS14" s="183"/>
      <c r="MT14" s="183"/>
      <c r="MU14" s="183"/>
      <c r="MV14" s="183"/>
      <c r="MW14" s="183"/>
      <c r="MX14" s="183"/>
      <c r="MY14" s="184"/>
      <c r="MZ14" s="205"/>
      <c r="NA14" s="185"/>
      <c r="NB14" s="206"/>
      <c r="NC14" s="182"/>
      <c r="ND14" s="204"/>
      <c r="NE14" s="183"/>
      <c r="NF14" s="183"/>
      <c r="NG14" s="183"/>
      <c r="NH14" s="183"/>
      <c r="NI14" s="183"/>
      <c r="NJ14" s="183"/>
      <c r="NK14" s="183"/>
      <c r="NL14" s="183"/>
      <c r="NM14" s="183"/>
      <c r="NN14" s="183"/>
      <c r="NO14" s="183"/>
      <c r="NP14" s="183"/>
      <c r="NQ14" s="183"/>
      <c r="NR14" s="183"/>
      <c r="NS14" s="183"/>
      <c r="NT14" s="183"/>
      <c r="NU14" s="183"/>
      <c r="NV14" s="183"/>
      <c r="NW14" s="183"/>
      <c r="NX14" s="183"/>
      <c r="NY14" s="184"/>
      <c r="NZ14" s="205"/>
      <c r="OA14" s="185"/>
      <c r="OB14" s="206"/>
      <c r="OC14" s="182"/>
      <c r="OD14" s="204"/>
      <c r="OE14" s="183"/>
      <c r="OF14" s="183"/>
      <c r="OG14" s="183"/>
      <c r="OH14" s="183"/>
      <c r="OI14" s="183"/>
      <c r="OJ14" s="183"/>
      <c r="OK14" s="183"/>
      <c r="OL14" s="183"/>
      <c r="OM14" s="183"/>
      <c r="ON14" s="183"/>
      <c r="OO14" s="183"/>
      <c r="OP14" s="183"/>
      <c r="OQ14" s="183"/>
      <c r="OR14" s="183"/>
      <c r="OS14" s="183"/>
      <c r="OT14" s="183"/>
      <c r="OU14" s="183"/>
      <c r="OV14" s="183"/>
      <c r="OW14" s="183"/>
      <c r="OX14" s="183"/>
      <c r="OY14" s="184"/>
      <c r="OZ14" s="205"/>
      <c r="PA14" s="185"/>
      <c r="PB14" s="206"/>
      <c r="PC14" s="182"/>
      <c r="PD14" s="204"/>
      <c r="PE14" s="183"/>
      <c r="PF14" s="183"/>
      <c r="PG14" s="183"/>
      <c r="PH14" s="183"/>
      <c r="PI14" s="183"/>
      <c r="PJ14" s="183"/>
      <c r="PK14" s="183"/>
      <c r="PL14" s="183"/>
      <c r="PM14" s="183"/>
      <c r="PN14" s="183"/>
      <c r="PO14" s="183"/>
      <c r="PP14" s="183"/>
      <c r="PQ14" s="183"/>
      <c r="PR14" s="183"/>
      <c r="PS14" s="183"/>
      <c r="PT14" s="183"/>
      <c r="PU14" s="183"/>
      <c r="PV14" s="183"/>
      <c r="PW14" s="183"/>
      <c r="PX14" s="183"/>
      <c r="PY14" s="184"/>
      <c r="PZ14" s="205"/>
      <c r="QA14" s="185"/>
      <c r="QB14" s="206"/>
      <c r="QC14" s="182"/>
      <c r="QD14" s="204"/>
      <c r="QE14" s="183"/>
      <c r="QF14" s="183"/>
      <c r="QG14" s="183"/>
      <c r="QH14" s="183"/>
      <c r="QI14" s="183"/>
      <c r="QJ14" s="183"/>
      <c r="QK14" s="183"/>
      <c r="QL14" s="183"/>
      <c r="QM14" s="183"/>
      <c r="QN14" s="183"/>
      <c r="QO14" s="183"/>
      <c r="QP14" s="183"/>
      <c r="QQ14" s="183"/>
      <c r="QR14" s="183"/>
      <c r="QS14" s="183"/>
      <c r="QT14" s="183"/>
      <c r="QU14" s="183"/>
      <c r="QV14" s="183"/>
      <c r="QW14" s="183"/>
      <c r="QX14" s="183"/>
      <c r="QY14" s="184"/>
      <c r="QZ14" s="205"/>
      <c r="RA14" s="185"/>
      <c r="RB14" s="206"/>
      <c r="RC14" s="182"/>
      <c r="RD14" s="204"/>
      <c r="RE14" s="183"/>
      <c r="RF14" s="183"/>
      <c r="RG14" s="183"/>
      <c r="RH14" s="183"/>
      <c r="RI14" s="183"/>
      <c r="RJ14" s="183"/>
      <c r="RK14" s="183"/>
      <c r="RL14" s="183"/>
      <c r="RM14" s="183"/>
      <c r="RN14" s="183"/>
      <c r="RO14" s="183"/>
      <c r="RP14" s="183"/>
      <c r="RQ14" s="183"/>
      <c r="RR14" s="183"/>
      <c r="RS14" s="183"/>
      <c r="RT14" s="183"/>
      <c r="RU14" s="183"/>
      <c r="RV14" s="183"/>
      <c r="RW14" s="183"/>
      <c r="RX14" s="183"/>
      <c r="RY14" s="184"/>
      <c r="RZ14" s="205"/>
      <c r="SA14" s="185"/>
      <c r="SB14" s="206"/>
      <c r="SC14" s="182"/>
      <c r="SD14" s="204"/>
      <c r="SE14" s="183"/>
      <c r="SF14" s="183"/>
      <c r="SG14" s="183"/>
      <c r="SH14" s="183"/>
      <c r="SI14" s="183"/>
      <c r="SJ14" s="183"/>
      <c r="SK14" s="183"/>
      <c r="SL14" s="183"/>
      <c r="SM14" s="183"/>
      <c r="SN14" s="183"/>
      <c r="SO14" s="183"/>
      <c r="SP14" s="183"/>
      <c r="SQ14" s="183"/>
      <c r="SR14" s="183"/>
      <c r="SS14" s="183"/>
      <c r="ST14" s="183"/>
      <c r="SU14" s="183"/>
      <c r="SV14" s="183"/>
      <c r="SW14" s="183"/>
      <c r="SX14" s="183"/>
      <c r="SY14" s="184"/>
      <c r="SZ14" s="205"/>
      <c r="TA14" s="185"/>
      <c r="TB14" s="206"/>
      <c r="TC14" s="182"/>
      <c r="TD14" s="204"/>
      <c r="TE14" s="183"/>
      <c r="TF14" s="183"/>
      <c r="TG14" s="183"/>
      <c r="TH14" s="183"/>
      <c r="TI14" s="183"/>
      <c r="TJ14" s="183"/>
      <c r="TK14" s="183"/>
      <c r="TL14" s="183"/>
      <c r="TM14" s="183"/>
      <c r="TN14" s="183"/>
      <c r="TO14" s="183"/>
      <c r="TP14" s="183"/>
      <c r="TQ14" s="183"/>
      <c r="TR14" s="183"/>
      <c r="TS14" s="183"/>
      <c r="TT14" s="183"/>
      <c r="TU14" s="183"/>
      <c r="TV14" s="183"/>
      <c r="TW14" s="183"/>
      <c r="TX14" s="183"/>
      <c r="TY14" s="184"/>
      <c r="TZ14" s="205"/>
      <c r="UA14" s="185"/>
      <c r="UB14" s="206"/>
      <c r="UC14" s="182"/>
      <c r="UD14" s="204"/>
      <c r="UE14" s="183"/>
      <c r="UF14" s="183"/>
      <c r="UG14" s="183"/>
      <c r="UH14" s="183"/>
      <c r="UI14" s="183"/>
      <c r="UJ14" s="183"/>
      <c r="UK14" s="183"/>
      <c r="UL14" s="183"/>
      <c r="UM14" s="183"/>
      <c r="UN14" s="183"/>
      <c r="UO14" s="183"/>
      <c r="UP14" s="183"/>
      <c r="UQ14" s="183"/>
      <c r="UR14" s="183"/>
      <c r="US14" s="183"/>
      <c r="UT14" s="183"/>
      <c r="UU14" s="183"/>
      <c r="UV14" s="183"/>
      <c r="UW14" s="183"/>
      <c r="UX14" s="183"/>
      <c r="UY14" s="184"/>
      <c r="UZ14" s="205"/>
      <c r="VA14" s="185"/>
      <c r="VB14" s="206"/>
      <c r="VC14" s="182"/>
      <c r="VD14" s="204"/>
      <c r="VE14" s="183"/>
      <c r="VF14" s="183"/>
      <c r="VG14" s="183"/>
      <c r="VH14" s="183"/>
      <c r="VI14" s="183"/>
      <c r="VJ14" s="183"/>
      <c r="VK14" s="183"/>
      <c r="VL14" s="183"/>
      <c r="VM14" s="183"/>
      <c r="VN14" s="183"/>
      <c r="VO14" s="183"/>
      <c r="VP14" s="183"/>
      <c r="VQ14" s="183"/>
      <c r="VR14" s="183"/>
      <c r="VS14" s="183"/>
      <c r="VT14" s="183"/>
      <c r="VU14" s="183"/>
      <c r="VV14" s="183"/>
      <c r="VW14" s="183"/>
      <c r="VX14" s="183"/>
      <c r="VY14" s="184"/>
      <c r="VZ14" s="205"/>
      <c r="WA14" s="185"/>
      <c r="WB14" s="206"/>
      <c r="WC14" s="182"/>
      <c r="WD14" s="204"/>
      <c r="WE14" s="183"/>
      <c r="WF14" s="183"/>
      <c r="WG14" s="183"/>
      <c r="WH14" s="183"/>
      <c r="WI14" s="183"/>
      <c r="WJ14" s="183"/>
      <c r="WK14" s="183"/>
      <c r="WL14" s="183"/>
      <c r="WM14" s="183"/>
      <c r="WN14" s="183"/>
      <c r="WO14" s="183"/>
      <c r="WP14" s="183"/>
      <c r="WQ14" s="183"/>
      <c r="WR14" s="183"/>
      <c r="WS14" s="183"/>
      <c r="WT14" s="183"/>
      <c r="WU14" s="183"/>
      <c r="WV14" s="183"/>
      <c r="WW14" s="183"/>
      <c r="WX14" s="183"/>
      <c r="WY14" s="184"/>
      <c r="WZ14" s="205"/>
      <c r="XA14" s="185"/>
      <c r="XB14" s="206"/>
      <c r="XC14" s="182"/>
      <c r="XD14" s="204"/>
      <c r="XE14" s="183"/>
      <c r="XF14" s="183"/>
      <c r="XG14" s="183"/>
      <c r="XH14" s="183"/>
      <c r="XI14" s="183"/>
      <c r="XJ14" s="183"/>
      <c r="XK14" s="183"/>
      <c r="XL14" s="183"/>
      <c r="XM14" s="183"/>
      <c r="XN14" s="183"/>
      <c r="XO14" s="183"/>
      <c r="XP14" s="183"/>
      <c r="XQ14" s="183"/>
      <c r="XR14" s="183"/>
      <c r="XS14" s="183"/>
      <c r="XT14" s="183"/>
      <c r="XU14" s="183"/>
      <c r="XV14" s="183"/>
      <c r="XW14" s="183"/>
      <c r="XX14" s="183"/>
      <c r="XY14" s="184"/>
      <c r="XZ14" s="205"/>
      <c r="YA14" s="185"/>
      <c r="YB14" s="206"/>
      <c r="YC14" s="182"/>
      <c r="YD14" s="204"/>
      <c r="YE14" s="183"/>
      <c r="YF14" s="183"/>
      <c r="YG14" s="183"/>
      <c r="YH14" s="183"/>
      <c r="YI14" s="183"/>
      <c r="YJ14" s="183"/>
      <c r="YK14" s="183"/>
      <c r="YL14" s="183"/>
      <c r="YM14" s="183"/>
      <c r="YN14" s="183"/>
      <c r="YO14" s="183"/>
      <c r="YP14" s="183"/>
      <c r="YQ14" s="183"/>
      <c r="YR14" s="183"/>
      <c r="YS14" s="183"/>
      <c r="YT14" s="183"/>
      <c r="YU14" s="183"/>
      <c r="YV14" s="183"/>
      <c r="YW14" s="183"/>
      <c r="YX14" s="183"/>
      <c r="YY14" s="184"/>
      <c r="YZ14" s="205"/>
      <c r="ZA14" s="185"/>
      <c r="ZB14" s="206"/>
      <c r="ZC14" s="182"/>
      <c r="ZD14" s="204"/>
      <c r="ZE14" s="183"/>
      <c r="ZF14" s="183"/>
      <c r="ZG14" s="183"/>
      <c r="ZH14" s="183"/>
      <c r="ZI14" s="183"/>
      <c r="ZJ14" s="183"/>
      <c r="ZK14" s="183"/>
      <c r="ZL14" s="183"/>
      <c r="ZM14" s="183"/>
      <c r="ZN14" s="183"/>
      <c r="ZO14" s="183"/>
      <c r="ZP14" s="183"/>
      <c r="ZQ14" s="183"/>
      <c r="ZR14" s="183"/>
      <c r="ZS14" s="183"/>
      <c r="ZT14" s="183"/>
      <c r="ZU14" s="183"/>
      <c r="ZV14" s="183"/>
      <c r="ZW14" s="183"/>
      <c r="ZX14" s="183"/>
      <c r="ZY14" s="184"/>
      <c r="ZZ14" s="205"/>
      <c r="AAA14" s="185"/>
      <c r="AAB14" s="206"/>
      <c r="AAC14" s="182"/>
      <c r="AAD14" s="204"/>
      <c r="AAE14" s="183"/>
      <c r="AAF14" s="183"/>
      <c r="AAG14" s="183"/>
      <c r="AAH14" s="183"/>
      <c r="AAI14" s="183"/>
      <c r="AAJ14" s="183"/>
      <c r="AAK14" s="183"/>
      <c r="AAL14" s="183"/>
      <c r="AAM14" s="183"/>
      <c r="AAN14" s="183"/>
      <c r="AAO14" s="183"/>
      <c r="AAP14" s="183"/>
      <c r="AAQ14" s="183"/>
      <c r="AAR14" s="183"/>
      <c r="AAS14" s="183"/>
      <c r="AAT14" s="183"/>
      <c r="AAU14" s="183"/>
      <c r="AAV14" s="183"/>
      <c r="AAW14" s="183"/>
      <c r="AAX14" s="183"/>
      <c r="AAY14" s="184"/>
      <c r="AAZ14" s="205"/>
      <c r="ABA14" s="185"/>
      <c r="ABB14" s="206"/>
      <c r="ABC14" s="182"/>
      <c r="ABD14" s="204"/>
      <c r="ABE14" s="183"/>
      <c r="ABF14" s="183"/>
      <c r="ABG14" s="183"/>
      <c r="ABH14" s="183"/>
      <c r="ABI14" s="183"/>
      <c r="ABJ14" s="183"/>
      <c r="ABK14" s="183"/>
      <c r="ABL14" s="183"/>
      <c r="ABM14" s="183"/>
      <c r="ABN14" s="183"/>
      <c r="ABO14" s="183"/>
      <c r="ABP14" s="183"/>
      <c r="ABQ14" s="183"/>
      <c r="ABR14" s="183"/>
      <c r="ABS14" s="183"/>
      <c r="ABT14" s="183"/>
      <c r="ABU14" s="183"/>
      <c r="ABV14" s="183"/>
      <c r="ABW14" s="183"/>
      <c r="ABX14" s="183"/>
      <c r="ABY14" s="184"/>
      <c r="ABZ14" s="205"/>
      <c r="ACA14" s="185"/>
      <c r="ACB14" s="206"/>
      <c r="ACC14" s="182"/>
      <c r="ACD14" s="204"/>
      <c r="ACE14" s="183"/>
      <c r="ACF14" s="183"/>
      <c r="ACG14" s="183"/>
      <c r="ACH14" s="183"/>
      <c r="ACI14" s="183"/>
      <c r="ACJ14" s="183"/>
      <c r="ACK14" s="183"/>
      <c r="ACL14" s="183"/>
      <c r="ACM14" s="183"/>
      <c r="ACN14" s="183"/>
      <c r="ACO14" s="183"/>
      <c r="ACP14" s="183"/>
      <c r="ACQ14" s="183"/>
      <c r="ACR14" s="183"/>
      <c r="ACS14" s="183"/>
      <c r="ACT14" s="183"/>
      <c r="ACU14" s="183"/>
      <c r="ACV14" s="183"/>
      <c r="ACW14" s="183"/>
      <c r="ACX14" s="183"/>
      <c r="ACY14" s="184"/>
      <c r="ACZ14" s="205"/>
      <c r="ADA14" s="185"/>
      <c r="ADB14" s="206"/>
    </row>
    <row r="15" spans="1:782" ht="16.2" customHeight="1">
      <c r="A15" s="197">
        <v>10</v>
      </c>
      <c r="B15" s="177">
        <v>43444</v>
      </c>
      <c r="C15" s="182"/>
      <c r="D15" s="204"/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83"/>
      <c r="W15" s="183"/>
      <c r="X15" s="183"/>
      <c r="Y15" s="184"/>
      <c r="Z15" s="205"/>
      <c r="AA15" s="185"/>
      <c r="AB15" s="206"/>
      <c r="AC15" s="182"/>
      <c r="AD15" s="204"/>
      <c r="AE15" s="183"/>
      <c r="AF15" s="183"/>
      <c r="AG15" s="183"/>
      <c r="AH15" s="183"/>
      <c r="AI15" s="183"/>
      <c r="AJ15" s="183"/>
      <c r="AK15" s="183"/>
      <c r="AL15" s="183"/>
      <c r="AM15" s="183"/>
      <c r="AN15" s="183"/>
      <c r="AO15" s="183"/>
      <c r="AP15" s="183"/>
      <c r="AQ15" s="183"/>
      <c r="AR15" s="183"/>
      <c r="AS15" s="183"/>
      <c r="AT15" s="183"/>
      <c r="AU15" s="183"/>
      <c r="AV15" s="183"/>
      <c r="AW15" s="183"/>
      <c r="AX15" s="183"/>
      <c r="AY15" s="184"/>
      <c r="AZ15" s="205"/>
      <c r="BA15" s="185"/>
      <c r="BB15" s="206"/>
      <c r="BC15" s="182"/>
      <c r="BD15" s="204"/>
      <c r="BE15" s="183"/>
      <c r="BF15" s="183"/>
      <c r="BG15" s="183"/>
      <c r="BH15" s="183"/>
      <c r="BI15" s="183"/>
      <c r="BJ15" s="183"/>
      <c r="BK15" s="183"/>
      <c r="BL15" s="183"/>
      <c r="BM15" s="183"/>
      <c r="BN15" s="183"/>
      <c r="BO15" s="183"/>
      <c r="BP15" s="183"/>
      <c r="BQ15" s="183"/>
      <c r="BR15" s="183"/>
      <c r="BS15" s="183"/>
      <c r="BT15" s="183"/>
      <c r="BU15" s="183"/>
      <c r="BV15" s="183"/>
      <c r="BW15" s="183"/>
      <c r="BX15" s="183"/>
      <c r="BY15" s="184"/>
      <c r="BZ15" s="205"/>
      <c r="CA15" s="185"/>
      <c r="CB15" s="206"/>
      <c r="CC15" s="182"/>
      <c r="CD15" s="204"/>
      <c r="CE15" s="183"/>
      <c r="CF15" s="183"/>
      <c r="CG15" s="183"/>
      <c r="CH15" s="183"/>
      <c r="CI15" s="183"/>
      <c r="CJ15" s="183"/>
      <c r="CK15" s="183"/>
      <c r="CL15" s="183"/>
      <c r="CM15" s="183"/>
      <c r="CN15" s="183"/>
      <c r="CO15" s="183"/>
      <c r="CP15" s="183"/>
      <c r="CQ15" s="183"/>
      <c r="CR15" s="183"/>
      <c r="CS15" s="183"/>
      <c r="CT15" s="183"/>
      <c r="CU15" s="183"/>
      <c r="CV15" s="183"/>
      <c r="CW15" s="183"/>
      <c r="CX15" s="183"/>
      <c r="CY15" s="184"/>
      <c r="CZ15" s="205"/>
      <c r="DA15" s="185"/>
      <c r="DB15" s="206"/>
      <c r="DC15" s="182"/>
      <c r="DD15" s="204"/>
      <c r="DE15" s="183"/>
      <c r="DF15" s="183"/>
      <c r="DG15" s="183"/>
      <c r="DH15" s="183"/>
      <c r="DI15" s="183"/>
      <c r="DJ15" s="183"/>
      <c r="DK15" s="183"/>
      <c r="DL15" s="183"/>
      <c r="DM15" s="183"/>
      <c r="DN15" s="183"/>
      <c r="DO15" s="183"/>
      <c r="DP15" s="183"/>
      <c r="DQ15" s="183"/>
      <c r="DR15" s="183"/>
      <c r="DS15" s="183"/>
      <c r="DT15" s="183"/>
      <c r="DU15" s="183"/>
      <c r="DV15" s="183"/>
      <c r="DW15" s="183"/>
      <c r="DX15" s="183"/>
      <c r="DY15" s="184"/>
      <c r="DZ15" s="205"/>
      <c r="EA15" s="185"/>
      <c r="EB15" s="206"/>
      <c r="EC15" s="182"/>
      <c r="ED15" s="204"/>
      <c r="EE15" s="183"/>
      <c r="EF15" s="183"/>
      <c r="EG15" s="183"/>
      <c r="EH15" s="183"/>
      <c r="EI15" s="183"/>
      <c r="EJ15" s="183"/>
      <c r="EK15" s="183"/>
      <c r="EL15" s="183"/>
      <c r="EM15" s="183"/>
      <c r="EN15" s="183"/>
      <c r="EO15" s="183"/>
      <c r="EP15" s="183"/>
      <c r="EQ15" s="183"/>
      <c r="ER15" s="183"/>
      <c r="ES15" s="183"/>
      <c r="ET15" s="183"/>
      <c r="EU15" s="183"/>
      <c r="EV15" s="183"/>
      <c r="EW15" s="183"/>
      <c r="EX15" s="183"/>
      <c r="EY15" s="184"/>
      <c r="EZ15" s="205"/>
      <c r="FA15" s="185"/>
      <c r="FB15" s="206"/>
      <c r="FC15" s="182"/>
      <c r="FD15" s="204"/>
      <c r="FE15" s="183"/>
      <c r="FF15" s="183"/>
      <c r="FG15" s="183"/>
      <c r="FH15" s="183"/>
      <c r="FI15" s="183"/>
      <c r="FJ15" s="183"/>
      <c r="FK15" s="183"/>
      <c r="FL15" s="183"/>
      <c r="FM15" s="183"/>
      <c r="FN15" s="183"/>
      <c r="FO15" s="183"/>
      <c r="FP15" s="183"/>
      <c r="FQ15" s="183"/>
      <c r="FR15" s="183"/>
      <c r="FS15" s="183"/>
      <c r="FT15" s="183"/>
      <c r="FU15" s="183"/>
      <c r="FV15" s="183"/>
      <c r="FW15" s="183"/>
      <c r="FX15" s="183"/>
      <c r="FY15" s="184"/>
      <c r="FZ15" s="205"/>
      <c r="GA15" s="185"/>
      <c r="GB15" s="206"/>
      <c r="GC15" s="182"/>
      <c r="GD15" s="204"/>
      <c r="GE15" s="183"/>
      <c r="GF15" s="183"/>
      <c r="GG15" s="183"/>
      <c r="GH15" s="183"/>
      <c r="GI15" s="183"/>
      <c r="GJ15" s="183"/>
      <c r="GK15" s="183"/>
      <c r="GL15" s="183"/>
      <c r="GM15" s="183"/>
      <c r="GN15" s="183"/>
      <c r="GO15" s="183"/>
      <c r="GP15" s="183"/>
      <c r="GQ15" s="183"/>
      <c r="GR15" s="183"/>
      <c r="GS15" s="183"/>
      <c r="GT15" s="183"/>
      <c r="GU15" s="183"/>
      <c r="GV15" s="183"/>
      <c r="GW15" s="183"/>
      <c r="GX15" s="183"/>
      <c r="GY15" s="184"/>
      <c r="GZ15" s="205"/>
      <c r="HA15" s="185"/>
      <c r="HB15" s="206"/>
      <c r="HC15" s="182"/>
      <c r="HD15" s="204"/>
      <c r="HE15" s="183"/>
      <c r="HF15" s="183"/>
      <c r="HG15" s="183"/>
      <c r="HH15" s="183"/>
      <c r="HI15" s="183"/>
      <c r="HJ15" s="183"/>
      <c r="HK15" s="183"/>
      <c r="HL15" s="183"/>
      <c r="HM15" s="183"/>
      <c r="HN15" s="183"/>
      <c r="HO15" s="183"/>
      <c r="HP15" s="183"/>
      <c r="HQ15" s="183"/>
      <c r="HR15" s="183"/>
      <c r="HS15" s="183"/>
      <c r="HT15" s="183"/>
      <c r="HU15" s="183"/>
      <c r="HV15" s="183"/>
      <c r="HW15" s="183"/>
      <c r="HX15" s="183"/>
      <c r="HY15" s="184"/>
      <c r="HZ15" s="205"/>
      <c r="IA15" s="185"/>
      <c r="IB15" s="206"/>
      <c r="IC15" s="182"/>
      <c r="ID15" s="204"/>
      <c r="IE15" s="183"/>
      <c r="IF15" s="183"/>
      <c r="IG15" s="183"/>
      <c r="IH15" s="183"/>
      <c r="II15" s="183"/>
      <c r="IJ15" s="183"/>
      <c r="IK15" s="183"/>
      <c r="IL15" s="183"/>
      <c r="IM15" s="183"/>
      <c r="IN15" s="183"/>
      <c r="IO15" s="183"/>
      <c r="IP15" s="183"/>
      <c r="IQ15" s="183"/>
      <c r="IR15" s="183"/>
      <c r="IS15" s="183"/>
      <c r="IT15" s="183"/>
      <c r="IU15" s="183"/>
      <c r="IV15" s="183"/>
      <c r="IW15" s="183"/>
      <c r="IX15" s="183"/>
      <c r="IY15" s="184"/>
      <c r="IZ15" s="205"/>
      <c r="JA15" s="185"/>
      <c r="JB15" s="206"/>
      <c r="JC15" s="182"/>
      <c r="JD15" s="204"/>
      <c r="JE15" s="183"/>
      <c r="JF15" s="183"/>
      <c r="JG15" s="183"/>
      <c r="JH15" s="183"/>
      <c r="JI15" s="183"/>
      <c r="JJ15" s="183"/>
      <c r="JK15" s="183"/>
      <c r="JL15" s="183"/>
      <c r="JM15" s="183"/>
      <c r="JN15" s="183"/>
      <c r="JO15" s="183"/>
      <c r="JP15" s="183"/>
      <c r="JQ15" s="183"/>
      <c r="JR15" s="183"/>
      <c r="JS15" s="183"/>
      <c r="JT15" s="183"/>
      <c r="JU15" s="183"/>
      <c r="JV15" s="183"/>
      <c r="JW15" s="183"/>
      <c r="JX15" s="183"/>
      <c r="JY15" s="184"/>
      <c r="JZ15" s="205"/>
      <c r="KA15" s="185"/>
      <c r="KB15" s="206"/>
      <c r="KC15" s="182"/>
      <c r="KD15" s="204"/>
      <c r="KE15" s="183"/>
      <c r="KF15" s="183"/>
      <c r="KG15" s="183"/>
      <c r="KH15" s="183"/>
      <c r="KI15" s="183"/>
      <c r="KJ15" s="183"/>
      <c r="KK15" s="183"/>
      <c r="KL15" s="183"/>
      <c r="KM15" s="183"/>
      <c r="KN15" s="183"/>
      <c r="KO15" s="183"/>
      <c r="KP15" s="183"/>
      <c r="KQ15" s="183"/>
      <c r="KR15" s="183"/>
      <c r="KS15" s="183"/>
      <c r="KT15" s="183"/>
      <c r="KU15" s="183"/>
      <c r="KV15" s="183"/>
      <c r="KW15" s="183"/>
      <c r="KX15" s="183"/>
      <c r="KY15" s="184"/>
      <c r="KZ15" s="205"/>
      <c r="LA15" s="185"/>
      <c r="LB15" s="206"/>
      <c r="LC15" s="182"/>
      <c r="LD15" s="204"/>
      <c r="LE15" s="183"/>
      <c r="LF15" s="183"/>
      <c r="LG15" s="183"/>
      <c r="LH15" s="183"/>
      <c r="LI15" s="183"/>
      <c r="LJ15" s="183"/>
      <c r="LK15" s="183"/>
      <c r="LL15" s="183"/>
      <c r="LM15" s="183"/>
      <c r="LN15" s="183"/>
      <c r="LO15" s="183"/>
      <c r="LP15" s="183"/>
      <c r="LQ15" s="183"/>
      <c r="LR15" s="183"/>
      <c r="LS15" s="183"/>
      <c r="LT15" s="183"/>
      <c r="LU15" s="183"/>
      <c r="LV15" s="183"/>
      <c r="LW15" s="183"/>
      <c r="LX15" s="183"/>
      <c r="LY15" s="184"/>
      <c r="LZ15" s="205"/>
      <c r="MA15" s="185"/>
      <c r="MB15" s="206"/>
      <c r="MC15" s="182"/>
      <c r="MD15" s="204"/>
      <c r="ME15" s="183"/>
      <c r="MF15" s="183"/>
      <c r="MG15" s="183"/>
      <c r="MH15" s="183"/>
      <c r="MI15" s="183"/>
      <c r="MJ15" s="183"/>
      <c r="MK15" s="183"/>
      <c r="ML15" s="183"/>
      <c r="MM15" s="183"/>
      <c r="MN15" s="183"/>
      <c r="MO15" s="183"/>
      <c r="MP15" s="183"/>
      <c r="MQ15" s="183"/>
      <c r="MR15" s="183"/>
      <c r="MS15" s="183"/>
      <c r="MT15" s="183"/>
      <c r="MU15" s="183"/>
      <c r="MV15" s="183"/>
      <c r="MW15" s="183"/>
      <c r="MX15" s="183"/>
      <c r="MY15" s="184"/>
      <c r="MZ15" s="205"/>
      <c r="NA15" s="185"/>
      <c r="NB15" s="206"/>
      <c r="NC15" s="182"/>
      <c r="ND15" s="204"/>
      <c r="NE15" s="183"/>
      <c r="NF15" s="183"/>
      <c r="NG15" s="183"/>
      <c r="NH15" s="183"/>
      <c r="NI15" s="183"/>
      <c r="NJ15" s="183"/>
      <c r="NK15" s="183"/>
      <c r="NL15" s="183"/>
      <c r="NM15" s="183"/>
      <c r="NN15" s="183"/>
      <c r="NO15" s="183"/>
      <c r="NP15" s="183"/>
      <c r="NQ15" s="183"/>
      <c r="NR15" s="183"/>
      <c r="NS15" s="183"/>
      <c r="NT15" s="183"/>
      <c r="NU15" s="183"/>
      <c r="NV15" s="183"/>
      <c r="NW15" s="183"/>
      <c r="NX15" s="183"/>
      <c r="NY15" s="184"/>
      <c r="NZ15" s="205"/>
      <c r="OA15" s="185"/>
      <c r="OB15" s="206"/>
      <c r="OC15" s="182"/>
      <c r="OD15" s="204"/>
      <c r="OE15" s="183"/>
      <c r="OF15" s="183"/>
      <c r="OG15" s="183"/>
      <c r="OH15" s="183"/>
      <c r="OI15" s="183"/>
      <c r="OJ15" s="183"/>
      <c r="OK15" s="183"/>
      <c r="OL15" s="183"/>
      <c r="OM15" s="183"/>
      <c r="ON15" s="183"/>
      <c r="OO15" s="183"/>
      <c r="OP15" s="183"/>
      <c r="OQ15" s="183"/>
      <c r="OR15" s="183"/>
      <c r="OS15" s="183"/>
      <c r="OT15" s="183"/>
      <c r="OU15" s="183"/>
      <c r="OV15" s="183"/>
      <c r="OW15" s="183"/>
      <c r="OX15" s="183"/>
      <c r="OY15" s="184"/>
      <c r="OZ15" s="205"/>
      <c r="PA15" s="185"/>
      <c r="PB15" s="206"/>
      <c r="PC15" s="182"/>
      <c r="PD15" s="204"/>
      <c r="PE15" s="183"/>
      <c r="PF15" s="183"/>
      <c r="PG15" s="183"/>
      <c r="PH15" s="183"/>
      <c r="PI15" s="183"/>
      <c r="PJ15" s="183"/>
      <c r="PK15" s="183"/>
      <c r="PL15" s="183"/>
      <c r="PM15" s="183"/>
      <c r="PN15" s="183"/>
      <c r="PO15" s="183"/>
      <c r="PP15" s="183"/>
      <c r="PQ15" s="183"/>
      <c r="PR15" s="183"/>
      <c r="PS15" s="183"/>
      <c r="PT15" s="183"/>
      <c r="PU15" s="183"/>
      <c r="PV15" s="183"/>
      <c r="PW15" s="183"/>
      <c r="PX15" s="183"/>
      <c r="PY15" s="184"/>
      <c r="PZ15" s="205"/>
      <c r="QA15" s="185"/>
      <c r="QB15" s="206"/>
      <c r="QC15" s="182"/>
      <c r="QD15" s="204"/>
      <c r="QE15" s="183"/>
      <c r="QF15" s="183"/>
      <c r="QG15" s="183"/>
      <c r="QH15" s="183"/>
      <c r="QI15" s="183"/>
      <c r="QJ15" s="183"/>
      <c r="QK15" s="183"/>
      <c r="QL15" s="183"/>
      <c r="QM15" s="183"/>
      <c r="QN15" s="183"/>
      <c r="QO15" s="183"/>
      <c r="QP15" s="183"/>
      <c r="QQ15" s="183"/>
      <c r="QR15" s="183"/>
      <c r="QS15" s="183"/>
      <c r="QT15" s="183"/>
      <c r="QU15" s="183"/>
      <c r="QV15" s="183"/>
      <c r="QW15" s="183"/>
      <c r="QX15" s="183"/>
      <c r="QY15" s="184"/>
      <c r="QZ15" s="205"/>
      <c r="RA15" s="185"/>
      <c r="RB15" s="206"/>
      <c r="RC15" s="182"/>
      <c r="RD15" s="204"/>
      <c r="RE15" s="183"/>
      <c r="RF15" s="183"/>
      <c r="RG15" s="183"/>
      <c r="RH15" s="183"/>
      <c r="RI15" s="183"/>
      <c r="RJ15" s="183"/>
      <c r="RK15" s="183"/>
      <c r="RL15" s="183"/>
      <c r="RM15" s="183"/>
      <c r="RN15" s="183"/>
      <c r="RO15" s="183"/>
      <c r="RP15" s="183"/>
      <c r="RQ15" s="183"/>
      <c r="RR15" s="183"/>
      <c r="RS15" s="183"/>
      <c r="RT15" s="183"/>
      <c r="RU15" s="183"/>
      <c r="RV15" s="183"/>
      <c r="RW15" s="183"/>
      <c r="RX15" s="183"/>
      <c r="RY15" s="184"/>
      <c r="RZ15" s="205"/>
      <c r="SA15" s="185"/>
      <c r="SB15" s="206"/>
      <c r="SC15" s="182"/>
      <c r="SD15" s="204"/>
      <c r="SE15" s="183"/>
      <c r="SF15" s="183"/>
      <c r="SG15" s="183"/>
      <c r="SH15" s="183"/>
      <c r="SI15" s="183"/>
      <c r="SJ15" s="183"/>
      <c r="SK15" s="183"/>
      <c r="SL15" s="183"/>
      <c r="SM15" s="183"/>
      <c r="SN15" s="183"/>
      <c r="SO15" s="183"/>
      <c r="SP15" s="183"/>
      <c r="SQ15" s="183"/>
      <c r="SR15" s="183"/>
      <c r="SS15" s="183"/>
      <c r="ST15" s="183"/>
      <c r="SU15" s="183"/>
      <c r="SV15" s="183"/>
      <c r="SW15" s="183"/>
      <c r="SX15" s="183"/>
      <c r="SY15" s="184"/>
      <c r="SZ15" s="205"/>
      <c r="TA15" s="185"/>
      <c r="TB15" s="206"/>
      <c r="TC15" s="182"/>
      <c r="TD15" s="204"/>
      <c r="TE15" s="183"/>
      <c r="TF15" s="183"/>
      <c r="TG15" s="183"/>
      <c r="TH15" s="183"/>
      <c r="TI15" s="183"/>
      <c r="TJ15" s="183"/>
      <c r="TK15" s="183"/>
      <c r="TL15" s="183"/>
      <c r="TM15" s="183"/>
      <c r="TN15" s="183"/>
      <c r="TO15" s="183"/>
      <c r="TP15" s="183"/>
      <c r="TQ15" s="183"/>
      <c r="TR15" s="183"/>
      <c r="TS15" s="183"/>
      <c r="TT15" s="183"/>
      <c r="TU15" s="183"/>
      <c r="TV15" s="183"/>
      <c r="TW15" s="183"/>
      <c r="TX15" s="183"/>
      <c r="TY15" s="184"/>
      <c r="TZ15" s="205"/>
      <c r="UA15" s="185"/>
      <c r="UB15" s="206"/>
      <c r="UC15" s="182"/>
      <c r="UD15" s="204"/>
      <c r="UE15" s="183"/>
      <c r="UF15" s="183"/>
      <c r="UG15" s="183"/>
      <c r="UH15" s="183"/>
      <c r="UI15" s="183"/>
      <c r="UJ15" s="183"/>
      <c r="UK15" s="183"/>
      <c r="UL15" s="183"/>
      <c r="UM15" s="183"/>
      <c r="UN15" s="183"/>
      <c r="UO15" s="183"/>
      <c r="UP15" s="183"/>
      <c r="UQ15" s="183"/>
      <c r="UR15" s="183"/>
      <c r="US15" s="183"/>
      <c r="UT15" s="183"/>
      <c r="UU15" s="183"/>
      <c r="UV15" s="183"/>
      <c r="UW15" s="183"/>
      <c r="UX15" s="183"/>
      <c r="UY15" s="184"/>
      <c r="UZ15" s="205"/>
      <c r="VA15" s="185"/>
      <c r="VB15" s="206"/>
      <c r="VC15" s="182"/>
      <c r="VD15" s="204"/>
      <c r="VE15" s="183"/>
      <c r="VF15" s="183"/>
      <c r="VG15" s="183"/>
      <c r="VH15" s="183"/>
      <c r="VI15" s="183"/>
      <c r="VJ15" s="183"/>
      <c r="VK15" s="183"/>
      <c r="VL15" s="183"/>
      <c r="VM15" s="183"/>
      <c r="VN15" s="183"/>
      <c r="VO15" s="183"/>
      <c r="VP15" s="183"/>
      <c r="VQ15" s="183"/>
      <c r="VR15" s="183"/>
      <c r="VS15" s="183"/>
      <c r="VT15" s="183"/>
      <c r="VU15" s="183"/>
      <c r="VV15" s="183"/>
      <c r="VW15" s="183"/>
      <c r="VX15" s="183"/>
      <c r="VY15" s="184"/>
      <c r="VZ15" s="205"/>
      <c r="WA15" s="185"/>
      <c r="WB15" s="206"/>
      <c r="WC15" s="182"/>
      <c r="WD15" s="204"/>
      <c r="WE15" s="183"/>
      <c r="WF15" s="183"/>
      <c r="WG15" s="183"/>
      <c r="WH15" s="183"/>
      <c r="WI15" s="183"/>
      <c r="WJ15" s="183"/>
      <c r="WK15" s="183"/>
      <c r="WL15" s="183"/>
      <c r="WM15" s="183"/>
      <c r="WN15" s="183"/>
      <c r="WO15" s="183"/>
      <c r="WP15" s="183"/>
      <c r="WQ15" s="183"/>
      <c r="WR15" s="183"/>
      <c r="WS15" s="183"/>
      <c r="WT15" s="183"/>
      <c r="WU15" s="183"/>
      <c r="WV15" s="183"/>
      <c r="WW15" s="183"/>
      <c r="WX15" s="183"/>
      <c r="WY15" s="184"/>
      <c r="WZ15" s="205"/>
      <c r="XA15" s="185"/>
      <c r="XB15" s="206"/>
      <c r="XC15" s="182"/>
      <c r="XD15" s="204"/>
      <c r="XE15" s="183"/>
      <c r="XF15" s="183"/>
      <c r="XG15" s="183"/>
      <c r="XH15" s="183"/>
      <c r="XI15" s="183"/>
      <c r="XJ15" s="183"/>
      <c r="XK15" s="183"/>
      <c r="XL15" s="183"/>
      <c r="XM15" s="183"/>
      <c r="XN15" s="183"/>
      <c r="XO15" s="183"/>
      <c r="XP15" s="183"/>
      <c r="XQ15" s="183"/>
      <c r="XR15" s="183"/>
      <c r="XS15" s="183"/>
      <c r="XT15" s="183"/>
      <c r="XU15" s="183"/>
      <c r="XV15" s="183"/>
      <c r="XW15" s="183"/>
      <c r="XX15" s="183"/>
      <c r="XY15" s="184"/>
      <c r="XZ15" s="205"/>
      <c r="YA15" s="185"/>
      <c r="YB15" s="206"/>
      <c r="YC15" s="182"/>
      <c r="YD15" s="204"/>
      <c r="YE15" s="183"/>
      <c r="YF15" s="183"/>
      <c r="YG15" s="183"/>
      <c r="YH15" s="183"/>
      <c r="YI15" s="183"/>
      <c r="YJ15" s="183"/>
      <c r="YK15" s="183"/>
      <c r="YL15" s="183"/>
      <c r="YM15" s="183"/>
      <c r="YN15" s="183"/>
      <c r="YO15" s="183"/>
      <c r="YP15" s="183"/>
      <c r="YQ15" s="183"/>
      <c r="YR15" s="183"/>
      <c r="YS15" s="183"/>
      <c r="YT15" s="183"/>
      <c r="YU15" s="183"/>
      <c r="YV15" s="183"/>
      <c r="YW15" s="183"/>
      <c r="YX15" s="183"/>
      <c r="YY15" s="184"/>
      <c r="YZ15" s="205"/>
      <c r="ZA15" s="185"/>
      <c r="ZB15" s="206"/>
      <c r="ZC15" s="182"/>
      <c r="ZD15" s="204"/>
      <c r="ZE15" s="183"/>
      <c r="ZF15" s="183"/>
      <c r="ZG15" s="183"/>
      <c r="ZH15" s="183"/>
      <c r="ZI15" s="183"/>
      <c r="ZJ15" s="183"/>
      <c r="ZK15" s="183"/>
      <c r="ZL15" s="183"/>
      <c r="ZM15" s="183"/>
      <c r="ZN15" s="183"/>
      <c r="ZO15" s="183"/>
      <c r="ZP15" s="183"/>
      <c r="ZQ15" s="183"/>
      <c r="ZR15" s="183"/>
      <c r="ZS15" s="183"/>
      <c r="ZT15" s="183"/>
      <c r="ZU15" s="183"/>
      <c r="ZV15" s="183"/>
      <c r="ZW15" s="183"/>
      <c r="ZX15" s="183"/>
      <c r="ZY15" s="184"/>
      <c r="ZZ15" s="205"/>
      <c r="AAA15" s="185"/>
      <c r="AAB15" s="206"/>
      <c r="AAC15" s="182"/>
      <c r="AAD15" s="204"/>
      <c r="AAE15" s="183"/>
      <c r="AAF15" s="183"/>
      <c r="AAG15" s="183"/>
      <c r="AAH15" s="183"/>
      <c r="AAI15" s="183"/>
      <c r="AAJ15" s="183"/>
      <c r="AAK15" s="183"/>
      <c r="AAL15" s="183"/>
      <c r="AAM15" s="183"/>
      <c r="AAN15" s="183"/>
      <c r="AAO15" s="183"/>
      <c r="AAP15" s="183"/>
      <c r="AAQ15" s="183"/>
      <c r="AAR15" s="183"/>
      <c r="AAS15" s="183"/>
      <c r="AAT15" s="183"/>
      <c r="AAU15" s="183"/>
      <c r="AAV15" s="183"/>
      <c r="AAW15" s="183"/>
      <c r="AAX15" s="183"/>
      <c r="AAY15" s="184"/>
      <c r="AAZ15" s="205"/>
      <c r="ABA15" s="185"/>
      <c r="ABB15" s="206"/>
      <c r="ABC15" s="182"/>
      <c r="ABD15" s="204"/>
      <c r="ABE15" s="183"/>
      <c r="ABF15" s="183"/>
      <c r="ABG15" s="183"/>
      <c r="ABH15" s="183"/>
      <c r="ABI15" s="183"/>
      <c r="ABJ15" s="183"/>
      <c r="ABK15" s="183"/>
      <c r="ABL15" s="183"/>
      <c r="ABM15" s="183"/>
      <c r="ABN15" s="183"/>
      <c r="ABO15" s="183"/>
      <c r="ABP15" s="183"/>
      <c r="ABQ15" s="183"/>
      <c r="ABR15" s="183"/>
      <c r="ABS15" s="183"/>
      <c r="ABT15" s="183"/>
      <c r="ABU15" s="183"/>
      <c r="ABV15" s="183"/>
      <c r="ABW15" s="183"/>
      <c r="ABX15" s="183"/>
      <c r="ABY15" s="184"/>
      <c r="ABZ15" s="205"/>
      <c r="ACA15" s="185"/>
      <c r="ACB15" s="206"/>
      <c r="ACC15" s="182"/>
      <c r="ACD15" s="204"/>
      <c r="ACE15" s="183"/>
      <c r="ACF15" s="183"/>
      <c r="ACG15" s="183"/>
      <c r="ACH15" s="183"/>
      <c r="ACI15" s="183"/>
      <c r="ACJ15" s="183"/>
      <c r="ACK15" s="183"/>
      <c r="ACL15" s="183"/>
      <c r="ACM15" s="183"/>
      <c r="ACN15" s="183"/>
      <c r="ACO15" s="183"/>
      <c r="ACP15" s="183"/>
      <c r="ACQ15" s="183"/>
      <c r="ACR15" s="183"/>
      <c r="ACS15" s="183"/>
      <c r="ACT15" s="183"/>
      <c r="ACU15" s="183"/>
      <c r="ACV15" s="183"/>
      <c r="ACW15" s="183"/>
      <c r="ACX15" s="183"/>
      <c r="ACY15" s="184"/>
      <c r="ACZ15" s="205"/>
      <c r="ADA15" s="185"/>
      <c r="ADB15" s="206"/>
    </row>
    <row r="16" spans="1:782" ht="16.2" customHeight="1">
      <c r="A16" s="197">
        <v>11</v>
      </c>
      <c r="B16" s="177">
        <v>43445</v>
      </c>
      <c r="C16" s="182"/>
      <c r="D16" s="204"/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3"/>
      <c r="W16" s="183"/>
      <c r="X16" s="183"/>
      <c r="Y16" s="184"/>
      <c r="Z16" s="205"/>
      <c r="AA16" s="185"/>
      <c r="AB16" s="206"/>
      <c r="AC16" s="182"/>
      <c r="AD16" s="204"/>
      <c r="AE16" s="183"/>
      <c r="AF16" s="183"/>
      <c r="AG16" s="183"/>
      <c r="AH16" s="183"/>
      <c r="AI16" s="183"/>
      <c r="AJ16" s="183"/>
      <c r="AK16" s="183"/>
      <c r="AL16" s="183"/>
      <c r="AM16" s="183"/>
      <c r="AN16" s="183"/>
      <c r="AO16" s="183"/>
      <c r="AP16" s="183"/>
      <c r="AQ16" s="183"/>
      <c r="AR16" s="183"/>
      <c r="AS16" s="183"/>
      <c r="AT16" s="183"/>
      <c r="AU16" s="183"/>
      <c r="AV16" s="183"/>
      <c r="AW16" s="183"/>
      <c r="AX16" s="183"/>
      <c r="AY16" s="184"/>
      <c r="AZ16" s="205"/>
      <c r="BA16" s="185"/>
      <c r="BB16" s="206"/>
      <c r="BC16" s="182"/>
      <c r="BD16" s="204"/>
      <c r="BE16" s="183"/>
      <c r="BF16" s="183"/>
      <c r="BG16" s="183"/>
      <c r="BH16" s="183"/>
      <c r="BI16" s="183"/>
      <c r="BJ16" s="183"/>
      <c r="BK16" s="183"/>
      <c r="BL16" s="183"/>
      <c r="BM16" s="183"/>
      <c r="BN16" s="183"/>
      <c r="BO16" s="183"/>
      <c r="BP16" s="183"/>
      <c r="BQ16" s="183"/>
      <c r="BR16" s="183"/>
      <c r="BS16" s="183"/>
      <c r="BT16" s="183"/>
      <c r="BU16" s="183"/>
      <c r="BV16" s="183"/>
      <c r="BW16" s="183"/>
      <c r="BX16" s="183"/>
      <c r="BY16" s="184"/>
      <c r="BZ16" s="205"/>
      <c r="CA16" s="185"/>
      <c r="CB16" s="206"/>
      <c r="CC16" s="182"/>
      <c r="CD16" s="204"/>
      <c r="CE16" s="183"/>
      <c r="CF16" s="183"/>
      <c r="CG16" s="183"/>
      <c r="CH16" s="183"/>
      <c r="CI16" s="183"/>
      <c r="CJ16" s="183"/>
      <c r="CK16" s="183"/>
      <c r="CL16" s="183"/>
      <c r="CM16" s="183"/>
      <c r="CN16" s="183"/>
      <c r="CO16" s="183"/>
      <c r="CP16" s="183"/>
      <c r="CQ16" s="183"/>
      <c r="CR16" s="183"/>
      <c r="CS16" s="183"/>
      <c r="CT16" s="183"/>
      <c r="CU16" s="183"/>
      <c r="CV16" s="183"/>
      <c r="CW16" s="183"/>
      <c r="CX16" s="183"/>
      <c r="CY16" s="184"/>
      <c r="CZ16" s="205"/>
      <c r="DA16" s="185"/>
      <c r="DB16" s="206"/>
      <c r="DC16" s="182"/>
      <c r="DD16" s="204"/>
      <c r="DE16" s="183"/>
      <c r="DF16" s="183"/>
      <c r="DG16" s="183"/>
      <c r="DH16" s="183"/>
      <c r="DI16" s="183"/>
      <c r="DJ16" s="183"/>
      <c r="DK16" s="183"/>
      <c r="DL16" s="183"/>
      <c r="DM16" s="183"/>
      <c r="DN16" s="183"/>
      <c r="DO16" s="183"/>
      <c r="DP16" s="183"/>
      <c r="DQ16" s="183"/>
      <c r="DR16" s="183"/>
      <c r="DS16" s="183"/>
      <c r="DT16" s="183"/>
      <c r="DU16" s="183"/>
      <c r="DV16" s="183"/>
      <c r="DW16" s="183"/>
      <c r="DX16" s="183"/>
      <c r="DY16" s="184"/>
      <c r="DZ16" s="205"/>
      <c r="EA16" s="185"/>
      <c r="EB16" s="206"/>
      <c r="EC16" s="182"/>
      <c r="ED16" s="204"/>
      <c r="EE16" s="183"/>
      <c r="EF16" s="183"/>
      <c r="EG16" s="183"/>
      <c r="EH16" s="183"/>
      <c r="EI16" s="183"/>
      <c r="EJ16" s="183"/>
      <c r="EK16" s="183"/>
      <c r="EL16" s="183"/>
      <c r="EM16" s="183"/>
      <c r="EN16" s="183"/>
      <c r="EO16" s="183"/>
      <c r="EP16" s="183"/>
      <c r="EQ16" s="183"/>
      <c r="ER16" s="183"/>
      <c r="ES16" s="183"/>
      <c r="ET16" s="183"/>
      <c r="EU16" s="183"/>
      <c r="EV16" s="183"/>
      <c r="EW16" s="183"/>
      <c r="EX16" s="183"/>
      <c r="EY16" s="184"/>
      <c r="EZ16" s="205"/>
      <c r="FA16" s="185"/>
      <c r="FB16" s="206"/>
      <c r="FC16" s="182"/>
      <c r="FD16" s="204"/>
      <c r="FE16" s="183"/>
      <c r="FF16" s="183"/>
      <c r="FG16" s="183"/>
      <c r="FH16" s="183"/>
      <c r="FI16" s="183"/>
      <c r="FJ16" s="183"/>
      <c r="FK16" s="183"/>
      <c r="FL16" s="183"/>
      <c r="FM16" s="183"/>
      <c r="FN16" s="183"/>
      <c r="FO16" s="183"/>
      <c r="FP16" s="183"/>
      <c r="FQ16" s="183"/>
      <c r="FR16" s="183"/>
      <c r="FS16" s="183"/>
      <c r="FT16" s="183"/>
      <c r="FU16" s="183"/>
      <c r="FV16" s="183"/>
      <c r="FW16" s="183"/>
      <c r="FX16" s="183"/>
      <c r="FY16" s="184"/>
      <c r="FZ16" s="205"/>
      <c r="GA16" s="185"/>
      <c r="GB16" s="206"/>
      <c r="GC16" s="182"/>
      <c r="GD16" s="204"/>
      <c r="GE16" s="183"/>
      <c r="GF16" s="183"/>
      <c r="GG16" s="183"/>
      <c r="GH16" s="183"/>
      <c r="GI16" s="183"/>
      <c r="GJ16" s="183"/>
      <c r="GK16" s="183"/>
      <c r="GL16" s="183"/>
      <c r="GM16" s="183"/>
      <c r="GN16" s="183"/>
      <c r="GO16" s="183"/>
      <c r="GP16" s="183"/>
      <c r="GQ16" s="183"/>
      <c r="GR16" s="183"/>
      <c r="GS16" s="183"/>
      <c r="GT16" s="183"/>
      <c r="GU16" s="183"/>
      <c r="GV16" s="183"/>
      <c r="GW16" s="183"/>
      <c r="GX16" s="183"/>
      <c r="GY16" s="184"/>
      <c r="GZ16" s="205"/>
      <c r="HA16" s="185"/>
      <c r="HB16" s="206"/>
      <c r="HC16" s="182"/>
      <c r="HD16" s="204"/>
      <c r="HE16" s="183"/>
      <c r="HF16" s="183"/>
      <c r="HG16" s="183"/>
      <c r="HH16" s="183"/>
      <c r="HI16" s="183"/>
      <c r="HJ16" s="183"/>
      <c r="HK16" s="183"/>
      <c r="HL16" s="183"/>
      <c r="HM16" s="183"/>
      <c r="HN16" s="183"/>
      <c r="HO16" s="183"/>
      <c r="HP16" s="183"/>
      <c r="HQ16" s="183"/>
      <c r="HR16" s="183"/>
      <c r="HS16" s="183"/>
      <c r="HT16" s="183"/>
      <c r="HU16" s="183"/>
      <c r="HV16" s="183"/>
      <c r="HW16" s="183"/>
      <c r="HX16" s="183"/>
      <c r="HY16" s="184"/>
      <c r="HZ16" s="205"/>
      <c r="IA16" s="185"/>
      <c r="IB16" s="206"/>
      <c r="IC16" s="182"/>
      <c r="ID16" s="204"/>
      <c r="IE16" s="183"/>
      <c r="IF16" s="183"/>
      <c r="IG16" s="183"/>
      <c r="IH16" s="183"/>
      <c r="II16" s="183"/>
      <c r="IJ16" s="183"/>
      <c r="IK16" s="183"/>
      <c r="IL16" s="183"/>
      <c r="IM16" s="183"/>
      <c r="IN16" s="183"/>
      <c r="IO16" s="183"/>
      <c r="IP16" s="183"/>
      <c r="IQ16" s="183"/>
      <c r="IR16" s="183"/>
      <c r="IS16" s="183"/>
      <c r="IT16" s="183"/>
      <c r="IU16" s="183"/>
      <c r="IV16" s="183"/>
      <c r="IW16" s="183"/>
      <c r="IX16" s="183"/>
      <c r="IY16" s="184"/>
      <c r="IZ16" s="205"/>
      <c r="JA16" s="185"/>
      <c r="JB16" s="206"/>
      <c r="JC16" s="182"/>
      <c r="JD16" s="204"/>
      <c r="JE16" s="183"/>
      <c r="JF16" s="183"/>
      <c r="JG16" s="183"/>
      <c r="JH16" s="183"/>
      <c r="JI16" s="183"/>
      <c r="JJ16" s="183"/>
      <c r="JK16" s="183"/>
      <c r="JL16" s="183"/>
      <c r="JM16" s="183"/>
      <c r="JN16" s="183"/>
      <c r="JO16" s="183"/>
      <c r="JP16" s="183"/>
      <c r="JQ16" s="183"/>
      <c r="JR16" s="183"/>
      <c r="JS16" s="183"/>
      <c r="JT16" s="183"/>
      <c r="JU16" s="183"/>
      <c r="JV16" s="183"/>
      <c r="JW16" s="183"/>
      <c r="JX16" s="183"/>
      <c r="JY16" s="184"/>
      <c r="JZ16" s="205"/>
      <c r="KA16" s="185"/>
      <c r="KB16" s="206"/>
      <c r="KC16" s="182"/>
      <c r="KD16" s="204"/>
      <c r="KE16" s="183"/>
      <c r="KF16" s="183"/>
      <c r="KG16" s="183"/>
      <c r="KH16" s="183"/>
      <c r="KI16" s="183"/>
      <c r="KJ16" s="183"/>
      <c r="KK16" s="183"/>
      <c r="KL16" s="183"/>
      <c r="KM16" s="183"/>
      <c r="KN16" s="183"/>
      <c r="KO16" s="183"/>
      <c r="KP16" s="183"/>
      <c r="KQ16" s="183"/>
      <c r="KR16" s="183"/>
      <c r="KS16" s="183"/>
      <c r="KT16" s="183"/>
      <c r="KU16" s="183"/>
      <c r="KV16" s="183"/>
      <c r="KW16" s="183"/>
      <c r="KX16" s="183"/>
      <c r="KY16" s="184"/>
      <c r="KZ16" s="205"/>
      <c r="LA16" s="185"/>
      <c r="LB16" s="206"/>
      <c r="LC16" s="182"/>
      <c r="LD16" s="204"/>
      <c r="LE16" s="183"/>
      <c r="LF16" s="183"/>
      <c r="LG16" s="183"/>
      <c r="LH16" s="183"/>
      <c r="LI16" s="183"/>
      <c r="LJ16" s="183"/>
      <c r="LK16" s="183"/>
      <c r="LL16" s="183"/>
      <c r="LM16" s="183"/>
      <c r="LN16" s="183"/>
      <c r="LO16" s="183"/>
      <c r="LP16" s="183"/>
      <c r="LQ16" s="183"/>
      <c r="LR16" s="183"/>
      <c r="LS16" s="183"/>
      <c r="LT16" s="183"/>
      <c r="LU16" s="183"/>
      <c r="LV16" s="183"/>
      <c r="LW16" s="183"/>
      <c r="LX16" s="183"/>
      <c r="LY16" s="184"/>
      <c r="LZ16" s="205"/>
      <c r="MA16" s="185"/>
      <c r="MB16" s="206"/>
      <c r="MC16" s="182"/>
      <c r="MD16" s="204"/>
      <c r="ME16" s="183"/>
      <c r="MF16" s="183"/>
      <c r="MG16" s="183"/>
      <c r="MH16" s="183"/>
      <c r="MI16" s="183"/>
      <c r="MJ16" s="183"/>
      <c r="MK16" s="183"/>
      <c r="ML16" s="183"/>
      <c r="MM16" s="183"/>
      <c r="MN16" s="183"/>
      <c r="MO16" s="183"/>
      <c r="MP16" s="183"/>
      <c r="MQ16" s="183"/>
      <c r="MR16" s="183"/>
      <c r="MS16" s="183"/>
      <c r="MT16" s="183"/>
      <c r="MU16" s="183"/>
      <c r="MV16" s="183"/>
      <c r="MW16" s="183"/>
      <c r="MX16" s="183"/>
      <c r="MY16" s="184"/>
      <c r="MZ16" s="205"/>
      <c r="NA16" s="185"/>
      <c r="NB16" s="206"/>
      <c r="NC16" s="182"/>
      <c r="ND16" s="204"/>
      <c r="NE16" s="183"/>
      <c r="NF16" s="183"/>
      <c r="NG16" s="183"/>
      <c r="NH16" s="183"/>
      <c r="NI16" s="183"/>
      <c r="NJ16" s="183"/>
      <c r="NK16" s="183"/>
      <c r="NL16" s="183"/>
      <c r="NM16" s="183"/>
      <c r="NN16" s="183"/>
      <c r="NO16" s="183"/>
      <c r="NP16" s="183"/>
      <c r="NQ16" s="183"/>
      <c r="NR16" s="183"/>
      <c r="NS16" s="183"/>
      <c r="NT16" s="183"/>
      <c r="NU16" s="183"/>
      <c r="NV16" s="183"/>
      <c r="NW16" s="183"/>
      <c r="NX16" s="183"/>
      <c r="NY16" s="184"/>
      <c r="NZ16" s="205"/>
      <c r="OA16" s="185"/>
      <c r="OB16" s="206"/>
      <c r="OC16" s="182"/>
      <c r="OD16" s="204"/>
      <c r="OE16" s="183"/>
      <c r="OF16" s="183"/>
      <c r="OG16" s="183"/>
      <c r="OH16" s="183"/>
      <c r="OI16" s="183"/>
      <c r="OJ16" s="183"/>
      <c r="OK16" s="183"/>
      <c r="OL16" s="183"/>
      <c r="OM16" s="183"/>
      <c r="ON16" s="183"/>
      <c r="OO16" s="183"/>
      <c r="OP16" s="183"/>
      <c r="OQ16" s="183"/>
      <c r="OR16" s="183"/>
      <c r="OS16" s="183"/>
      <c r="OT16" s="183"/>
      <c r="OU16" s="183"/>
      <c r="OV16" s="183"/>
      <c r="OW16" s="183"/>
      <c r="OX16" s="183"/>
      <c r="OY16" s="184"/>
      <c r="OZ16" s="205"/>
      <c r="PA16" s="185"/>
      <c r="PB16" s="206"/>
      <c r="PC16" s="182"/>
      <c r="PD16" s="204"/>
      <c r="PE16" s="183"/>
      <c r="PF16" s="183"/>
      <c r="PG16" s="183"/>
      <c r="PH16" s="183"/>
      <c r="PI16" s="183"/>
      <c r="PJ16" s="183"/>
      <c r="PK16" s="183"/>
      <c r="PL16" s="183"/>
      <c r="PM16" s="183"/>
      <c r="PN16" s="183"/>
      <c r="PO16" s="183"/>
      <c r="PP16" s="183"/>
      <c r="PQ16" s="183"/>
      <c r="PR16" s="183"/>
      <c r="PS16" s="183"/>
      <c r="PT16" s="183"/>
      <c r="PU16" s="183"/>
      <c r="PV16" s="183"/>
      <c r="PW16" s="183"/>
      <c r="PX16" s="183"/>
      <c r="PY16" s="184"/>
      <c r="PZ16" s="205"/>
      <c r="QA16" s="185"/>
      <c r="QB16" s="206"/>
      <c r="QC16" s="182"/>
      <c r="QD16" s="204"/>
      <c r="QE16" s="183"/>
      <c r="QF16" s="183"/>
      <c r="QG16" s="183"/>
      <c r="QH16" s="183"/>
      <c r="QI16" s="183"/>
      <c r="QJ16" s="183"/>
      <c r="QK16" s="183"/>
      <c r="QL16" s="183"/>
      <c r="QM16" s="183"/>
      <c r="QN16" s="183"/>
      <c r="QO16" s="183"/>
      <c r="QP16" s="183"/>
      <c r="QQ16" s="183"/>
      <c r="QR16" s="183"/>
      <c r="QS16" s="183"/>
      <c r="QT16" s="183"/>
      <c r="QU16" s="183"/>
      <c r="QV16" s="183"/>
      <c r="QW16" s="183"/>
      <c r="QX16" s="183"/>
      <c r="QY16" s="184"/>
      <c r="QZ16" s="205"/>
      <c r="RA16" s="185"/>
      <c r="RB16" s="206"/>
      <c r="RC16" s="182"/>
      <c r="RD16" s="204"/>
      <c r="RE16" s="183"/>
      <c r="RF16" s="183"/>
      <c r="RG16" s="183"/>
      <c r="RH16" s="183"/>
      <c r="RI16" s="183"/>
      <c r="RJ16" s="183"/>
      <c r="RK16" s="183"/>
      <c r="RL16" s="183"/>
      <c r="RM16" s="183"/>
      <c r="RN16" s="183"/>
      <c r="RO16" s="183"/>
      <c r="RP16" s="183"/>
      <c r="RQ16" s="183"/>
      <c r="RR16" s="183"/>
      <c r="RS16" s="183"/>
      <c r="RT16" s="183"/>
      <c r="RU16" s="183"/>
      <c r="RV16" s="183"/>
      <c r="RW16" s="183"/>
      <c r="RX16" s="183"/>
      <c r="RY16" s="184"/>
      <c r="RZ16" s="205"/>
      <c r="SA16" s="185"/>
      <c r="SB16" s="206"/>
      <c r="SC16" s="182"/>
      <c r="SD16" s="204"/>
      <c r="SE16" s="183"/>
      <c r="SF16" s="183"/>
      <c r="SG16" s="183"/>
      <c r="SH16" s="183"/>
      <c r="SI16" s="183"/>
      <c r="SJ16" s="183"/>
      <c r="SK16" s="183"/>
      <c r="SL16" s="183"/>
      <c r="SM16" s="183"/>
      <c r="SN16" s="183"/>
      <c r="SO16" s="183"/>
      <c r="SP16" s="183"/>
      <c r="SQ16" s="183"/>
      <c r="SR16" s="183"/>
      <c r="SS16" s="183"/>
      <c r="ST16" s="183"/>
      <c r="SU16" s="183"/>
      <c r="SV16" s="183"/>
      <c r="SW16" s="183"/>
      <c r="SX16" s="183"/>
      <c r="SY16" s="184"/>
      <c r="SZ16" s="205"/>
      <c r="TA16" s="185"/>
      <c r="TB16" s="206"/>
      <c r="TC16" s="182"/>
      <c r="TD16" s="204"/>
      <c r="TE16" s="183"/>
      <c r="TF16" s="183"/>
      <c r="TG16" s="183"/>
      <c r="TH16" s="183"/>
      <c r="TI16" s="183"/>
      <c r="TJ16" s="183"/>
      <c r="TK16" s="183"/>
      <c r="TL16" s="183"/>
      <c r="TM16" s="183"/>
      <c r="TN16" s="183"/>
      <c r="TO16" s="183"/>
      <c r="TP16" s="183"/>
      <c r="TQ16" s="183"/>
      <c r="TR16" s="183"/>
      <c r="TS16" s="183"/>
      <c r="TT16" s="183"/>
      <c r="TU16" s="183"/>
      <c r="TV16" s="183"/>
      <c r="TW16" s="183"/>
      <c r="TX16" s="183"/>
      <c r="TY16" s="184"/>
      <c r="TZ16" s="205"/>
      <c r="UA16" s="185"/>
      <c r="UB16" s="206"/>
      <c r="UC16" s="182"/>
      <c r="UD16" s="204"/>
      <c r="UE16" s="183"/>
      <c r="UF16" s="183"/>
      <c r="UG16" s="183"/>
      <c r="UH16" s="183"/>
      <c r="UI16" s="183"/>
      <c r="UJ16" s="183"/>
      <c r="UK16" s="183"/>
      <c r="UL16" s="183"/>
      <c r="UM16" s="183"/>
      <c r="UN16" s="183"/>
      <c r="UO16" s="183"/>
      <c r="UP16" s="183"/>
      <c r="UQ16" s="183"/>
      <c r="UR16" s="183"/>
      <c r="US16" s="183"/>
      <c r="UT16" s="183"/>
      <c r="UU16" s="183"/>
      <c r="UV16" s="183"/>
      <c r="UW16" s="183"/>
      <c r="UX16" s="183"/>
      <c r="UY16" s="184"/>
      <c r="UZ16" s="205"/>
      <c r="VA16" s="185"/>
      <c r="VB16" s="206"/>
      <c r="VC16" s="182"/>
      <c r="VD16" s="204"/>
      <c r="VE16" s="183"/>
      <c r="VF16" s="183"/>
      <c r="VG16" s="183"/>
      <c r="VH16" s="183"/>
      <c r="VI16" s="183"/>
      <c r="VJ16" s="183"/>
      <c r="VK16" s="183"/>
      <c r="VL16" s="183"/>
      <c r="VM16" s="183"/>
      <c r="VN16" s="183"/>
      <c r="VO16" s="183"/>
      <c r="VP16" s="183"/>
      <c r="VQ16" s="183"/>
      <c r="VR16" s="183"/>
      <c r="VS16" s="183"/>
      <c r="VT16" s="183"/>
      <c r="VU16" s="183"/>
      <c r="VV16" s="183"/>
      <c r="VW16" s="183"/>
      <c r="VX16" s="183"/>
      <c r="VY16" s="184"/>
      <c r="VZ16" s="205"/>
      <c r="WA16" s="185"/>
      <c r="WB16" s="206"/>
      <c r="WC16" s="182"/>
      <c r="WD16" s="204"/>
      <c r="WE16" s="183"/>
      <c r="WF16" s="183"/>
      <c r="WG16" s="183"/>
      <c r="WH16" s="183"/>
      <c r="WI16" s="183"/>
      <c r="WJ16" s="183"/>
      <c r="WK16" s="183"/>
      <c r="WL16" s="183"/>
      <c r="WM16" s="183"/>
      <c r="WN16" s="183"/>
      <c r="WO16" s="183"/>
      <c r="WP16" s="183"/>
      <c r="WQ16" s="183"/>
      <c r="WR16" s="183"/>
      <c r="WS16" s="183"/>
      <c r="WT16" s="183"/>
      <c r="WU16" s="183"/>
      <c r="WV16" s="183"/>
      <c r="WW16" s="183"/>
      <c r="WX16" s="183"/>
      <c r="WY16" s="184"/>
      <c r="WZ16" s="205"/>
      <c r="XA16" s="185"/>
      <c r="XB16" s="206"/>
      <c r="XC16" s="182"/>
      <c r="XD16" s="204"/>
      <c r="XE16" s="183"/>
      <c r="XF16" s="183"/>
      <c r="XG16" s="183"/>
      <c r="XH16" s="183"/>
      <c r="XI16" s="183"/>
      <c r="XJ16" s="183"/>
      <c r="XK16" s="183"/>
      <c r="XL16" s="183"/>
      <c r="XM16" s="183"/>
      <c r="XN16" s="183"/>
      <c r="XO16" s="183"/>
      <c r="XP16" s="183"/>
      <c r="XQ16" s="183"/>
      <c r="XR16" s="183"/>
      <c r="XS16" s="183"/>
      <c r="XT16" s="183"/>
      <c r="XU16" s="183"/>
      <c r="XV16" s="183"/>
      <c r="XW16" s="183"/>
      <c r="XX16" s="183"/>
      <c r="XY16" s="184"/>
      <c r="XZ16" s="205"/>
      <c r="YA16" s="185"/>
      <c r="YB16" s="206"/>
      <c r="YC16" s="182"/>
      <c r="YD16" s="204"/>
      <c r="YE16" s="183"/>
      <c r="YF16" s="183"/>
      <c r="YG16" s="183"/>
      <c r="YH16" s="183"/>
      <c r="YI16" s="183"/>
      <c r="YJ16" s="183"/>
      <c r="YK16" s="183"/>
      <c r="YL16" s="183"/>
      <c r="YM16" s="183"/>
      <c r="YN16" s="183"/>
      <c r="YO16" s="183"/>
      <c r="YP16" s="183"/>
      <c r="YQ16" s="183"/>
      <c r="YR16" s="183"/>
      <c r="YS16" s="183"/>
      <c r="YT16" s="183"/>
      <c r="YU16" s="183"/>
      <c r="YV16" s="183"/>
      <c r="YW16" s="183"/>
      <c r="YX16" s="183"/>
      <c r="YY16" s="184"/>
      <c r="YZ16" s="205"/>
      <c r="ZA16" s="185"/>
      <c r="ZB16" s="206"/>
      <c r="ZC16" s="182"/>
      <c r="ZD16" s="204"/>
      <c r="ZE16" s="183"/>
      <c r="ZF16" s="183"/>
      <c r="ZG16" s="183"/>
      <c r="ZH16" s="183"/>
      <c r="ZI16" s="183"/>
      <c r="ZJ16" s="183"/>
      <c r="ZK16" s="183"/>
      <c r="ZL16" s="183"/>
      <c r="ZM16" s="183"/>
      <c r="ZN16" s="183"/>
      <c r="ZO16" s="183"/>
      <c r="ZP16" s="183"/>
      <c r="ZQ16" s="183"/>
      <c r="ZR16" s="183"/>
      <c r="ZS16" s="183"/>
      <c r="ZT16" s="183"/>
      <c r="ZU16" s="183"/>
      <c r="ZV16" s="183"/>
      <c r="ZW16" s="183"/>
      <c r="ZX16" s="183"/>
      <c r="ZY16" s="184"/>
      <c r="ZZ16" s="205"/>
      <c r="AAA16" s="185"/>
      <c r="AAB16" s="206"/>
      <c r="AAC16" s="182"/>
      <c r="AAD16" s="204"/>
      <c r="AAE16" s="183"/>
      <c r="AAF16" s="183"/>
      <c r="AAG16" s="183"/>
      <c r="AAH16" s="183"/>
      <c r="AAI16" s="183"/>
      <c r="AAJ16" s="183"/>
      <c r="AAK16" s="183"/>
      <c r="AAL16" s="183"/>
      <c r="AAM16" s="183"/>
      <c r="AAN16" s="183"/>
      <c r="AAO16" s="183"/>
      <c r="AAP16" s="183"/>
      <c r="AAQ16" s="183"/>
      <c r="AAR16" s="183"/>
      <c r="AAS16" s="183"/>
      <c r="AAT16" s="183"/>
      <c r="AAU16" s="183"/>
      <c r="AAV16" s="183"/>
      <c r="AAW16" s="183"/>
      <c r="AAX16" s="183"/>
      <c r="AAY16" s="184"/>
      <c r="AAZ16" s="205"/>
      <c r="ABA16" s="185"/>
      <c r="ABB16" s="206"/>
      <c r="ABC16" s="182"/>
      <c r="ABD16" s="204"/>
      <c r="ABE16" s="183"/>
      <c r="ABF16" s="183"/>
      <c r="ABG16" s="183"/>
      <c r="ABH16" s="183"/>
      <c r="ABI16" s="183"/>
      <c r="ABJ16" s="183"/>
      <c r="ABK16" s="183"/>
      <c r="ABL16" s="183"/>
      <c r="ABM16" s="183"/>
      <c r="ABN16" s="183"/>
      <c r="ABO16" s="183"/>
      <c r="ABP16" s="183"/>
      <c r="ABQ16" s="183"/>
      <c r="ABR16" s="183"/>
      <c r="ABS16" s="183"/>
      <c r="ABT16" s="183"/>
      <c r="ABU16" s="183"/>
      <c r="ABV16" s="183"/>
      <c r="ABW16" s="183"/>
      <c r="ABX16" s="183"/>
      <c r="ABY16" s="184"/>
      <c r="ABZ16" s="205"/>
      <c r="ACA16" s="185"/>
      <c r="ACB16" s="206"/>
      <c r="ACC16" s="182"/>
      <c r="ACD16" s="204"/>
      <c r="ACE16" s="183"/>
      <c r="ACF16" s="183"/>
      <c r="ACG16" s="183"/>
      <c r="ACH16" s="183"/>
      <c r="ACI16" s="183"/>
      <c r="ACJ16" s="183"/>
      <c r="ACK16" s="183"/>
      <c r="ACL16" s="183"/>
      <c r="ACM16" s="183"/>
      <c r="ACN16" s="183"/>
      <c r="ACO16" s="183"/>
      <c r="ACP16" s="183"/>
      <c r="ACQ16" s="183"/>
      <c r="ACR16" s="183"/>
      <c r="ACS16" s="183"/>
      <c r="ACT16" s="183"/>
      <c r="ACU16" s="183"/>
      <c r="ACV16" s="183"/>
      <c r="ACW16" s="183"/>
      <c r="ACX16" s="183"/>
      <c r="ACY16" s="184"/>
      <c r="ACZ16" s="205"/>
      <c r="ADA16" s="185"/>
      <c r="ADB16" s="206"/>
    </row>
    <row r="17" spans="1:782" ht="16.2" customHeight="1">
      <c r="A17" s="197">
        <v>12</v>
      </c>
      <c r="B17" s="177">
        <v>43446</v>
      </c>
      <c r="C17" s="182"/>
      <c r="D17" s="204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4"/>
      <c r="Z17" s="205"/>
      <c r="AA17" s="185"/>
      <c r="AB17" s="206"/>
      <c r="AC17" s="182"/>
      <c r="AD17" s="204"/>
      <c r="AE17" s="183"/>
      <c r="AF17" s="183"/>
      <c r="AG17" s="183"/>
      <c r="AH17" s="183"/>
      <c r="AI17" s="183"/>
      <c r="AJ17" s="183"/>
      <c r="AK17" s="183"/>
      <c r="AL17" s="183"/>
      <c r="AM17" s="183"/>
      <c r="AN17" s="183"/>
      <c r="AO17" s="183"/>
      <c r="AP17" s="183"/>
      <c r="AQ17" s="183"/>
      <c r="AR17" s="183"/>
      <c r="AS17" s="183"/>
      <c r="AT17" s="183"/>
      <c r="AU17" s="183"/>
      <c r="AV17" s="183"/>
      <c r="AW17" s="183"/>
      <c r="AX17" s="183"/>
      <c r="AY17" s="184"/>
      <c r="AZ17" s="205"/>
      <c r="BA17" s="185"/>
      <c r="BB17" s="206"/>
      <c r="BC17" s="182"/>
      <c r="BD17" s="204"/>
      <c r="BE17" s="183"/>
      <c r="BF17" s="183"/>
      <c r="BG17" s="183"/>
      <c r="BH17" s="183"/>
      <c r="BI17" s="183"/>
      <c r="BJ17" s="183"/>
      <c r="BK17" s="183"/>
      <c r="BL17" s="183"/>
      <c r="BM17" s="183"/>
      <c r="BN17" s="183"/>
      <c r="BO17" s="183"/>
      <c r="BP17" s="183"/>
      <c r="BQ17" s="183"/>
      <c r="BR17" s="183"/>
      <c r="BS17" s="183"/>
      <c r="BT17" s="183"/>
      <c r="BU17" s="183"/>
      <c r="BV17" s="183"/>
      <c r="BW17" s="183"/>
      <c r="BX17" s="183"/>
      <c r="BY17" s="184"/>
      <c r="BZ17" s="205"/>
      <c r="CA17" s="185"/>
      <c r="CB17" s="206"/>
      <c r="CC17" s="182"/>
      <c r="CD17" s="204"/>
      <c r="CE17" s="183"/>
      <c r="CF17" s="183"/>
      <c r="CG17" s="183"/>
      <c r="CH17" s="183"/>
      <c r="CI17" s="183"/>
      <c r="CJ17" s="183"/>
      <c r="CK17" s="183"/>
      <c r="CL17" s="183"/>
      <c r="CM17" s="183"/>
      <c r="CN17" s="183"/>
      <c r="CO17" s="183"/>
      <c r="CP17" s="183"/>
      <c r="CQ17" s="183"/>
      <c r="CR17" s="183"/>
      <c r="CS17" s="183"/>
      <c r="CT17" s="183"/>
      <c r="CU17" s="183"/>
      <c r="CV17" s="183"/>
      <c r="CW17" s="183"/>
      <c r="CX17" s="183"/>
      <c r="CY17" s="184"/>
      <c r="CZ17" s="205"/>
      <c r="DA17" s="185"/>
      <c r="DB17" s="206"/>
      <c r="DC17" s="182"/>
      <c r="DD17" s="204"/>
      <c r="DE17" s="183"/>
      <c r="DF17" s="183"/>
      <c r="DG17" s="183"/>
      <c r="DH17" s="183"/>
      <c r="DI17" s="183"/>
      <c r="DJ17" s="183"/>
      <c r="DK17" s="183"/>
      <c r="DL17" s="183"/>
      <c r="DM17" s="183"/>
      <c r="DN17" s="183"/>
      <c r="DO17" s="183"/>
      <c r="DP17" s="183"/>
      <c r="DQ17" s="183"/>
      <c r="DR17" s="183"/>
      <c r="DS17" s="183"/>
      <c r="DT17" s="183"/>
      <c r="DU17" s="183"/>
      <c r="DV17" s="183"/>
      <c r="DW17" s="183"/>
      <c r="DX17" s="183"/>
      <c r="DY17" s="184"/>
      <c r="DZ17" s="205"/>
      <c r="EA17" s="185"/>
      <c r="EB17" s="206"/>
      <c r="EC17" s="182"/>
      <c r="ED17" s="204"/>
      <c r="EE17" s="183"/>
      <c r="EF17" s="183"/>
      <c r="EG17" s="183"/>
      <c r="EH17" s="183"/>
      <c r="EI17" s="183"/>
      <c r="EJ17" s="183"/>
      <c r="EK17" s="183"/>
      <c r="EL17" s="183"/>
      <c r="EM17" s="183"/>
      <c r="EN17" s="183"/>
      <c r="EO17" s="183"/>
      <c r="EP17" s="183"/>
      <c r="EQ17" s="183"/>
      <c r="ER17" s="183"/>
      <c r="ES17" s="183"/>
      <c r="ET17" s="183"/>
      <c r="EU17" s="183"/>
      <c r="EV17" s="183"/>
      <c r="EW17" s="183"/>
      <c r="EX17" s="183"/>
      <c r="EY17" s="184"/>
      <c r="EZ17" s="205"/>
      <c r="FA17" s="185"/>
      <c r="FB17" s="206"/>
      <c r="FC17" s="182"/>
      <c r="FD17" s="204"/>
      <c r="FE17" s="183"/>
      <c r="FF17" s="183"/>
      <c r="FG17" s="183"/>
      <c r="FH17" s="183"/>
      <c r="FI17" s="183"/>
      <c r="FJ17" s="183"/>
      <c r="FK17" s="183"/>
      <c r="FL17" s="183"/>
      <c r="FM17" s="183"/>
      <c r="FN17" s="183"/>
      <c r="FO17" s="183"/>
      <c r="FP17" s="183"/>
      <c r="FQ17" s="183"/>
      <c r="FR17" s="183"/>
      <c r="FS17" s="183"/>
      <c r="FT17" s="183"/>
      <c r="FU17" s="183"/>
      <c r="FV17" s="183"/>
      <c r="FW17" s="183"/>
      <c r="FX17" s="183"/>
      <c r="FY17" s="184"/>
      <c r="FZ17" s="205"/>
      <c r="GA17" s="185"/>
      <c r="GB17" s="206"/>
      <c r="GC17" s="182"/>
      <c r="GD17" s="204"/>
      <c r="GE17" s="183"/>
      <c r="GF17" s="183"/>
      <c r="GG17" s="183"/>
      <c r="GH17" s="183"/>
      <c r="GI17" s="183"/>
      <c r="GJ17" s="183"/>
      <c r="GK17" s="183"/>
      <c r="GL17" s="183"/>
      <c r="GM17" s="183"/>
      <c r="GN17" s="183"/>
      <c r="GO17" s="183"/>
      <c r="GP17" s="183"/>
      <c r="GQ17" s="183"/>
      <c r="GR17" s="183"/>
      <c r="GS17" s="183"/>
      <c r="GT17" s="183"/>
      <c r="GU17" s="183"/>
      <c r="GV17" s="183"/>
      <c r="GW17" s="183"/>
      <c r="GX17" s="183"/>
      <c r="GY17" s="184"/>
      <c r="GZ17" s="205"/>
      <c r="HA17" s="185"/>
      <c r="HB17" s="206"/>
      <c r="HC17" s="182"/>
      <c r="HD17" s="204"/>
      <c r="HE17" s="183"/>
      <c r="HF17" s="183"/>
      <c r="HG17" s="183"/>
      <c r="HH17" s="183"/>
      <c r="HI17" s="183"/>
      <c r="HJ17" s="183"/>
      <c r="HK17" s="183"/>
      <c r="HL17" s="183"/>
      <c r="HM17" s="183"/>
      <c r="HN17" s="183"/>
      <c r="HO17" s="183"/>
      <c r="HP17" s="183"/>
      <c r="HQ17" s="183"/>
      <c r="HR17" s="183"/>
      <c r="HS17" s="183"/>
      <c r="HT17" s="183"/>
      <c r="HU17" s="183"/>
      <c r="HV17" s="183"/>
      <c r="HW17" s="183"/>
      <c r="HX17" s="183"/>
      <c r="HY17" s="184"/>
      <c r="HZ17" s="205"/>
      <c r="IA17" s="185"/>
      <c r="IB17" s="206"/>
      <c r="IC17" s="182"/>
      <c r="ID17" s="204"/>
      <c r="IE17" s="183"/>
      <c r="IF17" s="183"/>
      <c r="IG17" s="183"/>
      <c r="IH17" s="183"/>
      <c r="II17" s="183"/>
      <c r="IJ17" s="183"/>
      <c r="IK17" s="183"/>
      <c r="IL17" s="183"/>
      <c r="IM17" s="183"/>
      <c r="IN17" s="183"/>
      <c r="IO17" s="183"/>
      <c r="IP17" s="183"/>
      <c r="IQ17" s="183"/>
      <c r="IR17" s="183"/>
      <c r="IS17" s="183"/>
      <c r="IT17" s="183"/>
      <c r="IU17" s="183"/>
      <c r="IV17" s="183"/>
      <c r="IW17" s="183"/>
      <c r="IX17" s="183"/>
      <c r="IY17" s="184"/>
      <c r="IZ17" s="205"/>
      <c r="JA17" s="185"/>
      <c r="JB17" s="206"/>
      <c r="JC17" s="182"/>
      <c r="JD17" s="204"/>
      <c r="JE17" s="183"/>
      <c r="JF17" s="183"/>
      <c r="JG17" s="183"/>
      <c r="JH17" s="183"/>
      <c r="JI17" s="183"/>
      <c r="JJ17" s="183"/>
      <c r="JK17" s="183"/>
      <c r="JL17" s="183"/>
      <c r="JM17" s="183"/>
      <c r="JN17" s="183"/>
      <c r="JO17" s="183"/>
      <c r="JP17" s="183"/>
      <c r="JQ17" s="183"/>
      <c r="JR17" s="183"/>
      <c r="JS17" s="183"/>
      <c r="JT17" s="183"/>
      <c r="JU17" s="183"/>
      <c r="JV17" s="183"/>
      <c r="JW17" s="183"/>
      <c r="JX17" s="183"/>
      <c r="JY17" s="184"/>
      <c r="JZ17" s="205"/>
      <c r="KA17" s="185"/>
      <c r="KB17" s="206"/>
      <c r="KC17" s="182"/>
      <c r="KD17" s="204"/>
      <c r="KE17" s="183"/>
      <c r="KF17" s="183"/>
      <c r="KG17" s="183"/>
      <c r="KH17" s="183"/>
      <c r="KI17" s="183"/>
      <c r="KJ17" s="183"/>
      <c r="KK17" s="183"/>
      <c r="KL17" s="183"/>
      <c r="KM17" s="183"/>
      <c r="KN17" s="183"/>
      <c r="KO17" s="183"/>
      <c r="KP17" s="183"/>
      <c r="KQ17" s="183"/>
      <c r="KR17" s="183"/>
      <c r="KS17" s="183"/>
      <c r="KT17" s="183"/>
      <c r="KU17" s="183"/>
      <c r="KV17" s="183"/>
      <c r="KW17" s="183"/>
      <c r="KX17" s="183"/>
      <c r="KY17" s="184"/>
      <c r="KZ17" s="205"/>
      <c r="LA17" s="185"/>
      <c r="LB17" s="206"/>
      <c r="LC17" s="182"/>
      <c r="LD17" s="204"/>
      <c r="LE17" s="183"/>
      <c r="LF17" s="183"/>
      <c r="LG17" s="183"/>
      <c r="LH17" s="183"/>
      <c r="LI17" s="183"/>
      <c r="LJ17" s="183"/>
      <c r="LK17" s="183"/>
      <c r="LL17" s="183"/>
      <c r="LM17" s="183"/>
      <c r="LN17" s="183"/>
      <c r="LO17" s="183"/>
      <c r="LP17" s="183"/>
      <c r="LQ17" s="183"/>
      <c r="LR17" s="183"/>
      <c r="LS17" s="183"/>
      <c r="LT17" s="183"/>
      <c r="LU17" s="183"/>
      <c r="LV17" s="183"/>
      <c r="LW17" s="183"/>
      <c r="LX17" s="183"/>
      <c r="LY17" s="184"/>
      <c r="LZ17" s="205"/>
      <c r="MA17" s="185"/>
      <c r="MB17" s="206"/>
      <c r="MC17" s="182"/>
      <c r="MD17" s="204"/>
      <c r="ME17" s="183"/>
      <c r="MF17" s="183"/>
      <c r="MG17" s="183"/>
      <c r="MH17" s="183"/>
      <c r="MI17" s="183"/>
      <c r="MJ17" s="183"/>
      <c r="MK17" s="183"/>
      <c r="ML17" s="183"/>
      <c r="MM17" s="183"/>
      <c r="MN17" s="183"/>
      <c r="MO17" s="183"/>
      <c r="MP17" s="183"/>
      <c r="MQ17" s="183"/>
      <c r="MR17" s="183"/>
      <c r="MS17" s="183"/>
      <c r="MT17" s="183"/>
      <c r="MU17" s="183"/>
      <c r="MV17" s="183"/>
      <c r="MW17" s="183"/>
      <c r="MX17" s="183"/>
      <c r="MY17" s="184"/>
      <c r="MZ17" s="205"/>
      <c r="NA17" s="185"/>
      <c r="NB17" s="206"/>
      <c r="NC17" s="182"/>
      <c r="ND17" s="204"/>
      <c r="NE17" s="183"/>
      <c r="NF17" s="183"/>
      <c r="NG17" s="183"/>
      <c r="NH17" s="183"/>
      <c r="NI17" s="183"/>
      <c r="NJ17" s="183"/>
      <c r="NK17" s="183"/>
      <c r="NL17" s="183"/>
      <c r="NM17" s="183"/>
      <c r="NN17" s="183"/>
      <c r="NO17" s="183"/>
      <c r="NP17" s="183"/>
      <c r="NQ17" s="183"/>
      <c r="NR17" s="183"/>
      <c r="NS17" s="183"/>
      <c r="NT17" s="183"/>
      <c r="NU17" s="183"/>
      <c r="NV17" s="183"/>
      <c r="NW17" s="183"/>
      <c r="NX17" s="183"/>
      <c r="NY17" s="184"/>
      <c r="NZ17" s="205"/>
      <c r="OA17" s="185"/>
      <c r="OB17" s="206"/>
      <c r="OC17" s="182"/>
      <c r="OD17" s="204"/>
      <c r="OE17" s="183"/>
      <c r="OF17" s="183"/>
      <c r="OG17" s="183"/>
      <c r="OH17" s="183"/>
      <c r="OI17" s="183"/>
      <c r="OJ17" s="183"/>
      <c r="OK17" s="183"/>
      <c r="OL17" s="183"/>
      <c r="OM17" s="183"/>
      <c r="ON17" s="183"/>
      <c r="OO17" s="183"/>
      <c r="OP17" s="183"/>
      <c r="OQ17" s="183"/>
      <c r="OR17" s="183"/>
      <c r="OS17" s="183"/>
      <c r="OT17" s="183"/>
      <c r="OU17" s="183"/>
      <c r="OV17" s="183"/>
      <c r="OW17" s="183"/>
      <c r="OX17" s="183"/>
      <c r="OY17" s="184"/>
      <c r="OZ17" s="205"/>
      <c r="PA17" s="185"/>
      <c r="PB17" s="206"/>
      <c r="PC17" s="182"/>
      <c r="PD17" s="204"/>
      <c r="PE17" s="183"/>
      <c r="PF17" s="183"/>
      <c r="PG17" s="183"/>
      <c r="PH17" s="183"/>
      <c r="PI17" s="183"/>
      <c r="PJ17" s="183"/>
      <c r="PK17" s="183"/>
      <c r="PL17" s="183"/>
      <c r="PM17" s="183"/>
      <c r="PN17" s="183"/>
      <c r="PO17" s="183"/>
      <c r="PP17" s="183"/>
      <c r="PQ17" s="183"/>
      <c r="PR17" s="183"/>
      <c r="PS17" s="183"/>
      <c r="PT17" s="183"/>
      <c r="PU17" s="183"/>
      <c r="PV17" s="183"/>
      <c r="PW17" s="183"/>
      <c r="PX17" s="183"/>
      <c r="PY17" s="184"/>
      <c r="PZ17" s="205"/>
      <c r="QA17" s="185"/>
      <c r="QB17" s="206"/>
      <c r="QC17" s="182"/>
      <c r="QD17" s="204"/>
      <c r="QE17" s="183"/>
      <c r="QF17" s="183"/>
      <c r="QG17" s="183"/>
      <c r="QH17" s="183"/>
      <c r="QI17" s="183"/>
      <c r="QJ17" s="183"/>
      <c r="QK17" s="183"/>
      <c r="QL17" s="183"/>
      <c r="QM17" s="183"/>
      <c r="QN17" s="183"/>
      <c r="QO17" s="183"/>
      <c r="QP17" s="183"/>
      <c r="QQ17" s="183"/>
      <c r="QR17" s="183"/>
      <c r="QS17" s="183"/>
      <c r="QT17" s="183"/>
      <c r="QU17" s="183"/>
      <c r="QV17" s="183"/>
      <c r="QW17" s="183"/>
      <c r="QX17" s="183"/>
      <c r="QY17" s="184"/>
      <c r="QZ17" s="205"/>
      <c r="RA17" s="185"/>
      <c r="RB17" s="206"/>
      <c r="RC17" s="182"/>
      <c r="RD17" s="204"/>
      <c r="RE17" s="183"/>
      <c r="RF17" s="183"/>
      <c r="RG17" s="183"/>
      <c r="RH17" s="183"/>
      <c r="RI17" s="183"/>
      <c r="RJ17" s="183"/>
      <c r="RK17" s="183"/>
      <c r="RL17" s="183"/>
      <c r="RM17" s="183"/>
      <c r="RN17" s="183"/>
      <c r="RO17" s="183"/>
      <c r="RP17" s="183"/>
      <c r="RQ17" s="183"/>
      <c r="RR17" s="183"/>
      <c r="RS17" s="183"/>
      <c r="RT17" s="183"/>
      <c r="RU17" s="183"/>
      <c r="RV17" s="183"/>
      <c r="RW17" s="183"/>
      <c r="RX17" s="183"/>
      <c r="RY17" s="184"/>
      <c r="RZ17" s="205"/>
      <c r="SA17" s="185"/>
      <c r="SB17" s="206"/>
      <c r="SC17" s="182"/>
      <c r="SD17" s="204"/>
      <c r="SE17" s="183"/>
      <c r="SF17" s="183"/>
      <c r="SG17" s="183"/>
      <c r="SH17" s="183"/>
      <c r="SI17" s="183"/>
      <c r="SJ17" s="183"/>
      <c r="SK17" s="183"/>
      <c r="SL17" s="183"/>
      <c r="SM17" s="183"/>
      <c r="SN17" s="183"/>
      <c r="SO17" s="183"/>
      <c r="SP17" s="183"/>
      <c r="SQ17" s="183"/>
      <c r="SR17" s="183"/>
      <c r="SS17" s="183"/>
      <c r="ST17" s="183"/>
      <c r="SU17" s="183"/>
      <c r="SV17" s="183"/>
      <c r="SW17" s="183"/>
      <c r="SX17" s="183"/>
      <c r="SY17" s="184"/>
      <c r="SZ17" s="205"/>
      <c r="TA17" s="185"/>
      <c r="TB17" s="206"/>
      <c r="TC17" s="182"/>
      <c r="TD17" s="204"/>
      <c r="TE17" s="183"/>
      <c r="TF17" s="183"/>
      <c r="TG17" s="183"/>
      <c r="TH17" s="183"/>
      <c r="TI17" s="183"/>
      <c r="TJ17" s="183"/>
      <c r="TK17" s="183"/>
      <c r="TL17" s="183"/>
      <c r="TM17" s="183"/>
      <c r="TN17" s="183"/>
      <c r="TO17" s="183"/>
      <c r="TP17" s="183"/>
      <c r="TQ17" s="183"/>
      <c r="TR17" s="183"/>
      <c r="TS17" s="183"/>
      <c r="TT17" s="183"/>
      <c r="TU17" s="183"/>
      <c r="TV17" s="183"/>
      <c r="TW17" s="183"/>
      <c r="TX17" s="183"/>
      <c r="TY17" s="184"/>
      <c r="TZ17" s="205"/>
      <c r="UA17" s="185"/>
      <c r="UB17" s="206"/>
      <c r="UC17" s="182"/>
      <c r="UD17" s="204"/>
      <c r="UE17" s="183"/>
      <c r="UF17" s="183"/>
      <c r="UG17" s="183"/>
      <c r="UH17" s="183"/>
      <c r="UI17" s="183"/>
      <c r="UJ17" s="183"/>
      <c r="UK17" s="183"/>
      <c r="UL17" s="183"/>
      <c r="UM17" s="183"/>
      <c r="UN17" s="183"/>
      <c r="UO17" s="183"/>
      <c r="UP17" s="183"/>
      <c r="UQ17" s="183"/>
      <c r="UR17" s="183"/>
      <c r="US17" s="183"/>
      <c r="UT17" s="183"/>
      <c r="UU17" s="183"/>
      <c r="UV17" s="183"/>
      <c r="UW17" s="183"/>
      <c r="UX17" s="183"/>
      <c r="UY17" s="184"/>
      <c r="UZ17" s="205"/>
      <c r="VA17" s="185"/>
      <c r="VB17" s="206"/>
      <c r="VC17" s="182"/>
      <c r="VD17" s="204"/>
      <c r="VE17" s="183"/>
      <c r="VF17" s="183"/>
      <c r="VG17" s="183"/>
      <c r="VH17" s="183"/>
      <c r="VI17" s="183"/>
      <c r="VJ17" s="183"/>
      <c r="VK17" s="183"/>
      <c r="VL17" s="183"/>
      <c r="VM17" s="183"/>
      <c r="VN17" s="183"/>
      <c r="VO17" s="183"/>
      <c r="VP17" s="183"/>
      <c r="VQ17" s="183"/>
      <c r="VR17" s="183"/>
      <c r="VS17" s="183"/>
      <c r="VT17" s="183"/>
      <c r="VU17" s="183"/>
      <c r="VV17" s="183"/>
      <c r="VW17" s="183"/>
      <c r="VX17" s="183"/>
      <c r="VY17" s="184"/>
      <c r="VZ17" s="205"/>
      <c r="WA17" s="185"/>
      <c r="WB17" s="206"/>
      <c r="WC17" s="182"/>
      <c r="WD17" s="204"/>
      <c r="WE17" s="183"/>
      <c r="WF17" s="183"/>
      <c r="WG17" s="183"/>
      <c r="WH17" s="183"/>
      <c r="WI17" s="183"/>
      <c r="WJ17" s="183"/>
      <c r="WK17" s="183"/>
      <c r="WL17" s="183"/>
      <c r="WM17" s="183"/>
      <c r="WN17" s="183"/>
      <c r="WO17" s="183"/>
      <c r="WP17" s="183"/>
      <c r="WQ17" s="183"/>
      <c r="WR17" s="183"/>
      <c r="WS17" s="183"/>
      <c r="WT17" s="183"/>
      <c r="WU17" s="183"/>
      <c r="WV17" s="183"/>
      <c r="WW17" s="183"/>
      <c r="WX17" s="183"/>
      <c r="WY17" s="184"/>
      <c r="WZ17" s="205"/>
      <c r="XA17" s="185"/>
      <c r="XB17" s="206"/>
      <c r="XC17" s="182"/>
      <c r="XD17" s="204"/>
      <c r="XE17" s="183"/>
      <c r="XF17" s="183"/>
      <c r="XG17" s="183"/>
      <c r="XH17" s="183"/>
      <c r="XI17" s="183"/>
      <c r="XJ17" s="183"/>
      <c r="XK17" s="183"/>
      <c r="XL17" s="183"/>
      <c r="XM17" s="183"/>
      <c r="XN17" s="183"/>
      <c r="XO17" s="183"/>
      <c r="XP17" s="183"/>
      <c r="XQ17" s="183"/>
      <c r="XR17" s="183"/>
      <c r="XS17" s="183"/>
      <c r="XT17" s="183"/>
      <c r="XU17" s="183"/>
      <c r="XV17" s="183"/>
      <c r="XW17" s="183"/>
      <c r="XX17" s="183"/>
      <c r="XY17" s="184"/>
      <c r="XZ17" s="205"/>
      <c r="YA17" s="185"/>
      <c r="YB17" s="206"/>
      <c r="YC17" s="182"/>
      <c r="YD17" s="204"/>
      <c r="YE17" s="183"/>
      <c r="YF17" s="183"/>
      <c r="YG17" s="183"/>
      <c r="YH17" s="183"/>
      <c r="YI17" s="183"/>
      <c r="YJ17" s="183"/>
      <c r="YK17" s="183"/>
      <c r="YL17" s="183"/>
      <c r="YM17" s="183"/>
      <c r="YN17" s="183"/>
      <c r="YO17" s="183"/>
      <c r="YP17" s="183"/>
      <c r="YQ17" s="183"/>
      <c r="YR17" s="183"/>
      <c r="YS17" s="183"/>
      <c r="YT17" s="183"/>
      <c r="YU17" s="183"/>
      <c r="YV17" s="183"/>
      <c r="YW17" s="183"/>
      <c r="YX17" s="183"/>
      <c r="YY17" s="184"/>
      <c r="YZ17" s="205"/>
      <c r="ZA17" s="185"/>
      <c r="ZB17" s="206"/>
      <c r="ZC17" s="182"/>
      <c r="ZD17" s="204"/>
      <c r="ZE17" s="183"/>
      <c r="ZF17" s="183"/>
      <c r="ZG17" s="183"/>
      <c r="ZH17" s="183"/>
      <c r="ZI17" s="183"/>
      <c r="ZJ17" s="183"/>
      <c r="ZK17" s="183"/>
      <c r="ZL17" s="183"/>
      <c r="ZM17" s="183"/>
      <c r="ZN17" s="183"/>
      <c r="ZO17" s="183"/>
      <c r="ZP17" s="183"/>
      <c r="ZQ17" s="183"/>
      <c r="ZR17" s="183"/>
      <c r="ZS17" s="183"/>
      <c r="ZT17" s="183"/>
      <c r="ZU17" s="183"/>
      <c r="ZV17" s="183"/>
      <c r="ZW17" s="183"/>
      <c r="ZX17" s="183"/>
      <c r="ZY17" s="184"/>
      <c r="ZZ17" s="205"/>
      <c r="AAA17" s="185"/>
      <c r="AAB17" s="206"/>
      <c r="AAC17" s="182"/>
      <c r="AAD17" s="204"/>
      <c r="AAE17" s="183"/>
      <c r="AAF17" s="183"/>
      <c r="AAG17" s="183"/>
      <c r="AAH17" s="183"/>
      <c r="AAI17" s="183"/>
      <c r="AAJ17" s="183"/>
      <c r="AAK17" s="183"/>
      <c r="AAL17" s="183"/>
      <c r="AAM17" s="183"/>
      <c r="AAN17" s="183"/>
      <c r="AAO17" s="183"/>
      <c r="AAP17" s="183"/>
      <c r="AAQ17" s="183"/>
      <c r="AAR17" s="183"/>
      <c r="AAS17" s="183"/>
      <c r="AAT17" s="183"/>
      <c r="AAU17" s="183"/>
      <c r="AAV17" s="183"/>
      <c r="AAW17" s="183"/>
      <c r="AAX17" s="183"/>
      <c r="AAY17" s="184"/>
      <c r="AAZ17" s="205"/>
      <c r="ABA17" s="185"/>
      <c r="ABB17" s="206"/>
      <c r="ABC17" s="182"/>
      <c r="ABD17" s="204"/>
      <c r="ABE17" s="183"/>
      <c r="ABF17" s="183"/>
      <c r="ABG17" s="183"/>
      <c r="ABH17" s="183"/>
      <c r="ABI17" s="183"/>
      <c r="ABJ17" s="183"/>
      <c r="ABK17" s="183"/>
      <c r="ABL17" s="183"/>
      <c r="ABM17" s="183"/>
      <c r="ABN17" s="183"/>
      <c r="ABO17" s="183"/>
      <c r="ABP17" s="183"/>
      <c r="ABQ17" s="183"/>
      <c r="ABR17" s="183"/>
      <c r="ABS17" s="183"/>
      <c r="ABT17" s="183"/>
      <c r="ABU17" s="183"/>
      <c r="ABV17" s="183"/>
      <c r="ABW17" s="183"/>
      <c r="ABX17" s="183"/>
      <c r="ABY17" s="184"/>
      <c r="ABZ17" s="205"/>
      <c r="ACA17" s="185"/>
      <c r="ACB17" s="206"/>
      <c r="ACC17" s="182"/>
      <c r="ACD17" s="204"/>
      <c r="ACE17" s="183"/>
      <c r="ACF17" s="183"/>
      <c r="ACG17" s="183"/>
      <c r="ACH17" s="183"/>
      <c r="ACI17" s="183"/>
      <c r="ACJ17" s="183"/>
      <c r="ACK17" s="183"/>
      <c r="ACL17" s="183"/>
      <c r="ACM17" s="183"/>
      <c r="ACN17" s="183"/>
      <c r="ACO17" s="183"/>
      <c r="ACP17" s="183"/>
      <c r="ACQ17" s="183"/>
      <c r="ACR17" s="183"/>
      <c r="ACS17" s="183"/>
      <c r="ACT17" s="183"/>
      <c r="ACU17" s="183"/>
      <c r="ACV17" s="183"/>
      <c r="ACW17" s="183"/>
      <c r="ACX17" s="183"/>
      <c r="ACY17" s="184"/>
      <c r="ACZ17" s="205"/>
      <c r="ADA17" s="185"/>
      <c r="ADB17" s="206"/>
    </row>
    <row r="18" spans="1:782" ht="16.2" customHeight="1">
      <c r="A18" s="197">
        <v>13</v>
      </c>
      <c r="B18" s="177">
        <v>43447</v>
      </c>
      <c r="C18" s="182"/>
      <c r="D18" s="204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4"/>
      <c r="Z18" s="205"/>
      <c r="AA18" s="185"/>
      <c r="AB18" s="206"/>
      <c r="AC18" s="182"/>
      <c r="AD18" s="204"/>
      <c r="AE18" s="183"/>
      <c r="AF18" s="183"/>
      <c r="AG18" s="183"/>
      <c r="AH18" s="183"/>
      <c r="AI18" s="183"/>
      <c r="AJ18" s="183"/>
      <c r="AK18" s="183"/>
      <c r="AL18" s="183"/>
      <c r="AM18" s="183"/>
      <c r="AN18" s="183"/>
      <c r="AO18" s="183"/>
      <c r="AP18" s="183"/>
      <c r="AQ18" s="183"/>
      <c r="AR18" s="183"/>
      <c r="AS18" s="183"/>
      <c r="AT18" s="183"/>
      <c r="AU18" s="183"/>
      <c r="AV18" s="183"/>
      <c r="AW18" s="183"/>
      <c r="AX18" s="183"/>
      <c r="AY18" s="184"/>
      <c r="AZ18" s="205"/>
      <c r="BA18" s="185"/>
      <c r="BB18" s="206"/>
      <c r="BC18" s="182"/>
      <c r="BD18" s="204"/>
      <c r="BE18" s="183"/>
      <c r="BF18" s="183"/>
      <c r="BG18" s="183"/>
      <c r="BH18" s="183"/>
      <c r="BI18" s="183"/>
      <c r="BJ18" s="183"/>
      <c r="BK18" s="183"/>
      <c r="BL18" s="183"/>
      <c r="BM18" s="183"/>
      <c r="BN18" s="183"/>
      <c r="BO18" s="183"/>
      <c r="BP18" s="183"/>
      <c r="BQ18" s="183"/>
      <c r="BR18" s="183"/>
      <c r="BS18" s="183"/>
      <c r="BT18" s="183"/>
      <c r="BU18" s="183"/>
      <c r="BV18" s="183"/>
      <c r="BW18" s="183"/>
      <c r="BX18" s="183"/>
      <c r="BY18" s="184"/>
      <c r="BZ18" s="205"/>
      <c r="CA18" s="185"/>
      <c r="CB18" s="206"/>
      <c r="CC18" s="182"/>
      <c r="CD18" s="204"/>
      <c r="CE18" s="183"/>
      <c r="CF18" s="183"/>
      <c r="CG18" s="183"/>
      <c r="CH18" s="183"/>
      <c r="CI18" s="183"/>
      <c r="CJ18" s="183"/>
      <c r="CK18" s="183"/>
      <c r="CL18" s="183"/>
      <c r="CM18" s="183"/>
      <c r="CN18" s="183"/>
      <c r="CO18" s="183"/>
      <c r="CP18" s="183"/>
      <c r="CQ18" s="183"/>
      <c r="CR18" s="183"/>
      <c r="CS18" s="183"/>
      <c r="CT18" s="183"/>
      <c r="CU18" s="183"/>
      <c r="CV18" s="183"/>
      <c r="CW18" s="183"/>
      <c r="CX18" s="183"/>
      <c r="CY18" s="184"/>
      <c r="CZ18" s="205"/>
      <c r="DA18" s="185"/>
      <c r="DB18" s="206"/>
      <c r="DC18" s="182"/>
      <c r="DD18" s="204"/>
      <c r="DE18" s="183"/>
      <c r="DF18" s="183"/>
      <c r="DG18" s="183"/>
      <c r="DH18" s="183"/>
      <c r="DI18" s="183"/>
      <c r="DJ18" s="183"/>
      <c r="DK18" s="183"/>
      <c r="DL18" s="183"/>
      <c r="DM18" s="183"/>
      <c r="DN18" s="183"/>
      <c r="DO18" s="183"/>
      <c r="DP18" s="183"/>
      <c r="DQ18" s="183"/>
      <c r="DR18" s="183"/>
      <c r="DS18" s="183"/>
      <c r="DT18" s="183"/>
      <c r="DU18" s="183"/>
      <c r="DV18" s="183"/>
      <c r="DW18" s="183"/>
      <c r="DX18" s="183"/>
      <c r="DY18" s="184"/>
      <c r="DZ18" s="205"/>
      <c r="EA18" s="185"/>
      <c r="EB18" s="206"/>
      <c r="EC18" s="182"/>
      <c r="ED18" s="204"/>
      <c r="EE18" s="183"/>
      <c r="EF18" s="183"/>
      <c r="EG18" s="183"/>
      <c r="EH18" s="183"/>
      <c r="EI18" s="183"/>
      <c r="EJ18" s="183"/>
      <c r="EK18" s="183"/>
      <c r="EL18" s="183"/>
      <c r="EM18" s="183"/>
      <c r="EN18" s="183"/>
      <c r="EO18" s="183"/>
      <c r="EP18" s="183"/>
      <c r="EQ18" s="183"/>
      <c r="ER18" s="183"/>
      <c r="ES18" s="183"/>
      <c r="ET18" s="183"/>
      <c r="EU18" s="183"/>
      <c r="EV18" s="183"/>
      <c r="EW18" s="183"/>
      <c r="EX18" s="183"/>
      <c r="EY18" s="184"/>
      <c r="EZ18" s="205"/>
      <c r="FA18" s="185"/>
      <c r="FB18" s="206"/>
      <c r="FC18" s="182"/>
      <c r="FD18" s="204"/>
      <c r="FE18" s="183"/>
      <c r="FF18" s="183"/>
      <c r="FG18" s="183"/>
      <c r="FH18" s="183"/>
      <c r="FI18" s="183"/>
      <c r="FJ18" s="183"/>
      <c r="FK18" s="183"/>
      <c r="FL18" s="183"/>
      <c r="FM18" s="183"/>
      <c r="FN18" s="183"/>
      <c r="FO18" s="183"/>
      <c r="FP18" s="183"/>
      <c r="FQ18" s="183"/>
      <c r="FR18" s="183"/>
      <c r="FS18" s="183"/>
      <c r="FT18" s="183"/>
      <c r="FU18" s="183"/>
      <c r="FV18" s="183"/>
      <c r="FW18" s="183"/>
      <c r="FX18" s="183"/>
      <c r="FY18" s="184"/>
      <c r="FZ18" s="205"/>
      <c r="GA18" s="185"/>
      <c r="GB18" s="206"/>
      <c r="GC18" s="182"/>
      <c r="GD18" s="204"/>
      <c r="GE18" s="183"/>
      <c r="GF18" s="183"/>
      <c r="GG18" s="183"/>
      <c r="GH18" s="183"/>
      <c r="GI18" s="183"/>
      <c r="GJ18" s="183"/>
      <c r="GK18" s="183"/>
      <c r="GL18" s="183"/>
      <c r="GM18" s="183"/>
      <c r="GN18" s="183"/>
      <c r="GO18" s="183"/>
      <c r="GP18" s="183"/>
      <c r="GQ18" s="183"/>
      <c r="GR18" s="183"/>
      <c r="GS18" s="183"/>
      <c r="GT18" s="183"/>
      <c r="GU18" s="183"/>
      <c r="GV18" s="183"/>
      <c r="GW18" s="183"/>
      <c r="GX18" s="183"/>
      <c r="GY18" s="184"/>
      <c r="GZ18" s="205"/>
      <c r="HA18" s="185"/>
      <c r="HB18" s="206"/>
      <c r="HC18" s="182"/>
      <c r="HD18" s="204"/>
      <c r="HE18" s="183"/>
      <c r="HF18" s="183"/>
      <c r="HG18" s="183"/>
      <c r="HH18" s="183"/>
      <c r="HI18" s="183"/>
      <c r="HJ18" s="183"/>
      <c r="HK18" s="183"/>
      <c r="HL18" s="183"/>
      <c r="HM18" s="183"/>
      <c r="HN18" s="183"/>
      <c r="HO18" s="183"/>
      <c r="HP18" s="183"/>
      <c r="HQ18" s="183"/>
      <c r="HR18" s="183"/>
      <c r="HS18" s="183"/>
      <c r="HT18" s="183"/>
      <c r="HU18" s="183"/>
      <c r="HV18" s="183"/>
      <c r="HW18" s="183"/>
      <c r="HX18" s="183"/>
      <c r="HY18" s="184"/>
      <c r="HZ18" s="205"/>
      <c r="IA18" s="185"/>
      <c r="IB18" s="206"/>
      <c r="IC18" s="182"/>
      <c r="ID18" s="204"/>
      <c r="IE18" s="183"/>
      <c r="IF18" s="183"/>
      <c r="IG18" s="183"/>
      <c r="IH18" s="183"/>
      <c r="II18" s="183"/>
      <c r="IJ18" s="183"/>
      <c r="IK18" s="183"/>
      <c r="IL18" s="183"/>
      <c r="IM18" s="183"/>
      <c r="IN18" s="183"/>
      <c r="IO18" s="183"/>
      <c r="IP18" s="183"/>
      <c r="IQ18" s="183"/>
      <c r="IR18" s="183"/>
      <c r="IS18" s="183"/>
      <c r="IT18" s="183"/>
      <c r="IU18" s="183"/>
      <c r="IV18" s="183"/>
      <c r="IW18" s="183"/>
      <c r="IX18" s="183"/>
      <c r="IY18" s="184"/>
      <c r="IZ18" s="205"/>
      <c r="JA18" s="185"/>
      <c r="JB18" s="206"/>
      <c r="JC18" s="182"/>
      <c r="JD18" s="204"/>
      <c r="JE18" s="183"/>
      <c r="JF18" s="183"/>
      <c r="JG18" s="183"/>
      <c r="JH18" s="183"/>
      <c r="JI18" s="183"/>
      <c r="JJ18" s="183"/>
      <c r="JK18" s="183"/>
      <c r="JL18" s="183"/>
      <c r="JM18" s="183"/>
      <c r="JN18" s="183"/>
      <c r="JO18" s="183"/>
      <c r="JP18" s="183"/>
      <c r="JQ18" s="183"/>
      <c r="JR18" s="183"/>
      <c r="JS18" s="183"/>
      <c r="JT18" s="183"/>
      <c r="JU18" s="183"/>
      <c r="JV18" s="183"/>
      <c r="JW18" s="183"/>
      <c r="JX18" s="183"/>
      <c r="JY18" s="184"/>
      <c r="JZ18" s="205"/>
      <c r="KA18" s="185"/>
      <c r="KB18" s="206"/>
      <c r="KC18" s="182"/>
      <c r="KD18" s="204"/>
      <c r="KE18" s="183"/>
      <c r="KF18" s="183"/>
      <c r="KG18" s="183"/>
      <c r="KH18" s="183"/>
      <c r="KI18" s="183"/>
      <c r="KJ18" s="183"/>
      <c r="KK18" s="183"/>
      <c r="KL18" s="183"/>
      <c r="KM18" s="183"/>
      <c r="KN18" s="183"/>
      <c r="KO18" s="183"/>
      <c r="KP18" s="183"/>
      <c r="KQ18" s="183"/>
      <c r="KR18" s="183"/>
      <c r="KS18" s="183"/>
      <c r="KT18" s="183"/>
      <c r="KU18" s="183"/>
      <c r="KV18" s="183"/>
      <c r="KW18" s="183"/>
      <c r="KX18" s="183"/>
      <c r="KY18" s="184"/>
      <c r="KZ18" s="205"/>
      <c r="LA18" s="185"/>
      <c r="LB18" s="206"/>
      <c r="LC18" s="182"/>
      <c r="LD18" s="204"/>
      <c r="LE18" s="183"/>
      <c r="LF18" s="183"/>
      <c r="LG18" s="183"/>
      <c r="LH18" s="183"/>
      <c r="LI18" s="183"/>
      <c r="LJ18" s="183"/>
      <c r="LK18" s="183"/>
      <c r="LL18" s="183"/>
      <c r="LM18" s="183"/>
      <c r="LN18" s="183"/>
      <c r="LO18" s="183"/>
      <c r="LP18" s="183"/>
      <c r="LQ18" s="183"/>
      <c r="LR18" s="183"/>
      <c r="LS18" s="183"/>
      <c r="LT18" s="183"/>
      <c r="LU18" s="183"/>
      <c r="LV18" s="183"/>
      <c r="LW18" s="183"/>
      <c r="LX18" s="183"/>
      <c r="LY18" s="184"/>
      <c r="LZ18" s="205"/>
      <c r="MA18" s="185"/>
      <c r="MB18" s="206"/>
      <c r="MC18" s="182"/>
      <c r="MD18" s="204"/>
      <c r="ME18" s="183"/>
      <c r="MF18" s="183"/>
      <c r="MG18" s="183"/>
      <c r="MH18" s="183"/>
      <c r="MI18" s="183"/>
      <c r="MJ18" s="183"/>
      <c r="MK18" s="183"/>
      <c r="ML18" s="183"/>
      <c r="MM18" s="183"/>
      <c r="MN18" s="183"/>
      <c r="MO18" s="183"/>
      <c r="MP18" s="183"/>
      <c r="MQ18" s="183"/>
      <c r="MR18" s="183"/>
      <c r="MS18" s="183"/>
      <c r="MT18" s="183"/>
      <c r="MU18" s="183"/>
      <c r="MV18" s="183"/>
      <c r="MW18" s="183"/>
      <c r="MX18" s="183"/>
      <c r="MY18" s="184"/>
      <c r="MZ18" s="205"/>
      <c r="NA18" s="185"/>
      <c r="NB18" s="206"/>
      <c r="NC18" s="182"/>
      <c r="ND18" s="204"/>
      <c r="NE18" s="183"/>
      <c r="NF18" s="183"/>
      <c r="NG18" s="183"/>
      <c r="NH18" s="183"/>
      <c r="NI18" s="183"/>
      <c r="NJ18" s="183"/>
      <c r="NK18" s="183"/>
      <c r="NL18" s="183"/>
      <c r="NM18" s="183"/>
      <c r="NN18" s="183"/>
      <c r="NO18" s="183"/>
      <c r="NP18" s="183"/>
      <c r="NQ18" s="183"/>
      <c r="NR18" s="183"/>
      <c r="NS18" s="183"/>
      <c r="NT18" s="183"/>
      <c r="NU18" s="183"/>
      <c r="NV18" s="183"/>
      <c r="NW18" s="183"/>
      <c r="NX18" s="183"/>
      <c r="NY18" s="184"/>
      <c r="NZ18" s="205"/>
      <c r="OA18" s="185"/>
      <c r="OB18" s="206"/>
      <c r="OC18" s="182"/>
      <c r="OD18" s="204"/>
      <c r="OE18" s="183"/>
      <c r="OF18" s="183"/>
      <c r="OG18" s="183"/>
      <c r="OH18" s="183"/>
      <c r="OI18" s="183"/>
      <c r="OJ18" s="183"/>
      <c r="OK18" s="183"/>
      <c r="OL18" s="183"/>
      <c r="OM18" s="183"/>
      <c r="ON18" s="183"/>
      <c r="OO18" s="183"/>
      <c r="OP18" s="183"/>
      <c r="OQ18" s="183"/>
      <c r="OR18" s="183"/>
      <c r="OS18" s="183"/>
      <c r="OT18" s="183"/>
      <c r="OU18" s="183"/>
      <c r="OV18" s="183"/>
      <c r="OW18" s="183"/>
      <c r="OX18" s="183"/>
      <c r="OY18" s="184"/>
      <c r="OZ18" s="205"/>
      <c r="PA18" s="185"/>
      <c r="PB18" s="206"/>
      <c r="PC18" s="182"/>
      <c r="PD18" s="204"/>
      <c r="PE18" s="183"/>
      <c r="PF18" s="183"/>
      <c r="PG18" s="183"/>
      <c r="PH18" s="183"/>
      <c r="PI18" s="183"/>
      <c r="PJ18" s="183"/>
      <c r="PK18" s="183"/>
      <c r="PL18" s="183"/>
      <c r="PM18" s="183"/>
      <c r="PN18" s="183"/>
      <c r="PO18" s="183"/>
      <c r="PP18" s="183"/>
      <c r="PQ18" s="183"/>
      <c r="PR18" s="183"/>
      <c r="PS18" s="183"/>
      <c r="PT18" s="183"/>
      <c r="PU18" s="183"/>
      <c r="PV18" s="183"/>
      <c r="PW18" s="183"/>
      <c r="PX18" s="183"/>
      <c r="PY18" s="184"/>
      <c r="PZ18" s="205"/>
      <c r="QA18" s="185"/>
      <c r="QB18" s="206"/>
      <c r="QC18" s="182"/>
      <c r="QD18" s="204"/>
      <c r="QE18" s="183"/>
      <c r="QF18" s="183"/>
      <c r="QG18" s="183"/>
      <c r="QH18" s="183"/>
      <c r="QI18" s="183"/>
      <c r="QJ18" s="183"/>
      <c r="QK18" s="183"/>
      <c r="QL18" s="183"/>
      <c r="QM18" s="183"/>
      <c r="QN18" s="183"/>
      <c r="QO18" s="183"/>
      <c r="QP18" s="183"/>
      <c r="QQ18" s="183"/>
      <c r="QR18" s="183"/>
      <c r="QS18" s="183"/>
      <c r="QT18" s="183"/>
      <c r="QU18" s="183"/>
      <c r="QV18" s="183"/>
      <c r="QW18" s="183"/>
      <c r="QX18" s="183"/>
      <c r="QY18" s="184"/>
      <c r="QZ18" s="205"/>
      <c r="RA18" s="185"/>
      <c r="RB18" s="206"/>
      <c r="RC18" s="182"/>
      <c r="RD18" s="204"/>
      <c r="RE18" s="183"/>
      <c r="RF18" s="183"/>
      <c r="RG18" s="183"/>
      <c r="RH18" s="183"/>
      <c r="RI18" s="183"/>
      <c r="RJ18" s="183"/>
      <c r="RK18" s="183"/>
      <c r="RL18" s="183"/>
      <c r="RM18" s="183"/>
      <c r="RN18" s="183"/>
      <c r="RO18" s="183"/>
      <c r="RP18" s="183"/>
      <c r="RQ18" s="183"/>
      <c r="RR18" s="183"/>
      <c r="RS18" s="183"/>
      <c r="RT18" s="183"/>
      <c r="RU18" s="183"/>
      <c r="RV18" s="183"/>
      <c r="RW18" s="183"/>
      <c r="RX18" s="183"/>
      <c r="RY18" s="184"/>
      <c r="RZ18" s="205"/>
      <c r="SA18" s="185"/>
      <c r="SB18" s="206"/>
      <c r="SC18" s="182"/>
      <c r="SD18" s="204"/>
      <c r="SE18" s="183"/>
      <c r="SF18" s="183"/>
      <c r="SG18" s="183"/>
      <c r="SH18" s="183"/>
      <c r="SI18" s="183"/>
      <c r="SJ18" s="183"/>
      <c r="SK18" s="183"/>
      <c r="SL18" s="183"/>
      <c r="SM18" s="183"/>
      <c r="SN18" s="183"/>
      <c r="SO18" s="183"/>
      <c r="SP18" s="183"/>
      <c r="SQ18" s="183"/>
      <c r="SR18" s="183"/>
      <c r="SS18" s="183"/>
      <c r="ST18" s="183"/>
      <c r="SU18" s="183"/>
      <c r="SV18" s="183"/>
      <c r="SW18" s="183"/>
      <c r="SX18" s="183"/>
      <c r="SY18" s="184"/>
      <c r="SZ18" s="205"/>
      <c r="TA18" s="185"/>
      <c r="TB18" s="206"/>
      <c r="TC18" s="182"/>
      <c r="TD18" s="204"/>
      <c r="TE18" s="183"/>
      <c r="TF18" s="183"/>
      <c r="TG18" s="183"/>
      <c r="TH18" s="183"/>
      <c r="TI18" s="183"/>
      <c r="TJ18" s="183"/>
      <c r="TK18" s="183"/>
      <c r="TL18" s="183"/>
      <c r="TM18" s="183"/>
      <c r="TN18" s="183"/>
      <c r="TO18" s="183"/>
      <c r="TP18" s="183"/>
      <c r="TQ18" s="183"/>
      <c r="TR18" s="183"/>
      <c r="TS18" s="183"/>
      <c r="TT18" s="183"/>
      <c r="TU18" s="183"/>
      <c r="TV18" s="183"/>
      <c r="TW18" s="183"/>
      <c r="TX18" s="183"/>
      <c r="TY18" s="184"/>
      <c r="TZ18" s="205"/>
      <c r="UA18" s="185"/>
      <c r="UB18" s="206"/>
      <c r="UC18" s="182"/>
      <c r="UD18" s="204"/>
      <c r="UE18" s="183"/>
      <c r="UF18" s="183"/>
      <c r="UG18" s="183"/>
      <c r="UH18" s="183"/>
      <c r="UI18" s="183"/>
      <c r="UJ18" s="183"/>
      <c r="UK18" s="183"/>
      <c r="UL18" s="183"/>
      <c r="UM18" s="183"/>
      <c r="UN18" s="183"/>
      <c r="UO18" s="183"/>
      <c r="UP18" s="183"/>
      <c r="UQ18" s="183"/>
      <c r="UR18" s="183"/>
      <c r="US18" s="183"/>
      <c r="UT18" s="183"/>
      <c r="UU18" s="183"/>
      <c r="UV18" s="183"/>
      <c r="UW18" s="183"/>
      <c r="UX18" s="183"/>
      <c r="UY18" s="184"/>
      <c r="UZ18" s="205"/>
      <c r="VA18" s="185"/>
      <c r="VB18" s="206"/>
      <c r="VC18" s="182"/>
      <c r="VD18" s="204"/>
      <c r="VE18" s="183"/>
      <c r="VF18" s="183"/>
      <c r="VG18" s="183"/>
      <c r="VH18" s="183"/>
      <c r="VI18" s="183"/>
      <c r="VJ18" s="183"/>
      <c r="VK18" s="183"/>
      <c r="VL18" s="183"/>
      <c r="VM18" s="183"/>
      <c r="VN18" s="183"/>
      <c r="VO18" s="183"/>
      <c r="VP18" s="183"/>
      <c r="VQ18" s="183"/>
      <c r="VR18" s="183"/>
      <c r="VS18" s="183"/>
      <c r="VT18" s="183"/>
      <c r="VU18" s="183"/>
      <c r="VV18" s="183"/>
      <c r="VW18" s="183"/>
      <c r="VX18" s="183"/>
      <c r="VY18" s="184"/>
      <c r="VZ18" s="205"/>
      <c r="WA18" s="185"/>
      <c r="WB18" s="206"/>
      <c r="WC18" s="182"/>
      <c r="WD18" s="204"/>
      <c r="WE18" s="183"/>
      <c r="WF18" s="183"/>
      <c r="WG18" s="183"/>
      <c r="WH18" s="183"/>
      <c r="WI18" s="183"/>
      <c r="WJ18" s="183"/>
      <c r="WK18" s="183"/>
      <c r="WL18" s="183"/>
      <c r="WM18" s="183"/>
      <c r="WN18" s="183"/>
      <c r="WO18" s="183"/>
      <c r="WP18" s="183"/>
      <c r="WQ18" s="183"/>
      <c r="WR18" s="183"/>
      <c r="WS18" s="183"/>
      <c r="WT18" s="183"/>
      <c r="WU18" s="183"/>
      <c r="WV18" s="183"/>
      <c r="WW18" s="183"/>
      <c r="WX18" s="183"/>
      <c r="WY18" s="184"/>
      <c r="WZ18" s="205"/>
      <c r="XA18" s="185"/>
      <c r="XB18" s="206"/>
      <c r="XC18" s="182"/>
      <c r="XD18" s="204"/>
      <c r="XE18" s="183"/>
      <c r="XF18" s="183"/>
      <c r="XG18" s="183"/>
      <c r="XH18" s="183"/>
      <c r="XI18" s="183"/>
      <c r="XJ18" s="183"/>
      <c r="XK18" s="183"/>
      <c r="XL18" s="183"/>
      <c r="XM18" s="183"/>
      <c r="XN18" s="183"/>
      <c r="XO18" s="183"/>
      <c r="XP18" s="183"/>
      <c r="XQ18" s="183"/>
      <c r="XR18" s="183"/>
      <c r="XS18" s="183"/>
      <c r="XT18" s="183"/>
      <c r="XU18" s="183"/>
      <c r="XV18" s="183"/>
      <c r="XW18" s="183"/>
      <c r="XX18" s="183"/>
      <c r="XY18" s="184"/>
      <c r="XZ18" s="205"/>
      <c r="YA18" s="185"/>
      <c r="YB18" s="206"/>
      <c r="YC18" s="182"/>
      <c r="YD18" s="204"/>
      <c r="YE18" s="183"/>
      <c r="YF18" s="183"/>
      <c r="YG18" s="183"/>
      <c r="YH18" s="183"/>
      <c r="YI18" s="183"/>
      <c r="YJ18" s="183"/>
      <c r="YK18" s="183"/>
      <c r="YL18" s="183"/>
      <c r="YM18" s="183"/>
      <c r="YN18" s="183"/>
      <c r="YO18" s="183"/>
      <c r="YP18" s="183"/>
      <c r="YQ18" s="183"/>
      <c r="YR18" s="183"/>
      <c r="YS18" s="183"/>
      <c r="YT18" s="183"/>
      <c r="YU18" s="183"/>
      <c r="YV18" s="183"/>
      <c r="YW18" s="183"/>
      <c r="YX18" s="183"/>
      <c r="YY18" s="184"/>
      <c r="YZ18" s="205"/>
      <c r="ZA18" s="185"/>
      <c r="ZB18" s="206"/>
      <c r="ZC18" s="182"/>
      <c r="ZD18" s="204"/>
      <c r="ZE18" s="183"/>
      <c r="ZF18" s="183"/>
      <c r="ZG18" s="183"/>
      <c r="ZH18" s="183"/>
      <c r="ZI18" s="183"/>
      <c r="ZJ18" s="183"/>
      <c r="ZK18" s="183"/>
      <c r="ZL18" s="183"/>
      <c r="ZM18" s="183"/>
      <c r="ZN18" s="183"/>
      <c r="ZO18" s="183"/>
      <c r="ZP18" s="183"/>
      <c r="ZQ18" s="183"/>
      <c r="ZR18" s="183"/>
      <c r="ZS18" s="183"/>
      <c r="ZT18" s="183"/>
      <c r="ZU18" s="183"/>
      <c r="ZV18" s="183"/>
      <c r="ZW18" s="183"/>
      <c r="ZX18" s="183"/>
      <c r="ZY18" s="184"/>
      <c r="ZZ18" s="205"/>
      <c r="AAA18" s="185"/>
      <c r="AAB18" s="206"/>
      <c r="AAC18" s="182"/>
      <c r="AAD18" s="204"/>
      <c r="AAE18" s="183"/>
      <c r="AAF18" s="183"/>
      <c r="AAG18" s="183"/>
      <c r="AAH18" s="183"/>
      <c r="AAI18" s="183"/>
      <c r="AAJ18" s="183"/>
      <c r="AAK18" s="183"/>
      <c r="AAL18" s="183"/>
      <c r="AAM18" s="183"/>
      <c r="AAN18" s="183"/>
      <c r="AAO18" s="183"/>
      <c r="AAP18" s="183"/>
      <c r="AAQ18" s="183"/>
      <c r="AAR18" s="183"/>
      <c r="AAS18" s="183"/>
      <c r="AAT18" s="183"/>
      <c r="AAU18" s="183"/>
      <c r="AAV18" s="183"/>
      <c r="AAW18" s="183"/>
      <c r="AAX18" s="183"/>
      <c r="AAY18" s="184"/>
      <c r="AAZ18" s="205"/>
      <c r="ABA18" s="185"/>
      <c r="ABB18" s="206"/>
      <c r="ABC18" s="182"/>
      <c r="ABD18" s="204"/>
      <c r="ABE18" s="183"/>
      <c r="ABF18" s="183"/>
      <c r="ABG18" s="183"/>
      <c r="ABH18" s="183"/>
      <c r="ABI18" s="183"/>
      <c r="ABJ18" s="183"/>
      <c r="ABK18" s="183"/>
      <c r="ABL18" s="183"/>
      <c r="ABM18" s="183"/>
      <c r="ABN18" s="183"/>
      <c r="ABO18" s="183"/>
      <c r="ABP18" s="183"/>
      <c r="ABQ18" s="183"/>
      <c r="ABR18" s="183"/>
      <c r="ABS18" s="183"/>
      <c r="ABT18" s="183"/>
      <c r="ABU18" s="183"/>
      <c r="ABV18" s="183"/>
      <c r="ABW18" s="183"/>
      <c r="ABX18" s="183"/>
      <c r="ABY18" s="184"/>
      <c r="ABZ18" s="205"/>
      <c r="ACA18" s="185"/>
      <c r="ACB18" s="206"/>
      <c r="ACC18" s="182"/>
      <c r="ACD18" s="204"/>
      <c r="ACE18" s="183"/>
      <c r="ACF18" s="183"/>
      <c r="ACG18" s="183"/>
      <c r="ACH18" s="183"/>
      <c r="ACI18" s="183"/>
      <c r="ACJ18" s="183"/>
      <c r="ACK18" s="183"/>
      <c r="ACL18" s="183"/>
      <c r="ACM18" s="183"/>
      <c r="ACN18" s="183"/>
      <c r="ACO18" s="183"/>
      <c r="ACP18" s="183"/>
      <c r="ACQ18" s="183"/>
      <c r="ACR18" s="183"/>
      <c r="ACS18" s="183"/>
      <c r="ACT18" s="183"/>
      <c r="ACU18" s="183"/>
      <c r="ACV18" s="183"/>
      <c r="ACW18" s="183"/>
      <c r="ACX18" s="183"/>
      <c r="ACY18" s="184"/>
      <c r="ACZ18" s="205"/>
      <c r="ADA18" s="185"/>
      <c r="ADB18" s="206"/>
    </row>
    <row r="19" spans="1:782" ht="16.2" customHeight="1">
      <c r="A19" s="197">
        <v>14</v>
      </c>
      <c r="B19" s="177">
        <v>43448</v>
      </c>
      <c r="C19" s="182"/>
      <c r="D19" s="204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4"/>
      <c r="Z19" s="205"/>
      <c r="AA19" s="185"/>
      <c r="AB19" s="206"/>
      <c r="AC19" s="182"/>
      <c r="AD19" s="204"/>
      <c r="AE19" s="183"/>
      <c r="AF19" s="183"/>
      <c r="AG19" s="183"/>
      <c r="AH19" s="183"/>
      <c r="AI19" s="183"/>
      <c r="AJ19" s="183"/>
      <c r="AK19" s="183"/>
      <c r="AL19" s="183"/>
      <c r="AM19" s="183"/>
      <c r="AN19" s="183"/>
      <c r="AO19" s="183"/>
      <c r="AP19" s="183"/>
      <c r="AQ19" s="183"/>
      <c r="AR19" s="183"/>
      <c r="AS19" s="183"/>
      <c r="AT19" s="183"/>
      <c r="AU19" s="183"/>
      <c r="AV19" s="183"/>
      <c r="AW19" s="183"/>
      <c r="AX19" s="183"/>
      <c r="AY19" s="184"/>
      <c r="AZ19" s="205"/>
      <c r="BA19" s="185"/>
      <c r="BB19" s="206"/>
      <c r="BC19" s="182"/>
      <c r="BD19" s="204"/>
      <c r="BE19" s="183"/>
      <c r="BF19" s="183"/>
      <c r="BG19" s="183"/>
      <c r="BH19" s="183"/>
      <c r="BI19" s="183"/>
      <c r="BJ19" s="183"/>
      <c r="BK19" s="183"/>
      <c r="BL19" s="183"/>
      <c r="BM19" s="183"/>
      <c r="BN19" s="183"/>
      <c r="BO19" s="183"/>
      <c r="BP19" s="183"/>
      <c r="BQ19" s="183"/>
      <c r="BR19" s="183"/>
      <c r="BS19" s="183"/>
      <c r="BT19" s="183"/>
      <c r="BU19" s="183"/>
      <c r="BV19" s="183"/>
      <c r="BW19" s="183"/>
      <c r="BX19" s="183"/>
      <c r="BY19" s="184"/>
      <c r="BZ19" s="205"/>
      <c r="CA19" s="185"/>
      <c r="CB19" s="206"/>
      <c r="CC19" s="182"/>
      <c r="CD19" s="204"/>
      <c r="CE19" s="183"/>
      <c r="CF19" s="183"/>
      <c r="CG19" s="183"/>
      <c r="CH19" s="183"/>
      <c r="CI19" s="183"/>
      <c r="CJ19" s="183"/>
      <c r="CK19" s="183"/>
      <c r="CL19" s="183"/>
      <c r="CM19" s="183"/>
      <c r="CN19" s="183"/>
      <c r="CO19" s="183"/>
      <c r="CP19" s="183"/>
      <c r="CQ19" s="183"/>
      <c r="CR19" s="183"/>
      <c r="CS19" s="183"/>
      <c r="CT19" s="183"/>
      <c r="CU19" s="183"/>
      <c r="CV19" s="183"/>
      <c r="CW19" s="183"/>
      <c r="CX19" s="183"/>
      <c r="CY19" s="184"/>
      <c r="CZ19" s="205"/>
      <c r="DA19" s="185"/>
      <c r="DB19" s="206"/>
      <c r="DC19" s="182"/>
      <c r="DD19" s="204"/>
      <c r="DE19" s="183"/>
      <c r="DF19" s="183"/>
      <c r="DG19" s="183"/>
      <c r="DH19" s="183"/>
      <c r="DI19" s="183"/>
      <c r="DJ19" s="183"/>
      <c r="DK19" s="183"/>
      <c r="DL19" s="183"/>
      <c r="DM19" s="183"/>
      <c r="DN19" s="183"/>
      <c r="DO19" s="183"/>
      <c r="DP19" s="183"/>
      <c r="DQ19" s="183"/>
      <c r="DR19" s="183"/>
      <c r="DS19" s="183"/>
      <c r="DT19" s="183"/>
      <c r="DU19" s="183"/>
      <c r="DV19" s="183"/>
      <c r="DW19" s="183"/>
      <c r="DX19" s="183"/>
      <c r="DY19" s="184"/>
      <c r="DZ19" s="205"/>
      <c r="EA19" s="185"/>
      <c r="EB19" s="206"/>
      <c r="EC19" s="182"/>
      <c r="ED19" s="204"/>
      <c r="EE19" s="183"/>
      <c r="EF19" s="183"/>
      <c r="EG19" s="183"/>
      <c r="EH19" s="183"/>
      <c r="EI19" s="183"/>
      <c r="EJ19" s="183"/>
      <c r="EK19" s="183"/>
      <c r="EL19" s="183"/>
      <c r="EM19" s="183"/>
      <c r="EN19" s="183"/>
      <c r="EO19" s="183"/>
      <c r="EP19" s="183"/>
      <c r="EQ19" s="183"/>
      <c r="ER19" s="183"/>
      <c r="ES19" s="183"/>
      <c r="ET19" s="183"/>
      <c r="EU19" s="183"/>
      <c r="EV19" s="183"/>
      <c r="EW19" s="183"/>
      <c r="EX19" s="183"/>
      <c r="EY19" s="184"/>
      <c r="EZ19" s="205"/>
      <c r="FA19" s="185"/>
      <c r="FB19" s="206"/>
      <c r="FC19" s="182"/>
      <c r="FD19" s="204"/>
      <c r="FE19" s="183"/>
      <c r="FF19" s="183"/>
      <c r="FG19" s="183"/>
      <c r="FH19" s="183"/>
      <c r="FI19" s="183"/>
      <c r="FJ19" s="183"/>
      <c r="FK19" s="183"/>
      <c r="FL19" s="183"/>
      <c r="FM19" s="183"/>
      <c r="FN19" s="183"/>
      <c r="FO19" s="183"/>
      <c r="FP19" s="183"/>
      <c r="FQ19" s="183"/>
      <c r="FR19" s="183"/>
      <c r="FS19" s="183"/>
      <c r="FT19" s="183"/>
      <c r="FU19" s="183"/>
      <c r="FV19" s="183"/>
      <c r="FW19" s="183"/>
      <c r="FX19" s="183"/>
      <c r="FY19" s="184"/>
      <c r="FZ19" s="205"/>
      <c r="GA19" s="185"/>
      <c r="GB19" s="206"/>
      <c r="GC19" s="182"/>
      <c r="GD19" s="204"/>
      <c r="GE19" s="183"/>
      <c r="GF19" s="183"/>
      <c r="GG19" s="183"/>
      <c r="GH19" s="183"/>
      <c r="GI19" s="183"/>
      <c r="GJ19" s="183"/>
      <c r="GK19" s="183"/>
      <c r="GL19" s="183"/>
      <c r="GM19" s="183"/>
      <c r="GN19" s="183"/>
      <c r="GO19" s="183"/>
      <c r="GP19" s="183"/>
      <c r="GQ19" s="183"/>
      <c r="GR19" s="183"/>
      <c r="GS19" s="183"/>
      <c r="GT19" s="183"/>
      <c r="GU19" s="183"/>
      <c r="GV19" s="183"/>
      <c r="GW19" s="183"/>
      <c r="GX19" s="183"/>
      <c r="GY19" s="184"/>
      <c r="GZ19" s="205"/>
      <c r="HA19" s="185"/>
      <c r="HB19" s="206"/>
      <c r="HC19" s="182"/>
      <c r="HD19" s="204"/>
      <c r="HE19" s="183"/>
      <c r="HF19" s="183"/>
      <c r="HG19" s="183"/>
      <c r="HH19" s="183"/>
      <c r="HI19" s="183"/>
      <c r="HJ19" s="183"/>
      <c r="HK19" s="183"/>
      <c r="HL19" s="183"/>
      <c r="HM19" s="183"/>
      <c r="HN19" s="183"/>
      <c r="HO19" s="183"/>
      <c r="HP19" s="183"/>
      <c r="HQ19" s="183"/>
      <c r="HR19" s="183"/>
      <c r="HS19" s="183"/>
      <c r="HT19" s="183"/>
      <c r="HU19" s="183"/>
      <c r="HV19" s="183"/>
      <c r="HW19" s="183"/>
      <c r="HX19" s="183"/>
      <c r="HY19" s="184"/>
      <c r="HZ19" s="205"/>
      <c r="IA19" s="185"/>
      <c r="IB19" s="206"/>
      <c r="IC19" s="182"/>
      <c r="ID19" s="204"/>
      <c r="IE19" s="183"/>
      <c r="IF19" s="183"/>
      <c r="IG19" s="183"/>
      <c r="IH19" s="183"/>
      <c r="II19" s="183"/>
      <c r="IJ19" s="183"/>
      <c r="IK19" s="183"/>
      <c r="IL19" s="183"/>
      <c r="IM19" s="183"/>
      <c r="IN19" s="183"/>
      <c r="IO19" s="183"/>
      <c r="IP19" s="183"/>
      <c r="IQ19" s="183"/>
      <c r="IR19" s="183"/>
      <c r="IS19" s="183"/>
      <c r="IT19" s="183"/>
      <c r="IU19" s="183"/>
      <c r="IV19" s="183"/>
      <c r="IW19" s="183"/>
      <c r="IX19" s="183"/>
      <c r="IY19" s="184"/>
      <c r="IZ19" s="205"/>
      <c r="JA19" s="185"/>
      <c r="JB19" s="206"/>
      <c r="JC19" s="182"/>
      <c r="JD19" s="204"/>
      <c r="JE19" s="183"/>
      <c r="JF19" s="183"/>
      <c r="JG19" s="183"/>
      <c r="JH19" s="183"/>
      <c r="JI19" s="183"/>
      <c r="JJ19" s="183"/>
      <c r="JK19" s="183"/>
      <c r="JL19" s="183"/>
      <c r="JM19" s="183"/>
      <c r="JN19" s="183"/>
      <c r="JO19" s="183"/>
      <c r="JP19" s="183"/>
      <c r="JQ19" s="183"/>
      <c r="JR19" s="183"/>
      <c r="JS19" s="183"/>
      <c r="JT19" s="183"/>
      <c r="JU19" s="183"/>
      <c r="JV19" s="183"/>
      <c r="JW19" s="183"/>
      <c r="JX19" s="183"/>
      <c r="JY19" s="184"/>
      <c r="JZ19" s="205"/>
      <c r="KA19" s="185"/>
      <c r="KB19" s="206"/>
      <c r="KC19" s="182"/>
      <c r="KD19" s="204"/>
      <c r="KE19" s="183"/>
      <c r="KF19" s="183"/>
      <c r="KG19" s="183"/>
      <c r="KH19" s="183"/>
      <c r="KI19" s="183"/>
      <c r="KJ19" s="183"/>
      <c r="KK19" s="183"/>
      <c r="KL19" s="183"/>
      <c r="KM19" s="183"/>
      <c r="KN19" s="183"/>
      <c r="KO19" s="183"/>
      <c r="KP19" s="183"/>
      <c r="KQ19" s="183"/>
      <c r="KR19" s="183"/>
      <c r="KS19" s="183"/>
      <c r="KT19" s="183"/>
      <c r="KU19" s="183"/>
      <c r="KV19" s="183"/>
      <c r="KW19" s="183"/>
      <c r="KX19" s="183"/>
      <c r="KY19" s="184"/>
      <c r="KZ19" s="205"/>
      <c r="LA19" s="185"/>
      <c r="LB19" s="206"/>
      <c r="LC19" s="182"/>
      <c r="LD19" s="204"/>
      <c r="LE19" s="183"/>
      <c r="LF19" s="183"/>
      <c r="LG19" s="183"/>
      <c r="LH19" s="183"/>
      <c r="LI19" s="183"/>
      <c r="LJ19" s="183"/>
      <c r="LK19" s="183"/>
      <c r="LL19" s="183"/>
      <c r="LM19" s="183"/>
      <c r="LN19" s="183"/>
      <c r="LO19" s="183"/>
      <c r="LP19" s="183"/>
      <c r="LQ19" s="183"/>
      <c r="LR19" s="183"/>
      <c r="LS19" s="183"/>
      <c r="LT19" s="183"/>
      <c r="LU19" s="183"/>
      <c r="LV19" s="183"/>
      <c r="LW19" s="183"/>
      <c r="LX19" s="183"/>
      <c r="LY19" s="184"/>
      <c r="LZ19" s="205"/>
      <c r="MA19" s="185"/>
      <c r="MB19" s="206"/>
      <c r="MC19" s="182"/>
      <c r="MD19" s="204"/>
      <c r="ME19" s="183"/>
      <c r="MF19" s="183"/>
      <c r="MG19" s="183"/>
      <c r="MH19" s="183"/>
      <c r="MI19" s="183"/>
      <c r="MJ19" s="183"/>
      <c r="MK19" s="183"/>
      <c r="ML19" s="183"/>
      <c r="MM19" s="183"/>
      <c r="MN19" s="183"/>
      <c r="MO19" s="183"/>
      <c r="MP19" s="183"/>
      <c r="MQ19" s="183"/>
      <c r="MR19" s="183"/>
      <c r="MS19" s="183"/>
      <c r="MT19" s="183"/>
      <c r="MU19" s="183"/>
      <c r="MV19" s="183"/>
      <c r="MW19" s="183"/>
      <c r="MX19" s="183"/>
      <c r="MY19" s="184"/>
      <c r="MZ19" s="205"/>
      <c r="NA19" s="185"/>
      <c r="NB19" s="206"/>
      <c r="NC19" s="182"/>
      <c r="ND19" s="204"/>
      <c r="NE19" s="183"/>
      <c r="NF19" s="183"/>
      <c r="NG19" s="183"/>
      <c r="NH19" s="183"/>
      <c r="NI19" s="183"/>
      <c r="NJ19" s="183"/>
      <c r="NK19" s="183"/>
      <c r="NL19" s="183"/>
      <c r="NM19" s="183"/>
      <c r="NN19" s="183"/>
      <c r="NO19" s="183"/>
      <c r="NP19" s="183"/>
      <c r="NQ19" s="183"/>
      <c r="NR19" s="183"/>
      <c r="NS19" s="183"/>
      <c r="NT19" s="183"/>
      <c r="NU19" s="183"/>
      <c r="NV19" s="183"/>
      <c r="NW19" s="183"/>
      <c r="NX19" s="183"/>
      <c r="NY19" s="184"/>
      <c r="NZ19" s="205"/>
      <c r="OA19" s="185"/>
      <c r="OB19" s="206"/>
      <c r="OC19" s="182"/>
      <c r="OD19" s="204"/>
      <c r="OE19" s="183"/>
      <c r="OF19" s="183"/>
      <c r="OG19" s="183"/>
      <c r="OH19" s="183"/>
      <c r="OI19" s="183"/>
      <c r="OJ19" s="183"/>
      <c r="OK19" s="183"/>
      <c r="OL19" s="183"/>
      <c r="OM19" s="183"/>
      <c r="ON19" s="183"/>
      <c r="OO19" s="183"/>
      <c r="OP19" s="183"/>
      <c r="OQ19" s="183"/>
      <c r="OR19" s="183"/>
      <c r="OS19" s="183"/>
      <c r="OT19" s="183"/>
      <c r="OU19" s="183"/>
      <c r="OV19" s="183"/>
      <c r="OW19" s="183"/>
      <c r="OX19" s="183"/>
      <c r="OY19" s="184"/>
      <c r="OZ19" s="205"/>
      <c r="PA19" s="185"/>
      <c r="PB19" s="206"/>
      <c r="PC19" s="182"/>
      <c r="PD19" s="204"/>
      <c r="PE19" s="183"/>
      <c r="PF19" s="183"/>
      <c r="PG19" s="183"/>
      <c r="PH19" s="183"/>
      <c r="PI19" s="183"/>
      <c r="PJ19" s="183"/>
      <c r="PK19" s="183"/>
      <c r="PL19" s="183"/>
      <c r="PM19" s="183"/>
      <c r="PN19" s="183"/>
      <c r="PO19" s="183"/>
      <c r="PP19" s="183"/>
      <c r="PQ19" s="183"/>
      <c r="PR19" s="183"/>
      <c r="PS19" s="183"/>
      <c r="PT19" s="183"/>
      <c r="PU19" s="183"/>
      <c r="PV19" s="183"/>
      <c r="PW19" s="183"/>
      <c r="PX19" s="183"/>
      <c r="PY19" s="184"/>
      <c r="PZ19" s="205"/>
      <c r="QA19" s="185"/>
      <c r="QB19" s="206"/>
      <c r="QC19" s="182"/>
      <c r="QD19" s="204"/>
      <c r="QE19" s="183"/>
      <c r="QF19" s="183"/>
      <c r="QG19" s="183"/>
      <c r="QH19" s="183"/>
      <c r="QI19" s="183"/>
      <c r="QJ19" s="183"/>
      <c r="QK19" s="183"/>
      <c r="QL19" s="183"/>
      <c r="QM19" s="183"/>
      <c r="QN19" s="183"/>
      <c r="QO19" s="183"/>
      <c r="QP19" s="183"/>
      <c r="QQ19" s="183"/>
      <c r="QR19" s="183"/>
      <c r="QS19" s="183"/>
      <c r="QT19" s="183"/>
      <c r="QU19" s="183"/>
      <c r="QV19" s="183"/>
      <c r="QW19" s="183"/>
      <c r="QX19" s="183"/>
      <c r="QY19" s="184"/>
      <c r="QZ19" s="205"/>
      <c r="RA19" s="185"/>
      <c r="RB19" s="206"/>
      <c r="RC19" s="182"/>
      <c r="RD19" s="204"/>
      <c r="RE19" s="183"/>
      <c r="RF19" s="183"/>
      <c r="RG19" s="183"/>
      <c r="RH19" s="183"/>
      <c r="RI19" s="183"/>
      <c r="RJ19" s="183"/>
      <c r="RK19" s="183"/>
      <c r="RL19" s="183"/>
      <c r="RM19" s="183"/>
      <c r="RN19" s="183"/>
      <c r="RO19" s="183"/>
      <c r="RP19" s="183"/>
      <c r="RQ19" s="183"/>
      <c r="RR19" s="183"/>
      <c r="RS19" s="183"/>
      <c r="RT19" s="183"/>
      <c r="RU19" s="183"/>
      <c r="RV19" s="183"/>
      <c r="RW19" s="183"/>
      <c r="RX19" s="183"/>
      <c r="RY19" s="184"/>
      <c r="RZ19" s="205"/>
      <c r="SA19" s="185"/>
      <c r="SB19" s="206"/>
      <c r="SC19" s="182"/>
      <c r="SD19" s="204"/>
      <c r="SE19" s="183"/>
      <c r="SF19" s="183"/>
      <c r="SG19" s="183"/>
      <c r="SH19" s="183"/>
      <c r="SI19" s="183"/>
      <c r="SJ19" s="183"/>
      <c r="SK19" s="183"/>
      <c r="SL19" s="183"/>
      <c r="SM19" s="183"/>
      <c r="SN19" s="183"/>
      <c r="SO19" s="183"/>
      <c r="SP19" s="183"/>
      <c r="SQ19" s="183"/>
      <c r="SR19" s="183"/>
      <c r="SS19" s="183"/>
      <c r="ST19" s="183"/>
      <c r="SU19" s="183"/>
      <c r="SV19" s="183"/>
      <c r="SW19" s="183"/>
      <c r="SX19" s="183"/>
      <c r="SY19" s="184"/>
      <c r="SZ19" s="205"/>
      <c r="TA19" s="185"/>
      <c r="TB19" s="206"/>
      <c r="TC19" s="182"/>
      <c r="TD19" s="204"/>
      <c r="TE19" s="183"/>
      <c r="TF19" s="183"/>
      <c r="TG19" s="183"/>
      <c r="TH19" s="183"/>
      <c r="TI19" s="183"/>
      <c r="TJ19" s="183"/>
      <c r="TK19" s="183"/>
      <c r="TL19" s="183"/>
      <c r="TM19" s="183"/>
      <c r="TN19" s="183"/>
      <c r="TO19" s="183"/>
      <c r="TP19" s="183"/>
      <c r="TQ19" s="183"/>
      <c r="TR19" s="183"/>
      <c r="TS19" s="183"/>
      <c r="TT19" s="183"/>
      <c r="TU19" s="183"/>
      <c r="TV19" s="183"/>
      <c r="TW19" s="183"/>
      <c r="TX19" s="183"/>
      <c r="TY19" s="184"/>
      <c r="TZ19" s="205"/>
      <c r="UA19" s="185"/>
      <c r="UB19" s="206"/>
      <c r="UC19" s="182"/>
      <c r="UD19" s="204"/>
      <c r="UE19" s="183"/>
      <c r="UF19" s="183"/>
      <c r="UG19" s="183"/>
      <c r="UH19" s="183"/>
      <c r="UI19" s="183"/>
      <c r="UJ19" s="183"/>
      <c r="UK19" s="183"/>
      <c r="UL19" s="183"/>
      <c r="UM19" s="183"/>
      <c r="UN19" s="183"/>
      <c r="UO19" s="183"/>
      <c r="UP19" s="183"/>
      <c r="UQ19" s="183"/>
      <c r="UR19" s="183"/>
      <c r="US19" s="183"/>
      <c r="UT19" s="183"/>
      <c r="UU19" s="183"/>
      <c r="UV19" s="183"/>
      <c r="UW19" s="183"/>
      <c r="UX19" s="183"/>
      <c r="UY19" s="184"/>
      <c r="UZ19" s="205"/>
      <c r="VA19" s="185"/>
      <c r="VB19" s="206"/>
      <c r="VC19" s="182"/>
      <c r="VD19" s="204"/>
      <c r="VE19" s="183"/>
      <c r="VF19" s="183"/>
      <c r="VG19" s="183"/>
      <c r="VH19" s="183"/>
      <c r="VI19" s="183"/>
      <c r="VJ19" s="183"/>
      <c r="VK19" s="183"/>
      <c r="VL19" s="183"/>
      <c r="VM19" s="183"/>
      <c r="VN19" s="183"/>
      <c r="VO19" s="183"/>
      <c r="VP19" s="183"/>
      <c r="VQ19" s="183"/>
      <c r="VR19" s="183"/>
      <c r="VS19" s="183"/>
      <c r="VT19" s="183"/>
      <c r="VU19" s="183"/>
      <c r="VV19" s="183"/>
      <c r="VW19" s="183"/>
      <c r="VX19" s="183"/>
      <c r="VY19" s="184"/>
      <c r="VZ19" s="205"/>
      <c r="WA19" s="185"/>
      <c r="WB19" s="206"/>
      <c r="WC19" s="182"/>
      <c r="WD19" s="204"/>
      <c r="WE19" s="183"/>
      <c r="WF19" s="183"/>
      <c r="WG19" s="183"/>
      <c r="WH19" s="183"/>
      <c r="WI19" s="183"/>
      <c r="WJ19" s="183"/>
      <c r="WK19" s="183"/>
      <c r="WL19" s="183"/>
      <c r="WM19" s="183"/>
      <c r="WN19" s="183"/>
      <c r="WO19" s="183"/>
      <c r="WP19" s="183"/>
      <c r="WQ19" s="183"/>
      <c r="WR19" s="183"/>
      <c r="WS19" s="183"/>
      <c r="WT19" s="183"/>
      <c r="WU19" s="183"/>
      <c r="WV19" s="183"/>
      <c r="WW19" s="183"/>
      <c r="WX19" s="183"/>
      <c r="WY19" s="184"/>
      <c r="WZ19" s="205"/>
      <c r="XA19" s="185"/>
      <c r="XB19" s="206"/>
      <c r="XC19" s="182"/>
      <c r="XD19" s="204"/>
      <c r="XE19" s="183"/>
      <c r="XF19" s="183"/>
      <c r="XG19" s="183"/>
      <c r="XH19" s="183"/>
      <c r="XI19" s="183"/>
      <c r="XJ19" s="183"/>
      <c r="XK19" s="183"/>
      <c r="XL19" s="183"/>
      <c r="XM19" s="183"/>
      <c r="XN19" s="183"/>
      <c r="XO19" s="183"/>
      <c r="XP19" s="183"/>
      <c r="XQ19" s="183"/>
      <c r="XR19" s="183"/>
      <c r="XS19" s="183"/>
      <c r="XT19" s="183"/>
      <c r="XU19" s="183"/>
      <c r="XV19" s="183"/>
      <c r="XW19" s="183"/>
      <c r="XX19" s="183"/>
      <c r="XY19" s="184"/>
      <c r="XZ19" s="205"/>
      <c r="YA19" s="185"/>
      <c r="YB19" s="206"/>
      <c r="YC19" s="182"/>
      <c r="YD19" s="204"/>
      <c r="YE19" s="183"/>
      <c r="YF19" s="183"/>
      <c r="YG19" s="183"/>
      <c r="YH19" s="183"/>
      <c r="YI19" s="183"/>
      <c r="YJ19" s="183"/>
      <c r="YK19" s="183"/>
      <c r="YL19" s="183"/>
      <c r="YM19" s="183"/>
      <c r="YN19" s="183"/>
      <c r="YO19" s="183"/>
      <c r="YP19" s="183"/>
      <c r="YQ19" s="183"/>
      <c r="YR19" s="183"/>
      <c r="YS19" s="183"/>
      <c r="YT19" s="183"/>
      <c r="YU19" s="183"/>
      <c r="YV19" s="183"/>
      <c r="YW19" s="183"/>
      <c r="YX19" s="183"/>
      <c r="YY19" s="184"/>
      <c r="YZ19" s="205"/>
      <c r="ZA19" s="185"/>
      <c r="ZB19" s="206"/>
      <c r="ZC19" s="182"/>
      <c r="ZD19" s="204"/>
      <c r="ZE19" s="183"/>
      <c r="ZF19" s="183"/>
      <c r="ZG19" s="183"/>
      <c r="ZH19" s="183"/>
      <c r="ZI19" s="183"/>
      <c r="ZJ19" s="183"/>
      <c r="ZK19" s="183"/>
      <c r="ZL19" s="183"/>
      <c r="ZM19" s="183"/>
      <c r="ZN19" s="183"/>
      <c r="ZO19" s="183"/>
      <c r="ZP19" s="183"/>
      <c r="ZQ19" s="183"/>
      <c r="ZR19" s="183"/>
      <c r="ZS19" s="183"/>
      <c r="ZT19" s="183"/>
      <c r="ZU19" s="183"/>
      <c r="ZV19" s="183"/>
      <c r="ZW19" s="183"/>
      <c r="ZX19" s="183"/>
      <c r="ZY19" s="184"/>
      <c r="ZZ19" s="205"/>
      <c r="AAA19" s="185"/>
      <c r="AAB19" s="206"/>
      <c r="AAC19" s="182"/>
      <c r="AAD19" s="204"/>
      <c r="AAE19" s="183"/>
      <c r="AAF19" s="183"/>
      <c r="AAG19" s="183"/>
      <c r="AAH19" s="183"/>
      <c r="AAI19" s="183"/>
      <c r="AAJ19" s="183"/>
      <c r="AAK19" s="183"/>
      <c r="AAL19" s="183"/>
      <c r="AAM19" s="183"/>
      <c r="AAN19" s="183"/>
      <c r="AAO19" s="183"/>
      <c r="AAP19" s="183"/>
      <c r="AAQ19" s="183"/>
      <c r="AAR19" s="183"/>
      <c r="AAS19" s="183"/>
      <c r="AAT19" s="183"/>
      <c r="AAU19" s="183"/>
      <c r="AAV19" s="183"/>
      <c r="AAW19" s="183"/>
      <c r="AAX19" s="183"/>
      <c r="AAY19" s="184"/>
      <c r="AAZ19" s="205"/>
      <c r="ABA19" s="185"/>
      <c r="ABB19" s="206"/>
      <c r="ABC19" s="182"/>
      <c r="ABD19" s="204"/>
      <c r="ABE19" s="183"/>
      <c r="ABF19" s="183"/>
      <c r="ABG19" s="183"/>
      <c r="ABH19" s="183"/>
      <c r="ABI19" s="183"/>
      <c r="ABJ19" s="183"/>
      <c r="ABK19" s="183"/>
      <c r="ABL19" s="183"/>
      <c r="ABM19" s="183"/>
      <c r="ABN19" s="183"/>
      <c r="ABO19" s="183"/>
      <c r="ABP19" s="183"/>
      <c r="ABQ19" s="183"/>
      <c r="ABR19" s="183"/>
      <c r="ABS19" s="183"/>
      <c r="ABT19" s="183"/>
      <c r="ABU19" s="183"/>
      <c r="ABV19" s="183"/>
      <c r="ABW19" s="183"/>
      <c r="ABX19" s="183"/>
      <c r="ABY19" s="184"/>
      <c r="ABZ19" s="205"/>
      <c r="ACA19" s="185"/>
      <c r="ACB19" s="206"/>
      <c r="ACC19" s="182"/>
      <c r="ACD19" s="204"/>
      <c r="ACE19" s="183"/>
      <c r="ACF19" s="183"/>
      <c r="ACG19" s="183"/>
      <c r="ACH19" s="183"/>
      <c r="ACI19" s="183"/>
      <c r="ACJ19" s="183"/>
      <c r="ACK19" s="183"/>
      <c r="ACL19" s="183"/>
      <c r="ACM19" s="183"/>
      <c r="ACN19" s="183"/>
      <c r="ACO19" s="183"/>
      <c r="ACP19" s="183"/>
      <c r="ACQ19" s="183"/>
      <c r="ACR19" s="183"/>
      <c r="ACS19" s="183"/>
      <c r="ACT19" s="183"/>
      <c r="ACU19" s="183"/>
      <c r="ACV19" s="183"/>
      <c r="ACW19" s="183"/>
      <c r="ACX19" s="183"/>
      <c r="ACY19" s="184"/>
      <c r="ACZ19" s="205"/>
      <c r="ADA19" s="185"/>
      <c r="ADB19" s="206"/>
    </row>
    <row r="20" spans="1:782" ht="16.2" customHeight="1">
      <c r="A20" s="197">
        <v>15</v>
      </c>
      <c r="B20" s="177">
        <v>43449</v>
      </c>
      <c r="C20" s="182"/>
      <c r="D20" s="204"/>
      <c r="E20" s="183"/>
      <c r="F20" s="183"/>
      <c r="G20" s="183"/>
      <c r="H20" s="183"/>
      <c r="I20" s="183"/>
      <c r="J20" s="183"/>
      <c r="K20" s="183"/>
      <c r="L20" s="183"/>
      <c r="M20" s="183"/>
      <c r="N20" s="183"/>
      <c r="O20" s="183"/>
      <c r="P20" s="183"/>
      <c r="Q20" s="183"/>
      <c r="R20" s="183"/>
      <c r="S20" s="183"/>
      <c r="T20" s="183"/>
      <c r="U20" s="183"/>
      <c r="V20" s="183"/>
      <c r="W20" s="183"/>
      <c r="X20" s="183"/>
      <c r="Y20" s="184"/>
      <c r="Z20" s="205"/>
      <c r="AA20" s="185"/>
      <c r="AB20" s="206"/>
      <c r="AC20" s="182"/>
      <c r="AD20" s="204"/>
      <c r="AE20" s="183"/>
      <c r="AF20" s="183"/>
      <c r="AG20" s="183"/>
      <c r="AH20" s="183"/>
      <c r="AI20" s="183"/>
      <c r="AJ20" s="183"/>
      <c r="AK20" s="183"/>
      <c r="AL20" s="183"/>
      <c r="AM20" s="183"/>
      <c r="AN20" s="183"/>
      <c r="AO20" s="183"/>
      <c r="AP20" s="183"/>
      <c r="AQ20" s="183"/>
      <c r="AR20" s="183"/>
      <c r="AS20" s="183"/>
      <c r="AT20" s="183"/>
      <c r="AU20" s="183"/>
      <c r="AV20" s="183"/>
      <c r="AW20" s="183"/>
      <c r="AX20" s="183"/>
      <c r="AY20" s="184"/>
      <c r="AZ20" s="205"/>
      <c r="BA20" s="185"/>
      <c r="BB20" s="206"/>
      <c r="BC20" s="182"/>
      <c r="BD20" s="204"/>
      <c r="BE20" s="183"/>
      <c r="BF20" s="183"/>
      <c r="BG20" s="183"/>
      <c r="BH20" s="183"/>
      <c r="BI20" s="183"/>
      <c r="BJ20" s="183"/>
      <c r="BK20" s="183"/>
      <c r="BL20" s="183"/>
      <c r="BM20" s="183"/>
      <c r="BN20" s="183"/>
      <c r="BO20" s="183"/>
      <c r="BP20" s="183"/>
      <c r="BQ20" s="183"/>
      <c r="BR20" s="183"/>
      <c r="BS20" s="183"/>
      <c r="BT20" s="183"/>
      <c r="BU20" s="183"/>
      <c r="BV20" s="183"/>
      <c r="BW20" s="183"/>
      <c r="BX20" s="183"/>
      <c r="BY20" s="184"/>
      <c r="BZ20" s="205"/>
      <c r="CA20" s="185"/>
      <c r="CB20" s="206"/>
      <c r="CC20" s="182"/>
      <c r="CD20" s="204"/>
      <c r="CE20" s="183"/>
      <c r="CF20" s="183"/>
      <c r="CG20" s="183"/>
      <c r="CH20" s="183"/>
      <c r="CI20" s="183"/>
      <c r="CJ20" s="183"/>
      <c r="CK20" s="183"/>
      <c r="CL20" s="183"/>
      <c r="CM20" s="183"/>
      <c r="CN20" s="183"/>
      <c r="CO20" s="183"/>
      <c r="CP20" s="183"/>
      <c r="CQ20" s="183"/>
      <c r="CR20" s="183"/>
      <c r="CS20" s="183"/>
      <c r="CT20" s="183"/>
      <c r="CU20" s="183"/>
      <c r="CV20" s="183"/>
      <c r="CW20" s="183"/>
      <c r="CX20" s="183"/>
      <c r="CY20" s="184"/>
      <c r="CZ20" s="205"/>
      <c r="DA20" s="185"/>
      <c r="DB20" s="206"/>
      <c r="DC20" s="182"/>
      <c r="DD20" s="204"/>
      <c r="DE20" s="183"/>
      <c r="DF20" s="183"/>
      <c r="DG20" s="183"/>
      <c r="DH20" s="183"/>
      <c r="DI20" s="183"/>
      <c r="DJ20" s="183"/>
      <c r="DK20" s="183"/>
      <c r="DL20" s="183"/>
      <c r="DM20" s="183"/>
      <c r="DN20" s="183"/>
      <c r="DO20" s="183"/>
      <c r="DP20" s="183"/>
      <c r="DQ20" s="183"/>
      <c r="DR20" s="183"/>
      <c r="DS20" s="183"/>
      <c r="DT20" s="183"/>
      <c r="DU20" s="183"/>
      <c r="DV20" s="183"/>
      <c r="DW20" s="183"/>
      <c r="DX20" s="183"/>
      <c r="DY20" s="184"/>
      <c r="DZ20" s="205"/>
      <c r="EA20" s="185"/>
      <c r="EB20" s="206"/>
      <c r="EC20" s="182"/>
      <c r="ED20" s="204"/>
      <c r="EE20" s="183"/>
      <c r="EF20" s="183"/>
      <c r="EG20" s="183"/>
      <c r="EH20" s="183"/>
      <c r="EI20" s="183"/>
      <c r="EJ20" s="183"/>
      <c r="EK20" s="183"/>
      <c r="EL20" s="183"/>
      <c r="EM20" s="183"/>
      <c r="EN20" s="183"/>
      <c r="EO20" s="183"/>
      <c r="EP20" s="183"/>
      <c r="EQ20" s="183"/>
      <c r="ER20" s="183"/>
      <c r="ES20" s="183"/>
      <c r="ET20" s="183"/>
      <c r="EU20" s="183"/>
      <c r="EV20" s="183"/>
      <c r="EW20" s="183"/>
      <c r="EX20" s="183"/>
      <c r="EY20" s="184"/>
      <c r="EZ20" s="205"/>
      <c r="FA20" s="185"/>
      <c r="FB20" s="206"/>
      <c r="FC20" s="182"/>
      <c r="FD20" s="204"/>
      <c r="FE20" s="183"/>
      <c r="FF20" s="183"/>
      <c r="FG20" s="183"/>
      <c r="FH20" s="183"/>
      <c r="FI20" s="183"/>
      <c r="FJ20" s="183"/>
      <c r="FK20" s="183"/>
      <c r="FL20" s="183"/>
      <c r="FM20" s="183"/>
      <c r="FN20" s="183"/>
      <c r="FO20" s="183"/>
      <c r="FP20" s="183"/>
      <c r="FQ20" s="183"/>
      <c r="FR20" s="183"/>
      <c r="FS20" s="183"/>
      <c r="FT20" s="183"/>
      <c r="FU20" s="183"/>
      <c r="FV20" s="183"/>
      <c r="FW20" s="183"/>
      <c r="FX20" s="183"/>
      <c r="FY20" s="184"/>
      <c r="FZ20" s="205"/>
      <c r="GA20" s="185"/>
      <c r="GB20" s="206"/>
      <c r="GC20" s="182"/>
      <c r="GD20" s="204"/>
      <c r="GE20" s="183"/>
      <c r="GF20" s="183"/>
      <c r="GG20" s="183"/>
      <c r="GH20" s="183"/>
      <c r="GI20" s="183"/>
      <c r="GJ20" s="183"/>
      <c r="GK20" s="183"/>
      <c r="GL20" s="183"/>
      <c r="GM20" s="183"/>
      <c r="GN20" s="183"/>
      <c r="GO20" s="183"/>
      <c r="GP20" s="183"/>
      <c r="GQ20" s="183"/>
      <c r="GR20" s="183"/>
      <c r="GS20" s="183"/>
      <c r="GT20" s="183"/>
      <c r="GU20" s="183"/>
      <c r="GV20" s="183"/>
      <c r="GW20" s="183"/>
      <c r="GX20" s="183"/>
      <c r="GY20" s="184"/>
      <c r="GZ20" s="205"/>
      <c r="HA20" s="185"/>
      <c r="HB20" s="206"/>
      <c r="HC20" s="182"/>
      <c r="HD20" s="204"/>
      <c r="HE20" s="183"/>
      <c r="HF20" s="183"/>
      <c r="HG20" s="183"/>
      <c r="HH20" s="183"/>
      <c r="HI20" s="183"/>
      <c r="HJ20" s="183"/>
      <c r="HK20" s="183"/>
      <c r="HL20" s="183"/>
      <c r="HM20" s="183"/>
      <c r="HN20" s="183"/>
      <c r="HO20" s="183"/>
      <c r="HP20" s="183"/>
      <c r="HQ20" s="183"/>
      <c r="HR20" s="183"/>
      <c r="HS20" s="183"/>
      <c r="HT20" s="183"/>
      <c r="HU20" s="183"/>
      <c r="HV20" s="183"/>
      <c r="HW20" s="183"/>
      <c r="HX20" s="183"/>
      <c r="HY20" s="184"/>
      <c r="HZ20" s="205"/>
      <c r="IA20" s="185"/>
      <c r="IB20" s="206"/>
      <c r="IC20" s="182"/>
      <c r="ID20" s="204"/>
      <c r="IE20" s="183"/>
      <c r="IF20" s="183"/>
      <c r="IG20" s="183"/>
      <c r="IH20" s="183"/>
      <c r="II20" s="183"/>
      <c r="IJ20" s="183"/>
      <c r="IK20" s="183"/>
      <c r="IL20" s="183"/>
      <c r="IM20" s="183"/>
      <c r="IN20" s="183"/>
      <c r="IO20" s="183"/>
      <c r="IP20" s="183"/>
      <c r="IQ20" s="183"/>
      <c r="IR20" s="183"/>
      <c r="IS20" s="183"/>
      <c r="IT20" s="183"/>
      <c r="IU20" s="183"/>
      <c r="IV20" s="183"/>
      <c r="IW20" s="183"/>
      <c r="IX20" s="183"/>
      <c r="IY20" s="184"/>
      <c r="IZ20" s="205"/>
      <c r="JA20" s="185"/>
      <c r="JB20" s="206"/>
      <c r="JC20" s="182"/>
      <c r="JD20" s="204"/>
      <c r="JE20" s="183"/>
      <c r="JF20" s="183"/>
      <c r="JG20" s="183"/>
      <c r="JH20" s="183"/>
      <c r="JI20" s="183"/>
      <c r="JJ20" s="183"/>
      <c r="JK20" s="183"/>
      <c r="JL20" s="183"/>
      <c r="JM20" s="183"/>
      <c r="JN20" s="183"/>
      <c r="JO20" s="183"/>
      <c r="JP20" s="183"/>
      <c r="JQ20" s="183"/>
      <c r="JR20" s="183"/>
      <c r="JS20" s="183"/>
      <c r="JT20" s="183"/>
      <c r="JU20" s="183"/>
      <c r="JV20" s="183"/>
      <c r="JW20" s="183"/>
      <c r="JX20" s="183"/>
      <c r="JY20" s="184"/>
      <c r="JZ20" s="205"/>
      <c r="KA20" s="185"/>
      <c r="KB20" s="206"/>
      <c r="KC20" s="182"/>
      <c r="KD20" s="204"/>
      <c r="KE20" s="183"/>
      <c r="KF20" s="183"/>
      <c r="KG20" s="183"/>
      <c r="KH20" s="183"/>
      <c r="KI20" s="183"/>
      <c r="KJ20" s="183"/>
      <c r="KK20" s="183"/>
      <c r="KL20" s="183"/>
      <c r="KM20" s="183"/>
      <c r="KN20" s="183"/>
      <c r="KO20" s="183"/>
      <c r="KP20" s="183"/>
      <c r="KQ20" s="183"/>
      <c r="KR20" s="183"/>
      <c r="KS20" s="183"/>
      <c r="KT20" s="183"/>
      <c r="KU20" s="183"/>
      <c r="KV20" s="183"/>
      <c r="KW20" s="183"/>
      <c r="KX20" s="183"/>
      <c r="KY20" s="184"/>
      <c r="KZ20" s="205"/>
      <c r="LA20" s="185"/>
      <c r="LB20" s="206"/>
      <c r="LC20" s="182"/>
      <c r="LD20" s="204"/>
      <c r="LE20" s="183"/>
      <c r="LF20" s="183"/>
      <c r="LG20" s="183"/>
      <c r="LH20" s="183"/>
      <c r="LI20" s="183"/>
      <c r="LJ20" s="183"/>
      <c r="LK20" s="183"/>
      <c r="LL20" s="183"/>
      <c r="LM20" s="183"/>
      <c r="LN20" s="183"/>
      <c r="LO20" s="183"/>
      <c r="LP20" s="183"/>
      <c r="LQ20" s="183"/>
      <c r="LR20" s="183"/>
      <c r="LS20" s="183"/>
      <c r="LT20" s="183"/>
      <c r="LU20" s="183"/>
      <c r="LV20" s="183"/>
      <c r="LW20" s="183"/>
      <c r="LX20" s="183"/>
      <c r="LY20" s="184"/>
      <c r="LZ20" s="205"/>
      <c r="MA20" s="185"/>
      <c r="MB20" s="206"/>
      <c r="MC20" s="182"/>
      <c r="MD20" s="204"/>
      <c r="ME20" s="183"/>
      <c r="MF20" s="183"/>
      <c r="MG20" s="183"/>
      <c r="MH20" s="183"/>
      <c r="MI20" s="183"/>
      <c r="MJ20" s="183"/>
      <c r="MK20" s="183"/>
      <c r="ML20" s="183"/>
      <c r="MM20" s="183"/>
      <c r="MN20" s="183"/>
      <c r="MO20" s="183"/>
      <c r="MP20" s="183"/>
      <c r="MQ20" s="183"/>
      <c r="MR20" s="183"/>
      <c r="MS20" s="183"/>
      <c r="MT20" s="183"/>
      <c r="MU20" s="183"/>
      <c r="MV20" s="183"/>
      <c r="MW20" s="183"/>
      <c r="MX20" s="183"/>
      <c r="MY20" s="184"/>
      <c r="MZ20" s="205"/>
      <c r="NA20" s="185"/>
      <c r="NB20" s="206"/>
      <c r="NC20" s="182"/>
      <c r="ND20" s="204"/>
      <c r="NE20" s="183"/>
      <c r="NF20" s="183"/>
      <c r="NG20" s="183"/>
      <c r="NH20" s="183"/>
      <c r="NI20" s="183"/>
      <c r="NJ20" s="183"/>
      <c r="NK20" s="183"/>
      <c r="NL20" s="183"/>
      <c r="NM20" s="183"/>
      <c r="NN20" s="183"/>
      <c r="NO20" s="183"/>
      <c r="NP20" s="183"/>
      <c r="NQ20" s="183"/>
      <c r="NR20" s="183"/>
      <c r="NS20" s="183"/>
      <c r="NT20" s="183"/>
      <c r="NU20" s="183"/>
      <c r="NV20" s="183"/>
      <c r="NW20" s="183"/>
      <c r="NX20" s="183"/>
      <c r="NY20" s="184"/>
      <c r="NZ20" s="205"/>
      <c r="OA20" s="185"/>
      <c r="OB20" s="206"/>
      <c r="OC20" s="182"/>
      <c r="OD20" s="204"/>
      <c r="OE20" s="183"/>
      <c r="OF20" s="183"/>
      <c r="OG20" s="183"/>
      <c r="OH20" s="183"/>
      <c r="OI20" s="183"/>
      <c r="OJ20" s="183"/>
      <c r="OK20" s="183"/>
      <c r="OL20" s="183"/>
      <c r="OM20" s="183"/>
      <c r="ON20" s="183"/>
      <c r="OO20" s="183"/>
      <c r="OP20" s="183"/>
      <c r="OQ20" s="183"/>
      <c r="OR20" s="183"/>
      <c r="OS20" s="183"/>
      <c r="OT20" s="183"/>
      <c r="OU20" s="183"/>
      <c r="OV20" s="183"/>
      <c r="OW20" s="183"/>
      <c r="OX20" s="183"/>
      <c r="OY20" s="184"/>
      <c r="OZ20" s="205"/>
      <c r="PA20" s="185"/>
      <c r="PB20" s="206"/>
      <c r="PC20" s="182"/>
      <c r="PD20" s="204"/>
      <c r="PE20" s="183"/>
      <c r="PF20" s="183"/>
      <c r="PG20" s="183"/>
      <c r="PH20" s="183"/>
      <c r="PI20" s="183"/>
      <c r="PJ20" s="183"/>
      <c r="PK20" s="183"/>
      <c r="PL20" s="183"/>
      <c r="PM20" s="183"/>
      <c r="PN20" s="183"/>
      <c r="PO20" s="183"/>
      <c r="PP20" s="183"/>
      <c r="PQ20" s="183"/>
      <c r="PR20" s="183"/>
      <c r="PS20" s="183"/>
      <c r="PT20" s="183"/>
      <c r="PU20" s="183"/>
      <c r="PV20" s="183"/>
      <c r="PW20" s="183"/>
      <c r="PX20" s="183"/>
      <c r="PY20" s="184"/>
      <c r="PZ20" s="205"/>
      <c r="QA20" s="185"/>
      <c r="QB20" s="206"/>
      <c r="QC20" s="182"/>
      <c r="QD20" s="204"/>
      <c r="QE20" s="183"/>
      <c r="QF20" s="183"/>
      <c r="QG20" s="183"/>
      <c r="QH20" s="183"/>
      <c r="QI20" s="183"/>
      <c r="QJ20" s="183"/>
      <c r="QK20" s="183"/>
      <c r="QL20" s="183"/>
      <c r="QM20" s="183"/>
      <c r="QN20" s="183"/>
      <c r="QO20" s="183"/>
      <c r="QP20" s="183"/>
      <c r="QQ20" s="183"/>
      <c r="QR20" s="183"/>
      <c r="QS20" s="183"/>
      <c r="QT20" s="183"/>
      <c r="QU20" s="183"/>
      <c r="QV20" s="183"/>
      <c r="QW20" s="183"/>
      <c r="QX20" s="183"/>
      <c r="QY20" s="184"/>
      <c r="QZ20" s="205"/>
      <c r="RA20" s="185"/>
      <c r="RB20" s="206"/>
      <c r="RC20" s="182"/>
      <c r="RD20" s="204"/>
      <c r="RE20" s="183"/>
      <c r="RF20" s="183"/>
      <c r="RG20" s="183"/>
      <c r="RH20" s="183"/>
      <c r="RI20" s="183"/>
      <c r="RJ20" s="183"/>
      <c r="RK20" s="183"/>
      <c r="RL20" s="183"/>
      <c r="RM20" s="183"/>
      <c r="RN20" s="183"/>
      <c r="RO20" s="183"/>
      <c r="RP20" s="183"/>
      <c r="RQ20" s="183"/>
      <c r="RR20" s="183"/>
      <c r="RS20" s="183"/>
      <c r="RT20" s="183"/>
      <c r="RU20" s="183"/>
      <c r="RV20" s="183"/>
      <c r="RW20" s="183"/>
      <c r="RX20" s="183"/>
      <c r="RY20" s="184"/>
      <c r="RZ20" s="205"/>
      <c r="SA20" s="185"/>
      <c r="SB20" s="206"/>
      <c r="SC20" s="182"/>
      <c r="SD20" s="204"/>
      <c r="SE20" s="183"/>
      <c r="SF20" s="183"/>
      <c r="SG20" s="183"/>
      <c r="SH20" s="183"/>
      <c r="SI20" s="183"/>
      <c r="SJ20" s="183"/>
      <c r="SK20" s="183"/>
      <c r="SL20" s="183"/>
      <c r="SM20" s="183"/>
      <c r="SN20" s="183"/>
      <c r="SO20" s="183"/>
      <c r="SP20" s="183"/>
      <c r="SQ20" s="183"/>
      <c r="SR20" s="183"/>
      <c r="SS20" s="183"/>
      <c r="ST20" s="183"/>
      <c r="SU20" s="183"/>
      <c r="SV20" s="183"/>
      <c r="SW20" s="183"/>
      <c r="SX20" s="183"/>
      <c r="SY20" s="184"/>
      <c r="SZ20" s="205"/>
      <c r="TA20" s="185"/>
      <c r="TB20" s="206"/>
      <c r="TC20" s="182"/>
      <c r="TD20" s="204"/>
      <c r="TE20" s="183"/>
      <c r="TF20" s="183"/>
      <c r="TG20" s="183"/>
      <c r="TH20" s="183"/>
      <c r="TI20" s="183"/>
      <c r="TJ20" s="183"/>
      <c r="TK20" s="183"/>
      <c r="TL20" s="183"/>
      <c r="TM20" s="183"/>
      <c r="TN20" s="183"/>
      <c r="TO20" s="183"/>
      <c r="TP20" s="183"/>
      <c r="TQ20" s="183"/>
      <c r="TR20" s="183"/>
      <c r="TS20" s="183"/>
      <c r="TT20" s="183"/>
      <c r="TU20" s="183"/>
      <c r="TV20" s="183"/>
      <c r="TW20" s="183"/>
      <c r="TX20" s="183"/>
      <c r="TY20" s="184"/>
      <c r="TZ20" s="205"/>
      <c r="UA20" s="185"/>
      <c r="UB20" s="206"/>
      <c r="UC20" s="182"/>
      <c r="UD20" s="204"/>
      <c r="UE20" s="183"/>
      <c r="UF20" s="183"/>
      <c r="UG20" s="183"/>
      <c r="UH20" s="183"/>
      <c r="UI20" s="183"/>
      <c r="UJ20" s="183"/>
      <c r="UK20" s="183"/>
      <c r="UL20" s="183"/>
      <c r="UM20" s="183"/>
      <c r="UN20" s="183"/>
      <c r="UO20" s="183"/>
      <c r="UP20" s="183"/>
      <c r="UQ20" s="183"/>
      <c r="UR20" s="183"/>
      <c r="US20" s="183"/>
      <c r="UT20" s="183"/>
      <c r="UU20" s="183"/>
      <c r="UV20" s="183"/>
      <c r="UW20" s="183"/>
      <c r="UX20" s="183"/>
      <c r="UY20" s="184"/>
      <c r="UZ20" s="205"/>
      <c r="VA20" s="185"/>
      <c r="VB20" s="206"/>
      <c r="VC20" s="182"/>
      <c r="VD20" s="204"/>
      <c r="VE20" s="183"/>
      <c r="VF20" s="183"/>
      <c r="VG20" s="183"/>
      <c r="VH20" s="183"/>
      <c r="VI20" s="183"/>
      <c r="VJ20" s="183"/>
      <c r="VK20" s="183"/>
      <c r="VL20" s="183"/>
      <c r="VM20" s="183"/>
      <c r="VN20" s="183"/>
      <c r="VO20" s="183"/>
      <c r="VP20" s="183"/>
      <c r="VQ20" s="183"/>
      <c r="VR20" s="183"/>
      <c r="VS20" s="183"/>
      <c r="VT20" s="183"/>
      <c r="VU20" s="183"/>
      <c r="VV20" s="183"/>
      <c r="VW20" s="183"/>
      <c r="VX20" s="183"/>
      <c r="VY20" s="184"/>
      <c r="VZ20" s="205"/>
      <c r="WA20" s="185"/>
      <c r="WB20" s="206"/>
      <c r="WC20" s="182"/>
      <c r="WD20" s="204"/>
      <c r="WE20" s="183"/>
      <c r="WF20" s="183"/>
      <c r="WG20" s="183"/>
      <c r="WH20" s="183"/>
      <c r="WI20" s="183"/>
      <c r="WJ20" s="183"/>
      <c r="WK20" s="183"/>
      <c r="WL20" s="183"/>
      <c r="WM20" s="183"/>
      <c r="WN20" s="183"/>
      <c r="WO20" s="183"/>
      <c r="WP20" s="183"/>
      <c r="WQ20" s="183"/>
      <c r="WR20" s="183"/>
      <c r="WS20" s="183"/>
      <c r="WT20" s="183"/>
      <c r="WU20" s="183"/>
      <c r="WV20" s="183"/>
      <c r="WW20" s="183"/>
      <c r="WX20" s="183"/>
      <c r="WY20" s="184"/>
      <c r="WZ20" s="205"/>
      <c r="XA20" s="185"/>
      <c r="XB20" s="206"/>
      <c r="XC20" s="182"/>
      <c r="XD20" s="204"/>
      <c r="XE20" s="183"/>
      <c r="XF20" s="183"/>
      <c r="XG20" s="183"/>
      <c r="XH20" s="183"/>
      <c r="XI20" s="183"/>
      <c r="XJ20" s="183"/>
      <c r="XK20" s="183"/>
      <c r="XL20" s="183"/>
      <c r="XM20" s="183"/>
      <c r="XN20" s="183"/>
      <c r="XO20" s="183"/>
      <c r="XP20" s="183"/>
      <c r="XQ20" s="183"/>
      <c r="XR20" s="183"/>
      <c r="XS20" s="183"/>
      <c r="XT20" s="183"/>
      <c r="XU20" s="183"/>
      <c r="XV20" s="183"/>
      <c r="XW20" s="183"/>
      <c r="XX20" s="183"/>
      <c r="XY20" s="184"/>
      <c r="XZ20" s="205"/>
      <c r="YA20" s="185"/>
      <c r="YB20" s="206"/>
      <c r="YC20" s="182"/>
      <c r="YD20" s="204"/>
      <c r="YE20" s="183"/>
      <c r="YF20" s="183"/>
      <c r="YG20" s="183"/>
      <c r="YH20" s="183"/>
      <c r="YI20" s="183"/>
      <c r="YJ20" s="183"/>
      <c r="YK20" s="183"/>
      <c r="YL20" s="183"/>
      <c r="YM20" s="183"/>
      <c r="YN20" s="183"/>
      <c r="YO20" s="183"/>
      <c r="YP20" s="183"/>
      <c r="YQ20" s="183"/>
      <c r="YR20" s="183"/>
      <c r="YS20" s="183"/>
      <c r="YT20" s="183"/>
      <c r="YU20" s="183"/>
      <c r="YV20" s="183"/>
      <c r="YW20" s="183"/>
      <c r="YX20" s="183"/>
      <c r="YY20" s="184"/>
      <c r="YZ20" s="205"/>
      <c r="ZA20" s="185"/>
      <c r="ZB20" s="206"/>
      <c r="ZC20" s="182"/>
      <c r="ZD20" s="204"/>
      <c r="ZE20" s="183"/>
      <c r="ZF20" s="183"/>
      <c r="ZG20" s="183"/>
      <c r="ZH20" s="183"/>
      <c r="ZI20" s="183"/>
      <c r="ZJ20" s="183"/>
      <c r="ZK20" s="183"/>
      <c r="ZL20" s="183"/>
      <c r="ZM20" s="183"/>
      <c r="ZN20" s="183"/>
      <c r="ZO20" s="183"/>
      <c r="ZP20" s="183"/>
      <c r="ZQ20" s="183"/>
      <c r="ZR20" s="183"/>
      <c r="ZS20" s="183"/>
      <c r="ZT20" s="183"/>
      <c r="ZU20" s="183"/>
      <c r="ZV20" s="183"/>
      <c r="ZW20" s="183"/>
      <c r="ZX20" s="183"/>
      <c r="ZY20" s="184"/>
      <c r="ZZ20" s="205"/>
      <c r="AAA20" s="185"/>
      <c r="AAB20" s="206"/>
      <c r="AAC20" s="182"/>
      <c r="AAD20" s="204"/>
      <c r="AAE20" s="183"/>
      <c r="AAF20" s="183"/>
      <c r="AAG20" s="183"/>
      <c r="AAH20" s="183"/>
      <c r="AAI20" s="183"/>
      <c r="AAJ20" s="183"/>
      <c r="AAK20" s="183"/>
      <c r="AAL20" s="183"/>
      <c r="AAM20" s="183"/>
      <c r="AAN20" s="183"/>
      <c r="AAO20" s="183"/>
      <c r="AAP20" s="183"/>
      <c r="AAQ20" s="183"/>
      <c r="AAR20" s="183"/>
      <c r="AAS20" s="183"/>
      <c r="AAT20" s="183"/>
      <c r="AAU20" s="183"/>
      <c r="AAV20" s="183"/>
      <c r="AAW20" s="183"/>
      <c r="AAX20" s="183"/>
      <c r="AAY20" s="184"/>
      <c r="AAZ20" s="205"/>
      <c r="ABA20" s="185"/>
      <c r="ABB20" s="206"/>
      <c r="ABC20" s="182"/>
      <c r="ABD20" s="204"/>
      <c r="ABE20" s="183"/>
      <c r="ABF20" s="183"/>
      <c r="ABG20" s="183"/>
      <c r="ABH20" s="183"/>
      <c r="ABI20" s="183"/>
      <c r="ABJ20" s="183"/>
      <c r="ABK20" s="183"/>
      <c r="ABL20" s="183"/>
      <c r="ABM20" s="183"/>
      <c r="ABN20" s="183"/>
      <c r="ABO20" s="183"/>
      <c r="ABP20" s="183"/>
      <c r="ABQ20" s="183"/>
      <c r="ABR20" s="183"/>
      <c r="ABS20" s="183"/>
      <c r="ABT20" s="183"/>
      <c r="ABU20" s="183"/>
      <c r="ABV20" s="183"/>
      <c r="ABW20" s="183"/>
      <c r="ABX20" s="183"/>
      <c r="ABY20" s="184"/>
      <c r="ABZ20" s="205"/>
      <c r="ACA20" s="185"/>
      <c r="ACB20" s="206"/>
      <c r="ACC20" s="182"/>
      <c r="ACD20" s="204"/>
      <c r="ACE20" s="183"/>
      <c r="ACF20" s="183"/>
      <c r="ACG20" s="183"/>
      <c r="ACH20" s="183"/>
      <c r="ACI20" s="183"/>
      <c r="ACJ20" s="183"/>
      <c r="ACK20" s="183"/>
      <c r="ACL20" s="183"/>
      <c r="ACM20" s="183"/>
      <c r="ACN20" s="183"/>
      <c r="ACO20" s="183"/>
      <c r="ACP20" s="183"/>
      <c r="ACQ20" s="183"/>
      <c r="ACR20" s="183"/>
      <c r="ACS20" s="183"/>
      <c r="ACT20" s="183"/>
      <c r="ACU20" s="183"/>
      <c r="ACV20" s="183"/>
      <c r="ACW20" s="183"/>
      <c r="ACX20" s="183"/>
      <c r="ACY20" s="184"/>
      <c r="ACZ20" s="205"/>
      <c r="ADA20" s="185"/>
      <c r="ADB20" s="206"/>
    </row>
    <row r="21" spans="1:782" ht="16.2" customHeight="1">
      <c r="A21" s="197">
        <v>16</v>
      </c>
      <c r="B21" s="177">
        <v>43450</v>
      </c>
      <c r="C21" s="182"/>
      <c r="D21" s="204"/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83"/>
      <c r="W21" s="183"/>
      <c r="X21" s="183"/>
      <c r="Y21" s="184"/>
      <c r="Z21" s="205"/>
      <c r="AA21" s="185"/>
      <c r="AB21" s="206"/>
      <c r="AC21" s="182"/>
      <c r="AD21" s="204"/>
      <c r="AE21" s="183"/>
      <c r="AF21" s="183"/>
      <c r="AG21" s="183"/>
      <c r="AH21" s="183"/>
      <c r="AI21" s="183"/>
      <c r="AJ21" s="183"/>
      <c r="AK21" s="183"/>
      <c r="AL21" s="183"/>
      <c r="AM21" s="183"/>
      <c r="AN21" s="183"/>
      <c r="AO21" s="183"/>
      <c r="AP21" s="183"/>
      <c r="AQ21" s="183"/>
      <c r="AR21" s="183"/>
      <c r="AS21" s="183"/>
      <c r="AT21" s="183"/>
      <c r="AU21" s="183"/>
      <c r="AV21" s="183"/>
      <c r="AW21" s="183"/>
      <c r="AX21" s="183"/>
      <c r="AY21" s="184"/>
      <c r="AZ21" s="205"/>
      <c r="BA21" s="185"/>
      <c r="BB21" s="206"/>
      <c r="BC21" s="182"/>
      <c r="BD21" s="204"/>
      <c r="BE21" s="183"/>
      <c r="BF21" s="183"/>
      <c r="BG21" s="183"/>
      <c r="BH21" s="183"/>
      <c r="BI21" s="183"/>
      <c r="BJ21" s="183"/>
      <c r="BK21" s="183"/>
      <c r="BL21" s="183"/>
      <c r="BM21" s="183"/>
      <c r="BN21" s="183"/>
      <c r="BO21" s="183"/>
      <c r="BP21" s="183"/>
      <c r="BQ21" s="183"/>
      <c r="BR21" s="183"/>
      <c r="BS21" s="183"/>
      <c r="BT21" s="183"/>
      <c r="BU21" s="183"/>
      <c r="BV21" s="183"/>
      <c r="BW21" s="183"/>
      <c r="BX21" s="183"/>
      <c r="BY21" s="184"/>
      <c r="BZ21" s="205"/>
      <c r="CA21" s="185"/>
      <c r="CB21" s="206"/>
      <c r="CC21" s="182"/>
      <c r="CD21" s="204"/>
      <c r="CE21" s="183"/>
      <c r="CF21" s="183"/>
      <c r="CG21" s="183"/>
      <c r="CH21" s="183"/>
      <c r="CI21" s="183"/>
      <c r="CJ21" s="183"/>
      <c r="CK21" s="183"/>
      <c r="CL21" s="183"/>
      <c r="CM21" s="183"/>
      <c r="CN21" s="183"/>
      <c r="CO21" s="183"/>
      <c r="CP21" s="183"/>
      <c r="CQ21" s="183"/>
      <c r="CR21" s="183"/>
      <c r="CS21" s="183"/>
      <c r="CT21" s="183"/>
      <c r="CU21" s="183"/>
      <c r="CV21" s="183"/>
      <c r="CW21" s="183"/>
      <c r="CX21" s="183"/>
      <c r="CY21" s="184"/>
      <c r="CZ21" s="205"/>
      <c r="DA21" s="185"/>
      <c r="DB21" s="206"/>
      <c r="DC21" s="182"/>
      <c r="DD21" s="204"/>
      <c r="DE21" s="183"/>
      <c r="DF21" s="183"/>
      <c r="DG21" s="183"/>
      <c r="DH21" s="183"/>
      <c r="DI21" s="183"/>
      <c r="DJ21" s="183"/>
      <c r="DK21" s="183"/>
      <c r="DL21" s="183"/>
      <c r="DM21" s="183"/>
      <c r="DN21" s="183"/>
      <c r="DO21" s="183"/>
      <c r="DP21" s="183"/>
      <c r="DQ21" s="183"/>
      <c r="DR21" s="183"/>
      <c r="DS21" s="183"/>
      <c r="DT21" s="183"/>
      <c r="DU21" s="183"/>
      <c r="DV21" s="183"/>
      <c r="DW21" s="183"/>
      <c r="DX21" s="183"/>
      <c r="DY21" s="184"/>
      <c r="DZ21" s="205"/>
      <c r="EA21" s="185"/>
      <c r="EB21" s="206"/>
      <c r="EC21" s="182"/>
      <c r="ED21" s="204"/>
      <c r="EE21" s="183"/>
      <c r="EF21" s="183"/>
      <c r="EG21" s="183"/>
      <c r="EH21" s="183"/>
      <c r="EI21" s="183"/>
      <c r="EJ21" s="183"/>
      <c r="EK21" s="183"/>
      <c r="EL21" s="183"/>
      <c r="EM21" s="183"/>
      <c r="EN21" s="183"/>
      <c r="EO21" s="183"/>
      <c r="EP21" s="183"/>
      <c r="EQ21" s="183"/>
      <c r="ER21" s="183"/>
      <c r="ES21" s="183"/>
      <c r="ET21" s="183"/>
      <c r="EU21" s="183"/>
      <c r="EV21" s="183"/>
      <c r="EW21" s="183"/>
      <c r="EX21" s="183"/>
      <c r="EY21" s="184"/>
      <c r="EZ21" s="205"/>
      <c r="FA21" s="185"/>
      <c r="FB21" s="206"/>
      <c r="FC21" s="182"/>
      <c r="FD21" s="204"/>
      <c r="FE21" s="183"/>
      <c r="FF21" s="183"/>
      <c r="FG21" s="183"/>
      <c r="FH21" s="183"/>
      <c r="FI21" s="183"/>
      <c r="FJ21" s="183"/>
      <c r="FK21" s="183"/>
      <c r="FL21" s="183"/>
      <c r="FM21" s="183"/>
      <c r="FN21" s="183"/>
      <c r="FO21" s="183"/>
      <c r="FP21" s="183"/>
      <c r="FQ21" s="183"/>
      <c r="FR21" s="183"/>
      <c r="FS21" s="183"/>
      <c r="FT21" s="183"/>
      <c r="FU21" s="183"/>
      <c r="FV21" s="183"/>
      <c r="FW21" s="183"/>
      <c r="FX21" s="183"/>
      <c r="FY21" s="184"/>
      <c r="FZ21" s="205"/>
      <c r="GA21" s="185"/>
      <c r="GB21" s="206"/>
      <c r="GC21" s="182"/>
      <c r="GD21" s="204"/>
      <c r="GE21" s="183"/>
      <c r="GF21" s="183"/>
      <c r="GG21" s="183"/>
      <c r="GH21" s="183"/>
      <c r="GI21" s="183"/>
      <c r="GJ21" s="183"/>
      <c r="GK21" s="183"/>
      <c r="GL21" s="183"/>
      <c r="GM21" s="183"/>
      <c r="GN21" s="183"/>
      <c r="GO21" s="183"/>
      <c r="GP21" s="183"/>
      <c r="GQ21" s="183"/>
      <c r="GR21" s="183"/>
      <c r="GS21" s="183"/>
      <c r="GT21" s="183"/>
      <c r="GU21" s="183"/>
      <c r="GV21" s="183"/>
      <c r="GW21" s="183"/>
      <c r="GX21" s="183"/>
      <c r="GY21" s="184"/>
      <c r="GZ21" s="205"/>
      <c r="HA21" s="185"/>
      <c r="HB21" s="206"/>
      <c r="HC21" s="182"/>
      <c r="HD21" s="204"/>
      <c r="HE21" s="183"/>
      <c r="HF21" s="183"/>
      <c r="HG21" s="183"/>
      <c r="HH21" s="183"/>
      <c r="HI21" s="183"/>
      <c r="HJ21" s="183"/>
      <c r="HK21" s="183"/>
      <c r="HL21" s="183"/>
      <c r="HM21" s="183"/>
      <c r="HN21" s="183"/>
      <c r="HO21" s="183"/>
      <c r="HP21" s="183"/>
      <c r="HQ21" s="183"/>
      <c r="HR21" s="183"/>
      <c r="HS21" s="183"/>
      <c r="HT21" s="183"/>
      <c r="HU21" s="183"/>
      <c r="HV21" s="183"/>
      <c r="HW21" s="183"/>
      <c r="HX21" s="183"/>
      <c r="HY21" s="184"/>
      <c r="HZ21" s="205"/>
      <c r="IA21" s="185"/>
      <c r="IB21" s="206"/>
      <c r="IC21" s="182"/>
      <c r="ID21" s="204"/>
      <c r="IE21" s="183"/>
      <c r="IF21" s="183"/>
      <c r="IG21" s="183"/>
      <c r="IH21" s="183"/>
      <c r="II21" s="183"/>
      <c r="IJ21" s="183"/>
      <c r="IK21" s="183"/>
      <c r="IL21" s="183"/>
      <c r="IM21" s="183"/>
      <c r="IN21" s="183"/>
      <c r="IO21" s="183"/>
      <c r="IP21" s="183"/>
      <c r="IQ21" s="183"/>
      <c r="IR21" s="183"/>
      <c r="IS21" s="183"/>
      <c r="IT21" s="183"/>
      <c r="IU21" s="183"/>
      <c r="IV21" s="183"/>
      <c r="IW21" s="183"/>
      <c r="IX21" s="183"/>
      <c r="IY21" s="184"/>
      <c r="IZ21" s="205"/>
      <c r="JA21" s="185"/>
      <c r="JB21" s="206"/>
      <c r="JC21" s="182"/>
      <c r="JD21" s="204"/>
      <c r="JE21" s="183"/>
      <c r="JF21" s="183"/>
      <c r="JG21" s="183"/>
      <c r="JH21" s="183"/>
      <c r="JI21" s="183"/>
      <c r="JJ21" s="183"/>
      <c r="JK21" s="183"/>
      <c r="JL21" s="183"/>
      <c r="JM21" s="183"/>
      <c r="JN21" s="183"/>
      <c r="JO21" s="183"/>
      <c r="JP21" s="183"/>
      <c r="JQ21" s="183"/>
      <c r="JR21" s="183"/>
      <c r="JS21" s="183"/>
      <c r="JT21" s="183"/>
      <c r="JU21" s="183"/>
      <c r="JV21" s="183"/>
      <c r="JW21" s="183"/>
      <c r="JX21" s="183"/>
      <c r="JY21" s="184"/>
      <c r="JZ21" s="205"/>
      <c r="KA21" s="185"/>
      <c r="KB21" s="206"/>
      <c r="KC21" s="182"/>
      <c r="KD21" s="204"/>
      <c r="KE21" s="183"/>
      <c r="KF21" s="183"/>
      <c r="KG21" s="183"/>
      <c r="KH21" s="183"/>
      <c r="KI21" s="183"/>
      <c r="KJ21" s="183"/>
      <c r="KK21" s="183"/>
      <c r="KL21" s="183"/>
      <c r="KM21" s="183"/>
      <c r="KN21" s="183"/>
      <c r="KO21" s="183"/>
      <c r="KP21" s="183"/>
      <c r="KQ21" s="183"/>
      <c r="KR21" s="183"/>
      <c r="KS21" s="183"/>
      <c r="KT21" s="183"/>
      <c r="KU21" s="183"/>
      <c r="KV21" s="183"/>
      <c r="KW21" s="183"/>
      <c r="KX21" s="183"/>
      <c r="KY21" s="184"/>
      <c r="KZ21" s="205"/>
      <c r="LA21" s="185"/>
      <c r="LB21" s="206"/>
      <c r="LC21" s="182"/>
      <c r="LD21" s="204"/>
      <c r="LE21" s="183"/>
      <c r="LF21" s="183"/>
      <c r="LG21" s="183"/>
      <c r="LH21" s="183"/>
      <c r="LI21" s="183"/>
      <c r="LJ21" s="183"/>
      <c r="LK21" s="183"/>
      <c r="LL21" s="183"/>
      <c r="LM21" s="183"/>
      <c r="LN21" s="183"/>
      <c r="LO21" s="183"/>
      <c r="LP21" s="183"/>
      <c r="LQ21" s="183"/>
      <c r="LR21" s="183"/>
      <c r="LS21" s="183"/>
      <c r="LT21" s="183"/>
      <c r="LU21" s="183"/>
      <c r="LV21" s="183"/>
      <c r="LW21" s="183"/>
      <c r="LX21" s="183"/>
      <c r="LY21" s="184"/>
      <c r="LZ21" s="205"/>
      <c r="MA21" s="185"/>
      <c r="MB21" s="206"/>
      <c r="MC21" s="182"/>
      <c r="MD21" s="204"/>
      <c r="ME21" s="183"/>
      <c r="MF21" s="183"/>
      <c r="MG21" s="183"/>
      <c r="MH21" s="183"/>
      <c r="MI21" s="183"/>
      <c r="MJ21" s="183"/>
      <c r="MK21" s="183"/>
      <c r="ML21" s="183"/>
      <c r="MM21" s="183"/>
      <c r="MN21" s="183"/>
      <c r="MO21" s="183"/>
      <c r="MP21" s="183"/>
      <c r="MQ21" s="183"/>
      <c r="MR21" s="183"/>
      <c r="MS21" s="183"/>
      <c r="MT21" s="183"/>
      <c r="MU21" s="183"/>
      <c r="MV21" s="183"/>
      <c r="MW21" s="183"/>
      <c r="MX21" s="183"/>
      <c r="MY21" s="184"/>
      <c r="MZ21" s="205"/>
      <c r="NA21" s="185"/>
      <c r="NB21" s="206"/>
      <c r="NC21" s="182"/>
      <c r="ND21" s="204"/>
      <c r="NE21" s="183"/>
      <c r="NF21" s="183"/>
      <c r="NG21" s="183"/>
      <c r="NH21" s="183"/>
      <c r="NI21" s="183"/>
      <c r="NJ21" s="183"/>
      <c r="NK21" s="183"/>
      <c r="NL21" s="183"/>
      <c r="NM21" s="183"/>
      <c r="NN21" s="183"/>
      <c r="NO21" s="183"/>
      <c r="NP21" s="183"/>
      <c r="NQ21" s="183"/>
      <c r="NR21" s="183"/>
      <c r="NS21" s="183"/>
      <c r="NT21" s="183"/>
      <c r="NU21" s="183"/>
      <c r="NV21" s="183"/>
      <c r="NW21" s="183"/>
      <c r="NX21" s="183"/>
      <c r="NY21" s="184"/>
      <c r="NZ21" s="205"/>
      <c r="OA21" s="185"/>
      <c r="OB21" s="206"/>
      <c r="OC21" s="182"/>
      <c r="OD21" s="204"/>
      <c r="OE21" s="183"/>
      <c r="OF21" s="183"/>
      <c r="OG21" s="183"/>
      <c r="OH21" s="183"/>
      <c r="OI21" s="183"/>
      <c r="OJ21" s="183"/>
      <c r="OK21" s="183"/>
      <c r="OL21" s="183"/>
      <c r="OM21" s="183"/>
      <c r="ON21" s="183"/>
      <c r="OO21" s="183"/>
      <c r="OP21" s="183"/>
      <c r="OQ21" s="183"/>
      <c r="OR21" s="183"/>
      <c r="OS21" s="183"/>
      <c r="OT21" s="183"/>
      <c r="OU21" s="183"/>
      <c r="OV21" s="183"/>
      <c r="OW21" s="183"/>
      <c r="OX21" s="183"/>
      <c r="OY21" s="184"/>
      <c r="OZ21" s="205"/>
      <c r="PA21" s="185"/>
      <c r="PB21" s="206"/>
      <c r="PC21" s="182"/>
      <c r="PD21" s="204"/>
      <c r="PE21" s="183"/>
      <c r="PF21" s="183"/>
      <c r="PG21" s="183"/>
      <c r="PH21" s="183"/>
      <c r="PI21" s="183"/>
      <c r="PJ21" s="183"/>
      <c r="PK21" s="183"/>
      <c r="PL21" s="183"/>
      <c r="PM21" s="183"/>
      <c r="PN21" s="183"/>
      <c r="PO21" s="183"/>
      <c r="PP21" s="183"/>
      <c r="PQ21" s="183"/>
      <c r="PR21" s="183"/>
      <c r="PS21" s="183"/>
      <c r="PT21" s="183"/>
      <c r="PU21" s="183"/>
      <c r="PV21" s="183"/>
      <c r="PW21" s="183"/>
      <c r="PX21" s="183"/>
      <c r="PY21" s="184"/>
      <c r="PZ21" s="205"/>
      <c r="QA21" s="185"/>
      <c r="QB21" s="206"/>
      <c r="QC21" s="182"/>
      <c r="QD21" s="204"/>
      <c r="QE21" s="183"/>
      <c r="QF21" s="183"/>
      <c r="QG21" s="183"/>
      <c r="QH21" s="183"/>
      <c r="QI21" s="183"/>
      <c r="QJ21" s="183"/>
      <c r="QK21" s="183"/>
      <c r="QL21" s="183"/>
      <c r="QM21" s="183"/>
      <c r="QN21" s="183"/>
      <c r="QO21" s="183"/>
      <c r="QP21" s="183"/>
      <c r="QQ21" s="183"/>
      <c r="QR21" s="183"/>
      <c r="QS21" s="183"/>
      <c r="QT21" s="183"/>
      <c r="QU21" s="183"/>
      <c r="QV21" s="183"/>
      <c r="QW21" s="183"/>
      <c r="QX21" s="183"/>
      <c r="QY21" s="184"/>
      <c r="QZ21" s="205"/>
      <c r="RA21" s="185"/>
      <c r="RB21" s="206"/>
      <c r="RC21" s="182"/>
      <c r="RD21" s="204"/>
      <c r="RE21" s="183"/>
      <c r="RF21" s="183"/>
      <c r="RG21" s="183"/>
      <c r="RH21" s="183"/>
      <c r="RI21" s="183"/>
      <c r="RJ21" s="183"/>
      <c r="RK21" s="183"/>
      <c r="RL21" s="183"/>
      <c r="RM21" s="183"/>
      <c r="RN21" s="183"/>
      <c r="RO21" s="183"/>
      <c r="RP21" s="183"/>
      <c r="RQ21" s="183"/>
      <c r="RR21" s="183"/>
      <c r="RS21" s="183"/>
      <c r="RT21" s="183"/>
      <c r="RU21" s="183"/>
      <c r="RV21" s="183"/>
      <c r="RW21" s="183"/>
      <c r="RX21" s="183"/>
      <c r="RY21" s="184"/>
      <c r="RZ21" s="205"/>
      <c r="SA21" s="185"/>
      <c r="SB21" s="206"/>
      <c r="SC21" s="182"/>
      <c r="SD21" s="204"/>
      <c r="SE21" s="183"/>
      <c r="SF21" s="183"/>
      <c r="SG21" s="183"/>
      <c r="SH21" s="183"/>
      <c r="SI21" s="183"/>
      <c r="SJ21" s="183"/>
      <c r="SK21" s="183"/>
      <c r="SL21" s="183"/>
      <c r="SM21" s="183"/>
      <c r="SN21" s="183"/>
      <c r="SO21" s="183"/>
      <c r="SP21" s="183"/>
      <c r="SQ21" s="183"/>
      <c r="SR21" s="183"/>
      <c r="SS21" s="183"/>
      <c r="ST21" s="183"/>
      <c r="SU21" s="183"/>
      <c r="SV21" s="183"/>
      <c r="SW21" s="183"/>
      <c r="SX21" s="183"/>
      <c r="SY21" s="184"/>
      <c r="SZ21" s="205"/>
      <c r="TA21" s="185"/>
      <c r="TB21" s="206"/>
      <c r="TC21" s="182"/>
      <c r="TD21" s="204"/>
      <c r="TE21" s="183"/>
      <c r="TF21" s="183"/>
      <c r="TG21" s="183"/>
      <c r="TH21" s="183"/>
      <c r="TI21" s="183"/>
      <c r="TJ21" s="183"/>
      <c r="TK21" s="183"/>
      <c r="TL21" s="183"/>
      <c r="TM21" s="183"/>
      <c r="TN21" s="183"/>
      <c r="TO21" s="183"/>
      <c r="TP21" s="183"/>
      <c r="TQ21" s="183"/>
      <c r="TR21" s="183"/>
      <c r="TS21" s="183"/>
      <c r="TT21" s="183"/>
      <c r="TU21" s="183"/>
      <c r="TV21" s="183"/>
      <c r="TW21" s="183"/>
      <c r="TX21" s="183"/>
      <c r="TY21" s="184"/>
      <c r="TZ21" s="205"/>
      <c r="UA21" s="185"/>
      <c r="UB21" s="206"/>
      <c r="UC21" s="182"/>
      <c r="UD21" s="204"/>
      <c r="UE21" s="183"/>
      <c r="UF21" s="183"/>
      <c r="UG21" s="183"/>
      <c r="UH21" s="183"/>
      <c r="UI21" s="183"/>
      <c r="UJ21" s="183"/>
      <c r="UK21" s="183"/>
      <c r="UL21" s="183"/>
      <c r="UM21" s="183"/>
      <c r="UN21" s="183"/>
      <c r="UO21" s="183"/>
      <c r="UP21" s="183"/>
      <c r="UQ21" s="183"/>
      <c r="UR21" s="183"/>
      <c r="US21" s="183"/>
      <c r="UT21" s="183"/>
      <c r="UU21" s="183"/>
      <c r="UV21" s="183"/>
      <c r="UW21" s="183"/>
      <c r="UX21" s="183"/>
      <c r="UY21" s="184"/>
      <c r="UZ21" s="205"/>
      <c r="VA21" s="185"/>
      <c r="VB21" s="206"/>
      <c r="VC21" s="182"/>
      <c r="VD21" s="204"/>
      <c r="VE21" s="183"/>
      <c r="VF21" s="183"/>
      <c r="VG21" s="183"/>
      <c r="VH21" s="183"/>
      <c r="VI21" s="183"/>
      <c r="VJ21" s="183"/>
      <c r="VK21" s="183"/>
      <c r="VL21" s="183"/>
      <c r="VM21" s="183"/>
      <c r="VN21" s="183"/>
      <c r="VO21" s="183"/>
      <c r="VP21" s="183"/>
      <c r="VQ21" s="183"/>
      <c r="VR21" s="183"/>
      <c r="VS21" s="183"/>
      <c r="VT21" s="183"/>
      <c r="VU21" s="183"/>
      <c r="VV21" s="183"/>
      <c r="VW21" s="183"/>
      <c r="VX21" s="183"/>
      <c r="VY21" s="184"/>
      <c r="VZ21" s="205"/>
      <c r="WA21" s="185"/>
      <c r="WB21" s="206"/>
      <c r="WC21" s="182"/>
      <c r="WD21" s="204"/>
      <c r="WE21" s="183"/>
      <c r="WF21" s="183"/>
      <c r="WG21" s="183"/>
      <c r="WH21" s="183"/>
      <c r="WI21" s="183"/>
      <c r="WJ21" s="183"/>
      <c r="WK21" s="183"/>
      <c r="WL21" s="183"/>
      <c r="WM21" s="183"/>
      <c r="WN21" s="183"/>
      <c r="WO21" s="183"/>
      <c r="WP21" s="183"/>
      <c r="WQ21" s="183"/>
      <c r="WR21" s="183"/>
      <c r="WS21" s="183"/>
      <c r="WT21" s="183"/>
      <c r="WU21" s="183"/>
      <c r="WV21" s="183"/>
      <c r="WW21" s="183"/>
      <c r="WX21" s="183"/>
      <c r="WY21" s="184"/>
      <c r="WZ21" s="205"/>
      <c r="XA21" s="185"/>
      <c r="XB21" s="206"/>
      <c r="XC21" s="182"/>
      <c r="XD21" s="204"/>
      <c r="XE21" s="183"/>
      <c r="XF21" s="183"/>
      <c r="XG21" s="183"/>
      <c r="XH21" s="183"/>
      <c r="XI21" s="183"/>
      <c r="XJ21" s="183"/>
      <c r="XK21" s="183"/>
      <c r="XL21" s="183"/>
      <c r="XM21" s="183"/>
      <c r="XN21" s="183"/>
      <c r="XO21" s="183"/>
      <c r="XP21" s="183"/>
      <c r="XQ21" s="183"/>
      <c r="XR21" s="183"/>
      <c r="XS21" s="183"/>
      <c r="XT21" s="183"/>
      <c r="XU21" s="183"/>
      <c r="XV21" s="183"/>
      <c r="XW21" s="183"/>
      <c r="XX21" s="183"/>
      <c r="XY21" s="184"/>
      <c r="XZ21" s="205"/>
      <c r="YA21" s="185"/>
      <c r="YB21" s="206"/>
      <c r="YC21" s="182"/>
      <c r="YD21" s="204"/>
      <c r="YE21" s="183"/>
      <c r="YF21" s="183"/>
      <c r="YG21" s="183"/>
      <c r="YH21" s="183"/>
      <c r="YI21" s="183"/>
      <c r="YJ21" s="183"/>
      <c r="YK21" s="183"/>
      <c r="YL21" s="183"/>
      <c r="YM21" s="183"/>
      <c r="YN21" s="183"/>
      <c r="YO21" s="183"/>
      <c r="YP21" s="183"/>
      <c r="YQ21" s="183"/>
      <c r="YR21" s="183"/>
      <c r="YS21" s="183"/>
      <c r="YT21" s="183"/>
      <c r="YU21" s="183"/>
      <c r="YV21" s="183"/>
      <c r="YW21" s="183"/>
      <c r="YX21" s="183"/>
      <c r="YY21" s="184"/>
      <c r="YZ21" s="205"/>
      <c r="ZA21" s="185"/>
      <c r="ZB21" s="206"/>
      <c r="ZC21" s="182"/>
      <c r="ZD21" s="204"/>
      <c r="ZE21" s="183"/>
      <c r="ZF21" s="183"/>
      <c r="ZG21" s="183"/>
      <c r="ZH21" s="183"/>
      <c r="ZI21" s="183"/>
      <c r="ZJ21" s="183"/>
      <c r="ZK21" s="183"/>
      <c r="ZL21" s="183"/>
      <c r="ZM21" s="183"/>
      <c r="ZN21" s="183"/>
      <c r="ZO21" s="183"/>
      <c r="ZP21" s="183"/>
      <c r="ZQ21" s="183"/>
      <c r="ZR21" s="183"/>
      <c r="ZS21" s="183"/>
      <c r="ZT21" s="183"/>
      <c r="ZU21" s="183"/>
      <c r="ZV21" s="183"/>
      <c r="ZW21" s="183"/>
      <c r="ZX21" s="183"/>
      <c r="ZY21" s="184"/>
      <c r="ZZ21" s="205"/>
      <c r="AAA21" s="185"/>
      <c r="AAB21" s="206"/>
      <c r="AAC21" s="182"/>
      <c r="AAD21" s="204"/>
      <c r="AAE21" s="183"/>
      <c r="AAF21" s="183"/>
      <c r="AAG21" s="183"/>
      <c r="AAH21" s="183"/>
      <c r="AAI21" s="183"/>
      <c r="AAJ21" s="183"/>
      <c r="AAK21" s="183"/>
      <c r="AAL21" s="183"/>
      <c r="AAM21" s="183"/>
      <c r="AAN21" s="183"/>
      <c r="AAO21" s="183"/>
      <c r="AAP21" s="183"/>
      <c r="AAQ21" s="183"/>
      <c r="AAR21" s="183"/>
      <c r="AAS21" s="183"/>
      <c r="AAT21" s="183"/>
      <c r="AAU21" s="183"/>
      <c r="AAV21" s="183"/>
      <c r="AAW21" s="183"/>
      <c r="AAX21" s="183"/>
      <c r="AAY21" s="184"/>
      <c r="AAZ21" s="205"/>
      <c r="ABA21" s="185"/>
      <c r="ABB21" s="206"/>
      <c r="ABC21" s="182"/>
      <c r="ABD21" s="204"/>
      <c r="ABE21" s="183"/>
      <c r="ABF21" s="183"/>
      <c r="ABG21" s="183"/>
      <c r="ABH21" s="183"/>
      <c r="ABI21" s="183"/>
      <c r="ABJ21" s="183"/>
      <c r="ABK21" s="183"/>
      <c r="ABL21" s="183"/>
      <c r="ABM21" s="183"/>
      <c r="ABN21" s="183"/>
      <c r="ABO21" s="183"/>
      <c r="ABP21" s="183"/>
      <c r="ABQ21" s="183"/>
      <c r="ABR21" s="183"/>
      <c r="ABS21" s="183"/>
      <c r="ABT21" s="183"/>
      <c r="ABU21" s="183"/>
      <c r="ABV21" s="183"/>
      <c r="ABW21" s="183"/>
      <c r="ABX21" s="183"/>
      <c r="ABY21" s="184"/>
      <c r="ABZ21" s="205"/>
      <c r="ACA21" s="185"/>
      <c r="ACB21" s="206"/>
      <c r="ACC21" s="182"/>
      <c r="ACD21" s="204"/>
      <c r="ACE21" s="183"/>
      <c r="ACF21" s="183"/>
      <c r="ACG21" s="183"/>
      <c r="ACH21" s="183"/>
      <c r="ACI21" s="183"/>
      <c r="ACJ21" s="183"/>
      <c r="ACK21" s="183"/>
      <c r="ACL21" s="183"/>
      <c r="ACM21" s="183"/>
      <c r="ACN21" s="183"/>
      <c r="ACO21" s="183"/>
      <c r="ACP21" s="183"/>
      <c r="ACQ21" s="183"/>
      <c r="ACR21" s="183"/>
      <c r="ACS21" s="183"/>
      <c r="ACT21" s="183"/>
      <c r="ACU21" s="183"/>
      <c r="ACV21" s="183"/>
      <c r="ACW21" s="183"/>
      <c r="ACX21" s="183"/>
      <c r="ACY21" s="184"/>
      <c r="ACZ21" s="205"/>
      <c r="ADA21" s="185"/>
      <c r="ADB21" s="206"/>
    </row>
    <row r="22" spans="1:782" ht="16.2" customHeight="1">
      <c r="A22" s="197">
        <v>17</v>
      </c>
      <c r="B22" s="177">
        <v>43451</v>
      </c>
      <c r="C22" s="182"/>
      <c r="D22" s="204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4"/>
      <c r="Z22" s="205"/>
      <c r="AA22" s="185"/>
      <c r="AB22" s="206"/>
      <c r="AC22" s="182"/>
      <c r="AD22" s="204"/>
      <c r="AE22" s="183"/>
      <c r="AF22" s="183"/>
      <c r="AG22" s="183"/>
      <c r="AH22" s="183"/>
      <c r="AI22" s="183"/>
      <c r="AJ22" s="183"/>
      <c r="AK22" s="183"/>
      <c r="AL22" s="183"/>
      <c r="AM22" s="183"/>
      <c r="AN22" s="183"/>
      <c r="AO22" s="183"/>
      <c r="AP22" s="183"/>
      <c r="AQ22" s="183"/>
      <c r="AR22" s="183"/>
      <c r="AS22" s="183"/>
      <c r="AT22" s="183"/>
      <c r="AU22" s="183"/>
      <c r="AV22" s="183"/>
      <c r="AW22" s="183"/>
      <c r="AX22" s="183"/>
      <c r="AY22" s="184"/>
      <c r="AZ22" s="205"/>
      <c r="BA22" s="185"/>
      <c r="BB22" s="206"/>
      <c r="BC22" s="182"/>
      <c r="BD22" s="204"/>
      <c r="BE22" s="183"/>
      <c r="BF22" s="183"/>
      <c r="BG22" s="183"/>
      <c r="BH22" s="183"/>
      <c r="BI22" s="183"/>
      <c r="BJ22" s="183"/>
      <c r="BK22" s="183"/>
      <c r="BL22" s="183"/>
      <c r="BM22" s="183"/>
      <c r="BN22" s="183"/>
      <c r="BO22" s="183"/>
      <c r="BP22" s="183"/>
      <c r="BQ22" s="183"/>
      <c r="BR22" s="183"/>
      <c r="BS22" s="183"/>
      <c r="BT22" s="183"/>
      <c r="BU22" s="183"/>
      <c r="BV22" s="183"/>
      <c r="BW22" s="183"/>
      <c r="BX22" s="183"/>
      <c r="BY22" s="184"/>
      <c r="BZ22" s="205"/>
      <c r="CA22" s="185"/>
      <c r="CB22" s="206"/>
      <c r="CC22" s="182"/>
      <c r="CD22" s="204"/>
      <c r="CE22" s="183"/>
      <c r="CF22" s="183"/>
      <c r="CG22" s="183"/>
      <c r="CH22" s="183"/>
      <c r="CI22" s="183"/>
      <c r="CJ22" s="183"/>
      <c r="CK22" s="183"/>
      <c r="CL22" s="183"/>
      <c r="CM22" s="183"/>
      <c r="CN22" s="183"/>
      <c r="CO22" s="183"/>
      <c r="CP22" s="183"/>
      <c r="CQ22" s="183"/>
      <c r="CR22" s="183"/>
      <c r="CS22" s="183"/>
      <c r="CT22" s="183"/>
      <c r="CU22" s="183"/>
      <c r="CV22" s="183"/>
      <c r="CW22" s="183"/>
      <c r="CX22" s="183"/>
      <c r="CY22" s="184"/>
      <c r="CZ22" s="205"/>
      <c r="DA22" s="185"/>
      <c r="DB22" s="206"/>
      <c r="DC22" s="182"/>
      <c r="DD22" s="204"/>
      <c r="DE22" s="183"/>
      <c r="DF22" s="183"/>
      <c r="DG22" s="183"/>
      <c r="DH22" s="183"/>
      <c r="DI22" s="183"/>
      <c r="DJ22" s="183"/>
      <c r="DK22" s="183"/>
      <c r="DL22" s="183"/>
      <c r="DM22" s="183"/>
      <c r="DN22" s="183"/>
      <c r="DO22" s="183"/>
      <c r="DP22" s="183"/>
      <c r="DQ22" s="183"/>
      <c r="DR22" s="183"/>
      <c r="DS22" s="183"/>
      <c r="DT22" s="183"/>
      <c r="DU22" s="183"/>
      <c r="DV22" s="183"/>
      <c r="DW22" s="183"/>
      <c r="DX22" s="183"/>
      <c r="DY22" s="184"/>
      <c r="DZ22" s="205"/>
      <c r="EA22" s="185"/>
      <c r="EB22" s="206"/>
      <c r="EC22" s="182"/>
      <c r="ED22" s="204"/>
      <c r="EE22" s="183"/>
      <c r="EF22" s="183"/>
      <c r="EG22" s="183"/>
      <c r="EH22" s="183"/>
      <c r="EI22" s="183"/>
      <c r="EJ22" s="183"/>
      <c r="EK22" s="183"/>
      <c r="EL22" s="183"/>
      <c r="EM22" s="183"/>
      <c r="EN22" s="183"/>
      <c r="EO22" s="183"/>
      <c r="EP22" s="183"/>
      <c r="EQ22" s="183"/>
      <c r="ER22" s="183"/>
      <c r="ES22" s="183"/>
      <c r="ET22" s="183"/>
      <c r="EU22" s="183"/>
      <c r="EV22" s="183"/>
      <c r="EW22" s="183"/>
      <c r="EX22" s="183"/>
      <c r="EY22" s="184"/>
      <c r="EZ22" s="205"/>
      <c r="FA22" s="185"/>
      <c r="FB22" s="206"/>
      <c r="FC22" s="182"/>
      <c r="FD22" s="204"/>
      <c r="FE22" s="183"/>
      <c r="FF22" s="183"/>
      <c r="FG22" s="183"/>
      <c r="FH22" s="183"/>
      <c r="FI22" s="183"/>
      <c r="FJ22" s="183"/>
      <c r="FK22" s="183"/>
      <c r="FL22" s="183"/>
      <c r="FM22" s="183"/>
      <c r="FN22" s="183"/>
      <c r="FO22" s="183"/>
      <c r="FP22" s="183"/>
      <c r="FQ22" s="183"/>
      <c r="FR22" s="183"/>
      <c r="FS22" s="183"/>
      <c r="FT22" s="183"/>
      <c r="FU22" s="183"/>
      <c r="FV22" s="183"/>
      <c r="FW22" s="183"/>
      <c r="FX22" s="183"/>
      <c r="FY22" s="184"/>
      <c r="FZ22" s="205"/>
      <c r="GA22" s="185"/>
      <c r="GB22" s="206"/>
      <c r="GC22" s="182"/>
      <c r="GD22" s="204"/>
      <c r="GE22" s="183"/>
      <c r="GF22" s="183"/>
      <c r="GG22" s="183"/>
      <c r="GH22" s="183"/>
      <c r="GI22" s="183"/>
      <c r="GJ22" s="183"/>
      <c r="GK22" s="183"/>
      <c r="GL22" s="183"/>
      <c r="GM22" s="183"/>
      <c r="GN22" s="183"/>
      <c r="GO22" s="183"/>
      <c r="GP22" s="183"/>
      <c r="GQ22" s="183"/>
      <c r="GR22" s="183"/>
      <c r="GS22" s="183"/>
      <c r="GT22" s="183"/>
      <c r="GU22" s="183"/>
      <c r="GV22" s="183"/>
      <c r="GW22" s="183"/>
      <c r="GX22" s="183"/>
      <c r="GY22" s="184"/>
      <c r="GZ22" s="205"/>
      <c r="HA22" s="185"/>
      <c r="HB22" s="206"/>
      <c r="HC22" s="182"/>
      <c r="HD22" s="204"/>
      <c r="HE22" s="183"/>
      <c r="HF22" s="183"/>
      <c r="HG22" s="183"/>
      <c r="HH22" s="183"/>
      <c r="HI22" s="183"/>
      <c r="HJ22" s="183"/>
      <c r="HK22" s="183"/>
      <c r="HL22" s="183"/>
      <c r="HM22" s="183"/>
      <c r="HN22" s="183"/>
      <c r="HO22" s="183"/>
      <c r="HP22" s="183"/>
      <c r="HQ22" s="183"/>
      <c r="HR22" s="183"/>
      <c r="HS22" s="183"/>
      <c r="HT22" s="183"/>
      <c r="HU22" s="183"/>
      <c r="HV22" s="183"/>
      <c r="HW22" s="183"/>
      <c r="HX22" s="183"/>
      <c r="HY22" s="184"/>
      <c r="HZ22" s="205"/>
      <c r="IA22" s="185"/>
      <c r="IB22" s="206"/>
      <c r="IC22" s="182"/>
      <c r="ID22" s="204"/>
      <c r="IE22" s="183"/>
      <c r="IF22" s="183"/>
      <c r="IG22" s="183"/>
      <c r="IH22" s="183"/>
      <c r="II22" s="183"/>
      <c r="IJ22" s="183"/>
      <c r="IK22" s="183"/>
      <c r="IL22" s="183"/>
      <c r="IM22" s="183"/>
      <c r="IN22" s="183"/>
      <c r="IO22" s="183"/>
      <c r="IP22" s="183"/>
      <c r="IQ22" s="183"/>
      <c r="IR22" s="183"/>
      <c r="IS22" s="183"/>
      <c r="IT22" s="183"/>
      <c r="IU22" s="183"/>
      <c r="IV22" s="183"/>
      <c r="IW22" s="183"/>
      <c r="IX22" s="183"/>
      <c r="IY22" s="184"/>
      <c r="IZ22" s="205"/>
      <c r="JA22" s="185"/>
      <c r="JB22" s="206"/>
      <c r="JC22" s="182"/>
      <c r="JD22" s="204"/>
      <c r="JE22" s="183"/>
      <c r="JF22" s="183"/>
      <c r="JG22" s="183"/>
      <c r="JH22" s="183"/>
      <c r="JI22" s="183"/>
      <c r="JJ22" s="183"/>
      <c r="JK22" s="183"/>
      <c r="JL22" s="183"/>
      <c r="JM22" s="183"/>
      <c r="JN22" s="183"/>
      <c r="JO22" s="183"/>
      <c r="JP22" s="183"/>
      <c r="JQ22" s="183"/>
      <c r="JR22" s="183"/>
      <c r="JS22" s="183"/>
      <c r="JT22" s="183"/>
      <c r="JU22" s="183"/>
      <c r="JV22" s="183"/>
      <c r="JW22" s="183"/>
      <c r="JX22" s="183"/>
      <c r="JY22" s="184"/>
      <c r="JZ22" s="205"/>
      <c r="KA22" s="185"/>
      <c r="KB22" s="206"/>
      <c r="KC22" s="182"/>
      <c r="KD22" s="204"/>
      <c r="KE22" s="183"/>
      <c r="KF22" s="183"/>
      <c r="KG22" s="183"/>
      <c r="KH22" s="183"/>
      <c r="KI22" s="183"/>
      <c r="KJ22" s="183"/>
      <c r="KK22" s="183"/>
      <c r="KL22" s="183"/>
      <c r="KM22" s="183"/>
      <c r="KN22" s="183"/>
      <c r="KO22" s="183"/>
      <c r="KP22" s="183"/>
      <c r="KQ22" s="183"/>
      <c r="KR22" s="183"/>
      <c r="KS22" s="183"/>
      <c r="KT22" s="183"/>
      <c r="KU22" s="183"/>
      <c r="KV22" s="183"/>
      <c r="KW22" s="183"/>
      <c r="KX22" s="183"/>
      <c r="KY22" s="184"/>
      <c r="KZ22" s="205"/>
      <c r="LA22" s="185"/>
      <c r="LB22" s="206"/>
      <c r="LC22" s="182"/>
      <c r="LD22" s="204"/>
      <c r="LE22" s="183"/>
      <c r="LF22" s="183"/>
      <c r="LG22" s="183"/>
      <c r="LH22" s="183"/>
      <c r="LI22" s="183"/>
      <c r="LJ22" s="183"/>
      <c r="LK22" s="183"/>
      <c r="LL22" s="183"/>
      <c r="LM22" s="183"/>
      <c r="LN22" s="183"/>
      <c r="LO22" s="183"/>
      <c r="LP22" s="183"/>
      <c r="LQ22" s="183"/>
      <c r="LR22" s="183"/>
      <c r="LS22" s="183"/>
      <c r="LT22" s="183"/>
      <c r="LU22" s="183"/>
      <c r="LV22" s="183"/>
      <c r="LW22" s="183"/>
      <c r="LX22" s="183"/>
      <c r="LY22" s="184"/>
      <c r="LZ22" s="205"/>
      <c r="MA22" s="185"/>
      <c r="MB22" s="206"/>
      <c r="MC22" s="182"/>
      <c r="MD22" s="204"/>
      <c r="ME22" s="183"/>
      <c r="MF22" s="183"/>
      <c r="MG22" s="183"/>
      <c r="MH22" s="183"/>
      <c r="MI22" s="183"/>
      <c r="MJ22" s="183"/>
      <c r="MK22" s="183"/>
      <c r="ML22" s="183"/>
      <c r="MM22" s="183"/>
      <c r="MN22" s="183"/>
      <c r="MO22" s="183"/>
      <c r="MP22" s="183"/>
      <c r="MQ22" s="183"/>
      <c r="MR22" s="183"/>
      <c r="MS22" s="183"/>
      <c r="MT22" s="183"/>
      <c r="MU22" s="183"/>
      <c r="MV22" s="183"/>
      <c r="MW22" s="183"/>
      <c r="MX22" s="183"/>
      <c r="MY22" s="184"/>
      <c r="MZ22" s="205"/>
      <c r="NA22" s="185"/>
      <c r="NB22" s="206"/>
      <c r="NC22" s="182"/>
      <c r="ND22" s="204"/>
      <c r="NE22" s="183"/>
      <c r="NF22" s="183"/>
      <c r="NG22" s="183"/>
      <c r="NH22" s="183"/>
      <c r="NI22" s="183"/>
      <c r="NJ22" s="183"/>
      <c r="NK22" s="183"/>
      <c r="NL22" s="183"/>
      <c r="NM22" s="183"/>
      <c r="NN22" s="183"/>
      <c r="NO22" s="183"/>
      <c r="NP22" s="183"/>
      <c r="NQ22" s="183"/>
      <c r="NR22" s="183"/>
      <c r="NS22" s="183"/>
      <c r="NT22" s="183"/>
      <c r="NU22" s="183"/>
      <c r="NV22" s="183"/>
      <c r="NW22" s="183"/>
      <c r="NX22" s="183"/>
      <c r="NY22" s="184"/>
      <c r="NZ22" s="205"/>
      <c r="OA22" s="185"/>
      <c r="OB22" s="206"/>
      <c r="OC22" s="182"/>
      <c r="OD22" s="204"/>
      <c r="OE22" s="183"/>
      <c r="OF22" s="183"/>
      <c r="OG22" s="183"/>
      <c r="OH22" s="183"/>
      <c r="OI22" s="183"/>
      <c r="OJ22" s="183"/>
      <c r="OK22" s="183"/>
      <c r="OL22" s="183"/>
      <c r="OM22" s="183"/>
      <c r="ON22" s="183"/>
      <c r="OO22" s="183"/>
      <c r="OP22" s="183"/>
      <c r="OQ22" s="183"/>
      <c r="OR22" s="183"/>
      <c r="OS22" s="183"/>
      <c r="OT22" s="183"/>
      <c r="OU22" s="183"/>
      <c r="OV22" s="183"/>
      <c r="OW22" s="183"/>
      <c r="OX22" s="183"/>
      <c r="OY22" s="184"/>
      <c r="OZ22" s="205"/>
      <c r="PA22" s="185"/>
      <c r="PB22" s="206"/>
      <c r="PC22" s="182"/>
      <c r="PD22" s="204"/>
      <c r="PE22" s="183"/>
      <c r="PF22" s="183"/>
      <c r="PG22" s="183"/>
      <c r="PH22" s="183"/>
      <c r="PI22" s="183"/>
      <c r="PJ22" s="183"/>
      <c r="PK22" s="183"/>
      <c r="PL22" s="183"/>
      <c r="PM22" s="183"/>
      <c r="PN22" s="183"/>
      <c r="PO22" s="183"/>
      <c r="PP22" s="183"/>
      <c r="PQ22" s="183"/>
      <c r="PR22" s="183"/>
      <c r="PS22" s="183"/>
      <c r="PT22" s="183"/>
      <c r="PU22" s="183"/>
      <c r="PV22" s="183"/>
      <c r="PW22" s="183"/>
      <c r="PX22" s="183"/>
      <c r="PY22" s="184"/>
      <c r="PZ22" s="205"/>
      <c r="QA22" s="185"/>
      <c r="QB22" s="206"/>
      <c r="QC22" s="182"/>
      <c r="QD22" s="204"/>
      <c r="QE22" s="183"/>
      <c r="QF22" s="183"/>
      <c r="QG22" s="183"/>
      <c r="QH22" s="183"/>
      <c r="QI22" s="183"/>
      <c r="QJ22" s="183"/>
      <c r="QK22" s="183"/>
      <c r="QL22" s="183"/>
      <c r="QM22" s="183"/>
      <c r="QN22" s="183"/>
      <c r="QO22" s="183"/>
      <c r="QP22" s="183"/>
      <c r="QQ22" s="183"/>
      <c r="QR22" s="183"/>
      <c r="QS22" s="183"/>
      <c r="QT22" s="183"/>
      <c r="QU22" s="183"/>
      <c r="QV22" s="183"/>
      <c r="QW22" s="183"/>
      <c r="QX22" s="183"/>
      <c r="QY22" s="184"/>
      <c r="QZ22" s="205"/>
      <c r="RA22" s="185"/>
      <c r="RB22" s="206"/>
      <c r="RC22" s="182"/>
      <c r="RD22" s="204"/>
      <c r="RE22" s="183"/>
      <c r="RF22" s="183"/>
      <c r="RG22" s="183"/>
      <c r="RH22" s="183"/>
      <c r="RI22" s="183"/>
      <c r="RJ22" s="183"/>
      <c r="RK22" s="183"/>
      <c r="RL22" s="183"/>
      <c r="RM22" s="183"/>
      <c r="RN22" s="183"/>
      <c r="RO22" s="183"/>
      <c r="RP22" s="183"/>
      <c r="RQ22" s="183"/>
      <c r="RR22" s="183"/>
      <c r="RS22" s="183"/>
      <c r="RT22" s="183"/>
      <c r="RU22" s="183"/>
      <c r="RV22" s="183"/>
      <c r="RW22" s="183"/>
      <c r="RX22" s="183"/>
      <c r="RY22" s="184"/>
      <c r="RZ22" s="205"/>
      <c r="SA22" s="185"/>
      <c r="SB22" s="206"/>
      <c r="SC22" s="182"/>
      <c r="SD22" s="204"/>
      <c r="SE22" s="183"/>
      <c r="SF22" s="183"/>
      <c r="SG22" s="183"/>
      <c r="SH22" s="183"/>
      <c r="SI22" s="183"/>
      <c r="SJ22" s="183"/>
      <c r="SK22" s="183"/>
      <c r="SL22" s="183"/>
      <c r="SM22" s="183"/>
      <c r="SN22" s="183"/>
      <c r="SO22" s="183"/>
      <c r="SP22" s="183"/>
      <c r="SQ22" s="183"/>
      <c r="SR22" s="183"/>
      <c r="SS22" s="183"/>
      <c r="ST22" s="183"/>
      <c r="SU22" s="183"/>
      <c r="SV22" s="183"/>
      <c r="SW22" s="183"/>
      <c r="SX22" s="183"/>
      <c r="SY22" s="184"/>
      <c r="SZ22" s="205"/>
      <c r="TA22" s="185"/>
      <c r="TB22" s="206"/>
      <c r="TC22" s="182"/>
      <c r="TD22" s="204"/>
      <c r="TE22" s="183"/>
      <c r="TF22" s="183"/>
      <c r="TG22" s="183"/>
      <c r="TH22" s="183"/>
      <c r="TI22" s="183"/>
      <c r="TJ22" s="183"/>
      <c r="TK22" s="183"/>
      <c r="TL22" s="183"/>
      <c r="TM22" s="183"/>
      <c r="TN22" s="183"/>
      <c r="TO22" s="183"/>
      <c r="TP22" s="183"/>
      <c r="TQ22" s="183"/>
      <c r="TR22" s="183"/>
      <c r="TS22" s="183"/>
      <c r="TT22" s="183"/>
      <c r="TU22" s="183"/>
      <c r="TV22" s="183"/>
      <c r="TW22" s="183"/>
      <c r="TX22" s="183"/>
      <c r="TY22" s="184"/>
      <c r="TZ22" s="205"/>
      <c r="UA22" s="185"/>
      <c r="UB22" s="206"/>
      <c r="UC22" s="182"/>
      <c r="UD22" s="204"/>
      <c r="UE22" s="183"/>
      <c r="UF22" s="183"/>
      <c r="UG22" s="183"/>
      <c r="UH22" s="183"/>
      <c r="UI22" s="183"/>
      <c r="UJ22" s="183"/>
      <c r="UK22" s="183"/>
      <c r="UL22" s="183"/>
      <c r="UM22" s="183"/>
      <c r="UN22" s="183"/>
      <c r="UO22" s="183"/>
      <c r="UP22" s="183"/>
      <c r="UQ22" s="183"/>
      <c r="UR22" s="183"/>
      <c r="US22" s="183"/>
      <c r="UT22" s="183"/>
      <c r="UU22" s="183"/>
      <c r="UV22" s="183"/>
      <c r="UW22" s="183"/>
      <c r="UX22" s="183"/>
      <c r="UY22" s="184"/>
      <c r="UZ22" s="205"/>
      <c r="VA22" s="185"/>
      <c r="VB22" s="206"/>
      <c r="VC22" s="182"/>
      <c r="VD22" s="204"/>
      <c r="VE22" s="183"/>
      <c r="VF22" s="183"/>
      <c r="VG22" s="183"/>
      <c r="VH22" s="183"/>
      <c r="VI22" s="183"/>
      <c r="VJ22" s="183"/>
      <c r="VK22" s="183"/>
      <c r="VL22" s="183"/>
      <c r="VM22" s="183"/>
      <c r="VN22" s="183"/>
      <c r="VO22" s="183"/>
      <c r="VP22" s="183"/>
      <c r="VQ22" s="183"/>
      <c r="VR22" s="183"/>
      <c r="VS22" s="183"/>
      <c r="VT22" s="183"/>
      <c r="VU22" s="183"/>
      <c r="VV22" s="183"/>
      <c r="VW22" s="183"/>
      <c r="VX22" s="183"/>
      <c r="VY22" s="184"/>
      <c r="VZ22" s="205"/>
      <c r="WA22" s="185"/>
      <c r="WB22" s="206"/>
      <c r="WC22" s="182"/>
      <c r="WD22" s="204"/>
      <c r="WE22" s="183"/>
      <c r="WF22" s="183"/>
      <c r="WG22" s="183"/>
      <c r="WH22" s="183"/>
      <c r="WI22" s="183"/>
      <c r="WJ22" s="183"/>
      <c r="WK22" s="183"/>
      <c r="WL22" s="183"/>
      <c r="WM22" s="183"/>
      <c r="WN22" s="183"/>
      <c r="WO22" s="183"/>
      <c r="WP22" s="183"/>
      <c r="WQ22" s="183"/>
      <c r="WR22" s="183"/>
      <c r="WS22" s="183"/>
      <c r="WT22" s="183"/>
      <c r="WU22" s="183"/>
      <c r="WV22" s="183"/>
      <c r="WW22" s="183"/>
      <c r="WX22" s="183"/>
      <c r="WY22" s="184"/>
      <c r="WZ22" s="205"/>
      <c r="XA22" s="185"/>
      <c r="XB22" s="206"/>
      <c r="XC22" s="182"/>
      <c r="XD22" s="204"/>
      <c r="XE22" s="183"/>
      <c r="XF22" s="183"/>
      <c r="XG22" s="183"/>
      <c r="XH22" s="183"/>
      <c r="XI22" s="183"/>
      <c r="XJ22" s="183"/>
      <c r="XK22" s="183"/>
      <c r="XL22" s="183"/>
      <c r="XM22" s="183"/>
      <c r="XN22" s="183"/>
      <c r="XO22" s="183"/>
      <c r="XP22" s="183"/>
      <c r="XQ22" s="183"/>
      <c r="XR22" s="183"/>
      <c r="XS22" s="183"/>
      <c r="XT22" s="183"/>
      <c r="XU22" s="183"/>
      <c r="XV22" s="183"/>
      <c r="XW22" s="183"/>
      <c r="XX22" s="183"/>
      <c r="XY22" s="184"/>
      <c r="XZ22" s="205"/>
      <c r="YA22" s="185"/>
      <c r="YB22" s="206"/>
      <c r="YC22" s="182"/>
      <c r="YD22" s="204"/>
      <c r="YE22" s="183"/>
      <c r="YF22" s="183"/>
      <c r="YG22" s="183"/>
      <c r="YH22" s="183"/>
      <c r="YI22" s="183"/>
      <c r="YJ22" s="183"/>
      <c r="YK22" s="183"/>
      <c r="YL22" s="183"/>
      <c r="YM22" s="183"/>
      <c r="YN22" s="183"/>
      <c r="YO22" s="183"/>
      <c r="YP22" s="183"/>
      <c r="YQ22" s="183"/>
      <c r="YR22" s="183"/>
      <c r="YS22" s="183"/>
      <c r="YT22" s="183"/>
      <c r="YU22" s="183"/>
      <c r="YV22" s="183"/>
      <c r="YW22" s="183"/>
      <c r="YX22" s="183"/>
      <c r="YY22" s="184"/>
      <c r="YZ22" s="205"/>
      <c r="ZA22" s="185"/>
      <c r="ZB22" s="206"/>
      <c r="ZC22" s="182"/>
      <c r="ZD22" s="204"/>
      <c r="ZE22" s="183"/>
      <c r="ZF22" s="183"/>
      <c r="ZG22" s="183"/>
      <c r="ZH22" s="183"/>
      <c r="ZI22" s="183"/>
      <c r="ZJ22" s="183"/>
      <c r="ZK22" s="183"/>
      <c r="ZL22" s="183"/>
      <c r="ZM22" s="183"/>
      <c r="ZN22" s="183"/>
      <c r="ZO22" s="183"/>
      <c r="ZP22" s="183"/>
      <c r="ZQ22" s="183"/>
      <c r="ZR22" s="183"/>
      <c r="ZS22" s="183"/>
      <c r="ZT22" s="183"/>
      <c r="ZU22" s="183"/>
      <c r="ZV22" s="183"/>
      <c r="ZW22" s="183"/>
      <c r="ZX22" s="183"/>
      <c r="ZY22" s="184"/>
      <c r="ZZ22" s="205"/>
      <c r="AAA22" s="185"/>
      <c r="AAB22" s="206"/>
      <c r="AAC22" s="182"/>
      <c r="AAD22" s="204"/>
      <c r="AAE22" s="183"/>
      <c r="AAF22" s="183"/>
      <c r="AAG22" s="183"/>
      <c r="AAH22" s="183"/>
      <c r="AAI22" s="183"/>
      <c r="AAJ22" s="183"/>
      <c r="AAK22" s="183"/>
      <c r="AAL22" s="183"/>
      <c r="AAM22" s="183"/>
      <c r="AAN22" s="183"/>
      <c r="AAO22" s="183"/>
      <c r="AAP22" s="183"/>
      <c r="AAQ22" s="183"/>
      <c r="AAR22" s="183"/>
      <c r="AAS22" s="183"/>
      <c r="AAT22" s="183"/>
      <c r="AAU22" s="183"/>
      <c r="AAV22" s="183"/>
      <c r="AAW22" s="183"/>
      <c r="AAX22" s="183"/>
      <c r="AAY22" s="184"/>
      <c r="AAZ22" s="205"/>
      <c r="ABA22" s="185"/>
      <c r="ABB22" s="206"/>
      <c r="ABC22" s="182"/>
      <c r="ABD22" s="204"/>
      <c r="ABE22" s="183"/>
      <c r="ABF22" s="183"/>
      <c r="ABG22" s="183"/>
      <c r="ABH22" s="183"/>
      <c r="ABI22" s="183"/>
      <c r="ABJ22" s="183"/>
      <c r="ABK22" s="183"/>
      <c r="ABL22" s="183"/>
      <c r="ABM22" s="183"/>
      <c r="ABN22" s="183"/>
      <c r="ABO22" s="183"/>
      <c r="ABP22" s="183"/>
      <c r="ABQ22" s="183"/>
      <c r="ABR22" s="183"/>
      <c r="ABS22" s="183"/>
      <c r="ABT22" s="183"/>
      <c r="ABU22" s="183"/>
      <c r="ABV22" s="183"/>
      <c r="ABW22" s="183"/>
      <c r="ABX22" s="183"/>
      <c r="ABY22" s="184"/>
      <c r="ABZ22" s="205"/>
      <c r="ACA22" s="185"/>
      <c r="ACB22" s="206"/>
      <c r="ACC22" s="182"/>
      <c r="ACD22" s="204"/>
      <c r="ACE22" s="183"/>
      <c r="ACF22" s="183"/>
      <c r="ACG22" s="183"/>
      <c r="ACH22" s="183"/>
      <c r="ACI22" s="183"/>
      <c r="ACJ22" s="183"/>
      <c r="ACK22" s="183"/>
      <c r="ACL22" s="183"/>
      <c r="ACM22" s="183"/>
      <c r="ACN22" s="183"/>
      <c r="ACO22" s="183"/>
      <c r="ACP22" s="183"/>
      <c r="ACQ22" s="183"/>
      <c r="ACR22" s="183"/>
      <c r="ACS22" s="183"/>
      <c r="ACT22" s="183"/>
      <c r="ACU22" s="183"/>
      <c r="ACV22" s="183"/>
      <c r="ACW22" s="183"/>
      <c r="ACX22" s="183"/>
      <c r="ACY22" s="184"/>
      <c r="ACZ22" s="205"/>
      <c r="ADA22" s="185"/>
      <c r="ADB22" s="206"/>
    </row>
    <row r="23" spans="1:782" ht="16.2" customHeight="1">
      <c r="A23" s="197">
        <v>18</v>
      </c>
      <c r="B23" s="177">
        <v>43452</v>
      </c>
      <c r="C23" s="182"/>
      <c r="D23" s="204"/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  <c r="U23" s="183"/>
      <c r="V23" s="183"/>
      <c r="W23" s="183"/>
      <c r="X23" s="183"/>
      <c r="Y23" s="184"/>
      <c r="Z23" s="205"/>
      <c r="AA23" s="185"/>
      <c r="AB23" s="206"/>
      <c r="AC23" s="182"/>
      <c r="AD23" s="204"/>
      <c r="AE23" s="183"/>
      <c r="AF23" s="183"/>
      <c r="AG23" s="183"/>
      <c r="AH23" s="183"/>
      <c r="AI23" s="183"/>
      <c r="AJ23" s="183"/>
      <c r="AK23" s="183"/>
      <c r="AL23" s="183"/>
      <c r="AM23" s="183"/>
      <c r="AN23" s="183"/>
      <c r="AO23" s="183"/>
      <c r="AP23" s="183"/>
      <c r="AQ23" s="183"/>
      <c r="AR23" s="183"/>
      <c r="AS23" s="183"/>
      <c r="AT23" s="183"/>
      <c r="AU23" s="183"/>
      <c r="AV23" s="183"/>
      <c r="AW23" s="183"/>
      <c r="AX23" s="183"/>
      <c r="AY23" s="184"/>
      <c r="AZ23" s="205"/>
      <c r="BA23" s="185"/>
      <c r="BB23" s="206"/>
      <c r="BC23" s="182"/>
      <c r="BD23" s="204"/>
      <c r="BE23" s="183"/>
      <c r="BF23" s="183"/>
      <c r="BG23" s="183"/>
      <c r="BH23" s="183"/>
      <c r="BI23" s="183"/>
      <c r="BJ23" s="183"/>
      <c r="BK23" s="183"/>
      <c r="BL23" s="183"/>
      <c r="BM23" s="183"/>
      <c r="BN23" s="183"/>
      <c r="BO23" s="183"/>
      <c r="BP23" s="183"/>
      <c r="BQ23" s="183"/>
      <c r="BR23" s="183"/>
      <c r="BS23" s="183"/>
      <c r="BT23" s="183"/>
      <c r="BU23" s="183"/>
      <c r="BV23" s="183"/>
      <c r="BW23" s="183"/>
      <c r="BX23" s="183"/>
      <c r="BY23" s="184"/>
      <c r="BZ23" s="205"/>
      <c r="CA23" s="185"/>
      <c r="CB23" s="206"/>
      <c r="CC23" s="182"/>
      <c r="CD23" s="204"/>
      <c r="CE23" s="183"/>
      <c r="CF23" s="183"/>
      <c r="CG23" s="183"/>
      <c r="CH23" s="183"/>
      <c r="CI23" s="183"/>
      <c r="CJ23" s="183"/>
      <c r="CK23" s="183"/>
      <c r="CL23" s="183"/>
      <c r="CM23" s="183"/>
      <c r="CN23" s="183"/>
      <c r="CO23" s="183"/>
      <c r="CP23" s="183"/>
      <c r="CQ23" s="183"/>
      <c r="CR23" s="183"/>
      <c r="CS23" s="183"/>
      <c r="CT23" s="183"/>
      <c r="CU23" s="183"/>
      <c r="CV23" s="183"/>
      <c r="CW23" s="183"/>
      <c r="CX23" s="183"/>
      <c r="CY23" s="184"/>
      <c r="CZ23" s="205"/>
      <c r="DA23" s="185"/>
      <c r="DB23" s="206"/>
      <c r="DC23" s="182"/>
      <c r="DD23" s="204"/>
      <c r="DE23" s="183"/>
      <c r="DF23" s="183"/>
      <c r="DG23" s="183"/>
      <c r="DH23" s="183"/>
      <c r="DI23" s="183"/>
      <c r="DJ23" s="183"/>
      <c r="DK23" s="183"/>
      <c r="DL23" s="183"/>
      <c r="DM23" s="183"/>
      <c r="DN23" s="183"/>
      <c r="DO23" s="183"/>
      <c r="DP23" s="183"/>
      <c r="DQ23" s="183"/>
      <c r="DR23" s="183"/>
      <c r="DS23" s="183"/>
      <c r="DT23" s="183"/>
      <c r="DU23" s="183"/>
      <c r="DV23" s="183"/>
      <c r="DW23" s="183"/>
      <c r="DX23" s="183"/>
      <c r="DY23" s="184"/>
      <c r="DZ23" s="205"/>
      <c r="EA23" s="185"/>
      <c r="EB23" s="206"/>
      <c r="EC23" s="182"/>
      <c r="ED23" s="204"/>
      <c r="EE23" s="183"/>
      <c r="EF23" s="183"/>
      <c r="EG23" s="183"/>
      <c r="EH23" s="183"/>
      <c r="EI23" s="183"/>
      <c r="EJ23" s="183"/>
      <c r="EK23" s="183"/>
      <c r="EL23" s="183"/>
      <c r="EM23" s="183"/>
      <c r="EN23" s="183"/>
      <c r="EO23" s="183"/>
      <c r="EP23" s="183"/>
      <c r="EQ23" s="183"/>
      <c r="ER23" s="183"/>
      <c r="ES23" s="183"/>
      <c r="ET23" s="183"/>
      <c r="EU23" s="183"/>
      <c r="EV23" s="183"/>
      <c r="EW23" s="183"/>
      <c r="EX23" s="183"/>
      <c r="EY23" s="184"/>
      <c r="EZ23" s="205"/>
      <c r="FA23" s="185"/>
      <c r="FB23" s="206"/>
      <c r="FC23" s="182"/>
      <c r="FD23" s="204"/>
      <c r="FE23" s="183"/>
      <c r="FF23" s="183"/>
      <c r="FG23" s="183"/>
      <c r="FH23" s="183"/>
      <c r="FI23" s="183"/>
      <c r="FJ23" s="183"/>
      <c r="FK23" s="183"/>
      <c r="FL23" s="183"/>
      <c r="FM23" s="183"/>
      <c r="FN23" s="183"/>
      <c r="FO23" s="183"/>
      <c r="FP23" s="183"/>
      <c r="FQ23" s="183"/>
      <c r="FR23" s="183"/>
      <c r="FS23" s="183"/>
      <c r="FT23" s="183"/>
      <c r="FU23" s="183"/>
      <c r="FV23" s="183"/>
      <c r="FW23" s="183"/>
      <c r="FX23" s="183"/>
      <c r="FY23" s="184"/>
      <c r="FZ23" s="205"/>
      <c r="GA23" s="185"/>
      <c r="GB23" s="206"/>
      <c r="GC23" s="182"/>
      <c r="GD23" s="204"/>
      <c r="GE23" s="183"/>
      <c r="GF23" s="183"/>
      <c r="GG23" s="183"/>
      <c r="GH23" s="183"/>
      <c r="GI23" s="183"/>
      <c r="GJ23" s="183"/>
      <c r="GK23" s="183"/>
      <c r="GL23" s="183"/>
      <c r="GM23" s="183"/>
      <c r="GN23" s="183"/>
      <c r="GO23" s="183"/>
      <c r="GP23" s="183"/>
      <c r="GQ23" s="183"/>
      <c r="GR23" s="183"/>
      <c r="GS23" s="183"/>
      <c r="GT23" s="183"/>
      <c r="GU23" s="183"/>
      <c r="GV23" s="183"/>
      <c r="GW23" s="183"/>
      <c r="GX23" s="183"/>
      <c r="GY23" s="184"/>
      <c r="GZ23" s="205"/>
      <c r="HA23" s="185"/>
      <c r="HB23" s="206"/>
      <c r="HC23" s="182"/>
      <c r="HD23" s="204"/>
      <c r="HE23" s="183"/>
      <c r="HF23" s="183"/>
      <c r="HG23" s="183"/>
      <c r="HH23" s="183"/>
      <c r="HI23" s="183"/>
      <c r="HJ23" s="183"/>
      <c r="HK23" s="183"/>
      <c r="HL23" s="183"/>
      <c r="HM23" s="183"/>
      <c r="HN23" s="183"/>
      <c r="HO23" s="183"/>
      <c r="HP23" s="183"/>
      <c r="HQ23" s="183"/>
      <c r="HR23" s="183"/>
      <c r="HS23" s="183"/>
      <c r="HT23" s="183"/>
      <c r="HU23" s="183"/>
      <c r="HV23" s="183"/>
      <c r="HW23" s="183"/>
      <c r="HX23" s="183"/>
      <c r="HY23" s="184"/>
      <c r="HZ23" s="205"/>
      <c r="IA23" s="185"/>
      <c r="IB23" s="206"/>
      <c r="IC23" s="182"/>
      <c r="ID23" s="204"/>
      <c r="IE23" s="183"/>
      <c r="IF23" s="183"/>
      <c r="IG23" s="183"/>
      <c r="IH23" s="183"/>
      <c r="II23" s="183"/>
      <c r="IJ23" s="183"/>
      <c r="IK23" s="183"/>
      <c r="IL23" s="183"/>
      <c r="IM23" s="183"/>
      <c r="IN23" s="183"/>
      <c r="IO23" s="183"/>
      <c r="IP23" s="183"/>
      <c r="IQ23" s="183"/>
      <c r="IR23" s="183"/>
      <c r="IS23" s="183"/>
      <c r="IT23" s="183"/>
      <c r="IU23" s="183"/>
      <c r="IV23" s="183"/>
      <c r="IW23" s="183"/>
      <c r="IX23" s="183"/>
      <c r="IY23" s="184"/>
      <c r="IZ23" s="205"/>
      <c r="JA23" s="185"/>
      <c r="JB23" s="206"/>
      <c r="JC23" s="182"/>
      <c r="JD23" s="204"/>
      <c r="JE23" s="183"/>
      <c r="JF23" s="183"/>
      <c r="JG23" s="183"/>
      <c r="JH23" s="183"/>
      <c r="JI23" s="183"/>
      <c r="JJ23" s="183"/>
      <c r="JK23" s="183"/>
      <c r="JL23" s="183"/>
      <c r="JM23" s="183"/>
      <c r="JN23" s="183"/>
      <c r="JO23" s="183"/>
      <c r="JP23" s="183"/>
      <c r="JQ23" s="183"/>
      <c r="JR23" s="183"/>
      <c r="JS23" s="183"/>
      <c r="JT23" s="183"/>
      <c r="JU23" s="183"/>
      <c r="JV23" s="183"/>
      <c r="JW23" s="183"/>
      <c r="JX23" s="183"/>
      <c r="JY23" s="184"/>
      <c r="JZ23" s="205"/>
      <c r="KA23" s="185"/>
      <c r="KB23" s="206"/>
      <c r="KC23" s="182"/>
      <c r="KD23" s="204"/>
      <c r="KE23" s="183"/>
      <c r="KF23" s="183"/>
      <c r="KG23" s="183"/>
      <c r="KH23" s="183"/>
      <c r="KI23" s="183"/>
      <c r="KJ23" s="183"/>
      <c r="KK23" s="183"/>
      <c r="KL23" s="183"/>
      <c r="KM23" s="183"/>
      <c r="KN23" s="183"/>
      <c r="KO23" s="183"/>
      <c r="KP23" s="183"/>
      <c r="KQ23" s="183"/>
      <c r="KR23" s="183"/>
      <c r="KS23" s="183"/>
      <c r="KT23" s="183"/>
      <c r="KU23" s="183"/>
      <c r="KV23" s="183"/>
      <c r="KW23" s="183"/>
      <c r="KX23" s="183"/>
      <c r="KY23" s="184"/>
      <c r="KZ23" s="205"/>
      <c r="LA23" s="185"/>
      <c r="LB23" s="206"/>
      <c r="LC23" s="182"/>
      <c r="LD23" s="204"/>
      <c r="LE23" s="183"/>
      <c r="LF23" s="183"/>
      <c r="LG23" s="183"/>
      <c r="LH23" s="183"/>
      <c r="LI23" s="183"/>
      <c r="LJ23" s="183"/>
      <c r="LK23" s="183"/>
      <c r="LL23" s="183"/>
      <c r="LM23" s="183"/>
      <c r="LN23" s="183"/>
      <c r="LO23" s="183"/>
      <c r="LP23" s="183"/>
      <c r="LQ23" s="183"/>
      <c r="LR23" s="183"/>
      <c r="LS23" s="183"/>
      <c r="LT23" s="183"/>
      <c r="LU23" s="183"/>
      <c r="LV23" s="183"/>
      <c r="LW23" s="183"/>
      <c r="LX23" s="183"/>
      <c r="LY23" s="184"/>
      <c r="LZ23" s="205"/>
      <c r="MA23" s="185"/>
      <c r="MB23" s="206"/>
      <c r="MC23" s="182"/>
      <c r="MD23" s="204"/>
      <c r="ME23" s="183"/>
      <c r="MF23" s="183"/>
      <c r="MG23" s="183"/>
      <c r="MH23" s="183"/>
      <c r="MI23" s="183"/>
      <c r="MJ23" s="183"/>
      <c r="MK23" s="183"/>
      <c r="ML23" s="183"/>
      <c r="MM23" s="183"/>
      <c r="MN23" s="183"/>
      <c r="MO23" s="183"/>
      <c r="MP23" s="183"/>
      <c r="MQ23" s="183"/>
      <c r="MR23" s="183"/>
      <c r="MS23" s="183"/>
      <c r="MT23" s="183"/>
      <c r="MU23" s="183"/>
      <c r="MV23" s="183"/>
      <c r="MW23" s="183"/>
      <c r="MX23" s="183"/>
      <c r="MY23" s="184"/>
      <c r="MZ23" s="205"/>
      <c r="NA23" s="185"/>
      <c r="NB23" s="206"/>
      <c r="NC23" s="182"/>
      <c r="ND23" s="204"/>
      <c r="NE23" s="183"/>
      <c r="NF23" s="183"/>
      <c r="NG23" s="183"/>
      <c r="NH23" s="183"/>
      <c r="NI23" s="183"/>
      <c r="NJ23" s="183"/>
      <c r="NK23" s="183"/>
      <c r="NL23" s="183"/>
      <c r="NM23" s="183"/>
      <c r="NN23" s="183"/>
      <c r="NO23" s="183"/>
      <c r="NP23" s="183"/>
      <c r="NQ23" s="183"/>
      <c r="NR23" s="183"/>
      <c r="NS23" s="183"/>
      <c r="NT23" s="183"/>
      <c r="NU23" s="183"/>
      <c r="NV23" s="183"/>
      <c r="NW23" s="183"/>
      <c r="NX23" s="183"/>
      <c r="NY23" s="184"/>
      <c r="NZ23" s="205"/>
      <c r="OA23" s="185"/>
      <c r="OB23" s="206"/>
      <c r="OC23" s="182"/>
      <c r="OD23" s="204"/>
      <c r="OE23" s="183"/>
      <c r="OF23" s="183"/>
      <c r="OG23" s="183"/>
      <c r="OH23" s="183"/>
      <c r="OI23" s="183"/>
      <c r="OJ23" s="183"/>
      <c r="OK23" s="183"/>
      <c r="OL23" s="183"/>
      <c r="OM23" s="183"/>
      <c r="ON23" s="183"/>
      <c r="OO23" s="183"/>
      <c r="OP23" s="183"/>
      <c r="OQ23" s="183"/>
      <c r="OR23" s="183"/>
      <c r="OS23" s="183"/>
      <c r="OT23" s="183"/>
      <c r="OU23" s="183"/>
      <c r="OV23" s="183"/>
      <c r="OW23" s="183"/>
      <c r="OX23" s="183"/>
      <c r="OY23" s="184"/>
      <c r="OZ23" s="205"/>
      <c r="PA23" s="185"/>
      <c r="PB23" s="206"/>
      <c r="PC23" s="182"/>
      <c r="PD23" s="204"/>
      <c r="PE23" s="183"/>
      <c r="PF23" s="183"/>
      <c r="PG23" s="183"/>
      <c r="PH23" s="183"/>
      <c r="PI23" s="183"/>
      <c r="PJ23" s="183"/>
      <c r="PK23" s="183"/>
      <c r="PL23" s="183"/>
      <c r="PM23" s="183"/>
      <c r="PN23" s="183"/>
      <c r="PO23" s="183"/>
      <c r="PP23" s="183"/>
      <c r="PQ23" s="183"/>
      <c r="PR23" s="183"/>
      <c r="PS23" s="183"/>
      <c r="PT23" s="183"/>
      <c r="PU23" s="183"/>
      <c r="PV23" s="183"/>
      <c r="PW23" s="183"/>
      <c r="PX23" s="183"/>
      <c r="PY23" s="184"/>
      <c r="PZ23" s="205"/>
      <c r="QA23" s="185"/>
      <c r="QB23" s="206"/>
      <c r="QC23" s="182"/>
      <c r="QD23" s="204"/>
      <c r="QE23" s="183"/>
      <c r="QF23" s="183"/>
      <c r="QG23" s="183"/>
      <c r="QH23" s="183"/>
      <c r="QI23" s="183"/>
      <c r="QJ23" s="183"/>
      <c r="QK23" s="183"/>
      <c r="QL23" s="183"/>
      <c r="QM23" s="183"/>
      <c r="QN23" s="183"/>
      <c r="QO23" s="183"/>
      <c r="QP23" s="183"/>
      <c r="QQ23" s="183"/>
      <c r="QR23" s="183"/>
      <c r="QS23" s="183"/>
      <c r="QT23" s="183"/>
      <c r="QU23" s="183"/>
      <c r="QV23" s="183"/>
      <c r="QW23" s="183"/>
      <c r="QX23" s="183"/>
      <c r="QY23" s="184"/>
      <c r="QZ23" s="205"/>
      <c r="RA23" s="185"/>
      <c r="RB23" s="206"/>
      <c r="RC23" s="182"/>
      <c r="RD23" s="204"/>
      <c r="RE23" s="183"/>
      <c r="RF23" s="183"/>
      <c r="RG23" s="183"/>
      <c r="RH23" s="183"/>
      <c r="RI23" s="183"/>
      <c r="RJ23" s="183"/>
      <c r="RK23" s="183"/>
      <c r="RL23" s="183"/>
      <c r="RM23" s="183"/>
      <c r="RN23" s="183"/>
      <c r="RO23" s="183"/>
      <c r="RP23" s="183"/>
      <c r="RQ23" s="183"/>
      <c r="RR23" s="183"/>
      <c r="RS23" s="183"/>
      <c r="RT23" s="183"/>
      <c r="RU23" s="183"/>
      <c r="RV23" s="183"/>
      <c r="RW23" s="183"/>
      <c r="RX23" s="183"/>
      <c r="RY23" s="184"/>
      <c r="RZ23" s="205"/>
      <c r="SA23" s="185"/>
      <c r="SB23" s="206"/>
      <c r="SC23" s="182"/>
      <c r="SD23" s="204"/>
      <c r="SE23" s="183"/>
      <c r="SF23" s="183"/>
      <c r="SG23" s="183"/>
      <c r="SH23" s="183"/>
      <c r="SI23" s="183"/>
      <c r="SJ23" s="183"/>
      <c r="SK23" s="183"/>
      <c r="SL23" s="183"/>
      <c r="SM23" s="183"/>
      <c r="SN23" s="183"/>
      <c r="SO23" s="183"/>
      <c r="SP23" s="183"/>
      <c r="SQ23" s="183"/>
      <c r="SR23" s="183"/>
      <c r="SS23" s="183"/>
      <c r="ST23" s="183"/>
      <c r="SU23" s="183"/>
      <c r="SV23" s="183"/>
      <c r="SW23" s="183"/>
      <c r="SX23" s="183"/>
      <c r="SY23" s="184"/>
      <c r="SZ23" s="205"/>
      <c r="TA23" s="185"/>
      <c r="TB23" s="206"/>
      <c r="TC23" s="182"/>
      <c r="TD23" s="204"/>
      <c r="TE23" s="183"/>
      <c r="TF23" s="183"/>
      <c r="TG23" s="183"/>
      <c r="TH23" s="183"/>
      <c r="TI23" s="183"/>
      <c r="TJ23" s="183"/>
      <c r="TK23" s="183"/>
      <c r="TL23" s="183"/>
      <c r="TM23" s="183"/>
      <c r="TN23" s="183"/>
      <c r="TO23" s="183"/>
      <c r="TP23" s="183"/>
      <c r="TQ23" s="183"/>
      <c r="TR23" s="183"/>
      <c r="TS23" s="183"/>
      <c r="TT23" s="183"/>
      <c r="TU23" s="183"/>
      <c r="TV23" s="183"/>
      <c r="TW23" s="183"/>
      <c r="TX23" s="183"/>
      <c r="TY23" s="184"/>
      <c r="TZ23" s="205"/>
      <c r="UA23" s="185"/>
      <c r="UB23" s="206"/>
      <c r="UC23" s="182"/>
      <c r="UD23" s="204"/>
      <c r="UE23" s="183"/>
      <c r="UF23" s="183"/>
      <c r="UG23" s="183"/>
      <c r="UH23" s="183"/>
      <c r="UI23" s="183"/>
      <c r="UJ23" s="183"/>
      <c r="UK23" s="183"/>
      <c r="UL23" s="183"/>
      <c r="UM23" s="183"/>
      <c r="UN23" s="183"/>
      <c r="UO23" s="183"/>
      <c r="UP23" s="183"/>
      <c r="UQ23" s="183"/>
      <c r="UR23" s="183"/>
      <c r="US23" s="183"/>
      <c r="UT23" s="183"/>
      <c r="UU23" s="183"/>
      <c r="UV23" s="183"/>
      <c r="UW23" s="183"/>
      <c r="UX23" s="183"/>
      <c r="UY23" s="184"/>
      <c r="UZ23" s="205"/>
      <c r="VA23" s="185"/>
      <c r="VB23" s="206"/>
      <c r="VC23" s="182"/>
      <c r="VD23" s="204"/>
      <c r="VE23" s="183"/>
      <c r="VF23" s="183"/>
      <c r="VG23" s="183"/>
      <c r="VH23" s="183"/>
      <c r="VI23" s="183"/>
      <c r="VJ23" s="183"/>
      <c r="VK23" s="183"/>
      <c r="VL23" s="183"/>
      <c r="VM23" s="183"/>
      <c r="VN23" s="183"/>
      <c r="VO23" s="183"/>
      <c r="VP23" s="183"/>
      <c r="VQ23" s="183"/>
      <c r="VR23" s="183"/>
      <c r="VS23" s="183"/>
      <c r="VT23" s="183"/>
      <c r="VU23" s="183"/>
      <c r="VV23" s="183"/>
      <c r="VW23" s="183"/>
      <c r="VX23" s="183"/>
      <c r="VY23" s="184"/>
      <c r="VZ23" s="205"/>
      <c r="WA23" s="185"/>
      <c r="WB23" s="206"/>
      <c r="WC23" s="182"/>
      <c r="WD23" s="204"/>
      <c r="WE23" s="183"/>
      <c r="WF23" s="183"/>
      <c r="WG23" s="183"/>
      <c r="WH23" s="183"/>
      <c r="WI23" s="183"/>
      <c r="WJ23" s="183"/>
      <c r="WK23" s="183"/>
      <c r="WL23" s="183"/>
      <c r="WM23" s="183"/>
      <c r="WN23" s="183"/>
      <c r="WO23" s="183"/>
      <c r="WP23" s="183"/>
      <c r="WQ23" s="183"/>
      <c r="WR23" s="183"/>
      <c r="WS23" s="183"/>
      <c r="WT23" s="183"/>
      <c r="WU23" s="183"/>
      <c r="WV23" s="183"/>
      <c r="WW23" s="183"/>
      <c r="WX23" s="183"/>
      <c r="WY23" s="184"/>
      <c r="WZ23" s="205"/>
      <c r="XA23" s="185"/>
      <c r="XB23" s="206"/>
      <c r="XC23" s="182"/>
      <c r="XD23" s="204"/>
      <c r="XE23" s="183"/>
      <c r="XF23" s="183"/>
      <c r="XG23" s="183"/>
      <c r="XH23" s="183"/>
      <c r="XI23" s="183"/>
      <c r="XJ23" s="183"/>
      <c r="XK23" s="183"/>
      <c r="XL23" s="183"/>
      <c r="XM23" s="183"/>
      <c r="XN23" s="183"/>
      <c r="XO23" s="183"/>
      <c r="XP23" s="183"/>
      <c r="XQ23" s="183"/>
      <c r="XR23" s="183"/>
      <c r="XS23" s="183"/>
      <c r="XT23" s="183"/>
      <c r="XU23" s="183"/>
      <c r="XV23" s="183"/>
      <c r="XW23" s="183"/>
      <c r="XX23" s="183"/>
      <c r="XY23" s="184"/>
      <c r="XZ23" s="205"/>
      <c r="YA23" s="185"/>
      <c r="YB23" s="206"/>
      <c r="YC23" s="182"/>
      <c r="YD23" s="204"/>
      <c r="YE23" s="183"/>
      <c r="YF23" s="183"/>
      <c r="YG23" s="183"/>
      <c r="YH23" s="183"/>
      <c r="YI23" s="183"/>
      <c r="YJ23" s="183"/>
      <c r="YK23" s="183"/>
      <c r="YL23" s="183"/>
      <c r="YM23" s="183"/>
      <c r="YN23" s="183"/>
      <c r="YO23" s="183"/>
      <c r="YP23" s="183"/>
      <c r="YQ23" s="183"/>
      <c r="YR23" s="183"/>
      <c r="YS23" s="183"/>
      <c r="YT23" s="183"/>
      <c r="YU23" s="183"/>
      <c r="YV23" s="183"/>
      <c r="YW23" s="183"/>
      <c r="YX23" s="183"/>
      <c r="YY23" s="184"/>
      <c r="YZ23" s="205"/>
      <c r="ZA23" s="185"/>
      <c r="ZB23" s="206"/>
      <c r="ZC23" s="182"/>
      <c r="ZD23" s="204"/>
      <c r="ZE23" s="183"/>
      <c r="ZF23" s="183"/>
      <c r="ZG23" s="183"/>
      <c r="ZH23" s="183"/>
      <c r="ZI23" s="183"/>
      <c r="ZJ23" s="183"/>
      <c r="ZK23" s="183"/>
      <c r="ZL23" s="183"/>
      <c r="ZM23" s="183"/>
      <c r="ZN23" s="183"/>
      <c r="ZO23" s="183"/>
      <c r="ZP23" s="183"/>
      <c r="ZQ23" s="183"/>
      <c r="ZR23" s="183"/>
      <c r="ZS23" s="183"/>
      <c r="ZT23" s="183"/>
      <c r="ZU23" s="183"/>
      <c r="ZV23" s="183"/>
      <c r="ZW23" s="183"/>
      <c r="ZX23" s="183"/>
      <c r="ZY23" s="184"/>
      <c r="ZZ23" s="205"/>
      <c r="AAA23" s="185"/>
      <c r="AAB23" s="206"/>
      <c r="AAC23" s="182"/>
      <c r="AAD23" s="204"/>
      <c r="AAE23" s="183"/>
      <c r="AAF23" s="183"/>
      <c r="AAG23" s="183"/>
      <c r="AAH23" s="183"/>
      <c r="AAI23" s="183"/>
      <c r="AAJ23" s="183"/>
      <c r="AAK23" s="183"/>
      <c r="AAL23" s="183"/>
      <c r="AAM23" s="183"/>
      <c r="AAN23" s="183"/>
      <c r="AAO23" s="183"/>
      <c r="AAP23" s="183"/>
      <c r="AAQ23" s="183"/>
      <c r="AAR23" s="183"/>
      <c r="AAS23" s="183"/>
      <c r="AAT23" s="183"/>
      <c r="AAU23" s="183"/>
      <c r="AAV23" s="183"/>
      <c r="AAW23" s="183"/>
      <c r="AAX23" s="183"/>
      <c r="AAY23" s="184"/>
      <c r="AAZ23" s="205"/>
      <c r="ABA23" s="185"/>
      <c r="ABB23" s="206"/>
      <c r="ABC23" s="182"/>
      <c r="ABD23" s="204"/>
      <c r="ABE23" s="183"/>
      <c r="ABF23" s="183"/>
      <c r="ABG23" s="183"/>
      <c r="ABH23" s="183"/>
      <c r="ABI23" s="183"/>
      <c r="ABJ23" s="183"/>
      <c r="ABK23" s="183"/>
      <c r="ABL23" s="183"/>
      <c r="ABM23" s="183"/>
      <c r="ABN23" s="183"/>
      <c r="ABO23" s="183"/>
      <c r="ABP23" s="183"/>
      <c r="ABQ23" s="183"/>
      <c r="ABR23" s="183"/>
      <c r="ABS23" s="183"/>
      <c r="ABT23" s="183"/>
      <c r="ABU23" s="183"/>
      <c r="ABV23" s="183"/>
      <c r="ABW23" s="183"/>
      <c r="ABX23" s="183"/>
      <c r="ABY23" s="184"/>
      <c r="ABZ23" s="205"/>
      <c r="ACA23" s="185"/>
      <c r="ACB23" s="206"/>
      <c r="ACC23" s="182"/>
      <c r="ACD23" s="204"/>
      <c r="ACE23" s="183"/>
      <c r="ACF23" s="183"/>
      <c r="ACG23" s="183"/>
      <c r="ACH23" s="183"/>
      <c r="ACI23" s="183"/>
      <c r="ACJ23" s="183"/>
      <c r="ACK23" s="183"/>
      <c r="ACL23" s="183"/>
      <c r="ACM23" s="183"/>
      <c r="ACN23" s="183"/>
      <c r="ACO23" s="183"/>
      <c r="ACP23" s="183"/>
      <c r="ACQ23" s="183"/>
      <c r="ACR23" s="183"/>
      <c r="ACS23" s="183"/>
      <c r="ACT23" s="183"/>
      <c r="ACU23" s="183"/>
      <c r="ACV23" s="183"/>
      <c r="ACW23" s="183"/>
      <c r="ACX23" s="183"/>
      <c r="ACY23" s="184"/>
      <c r="ACZ23" s="205"/>
      <c r="ADA23" s="185"/>
      <c r="ADB23" s="206"/>
    </row>
    <row r="24" spans="1:782" ht="16.2" customHeight="1">
      <c r="A24" s="197">
        <v>19</v>
      </c>
      <c r="B24" s="177">
        <v>43453</v>
      </c>
      <c r="C24" s="182"/>
      <c r="D24" s="204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4"/>
      <c r="Z24" s="205"/>
      <c r="AA24" s="185"/>
      <c r="AB24" s="206"/>
      <c r="AC24" s="182"/>
      <c r="AD24" s="204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4"/>
      <c r="AZ24" s="205"/>
      <c r="BA24" s="185"/>
      <c r="BB24" s="206"/>
      <c r="BC24" s="182"/>
      <c r="BD24" s="204"/>
      <c r="BE24" s="183"/>
      <c r="BF24" s="183"/>
      <c r="BG24" s="183"/>
      <c r="BH24" s="183"/>
      <c r="BI24" s="183"/>
      <c r="BJ24" s="183"/>
      <c r="BK24" s="183"/>
      <c r="BL24" s="183"/>
      <c r="BM24" s="183"/>
      <c r="BN24" s="183"/>
      <c r="BO24" s="183"/>
      <c r="BP24" s="183"/>
      <c r="BQ24" s="183"/>
      <c r="BR24" s="183"/>
      <c r="BS24" s="183"/>
      <c r="BT24" s="183"/>
      <c r="BU24" s="183"/>
      <c r="BV24" s="183"/>
      <c r="BW24" s="183"/>
      <c r="BX24" s="183"/>
      <c r="BY24" s="184"/>
      <c r="BZ24" s="205"/>
      <c r="CA24" s="185"/>
      <c r="CB24" s="206"/>
      <c r="CC24" s="182"/>
      <c r="CD24" s="204"/>
      <c r="CE24" s="183"/>
      <c r="CF24" s="183"/>
      <c r="CG24" s="183"/>
      <c r="CH24" s="183"/>
      <c r="CI24" s="183"/>
      <c r="CJ24" s="183"/>
      <c r="CK24" s="183"/>
      <c r="CL24" s="183"/>
      <c r="CM24" s="183"/>
      <c r="CN24" s="183"/>
      <c r="CO24" s="183"/>
      <c r="CP24" s="183"/>
      <c r="CQ24" s="183"/>
      <c r="CR24" s="183"/>
      <c r="CS24" s="183"/>
      <c r="CT24" s="183"/>
      <c r="CU24" s="183"/>
      <c r="CV24" s="183"/>
      <c r="CW24" s="183"/>
      <c r="CX24" s="183"/>
      <c r="CY24" s="184"/>
      <c r="CZ24" s="205"/>
      <c r="DA24" s="185"/>
      <c r="DB24" s="206"/>
      <c r="DC24" s="182"/>
      <c r="DD24" s="204"/>
      <c r="DE24" s="183"/>
      <c r="DF24" s="183"/>
      <c r="DG24" s="183"/>
      <c r="DH24" s="183"/>
      <c r="DI24" s="183"/>
      <c r="DJ24" s="183"/>
      <c r="DK24" s="183"/>
      <c r="DL24" s="183"/>
      <c r="DM24" s="183"/>
      <c r="DN24" s="183"/>
      <c r="DO24" s="183"/>
      <c r="DP24" s="183"/>
      <c r="DQ24" s="183"/>
      <c r="DR24" s="183"/>
      <c r="DS24" s="183"/>
      <c r="DT24" s="183"/>
      <c r="DU24" s="183"/>
      <c r="DV24" s="183"/>
      <c r="DW24" s="183"/>
      <c r="DX24" s="183"/>
      <c r="DY24" s="184"/>
      <c r="DZ24" s="205"/>
      <c r="EA24" s="185"/>
      <c r="EB24" s="206"/>
      <c r="EC24" s="182"/>
      <c r="ED24" s="204"/>
      <c r="EE24" s="183"/>
      <c r="EF24" s="183"/>
      <c r="EG24" s="183"/>
      <c r="EH24" s="183"/>
      <c r="EI24" s="183"/>
      <c r="EJ24" s="183"/>
      <c r="EK24" s="183"/>
      <c r="EL24" s="183"/>
      <c r="EM24" s="183"/>
      <c r="EN24" s="183"/>
      <c r="EO24" s="183"/>
      <c r="EP24" s="183"/>
      <c r="EQ24" s="183"/>
      <c r="ER24" s="183"/>
      <c r="ES24" s="183"/>
      <c r="ET24" s="183"/>
      <c r="EU24" s="183"/>
      <c r="EV24" s="183"/>
      <c r="EW24" s="183"/>
      <c r="EX24" s="183"/>
      <c r="EY24" s="184"/>
      <c r="EZ24" s="205"/>
      <c r="FA24" s="185"/>
      <c r="FB24" s="206"/>
      <c r="FC24" s="182"/>
      <c r="FD24" s="204"/>
      <c r="FE24" s="183"/>
      <c r="FF24" s="183"/>
      <c r="FG24" s="183"/>
      <c r="FH24" s="183"/>
      <c r="FI24" s="183"/>
      <c r="FJ24" s="183"/>
      <c r="FK24" s="183"/>
      <c r="FL24" s="183"/>
      <c r="FM24" s="183"/>
      <c r="FN24" s="183"/>
      <c r="FO24" s="183"/>
      <c r="FP24" s="183"/>
      <c r="FQ24" s="183"/>
      <c r="FR24" s="183"/>
      <c r="FS24" s="183"/>
      <c r="FT24" s="183"/>
      <c r="FU24" s="183"/>
      <c r="FV24" s="183"/>
      <c r="FW24" s="183"/>
      <c r="FX24" s="183"/>
      <c r="FY24" s="184"/>
      <c r="FZ24" s="205"/>
      <c r="GA24" s="185"/>
      <c r="GB24" s="206"/>
      <c r="GC24" s="182"/>
      <c r="GD24" s="204"/>
      <c r="GE24" s="183"/>
      <c r="GF24" s="183"/>
      <c r="GG24" s="183"/>
      <c r="GH24" s="183"/>
      <c r="GI24" s="183"/>
      <c r="GJ24" s="183"/>
      <c r="GK24" s="183"/>
      <c r="GL24" s="183"/>
      <c r="GM24" s="183"/>
      <c r="GN24" s="183"/>
      <c r="GO24" s="183"/>
      <c r="GP24" s="183"/>
      <c r="GQ24" s="183"/>
      <c r="GR24" s="183"/>
      <c r="GS24" s="183"/>
      <c r="GT24" s="183"/>
      <c r="GU24" s="183"/>
      <c r="GV24" s="183"/>
      <c r="GW24" s="183"/>
      <c r="GX24" s="183"/>
      <c r="GY24" s="184"/>
      <c r="GZ24" s="205"/>
      <c r="HA24" s="185"/>
      <c r="HB24" s="206"/>
      <c r="HC24" s="182"/>
      <c r="HD24" s="204"/>
      <c r="HE24" s="183"/>
      <c r="HF24" s="183"/>
      <c r="HG24" s="183"/>
      <c r="HH24" s="183"/>
      <c r="HI24" s="183"/>
      <c r="HJ24" s="183"/>
      <c r="HK24" s="183"/>
      <c r="HL24" s="183"/>
      <c r="HM24" s="183"/>
      <c r="HN24" s="183"/>
      <c r="HO24" s="183"/>
      <c r="HP24" s="183"/>
      <c r="HQ24" s="183"/>
      <c r="HR24" s="183"/>
      <c r="HS24" s="183"/>
      <c r="HT24" s="183"/>
      <c r="HU24" s="183"/>
      <c r="HV24" s="183"/>
      <c r="HW24" s="183"/>
      <c r="HX24" s="183"/>
      <c r="HY24" s="184"/>
      <c r="HZ24" s="205"/>
      <c r="IA24" s="185"/>
      <c r="IB24" s="206"/>
      <c r="IC24" s="182"/>
      <c r="ID24" s="204"/>
      <c r="IE24" s="183"/>
      <c r="IF24" s="183"/>
      <c r="IG24" s="183"/>
      <c r="IH24" s="183"/>
      <c r="II24" s="183"/>
      <c r="IJ24" s="183"/>
      <c r="IK24" s="183"/>
      <c r="IL24" s="183"/>
      <c r="IM24" s="183"/>
      <c r="IN24" s="183"/>
      <c r="IO24" s="183"/>
      <c r="IP24" s="183"/>
      <c r="IQ24" s="183"/>
      <c r="IR24" s="183"/>
      <c r="IS24" s="183"/>
      <c r="IT24" s="183"/>
      <c r="IU24" s="183"/>
      <c r="IV24" s="183"/>
      <c r="IW24" s="183"/>
      <c r="IX24" s="183"/>
      <c r="IY24" s="184"/>
      <c r="IZ24" s="205"/>
      <c r="JA24" s="185"/>
      <c r="JB24" s="206"/>
      <c r="JC24" s="182"/>
      <c r="JD24" s="204"/>
      <c r="JE24" s="183"/>
      <c r="JF24" s="183"/>
      <c r="JG24" s="183"/>
      <c r="JH24" s="183"/>
      <c r="JI24" s="183"/>
      <c r="JJ24" s="183"/>
      <c r="JK24" s="183"/>
      <c r="JL24" s="183"/>
      <c r="JM24" s="183"/>
      <c r="JN24" s="183"/>
      <c r="JO24" s="183"/>
      <c r="JP24" s="183"/>
      <c r="JQ24" s="183"/>
      <c r="JR24" s="183"/>
      <c r="JS24" s="183"/>
      <c r="JT24" s="183"/>
      <c r="JU24" s="183"/>
      <c r="JV24" s="183"/>
      <c r="JW24" s="183"/>
      <c r="JX24" s="183"/>
      <c r="JY24" s="184"/>
      <c r="JZ24" s="205"/>
      <c r="KA24" s="185"/>
      <c r="KB24" s="206"/>
      <c r="KC24" s="182"/>
      <c r="KD24" s="204"/>
      <c r="KE24" s="183"/>
      <c r="KF24" s="183"/>
      <c r="KG24" s="183"/>
      <c r="KH24" s="183"/>
      <c r="KI24" s="183"/>
      <c r="KJ24" s="183"/>
      <c r="KK24" s="183"/>
      <c r="KL24" s="183"/>
      <c r="KM24" s="183"/>
      <c r="KN24" s="183"/>
      <c r="KO24" s="183"/>
      <c r="KP24" s="183"/>
      <c r="KQ24" s="183"/>
      <c r="KR24" s="183"/>
      <c r="KS24" s="183"/>
      <c r="KT24" s="183"/>
      <c r="KU24" s="183"/>
      <c r="KV24" s="183"/>
      <c r="KW24" s="183"/>
      <c r="KX24" s="183"/>
      <c r="KY24" s="184"/>
      <c r="KZ24" s="205"/>
      <c r="LA24" s="185"/>
      <c r="LB24" s="206"/>
      <c r="LC24" s="182"/>
      <c r="LD24" s="204"/>
      <c r="LE24" s="183"/>
      <c r="LF24" s="183"/>
      <c r="LG24" s="183"/>
      <c r="LH24" s="183"/>
      <c r="LI24" s="183"/>
      <c r="LJ24" s="183"/>
      <c r="LK24" s="183"/>
      <c r="LL24" s="183"/>
      <c r="LM24" s="183"/>
      <c r="LN24" s="183"/>
      <c r="LO24" s="183"/>
      <c r="LP24" s="183"/>
      <c r="LQ24" s="183"/>
      <c r="LR24" s="183"/>
      <c r="LS24" s="183"/>
      <c r="LT24" s="183"/>
      <c r="LU24" s="183"/>
      <c r="LV24" s="183"/>
      <c r="LW24" s="183"/>
      <c r="LX24" s="183"/>
      <c r="LY24" s="184"/>
      <c r="LZ24" s="205"/>
      <c r="MA24" s="185"/>
      <c r="MB24" s="206"/>
      <c r="MC24" s="182"/>
      <c r="MD24" s="204"/>
      <c r="ME24" s="183"/>
      <c r="MF24" s="183"/>
      <c r="MG24" s="183"/>
      <c r="MH24" s="183"/>
      <c r="MI24" s="183"/>
      <c r="MJ24" s="183"/>
      <c r="MK24" s="183"/>
      <c r="ML24" s="183"/>
      <c r="MM24" s="183"/>
      <c r="MN24" s="183"/>
      <c r="MO24" s="183"/>
      <c r="MP24" s="183"/>
      <c r="MQ24" s="183"/>
      <c r="MR24" s="183"/>
      <c r="MS24" s="183"/>
      <c r="MT24" s="183"/>
      <c r="MU24" s="183"/>
      <c r="MV24" s="183"/>
      <c r="MW24" s="183"/>
      <c r="MX24" s="183"/>
      <c r="MY24" s="184"/>
      <c r="MZ24" s="205"/>
      <c r="NA24" s="185"/>
      <c r="NB24" s="206"/>
      <c r="NC24" s="182"/>
      <c r="ND24" s="204"/>
      <c r="NE24" s="183"/>
      <c r="NF24" s="183"/>
      <c r="NG24" s="183"/>
      <c r="NH24" s="183"/>
      <c r="NI24" s="183"/>
      <c r="NJ24" s="183"/>
      <c r="NK24" s="183"/>
      <c r="NL24" s="183"/>
      <c r="NM24" s="183"/>
      <c r="NN24" s="183"/>
      <c r="NO24" s="183"/>
      <c r="NP24" s="183"/>
      <c r="NQ24" s="183"/>
      <c r="NR24" s="183"/>
      <c r="NS24" s="183"/>
      <c r="NT24" s="183"/>
      <c r="NU24" s="183"/>
      <c r="NV24" s="183"/>
      <c r="NW24" s="183"/>
      <c r="NX24" s="183"/>
      <c r="NY24" s="184"/>
      <c r="NZ24" s="205"/>
      <c r="OA24" s="185"/>
      <c r="OB24" s="206"/>
      <c r="OC24" s="182"/>
      <c r="OD24" s="204"/>
      <c r="OE24" s="183"/>
      <c r="OF24" s="183"/>
      <c r="OG24" s="183"/>
      <c r="OH24" s="183"/>
      <c r="OI24" s="183"/>
      <c r="OJ24" s="183"/>
      <c r="OK24" s="183"/>
      <c r="OL24" s="183"/>
      <c r="OM24" s="183"/>
      <c r="ON24" s="183"/>
      <c r="OO24" s="183"/>
      <c r="OP24" s="183"/>
      <c r="OQ24" s="183"/>
      <c r="OR24" s="183"/>
      <c r="OS24" s="183"/>
      <c r="OT24" s="183"/>
      <c r="OU24" s="183"/>
      <c r="OV24" s="183"/>
      <c r="OW24" s="183"/>
      <c r="OX24" s="183"/>
      <c r="OY24" s="184"/>
      <c r="OZ24" s="205"/>
      <c r="PA24" s="185"/>
      <c r="PB24" s="206"/>
      <c r="PC24" s="182"/>
      <c r="PD24" s="204"/>
      <c r="PE24" s="183"/>
      <c r="PF24" s="183"/>
      <c r="PG24" s="183"/>
      <c r="PH24" s="183"/>
      <c r="PI24" s="183"/>
      <c r="PJ24" s="183"/>
      <c r="PK24" s="183"/>
      <c r="PL24" s="183"/>
      <c r="PM24" s="183"/>
      <c r="PN24" s="183"/>
      <c r="PO24" s="183"/>
      <c r="PP24" s="183"/>
      <c r="PQ24" s="183"/>
      <c r="PR24" s="183"/>
      <c r="PS24" s="183"/>
      <c r="PT24" s="183"/>
      <c r="PU24" s="183"/>
      <c r="PV24" s="183"/>
      <c r="PW24" s="183"/>
      <c r="PX24" s="183"/>
      <c r="PY24" s="184"/>
      <c r="PZ24" s="205"/>
      <c r="QA24" s="185"/>
      <c r="QB24" s="206"/>
      <c r="QC24" s="182"/>
      <c r="QD24" s="204"/>
      <c r="QE24" s="183"/>
      <c r="QF24" s="183"/>
      <c r="QG24" s="183"/>
      <c r="QH24" s="183"/>
      <c r="QI24" s="183"/>
      <c r="QJ24" s="183"/>
      <c r="QK24" s="183"/>
      <c r="QL24" s="183"/>
      <c r="QM24" s="183"/>
      <c r="QN24" s="183"/>
      <c r="QO24" s="183"/>
      <c r="QP24" s="183"/>
      <c r="QQ24" s="183"/>
      <c r="QR24" s="183"/>
      <c r="QS24" s="183"/>
      <c r="QT24" s="183"/>
      <c r="QU24" s="183"/>
      <c r="QV24" s="183"/>
      <c r="QW24" s="183"/>
      <c r="QX24" s="183"/>
      <c r="QY24" s="184"/>
      <c r="QZ24" s="205"/>
      <c r="RA24" s="185"/>
      <c r="RB24" s="206"/>
      <c r="RC24" s="182"/>
      <c r="RD24" s="204"/>
      <c r="RE24" s="183"/>
      <c r="RF24" s="183"/>
      <c r="RG24" s="183"/>
      <c r="RH24" s="183"/>
      <c r="RI24" s="183"/>
      <c r="RJ24" s="183"/>
      <c r="RK24" s="183"/>
      <c r="RL24" s="183"/>
      <c r="RM24" s="183"/>
      <c r="RN24" s="183"/>
      <c r="RO24" s="183"/>
      <c r="RP24" s="183"/>
      <c r="RQ24" s="183"/>
      <c r="RR24" s="183"/>
      <c r="RS24" s="183"/>
      <c r="RT24" s="183"/>
      <c r="RU24" s="183"/>
      <c r="RV24" s="183"/>
      <c r="RW24" s="183"/>
      <c r="RX24" s="183"/>
      <c r="RY24" s="184"/>
      <c r="RZ24" s="205"/>
      <c r="SA24" s="185"/>
      <c r="SB24" s="206"/>
      <c r="SC24" s="182"/>
      <c r="SD24" s="204"/>
      <c r="SE24" s="183"/>
      <c r="SF24" s="183"/>
      <c r="SG24" s="183"/>
      <c r="SH24" s="183"/>
      <c r="SI24" s="183"/>
      <c r="SJ24" s="183"/>
      <c r="SK24" s="183"/>
      <c r="SL24" s="183"/>
      <c r="SM24" s="183"/>
      <c r="SN24" s="183"/>
      <c r="SO24" s="183"/>
      <c r="SP24" s="183"/>
      <c r="SQ24" s="183"/>
      <c r="SR24" s="183"/>
      <c r="SS24" s="183"/>
      <c r="ST24" s="183"/>
      <c r="SU24" s="183"/>
      <c r="SV24" s="183"/>
      <c r="SW24" s="183"/>
      <c r="SX24" s="183"/>
      <c r="SY24" s="184"/>
      <c r="SZ24" s="205"/>
      <c r="TA24" s="185"/>
      <c r="TB24" s="206"/>
      <c r="TC24" s="182"/>
      <c r="TD24" s="204"/>
      <c r="TE24" s="183"/>
      <c r="TF24" s="183"/>
      <c r="TG24" s="183"/>
      <c r="TH24" s="183"/>
      <c r="TI24" s="183"/>
      <c r="TJ24" s="183"/>
      <c r="TK24" s="183"/>
      <c r="TL24" s="183"/>
      <c r="TM24" s="183"/>
      <c r="TN24" s="183"/>
      <c r="TO24" s="183"/>
      <c r="TP24" s="183"/>
      <c r="TQ24" s="183"/>
      <c r="TR24" s="183"/>
      <c r="TS24" s="183"/>
      <c r="TT24" s="183"/>
      <c r="TU24" s="183"/>
      <c r="TV24" s="183"/>
      <c r="TW24" s="183"/>
      <c r="TX24" s="183"/>
      <c r="TY24" s="184"/>
      <c r="TZ24" s="205"/>
      <c r="UA24" s="185"/>
      <c r="UB24" s="206"/>
      <c r="UC24" s="182"/>
      <c r="UD24" s="204"/>
      <c r="UE24" s="183"/>
      <c r="UF24" s="183"/>
      <c r="UG24" s="183"/>
      <c r="UH24" s="183"/>
      <c r="UI24" s="183"/>
      <c r="UJ24" s="183"/>
      <c r="UK24" s="183"/>
      <c r="UL24" s="183"/>
      <c r="UM24" s="183"/>
      <c r="UN24" s="183"/>
      <c r="UO24" s="183"/>
      <c r="UP24" s="183"/>
      <c r="UQ24" s="183"/>
      <c r="UR24" s="183"/>
      <c r="US24" s="183"/>
      <c r="UT24" s="183"/>
      <c r="UU24" s="183"/>
      <c r="UV24" s="183"/>
      <c r="UW24" s="183"/>
      <c r="UX24" s="183"/>
      <c r="UY24" s="184"/>
      <c r="UZ24" s="205"/>
      <c r="VA24" s="185"/>
      <c r="VB24" s="206"/>
      <c r="VC24" s="182"/>
      <c r="VD24" s="204"/>
      <c r="VE24" s="183"/>
      <c r="VF24" s="183"/>
      <c r="VG24" s="183"/>
      <c r="VH24" s="183"/>
      <c r="VI24" s="183"/>
      <c r="VJ24" s="183"/>
      <c r="VK24" s="183"/>
      <c r="VL24" s="183"/>
      <c r="VM24" s="183"/>
      <c r="VN24" s="183"/>
      <c r="VO24" s="183"/>
      <c r="VP24" s="183"/>
      <c r="VQ24" s="183"/>
      <c r="VR24" s="183"/>
      <c r="VS24" s="183"/>
      <c r="VT24" s="183"/>
      <c r="VU24" s="183"/>
      <c r="VV24" s="183"/>
      <c r="VW24" s="183"/>
      <c r="VX24" s="183"/>
      <c r="VY24" s="184"/>
      <c r="VZ24" s="205"/>
      <c r="WA24" s="185"/>
      <c r="WB24" s="206"/>
      <c r="WC24" s="182"/>
      <c r="WD24" s="204"/>
      <c r="WE24" s="183"/>
      <c r="WF24" s="183"/>
      <c r="WG24" s="183"/>
      <c r="WH24" s="183"/>
      <c r="WI24" s="183"/>
      <c r="WJ24" s="183"/>
      <c r="WK24" s="183"/>
      <c r="WL24" s="183"/>
      <c r="WM24" s="183"/>
      <c r="WN24" s="183"/>
      <c r="WO24" s="183"/>
      <c r="WP24" s="183"/>
      <c r="WQ24" s="183"/>
      <c r="WR24" s="183"/>
      <c r="WS24" s="183"/>
      <c r="WT24" s="183"/>
      <c r="WU24" s="183"/>
      <c r="WV24" s="183"/>
      <c r="WW24" s="183"/>
      <c r="WX24" s="183"/>
      <c r="WY24" s="184"/>
      <c r="WZ24" s="205"/>
      <c r="XA24" s="185"/>
      <c r="XB24" s="206"/>
      <c r="XC24" s="182"/>
      <c r="XD24" s="204"/>
      <c r="XE24" s="183"/>
      <c r="XF24" s="183"/>
      <c r="XG24" s="183"/>
      <c r="XH24" s="183"/>
      <c r="XI24" s="183"/>
      <c r="XJ24" s="183"/>
      <c r="XK24" s="183"/>
      <c r="XL24" s="183"/>
      <c r="XM24" s="183"/>
      <c r="XN24" s="183"/>
      <c r="XO24" s="183"/>
      <c r="XP24" s="183"/>
      <c r="XQ24" s="183"/>
      <c r="XR24" s="183"/>
      <c r="XS24" s="183"/>
      <c r="XT24" s="183"/>
      <c r="XU24" s="183"/>
      <c r="XV24" s="183"/>
      <c r="XW24" s="183"/>
      <c r="XX24" s="183"/>
      <c r="XY24" s="184"/>
      <c r="XZ24" s="205"/>
      <c r="YA24" s="185"/>
      <c r="YB24" s="206"/>
      <c r="YC24" s="182"/>
      <c r="YD24" s="204"/>
      <c r="YE24" s="183"/>
      <c r="YF24" s="183"/>
      <c r="YG24" s="183"/>
      <c r="YH24" s="183"/>
      <c r="YI24" s="183"/>
      <c r="YJ24" s="183"/>
      <c r="YK24" s="183"/>
      <c r="YL24" s="183"/>
      <c r="YM24" s="183"/>
      <c r="YN24" s="183"/>
      <c r="YO24" s="183"/>
      <c r="YP24" s="183"/>
      <c r="YQ24" s="183"/>
      <c r="YR24" s="183"/>
      <c r="YS24" s="183"/>
      <c r="YT24" s="183"/>
      <c r="YU24" s="183"/>
      <c r="YV24" s="183"/>
      <c r="YW24" s="183"/>
      <c r="YX24" s="183"/>
      <c r="YY24" s="184"/>
      <c r="YZ24" s="205"/>
      <c r="ZA24" s="185"/>
      <c r="ZB24" s="206"/>
      <c r="ZC24" s="182"/>
      <c r="ZD24" s="204"/>
      <c r="ZE24" s="183"/>
      <c r="ZF24" s="183"/>
      <c r="ZG24" s="183"/>
      <c r="ZH24" s="183"/>
      <c r="ZI24" s="183"/>
      <c r="ZJ24" s="183"/>
      <c r="ZK24" s="183"/>
      <c r="ZL24" s="183"/>
      <c r="ZM24" s="183"/>
      <c r="ZN24" s="183"/>
      <c r="ZO24" s="183"/>
      <c r="ZP24" s="183"/>
      <c r="ZQ24" s="183"/>
      <c r="ZR24" s="183"/>
      <c r="ZS24" s="183"/>
      <c r="ZT24" s="183"/>
      <c r="ZU24" s="183"/>
      <c r="ZV24" s="183"/>
      <c r="ZW24" s="183"/>
      <c r="ZX24" s="183"/>
      <c r="ZY24" s="184"/>
      <c r="ZZ24" s="205"/>
      <c r="AAA24" s="185"/>
      <c r="AAB24" s="206"/>
      <c r="AAC24" s="182"/>
      <c r="AAD24" s="204"/>
      <c r="AAE24" s="183"/>
      <c r="AAF24" s="183"/>
      <c r="AAG24" s="183"/>
      <c r="AAH24" s="183"/>
      <c r="AAI24" s="183"/>
      <c r="AAJ24" s="183"/>
      <c r="AAK24" s="183"/>
      <c r="AAL24" s="183"/>
      <c r="AAM24" s="183"/>
      <c r="AAN24" s="183"/>
      <c r="AAO24" s="183"/>
      <c r="AAP24" s="183"/>
      <c r="AAQ24" s="183"/>
      <c r="AAR24" s="183"/>
      <c r="AAS24" s="183"/>
      <c r="AAT24" s="183"/>
      <c r="AAU24" s="183"/>
      <c r="AAV24" s="183"/>
      <c r="AAW24" s="183"/>
      <c r="AAX24" s="183"/>
      <c r="AAY24" s="184"/>
      <c r="AAZ24" s="205"/>
      <c r="ABA24" s="185"/>
      <c r="ABB24" s="206"/>
      <c r="ABC24" s="182"/>
      <c r="ABD24" s="204"/>
      <c r="ABE24" s="183"/>
      <c r="ABF24" s="183"/>
      <c r="ABG24" s="183"/>
      <c r="ABH24" s="183"/>
      <c r="ABI24" s="183"/>
      <c r="ABJ24" s="183"/>
      <c r="ABK24" s="183"/>
      <c r="ABL24" s="183"/>
      <c r="ABM24" s="183"/>
      <c r="ABN24" s="183"/>
      <c r="ABO24" s="183"/>
      <c r="ABP24" s="183"/>
      <c r="ABQ24" s="183"/>
      <c r="ABR24" s="183"/>
      <c r="ABS24" s="183"/>
      <c r="ABT24" s="183"/>
      <c r="ABU24" s="183"/>
      <c r="ABV24" s="183"/>
      <c r="ABW24" s="183"/>
      <c r="ABX24" s="183"/>
      <c r="ABY24" s="184"/>
      <c r="ABZ24" s="205"/>
      <c r="ACA24" s="185"/>
      <c r="ACB24" s="206"/>
      <c r="ACC24" s="182"/>
      <c r="ACD24" s="204"/>
      <c r="ACE24" s="183"/>
      <c r="ACF24" s="183"/>
      <c r="ACG24" s="183"/>
      <c r="ACH24" s="183"/>
      <c r="ACI24" s="183"/>
      <c r="ACJ24" s="183"/>
      <c r="ACK24" s="183"/>
      <c r="ACL24" s="183"/>
      <c r="ACM24" s="183"/>
      <c r="ACN24" s="183"/>
      <c r="ACO24" s="183"/>
      <c r="ACP24" s="183"/>
      <c r="ACQ24" s="183"/>
      <c r="ACR24" s="183"/>
      <c r="ACS24" s="183"/>
      <c r="ACT24" s="183"/>
      <c r="ACU24" s="183"/>
      <c r="ACV24" s="183"/>
      <c r="ACW24" s="183"/>
      <c r="ACX24" s="183"/>
      <c r="ACY24" s="184"/>
      <c r="ACZ24" s="205"/>
      <c r="ADA24" s="185"/>
      <c r="ADB24" s="206"/>
    </row>
    <row r="25" spans="1:782" ht="16.2" customHeight="1">
      <c r="A25" s="197">
        <v>20</v>
      </c>
      <c r="B25" s="177">
        <v>43454</v>
      </c>
      <c r="C25" s="182"/>
      <c r="D25" s="204"/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183"/>
      <c r="X25" s="183"/>
      <c r="Y25" s="184"/>
      <c r="Z25" s="205"/>
      <c r="AA25" s="185"/>
      <c r="AB25" s="206"/>
      <c r="AC25" s="182"/>
      <c r="AD25" s="204"/>
      <c r="AE25" s="183"/>
      <c r="AF25" s="183"/>
      <c r="AG25" s="183"/>
      <c r="AH25" s="183"/>
      <c r="AI25" s="183"/>
      <c r="AJ25" s="183"/>
      <c r="AK25" s="183"/>
      <c r="AL25" s="183"/>
      <c r="AM25" s="183"/>
      <c r="AN25" s="183"/>
      <c r="AO25" s="183"/>
      <c r="AP25" s="183"/>
      <c r="AQ25" s="183"/>
      <c r="AR25" s="183"/>
      <c r="AS25" s="183"/>
      <c r="AT25" s="183"/>
      <c r="AU25" s="183"/>
      <c r="AV25" s="183"/>
      <c r="AW25" s="183"/>
      <c r="AX25" s="183"/>
      <c r="AY25" s="184"/>
      <c r="AZ25" s="205"/>
      <c r="BA25" s="185"/>
      <c r="BB25" s="206"/>
      <c r="BC25" s="182"/>
      <c r="BD25" s="204"/>
      <c r="BE25" s="183"/>
      <c r="BF25" s="183"/>
      <c r="BG25" s="183"/>
      <c r="BH25" s="183"/>
      <c r="BI25" s="183"/>
      <c r="BJ25" s="183"/>
      <c r="BK25" s="183"/>
      <c r="BL25" s="183"/>
      <c r="BM25" s="183"/>
      <c r="BN25" s="183"/>
      <c r="BO25" s="183"/>
      <c r="BP25" s="183"/>
      <c r="BQ25" s="183"/>
      <c r="BR25" s="183"/>
      <c r="BS25" s="183"/>
      <c r="BT25" s="183"/>
      <c r="BU25" s="183"/>
      <c r="BV25" s="183"/>
      <c r="BW25" s="183"/>
      <c r="BX25" s="183"/>
      <c r="BY25" s="184"/>
      <c r="BZ25" s="205"/>
      <c r="CA25" s="185"/>
      <c r="CB25" s="206"/>
      <c r="CC25" s="182"/>
      <c r="CD25" s="204"/>
      <c r="CE25" s="183"/>
      <c r="CF25" s="183"/>
      <c r="CG25" s="183"/>
      <c r="CH25" s="183"/>
      <c r="CI25" s="183"/>
      <c r="CJ25" s="183"/>
      <c r="CK25" s="183"/>
      <c r="CL25" s="183"/>
      <c r="CM25" s="183"/>
      <c r="CN25" s="183"/>
      <c r="CO25" s="183"/>
      <c r="CP25" s="183"/>
      <c r="CQ25" s="183"/>
      <c r="CR25" s="183"/>
      <c r="CS25" s="183"/>
      <c r="CT25" s="183"/>
      <c r="CU25" s="183"/>
      <c r="CV25" s="183"/>
      <c r="CW25" s="183"/>
      <c r="CX25" s="183"/>
      <c r="CY25" s="184"/>
      <c r="CZ25" s="205"/>
      <c r="DA25" s="185"/>
      <c r="DB25" s="206"/>
      <c r="DC25" s="182"/>
      <c r="DD25" s="204"/>
      <c r="DE25" s="183"/>
      <c r="DF25" s="183"/>
      <c r="DG25" s="183"/>
      <c r="DH25" s="183"/>
      <c r="DI25" s="183"/>
      <c r="DJ25" s="183"/>
      <c r="DK25" s="183"/>
      <c r="DL25" s="183"/>
      <c r="DM25" s="183"/>
      <c r="DN25" s="183"/>
      <c r="DO25" s="183"/>
      <c r="DP25" s="183"/>
      <c r="DQ25" s="183"/>
      <c r="DR25" s="183"/>
      <c r="DS25" s="183"/>
      <c r="DT25" s="183"/>
      <c r="DU25" s="183"/>
      <c r="DV25" s="183"/>
      <c r="DW25" s="183"/>
      <c r="DX25" s="183"/>
      <c r="DY25" s="184"/>
      <c r="DZ25" s="205"/>
      <c r="EA25" s="185"/>
      <c r="EB25" s="206"/>
      <c r="EC25" s="182"/>
      <c r="ED25" s="204"/>
      <c r="EE25" s="183"/>
      <c r="EF25" s="183"/>
      <c r="EG25" s="183"/>
      <c r="EH25" s="183"/>
      <c r="EI25" s="183"/>
      <c r="EJ25" s="183"/>
      <c r="EK25" s="183"/>
      <c r="EL25" s="183"/>
      <c r="EM25" s="183"/>
      <c r="EN25" s="183"/>
      <c r="EO25" s="183"/>
      <c r="EP25" s="183"/>
      <c r="EQ25" s="183"/>
      <c r="ER25" s="183"/>
      <c r="ES25" s="183"/>
      <c r="ET25" s="183"/>
      <c r="EU25" s="183"/>
      <c r="EV25" s="183"/>
      <c r="EW25" s="183"/>
      <c r="EX25" s="183"/>
      <c r="EY25" s="184"/>
      <c r="EZ25" s="205"/>
      <c r="FA25" s="185"/>
      <c r="FB25" s="206"/>
      <c r="FC25" s="182"/>
      <c r="FD25" s="204"/>
      <c r="FE25" s="183"/>
      <c r="FF25" s="183"/>
      <c r="FG25" s="183"/>
      <c r="FH25" s="183"/>
      <c r="FI25" s="183"/>
      <c r="FJ25" s="183"/>
      <c r="FK25" s="183"/>
      <c r="FL25" s="183"/>
      <c r="FM25" s="183"/>
      <c r="FN25" s="183"/>
      <c r="FO25" s="183"/>
      <c r="FP25" s="183"/>
      <c r="FQ25" s="183"/>
      <c r="FR25" s="183"/>
      <c r="FS25" s="183"/>
      <c r="FT25" s="183"/>
      <c r="FU25" s="183"/>
      <c r="FV25" s="183"/>
      <c r="FW25" s="183"/>
      <c r="FX25" s="183"/>
      <c r="FY25" s="184"/>
      <c r="FZ25" s="205"/>
      <c r="GA25" s="185"/>
      <c r="GB25" s="206"/>
      <c r="GC25" s="182"/>
      <c r="GD25" s="204"/>
      <c r="GE25" s="183"/>
      <c r="GF25" s="183"/>
      <c r="GG25" s="183"/>
      <c r="GH25" s="183"/>
      <c r="GI25" s="183"/>
      <c r="GJ25" s="183"/>
      <c r="GK25" s="183"/>
      <c r="GL25" s="183"/>
      <c r="GM25" s="183"/>
      <c r="GN25" s="183"/>
      <c r="GO25" s="183"/>
      <c r="GP25" s="183"/>
      <c r="GQ25" s="183"/>
      <c r="GR25" s="183"/>
      <c r="GS25" s="183"/>
      <c r="GT25" s="183"/>
      <c r="GU25" s="183"/>
      <c r="GV25" s="183"/>
      <c r="GW25" s="183"/>
      <c r="GX25" s="183"/>
      <c r="GY25" s="184"/>
      <c r="GZ25" s="205"/>
      <c r="HA25" s="185"/>
      <c r="HB25" s="206"/>
      <c r="HC25" s="182"/>
      <c r="HD25" s="204"/>
      <c r="HE25" s="183"/>
      <c r="HF25" s="183"/>
      <c r="HG25" s="183"/>
      <c r="HH25" s="183"/>
      <c r="HI25" s="183"/>
      <c r="HJ25" s="183"/>
      <c r="HK25" s="183"/>
      <c r="HL25" s="183"/>
      <c r="HM25" s="183"/>
      <c r="HN25" s="183"/>
      <c r="HO25" s="183"/>
      <c r="HP25" s="183"/>
      <c r="HQ25" s="183"/>
      <c r="HR25" s="183"/>
      <c r="HS25" s="183"/>
      <c r="HT25" s="183"/>
      <c r="HU25" s="183"/>
      <c r="HV25" s="183"/>
      <c r="HW25" s="183"/>
      <c r="HX25" s="183"/>
      <c r="HY25" s="184"/>
      <c r="HZ25" s="205"/>
      <c r="IA25" s="185"/>
      <c r="IB25" s="206"/>
      <c r="IC25" s="182"/>
      <c r="ID25" s="204"/>
      <c r="IE25" s="183"/>
      <c r="IF25" s="183"/>
      <c r="IG25" s="183"/>
      <c r="IH25" s="183"/>
      <c r="II25" s="183"/>
      <c r="IJ25" s="183"/>
      <c r="IK25" s="183"/>
      <c r="IL25" s="183"/>
      <c r="IM25" s="183"/>
      <c r="IN25" s="183"/>
      <c r="IO25" s="183"/>
      <c r="IP25" s="183"/>
      <c r="IQ25" s="183"/>
      <c r="IR25" s="183"/>
      <c r="IS25" s="183"/>
      <c r="IT25" s="183"/>
      <c r="IU25" s="183"/>
      <c r="IV25" s="183"/>
      <c r="IW25" s="183"/>
      <c r="IX25" s="183"/>
      <c r="IY25" s="184"/>
      <c r="IZ25" s="205"/>
      <c r="JA25" s="185"/>
      <c r="JB25" s="206"/>
      <c r="JC25" s="182"/>
      <c r="JD25" s="204"/>
      <c r="JE25" s="183"/>
      <c r="JF25" s="183"/>
      <c r="JG25" s="183"/>
      <c r="JH25" s="183"/>
      <c r="JI25" s="183"/>
      <c r="JJ25" s="183"/>
      <c r="JK25" s="183"/>
      <c r="JL25" s="183"/>
      <c r="JM25" s="183"/>
      <c r="JN25" s="183"/>
      <c r="JO25" s="183"/>
      <c r="JP25" s="183"/>
      <c r="JQ25" s="183"/>
      <c r="JR25" s="183"/>
      <c r="JS25" s="183"/>
      <c r="JT25" s="183"/>
      <c r="JU25" s="183"/>
      <c r="JV25" s="183"/>
      <c r="JW25" s="183"/>
      <c r="JX25" s="183"/>
      <c r="JY25" s="184"/>
      <c r="JZ25" s="205"/>
      <c r="KA25" s="185"/>
      <c r="KB25" s="206"/>
      <c r="KC25" s="182"/>
      <c r="KD25" s="204"/>
      <c r="KE25" s="183"/>
      <c r="KF25" s="183"/>
      <c r="KG25" s="183"/>
      <c r="KH25" s="183"/>
      <c r="KI25" s="183"/>
      <c r="KJ25" s="183"/>
      <c r="KK25" s="183"/>
      <c r="KL25" s="183"/>
      <c r="KM25" s="183"/>
      <c r="KN25" s="183"/>
      <c r="KO25" s="183"/>
      <c r="KP25" s="183"/>
      <c r="KQ25" s="183"/>
      <c r="KR25" s="183"/>
      <c r="KS25" s="183"/>
      <c r="KT25" s="183"/>
      <c r="KU25" s="183"/>
      <c r="KV25" s="183"/>
      <c r="KW25" s="183"/>
      <c r="KX25" s="183"/>
      <c r="KY25" s="184"/>
      <c r="KZ25" s="205"/>
      <c r="LA25" s="185"/>
      <c r="LB25" s="206"/>
      <c r="LC25" s="182"/>
      <c r="LD25" s="204"/>
      <c r="LE25" s="183"/>
      <c r="LF25" s="183"/>
      <c r="LG25" s="183"/>
      <c r="LH25" s="183"/>
      <c r="LI25" s="183"/>
      <c r="LJ25" s="183"/>
      <c r="LK25" s="183"/>
      <c r="LL25" s="183"/>
      <c r="LM25" s="183"/>
      <c r="LN25" s="183"/>
      <c r="LO25" s="183"/>
      <c r="LP25" s="183"/>
      <c r="LQ25" s="183"/>
      <c r="LR25" s="183"/>
      <c r="LS25" s="183"/>
      <c r="LT25" s="183"/>
      <c r="LU25" s="183"/>
      <c r="LV25" s="183"/>
      <c r="LW25" s="183"/>
      <c r="LX25" s="183"/>
      <c r="LY25" s="184"/>
      <c r="LZ25" s="205"/>
      <c r="MA25" s="185"/>
      <c r="MB25" s="206"/>
      <c r="MC25" s="182"/>
      <c r="MD25" s="204"/>
      <c r="ME25" s="183"/>
      <c r="MF25" s="183"/>
      <c r="MG25" s="183"/>
      <c r="MH25" s="183"/>
      <c r="MI25" s="183"/>
      <c r="MJ25" s="183"/>
      <c r="MK25" s="183"/>
      <c r="ML25" s="183"/>
      <c r="MM25" s="183"/>
      <c r="MN25" s="183"/>
      <c r="MO25" s="183"/>
      <c r="MP25" s="183"/>
      <c r="MQ25" s="183"/>
      <c r="MR25" s="183"/>
      <c r="MS25" s="183"/>
      <c r="MT25" s="183"/>
      <c r="MU25" s="183"/>
      <c r="MV25" s="183"/>
      <c r="MW25" s="183"/>
      <c r="MX25" s="183"/>
      <c r="MY25" s="184"/>
      <c r="MZ25" s="205"/>
      <c r="NA25" s="185"/>
      <c r="NB25" s="206"/>
      <c r="NC25" s="182"/>
      <c r="ND25" s="204"/>
      <c r="NE25" s="183"/>
      <c r="NF25" s="183"/>
      <c r="NG25" s="183"/>
      <c r="NH25" s="183"/>
      <c r="NI25" s="183"/>
      <c r="NJ25" s="183"/>
      <c r="NK25" s="183"/>
      <c r="NL25" s="183"/>
      <c r="NM25" s="183"/>
      <c r="NN25" s="183"/>
      <c r="NO25" s="183"/>
      <c r="NP25" s="183"/>
      <c r="NQ25" s="183"/>
      <c r="NR25" s="183"/>
      <c r="NS25" s="183"/>
      <c r="NT25" s="183"/>
      <c r="NU25" s="183"/>
      <c r="NV25" s="183"/>
      <c r="NW25" s="183"/>
      <c r="NX25" s="183"/>
      <c r="NY25" s="184"/>
      <c r="NZ25" s="205"/>
      <c r="OA25" s="185"/>
      <c r="OB25" s="206"/>
      <c r="OC25" s="182"/>
      <c r="OD25" s="204"/>
      <c r="OE25" s="183"/>
      <c r="OF25" s="183"/>
      <c r="OG25" s="183"/>
      <c r="OH25" s="183"/>
      <c r="OI25" s="183"/>
      <c r="OJ25" s="183"/>
      <c r="OK25" s="183"/>
      <c r="OL25" s="183"/>
      <c r="OM25" s="183"/>
      <c r="ON25" s="183"/>
      <c r="OO25" s="183"/>
      <c r="OP25" s="183"/>
      <c r="OQ25" s="183"/>
      <c r="OR25" s="183"/>
      <c r="OS25" s="183"/>
      <c r="OT25" s="183"/>
      <c r="OU25" s="183"/>
      <c r="OV25" s="183"/>
      <c r="OW25" s="183"/>
      <c r="OX25" s="183"/>
      <c r="OY25" s="184"/>
      <c r="OZ25" s="205"/>
      <c r="PA25" s="185"/>
      <c r="PB25" s="206"/>
      <c r="PC25" s="182"/>
      <c r="PD25" s="204"/>
      <c r="PE25" s="183"/>
      <c r="PF25" s="183"/>
      <c r="PG25" s="183"/>
      <c r="PH25" s="183"/>
      <c r="PI25" s="183"/>
      <c r="PJ25" s="183"/>
      <c r="PK25" s="183"/>
      <c r="PL25" s="183"/>
      <c r="PM25" s="183"/>
      <c r="PN25" s="183"/>
      <c r="PO25" s="183"/>
      <c r="PP25" s="183"/>
      <c r="PQ25" s="183"/>
      <c r="PR25" s="183"/>
      <c r="PS25" s="183"/>
      <c r="PT25" s="183"/>
      <c r="PU25" s="183"/>
      <c r="PV25" s="183"/>
      <c r="PW25" s="183"/>
      <c r="PX25" s="183"/>
      <c r="PY25" s="184"/>
      <c r="PZ25" s="205"/>
      <c r="QA25" s="185"/>
      <c r="QB25" s="206"/>
      <c r="QC25" s="182"/>
      <c r="QD25" s="204"/>
      <c r="QE25" s="183"/>
      <c r="QF25" s="183"/>
      <c r="QG25" s="183"/>
      <c r="QH25" s="183"/>
      <c r="QI25" s="183"/>
      <c r="QJ25" s="183"/>
      <c r="QK25" s="183"/>
      <c r="QL25" s="183"/>
      <c r="QM25" s="183"/>
      <c r="QN25" s="183"/>
      <c r="QO25" s="183"/>
      <c r="QP25" s="183"/>
      <c r="QQ25" s="183"/>
      <c r="QR25" s="183"/>
      <c r="QS25" s="183"/>
      <c r="QT25" s="183"/>
      <c r="QU25" s="183"/>
      <c r="QV25" s="183"/>
      <c r="QW25" s="183"/>
      <c r="QX25" s="183"/>
      <c r="QY25" s="184"/>
      <c r="QZ25" s="205"/>
      <c r="RA25" s="185"/>
      <c r="RB25" s="206"/>
      <c r="RC25" s="182"/>
      <c r="RD25" s="204"/>
      <c r="RE25" s="183"/>
      <c r="RF25" s="183"/>
      <c r="RG25" s="183"/>
      <c r="RH25" s="183"/>
      <c r="RI25" s="183"/>
      <c r="RJ25" s="183"/>
      <c r="RK25" s="183"/>
      <c r="RL25" s="183"/>
      <c r="RM25" s="183"/>
      <c r="RN25" s="183"/>
      <c r="RO25" s="183"/>
      <c r="RP25" s="183"/>
      <c r="RQ25" s="183"/>
      <c r="RR25" s="183"/>
      <c r="RS25" s="183"/>
      <c r="RT25" s="183"/>
      <c r="RU25" s="183"/>
      <c r="RV25" s="183"/>
      <c r="RW25" s="183"/>
      <c r="RX25" s="183"/>
      <c r="RY25" s="184"/>
      <c r="RZ25" s="205"/>
      <c r="SA25" s="185"/>
      <c r="SB25" s="206"/>
      <c r="SC25" s="182"/>
      <c r="SD25" s="204"/>
      <c r="SE25" s="183"/>
      <c r="SF25" s="183"/>
      <c r="SG25" s="183"/>
      <c r="SH25" s="183"/>
      <c r="SI25" s="183"/>
      <c r="SJ25" s="183"/>
      <c r="SK25" s="183"/>
      <c r="SL25" s="183"/>
      <c r="SM25" s="183"/>
      <c r="SN25" s="183"/>
      <c r="SO25" s="183"/>
      <c r="SP25" s="183"/>
      <c r="SQ25" s="183"/>
      <c r="SR25" s="183"/>
      <c r="SS25" s="183"/>
      <c r="ST25" s="183"/>
      <c r="SU25" s="183"/>
      <c r="SV25" s="183"/>
      <c r="SW25" s="183"/>
      <c r="SX25" s="183"/>
      <c r="SY25" s="184"/>
      <c r="SZ25" s="205"/>
      <c r="TA25" s="185"/>
      <c r="TB25" s="206"/>
      <c r="TC25" s="182"/>
      <c r="TD25" s="204"/>
      <c r="TE25" s="183"/>
      <c r="TF25" s="183"/>
      <c r="TG25" s="183"/>
      <c r="TH25" s="183"/>
      <c r="TI25" s="183"/>
      <c r="TJ25" s="183"/>
      <c r="TK25" s="183"/>
      <c r="TL25" s="183"/>
      <c r="TM25" s="183"/>
      <c r="TN25" s="183"/>
      <c r="TO25" s="183"/>
      <c r="TP25" s="183"/>
      <c r="TQ25" s="183"/>
      <c r="TR25" s="183"/>
      <c r="TS25" s="183"/>
      <c r="TT25" s="183"/>
      <c r="TU25" s="183"/>
      <c r="TV25" s="183"/>
      <c r="TW25" s="183"/>
      <c r="TX25" s="183"/>
      <c r="TY25" s="184"/>
      <c r="TZ25" s="205"/>
      <c r="UA25" s="185"/>
      <c r="UB25" s="206"/>
      <c r="UC25" s="182"/>
      <c r="UD25" s="204"/>
      <c r="UE25" s="183"/>
      <c r="UF25" s="183"/>
      <c r="UG25" s="183"/>
      <c r="UH25" s="183"/>
      <c r="UI25" s="183"/>
      <c r="UJ25" s="183"/>
      <c r="UK25" s="183"/>
      <c r="UL25" s="183"/>
      <c r="UM25" s="183"/>
      <c r="UN25" s="183"/>
      <c r="UO25" s="183"/>
      <c r="UP25" s="183"/>
      <c r="UQ25" s="183"/>
      <c r="UR25" s="183"/>
      <c r="US25" s="183"/>
      <c r="UT25" s="183"/>
      <c r="UU25" s="183"/>
      <c r="UV25" s="183"/>
      <c r="UW25" s="183"/>
      <c r="UX25" s="183"/>
      <c r="UY25" s="184"/>
      <c r="UZ25" s="205"/>
      <c r="VA25" s="185"/>
      <c r="VB25" s="206"/>
      <c r="VC25" s="182"/>
      <c r="VD25" s="204"/>
      <c r="VE25" s="183"/>
      <c r="VF25" s="183"/>
      <c r="VG25" s="183"/>
      <c r="VH25" s="183"/>
      <c r="VI25" s="183"/>
      <c r="VJ25" s="183"/>
      <c r="VK25" s="183"/>
      <c r="VL25" s="183"/>
      <c r="VM25" s="183"/>
      <c r="VN25" s="183"/>
      <c r="VO25" s="183"/>
      <c r="VP25" s="183"/>
      <c r="VQ25" s="183"/>
      <c r="VR25" s="183"/>
      <c r="VS25" s="183"/>
      <c r="VT25" s="183"/>
      <c r="VU25" s="183"/>
      <c r="VV25" s="183"/>
      <c r="VW25" s="183"/>
      <c r="VX25" s="183"/>
      <c r="VY25" s="184"/>
      <c r="VZ25" s="205"/>
      <c r="WA25" s="185"/>
      <c r="WB25" s="206"/>
      <c r="WC25" s="182"/>
      <c r="WD25" s="204"/>
      <c r="WE25" s="183"/>
      <c r="WF25" s="183"/>
      <c r="WG25" s="183"/>
      <c r="WH25" s="183"/>
      <c r="WI25" s="183"/>
      <c r="WJ25" s="183"/>
      <c r="WK25" s="183"/>
      <c r="WL25" s="183"/>
      <c r="WM25" s="183"/>
      <c r="WN25" s="183"/>
      <c r="WO25" s="183"/>
      <c r="WP25" s="183"/>
      <c r="WQ25" s="183"/>
      <c r="WR25" s="183"/>
      <c r="WS25" s="183"/>
      <c r="WT25" s="183"/>
      <c r="WU25" s="183"/>
      <c r="WV25" s="183"/>
      <c r="WW25" s="183"/>
      <c r="WX25" s="183"/>
      <c r="WY25" s="184"/>
      <c r="WZ25" s="205"/>
      <c r="XA25" s="185"/>
      <c r="XB25" s="206"/>
      <c r="XC25" s="182"/>
      <c r="XD25" s="204"/>
      <c r="XE25" s="183"/>
      <c r="XF25" s="183"/>
      <c r="XG25" s="183"/>
      <c r="XH25" s="183"/>
      <c r="XI25" s="183"/>
      <c r="XJ25" s="183"/>
      <c r="XK25" s="183"/>
      <c r="XL25" s="183"/>
      <c r="XM25" s="183"/>
      <c r="XN25" s="183"/>
      <c r="XO25" s="183"/>
      <c r="XP25" s="183"/>
      <c r="XQ25" s="183"/>
      <c r="XR25" s="183"/>
      <c r="XS25" s="183"/>
      <c r="XT25" s="183"/>
      <c r="XU25" s="183"/>
      <c r="XV25" s="183"/>
      <c r="XW25" s="183"/>
      <c r="XX25" s="183"/>
      <c r="XY25" s="184"/>
      <c r="XZ25" s="205"/>
      <c r="YA25" s="185"/>
      <c r="YB25" s="206"/>
      <c r="YC25" s="182"/>
      <c r="YD25" s="204"/>
      <c r="YE25" s="183"/>
      <c r="YF25" s="183"/>
      <c r="YG25" s="183"/>
      <c r="YH25" s="183"/>
      <c r="YI25" s="183"/>
      <c r="YJ25" s="183"/>
      <c r="YK25" s="183"/>
      <c r="YL25" s="183"/>
      <c r="YM25" s="183"/>
      <c r="YN25" s="183"/>
      <c r="YO25" s="183"/>
      <c r="YP25" s="183"/>
      <c r="YQ25" s="183"/>
      <c r="YR25" s="183"/>
      <c r="YS25" s="183"/>
      <c r="YT25" s="183"/>
      <c r="YU25" s="183"/>
      <c r="YV25" s="183"/>
      <c r="YW25" s="183"/>
      <c r="YX25" s="183"/>
      <c r="YY25" s="184"/>
      <c r="YZ25" s="205"/>
      <c r="ZA25" s="185"/>
      <c r="ZB25" s="206"/>
      <c r="ZC25" s="182"/>
      <c r="ZD25" s="204"/>
      <c r="ZE25" s="183"/>
      <c r="ZF25" s="183"/>
      <c r="ZG25" s="183"/>
      <c r="ZH25" s="183"/>
      <c r="ZI25" s="183"/>
      <c r="ZJ25" s="183"/>
      <c r="ZK25" s="183"/>
      <c r="ZL25" s="183"/>
      <c r="ZM25" s="183"/>
      <c r="ZN25" s="183"/>
      <c r="ZO25" s="183"/>
      <c r="ZP25" s="183"/>
      <c r="ZQ25" s="183"/>
      <c r="ZR25" s="183"/>
      <c r="ZS25" s="183"/>
      <c r="ZT25" s="183"/>
      <c r="ZU25" s="183"/>
      <c r="ZV25" s="183"/>
      <c r="ZW25" s="183"/>
      <c r="ZX25" s="183"/>
      <c r="ZY25" s="184"/>
      <c r="ZZ25" s="205"/>
      <c r="AAA25" s="185"/>
      <c r="AAB25" s="206"/>
      <c r="AAC25" s="182"/>
      <c r="AAD25" s="204"/>
      <c r="AAE25" s="183"/>
      <c r="AAF25" s="183"/>
      <c r="AAG25" s="183"/>
      <c r="AAH25" s="183"/>
      <c r="AAI25" s="183"/>
      <c r="AAJ25" s="183"/>
      <c r="AAK25" s="183"/>
      <c r="AAL25" s="183"/>
      <c r="AAM25" s="183"/>
      <c r="AAN25" s="183"/>
      <c r="AAO25" s="183"/>
      <c r="AAP25" s="183"/>
      <c r="AAQ25" s="183"/>
      <c r="AAR25" s="183"/>
      <c r="AAS25" s="183"/>
      <c r="AAT25" s="183"/>
      <c r="AAU25" s="183"/>
      <c r="AAV25" s="183"/>
      <c r="AAW25" s="183"/>
      <c r="AAX25" s="183"/>
      <c r="AAY25" s="184"/>
      <c r="AAZ25" s="205"/>
      <c r="ABA25" s="185"/>
      <c r="ABB25" s="206"/>
      <c r="ABC25" s="182"/>
      <c r="ABD25" s="204"/>
      <c r="ABE25" s="183"/>
      <c r="ABF25" s="183"/>
      <c r="ABG25" s="183"/>
      <c r="ABH25" s="183"/>
      <c r="ABI25" s="183"/>
      <c r="ABJ25" s="183"/>
      <c r="ABK25" s="183"/>
      <c r="ABL25" s="183"/>
      <c r="ABM25" s="183"/>
      <c r="ABN25" s="183"/>
      <c r="ABO25" s="183"/>
      <c r="ABP25" s="183"/>
      <c r="ABQ25" s="183"/>
      <c r="ABR25" s="183"/>
      <c r="ABS25" s="183"/>
      <c r="ABT25" s="183"/>
      <c r="ABU25" s="183"/>
      <c r="ABV25" s="183"/>
      <c r="ABW25" s="183"/>
      <c r="ABX25" s="183"/>
      <c r="ABY25" s="184"/>
      <c r="ABZ25" s="205"/>
      <c r="ACA25" s="185"/>
      <c r="ACB25" s="206"/>
      <c r="ACC25" s="182"/>
      <c r="ACD25" s="204"/>
      <c r="ACE25" s="183"/>
      <c r="ACF25" s="183"/>
      <c r="ACG25" s="183"/>
      <c r="ACH25" s="183"/>
      <c r="ACI25" s="183"/>
      <c r="ACJ25" s="183"/>
      <c r="ACK25" s="183"/>
      <c r="ACL25" s="183"/>
      <c r="ACM25" s="183"/>
      <c r="ACN25" s="183"/>
      <c r="ACO25" s="183"/>
      <c r="ACP25" s="183"/>
      <c r="ACQ25" s="183"/>
      <c r="ACR25" s="183"/>
      <c r="ACS25" s="183"/>
      <c r="ACT25" s="183"/>
      <c r="ACU25" s="183"/>
      <c r="ACV25" s="183"/>
      <c r="ACW25" s="183"/>
      <c r="ACX25" s="183"/>
      <c r="ACY25" s="184"/>
      <c r="ACZ25" s="205"/>
      <c r="ADA25" s="185"/>
      <c r="ADB25" s="206"/>
    </row>
    <row r="26" spans="1:782" ht="16.2" customHeight="1">
      <c r="A26" s="197">
        <v>21</v>
      </c>
      <c r="B26" s="177">
        <v>43455</v>
      </c>
      <c r="C26" s="182"/>
      <c r="D26" s="204"/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83"/>
      <c r="W26" s="183"/>
      <c r="X26" s="183"/>
      <c r="Y26" s="184"/>
      <c r="Z26" s="205"/>
      <c r="AA26" s="185"/>
      <c r="AB26" s="206"/>
      <c r="AC26" s="182"/>
      <c r="AD26" s="204"/>
      <c r="AE26" s="183"/>
      <c r="AF26" s="183"/>
      <c r="AG26" s="183"/>
      <c r="AH26" s="183"/>
      <c r="AI26" s="183"/>
      <c r="AJ26" s="183"/>
      <c r="AK26" s="183"/>
      <c r="AL26" s="183"/>
      <c r="AM26" s="183"/>
      <c r="AN26" s="183"/>
      <c r="AO26" s="183"/>
      <c r="AP26" s="183"/>
      <c r="AQ26" s="183"/>
      <c r="AR26" s="183"/>
      <c r="AS26" s="183"/>
      <c r="AT26" s="183"/>
      <c r="AU26" s="183"/>
      <c r="AV26" s="183"/>
      <c r="AW26" s="183"/>
      <c r="AX26" s="183"/>
      <c r="AY26" s="184"/>
      <c r="AZ26" s="205"/>
      <c r="BA26" s="185"/>
      <c r="BB26" s="206"/>
      <c r="BC26" s="182"/>
      <c r="BD26" s="204"/>
      <c r="BE26" s="183"/>
      <c r="BF26" s="183"/>
      <c r="BG26" s="183"/>
      <c r="BH26" s="183"/>
      <c r="BI26" s="183"/>
      <c r="BJ26" s="183"/>
      <c r="BK26" s="183"/>
      <c r="BL26" s="183"/>
      <c r="BM26" s="183"/>
      <c r="BN26" s="183"/>
      <c r="BO26" s="183"/>
      <c r="BP26" s="183"/>
      <c r="BQ26" s="183"/>
      <c r="BR26" s="183"/>
      <c r="BS26" s="183"/>
      <c r="BT26" s="183"/>
      <c r="BU26" s="183"/>
      <c r="BV26" s="183"/>
      <c r="BW26" s="183"/>
      <c r="BX26" s="183"/>
      <c r="BY26" s="184"/>
      <c r="BZ26" s="205"/>
      <c r="CA26" s="185"/>
      <c r="CB26" s="206"/>
      <c r="CC26" s="182"/>
      <c r="CD26" s="204"/>
      <c r="CE26" s="183"/>
      <c r="CF26" s="183"/>
      <c r="CG26" s="183"/>
      <c r="CH26" s="183"/>
      <c r="CI26" s="183"/>
      <c r="CJ26" s="183"/>
      <c r="CK26" s="183"/>
      <c r="CL26" s="183"/>
      <c r="CM26" s="183"/>
      <c r="CN26" s="183"/>
      <c r="CO26" s="183"/>
      <c r="CP26" s="183"/>
      <c r="CQ26" s="183"/>
      <c r="CR26" s="183"/>
      <c r="CS26" s="183"/>
      <c r="CT26" s="183"/>
      <c r="CU26" s="183"/>
      <c r="CV26" s="183"/>
      <c r="CW26" s="183"/>
      <c r="CX26" s="183"/>
      <c r="CY26" s="184"/>
      <c r="CZ26" s="205"/>
      <c r="DA26" s="185"/>
      <c r="DB26" s="206"/>
      <c r="DC26" s="182"/>
      <c r="DD26" s="204"/>
      <c r="DE26" s="183"/>
      <c r="DF26" s="183"/>
      <c r="DG26" s="183"/>
      <c r="DH26" s="183"/>
      <c r="DI26" s="183"/>
      <c r="DJ26" s="183"/>
      <c r="DK26" s="183"/>
      <c r="DL26" s="183"/>
      <c r="DM26" s="183"/>
      <c r="DN26" s="183"/>
      <c r="DO26" s="183"/>
      <c r="DP26" s="183"/>
      <c r="DQ26" s="183"/>
      <c r="DR26" s="183"/>
      <c r="DS26" s="183"/>
      <c r="DT26" s="183"/>
      <c r="DU26" s="183"/>
      <c r="DV26" s="183"/>
      <c r="DW26" s="183"/>
      <c r="DX26" s="183"/>
      <c r="DY26" s="184"/>
      <c r="DZ26" s="205"/>
      <c r="EA26" s="185"/>
      <c r="EB26" s="206"/>
      <c r="EC26" s="182"/>
      <c r="ED26" s="204"/>
      <c r="EE26" s="183"/>
      <c r="EF26" s="183"/>
      <c r="EG26" s="183"/>
      <c r="EH26" s="183"/>
      <c r="EI26" s="183"/>
      <c r="EJ26" s="183"/>
      <c r="EK26" s="183"/>
      <c r="EL26" s="183"/>
      <c r="EM26" s="183"/>
      <c r="EN26" s="183"/>
      <c r="EO26" s="183"/>
      <c r="EP26" s="183"/>
      <c r="EQ26" s="183"/>
      <c r="ER26" s="183"/>
      <c r="ES26" s="183"/>
      <c r="ET26" s="183"/>
      <c r="EU26" s="183"/>
      <c r="EV26" s="183"/>
      <c r="EW26" s="183"/>
      <c r="EX26" s="183"/>
      <c r="EY26" s="184"/>
      <c r="EZ26" s="205"/>
      <c r="FA26" s="185"/>
      <c r="FB26" s="206"/>
      <c r="FC26" s="182"/>
      <c r="FD26" s="204"/>
      <c r="FE26" s="183"/>
      <c r="FF26" s="183"/>
      <c r="FG26" s="183"/>
      <c r="FH26" s="183"/>
      <c r="FI26" s="183"/>
      <c r="FJ26" s="183"/>
      <c r="FK26" s="183"/>
      <c r="FL26" s="183"/>
      <c r="FM26" s="183"/>
      <c r="FN26" s="183"/>
      <c r="FO26" s="183"/>
      <c r="FP26" s="183"/>
      <c r="FQ26" s="183"/>
      <c r="FR26" s="183"/>
      <c r="FS26" s="183"/>
      <c r="FT26" s="183"/>
      <c r="FU26" s="183"/>
      <c r="FV26" s="183"/>
      <c r="FW26" s="183"/>
      <c r="FX26" s="183"/>
      <c r="FY26" s="184"/>
      <c r="FZ26" s="205"/>
      <c r="GA26" s="185"/>
      <c r="GB26" s="206"/>
      <c r="GC26" s="182"/>
      <c r="GD26" s="204"/>
      <c r="GE26" s="183"/>
      <c r="GF26" s="183"/>
      <c r="GG26" s="183"/>
      <c r="GH26" s="183"/>
      <c r="GI26" s="183"/>
      <c r="GJ26" s="183"/>
      <c r="GK26" s="183"/>
      <c r="GL26" s="183"/>
      <c r="GM26" s="183"/>
      <c r="GN26" s="183"/>
      <c r="GO26" s="183"/>
      <c r="GP26" s="183"/>
      <c r="GQ26" s="183"/>
      <c r="GR26" s="183"/>
      <c r="GS26" s="183"/>
      <c r="GT26" s="183"/>
      <c r="GU26" s="183"/>
      <c r="GV26" s="183"/>
      <c r="GW26" s="183"/>
      <c r="GX26" s="183"/>
      <c r="GY26" s="184"/>
      <c r="GZ26" s="205"/>
      <c r="HA26" s="185"/>
      <c r="HB26" s="206"/>
      <c r="HC26" s="182"/>
      <c r="HD26" s="204"/>
      <c r="HE26" s="183"/>
      <c r="HF26" s="183"/>
      <c r="HG26" s="183"/>
      <c r="HH26" s="183"/>
      <c r="HI26" s="183"/>
      <c r="HJ26" s="183"/>
      <c r="HK26" s="183"/>
      <c r="HL26" s="183"/>
      <c r="HM26" s="183"/>
      <c r="HN26" s="183"/>
      <c r="HO26" s="183"/>
      <c r="HP26" s="183"/>
      <c r="HQ26" s="183"/>
      <c r="HR26" s="183"/>
      <c r="HS26" s="183"/>
      <c r="HT26" s="183"/>
      <c r="HU26" s="183"/>
      <c r="HV26" s="183"/>
      <c r="HW26" s="183"/>
      <c r="HX26" s="183"/>
      <c r="HY26" s="184"/>
      <c r="HZ26" s="205"/>
      <c r="IA26" s="185"/>
      <c r="IB26" s="206"/>
      <c r="IC26" s="182"/>
      <c r="ID26" s="204"/>
      <c r="IE26" s="183"/>
      <c r="IF26" s="183"/>
      <c r="IG26" s="183"/>
      <c r="IH26" s="183"/>
      <c r="II26" s="183"/>
      <c r="IJ26" s="183"/>
      <c r="IK26" s="183"/>
      <c r="IL26" s="183"/>
      <c r="IM26" s="183"/>
      <c r="IN26" s="183"/>
      <c r="IO26" s="183"/>
      <c r="IP26" s="183"/>
      <c r="IQ26" s="183"/>
      <c r="IR26" s="183"/>
      <c r="IS26" s="183"/>
      <c r="IT26" s="183"/>
      <c r="IU26" s="183"/>
      <c r="IV26" s="183"/>
      <c r="IW26" s="183"/>
      <c r="IX26" s="183"/>
      <c r="IY26" s="184"/>
      <c r="IZ26" s="205"/>
      <c r="JA26" s="185"/>
      <c r="JB26" s="206"/>
      <c r="JC26" s="182"/>
      <c r="JD26" s="204"/>
      <c r="JE26" s="183"/>
      <c r="JF26" s="183"/>
      <c r="JG26" s="183"/>
      <c r="JH26" s="183"/>
      <c r="JI26" s="183"/>
      <c r="JJ26" s="183"/>
      <c r="JK26" s="183"/>
      <c r="JL26" s="183"/>
      <c r="JM26" s="183"/>
      <c r="JN26" s="183"/>
      <c r="JO26" s="183"/>
      <c r="JP26" s="183"/>
      <c r="JQ26" s="183"/>
      <c r="JR26" s="183"/>
      <c r="JS26" s="183"/>
      <c r="JT26" s="183"/>
      <c r="JU26" s="183"/>
      <c r="JV26" s="183"/>
      <c r="JW26" s="183"/>
      <c r="JX26" s="183"/>
      <c r="JY26" s="184"/>
      <c r="JZ26" s="205"/>
      <c r="KA26" s="185"/>
      <c r="KB26" s="206"/>
      <c r="KC26" s="182"/>
      <c r="KD26" s="204"/>
      <c r="KE26" s="183"/>
      <c r="KF26" s="183"/>
      <c r="KG26" s="183"/>
      <c r="KH26" s="183"/>
      <c r="KI26" s="183"/>
      <c r="KJ26" s="183"/>
      <c r="KK26" s="183"/>
      <c r="KL26" s="183"/>
      <c r="KM26" s="183"/>
      <c r="KN26" s="183"/>
      <c r="KO26" s="183"/>
      <c r="KP26" s="183"/>
      <c r="KQ26" s="183"/>
      <c r="KR26" s="183"/>
      <c r="KS26" s="183"/>
      <c r="KT26" s="183"/>
      <c r="KU26" s="183"/>
      <c r="KV26" s="183"/>
      <c r="KW26" s="183"/>
      <c r="KX26" s="183"/>
      <c r="KY26" s="184"/>
      <c r="KZ26" s="205"/>
      <c r="LA26" s="185"/>
      <c r="LB26" s="206"/>
      <c r="LC26" s="182"/>
      <c r="LD26" s="204"/>
      <c r="LE26" s="183"/>
      <c r="LF26" s="183"/>
      <c r="LG26" s="183"/>
      <c r="LH26" s="183"/>
      <c r="LI26" s="183"/>
      <c r="LJ26" s="183"/>
      <c r="LK26" s="183"/>
      <c r="LL26" s="183"/>
      <c r="LM26" s="183"/>
      <c r="LN26" s="183"/>
      <c r="LO26" s="183"/>
      <c r="LP26" s="183"/>
      <c r="LQ26" s="183"/>
      <c r="LR26" s="183"/>
      <c r="LS26" s="183"/>
      <c r="LT26" s="183"/>
      <c r="LU26" s="183"/>
      <c r="LV26" s="183"/>
      <c r="LW26" s="183"/>
      <c r="LX26" s="183"/>
      <c r="LY26" s="184"/>
      <c r="LZ26" s="205"/>
      <c r="MA26" s="185"/>
      <c r="MB26" s="206"/>
      <c r="MC26" s="182"/>
      <c r="MD26" s="204"/>
      <c r="ME26" s="183"/>
      <c r="MF26" s="183"/>
      <c r="MG26" s="183"/>
      <c r="MH26" s="183"/>
      <c r="MI26" s="183"/>
      <c r="MJ26" s="183"/>
      <c r="MK26" s="183"/>
      <c r="ML26" s="183"/>
      <c r="MM26" s="183"/>
      <c r="MN26" s="183"/>
      <c r="MO26" s="183"/>
      <c r="MP26" s="183"/>
      <c r="MQ26" s="183"/>
      <c r="MR26" s="183"/>
      <c r="MS26" s="183"/>
      <c r="MT26" s="183"/>
      <c r="MU26" s="183"/>
      <c r="MV26" s="183"/>
      <c r="MW26" s="183"/>
      <c r="MX26" s="183"/>
      <c r="MY26" s="184"/>
      <c r="MZ26" s="205"/>
      <c r="NA26" s="185"/>
      <c r="NB26" s="206"/>
      <c r="NC26" s="182"/>
      <c r="ND26" s="204"/>
      <c r="NE26" s="183"/>
      <c r="NF26" s="183"/>
      <c r="NG26" s="183"/>
      <c r="NH26" s="183"/>
      <c r="NI26" s="183"/>
      <c r="NJ26" s="183"/>
      <c r="NK26" s="183"/>
      <c r="NL26" s="183"/>
      <c r="NM26" s="183"/>
      <c r="NN26" s="183"/>
      <c r="NO26" s="183"/>
      <c r="NP26" s="183"/>
      <c r="NQ26" s="183"/>
      <c r="NR26" s="183"/>
      <c r="NS26" s="183"/>
      <c r="NT26" s="183"/>
      <c r="NU26" s="183"/>
      <c r="NV26" s="183"/>
      <c r="NW26" s="183"/>
      <c r="NX26" s="183"/>
      <c r="NY26" s="184"/>
      <c r="NZ26" s="205"/>
      <c r="OA26" s="185"/>
      <c r="OB26" s="206"/>
      <c r="OC26" s="182"/>
      <c r="OD26" s="204"/>
      <c r="OE26" s="183"/>
      <c r="OF26" s="183"/>
      <c r="OG26" s="183"/>
      <c r="OH26" s="183"/>
      <c r="OI26" s="183"/>
      <c r="OJ26" s="183"/>
      <c r="OK26" s="183"/>
      <c r="OL26" s="183"/>
      <c r="OM26" s="183"/>
      <c r="ON26" s="183"/>
      <c r="OO26" s="183"/>
      <c r="OP26" s="183"/>
      <c r="OQ26" s="183"/>
      <c r="OR26" s="183"/>
      <c r="OS26" s="183"/>
      <c r="OT26" s="183"/>
      <c r="OU26" s="183"/>
      <c r="OV26" s="183"/>
      <c r="OW26" s="183"/>
      <c r="OX26" s="183"/>
      <c r="OY26" s="184"/>
      <c r="OZ26" s="205"/>
      <c r="PA26" s="185"/>
      <c r="PB26" s="206"/>
      <c r="PC26" s="182"/>
      <c r="PD26" s="204"/>
      <c r="PE26" s="183"/>
      <c r="PF26" s="183"/>
      <c r="PG26" s="183"/>
      <c r="PH26" s="183"/>
      <c r="PI26" s="183"/>
      <c r="PJ26" s="183"/>
      <c r="PK26" s="183"/>
      <c r="PL26" s="183"/>
      <c r="PM26" s="183"/>
      <c r="PN26" s="183"/>
      <c r="PO26" s="183"/>
      <c r="PP26" s="183"/>
      <c r="PQ26" s="183"/>
      <c r="PR26" s="183"/>
      <c r="PS26" s="183"/>
      <c r="PT26" s="183"/>
      <c r="PU26" s="183"/>
      <c r="PV26" s="183"/>
      <c r="PW26" s="183"/>
      <c r="PX26" s="183"/>
      <c r="PY26" s="184"/>
      <c r="PZ26" s="205"/>
      <c r="QA26" s="185"/>
      <c r="QB26" s="206"/>
      <c r="QC26" s="182"/>
      <c r="QD26" s="204"/>
      <c r="QE26" s="183"/>
      <c r="QF26" s="183"/>
      <c r="QG26" s="183"/>
      <c r="QH26" s="183"/>
      <c r="QI26" s="183"/>
      <c r="QJ26" s="183"/>
      <c r="QK26" s="183"/>
      <c r="QL26" s="183"/>
      <c r="QM26" s="183"/>
      <c r="QN26" s="183"/>
      <c r="QO26" s="183"/>
      <c r="QP26" s="183"/>
      <c r="QQ26" s="183"/>
      <c r="QR26" s="183"/>
      <c r="QS26" s="183"/>
      <c r="QT26" s="183"/>
      <c r="QU26" s="183"/>
      <c r="QV26" s="183"/>
      <c r="QW26" s="183"/>
      <c r="QX26" s="183"/>
      <c r="QY26" s="184"/>
      <c r="QZ26" s="205"/>
      <c r="RA26" s="185"/>
      <c r="RB26" s="206"/>
      <c r="RC26" s="182"/>
      <c r="RD26" s="204"/>
      <c r="RE26" s="183"/>
      <c r="RF26" s="183"/>
      <c r="RG26" s="183"/>
      <c r="RH26" s="183"/>
      <c r="RI26" s="183"/>
      <c r="RJ26" s="183"/>
      <c r="RK26" s="183"/>
      <c r="RL26" s="183"/>
      <c r="RM26" s="183"/>
      <c r="RN26" s="183"/>
      <c r="RO26" s="183"/>
      <c r="RP26" s="183"/>
      <c r="RQ26" s="183"/>
      <c r="RR26" s="183"/>
      <c r="RS26" s="183"/>
      <c r="RT26" s="183"/>
      <c r="RU26" s="183"/>
      <c r="RV26" s="183"/>
      <c r="RW26" s="183"/>
      <c r="RX26" s="183"/>
      <c r="RY26" s="184"/>
      <c r="RZ26" s="205"/>
      <c r="SA26" s="185"/>
      <c r="SB26" s="206"/>
      <c r="SC26" s="182"/>
      <c r="SD26" s="204"/>
      <c r="SE26" s="183"/>
      <c r="SF26" s="183"/>
      <c r="SG26" s="183"/>
      <c r="SH26" s="183"/>
      <c r="SI26" s="183"/>
      <c r="SJ26" s="183"/>
      <c r="SK26" s="183"/>
      <c r="SL26" s="183"/>
      <c r="SM26" s="183"/>
      <c r="SN26" s="183"/>
      <c r="SO26" s="183"/>
      <c r="SP26" s="183"/>
      <c r="SQ26" s="183"/>
      <c r="SR26" s="183"/>
      <c r="SS26" s="183"/>
      <c r="ST26" s="183"/>
      <c r="SU26" s="183"/>
      <c r="SV26" s="183"/>
      <c r="SW26" s="183"/>
      <c r="SX26" s="183"/>
      <c r="SY26" s="184"/>
      <c r="SZ26" s="205"/>
      <c r="TA26" s="185"/>
      <c r="TB26" s="206"/>
      <c r="TC26" s="182"/>
      <c r="TD26" s="204"/>
      <c r="TE26" s="183"/>
      <c r="TF26" s="183"/>
      <c r="TG26" s="183"/>
      <c r="TH26" s="183"/>
      <c r="TI26" s="183"/>
      <c r="TJ26" s="183"/>
      <c r="TK26" s="183"/>
      <c r="TL26" s="183"/>
      <c r="TM26" s="183"/>
      <c r="TN26" s="183"/>
      <c r="TO26" s="183"/>
      <c r="TP26" s="183"/>
      <c r="TQ26" s="183"/>
      <c r="TR26" s="183"/>
      <c r="TS26" s="183"/>
      <c r="TT26" s="183"/>
      <c r="TU26" s="183"/>
      <c r="TV26" s="183"/>
      <c r="TW26" s="183"/>
      <c r="TX26" s="183"/>
      <c r="TY26" s="184"/>
      <c r="TZ26" s="205"/>
      <c r="UA26" s="185"/>
      <c r="UB26" s="206"/>
      <c r="UC26" s="182"/>
      <c r="UD26" s="204"/>
      <c r="UE26" s="183"/>
      <c r="UF26" s="183"/>
      <c r="UG26" s="183"/>
      <c r="UH26" s="183"/>
      <c r="UI26" s="183"/>
      <c r="UJ26" s="183"/>
      <c r="UK26" s="183"/>
      <c r="UL26" s="183"/>
      <c r="UM26" s="183"/>
      <c r="UN26" s="183"/>
      <c r="UO26" s="183"/>
      <c r="UP26" s="183"/>
      <c r="UQ26" s="183"/>
      <c r="UR26" s="183"/>
      <c r="US26" s="183"/>
      <c r="UT26" s="183"/>
      <c r="UU26" s="183"/>
      <c r="UV26" s="183"/>
      <c r="UW26" s="183"/>
      <c r="UX26" s="183"/>
      <c r="UY26" s="184"/>
      <c r="UZ26" s="205"/>
      <c r="VA26" s="185"/>
      <c r="VB26" s="206"/>
      <c r="VC26" s="182"/>
      <c r="VD26" s="204"/>
      <c r="VE26" s="183"/>
      <c r="VF26" s="183"/>
      <c r="VG26" s="183"/>
      <c r="VH26" s="183"/>
      <c r="VI26" s="183"/>
      <c r="VJ26" s="183"/>
      <c r="VK26" s="183"/>
      <c r="VL26" s="183"/>
      <c r="VM26" s="183"/>
      <c r="VN26" s="183"/>
      <c r="VO26" s="183"/>
      <c r="VP26" s="183"/>
      <c r="VQ26" s="183"/>
      <c r="VR26" s="183"/>
      <c r="VS26" s="183"/>
      <c r="VT26" s="183"/>
      <c r="VU26" s="183"/>
      <c r="VV26" s="183"/>
      <c r="VW26" s="183"/>
      <c r="VX26" s="183"/>
      <c r="VY26" s="184"/>
      <c r="VZ26" s="205"/>
      <c r="WA26" s="185"/>
      <c r="WB26" s="206"/>
      <c r="WC26" s="182"/>
      <c r="WD26" s="204"/>
      <c r="WE26" s="183"/>
      <c r="WF26" s="183"/>
      <c r="WG26" s="183"/>
      <c r="WH26" s="183"/>
      <c r="WI26" s="183"/>
      <c r="WJ26" s="183"/>
      <c r="WK26" s="183"/>
      <c r="WL26" s="183"/>
      <c r="WM26" s="183"/>
      <c r="WN26" s="183"/>
      <c r="WO26" s="183"/>
      <c r="WP26" s="183"/>
      <c r="WQ26" s="183"/>
      <c r="WR26" s="183"/>
      <c r="WS26" s="183"/>
      <c r="WT26" s="183"/>
      <c r="WU26" s="183"/>
      <c r="WV26" s="183"/>
      <c r="WW26" s="183"/>
      <c r="WX26" s="183"/>
      <c r="WY26" s="184"/>
      <c r="WZ26" s="205"/>
      <c r="XA26" s="185"/>
      <c r="XB26" s="206"/>
      <c r="XC26" s="182"/>
      <c r="XD26" s="204"/>
      <c r="XE26" s="183"/>
      <c r="XF26" s="183"/>
      <c r="XG26" s="183"/>
      <c r="XH26" s="183"/>
      <c r="XI26" s="183"/>
      <c r="XJ26" s="183"/>
      <c r="XK26" s="183"/>
      <c r="XL26" s="183"/>
      <c r="XM26" s="183"/>
      <c r="XN26" s="183"/>
      <c r="XO26" s="183"/>
      <c r="XP26" s="183"/>
      <c r="XQ26" s="183"/>
      <c r="XR26" s="183"/>
      <c r="XS26" s="183"/>
      <c r="XT26" s="183"/>
      <c r="XU26" s="183"/>
      <c r="XV26" s="183"/>
      <c r="XW26" s="183"/>
      <c r="XX26" s="183"/>
      <c r="XY26" s="184"/>
      <c r="XZ26" s="205"/>
      <c r="YA26" s="185"/>
      <c r="YB26" s="206"/>
      <c r="YC26" s="182"/>
      <c r="YD26" s="204"/>
      <c r="YE26" s="183"/>
      <c r="YF26" s="183"/>
      <c r="YG26" s="183"/>
      <c r="YH26" s="183"/>
      <c r="YI26" s="183"/>
      <c r="YJ26" s="183"/>
      <c r="YK26" s="183"/>
      <c r="YL26" s="183"/>
      <c r="YM26" s="183"/>
      <c r="YN26" s="183"/>
      <c r="YO26" s="183"/>
      <c r="YP26" s="183"/>
      <c r="YQ26" s="183"/>
      <c r="YR26" s="183"/>
      <c r="YS26" s="183"/>
      <c r="YT26" s="183"/>
      <c r="YU26" s="183"/>
      <c r="YV26" s="183"/>
      <c r="YW26" s="183"/>
      <c r="YX26" s="183"/>
      <c r="YY26" s="184"/>
      <c r="YZ26" s="205"/>
      <c r="ZA26" s="185"/>
      <c r="ZB26" s="206"/>
      <c r="ZC26" s="182"/>
      <c r="ZD26" s="204"/>
      <c r="ZE26" s="183"/>
      <c r="ZF26" s="183"/>
      <c r="ZG26" s="183"/>
      <c r="ZH26" s="183"/>
      <c r="ZI26" s="183"/>
      <c r="ZJ26" s="183"/>
      <c r="ZK26" s="183"/>
      <c r="ZL26" s="183"/>
      <c r="ZM26" s="183"/>
      <c r="ZN26" s="183"/>
      <c r="ZO26" s="183"/>
      <c r="ZP26" s="183"/>
      <c r="ZQ26" s="183"/>
      <c r="ZR26" s="183"/>
      <c r="ZS26" s="183"/>
      <c r="ZT26" s="183"/>
      <c r="ZU26" s="183"/>
      <c r="ZV26" s="183"/>
      <c r="ZW26" s="183"/>
      <c r="ZX26" s="183"/>
      <c r="ZY26" s="184"/>
      <c r="ZZ26" s="205"/>
      <c r="AAA26" s="185"/>
      <c r="AAB26" s="206"/>
      <c r="AAC26" s="182"/>
      <c r="AAD26" s="204"/>
      <c r="AAE26" s="183"/>
      <c r="AAF26" s="183"/>
      <c r="AAG26" s="183"/>
      <c r="AAH26" s="183"/>
      <c r="AAI26" s="183"/>
      <c r="AAJ26" s="183"/>
      <c r="AAK26" s="183"/>
      <c r="AAL26" s="183"/>
      <c r="AAM26" s="183"/>
      <c r="AAN26" s="183"/>
      <c r="AAO26" s="183"/>
      <c r="AAP26" s="183"/>
      <c r="AAQ26" s="183"/>
      <c r="AAR26" s="183"/>
      <c r="AAS26" s="183"/>
      <c r="AAT26" s="183"/>
      <c r="AAU26" s="183"/>
      <c r="AAV26" s="183"/>
      <c r="AAW26" s="183"/>
      <c r="AAX26" s="183"/>
      <c r="AAY26" s="184"/>
      <c r="AAZ26" s="205"/>
      <c r="ABA26" s="185"/>
      <c r="ABB26" s="206"/>
      <c r="ABC26" s="182"/>
      <c r="ABD26" s="204"/>
      <c r="ABE26" s="183"/>
      <c r="ABF26" s="183"/>
      <c r="ABG26" s="183"/>
      <c r="ABH26" s="183"/>
      <c r="ABI26" s="183"/>
      <c r="ABJ26" s="183"/>
      <c r="ABK26" s="183"/>
      <c r="ABL26" s="183"/>
      <c r="ABM26" s="183"/>
      <c r="ABN26" s="183"/>
      <c r="ABO26" s="183"/>
      <c r="ABP26" s="183"/>
      <c r="ABQ26" s="183"/>
      <c r="ABR26" s="183"/>
      <c r="ABS26" s="183"/>
      <c r="ABT26" s="183"/>
      <c r="ABU26" s="183"/>
      <c r="ABV26" s="183"/>
      <c r="ABW26" s="183"/>
      <c r="ABX26" s="183"/>
      <c r="ABY26" s="184"/>
      <c r="ABZ26" s="205"/>
      <c r="ACA26" s="185"/>
      <c r="ACB26" s="206"/>
      <c r="ACC26" s="182"/>
      <c r="ACD26" s="204"/>
      <c r="ACE26" s="183"/>
      <c r="ACF26" s="183"/>
      <c r="ACG26" s="183"/>
      <c r="ACH26" s="183"/>
      <c r="ACI26" s="183"/>
      <c r="ACJ26" s="183"/>
      <c r="ACK26" s="183"/>
      <c r="ACL26" s="183"/>
      <c r="ACM26" s="183"/>
      <c r="ACN26" s="183"/>
      <c r="ACO26" s="183"/>
      <c r="ACP26" s="183"/>
      <c r="ACQ26" s="183"/>
      <c r="ACR26" s="183"/>
      <c r="ACS26" s="183"/>
      <c r="ACT26" s="183"/>
      <c r="ACU26" s="183"/>
      <c r="ACV26" s="183"/>
      <c r="ACW26" s="183"/>
      <c r="ACX26" s="183"/>
      <c r="ACY26" s="184"/>
      <c r="ACZ26" s="205"/>
      <c r="ADA26" s="185"/>
      <c r="ADB26" s="206"/>
    </row>
    <row r="27" spans="1:782" ht="16.2" customHeight="1">
      <c r="A27" s="197">
        <v>22</v>
      </c>
      <c r="B27" s="177">
        <v>43456</v>
      </c>
      <c r="C27" s="182"/>
      <c r="D27" s="204"/>
      <c r="E27" s="183"/>
      <c r="F27" s="183"/>
      <c r="G27" s="183"/>
      <c r="H27" s="183"/>
      <c r="I27" s="183"/>
      <c r="J27" s="183"/>
      <c r="K27" s="183"/>
      <c r="L27" s="183"/>
      <c r="M27" s="183"/>
      <c r="N27" s="183"/>
      <c r="O27" s="183"/>
      <c r="P27" s="183"/>
      <c r="Q27" s="183"/>
      <c r="R27" s="183"/>
      <c r="S27" s="183"/>
      <c r="T27" s="183"/>
      <c r="U27" s="183"/>
      <c r="V27" s="183"/>
      <c r="W27" s="183"/>
      <c r="X27" s="183"/>
      <c r="Y27" s="184"/>
      <c r="Z27" s="205"/>
      <c r="AA27" s="185"/>
      <c r="AB27" s="206"/>
      <c r="AC27" s="182"/>
      <c r="AD27" s="204"/>
      <c r="AE27" s="183"/>
      <c r="AF27" s="183"/>
      <c r="AG27" s="183"/>
      <c r="AH27" s="183"/>
      <c r="AI27" s="183"/>
      <c r="AJ27" s="183"/>
      <c r="AK27" s="183"/>
      <c r="AL27" s="183"/>
      <c r="AM27" s="183"/>
      <c r="AN27" s="183"/>
      <c r="AO27" s="183"/>
      <c r="AP27" s="183"/>
      <c r="AQ27" s="183"/>
      <c r="AR27" s="183"/>
      <c r="AS27" s="183"/>
      <c r="AT27" s="183"/>
      <c r="AU27" s="183"/>
      <c r="AV27" s="183"/>
      <c r="AW27" s="183"/>
      <c r="AX27" s="183"/>
      <c r="AY27" s="184"/>
      <c r="AZ27" s="205"/>
      <c r="BA27" s="185"/>
      <c r="BB27" s="206"/>
      <c r="BC27" s="182"/>
      <c r="BD27" s="204"/>
      <c r="BE27" s="183"/>
      <c r="BF27" s="183"/>
      <c r="BG27" s="183"/>
      <c r="BH27" s="183"/>
      <c r="BI27" s="183"/>
      <c r="BJ27" s="183"/>
      <c r="BK27" s="183"/>
      <c r="BL27" s="183"/>
      <c r="BM27" s="183"/>
      <c r="BN27" s="183"/>
      <c r="BO27" s="183"/>
      <c r="BP27" s="183"/>
      <c r="BQ27" s="183"/>
      <c r="BR27" s="183"/>
      <c r="BS27" s="183"/>
      <c r="BT27" s="183"/>
      <c r="BU27" s="183"/>
      <c r="BV27" s="183"/>
      <c r="BW27" s="183"/>
      <c r="BX27" s="183"/>
      <c r="BY27" s="184"/>
      <c r="BZ27" s="205"/>
      <c r="CA27" s="185"/>
      <c r="CB27" s="206"/>
      <c r="CC27" s="182"/>
      <c r="CD27" s="204"/>
      <c r="CE27" s="183"/>
      <c r="CF27" s="183"/>
      <c r="CG27" s="183"/>
      <c r="CH27" s="183"/>
      <c r="CI27" s="183"/>
      <c r="CJ27" s="183"/>
      <c r="CK27" s="183"/>
      <c r="CL27" s="183"/>
      <c r="CM27" s="183"/>
      <c r="CN27" s="183"/>
      <c r="CO27" s="183"/>
      <c r="CP27" s="183"/>
      <c r="CQ27" s="183"/>
      <c r="CR27" s="183"/>
      <c r="CS27" s="183"/>
      <c r="CT27" s="183"/>
      <c r="CU27" s="183"/>
      <c r="CV27" s="183"/>
      <c r="CW27" s="183"/>
      <c r="CX27" s="183"/>
      <c r="CY27" s="184"/>
      <c r="CZ27" s="205"/>
      <c r="DA27" s="185"/>
      <c r="DB27" s="206"/>
      <c r="DC27" s="182"/>
      <c r="DD27" s="204"/>
      <c r="DE27" s="183"/>
      <c r="DF27" s="183"/>
      <c r="DG27" s="183"/>
      <c r="DH27" s="183"/>
      <c r="DI27" s="183"/>
      <c r="DJ27" s="183"/>
      <c r="DK27" s="183"/>
      <c r="DL27" s="183"/>
      <c r="DM27" s="183"/>
      <c r="DN27" s="183"/>
      <c r="DO27" s="183"/>
      <c r="DP27" s="183"/>
      <c r="DQ27" s="183"/>
      <c r="DR27" s="183"/>
      <c r="DS27" s="183"/>
      <c r="DT27" s="183"/>
      <c r="DU27" s="183"/>
      <c r="DV27" s="183"/>
      <c r="DW27" s="183"/>
      <c r="DX27" s="183"/>
      <c r="DY27" s="184"/>
      <c r="DZ27" s="205"/>
      <c r="EA27" s="185"/>
      <c r="EB27" s="206"/>
      <c r="EC27" s="182"/>
      <c r="ED27" s="204"/>
      <c r="EE27" s="183"/>
      <c r="EF27" s="183"/>
      <c r="EG27" s="183"/>
      <c r="EH27" s="183"/>
      <c r="EI27" s="183"/>
      <c r="EJ27" s="183"/>
      <c r="EK27" s="183"/>
      <c r="EL27" s="183"/>
      <c r="EM27" s="183"/>
      <c r="EN27" s="183"/>
      <c r="EO27" s="183"/>
      <c r="EP27" s="183"/>
      <c r="EQ27" s="183"/>
      <c r="ER27" s="183"/>
      <c r="ES27" s="183"/>
      <c r="ET27" s="183"/>
      <c r="EU27" s="183"/>
      <c r="EV27" s="183"/>
      <c r="EW27" s="183"/>
      <c r="EX27" s="183"/>
      <c r="EY27" s="184"/>
      <c r="EZ27" s="205"/>
      <c r="FA27" s="185"/>
      <c r="FB27" s="206"/>
      <c r="FC27" s="182"/>
      <c r="FD27" s="204"/>
      <c r="FE27" s="183"/>
      <c r="FF27" s="183"/>
      <c r="FG27" s="183"/>
      <c r="FH27" s="183"/>
      <c r="FI27" s="183"/>
      <c r="FJ27" s="183"/>
      <c r="FK27" s="183"/>
      <c r="FL27" s="183"/>
      <c r="FM27" s="183"/>
      <c r="FN27" s="183"/>
      <c r="FO27" s="183"/>
      <c r="FP27" s="183"/>
      <c r="FQ27" s="183"/>
      <c r="FR27" s="183"/>
      <c r="FS27" s="183"/>
      <c r="FT27" s="183"/>
      <c r="FU27" s="183"/>
      <c r="FV27" s="183"/>
      <c r="FW27" s="183"/>
      <c r="FX27" s="183"/>
      <c r="FY27" s="184"/>
      <c r="FZ27" s="205"/>
      <c r="GA27" s="185"/>
      <c r="GB27" s="206"/>
      <c r="GC27" s="182"/>
      <c r="GD27" s="204"/>
      <c r="GE27" s="183"/>
      <c r="GF27" s="183"/>
      <c r="GG27" s="183"/>
      <c r="GH27" s="183"/>
      <c r="GI27" s="183"/>
      <c r="GJ27" s="183"/>
      <c r="GK27" s="183"/>
      <c r="GL27" s="183"/>
      <c r="GM27" s="183"/>
      <c r="GN27" s="183"/>
      <c r="GO27" s="183"/>
      <c r="GP27" s="183"/>
      <c r="GQ27" s="183"/>
      <c r="GR27" s="183"/>
      <c r="GS27" s="183"/>
      <c r="GT27" s="183"/>
      <c r="GU27" s="183"/>
      <c r="GV27" s="183"/>
      <c r="GW27" s="183"/>
      <c r="GX27" s="183"/>
      <c r="GY27" s="184"/>
      <c r="GZ27" s="205"/>
      <c r="HA27" s="185"/>
      <c r="HB27" s="206"/>
      <c r="HC27" s="182"/>
      <c r="HD27" s="204"/>
      <c r="HE27" s="183"/>
      <c r="HF27" s="183"/>
      <c r="HG27" s="183"/>
      <c r="HH27" s="183"/>
      <c r="HI27" s="183"/>
      <c r="HJ27" s="183"/>
      <c r="HK27" s="183"/>
      <c r="HL27" s="183"/>
      <c r="HM27" s="183"/>
      <c r="HN27" s="183"/>
      <c r="HO27" s="183"/>
      <c r="HP27" s="183"/>
      <c r="HQ27" s="183"/>
      <c r="HR27" s="183"/>
      <c r="HS27" s="183"/>
      <c r="HT27" s="183"/>
      <c r="HU27" s="183"/>
      <c r="HV27" s="183"/>
      <c r="HW27" s="183"/>
      <c r="HX27" s="183"/>
      <c r="HY27" s="184"/>
      <c r="HZ27" s="205"/>
      <c r="IA27" s="185"/>
      <c r="IB27" s="206"/>
      <c r="IC27" s="182"/>
      <c r="ID27" s="204"/>
      <c r="IE27" s="183"/>
      <c r="IF27" s="183"/>
      <c r="IG27" s="183"/>
      <c r="IH27" s="183"/>
      <c r="II27" s="183"/>
      <c r="IJ27" s="183"/>
      <c r="IK27" s="183"/>
      <c r="IL27" s="183"/>
      <c r="IM27" s="183"/>
      <c r="IN27" s="183"/>
      <c r="IO27" s="183"/>
      <c r="IP27" s="183"/>
      <c r="IQ27" s="183"/>
      <c r="IR27" s="183"/>
      <c r="IS27" s="183"/>
      <c r="IT27" s="183"/>
      <c r="IU27" s="183"/>
      <c r="IV27" s="183"/>
      <c r="IW27" s="183"/>
      <c r="IX27" s="183"/>
      <c r="IY27" s="184"/>
      <c r="IZ27" s="205"/>
      <c r="JA27" s="185"/>
      <c r="JB27" s="206"/>
      <c r="JC27" s="182"/>
      <c r="JD27" s="204"/>
      <c r="JE27" s="183"/>
      <c r="JF27" s="183"/>
      <c r="JG27" s="183"/>
      <c r="JH27" s="183"/>
      <c r="JI27" s="183"/>
      <c r="JJ27" s="183"/>
      <c r="JK27" s="183"/>
      <c r="JL27" s="183"/>
      <c r="JM27" s="183"/>
      <c r="JN27" s="183"/>
      <c r="JO27" s="183"/>
      <c r="JP27" s="183"/>
      <c r="JQ27" s="183"/>
      <c r="JR27" s="183"/>
      <c r="JS27" s="183"/>
      <c r="JT27" s="183"/>
      <c r="JU27" s="183"/>
      <c r="JV27" s="183"/>
      <c r="JW27" s="183"/>
      <c r="JX27" s="183"/>
      <c r="JY27" s="184"/>
      <c r="JZ27" s="205"/>
      <c r="KA27" s="185"/>
      <c r="KB27" s="206"/>
      <c r="KC27" s="182"/>
      <c r="KD27" s="204"/>
      <c r="KE27" s="183"/>
      <c r="KF27" s="183"/>
      <c r="KG27" s="183"/>
      <c r="KH27" s="183"/>
      <c r="KI27" s="183"/>
      <c r="KJ27" s="183"/>
      <c r="KK27" s="183"/>
      <c r="KL27" s="183"/>
      <c r="KM27" s="183"/>
      <c r="KN27" s="183"/>
      <c r="KO27" s="183"/>
      <c r="KP27" s="183"/>
      <c r="KQ27" s="183"/>
      <c r="KR27" s="183"/>
      <c r="KS27" s="183"/>
      <c r="KT27" s="183"/>
      <c r="KU27" s="183"/>
      <c r="KV27" s="183"/>
      <c r="KW27" s="183"/>
      <c r="KX27" s="183"/>
      <c r="KY27" s="184"/>
      <c r="KZ27" s="205"/>
      <c r="LA27" s="185"/>
      <c r="LB27" s="206"/>
      <c r="LC27" s="182"/>
      <c r="LD27" s="204"/>
      <c r="LE27" s="183"/>
      <c r="LF27" s="183"/>
      <c r="LG27" s="183"/>
      <c r="LH27" s="183"/>
      <c r="LI27" s="183"/>
      <c r="LJ27" s="183"/>
      <c r="LK27" s="183"/>
      <c r="LL27" s="183"/>
      <c r="LM27" s="183"/>
      <c r="LN27" s="183"/>
      <c r="LO27" s="183"/>
      <c r="LP27" s="183"/>
      <c r="LQ27" s="183"/>
      <c r="LR27" s="183"/>
      <c r="LS27" s="183"/>
      <c r="LT27" s="183"/>
      <c r="LU27" s="183"/>
      <c r="LV27" s="183"/>
      <c r="LW27" s="183"/>
      <c r="LX27" s="183"/>
      <c r="LY27" s="184"/>
      <c r="LZ27" s="205"/>
      <c r="MA27" s="185"/>
      <c r="MB27" s="206"/>
      <c r="MC27" s="182"/>
      <c r="MD27" s="204"/>
      <c r="ME27" s="183"/>
      <c r="MF27" s="183"/>
      <c r="MG27" s="183"/>
      <c r="MH27" s="183"/>
      <c r="MI27" s="183"/>
      <c r="MJ27" s="183"/>
      <c r="MK27" s="183"/>
      <c r="ML27" s="183"/>
      <c r="MM27" s="183"/>
      <c r="MN27" s="183"/>
      <c r="MO27" s="183"/>
      <c r="MP27" s="183"/>
      <c r="MQ27" s="183"/>
      <c r="MR27" s="183"/>
      <c r="MS27" s="183"/>
      <c r="MT27" s="183"/>
      <c r="MU27" s="183"/>
      <c r="MV27" s="183"/>
      <c r="MW27" s="183"/>
      <c r="MX27" s="183"/>
      <c r="MY27" s="184"/>
      <c r="MZ27" s="205"/>
      <c r="NA27" s="185"/>
      <c r="NB27" s="206"/>
      <c r="NC27" s="182"/>
      <c r="ND27" s="204"/>
      <c r="NE27" s="183"/>
      <c r="NF27" s="183"/>
      <c r="NG27" s="183"/>
      <c r="NH27" s="183"/>
      <c r="NI27" s="183"/>
      <c r="NJ27" s="183"/>
      <c r="NK27" s="183"/>
      <c r="NL27" s="183"/>
      <c r="NM27" s="183"/>
      <c r="NN27" s="183"/>
      <c r="NO27" s="183"/>
      <c r="NP27" s="183"/>
      <c r="NQ27" s="183"/>
      <c r="NR27" s="183"/>
      <c r="NS27" s="183"/>
      <c r="NT27" s="183"/>
      <c r="NU27" s="183"/>
      <c r="NV27" s="183"/>
      <c r="NW27" s="183"/>
      <c r="NX27" s="183"/>
      <c r="NY27" s="184"/>
      <c r="NZ27" s="205"/>
      <c r="OA27" s="185"/>
      <c r="OB27" s="206"/>
      <c r="OC27" s="182"/>
      <c r="OD27" s="204"/>
      <c r="OE27" s="183"/>
      <c r="OF27" s="183"/>
      <c r="OG27" s="183"/>
      <c r="OH27" s="183"/>
      <c r="OI27" s="183"/>
      <c r="OJ27" s="183"/>
      <c r="OK27" s="183"/>
      <c r="OL27" s="183"/>
      <c r="OM27" s="183"/>
      <c r="ON27" s="183"/>
      <c r="OO27" s="183"/>
      <c r="OP27" s="183"/>
      <c r="OQ27" s="183"/>
      <c r="OR27" s="183"/>
      <c r="OS27" s="183"/>
      <c r="OT27" s="183"/>
      <c r="OU27" s="183"/>
      <c r="OV27" s="183"/>
      <c r="OW27" s="183"/>
      <c r="OX27" s="183"/>
      <c r="OY27" s="184"/>
      <c r="OZ27" s="205"/>
      <c r="PA27" s="185"/>
      <c r="PB27" s="206"/>
      <c r="PC27" s="182"/>
      <c r="PD27" s="204"/>
      <c r="PE27" s="183"/>
      <c r="PF27" s="183"/>
      <c r="PG27" s="183"/>
      <c r="PH27" s="183"/>
      <c r="PI27" s="183"/>
      <c r="PJ27" s="183"/>
      <c r="PK27" s="183"/>
      <c r="PL27" s="183"/>
      <c r="PM27" s="183"/>
      <c r="PN27" s="183"/>
      <c r="PO27" s="183"/>
      <c r="PP27" s="183"/>
      <c r="PQ27" s="183"/>
      <c r="PR27" s="183"/>
      <c r="PS27" s="183"/>
      <c r="PT27" s="183"/>
      <c r="PU27" s="183"/>
      <c r="PV27" s="183"/>
      <c r="PW27" s="183"/>
      <c r="PX27" s="183"/>
      <c r="PY27" s="184"/>
      <c r="PZ27" s="205"/>
      <c r="QA27" s="185"/>
      <c r="QB27" s="206"/>
      <c r="QC27" s="182"/>
      <c r="QD27" s="204"/>
      <c r="QE27" s="183"/>
      <c r="QF27" s="183"/>
      <c r="QG27" s="183"/>
      <c r="QH27" s="183"/>
      <c r="QI27" s="183"/>
      <c r="QJ27" s="183"/>
      <c r="QK27" s="183"/>
      <c r="QL27" s="183"/>
      <c r="QM27" s="183"/>
      <c r="QN27" s="183"/>
      <c r="QO27" s="183"/>
      <c r="QP27" s="183"/>
      <c r="QQ27" s="183"/>
      <c r="QR27" s="183"/>
      <c r="QS27" s="183"/>
      <c r="QT27" s="183"/>
      <c r="QU27" s="183"/>
      <c r="QV27" s="183"/>
      <c r="QW27" s="183"/>
      <c r="QX27" s="183"/>
      <c r="QY27" s="184"/>
      <c r="QZ27" s="205"/>
      <c r="RA27" s="185"/>
      <c r="RB27" s="206"/>
      <c r="RC27" s="182"/>
      <c r="RD27" s="204"/>
      <c r="RE27" s="183"/>
      <c r="RF27" s="183"/>
      <c r="RG27" s="183"/>
      <c r="RH27" s="183"/>
      <c r="RI27" s="183"/>
      <c r="RJ27" s="183"/>
      <c r="RK27" s="183"/>
      <c r="RL27" s="183"/>
      <c r="RM27" s="183"/>
      <c r="RN27" s="183"/>
      <c r="RO27" s="183"/>
      <c r="RP27" s="183"/>
      <c r="RQ27" s="183"/>
      <c r="RR27" s="183"/>
      <c r="RS27" s="183"/>
      <c r="RT27" s="183"/>
      <c r="RU27" s="183"/>
      <c r="RV27" s="183"/>
      <c r="RW27" s="183"/>
      <c r="RX27" s="183"/>
      <c r="RY27" s="184"/>
      <c r="RZ27" s="205"/>
      <c r="SA27" s="185"/>
      <c r="SB27" s="206"/>
      <c r="SC27" s="182"/>
      <c r="SD27" s="204"/>
      <c r="SE27" s="183"/>
      <c r="SF27" s="183"/>
      <c r="SG27" s="183"/>
      <c r="SH27" s="183"/>
      <c r="SI27" s="183"/>
      <c r="SJ27" s="183"/>
      <c r="SK27" s="183"/>
      <c r="SL27" s="183"/>
      <c r="SM27" s="183"/>
      <c r="SN27" s="183"/>
      <c r="SO27" s="183"/>
      <c r="SP27" s="183"/>
      <c r="SQ27" s="183"/>
      <c r="SR27" s="183"/>
      <c r="SS27" s="183"/>
      <c r="ST27" s="183"/>
      <c r="SU27" s="183"/>
      <c r="SV27" s="183"/>
      <c r="SW27" s="183"/>
      <c r="SX27" s="183"/>
      <c r="SY27" s="184"/>
      <c r="SZ27" s="205"/>
      <c r="TA27" s="185"/>
      <c r="TB27" s="206"/>
      <c r="TC27" s="182"/>
      <c r="TD27" s="204"/>
      <c r="TE27" s="183"/>
      <c r="TF27" s="183"/>
      <c r="TG27" s="183"/>
      <c r="TH27" s="183"/>
      <c r="TI27" s="183"/>
      <c r="TJ27" s="183"/>
      <c r="TK27" s="183"/>
      <c r="TL27" s="183"/>
      <c r="TM27" s="183"/>
      <c r="TN27" s="183"/>
      <c r="TO27" s="183"/>
      <c r="TP27" s="183"/>
      <c r="TQ27" s="183"/>
      <c r="TR27" s="183"/>
      <c r="TS27" s="183"/>
      <c r="TT27" s="183"/>
      <c r="TU27" s="183"/>
      <c r="TV27" s="183"/>
      <c r="TW27" s="183"/>
      <c r="TX27" s="183"/>
      <c r="TY27" s="184"/>
      <c r="TZ27" s="205"/>
      <c r="UA27" s="185"/>
      <c r="UB27" s="206"/>
      <c r="UC27" s="182"/>
      <c r="UD27" s="204"/>
      <c r="UE27" s="183"/>
      <c r="UF27" s="183"/>
      <c r="UG27" s="183"/>
      <c r="UH27" s="183"/>
      <c r="UI27" s="183"/>
      <c r="UJ27" s="183"/>
      <c r="UK27" s="183"/>
      <c r="UL27" s="183"/>
      <c r="UM27" s="183"/>
      <c r="UN27" s="183"/>
      <c r="UO27" s="183"/>
      <c r="UP27" s="183"/>
      <c r="UQ27" s="183"/>
      <c r="UR27" s="183"/>
      <c r="US27" s="183"/>
      <c r="UT27" s="183"/>
      <c r="UU27" s="183"/>
      <c r="UV27" s="183"/>
      <c r="UW27" s="183"/>
      <c r="UX27" s="183"/>
      <c r="UY27" s="184"/>
      <c r="UZ27" s="205"/>
      <c r="VA27" s="185"/>
      <c r="VB27" s="206"/>
      <c r="VC27" s="182"/>
      <c r="VD27" s="204"/>
      <c r="VE27" s="183"/>
      <c r="VF27" s="183"/>
      <c r="VG27" s="183"/>
      <c r="VH27" s="183"/>
      <c r="VI27" s="183"/>
      <c r="VJ27" s="183"/>
      <c r="VK27" s="183"/>
      <c r="VL27" s="183"/>
      <c r="VM27" s="183"/>
      <c r="VN27" s="183"/>
      <c r="VO27" s="183"/>
      <c r="VP27" s="183"/>
      <c r="VQ27" s="183"/>
      <c r="VR27" s="183"/>
      <c r="VS27" s="183"/>
      <c r="VT27" s="183"/>
      <c r="VU27" s="183"/>
      <c r="VV27" s="183"/>
      <c r="VW27" s="183"/>
      <c r="VX27" s="183"/>
      <c r="VY27" s="184"/>
      <c r="VZ27" s="205"/>
      <c r="WA27" s="185"/>
      <c r="WB27" s="206"/>
      <c r="WC27" s="182"/>
      <c r="WD27" s="204"/>
      <c r="WE27" s="183"/>
      <c r="WF27" s="183"/>
      <c r="WG27" s="183"/>
      <c r="WH27" s="183"/>
      <c r="WI27" s="183"/>
      <c r="WJ27" s="183"/>
      <c r="WK27" s="183"/>
      <c r="WL27" s="183"/>
      <c r="WM27" s="183"/>
      <c r="WN27" s="183"/>
      <c r="WO27" s="183"/>
      <c r="WP27" s="183"/>
      <c r="WQ27" s="183"/>
      <c r="WR27" s="183"/>
      <c r="WS27" s="183"/>
      <c r="WT27" s="183"/>
      <c r="WU27" s="183"/>
      <c r="WV27" s="183"/>
      <c r="WW27" s="183"/>
      <c r="WX27" s="183"/>
      <c r="WY27" s="184"/>
      <c r="WZ27" s="205"/>
      <c r="XA27" s="185"/>
      <c r="XB27" s="206"/>
      <c r="XC27" s="182"/>
      <c r="XD27" s="204"/>
      <c r="XE27" s="183"/>
      <c r="XF27" s="183"/>
      <c r="XG27" s="183"/>
      <c r="XH27" s="183"/>
      <c r="XI27" s="183"/>
      <c r="XJ27" s="183"/>
      <c r="XK27" s="183"/>
      <c r="XL27" s="183"/>
      <c r="XM27" s="183"/>
      <c r="XN27" s="183"/>
      <c r="XO27" s="183"/>
      <c r="XP27" s="183"/>
      <c r="XQ27" s="183"/>
      <c r="XR27" s="183"/>
      <c r="XS27" s="183"/>
      <c r="XT27" s="183"/>
      <c r="XU27" s="183"/>
      <c r="XV27" s="183"/>
      <c r="XW27" s="183"/>
      <c r="XX27" s="183"/>
      <c r="XY27" s="184"/>
      <c r="XZ27" s="205"/>
      <c r="YA27" s="185"/>
      <c r="YB27" s="206"/>
      <c r="YC27" s="182"/>
      <c r="YD27" s="204"/>
      <c r="YE27" s="183"/>
      <c r="YF27" s="183"/>
      <c r="YG27" s="183"/>
      <c r="YH27" s="183"/>
      <c r="YI27" s="183"/>
      <c r="YJ27" s="183"/>
      <c r="YK27" s="183"/>
      <c r="YL27" s="183"/>
      <c r="YM27" s="183"/>
      <c r="YN27" s="183"/>
      <c r="YO27" s="183"/>
      <c r="YP27" s="183"/>
      <c r="YQ27" s="183"/>
      <c r="YR27" s="183"/>
      <c r="YS27" s="183"/>
      <c r="YT27" s="183"/>
      <c r="YU27" s="183"/>
      <c r="YV27" s="183"/>
      <c r="YW27" s="183"/>
      <c r="YX27" s="183"/>
      <c r="YY27" s="184"/>
      <c r="YZ27" s="205"/>
      <c r="ZA27" s="185"/>
      <c r="ZB27" s="206"/>
      <c r="ZC27" s="182"/>
      <c r="ZD27" s="204"/>
      <c r="ZE27" s="183"/>
      <c r="ZF27" s="183"/>
      <c r="ZG27" s="183"/>
      <c r="ZH27" s="183"/>
      <c r="ZI27" s="183"/>
      <c r="ZJ27" s="183"/>
      <c r="ZK27" s="183"/>
      <c r="ZL27" s="183"/>
      <c r="ZM27" s="183"/>
      <c r="ZN27" s="183"/>
      <c r="ZO27" s="183"/>
      <c r="ZP27" s="183"/>
      <c r="ZQ27" s="183"/>
      <c r="ZR27" s="183"/>
      <c r="ZS27" s="183"/>
      <c r="ZT27" s="183"/>
      <c r="ZU27" s="183"/>
      <c r="ZV27" s="183"/>
      <c r="ZW27" s="183"/>
      <c r="ZX27" s="183"/>
      <c r="ZY27" s="184"/>
      <c r="ZZ27" s="205"/>
      <c r="AAA27" s="185"/>
      <c r="AAB27" s="206"/>
      <c r="AAC27" s="182"/>
      <c r="AAD27" s="204"/>
      <c r="AAE27" s="183"/>
      <c r="AAF27" s="183"/>
      <c r="AAG27" s="183"/>
      <c r="AAH27" s="183"/>
      <c r="AAI27" s="183"/>
      <c r="AAJ27" s="183"/>
      <c r="AAK27" s="183"/>
      <c r="AAL27" s="183"/>
      <c r="AAM27" s="183"/>
      <c r="AAN27" s="183"/>
      <c r="AAO27" s="183"/>
      <c r="AAP27" s="183"/>
      <c r="AAQ27" s="183"/>
      <c r="AAR27" s="183"/>
      <c r="AAS27" s="183"/>
      <c r="AAT27" s="183"/>
      <c r="AAU27" s="183"/>
      <c r="AAV27" s="183"/>
      <c r="AAW27" s="183"/>
      <c r="AAX27" s="183"/>
      <c r="AAY27" s="184"/>
      <c r="AAZ27" s="205"/>
      <c r="ABA27" s="185"/>
      <c r="ABB27" s="206"/>
      <c r="ABC27" s="182"/>
      <c r="ABD27" s="204"/>
      <c r="ABE27" s="183"/>
      <c r="ABF27" s="183"/>
      <c r="ABG27" s="183"/>
      <c r="ABH27" s="183"/>
      <c r="ABI27" s="183"/>
      <c r="ABJ27" s="183"/>
      <c r="ABK27" s="183"/>
      <c r="ABL27" s="183"/>
      <c r="ABM27" s="183"/>
      <c r="ABN27" s="183"/>
      <c r="ABO27" s="183"/>
      <c r="ABP27" s="183"/>
      <c r="ABQ27" s="183"/>
      <c r="ABR27" s="183"/>
      <c r="ABS27" s="183"/>
      <c r="ABT27" s="183"/>
      <c r="ABU27" s="183"/>
      <c r="ABV27" s="183"/>
      <c r="ABW27" s="183"/>
      <c r="ABX27" s="183"/>
      <c r="ABY27" s="184"/>
      <c r="ABZ27" s="205"/>
      <c r="ACA27" s="185"/>
      <c r="ACB27" s="206"/>
      <c r="ACC27" s="182"/>
      <c r="ACD27" s="204"/>
      <c r="ACE27" s="183"/>
      <c r="ACF27" s="183"/>
      <c r="ACG27" s="183"/>
      <c r="ACH27" s="183"/>
      <c r="ACI27" s="183"/>
      <c r="ACJ27" s="183"/>
      <c r="ACK27" s="183"/>
      <c r="ACL27" s="183"/>
      <c r="ACM27" s="183"/>
      <c r="ACN27" s="183"/>
      <c r="ACO27" s="183"/>
      <c r="ACP27" s="183"/>
      <c r="ACQ27" s="183"/>
      <c r="ACR27" s="183"/>
      <c r="ACS27" s="183"/>
      <c r="ACT27" s="183"/>
      <c r="ACU27" s="183"/>
      <c r="ACV27" s="183"/>
      <c r="ACW27" s="183"/>
      <c r="ACX27" s="183"/>
      <c r="ACY27" s="184"/>
      <c r="ACZ27" s="205"/>
      <c r="ADA27" s="185"/>
      <c r="ADB27" s="206"/>
    </row>
    <row r="28" spans="1:782" ht="16.2" customHeight="1">
      <c r="A28" s="197">
        <v>23</v>
      </c>
      <c r="B28" s="177">
        <v>43457</v>
      </c>
      <c r="C28" s="182"/>
      <c r="D28" s="204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83"/>
      <c r="W28" s="183"/>
      <c r="X28" s="183"/>
      <c r="Y28" s="184"/>
      <c r="Z28" s="205"/>
      <c r="AA28" s="185"/>
      <c r="AB28" s="206"/>
      <c r="AC28" s="182"/>
      <c r="AD28" s="204"/>
      <c r="AE28" s="183"/>
      <c r="AF28" s="183"/>
      <c r="AG28" s="183"/>
      <c r="AH28" s="183"/>
      <c r="AI28" s="183"/>
      <c r="AJ28" s="183"/>
      <c r="AK28" s="183"/>
      <c r="AL28" s="183"/>
      <c r="AM28" s="183"/>
      <c r="AN28" s="183"/>
      <c r="AO28" s="183"/>
      <c r="AP28" s="183"/>
      <c r="AQ28" s="183"/>
      <c r="AR28" s="183"/>
      <c r="AS28" s="183"/>
      <c r="AT28" s="183"/>
      <c r="AU28" s="183"/>
      <c r="AV28" s="183"/>
      <c r="AW28" s="183"/>
      <c r="AX28" s="183"/>
      <c r="AY28" s="184"/>
      <c r="AZ28" s="205"/>
      <c r="BA28" s="185"/>
      <c r="BB28" s="206"/>
      <c r="BC28" s="182"/>
      <c r="BD28" s="204"/>
      <c r="BE28" s="183"/>
      <c r="BF28" s="183"/>
      <c r="BG28" s="183"/>
      <c r="BH28" s="183"/>
      <c r="BI28" s="183"/>
      <c r="BJ28" s="183"/>
      <c r="BK28" s="183"/>
      <c r="BL28" s="183"/>
      <c r="BM28" s="183"/>
      <c r="BN28" s="183"/>
      <c r="BO28" s="183"/>
      <c r="BP28" s="183"/>
      <c r="BQ28" s="183"/>
      <c r="BR28" s="183"/>
      <c r="BS28" s="183"/>
      <c r="BT28" s="183"/>
      <c r="BU28" s="183"/>
      <c r="BV28" s="183"/>
      <c r="BW28" s="183"/>
      <c r="BX28" s="183"/>
      <c r="BY28" s="184"/>
      <c r="BZ28" s="205"/>
      <c r="CA28" s="185"/>
      <c r="CB28" s="206"/>
      <c r="CC28" s="182"/>
      <c r="CD28" s="204"/>
      <c r="CE28" s="183"/>
      <c r="CF28" s="183"/>
      <c r="CG28" s="183"/>
      <c r="CH28" s="183"/>
      <c r="CI28" s="183"/>
      <c r="CJ28" s="183"/>
      <c r="CK28" s="183"/>
      <c r="CL28" s="183"/>
      <c r="CM28" s="183"/>
      <c r="CN28" s="183"/>
      <c r="CO28" s="183"/>
      <c r="CP28" s="183"/>
      <c r="CQ28" s="183"/>
      <c r="CR28" s="183"/>
      <c r="CS28" s="183"/>
      <c r="CT28" s="183"/>
      <c r="CU28" s="183"/>
      <c r="CV28" s="183"/>
      <c r="CW28" s="183"/>
      <c r="CX28" s="183"/>
      <c r="CY28" s="184"/>
      <c r="CZ28" s="205"/>
      <c r="DA28" s="185"/>
      <c r="DB28" s="206"/>
      <c r="DC28" s="182"/>
      <c r="DD28" s="204"/>
      <c r="DE28" s="183"/>
      <c r="DF28" s="183"/>
      <c r="DG28" s="183"/>
      <c r="DH28" s="183"/>
      <c r="DI28" s="183"/>
      <c r="DJ28" s="183"/>
      <c r="DK28" s="183"/>
      <c r="DL28" s="183"/>
      <c r="DM28" s="183"/>
      <c r="DN28" s="183"/>
      <c r="DO28" s="183"/>
      <c r="DP28" s="183"/>
      <c r="DQ28" s="183"/>
      <c r="DR28" s="183"/>
      <c r="DS28" s="183"/>
      <c r="DT28" s="183"/>
      <c r="DU28" s="183"/>
      <c r="DV28" s="183"/>
      <c r="DW28" s="183"/>
      <c r="DX28" s="183"/>
      <c r="DY28" s="184"/>
      <c r="DZ28" s="205"/>
      <c r="EA28" s="185"/>
      <c r="EB28" s="206"/>
      <c r="EC28" s="182"/>
      <c r="ED28" s="204"/>
      <c r="EE28" s="183"/>
      <c r="EF28" s="183"/>
      <c r="EG28" s="183"/>
      <c r="EH28" s="183"/>
      <c r="EI28" s="183"/>
      <c r="EJ28" s="183"/>
      <c r="EK28" s="183"/>
      <c r="EL28" s="183"/>
      <c r="EM28" s="183"/>
      <c r="EN28" s="183"/>
      <c r="EO28" s="183"/>
      <c r="EP28" s="183"/>
      <c r="EQ28" s="183"/>
      <c r="ER28" s="183"/>
      <c r="ES28" s="183"/>
      <c r="ET28" s="183"/>
      <c r="EU28" s="183"/>
      <c r="EV28" s="183"/>
      <c r="EW28" s="183"/>
      <c r="EX28" s="183"/>
      <c r="EY28" s="184"/>
      <c r="EZ28" s="205"/>
      <c r="FA28" s="185"/>
      <c r="FB28" s="206"/>
      <c r="FC28" s="182"/>
      <c r="FD28" s="204"/>
      <c r="FE28" s="183"/>
      <c r="FF28" s="183"/>
      <c r="FG28" s="183"/>
      <c r="FH28" s="183"/>
      <c r="FI28" s="183"/>
      <c r="FJ28" s="183"/>
      <c r="FK28" s="183"/>
      <c r="FL28" s="183"/>
      <c r="FM28" s="183"/>
      <c r="FN28" s="183"/>
      <c r="FO28" s="183"/>
      <c r="FP28" s="183"/>
      <c r="FQ28" s="183"/>
      <c r="FR28" s="183"/>
      <c r="FS28" s="183"/>
      <c r="FT28" s="183"/>
      <c r="FU28" s="183"/>
      <c r="FV28" s="183"/>
      <c r="FW28" s="183"/>
      <c r="FX28" s="183"/>
      <c r="FY28" s="184"/>
      <c r="FZ28" s="205"/>
      <c r="GA28" s="185"/>
      <c r="GB28" s="206"/>
      <c r="GC28" s="182"/>
      <c r="GD28" s="204"/>
      <c r="GE28" s="183"/>
      <c r="GF28" s="183"/>
      <c r="GG28" s="183"/>
      <c r="GH28" s="183"/>
      <c r="GI28" s="183"/>
      <c r="GJ28" s="183"/>
      <c r="GK28" s="183"/>
      <c r="GL28" s="183"/>
      <c r="GM28" s="183"/>
      <c r="GN28" s="183"/>
      <c r="GO28" s="183"/>
      <c r="GP28" s="183"/>
      <c r="GQ28" s="183"/>
      <c r="GR28" s="183"/>
      <c r="GS28" s="183"/>
      <c r="GT28" s="183"/>
      <c r="GU28" s="183"/>
      <c r="GV28" s="183"/>
      <c r="GW28" s="183"/>
      <c r="GX28" s="183"/>
      <c r="GY28" s="184"/>
      <c r="GZ28" s="205"/>
      <c r="HA28" s="185"/>
      <c r="HB28" s="206"/>
      <c r="HC28" s="182"/>
      <c r="HD28" s="204"/>
      <c r="HE28" s="183"/>
      <c r="HF28" s="183"/>
      <c r="HG28" s="183"/>
      <c r="HH28" s="183"/>
      <c r="HI28" s="183"/>
      <c r="HJ28" s="183"/>
      <c r="HK28" s="183"/>
      <c r="HL28" s="183"/>
      <c r="HM28" s="183"/>
      <c r="HN28" s="183"/>
      <c r="HO28" s="183"/>
      <c r="HP28" s="183"/>
      <c r="HQ28" s="183"/>
      <c r="HR28" s="183"/>
      <c r="HS28" s="183"/>
      <c r="HT28" s="183"/>
      <c r="HU28" s="183"/>
      <c r="HV28" s="183"/>
      <c r="HW28" s="183"/>
      <c r="HX28" s="183"/>
      <c r="HY28" s="184"/>
      <c r="HZ28" s="205"/>
      <c r="IA28" s="185"/>
      <c r="IB28" s="206"/>
      <c r="IC28" s="182"/>
      <c r="ID28" s="204"/>
      <c r="IE28" s="183"/>
      <c r="IF28" s="183"/>
      <c r="IG28" s="183"/>
      <c r="IH28" s="183"/>
      <c r="II28" s="183"/>
      <c r="IJ28" s="183"/>
      <c r="IK28" s="183"/>
      <c r="IL28" s="183"/>
      <c r="IM28" s="183"/>
      <c r="IN28" s="183"/>
      <c r="IO28" s="183"/>
      <c r="IP28" s="183"/>
      <c r="IQ28" s="183"/>
      <c r="IR28" s="183"/>
      <c r="IS28" s="183"/>
      <c r="IT28" s="183"/>
      <c r="IU28" s="183"/>
      <c r="IV28" s="183"/>
      <c r="IW28" s="183"/>
      <c r="IX28" s="183"/>
      <c r="IY28" s="184"/>
      <c r="IZ28" s="205"/>
      <c r="JA28" s="185"/>
      <c r="JB28" s="206"/>
      <c r="JC28" s="182"/>
      <c r="JD28" s="204"/>
      <c r="JE28" s="183"/>
      <c r="JF28" s="183"/>
      <c r="JG28" s="183"/>
      <c r="JH28" s="183"/>
      <c r="JI28" s="183"/>
      <c r="JJ28" s="183"/>
      <c r="JK28" s="183"/>
      <c r="JL28" s="183"/>
      <c r="JM28" s="183"/>
      <c r="JN28" s="183"/>
      <c r="JO28" s="183"/>
      <c r="JP28" s="183"/>
      <c r="JQ28" s="183"/>
      <c r="JR28" s="183"/>
      <c r="JS28" s="183"/>
      <c r="JT28" s="183"/>
      <c r="JU28" s="183"/>
      <c r="JV28" s="183"/>
      <c r="JW28" s="183"/>
      <c r="JX28" s="183"/>
      <c r="JY28" s="184"/>
      <c r="JZ28" s="205"/>
      <c r="KA28" s="185"/>
      <c r="KB28" s="206"/>
      <c r="KC28" s="182"/>
      <c r="KD28" s="204"/>
      <c r="KE28" s="183"/>
      <c r="KF28" s="183"/>
      <c r="KG28" s="183"/>
      <c r="KH28" s="183"/>
      <c r="KI28" s="183"/>
      <c r="KJ28" s="183"/>
      <c r="KK28" s="183"/>
      <c r="KL28" s="183"/>
      <c r="KM28" s="183"/>
      <c r="KN28" s="183"/>
      <c r="KO28" s="183"/>
      <c r="KP28" s="183"/>
      <c r="KQ28" s="183"/>
      <c r="KR28" s="183"/>
      <c r="KS28" s="183"/>
      <c r="KT28" s="183"/>
      <c r="KU28" s="183"/>
      <c r="KV28" s="183"/>
      <c r="KW28" s="183"/>
      <c r="KX28" s="183"/>
      <c r="KY28" s="184"/>
      <c r="KZ28" s="205"/>
      <c r="LA28" s="185"/>
      <c r="LB28" s="206"/>
      <c r="LC28" s="182"/>
      <c r="LD28" s="204"/>
      <c r="LE28" s="183"/>
      <c r="LF28" s="183"/>
      <c r="LG28" s="183"/>
      <c r="LH28" s="183"/>
      <c r="LI28" s="183"/>
      <c r="LJ28" s="183"/>
      <c r="LK28" s="183"/>
      <c r="LL28" s="183"/>
      <c r="LM28" s="183"/>
      <c r="LN28" s="183"/>
      <c r="LO28" s="183"/>
      <c r="LP28" s="183"/>
      <c r="LQ28" s="183"/>
      <c r="LR28" s="183"/>
      <c r="LS28" s="183"/>
      <c r="LT28" s="183"/>
      <c r="LU28" s="183"/>
      <c r="LV28" s="183"/>
      <c r="LW28" s="183"/>
      <c r="LX28" s="183"/>
      <c r="LY28" s="184"/>
      <c r="LZ28" s="205"/>
      <c r="MA28" s="185"/>
      <c r="MB28" s="206"/>
      <c r="MC28" s="182"/>
      <c r="MD28" s="204"/>
      <c r="ME28" s="183"/>
      <c r="MF28" s="183"/>
      <c r="MG28" s="183"/>
      <c r="MH28" s="183"/>
      <c r="MI28" s="183"/>
      <c r="MJ28" s="183"/>
      <c r="MK28" s="183"/>
      <c r="ML28" s="183"/>
      <c r="MM28" s="183"/>
      <c r="MN28" s="183"/>
      <c r="MO28" s="183"/>
      <c r="MP28" s="183"/>
      <c r="MQ28" s="183"/>
      <c r="MR28" s="183"/>
      <c r="MS28" s="183"/>
      <c r="MT28" s="183"/>
      <c r="MU28" s="183"/>
      <c r="MV28" s="183"/>
      <c r="MW28" s="183"/>
      <c r="MX28" s="183"/>
      <c r="MY28" s="184"/>
      <c r="MZ28" s="205"/>
      <c r="NA28" s="185"/>
      <c r="NB28" s="206"/>
      <c r="NC28" s="182"/>
      <c r="ND28" s="204"/>
      <c r="NE28" s="183"/>
      <c r="NF28" s="183"/>
      <c r="NG28" s="183"/>
      <c r="NH28" s="183"/>
      <c r="NI28" s="183"/>
      <c r="NJ28" s="183"/>
      <c r="NK28" s="183"/>
      <c r="NL28" s="183"/>
      <c r="NM28" s="183"/>
      <c r="NN28" s="183"/>
      <c r="NO28" s="183"/>
      <c r="NP28" s="183"/>
      <c r="NQ28" s="183"/>
      <c r="NR28" s="183"/>
      <c r="NS28" s="183"/>
      <c r="NT28" s="183"/>
      <c r="NU28" s="183"/>
      <c r="NV28" s="183"/>
      <c r="NW28" s="183"/>
      <c r="NX28" s="183"/>
      <c r="NY28" s="184"/>
      <c r="NZ28" s="205"/>
      <c r="OA28" s="185"/>
      <c r="OB28" s="206"/>
      <c r="OC28" s="182"/>
      <c r="OD28" s="204"/>
      <c r="OE28" s="183"/>
      <c r="OF28" s="183"/>
      <c r="OG28" s="183"/>
      <c r="OH28" s="183"/>
      <c r="OI28" s="183"/>
      <c r="OJ28" s="183"/>
      <c r="OK28" s="183"/>
      <c r="OL28" s="183"/>
      <c r="OM28" s="183"/>
      <c r="ON28" s="183"/>
      <c r="OO28" s="183"/>
      <c r="OP28" s="183"/>
      <c r="OQ28" s="183"/>
      <c r="OR28" s="183"/>
      <c r="OS28" s="183"/>
      <c r="OT28" s="183"/>
      <c r="OU28" s="183"/>
      <c r="OV28" s="183"/>
      <c r="OW28" s="183"/>
      <c r="OX28" s="183"/>
      <c r="OY28" s="184"/>
      <c r="OZ28" s="205"/>
      <c r="PA28" s="185"/>
      <c r="PB28" s="206"/>
      <c r="PC28" s="182"/>
      <c r="PD28" s="204"/>
      <c r="PE28" s="183"/>
      <c r="PF28" s="183"/>
      <c r="PG28" s="183"/>
      <c r="PH28" s="183"/>
      <c r="PI28" s="183"/>
      <c r="PJ28" s="183"/>
      <c r="PK28" s="183"/>
      <c r="PL28" s="183"/>
      <c r="PM28" s="183"/>
      <c r="PN28" s="183"/>
      <c r="PO28" s="183"/>
      <c r="PP28" s="183"/>
      <c r="PQ28" s="183"/>
      <c r="PR28" s="183"/>
      <c r="PS28" s="183"/>
      <c r="PT28" s="183"/>
      <c r="PU28" s="183"/>
      <c r="PV28" s="183"/>
      <c r="PW28" s="183"/>
      <c r="PX28" s="183"/>
      <c r="PY28" s="184"/>
      <c r="PZ28" s="205"/>
      <c r="QA28" s="185"/>
      <c r="QB28" s="206"/>
      <c r="QC28" s="182"/>
      <c r="QD28" s="204"/>
      <c r="QE28" s="183"/>
      <c r="QF28" s="183"/>
      <c r="QG28" s="183"/>
      <c r="QH28" s="183"/>
      <c r="QI28" s="183"/>
      <c r="QJ28" s="183"/>
      <c r="QK28" s="183"/>
      <c r="QL28" s="183"/>
      <c r="QM28" s="183"/>
      <c r="QN28" s="183"/>
      <c r="QO28" s="183"/>
      <c r="QP28" s="183"/>
      <c r="QQ28" s="183"/>
      <c r="QR28" s="183"/>
      <c r="QS28" s="183"/>
      <c r="QT28" s="183"/>
      <c r="QU28" s="183"/>
      <c r="QV28" s="183"/>
      <c r="QW28" s="183"/>
      <c r="QX28" s="183"/>
      <c r="QY28" s="184"/>
      <c r="QZ28" s="205"/>
      <c r="RA28" s="185"/>
      <c r="RB28" s="206"/>
      <c r="RC28" s="182"/>
      <c r="RD28" s="204"/>
      <c r="RE28" s="183"/>
      <c r="RF28" s="183"/>
      <c r="RG28" s="183"/>
      <c r="RH28" s="183"/>
      <c r="RI28" s="183"/>
      <c r="RJ28" s="183"/>
      <c r="RK28" s="183"/>
      <c r="RL28" s="183"/>
      <c r="RM28" s="183"/>
      <c r="RN28" s="183"/>
      <c r="RO28" s="183"/>
      <c r="RP28" s="183"/>
      <c r="RQ28" s="183"/>
      <c r="RR28" s="183"/>
      <c r="RS28" s="183"/>
      <c r="RT28" s="183"/>
      <c r="RU28" s="183"/>
      <c r="RV28" s="183"/>
      <c r="RW28" s="183"/>
      <c r="RX28" s="183"/>
      <c r="RY28" s="184"/>
      <c r="RZ28" s="205"/>
      <c r="SA28" s="185"/>
      <c r="SB28" s="206"/>
      <c r="SC28" s="182"/>
      <c r="SD28" s="204"/>
      <c r="SE28" s="183"/>
      <c r="SF28" s="183"/>
      <c r="SG28" s="183"/>
      <c r="SH28" s="183"/>
      <c r="SI28" s="183"/>
      <c r="SJ28" s="183"/>
      <c r="SK28" s="183"/>
      <c r="SL28" s="183"/>
      <c r="SM28" s="183"/>
      <c r="SN28" s="183"/>
      <c r="SO28" s="183"/>
      <c r="SP28" s="183"/>
      <c r="SQ28" s="183"/>
      <c r="SR28" s="183"/>
      <c r="SS28" s="183"/>
      <c r="ST28" s="183"/>
      <c r="SU28" s="183"/>
      <c r="SV28" s="183"/>
      <c r="SW28" s="183"/>
      <c r="SX28" s="183"/>
      <c r="SY28" s="184"/>
      <c r="SZ28" s="205"/>
      <c r="TA28" s="185"/>
      <c r="TB28" s="206"/>
      <c r="TC28" s="182"/>
      <c r="TD28" s="204"/>
      <c r="TE28" s="183"/>
      <c r="TF28" s="183"/>
      <c r="TG28" s="183"/>
      <c r="TH28" s="183"/>
      <c r="TI28" s="183"/>
      <c r="TJ28" s="183"/>
      <c r="TK28" s="183"/>
      <c r="TL28" s="183"/>
      <c r="TM28" s="183"/>
      <c r="TN28" s="183"/>
      <c r="TO28" s="183"/>
      <c r="TP28" s="183"/>
      <c r="TQ28" s="183"/>
      <c r="TR28" s="183"/>
      <c r="TS28" s="183"/>
      <c r="TT28" s="183"/>
      <c r="TU28" s="183"/>
      <c r="TV28" s="183"/>
      <c r="TW28" s="183"/>
      <c r="TX28" s="183"/>
      <c r="TY28" s="184"/>
      <c r="TZ28" s="205"/>
      <c r="UA28" s="185"/>
      <c r="UB28" s="206"/>
      <c r="UC28" s="182"/>
      <c r="UD28" s="204"/>
      <c r="UE28" s="183"/>
      <c r="UF28" s="183"/>
      <c r="UG28" s="183"/>
      <c r="UH28" s="183"/>
      <c r="UI28" s="183"/>
      <c r="UJ28" s="183"/>
      <c r="UK28" s="183"/>
      <c r="UL28" s="183"/>
      <c r="UM28" s="183"/>
      <c r="UN28" s="183"/>
      <c r="UO28" s="183"/>
      <c r="UP28" s="183"/>
      <c r="UQ28" s="183"/>
      <c r="UR28" s="183"/>
      <c r="US28" s="183"/>
      <c r="UT28" s="183"/>
      <c r="UU28" s="183"/>
      <c r="UV28" s="183"/>
      <c r="UW28" s="183"/>
      <c r="UX28" s="183"/>
      <c r="UY28" s="184"/>
      <c r="UZ28" s="205"/>
      <c r="VA28" s="185"/>
      <c r="VB28" s="206"/>
      <c r="VC28" s="182"/>
      <c r="VD28" s="204"/>
      <c r="VE28" s="183"/>
      <c r="VF28" s="183"/>
      <c r="VG28" s="183"/>
      <c r="VH28" s="183"/>
      <c r="VI28" s="183"/>
      <c r="VJ28" s="183"/>
      <c r="VK28" s="183"/>
      <c r="VL28" s="183"/>
      <c r="VM28" s="183"/>
      <c r="VN28" s="183"/>
      <c r="VO28" s="183"/>
      <c r="VP28" s="183"/>
      <c r="VQ28" s="183"/>
      <c r="VR28" s="183"/>
      <c r="VS28" s="183"/>
      <c r="VT28" s="183"/>
      <c r="VU28" s="183"/>
      <c r="VV28" s="183"/>
      <c r="VW28" s="183"/>
      <c r="VX28" s="183"/>
      <c r="VY28" s="184"/>
      <c r="VZ28" s="205"/>
      <c r="WA28" s="185"/>
      <c r="WB28" s="206"/>
      <c r="WC28" s="182"/>
      <c r="WD28" s="204"/>
      <c r="WE28" s="183"/>
      <c r="WF28" s="183"/>
      <c r="WG28" s="183"/>
      <c r="WH28" s="183"/>
      <c r="WI28" s="183"/>
      <c r="WJ28" s="183"/>
      <c r="WK28" s="183"/>
      <c r="WL28" s="183"/>
      <c r="WM28" s="183"/>
      <c r="WN28" s="183"/>
      <c r="WO28" s="183"/>
      <c r="WP28" s="183"/>
      <c r="WQ28" s="183"/>
      <c r="WR28" s="183"/>
      <c r="WS28" s="183"/>
      <c r="WT28" s="183"/>
      <c r="WU28" s="183"/>
      <c r="WV28" s="183"/>
      <c r="WW28" s="183"/>
      <c r="WX28" s="183"/>
      <c r="WY28" s="184"/>
      <c r="WZ28" s="205"/>
      <c r="XA28" s="185"/>
      <c r="XB28" s="206"/>
      <c r="XC28" s="182"/>
      <c r="XD28" s="204"/>
      <c r="XE28" s="183"/>
      <c r="XF28" s="183"/>
      <c r="XG28" s="183"/>
      <c r="XH28" s="183"/>
      <c r="XI28" s="183"/>
      <c r="XJ28" s="183"/>
      <c r="XK28" s="183"/>
      <c r="XL28" s="183"/>
      <c r="XM28" s="183"/>
      <c r="XN28" s="183"/>
      <c r="XO28" s="183"/>
      <c r="XP28" s="183"/>
      <c r="XQ28" s="183"/>
      <c r="XR28" s="183"/>
      <c r="XS28" s="183"/>
      <c r="XT28" s="183"/>
      <c r="XU28" s="183"/>
      <c r="XV28" s="183"/>
      <c r="XW28" s="183"/>
      <c r="XX28" s="183"/>
      <c r="XY28" s="184"/>
      <c r="XZ28" s="205"/>
      <c r="YA28" s="185"/>
      <c r="YB28" s="206"/>
      <c r="YC28" s="182"/>
      <c r="YD28" s="204"/>
      <c r="YE28" s="183"/>
      <c r="YF28" s="183"/>
      <c r="YG28" s="183"/>
      <c r="YH28" s="183"/>
      <c r="YI28" s="183"/>
      <c r="YJ28" s="183"/>
      <c r="YK28" s="183"/>
      <c r="YL28" s="183"/>
      <c r="YM28" s="183"/>
      <c r="YN28" s="183"/>
      <c r="YO28" s="183"/>
      <c r="YP28" s="183"/>
      <c r="YQ28" s="183"/>
      <c r="YR28" s="183"/>
      <c r="YS28" s="183"/>
      <c r="YT28" s="183"/>
      <c r="YU28" s="183"/>
      <c r="YV28" s="183"/>
      <c r="YW28" s="183"/>
      <c r="YX28" s="183"/>
      <c r="YY28" s="184"/>
      <c r="YZ28" s="205"/>
      <c r="ZA28" s="185"/>
      <c r="ZB28" s="206"/>
      <c r="ZC28" s="182"/>
      <c r="ZD28" s="204"/>
      <c r="ZE28" s="183"/>
      <c r="ZF28" s="183"/>
      <c r="ZG28" s="183"/>
      <c r="ZH28" s="183"/>
      <c r="ZI28" s="183"/>
      <c r="ZJ28" s="183"/>
      <c r="ZK28" s="183"/>
      <c r="ZL28" s="183"/>
      <c r="ZM28" s="183"/>
      <c r="ZN28" s="183"/>
      <c r="ZO28" s="183"/>
      <c r="ZP28" s="183"/>
      <c r="ZQ28" s="183"/>
      <c r="ZR28" s="183"/>
      <c r="ZS28" s="183"/>
      <c r="ZT28" s="183"/>
      <c r="ZU28" s="183"/>
      <c r="ZV28" s="183"/>
      <c r="ZW28" s="183"/>
      <c r="ZX28" s="183"/>
      <c r="ZY28" s="184"/>
      <c r="ZZ28" s="205"/>
      <c r="AAA28" s="185"/>
      <c r="AAB28" s="206"/>
      <c r="AAC28" s="182"/>
      <c r="AAD28" s="204"/>
      <c r="AAE28" s="183"/>
      <c r="AAF28" s="183"/>
      <c r="AAG28" s="183"/>
      <c r="AAH28" s="183"/>
      <c r="AAI28" s="183"/>
      <c r="AAJ28" s="183"/>
      <c r="AAK28" s="183"/>
      <c r="AAL28" s="183"/>
      <c r="AAM28" s="183"/>
      <c r="AAN28" s="183"/>
      <c r="AAO28" s="183"/>
      <c r="AAP28" s="183"/>
      <c r="AAQ28" s="183"/>
      <c r="AAR28" s="183"/>
      <c r="AAS28" s="183"/>
      <c r="AAT28" s="183"/>
      <c r="AAU28" s="183"/>
      <c r="AAV28" s="183"/>
      <c r="AAW28" s="183"/>
      <c r="AAX28" s="183"/>
      <c r="AAY28" s="184"/>
      <c r="AAZ28" s="205"/>
      <c r="ABA28" s="185"/>
      <c r="ABB28" s="206"/>
      <c r="ABC28" s="182"/>
      <c r="ABD28" s="204"/>
      <c r="ABE28" s="183"/>
      <c r="ABF28" s="183"/>
      <c r="ABG28" s="183"/>
      <c r="ABH28" s="183"/>
      <c r="ABI28" s="183"/>
      <c r="ABJ28" s="183"/>
      <c r="ABK28" s="183"/>
      <c r="ABL28" s="183"/>
      <c r="ABM28" s="183"/>
      <c r="ABN28" s="183"/>
      <c r="ABO28" s="183"/>
      <c r="ABP28" s="183"/>
      <c r="ABQ28" s="183"/>
      <c r="ABR28" s="183"/>
      <c r="ABS28" s="183"/>
      <c r="ABT28" s="183"/>
      <c r="ABU28" s="183"/>
      <c r="ABV28" s="183"/>
      <c r="ABW28" s="183"/>
      <c r="ABX28" s="183"/>
      <c r="ABY28" s="184"/>
      <c r="ABZ28" s="205"/>
      <c r="ACA28" s="185"/>
      <c r="ACB28" s="206"/>
      <c r="ACC28" s="182"/>
      <c r="ACD28" s="204"/>
      <c r="ACE28" s="183"/>
      <c r="ACF28" s="183"/>
      <c r="ACG28" s="183"/>
      <c r="ACH28" s="183"/>
      <c r="ACI28" s="183"/>
      <c r="ACJ28" s="183"/>
      <c r="ACK28" s="183"/>
      <c r="ACL28" s="183"/>
      <c r="ACM28" s="183"/>
      <c r="ACN28" s="183"/>
      <c r="ACO28" s="183"/>
      <c r="ACP28" s="183"/>
      <c r="ACQ28" s="183"/>
      <c r="ACR28" s="183"/>
      <c r="ACS28" s="183"/>
      <c r="ACT28" s="183"/>
      <c r="ACU28" s="183"/>
      <c r="ACV28" s="183"/>
      <c r="ACW28" s="183"/>
      <c r="ACX28" s="183"/>
      <c r="ACY28" s="184"/>
      <c r="ACZ28" s="205"/>
      <c r="ADA28" s="185"/>
      <c r="ADB28" s="206"/>
    </row>
    <row r="29" spans="1:782" ht="16.2" customHeight="1">
      <c r="A29" s="197">
        <v>24</v>
      </c>
      <c r="B29" s="177">
        <v>43458</v>
      </c>
      <c r="C29" s="182"/>
      <c r="D29" s="204"/>
      <c r="E29" s="183"/>
      <c r="F29" s="183"/>
      <c r="G29" s="183"/>
      <c r="H29" s="183"/>
      <c r="I29" s="183"/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3"/>
      <c r="V29" s="183"/>
      <c r="W29" s="183"/>
      <c r="X29" s="183"/>
      <c r="Y29" s="184"/>
      <c r="Z29" s="205"/>
      <c r="AA29" s="185"/>
      <c r="AB29" s="206"/>
      <c r="AC29" s="182"/>
      <c r="AD29" s="204"/>
      <c r="AE29" s="183"/>
      <c r="AF29" s="183"/>
      <c r="AG29" s="183"/>
      <c r="AH29" s="183"/>
      <c r="AI29" s="183"/>
      <c r="AJ29" s="183"/>
      <c r="AK29" s="183"/>
      <c r="AL29" s="183"/>
      <c r="AM29" s="183"/>
      <c r="AN29" s="183"/>
      <c r="AO29" s="183"/>
      <c r="AP29" s="183"/>
      <c r="AQ29" s="183"/>
      <c r="AR29" s="183"/>
      <c r="AS29" s="183"/>
      <c r="AT29" s="183"/>
      <c r="AU29" s="183"/>
      <c r="AV29" s="183"/>
      <c r="AW29" s="183"/>
      <c r="AX29" s="183"/>
      <c r="AY29" s="184"/>
      <c r="AZ29" s="205"/>
      <c r="BA29" s="185"/>
      <c r="BB29" s="206"/>
      <c r="BC29" s="182"/>
      <c r="BD29" s="204"/>
      <c r="BE29" s="183"/>
      <c r="BF29" s="183"/>
      <c r="BG29" s="183"/>
      <c r="BH29" s="183"/>
      <c r="BI29" s="183"/>
      <c r="BJ29" s="183"/>
      <c r="BK29" s="183"/>
      <c r="BL29" s="183"/>
      <c r="BM29" s="183"/>
      <c r="BN29" s="183"/>
      <c r="BO29" s="183"/>
      <c r="BP29" s="183"/>
      <c r="BQ29" s="183"/>
      <c r="BR29" s="183"/>
      <c r="BS29" s="183"/>
      <c r="BT29" s="183"/>
      <c r="BU29" s="183"/>
      <c r="BV29" s="183"/>
      <c r="BW29" s="183"/>
      <c r="BX29" s="183"/>
      <c r="BY29" s="184"/>
      <c r="BZ29" s="205"/>
      <c r="CA29" s="185"/>
      <c r="CB29" s="206"/>
      <c r="CC29" s="182"/>
      <c r="CD29" s="204"/>
      <c r="CE29" s="183"/>
      <c r="CF29" s="183"/>
      <c r="CG29" s="183"/>
      <c r="CH29" s="183"/>
      <c r="CI29" s="183"/>
      <c r="CJ29" s="183"/>
      <c r="CK29" s="183"/>
      <c r="CL29" s="183"/>
      <c r="CM29" s="183"/>
      <c r="CN29" s="183"/>
      <c r="CO29" s="183"/>
      <c r="CP29" s="183"/>
      <c r="CQ29" s="183"/>
      <c r="CR29" s="183"/>
      <c r="CS29" s="183"/>
      <c r="CT29" s="183"/>
      <c r="CU29" s="183"/>
      <c r="CV29" s="183"/>
      <c r="CW29" s="183"/>
      <c r="CX29" s="183"/>
      <c r="CY29" s="184"/>
      <c r="CZ29" s="205"/>
      <c r="DA29" s="185"/>
      <c r="DB29" s="206"/>
      <c r="DC29" s="182"/>
      <c r="DD29" s="204"/>
      <c r="DE29" s="183"/>
      <c r="DF29" s="183"/>
      <c r="DG29" s="183"/>
      <c r="DH29" s="183"/>
      <c r="DI29" s="183"/>
      <c r="DJ29" s="183"/>
      <c r="DK29" s="183"/>
      <c r="DL29" s="183"/>
      <c r="DM29" s="183"/>
      <c r="DN29" s="183"/>
      <c r="DO29" s="183"/>
      <c r="DP29" s="183"/>
      <c r="DQ29" s="183"/>
      <c r="DR29" s="183"/>
      <c r="DS29" s="183"/>
      <c r="DT29" s="183"/>
      <c r="DU29" s="183"/>
      <c r="DV29" s="183"/>
      <c r="DW29" s="183"/>
      <c r="DX29" s="183"/>
      <c r="DY29" s="184"/>
      <c r="DZ29" s="205"/>
      <c r="EA29" s="185"/>
      <c r="EB29" s="206"/>
      <c r="EC29" s="182"/>
      <c r="ED29" s="204"/>
      <c r="EE29" s="183"/>
      <c r="EF29" s="183"/>
      <c r="EG29" s="183"/>
      <c r="EH29" s="183"/>
      <c r="EI29" s="183"/>
      <c r="EJ29" s="183"/>
      <c r="EK29" s="183"/>
      <c r="EL29" s="183"/>
      <c r="EM29" s="183"/>
      <c r="EN29" s="183"/>
      <c r="EO29" s="183"/>
      <c r="EP29" s="183"/>
      <c r="EQ29" s="183"/>
      <c r="ER29" s="183"/>
      <c r="ES29" s="183"/>
      <c r="ET29" s="183"/>
      <c r="EU29" s="183"/>
      <c r="EV29" s="183"/>
      <c r="EW29" s="183"/>
      <c r="EX29" s="183"/>
      <c r="EY29" s="184"/>
      <c r="EZ29" s="205"/>
      <c r="FA29" s="185"/>
      <c r="FB29" s="206"/>
      <c r="FC29" s="182"/>
      <c r="FD29" s="204"/>
      <c r="FE29" s="183"/>
      <c r="FF29" s="183"/>
      <c r="FG29" s="183"/>
      <c r="FH29" s="183"/>
      <c r="FI29" s="183"/>
      <c r="FJ29" s="183"/>
      <c r="FK29" s="183"/>
      <c r="FL29" s="183"/>
      <c r="FM29" s="183"/>
      <c r="FN29" s="183"/>
      <c r="FO29" s="183"/>
      <c r="FP29" s="183"/>
      <c r="FQ29" s="183"/>
      <c r="FR29" s="183"/>
      <c r="FS29" s="183"/>
      <c r="FT29" s="183"/>
      <c r="FU29" s="183"/>
      <c r="FV29" s="183"/>
      <c r="FW29" s="183"/>
      <c r="FX29" s="183"/>
      <c r="FY29" s="184"/>
      <c r="FZ29" s="205"/>
      <c r="GA29" s="185"/>
      <c r="GB29" s="206"/>
      <c r="GC29" s="182"/>
      <c r="GD29" s="204"/>
      <c r="GE29" s="183"/>
      <c r="GF29" s="183"/>
      <c r="GG29" s="183"/>
      <c r="GH29" s="183"/>
      <c r="GI29" s="183"/>
      <c r="GJ29" s="183"/>
      <c r="GK29" s="183"/>
      <c r="GL29" s="183"/>
      <c r="GM29" s="183"/>
      <c r="GN29" s="183"/>
      <c r="GO29" s="183"/>
      <c r="GP29" s="183"/>
      <c r="GQ29" s="183"/>
      <c r="GR29" s="183"/>
      <c r="GS29" s="183"/>
      <c r="GT29" s="183"/>
      <c r="GU29" s="183"/>
      <c r="GV29" s="183"/>
      <c r="GW29" s="183"/>
      <c r="GX29" s="183"/>
      <c r="GY29" s="184"/>
      <c r="GZ29" s="205"/>
      <c r="HA29" s="185"/>
      <c r="HB29" s="206"/>
      <c r="HC29" s="182"/>
      <c r="HD29" s="204"/>
      <c r="HE29" s="183"/>
      <c r="HF29" s="183"/>
      <c r="HG29" s="183"/>
      <c r="HH29" s="183"/>
      <c r="HI29" s="183"/>
      <c r="HJ29" s="183"/>
      <c r="HK29" s="183"/>
      <c r="HL29" s="183"/>
      <c r="HM29" s="183"/>
      <c r="HN29" s="183"/>
      <c r="HO29" s="183"/>
      <c r="HP29" s="183"/>
      <c r="HQ29" s="183"/>
      <c r="HR29" s="183"/>
      <c r="HS29" s="183"/>
      <c r="HT29" s="183"/>
      <c r="HU29" s="183"/>
      <c r="HV29" s="183"/>
      <c r="HW29" s="183"/>
      <c r="HX29" s="183"/>
      <c r="HY29" s="184"/>
      <c r="HZ29" s="205"/>
      <c r="IA29" s="185"/>
      <c r="IB29" s="206"/>
      <c r="IC29" s="182"/>
      <c r="ID29" s="204"/>
      <c r="IE29" s="183"/>
      <c r="IF29" s="183"/>
      <c r="IG29" s="183"/>
      <c r="IH29" s="183"/>
      <c r="II29" s="183"/>
      <c r="IJ29" s="183"/>
      <c r="IK29" s="183"/>
      <c r="IL29" s="183"/>
      <c r="IM29" s="183"/>
      <c r="IN29" s="183"/>
      <c r="IO29" s="183"/>
      <c r="IP29" s="183"/>
      <c r="IQ29" s="183"/>
      <c r="IR29" s="183"/>
      <c r="IS29" s="183"/>
      <c r="IT29" s="183"/>
      <c r="IU29" s="183"/>
      <c r="IV29" s="183"/>
      <c r="IW29" s="183"/>
      <c r="IX29" s="183"/>
      <c r="IY29" s="184"/>
      <c r="IZ29" s="205"/>
      <c r="JA29" s="185"/>
      <c r="JB29" s="206"/>
      <c r="JC29" s="182"/>
      <c r="JD29" s="204"/>
      <c r="JE29" s="183"/>
      <c r="JF29" s="183"/>
      <c r="JG29" s="183"/>
      <c r="JH29" s="183"/>
      <c r="JI29" s="183"/>
      <c r="JJ29" s="183"/>
      <c r="JK29" s="183"/>
      <c r="JL29" s="183"/>
      <c r="JM29" s="183"/>
      <c r="JN29" s="183"/>
      <c r="JO29" s="183"/>
      <c r="JP29" s="183"/>
      <c r="JQ29" s="183"/>
      <c r="JR29" s="183"/>
      <c r="JS29" s="183"/>
      <c r="JT29" s="183"/>
      <c r="JU29" s="183"/>
      <c r="JV29" s="183"/>
      <c r="JW29" s="183"/>
      <c r="JX29" s="183"/>
      <c r="JY29" s="184"/>
      <c r="JZ29" s="205"/>
      <c r="KA29" s="185"/>
      <c r="KB29" s="206"/>
      <c r="KC29" s="182"/>
      <c r="KD29" s="204"/>
      <c r="KE29" s="183"/>
      <c r="KF29" s="183"/>
      <c r="KG29" s="183"/>
      <c r="KH29" s="183"/>
      <c r="KI29" s="183"/>
      <c r="KJ29" s="183"/>
      <c r="KK29" s="183"/>
      <c r="KL29" s="183"/>
      <c r="KM29" s="183"/>
      <c r="KN29" s="183"/>
      <c r="KO29" s="183"/>
      <c r="KP29" s="183"/>
      <c r="KQ29" s="183"/>
      <c r="KR29" s="183"/>
      <c r="KS29" s="183"/>
      <c r="KT29" s="183"/>
      <c r="KU29" s="183"/>
      <c r="KV29" s="183"/>
      <c r="KW29" s="183"/>
      <c r="KX29" s="183"/>
      <c r="KY29" s="184"/>
      <c r="KZ29" s="205"/>
      <c r="LA29" s="185"/>
      <c r="LB29" s="206"/>
      <c r="LC29" s="182"/>
      <c r="LD29" s="204"/>
      <c r="LE29" s="183"/>
      <c r="LF29" s="183"/>
      <c r="LG29" s="183"/>
      <c r="LH29" s="183"/>
      <c r="LI29" s="183"/>
      <c r="LJ29" s="183"/>
      <c r="LK29" s="183"/>
      <c r="LL29" s="183"/>
      <c r="LM29" s="183"/>
      <c r="LN29" s="183"/>
      <c r="LO29" s="183"/>
      <c r="LP29" s="183"/>
      <c r="LQ29" s="183"/>
      <c r="LR29" s="183"/>
      <c r="LS29" s="183"/>
      <c r="LT29" s="183"/>
      <c r="LU29" s="183"/>
      <c r="LV29" s="183"/>
      <c r="LW29" s="183"/>
      <c r="LX29" s="183"/>
      <c r="LY29" s="184"/>
      <c r="LZ29" s="205"/>
      <c r="MA29" s="185"/>
      <c r="MB29" s="206"/>
      <c r="MC29" s="182"/>
      <c r="MD29" s="204"/>
      <c r="ME29" s="183"/>
      <c r="MF29" s="183"/>
      <c r="MG29" s="183"/>
      <c r="MH29" s="183"/>
      <c r="MI29" s="183"/>
      <c r="MJ29" s="183"/>
      <c r="MK29" s="183"/>
      <c r="ML29" s="183"/>
      <c r="MM29" s="183"/>
      <c r="MN29" s="183"/>
      <c r="MO29" s="183"/>
      <c r="MP29" s="183"/>
      <c r="MQ29" s="183"/>
      <c r="MR29" s="183"/>
      <c r="MS29" s="183"/>
      <c r="MT29" s="183"/>
      <c r="MU29" s="183"/>
      <c r="MV29" s="183"/>
      <c r="MW29" s="183"/>
      <c r="MX29" s="183"/>
      <c r="MY29" s="184"/>
      <c r="MZ29" s="205"/>
      <c r="NA29" s="185"/>
      <c r="NB29" s="206"/>
      <c r="NC29" s="182"/>
      <c r="ND29" s="204"/>
      <c r="NE29" s="183"/>
      <c r="NF29" s="183"/>
      <c r="NG29" s="183"/>
      <c r="NH29" s="183"/>
      <c r="NI29" s="183"/>
      <c r="NJ29" s="183"/>
      <c r="NK29" s="183"/>
      <c r="NL29" s="183"/>
      <c r="NM29" s="183"/>
      <c r="NN29" s="183"/>
      <c r="NO29" s="183"/>
      <c r="NP29" s="183"/>
      <c r="NQ29" s="183"/>
      <c r="NR29" s="183"/>
      <c r="NS29" s="183"/>
      <c r="NT29" s="183"/>
      <c r="NU29" s="183"/>
      <c r="NV29" s="183"/>
      <c r="NW29" s="183"/>
      <c r="NX29" s="183"/>
      <c r="NY29" s="184"/>
      <c r="NZ29" s="205"/>
      <c r="OA29" s="185"/>
      <c r="OB29" s="206"/>
      <c r="OC29" s="182"/>
      <c r="OD29" s="204"/>
      <c r="OE29" s="183"/>
      <c r="OF29" s="183"/>
      <c r="OG29" s="183"/>
      <c r="OH29" s="183"/>
      <c r="OI29" s="183"/>
      <c r="OJ29" s="183"/>
      <c r="OK29" s="183"/>
      <c r="OL29" s="183"/>
      <c r="OM29" s="183"/>
      <c r="ON29" s="183"/>
      <c r="OO29" s="183"/>
      <c r="OP29" s="183"/>
      <c r="OQ29" s="183"/>
      <c r="OR29" s="183"/>
      <c r="OS29" s="183"/>
      <c r="OT29" s="183"/>
      <c r="OU29" s="183"/>
      <c r="OV29" s="183"/>
      <c r="OW29" s="183"/>
      <c r="OX29" s="183"/>
      <c r="OY29" s="184"/>
      <c r="OZ29" s="205"/>
      <c r="PA29" s="185"/>
      <c r="PB29" s="206"/>
      <c r="PC29" s="182"/>
      <c r="PD29" s="204"/>
      <c r="PE29" s="183"/>
      <c r="PF29" s="183"/>
      <c r="PG29" s="183"/>
      <c r="PH29" s="183"/>
      <c r="PI29" s="183"/>
      <c r="PJ29" s="183"/>
      <c r="PK29" s="183"/>
      <c r="PL29" s="183"/>
      <c r="PM29" s="183"/>
      <c r="PN29" s="183"/>
      <c r="PO29" s="183"/>
      <c r="PP29" s="183"/>
      <c r="PQ29" s="183"/>
      <c r="PR29" s="183"/>
      <c r="PS29" s="183"/>
      <c r="PT29" s="183"/>
      <c r="PU29" s="183"/>
      <c r="PV29" s="183"/>
      <c r="PW29" s="183"/>
      <c r="PX29" s="183"/>
      <c r="PY29" s="184"/>
      <c r="PZ29" s="205"/>
      <c r="QA29" s="185"/>
      <c r="QB29" s="206"/>
      <c r="QC29" s="182"/>
      <c r="QD29" s="204"/>
      <c r="QE29" s="183"/>
      <c r="QF29" s="183"/>
      <c r="QG29" s="183"/>
      <c r="QH29" s="183"/>
      <c r="QI29" s="183"/>
      <c r="QJ29" s="183"/>
      <c r="QK29" s="183"/>
      <c r="QL29" s="183"/>
      <c r="QM29" s="183"/>
      <c r="QN29" s="183"/>
      <c r="QO29" s="183"/>
      <c r="QP29" s="183"/>
      <c r="QQ29" s="183"/>
      <c r="QR29" s="183"/>
      <c r="QS29" s="183"/>
      <c r="QT29" s="183"/>
      <c r="QU29" s="183"/>
      <c r="QV29" s="183"/>
      <c r="QW29" s="183"/>
      <c r="QX29" s="183"/>
      <c r="QY29" s="184"/>
      <c r="QZ29" s="205"/>
      <c r="RA29" s="185"/>
      <c r="RB29" s="206"/>
      <c r="RC29" s="182"/>
      <c r="RD29" s="204"/>
      <c r="RE29" s="183"/>
      <c r="RF29" s="183"/>
      <c r="RG29" s="183"/>
      <c r="RH29" s="183"/>
      <c r="RI29" s="183"/>
      <c r="RJ29" s="183"/>
      <c r="RK29" s="183"/>
      <c r="RL29" s="183"/>
      <c r="RM29" s="183"/>
      <c r="RN29" s="183"/>
      <c r="RO29" s="183"/>
      <c r="RP29" s="183"/>
      <c r="RQ29" s="183"/>
      <c r="RR29" s="183"/>
      <c r="RS29" s="183"/>
      <c r="RT29" s="183"/>
      <c r="RU29" s="183"/>
      <c r="RV29" s="183"/>
      <c r="RW29" s="183"/>
      <c r="RX29" s="183"/>
      <c r="RY29" s="184"/>
      <c r="RZ29" s="205"/>
      <c r="SA29" s="185"/>
      <c r="SB29" s="206"/>
      <c r="SC29" s="182"/>
      <c r="SD29" s="204"/>
      <c r="SE29" s="183"/>
      <c r="SF29" s="183"/>
      <c r="SG29" s="183"/>
      <c r="SH29" s="183"/>
      <c r="SI29" s="183"/>
      <c r="SJ29" s="183"/>
      <c r="SK29" s="183"/>
      <c r="SL29" s="183"/>
      <c r="SM29" s="183"/>
      <c r="SN29" s="183"/>
      <c r="SO29" s="183"/>
      <c r="SP29" s="183"/>
      <c r="SQ29" s="183"/>
      <c r="SR29" s="183"/>
      <c r="SS29" s="183"/>
      <c r="ST29" s="183"/>
      <c r="SU29" s="183"/>
      <c r="SV29" s="183"/>
      <c r="SW29" s="183"/>
      <c r="SX29" s="183"/>
      <c r="SY29" s="184"/>
      <c r="SZ29" s="205"/>
      <c r="TA29" s="185"/>
      <c r="TB29" s="206"/>
      <c r="TC29" s="182"/>
      <c r="TD29" s="204"/>
      <c r="TE29" s="183"/>
      <c r="TF29" s="183"/>
      <c r="TG29" s="183"/>
      <c r="TH29" s="183"/>
      <c r="TI29" s="183"/>
      <c r="TJ29" s="183"/>
      <c r="TK29" s="183"/>
      <c r="TL29" s="183"/>
      <c r="TM29" s="183"/>
      <c r="TN29" s="183"/>
      <c r="TO29" s="183"/>
      <c r="TP29" s="183"/>
      <c r="TQ29" s="183"/>
      <c r="TR29" s="183"/>
      <c r="TS29" s="183"/>
      <c r="TT29" s="183"/>
      <c r="TU29" s="183"/>
      <c r="TV29" s="183"/>
      <c r="TW29" s="183"/>
      <c r="TX29" s="183"/>
      <c r="TY29" s="184"/>
      <c r="TZ29" s="205"/>
      <c r="UA29" s="185"/>
      <c r="UB29" s="206"/>
      <c r="UC29" s="182"/>
      <c r="UD29" s="204"/>
      <c r="UE29" s="183"/>
      <c r="UF29" s="183"/>
      <c r="UG29" s="183"/>
      <c r="UH29" s="183"/>
      <c r="UI29" s="183"/>
      <c r="UJ29" s="183"/>
      <c r="UK29" s="183"/>
      <c r="UL29" s="183"/>
      <c r="UM29" s="183"/>
      <c r="UN29" s="183"/>
      <c r="UO29" s="183"/>
      <c r="UP29" s="183"/>
      <c r="UQ29" s="183"/>
      <c r="UR29" s="183"/>
      <c r="US29" s="183"/>
      <c r="UT29" s="183"/>
      <c r="UU29" s="183"/>
      <c r="UV29" s="183"/>
      <c r="UW29" s="183"/>
      <c r="UX29" s="183"/>
      <c r="UY29" s="184"/>
      <c r="UZ29" s="205"/>
      <c r="VA29" s="185"/>
      <c r="VB29" s="206"/>
      <c r="VC29" s="182"/>
      <c r="VD29" s="204"/>
      <c r="VE29" s="183"/>
      <c r="VF29" s="183"/>
      <c r="VG29" s="183"/>
      <c r="VH29" s="183"/>
      <c r="VI29" s="183"/>
      <c r="VJ29" s="183"/>
      <c r="VK29" s="183"/>
      <c r="VL29" s="183"/>
      <c r="VM29" s="183"/>
      <c r="VN29" s="183"/>
      <c r="VO29" s="183"/>
      <c r="VP29" s="183"/>
      <c r="VQ29" s="183"/>
      <c r="VR29" s="183"/>
      <c r="VS29" s="183"/>
      <c r="VT29" s="183"/>
      <c r="VU29" s="183"/>
      <c r="VV29" s="183"/>
      <c r="VW29" s="183"/>
      <c r="VX29" s="183"/>
      <c r="VY29" s="184"/>
      <c r="VZ29" s="205"/>
      <c r="WA29" s="185"/>
      <c r="WB29" s="206"/>
      <c r="WC29" s="182"/>
      <c r="WD29" s="204"/>
      <c r="WE29" s="183"/>
      <c r="WF29" s="183"/>
      <c r="WG29" s="183"/>
      <c r="WH29" s="183"/>
      <c r="WI29" s="183"/>
      <c r="WJ29" s="183"/>
      <c r="WK29" s="183"/>
      <c r="WL29" s="183"/>
      <c r="WM29" s="183"/>
      <c r="WN29" s="183"/>
      <c r="WO29" s="183"/>
      <c r="WP29" s="183"/>
      <c r="WQ29" s="183"/>
      <c r="WR29" s="183"/>
      <c r="WS29" s="183"/>
      <c r="WT29" s="183"/>
      <c r="WU29" s="183"/>
      <c r="WV29" s="183"/>
      <c r="WW29" s="183"/>
      <c r="WX29" s="183"/>
      <c r="WY29" s="184"/>
      <c r="WZ29" s="205"/>
      <c r="XA29" s="185"/>
      <c r="XB29" s="206"/>
      <c r="XC29" s="182"/>
      <c r="XD29" s="204"/>
      <c r="XE29" s="183"/>
      <c r="XF29" s="183"/>
      <c r="XG29" s="183"/>
      <c r="XH29" s="183"/>
      <c r="XI29" s="183"/>
      <c r="XJ29" s="183"/>
      <c r="XK29" s="183"/>
      <c r="XL29" s="183"/>
      <c r="XM29" s="183"/>
      <c r="XN29" s="183"/>
      <c r="XO29" s="183"/>
      <c r="XP29" s="183"/>
      <c r="XQ29" s="183"/>
      <c r="XR29" s="183"/>
      <c r="XS29" s="183"/>
      <c r="XT29" s="183"/>
      <c r="XU29" s="183"/>
      <c r="XV29" s="183"/>
      <c r="XW29" s="183"/>
      <c r="XX29" s="183"/>
      <c r="XY29" s="184"/>
      <c r="XZ29" s="205"/>
      <c r="YA29" s="185"/>
      <c r="YB29" s="206"/>
      <c r="YC29" s="182"/>
      <c r="YD29" s="204"/>
      <c r="YE29" s="183"/>
      <c r="YF29" s="183"/>
      <c r="YG29" s="183"/>
      <c r="YH29" s="183"/>
      <c r="YI29" s="183"/>
      <c r="YJ29" s="183"/>
      <c r="YK29" s="183"/>
      <c r="YL29" s="183"/>
      <c r="YM29" s="183"/>
      <c r="YN29" s="183"/>
      <c r="YO29" s="183"/>
      <c r="YP29" s="183"/>
      <c r="YQ29" s="183"/>
      <c r="YR29" s="183"/>
      <c r="YS29" s="183"/>
      <c r="YT29" s="183"/>
      <c r="YU29" s="183"/>
      <c r="YV29" s="183"/>
      <c r="YW29" s="183"/>
      <c r="YX29" s="183"/>
      <c r="YY29" s="184"/>
      <c r="YZ29" s="205"/>
      <c r="ZA29" s="185"/>
      <c r="ZB29" s="206"/>
      <c r="ZC29" s="182"/>
      <c r="ZD29" s="204"/>
      <c r="ZE29" s="183"/>
      <c r="ZF29" s="183"/>
      <c r="ZG29" s="183"/>
      <c r="ZH29" s="183"/>
      <c r="ZI29" s="183"/>
      <c r="ZJ29" s="183"/>
      <c r="ZK29" s="183"/>
      <c r="ZL29" s="183"/>
      <c r="ZM29" s="183"/>
      <c r="ZN29" s="183"/>
      <c r="ZO29" s="183"/>
      <c r="ZP29" s="183"/>
      <c r="ZQ29" s="183"/>
      <c r="ZR29" s="183"/>
      <c r="ZS29" s="183"/>
      <c r="ZT29" s="183"/>
      <c r="ZU29" s="183"/>
      <c r="ZV29" s="183"/>
      <c r="ZW29" s="183"/>
      <c r="ZX29" s="183"/>
      <c r="ZY29" s="184"/>
      <c r="ZZ29" s="205"/>
      <c r="AAA29" s="185"/>
      <c r="AAB29" s="206"/>
      <c r="AAC29" s="182"/>
      <c r="AAD29" s="204"/>
      <c r="AAE29" s="183"/>
      <c r="AAF29" s="183"/>
      <c r="AAG29" s="183"/>
      <c r="AAH29" s="183"/>
      <c r="AAI29" s="183"/>
      <c r="AAJ29" s="183"/>
      <c r="AAK29" s="183"/>
      <c r="AAL29" s="183"/>
      <c r="AAM29" s="183"/>
      <c r="AAN29" s="183"/>
      <c r="AAO29" s="183"/>
      <c r="AAP29" s="183"/>
      <c r="AAQ29" s="183"/>
      <c r="AAR29" s="183"/>
      <c r="AAS29" s="183"/>
      <c r="AAT29" s="183"/>
      <c r="AAU29" s="183"/>
      <c r="AAV29" s="183"/>
      <c r="AAW29" s="183"/>
      <c r="AAX29" s="183"/>
      <c r="AAY29" s="184"/>
      <c r="AAZ29" s="205"/>
      <c r="ABA29" s="185"/>
      <c r="ABB29" s="206"/>
      <c r="ABC29" s="182"/>
      <c r="ABD29" s="204"/>
      <c r="ABE29" s="183"/>
      <c r="ABF29" s="183"/>
      <c r="ABG29" s="183"/>
      <c r="ABH29" s="183"/>
      <c r="ABI29" s="183"/>
      <c r="ABJ29" s="183"/>
      <c r="ABK29" s="183"/>
      <c r="ABL29" s="183"/>
      <c r="ABM29" s="183"/>
      <c r="ABN29" s="183"/>
      <c r="ABO29" s="183"/>
      <c r="ABP29" s="183"/>
      <c r="ABQ29" s="183"/>
      <c r="ABR29" s="183"/>
      <c r="ABS29" s="183"/>
      <c r="ABT29" s="183"/>
      <c r="ABU29" s="183"/>
      <c r="ABV29" s="183"/>
      <c r="ABW29" s="183"/>
      <c r="ABX29" s="183"/>
      <c r="ABY29" s="184"/>
      <c r="ABZ29" s="205"/>
      <c r="ACA29" s="185"/>
      <c r="ACB29" s="206"/>
      <c r="ACC29" s="182"/>
      <c r="ACD29" s="204"/>
      <c r="ACE29" s="183"/>
      <c r="ACF29" s="183"/>
      <c r="ACG29" s="183"/>
      <c r="ACH29" s="183"/>
      <c r="ACI29" s="183"/>
      <c r="ACJ29" s="183"/>
      <c r="ACK29" s="183"/>
      <c r="ACL29" s="183"/>
      <c r="ACM29" s="183"/>
      <c r="ACN29" s="183"/>
      <c r="ACO29" s="183"/>
      <c r="ACP29" s="183"/>
      <c r="ACQ29" s="183"/>
      <c r="ACR29" s="183"/>
      <c r="ACS29" s="183"/>
      <c r="ACT29" s="183"/>
      <c r="ACU29" s="183"/>
      <c r="ACV29" s="183"/>
      <c r="ACW29" s="183"/>
      <c r="ACX29" s="183"/>
      <c r="ACY29" s="184"/>
      <c r="ACZ29" s="205"/>
      <c r="ADA29" s="185"/>
      <c r="ADB29" s="206"/>
    </row>
    <row r="30" spans="1:782" ht="16.2" customHeight="1">
      <c r="A30" s="197">
        <v>25</v>
      </c>
      <c r="B30" s="177">
        <v>43459</v>
      </c>
      <c r="C30" s="182"/>
      <c r="D30" s="204"/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4"/>
      <c r="Z30" s="205"/>
      <c r="AA30" s="185"/>
      <c r="AB30" s="206"/>
      <c r="AC30" s="182"/>
      <c r="AD30" s="204"/>
      <c r="AE30" s="183"/>
      <c r="AF30" s="183"/>
      <c r="AG30" s="183"/>
      <c r="AH30" s="183"/>
      <c r="AI30" s="183"/>
      <c r="AJ30" s="183"/>
      <c r="AK30" s="183"/>
      <c r="AL30" s="183"/>
      <c r="AM30" s="183"/>
      <c r="AN30" s="183"/>
      <c r="AO30" s="183"/>
      <c r="AP30" s="183"/>
      <c r="AQ30" s="183"/>
      <c r="AR30" s="183"/>
      <c r="AS30" s="183"/>
      <c r="AT30" s="183"/>
      <c r="AU30" s="183"/>
      <c r="AV30" s="183"/>
      <c r="AW30" s="183"/>
      <c r="AX30" s="183"/>
      <c r="AY30" s="184"/>
      <c r="AZ30" s="205"/>
      <c r="BA30" s="185"/>
      <c r="BB30" s="206"/>
      <c r="BC30" s="182"/>
      <c r="BD30" s="204"/>
      <c r="BE30" s="183"/>
      <c r="BF30" s="183"/>
      <c r="BG30" s="183"/>
      <c r="BH30" s="183"/>
      <c r="BI30" s="183"/>
      <c r="BJ30" s="183"/>
      <c r="BK30" s="183"/>
      <c r="BL30" s="183"/>
      <c r="BM30" s="183"/>
      <c r="BN30" s="183"/>
      <c r="BO30" s="183"/>
      <c r="BP30" s="183"/>
      <c r="BQ30" s="183"/>
      <c r="BR30" s="183"/>
      <c r="BS30" s="183"/>
      <c r="BT30" s="183"/>
      <c r="BU30" s="183"/>
      <c r="BV30" s="183"/>
      <c r="BW30" s="183"/>
      <c r="BX30" s="183"/>
      <c r="BY30" s="184"/>
      <c r="BZ30" s="205"/>
      <c r="CA30" s="185"/>
      <c r="CB30" s="206"/>
      <c r="CC30" s="182"/>
      <c r="CD30" s="204"/>
      <c r="CE30" s="183"/>
      <c r="CF30" s="183"/>
      <c r="CG30" s="183"/>
      <c r="CH30" s="183"/>
      <c r="CI30" s="183"/>
      <c r="CJ30" s="183"/>
      <c r="CK30" s="183"/>
      <c r="CL30" s="183"/>
      <c r="CM30" s="183"/>
      <c r="CN30" s="183"/>
      <c r="CO30" s="183"/>
      <c r="CP30" s="183"/>
      <c r="CQ30" s="183"/>
      <c r="CR30" s="183"/>
      <c r="CS30" s="183"/>
      <c r="CT30" s="183"/>
      <c r="CU30" s="183"/>
      <c r="CV30" s="183"/>
      <c r="CW30" s="183"/>
      <c r="CX30" s="183"/>
      <c r="CY30" s="184"/>
      <c r="CZ30" s="205"/>
      <c r="DA30" s="185"/>
      <c r="DB30" s="206"/>
      <c r="DC30" s="182"/>
      <c r="DD30" s="204"/>
      <c r="DE30" s="183"/>
      <c r="DF30" s="183"/>
      <c r="DG30" s="183"/>
      <c r="DH30" s="183"/>
      <c r="DI30" s="183"/>
      <c r="DJ30" s="183"/>
      <c r="DK30" s="183"/>
      <c r="DL30" s="183"/>
      <c r="DM30" s="183"/>
      <c r="DN30" s="183"/>
      <c r="DO30" s="183"/>
      <c r="DP30" s="183"/>
      <c r="DQ30" s="183"/>
      <c r="DR30" s="183"/>
      <c r="DS30" s="183"/>
      <c r="DT30" s="183"/>
      <c r="DU30" s="183"/>
      <c r="DV30" s="183"/>
      <c r="DW30" s="183"/>
      <c r="DX30" s="183"/>
      <c r="DY30" s="184"/>
      <c r="DZ30" s="205"/>
      <c r="EA30" s="185"/>
      <c r="EB30" s="206"/>
      <c r="EC30" s="182"/>
      <c r="ED30" s="204"/>
      <c r="EE30" s="183"/>
      <c r="EF30" s="183"/>
      <c r="EG30" s="183"/>
      <c r="EH30" s="183"/>
      <c r="EI30" s="183"/>
      <c r="EJ30" s="183"/>
      <c r="EK30" s="183"/>
      <c r="EL30" s="183"/>
      <c r="EM30" s="183"/>
      <c r="EN30" s="183"/>
      <c r="EO30" s="183"/>
      <c r="EP30" s="183"/>
      <c r="EQ30" s="183"/>
      <c r="ER30" s="183"/>
      <c r="ES30" s="183"/>
      <c r="ET30" s="183"/>
      <c r="EU30" s="183"/>
      <c r="EV30" s="183"/>
      <c r="EW30" s="183"/>
      <c r="EX30" s="183"/>
      <c r="EY30" s="184"/>
      <c r="EZ30" s="205"/>
      <c r="FA30" s="185"/>
      <c r="FB30" s="206"/>
      <c r="FC30" s="182"/>
      <c r="FD30" s="204"/>
      <c r="FE30" s="183"/>
      <c r="FF30" s="183"/>
      <c r="FG30" s="183"/>
      <c r="FH30" s="183"/>
      <c r="FI30" s="183"/>
      <c r="FJ30" s="183"/>
      <c r="FK30" s="183"/>
      <c r="FL30" s="183"/>
      <c r="FM30" s="183"/>
      <c r="FN30" s="183"/>
      <c r="FO30" s="183"/>
      <c r="FP30" s="183"/>
      <c r="FQ30" s="183"/>
      <c r="FR30" s="183"/>
      <c r="FS30" s="183"/>
      <c r="FT30" s="183"/>
      <c r="FU30" s="183"/>
      <c r="FV30" s="183"/>
      <c r="FW30" s="183"/>
      <c r="FX30" s="183"/>
      <c r="FY30" s="184"/>
      <c r="FZ30" s="205"/>
      <c r="GA30" s="185"/>
      <c r="GB30" s="206"/>
      <c r="GC30" s="182"/>
      <c r="GD30" s="204"/>
      <c r="GE30" s="183"/>
      <c r="GF30" s="183"/>
      <c r="GG30" s="183"/>
      <c r="GH30" s="183"/>
      <c r="GI30" s="183"/>
      <c r="GJ30" s="183"/>
      <c r="GK30" s="183"/>
      <c r="GL30" s="183"/>
      <c r="GM30" s="183"/>
      <c r="GN30" s="183"/>
      <c r="GO30" s="183"/>
      <c r="GP30" s="183"/>
      <c r="GQ30" s="183"/>
      <c r="GR30" s="183"/>
      <c r="GS30" s="183"/>
      <c r="GT30" s="183"/>
      <c r="GU30" s="183"/>
      <c r="GV30" s="183"/>
      <c r="GW30" s="183"/>
      <c r="GX30" s="183"/>
      <c r="GY30" s="184"/>
      <c r="GZ30" s="205"/>
      <c r="HA30" s="185"/>
      <c r="HB30" s="206"/>
      <c r="HC30" s="182"/>
      <c r="HD30" s="204"/>
      <c r="HE30" s="183"/>
      <c r="HF30" s="183"/>
      <c r="HG30" s="183"/>
      <c r="HH30" s="183"/>
      <c r="HI30" s="183"/>
      <c r="HJ30" s="183"/>
      <c r="HK30" s="183"/>
      <c r="HL30" s="183"/>
      <c r="HM30" s="183"/>
      <c r="HN30" s="183"/>
      <c r="HO30" s="183"/>
      <c r="HP30" s="183"/>
      <c r="HQ30" s="183"/>
      <c r="HR30" s="183"/>
      <c r="HS30" s="183"/>
      <c r="HT30" s="183"/>
      <c r="HU30" s="183"/>
      <c r="HV30" s="183"/>
      <c r="HW30" s="183"/>
      <c r="HX30" s="183"/>
      <c r="HY30" s="184"/>
      <c r="HZ30" s="205"/>
      <c r="IA30" s="185"/>
      <c r="IB30" s="206"/>
      <c r="IC30" s="182"/>
      <c r="ID30" s="204"/>
      <c r="IE30" s="183"/>
      <c r="IF30" s="183"/>
      <c r="IG30" s="183"/>
      <c r="IH30" s="183"/>
      <c r="II30" s="183"/>
      <c r="IJ30" s="183"/>
      <c r="IK30" s="183"/>
      <c r="IL30" s="183"/>
      <c r="IM30" s="183"/>
      <c r="IN30" s="183"/>
      <c r="IO30" s="183"/>
      <c r="IP30" s="183"/>
      <c r="IQ30" s="183"/>
      <c r="IR30" s="183"/>
      <c r="IS30" s="183"/>
      <c r="IT30" s="183"/>
      <c r="IU30" s="183"/>
      <c r="IV30" s="183"/>
      <c r="IW30" s="183"/>
      <c r="IX30" s="183"/>
      <c r="IY30" s="184"/>
      <c r="IZ30" s="205"/>
      <c r="JA30" s="185"/>
      <c r="JB30" s="206"/>
      <c r="JC30" s="182"/>
      <c r="JD30" s="204"/>
      <c r="JE30" s="183"/>
      <c r="JF30" s="183"/>
      <c r="JG30" s="183"/>
      <c r="JH30" s="183"/>
      <c r="JI30" s="183"/>
      <c r="JJ30" s="183"/>
      <c r="JK30" s="183"/>
      <c r="JL30" s="183"/>
      <c r="JM30" s="183"/>
      <c r="JN30" s="183"/>
      <c r="JO30" s="183"/>
      <c r="JP30" s="183"/>
      <c r="JQ30" s="183"/>
      <c r="JR30" s="183"/>
      <c r="JS30" s="183"/>
      <c r="JT30" s="183"/>
      <c r="JU30" s="183"/>
      <c r="JV30" s="183"/>
      <c r="JW30" s="183"/>
      <c r="JX30" s="183"/>
      <c r="JY30" s="184"/>
      <c r="JZ30" s="205"/>
      <c r="KA30" s="185"/>
      <c r="KB30" s="206"/>
      <c r="KC30" s="182"/>
      <c r="KD30" s="204"/>
      <c r="KE30" s="183"/>
      <c r="KF30" s="183"/>
      <c r="KG30" s="183"/>
      <c r="KH30" s="183"/>
      <c r="KI30" s="183"/>
      <c r="KJ30" s="183"/>
      <c r="KK30" s="183"/>
      <c r="KL30" s="183"/>
      <c r="KM30" s="183"/>
      <c r="KN30" s="183"/>
      <c r="KO30" s="183"/>
      <c r="KP30" s="183"/>
      <c r="KQ30" s="183"/>
      <c r="KR30" s="183"/>
      <c r="KS30" s="183"/>
      <c r="KT30" s="183"/>
      <c r="KU30" s="183"/>
      <c r="KV30" s="183"/>
      <c r="KW30" s="183"/>
      <c r="KX30" s="183"/>
      <c r="KY30" s="184"/>
      <c r="KZ30" s="205"/>
      <c r="LA30" s="185"/>
      <c r="LB30" s="206"/>
      <c r="LC30" s="182"/>
      <c r="LD30" s="204"/>
      <c r="LE30" s="183"/>
      <c r="LF30" s="183"/>
      <c r="LG30" s="183"/>
      <c r="LH30" s="183"/>
      <c r="LI30" s="183"/>
      <c r="LJ30" s="183"/>
      <c r="LK30" s="183"/>
      <c r="LL30" s="183"/>
      <c r="LM30" s="183"/>
      <c r="LN30" s="183"/>
      <c r="LO30" s="183"/>
      <c r="LP30" s="183"/>
      <c r="LQ30" s="183"/>
      <c r="LR30" s="183"/>
      <c r="LS30" s="183"/>
      <c r="LT30" s="183"/>
      <c r="LU30" s="183"/>
      <c r="LV30" s="183"/>
      <c r="LW30" s="183"/>
      <c r="LX30" s="183"/>
      <c r="LY30" s="184"/>
      <c r="LZ30" s="205"/>
      <c r="MA30" s="185"/>
      <c r="MB30" s="206"/>
      <c r="MC30" s="182"/>
      <c r="MD30" s="204"/>
      <c r="ME30" s="183"/>
      <c r="MF30" s="183"/>
      <c r="MG30" s="183"/>
      <c r="MH30" s="183"/>
      <c r="MI30" s="183"/>
      <c r="MJ30" s="183"/>
      <c r="MK30" s="183"/>
      <c r="ML30" s="183"/>
      <c r="MM30" s="183"/>
      <c r="MN30" s="183"/>
      <c r="MO30" s="183"/>
      <c r="MP30" s="183"/>
      <c r="MQ30" s="183"/>
      <c r="MR30" s="183"/>
      <c r="MS30" s="183"/>
      <c r="MT30" s="183"/>
      <c r="MU30" s="183"/>
      <c r="MV30" s="183"/>
      <c r="MW30" s="183"/>
      <c r="MX30" s="183"/>
      <c r="MY30" s="184"/>
      <c r="MZ30" s="205"/>
      <c r="NA30" s="185"/>
      <c r="NB30" s="206"/>
      <c r="NC30" s="182"/>
      <c r="ND30" s="204"/>
      <c r="NE30" s="183"/>
      <c r="NF30" s="183"/>
      <c r="NG30" s="183"/>
      <c r="NH30" s="183"/>
      <c r="NI30" s="183"/>
      <c r="NJ30" s="183"/>
      <c r="NK30" s="183"/>
      <c r="NL30" s="183"/>
      <c r="NM30" s="183"/>
      <c r="NN30" s="183"/>
      <c r="NO30" s="183"/>
      <c r="NP30" s="183"/>
      <c r="NQ30" s="183"/>
      <c r="NR30" s="183"/>
      <c r="NS30" s="183"/>
      <c r="NT30" s="183"/>
      <c r="NU30" s="183"/>
      <c r="NV30" s="183"/>
      <c r="NW30" s="183"/>
      <c r="NX30" s="183"/>
      <c r="NY30" s="184"/>
      <c r="NZ30" s="205"/>
      <c r="OA30" s="185"/>
      <c r="OB30" s="206"/>
      <c r="OC30" s="182"/>
      <c r="OD30" s="204"/>
      <c r="OE30" s="183"/>
      <c r="OF30" s="183"/>
      <c r="OG30" s="183"/>
      <c r="OH30" s="183"/>
      <c r="OI30" s="183"/>
      <c r="OJ30" s="183"/>
      <c r="OK30" s="183"/>
      <c r="OL30" s="183"/>
      <c r="OM30" s="183"/>
      <c r="ON30" s="183"/>
      <c r="OO30" s="183"/>
      <c r="OP30" s="183"/>
      <c r="OQ30" s="183"/>
      <c r="OR30" s="183"/>
      <c r="OS30" s="183"/>
      <c r="OT30" s="183"/>
      <c r="OU30" s="183"/>
      <c r="OV30" s="183"/>
      <c r="OW30" s="183"/>
      <c r="OX30" s="183"/>
      <c r="OY30" s="184"/>
      <c r="OZ30" s="205"/>
      <c r="PA30" s="185"/>
      <c r="PB30" s="206"/>
      <c r="PC30" s="182"/>
      <c r="PD30" s="204"/>
      <c r="PE30" s="183"/>
      <c r="PF30" s="183"/>
      <c r="PG30" s="183"/>
      <c r="PH30" s="183"/>
      <c r="PI30" s="183"/>
      <c r="PJ30" s="183"/>
      <c r="PK30" s="183"/>
      <c r="PL30" s="183"/>
      <c r="PM30" s="183"/>
      <c r="PN30" s="183"/>
      <c r="PO30" s="183"/>
      <c r="PP30" s="183"/>
      <c r="PQ30" s="183"/>
      <c r="PR30" s="183"/>
      <c r="PS30" s="183"/>
      <c r="PT30" s="183"/>
      <c r="PU30" s="183"/>
      <c r="PV30" s="183"/>
      <c r="PW30" s="183"/>
      <c r="PX30" s="183"/>
      <c r="PY30" s="184"/>
      <c r="PZ30" s="205"/>
      <c r="QA30" s="185"/>
      <c r="QB30" s="206"/>
      <c r="QC30" s="182"/>
      <c r="QD30" s="204"/>
      <c r="QE30" s="183"/>
      <c r="QF30" s="183"/>
      <c r="QG30" s="183"/>
      <c r="QH30" s="183"/>
      <c r="QI30" s="183"/>
      <c r="QJ30" s="183"/>
      <c r="QK30" s="183"/>
      <c r="QL30" s="183"/>
      <c r="QM30" s="183"/>
      <c r="QN30" s="183"/>
      <c r="QO30" s="183"/>
      <c r="QP30" s="183"/>
      <c r="QQ30" s="183"/>
      <c r="QR30" s="183"/>
      <c r="QS30" s="183"/>
      <c r="QT30" s="183"/>
      <c r="QU30" s="183"/>
      <c r="QV30" s="183"/>
      <c r="QW30" s="183"/>
      <c r="QX30" s="183"/>
      <c r="QY30" s="184"/>
      <c r="QZ30" s="205"/>
      <c r="RA30" s="185"/>
      <c r="RB30" s="206"/>
      <c r="RC30" s="182"/>
      <c r="RD30" s="204"/>
      <c r="RE30" s="183"/>
      <c r="RF30" s="183"/>
      <c r="RG30" s="183"/>
      <c r="RH30" s="183"/>
      <c r="RI30" s="183"/>
      <c r="RJ30" s="183"/>
      <c r="RK30" s="183"/>
      <c r="RL30" s="183"/>
      <c r="RM30" s="183"/>
      <c r="RN30" s="183"/>
      <c r="RO30" s="183"/>
      <c r="RP30" s="183"/>
      <c r="RQ30" s="183"/>
      <c r="RR30" s="183"/>
      <c r="RS30" s="183"/>
      <c r="RT30" s="183"/>
      <c r="RU30" s="183"/>
      <c r="RV30" s="183"/>
      <c r="RW30" s="183"/>
      <c r="RX30" s="183"/>
      <c r="RY30" s="184"/>
      <c r="RZ30" s="205"/>
      <c r="SA30" s="185"/>
      <c r="SB30" s="206"/>
      <c r="SC30" s="182"/>
      <c r="SD30" s="204"/>
      <c r="SE30" s="183"/>
      <c r="SF30" s="183"/>
      <c r="SG30" s="183"/>
      <c r="SH30" s="183"/>
      <c r="SI30" s="183"/>
      <c r="SJ30" s="183"/>
      <c r="SK30" s="183"/>
      <c r="SL30" s="183"/>
      <c r="SM30" s="183"/>
      <c r="SN30" s="183"/>
      <c r="SO30" s="183"/>
      <c r="SP30" s="183"/>
      <c r="SQ30" s="183"/>
      <c r="SR30" s="183"/>
      <c r="SS30" s="183"/>
      <c r="ST30" s="183"/>
      <c r="SU30" s="183"/>
      <c r="SV30" s="183"/>
      <c r="SW30" s="183"/>
      <c r="SX30" s="183"/>
      <c r="SY30" s="184"/>
      <c r="SZ30" s="205"/>
      <c r="TA30" s="185"/>
      <c r="TB30" s="206"/>
      <c r="TC30" s="182"/>
      <c r="TD30" s="204"/>
      <c r="TE30" s="183"/>
      <c r="TF30" s="183"/>
      <c r="TG30" s="183"/>
      <c r="TH30" s="183"/>
      <c r="TI30" s="183"/>
      <c r="TJ30" s="183"/>
      <c r="TK30" s="183"/>
      <c r="TL30" s="183"/>
      <c r="TM30" s="183"/>
      <c r="TN30" s="183"/>
      <c r="TO30" s="183"/>
      <c r="TP30" s="183"/>
      <c r="TQ30" s="183"/>
      <c r="TR30" s="183"/>
      <c r="TS30" s="183"/>
      <c r="TT30" s="183"/>
      <c r="TU30" s="183"/>
      <c r="TV30" s="183"/>
      <c r="TW30" s="183"/>
      <c r="TX30" s="183"/>
      <c r="TY30" s="184"/>
      <c r="TZ30" s="205"/>
      <c r="UA30" s="185"/>
      <c r="UB30" s="206"/>
      <c r="UC30" s="182"/>
      <c r="UD30" s="204"/>
      <c r="UE30" s="183"/>
      <c r="UF30" s="183"/>
      <c r="UG30" s="183"/>
      <c r="UH30" s="183"/>
      <c r="UI30" s="183"/>
      <c r="UJ30" s="183"/>
      <c r="UK30" s="183"/>
      <c r="UL30" s="183"/>
      <c r="UM30" s="183"/>
      <c r="UN30" s="183"/>
      <c r="UO30" s="183"/>
      <c r="UP30" s="183"/>
      <c r="UQ30" s="183"/>
      <c r="UR30" s="183"/>
      <c r="US30" s="183"/>
      <c r="UT30" s="183"/>
      <c r="UU30" s="183"/>
      <c r="UV30" s="183"/>
      <c r="UW30" s="183"/>
      <c r="UX30" s="183"/>
      <c r="UY30" s="184"/>
      <c r="UZ30" s="205"/>
      <c r="VA30" s="185"/>
      <c r="VB30" s="206"/>
      <c r="VC30" s="182"/>
      <c r="VD30" s="204"/>
      <c r="VE30" s="183"/>
      <c r="VF30" s="183"/>
      <c r="VG30" s="183"/>
      <c r="VH30" s="183"/>
      <c r="VI30" s="183"/>
      <c r="VJ30" s="183"/>
      <c r="VK30" s="183"/>
      <c r="VL30" s="183"/>
      <c r="VM30" s="183"/>
      <c r="VN30" s="183"/>
      <c r="VO30" s="183"/>
      <c r="VP30" s="183"/>
      <c r="VQ30" s="183"/>
      <c r="VR30" s="183"/>
      <c r="VS30" s="183"/>
      <c r="VT30" s="183"/>
      <c r="VU30" s="183"/>
      <c r="VV30" s="183"/>
      <c r="VW30" s="183"/>
      <c r="VX30" s="183"/>
      <c r="VY30" s="184"/>
      <c r="VZ30" s="205"/>
      <c r="WA30" s="185"/>
      <c r="WB30" s="206"/>
      <c r="WC30" s="182"/>
      <c r="WD30" s="204"/>
      <c r="WE30" s="183"/>
      <c r="WF30" s="183"/>
      <c r="WG30" s="183"/>
      <c r="WH30" s="183"/>
      <c r="WI30" s="183"/>
      <c r="WJ30" s="183"/>
      <c r="WK30" s="183"/>
      <c r="WL30" s="183"/>
      <c r="WM30" s="183"/>
      <c r="WN30" s="183"/>
      <c r="WO30" s="183"/>
      <c r="WP30" s="183"/>
      <c r="WQ30" s="183"/>
      <c r="WR30" s="183"/>
      <c r="WS30" s="183"/>
      <c r="WT30" s="183"/>
      <c r="WU30" s="183"/>
      <c r="WV30" s="183"/>
      <c r="WW30" s="183"/>
      <c r="WX30" s="183"/>
      <c r="WY30" s="184"/>
      <c r="WZ30" s="205"/>
      <c r="XA30" s="185"/>
      <c r="XB30" s="206"/>
      <c r="XC30" s="182"/>
      <c r="XD30" s="204"/>
      <c r="XE30" s="183"/>
      <c r="XF30" s="183"/>
      <c r="XG30" s="183"/>
      <c r="XH30" s="183"/>
      <c r="XI30" s="183"/>
      <c r="XJ30" s="183"/>
      <c r="XK30" s="183"/>
      <c r="XL30" s="183"/>
      <c r="XM30" s="183"/>
      <c r="XN30" s="183"/>
      <c r="XO30" s="183"/>
      <c r="XP30" s="183"/>
      <c r="XQ30" s="183"/>
      <c r="XR30" s="183"/>
      <c r="XS30" s="183"/>
      <c r="XT30" s="183"/>
      <c r="XU30" s="183"/>
      <c r="XV30" s="183"/>
      <c r="XW30" s="183"/>
      <c r="XX30" s="183"/>
      <c r="XY30" s="184"/>
      <c r="XZ30" s="205"/>
      <c r="YA30" s="185"/>
      <c r="YB30" s="206"/>
      <c r="YC30" s="182"/>
      <c r="YD30" s="204"/>
      <c r="YE30" s="183"/>
      <c r="YF30" s="183"/>
      <c r="YG30" s="183"/>
      <c r="YH30" s="183"/>
      <c r="YI30" s="183"/>
      <c r="YJ30" s="183"/>
      <c r="YK30" s="183"/>
      <c r="YL30" s="183"/>
      <c r="YM30" s="183"/>
      <c r="YN30" s="183"/>
      <c r="YO30" s="183"/>
      <c r="YP30" s="183"/>
      <c r="YQ30" s="183"/>
      <c r="YR30" s="183"/>
      <c r="YS30" s="183"/>
      <c r="YT30" s="183"/>
      <c r="YU30" s="183"/>
      <c r="YV30" s="183"/>
      <c r="YW30" s="183"/>
      <c r="YX30" s="183"/>
      <c r="YY30" s="184"/>
      <c r="YZ30" s="205"/>
      <c r="ZA30" s="185"/>
      <c r="ZB30" s="206"/>
      <c r="ZC30" s="182"/>
      <c r="ZD30" s="204"/>
      <c r="ZE30" s="183"/>
      <c r="ZF30" s="183"/>
      <c r="ZG30" s="183"/>
      <c r="ZH30" s="183"/>
      <c r="ZI30" s="183"/>
      <c r="ZJ30" s="183"/>
      <c r="ZK30" s="183"/>
      <c r="ZL30" s="183"/>
      <c r="ZM30" s="183"/>
      <c r="ZN30" s="183"/>
      <c r="ZO30" s="183"/>
      <c r="ZP30" s="183"/>
      <c r="ZQ30" s="183"/>
      <c r="ZR30" s="183"/>
      <c r="ZS30" s="183"/>
      <c r="ZT30" s="183"/>
      <c r="ZU30" s="183"/>
      <c r="ZV30" s="183"/>
      <c r="ZW30" s="183"/>
      <c r="ZX30" s="183"/>
      <c r="ZY30" s="184"/>
      <c r="ZZ30" s="205"/>
      <c r="AAA30" s="185"/>
      <c r="AAB30" s="206"/>
      <c r="AAC30" s="182"/>
      <c r="AAD30" s="204"/>
      <c r="AAE30" s="183"/>
      <c r="AAF30" s="183"/>
      <c r="AAG30" s="183"/>
      <c r="AAH30" s="183"/>
      <c r="AAI30" s="183"/>
      <c r="AAJ30" s="183"/>
      <c r="AAK30" s="183"/>
      <c r="AAL30" s="183"/>
      <c r="AAM30" s="183"/>
      <c r="AAN30" s="183"/>
      <c r="AAO30" s="183"/>
      <c r="AAP30" s="183"/>
      <c r="AAQ30" s="183"/>
      <c r="AAR30" s="183"/>
      <c r="AAS30" s="183"/>
      <c r="AAT30" s="183"/>
      <c r="AAU30" s="183"/>
      <c r="AAV30" s="183"/>
      <c r="AAW30" s="183"/>
      <c r="AAX30" s="183"/>
      <c r="AAY30" s="184"/>
      <c r="AAZ30" s="205"/>
      <c r="ABA30" s="185"/>
      <c r="ABB30" s="206"/>
      <c r="ABC30" s="182"/>
      <c r="ABD30" s="204"/>
      <c r="ABE30" s="183"/>
      <c r="ABF30" s="183"/>
      <c r="ABG30" s="183"/>
      <c r="ABH30" s="183"/>
      <c r="ABI30" s="183"/>
      <c r="ABJ30" s="183"/>
      <c r="ABK30" s="183"/>
      <c r="ABL30" s="183"/>
      <c r="ABM30" s="183"/>
      <c r="ABN30" s="183"/>
      <c r="ABO30" s="183"/>
      <c r="ABP30" s="183"/>
      <c r="ABQ30" s="183"/>
      <c r="ABR30" s="183"/>
      <c r="ABS30" s="183"/>
      <c r="ABT30" s="183"/>
      <c r="ABU30" s="183"/>
      <c r="ABV30" s="183"/>
      <c r="ABW30" s="183"/>
      <c r="ABX30" s="183"/>
      <c r="ABY30" s="184"/>
      <c r="ABZ30" s="205"/>
      <c r="ACA30" s="185"/>
      <c r="ACB30" s="206"/>
      <c r="ACC30" s="182"/>
      <c r="ACD30" s="204"/>
      <c r="ACE30" s="183"/>
      <c r="ACF30" s="183"/>
      <c r="ACG30" s="183"/>
      <c r="ACH30" s="183"/>
      <c r="ACI30" s="183"/>
      <c r="ACJ30" s="183"/>
      <c r="ACK30" s="183"/>
      <c r="ACL30" s="183"/>
      <c r="ACM30" s="183"/>
      <c r="ACN30" s="183"/>
      <c r="ACO30" s="183"/>
      <c r="ACP30" s="183"/>
      <c r="ACQ30" s="183"/>
      <c r="ACR30" s="183"/>
      <c r="ACS30" s="183"/>
      <c r="ACT30" s="183"/>
      <c r="ACU30" s="183"/>
      <c r="ACV30" s="183"/>
      <c r="ACW30" s="183"/>
      <c r="ACX30" s="183"/>
      <c r="ACY30" s="184"/>
      <c r="ACZ30" s="205"/>
      <c r="ADA30" s="185"/>
      <c r="ADB30" s="206"/>
    </row>
    <row r="31" spans="1:782" ht="16.2" customHeight="1">
      <c r="A31" s="197">
        <v>26</v>
      </c>
      <c r="B31" s="177">
        <v>43460</v>
      </c>
      <c r="C31" s="182"/>
      <c r="D31" s="204"/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  <c r="X31" s="183"/>
      <c r="Y31" s="184"/>
      <c r="Z31" s="205"/>
      <c r="AA31" s="185"/>
      <c r="AB31" s="206"/>
      <c r="AC31" s="182"/>
      <c r="AD31" s="204"/>
      <c r="AE31" s="183"/>
      <c r="AF31" s="183"/>
      <c r="AG31" s="183"/>
      <c r="AH31" s="183"/>
      <c r="AI31" s="183"/>
      <c r="AJ31" s="183"/>
      <c r="AK31" s="183"/>
      <c r="AL31" s="183"/>
      <c r="AM31" s="183"/>
      <c r="AN31" s="183"/>
      <c r="AO31" s="183"/>
      <c r="AP31" s="183"/>
      <c r="AQ31" s="183"/>
      <c r="AR31" s="183"/>
      <c r="AS31" s="183"/>
      <c r="AT31" s="183"/>
      <c r="AU31" s="183"/>
      <c r="AV31" s="183"/>
      <c r="AW31" s="183"/>
      <c r="AX31" s="183"/>
      <c r="AY31" s="184"/>
      <c r="AZ31" s="205"/>
      <c r="BA31" s="185"/>
      <c r="BB31" s="206"/>
      <c r="BC31" s="182"/>
      <c r="BD31" s="204"/>
      <c r="BE31" s="183"/>
      <c r="BF31" s="183"/>
      <c r="BG31" s="183"/>
      <c r="BH31" s="183"/>
      <c r="BI31" s="183"/>
      <c r="BJ31" s="183"/>
      <c r="BK31" s="183"/>
      <c r="BL31" s="183"/>
      <c r="BM31" s="183"/>
      <c r="BN31" s="183"/>
      <c r="BO31" s="183"/>
      <c r="BP31" s="183"/>
      <c r="BQ31" s="183"/>
      <c r="BR31" s="183"/>
      <c r="BS31" s="183"/>
      <c r="BT31" s="183"/>
      <c r="BU31" s="183"/>
      <c r="BV31" s="183"/>
      <c r="BW31" s="183"/>
      <c r="BX31" s="183"/>
      <c r="BY31" s="184"/>
      <c r="BZ31" s="205"/>
      <c r="CA31" s="185"/>
      <c r="CB31" s="206"/>
      <c r="CC31" s="182"/>
      <c r="CD31" s="204"/>
      <c r="CE31" s="183"/>
      <c r="CF31" s="183"/>
      <c r="CG31" s="183"/>
      <c r="CH31" s="183"/>
      <c r="CI31" s="183"/>
      <c r="CJ31" s="183"/>
      <c r="CK31" s="183"/>
      <c r="CL31" s="183"/>
      <c r="CM31" s="183"/>
      <c r="CN31" s="183"/>
      <c r="CO31" s="183"/>
      <c r="CP31" s="183"/>
      <c r="CQ31" s="183"/>
      <c r="CR31" s="183"/>
      <c r="CS31" s="183"/>
      <c r="CT31" s="183"/>
      <c r="CU31" s="183"/>
      <c r="CV31" s="183"/>
      <c r="CW31" s="183"/>
      <c r="CX31" s="183"/>
      <c r="CY31" s="184"/>
      <c r="CZ31" s="205"/>
      <c r="DA31" s="185"/>
      <c r="DB31" s="206"/>
      <c r="DC31" s="182"/>
      <c r="DD31" s="204"/>
      <c r="DE31" s="183"/>
      <c r="DF31" s="183"/>
      <c r="DG31" s="183"/>
      <c r="DH31" s="183"/>
      <c r="DI31" s="183"/>
      <c r="DJ31" s="183"/>
      <c r="DK31" s="183"/>
      <c r="DL31" s="183"/>
      <c r="DM31" s="183"/>
      <c r="DN31" s="183"/>
      <c r="DO31" s="183"/>
      <c r="DP31" s="183"/>
      <c r="DQ31" s="183"/>
      <c r="DR31" s="183"/>
      <c r="DS31" s="183"/>
      <c r="DT31" s="183"/>
      <c r="DU31" s="183"/>
      <c r="DV31" s="183"/>
      <c r="DW31" s="183"/>
      <c r="DX31" s="183"/>
      <c r="DY31" s="184"/>
      <c r="DZ31" s="205"/>
      <c r="EA31" s="185"/>
      <c r="EB31" s="206"/>
      <c r="EC31" s="182"/>
      <c r="ED31" s="204"/>
      <c r="EE31" s="183"/>
      <c r="EF31" s="183"/>
      <c r="EG31" s="183"/>
      <c r="EH31" s="183"/>
      <c r="EI31" s="183"/>
      <c r="EJ31" s="183"/>
      <c r="EK31" s="183"/>
      <c r="EL31" s="183"/>
      <c r="EM31" s="183"/>
      <c r="EN31" s="183"/>
      <c r="EO31" s="183"/>
      <c r="EP31" s="183"/>
      <c r="EQ31" s="183"/>
      <c r="ER31" s="183"/>
      <c r="ES31" s="183"/>
      <c r="ET31" s="183"/>
      <c r="EU31" s="183"/>
      <c r="EV31" s="183"/>
      <c r="EW31" s="183"/>
      <c r="EX31" s="183"/>
      <c r="EY31" s="184"/>
      <c r="EZ31" s="205"/>
      <c r="FA31" s="185"/>
      <c r="FB31" s="206"/>
      <c r="FC31" s="182"/>
      <c r="FD31" s="204"/>
      <c r="FE31" s="183"/>
      <c r="FF31" s="183"/>
      <c r="FG31" s="183"/>
      <c r="FH31" s="183"/>
      <c r="FI31" s="183"/>
      <c r="FJ31" s="183"/>
      <c r="FK31" s="183"/>
      <c r="FL31" s="183"/>
      <c r="FM31" s="183"/>
      <c r="FN31" s="183"/>
      <c r="FO31" s="183"/>
      <c r="FP31" s="183"/>
      <c r="FQ31" s="183"/>
      <c r="FR31" s="183"/>
      <c r="FS31" s="183"/>
      <c r="FT31" s="183"/>
      <c r="FU31" s="183"/>
      <c r="FV31" s="183"/>
      <c r="FW31" s="183"/>
      <c r="FX31" s="183"/>
      <c r="FY31" s="184"/>
      <c r="FZ31" s="205"/>
      <c r="GA31" s="185"/>
      <c r="GB31" s="206"/>
      <c r="GC31" s="182"/>
      <c r="GD31" s="204"/>
      <c r="GE31" s="183"/>
      <c r="GF31" s="183"/>
      <c r="GG31" s="183"/>
      <c r="GH31" s="183"/>
      <c r="GI31" s="183"/>
      <c r="GJ31" s="183"/>
      <c r="GK31" s="183"/>
      <c r="GL31" s="183"/>
      <c r="GM31" s="183"/>
      <c r="GN31" s="183"/>
      <c r="GO31" s="183"/>
      <c r="GP31" s="183"/>
      <c r="GQ31" s="183"/>
      <c r="GR31" s="183"/>
      <c r="GS31" s="183"/>
      <c r="GT31" s="183"/>
      <c r="GU31" s="183"/>
      <c r="GV31" s="183"/>
      <c r="GW31" s="183"/>
      <c r="GX31" s="183"/>
      <c r="GY31" s="184"/>
      <c r="GZ31" s="205"/>
      <c r="HA31" s="185"/>
      <c r="HB31" s="206"/>
      <c r="HC31" s="182"/>
      <c r="HD31" s="204"/>
      <c r="HE31" s="183"/>
      <c r="HF31" s="183"/>
      <c r="HG31" s="183"/>
      <c r="HH31" s="183"/>
      <c r="HI31" s="183"/>
      <c r="HJ31" s="183"/>
      <c r="HK31" s="183"/>
      <c r="HL31" s="183"/>
      <c r="HM31" s="183"/>
      <c r="HN31" s="183"/>
      <c r="HO31" s="183"/>
      <c r="HP31" s="183"/>
      <c r="HQ31" s="183"/>
      <c r="HR31" s="183"/>
      <c r="HS31" s="183"/>
      <c r="HT31" s="183"/>
      <c r="HU31" s="183"/>
      <c r="HV31" s="183"/>
      <c r="HW31" s="183"/>
      <c r="HX31" s="183"/>
      <c r="HY31" s="184"/>
      <c r="HZ31" s="205"/>
      <c r="IA31" s="185"/>
      <c r="IB31" s="206"/>
      <c r="IC31" s="182"/>
      <c r="ID31" s="204"/>
      <c r="IE31" s="183"/>
      <c r="IF31" s="183"/>
      <c r="IG31" s="183"/>
      <c r="IH31" s="183"/>
      <c r="II31" s="183"/>
      <c r="IJ31" s="183"/>
      <c r="IK31" s="183"/>
      <c r="IL31" s="183"/>
      <c r="IM31" s="183"/>
      <c r="IN31" s="183"/>
      <c r="IO31" s="183"/>
      <c r="IP31" s="183"/>
      <c r="IQ31" s="183"/>
      <c r="IR31" s="183"/>
      <c r="IS31" s="183"/>
      <c r="IT31" s="183"/>
      <c r="IU31" s="183"/>
      <c r="IV31" s="183"/>
      <c r="IW31" s="183"/>
      <c r="IX31" s="183"/>
      <c r="IY31" s="184"/>
      <c r="IZ31" s="205"/>
      <c r="JA31" s="185"/>
      <c r="JB31" s="206"/>
      <c r="JC31" s="182"/>
      <c r="JD31" s="204"/>
      <c r="JE31" s="183"/>
      <c r="JF31" s="183"/>
      <c r="JG31" s="183"/>
      <c r="JH31" s="183"/>
      <c r="JI31" s="183"/>
      <c r="JJ31" s="183"/>
      <c r="JK31" s="183"/>
      <c r="JL31" s="183"/>
      <c r="JM31" s="183"/>
      <c r="JN31" s="183"/>
      <c r="JO31" s="183"/>
      <c r="JP31" s="183"/>
      <c r="JQ31" s="183"/>
      <c r="JR31" s="183"/>
      <c r="JS31" s="183"/>
      <c r="JT31" s="183"/>
      <c r="JU31" s="183"/>
      <c r="JV31" s="183"/>
      <c r="JW31" s="183"/>
      <c r="JX31" s="183"/>
      <c r="JY31" s="184"/>
      <c r="JZ31" s="205"/>
      <c r="KA31" s="185"/>
      <c r="KB31" s="206"/>
      <c r="KC31" s="182"/>
      <c r="KD31" s="204"/>
      <c r="KE31" s="183"/>
      <c r="KF31" s="183"/>
      <c r="KG31" s="183"/>
      <c r="KH31" s="183"/>
      <c r="KI31" s="183"/>
      <c r="KJ31" s="183"/>
      <c r="KK31" s="183"/>
      <c r="KL31" s="183"/>
      <c r="KM31" s="183"/>
      <c r="KN31" s="183"/>
      <c r="KO31" s="183"/>
      <c r="KP31" s="183"/>
      <c r="KQ31" s="183"/>
      <c r="KR31" s="183"/>
      <c r="KS31" s="183"/>
      <c r="KT31" s="183"/>
      <c r="KU31" s="183"/>
      <c r="KV31" s="183"/>
      <c r="KW31" s="183"/>
      <c r="KX31" s="183"/>
      <c r="KY31" s="184"/>
      <c r="KZ31" s="205"/>
      <c r="LA31" s="185"/>
      <c r="LB31" s="206"/>
      <c r="LC31" s="182"/>
      <c r="LD31" s="204"/>
      <c r="LE31" s="183"/>
      <c r="LF31" s="183"/>
      <c r="LG31" s="183"/>
      <c r="LH31" s="183"/>
      <c r="LI31" s="183"/>
      <c r="LJ31" s="183"/>
      <c r="LK31" s="183"/>
      <c r="LL31" s="183"/>
      <c r="LM31" s="183"/>
      <c r="LN31" s="183"/>
      <c r="LO31" s="183"/>
      <c r="LP31" s="183"/>
      <c r="LQ31" s="183"/>
      <c r="LR31" s="183"/>
      <c r="LS31" s="183"/>
      <c r="LT31" s="183"/>
      <c r="LU31" s="183"/>
      <c r="LV31" s="183"/>
      <c r="LW31" s="183"/>
      <c r="LX31" s="183"/>
      <c r="LY31" s="184"/>
      <c r="LZ31" s="205"/>
      <c r="MA31" s="185"/>
      <c r="MB31" s="206"/>
      <c r="MC31" s="182"/>
      <c r="MD31" s="204"/>
      <c r="ME31" s="183"/>
      <c r="MF31" s="183"/>
      <c r="MG31" s="183"/>
      <c r="MH31" s="183"/>
      <c r="MI31" s="183"/>
      <c r="MJ31" s="183"/>
      <c r="MK31" s="183"/>
      <c r="ML31" s="183"/>
      <c r="MM31" s="183"/>
      <c r="MN31" s="183"/>
      <c r="MO31" s="183"/>
      <c r="MP31" s="183"/>
      <c r="MQ31" s="183"/>
      <c r="MR31" s="183"/>
      <c r="MS31" s="183"/>
      <c r="MT31" s="183"/>
      <c r="MU31" s="183"/>
      <c r="MV31" s="183"/>
      <c r="MW31" s="183"/>
      <c r="MX31" s="183"/>
      <c r="MY31" s="184"/>
      <c r="MZ31" s="205"/>
      <c r="NA31" s="185"/>
      <c r="NB31" s="206"/>
      <c r="NC31" s="182"/>
      <c r="ND31" s="204"/>
      <c r="NE31" s="183"/>
      <c r="NF31" s="183"/>
      <c r="NG31" s="183"/>
      <c r="NH31" s="183"/>
      <c r="NI31" s="183"/>
      <c r="NJ31" s="183"/>
      <c r="NK31" s="183"/>
      <c r="NL31" s="183"/>
      <c r="NM31" s="183"/>
      <c r="NN31" s="183"/>
      <c r="NO31" s="183"/>
      <c r="NP31" s="183"/>
      <c r="NQ31" s="183"/>
      <c r="NR31" s="183"/>
      <c r="NS31" s="183"/>
      <c r="NT31" s="183"/>
      <c r="NU31" s="183"/>
      <c r="NV31" s="183"/>
      <c r="NW31" s="183"/>
      <c r="NX31" s="183"/>
      <c r="NY31" s="184"/>
      <c r="NZ31" s="205"/>
      <c r="OA31" s="185"/>
      <c r="OB31" s="206"/>
      <c r="OC31" s="182"/>
      <c r="OD31" s="204"/>
      <c r="OE31" s="183"/>
      <c r="OF31" s="183"/>
      <c r="OG31" s="183"/>
      <c r="OH31" s="183"/>
      <c r="OI31" s="183"/>
      <c r="OJ31" s="183"/>
      <c r="OK31" s="183"/>
      <c r="OL31" s="183"/>
      <c r="OM31" s="183"/>
      <c r="ON31" s="183"/>
      <c r="OO31" s="183"/>
      <c r="OP31" s="183"/>
      <c r="OQ31" s="183"/>
      <c r="OR31" s="183"/>
      <c r="OS31" s="183"/>
      <c r="OT31" s="183"/>
      <c r="OU31" s="183"/>
      <c r="OV31" s="183"/>
      <c r="OW31" s="183"/>
      <c r="OX31" s="183"/>
      <c r="OY31" s="184"/>
      <c r="OZ31" s="205"/>
      <c r="PA31" s="185"/>
      <c r="PB31" s="206"/>
      <c r="PC31" s="182"/>
      <c r="PD31" s="204"/>
      <c r="PE31" s="183"/>
      <c r="PF31" s="183"/>
      <c r="PG31" s="183"/>
      <c r="PH31" s="183"/>
      <c r="PI31" s="183"/>
      <c r="PJ31" s="183"/>
      <c r="PK31" s="183"/>
      <c r="PL31" s="183"/>
      <c r="PM31" s="183"/>
      <c r="PN31" s="183"/>
      <c r="PO31" s="183"/>
      <c r="PP31" s="183"/>
      <c r="PQ31" s="183"/>
      <c r="PR31" s="183"/>
      <c r="PS31" s="183"/>
      <c r="PT31" s="183"/>
      <c r="PU31" s="183"/>
      <c r="PV31" s="183"/>
      <c r="PW31" s="183"/>
      <c r="PX31" s="183"/>
      <c r="PY31" s="184"/>
      <c r="PZ31" s="205"/>
      <c r="QA31" s="185"/>
      <c r="QB31" s="206"/>
      <c r="QC31" s="182"/>
      <c r="QD31" s="204"/>
      <c r="QE31" s="183"/>
      <c r="QF31" s="183"/>
      <c r="QG31" s="183"/>
      <c r="QH31" s="183"/>
      <c r="QI31" s="183"/>
      <c r="QJ31" s="183"/>
      <c r="QK31" s="183"/>
      <c r="QL31" s="183"/>
      <c r="QM31" s="183"/>
      <c r="QN31" s="183"/>
      <c r="QO31" s="183"/>
      <c r="QP31" s="183"/>
      <c r="QQ31" s="183"/>
      <c r="QR31" s="183"/>
      <c r="QS31" s="183"/>
      <c r="QT31" s="183"/>
      <c r="QU31" s="183"/>
      <c r="QV31" s="183"/>
      <c r="QW31" s="183"/>
      <c r="QX31" s="183"/>
      <c r="QY31" s="184"/>
      <c r="QZ31" s="205"/>
      <c r="RA31" s="185"/>
      <c r="RB31" s="206"/>
      <c r="RC31" s="182"/>
      <c r="RD31" s="204"/>
      <c r="RE31" s="183"/>
      <c r="RF31" s="183"/>
      <c r="RG31" s="183"/>
      <c r="RH31" s="183"/>
      <c r="RI31" s="183"/>
      <c r="RJ31" s="183"/>
      <c r="RK31" s="183"/>
      <c r="RL31" s="183"/>
      <c r="RM31" s="183"/>
      <c r="RN31" s="183"/>
      <c r="RO31" s="183"/>
      <c r="RP31" s="183"/>
      <c r="RQ31" s="183"/>
      <c r="RR31" s="183"/>
      <c r="RS31" s="183"/>
      <c r="RT31" s="183"/>
      <c r="RU31" s="183"/>
      <c r="RV31" s="183"/>
      <c r="RW31" s="183"/>
      <c r="RX31" s="183"/>
      <c r="RY31" s="184"/>
      <c r="RZ31" s="205"/>
      <c r="SA31" s="185"/>
      <c r="SB31" s="206"/>
      <c r="SC31" s="182"/>
      <c r="SD31" s="204"/>
      <c r="SE31" s="183"/>
      <c r="SF31" s="183"/>
      <c r="SG31" s="183"/>
      <c r="SH31" s="183"/>
      <c r="SI31" s="183"/>
      <c r="SJ31" s="183"/>
      <c r="SK31" s="183"/>
      <c r="SL31" s="183"/>
      <c r="SM31" s="183"/>
      <c r="SN31" s="183"/>
      <c r="SO31" s="183"/>
      <c r="SP31" s="183"/>
      <c r="SQ31" s="183"/>
      <c r="SR31" s="183"/>
      <c r="SS31" s="183"/>
      <c r="ST31" s="183"/>
      <c r="SU31" s="183"/>
      <c r="SV31" s="183"/>
      <c r="SW31" s="183"/>
      <c r="SX31" s="183"/>
      <c r="SY31" s="184"/>
      <c r="SZ31" s="205"/>
      <c r="TA31" s="185"/>
      <c r="TB31" s="206"/>
      <c r="TC31" s="182"/>
      <c r="TD31" s="204"/>
      <c r="TE31" s="183"/>
      <c r="TF31" s="183"/>
      <c r="TG31" s="183"/>
      <c r="TH31" s="183"/>
      <c r="TI31" s="183"/>
      <c r="TJ31" s="183"/>
      <c r="TK31" s="183"/>
      <c r="TL31" s="183"/>
      <c r="TM31" s="183"/>
      <c r="TN31" s="183"/>
      <c r="TO31" s="183"/>
      <c r="TP31" s="183"/>
      <c r="TQ31" s="183"/>
      <c r="TR31" s="183"/>
      <c r="TS31" s="183"/>
      <c r="TT31" s="183"/>
      <c r="TU31" s="183"/>
      <c r="TV31" s="183"/>
      <c r="TW31" s="183"/>
      <c r="TX31" s="183"/>
      <c r="TY31" s="184"/>
      <c r="TZ31" s="205"/>
      <c r="UA31" s="185"/>
      <c r="UB31" s="206"/>
      <c r="UC31" s="182"/>
      <c r="UD31" s="204"/>
      <c r="UE31" s="183"/>
      <c r="UF31" s="183"/>
      <c r="UG31" s="183"/>
      <c r="UH31" s="183"/>
      <c r="UI31" s="183"/>
      <c r="UJ31" s="183"/>
      <c r="UK31" s="183"/>
      <c r="UL31" s="183"/>
      <c r="UM31" s="183"/>
      <c r="UN31" s="183"/>
      <c r="UO31" s="183"/>
      <c r="UP31" s="183"/>
      <c r="UQ31" s="183"/>
      <c r="UR31" s="183"/>
      <c r="US31" s="183"/>
      <c r="UT31" s="183"/>
      <c r="UU31" s="183"/>
      <c r="UV31" s="183"/>
      <c r="UW31" s="183"/>
      <c r="UX31" s="183"/>
      <c r="UY31" s="184"/>
      <c r="UZ31" s="205"/>
      <c r="VA31" s="185"/>
      <c r="VB31" s="206"/>
      <c r="VC31" s="182"/>
      <c r="VD31" s="204"/>
      <c r="VE31" s="183"/>
      <c r="VF31" s="183"/>
      <c r="VG31" s="183"/>
      <c r="VH31" s="183"/>
      <c r="VI31" s="183"/>
      <c r="VJ31" s="183"/>
      <c r="VK31" s="183"/>
      <c r="VL31" s="183"/>
      <c r="VM31" s="183"/>
      <c r="VN31" s="183"/>
      <c r="VO31" s="183"/>
      <c r="VP31" s="183"/>
      <c r="VQ31" s="183"/>
      <c r="VR31" s="183"/>
      <c r="VS31" s="183"/>
      <c r="VT31" s="183"/>
      <c r="VU31" s="183"/>
      <c r="VV31" s="183"/>
      <c r="VW31" s="183"/>
      <c r="VX31" s="183"/>
      <c r="VY31" s="184"/>
      <c r="VZ31" s="205"/>
      <c r="WA31" s="185"/>
      <c r="WB31" s="206"/>
      <c r="WC31" s="182"/>
      <c r="WD31" s="204"/>
      <c r="WE31" s="183"/>
      <c r="WF31" s="183"/>
      <c r="WG31" s="183"/>
      <c r="WH31" s="183"/>
      <c r="WI31" s="183"/>
      <c r="WJ31" s="183"/>
      <c r="WK31" s="183"/>
      <c r="WL31" s="183"/>
      <c r="WM31" s="183"/>
      <c r="WN31" s="183"/>
      <c r="WO31" s="183"/>
      <c r="WP31" s="183"/>
      <c r="WQ31" s="183"/>
      <c r="WR31" s="183"/>
      <c r="WS31" s="183"/>
      <c r="WT31" s="183"/>
      <c r="WU31" s="183"/>
      <c r="WV31" s="183"/>
      <c r="WW31" s="183"/>
      <c r="WX31" s="183"/>
      <c r="WY31" s="184"/>
      <c r="WZ31" s="205"/>
      <c r="XA31" s="185"/>
      <c r="XB31" s="206"/>
      <c r="XC31" s="182"/>
      <c r="XD31" s="204"/>
      <c r="XE31" s="183"/>
      <c r="XF31" s="183"/>
      <c r="XG31" s="183"/>
      <c r="XH31" s="183"/>
      <c r="XI31" s="183"/>
      <c r="XJ31" s="183"/>
      <c r="XK31" s="183"/>
      <c r="XL31" s="183"/>
      <c r="XM31" s="183"/>
      <c r="XN31" s="183"/>
      <c r="XO31" s="183"/>
      <c r="XP31" s="183"/>
      <c r="XQ31" s="183"/>
      <c r="XR31" s="183"/>
      <c r="XS31" s="183"/>
      <c r="XT31" s="183"/>
      <c r="XU31" s="183"/>
      <c r="XV31" s="183"/>
      <c r="XW31" s="183"/>
      <c r="XX31" s="183"/>
      <c r="XY31" s="184"/>
      <c r="XZ31" s="205"/>
      <c r="YA31" s="185"/>
      <c r="YB31" s="206"/>
      <c r="YC31" s="182"/>
      <c r="YD31" s="204"/>
      <c r="YE31" s="183"/>
      <c r="YF31" s="183"/>
      <c r="YG31" s="183"/>
      <c r="YH31" s="183"/>
      <c r="YI31" s="183"/>
      <c r="YJ31" s="183"/>
      <c r="YK31" s="183"/>
      <c r="YL31" s="183"/>
      <c r="YM31" s="183"/>
      <c r="YN31" s="183"/>
      <c r="YO31" s="183"/>
      <c r="YP31" s="183"/>
      <c r="YQ31" s="183"/>
      <c r="YR31" s="183"/>
      <c r="YS31" s="183"/>
      <c r="YT31" s="183"/>
      <c r="YU31" s="183"/>
      <c r="YV31" s="183"/>
      <c r="YW31" s="183"/>
      <c r="YX31" s="183"/>
      <c r="YY31" s="184"/>
      <c r="YZ31" s="205"/>
      <c r="ZA31" s="185"/>
      <c r="ZB31" s="206"/>
      <c r="ZC31" s="182"/>
      <c r="ZD31" s="204"/>
      <c r="ZE31" s="183"/>
      <c r="ZF31" s="183"/>
      <c r="ZG31" s="183"/>
      <c r="ZH31" s="183"/>
      <c r="ZI31" s="183"/>
      <c r="ZJ31" s="183"/>
      <c r="ZK31" s="183"/>
      <c r="ZL31" s="183"/>
      <c r="ZM31" s="183"/>
      <c r="ZN31" s="183"/>
      <c r="ZO31" s="183"/>
      <c r="ZP31" s="183"/>
      <c r="ZQ31" s="183"/>
      <c r="ZR31" s="183"/>
      <c r="ZS31" s="183"/>
      <c r="ZT31" s="183"/>
      <c r="ZU31" s="183"/>
      <c r="ZV31" s="183"/>
      <c r="ZW31" s="183"/>
      <c r="ZX31" s="183"/>
      <c r="ZY31" s="184"/>
      <c r="ZZ31" s="205"/>
      <c r="AAA31" s="185"/>
      <c r="AAB31" s="206"/>
      <c r="AAC31" s="182"/>
      <c r="AAD31" s="204"/>
      <c r="AAE31" s="183"/>
      <c r="AAF31" s="183"/>
      <c r="AAG31" s="183"/>
      <c r="AAH31" s="183"/>
      <c r="AAI31" s="183"/>
      <c r="AAJ31" s="183"/>
      <c r="AAK31" s="183"/>
      <c r="AAL31" s="183"/>
      <c r="AAM31" s="183"/>
      <c r="AAN31" s="183"/>
      <c r="AAO31" s="183"/>
      <c r="AAP31" s="183"/>
      <c r="AAQ31" s="183"/>
      <c r="AAR31" s="183"/>
      <c r="AAS31" s="183"/>
      <c r="AAT31" s="183"/>
      <c r="AAU31" s="183"/>
      <c r="AAV31" s="183"/>
      <c r="AAW31" s="183"/>
      <c r="AAX31" s="183"/>
      <c r="AAY31" s="184"/>
      <c r="AAZ31" s="205"/>
      <c r="ABA31" s="185"/>
      <c r="ABB31" s="206"/>
      <c r="ABC31" s="182"/>
      <c r="ABD31" s="204"/>
      <c r="ABE31" s="183"/>
      <c r="ABF31" s="183"/>
      <c r="ABG31" s="183"/>
      <c r="ABH31" s="183"/>
      <c r="ABI31" s="183"/>
      <c r="ABJ31" s="183"/>
      <c r="ABK31" s="183"/>
      <c r="ABL31" s="183"/>
      <c r="ABM31" s="183"/>
      <c r="ABN31" s="183"/>
      <c r="ABO31" s="183"/>
      <c r="ABP31" s="183"/>
      <c r="ABQ31" s="183"/>
      <c r="ABR31" s="183"/>
      <c r="ABS31" s="183"/>
      <c r="ABT31" s="183"/>
      <c r="ABU31" s="183"/>
      <c r="ABV31" s="183"/>
      <c r="ABW31" s="183"/>
      <c r="ABX31" s="183"/>
      <c r="ABY31" s="184"/>
      <c r="ABZ31" s="205"/>
      <c r="ACA31" s="185"/>
      <c r="ACB31" s="206"/>
      <c r="ACC31" s="182"/>
      <c r="ACD31" s="204"/>
      <c r="ACE31" s="183"/>
      <c r="ACF31" s="183"/>
      <c r="ACG31" s="183"/>
      <c r="ACH31" s="183"/>
      <c r="ACI31" s="183"/>
      <c r="ACJ31" s="183"/>
      <c r="ACK31" s="183"/>
      <c r="ACL31" s="183"/>
      <c r="ACM31" s="183"/>
      <c r="ACN31" s="183"/>
      <c r="ACO31" s="183"/>
      <c r="ACP31" s="183"/>
      <c r="ACQ31" s="183"/>
      <c r="ACR31" s="183"/>
      <c r="ACS31" s="183"/>
      <c r="ACT31" s="183"/>
      <c r="ACU31" s="183"/>
      <c r="ACV31" s="183"/>
      <c r="ACW31" s="183"/>
      <c r="ACX31" s="183"/>
      <c r="ACY31" s="184"/>
      <c r="ACZ31" s="205"/>
      <c r="ADA31" s="185"/>
      <c r="ADB31" s="206"/>
    </row>
    <row r="32" spans="1:782" ht="16.2" customHeight="1">
      <c r="A32" s="197">
        <v>27</v>
      </c>
      <c r="B32" s="177">
        <v>43461</v>
      </c>
      <c r="C32" s="182"/>
      <c r="D32" s="204"/>
      <c r="E32" s="183"/>
      <c r="F32" s="183"/>
      <c r="G32" s="183"/>
      <c r="H32" s="183"/>
      <c r="I32" s="183"/>
      <c r="J32" s="183"/>
      <c r="K32" s="183"/>
      <c r="L32" s="183"/>
      <c r="M32" s="183"/>
      <c r="N32" s="183"/>
      <c r="O32" s="183"/>
      <c r="P32" s="183"/>
      <c r="Q32" s="183"/>
      <c r="R32" s="183"/>
      <c r="S32" s="183"/>
      <c r="T32" s="183"/>
      <c r="U32" s="183"/>
      <c r="V32" s="183"/>
      <c r="W32" s="183"/>
      <c r="X32" s="183"/>
      <c r="Y32" s="184"/>
      <c r="Z32" s="205"/>
      <c r="AA32" s="185"/>
      <c r="AB32" s="206"/>
      <c r="AC32" s="182"/>
      <c r="AD32" s="204"/>
      <c r="AE32" s="183"/>
      <c r="AF32" s="183"/>
      <c r="AG32" s="183"/>
      <c r="AH32" s="183"/>
      <c r="AI32" s="183"/>
      <c r="AJ32" s="183"/>
      <c r="AK32" s="183"/>
      <c r="AL32" s="183"/>
      <c r="AM32" s="183"/>
      <c r="AN32" s="183"/>
      <c r="AO32" s="183"/>
      <c r="AP32" s="183"/>
      <c r="AQ32" s="183"/>
      <c r="AR32" s="183"/>
      <c r="AS32" s="183"/>
      <c r="AT32" s="183"/>
      <c r="AU32" s="183"/>
      <c r="AV32" s="183"/>
      <c r="AW32" s="183"/>
      <c r="AX32" s="183"/>
      <c r="AY32" s="184"/>
      <c r="AZ32" s="205"/>
      <c r="BA32" s="185"/>
      <c r="BB32" s="206"/>
      <c r="BC32" s="182"/>
      <c r="BD32" s="204"/>
      <c r="BE32" s="183"/>
      <c r="BF32" s="183"/>
      <c r="BG32" s="183"/>
      <c r="BH32" s="183"/>
      <c r="BI32" s="183"/>
      <c r="BJ32" s="183"/>
      <c r="BK32" s="183"/>
      <c r="BL32" s="183"/>
      <c r="BM32" s="183"/>
      <c r="BN32" s="183"/>
      <c r="BO32" s="183"/>
      <c r="BP32" s="183"/>
      <c r="BQ32" s="183"/>
      <c r="BR32" s="183"/>
      <c r="BS32" s="183"/>
      <c r="BT32" s="183"/>
      <c r="BU32" s="183"/>
      <c r="BV32" s="183"/>
      <c r="BW32" s="183"/>
      <c r="BX32" s="183"/>
      <c r="BY32" s="184"/>
      <c r="BZ32" s="205"/>
      <c r="CA32" s="185"/>
      <c r="CB32" s="206"/>
      <c r="CC32" s="182"/>
      <c r="CD32" s="204"/>
      <c r="CE32" s="183"/>
      <c r="CF32" s="183"/>
      <c r="CG32" s="183"/>
      <c r="CH32" s="183"/>
      <c r="CI32" s="183"/>
      <c r="CJ32" s="183"/>
      <c r="CK32" s="183"/>
      <c r="CL32" s="183"/>
      <c r="CM32" s="183"/>
      <c r="CN32" s="183"/>
      <c r="CO32" s="183"/>
      <c r="CP32" s="183"/>
      <c r="CQ32" s="183"/>
      <c r="CR32" s="183"/>
      <c r="CS32" s="183"/>
      <c r="CT32" s="183"/>
      <c r="CU32" s="183"/>
      <c r="CV32" s="183"/>
      <c r="CW32" s="183"/>
      <c r="CX32" s="183"/>
      <c r="CY32" s="184"/>
      <c r="CZ32" s="205"/>
      <c r="DA32" s="185"/>
      <c r="DB32" s="206"/>
      <c r="DC32" s="182"/>
      <c r="DD32" s="204"/>
      <c r="DE32" s="183"/>
      <c r="DF32" s="183"/>
      <c r="DG32" s="183"/>
      <c r="DH32" s="183"/>
      <c r="DI32" s="183"/>
      <c r="DJ32" s="183"/>
      <c r="DK32" s="183"/>
      <c r="DL32" s="183"/>
      <c r="DM32" s="183"/>
      <c r="DN32" s="183"/>
      <c r="DO32" s="183"/>
      <c r="DP32" s="183"/>
      <c r="DQ32" s="183"/>
      <c r="DR32" s="183"/>
      <c r="DS32" s="183"/>
      <c r="DT32" s="183"/>
      <c r="DU32" s="183"/>
      <c r="DV32" s="183"/>
      <c r="DW32" s="183"/>
      <c r="DX32" s="183"/>
      <c r="DY32" s="184"/>
      <c r="DZ32" s="205"/>
      <c r="EA32" s="185"/>
      <c r="EB32" s="206"/>
      <c r="EC32" s="182"/>
      <c r="ED32" s="204"/>
      <c r="EE32" s="183"/>
      <c r="EF32" s="183"/>
      <c r="EG32" s="183"/>
      <c r="EH32" s="183"/>
      <c r="EI32" s="183"/>
      <c r="EJ32" s="183"/>
      <c r="EK32" s="183"/>
      <c r="EL32" s="183"/>
      <c r="EM32" s="183"/>
      <c r="EN32" s="183"/>
      <c r="EO32" s="183"/>
      <c r="EP32" s="183"/>
      <c r="EQ32" s="183"/>
      <c r="ER32" s="183"/>
      <c r="ES32" s="183"/>
      <c r="ET32" s="183"/>
      <c r="EU32" s="183"/>
      <c r="EV32" s="183"/>
      <c r="EW32" s="183"/>
      <c r="EX32" s="183"/>
      <c r="EY32" s="184"/>
      <c r="EZ32" s="205"/>
      <c r="FA32" s="185"/>
      <c r="FB32" s="206"/>
      <c r="FC32" s="182"/>
      <c r="FD32" s="204"/>
      <c r="FE32" s="183"/>
      <c r="FF32" s="183"/>
      <c r="FG32" s="183"/>
      <c r="FH32" s="183"/>
      <c r="FI32" s="183"/>
      <c r="FJ32" s="183"/>
      <c r="FK32" s="183"/>
      <c r="FL32" s="183"/>
      <c r="FM32" s="183"/>
      <c r="FN32" s="183"/>
      <c r="FO32" s="183"/>
      <c r="FP32" s="183"/>
      <c r="FQ32" s="183"/>
      <c r="FR32" s="183"/>
      <c r="FS32" s="183"/>
      <c r="FT32" s="183"/>
      <c r="FU32" s="183"/>
      <c r="FV32" s="183"/>
      <c r="FW32" s="183"/>
      <c r="FX32" s="183"/>
      <c r="FY32" s="184"/>
      <c r="FZ32" s="205"/>
      <c r="GA32" s="185"/>
      <c r="GB32" s="206"/>
      <c r="GC32" s="182"/>
      <c r="GD32" s="204"/>
      <c r="GE32" s="183"/>
      <c r="GF32" s="183"/>
      <c r="GG32" s="183"/>
      <c r="GH32" s="183"/>
      <c r="GI32" s="183"/>
      <c r="GJ32" s="183"/>
      <c r="GK32" s="183"/>
      <c r="GL32" s="183"/>
      <c r="GM32" s="183"/>
      <c r="GN32" s="183"/>
      <c r="GO32" s="183"/>
      <c r="GP32" s="183"/>
      <c r="GQ32" s="183"/>
      <c r="GR32" s="183"/>
      <c r="GS32" s="183"/>
      <c r="GT32" s="183"/>
      <c r="GU32" s="183"/>
      <c r="GV32" s="183"/>
      <c r="GW32" s="183"/>
      <c r="GX32" s="183"/>
      <c r="GY32" s="184"/>
      <c r="GZ32" s="205"/>
      <c r="HA32" s="185"/>
      <c r="HB32" s="206"/>
      <c r="HC32" s="182"/>
      <c r="HD32" s="204"/>
      <c r="HE32" s="183"/>
      <c r="HF32" s="183"/>
      <c r="HG32" s="183"/>
      <c r="HH32" s="183"/>
      <c r="HI32" s="183"/>
      <c r="HJ32" s="183"/>
      <c r="HK32" s="183"/>
      <c r="HL32" s="183"/>
      <c r="HM32" s="183"/>
      <c r="HN32" s="183"/>
      <c r="HO32" s="183"/>
      <c r="HP32" s="183"/>
      <c r="HQ32" s="183"/>
      <c r="HR32" s="183"/>
      <c r="HS32" s="183"/>
      <c r="HT32" s="183"/>
      <c r="HU32" s="183"/>
      <c r="HV32" s="183"/>
      <c r="HW32" s="183"/>
      <c r="HX32" s="183"/>
      <c r="HY32" s="184"/>
      <c r="HZ32" s="205"/>
      <c r="IA32" s="185"/>
      <c r="IB32" s="206"/>
      <c r="IC32" s="182"/>
      <c r="ID32" s="204"/>
      <c r="IE32" s="183"/>
      <c r="IF32" s="183"/>
      <c r="IG32" s="183"/>
      <c r="IH32" s="183"/>
      <c r="II32" s="183"/>
      <c r="IJ32" s="183"/>
      <c r="IK32" s="183"/>
      <c r="IL32" s="183"/>
      <c r="IM32" s="183"/>
      <c r="IN32" s="183"/>
      <c r="IO32" s="183"/>
      <c r="IP32" s="183"/>
      <c r="IQ32" s="183"/>
      <c r="IR32" s="183"/>
      <c r="IS32" s="183"/>
      <c r="IT32" s="183"/>
      <c r="IU32" s="183"/>
      <c r="IV32" s="183"/>
      <c r="IW32" s="183"/>
      <c r="IX32" s="183"/>
      <c r="IY32" s="184"/>
      <c r="IZ32" s="205"/>
      <c r="JA32" s="185"/>
      <c r="JB32" s="206"/>
      <c r="JC32" s="182"/>
      <c r="JD32" s="204"/>
      <c r="JE32" s="183"/>
      <c r="JF32" s="183"/>
      <c r="JG32" s="183"/>
      <c r="JH32" s="183"/>
      <c r="JI32" s="183"/>
      <c r="JJ32" s="183"/>
      <c r="JK32" s="183"/>
      <c r="JL32" s="183"/>
      <c r="JM32" s="183"/>
      <c r="JN32" s="183"/>
      <c r="JO32" s="183"/>
      <c r="JP32" s="183"/>
      <c r="JQ32" s="183"/>
      <c r="JR32" s="183"/>
      <c r="JS32" s="183"/>
      <c r="JT32" s="183"/>
      <c r="JU32" s="183"/>
      <c r="JV32" s="183"/>
      <c r="JW32" s="183"/>
      <c r="JX32" s="183"/>
      <c r="JY32" s="184"/>
      <c r="JZ32" s="205"/>
      <c r="KA32" s="185"/>
      <c r="KB32" s="206"/>
      <c r="KC32" s="182"/>
      <c r="KD32" s="204"/>
      <c r="KE32" s="183"/>
      <c r="KF32" s="183"/>
      <c r="KG32" s="183"/>
      <c r="KH32" s="183"/>
      <c r="KI32" s="183"/>
      <c r="KJ32" s="183"/>
      <c r="KK32" s="183"/>
      <c r="KL32" s="183"/>
      <c r="KM32" s="183"/>
      <c r="KN32" s="183"/>
      <c r="KO32" s="183"/>
      <c r="KP32" s="183"/>
      <c r="KQ32" s="183"/>
      <c r="KR32" s="183"/>
      <c r="KS32" s="183"/>
      <c r="KT32" s="183"/>
      <c r="KU32" s="183"/>
      <c r="KV32" s="183"/>
      <c r="KW32" s="183"/>
      <c r="KX32" s="183"/>
      <c r="KY32" s="184"/>
      <c r="KZ32" s="205"/>
      <c r="LA32" s="185"/>
      <c r="LB32" s="206"/>
      <c r="LC32" s="182"/>
      <c r="LD32" s="204"/>
      <c r="LE32" s="183"/>
      <c r="LF32" s="183"/>
      <c r="LG32" s="183"/>
      <c r="LH32" s="183"/>
      <c r="LI32" s="183"/>
      <c r="LJ32" s="183"/>
      <c r="LK32" s="183"/>
      <c r="LL32" s="183"/>
      <c r="LM32" s="183"/>
      <c r="LN32" s="183"/>
      <c r="LO32" s="183"/>
      <c r="LP32" s="183"/>
      <c r="LQ32" s="183"/>
      <c r="LR32" s="183"/>
      <c r="LS32" s="183"/>
      <c r="LT32" s="183"/>
      <c r="LU32" s="183"/>
      <c r="LV32" s="183"/>
      <c r="LW32" s="183"/>
      <c r="LX32" s="183"/>
      <c r="LY32" s="184"/>
      <c r="LZ32" s="205"/>
      <c r="MA32" s="185"/>
      <c r="MB32" s="206"/>
      <c r="MC32" s="182"/>
      <c r="MD32" s="204"/>
      <c r="ME32" s="183"/>
      <c r="MF32" s="183"/>
      <c r="MG32" s="183"/>
      <c r="MH32" s="183"/>
      <c r="MI32" s="183"/>
      <c r="MJ32" s="183"/>
      <c r="MK32" s="183"/>
      <c r="ML32" s="183"/>
      <c r="MM32" s="183"/>
      <c r="MN32" s="183"/>
      <c r="MO32" s="183"/>
      <c r="MP32" s="183"/>
      <c r="MQ32" s="183"/>
      <c r="MR32" s="183"/>
      <c r="MS32" s="183"/>
      <c r="MT32" s="183"/>
      <c r="MU32" s="183"/>
      <c r="MV32" s="183"/>
      <c r="MW32" s="183"/>
      <c r="MX32" s="183"/>
      <c r="MY32" s="184"/>
      <c r="MZ32" s="205"/>
      <c r="NA32" s="185"/>
      <c r="NB32" s="206"/>
      <c r="NC32" s="182"/>
      <c r="ND32" s="204"/>
      <c r="NE32" s="183"/>
      <c r="NF32" s="183"/>
      <c r="NG32" s="183"/>
      <c r="NH32" s="183"/>
      <c r="NI32" s="183"/>
      <c r="NJ32" s="183"/>
      <c r="NK32" s="183"/>
      <c r="NL32" s="183"/>
      <c r="NM32" s="183"/>
      <c r="NN32" s="183"/>
      <c r="NO32" s="183"/>
      <c r="NP32" s="183"/>
      <c r="NQ32" s="183"/>
      <c r="NR32" s="183"/>
      <c r="NS32" s="183"/>
      <c r="NT32" s="183"/>
      <c r="NU32" s="183"/>
      <c r="NV32" s="183"/>
      <c r="NW32" s="183"/>
      <c r="NX32" s="183"/>
      <c r="NY32" s="184"/>
      <c r="NZ32" s="205"/>
      <c r="OA32" s="185"/>
      <c r="OB32" s="206"/>
      <c r="OC32" s="182"/>
      <c r="OD32" s="204"/>
      <c r="OE32" s="183"/>
      <c r="OF32" s="183"/>
      <c r="OG32" s="183"/>
      <c r="OH32" s="183"/>
      <c r="OI32" s="183"/>
      <c r="OJ32" s="183"/>
      <c r="OK32" s="183"/>
      <c r="OL32" s="183"/>
      <c r="OM32" s="183"/>
      <c r="ON32" s="183"/>
      <c r="OO32" s="183"/>
      <c r="OP32" s="183"/>
      <c r="OQ32" s="183"/>
      <c r="OR32" s="183"/>
      <c r="OS32" s="183"/>
      <c r="OT32" s="183"/>
      <c r="OU32" s="183"/>
      <c r="OV32" s="183"/>
      <c r="OW32" s="183"/>
      <c r="OX32" s="183"/>
      <c r="OY32" s="184"/>
      <c r="OZ32" s="205"/>
      <c r="PA32" s="185"/>
      <c r="PB32" s="206"/>
      <c r="PC32" s="182"/>
      <c r="PD32" s="204"/>
      <c r="PE32" s="183"/>
      <c r="PF32" s="183"/>
      <c r="PG32" s="183"/>
      <c r="PH32" s="183"/>
      <c r="PI32" s="183"/>
      <c r="PJ32" s="183"/>
      <c r="PK32" s="183"/>
      <c r="PL32" s="183"/>
      <c r="PM32" s="183"/>
      <c r="PN32" s="183"/>
      <c r="PO32" s="183"/>
      <c r="PP32" s="183"/>
      <c r="PQ32" s="183"/>
      <c r="PR32" s="183"/>
      <c r="PS32" s="183"/>
      <c r="PT32" s="183"/>
      <c r="PU32" s="183"/>
      <c r="PV32" s="183"/>
      <c r="PW32" s="183"/>
      <c r="PX32" s="183"/>
      <c r="PY32" s="184"/>
      <c r="PZ32" s="205"/>
      <c r="QA32" s="185"/>
      <c r="QB32" s="206"/>
      <c r="QC32" s="182"/>
      <c r="QD32" s="204"/>
      <c r="QE32" s="183"/>
      <c r="QF32" s="183"/>
      <c r="QG32" s="183"/>
      <c r="QH32" s="183"/>
      <c r="QI32" s="183"/>
      <c r="QJ32" s="183"/>
      <c r="QK32" s="183"/>
      <c r="QL32" s="183"/>
      <c r="QM32" s="183"/>
      <c r="QN32" s="183"/>
      <c r="QO32" s="183"/>
      <c r="QP32" s="183"/>
      <c r="QQ32" s="183"/>
      <c r="QR32" s="183"/>
      <c r="QS32" s="183"/>
      <c r="QT32" s="183"/>
      <c r="QU32" s="183"/>
      <c r="QV32" s="183"/>
      <c r="QW32" s="183"/>
      <c r="QX32" s="183"/>
      <c r="QY32" s="184"/>
      <c r="QZ32" s="205"/>
      <c r="RA32" s="185"/>
      <c r="RB32" s="206"/>
      <c r="RC32" s="182"/>
      <c r="RD32" s="204"/>
      <c r="RE32" s="183"/>
      <c r="RF32" s="183"/>
      <c r="RG32" s="183"/>
      <c r="RH32" s="183"/>
      <c r="RI32" s="183"/>
      <c r="RJ32" s="183"/>
      <c r="RK32" s="183"/>
      <c r="RL32" s="183"/>
      <c r="RM32" s="183"/>
      <c r="RN32" s="183"/>
      <c r="RO32" s="183"/>
      <c r="RP32" s="183"/>
      <c r="RQ32" s="183"/>
      <c r="RR32" s="183"/>
      <c r="RS32" s="183"/>
      <c r="RT32" s="183"/>
      <c r="RU32" s="183"/>
      <c r="RV32" s="183"/>
      <c r="RW32" s="183"/>
      <c r="RX32" s="183"/>
      <c r="RY32" s="184"/>
      <c r="RZ32" s="205"/>
      <c r="SA32" s="185"/>
      <c r="SB32" s="206"/>
      <c r="SC32" s="182"/>
      <c r="SD32" s="204"/>
      <c r="SE32" s="183"/>
      <c r="SF32" s="183"/>
      <c r="SG32" s="183"/>
      <c r="SH32" s="183"/>
      <c r="SI32" s="183"/>
      <c r="SJ32" s="183"/>
      <c r="SK32" s="183"/>
      <c r="SL32" s="183"/>
      <c r="SM32" s="183"/>
      <c r="SN32" s="183"/>
      <c r="SO32" s="183"/>
      <c r="SP32" s="183"/>
      <c r="SQ32" s="183"/>
      <c r="SR32" s="183"/>
      <c r="SS32" s="183"/>
      <c r="ST32" s="183"/>
      <c r="SU32" s="183"/>
      <c r="SV32" s="183"/>
      <c r="SW32" s="183"/>
      <c r="SX32" s="183"/>
      <c r="SY32" s="184"/>
      <c r="SZ32" s="205"/>
      <c r="TA32" s="185"/>
      <c r="TB32" s="206"/>
      <c r="TC32" s="182"/>
      <c r="TD32" s="204"/>
      <c r="TE32" s="183"/>
      <c r="TF32" s="183"/>
      <c r="TG32" s="183"/>
      <c r="TH32" s="183"/>
      <c r="TI32" s="183"/>
      <c r="TJ32" s="183"/>
      <c r="TK32" s="183"/>
      <c r="TL32" s="183"/>
      <c r="TM32" s="183"/>
      <c r="TN32" s="183"/>
      <c r="TO32" s="183"/>
      <c r="TP32" s="183"/>
      <c r="TQ32" s="183"/>
      <c r="TR32" s="183"/>
      <c r="TS32" s="183"/>
      <c r="TT32" s="183"/>
      <c r="TU32" s="183"/>
      <c r="TV32" s="183"/>
      <c r="TW32" s="183"/>
      <c r="TX32" s="183"/>
      <c r="TY32" s="184"/>
      <c r="TZ32" s="205"/>
      <c r="UA32" s="185"/>
      <c r="UB32" s="206"/>
      <c r="UC32" s="182"/>
      <c r="UD32" s="204"/>
      <c r="UE32" s="183"/>
      <c r="UF32" s="183"/>
      <c r="UG32" s="183"/>
      <c r="UH32" s="183"/>
      <c r="UI32" s="183"/>
      <c r="UJ32" s="183"/>
      <c r="UK32" s="183"/>
      <c r="UL32" s="183"/>
      <c r="UM32" s="183"/>
      <c r="UN32" s="183"/>
      <c r="UO32" s="183"/>
      <c r="UP32" s="183"/>
      <c r="UQ32" s="183"/>
      <c r="UR32" s="183"/>
      <c r="US32" s="183"/>
      <c r="UT32" s="183"/>
      <c r="UU32" s="183"/>
      <c r="UV32" s="183"/>
      <c r="UW32" s="183"/>
      <c r="UX32" s="183"/>
      <c r="UY32" s="184"/>
      <c r="UZ32" s="205"/>
      <c r="VA32" s="185"/>
      <c r="VB32" s="206"/>
      <c r="VC32" s="182"/>
      <c r="VD32" s="204"/>
      <c r="VE32" s="183"/>
      <c r="VF32" s="183"/>
      <c r="VG32" s="183"/>
      <c r="VH32" s="183"/>
      <c r="VI32" s="183"/>
      <c r="VJ32" s="183"/>
      <c r="VK32" s="183"/>
      <c r="VL32" s="183"/>
      <c r="VM32" s="183"/>
      <c r="VN32" s="183"/>
      <c r="VO32" s="183"/>
      <c r="VP32" s="183"/>
      <c r="VQ32" s="183"/>
      <c r="VR32" s="183"/>
      <c r="VS32" s="183"/>
      <c r="VT32" s="183"/>
      <c r="VU32" s="183"/>
      <c r="VV32" s="183"/>
      <c r="VW32" s="183"/>
      <c r="VX32" s="183"/>
      <c r="VY32" s="184"/>
      <c r="VZ32" s="205"/>
      <c r="WA32" s="185"/>
      <c r="WB32" s="206"/>
      <c r="WC32" s="182"/>
      <c r="WD32" s="204"/>
      <c r="WE32" s="183"/>
      <c r="WF32" s="183"/>
      <c r="WG32" s="183"/>
      <c r="WH32" s="183"/>
      <c r="WI32" s="183"/>
      <c r="WJ32" s="183"/>
      <c r="WK32" s="183"/>
      <c r="WL32" s="183"/>
      <c r="WM32" s="183"/>
      <c r="WN32" s="183"/>
      <c r="WO32" s="183"/>
      <c r="WP32" s="183"/>
      <c r="WQ32" s="183"/>
      <c r="WR32" s="183"/>
      <c r="WS32" s="183"/>
      <c r="WT32" s="183"/>
      <c r="WU32" s="183"/>
      <c r="WV32" s="183"/>
      <c r="WW32" s="183"/>
      <c r="WX32" s="183"/>
      <c r="WY32" s="184"/>
      <c r="WZ32" s="205"/>
      <c r="XA32" s="185"/>
      <c r="XB32" s="206"/>
      <c r="XC32" s="182"/>
      <c r="XD32" s="204"/>
      <c r="XE32" s="183"/>
      <c r="XF32" s="183"/>
      <c r="XG32" s="183"/>
      <c r="XH32" s="183"/>
      <c r="XI32" s="183"/>
      <c r="XJ32" s="183"/>
      <c r="XK32" s="183"/>
      <c r="XL32" s="183"/>
      <c r="XM32" s="183"/>
      <c r="XN32" s="183"/>
      <c r="XO32" s="183"/>
      <c r="XP32" s="183"/>
      <c r="XQ32" s="183"/>
      <c r="XR32" s="183"/>
      <c r="XS32" s="183"/>
      <c r="XT32" s="183"/>
      <c r="XU32" s="183"/>
      <c r="XV32" s="183"/>
      <c r="XW32" s="183"/>
      <c r="XX32" s="183"/>
      <c r="XY32" s="184"/>
      <c r="XZ32" s="205"/>
      <c r="YA32" s="185"/>
      <c r="YB32" s="206"/>
      <c r="YC32" s="182"/>
      <c r="YD32" s="204"/>
      <c r="YE32" s="183"/>
      <c r="YF32" s="183"/>
      <c r="YG32" s="183"/>
      <c r="YH32" s="183"/>
      <c r="YI32" s="183"/>
      <c r="YJ32" s="183"/>
      <c r="YK32" s="183"/>
      <c r="YL32" s="183"/>
      <c r="YM32" s="183"/>
      <c r="YN32" s="183"/>
      <c r="YO32" s="183"/>
      <c r="YP32" s="183"/>
      <c r="YQ32" s="183"/>
      <c r="YR32" s="183"/>
      <c r="YS32" s="183"/>
      <c r="YT32" s="183"/>
      <c r="YU32" s="183"/>
      <c r="YV32" s="183"/>
      <c r="YW32" s="183"/>
      <c r="YX32" s="183"/>
      <c r="YY32" s="184"/>
      <c r="YZ32" s="205"/>
      <c r="ZA32" s="185"/>
      <c r="ZB32" s="206"/>
      <c r="ZC32" s="182"/>
      <c r="ZD32" s="204"/>
      <c r="ZE32" s="183"/>
      <c r="ZF32" s="183"/>
      <c r="ZG32" s="183"/>
      <c r="ZH32" s="183"/>
      <c r="ZI32" s="183"/>
      <c r="ZJ32" s="183"/>
      <c r="ZK32" s="183"/>
      <c r="ZL32" s="183"/>
      <c r="ZM32" s="183"/>
      <c r="ZN32" s="183"/>
      <c r="ZO32" s="183"/>
      <c r="ZP32" s="183"/>
      <c r="ZQ32" s="183"/>
      <c r="ZR32" s="183"/>
      <c r="ZS32" s="183"/>
      <c r="ZT32" s="183"/>
      <c r="ZU32" s="183"/>
      <c r="ZV32" s="183"/>
      <c r="ZW32" s="183"/>
      <c r="ZX32" s="183"/>
      <c r="ZY32" s="184"/>
      <c r="ZZ32" s="205"/>
      <c r="AAA32" s="185"/>
      <c r="AAB32" s="206"/>
      <c r="AAC32" s="182"/>
      <c r="AAD32" s="204"/>
      <c r="AAE32" s="183"/>
      <c r="AAF32" s="183"/>
      <c r="AAG32" s="183"/>
      <c r="AAH32" s="183"/>
      <c r="AAI32" s="183"/>
      <c r="AAJ32" s="183"/>
      <c r="AAK32" s="183"/>
      <c r="AAL32" s="183"/>
      <c r="AAM32" s="183"/>
      <c r="AAN32" s="183"/>
      <c r="AAO32" s="183"/>
      <c r="AAP32" s="183"/>
      <c r="AAQ32" s="183"/>
      <c r="AAR32" s="183"/>
      <c r="AAS32" s="183"/>
      <c r="AAT32" s="183"/>
      <c r="AAU32" s="183"/>
      <c r="AAV32" s="183"/>
      <c r="AAW32" s="183"/>
      <c r="AAX32" s="183"/>
      <c r="AAY32" s="184"/>
      <c r="AAZ32" s="205"/>
      <c r="ABA32" s="185"/>
      <c r="ABB32" s="206"/>
      <c r="ABC32" s="182"/>
      <c r="ABD32" s="204"/>
      <c r="ABE32" s="183"/>
      <c r="ABF32" s="183"/>
      <c r="ABG32" s="183"/>
      <c r="ABH32" s="183"/>
      <c r="ABI32" s="183"/>
      <c r="ABJ32" s="183"/>
      <c r="ABK32" s="183"/>
      <c r="ABL32" s="183"/>
      <c r="ABM32" s="183"/>
      <c r="ABN32" s="183"/>
      <c r="ABO32" s="183"/>
      <c r="ABP32" s="183"/>
      <c r="ABQ32" s="183"/>
      <c r="ABR32" s="183"/>
      <c r="ABS32" s="183"/>
      <c r="ABT32" s="183"/>
      <c r="ABU32" s="183"/>
      <c r="ABV32" s="183"/>
      <c r="ABW32" s="183"/>
      <c r="ABX32" s="183"/>
      <c r="ABY32" s="184"/>
      <c r="ABZ32" s="205"/>
      <c r="ACA32" s="185"/>
      <c r="ACB32" s="206"/>
      <c r="ACC32" s="182"/>
      <c r="ACD32" s="204"/>
      <c r="ACE32" s="183"/>
      <c r="ACF32" s="183"/>
      <c r="ACG32" s="183"/>
      <c r="ACH32" s="183"/>
      <c r="ACI32" s="183"/>
      <c r="ACJ32" s="183"/>
      <c r="ACK32" s="183"/>
      <c r="ACL32" s="183"/>
      <c r="ACM32" s="183"/>
      <c r="ACN32" s="183"/>
      <c r="ACO32" s="183"/>
      <c r="ACP32" s="183"/>
      <c r="ACQ32" s="183"/>
      <c r="ACR32" s="183"/>
      <c r="ACS32" s="183"/>
      <c r="ACT32" s="183"/>
      <c r="ACU32" s="183"/>
      <c r="ACV32" s="183"/>
      <c r="ACW32" s="183"/>
      <c r="ACX32" s="183"/>
      <c r="ACY32" s="184"/>
      <c r="ACZ32" s="205"/>
      <c r="ADA32" s="185"/>
      <c r="ADB32" s="206"/>
    </row>
    <row r="33" spans="1:782" ht="16.2" customHeight="1">
      <c r="A33" s="197">
        <v>28</v>
      </c>
      <c r="B33" s="177">
        <v>43462</v>
      </c>
      <c r="C33" s="182"/>
      <c r="D33" s="204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4"/>
      <c r="Z33" s="205"/>
      <c r="AA33" s="185"/>
      <c r="AB33" s="206"/>
      <c r="AC33" s="182"/>
      <c r="AD33" s="204"/>
      <c r="AE33" s="183"/>
      <c r="AF33" s="183"/>
      <c r="AG33" s="183"/>
      <c r="AH33" s="183"/>
      <c r="AI33" s="183"/>
      <c r="AJ33" s="183"/>
      <c r="AK33" s="183"/>
      <c r="AL33" s="183"/>
      <c r="AM33" s="183"/>
      <c r="AN33" s="183"/>
      <c r="AO33" s="183"/>
      <c r="AP33" s="183"/>
      <c r="AQ33" s="183"/>
      <c r="AR33" s="183"/>
      <c r="AS33" s="183"/>
      <c r="AT33" s="183"/>
      <c r="AU33" s="183"/>
      <c r="AV33" s="183"/>
      <c r="AW33" s="183"/>
      <c r="AX33" s="183"/>
      <c r="AY33" s="184"/>
      <c r="AZ33" s="205"/>
      <c r="BA33" s="185"/>
      <c r="BB33" s="206"/>
      <c r="BC33" s="182"/>
      <c r="BD33" s="204"/>
      <c r="BE33" s="183"/>
      <c r="BF33" s="183"/>
      <c r="BG33" s="183"/>
      <c r="BH33" s="183"/>
      <c r="BI33" s="183"/>
      <c r="BJ33" s="183"/>
      <c r="BK33" s="183"/>
      <c r="BL33" s="183"/>
      <c r="BM33" s="183"/>
      <c r="BN33" s="183"/>
      <c r="BO33" s="183"/>
      <c r="BP33" s="183"/>
      <c r="BQ33" s="183"/>
      <c r="BR33" s="183"/>
      <c r="BS33" s="183"/>
      <c r="BT33" s="183"/>
      <c r="BU33" s="183"/>
      <c r="BV33" s="183"/>
      <c r="BW33" s="183"/>
      <c r="BX33" s="183"/>
      <c r="BY33" s="184"/>
      <c r="BZ33" s="205"/>
      <c r="CA33" s="185"/>
      <c r="CB33" s="206"/>
      <c r="CC33" s="182"/>
      <c r="CD33" s="204"/>
      <c r="CE33" s="183"/>
      <c r="CF33" s="183"/>
      <c r="CG33" s="183"/>
      <c r="CH33" s="183"/>
      <c r="CI33" s="183"/>
      <c r="CJ33" s="183"/>
      <c r="CK33" s="183"/>
      <c r="CL33" s="183"/>
      <c r="CM33" s="183"/>
      <c r="CN33" s="183"/>
      <c r="CO33" s="183"/>
      <c r="CP33" s="183"/>
      <c r="CQ33" s="183"/>
      <c r="CR33" s="183"/>
      <c r="CS33" s="183"/>
      <c r="CT33" s="183"/>
      <c r="CU33" s="183"/>
      <c r="CV33" s="183"/>
      <c r="CW33" s="183"/>
      <c r="CX33" s="183"/>
      <c r="CY33" s="184"/>
      <c r="CZ33" s="205"/>
      <c r="DA33" s="185"/>
      <c r="DB33" s="206"/>
      <c r="DC33" s="182"/>
      <c r="DD33" s="204"/>
      <c r="DE33" s="183"/>
      <c r="DF33" s="183"/>
      <c r="DG33" s="183"/>
      <c r="DH33" s="183"/>
      <c r="DI33" s="183"/>
      <c r="DJ33" s="183"/>
      <c r="DK33" s="183"/>
      <c r="DL33" s="183"/>
      <c r="DM33" s="183"/>
      <c r="DN33" s="183"/>
      <c r="DO33" s="183"/>
      <c r="DP33" s="183"/>
      <c r="DQ33" s="183"/>
      <c r="DR33" s="183"/>
      <c r="DS33" s="183"/>
      <c r="DT33" s="183"/>
      <c r="DU33" s="183"/>
      <c r="DV33" s="183"/>
      <c r="DW33" s="183"/>
      <c r="DX33" s="183"/>
      <c r="DY33" s="184"/>
      <c r="DZ33" s="205"/>
      <c r="EA33" s="185"/>
      <c r="EB33" s="206"/>
      <c r="EC33" s="182"/>
      <c r="ED33" s="204"/>
      <c r="EE33" s="183"/>
      <c r="EF33" s="183"/>
      <c r="EG33" s="183"/>
      <c r="EH33" s="183"/>
      <c r="EI33" s="183"/>
      <c r="EJ33" s="183"/>
      <c r="EK33" s="183"/>
      <c r="EL33" s="183"/>
      <c r="EM33" s="183"/>
      <c r="EN33" s="183"/>
      <c r="EO33" s="183"/>
      <c r="EP33" s="183"/>
      <c r="EQ33" s="183"/>
      <c r="ER33" s="183"/>
      <c r="ES33" s="183"/>
      <c r="ET33" s="183"/>
      <c r="EU33" s="183"/>
      <c r="EV33" s="183"/>
      <c r="EW33" s="183"/>
      <c r="EX33" s="183"/>
      <c r="EY33" s="184"/>
      <c r="EZ33" s="205"/>
      <c r="FA33" s="185"/>
      <c r="FB33" s="206"/>
      <c r="FC33" s="182"/>
      <c r="FD33" s="204"/>
      <c r="FE33" s="183"/>
      <c r="FF33" s="183"/>
      <c r="FG33" s="183"/>
      <c r="FH33" s="183"/>
      <c r="FI33" s="183"/>
      <c r="FJ33" s="183"/>
      <c r="FK33" s="183"/>
      <c r="FL33" s="183"/>
      <c r="FM33" s="183"/>
      <c r="FN33" s="183"/>
      <c r="FO33" s="183"/>
      <c r="FP33" s="183"/>
      <c r="FQ33" s="183"/>
      <c r="FR33" s="183"/>
      <c r="FS33" s="183"/>
      <c r="FT33" s="183"/>
      <c r="FU33" s="183"/>
      <c r="FV33" s="183"/>
      <c r="FW33" s="183"/>
      <c r="FX33" s="183"/>
      <c r="FY33" s="184"/>
      <c r="FZ33" s="205"/>
      <c r="GA33" s="185"/>
      <c r="GB33" s="206"/>
      <c r="GC33" s="182"/>
      <c r="GD33" s="204"/>
      <c r="GE33" s="183"/>
      <c r="GF33" s="183"/>
      <c r="GG33" s="183"/>
      <c r="GH33" s="183"/>
      <c r="GI33" s="183"/>
      <c r="GJ33" s="183"/>
      <c r="GK33" s="183"/>
      <c r="GL33" s="183"/>
      <c r="GM33" s="183"/>
      <c r="GN33" s="183"/>
      <c r="GO33" s="183"/>
      <c r="GP33" s="183"/>
      <c r="GQ33" s="183"/>
      <c r="GR33" s="183"/>
      <c r="GS33" s="183"/>
      <c r="GT33" s="183"/>
      <c r="GU33" s="183"/>
      <c r="GV33" s="183"/>
      <c r="GW33" s="183"/>
      <c r="GX33" s="183"/>
      <c r="GY33" s="184"/>
      <c r="GZ33" s="205"/>
      <c r="HA33" s="185"/>
      <c r="HB33" s="206"/>
      <c r="HC33" s="182"/>
      <c r="HD33" s="204"/>
      <c r="HE33" s="183"/>
      <c r="HF33" s="183"/>
      <c r="HG33" s="183"/>
      <c r="HH33" s="183"/>
      <c r="HI33" s="183"/>
      <c r="HJ33" s="183"/>
      <c r="HK33" s="183"/>
      <c r="HL33" s="183"/>
      <c r="HM33" s="183"/>
      <c r="HN33" s="183"/>
      <c r="HO33" s="183"/>
      <c r="HP33" s="183"/>
      <c r="HQ33" s="183"/>
      <c r="HR33" s="183"/>
      <c r="HS33" s="183"/>
      <c r="HT33" s="183"/>
      <c r="HU33" s="183"/>
      <c r="HV33" s="183"/>
      <c r="HW33" s="183"/>
      <c r="HX33" s="183"/>
      <c r="HY33" s="184"/>
      <c r="HZ33" s="205"/>
      <c r="IA33" s="185"/>
      <c r="IB33" s="206"/>
      <c r="IC33" s="182"/>
      <c r="ID33" s="204"/>
      <c r="IE33" s="183"/>
      <c r="IF33" s="183"/>
      <c r="IG33" s="183"/>
      <c r="IH33" s="183"/>
      <c r="II33" s="183"/>
      <c r="IJ33" s="183"/>
      <c r="IK33" s="183"/>
      <c r="IL33" s="183"/>
      <c r="IM33" s="183"/>
      <c r="IN33" s="183"/>
      <c r="IO33" s="183"/>
      <c r="IP33" s="183"/>
      <c r="IQ33" s="183"/>
      <c r="IR33" s="183"/>
      <c r="IS33" s="183"/>
      <c r="IT33" s="183"/>
      <c r="IU33" s="183"/>
      <c r="IV33" s="183"/>
      <c r="IW33" s="183"/>
      <c r="IX33" s="183"/>
      <c r="IY33" s="184"/>
      <c r="IZ33" s="205"/>
      <c r="JA33" s="185"/>
      <c r="JB33" s="206"/>
      <c r="JC33" s="182"/>
      <c r="JD33" s="204"/>
      <c r="JE33" s="183"/>
      <c r="JF33" s="183"/>
      <c r="JG33" s="183"/>
      <c r="JH33" s="183"/>
      <c r="JI33" s="183"/>
      <c r="JJ33" s="183"/>
      <c r="JK33" s="183"/>
      <c r="JL33" s="183"/>
      <c r="JM33" s="183"/>
      <c r="JN33" s="183"/>
      <c r="JO33" s="183"/>
      <c r="JP33" s="183"/>
      <c r="JQ33" s="183"/>
      <c r="JR33" s="183"/>
      <c r="JS33" s="183"/>
      <c r="JT33" s="183"/>
      <c r="JU33" s="183"/>
      <c r="JV33" s="183"/>
      <c r="JW33" s="183"/>
      <c r="JX33" s="183"/>
      <c r="JY33" s="184"/>
      <c r="JZ33" s="205"/>
      <c r="KA33" s="185"/>
      <c r="KB33" s="206"/>
      <c r="KC33" s="182"/>
      <c r="KD33" s="204"/>
      <c r="KE33" s="183"/>
      <c r="KF33" s="183"/>
      <c r="KG33" s="183"/>
      <c r="KH33" s="183"/>
      <c r="KI33" s="183"/>
      <c r="KJ33" s="183"/>
      <c r="KK33" s="183"/>
      <c r="KL33" s="183"/>
      <c r="KM33" s="183"/>
      <c r="KN33" s="183"/>
      <c r="KO33" s="183"/>
      <c r="KP33" s="183"/>
      <c r="KQ33" s="183"/>
      <c r="KR33" s="183"/>
      <c r="KS33" s="183"/>
      <c r="KT33" s="183"/>
      <c r="KU33" s="183"/>
      <c r="KV33" s="183"/>
      <c r="KW33" s="183"/>
      <c r="KX33" s="183"/>
      <c r="KY33" s="184"/>
      <c r="KZ33" s="205"/>
      <c r="LA33" s="185"/>
      <c r="LB33" s="206"/>
      <c r="LC33" s="182"/>
      <c r="LD33" s="204"/>
      <c r="LE33" s="183"/>
      <c r="LF33" s="183"/>
      <c r="LG33" s="183"/>
      <c r="LH33" s="183"/>
      <c r="LI33" s="183"/>
      <c r="LJ33" s="183"/>
      <c r="LK33" s="183"/>
      <c r="LL33" s="183"/>
      <c r="LM33" s="183"/>
      <c r="LN33" s="183"/>
      <c r="LO33" s="183"/>
      <c r="LP33" s="183"/>
      <c r="LQ33" s="183"/>
      <c r="LR33" s="183"/>
      <c r="LS33" s="183"/>
      <c r="LT33" s="183"/>
      <c r="LU33" s="183"/>
      <c r="LV33" s="183"/>
      <c r="LW33" s="183"/>
      <c r="LX33" s="183"/>
      <c r="LY33" s="184"/>
      <c r="LZ33" s="205"/>
      <c r="MA33" s="185"/>
      <c r="MB33" s="206"/>
      <c r="MC33" s="182"/>
      <c r="MD33" s="204"/>
      <c r="ME33" s="183"/>
      <c r="MF33" s="183"/>
      <c r="MG33" s="183"/>
      <c r="MH33" s="183"/>
      <c r="MI33" s="183"/>
      <c r="MJ33" s="183"/>
      <c r="MK33" s="183"/>
      <c r="ML33" s="183"/>
      <c r="MM33" s="183"/>
      <c r="MN33" s="183"/>
      <c r="MO33" s="183"/>
      <c r="MP33" s="183"/>
      <c r="MQ33" s="183"/>
      <c r="MR33" s="183"/>
      <c r="MS33" s="183"/>
      <c r="MT33" s="183"/>
      <c r="MU33" s="183"/>
      <c r="MV33" s="183"/>
      <c r="MW33" s="183"/>
      <c r="MX33" s="183"/>
      <c r="MY33" s="184"/>
      <c r="MZ33" s="205"/>
      <c r="NA33" s="185"/>
      <c r="NB33" s="206"/>
      <c r="NC33" s="182"/>
      <c r="ND33" s="204"/>
      <c r="NE33" s="183"/>
      <c r="NF33" s="183"/>
      <c r="NG33" s="183"/>
      <c r="NH33" s="183"/>
      <c r="NI33" s="183"/>
      <c r="NJ33" s="183"/>
      <c r="NK33" s="183"/>
      <c r="NL33" s="183"/>
      <c r="NM33" s="183"/>
      <c r="NN33" s="183"/>
      <c r="NO33" s="183"/>
      <c r="NP33" s="183"/>
      <c r="NQ33" s="183"/>
      <c r="NR33" s="183"/>
      <c r="NS33" s="183"/>
      <c r="NT33" s="183"/>
      <c r="NU33" s="183"/>
      <c r="NV33" s="183"/>
      <c r="NW33" s="183"/>
      <c r="NX33" s="183"/>
      <c r="NY33" s="184"/>
      <c r="NZ33" s="205"/>
      <c r="OA33" s="185"/>
      <c r="OB33" s="206"/>
      <c r="OC33" s="182"/>
      <c r="OD33" s="204"/>
      <c r="OE33" s="183"/>
      <c r="OF33" s="183"/>
      <c r="OG33" s="183"/>
      <c r="OH33" s="183"/>
      <c r="OI33" s="183"/>
      <c r="OJ33" s="183"/>
      <c r="OK33" s="183"/>
      <c r="OL33" s="183"/>
      <c r="OM33" s="183"/>
      <c r="ON33" s="183"/>
      <c r="OO33" s="183"/>
      <c r="OP33" s="183"/>
      <c r="OQ33" s="183"/>
      <c r="OR33" s="183"/>
      <c r="OS33" s="183"/>
      <c r="OT33" s="183"/>
      <c r="OU33" s="183"/>
      <c r="OV33" s="183"/>
      <c r="OW33" s="183"/>
      <c r="OX33" s="183"/>
      <c r="OY33" s="184"/>
      <c r="OZ33" s="205"/>
      <c r="PA33" s="185"/>
      <c r="PB33" s="206"/>
      <c r="PC33" s="182"/>
      <c r="PD33" s="204"/>
      <c r="PE33" s="183"/>
      <c r="PF33" s="183"/>
      <c r="PG33" s="183"/>
      <c r="PH33" s="183"/>
      <c r="PI33" s="183"/>
      <c r="PJ33" s="183"/>
      <c r="PK33" s="183"/>
      <c r="PL33" s="183"/>
      <c r="PM33" s="183"/>
      <c r="PN33" s="183"/>
      <c r="PO33" s="183"/>
      <c r="PP33" s="183"/>
      <c r="PQ33" s="183"/>
      <c r="PR33" s="183"/>
      <c r="PS33" s="183"/>
      <c r="PT33" s="183"/>
      <c r="PU33" s="183"/>
      <c r="PV33" s="183"/>
      <c r="PW33" s="183"/>
      <c r="PX33" s="183"/>
      <c r="PY33" s="184"/>
      <c r="PZ33" s="205"/>
      <c r="QA33" s="185"/>
      <c r="QB33" s="206"/>
      <c r="QC33" s="182"/>
      <c r="QD33" s="204"/>
      <c r="QE33" s="183"/>
      <c r="QF33" s="183"/>
      <c r="QG33" s="183"/>
      <c r="QH33" s="183"/>
      <c r="QI33" s="183"/>
      <c r="QJ33" s="183"/>
      <c r="QK33" s="183"/>
      <c r="QL33" s="183"/>
      <c r="QM33" s="183"/>
      <c r="QN33" s="183"/>
      <c r="QO33" s="183"/>
      <c r="QP33" s="183"/>
      <c r="QQ33" s="183"/>
      <c r="QR33" s="183"/>
      <c r="QS33" s="183"/>
      <c r="QT33" s="183"/>
      <c r="QU33" s="183"/>
      <c r="QV33" s="183"/>
      <c r="QW33" s="183"/>
      <c r="QX33" s="183"/>
      <c r="QY33" s="184"/>
      <c r="QZ33" s="205"/>
      <c r="RA33" s="185"/>
      <c r="RB33" s="206"/>
      <c r="RC33" s="182"/>
      <c r="RD33" s="204"/>
      <c r="RE33" s="183"/>
      <c r="RF33" s="183"/>
      <c r="RG33" s="183"/>
      <c r="RH33" s="183"/>
      <c r="RI33" s="183"/>
      <c r="RJ33" s="183"/>
      <c r="RK33" s="183"/>
      <c r="RL33" s="183"/>
      <c r="RM33" s="183"/>
      <c r="RN33" s="183"/>
      <c r="RO33" s="183"/>
      <c r="RP33" s="183"/>
      <c r="RQ33" s="183"/>
      <c r="RR33" s="183"/>
      <c r="RS33" s="183"/>
      <c r="RT33" s="183"/>
      <c r="RU33" s="183"/>
      <c r="RV33" s="183"/>
      <c r="RW33" s="183"/>
      <c r="RX33" s="183"/>
      <c r="RY33" s="184"/>
      <c r="RZ33" s="205"/>
      <c r="SA33" s="185"/>
      <c r="SB33" s="206"/>
      <c r="SC33" s="182"/>
      <c r="SD33" s="204"/>
      <c r="SE33" s="183"/>
      <c r="SF33" s="183"/>
      <c r="SG33" s="183"/>
      <c r="SH33" s="183"/>
      <c r="SI33" s="183"/>
      <c r="SJ33" s="183"/>
      <c r="SK33" s="183"/>
      <c r="SL33" s="183"/>
      <c r="SM33" s="183"/>
      <c r="SN33" s="183"/>
      <c r="SO33" s="183"/>
      <c r="SP33" s="183"/>
      <c r="SQ33" s="183"/>
      <c r="SR33" s="183"/>
      <c r="SS33" s="183"/>
      <c r="ST33" s="183"/>
      <c r="SU33" s="183"/>
      <c r="SV33" s="183"/>
      <c r="SW33" s="183"/>
      <c r="SX33" s="183"/>
      <c r="SY33" s="184"/>
      <c r="SZ33" s="205"/>
      <c r="TA33" s="185"/>
      <c r="TB33" s="206"/>
      <c r="TC33" s="182"/>
      <c r="TD33" s="204"/>
      <c r="TE33" s="183"/>
      <c r="TF33" s="183"/>
      <c r="TG33" s="183"/>
      <c r="TH33" s="183"/>
      <c r="TI33" s="183"/>
      <c r="TJ33" s="183"/>
      <c r="TK33" s="183"/>
      <c r="TL33" s="183"/>
      <c r="TM33" s="183"/>
      <c r="TN33" s="183"/>
      <c r="TO33" s="183"/>
      <c r="TP33" s="183"/>
      <c r="TQ33" s="183"/>
      <c r="TR33" s="183"/>
      <c r="TS33" s="183"/>
      <c r="TT33" s="183"/>
      <c r="TU33" s="183"/>
      <c r="TV33" s="183"/>
      <c r="TW33" s="183"/>
      <c r="TX33" s="183"/>
      <c r="TY33" s="184"/>
      <c r="TZ33" s="205"/>
      <c r="UA33" s="185"/>
      <c r="UB33" s="206"/>
      <c r="UC33" s="182"/>
      <c r="UD33" s="204"/>
      <c r="UE33" s="183"/>
      <c r="UF33" s="183"/>
      <c r="UG33" s="183"/>
      <c r="UH33" s="183"/>
      <c r="UI33" s="183"/>
      <c r="UJ33" s="183"/>
      <c r="UK33" s="183"/>
      <c r="UL33" s="183"/>
      <c r="UM33" s="183"/>
      <c r="UN33" s="183"/>
      <c r="UO33" s="183"/>
      <c r="UP33" s="183"/>
      <c r="UQ33" s="183"/>
      <c r="UR33" s="183"/>
      <c r="US33" s="183"/>
      <c r="UT33" s="183"/>
      <c r="UU33" s="183"/>
      <c r="UV33" s="183"/>
      <c r="UW33" s="183"/>
      <c r="UX33" s="183"/>
      <c r="UY33" s="184"/>
      <c r="UZ33" s="205"/>
      <c r="VA33" s="185"/>
      <c r="VB33" s="206"/>
      <c r="VC33" s="182"/>
      <c r="VD33" s="204"/>
      <c r="VE33" s="183"/>
      <c r="VF33" s="183"/>
      <c r="VG33" s="183"/>
      <c r="VH33" s="183"/>
      <c r="VI33" s="183"/>
      <c r="VJ33" s="183"/>
      <c r="VK33" s="183"/>
      <c r="VL33" s="183"/>
      <c r="VM33" s="183"/>
      <c r="VN33" s="183"/>
      <c r="VO33" s="183"/>
      <c r="VP33" s="183"/>
      <c r="VQ33" s="183"/>
      <c r="VR33" s="183"/>
      <c r="VS33" s="183"/>
      <c r="VT33" s="183"/>
      <c r="VU33" s="183"/>
      <c r="VV33" s="183"/>
      <c r="VW33" s="183"/>
      <c r="VX33" s="183"/>
      <c r="VY33" s="184"/>
      <c r="VZ33" s="205"/>
      <c r="WA33" s="185"/>
      <c r="WB33" s="206"/>
      <c r="WC33" s="182"/>
      <c r="WD33" s="204"/>
      <c r="WE33" s="183"/>
      <c r="WF33" s="183"/>
      <c r="WG33" s="183"/>
      <c r="WH33" s="183"/>
      <c r="WI33" s="183"/>
      <c r="WJ33" s="183"/>
      <c r="WK33" s="183"/>
      <c r="WL33" s="183"/>
      <c r="WM33" s="183"/>
      <c r="WN33" s="183"/>
      <c r="WO33" s="183"/>
      <c r="WP33" s="183"/>
      <c r="WQ33" s="183"/>
      <c r="WR33" s="183"/>
      <c r="WS33" s="183"/>
      <c r="WT33" s="183"/>
      <c r="WU33" s="183"/>
      <c r="WV33" s="183"/>
      <c r="WW33" s="183"/>
      <c r="WX33" s="183"/>
      <c r="WY33" s="184"/>
      <c r="WZ33" s="205"/>
      <c r="XA33" s="185"/>
      <c r="XB33" s="206"/>
      <c r="XC33" s="182"/>
      <c r="XD33" s="204"/>
      <c r="XE33" s="183"/>
      <c r="XF33" s="183"/>
      <c r="XG33" s="183"/>
      <c r="XH33" s="183"/>
      <c r="XI33" s="183"/>
      <c r="XJ33" s="183"/>
      <c r="XK33" s="183"/>
      <c r="XL33" s="183"/>
      <c r="XM33" s="183"/>
      <c r="XN33" s="183"/>
      <c r="XO33" s="183"/>
      <c r="XP33" s="183"/>
      <c r="XQ33" s="183"/>
      <c r="XR33" s="183"/>
      <c r="XS33" s="183"/>
      <c r="XT33" s="183"/>
      <c r="XU33" s="183"/>
      <c r="XV33" s="183"/>
      <c r="XW33" s="183"/>
      <c r="XX33" s="183"/>
      <c r="XY33" s="184"/>
      <c r="XZ33" s="205"/>
      <c r="YA33" s="185"/>
      <c r="YB33" s="206"/>
      <c r="YC33" s="182"/>
      <c r="YD33" s="204"/>
      <c r="YE33" s="183"/>
      <c r="YF33" s="183"/>
      <c r="YG33" s="183"/>
      <c r="YH33" s="183"/>
      <c r="YI33" s="183"/>
      <c r="YJ33" s="183"/>
      <c r="YK33" s="183"/>
      <c r="YL33" s="183"/>
      <c r="YM33" s="183"/>
      <c r="YN33" s="183"/>
      <c r="YO33" s="183"/>
      <c r="YP33" s="183"/>
      <c r="YQ33" s="183"/>
      <c r="YR33" s="183"/>
      <c r="YS33" s="183"/>
      <c r="YT33" s="183"/>
      <c r="YU33" s="183"/>
      <c r="YV33" s="183"/>
      <c r="YW33" s="183"/>
      <c r="YX33" s="183"/>
      <c r="YY33" s="184"/>
      <c r="YZ33" s="205"/>
      <c r="ZA33" s="185"/>
      <c r="ZB33" s="206"/>
      <c r="ZC33" s="182"/>
      <c r="ZD33" s="204"/>
      <c r="ZE33" s="183"/>
      <c r="ZF33" s="183"/>
      <c r="ZG33" s="183"/>
      <c r="ZH33" s="183"/>
      <c r="ZI33" s="183"/>
      <c r="ZJ33" s="183"/>
      <c r="ZK33" s="183"/>
      <c r="ZL33" s="183"/>
      <c r="ZM33" s="183"/>
      <c r="ZN33" s="183"/>
      <c r="ZO33" s="183"/>
      <c r="ZP33" s="183"/>
      <c r="ZQ33" s="183"/>
      <c r="ZR33" s="183"/>
      <c r="ZS33" s="183"/>
      <c r="ZT33" s="183"/>
      <c r="ZU33" s="183"/>
      <c r="ZV33" s="183"/>
      <c r="ZW33" s="183"/>
      <c r="ZX33" s="183"/>
      <c r="ZY33" s="184"/>
      <c r="ZZ33" s="205"/>
      <c r="AAA33" s="185"/>
      <c r="AAB33" s="206"/>
      <c r="AAC33" s="182"/>
      <c r="AAD33" s="204"/>
      <c r="AAE33" s="183"/>
      <c r="AAF33" s="183"/>
      <c r="AAG33" s="183"/>
      <c r="AAH33" s="183"/>
      <c r="AAI33" s="183"/>
      <c r="AAJ33" s="183"/>
      <c r="AAK33" s="183"/>
      <c r="AAL33" s="183"/>
      <c r="AAM33" s="183"/>
      <c r="AAN33" s="183"/>
      <c r="AAO33" s="183"/>
      <c r="AAP33" s="183"/>
      <c r="AAQ33" s="183"/>
      <c r="AAR33" s="183"/>
      <c r="AAS33" s="183"/>
      <c r="AAT33" s="183"/>
      <c r="AAU33" s="183"/>
      <c r="AAV33" s="183"/>
      <c r="AAW33" s="183"/>
      <c r="AAX33" s="183"/>
      <c r="AAY33" s="184"/>
      <c r="AAZ33" s="205"/>
      <c r="ABA33" s="185"/>
      <c r="ABB33" s="206"/>
      <c r="ABC33" s="182"/>
      <c r="ABD33" s="204"/>
      <c r="ABE33" s="183"/>
      <c r="ABF33" s="183"/>
      <c r="ABG33" s="183"/>
      <c r="ABH33" s="183"/>
      <c r="ABI33" s="183"/>
      <c r="ABJ33" s="183"/>
      <c r="ABK33" s="183"/>
      <c r="ABL33" s="183"/>
      <c r="ABM33" s="183"/>
      <c r="ABN33" s="183"/>
      <c r="ABO33" s="183"/>
      <c r="ABP33" s="183"/>
      <c r="ABQ33" s="183"/>
      <c r="ABR33" s="183"/>
      <c r="ABS33" s="183"/>
      <c r="ABT33" s="183"/>
      <c r="ABU33" s="183"/>
      <c r="ABV33" s="183"/>
      <c r="ABW33" s="183"/>
      <c r="ABX33" s="183"/>
      <c r="ABY33" s="184"/>
      <c r="ABZ33" s="205"/>
      <c r="ACA33" s="185"/>
      <c r="ACB33" s="206"/>
      <c r="ACC33" s="182"/>
      <c r="ACD33" s="204"/>
      <c r="ACE33" s="183"/>
      <c r="ACF33" s="183"/>
      <c r="ACG33" s="183"/>
      <c r="ACH33" s="183"/>
      <c r="ACI33" s="183"/>
      <c r="ACJ33" s="183"/>
      <c r="ACK33" s="183"/>
      <c r="ACL33" s="183"/>
      <c r="ACM33" s="183"/>
      <c r="ACN33" s="183"/>
      <c r="ACO33" s="183"/>
      <c r="ACP33" s="183"/>
      <c r="ACQ33" s="183"/>
      <c r="ACR33" s="183"/>
      <c r="ACS33" s="183"/>
      <c r="ACT33" s="183"/>
      <c r="ACU33" s="183"/>
      <c r="ACV33" s="183"/>
      <c r="ACW33" s="183"/>
      <c r="ACX33" s="183"/>
      <c r="ACY33" s="184"/>
      <c r="ACZ33" s="205"/>
      <c r="ADA33" s="185"/>
      <c r="ADB33" s="206"/>
    </row>
    <row r="34" spans="1:782" ht="16.2" customHeight="1">
      <c r="A34" s="197">
        <v>29</v>
      </c>
      <c r="B34" s="177">
        <v>43463</v>
      </c>
      <c r="C34" s="182"/>
      <c r="D34" s="204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4"/>
      <c r="Z34" s="205"/>
      <c r="AA34" s="185"/>
      <c r="AB34" s="206"/>
      <c r="AC34" s="182"/>
      <c r="AD34" s="204"/>
      <c r="AE34" s="183"/>
      <c r="AF34" s="183"/>
      <c r="AG34" s="183"/>
      <c r="AH34" s="183"/>
      <c r="AI34" s="183"/>
      <c r="AJ34" s="183"/>
      <c r="AK34" s="183"/>
      <c r="AL34" s="183"/>
      <c r="AM34" s="183"/>
      <c r="AN34" s="183"/>
      <c r="AO34" s="183"/>
      <c r="AP34" s="183"/>
      <c r="AQ34" s="183"/>
      <c r="AR34" s="183"/>
      <c r="AS34" s="183"/>
      <c r="AT34" s="183"/>
      <c r="AU34" s="183"/>
      <c r="AV34" s="183"/>
      <c r="AW34" s="183"/>
      <c r="AX34" s="183"/>
      <c r="AY34" s="184"/>
      <c r="AZ34" s="205"/>
      <c r="BA34" s="185"/>
      <c r="BB34" s="206"/>
      <c r="BC34" s="182"/>
      <c r="BD34" s="204"/>
      <c r="BE34" s="183"/>
      <c r="BF34" s="183"/>
      <c r="BG34" s="183"/>
      <c r="BH34" s="183"/>
      <c r="BI34" s="183"/>
      <c r="BJ34" s="183"/>
      <c r="BK34" s="183"/>
      <c r="BL34" s="183"/>
      <c r="BM34" s="183"/>
      <c r="BN34" s="183"/>
      <c r="BO34" s="183"/>
      <c r="BP34" s="183"/>
      <c r="BQ34" s="183"/>
      <c r="BR34" s="183"/>
      <c r="BS34" s="183"/>
      <c r="BT34" s="183"/>
      <c r="BU34" s="183"/>
      <c r="BV34" s="183"/>
      <c r="BW34" s="183"/>
      <c r="BX34" s="183"/>
      <c r="BY34" s="184"/>
      <c r="BZ34" s="205"/>
      <c r="CA34" s="185"/>
      <c r="CB34" s="206"/>
      <c r="CC34" s="182"/>
      <c r="CD34" s="204"/>
      <c r="CE34" s="183"/>
      <c r="CF34" s="183"/>
      <c r="CG34" s="183"/>
      <c r="CH34" s="183"/>
      <c r="CI34" s="183"/>
      <c r="CJ34" s="183"/>
      <c r="CK34" s="183"/>
      <c r="CL34" s="183"/>
      <c r="CM34" s="183"/>
      <c r="CN34" s="183"/>
      <c r="CO34" s="183"/>
      <c r="CP34" s="183"/>
      <c r="CQ34" s="183"/>
      <c r="CR34" s="183"/>
      <c r="CS34" s="183"/>
      <c r="CT34" s="183"/>
      <c r="CU34" s="183"/>
      <c r="CV34" s="183"/>
      <c r="CW34" s="183"/>
      <c r="CX34" s="183"/>
      <c r="CY34" s="184"/>
      <c r="CZ34" s="205"/>
      <c r="DA34" s="185"/>
      <c r="DB34" s="206"/>
      <c r="DC34" s="182"/>
      <c r="DD34" s="204"/>
      <c r="DE34" s="183"/>
      <c r="DF34" s="183"/>
      <c r="DG34" s="183"/>
      <c r="DH34" s="183"/>
      <c r="DI34" s="183"/>
      <c r="DJ34" s="183"/>
      <c r="DK34" s="183"/>
      <c r="DL34" s="183"/>
      <c r="DM34" s="183"/>
      <c r="DN34" s="183"/>
      <c r="DO34" s="183"/>
      <c r="DP34" s="183"/>
      <c r="DQ34" s="183"/>
      <c r="DR34" s="183"/>
      <c r="DS34" s="183"/>
      <c r="DT34" s="183"/>
      <c r="DU34" s="183"/>
      <c r="DV34" s="183"/>
      <c r="DW34" s="183"/>
      <c r="DX34" s="183"/>
      <c r="DY34" s="184"/>
      <c r="DZ34" s="205"/>
      <c r="EA34" s="185"/>
      <c r="EB34" s="206"/>
      <c r="EC34" s="182"/>
      <c r="ED34" s="204"/>
      <c r="EE34" s="183"/>
      <c r="EF34" s="183"/>
      <c r="EG34" s="183"/>
      <c r="EH34" s="183"/>
      <c r="EI34" s="183"/>
      <c r="EJ34" s="183"/>
      <c r="EK34" s="183"/>
      <c r="EL34" s="183"/>
      <c r="EM34" s="183"/>
      <c r="EN34" s="183"/>
      <c r="EO34" s="183"/>
      <c r="EP34" s="183"/>
      <c r="EQ34" s="183"/>
      <c r="ER34" s="183"/>
      <c r="ES34" s="183"/>
      <c r="ET34" s="183"/>
      <c r="EU34" s="183"/>
      <c r="EV34" s="183"/>
      <c r="EW34" s="183"/>
      <c r="EX34" s="183"/>
      <c r="EY34" s="184"/>
      <c r="EZ34" s="205"/>
      <c r="FA34" s="185"/>
      <c r="FB34" s="206"/>
      <c r="FC34" s="182"/>
      <c r="FD34" s="204"/>
      <c r="FE34" s="183"/>
      <c r="FF34" s="183"/>
      <c r="FG34" s="183"/>
      <c r="FH34" s="183"/>
      <c r="FI34" s="183"/>
      <c r="FJ34" s="183"/>
      <c r="FK34" s="183"/>
      <c r="FL34" s="183"/>
      <c r="FM34" s="183"/>
      <c r="FN34" s="183"/>
      <c r="FO34" s="183"/>
      <c r="FP34" s="183"/>
      <c r="FQ34" s="183"/>
      <c r="FR34" s="183"/>
      <c r="FS34" s="183"/>
      <c r="FT34" s="183"/>
      <c r="FU34" s="183"/>
      <c r="FV34" s="183"/>
      <c r="FW34" s="183"/>
      <c r="FX34" s="183"/>
      <c r="FY34" s="184"/>
      <c r="FZ34" s="205"/>
      <c r="GA34" s="185"/>
      <c r="GB34" s="206"/>
      <c r="GC34" s="182"/>
      <c r="GD34" s="204"/>
      <c r="GE34" s="183"/>
      <c r="GF34" s="183"/>
      <c r="GG34" s="183"/>
      <c r="GH34" s="183"/>
      <c r="GI34" s="183"/>
      <c r="GJ34" s="183"/>
      <c r="GK34" s="183"/>
      <c r="GL34" s="183"/>
      <c r="GM34" s="183"/>
      <c r="GN34" s="183"/>
      <c r="GO34" s="183"/>
      <c r="GP34" s="183"/>
      <c r="GQ34" s="183"/>
      <c r="GR34" s="183"/>
      <c r="GS34" s="183"/>
      <c r="GT34" s="183"/>
      <c r="GU34" s="183"/>
      <c r="GV34" s="183"/>
      <c r="GW34" s="183"/>
      <c r="GX34" s="183"/>
      <c r="GY34" s="184"/>
      <c r="GZ34" s="205"/>
      <c r="HA34" s="185"/>
      <c r="HB34" s="206"/>
      <c r="HC34" s="182"/>
      <c r="HD34" s="204"/>
      <c r="HE34" s="183"/>
      <c r="HF34" s="183"/>
      <c r="HG34" s="183"/>
      <c r="HH34" s="183"/>
      <c r="HI34" s="183"/>
      <c r="HJ34" s="183"/>
      <c r="HK34" s="183"/>
      <c r="HL34" s="183"/>
      <c r="HM34" s="183"/>
      <c r="HN34" s="183"/>
      <c r="HO34" s="183"/>
      <c r="HP34" s="183"/>
      <c r="HQ34" s="183"/>
      <c r="HR34" s="183"/>
      <c r="HS34" s="183"/>
      <c r="HT34" s="183"/>
      <c r="HU34" s="183"/>
      <c r="HV34" s="183"/>
      <c r="HW34" s="183"/>
      <c r="HX34" s="183"/>
      <c r="HY34" s="184"/>
      <c r="HZ34" s="205"/>
      <c r="IA34" s="185"/>
      <c r="IB34" s="206"/>
      <c r="IC34" s="182"/>
      <c r="ID34" s="204"/>
      <c r="IE34" s="183"/>
      <c r="IF34" s="183"/>
      <c r="IG34" s="183"/>
      <c r="IH34" s="183"/>
      <c r="II34" s="183"/>
      <c r="IJ34" s="183"/>
      <c r="IK34" s="183"/>
      <c r="IL34" s="183"/>
      <c r="IM34" s="183"/>
      <c r="IN34" s="183"/>
      <c r="IO34" s="183"/>
      <c r="IP34" s="183"/>
      <c r="IQ34" s="183"/>
      <c r="IR34" s="183"/>
      <c r="IS34" s="183"/>
      <c r="IT34" s="183"/>
      <c r="IU34" s="183"/>
      <c r="IV34" s="183"/>
      <c r="IW34" s="183"/>
      <c r="IX34" s="183"/>
      <c r="IY34" s="184"/>
      <c r="IZ34" s="205"/>
      <c r="JA34" s="185"/>
      <c r="JB34" s="206"/>
      <c r="JC34" s="182"/>
      <c r="JD34" s="204"/>
      <c r="JE34" s="183"/>
      <c r="JF34" s="183"/>
      <c r="JG34" s="183"/>
      <c r="JH34" s="183"/>
      <c r="JI34" s="183"/>
      <c r="JJ34" s="183"/>
      <c r="JK34" s="183"/>
      <c r="JL34" s="183"/>
      <c r="JM34" s="183"/>
      <c r="JN34" s="183"/>
      <c r="JO34" s="183"/>
      <c r="JP34" s="183"/>
      <c r="JQ34" s="183"/>
      <c r="JR34" s="183"/>
      <c r="JS34" s="183"/>
      <c r="JT34" s="183"/>
      <c r="JU34" s="183"/>
      <c r="JV34" s="183"/>
      <c r="JW34" s="183"/>
      <c r="JX34" s="183"/>
      <c r="JY34" s="184"/>
      <c r="JZ34" s="205"/>
      <c r="KA34" s="185"/>
      <c r="KB34" s="206"/>
      <c r="KC34" s="182"/>
      <c r="KD34" s="204"/>
      <c r="KE34" s="183"/>
      <c r="KF34" s="183"/>
      <c r="KG34" s="183"/>
      <c r="KH34" s="183"/>
      <c r="KI34" s="183"/>
      <c r="KJ34" s="183"/>
      <c r="KK34" s="183"/>
      <c r="KL34" s="183"/>
      <c r="KM34" s="183"/>
      <c r="KN34" s="183"/>
      <c r="KO34" s="183"/>
      <c r="KP34" s="183"/>
      <c r="KQ34" s="183"/>
      <c r="KR34" s="183"/>
      <c r="KS34" s="183"/>
      <c r="KT34" s="183"/>
      <c r="KU34" s="183"/>
      <c r="KV34" s="183"/>
      <c r="KW34" s="183"/>
      <c r="KX34" s="183"/>
      <c r="KY34" s="184"/>
      <c r="KZ34" s="205"/>
      <c r="LA34" s="185"/>
      <c r="LB34" s="206"/>
      <c r="LC34" s="182"/>
      <c r="LD34" s="204"/>
      <c r="LE34" s="183"/>
      <c r="LF34" s="183"/>
      <c r="LG34" s="183"/>
      <c r="LH34" s="183"/>
      <c r="LI34" s="183"/>
      <c r="LJ34" s="183"/>
      <c r="LK34" s="183"/>
      <c r="LL34" s="183"/>
      <c r="LM34" s="183"/>
      <c r="LN34" s="183"/>
      <c r="LO34" s="183"/>
      <c r="LP34" s="183"/>
      <c r="LQ34" s="183"/>
      <c r="LR34" s="183"/>
      <c r="LS34" s="183"/>
      <c r="LT34" s="183"/>
      <c r="LU34" s="183"/>
      <c r="LV34" s="183"/>
      <c r="LW34" s="183"/>
      <c r="LX34" s="183"/>
      <c r="LY34" s="184"/>
      <c r="LZ34" s="205"/>
      <c r="MA34" s="185"/>
      <c r="MB34" s="206"/>
      <c r="MC34" s="182"/>
      <c r="MD34" s="204"/>
      <c r="ME34" s="183"/>
      <c r="MF34" s="183"/>
      <c r="MG34" s="183"/>
      <c r="MH34" s="183"/>
      <c r="MI34" s="183"/>
      <c r="MJ34" s="183"/>
      <c r="MK34" s="183"/>
      <c r="ML34" s="183"/>
      <c r="MM34" s="183"/>
      <c r="MN34" s="183"/>
      <c r="MO34" s="183"/>
      <c r="MP34" s="183"/>
      <c r="MQ34" s="183"/>
      <c r="MR34" s="183"/>
      <c r="MS34" s="183"/>
      <c r="MT34" s="183"/>
      <c r="MU34" s="183"/>
      <c r="MV34" s="183"/>
      <c r="MW34" s="183"/>
      <c r="MX34" s="183"/>
      <c r="MY34" s="184"/>
      <c r="MZ34" s="205"/>
      <c r="NA34" s="185"/>
      <c r="NB34" s="206"/>
      <c r="NC34" s="182"/>
      <c r="ND34" s="204"/>
      <c r="NE34" s="183"/>
      <c r="NF34" s="183"/>
      <c r="NG34" s="183"/>
      <c r="NH34" s="183"/>
      <c r="NI34" s="183"/>
      <c r="NJ34" s="183"/>
      <c r="NK34" s="183"/>
      <c r="NL34" s="183"/>
      <c r="NM34" s="183"/>
      <c r="NN34" s="183"/>
      <c r="NO34" s="183"/>
      <c r="NP34" s="183"/>
      <c r="NQ34" s="183"/>
      <c r="NR34" s="183"/>
      <c r="NS34" s="183"/>
      <c r="NT34" s="183"/>
      <c r="NU34" s="183"/>
      <c r="NV34" s="183"/>
      <c r="NW34" s="183"/>
      <c r="NX34" s="183"/>
      <c r="NY34" s="184"/>
      <c r="NZ34" s="205"/>
      <c r="OA34" s="185"/>
      <c r="OB34" s="206"/>
      <c r="OC34" s="182"/>
      <c r="OD34" s="204"/>
      <c r="OE34" s="183"/>
      <c r="OF34" s="183"/>
      <c r="OG34" s="183"/>
      <c r="OH34" s="183"/>
      <c r="OI34" s="183"/>
      <c r="OJ34" s="183"/>
      <c r="OK34" s="183"/>
      <c r="OL34" s="183"/>
      <c r="OM34" s="183"/>
      <c r="ON34" s="183"/>
      <c r="OO34" s="183"/>
      <c r="OP34" s="183"/>
      <c r="OQ34" s="183"/>
      <c r="OR34" s="183"/>
      <c r="OS34" s="183"/>
      <c r="OT34" s="183"/>
      <c r="OU34" s="183"/>
      <c r="OV34" s="183"/>
      <c r="OW34" s="183"/>
      <c r="OX34" s="183"/>
      <c r="OY34" s="184"/>
      <c r="OZ34" s="205"/>
      <c r="PA34" s="185"/>
      <c r="PB34" s="206"/>
      <c r="PC34" s="182"/>
      <c r="PD34" s="204"/>
      <c r="PE34" s="183"/>
      <c r="PF34" s="183"/>
      <c r="PG34" s="183"/>
      <c r="PH34" s="183"/>
      <c r="PI34" s="183"/>
      <c r="PJ34" s="183"/>
      <c r="PK34" s="183"/>
      <c r="PL34" s="183"/>
      <c r="PM34" s="183"/>
      <c r="PN34" s="183"/>
      <c r="PO34" s="183"/>
      <c r="PP34" s="183"/>
      <c r="PQ34" s="183"/>
      <c r="PR34" s="183"/>
      <c r="PS34" s="183"/>
      <c r="PT34" s="183"/>
      <c r="PU34" s="183"/>
      <c r="PV34" s="183"/>
      <c r="PW34" s="183"/>
      <c r="PX34" s="183"/>
      <c r="PY34" s="184"/>
      <c r="PZ34" s="205"/>
      <c r="QA34" s="185"/>
      <c r="QB34" s="206"/>
      <c r="QC34" s="182"/>
      <c r="QD34" s="204"/>
      <c r="QE34" s="183"/>
      <c r="QF34" s="183"/>
      <c r="QG34" s="183"/>
      <c r="QH34" s="183"/>
      <c r="QI34" s="183"/>
      <c r="QJ34" s="183"/>
      <c r="QK34" s="183"/>
      <c r="QL34" s="183"/>
      <c r="QM34" s="183"/>
      <c r="QN34" s="183"/>
      <c r="QO34" s="183"/>
      <c r="QP34" s="183"/>
      <c r="QQ34" s="183"/>
      <c r="QR34" s="183"/>
      <c r="QS34" s="183"/>
      <c r="QT34" s="183"/>
      <c r="QU34" s="183"/>
      <c r="QV34" s="183"/>
      <c r="QW34" s="183"/>
      <c r="QX34" s="183"/>
      <c r="QY34" s="184"/>
      <c r="QZ34" s="205"/>
      <c r="RA34" s="185"/>
      <c r="RB34" s="206"/>
      <c r="RC34" s="182"/>
      <c r="RD34" s="204"/>
      <c r="RE34" s="183"/>
      <c r="RF34" s="183"/>
      <c r="RG34" s="183"/>
      <c r="RH34" s="183"/>
      <c r="RI34" s="183"/>
      <c r="RJ34" s="183"/>
      <c r="RK34" s="183"/>
      <c r="RL34" s="183"/>
      <c r="RM34" s="183"/>
      <c r="RN34" s="183"/>
      <c r="RO34" s="183"/>
      <c r="RP34" s="183"/>
      <c r="RQ34" s="183"/>
      <c r="RR34" s="183"/>
      <c r="RS34" s="183"/>
      <c r="RT34" s="183"/>
      <c r="RU34" s="183"/>
      <c r="RV34" s="183"/>
      <c r="RW34" s="183"/>
      <c r="RX34" s="183"/>
      <c r="RY34" s="184"/>
      <c r="RZ34" s="205"/>
      <c r="SA34" s="185"/>
      <c r="SB34" s="206"/>
      <c r="SC34" s="182"/>
      <c r="SD34" s="204"/>
      <c r="SE34" s="183"/>
      <c r="SF34" s="183"/>
      <c r="SG34" s="183"/>
      <c r="SH34" s="183"/>
      <c r="SI34" s="183"/>
      <c r="SJ34" s="183"/>
      <c r="SK34" s="183"/>
      <c r="SL34" s="183"/>
      <c r="SM34" s="183"/>
      <c r="SN34" s="183"/>
      <c r="SO34" s="183"/>
      <c r="SP34" s="183"/>
      <c r="SQ34" s="183"/>
      <c r="SR34" s="183"/>
      <c r="SS34" s="183"/>
      <c r="ST34" s="183"/>
      <c r="SU34" s="183"/>
      <c r="SV34" s="183"/>
      <c r="SW34" s="183"/>
      <c r="SX34" s="183"/>
      <c r="SY34" s="184"/>
      <c r="SZ34" s="205"/>
      <c r="TA34" s="185"/>
      <c r="TB34" s="206"/>
      <c r="TC34" s="182"/>
      <c r="TD34" s="204"/>
      <c r="TE34" s="183"/>
      <c r="TF34" s="183"/>
      <c r="TG34" s="183"/>
      <c r="TH34" s="183"/>
      <c r="TI34" s="183"/>
      <c r="TJ34" s="183"/>
      <c r="TK34" s="183"/>
      <c r="TL34" s="183"/>
      <c r="TM34" s="183"/>
      <c r="TN34" s="183"/>
      <c r="TO34" s="183"/>
      <c r="TP34" s="183"/>
      <c r="TQ34" s="183"/>
      <c r="TR34" s="183"/>
      <c r="TS34" s="183"/>
      <c r="TT34" s="183"/>
      <c r="TU34" s="183"/>
      <c r="TV34" s="183"/>
      <c r="TW34" s="183"/>
      <c r="TX34" s="183"/>
      <c r="TY34" s="184"/>
      <c r="TZ34" s="205"/>
      <c r="UA34" s="185"/>
      <c r="UB34" s="206"/>
      <c r="UC34" s="182"/>
      <c r="UD34" s="204"/>
      <c r="UE34" s="183"/>
      <c r="UF34" s="183"/>
      <c r="UG34" s="183"/>
      <c r="UH34" s="183"/>
      <c r="UI34" s="183"/>
      <c r="UJ34" s="183"/>
      <c r="UK34" s="183"/>
      <c r="UL34" s="183"/>
      <c r="UM34" s="183"/>
      <c r="UN34" s="183"/>
      <c r="UO34" s="183"/>
      <c r="UP34" s="183"/>
      <c r="UQ34" s="183"/>
      <c r="UR34" s="183"/>
      <c r="US34" s="183"/>
      <c r="UT34" s="183"/>
      <c r="UU34" s="183"/>
      <c r="UV34" s="183"/>
      <c r="UW34" s="183"/>
      <c r="UX34" s="183"/>
      <c r="UY34" s="184"/>
      <c r="UZ34" s="205"/>
      <c r="VA34" s="185"/>
      <c r="VB34" s="206"/>
      <c r="VC34" s="182"/>
      <c r="VD34" s="204"/>
      <c r="VE34" s="183"/>
      <c r="VF34" s="183"/>
      <c r="VG34" s="183"/>
      <c r="VH34" s="183"/>
      <c r="VI34" s="183"/>
      <c r="VJ34" s="183"/>
      <c r="VK34" s="183"/>
      <c r="VL34" s="183"/>
      <c r="VM34" s="183"/>
      <c r="VN34" s="183"/>
      <c r="VO34" s="183"/>
      <c r="VP34" s="183"/>
      <c r="VQ34" s="183"/>
      <c r="VR34" s="183"/>
      <c r="VS34" s="183"/>
      <c r="VT34" s="183"/>
      <c r="VU34" s="183"/>
      <c r="VV34" s="183"/>
      <c r="VW34" s="183"/>
      <c r="VX34" s="183"/>
      <c r="VY34" s="184"/>
      <c r="VZ34" s="205"/>
      <c r="WA34" s="185"/>
      <c r="WB34" s="206"/>
      <c r="WC34" s="182"/>
      <c r="WD34" s="204"/>
      <c r="WE34" s="183"/>
      <c r="WF34" s="183"/>
      <c r="WG34" s="183"/>
      <c r="WH34" s="183"/>
      <c r="WI34" s="183"/>
      <c r="WJ34" s="183"/>
      <c r="WK34" s="183"/>
      <c r="WL34" s="183"/>
      <c r="WM34" s="183"/>
      <c r="WN34" s="183"/>
      <c r="WO34" s="183"/>
      <c r="WP34" s="183"/>
      <c r="WQ34" s="183"/>
      <c r="WR34" s="183"/>
      <c r="WS34" s="183"/>
      <c r="WT34" s="183"/>
      <c r="WU34" s="183"/>
      <c r="WV34" s="183"/>
      <c r="WW34" s="183"/>
      <c r="WX34" s="183"/>
      <c r="WY34" s="184"/>
      <c r="WZ34" s="205"/>
      <c r="XA34" s="185"/>
      <c r="XB34" s="206"/>
      <c r="XC34" s="182"/>
      <c r="XD34" s="204"/>
      <c r="XE34" s="183"/>
      <c r="XF34" s="183"/>
      <c r="XG34" s="183"/>
      <c r="XH34" s="183"/>
      <c r="XI34" s="183"/>
      <c r="XJ34" s="183"/>
      <c r="XK34" s="183"/>
      <c r="XL34" s="183"/>
      <c r="XM34" s="183"/>
      <c r="XN34" s="183"/>
      <c r="XO34" s="183"/>
      <c r="XP34" s="183"/>
      <c r="XQ34" s="183"/>
      <c r="XR34" s="183"/>
      <c r="XS34" s="183"/>
      <c r="XT34" s="183"/>
      <c r="XU34" s="183"/>
      <c r="XV34" s="183"/>
      <c r="XW34" s="183"/>
      <c r="XX34" s="183"/>
      <c r="XY34" s="184"/>
      <c r="XZ34" s="205"/>
      <c r="YA34" s="185"/>
      <c r="YB34" s="206"/>
      <c r="YC34" s="182"/>
      <c r="YD34" s="204"/>
      <c r="YE34" s="183"/>
      <c r="YF34" s="183"/>
      <c r="YG34" s="183"/>
      <c r="YH34" s="183"/>
      <c r="YI34" s="183"/>
      <c r="YJ34" s="183"/>
      <c r="YK34" s="183"/>
      <c r="YL34" s="183"/>
      <c r="YM34" s="183"/>
      <c r="YN34" s="183"/>
      <c r="YO34" s="183"/>
      <c r="YP34" s="183"/>
      <c r="YQ34" s="183"/>
      <c r="YR34" s="183"/>
      <c r="YS34" s="183"/>
      <c r="YT34" s="183"/>
      <c r="YU34" s="183"/>
      <c r="YV34" s="183"/>
      <c r="YW34" s="183"/>
      <c r="YX34" s="183"/>
      <c r="YY34" s="184"/>
      <c r="YZ34" s="205"/>
      <c r="ZA34" s="185"/>
      <c r="ZB34" s="206"/>
      <c r="ZC34" s="182"/>
      <c r="ZD34" s="204"/>
      <c r="ZE34" s="183"/>
      <c r="ZF34" s="183"/>
      <c r="ZG34" s="183"/>
      <c r="ZH34" s="183"/>
      <c r="ZI34" s="183"/>
      <c r="ZJ34" s="183"/>
      <c r="ZK34" s="183"/>
      <c r="ZL34" s="183"/>
      <c r="ZM34" s="183"/>
      <c r="ZN34" s="183"/>
      <c r="ZO34" s="183"/>
      <c r="ZP34" s="183"/>
      <c r="ZQ34" s="183"/>
      <c r="ZR34" s="183"/>
      <c r="ZS34" s="183"/>
      <c r="ZT34" s="183"/>
      <c r="ZU34" s="183"/>
      <c r="ZV34" s="183"/>
      <c r="ZW34" s="183"/>
      <c r="ZX34" s="183"/>
      <c r="ZY34" s="184"/>
      <c r="ZZ34" s="205"/>
      <c r="AAA34" s="185"/>
      <c r="AAB34" s="206"/>
      <c r="AAC34" s="182"/>
      <c r="AAD34" s="204"/>
      <c r="AAE34" s="183"/>
      <c r="AAF34" s="183"/>
      <c r="AAG34" s="183"/>
      <c r="AAH34" s="183"/>
      <c r="AAI34" s="183"/>
      <c r="AAJ34" s="183"/>
      <c r="AAK34" s="183"/>
      <c r="AAL34" s="183"/>
      <c r="AAM34" s="183"/>
      <c r="AAN34" s="183"/>
      <c r="AAO34" s="183"/>
      <c r="AAP34" s="183"/>
      <c r="AAQ34" s="183"/>
      <c r="AAR34" s="183"/>
      <c r="AAS34" s="183"/>
      <c r="AAT34" s="183"/>
      <c r="AAU34" s="183"/>
      <c r="AAV34" s="183"/>
      <c r="AAW34" s="183"/>
      <c r="AAX34" s="183"/>
      <c r="AAY34" s="184"/>
      <c r="AAZ34" s="205"/>
      <c r="ABA34" s="185"/>
      <c r="ABB34" s="206"/>
      <c r="ABC34" s="182"/>
      <c r="ABD34" s="204"/>
      <c r="ABE34" s="183"/>
      <c r="ABF34" s="183"/>
      <c r="ABG34" s="183"/>
      <c r="ABH34" s="183"/>
      <c r="ABI34" s="183"/>
      <c r="ABJ34" s="183"/>
      <c r="ABK34" s="183"/>
      <c r="ABL34" s="183"/>
      <c r="ABM34" s="183"/>
      <c r="ABN34" s="183"/>
      <c r="ABO34" s="183"/>
      <c r="ABP34" s="183"/>
      <c r="ABQ34" s="183"/>
      <c r="ABR34" s="183"/>
      <c r="ABS34" s="183"/>
      <c r="ABT34" s="183"/>
      <c r="ABU34" s="183"/>
      <c r="ABV34" s="183"/>
      <c r="ABW34" s="183"/>
      <c r="ABX34" s="183"/>
      <c r="ABY34" s="184"/>
      <c r="ABZ34" s="205"/>
      <c r="ACA34" s="185"/>
      <c r="ACB34" s="206"/>
      <c r="ACC34" s="182"/>
      <c r="ACD34" s="204"/>
      <c r="ACE34" s="183"/>
      <c r="ACF34" s="183"/>
      <c r="ACG34" s="183"/>
      <c r="ACH34" s="183"/>
      <c r="ACI34" s="183"/>
      <c r="ACJ34" s="183"/>
      <c r="ACK34" s="183"/>
      <c r="ACL34" s="183"/>
      <c r="ACM34" s="183"/>
      <c r="ACN34" s="183"/>
      <c r="ACO34" s="183"/>
      <c r="ACP34" s="183"/>
      <c r="ACQ34" s="183"/>
      <c r="ACR34" s="183"/>
      <c r="ACS34" s="183"/>
      <c r="ACT34" s="183"/>
      <c r="ACU34" s="183"/>
      <c r="ACV34" s="183"/>
      <c r="ACW34" s="183"/>
      <c r="ACX34" s="183"/>
      <c r="ACY34" s="184"/>
      <c r="ACZ34" s="205"/>
      <c r="ADA34" s="185"/>
      <c r="ADB34" s="206"/>
    </row>
    <row r="35" spans="1:782" ht="16.2" customHeight="1">
      <c r="A35" s="197">
        <v>30</v>
      </c>
      <c r="B35" s="177">
        <v>43464</v>
      </c>
      <c r="C35" s="182"/>
      <c r="D35" s="204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183"/>
      <c r="S35" s="183"/>
      <c r="T35" s="183"/>
      <c r="U35" s="183"/>
      <c r="V35" s="183"/>
      <c r="W35" s="183"/>
      <c r="X35" s="183"/>
      <c r="Y35" s="184"/>
      <c r="Z35" s="205"/>
      <c r="AA35" s="185"/>
      <c r="AB35" s="206"/>
      <c r="AC35" s="182"/>
      <c r="AD35" s="204"/>
      <c r="AE35" s="183"/>
      <c r="AF35" s="183"/>
      <c r="AG35" s="183"/>
      <c r="AH35" s="183"/>
      <c r="AI35" s="183"/>
      <c r="AJ35" s="183"/>
      <c r="AK35" s="183"/>
      <c r="AL35" s="183"/>
      <c r="AM35" s="183"/>
      <c r="AN35" s="183"/>
      <c r="AO35" s="183"/>
      <c r="AP35" s="183"/>
      <c r="AQ35" s="183"/>
      <c r="AR35" s="183"/>
      <c r="AS35" s="183"/>
      <c r="AT35" s="183"/>
      <c r="AU35" s="183"/>
      <c r="AV35" s="183"/>
      <c r="AW35" s="183"/>
      <c r="AX35" s="183"/>
      <c r="AY35" s="184"/>
      <c r="AZ35" s="205"/>
      <c r="BA35" s="185"/>
      <c r="BB35" s="206"/>
      <c r="BC35" s="182"/>
      <c r="BD35" s="204"/>
      <c r="BE35" s="183"/>
      <c r="BF35" s="183"/>
      <c r="BG35" s="183"/>
      <c r="BH35" s="183"/>
      <c r="BI35" s="183"/>
      <c r="BJ35" s="183"/>
      <c r="BK35" s="183"/>
      <c r="BL35" s="183"/>
      <c r="BM35" s="183"/>
      <c r="BN35" s="183"/>
      <c r="BO35" s="183"/>
      <c r="BP35" s="183"/>
      <c r="BQ35" s="183"/>
      <c r="BR35" s="183"/>
      <c r="BS35" s="183"/>
      <c r="BT35" s="183"/>
      <c r="BU35" s="183"/>
      <c r="BV35" s="183"/>
      <c r="BW35" s="183"/>
      <c r="BX35" s="183"/>
      <c r="BY35" s="184"/>
      <c r="BZ35" s="205"/>
      <c r="CA35" s="185"/>
      <c r="CB35" s="206"/>
      <c r="CC35" s="182"/>
      <c r="CD35" s="204"/>
      <c r="CE35" s="183"/>
      <c r="CF35" s="183"/>
      <c r="CG35" s="183"/>
      <c r="CH35" s="183"/>
      <c r="CI35" s="183"/>
      <c r="CJ35" s="183"/>
      <c r="CK35" s="183"/>
      <c r="CL35" s="183"/>
      <c r="CM35" s="183"/>
      <c r="CN35" s="183"/>
      <c r="CO35" s="183"/>
      <c r="CP35" s="183"/>
      <c r="CQ35" s="183"/>
      <c r="CR35" s="183"/>
      <c r="CS35" s="183"/>
      <c r="CT35" s="183"/>
      <c r="CU35" s="183"/>
      <c r="CV35" s="183"/>
      <c r="CW35" s="183"/>
      <c r="CX35" s="183"/>
      <c r="CY35" s="184"/>
      <c r="CZ35" s="205"/>
      <c r="DA35" s="185"/>
      <c r="DB35" s="206"/>
      <c r="DC35" s="182"/>
      <c r="DD35" s="204"/>
      <c r="DE35" s="183"/>
      <c r="DF35" s="183"/>
      <c r="DG35" s="183"/>
      <c r="DH35" s="183"/>
      <c r="DI35" s="183"/>
      <c r="DJ35" s="183"/>
      <c r="DK35" s="183"/>
      <c r="DL35" s="183"/>
      <c r="DM35" s="183"/>
      <c r="DN35" s="183"/>
      <c r="DO35" s="183"/>
      <c r="DP35" s="183"/>
      <c r="DQ35" s="183"/>
      <c r="DR35" s="183"/>
      <c r="DS35" s="183"/>
      <c r="DT35" s="183"/>
      <c r="DU35" s="183"/>
      <c r="DV35" s="183"/>
      <c r="DW35" s="183"/>
      <c r="DX35" s="183"/>
      <c r="DY35" s="184"/>
      <c r="DZ35" s="205"/>
      <c r="EA35" s="185"/>
      <c r="EB35" s="206"/>
      <c r="EC35" s="182"/>
      <c r="ED35" s="204"/>
      <c r="EE35" s="183"/>
      <c r="EF35" s="183"/>
      <c r="EG35" s="183"/>
      <c r="EH35" s="183"/>
      <c r="EI35" s="183"/>
      <c r="EJ35" s="183"/>
      <c r="EK35" s="183"/>
      <c r="EL35" s="183"/>
      <c r="EM35" s="183"/>
      <c r="EN35" s="183"/>
      <c r="EO35" s="183"/>
      <c r="EP35" s="183"/>
      <c r="EQ35" s="183"/>
      <c r="ER35" s="183"/>
      <c r="ES35" s="183"/>
      <c r="ET35" s="183"/>
      <c r="EU35" s="183"/>
      <c r="EV35" s="183"/>
      <c r="EW35" s="183"/>
      <c r="EX35" s="183"/>
      <c r="EY35" s="184"/>
      <c r="EZ35" s="205"/>
      <c r="FA35" s="185"/>
      <c r="FB35" s="206"/>
      <c r="FC35" s="182"/>
      <c r="FD35" s="204"/>
      <c r="FE35" s="183"/>
      <c r="FF35" s="183"/>
      <c r="FG35" s="183"/>
      <c r="FH35" s="183"/>
      <c r="FI35" s="183"/>
      <c r="FJ35" s="183"/>
      <c r="FK35" s="183"/>
      <c r="FL35" s="183"/>
      <c r="FM35" s="183"/>
      <c r="FN35" s="183"/>
      <c r="FO35" s="183"/>
      <c r="FP35" s="183"/>
      <c r="FQ35" s="183"/>
      <c r="FR35" s="183"/>
      <c r="FS35" s="183"/>
      <c r="FT35" s="183"/>
      <c r="FU35" s="183"/>
      <c r="FV35" s="183"/>
      <c r="FW35" s="183"/>
      <c r="FX35" s="183"/>
      <c r="FY35" s="184"/>
      <c r="FZ35" s="205"/>
      <c r="GA35" s="185"/>
      <c r="GB35" s="206"/>
      <c r="GC35" s="182"/>
      <c r="GD35" s="204"/>
      <c r="GE35" s="183"/>
      <c r="GF35" s="183"/>
      <c r="GG35" s="183"/>
      <c r="GH35" s="183"/>
      <c r="GI35" s="183"/>
      <c r="GJ35" s="183"/>
      <c r="GK35" s="183"/>
      <c r="GL35" s="183"/>
      <c r="GM35" s="183"/>
      <c r="GN35" s="183"/>
      <c r="GO35" s="183"/>
      <c r="GP35" s="183"/>
      <c r="GQ35" s="183"/>
      <c r="GR35" s="183"/>
      <c r="GS35" s="183"/>
      <c r="GT35" s="183"/>
      <c r="GU35" s="183"/>
      <c r="GV35" s="183"/>
      <c r="GW35" s="183"/>
      <c r="GX35" s="183"/>
      <c r="GY35" s="184"/>
      <c r="GZ35" s="205"/>
      <c r="HA35" s="185"/>
      <c r="HB35" s="206"/>
      <c r="HC35" s="182"/>
      <c r="HD35" s="204"/>
      <c r="HE35" s="183"/>
      <c r="HF35" s="183"/>
      <c r="HG35" s="183"/>
      <c r="HH35" s="183"/>
      <c r="HI35" s="183"/>
      <c r="HJ35" s="183"/>
      <c r="HK35" s="183"/>
      <c r="HL35" s="183"/>
      <c r="HM35" s="183"/>
      <c r="HN35" s="183"/>
      <c r="HO35" s="183"/>
      <c r="HP35" s="183"/>
      <c r="HQ35" s="183"/>
      <c r="HR35" s="183"/>
      <c r="HS35" s="183"/>
      <c r="HT35" s="183"/>
      <c r="HU35" s="183"/>
      <c r="HV35" s="183"/>
      <c r="HW35" s="183"/>
      <c r="HX35" s="183"/>
      <c r="HY35" s="184"/>
      <c r="HZ35" s="205"/>
      <c r="IA35" s="185"/>
      <c r="IB35" s="206"/>
      <c r="IC35" s="182"/>
      <c r="ID35" s="204"/>
      <c r="IE35" s="183"/>
      <c r="IF35" s="183"/>
      <c r="IG35" s="183"/>
      <c r="IH35" s="183"/>
      <c r="II35" s="183"/>
      <c r="IJ35" s="183"/>
      <c r="IK35" s="183"/>
      <c r="IL35" s="183"/>
      <c r="IM35" s="183"/>
      <c r="IN35" s="183"/>
      <c r="IO35" s="183"/>
      <c r="IP35" s="183"/>
      <c r="IQ35" s="183"/>
      <c r="IR35" s="183"/>
      <c r="IS35" s="183"/>
      <c r="IT35" s="183"/>
      <c r="IU35" s="183"/>
      <c r="IV35" s="183"/>
      <c r="IW35" s="183"/>
      <c r="IX35" s="183"/>
      <c r="IY35" s="184"/>
      <c r="IZ35" s="205"/>
      <c r="JA35" s="185"/>
      <c r="JB35" s="206"/>
      <c r="JC35" s="182"/>
      <c r="JD35" s="204"/>
      <c r="JE35" s="183"/>
      <c r="JF35" s="183"/>
      <c r="JG35" s="183"/>
      <c r="JH35" s="183"/>
      <c r="JI35" s="183"/>
      <c r="JJ35" s="183"/>
      <c r="JK35" s="183"/>
      <c r="JL35" s="183"/>
      <c r="JM35" s="183"/>
      <c r="JN35" s="183"/>
      <c r="JO35" s="183"/>
      <c r="JP35" s="183"/>
      <c r="JQ35" s="183"/>
      <c r="JR35" s="183"/>
      <c r="JS35" s="183"/>
      <c r="JT35" s="183"/>
      <c r="JU35" s="183"/>
      <c r="JV35" s="183"/>
      <c r="JW35" s="183"/>
      <c r="JX35" s="183"/>
      <c r="JY35" s="184"/>
      <c r="JZ35" s="205"/>
      <c r="KA35" s="185"/>
      <c r="KB35" s="206"/>
      <c r="KC35" s="182"/>
      <c r="KD35" s="204"/>
      <c r="KE35" s="183"/>
      <c r="KF35" s="183"/>
      <c r="KG35" s="183"/>
      <c r="KH35" s="183"/>
      <c r="KI35" s="183"/>
      <c r="KJ35" s="183"/>
      <c r="KK35" s="183"/>
      <c r="KL35" s="183"/>
      <c r="KM35" s="183"/>
      <c r="KN35" s="183"/>
      <c r="KO35" s="183"/>
      <c r="KP35" s="183"/>
      <c r="KQ35" s="183"/>
      <c r="KR35" s="183"/>
      <c r="KS35" s="183"/>
      <c r="KT35" s="183"/>
      <c r="KU35" s="183"/>
      <c r="KV35" s="183"/>
      <c r="KW35" s="183"/>
      <c r="KX35" s="183"/>
      <c r="KY35" s="184"/>
      <c r="KZ35" s="205"/>
      <c r="LA35" s="185"/>
      <c r="LB35" s="206"/>
      <c r="LC35" s="182"/>
      <c r="LD35" s="204"/>
      <c r="LE35" s="183"/>
      <c r="LF35" s="183"/>
      <c r="LG35" s="183"/>
      <c r="LH35" s="183"/>
      <c r="LI35" s="183"/>
      <c r="LJ35" s="183"/>
      <c r="LK35" s="183"/>
      <c r="LL35" s="183"/>
      <c r="LM35" s="183"/>
      <c r="LN35" s="183"/>
      <c r="LO35" s="183"/>
      <c r="LP35" s="183"/>
      <c r="LQ35" s="183"/>
      <c r="LR35" s="183"/>
      <c r="LS35" s="183"/>
      <c r="LT35" s="183"/>
      <c r="LU35" s="183"/>
      <c r="LV35" s="183"/>
      <c r="LW35" s="183"/>
      <c r="LX35" s="183"/>
      <c r="LY35" s="184"/>
      <c r="LZ35" s="205"/>
      <c r="MA35" s="185"/>
      <c r="MB35" s="206"/>
      <c r="MC35" s="182"/>
      <c r="MD35" s="204"/>
      <c r="ME35" s="183"/>
      <c r="MF35" s="183"/>
      <c r="MG35" s="183"/>
      <c r="MH35" s="183"/>
      <c r="MI35" s="183"/>
      <c r="MJ35" s="183"/>
      <c r="MK35" s="183"/>
      <c r="ML35" s="183"/>
      <c r="MM35" s="183"/>
      <c r="MN35" s="183"/>
      <c r="MO35" s="183"/>
      <c r="MP35" s="183"/>
      <c r="MQ35" s="183"/>
      <c r="MR35" s="183"/>
      <c r="MS35" s="183"/>
      <c r="MT35" s="183"/>
      <c r="MU35" s="183"/>
      <c r="MV35" s="183"/>
      <c r="MW35" s="183"/>
      <c r="MX35" s="183"/>
      <c r="MY35" s="184"/>
      <c r="MZ35" s="205"/>
      <c r="NA35" s="185"/>
      <c r="NB35" s="206"/>
      <c r="NC35" s="182"/>
      <c r="ND35" s="204"/>
      <c r="NE35" s="183"/>
      <c r="NF35" s="183"/>
      <c r="NG35" s="183"/>
      <c r="NH35" s="183"/>
      <c r="NI35" s="183"/>
      <c r="NJ35" s="183"/>
      <c r="NK35" s="183"/>
      <c r="NL35" s="183"/>
      <c r="NM35" s="183"/>
      <c r="NN35" s="183"/>
      <c r="NO35" s="183"/>
      <c r="NP35" s="183"/>
      <c r="NQ35" s="183"/>
      <c r="NR35" s="183"/>
      <c r="NS35" s="183"/>
      <c r="NT35" s="183"/>
      <c r="NU35" s="183"/>
      <c r="NV35" s="183"/>
      <c r="NW35" s="183"/>
      <c r="NX35" s="183"/>
      <c r="NY35" s="184"/>
      <c r="NZ35" s="205"/>
      <c r="OA35" s="185"/>
      <c r="OB35" s="206"/>
      <c r="OC35" s="182"/>
      <c r="OD35" s="204"/>
      <c r="OE35" s="183"/>
      <c r="OF35" s="183"/>
      <c r="OG35" s="183"/>
      <c r="OH35" s="183"/>
      <c r="OI35" s="183"/>
      <c r="OJ35" s="183"/>
      <c r="OK35" s="183"/>
      <c r="OL35" s="183"/>
      <c r="OM35" s="183"/>
      <c r="ON35" s="183"/>
      <c r="OO35" s="183"/>
      <c r="OP35" s="183"/>
      <c r="OQ35" s="183"/>
      <c r="OR35" s="183"/>
      <c r="OS35" s="183"/>
      <c r="OT35" s="183"/>
      <c r="OU35" s="183"/>
      <c r="OV35" s="183"/>
      <c r="OW35" s="183"/>
      <c r="OX35" s="183"/>
      <c r="OY35" s="184"/>
      <c r="OZ35" s="205"/>
      <c r="PA35" s="185"/>
      <c r="PB35" s="206"/>
      <c r="PC35" s="182"/>
      <c r="PD35" s="204"/>
      <c r="PE35" s="183"/>
      <c r="PF35" s="183"/>
      <c r="PG35" s="183"/>
      <c r="PH35" s="183"/>
      <c r="PI35" s="183"/>
      <c r="PJ35" s="183"/>
      <c r="PK35" s="183"/>
      <c r="PL35" s="183"/>
      <c r="PM35" s="183"/>
      <c r="PN35" s="183"/>
      <c r="PO35" s="183"/>
      <c r="PP35" s="183"/>
      <c r="PQ35" s="183"/>
      <c r="PR35" s="183"/>
      <c r="PS35" s="183"/>
      <c r="PT35" s="183"/>
      <c r="PU35" s="183"/>
      <c r="PV35" s="183"/>
      <c r="PW35" s="183"/>
      <c r="PX35" s="183"/>
      <c r="PY35" s="184"/>
      <c r="PZ35" s="205"/>
      <c r="QA35" s="185"/>
      <c r="QB35" s="206"/>
      <c r="QC35" s="182"/>
      <c r="QD35" s="204"/>
      <c r="QE35" s="183"/>
      <c r="QF35" s="183"/>
      <c r="QG35" s="183"/>
      <c r="QH35" s="183"/>
      <c r="QI35" s="183"/>
      <c r="QJ35" s="183"/>
      <c r="QK35" s="183"/>
      <c r="QL35" s="183"/>
      <c r="QM35" s="183"/>
      <c r="QN35" s="183"/>
      <c r="QO35" s="183"/>
      <c r="QP35" s="183"/>
      <c r="QQ35" s="183"/>
      <c r="QR35" s="183"/>
      <c r="QS35" s="183"/>
      <c r="QT35" s="183"/>
      <c r="QU35" s="183"/>
      <c r="QV35" s="183"/>
      <c r="QW35" s="183"/>
      <c r="QX35" s="183"/>
      <c r="QY35" s="184"/>
      <c r="QZ35" s="205"/>
      <c r="RA35" s="185"/>
      <c r="RB35" s="206"/>
      <c r="RC35" s="182"/>
      <c r="RD35" s="204"/>
      <c r="RE35" s="183"/>
      <c r="RF35" s="183"/>
      <c r="RG35" s="183"/>
      <c r="RH35" s="183"/>
      <c r="RI35" s="183"/>
      <c r="RJ35" s="183"/>
      <c r="RK35" s="183"/>
      <c r="RL35" s="183"/>
      <c r="RM35" s="183"/>
      <c r="RN35" s="183"/>
      <c r="RO35" s="183"/>
      <c r="RP35" s="183"/>
      <c r="RQ35" s="183"/>
      <c r="RR35" s="183"/>
      <c r="RS35" s="183"/>
      <c r="RT35" s="183"/>
      <c r="RU35" s="183"/>
      <c r="RV35" s="183"/>
      <c r="RW35" s="183"/>
      <c r="RX35" s="183"/>
      <c r="RY35" s="184"/>
      <c r="RZ35" s="205"/>
      <c r="SA35" s="185"/>
      <c r="SB35" s="206"/>
      <c r="SC35" s="182"/>
      <c r="SD35" s="204"/>
      <c r="SE35" s="183"/>
      <c r="SF35" s="183"/>
      <c r="SG35" s="183"/>
      <c r="SH35" s="183"/>
      <c r="SI35" s="183"/>
      <c r="SJ35" s="183"/>
      <c r="SK35" s="183"/>
      <c r="SL35" s="183"/>
      <c r="SM35" s="183"/>
      <c r="SN35" s="183"/>
      <c r="SO35" s="183"/>
      <c r="SP35" s="183"/>
      <c r="SQ35" s="183"/>
      <c r="SR35" s="183"/>
      <c r="SS35" s="183"/>
      <c r="ST35" s="183"/>
      <c r="SU35" s="183"/>
      <c r="SV35" s="183"/>
      <c r="SW35" s="183"/>
      <c r="SX35" s="183"/>
      <c r="SY35" s="184"/>
      <c r="SZ35" s="205"/>
      <c r="TA35" s="185"/>
      <c r="TB35" s="206"/>
      <c r="TC35" s="182"/>
      <c r="TD35" s="204"/>
      <c r="TE35" s="183"/>
      <c r="TF35" s="183"/>
      <c r="TG35" s="183"/>
      <c r="TH35" s="183"/>
      <c r="TI35" s="183"/>
      <c r="TJ35" s="183"/>
      <c r="TK35" s="183"/>
      <c r="TL35" s="183"/>
      <c r="TM35" s="183"/>
      <c r="TN35" s="183"/>
      <c r="TO35" s="183"/>
      <c r="TP35" s="183"/>
      <c r="TQ35" s="183"/>
      <c r="TR35" s="183"/>
      <c r="TS35" s="183"/>
      <c r="TT35" s="183"/>
      <c r="TU35" s="183"/>
      <c r="TV35" s="183"/>
      <c r="TW35" s="183"/>
      <c r="TX35" s="183"/>
      <c r="TY35" s="184"/>
      <c r="TZ35" s="205"/>
      <c r="UA35" s="185"/>
      <c r="UB35" s="206"/>
      <c r="UC35" s="182"/>
      <c r="UD35" s="204"/>
      <c r="UE35" s="183"/>
      <c r="UF35" s="183"/>
      <c r="UG35" s="183"/>
      <c r="UH35" s="183"/>
      <c r="UI35" s="183"/>
      <c r="UJ35" s="183"/>
      <c r="UK35" s="183"/>
      <c r="UL35" s="183"/>
      <c r="UM35" s="183"/>
      <c r="UN35" s="183"/>
      <c r="UO35" s="183"/>
      <c r="UP35" s="183"/>
      <c r="UQ35" s="183"/>
      <c r="UR35" s="183"/>
      <c r="US35" s="183"/>
      <c r="UT35" s="183"/>
      <c r="UU35" s="183"/>
      <c r="UV35" s="183"/>
      <c r="UW35" s="183"/>
      <c r="UX35" s="183"/>
      <c r="UY35" s="184"/>
      <c r="UZ35" s="205"/>
      <c r="VA35" s="185"/>
      <c r="VB35" s="206"/>
      <c r="VC35" s="182"/>
      <c r="VD35" s="204"/>
      <c r="VE35" s="183"/>
      <c r="VF35" s="183"/>
      <c r="VG35" s="183"/>
      <c r="VH35" s="183"/>
      <c r="VI35" s="183"/>
      <c r="VJ35" s="183"/>
      <c r="VK35" s="183"/>
      <c r="VL35" s="183"/>
      <c r="VM35" s="183"/>
      <c r="VN35" s="183"/>
      <c r="VO35" s="183"/>
      <c r="VP35" s="183"/>
      <c r="VQ35" s="183"/>
      <c r="VR35" s="183"/>
      <c r="VS35" s="183"/>
      <c r="VT35" s="183"/>
      <c r="VU35" s="183"/>
      <c r="VV35" s="183"/>
      <c r="VW35" s="183"/>
      <c r="VX35" s="183"/>
      <c r="VY35" s="184"/>
      <c r="VZ35" s="205"/>
      <c r="WA35" s="185"/>
      <c r="WB35" s="206"/>
      <c r="WC35" s="182"/>
      <c r="WD35" s="204"/>
      <c r="WE35" s="183"/>
      <c r="WF35" s="183"/>
      <c r="WG35" s="183"/>
      <c r="WH35" s="183"/>
      <c r="WI35" s="183"/>
      <c r="WJ35" s="183"/>
      <c r="WK35" s="183"/>
      <c r="WL35" s="183"/>
      <c r="WM35" s="183"/>
      <c r="WN35" s="183"/>
      <c r="WO35" s="183"/>
      <c r="WP35" s="183"/>
      <c r="WQ35" s="183"/>
      <c r="WR35" s="183"/>
      <c r="WS35" s="183"/>
      <c r="WT35" s="183"/>
      <c r="WU35" s="183"/>
      <c r="WV35" s="183"/>
      <c r="WW35" s="183"/>
      <c r="WX35" s="183"/>
      <c r="WY35" s="184"/>
      <c r="WZ35" s="205"/>
      <c r="XA35" s="185"/>
      <c r="XB35" s="206"/>
      <c r="XC35" s="182"/>
      <c r="XD35" s="204"/>
      <c r="XE35" s="183"/>
      <c r="XF35" s="183"/>
      <c r="XG35" s="183"/>
      <c r="XH35" s="183"/>
      <c r="XI35" s="183"/>
      <c r="XJ35" s="183"/>
      <c r="XK35" s="183"/>
      <c r="XL35" s="183"/>
      <c r="XM35" s="183"/>
      <c r="XN35" s="183"/>
      <c r="XO35" s="183"/>
      <c r="XP35" s="183"/>
      <c r="XQ35" s="183"/>
      <c r="XR35" s="183"/>
      <c r="XS35" s="183"/>
      <c r="XT35" s="183"/>
      <c r="XU35" s="183"/>
      <c r="XV35" s="183"/>
      <c r="XW35" s="183"/>
      <c r="XX35" s="183"/>
      <c r="XY35" s="184"/>
      <c r="XZ35" s="205"/>
      <c r="YA35" s="185"/>
      <c r="YB35" s="206"/>
      <c r="YC35" s="182"/>
      <c r="YD35" s="204"/>
      <c r="YE35" s="183"/>
      <c r="YF35" s="183"/>
      <c r="YG35" s="183"/>
      <c r="YH35" s="183"/>
      <c r="YI35" s="183"/>
      <c r="YJ35" s="183"/>
      <c r="YK35" s="183"/>
      <c r="YL35" s="183"/>
      <c r="YM35" s="183"/>
      <c r="YN35" s="183"/>
      <c r="YO35" s="183"/>
      <c r="YP35" s="183"/>
      <c r="YQ35" s="183"/>
      <c r="YR35" s="183"/>
      <c r="YS35" s="183"/>
      <c r="YT35" s="183"/>
      <c r="YU35" s="183"/>
      <c r="YV35" s="183"/>
      <c r="YW35" s="183"/>
      <c r="YX35" s="183"/>
      <c r="YY35" s="184"/>
      <c r="YZ35" s="205"/>
      <c r="ZA35" s="185"/>
      <c r="ZB35" s="206"/>
      <c r="ZC35" s="182"/>
      <c r="ZD35" s="204"/>
      <c r="ZE35" s="183"/>
      <c r="ZF35" s="183"/>
      <c r="ZG35" s="183"/>
      <c r="ZH35" s="183"/>
      <c r="ZI35" s="183"/>
      <c r="ZJ35" s="183"/>
      <c r="ZK35" s="183"/>
      <c r="ZL35" s="183"/>
      <c r="ZM35" s="183"/>
      <c r="ZN35" s="183"/>
      <c r="ZO35" s="183"/>
      <c r="ZP35" s="183"/>
      <c r="ZQ35" s="183"/>
      <c r="ZR35" s="183"/>
      <c r="ZS35" s="183"/>
      <c r="ZT35" s="183"/>
      <c r="ZU35" s="183"/>
      <c r="ZV35" s="183"/>
      <c r="ZW35" s="183"/>
      <c r="ZX35" s="183"/>
      <c r="ZY35" s="184"/>
      <c r="ZZ35" s="205"/>
      <c r="AAA35" s="185"/>
      <c r="AAB35" s="206"/>
      <c r="AAC35" s="182"/>
      <c r="AAD35" s="204"/>
      <c r="AAE35" s="183"/>
      <c r="AAF35" s="183"/>
      <c r="AAG35" s="183"/>
      <c r="AAH35" s="183"/>
      <c r="AAI35" s="183"/>
      <c r="AAJ35" s="183"/>
      <c r="AAK35" s="183"/>
      <c r="AAL35" s="183"/>
      <c r="AAM35" s="183"/>
      <c r="AAN35" s="183"/>
      <c r="AAO35" s="183"/>
      <c r="AAP35" s="183"/>
      <c r="AAQ35" s="183"/>
      <c r="AAR35" s="183"/>
      <c r="AAS35" s="183"/>
      <c r="AAT35" s="183"/>
      <c r="AAU35" s="183"/>
      <c r="AAV35" s="183"/>
      <c r="AAW35" s="183"/>
      <c r="AAX35" s="183"/>
      <c r="AAY35" s="184"/>
      <c r="AAZ35" s="205"/>
      <c r="ABA35" s="185"/>
      <c r="ABB35" s="206"/>
      <c r="ABC35" s="182"/>
      <c r="ABD35" s="204"/>
      <c r="ABE35" s="183"/>
      <c r="ABF35" s="183"/>
      <c r="ABG35" s="183"/>
      <c r="ABH35" s="183"/>
      <c r="ABI35" s="183"/>
      <c r="ABJ35" s="183"/>
      <c r="ABK35" s="183"/>
      <c r="ABL35" s="183"/>
      <c r="ABM35" s="183"/>
      <c r="ABN35" s="183"/>
      <c r="ABO35" s="183"/>
      <c r="ABP35" s="183"/>
      <c r="ABQ35" s="183"/>
      <c r="ABR35" s="183"/>
      <c r="ABS35" s="183"/>
      <c r="ABT35" s="183"/>
      <c r="ABU35" s="183"/>
      <c r="ABV35" s="183"/>
      <c r="ABW35" s="183"/>
      <c r="ABX35" s="183"/>
      <c r="ABY35" s="184"/>
      <c r="ABZ35" s="205"/>
      <c r="ACA35" s="185"/>
      <c r="ACB35" s="206"/>
      <c r="ACC35" s="182"/>
      <c r="ACD35" s="204"/>
      <c r="ACE35" s="183"/>
      <c r="ACF35" s="183"/>
      <c r="ACG35" s="183"/>
      <c r="ACH35" s="183"/>
      <c r="ACI35" s="183"/>
      <c r="ACJ35" s="183"/>
      <c r="ACK35" s="183"/>
      <c r="ACL35" s="183"/>
      <c r="ACM35" s="183"/>
      <c r="ACN35" s="183"/>
      <c r="ACO35" s="183"/>
      <c r="ACP35" s="183"/>
      <c r="ACQ35" s="183"/>
      <c r="ACR35" s="183"/>
      <c r="ACS35" s="183"/>
      <c r="ACT35" s="183"/>
      <c r="ACU35" s="183"/>
      <c r="ACV35" s="183"/>
      <c r="ACW35" s="183"/>
      <c r="ACX35" s="183"/>
      <c r="ACY35" s="184"/>
      <c r="ACZ35" s="205"/>
      <c r="ADA35" s="185"/>
      <c r="ADB35" s="206"/>
    </row>
    <row r="36" spans="1:782" ht="16.2" customHeight="1" thickBot="1">
      <c r="A36" s="197">
        <v>31</v>
      </c>
      <c r="B36" s="177">
        <v>43465</v>
      </c>
      <c r="C36" s="186"/>
      <c r="D36" s="207"/>
      <c r="E36" s="187"/>
      <c r="F36" s="187"/>
      <c r="G36" s="187"/>
      <c r="H36" s="187"/>
      <c r="I36" s="187"/>
      <c r="J36" s="187"/>
      <c r="K36" s="187"/>
      <c r="L36" s="187"/>
      <c r="M36" s="187"/>
      <c r="N36" s="187"/>
      <c r="O36" s="187"/>
      <c r="P36" s="187"/>
      <c r="Q36" s="187"/>
      <c r="R36" s="187"/>
      <c r="S36" s="187"/>
      <c r="T36" s="187"/>
      <c r="U36" s="187"/>
      <c r="V36" s="187"/>
      <c r="W36" s="187"/>
      <c r="X36" s="187"/>
      <c r="Y36" s="188"/>
      <c r="Z36" s="208"/>
      <c r="AA36" s="189"/>
      <c r="AB36" s="209"/>
      <c r="AC36" s="186"/>
      <c r="AD36" s="207"/>
      <c r="AE36" s="187"/>
      <c r="AF36" s="187"/>
      <c r="AG36" s="187"/>
      <c r="AH36" s="187"/>
      <c r="AI36" s="187"/>
      <c r="AJ36" s="187"/>
      <c r="AK36" s="187"/>
      <c r="AL36" s="187"/>
      <c r="AM36" s="187"/>
      <c r="AN36" s="187"/>
      <c r="AO36" s="187"/>
      <c r="AP36" s="187"/>
      <c r="AQ36" s="187"/>
      <c r="AR36" s="187"/>
      <c r="AS36" s="187"/>
      <c r="AT36" s="187"/>
      <c r="AU36" s="187"/>
      <c r="AV36" s="187"/>
      <c r="AW36" s="187"/>
      <c r="AX36" s="187"/>
      <c r="AY36" s="188"/>
      <c r="AZ36" s="208"/>
      <c r="BA36" s="189"/>
      <c r="BB36" s="209"/>
      <c r="BC36" s="186"/>
      <c r="BD36" s="207"/>
      <c r="BE36" s="187"/>
      <c r="BF36" s="187"/>
      <c r="BG36" s="187"/>
      <c r="BH36" s="187"/>
      <c r="BI36" s="187"/>
      <c r="BJ36" s="187"/>
      <c r="BK36" s="187"/>
      <c r="BL36" s="187"/>
      <c r="BM36" s="187"/>
      <c r="BN36" s="187"/>
      <c r="BO36" s="187"/>
      <c r="BP36" s="187"/>
      <c r="BQ36" s="187"/>
      <c r="BR36" s="187"/>
      <c r="BS36" s="187"/>
      <c r="BT36" s="187"/>
      <c r="BU36" s="187"/>
      <c r="BV36" s="187"/>
      <c r="BW36" s="187"/>
      <c r="BX36" s="187"/>
      <c r="BY36" s="188"/>
      <c r="BZ36" s="208"/>
      <c r="CA36" s="189"/>
      <c r="CB36" s="209"/>
      <c r="CC36" s="186"/>
      <c r="CD36" s="207"/>
      <c r="CE36" s="187"/>
      <c r="CF36" s="187"/>
      <c r="CG36" s="187"/>
      <c r="CH36" s="187"/>
      <c r="CI36" s="187"/>
      <c r="CJ36" s="187"/>
      <c r="CK36" s="187"/>
      <c r="CL36" s="187"/>
      <c r="CM36" s="187"/>
      <c r="CN36" s="187"/>
      <c r="CO36" s="187"/>
      <c r="CP36" s="187"/>
      <c r="CQ36" s="187"/>
      <c r="CR36" s="187"/>
      <c r="CS36" s="187"/>
      <c r="CT36" s="187"/>
      <c r="CU36" s="187"/>
      <c r="CV36" s="187"/>
      <c r="CW36" s="187"/>
      <c r="CX36" s="187"/>
      <c r="CY36" s="188"/>
      <c r="CZ36" s="208"/>
      <c r="DA36" s="189"/>
      <c r="DB36" s="209"/>
      <c r="DC36" s="186"/>
      <c r="DD36" s="207"/>
      <c r="DE36" s="187"/>
      <c r="DF36" s="187"/>
      <c r="DG36" s="187"/>
      <c r="DH36" s="187"/>
      <c r="DI36" s="187"/>
      <c r="DJ36" s="187"/>
      <c r="DK36" s="187"/>
      <c r="DL36" s="187"/>
      <c r="DM36" s="187"/>
      <c r="DN36" s="187"/>
      <c r="DO36" s="187"/>
      <c r="DP36" s="187"/>
      <c r="DQ36" s="187"/>
      <c r="DR36" s="187"/>
      <c r="DS36" s="187"/>
      <c r="DT36" s="187"/>
      <c r="DU36" s="187"/>
      <c r="DV36" s="187"/>
      <c r="DW36" s="187"/>
      <c r="DX36" s="187"/>
      <c r="DY36" s="188"/>
      <c r="DZ36" s="208"/>
      <c r="EA36" s="189"/>
      <c r="EB36" s="209"/>
      <c r="EC36" s="186"/>
      <c r="ED36" s="207"/>
      <c r="EE36" s="187"/>
      <c r="EF36" s="187"/>
      <c r="EG36" s="187"/>
      <c r="EH36" s="187"/>
      <c r="EI36" s="187"/>
      <c r="EJ36" s="187"/>
      <c r="EK36" s="187"/>
      <c r="EL36" s="187"/>
      <c r="EM36" s="187"/>
      <c r="EN36" s="187"/>
      <c r="EO36" s="187"/>
      <c r="EP36" s="187"/>
      <c r="EQ36" s="187"/>
      <c r="ER36" s="187"/>
      <c r="ES36" s="187"/>
      <c r="ET36" s="187"/>
      <c r="EU36" s="187"/>
      <c r="EV36" s="187"/>
      <c r="EW36" s="187"/>
      <c r="EX36" s="187"/>
      <c r="EY36" s="188"/>
      <c r="EZ36" s="208"/>
      <c r="FA36" s="189"/>
      <c r="FB36" s="209"/>
      <c r="FC36" s="186"/>
      <c r="FD36" s="207"/>
      <c r="FE36" s="187"/>
      <c r="FF36" s="187"/>
      <c r="FG36" s="187"/>
      <c r="FH36" s="187"/>
      <c r="FI36" s="187"/>
      <c r="FJ36" s="187"/>
      <c r="FK36" s="187"/>
      <c r="FL36" s="187"/>
      <c r="FM36" s="187"/>
      <c r="FN36" s="187"/>
      <c r="FO36" s="187"/>
      <c r="FP36" s="187"/>
      <c r="FQ36" s="187"/>
      <c r="FR36" s="187"/>
      <c r="FS36" s="187"/>
      <c r="FT36" s="187"/>
      <c r="FU36" s="187"/>
      <c r="FV36" s="187"/>
      <c r="FW36" s="187"/>
      <c r="FX36" s="187"/>
      <c r="FY36" s="188"/>
      <c r="FZ36" s="208"/>
      <c r="GA36" s="189"/>
      <c r="GB36" s="209"/>
      <c r="GC36" s="186"/>
      <c r="GD36" s="207"/>
      <c r="GE36" s="187"/>
      <c r="GF36" s="187"/>
      <c r="GG36" s="187"/>
      <c r="GH36" s="187"/>
      <c r="GI36" s="187"/>
      <c r="GJ36" s="187"/>
      <c r="GK36" s="187"/>
      <c r="GL36" s="187"/>
      <c r="GM36" s="187"/>
      <c r="GN36" s="187"/>
      <c r="GO36" s="187"/>
      <c r="GP36" s="187"/>
      <c r="GQ36" s="187"/>
      <c r="GR36" s="187"/>
      <c r="GS36" s="187"/>
      <c r="GT36" s="187"/>
      <c r="GU36" s="187"/>
      <c r="GV36" s="187"/>
      <c r="GW36" s="187"/>
      <c r="GX36" s="187"/>
      <c r="GY36" s="188"/>
      <c r="GZ36" s="208"/>
      <c r="HA36" s="189"/>
      <c r="HB36" s="209"/>
      <c r="HC36" s="186"/>
      <c r="HD36" s="207"/>
      <c r="HE36" s="187"/>
      <c r="HF36" s="187"/>
      <c r="HG36" s="187"/>
      <c r="HH36" s="187"/>
      <c r="HI36" s="187"/>
      <c r="HJ36" s="187"/>
      <c r="HK36" s="187"/>
      <c r="HL36" s="187"/>
      <c r="HM36" s="187"/>
      <c r="HN36" s="187"/>
      <c r="HO36" s="187"/>
      <c r="HP36" s="187"/>
      <c r="HQ36" s="187"/>
      <c r="HR36" s="187"/>
      <c r="HS36" s="187"/>
      <c r="HT36" s="187"/>
      <c r="HU36" s="187"/>
      <c r="HV36" s="187"/>
      <c r="HW36" s="187"/>
      <c r="HX36" s="187"/>
      <c r="HY36" s="188"/>
      <c r="HZ36" s="208"/>
      <c r="IA36" s="189"/>
      <c r="IB36" s="209"/>
      <c r="IC36" s="186"/>
      <c r="ID36" s="207"/>
      <c r="IE36" s="187"/>
      <c r="IF36" s="187"/>
      <c r="IG36" s="187"/>
      <c r="IH36" s="187"/>
      <c r="II36" s="187"/>
      <c r="IJ36" s="187"/>
      <c r="IK36" s="187"/>
      <c r="IL36" s="187"/>
      <c r="IM36" s="187"/>
      <c r="IN36" s="187"/>
      <c r="IO36" s="187"/>
      <c r="IP36" s="187"/>
      <c r="IQ36" s="187"/>
      <c r="IR36" s="187"/>
      <c r="IS36" s="187"/>
      <c r="IT36" s="187"/>
      <c r="IU36" s="187"/>
      <c r="IV36" s="187"/>
      <c r="IW36" s="187"/>
      <c r="IX36" s="187"/>
      <c r="IY36" s="188"/>
      <c r="IZ36" s="208"/>
      <c r="JA36" s="189"/>
      <c r="JB36" s="209"/>
      <c r="JC36" s="186"/>
      <c r="JD36" s="207"/>
      <c r="JE36" s="187"/>
      <c r="JF36" s="187"/>
      <c r="JG36" s="187"/>
      <c r="JH36" s="187"/>
      <c r="JI36" s="187"/>
      <c r="JJ36" s="187"/>
      <c r="JK36" s="187"/>
      <c r="JL36" s="187"/>
      <c r="JM36" s="187"/>
      <c r="JN36" s="187"/>
      <c r="JO36" s="187"/>
      <c r="JP36" s="187"/>
      <c r="JQ36" s="187"/>
      <c r="JR36" s="187"/>
      <c r="JS36" s="187"/>
      <c r="JT36" s="187"/>
      <c r="JU36" s="187"/>
      <c r="JV36" s="187"/>
      <c r="JW36" s="187"/>
      <c r="JX36" s="187"/>
      <c r="JY36" s="188"/>
      <c r="JZ36" s="208"/>
      <c r="KA36" s="189"/>
      <c r="KB36" s="209"/>
      <c r="KC36" s="186"/>
      <c r="KD36" s="207"/>
      <c r="KE36" s="187"/>
      <c r="KF36" s="187"/>
      <c r="KG36" s="187"/>
      <c r="KH36" s="187"/>
      <c r="KI36" s="187"/>
      <c r="KJ36" s="187"/>
      <c r="KK36" s="187"/>
      <c r="KL36" s="187"/>
      <c r="KM36" s="187"/>
      <c r="KN36" s="187"/>
      <c r="KO36" s="187"/>
      <c r="KP36" s="187"/>
      <c r="KQ36" s="187"/>
      <c r="KR36" s="187"/>
      <c r="KS36" s="187"/>
      <c r="KT36" s="187"/>
      <c r="KU36" s="187"/>
      <c r="KV36" s="187"/>
      <c r="KW36" s="187"/>
      <c r="KX36" s="187"/>
      <c r="KY36" s="188"/>
      <c r="KZ36" s="208"/>
      <c r="LA36" s="189"/>
      <c r="LB36" s="209"/>
      <c r="LC36" s="186"/>
      <c r="LD36" s="207"/>
      <c r="LE36" s="187"/>
      <c r="LF36" s="187"/>
      <c r="LG36" s="187"/>
      <c r="LH36" s="187"/>
      <c r="LI36" s="187"/>
      <c r="LJ36" s="187"/>
      <c r="LK36" s="187"/>
      <c r="LL36" s="187"/>
      <c r="LM36" s="187"/>
      <c r="LN36" s="187"/>
      <c r="LO36" s="187"/>
      <c r="LP36" s="187"/>
      <c r="LQ36" s="187"/>
      <c r="LR36" s="187"/>
      <c r="LS36" s="187"/>
      <c r="LT36" s="187"/>
      <c r="LU36" s="187"/>
      <c r="LV36" s="187"/>
      <c r="LW36" s="187"/>
      <c r="LX36" s="187"/>
      <c r="LY36" s="188"/>
      <c r="LZ36" s="208"/>
      <c r="MA36" s="189"/>
      <c r="MB36" s="209"/>
      <c r="MC36" s="186"/>
      <c r="MD36" s="207"/>
      <c r="ME36" s="187"/>
      <c r="MF36" s="187"/>
      <c r="MG36" s="187"/>
      <c r="MH36" s="187"/>
      <c r="MI36" s="187"/>
      <c r="MJ36" s="187"/>
      <c r="MK36" s="187"/>
      <c r="ML36" s="187"/>
      <c r="MM36" s="187"/>
      <c r="MN36" s="187"/>
      <c r="MO36" s="187"/>
      <c r="MP36" s="187"/>
      <c r="MQ36" s="187"/>
      <c r="MR36" s="187"/>
      <c r="MS36" s="187"/>
      <c r="MT36" s="187"/>
      <c r="MU36" s="187"/>
      <c r="MV36" s="187"/>
      <c r="MW36" s="187"/>
      <c r="MX36" s="187"/>
      <c r="MY36" s="188"/>
      <c r="MZ36" s="208"/>
      <c r="NA36" s="189"/>
      <c r="NB36" s="209"/>
      <c r="NC36" s="186"/>
      <c r="ND36" s="207"/>
      <c r="NE36" s="187"/>
      <c r="NF36" s="187"/>
      <c r="NG36" s="187"/>
      <c r="NH36" s="187"/>
      <c r="NI36" s="187"/>
      <c r="NJ36" s="187"/>
      <c r="NK36" s="187"/>
      <c r="NL36" s="187"/>
      <c r="NM36" s="187"/>
      <c r="NN36" s="187"/>
      <c r="NO36" s="187"/>
      <c r="NP36" s="187"/>
      <c r="NQ36" s="187"/>
      <c r="NR36" s="187"/>
      <c r="NS36" s="187"/>
      <c r="NT36" s="187"/>
      <c r="NU36" s="187"/>
      <c r="NV36" s="187"/>
      <c r="NW36" s="187"/>
      <c r="NX36" s="187"/>
      <c r="NY36" s="188"/>
      <c r="NZ36" s="208"/>
      <c r="OA36" s="189"/>
      <c r="OB36" s="209"/>
      <c r="OC36" s="186"/>
      <c r="OD36" s="207"/>
      <c r="OE36" s="187"/>
      <c r="OF36" s="187"/>
      <c r="OG36" s="187"/>
      <c r="OH36" s="187"/>
      <c r="OI36" s="187"/>
      <c r="OJ36" s="187"/>
      <c r="OK36" s="187"/>
      <c r="OL36" s="187"/>
      <c r="OM36" s="187"/>
      <c r="ON36" s="187"/>
      <c r="OO36" s="187"/>
      <c r="OP36" s="187"/>
      <c r="OQ36" s="187"/>
      <c r="OR36" s="187"/>
      <c r="OS36" s="187"/>
      <c r="OT36" s="187"/>
      <c r="OU36" s="187"/>
      <c r="OV36" s="187"/>
      <c r="OW36" s="187"/>
      <c r="OX36" s="187"/>
      <c r="OY36" s="188"/>
      <c r="OZ36" s="208"/>
      <c r="PA36" s="189"/>
      <c r="PB36" s="209"/>
      <c r="PC36" s="186"/>
      <c r="PD36" s="207"/>
      <c r="PE36" s="187"/>
      <c r="PF36" s="187"/>
      <c r="PG36" s="187"/>
      <c r="PH36" s="187"/>
      <c r="PI36" s="187"/>
      <c r="PJ36" s="187"/>
      <c r="PK36" s="187"/>
      <c r="PL36" s="187"/>
      <c r="PM36" s="187"/>
      <c r="PN36" s="187"/>
      <c r="PO36" s="187"/>
      <c r="PP36" s="187"/>
      <c r="PQ36" s="187"/>
      <c r="PR36" s="187"/>
      <c r="PS36" s="187"/>
      <c r="PT36" s="187"/>
      <c r="PU36" s="187"/>
      <c r="PV36" s="187"/>
      <c r="PW36" s="187"/>
      <c r="PX36" s="187"/>
      <c r="PY36" s="188"/>
      <c r="PZ36" s="208"/>
      <c r="QA36" s="189"/>
      <c r="QB36" s="209"/>
      <c r="QC36" s="186"/>
      <c r="QD36" s="207"/>
      <c r="QE36" s="187"/>
      <c r="QF36" s="187"/>
      <c r="QG36" s="187"/>
      <c r="QH36" s="187"/>
      <c r="QI36" s="187"/>
      <c r="QJ36" s="187"/>
      <c r="QK36" s="187"/>
      <c r="QL36" s="187"/>
      <c r="QM36" s="187"/>
      <c r="QN36" s="187"/>
      <c r="QO36" s="187"/>
      <c r="QP36" s="187"/>
      <c r="QQ36" s="187"/>
      <c r="QR36" s="187"/>
      <c r="QS36" s="187"/>
      <c r="QT36" s="187"/>
      <c r="QU36" s="187"/>
      <c r="QV36" s="187"/>
      <c r="QW36" s="187"/>
      <c r="QX36" s="187"/>
      <c r="QY36" s="188"/>
      <c r="QZ36" s="208"/>
      <c r="RA36" s="189"/>
      <c r="RB36" s="209"/>
      <c r="RC36" s="186"/>
      <c r="RD36" s="207"/>
      <c r="RE36" s="187"/>
      <c r="RF36" s="187"/>
      <c r="RG36" s="187"/>
      <c r="RH36" s="187"/>
      <c r="RI36" s="187"/>
      <c r="RJ36" s="187"/>
      <c r="RK36" s="187"/>
      <c r="RL36" s="187"/>
      <c r="RM36" s="187"/>
      <c r="RN36" s="187"/>
      <c r="RO36" s="187"/>
      <c r="RP36" s="187"/>
      <c r="RQ36" s="187"/>
      <c r="RR36" s="187"/>
      <c r="RS36" s="187"/>
      <c r="RT36" s="187"/>
      <c r="RU36" s="187"/>
      <c r="RV36" s="187"/>
      <c r="RW36" s="187"/>
      <c r="RX36" s="187"/>
      <c r="RY36" s="188"/>
      <c r="RZ36" s="208"/>
      <c r="SA36" s="189"/>
      <c r="SB36" s="209"/>
      <c r="SC36" s="186"/>
      <c r="SD36" s="207"/>
      <c r="SE36" s="187"/>
      <c r="SF36" s="187"/>
      <c r="SG36" s="187"/>
      <c r="SH36" s="187"/>
      <c r="SI36" s="187"/>
      <c r="SJ36" s="187"/>
      <c r="SK36" s="187"/>
      <c r="SL36" s="187"/>
      <c r="SM36" s="187"/>
      <c r="SN36" s="187"/>
      <c r="SO36" s="187"/>
      <c r="SP36" s="187"/>
      <c r="SQ36" s="187"/>
      <c r="SR36" s="187"/>
      <c r="SS36" s="187"/>
      <c r="ST36" s="187"/>
      <c r="SU36" s="187"/>
      <c r="SV36" s="187"/>
      <c r="SW36" s="187"/>
      <c r="SX36" s="187"/>
      <c r="SY36" s="188"/>
      <c r="SZ36" s="208"/>
      <c r="TA36" s="189"/>
      <c r="TB36" s="209"/>
      <c r="TC36" s="186"/>
      <c r="TD36" s="207"/>
      <c r="TE36" s="187"/>
      <c r="TF36" s="187"/>
      <c r="TG36" s="187"/>
      <c r="TH36" s="187"/>
      <c r="TI36" s="187"/>
      <c r="TJ36" s="187"/>
      <c r="TK36" s="187"/>
      <c r="TL36" s="187"/>
      <c r="TM36" s="187"/>
      <c r="TN36" s="187"/>
      <c r="TO36" s="187"/>
      <c r="TP36" s="187"/>
      <c r="TQ36" s="187"/>
      <c r="TR36" s="187"/>
      <c r="TS36" s="187"/>
      <c r="TT36" s="187"/>
      <c r="TU36" s="187"/>
      <c r="TV36" s="187"/>
      <c r="TW36" s="187"/>
      <c r="TX36" s="187"/>
      <c r="TY36" s="188"/>
      <c r="TZ36" s="208"/>
      <c r="UA36" s="189"/>
      <c r="UB36" s="209"/>
      <c r="UC36" s="186"/>
      <c r="UD36" s="207"/>
      <c r="UE36" s="187"/>
      <c r="UF36" s="187"/>
      <c r="UG36" s="187"/>
      <c r="UH36" s="187"/>
      <c r="UI36" s="187"/>
      <c r="UJ36" s="187"/>
      <c r="UK36" s="187"/>
      <c r="UL36" s="187"/>
      <c r="UM36" s="187"/>
      <c r="UN36" s="187"/>
      <c r="UO36" s="187"/>
      <c r="UP36" s="187"/>
      <c r="UQ36" s="187"/>
      <c r="UR36" s="187"/>
      <c r="US36" s="187"/>
      <c r="UT36" s="187"/>
      <c r="UU36" s="187"/>
      <c r="UV36" s="187"/>
      <c r="UW36" s="187"/>
      <c r="UX36" s="187"/>
      <c r="UY36" s="188"/>
      <c r="UZ36" s="208"/>
      <c r="VA36" s="189"/>
      <c r="VB36" s="209"/>
      <c r="VC36" s="186"/>
      <c r="VD36" s="207"/>
      <c r="VE36" s="187"/>
      <c r="VF36" s="187"/>
      <c r="VG36" s="187"/>
      <c r="VH36" s="187"/>
      <c r="VI36" s="187"/>
      <c r="VJ36" s="187"/>
      <c r="VK36" s="187"/>
      <c r="VL36" s="187"/>
      <c r="VM36" s="187"/>
      <c r="VN36" s="187"/>
      <c r="VO36" s="187"/>
      <c r="VP36" s="187"/>
      <c r="VQ36" s="187"/>
      <c r="VR36" s="187"/>
      <c r="VS36" s="187"/>
      <c r="VT36" s="187"/>
      <c r="VU36" s="187"/>
      <c r="VV36" s="187"/>
      <c r="VW36" s="187"/>
      <c r="VX36" s="187"/>
      <c r="VY36" s="188"/>
      <c r="VZ36" s="208"/>
      <c r="WA36" s="189"/>
      <c r="WB36" s="209"/>
      <c r="WC36" s="186"/>
      <c r="WD36" s="207"/>
      <c r="WE36" s="187"/>
      <c r="WF36" s="187"/>
      <c r="WG36" s="187"/>
      <c r="WH36" s="187"/>
      <c r="WI36" s="187"/>
      <c r="WJ36" s="187"/>
      <c r="WK36" s="187"/>
      <c r="WL36" s="187"/>
      <c r="WM36" s="187"/>
      <c r="WN36" s="187"/>
      <c r="WO36" s="187"/>
      <c r="WP36" s="187"/>
      <c r="WQ36" s="187"/>
      <c r="WR36" s="187"/>
      <c r="WS36" s="187"/>
      <c r="WT36" s="187"/>
      <c r="WU36" s="187"/>
      <c r="WV36" s="187"/>
      <c r="WW36" s="187"/>
      <c r="WX36" s="187"/>
      <c r="WY36" s="188"/>
      <c r="WZ36" s="208"/>
      <c r="XA36" s="189"/>
      <c r="XB36" s="209"/>
      <c r="XC36" s="186"/>
      <c r="XD36" s="207"/>
      <c r="XE36" s="187"/>
      <c r="XF36" s="187"/>
      <c r="XG36" s="187"/>
      <c r="XH36" s="187"/>
      <c r="XI36" s="187"/>
      <c r="XJ36" s="187"/>
      <c r="XK36" s="187"/>
      <c r="XL36" s="187"/>
      <c r="XM36" s="187"/>
      <c r="XN36" s="187"/>
      <c r="XO36" s="187"/>
      <c r="XP36" s="187"/>
      <c r="XQ36" s="187"/>
      <c r="XR36" s="187"/>
      <c r="XS36" s="187"/>
      <c r="XT36" s="187"/>
      <c r="XU36" s="187"/>
      <c r="XV36" s="187"/>
      <c r="XW36" s="187"/>
      <c r="XX36" s="187"/>
      <c r="XY36" s="188"/>
      <c r="XZ36" s="208"/>
      <c r="YA36" s="189"/>
      <c r="YB36" s="209"/>
      <c r="YC36" s="186"/>
      <c r="YD36" s="207"/>
      <c r="YE36" s="187"/>
      <c r="YF36" s="187"/>
      <c r="YG36" s="187"/>
      <c r="YH36" s="187"/>
      <c r="YI36" s="187"/>
      <c r="YJ36" s="187"/>
      <c r="YK36" s="187"/>
      <c r="YL36" s="187"/>
      <c r="YM36" s="187"/>
      <c r="YN36" s="187"/>
      <c r="YO36" s="187"/>
      <c r="YP36" s="187"/>
      <c r="YQ36" s="187"/>
      <c r="YR36" s="187"/>
      <c r="YS36" s="187"/>
      <c r="YT36" s="187"/>
      <c r="YU36" s="187"/>
      <c r="YV36" s="187"/>
      <c r="YW36" s="187"/>
      <c r="YX36" s="187"/>
      <c r="YY36" s="188"/>
      <c r="YZ36" s="208"/>
      <c r="ZA36" s="189"/>
      <c r="ZB36" s="209"/>
      <c r="ZC36" s="186"/>
      <c r="ZD36" s="207"/>
      <c r="ZE36" s="187"/>
      <c r="ZF36" s="187"/>
      <c r="ZG36" s="187"/>
      <c r="ZH36" s="187"/>
      <c r="ZI36" s="187"/>
      <c r="ZJ36" s="187"/>
      <c r="ZK36" s="187"/>
      <c r="ZL36" s="187"/>
      <c r="ZM36" s="187"/>
      <c r="ZN36" s="187"/>
      <c r="ZO36" s="187"/>
      <c r="ZP36" s="187"/>
      <c r="ZQ36" s="187"/>
      <c r="ZR36" s="187"/>
      <c r="ZS36" s="187"/>
      <c r="ZT36" s="187"/>
      <c r="ZU36" s="187"/>
      <c r="ZV36" s="187"/>
      <c r="ZW36" s="187"/>
      <c r="ZX36" s="187"/>
      <c r="ZY36" s="188"/>
      <c r="ZZ36" s="208"/>
      <c r="AAA36" s="189"/>
      <c r="AAB36" s="209"/>
      <c r="AAC36" s="186"/>
      <c r="AAD36" s="207"/>
      <c r="AAE36" s="187"/>
      <c r="AAF36" s="187"/>
      <c r="AAG36" s="187"/>
      <c r="AAH36" s="187"/>
      <c r="AAI36" s="187"/>
      <c r="AAJ36" s="187"/>
      <c r="AAK36" s="187"/>
      <c r="AAL36" s="187"/>
      <c r="AAM36" s="187"/>
      <c r="AAN36" s="187"/>
      <c r="AAO36" s="187"/>
      <c r="AAP36" s="187"/>
      <c r="AAQ36" s="187"/>
      <c r="AAR36" s="187"/>
      <c r="AAS36" s="187"/>
      <c r="AAT36" s="187"/>
      <c r="AAU36" s="187"/>
      <c r="AAV36" s="187"/>
      <c r="AAW36" s="187"/>
      <c r="AAX36" s="187"/>
      <c r="AAY36" s="188"/>
      <c r="AAZ36" s="208"/>
      <c r="ABA36" s="189"/>
      <c r="ABB36" s="209"/>
      <c r="ABC36" s="186"/>
      <c r="ABD36" s="207"/>
      <c r="ABE36" s="187"/>
      <c r="ABF36" s="187"/>
      <c r="ABG36" s="187"/>
      <c r="ABH36" s="187"/>
      <c r="ABI36" s="187"/>
      <c r="ABJ36" s="187"/>
      <c r="ABK36" s="187"/>
      <c r="ABL36" s="187"/>
      <c r="ABM36" s="187"/>
      <c r="ABN36" s="187"/>
      <c r="ABO36" s="187"/>
      <c r="ABP36" s="187"/>
      <c r="ABQ36" s="187"/>
      <c r="ABR36" s="187"/>
      <c r="ABS36" s="187"/>
      <c r="ABT36" s="187"/>
      <c r="ABU36" s="187"/>
      <c r="ABV36" s="187"/>
      <c r="ABW36" s="187"/>
      <c r="ABX36" s="187"/>
      <c r="ABY36" s="188"/>
      <c r="ABZ36" s="208"/>
      <c r="ACA36" s="189"/>
      <c r="ACB36" s="209"/>
      <c r="ACC36" s="186"/>
      <c r="ACD36" s="207"/>
      <c r="ACE36" s="187"/>
      <c r="ACF36" s="187"/>
      <c r="ACG36" s="187"/>
      <c r="ACH36" s="187"/>
      <c r="ACI36" s="187"/>
      <c r="ACJ36" s="187"/>
      <c r="ACK36" s="187"/>
      <c r="ACL36" s="187"/>
      <c r="ACM36" s="187"/>
      <c r="ACN36" s="187"/>
      <c r="ACO36" s="187"/>
      <c r="ACP36" s="187"/>
      <c r="ACQ36" s="187"/>
      <c r="ACR36" s="187"/>
      <c r="ACS36" s="187"/>
      <c r="ACT36" s="187"/>
      <c r="ACU36" s="187"/>
      <c r="ACV36" s="187"/>
      <c r="ACW36" s="187"/>
      <c r="ACX36" s="187"/>
      <c r="ACY36" s="188"/>
      <c r="ACZ36" s="208"/>
      <c r="ADA36" s="189"/>
      <c r="ADB36" s="209"/>
    </row>
    <row r="37" spans="1:782" ht="27" customHeight="1" thickTop="1" thickBot="1">
      <c r="A37" s="197">
        <v>0</v>
      </c>
      <c r="B37" s="190" t="s">
        <v>114</v>
      </c>
      <c r="C37" s="430" t="s">
        <v>117</v>
      </c>
      <c r="D37" s="431">
        <v>0</v>
      </c>
      <c r="E37" s="432">
        <v>0</v>
      </c>
      <c r="F37" s="432">
        <v>0</v>
      </c>
      <c r="G37" s="432">
        <v>0</v>
      </c>
      <c r="H37" s="432">
        <v>0</v>
      </c>
      <c r="I37" s="432">
        <v>0</v>
      </c>
      <c r="J37" s="432">
        <v>0</v>
      </c>
      <c r="K37" s="432">
        <v>0</v>
      </c>
      <c r="L37" s="432">
        <v>0</v>
      </c>
      <c r="M37" s="432">
        <v>0</v>
      </c>
      <c r="N37" s="432">
        <v>0</v>
      </c>
      <c r="O37" s="432">
        <v>0</v>
      </c>
      <c r="P37" s="432">
        <v>0</v>
      </c>
      <c r="Q37" s="432">
        <v>0</v>
      </c>
      <c r="R37" s="432">
        <v>0</v>
      </c>
      <c r="S37" s="432">
        <v>0</v>
      </c>
      <c r="T37" s="432">
        <v>0</v>
      </c>
      <c r="U37" s="432">
        <v>0</v>
      </c>
      <c r="V37" s="432">
        <v>0</v>
      </c>
      <c r="W37" s="432">
        <v>0</v>
      </c>
      <c r="X37" s="432">
        <v>0</v>
      </c>
      <c r="Y37" s="432">
        <v>0</v>
      </c>
      <c r="Z37" s="432" t="s">
        <v>123</v>
      </c>
      <c r="AA37" s="433">
        <v>0</v>
      </c>
      <c r="AB37" s="434">
        <v>0</v>
      </c>
      <c r="AC37" s="430" t="s">
        <v>117</v>
      </c>
      <c r="AD37" s="431">
        <v>0</v>
      </c>
      <c r="AE37" s="432">
        <v>0</v>
      </c>
      <c r="AF37" s="432">
        <v>0</v>
      </c>
      <c r="AG37" s="432">
        <v>0</v>
      </c>
      <c r="AH37" s="432">
        <v>0</v>
      </c>
      <c r="AI37" s="432">
        <v>0</v>
      </c>
      <c r="AJ37" s="432">
        <v>0</v>
      </c>
      <c r="AK37" s="432">
        <v>0</v>
      </c>
      <c r="AL37" s="432">
        <v>0</v>
      </c>
      <c r="AM37" s="432">
        <v>0</v>
      </c>
      <c r="AN37" s="432">
        <v>0</v>
      </c>
      <c r="AO37" s="432">
        <v>0</v>
      </c>
      <c r="AP37" s="432">
        <v>0</v>
      </c>
      <c r="AQ37" s="432">
        <v>0</v>
      </c>
      <c r="AR37" s="432">
        <v>0</v>
      </c>
      <c r="AS37" s="432">
        <v>0</v>
      </c>
      <c r="AT37" s="432">
        <v>0</v>
      </c>
      <c r="AU37" s="432">
        <v>0</v>
      </c>
      <c r="AV37" s="432">
        <v>0</v>
      </c>
      <c r="AW37" s="432">
        <v>0</v>
      </c>
      <c r="AX37" s="432">
        <v>0</v>
      </c>
      <c r="AY37" s="432">
        <v>0</v>
      </c>
      <c r="AZ37" s="432" t="s">
        <v>123</v>
      </c>
      <c r="BA37" s="433">
        <v>0</v>
      </c>
      <c r="BB37" s="434">
        <v>0</v>
      </c>
      <c r="BC37" s="430" t="s">
        <v>117</v>
      </c>
      <c r="BD37" s="431">
        <v>0</v>
      </c>
      <c r="BE37" s="432">
        <v>0</v>
      </c>
      <c r="BF37" s="432">
        <v>0</v>
      </c>
      <c r="BG37" s="432">
        <v>0</v>
      </c>
      <c r="BH37" s="432">
        <v>0</v>
      </c>
      <c r="BI37" s="432">
        <v>0</v>
      </c>
      <c r="BJ37" s="432">
        <v>0</v>
      </c>
      <c r="BK37" s="432">
        <v>0</v>
      </c>
      <c r="BL37" s="432">
        <v>0</v>
      </c>
      <c r="BM37" s="432">
        <v>0</v>
      </c>
      <c r="BN37" s="432">
        <v>0</v>
      </c>
      <c r="BO37" s="432">
        <v>0</v>
      </c>
      <c r="BP37" s="432">
        <v>0</v>
      </c>
      <c r="BQ37" s="432">
        <v>0</v>
      </c>
      <c r="BR37" s="432">
        <v>0</v>
      </c>
      <c r="BS37" s="432">
        <v>0</v>
      </c>
      <c r="BT37" s="432">
        <v>0</v>
      </c>
      <c r="BU37" s="432">
        <v>0</v>
      </c>
      <c r="BV37" s="432">
        <v>0</v>
      </c>
      <c r="BW37" s="432">
        <v>0</v>
      </c>
      <c r="BX37" s="432">
        <v>0</v>
      </c>
      <c r="BY37" s="432">
        <v>0</v>
      </c>
      <c r="BZ37" s="432" t="s">
        <v>123</v>
      </c>
      <c r="CA37" s="433">
        <v>0</v>
      </c>
      <c r="CB37" s="434">
        <v>0</v>
      </c>
      <c r="CC37" s="430" t="s">
        <v>117</v>
      </c>
      <c r="CD37" s="431">
        <v>0</v>
      </c>
      <c r="CE37" s="432">
        <v>0</v>
      </c>
      <c r="CF37" s="432">
        <v>0</v>
      </c>
      <c r="CG37" s="432">
        <v>0</v>
      </c>
      <c r="CH37" s="432">
        <v>0</v>
      </c>
      <c r="CI37" s="432">
        <v>0</v>
      </c>
      <c r="CJ37" s="432">
        <v>0</v>
      </c>
      <c r="CK37" s="432">
        <v>0</v>
      </c>
      <c r="CL37" s="432">
        <v>0</v>
      </c>
      <c r="CM37" s="432">
        <v>0</v>
      </c>
      <c r="CN37" s="432">
        <v>0</v>
      </c>
      <c r="CO37" s="432">
        <v>0</v>
      </c>
      <c r="CP37" s="432">
        <v>0</v>
      </c>
      <c r="CQ37" s="432">
        <v>0</v>
      </c>
      <c r="CR37" s="432">
        <v>0</v>
      </c>
      <c r="CS37" s="432">
        <v>0</v>
      </c>
      <c r="CT37" s="432">
        <v>0</v>
      </c>
      <c r="CU37" s="432">
        <v>0</v>
      </c>
      <c r="CV37" s="432">
        <v>0</v>
      </c>
      <c r="CW37" s="432">
        <v>0</v>
      </c>
      <c r="CX37" s="432">
        <v>0</v>
      </c>
      <c r="CY37" s="432">
        <v>0</v>
      </c>
      <c r="CZ37" s="432" t="s">
        <v>123</v>
      </c>
      <c r="DA37" s="433">
        <v>0</v>
      </c>
      <c r="DB37" s="434">
        <v>0</v>
      </c>
      <c r="DC37" s="430" t="s">
        <v>117</v>
      </c>
      <c r="DD37" s="431">
        <v>0</v>
      </c>
      <c r="DE37" s="432">
        <v>0</v>
      </c>
      <c r="DF37" s="432">
        <v>0</v>
      </c>
      <c r="DG37" s="432">
        <v>0</v>
      </c>
      <c r="DH37" s="432">
        <v>0</v>
      </c>
      <c r="DI37" s="432">
        <v>0</v>
      </c>
      <c r="DJ37" s="432">
        <v>0</v>
      </c>
      <c r="DK37" s="432">
        <v>0</v>
      </c>
      <c r="DL37" s="432">
        <v>0</v>
      </c>
      <c r="DM37" s="432">
        <v>0</v>
      </c>
      <c r="DN37" s="432">
        <v>0</v>
      </c>
      <c r="DO37" s="432">
        <v>0</v>
      </c>
      <c r="DP37" s="432">
        <v>0</v>
      </c>
      <c r="DQ37" s="432">
        <v>0</v>
      </c>
      <c r="DR37" s="432">
        <v>0</v>
      </c>
      <c r="DS37" s="432">
        <v>0</v>
      </c>
      <c r="DT37" s="432">
        <v>0</v>
      </c>
      <c r="DU37" s="432">
        <v>0</v>
      </c>
      <c r="DV37" s="432">
        <v>0</v>
      </c>
      <c r="DW37" s="432">
        <v>0</v>
      </c>
      <c r="DX37" s="432">
        <v>0</v>
      </c>
      <c r="DY37" s="432">
        <v>0</v>
      </c>
      <c r="DZ37" s="432" t="s">
        <v>123</v>
      </c>
      <c r="EA37" s="433">
        <v>0</v>
      </c>
      <c r="EB37" s="434">
        <v>0</v>
      </c>
      <c r="EC37" s="430" t="s">
        <v>117</v>
      </c>
      <c r="ED37" s="431">
        <v>0</v>
      </c>
      <c r="EE37" s="432">
        <v>0</v>
      </c>
      <c r="EF37" s="432">
        <v>0</v>
      </c>
      <c r="EG37" s="432">
        <v>0</v>
      </c>
      <c r="EH37" s="432">
        <v>0</v>
      </c>
      <c r="EI37" s="432">
        <v>0</v>
      </c>
      <c r="EJ37" s="432">
        <v>0</v>
      </c>
      <c r="EK37" s="432">
        <v>0</v>
      </c>
      <c r="EL37" s="432">
        <v>0</v>
      </c>
      <c r="EM37" s="432">
        <v>0</v>
      </c>
      <c r="EN37" s="432">
        <v>0</v>
      </c>
      <c r="EO37" s="432">
        <v>0</v>
      </c>
      <c r="EP37" s="432">
        <v>0</v>
      </c>
      <c r="EQ37" s="432">
        <v>0</v>
      </c>
      <c r="ER37" s="432">
        <v>0</v>
      </c>
      <c r="ES37" s="432">
        <v>0</v>
      </c>
      <c r="ET37" s="432">
        <v>0</v>
      </c>
      <c r="EU37" s="432">
        <v>0</v>
      </c>
      <c r="EV37" s="432">
        <v>0</v>
      </c>
      <c r="EW37" s="432">
        <v>0</v>
      </c>
      <c r="EX37" s="432">
        <v>0</v>
      </c>
      <c r="EY37" s="432">
        <v>0</v>
      </c>
      <c r="EZ37" s="432" t="s">
        <v>123</v>
      </c>
      <c r="FA37" s="433">
        <v>0</v>
      </c>
      <c r="FB37" s="434">
        <v>0</v>
      </c>
      <c r="FC37" s="430" t="s">
        <v>117</v>
      </c>
      <c r="FD37" s="431">
        <v>0</v>
      </c>
      <c r="FE37" s="432">
        <v>0</v>
      </c>
      <c r="FF37" s="432">
        <v>0</v>
      </c>
      <c r="FG37" s="432">
        <v>0</v>
      </c>
      <c r="FH37" s="432">
        <v>0</v>
      </c>
      <c r="FI37" s="432">
        <v>0</v>
      </c>
      <c r="FJ37" s="432">
        <v>0</v>
      </c>
      <c r="FK37" s="432">
        <v>0</v>
      </c>
      <c r="FL37" s="432">
        <v>0</v>
      </c>
      <c r="FM37" s="432">
        <v>0</v>
      </c>
      <c r="FN37" s="432">
        <v>0</v>
      </c>
      <c r="FO37" s="432">
        <v>0</v>
      </c>
      <c r="FP37" s="432">
        <v>0</v>
      </c>
      <c r="FQ37" s="432">
        <v>0</v>
      </c>
      <c r="FR37" s="432">
        <v>0</v>
      </c>
      <c r="FS37" s="432">
        <v>0</v>
      </c>
      <c r="FT37" s="432">
        <v>0</v>
      </c>
      <c r="FU37" s="432">
        <v>0</v>
      </c>
      <c r="FV37" s="432">
        <v>0</v>
      </c>
      <c r="FW37" s="432">
        <v>0</v>
      </c>
      <c r="FX37" s="432">
        <v>0</v>
      </c>
      <c r="FY37" s="432">
        <v>0</v>
      </c>
      <c r="FZ37" s="432" t="s">
        <v>123</v>
      </c>
      <c r="GA37" s="433">
        <v>0</v>
      </c>
      <c r="GB37" s="434">
        <v>0</v>
      </c>
      <c r="GC37" s="430" t="s">
        <v>117</v>
      </c>
      <c r="GD37" s="431">
        <v>0</v>
      </c>
      <c r="GE37" s="432">
        <v>0</v>
      </c>
      <c r="GF37" s="432">
        <v>0</v>
      </c>
      <c r="GG37" s="432">
        <v>0</v>
      </c>
      <c r="GH37" s="432">
        <v>0</v>
      </c>
      <c r="GI37" s="432">
        <v>0</v>
      </c>
      <c r="GJ37" s="432">
        <v>0</v>
      </c>
      <c r="GK37" s="432">
        <v>0</v>
      </c>
      <c r="GL37" s="432">
        <v>0</v>
      </c>
      <c r="GM37" s="432">
        <v>0</v>
      </c>
      <c r="GN37" s="432">
        <v>0</v>
      </c>
      <c r="GO37" s="432">
        <v>0</v>
      </c>
      <c r="GP37" s="432">
        <v>0</v>
      </c>
      <c r="GQ37" s="432">
        <v>0</v>
      </c>
      <c r="GR37" s="432">
        <v>0</v>
      </c>
      <c r="GS37" s="432">
        <v>0</v>
      </c>
      <c r="GT37" s="432">
        <v>0</v>
      </c>
      <c r="GU37" s="432">
        <v>0</v>
      </c>
      <c r="GV37" s="432">
        <v>0</v>
      </c>
      <c r="GW37" s="432">
        <v>0</v>
      </c>
      <c r="GX37" s="432">
        <v>0</v>
      </c>
      <c r="GY37" s="432">
        <v>0</v>
      </c>
      <c r="GZ37" s="432" t="s">
        <v>123</v>
      </c>
      <c r="HA37" s="433">
        <v>0</v>
      </c>
      <c r="HB37" s="434">
        <v>0</v>
      </c>
      <c r="HC37" s="430" t="s">
        <v>117</v>
      </c>
      <c r="HD37" s="431">
        <v>0</v>
      </c>
      <c r="HE37" s="432">
        <v>0</v>
      </c>
      <c r="HF37" s="432">
        <v>0</v>
      </c>
      <c r="HG37" s="432">
        <v>0</v>
      </c>
      <c r="HH37" s="432">
        <v>0</v>
      </c>
      <c r="HI37" s="432">
        <v>0</v>
      </c>
      <c r="HJ37" s="432">
        <v>0</v>
      </c>
      <c r="HK37" s="432">
        <v>0</v>
      </c>
      <c r="HL37" s="432">
        <v>0</v>
      </c>
      <c r="HM37" s="432">
        <v>0</v>
      </c>
      <c r="HN37" s="432">
        <v>0</v>
      </c>
      <c r="HO37" s="432">
        <v>0</v>
      </c>
      <c r="HP37" s="432">
        <v>0</v>
      </c>
      <c r="HQ37" s="432">
        <v>0</v>
      </c>
      <c r="HR37" s="432">
        <v>0</v>
      </c>
      <c r="HS37" s="432">
        <v>0</v>
      </c>
      <c r="HT37" s="432">
        <v>0</v>
      </c>
      <c r="HU37" s="432">
        <v>0</v>
      </c>
      <c r="HV37" s="432">
        <v>0</v>
      </c>
      <c r="HW37" s="432">
        <v>0</v>
      </c>
      <c r="HX37" s="432">
        <v>0</v>
      </c>
      <c r="HY37" s="432">
        <v>0</v>
      </c>
      <c r="HZ37" s="432" t="s">
        <v>123</v>
      </c>
      <c r="IA37" s="433">
        <v>0</v>
      </c>
      <c r="IB37" s="434">
        <v>0</v>
      </c>
      <c r="IC37" s="430" t="s">
        <v>117</v>
      </c>
      <c r="ID37" s="431">
        <v>0</v>
      </c>
      <c r="IE37" s="432">
        <v>0</v>
      </c>
      <c r="IF37" s="432">
        <v>0</v>
      </c>
      <c r="IG37" s="432">
        <v>0</v>
      </c>
      <c r="IH37" s="432">
        <v>0</v>
      </c>
      <c r="II37" s="432">
        <v>0</v>
      </c>
      <c r="IJ37" s="432">
        <v>0</v>
      </c>
      <c r="IK37" s="432">
        <v>0</v>
      </c>
      <c r="IL37" s="432">
        <v>0</v>
      </c>
      <c r="IM37" s="432">
        <v>0</v>
      </c>
      <c r="IN37" s="432">
        <v>0</v>
      </c>
      <c r="IO37" s="432">
        <v>0</v>
      </c>
      <c r="IP37" s="432">
        <v>0</v>
      </c>
      <c r="IQ37" s="432">
        <v>0</v>
      </c>
      <c r="IR37" s="432">
        <v>0</v>
      </c>
      <c r="IS37" s="432">
        <v>0</v>
      </c>
      <c r="IT37" s="432">
        <v>0</v>
      </c>
      <c r="IU37" s="432">
        <v>0</v>
      </c>
      <c r="IV37" s="432">
        <v>0</v>
      </c>
      <c r="IW37" s="432">
        <v>0</v>
      </c>
      <c r="IX37" s="432">
        <v>0</v>
      </c>
      <c r="IY37" s="432">
        <v>0</v>
      </c>
      <c r="IZ37" s="432" t="s">
        <v>123</v>
      </c>
      <c r="JA37" s="433">
        <v>0</v>
      </c>
      <c r="JB37" s="434">
        <v>0</v>
      </c>
      <c r="JC37" s="430" t="s">
        <v>117</v>
      </c>
      <c r="JD37" s="431">
        <v>0</v>
      </c>
      <c r="JE37" s="432">
        <v>0</v>
      </c>
      <c r="JF37" s="432">
        <v>0</v>
      </c>
      <c r="JG37" s="432">
        <v>0</v>
      </c>
      <c r="JH37" s="432">
        <v>0</v>
      </c>
      <c r="JI37" s="432">
        <v>0</v>
      </c>
      <c r="JJ37" s="432">
        <v>0</v>
      </c>
      <c r="JK37" s="432">
        <v>0</v>
      </c>
      <c r="JL37" s="432">
        <v>0</v>
      </c>
      <c r="JM37" s="432">
        <v>0</v>
      </c>
      <c r="JN37" s="432">
        <v>0</v>
      </c>
      <c r="JO37" s="432">
        <v>0</v>
      </c>
      <c r="JP37" s="432">
        <v>0</v>
      </c>
      <c r="JQ37" s="432">
        <v>0</v>
      </c>
      <c r="JR37" s="432">
        <v>0</v>
      </c>
      <c r="JS37" s="432">
        <v>0</v>
      </c>
      <c r="JT37" s="432">
        <v>0</v>
      </c>
      <c r="JU37" s="432">
        <v>0</v>
      </c>
      <c r="JV37" s="432">
        <v>0</v>
      </c>
      <c r="JW37" s="432">
        <v>0</v>
      </c>
      <c r="JX37" s="432">
        <v>0</v>
      </c>
      <c r="JY37" s="432">
        <v>0</v>
      </c>
      <c r="JZ37" s="432" t="s">
        <v>123</v>
      </c>
      <c r="KA37" s="433">
        <v>0</v>
      </c>
      <c r="KB37" s="434">
        <v>0</v>
      </c>
      <c r="KC37" s="430" t="s">
        <v>117</v>
      </c>
      <c r="KD37" s="431">
        <v>0</v>
      </c>
      <c r="KE37" s="432">
        <v>0</v>
      </c>
      <c r="KF37" s="432">
        <v>0</v>
      </c>
      <c r="KG37" s="432">
        <v>0</v>
      </c>
      <c r="KH37" s="432">
        <v>0</v>
      </c>
      <c r="KI37" s="432">
        <v>0</v>
      </c>
      <c r="KJ37" s="432">
        <v>0</v>
      </c>
      <c r="KK37" s="432">
        <v>0</v>
      </c>
      <c r="KL37" s="432">
        <v>0</v>
      </c>
      <c r="KM37" s="432">
        <v>0</v>
      </c>
      <c r="KN37" s="432">
        <v>0</v>
      </c>
      <c r="KO37" s="432">
        <v>0</v>
      </c>
      <c r="KP37" s="432">
        <v>0</v>
      </c>
      <c r="KQ37" s="432">
        <v>0</v>
      </c>
      <c r="KR37" s="432">
        <v>0</v>
      </c>
      <c r="KS37" s="432">
        <v>0</v>
      </c>
      <c r="KT37" s="432">
        <v>0</v>
      </c>
      <c r="KU37" s="432">
        <v>0</v>
      </c>
      <c r="KV37" s="432">
        <v>0</v>
      </c>
      <c r="KW37" s="432">
        <v>0</v>
      </c>
      <c r="KX37" s="432">
        <v>0</v>
      </c>
      <c r="KY37" s="432">
        <v>0</v>
      </c>
      <c r="KZ37" s="432" t="s">
        <v>123</v>
      </c>
      <c r="LA37" s="433">
        <v>0</v>
      </c>
      <c r="LB37" s="434">
        <v>0</v>
      </c>
      <c r="LC37" s="430" t="s">
        <v>117</v>
      </c>
      <c r="LD37" s="431">
        <v>0</v>
      </c>
      <c r="LE37" s="432">
        <v>0</v>
      </c>
      <c r="LF37" s="432">
        <v>0</v>
      </c>
      <c r="LG37" s="432">
        <v>0</v>
      </c>
      <c r="LH37" s="432">
        <v>0</v>
      </c>
      <c r="LI37" s="432">
        <v>0</v>
      </c>
      <c r="LJ37" s="432">
        <v>0</v>
      </c>
      <c r="LK37" s="432">
        <v>0</v>
      </c>
      <c r="LL37" s="432">
        <v>0</v>
      </c>
      <c r="LM37" s="432">
        <v>0</v>
      </c>
      <c r="LN37" s="432">
        <v>0</v>
      </c>
      <c r="LO37" s="432">
        <v>0</v>
      </c>
      <c r="LP37" s="432">
        <v>0</v>
      </c>
      <c r="LQ37" s="432">
        <v>0</v>
      </c>
      <c r="LR37" s="432">
        <v>0</v>
      </c>
      <c r="LS37" s="432">
        <v>0</v>
      </c>
      <c r="LT37" s="432">
        <v>0</v>
      </c>
      <c r="LU37" s="432">
        <v>0</v>
      </c>
      <c r="LV37" s="432">
        <v>0</v>
      </c>
      <c r="LW37" s="432">
        <v>0</v>
      </c>
      <c r="LX37" s="432">
        <v>0</v>
      </c>
      <c r="LY37" s="432">
        <v>0</v>
      </c>
      <c r="LZ37" s="432" t="s">
        <v>123</v>
      </c>
      <c r="MA37" s="433">
        <v>0</v>
      </c>
      <c r="MB37" s="434">
        <v>0</v>
      </c>
      <c r="MC37" s="430" t="s">
        <v>117</v>
      </c>
      <c r="MD37" s="431">
        <v>0</v>
      </c>
      <c r="ME37" s="432">
        <v>0</v>
      </c>
      <c r="MF37" s="432">
        <v>0</v>
      </c>
      <c r="MG37" s="432">
        <v>0</v>
      </c>
      <c r="MH37" s="432">
        <v>0</v>
      </c>
      <c r="MI37" s="432">
        <v>0</v>
      </c>
      <c r="MJ37" s="432">
        <v>0</v>
      </c>
      <c r="MK37" s="432">
        <v>0</v>
      </c>
      <c r="ML37" s="432">
        <v>0</v>
      </c>
      <c r="MM37" s="432">
        <v>0</v>
      </c>
      <c r="MN37" s="432">
        <v>0</v>
      </c>
      <c r="MO37" s="432">
        <v>0</v>
      </c>
      <c r="MP37" s="432">
        <v>0</v>
      </c>
      <c r="MQ37" s="432">
        <v>0</v>
      </c>
      <c r="MR37" s="432">
        <v>0</v>
      </c>
      <c r="MS37" s="432">
        <v>0</v>
      </c>
      <c r="MT37" s="432">
        <v>0</v>
      </c>
      <c r="MU37" s="432">
        <v>0</v>
      </c>
      <c r="MV37" s="432">
        <v>0</v>
      </c>
      <c r="MW37" s="432">
        <v>0</v>
      </c>
      <c r="MX37" s="432">
        <v>0</v>
      </c>
      <c r="MY37" s="432">
        <v>0</v>
      </c>
      <c r="MZ37" s="432" t="s">
        <v>123</v>
      </c>
      <c r="NA37" s="433">
        <v>0</v>
      </c>
      <c r="NB37" s="434">
        <v>0</v>
      </c>
      <c r="NC37" s="430" t="s">
        <v>117</v>
      </c>
      <c r="ND37" s="431">
        <v>0</v>
      </c>
      <c r="NE37" s="432">
        <v>0</v>
      </c>
      <c r="NF37" s="432">
        <v>0</v>
      </c>
      <c r="NG37" s="432">
        <v>0</v>
      </c>
      <c r="NH37" s="432">
        <v>0</v>
      </c>
      <c r="NI37" s="432">
        <v>0</v>
      </c>
      <c r="NJ37" s="432">
        <v>0</v>
      </c>
      <c r="NK37" s="432">
        <v>0</v>
      </c>
      <c r="NL37" s="432">
        <v>0</v>
      </c>
      <c r="NM37" s="432">
        <v>0</v>
      </c>
      <c r="NN37" s="432">
        <v>0</v>
      </c>
      <c r="NO37" s="432">
        <v>0</v>
      </c>
      <c r="NP37" s="432">
        <v>0</v>
      </c>
      <c r="NQ37" s="432">
        <v>0</v>
      </c>
      <c r="NR37" s="432">
        <v>0</v>
      </c>
      <c r="NS37" s="432">
        <v>0</v>
      </c>
      <c r="NT37" s="432">
        <v>0</v>
      </c>
      <c r="NU37" s="432">
        <v>0</v>
      </c>
      <c r="NV37" s="432">
        <v>0</v>
      </c>
      <c r="NW37" s="432">
        <v>0</v>
      </c>
      <c r="NX37" s="432">
        <v>0</v>
      </c>
      <c r="NY37" s="432">
        <v>0</v>
      </c>
      <c r="NZ37" s="432" t="s">
        <v>123</v>
      </c>
      <c r="OA37" s="433">
        <v>0</v>
      </c>
      <c r="OB37" s="434">
        <v>0</v>
      </c>
      <c r="OC37" s="430" t="s">
        <v>117</v>
      </c>
      <c r="OD37" s="431">
        <v>0</v>
      </c>
      <c r="OE37" s="432">
        <v>0</v>
      </c>
      <c r="OF37" s="432">
        <v>0</v>
      </c>
      <c r="OG37" s="432">
        <v>0</v>
      </c>
      <c r="OH37" s="432">
        <v>0</v>
      </c>
      <c r="OI37" s="432">
        <v>0</v>
      </c>
      <c r="OJ37" s="432">
        <v>0</v>
      </c>
      <c r="OK37" s="432">
        <v>0</v>
      </c>
      <c r="OL37" s="432">
        <v>0</v>
      </c>
      <c r="OM37" s="432">
        <v>0</v>
      </c>
      <c r="ON37" s="432">
        <v>0</v>
      </c>
      <c r="OO37" s="432">
        <v>0</v>
      </c>
      <c r="OP37" s="432">
        <v>0</v>
      </c>
      <c r="OQ37" s="432">
        <v>0</v>
      </c>
      <c r="OR37" s="432">
        <v>0</v>
      </c>
      <c r="OS37" s="432">
        <v>0</v>
      </c>
      <c r="OT37" s="432">
        <v>0</v>
      </c>
      <c r="OU37" s="432">
        <v>0</v>
      </c>
      <c r="OV37" s="432">
        <v>0</v>
      </c>
      <c r="OW37" s="432">
        <v>0</v>
      </c>
      <c r="OX37" s="432">
        <v>0</v>
      </c>
      <c r="OY37" s="432">
        <v>0</v>
      </c>
      <c r="OZ37" s="432" t="s">
        <v>123</v>
      </c>
      <c r="PA37" s="433">
        <v>0</v>
      </c>
      <c r="PB37" s="434">
        <v>0</v>
      </c>
      <c r="PC37" s="430" t="s">
        <v>117</v>
      </c>
      <c r="PD37" s="431">
        <v>0</v>
      </c>
      <c r="PE37" s="432">
        <v>0</v>
      </c>
      <c r="PF37" s="432">
        <v>0</v>
      </c>
      <c r="PG37" s="432">
        <v>0</v>
      </c>
      <c r="PH37" s="432">
        <v>0</v>
      </c>
      <c r="PI37" s="432">
        <v>0</v>
      </c>
      <c r="PJ37" s="432">
        <v>0</v>
      </c>
      <c r="PK37" s="432">
        <v>0</v>
      </c>
      <c r="PL37" s="432">
        <v>0</v>
      </c>
      <c r="PM37" s="432">
        <v>0</v>
      </c>
      <c r="PN37" s="432">
        <v>0</v>
      </c>
      <c r="PO37" s="432">
        <v>0</v>
      </c>
      <c r="PP37" s="432">
        <v>0</v>
      </c>
      <c r="PQ37" s="432">
        <v>0</v>
      </c>
      <c r="PR37" s="432">
        <v>0</v>
      </c>
      <c r="PS37" s="432">
        <v>0</v>
      </c>
      <c r="PT37" s="432">
        <v>0</v>
      </c>
      <c r="PU37" s="432">
        <v>0</v>
      </c>
      <c r="PV37" s="432">
        <v>0</v>
      </c>
      <c r="PW37" s="432">
        <v>0</v>
      </c>
      <c r="PX37" s="432">
        <v>0</v>
      </c>
      <c r="PY37" s="432">
        <v>0</v>
      </c>
      <c r="PZ37" s="432" t="s">
        <v>123</v>
      </c>
      <c r="QA37" s="433">
        <v>0</v>
      </c>
      <c r="QB37" s="434">
        <v>0</v>
      </c>
      <c r="QC37" s="430" t="s">
        <v>117</v>
      </c>
      <c r="QD37" s="431">
        <v>0</v>
      </c>
      <c r="QE37" s="432">
        <v>0</v>
      </c>
      <c r="QF37" s="432">
        <v>0</v>
      </c>
      <c r="QG37" s="432">
        <v>0</v>
      </c>
      <c r="QH37" s="432">
        <v>0</v>
      </c>
      <c r="QI37" s="432">
        <v>0</v>
      </c>
      <c r="QJ37" s="432">
        <v>0</v>
      </c>
      <c r="QK37" s="432">
        <v>0</v>
      </c>
      <c r="QL37" s="432">
        <v>0</v>
      </c>
      <c r="QM37" s="432">
        <v>0</v>
      </c>
      <c r="QN37" s="432">
        <v>0</v>
      </c>
      <c r="QO37" s="432">
        <v>0</v>
      </c>
      <c r="QP37" s="432">
        <v>0</v>
      </c>
      <c r="QQ37" s="432">
        <v>0</v>
      </c>
      <c r="QR37" s="432">
        <v>0</v>
      </c>
      <c r="QS37" s="432">
        <v>0</v>
      </c>
      <c r="QT37" s="432">
        <v>0</v>
      </c>
      <c r="QU37" s="432">
        <v>0</v>
      </c>
      <c r="QV37" s="432">
        <v>0</v>
      </c>
      <c r="QW37" s="432">
        <v>0</v>
      </c>
      <c r="QX37" s="432">
        <v>0</v>
      </c>
      <c r="QY37" s="432">
        <v>0</v>
      </c>
      <c r="QZ37" s="432" t="s">
        <v>123</v>
      </c>
      <c r="RA37" s="433">
        <v>0</v>
      </c>
      <c r="RB37" s="434">
        <v>0</v>
      </c>
      <c r="RC37" s="430" t="s">
        <v>117</v>
      </c>
      <c r="RD37" s="431">
        <v>0</v>
      </c>
      <c r="RE37" s="432">
        <v>0</v>
      </c>
      <c r="RF37" s="432">
        <v>0</v>
      </c>
      <c r="RG37" s="432">
        <v>0</v>
      </c>
      <c r="RH37" s="432">
        <v>0</v>
      </c>
      <c r="RI37" s="432">
        <v>0</v>
      </c>
      <c r="RJ37" s="432">
        <v>0</v>
      </c>
      <c r="RK37" s="432">
        <v>0</v>
      </c>
      <c r="RL37" s="432">
        <v>0</v>
      </c>
      <c r="RM37" s="432">
        <v>0</v>
      </c>
      <c r="RN37" s="432">
        <v>0</v>
      </c>
      <c r="RO37" s="432">
        <v>0</v>
      </c>
      <c r="RP37" s="432">
        <v>0</v>
      </c>
      <c r="RQ37" s="432">
        <v>0</v>
      </c>
      <c r="RR37" s="432">
        <v>0</v>
      </c>
      <c r="RS37" s="432">
        <v>0</v>
      </c>
      <c r="RT37" s="432">
        <v>0</v>
      </c>
      <c r="RU37" s="432">
        <v>0</v>
      </c>
      <c r="RV37" s="432">
        <v>0</v>
      </c>
      <c r="RW37" s="432">
        <v>0</v>
      </c>
      <c r="RX37" s="432">
        <v>0</v>
      </c>
      <c r="RY37" s="432">
        <v>0</v>
      </c>
      <c r="RZ37" s="432" t="s">
        <v>123</v>
      </c>
      <c r="SA37" s="433">
        <v>0</v>
      </c>
      <c r="SB37" s="434">
        <v>0</v>
      </c>
      <c r="SC37" s="430" t="s">
        <v>117</v>
      </c>
      <c r="SD37" s="431">
        <v>0</v>
      </c>
      <c r="SE37" s="432">
        <v>0</v>
      </c>
      <c r="SF37" s="432">
        <v>0</v>
      </c>
      <c r="SG37" s="432">
        <v>0</v>
      </c>
      <c r="SH37" s="432">
        <v>0</v>
      </c>
      <c r="SI37" s="432">
        <v>0</v>
      </c>
      <c r="SJ37" s="432">
        <v>0</v>
      </c>
      <c r="SK37" s="432">
        <v>0</v>
      </c>
      <c r="SL37" s="432">
        <v>0</v>
      </c>
      <c r="SM37" s="432">
        <v>0</v>
      </c>
      <c r="SN37" s="432">
        <v>0</v>
      </c>
      <c r="SO37" s="432">
        <v>0</v>
      </c>
      <c r="SP37" s="432">
        <v>0</v>
      </c>
      <c r="SQ37" s="432">
        <v>0</v>
      </c>
      <c r="SR37" s="432">
        <v>0</v>
      </c>
      <c r="SS37" s="432">
        <v>0</v>
      </c>
      <c r="ST37" s="432">
        <v>0</v>
      </c>
      <c r="SU37" s="432">
        <v>0</v>
      </c>
      <c r="SV37" s="432">
        <v>0</v>
      </c>
      <c r="SW37" s="432">
        <v>0</v>
      </c>
      <c r="SX37" s="432">
        <v>0</v>
      </c>
      <c r="SY37" s="432">
        <v>0</v>
      </c>
      <c r="SZ37" s="432" t="s">
        <v>123</v>
      </c>
      <c r="TA37" s="433">
        <v>0</v>
      </c>
      <c r="TB37" s="434">
        <v>0</v>
      </c>
      <c r="TC37" s="430" t="s">
        <v>117</v>
      </c>
      <c r="TD37" s="431">
        <v>0</v>
      </c>
      <c r="TE37" s="432">
        <v>0</v>
      </c>
      <c r="TF37" s="432">
        <v>0</v>
      </c>
      <c r="TG37" s="432">
        <v>0</v>
      </c>
      <c r="TH37" s="432">
        <v>0</v>
      </c>
      <c r="TI37" s="432">
        <v>0</v>
      </c>
      <c r="TJ37" s="432">
        <v>0</v>
      </c>
      <c r="TK37" s="432">
        <v>0</v>
      </c>
      <c r="TL37" s="432">
        <v>0</v>
      </c>
      <c r="TM37" s="432">
        <v>0</v>
      </c>
      <c r="TN37" s="432">
        <v>0</v>
      </c>
      <c r="TO37" s="432">
        <v>0</v>
      </c>
      <c r="TP37" s="432">
        <v>0</v>
      </c>
      <c r="TQ37" s="432">
        <v>0</v>
      </c>
      <c r="TR37" s="432">
        <v>0</v>
      </c>
      <c r="TS37" s="432">
        <v>0</v>
      </c>
      <c r="TT37" s="432">
        <v>0</v>
      </c>
      <c r="TU37" s="432">
        <v>0</v>
      </c>
      <c r="TV37" s="432">
        <v>0</v>
      </c>
      <c r="TW37" s="432">
        <v>0</v>
      </c>
      <c r="TX37" s="432">
        <v>0</v>
      </c>
      <c r="TY37" s="432">
        <v>0</v>
      </c>
      <c r="TZ37" s="432" t="s">
        <v>123</v>
      </c>
      <c r="UA37" s="433">
        <v>0</v>
      </c>
      <c r="UB37" s="434">
        <v>0</v>
      </c>
      <c r="UC37" s="430" t="s">
        <v>117</v>
      </c>
      <c r="UD37" s="431">
        <v>0</v>
      </c>
      <c r="UE37" s="432">
        <v>0</v>
      </c>
      <c r="UF37" s="432">
        <v>0</v>
      </c>
      <c r="UG37" s="432">
        <v>0</v>
      </c>
      <c r="UH37" s="432">
        <v>0</v>
      </c>
      <c r="UI37" s="432">
        <v>0</v>
      </c>
      <c r="UJ37" s="432">
        <v>0</v>
      </c>
      <c r="UK37" s="432">
        <v>0</v>
      </c>
      <c r="UL37" s="432">
        <v>0</v>
      </c>
      <c r="UM37" s="432">
        <v>0</v>
      </c>
      <c r="UN37" s="432">
        <v>0</v>
      </c>
      <c r="UO37" s="432">
        <v>0</v>
      </c>
      <c r="UP37" s="432">
        <v>0</v>
      </c>
      <c r="UQ37" s="432">
        <v>0</v>
      </c>
      <c r="UR37" s="432">
        <v>0</v>
      </c>
      <c r="US37" s="432">
        <v>0</v>
      </c>
      <c r="UT37" s="432">
        <v>0</v>
      </c>
      <c r="UU37" s="432">
        <v>0</v>
      </c>
      <c r="UV37" s="432">
        <v>0</v>
      </c>
      <c r="UW37" s="432">
        <v>0</v>
      </c>
      <c r="UX37" s="432">
        <v>0</v>
      </c>
      <c r="UY37" s="432">
        <v>0</v>
      </c>
      <c r="UZ37" s="432" t="s">
        <v>123</v>
      </c>
      <c r="VA37" s="433">
        <v>0</v>
      </c>
      <c r="VB37" s="434">
        <v>0</v>
      </c>
      <c r="VC37" s="430" t="s">
        <v>117</v>
      </c>
      <c r="VD37" s="431">
        <v>0</v>
      </c>
      <c r="VE37" s="432">
        <v>0</v>
      </c>
      <c r="VF37" s="432">
        <v>0</v>
      </c>
      <c r="VG37" s="432">
        <v>0</v>
      </c>
      <c r="VH37" s="432">
        <v>0</v>
      </c>
      <c r="VI37" s="432">
        <v>0</v>
      </c>
      <c r="VJ37" s="432">
        <v>0</v>
      </c>
      <c r="VK37" s="432">
        <v>0</v>
      </c>
      <c r="VL37" s="432">
        <v>0</v>
      </c>
      <c r="VM37" s="432">
        <v>0</v>
      </c>
      <c r="VN37" s="432">
        <v>0</v>
      </c>
      <c r="VO37" s="432">
        <v>0</v>
      </c>
      <c r="VP37" s="432">
        <v>0</v>
      </c>
      <c r="VQ37" s="432">
        <v>0</v>
      </c>
      <c r="VR37" s="432">
        <v>0</v>
      </c>
      <c r="VS37" s="432">
        <v>0</v>
      </c>
      <c r="VT37" s="432">
        <v>0</v>
      </c>
      <c r="VU37" s="432">
        <v>0</v>
      </c>
      <c r="VV37" s="432">
        <v>0</v>
      </c>
      <c r="VW37" s="432">
        <v>0</v>
      </c>
      <c r="VX37" s="432">
        <v>0</v>
      </c>
      <c r="VY37" s="432">
        <v>0</v>
      </c>
      <c r="VZ37" s="432" t="s">
        <v>123</v>
      </c>
      <c r="WA37" s="433">
        <v>0</v>
      </c>
      <c r="WB37" s="434">
        <v>0</v>
      </c>
      <c r="WC37" s="430" t="s">
        <v>117</v>
      </c>
      <c r="WD37" s="431">
        <v>0</v>
      </c>
      <c r="WE37" s="432">
        <v>0</v>
      </c>
      <c r="WF37" s="432">
        <v>0</v>
      </c>
      <c r="WG37" s="432">
        <v>0</v>
      </c>
      <c r="WH37" s="432">
        <v>0</v>
      </c>
      <c r="WI37" s="432">
        <v>0</v>
      </c>
      <c r="WJ37" s="432">
        <v>0</v>
      </c>
      <c r="WK37" s="432">
        <v>0</v>
      </c>
      <c r="WL37" s="432">
        <v>0</v>
      </c>
      <c r="WM37" s="432">
        <v>0</v>
      </c>
      <c r="WN37" s="432">
        <v>0</v>
      </c>
      <c r="WO37" s="432">
        <v>0</v>
      </c>
      <c r="WP37" s="432">
        <v>0</v>
      </c>
      <c r="WQ37" s="432">
        <v>0</v>
      </c>
      <c r="WR37" s="432">
        <v>0</v>
      </c>
      <c r="WS37" s="432">
        <v>0</v>
      </c>
      <c r="WT37" s="432">
        <v>0</v>
      </c>
      <c r="WU37" s="432">
        <v>0</v>
      </c>
      <c r="WV37" s="432">
        <v>0</v>
      </c>
      <c r="WW37" s="432">
        <v>0</v>
      </c>
      <c r="WX37" s="432">
        <v>0</v>
      </c>
      <c r="WY37" s="432">
        <v>0</v>
      </c>
      <c r="WZ37" s="432" t="s">
        <v>123</v>
      </c>
      <c r="XA37" s="433">
        <v>0</v>
      </c>
      <c r="XB37" s="434">
        <v>0</v>
      </c>
      <c r="XC37" s="430" t="s">
        <v>117</v>
      </c>
      <c r="XD37" s="431">
        <v>0</v>
      </c>
      <c r="XE37" s="432">
        <v>0</v>
      </c>
      <c r="XF37" s="432">
        <v>0</v>
      </c>
      <c r="XG37" s="432">
        <v>0</v>
      </c>
      <c r="XH37" s="432">
        <v>0</v>
      </c>
      <c r="XI37" s="432">
        <v>0</v>
      </c>
      <c r="XJ37" s="432">
        <v>0</v>
      </c>
      <c r="XK37" s="432">
        <v>0</v>
      </c>
      <c r="XL37" s="432">
        <v>0</v>
      </c>
      <c r="XM37" s="432">
        <v>0</v>
      </c>
      <c r="XN37" s="432">
        <v>0</v>
      </c>
      <c r="XO37" s="432">
        <v>0</v>
      </c>
      <c r="XP37" s="432">
        <v>0</v>
      </c>
      <c r="XQ37" s="432">
        <v>0</v>
      </c>
      <c r="XR37" s="432">
        <v>0</v>
      </c>
      <c r="XS37" s="432">
        <v>0</v>
      </c>
      <c r="XT37" s="432">
        <v>0</v>
      </c>
      <c r="XU37" s="432">
        <v>0</v>
      </c>
      <c r="XV37" s="432">
        <v>0</v>
      </c>
      <c r="XW37" s="432">
        <v>0</v>
      </c>
      <c r="XX37" s="432">
        <v>0</v>
      </c>
      <c r="XY37" s="432">
        <v>0</v>
      </c>
      <c r="XZ37" s="432" t="s">
        <v>123</v>
      </c>
      <c r="YA37" s="433">
        <v>0</v>
      </c>
      <c r="YB37" s="434">
        <v>0</v>
      </c>
      <c r="YC37" s="430" t="s">
        <v>117</v>
      </c>
      <c r="YD37" s="431">
        <v>0</v>
      </c>
      <c r="YE37" s="432">
        <v>0</v>
      </c>
      <c r="YF37" s="432">
        <v>0</v>
      </c>
      <c r="YG37" s="432">
        <v>0</v>
      </c>
      <c r="YH37" s="432">
        <v>0</v>
      </c>
      <c r="YI37" s="432">
        <v>0</v>
      </c>
      <c r="YJ37" s="432">
        <v>0</v>
      </c>
      <c r="YK37" s="432">
        <v>0</v>
      </c>
      <c r="YL37" s="432">
        <v>0</v>
      </c>
      <c r="YM37" s="432">
        <v>0</v>
      </c>
      <c r="YN37" s="432">
        <v>0</v>
      </c>
      <c r="YO37" s="432">
        <v>0</v>
      </c>
      <c r="YP37" s="432">
        <v>0</v>
      </c>
      <c r="YQ37" s="432">
        <v>0</v>
      </c>
      <c r="YR37" s="432">
        <v>0</v>
      </c>
      <c r="YS37" s="432">
        <v>0</v>
      </c>
      <c r="YT37" s="432">
        <v>0</v>
      </c>
      <c r="YU37" s="432">
        <v>0</v>
      </c>
      <c r="YV37" s="432">
        <v>0</v>
      </c>
      <c r="YW37" s="432">
        <v>0</v>
      </c>
      <c r="YX37" s="432">
        <v>0</v>
      </c>
      <c r="YY37" s="432">
        <v>0</v>
      </c>
      <c r="YZ37" s="432" t="s">
        <v>123</v>
      </c>
      <c r="ZA37" s="433">
        <v>0</v>
      </c>
      <c r="ZB37" s="434">
        <v>0</v>
      </c>
      <c r="ZC37" s="430" t="s">
        <v>117</v>
      </c>
      <c r="ZD37" s="431">
        <v>0</v>
      </c>
      <c r="ZE37" s="432">
        <v>0</v>
      </c>
      <c r="ZF37" s="432">
        <v>0</v>
      </c>
      <c r="ZG37" s="432">
        <v>0</v>
      </c>
      <c r="ZH37" s="432">
        <v>0</v>
      </c>
      <c r="ZI37" s="432">
        <v>0</v>
      </c>
      <c r="ZJ37" s="432">
        <v>0</v>
      </c>
      <c r="ZK37" s="432">
        <v>0</v>
      </c>
      <c r="ZL37" s="432">
        <v>0</v>
      </c>
      <c r="ZM37" s="432">
        <v>0</v>
      </c>
      <c r="ZN37" s="432">
        <v>0</v>
      </c>
      <c r="ZO37" s="432">
        <v>0</v>
      </c>
      <c r="ZP37" s="432">
        <v>0</v>
      </c>
      <c r="ZQ37" s="432">
        <v>0</v>
      </c>
      <c r="ZR37" s="432">
        <v>0</v>
      </c>
      <c r="ZS37" s="432">
        <v>0</v>
      </c>
      <c r="ZT37" s="432">
        <v>0</v>
      </c>
      <c r="ZU37" s="432">
        <v>0</v>
      </c>
      <c r="ZV37" s="432">
        <v>0</v>
      </c>
      <c r="ZW37" s="432">
        <v>0</v>
      </c>
      <c r="ZX37" s="432">
        <v>0</v>
      </c>
      <c r="ZY37" s="432">
        <v>0</v>
      </c>
      <c r="ZZ37" s="432" t="s">
        <v>123</v>
      </c>
      <c r="AAA37" s="433">
        <v>0</v>
      </c>
      <c r="AAB37" s="434">
        <v>0</v>
      </c>
      <c r="AAC37" s="430" t="s">
        <v>117</v>
      </c>
      <c r="AAD37" s="431">
        <v>0</v>
      </c>
      <c r="AAE37" s="432">
        <v>0</v>
      </c>
      <c r="AAF37" s="432">
        <v>0</v>
      </c>
      <c r="AAG37" s="432">
        <v>0</v>
      </c>
      <c r="AAH37" s="432">
        <v>0</v>
      </c>
      <c r="AAI37" s="432">
        <v>0</v>
      </c>
      <c r="AAJ37" s="432">
        <v>0</v>
      </c>
      <c r="AAK37" s="432">
        <v>0</v>
      </c>
      <c r="AAL37" s="432">
        <v>0</v>
      </c>
      <c r="AAM37" s="432">
        <v>0</v>
      </c>
      <c r="AAN37" s="432">
        <v>0</v>
      </c>
      <c r="AAO37" s="432">
        <v>0</v>
      </c>
      <c r="AAP37" s="432">
        <v>0</v>
      </c>
      <c r="AAQ37" s="432">
        <v>0</v>
      </c>
      <c r="AAR37" s="432">
        <v>0</v>
      </c>
      <c r="AAS37" s="432">
        <v>0</v>
      </c>
      <c r="AAT37" s="432">
        <v>0</v>
      </c>
      <c r="AAU37" s="432">
        <v>0</v>
      </c>
      <c r="AAV37" s="432">
        <v>0</v>
      </c>
      <c r="AAW37" s="432">
        <v>0</v>
      </c>
      <c r="AAX37" s="432">
        <v>0</v>
      </c>
      <c r="AAY37" s="432">
        <v>0</v>
      </c>
      <c r="AAZ37" s="432" t="s">
        <v>123</v>
      </c>
      <c r="ABA37" s="433">
        <v>0</v>
      </c>
      <c r="ABB37" s="434">
        <v>0</v>
      </c>
      <c r="ABC37" s="430" t="s">
        <v>117</v>
      </c>
      <c r="ABD37" s="431">
        <v>0</v>
      </c>
      <c r="ABE37" s="432">
        <v>0</v>
      </c>
      <c r="ABF37" s="432">
        <v>0</v>
      </c>
      <c r="ABG37" s="432">
        <v>0</v>
      </c>
      <c r="ABH37" s="432">
        <v>0</v>
      </c>
      <c r="ABI37" s="432">
        <v>0</v>
      </c>
      <c r="ABJ37" s="432">
        <v>0</v>
      </c>
      <c r="ABK37" s="432">
        <v>0</v>
      </c>
      <c r="ABL37" s="432">
        <v>0</v>
      </c>
      <c r="ABM37" s="432">
        <v>0</v>
      </c>
      <c r="ABN37" s="432">
        <v>0</v>
      </c>
      <c r="ABO37" s="432">
        <v>0</v>
      </c>
      <c r="ABP37" s="432">
        <v>0</v>
      </c>
      <c r="ABQ37" s="432">
        <v>0</v>
      </c>
      <c r="ABR37" s="432">
        <v>0</v>
      </c>
      <c r="ABS37" s="432">
        <v>0</v>
      </c>
      <c r="ABT37" s="432">
        <v>0</v>
      </c>
      <c r="ABU37" s="432">
        <v>0</v>
      </c>
      <c r="ABV37" s="432">
        <v>0</v>
      </c>
      <c r="ABW37" s="432">
        <v>0</v>
      </c>
      <c r="ABX37" s="432">
        <v>0</v>
      </c>
      <c r="ABY37" s="432">
        <v>0</v>
      </c>
      <c r="ABZ37" s="432" t="s">
        <v>123</v>
      </c>
      <c r="ACA37" s="433">
        <v>0</v>
      </c>
      <c r="ACB37" s="434">
        <v>0</v>
      </c>
      <c r="ACC37" s="430" t="s">
        <v>117</v>
      </c>
      <c r="ACD37" s="431">
        <v>0</v>
      </c>
      <c r="ACE37" s="432">
        <v>0</v>
      </c>
      <c r="ACF37" s="432">
        <v>0</v>
      </c>
      <c r="ACG37" s="432">
        <v>0</v>
      </c>
      <c r="ACH37" s="432">
        <v>0</v>
      </c>
      <c r="ACI37" s="432">
        <v>0</v>
      </c>
      <c r="ACJ37" s="432">
        <v>0</v>
      </c>
      <c r="ACK37" s="432">
        <v>0</v>
      </c>
      <c r="ACL37" s="432">
        <v>0</v>
      </c>
      <c r="ACM37" s="432">
        <v>0</v>
      </c>
      <c r="ACN37" s="432">
        <v>0</v>
      </c>
      <c r="ACO37" s="432">
        <v>0</v>
      </c>
      <c r="ACP37" s="432">
        <v>0</v>
      </c>
      <c r="ACQ37" s="432">
        <v>0</v>
      </c>
      <c r="ACR37" s="432">
        <v>0</v>
      </c>
      <c r="ACS37" s="432">
        <v>0</v>
      </c>
      <c r="ACT37" s="432">
        <v>0</v>
      </c>
      <c r="ACU37" s="432">
        <v>0</v>
      </c>
      <c r="ACV37" s="432">
        <v>0</v>
      </c>
      <c r="ACW37" s="432">
        <v>0</v>
      </c>
      <c r="ACX37" s="432">
        <v>0</v>
      </c>
      <c r="ACY37" s="432">
        <v>0</v>
      </c>
      <c r="ACZ37" s="432" t="s">
        <v>123</v>
      </c>
      <c r="ADA37" s="433">
        <v>0</v>
      </c>
      <c r="ADB37" s="434">
        <v>0</v>
      </c>
    </row>
    <row r="38" spans="1:782" ht="16.2" thickTop="1"/>
    <row r="39" spans="1:782"/>
  </sheetData>
  <sheetProtection algorithmName="SHA-512" hashValue="/EvnOaQMKxtZhjfv92xrA0EwX697aH70xlNxAsFFzU3EnHpk24z7px7OZlBPlwT7RWVOqPyRp0EFkE05rCLwCQ==" saltValue="AJ0O8n/1xfVMDiudEA+bDw==" spinCount="100000" sheet="1" objects="1" scenarios="1" selectLockedCells="1"/>
  <mergeCells count="241">
    <mergeCell ref="C37:Y37"/>
    <mergeCell ref="Z37:AB37"/>
    <mergeCell ref="AC1:BB1"/>
    <mergeCell ref="BC1:CB1"/>
    <mergeCell ref="CC1:DB1"/>
    <mergeCell ref="DC1:EB1"/>
    <mergeCell ref="C1:AB1"/>
    <mergeCell ref="B2:B4"/>
    <mergeCell ref="C2:AA2"/>
    <mergeCell ref="C3:Y3"/>
    <mergeCell ref="Z3:AB3"/>
    <mergeCell ref="C4:Y4"/>
    <mergeCell ref="Z4:AB4"/>
    <mergeCell ref="UC1:VB1"/>
    <mergeCell ref="VC1:WB1"/>
    <mergeCell ref="KC1:LB1"/>
    <mergeCell ref="LC1:MB1"/>
    <mergeCell ref="MC1:NB1"/>
    <mergeCell ref="NC1:OB1"/>
    <mergeCell ref="OC1:PB1"/>
    <mergeCell ref="PC1:QB1"/>
    <mergeCell ref="EC1:FB1"/>
    <mergeCell ref="FC1:GB1"/>
    <mergeCell ref="GC1:HB1"/>
    <mergeCell ref="HC1:IB1"/>
    <mergeCell ref="IC1:JB1"/>
    <mergeCell ref="JC1:KB1"/>
    <mergeCell ref="LC2:MA2"/>
    <mergeCell ref="MC2:NA2"/>
    <mergeCell ref="NC2:OA2"/>
    <mergeCell ref="OC2:PA2"/>
    <mergeCell ref="ACC1:ADB1"/>
    <mergeCell ref="AC2:BA2"/>
    <mergeCell ref="BC2:CA2"/>
    <mergeCell ref="CC2:DA2"/>
    <mergeCell ref="DC2:EA2"/>
    <mergeCell ref="EC2:FA2"/>
    <mergeCell ref="FC2:GA2"/>
    <mergeCell ref="GC2:HA2"/>
    <mergeCell ref="HC2:IA2"/>
    <mergeCell ref="IC2:JA2"/>
    <mergeCell ref="WC1:XB1"/>
    <mergeCell ref="XC1:YB1"/>
    <mergeCell ref="YC1:ZB1"/>
    <mergeCell ref="ZC1:AAB1"/>
    <mergeCell ref="AAC1:ABB1"/>
    <mergeCell ref="ABC1:ACB1"/>
    <mergeCell ref="QC1:RB1"/>
    <mergeCell ref="RC1:SB1"/>
    <mergeCell ref="SC1:TB1"/>
    <mergeCell ref="TC1:UB1"/>
    <mergeCell ref="ABC2:ACA2"/>
    <mergeCell ref="ACC2:ADA2"/>
    <mergeCell ref="AC3:AY3"/>
    <mergeCell ref="AZ3:BB3"/>
    <mergeCell ref="BC3:BY3"/>
    <mergeCell ref="BZ3:CB3"/>
    <mergeCell ref="CC3:CY3"/>
    <mergeCell ref="CZ3:DB3"/>
    <mergeCell ref="DC3:DY3"/>
    <mergeCell ref="DZ3:EB3"/>
    <mergeCell ref="VC2:WA2"/>
    <mergeCell ref="WC2:XA2"/>
    <mergeCell ref="XC2:YA2"/>
    <mergeCell ref="YC2:ZA2"/>
    <mergeCell ref="ZC2:AAA2"/>
    <mergeCell ref="AAC2:ABA2"/>
    <mergeCell ref="PC2:QA2"/>
    <mergeCell ref="QC2:RA2"/>
    <mergeCell ref="RC2:SA2"/>
    <mergeCell ref="SC2:TA2"/>
    <mergeCell ref="TC2:UA2"/>
    <mergeCell ref="UC2:VA2"/>
    <mergeCell ref="JC2:KA2"/>
    <mergeCell ref="KC2:LA2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ACC3:ACY3"/>
    <mergeCell ref="ACZ3:ADB3"/>
    <mergeCell ref="AC4:AY4"/>
    <mergeCell ref="AZ4:BB4"/>
    <mergeCell ref="BC4:BY4"/>
    <mergeCell ref="BZ4:CB4"/>
    <mergeCell ref="CC4:CY4"/>
    <mergeCell ref="CZ4:DB4"/>
    <mergeCell ref="DC4:DY4"/>
    <mergeCell ref="DZ4:E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ACC4:ACY4"/>
    <mergeCell ref="ACZ4:ADB4"/>
    <mergeCell ref="AC37:AY37"/>
    <mergeCell ref="AZ37:BB37"/>
    <mergeCell ref="BC37:BY37"/>
    <mergeCell ref="BZ37:CB37"/>
    <mergeCell ref="CC37:CY37"/>
    <mergeCell ref="CZ37:DB37"/>
    <mergeCell ref="DC37:DY37"/>
    <mergeCell ref="DZ37:E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HC37:HY37"/>
    <mergeCell ref="HZ37:IB37"/>
    <mergeCell ref="IC37:IY37"/>
    <mergeCell ref="IZ37:JB37"/>
    <mergeCell ref="JC37:JY37"/>
    <mergeCell ref="JZ37:KB37"/>
    <mergeCell ref="EC37:EY37"/>
    <mergeCell ref="EZ37:FB37"/>
    <mergeCell ref="FC37:FY37"/>
    <mergeCell ref="FZ37:GB37"/>
    <mergeCell ref="GC37:GY37"/>
    <mergeCell ref="GZ37:HB37"/>
    <mergeCell ref="NC37:NY37"/>
    <mergeCell ref="NZ37:OB37"/>
    <mergeCell ref="OC37:OY37"/>
    <mergeCell ref="OZ37:PB37"/>
    <mergeCell ref="PC37:PY37"/>
    <mergeCell ref="PZ37:QB37"/>
    <mergeCell ref="KC37:KY37"/>
    <mergeCell ref="KZ37:LB37"/>
    <mergeCell ref="LC37:LY37"/>
    <mergeCell ref="LZ37:MB37"/>
    <mergeCell ref="MC37:MY37"/>
    <mergeCell ref="MZ37:NB37"/>
    <mergeCell ref="TC37:TY37"/>
    <mergeCell ref="TZ37:UB37"/>
    <mergeCell ref="UC37:UY37"/>
    <mergeCell ref="UZ37:VB37"/>
    <mergeCell ref="VC37:VY37"/>
    <mergeCell ref="VZ37:WB37"/>
    <mergeCell ref="QC37:QY37"/>
    <mergeCell ref="QZ37:RB37"/>
    <mergeCell ref="RC37:RY37"/>
    <mergeCell ref="RZ37:SB37"/>
    <mergeCell ref="SC37:SY37"/>
    <mergeCell ref="SZ37:TB37"/>
    <mergeCell ref="ACC37:ACY37"/>
    <mergeCell ref="ACZ37:ADB37"/>
    <mergeCell ref="ZC37:ZY37"/>
    <mergeCell ref="ZZ37:AAB37"/>
    <mergeCell ref="AAC37:AAY37"/>
    <mergeCell ref="AAZ37:ABB37"/>
    <mergeCell ref="ABC37:ABY37"/>
    <mergeCell ref="ABZ37:ACB37"/>
    <mergeCell ref="WC37:WY37"/>
    <mergeCell ref="WZ37:XB37"/>
    <mergeCell ref="XC37:XY37"/>
    <mergeCell ref="XZ37:YB37"/>
    <mergeCell ref="YC37:YY37"/>
    <mergeCell ref="YZ37:ZB37"/>
  </mergeCells>
  <conditionalFormatting sqref="B2:B37">
    <cfRule type="expression" dxfId="55" priority="17">
      <formula>$B$2="Janvier"</formula>
    </cfRule>
    <cfRule type="expression" dxfId="54" priority="18">
      <formula>$B$2="Fevrier"</formula>
    </cfRule>
    <cfRule type="expression" dxfId="53" priority="19">
      <formula>$B$2="Mars"</formula>
    </cfRule>
    <cfRule type="expression" dxfId="52" priority="20">
      <formula>$B$2="Avril"</formula>
    </cfRule>
    <cfRule type="expression" dxfId="51" priority="21">
      <formula>$B$2="Mai"</formula>
    </cfRule>
    <cfRule type="expression" dxfId="50" priority="22">
      <formula>$B$2="Juin"</formula>
    </cfRule>
    <cfRule type="expression" dxfId="49" priority="23">
      <formula>$B$2="Juillet"</formula>
    </cfRule>
    <cfRule type="expression" dxfId="48" priority="24">
      <formula>$B$2="Aout"</formula>
    </cfRule>
    <cfRule type="expression" dxfId="47" priority="25">
      <formula>$B$2="Septembre"</formula>
    </cfRule>
    <cfRule type="expression" dxfId="46" priority="26">
      <formula>$B$2="Octobre"</formula>
    </cfRule>
    <cfRule type="expression" dxfId="45" priority="27">
      <formula>$B$2="Novembre"</formula>
    </cfRule>
    <cfRule type="expression" dxfId="44" priority="28">
      <formula>$B$2="Decembre"</formula>
    </cfRule>
  </conditionalFormatting>
  <conditionalFormatting sqref="B6:AB36">
    <cfRule type="expression" dxfId="43" priority="15">
      <formula>WEEKDAY($B6,2)=7</formula>
    </cfRule>
    <cfRule type="expression" dxfId="42" priority="16">
      <formula>WEEKDAY($B6,2)=6</formula>
    </cfRule>
  </conditionalFormatting>
  <conditionalFormatting sqref="AB6:AB36">
    <cfRule type="expression" dxfId="41" priority="14">
      <formula>(AND(D6&gt;0,D6&lt;24,AB6=0))</formula>
    </cfRule>
  </conditionalFormatting>
  <conditionalFormatting sqref="D6:D36">
    <cfRule type="expression" dxfId="40" priority="12">
      <formula>OR(D6="C",D6="R")</formula>
    </cfRule>
    <cfRule type="expression" dxfId="39" priority="13">
      <formula>OR(D6="A",D6="V")</formula>
    </cfRule>
  </conditionalFormatting>
  <conditionalFormatting sqref="E6:E36">
    <cfRule type="cellIs" dxfId="38" priority="10" operator="lessThan">
      <formula>0</formula>
    </cfRule>
    <cfRule type="cellIs" dxfId="37" priority="11" operator="greaterThan">
      <formula>0</formula>
    </cfRule>
  </conditionalFormatting>
  <conditionalFormatting sqref="AC6:ADB36">
    <cfRule type="expression" dxfId="36" priority="7">
      <formula>WEEKDAY($B6,2)=7</formula>
    </cfRule>
    <cfRule type="expression" dxfId="35" priority="8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34" priority="6">
      <formula>(AND(AD6&gt;0,AD6&lt;24,BB6=0))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33" priority="4">
      <formula>OR(AD6="C",AD6="R")</formula>
    </cfRule>
    <cfRule type="expression" dxfId="32" priority="5">
      <formula>OR(AD6="A",AD6="V")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31" priority="2" operator="lessThan">
      <formula>0</formula>
    </cfRule>
    <cfRule type="cellIs" dxfId="30" priority="3" operator="greaterThan">
      <formula>0</formula>
    </cfRule>
  </conditionalFormatting>
  <pageMargins left="0.7" right="0.7" top="0.75" bottom="0.75" header="0.3" footer="0.3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1D45333B-6664-4D12-8164-F4EDD186BF91}">
            <xm:f>($B6='Macintosh HD:Users:manager:MEGA:Plannings et Heures:La Licorne:Cuisine:[NE_PAS_SUPPRIMER_HEURES_POINTES.xlsm]Heures Pointage'!#REF!)</xm:f>
            <x14:dxf>
              <font>
                <b/>
                <i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" id="{6AE44521-9BFA-4242-B6E3-40CCB7F30816}">
            <xm:f>($B6='Macintosh HD:Users:manager:MEGA:Plannings et Heures:La Licorne:Cuisine:[NE_PAS_SUPPRIMER_HEURES_POINTES.xlsm]Heures Pointage'!#REF!)</xm:f>
            <x14:dxf>
              <font>
                <b/>
                <i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ADB39"/>
  <sheetViews>
    <sheetView workbookViewId="0">
      <selection activeCell="C6" sqref="C6:ADB37"/>
    </sheetView>
  </sheetViews>
  <sheetFormatPr baseColWidth="10" defaultColWidth="4.33203125" defaultRowHeight="15.6" zeroHeight="1"/>
  <cols>
    <col min="1" max="1" width="3.33203125" style="197" customWidth="1"/>
    <col min="2" max="2" width="9.44140625" style="199" customWidth="1"/>
    <col min="3" max="3" width="4.6640625" style="198" customWidth="1"/>
    <col min="4" max="4" width="7.33203125" style="198" customWidth="1"/>
    <col min="5" max="5" width="3.6640625" style="200" customWidth="1"/>
    <col min="6" max="24" width="4.6640625" style="200" customWidth="1"/>
    <col min="25" max="25" width="7.6640625" style="198" customWidth="1"/>
    <col min="26" max="27" width="4.44140625" style="198" customWidth="1"/>
    <col min="28" max="28" width="4.33203125" style="198" customWidth="1"/>
    <col min="29" max="29" width="4.6640625" style="198" customWidth="1"/>
    <col min="30" max="30" width="7.33203125" style="198" customWidth="1"/>
    <col min="31" max="31" width="3.6640625" style="200" customWidth="1"/>
    <col min="32" max="50" width="4.6640625" style="200" customWidth="1"/>
    <col min="51" max="51" width="7.6640625" style="198" customWidth="1"/>
    <col min="52" max="53" width="4.44140625" style="198" customWidth="1"/>
    <col min="54" max="54" width="4.33203125" style="198" customWidth="1"/>
    <col min="55" max="55" width="4.6640625" style="198" customWidth="1"/>
    <col min="56" max="56" width="7.33203125" style="198" customWidth="1"/>
    <col min="57" max="57" width="3.6640625" style="200" customWidth="1"/>
    <col min="58" max="76" width="4.6640625" style="200" customWidth="1"/>
    <col min="77" max="77" width="7.6640625" style="198" customWidth="1"/>
    <col min="78" max="79" width="4.44140625" style="198" customWidth="1"/>
    <col min="80" max="80" width="4.33203125" style="198" customWidth="1"/>
    <col min="81" max="81" width="4.6640625" style="198" customWidth="1"/>
    <col min="82" max="82" width="7.33203125" style="198" customWidth="1"/>
    <col min="83" max="83" width="3.6640625" style="200" customWidth="1"/>
    <col min="84" max="102" width="4.6640625" style="200" customWidth="1"/>
    <col min="103" max="103" width="7.6640625" style="198" customWidth="1"/>
    <col min="104" max="105" width="4.44140625" style="198" customWidth="1"/>
    <col min="106" max="106" width="4.33203125" style="198" customWidth="1"/>
    <col min="107" max="107" width="4.6640625" style="198" customWidth="1"/>
    <col min="108" max="108" width="7.33203125" style="198" customWidth="1"/>
    <col min="109" max="109" width="3.6640625" style="200" customWidth="1"/>
    <col min="110" max="128" width="4.6640625" style="200" customWidth="1"/>
    <col min="129" max="129" width="7.6640625" style="198" customWidth="1"/>
    <col min="130" max="131" width="4.44140625" style="198" customWidth="1"/>
    <col min="132" max="132" width="4.33203125" style="198" customWidth="1"/>
    <col min="133" max="133" width="4.6640625" style="198" customWidth="1"/>
    <col min="134" max="134" width="7.33203125" style="198" customWidth="1"/>
    <col min="135" max="135" width="3.6640625" style="200" customWidth="1"/>
    <col min="136" max="154" width="4.6640625" style="200" customWidth="1"/>
    <col min="155" max="155" width="7.6640625" style="198" customWidth="1"/>
    <col min="156" max="157" width="4.44140625" style="198" customWidth="1"/>
    <col min="158" max="158" width="4.33203125" style="198" customWidth="1"/>
    <col min="159" max="159" width="4.6640625" style="198" customWidth="1"/>
    <col min="160" max="160" width="7.33203125" style="198" customWidth="1"/>
    <col min="161" max="161" width="3.6640625" style="200" customWidth="1"/>
    <col min="162" max="180" width="4.6640625" style="200" customWidth="1"/>
    <col min="181" max="181" width="7.6640625" style="198" customWidth="1"/>
    <col min="182" max="183" width="4.44140625" style="198" customWidth="1"/>
    <col min="184" max="184" width="4.33203125" style="198" customWidth="1"/>
    <col min="185" max="185" width="4.6640625" style="198" customWidth="1"/>
    <col min="186" max="186" width="7.33203125" style="198" customWidth="1"/>
    <col min="187" max="187" width="3.6640625" style="200" customWidth="1"/>
    <col min="188" max="206" width="4.6640625" style="200" customWidth="1"/>
    <col min="207" max="207" width="7.6640625" style="198" customWidth="1"/>
    <col min="208" max="209" width="4.44140625" style="198" customWidth="1"/>
    <col min="210" max="210" width="4.33203125" style="198" customWidth="1"/>
    <col min="211" max="211" width="4.6640625" style="198" customWidth="1"/>
    <col min="212" max="212" width="7.33203125" style="198" customWidth="1"/>
    <col min="213" max="213" width="3.6640625" style="200" customWidth="1"/>
    <col min="214" max="232" width="4.6640625" style="200" customWidth="1"/>
    <col min="233" max="233" width="7.6640625" style="198" customWidth="1"/>
    <col min="234" max="235" width="4.44140625" style="198" customWidth="1"/>
    <col min="236" max="236" width="4.33203125" style="198" customWidth="1"/>
    <col min="237" max="237" width="4.6640625" style="198" customWidth="1"/>
    <col min="238" max="238" width="7.33203125" style="198" customWidth="1"/>
    <col min="239" max="239" width="3.6640625" style="200" customWidth="1"/>
    <col min="240" max="258" width="4.6640625" style="200" customWidth="1"/>
    <col min="259" max="259" width="7.6640625" style="198" customWidth="1"/>
    <col min="260" max="261" width="4.44140625" style="198" customWidth="1"/>
    <col min="262" max="262" width="4.33203125" style="198" customWidth="1"/>
    <col min="263" max="263" width="4.6640625" style="198" customWidth="1"/>
    <col min="264" max="264" width="7.33203125" style="198" customWidth="1"/>
    <col min="265" max="265" width="3.6640625" style="200" customWidth="1"/>
    <col min="266" max="284" width="4.6640625" style="200" customWidth="1"/>
    <col min="285" max="285" width="7.6640625" style="198" customWidth="1"/>
    <col min="286" max="287" width="4.44140625" style="198" customWidth="1"/>
    <col min="288" max="288" width="4.33203125" style="198" customWidth="1"/>
    <col min="289" max="289" width="4.6640625" style="198" customWidth="1"/>
    <col min="290" max="290" width="7.33203125" style="198" customWidth="1"/>
    <col min="291" max="291" width="3.6640625" style="200" customWidth="1"/>
    <col min="292" max="310" width="4.6640625" style="200" customWidth="1"/>
    <col min="311" max="311" width="7.6640625" style="198" customWidth="1"/>
    <col min="312" max="313" width="4.44140625" style="198" customWidth="1"/>
    <col min="314" max="314" width="4.33203125" style="198" customWidth="1"/>
    <col min="315" max="315" width="4.6640625" style="198" customWidth="1"/>
    <col min="316" max="316" width="7.33203125" style="198" customWidth="1"/>
    <col min="317" max="317" width="3.6640625" style="200" customWidth="1"/>
    <col min="318" max="336" width="4.6640625" style="200" customWidth="1"/>
    <col min="337" max="337" width="7.6640625" style="198" customWidth="1"/>
    <col min="338" max="339" width="4.44140625" style="198" customWidth="1"/>
    <col min="340" max="340" width="4.33203125" style="198" customWidth="1"/>
    <col min="341" max="341" width="4.6640625" style="198" customWidth="1"/>
    <col min="342" max="342" width="7.33203125" style="198" customWidth="1"/>
    <col min="343" max="343" width="3.6640625" style="200" customWidth="1"/>
    <col min="344" max="362" width="4.6640625" style="200" customWidth="1"/>
    <col min="363" max="363" width="7.6640625" style="198" customWidth="1"/>
    <col min="364" max="365" width="4.44140625" style="198" customWidth="1"/>
    <col min="366" max="366" width="4.33203125" style="198" customWidth="1"/>
    <col min="367" max="367" width="4.6640625" style="198" customWidth="1"/>
    <col min="368" max="368" width="7.33203125" style="198" customWidth="1"/>
    <col min="369" max="369" width="3.6640625" style="200" customWidth="1"/>
    <col min="370" max="388" width="4.6640625" style="200" customWidth="1"/>
    <col min="389" max="389" width="7.6640625" style="198" customWidth="1"/>
    <col min="390" max="391" width="4.44140625" style="198" customWidth="1"/>
    <col min="392" max="392" width="4.33203125" style="198" customWidth="1"/>
    <col min="393" max="393" width="4.6640625" style="198" customWidth="1"/>
    <col min="394" max="394" width="7.33203125" style="198" customWidth="1"/>
    <col min="395" max="395" width="3.6640625" style="200" customWidth="1"/>
    <col min="396" max="414" width="4.6640625" style="200" customWidth="1"/>
    <col min="415" max="415" width="7.6640625" style="198" customWidth="1"/>
    <col min="416" max="417" width="4.44140625" style="198" customWidth="1"/>
    <col min="418" max="418" width="4.33203125" style="198" customWidth="1"/>
    <col min="419" max="419" width="4.6640625" style="198" customWidth="1"/>
    <col min="420" max="420" width="7.33203125" style="198" customWidth="1"/>
    <col min="421" max="421" width="3.6640625" style="200" customWidth="1"/>
    <col min="422" max="440" width="4.6640625" style="200" customWidth="1"/>
    <col min="441" max="441" width="7.6640625" style="198" customWidth="1"/>
    <col min="442" max="443" width="4.44140625" style="198" customWidth="1"/>
    <col min="444" max="444" width="4.33203125" style="198" customWidth="1"/>
    <col min="445" max="445" width="4.6640625" style="198" customWidth="1"/>
    <col min="446" max="446" width="7.33203125" style="198" customWidth="1"/>
    <col min="447" max="447" width="3.6640625" style="200" customWidth="1"/>
    <col min="448" max="466" width="4.6640625" style="200" customWidth="1"/>
    <col min="467" max="467" width="7.6640625" style="198" customWidth="1"/>
    <col min="468" max="469" width="4.44140625" style="198" customWidth="1"/>
    <col min="470" max="470" width="4.33203125" style="198" customWidth="1"/>
    <col min="471" max="471" width="4.6640625" style="198" customWidth="1"/>
    <col min="472" max="472" width="7.33203125" style="198" customWidth="1"/>
    <col min="473" max="473" width="3.6640625" style="200" customWidth="1"/>
    <col min="474" max="492" width="4.6640625" style="200" customWidth="1"/>
    <col min="493" max="493" width="7.6640625" style="198" customWidth="1"/>
    <col min="494" max="495" width="4.44140625" style="198" customWidth="1"/>
    <col min="496" max="496" width="4.33203125" style="198" customWidth="1"/>
    <col min="497" max="497" width="4.6640625" style="198" customWidth="1"/>
    <col min="498" max="498" width="7.33203125" style="198" customWidth="1"/>
    <col min="499" max="499" width="3.6640625" style="200" customWidth="1"/>
    <col min="500" max="518" width="4.6640625" style="200" customWidth="1"/>
    <col min="519" max="519" width="7.6640625" style="198" customWidth="1"/>
    <col min="520" max="521" width="4.44140625" style="198" customWidth="1"/>
    <col min="522" max="522" width="4.33203125" style="198" customWidth="1"/>
    <col min="523" max="523" width="4.6640625" style="198" customWidth="1"/>
    <col min="524" max="524" width="7.33203125" style="198" customWidth="1"/>
    <col min="525" max="525" width="3.6640625" style="200" customWidth="1"/>
    <col min="526" max="544" width="4.6640625" style="200" customWidth="1"/>
    <col min="545" max="545" width="7.6640625" style="198" customWidth="1"/>
    <col min="546" max="547" width="4.44140625" style="198" customWidth="1"/>
    <col min="548" max="548" width="4.33203125" style="198" customWidth="1"/>
    <col min="549" max="549" width="4.6640625" style="198" customWidth="1"/>
    <col min="550" max="550" width="7.33203125" style="198" customWidth="1"/>
    <col min="551" max="551" width="3.6640625" style="200" customWidth="1"/>
    <col min="552" max="570" width="4.6640625" style="200" customWidth="1"/>
    <col min="571" max="571" width="7.6640625" style="198" customWidth="1"/>
    <col min="572" max="573" width="4.44140625" style="198" customWidth="1"/>
    <col min="574" max="574" width="4.33203125" style="198" customWidth="1"/>
    <col min="575" max="575" width="4.6640625" style="198" customWidth="1"/>
    <col min="576" max="576" width="7.33203125" style="198" customWidth="1"/>
    <col min="577" max="577" width="3.6640625" style="200" customWidth="1"/>
    <col min="578" max="596" width="4.6640625" style="200" customWidth="1"/>
    <col min="597" max="597" width="7.6640625" style="198" customWidth="1"/>
    <col min="598" max="599" width="4.44140625" style="198" customWidth="1"/>
    <col min="600" max="600" width="4.33203125" style="198" customWidth="1"/>
    <col min="601" max="601" width="4.6640625" style="198" customWidth="1"/>
    <col min="602" max="602" width="7.33203125" style="198" customWidth="1"/>
    <col min="603" max="603" width="3.6640625" style="200" customWidth="1"/>
    <col min="604" max="622" width="4.6640625" style="200" customWidth="1"/>
    <col min="623" max="623" width="7.6640625" style="198" customWidth="1"/>
    <col min="624" max="625" width="4.44140625" style="198" customWidth="1"/>
    <col min="626" max="626" width="4.33203125" style="198" customWidth="1"/>
    <col min="627" max="627" width="4.6640625" style="198" customWidth="1"/>
    <col min="628" max="628" width="7.33203125" style="198" customWidth="1"/>
    <col min="629" max="629" width="3.6640625" style="200" customWidth="1"/>
    <col min="630" max="648" width="4.6640625" style="200" customWidth="1"/>
    <col min="649" max="649" width="7.6640625" style="198" customWidth="1"/>
    <col min="650" max="651" width="4.44140625" style="198" customWidth="1"/>
    <col min="652" max="652" width="4.33203125" style="198" customWidth="1"/>
    <col min="653" max="653" width="4.6640625" style="198" customWidth="1"/>
    <col min="654" max="654" width="7.33203125" style="198" customWidth="1"/>
    <col min="655" max="655" width="3.6640625" style="200" customWidth="1"/>
    <col min="656" max="674" width="4.6640625" style="200" customWidth="1"/>
    <col min="675" max="675" width="7.6640625" style="198" customWidth="1"/>
    <col min="676" max="677" width="4.44140625" style="198" customWidth="1"/>
    <col min="678" max="678" width="4.33203125" style="198" customWidth="1"/>
    <col min="679" max="679" width="4.6640625" style="198" customWidth="1"/>
    <col min="680" max="680" width="7.33203125" style="198" customWidth="1"/>
    <col min="681" max="681" width="3.6640625" style="200" customWidth="1"/>
    <col min="682" max="700" width="4.6640625" style="200" customWidth="1"/>
    <col min="701" max="701" width="7.6640625" style="198" customWidth="1"/>
    <col min="702" max="703" width="4.44140625" style="198" customWidth="1"/>
    <col min="704" max="704" width="4.33203125" style="198" customWidth="1"/>
    <col min="705" max="705" width="4.6640625" style="198" customWidth="1"/>
    <col min="706" max="706" width="7.33203125" style="198" customWidth="1"/>
    <col min="707" max="707" width="3.6640625" style="200" customWidth="1"/>
    <col min="708" max="726" width="4.6640625" style="200" customWidth="1"/>
    <col min="727" max="727" width="7.6640625" style="198" customWidth="1"/>
    <col min="728" max="729" width="4.44140625" style="198" customWidth="1"/>
    <col min="730" max="730" width="4.33203125" style="198" customWidth="1"/>
    <col min="731" max="731" width="4.6640625" style="198" customWidth="1"/>
    <col min="732" max="732" width="7.33203125" style="198" customWidth="1"/>
    <col min="733" max="733" width="3.6640625" style="200" customWidth="1"/>
    <col min="734" max="752" width="4.6640625" style="200" customWidth="1"/>
    <col min="753" max="753" width="7.6640625" style="198" customWidth="1"/>
    <col min="754" max="755" width="4.44140625" style="198" customWidth="1"/>
    <col min="756" max="756" width="4.33203125" style="198" customWidth="1"/>
    <col min="757" max="757" width="4.6640625" style="198" customWidth="1"/>
    <col min="758" max="758" width="7.33203125" style="198" customWidth="1"/>
    <col min="759" max="759" width="3.6640625" style="200" customWidth="1"/>
    <col min="760" max="778" width="4.6640625" style="200" customWidth="1"/>
    <col min="779" max="779" width="7.6640625" style="198" customWidth="1"/>
    <col min="780" max="781" width="4.44140625" style="198" customWidth="1"/>
    <col min="782" max="784" width="4.33203125" style="198" customWidth="1"/>
    <col min="785" max="16384" width="4.33203125" style="198"/>
  </cols>
  <sheetData>
    <row r="1" spans="1:782" s="192" customFormat="1" ht="14.25" customHeight="1" thickBot="1">
      <c r="A1" s="191" t="str">
        <f>IF('Heures Pointage'!A1=0,"",IF(OR('Heures Pointage'!A1="A",'Heures Pointage'!A1="V"),W$3,IF(OR('Heures Pointage'!A1="A",'Heures Pointage'!A1="V"),W$3,'Heures Pointage'!A1)))</f>
        <v>Dece</v>
      </c>
      <c r="B1" s="173"/>
      <c r="C1" s="191">
        <f>IF(AND('Heures Pointage'!C1=0,'Heures Pointage'!A1=0),"",IF(OR('Heures Pointage'!C1="A",'Heures Pointage'!C1="V"),Y$3,IF(OR('Heures Pointage'!A1="A",'Heures Pointage'!A1="V"),W$3,'Heures Pointage'!C1)))</f>
        <v>0</v>
      </c>
      <c r="D1" s="230"/>
      <c r="E1" s="230" t="str">
        <f>IF(AND('Heures Pointage'!E1=0,'Heures Pointage'!C1=0),"",IF(OR('Heures Pointage'!E1="A",'Heures Pointage'!E1="V"),AA$3,IF(OR('Heures Pointage'!C1="A",'Heures Pointage'!C1="V"),Y$3,'Heures Pointage'!E1)))</f>
        <v/>
      </c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230"/>
      <c r="X1" s="230"/>
      <c r="Y1" s="230"/>
      <c r="Z1" s="230"/>
      <c r="AA1" s="230"/>
      <c r="AB1" s="230"/>
      <c r="AC1" s="445"/>
      <c r="AD1" s="445"/>
      <c r="AE1" s="445"/>
      <c r="AF1" s="445"/>
      <c r="AG1" s="445"/>
      <c r="AH1" s="445"/>
      <c r="AI1" s="445"/>
      <c r="AJ1" s="445"/>
      <c r="AK1" s="445"/>
      <c r="AL1" s="445"/>
      <c r="AM1" s="445"/>
      <c r="AN1" s="445"/>
      <c r="AO1" s="445"/>
      <c r="AP1" s="445"/>
      <c r="AQ1" s="445"/>
      <c r="AR1" s="445"/>
      <c r="AS1" s="445"/>
      <c r="AT1" s="445"/>
      <c r="AU1" s="445"/>
      <c r="AV1" s="445"/>
      <c r="AW1" s="445"/>
      <c r="AX1" s="445"/>
      <c r="AY1" s="445"/>
      <c r="AZ1" s="445"/>
      <c r="BA1" s="445"/>
      <c r="BB1" s="445"/>
      <c r="BC1" s="445"/>
      <c r="BD1" s="445"/>
      <c r="BE1" s="445"/>
      <c r="BF1" s="445"/>
      <c r="BG1" s="445"/>
      <c r="BH1" s="445"/>
      <c r="BI1" s="445"/>
      <c r="BJ1" s="445"/>
      <c r="BK1" s="445"/>
      <c r="BL1" s="445"/>
      <c r="BM1" s="445"/>
      <c r="BN1" s="445"/>
      <c r="BO1" s="445"/>
      <c r="BP1" s="445"/>
      <c r="BQ1" s="445"/>
      <c r="BR1" s="445"/>
      <c r="BS1" s="445"/>
      <c r="BT1" s="445"/>
      <c r="BU1" s="445"/>
      <c r="BV1" s="445"/>
      <c r="BW1" s="445"/>
      <c r="BX1" s="445"/>
      <c r="BY1" s="445"/>
      <c r="BZ1" s="445"/>
      <c r="CA1" s="445"/>
      <c r="CB1" s="445"/>
      <c r="CC1" s="445"/>
      <c r="CD1" s="445"/>
      <c r="CE1" s="445"/>
      <c r="CF1" s="445"/>
      <c r="CG1" s="445"/>
      <c r="CH1" s="445"/>
      <c r="CI1" s="445"/>
      <c r="CJ1" s="445"/>
      <c r="CK1" s="445"/>
      <c r="CL1" s="445"/>
      <c r="CM1" s="445"/>
      <c r="CN1" s="445"/>
      <c r="CO1" s="445"/>
      <c r="CP1" s="445"/>
      <c r="CQ1" s="445"/>
      <c r="CR1" s="445"/>
      <c r="CS1" s="445"/>
      <c r="CT1" s="445"/>
      <c r="CU1" s="445"/>
      <c r="CV1" s="445"/>
      <c r="CW1" s="445"/>
      <c r="CX1" s="445"/>
      <c r="CY1" s="445"/>
      <c r="CZ1" s="445"/>
      <c r="DA1" s="445"/>
      <c r="DB1" s="445"/>
      <c r="DC1" s="445"/>
      <c r="DD1" s="445"/>
      <c r="DE1" s="445"/>
      <c r="DF1" s="445"/>
      <c r="DG1" s="445"/>
      <c r="DH1" s="445"/>
      <c r="DI1" s="445"/>
      <c r="DJ1" s="445"/>
      <c r="DK1" s="445"/>
      <c r="DL1" s="445"/>
      <c r="DM1" s="445"/>
      <c r="DN1" s="445"/>
      <c r="DO1" s="445"/>
      <c r="DP1" s="445"/>
      <c r="DQ1" s="445"/>
      <c r="DR1" s="445"/>
      <c r="DS1" s="445"/>
      <c r="DT1" s="445"/>
      <c r="DU1" s="445"/>
      <c r="DV1" s="445"/>
      <c r="DW1" s="445"/>
      <c r="DX1" s="445"/>
      <c r="DY1" s="445"/>
      <c r="DZ1" s="445"/>
      <c r="EA1" s="445"/>
      <c r="EB1" s="445"/>
      <c r="EC1" s="445"/>
      <c r="ED1" s="445"/>
      <c r="EE1" s="445"/>
      <c r="EF1" s="445"/>
      <c r="EG1" s="445"/>
      <c r="EH1" s="445"/>
      <c r="EI1" s="445"/>
      <c r="EJ1" s="445"/>
      <c r="EK1" s="445"/>
      <c r="EL1" s="445"/>
      <c r="EM1" s="445"/>
      <c r="EN1" s="445"/>
      <c r="EO1" s="445"/>
      <c r="EP1" s="445"/>
      <c r="EQ1" s="445"/>
      <c r="ER1" s="445"/>
      <c r="ES1" s="445"/>
      <c r="ET1" s="445"/>
      <c r="EU1" s="445"/>
      <c r="EV1" s="445"/>
      <c r="EW1" s="445"/>
      <c r="EX1" s="445"/>
      <c r="EY1" s="445"/>
      <c r="EZ1" s="445"/>
      <c r="FA1" s="445"/>
      <c r="FB1" s="445"/>
      <c r="FC1" s="445"/>
      <c r="FD1" s="445"/>
      <c r="FE1" s="445"/>
      <c r="FF1" s="445"/>
      <c r="FG1" s="445"/>
      <c r="FH1" s="445"/>
      <c r="FI1" s="445"/>
      <c r="FJ1" s="445"/>
      <c r="FK1" s="445"/>
      <c r="FL1" s="445"/>
      <c r="FM1" s="445"/>
      <c r="FN1" s="445"/>
      <c r="FO1" s="445"/>
      <c r="FP1" s="445"/>
      <c r="FQ1" s="445"/>
      <c r="FR1" s="445"/>
      <c r="FS1" s="445"/>
      <c r="FT1" s="445"/>
      <c r="FU1" s="445"/>
      <c r="FV1" s="445"/>
      <c r="FW1" s="445"/>
      <c r="FX1" s="445"/>
      <c r="FY1" s="445"/>
      <c r="FZ1" s="445"/>
      <c r="GA1" s="445"/>
      <c r="GB1" s="445"/>
      <c r="GC1" s="445"/>
      <c r="GD1" s="445"/>
      <c r="GE1" s="445"/>
      <c r="GF1" s="445"/>
      <c r="GG1" s="445"/>
      <c r="GH1" s="445"/>
      <c r="GI1" s="445"/>
      <c r="GJ1" s="445"/>
      <c r="GK1" s="445"/>
      <c r="GL1" s="445"/>
      <c r="GM1" s="445"/>
      <c r="GN1" s="445"/>
      <c r="GO1" s="445"/>
      <c r="GP1" s="445"/>
      <c r="GQ1" s="445"/>
      <c r="GR1" s="445"/>
      <c r="GS1" s="445"/>
      <c r="GT1" s="445"/>
      <c r="GU1" s="445"/>
      <c r="GV1" s="445"/>
      <c r="GW1" s="445"/>
      <c r="GX1" s="445"/>
      <c r="GY1" s="445"/>
      <c r="GZ1" s="445"/>
      <c r="HA1" s="445"/>
      <c r="HB1" s="445"/>
      <c r="HC1" s="445"/>
      <c r="HD1" s="445"/>
      <c r="HE1" s="445"/>
      <c r="HF1" s="445"/>
      <c r="HG1" s="445"/>
      <c r="HH1" s="445"/>
      <c r="HI1" s="445"/>
      <c r="HJ1" s="445"/>
      <c r="HK1" s="445"/>
      <c r="HL1" s="445"/>
      <c r="HM1" s="445"/>
      <c r="HN1" s="445"/>
      <c r="HO1" s="445"/>
      <c r="HP1" s="445"/>
      <c r="HQ1" s="445"/>
      <c r="HR1" s="445"/>
      <c r="HS1" s="445"/>
      <c r="HT1" s="445"/>
      <c r="HU1" s="445"/>
      <c r="HV1" s="445"/>
      <c r="HW1" s="445"/>
      <c r="HX1" s="445"/>
      <c r="HY1" s="445"/>
      <c r="HZ1" s="445"/>
      <c r="IA1" s="445"/>
      <c r="IB1" s="445"/>
      <c r="IC1" s="445"/>
      <c r="ID1" s="445"/>
      <c r="IE1" s="445"/>
      <c r="IF1" s="445"/>
      <c r="IG1" s="445"/>
      <c r="IH1" s="445"/>
      <c r="II1" s="445"/>
      <c r="IJ1" s="445"/>
      <c r="IK1" s="445"/>
      <c r="IL1" s="445"/>
      <c r="IM1" s="445"/>
      <c r="IN1" s="445"/>
      <c r="IO1" s="445"/>
      <c r="IP1" s="445"/>
      <c r="IQ1" s="445"/>
      <c r="IR1" s="445"/>
      <c r="IS1" s="445"/>
      <c r="IT1" s="445"/>
      <c r="IU1" s="445"/>
      <c r="IV1" s="445"/>
      <c r="IW1" s="445"/>
      <c r="IX1" s="445"/>
      <c r="IY1" s="445"/>
      <c r="IZ1" s="445"/>
      <c r="JA1" s="445"/>
      <c r="JB1" s="445"/>
      <c r="JC1" s="445"/>
      <c r="JD1" s="445"/>
      <c r="JE1" s="445"/>
      <c r="JF1" s="445"/>
      <c r="JG1" s="445"/>
      <c r="JH1" s="445"/>
      <c r="JI1" s="445"/>
      <c r="JJ1" s="445"/>
      <c r="JK1" s="445"/>
      <c r="JL1" s="445"/>
      <c r="JM1" s="445"/>
      <c r="JN1" s="445"/>
      <c r="JO1" s="445"/>
      <c r="JP1" s="445"/>
      <c r="JQ1" s="445"/>
      <c r="JR1" s="445"/>
      <c r="JS1" s="445"/>
      <c r="JT1" s="445"/>
      <c r="JU1" s="445"/>
      <c r="JV1" s="445"/>
      <c r="JW1" s="445"/>
      <c r="JX1" s="445"/>
      <c r="JY1" s="445"/>
      <c r="JZ1" s="445"/>
      <c r="KA1" s="445"/>
      <c r="KB1" s="445"/>
      <c r="KC1" s="445"/>
      <c r="KD1" s="445"/>
      <c r="KE1" s="445"/>
      <c r="KF1" s="445"/>
      <c r="KG1" s="445"/>
      <c r="KH1" s="445"/>
      <c r="KI1" s="445"/>
      <c r="KJ1" s="445"/>
      <c r="KK1" s="445"/>
      <c r="KL1" s="445"/>
      <c r="KM1" s="445"/>
      <c r="KN1" s="445"/>
      <c r="KO1" s="445"/>
      <c r="KP1" s="445"/>
      <c r="KQ1" s="445"/>
      <c r="KR1" s="445"/>
      <c r="KS1" s="445"/>
      <c r="KT1" s="445"/>
      <c r="KU1" s="445"/>
      <c r="KV1" s="445"/>
      <c r="KW1" s="445"/>
      <c r="KX1" s="445"/>
      <c r="KY1" s="445"/>
      <c r="KZ1" s="445"/>
      <c r="LA1" s="445"/>
      <c r="LB1" s="445"/>
      <c r="LC1" s="445"/>
      <c r="LD1" s="445"/>
      <c r="LE1" s="445"/>
      <c r="LF1" s="445"/>
      <c r="LG1" s="445"/>
      <c r="LH1" s="445"/>
      <c r="LI1" s="445"/>
      <c r="LJ1" s="445"/>
      <c r="LK1" s="445"/>
      <c r="LL1" s="445"/>
      <c r="LM1" s="445"/>
      <c r="LN1" s="445"/>
      <c r="LO1" s="445"/>
      <c r="LP1" s="445"/>
      <c r="LQ1" s="445"/>
      <c r="LR1" s="445"/>
      <c r="LS1" s="445"/>
      <c r="LT1" s="445"/>
      <c r="LU1" s="445"/>
      <c r="LV1" s="445"/>
      <c r="LW1" s="445"/>
      <c r="LX1" s="445"/>
      <c r="LY1" s="445"/>
      <c r="LZ1" s="445"/>
      <c r="MA1" s="445"/>
      <c r="MB1" s="445"/>
      <c r="MC1" s="445"/>
      <c r="MD1" s="445"/>
      <c r="ME1" s="445"/>
      <c r="MF1" s="445"/>
      <c r="MG1" s="445"/>
      <c r="MH1" s="445"/>
      <c r="MI1" s="445"/>
      <c r="MJ1" s="445"/>
      <c r="MK1" s="445"/>
      <c r="ML1" s="445"/>
      <c r="MM1" s="445"/>
      <c r="MN1" s="445"/>
      <c r="MO1" s="445"/>
      <c r="MP1" s="445"/>
      <c r="MQ1" s="445"/>
      <c r="MR1" s="445"/>
      <c r="MS1" s="445"/>
      <c r="MT1" s="445"/>
      <c r="MU1" s="445"/>
      <c r="MV1" s="445"/>
      <c r="MW1" s="445"/>
      <c r="MX1" s="445"/>
      <c r="MY1" s="445"/>
      <c r="MZ1" s="445"/>
      <c r="NA1" s="445"/>
      <c r="NB1" s="445"/>
      <c r="NC1" s="445"/>
      <c r="ND1" s="445"/>
      <c r="NE1" s="445"/>
      <c r="NF1" s="445"/>
      <c r="NG1" s="445"/>
      <c r="NH1" s="445"/>
      <c r="NI1" s="445"/>
      <c r="NJ1" s="445"/>
      <c r="NK1" s="445"/>
      <c r="NL1" s="445"/>
      <c r="NM1" s="445"/>
      <c r="NN1" s="445"/>
      <c r="NO1" s="445"/>
      <c r="NP1" s="445"/>
      <c r="NQ1" s="445"/>
      <c r="NR1" s="445"/>
      <c r="NS1" s="445"/>
      <c r="NT1" s="445"/>
      <c r="NU1" s="445"/>
      <c r="NV1" s="445"/>
      <c r="NW1" s="445"/>
      <c r="NX1" s="445"/>
      <c r="NY1" s="445"/>
      <c r="NZ1" s="445"/>
      <c r="OA1" s="445"/>
      <c r="OB1" s="445"/>
      <c r="OC1" s="445"/>
      <c r="OD1" s="445"/>
      <c r="OE1" s="445"/>
      <c r="OF1" s="445"/>
      <c r="OG1" s="445"/>
      <c r="OH1" s="445"/>
      <c r="OI1" s="445"/>
      <c r="OJ1" s="445"/>
      <c r="OK1" s="445"/>
      <c r="OL1" s="445"/>
      <c r="OM1" s="445"/>
      <c r="ON1" s="445"/>
      <c r="OO1" s="445"/>
      <c r="OP1" s="445"/>
      <c r="OQ1" s="445"/>
      <c r="OR1" s="445"/>
      <c r="OS1" s="445"/>
      <c r="OT1" s="445"/>
      <c r="OU1" s="445"/>
      <c r="OV1" s="445"/>
      <c r="OW1" s="445"/>
      <c r="OX1" s="445"/>
      <c r="OY1" s="445"/>
      <c r="OZ1" s="445"/>
      <c r="PA1" s="445"/>
      <c r="PB1" s="445"/>
      <c r="PC1" s="445"/>
      <c r="PD1" s="445"/>
      <c r="PE1" s="445"/>
      <c r="PF1" s="445"/>
      <c r="PG1" s="445"/>
      <c r="PH1" s="445"/>
      <c r="PI1" s="445"/>
      <c r="PJ1" s="445"/>
      <c r="PK1" s="445"/>
      <c r="PL1" s="445"/>
      <c r="PM1" s="445"/>
      <c r="PN1" s="445"/>
      <c r="PO1" s="445"/>
      <c r="PP1" s="445"/>
      <c r="PQ1" s="445"/>
      <c r="PR1" s="445"/>
      <c r="PS1" s="445"/>
      <c r="PT1" s="445"/>
      <c r="PU1" s="445"/>
      <c r="PV1" s="445"/>
      <c r="PW1" s="445"/>
      <c r="PX1" s="445"/>
      <c r="PY1" s="445"/>
      <c r="PZ1" s="445"/>
      <c r="QA1" s="445"/>
      <c r="QB1" s="445"/>
      <c r="QC1" s="445"/>
      <c r="QD1" s="445"/>
      <c r="QE1" s="445"/>
      <c r="QF1" s="445"/>
      <c r="QG1" s="445"/>
      <c r="QH1" s="445"/>
      <c r="QI1" s="445"/>
      <c r="QJ1" s="445"/>
      <c r="QK1" s="445"/>
      <c r="QL1" s="445"/>
      <c r="QM1" s="445"/>
      <c r="QN1" s="445"/>
      <c r="QO1" s="445"/>
      <c r="QP1" s="445"/>
      <c r="QQ1" s="445"/>
      <c r="QR1" s="445"/>
      <c r="QS1" s="445"/>
      <c r="QT1" s="445"/>
      <c r="QU1" s="445"/>
      <c r="QV1" s="445"/>
      <c r="QW1" s="445"/>
      <c r="QX1" s="445"/>
      <c r="QY1" s="445"/>
      <c r="QZ1" s="445"/>
      <c r="RA1" s="445"/>
      <c r="RB1" s="445"/>
      <c r="RC1" s="445"/>
      <c r="RD1" s="445"/>
      <c r="RE1" s="445"/>
      <c r="RF1" s="445"/>
      <c r="RG1" s="445"/>
      <c r="RH1" s="445"/>
      <c r="RI1" s="445"/>
      <c r="RJ1" s="445"/>
      <c r="RK1" s="445"/>
      <c r="RL1" s="445"/>
      <c r="RM1" s="445"/>
      <c r="RN1" s="445"/>
      <c r="RO1" s="445"/>
      <c r="RP1" s="445"/>
      <c r="RQ1" s="445"/>
      <c r="RR1" s="445"/>
      <c r="RS1" s="445"/>
      <c r="RT1" s="445"/>
      <c r="RU1" s="445"/>
      <c r="RV1" s="445"/>
      <c r="RW1" s="445"/>
      <c r="RX1" s="445"/>
      <c r="RY1" s="445"/>
      <c r="RZ1" s="445"/>
      <c r="SA1" s="445"/>
      <c r="SB1" s="445"/>
      <c r="SC1" s="445"/>
      <c r="SD1" s="445"/>
      <c r="SE1" s="445"/>
      <c r="SF1" s="445"/>
      <c r="SG1" s="445"/>
      <c r="SH1" s="445"/>
      <c r="SI1" s="445"/>
      <c r="SJ1" s="445"/>
      <c r="SK1" s="445"/>
      <c r="SL1" s="445"/>
      <c r="SM1" s="445"/>
      <c r="SN1" s="445"/>
      <c r="SO1" s="445"/>
      <c r="SP1" s="445"/>
      <c r="SQ1" s="445"/>
      <c r="SR1" s="445"/>
      <c r="SS1" s="445"/>
      <c r="ST1" s="445"/>
      <c r="SU1" s="445"/>
      <c r="SV1" s="445"/>
      <c r="SW1" s="445"/>
      <c r="SX1" s="445"/>
      <c r="SY1" s="445"/>
      <c r="SZ1" s="445"/>
      <c r="TA1" s="445"/>
      <c r="TB1" s="445"/>
      <c r="TC1" s="445"/>
      <c r="TD1" s="445"/>
      <c r="TE1" s="445"/>
      <c r="TF1" s="445"/>
      <c r="TG1" s="445"/>
      <c r="TH1" s="445"/>
      <c r="TI1" s="445"/>
      <c r="TJ1" s="445"/>
      <c r="TK1" s="445"/>
      <c r="TL1" s="445"/>
      <c r="TM1" s="445"/>
      <c r="TN1" s="445"/>
      <c r="TO1" s="445"/>
      <c r="TP1" s="445"/>
      <c r="TQ1" s="445"/>
      <c r="TR1" s="445"/>
      <c r="TS1" s="445"/>
      <c r="TT1" s="445"/>
      <c r="TU1" s="445"/>
      <c r="TV1" s="445"/>
      <c r="TW1" s="445"/>
      <c r="TX1" s="445"/>
      <c r="TY1" s="445"/>
      <c r="TZ1" s="445"/>
      <c r="UA1" s="445"/>
      <c r="UB1" s="445"/>
      <c r="UC1" s="445"/>
      <c r="UD1" s="445"/>
      <c r="UE1" s="445"/>
      <c r="UF1" s="445"/>
      <c r="UG1" s="445"/>
      <c r="UH1" s="445"/>
      <c r="UI1" s="445"/>
      <c r="UJ1" s="445"/>
      <c r="UK1" s="445"/>
      <c r="UL1" s="445"/>
      <c r="UM1" s="445"/>
      <c r="UN1" s="445"/>
      <c r="UO1" s="445"/>
      <c r="UP1" s="445"/>
      <c r="UQ1" s="445"/>
      <c r="UR1" s="445"/>
      <c r="US1" s="445"/>
      <c r="UT1" s="445"/>
      <c r="UU1" s="445"/>
      <c r="UV1" s="445"/>
      <c r="UW1" s="445"/>
      <c r="UX1" s="445"/>
      <c r="UY1" s="445"/>
      <c r="UZ1" s="445"/>
      <c r="VA1" s="445"/>
      <c r="VB1" s="445"/>
      <c r="VC1" s="445"/>
      <c r="VD1" s="445"/>
      <c r="VE1" s="445"/>
      <c r="VF1" s="445"/>
      <c r="VG1" s="445"/>
      <c r="VH1" s="445"/>
      <c r="VI1" s="445"/>
      <c r="VJ1" s="445"/>
      <c r="VK1" s="445"/>
      <c r="VL1" s="445"/>
      <c r="VM1" s="445"/>
      <c r="VN1" s="445"/>
      <c r="VO1" s="445"/>
      <c r="VP1" s="445"/>
      <c r="VQ1" s="445"/>
      <c r="VR1" s="445"/>
      <c r="VS1" s="445"/>
      <c r="VT1" s="445"/>
      <c r="VU1" s="445"/>
      <c r="VV1" s="445"/>
      <c r="VW1" s="445"/>
      <c r="VX1" s="445"/>
      <c r="VY1" s="445"/>
      <c r="VZ1" s="445"/>
      <c r="WA1" s="445"/>
      <c r="WB1" s="445"/>
      <c r="WC1" s="445"/>
      <c r="WD1" s="445"/>
      <c r="WE1" s="445"/>
      <c r="WF1" s="445"/>
      <c r="WG1" s="445"/>
      <c r="WH1" s="445"/>
      <c r="WI1" s="445"/>
      <c r="WJ1" s="445"/>
      <c r="WK1" s="445"/>
      <c r="WL1" s="445"/>
      <c r="WM1" s="445"/>
      <c r="WN1" s="445"/>
      <c r="WO1" s="445"/>
      <c r="WP1" s="445"/>
      <c r="WQ1" s="445"/>
      <c r="WR1" s="445"/>
      <c r="WS1" s="445"/>
      <c r="WT1" s="445"/>
      <c r="WU1" s="445"/>
      <c r="WV1" s="445"/>
      <c r="WW1" s="445"/>
      <c r="WX1" s="445"/>
      <c r="WY1" s="445"/>
      <c r="WZ1" s="445"/>
      <c r="XA1" s="445"/>
      <c r="XB1" s="445"/>
      <c r="XC1" s="445"/>
      <c r="XD1" s="445"/>
      <c r="XE1" s="445"/>
      <c r="XF1" s="445"/>
      <c r="XG1" s="445"/>
      <c r="XH1" s="445"/>
      <c r="XI1" s="445"/>
      <c r="XJ1" s="445"/>
      <c r="XK1" s="445"/>
      <c r="XL1" s="445"/>
      <c r="XM1" s="445"/>
      <c r="XN1" s="445"/>
      <c r="XO1" s="445"/>
      <c r="XP1" s="445"/>
      <c r="XQ1" s="445"/>
      <c r="XR1" s="445"/>
      <c r="XS1" s="445"/>
      <c r="XT1" s="445"/>
      <c r="XU1" s="445"/>
      <c r="XV1" s="445"/>
      <c r="XW1" s="445"/>
      <c r="XX1" s="445"/>
      <c r="XY1" s="445"/>
      <c r="XZ1" s="445"/>
      <c r="YA1" s="445"/>
      <c r="YB1" s="445"/>
      <c r="YC1" s="445"/>
      <c r="YD1" s="445"/>
      <c r="YE1" s="445"/>
      <c r="YF1" s="445"/>
      <c r="YG1" s="445"/>
      <c r="YH1" s="445"/>
      <c r="YI1" s="445"/>
      <c r="YJ1" s="445"/>
      <c r="YK1" s="445"/>
      <c r="YL1" s="445"/>
      <c r="YM1" s="445"/>
      <c r="YN1" s="445"/>
      <c r="YO1" s="445"/>
      <c r="YP1" s="445"/>
      <c r="YQ1" s="445"/>
      <c r="YR1" s="445"/>
      <c r="YS1" s="445"/>
      <c r="YT1" s="445"/>
      <c r="YU1" s="445"/>
      <c r="YV1" s="445"/>
      <c r="YW1" s="445"/>
      <c r="YX1" s="445"/>
      <c r="YY1" s="445"/>
      <c r="YZ1" s="445"/>
      <c r="ZA1" s="445"/>
      <c r="ZB1" s="445"/>
      <c r="ZC1" s="445"/>
      <c r="ZD1" s="445"/>
      <c r="ZE1" s="445"/>
      <c r="ZF1" s="445"/>
      <c r="ZG1" s="445"/>
      <c r="ZH1" s="445"/>
      <c r="ZI1" s="445"/>
      <c r="ZJ1" s="445"/>
      <c r="ZK1" s="445"/>
      <c r="ZL1" s="445"/>
      <c r="ZM1" s="445"/>
      <c r="ZN1" s="445"/>
      <c r="ZO1" s="445"/>
      <c r="ZP1" s="445"/>
      <c r="ZQ1" s="445"/>
      <c r="ZR1" s="445"/>
      <c r="ZS1" s="445"/>
      <c r="ZT1" s="445"/>
      <c r="ZU1" s="445"/>
      <c r="ZV1" s="445"/>
      <c r="ZW1" s="445"/>
      <c r="ZX1" s="445"/>
      <c r="ZY1" s="445"/>
      <c r="ZZ1" s="445"/>
      <c r="AAA1" s="445"/>
      <c r="AAB1" s="445"/>
      <c r="AAC1" s="445"/>
      <c r="AAD1" s="445"/>
      <c r="AAE1" s="445"/>
      <c r="AAF1" s="445"/>
      <c r="AAG1" s="445"/>
      <c r="AAH1" s="445"/>
      <c r="AAI1" s="445"/>
      <c r="AAJ1" s="445"/>
      <c r="AAK1" s="445"/>
      <c r="AAL1" s="445"/>
      <c r="AAM1" s="445"/>
      <c r="AAN1" s="445"/>
      <c r="AAO1" s="445"/>
      <c r="AAP1" s="445"/>
      <c r="AAQ1" s="445"/>
      <c r="AAR1" s="445"/>
      <c r="AAS1" s="445"/>
      <c r="AAT1" s="445"/>
      <c r="AAU1" s="445"/>
      <c r="AAV1" s="445"/>
      <c r="AAW1" s="445"/>
      <c r="AAX1" s="445"/>
      <c r="AAY1" s="445"/>
      <c r="AAZ1" s="445"/>
      <c r="ABA1" s="445"/>
      <c r="ABB1" s="445"/>
      <c r="ABC1" s="445"/>
      <c r="ABD1" s="445"/>
      <c r="ABE1" s="445"/>
      <c r="ABF1" s="445"/>
      <c r="ABG1" s="445"/>
      <c r="ABH1" s="445"/>
      <c r="ABI1" s="445"/>
      <c r="ABJ1" s="445"/>
      <c r="ABK1" s="445"/>
      <c r="ABL1" s="445"/>
      <c r="ABM1" s="445"/>
      <c r="ABN1" s="445"/>
      <c r="ABO1" s="445"/>
      <c r="ABP1" s="445"/>
      <c r="ABQ1" s="445"/>
      <c r="ABR1" s="445"/>
      <c r="ABS1" s="445"/>
      <c r="ABT1" s="445"/>
      <c r="ABU1" s="445"/>
      <c r="ABV1" s="445"/>
      <c r="ABW1" s="445"/>
      <c r="ABX1" s="445"/>
      <c r="ABY1" s="445"/>
      <c r="ABZ1" s="445"/>
      <c r="ACA1" s="445"/>
      <c r="ACB1" s="445"/>
      <c r="ACC1" s="445"/>
      <c r="ACD1" s="445"/>
      <c r="ACE1" s="445"/>
      <c r="ACF1" s="445"/>
      <c r="ACG1" s="445"/>
      <c r="ACH1" s="445"/>
      <c r="ACI1" s="445"/>
      <c r="ACJ1" s="445"/>
      <c r="ACK1" s="445"/>
      <c r="ACL1" s="445"/>
      <c r="ACM1" s="445"/>
      <c r="ACN1" s="445"/>
      <c r="ACO1" s="445"/>
      <c r="ACP1" s="445"/>
      <c r="ACQ1" s="445"/>
      <c r="ACR1" s="445"/>
      <c r="ACS1" s="445"/>
      <c r="ACT1" s="445"/>
      <c r="ACU1" s="445"/>
      <c r="ACV1" s="445"/>
      <c r="ACW1" s="445"/>
      <c r="ACX1" s="445"/>
      <c r="ACY1" s="445"/>
      <c r="ACZ1" s="445"/>
      <c r="ADA1" s="445"/>
      <c r="ADB1" s="445"/>
    </row>
    <row r="2" spans="1:782" s="192" customFormat="1" ht="35.1" customHeight="1" thickTop="1">
      <c r="A2" s="193"/>
      <c r="B2" s="446"/>
      <c r="C2" s="443"/>
      <c r="D2" s="444"/>
      <c r="E2" s="444"/>
      <c r="F2" s="444"/>
      <c r="G2" s="444"/>
      <c r="H2" s="444"/>
      <c r="I2" s="444"/>
      <c r="J2" s="444"/>
      <c r="K2" s="444"/>
      <c r="L2" s="444"/>
      <c r="M2" s="444"/>
      <c r="N2" s="444"/>
      <c r="O2" s="444"/>
      <c r="P2" s="444"/>
      <c r="Q2" s="444"/>
      <c r="R2" s="444"/>
      <c r="S2" s="444"/>
      <c r="T2" s="444"/>
      <c r="U2" s="444"/>
      <c r="V2" s="444"/>
      <c r="W2" s="444"/>
      <c r="X2" s="444"/>
      <c r="Y2" s="444"/>
      <c r="Z2" s="444"/>
      <c r="AA2" s="444"/>
      <c r="AB2" s="174"/>
      <c r="AC2" s="443"/>
      <c r="AD2" s="444"/>
      <c r="AE2" s="444"/>
      <c r="AF2" s="444"/>
      <c r="AG2" s="444"/>
      <c r="AH2" s="444"/>
      <c r="AI2" s="444"/>
      <c r="AJ2" s="444"/>
      <c r="AK2" s="444"/>
      <c r="AL2" s="444"/>
      <c r="AM2" s="444"/>
      <c r="AN2" s="444"/>
      <c r="AO2" s="444"/>
      <c r="AP2" s="444"/>
      <c r="AQ2" s="444"/>
      <c r="AR2" s="444"/>
      <c r="AS2" s="444"/>
      <c r="AT2" s="444"/>
      <c r="AU2" s="444"/>
      <c r="AV2" s="444"/>
      <c r="AW2" s="444"/>
      <c r="AX2" s="444"/>
      <c r="AY2" s="444"/>
      <c r="AZ2" s="444"/>
      <c r="BA2" s="444"/>
      <c r="BB2" s="174"/>
      <c r="BC2" s="443"/>
      <c r="BD2" s="444"/>
      <c r="BE2" s="444"/>
      <c r="BF2" s="444"/>
      <c r="BG2" s="444"/>
      <c r="BH2" s="444"/>
      <c r="BI2" s="444"/>
      <c r="BJ2" s="444"/>
      <c r="BK2" s="444"/>
      <c r="BL2" s="444"/>
      <c r="BM2" s="444"/>
      <c r="BN2" s="444"/>
      <c r="BO2" s="444"/>
      <c r="BP2" s="444"/>
      <c r="BQ2" s="444"/>
      <c r="BR2" s="444"/>
      <c r="BS2" s="444"/>
      <c r="BT2" s="444"/>
      <c r="BU2" s="444"/>
      <c r="BV2" s="444"/>
      <c r="BW2" s="444"/>
      <c r="BX2" s="444"/>
      <c r="BY2" s="444"/>
      <c r="BZ2" s="444"/>
      <c r="CA2" s="444"/>
      <c r="CB2" s="174"/>
      <c r="CC2" s="443"/>
      <c r="CD2" s="444"/>
      <c r="CE2" s="444"/>
      <c r="CF2" s="444"/>
      <c r="CG2" s="444"/>
      <c r="CH2" s="444"/>
      <c r="CI2" s="444"/>
      <c r="CJ2" s="444"/>
      <c r="CK2" s="444"/>
      <c r="CL2" s="444"/>
      <c r="CM2" s="444"/>
      <c r="CN2" s="444"/>
      <c r="CO2" s="444"/>
      <c r="CP2" s="444"/>
      <c r="CQ2" s="444"/>
      <c r="CR2" s="444"/>
      <c r="CS2" s="444"/>
      <c r="CT2" s="444"/>
      <c r="CU2" s="444"/>
      <c r="CV2" s="444"/>
      <c r="CW2" s="444"/>
      <c r="CX2" s="444"/>
      <c r="CY2" s="444"/>
      <c r="CZ2" s="444"/>
      <c r="DA2" s="444"/>
      <c r="DB2" s="174"/>
      <c r="DC2" s="443"/>
      <c r="DD2" s="444"/>
      <c r="DE2" s="444"/>
      <c r="DF2" s="444"/>
      <c r="DG2" s="444"/>
      <c r="DH2" s="444"/>
      <c r="DI2" s="444"/>
      <c r="DJ2" s="444"/>
      <c r="DK2" s="444"/>
      <c r="DL2" s="444"/>
      <c r="DM2" s="444"/>
      <c r="DN2" s="444"/>
      <c r="DO2" s="444"/>
      <c r="DP2" s="444"/>
      <c r="DQ2" s="444"/>
      <c r="DR2" s="444"/>
      <c r="DS2" s="444"/>
      <c r="DT2" s="444"/>
      <c r="DU2" s="444"/>
      <c r="DV2" s="444"/>
      <c r="DW2" s="444"/>
      <c r="DX2" s="444"/>
      <c r="DY2" s="444"/>
      <c r="DZ2" s="444"/>
      <c r="EA2" s="444"/>
      <c r="EB2" s="174"/>
      <c r="EC2" s="443"/>
      <c r="ED2" s="444"/>
      <c r="EE2" s="444"/>
      <c r="EF2" s="444"/>
      <c r="EG2" s="444"/>
      <c r="EH2" s="444"/>
      <c r="EI2" s="444"/>
      <c r="EJ2" s="444"/>
      <c r="EK2" s="444"/>
      <c r="EL2" s="444"/>
      <c r="EM2" s="444"/>
      <c r="EN2" s="444"/>
      <c r="EO2" s="444"/>
      <c r="EP2" s="444"/>
      <c r="EQ2" s="444"/>
      <c r="ER2" s="444"/>
      <c r="ES2" s="444"/>
      <c r="ET2" s="444"/>
      <c r="EU2" s="444"/>
      <c r="EV2" s="444"/>
      <c r="EW2" s="444"/>
      <c r="EX2" s="444"/>
      <c r="EY2" s="444"/>
      <c r="EZ2" s="444"/>
      <c r="FA2" s="444"/>
      <c r="FB2" s="174"/>
      <c r="FC2" s="443"/>
      <c r="FD2" s="444"/>
      <c r="FE2" s="444"/>
      <c r="FF2" s="444"/>
      <c r="FG2" s="444"/>
      <c r="FH2" s="444"/>
      <c r="FI2" s="444"/>
      <c r="FJ2" s="444"/>
      <c r="FK2" s="444"/>
      <c r="FL2" s="444"/>
      <c r="FM2" s="444"/>
      <c r="FN2" s="444"/>
      <c r="FO2" s="444"/>
      <c r="FP2" s="444"/>
      <c r="FQ2" s="444"/>
      <c r="FR2" s="444"/>
      <c r="FS2" s="444"/>
      <c r="FT2" s="444"/>
      <c r="FU2" s="444"/>
      <c r="FV2" s="444"/>
      <c r="FW2" s="444"/>
      <c r="FX2" s="444"/>
      <c r="FY2" s="444"/>
      <c r="FZ2" s="444"/>
      <c r="GA2" s="444"/>
      <c r="GB2" s="174"/>
      <c r="GC2" s="443"/>
      <c r="GD2" s="444"/>
      <c r="GE2" s="444"/>
      <c r="GF2" s="444"/>
      <c r="GG2" s="444"/>
      <c r="GH2" s="444"/>
      <c r="GI2" s="444"/>
      <c r="GJ2" s="444"/>
      <c r="GK2" s="444"/>
      <c r="GL2" s="444"/>
      <c r="GM2" s="444"/>
      <c r="GN2" s="444"/>
      <c r="GO2" s="444"/>
      <c r="GP2" s="444"/>
      <c r="GQ2" s="444"/>
      <c r="GR2" s="444"/>
      <c r="GS2" s="444"/>
      <c r="GT2" s="444"/>
      <c r="GU2" s="444"/>
      <c r="GV2" s="444"/>
      <c r="GW2" s="444"/>
      <c r="GX2" s="444"/>
      <c r="GY2" s="444"/>
      <c r="GZ2" s="444"/>
      <c r="HA2" s="444"/>
      <c r="HB2" s="174"/>
      <c r="HC2" s="443"/>
      <c r="HD2" s="444"/>
      <c r="HE2" s="444"/>
      <c r="HF2" s="444"/>
      <c r="HG2" s="444"/>
      <c r="HH2" s="444"/>
      <c r="HI2" s="444"/>
      <c r="HJ2" s="444"/>
      <c r="HK2" s="444"/>
      <c r="HL2" s="444"/>
      <c r="HM2" s="444"/>
      <c r="HN2" s="444"/>
      <c r="HO2" s="444"/>
      <c r="HP2" s="444"/>
      <c r="HQ2" s="444"/>
      <c r="HR2" s="444"/>
      <c r="HS2" s="444"/>
      <c r="HT2" s="444"/>
      <c r="HU2" s="444"/>
      <c r="HV2" s="444"/>
      <c r="HW2" s="444"/>
      <c r="HX2" s="444"/>
      <c r="HY2" s="444"/>
      <c r="HZ2" s="444"/>
      <c r="IA2" s="444"/>
      <c r="IB2" s="174"/>
      <c r="IC2" s="443"/>
      <c r="ID2" s="444"/>
      <c r="IE2" s="444"/>
      <c r="IF2" s="444"/>
      <c r="IG2" s="444"/>
      <c r="IH2" s="444"/>
      <c r="II2" s="444"/>
      <c r="IJ2" s="444"/>
      <c r="IK2" s="444"/>
      <c r="IL2" s="444"/>
      <c r="IM2" s="444"/>
      <c r="IN2" s="444"/>
      <c r="IO2" s="444"/>
      <c r="IP2" s="444"/>
      <c r="IQ2" s="444"/>
      <c r="IR2" s="444"/>
      <c r="IS2" s="444"/>
      <c r="IT2" s="444"/>
      <c r="IU2" s="444"/>
      <c r="IV2" s="444"/>
      <c r="IW2" s="444"/>
      <c r="IX2" s="444"/>
      <c r="IY2" s="444"/>
      <c r="IZ2" s="444"/>
      <c r="JA2" s="444"/>
      <c r="JB2" s="174"/>
      <c r="JC2" s="443"/>
      <c r="JD2" s="444"/>
      <c r="JE2" s="444"/>
      <c r="JF2" s="444"/>
      <c r="JG2" s="444"/>
      <c r="JH2" s="444"/>
      <c r="JI2" s="444"/>
      <c r="JJ2" s="444"/>
      <c r="JK2" s="444"/>
      <c r="JL2" s="444"/>
      <c r="JM2" s="444"/>
      <c r="JN2" s="444"/>
      <c r="JO2" s="444"/>
      <c r="JP2" s="444"/>
      <c r="JQ2" s="444"/>
      <c r="JR2" s="444"/>
      <c r="JS2" s="444"/>
      <c r="JT2" s="444"/>
      <c r="JU2" s="444"/>
      <c r="JV2" s="444"/>
      <c r="JW2" s="444"/>
      <c r="JX2" s="444"/>
      <c r="JY2" s="444"/>
      <c r="JZ2" s="444"/>
      <c r="KA2" s="444"/>
      <c r="KB2" s="174"/>
      <c r="KC2" s="443"/>
      <c r="KD2" s="444"/>
      <c r="KE2" s="444"/>
      <c r="KF2" s="444"/>
      <c r="KG2" s="444"/>
      <c r="KH2" s="444"/>
      <c r="KI2" s="444"/>
      <c r="KJ2" s="444"/>
      <c r="KK2" s="444"/>
      <c r="KL2" s="444"/>
      <c r="KM2" s="444"/>
      <c r="KN2" s="444"/>
      <c r="KO2" s="444"/>
      <c r="KP2" s="444"/>
      <c r="KQ2" s="444"/>
      <c r="KR2" s="444"/>
      <c r="KS2" s="444"/>
      <c r="KT2" s="444"/>
      <c r="KU2" s="444"/>
      <c r="KV2" s="444"/>
      <c r="KW2" s="444"/>
      <c r="KX2" s="444"/>
      <c r="KY2" s="444"/>
      <c r="KZ2" s="444"/>
      <c r="LA2" s="444"/>
      <c r="LB2" s="174"/>
      <c r="LC2" s="443"/>
      <c r="LD2" s="444"/>
      <c r="LE2" s="444"/>
      <c r="LF2" s="444"/>
      <c r="LG2" s="444"/>
      <c r="LH2" s="444"/>
      <c r="LI2" s="444"/>
      <c r="LJ2" s="444"/>
      <c r="LK2" s="444"/>
      <c r="LL2" s="444"/>
      <c r="LM2" s="444"/>
      <c r="LN2" s="444"/>
      <c r="LO2" s="444"/>
      <c r="LP2" s="444"/>
      <c r="LQ2" s="444"/>
      <c r="LR2" s="444"/>
      <c r="LS2" s="444"/>
      <c r="LT2" s="444"/>
      <c r="LU2" s="444"/>
      <c r="LV2" s="444"/>
      <c r="LW2" s="444"/>
      <c r="LX2" s="444"/>
      <c r="LY2" s="444"/>
      <c r="LZ2" s="444"/>
      <c r="MA2" s="444"/>
      <c r="MB2" s="174"/>
      <c r="MC2" s="443"/>
      <c r="MD2" s="444"/>
      <c r="ME2" s="444"/>
      <c r="MF2" s="444"/>
      <c r="MG2" s="444"/>
      <c r="MH2" s="444"/>
      <c r="MI2" s="444"/>
      <c r="MJ2" s="444"/>
      <c r="MK2" s="444"/>
      <c r="ML2" s="444"/>
      <c r="MM2" s="444"/>
      <c r="MN2" s="444"/>
      <c r="MO2" s="444"/>
      <c r="MP2" s="444"/>
      <c r="MQ2" s="444"/>
      <c r="MR2" s="444"/>
      <c r="MS2" s="444"/>
      <c r="MT2" s="444"/>
      <c r="MU2" s="444"/>
      <c r="MV2" s="444"/>
      <c r="MW2" s="444"/>
      <c r="MX2" s="444"/>
      <c r="MY2" s="444"/>
      <c r="MZ2" s="444"/>
      <c r="NA2" s="444"/>
      <c r="NB2" s="174"/>
      <c r="NC2" s="443"/>
      <c r="ND2" s="444"/>
      <c r="NE2" s="444"/>
      <c r="NF2" s="444"/>
      <c r="NG2" s="444"/>
      <c r="NH2" s="444"/>
      <c r="NI2" s="444"/>
      <c r="NJ2" s="444"/>
      <c r="NK2" s="444"/>
      <c r="NL2" s="444"/>
      <c r="NM2" s="444"/>
      <c r="NN2" s="444"/>
      <c r="NO2" s="444"/>
      <c r="NP2" s="444"/>
      <c r="NQ2" s="444"/>
      <c r="NR2" s="444"/>
      <c r="NS2" s="444"/>
      <c r="NT2" s="444"/>
      <c r="NU2" s="444"/>
      <c r="NV2" s="444"/>
      <c r="NW2" s="444"/>
      <c r="NX2" s="444"/>
      <c r="NY2" s="444"/>
      <c r="NZ2" s="444"/>
      <c r="OA2" s="444"/>
      <c r="OB2" s="174"/>
      <c r="OC2" s="443"/>
      <c r="OD2" s="444"/>
      <c r="OE2" s="444"/>
      <c r="OF2" s="444"/>
      <c r="OG2" s="444"/>
      <c r="OH2" s="444"/>
      <c r="OI2" s="444"/>
      <c r="OJ2" s="444"/>
      <c r="OK2" s="444"/>
      <c r="OL2" s="444"/>
      <c r="OM2" s="444"/>
      <c r="ON2" s="444"/>
      <c r="OO2" s="444"/>
      <c r="OP2" s="444"/>
      <c r="OQ2" s="444"/>
      <c r="OR2" s="444"/>
      <c r="OS2" s="444"/>
      <c r="OT2" s="444"/>
      <c r="OU2" s="444"/>
      <c r="OV2" s="444"/>
      <c r="OW2" s="444"/>
      <c r="OX2" s="444"/>
      <c r="OY2" s="444"/>
      <c r="OZ2" s="444"/>
      <c r="PA2" s="444"/>
      <c r="PB2" s="174"/>
      <c r="PC2" s="443"/>
      <c r="PD2" s="444"/>
      <c r="PE2" s="444"/>
      <c r="PF2" s="444"/>
      <c r="PG2" s="444"/>
      <c r="PH2" s="444"/>
      <c r="PI2" s="444"/>
      <c r="PJ2" s="444"/>
      <c r="PK2" s="444"/>
      <c r="PL2" s="444"/>
      <c r="PM2" s="444"/>
      <c r="PN2" s="444"/>
      <c r="PO2" s="444"/>
      <c r="PP2" s="444"/>
      <c r="PQ2" s="444"/>
      <c r="PR2" s="444"/>
      <c r="PS2" s="444"/>
      <c r="PT2" s="444"/>
      <c r="PU2" s="444"/>
      <c r="PV2" s="444"/>
      <c r="PW2" s="444"/>
      <c r="PX2" s="444"/>
      <c r="PY2" s="444"/>
      <c r="PZ2" s="444"/>
      <c r="QA2" s="444"/>
      <c r="QB2" s="174"/>
      <c r="QC2" s="443"/>
      <c r="QD2" s="444"/>
      <c r="QE2" s="444"/>
      <c r="QF2" s="444"/>
      <c r="QG2" s="444"/>
      <c r="QH2" s="444"/>
      <c r="QI2" s="444"/>
      <c r="QJ2" s="444"/>
      <c r="QK2" s="444"/>
      <c r="QL2" s="444"/>
      <c r="QM2" s="444"/>
      <c r="QN2" s="444"/>
      <c r="QO2" s="444"/>
      <c r="QP2" s="444"/>
      <c r="QQ2" s="444"/>
      <c r="QR2" s="444"/>
      <c r="QS2" s="444"/>
      <c r="QT2" s="444"/>
      <c r="QU2" s="444"/>
      <c r="QV2" s="444"/>
      <c r="QW2" s="444"/>
      <c r="QX2" s="444"/>
      <c r="QY2" s="444"/>
      <c r="QZ2" s="444"/>
      <c r="RA2" s="444"/>
      <c r="RB2" s="174"/>
      <c r="RC2" s="443"/>
      <c r="RD2" s="444"/>
      <c r="RE2" s="444"/>
      <c r="RF2" s="444"/>
      <c r="RG2" s="444"/>
      <c r="RH2" s="444"/>
      <c r="RI2" s="444"/>
      <c r="RJ2" s="444"/>
      <c r="RK2" s="444"/>
      <c r="RL2" s="444"/>
      <c r="RM2" s="444"/>
      <c r="RN2" s="444"/>
      <c r="RO2" s="444"/>
      <c r="RP2" s="444"/>
      <c r="RQ2" s="444"/>
      <c r="RR2" s="444"/>
      <c r="RS2" s="444"/>
      <c r="RT2" s="444"/>
      <c r="RU2" s="444"/>
      <c r="RV2" s="444"/>
      <c r="RW2" s="444"/>
      <c r="RX2" s="444"/>
      <c r="RY2" s="444"/>
      <c r="RZ2" s="444"/>
      <c r="SA2" s="444"/>
      <c r="SB2" s="174"/>
      <c r="SC2" s="443"/>
      <c r="SD2" s="444"/>
      <c r="SE2" s="444"/>
      <c r="SF2" s="444"/>
      <c r="SG2" s="444"/>
      <c r="SH2" s="444"/>
      <c r="SI2" s="444"/>
      <c r="SJ2" s="444"/>
      <c r="SK2" s="444"/>
      <c r="SL2" s="444"/>
      <c r="SM2" s="444"/>
      <c r="SN2" s="444"/>
      <c r="SO2" s="444"/>
      <c r="SP2" s="444"/>
      <c r="SQ2" s="444"/>
      <c r="SR2" s="444"/>
      <c r="SS2" s="444"/>
      <c r="ST2" s="444"/>
      <c r="SU2" s="444"/>
      <c r="SV2" s="444"/>
      <c r="SW2" s="444"/>
      <c r="SX2" s="444"/>
      <c r="SY2" s="444"/>
      <c r="SZ2" s="444"/>
      <c r="TA2" s="444"/>
      <c r="TB2" s="174"/>
      <c r="TC2" s="443"/>
      <c r="TD2" s="444"/>
      <c r="TE2" s="444"/>
      <c r="TF2" s="444"/>
      <c r="TG2" s="444"/>
      <c r="TH2" s="444"/>
      <c r="TI2" s="444"/>
      <c r="TJ2" s="444"/>
      <c r="TK2" s="444"/>
      <c r="TL2" s="444"/>
      <c r="TM2" s="444"/>
      <c r="TN2" s="444"/>
      <c r="TO2" s="444"/>
      <c r="TP2" s="444"/>
      <c r="TQ2" s="444"/>
      <c r="TR2" s="444"/>
      <c r="TS2" s="444"/>
      <c r="TT2" s="444"/>
      <c r="TU2" s="444"/>
      <c r="TV2" s="444"/>
      <c r="TW2" s="444"/>
      <c r="TX2" s="444"/>
      <c r="TY2" s="444"/>
      <c r="TZ2" s="444"/>
      <c r="UA2" s="444"/>
      <c r="UB2" s="174"/>
      <c r="UC2" s="443"/>
      <c r="UD2" s="444"/>
      <c r="UE2" s="444"/>
      <c r="UF2" s="444"/>
      <c r="UG2" s="444"/>
      <c r="UH2" s="444"/>
      <c r="UI2" s="444"/>
      <c r="UJ2" s="444"/>
      <c r="UK2" s="444"/>
      <c r="UL2" s="444"/>
      <c r="UM2" s="444"/>
      <c r="UN2" s="444"/>
      <c r="UO2" s="444"/>
      <c r="UP2" s="444"/>
      <c r="UQ2" s="444"/>
      <c r="UR2" s="444"/>
      <c r="US2" s="444"/>
      <c r="UT2" s="444"/>
      <c r="UU2" s="444"/>
      <c r="UV2" s="444"/>
      <c r="UW2" s="444"/>
      <c r="UX2" s="444"/>
      <c r="UY2" s="444"/>
      <c r="UZ2" s="444"/>
      <c r="VA2" s="444"/>
      <c r="VB2" s="174"/>
      <c r="VC2" s="443"/>
      <c r="VD2" s="444"/>
      <c r="VE2" s="444"/>
      <c r="VF2" s="444"/>
      <c r="VG2" s="444"/>
      <c r="VH2" s="444"/>
      <c r="VI2" s="444"/>
      <c r="VJ2" s="444"/>
      <c r="VK2" s="444"/>
      <c r="VL2" s="444"/>
      <c r="VM2" s="444"/>
      <c r="VN2" s="444"/>
      <c r="VO2" s="444"/>
      <c r="VP2" s="444"/>
      <c r="VQ2" s="444"/>
      <c r="VR2" s="444"/>
      <c r="VS2" s="444"/>
      <c r="VT2" s="444"/>
      <c r="VU2" s="444"/>
      <c r="VV2" s="444"/>
      <c r="VW2" s="444"/>
      <c r="VX2" s="444"/>
      <c r="VY2" s="444"/>
      <c r="VZ2" s="444"/>
      <c r="WA2" s="444"/>
      <c r="WB2" s="174"/>
      <c r="WC2" s="443"/>
      <c r="WD2" s="444"/>
      <c r="WE2" s="444"/>
      <c r="WF2" s="444"/>
      <c r="WG2" s="444"/>
      <c r="WH2" s="444"/>
      <c r="WI2" s="444"/>
      <c r="WJ2" s="444"/>
      <c r="WK2" s="444"/>
      <c r="WL2" s="444"/>
      <c r="WM2" s="444"/>
      <c r="WN2" s="444"/>
      <c r="WO2" s="444"/>
      <c r="WP2" s="444"/>
      <c r="WQ2" s="444"/>
      <c r="WR2" s="444"/>
      <c r="WS2" s="444"/>
      <c r="WT2" s="444"/>
      <c r="WU2" s="444"/>
      <c r="WV2" s="444"/>
      <c r="WW2" s="444"/>
      <c r="WX2" s="444"/>
      <c r="WY2" s="444"/>
      <c r="WZ2" s="444"/>
      <c r="XA2" s="444"/>
      <c r="XB2" s="174"/>
      <c r="XC2" s="443"/>
      <c r="XD2" s="444"/>
      <c r="XE2" s="444"/>
      <c r="XF2" s="444"/>
      <c r="XG2" s="444"/>
      <c r="XH2" s="444"/>
      <c r="XI2" s="444"/>
      <c r="XJ2" s="444"/>
      <c r="XK2" s="444"/>
      <c r="XL2" s="444"/>
      <c r="XM2" s="444"/>
      <c r="XN2" s="444"/>
      <c r="XO2" s="444"/>
      <c r="XP2" s="444"/>
      <c r="XQ2" s="444"/>
      <c r="XR2" s="444"/>
      <c r="XS2" s="444"/>
      <c r="XT2" s="444"/>
      <c r="XU2" s="444"/>
      <c r="XV2" s="444"/>
      <c r="XW2" s="444"/>
      <c r="XX2" s="444"/>
      <c r="XY2" s="444"/>
      <c r="XZ2" s="444"/>
      <c r="YA2" s="444"/>
      <c r="YB2" s="174"/>
      <c r="YC2" s="443"/>
      <c r="YD2" s="444"/>
      <c r="YE2" s="444"/>
      <c r="YF2" s="444"/>
      <c r="YG2" s="444"/>
      <c r="YH2" s="444"/>
      <c r="YI2" s="444"/>
      <c r="YJ2" s="444"/>
      <c r="YK2" s="444"/>
      <c r="YL2" s="444"/>
      <c r="YM2" s="444"/>
      <c r="YN2" s="444"/>
      <c r="YO2" s="444"/>
      <c r="YP2" s="444"/>
      <c r="YQ2" s="444"/>
      <c r="YR2" s="444"/>
      <c r="YS2" s="444"/>
      <c r="YT2" s="444"/>
      <c r="YU2" s="444"/>
      <c r="YV2" s="444"/>
      <c r="YW2" s="444"/>
      <c r="YX2" s="444"/>
      <c r="YY2" s="444"/>
      <c r="YZ2" s="444"/>
      <c r="ZA2" s="444"/>
      <c r="ZB2" s="174"/>
      <c r="ZC2" s="443"/>
      <c r="ZD2" s="444"/>
      <c r="ZE2" s="444"/>
      <c r="ZF2" s="444"/>
      <c r="ZG2" s="444"/>
      <c r="ZH2" s="444"/>
      <c r="ZI2" s="444"/>
      <c r="ZJ2" s="444"/>
      <c r="ZK2" s="444"/>
      <c r="ZL2" s="444"/>
      <c r="ZM2" s="444"/>
      <c r="ZN2" s="444"/>
      <c r="ZO2" s="444"/>
      <c r="ZP2" s="444"/>
      <c r="ZQ2" s="444"/>
      <c r="ZR2" s="444"/>
      <c r="ZS2" s="444"/>
      <c r="ZT2" s="444"/>
      <c r="ZU2" s="444"/>
      <c r="ZV2" s="444"/>
      <c r="ZW2" s="444"/>
      <c r="ZX2" s="444"/>
      <c r="ZY2" s="444"/>
      <c r="ZZ2" s="444"/>
      <c r="AAA2" s="444"/>
      <c r="AAB2" s="174"/>
      <c r="AAC2" s="443"/>
      <c r="AAD2" s="444"/>
      <c r="AAE2" s="444"/>
      <c r="AAF2" s="444"/>
      <c r="AAG2" s="444"/>
      <c r="AAH2" s="444"/>
      <c r="AAI2" s="444"/>
      <c r="AAJ2" s="444"/>
      <c r="AAK2" s="444"/>
      <c r="AAL2" s="444"/>
      <c r="AAM2" s="444"/>
      <c r="AAN2" s="444"/>
      <c r="AAO2" s="444"/>
      <c r="AAP2" s="444"/>
      <c r="AAQ2" s="444"/>
      <c r="AAR2" s="444"/>
      <c r="AAS2" s="444"/>
      <c r="AAT2" s="444"/>
      <c r="AAU2" s="444"/>
      <c r="AAV2" s="444"/>
      <c r="AAW2" s="444"/>
      <c r="AAX2" s="444"/>
      <c r="AAY2" s="444"/>
      <c r="AAZ2" s="444"/>
      <c r="ABA2" s="444"/>
      <c r="ABB2" s="174"/>
      <c r="ABC2" s="443"/>
      <c r="ABD2" s="444"/>
      <c r="ABE2" s="444"/>
      <c r="ABF2" s="444"/>
      <c r="ABG2" s="444"/>
      <c r="ABH2" s="444"/>
      <c r="ABI2" s="444"/>
      <c r="ABJ2" s="444"/>
      <c r="ABK2" s="444"/>
      <c r="ABL2" s="444"/>
      <c r="ABM2" s="444"/>
      <c r="ABN2" s="444"/>
      <c r="ABO2" s="444"/>
      <c r="ABP2" s="444"/>
      <c r="ABQ2" s="444"/>
      <c r="ABR2" s="444"/>
      <c r="ABS2" s="444"/>
      <c r="ABT2" s="444"/>
      <c r="ABU2" s="444"/>
      <c r="ABV2" s="444"/>
      <c r="ABW2" s="444"/>
      <c r="ABX2" s="444"/>
      <c r="ABY2" s="444"/>
      <c r="ABZ2" s="444"/>
      <c r="ACA2" s="444"/>
      <c r="ACB2" s="174"/>
      <c r="ACC2" s="443"/>
      <c r="ACD2" s="444"/>
      <c r="ACE2" s="444"/>
      <c r="ACF2" s="444"/>
      <c r="ACG2" s="444"/>
      <c r="ACH2" s="444"/>
      <c r="ACI2" s="444"/>
      <c r="ACJ2" s="444"/>
      <c r="ACK2" s="444"/>
      <c r="ACL2" s="444"/>
      <c r="ACM2" s="444"/>
      <c r="ACN2" s="444"/>
      <c r="ACO2" s="444"/>
      <c r="ACP2" s="444"/>
      <c r="ACQ2" s="444"/>
      <c r="ACR2" s="444"/>
      <c r="ACS2" s="444"/>
      <c r="ACT2" s="444"/>
      <c r="ACU2" s="444"/>
      <c r="ACV2" s="444"/>
      <c r="ACW2" s="444"/>
      <c r="ACX2" s="444"/>
      <c r="ACY2" s="444"/>
      <c r="ACZ2" s="444"/>
      <c r="ADA2" s="444"/>
      <c r="ADB2" s="174"/>
    </row>
    <row r="3" spans="1:782" s="192" customFormat="1" ht="12" customHeight="1">
      <c r="A3" s="193"/>
      <c r="B3" s="446"/>
      <c r="C3" s="439" t="s">
        <v>64</v>
      </c>
      <c r="D3" s="440"/>
      <c r="E3" s="440"/>
      <c r="F3" s="440"/>
      <c r="G3" s="440"/>
      <c r="H3" s="440"/>
      <c r="I3" s="440"/>
      <c r="J3" s="440"/>
      <c r="K3" s="440"/>
      <c r="L3" s="440"/>
      <c r="M3" s="440"/>
      <c r="N3" s="440"/>
      <c r="O3" s="440"/>
      <c r="P3" s="440"/>
      <c r="Q3" s="440"/>
      <c r="R3" s="440"/>
      <c r="S3" s="440"/>
      <c r="T3" s="440"/>
      <c r="U3" s="440"/>
      <c r="V3" s="440"/>
      <c r="W3" s="440"/>
      <c r="X3" s="440"/>
      <c r="Y3" s="440"/>
      <c r="Z3" s="447">
        <f>Prenoms!$L2</f>
        <v>0</v>
      </c>
      <c r="AA3" s="448"/>
      <c r="AB3" s="449"/>
      <c r="AC3" s="439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0"/>
      <c r="AP3" s="440"/>
      <c r="AQ3" s="440"/>
      <c r="AR3" s="440"/>
      <c r="AS3" s="440"/>
      <c r="AT3" s="440"/>
      <c r="AU3" s="440"/>
      <c r="AV3" s="440"/>
      <c r="AW3" s="440"/>
      <c r="AX3" s="440"/>
      <c r="AY3" s="440"/>
      <c r="AZ3" s="447">
        <f>Prenoms!$L3</f>
        <v>0</v>
      </c>
      <c r="BA3" s="448"/>
      <c r="BB3" s="449"/>
      <c r="BC3" s="439"/>
      <c r="BD3" s="440"/>
      <c r="BE3" s="440"/>
      <c r="BF3" s="440"/>
      <c r="BG3" s="440"/>
      <c r="BH3" s="440"/>
      <c r="BI3" s="440"/>
      <c r="BJ3" s="440"/>
      <c r="BK3" s="440"/>
      <c r="BL3" s="440"/>
      <c r="BM3" s="440"/>
      <c r="BN3" s="440"/>
      <c r="BO3" s="440"/>
      <c r="BP3" s="440"/>
      <c r="BQ3" s="440"/>
      <c r="BR3" s="440"/>
      <c r="BS3" s="440"/>
      <c r="BT3" s="440"/>
      <c r="BU3" s="440"/>
      <c r="BV3" s="440"/>
      <c r="BW3" s="440"/>
      <c r="BX3" s="440"/>
      <c r="BY3" s="440"/>
      <c r="BZ3" s="447">
        <f>Prenoms!$L4</f>
        <v>5.5757175849554601</v>
      </c>
      <c r="CA3" s="448"/>
      <c r="CB3" s="449"/>
      <c r="CC3" s="439"/>
      <c r="CD3" s="440"/>
      <c r="CE3" s="440"/>
      <c r="CF3" s="440"/>
      <c r="CG3" s="440"/>
      <c r="CH3" s="440"/>
      <c r="CI3" s="440"/>
      <c r="CJ3" s="440"/>
      <c r="CK3" s="440"/>
      <c r="CL3" s="440"/>
      <c r="CM3" s="440"/>
      <c r="CN3" s="440"/>
      <c r="CO3" s="440"/>
      <c r="CP3" s="440"/>
      <c r="CQ3" s="440"/>
      <c r="CR3" s="440"/>
      <c r="CS3" s="440"/>
      <c r="CT3" s="440"/>
      <c r="CU3" s="440"/>
      <c r="CV3" s="440"/>
      <c r="CW3" s="440"/>
      <c r="CX3" s="440"/>
      <c r="CY3" s="440"/>
      <c r="CZ3" s="447">
        <f>Prenoms!$L5</f>
        <v>5.5757175849554601</v>
      </c>
      <c r="DA3" s="448"/>
      <c r="DB3" s="449"/>
      <c r="DC3" s="439"/>
      <c r="DD3" s="440"/>
      <c r="DE3" s="440"/>
      <c r="DF3" s="440"/>
      <c r="DG3" s="440"/>
      <c r="DH3" s="440"/>
      <c r="DI3" s="440"/>
      <c r="DJ3" s="440"/>
      <c r="DK3" s="440"/>
      <c r="DL3" s="440"/>
      <c r="DM3" s="440"/>
      <c r="DN3" s="440"/>
      <c r="DO3" s="440"/>
      <c r="DP3" s="440"/>
      <c r="DQ3" s="440"/>
      <c r="DR3" s="440"/>
      <c r="DS3" s="440"/>
      <c r="DT3" s="440"/>
      <c r="DU3" s="440"/>
      <c r="DV3" s="440"/>
      <c r="DW3" s="440"/>
      <c r="DX3" s="440"/>
      <c r="DY3" s="440"/>
      <c r="DZ3" s="447">
        <f>Prenoms!$L6</f>
        <v>5.5757175849554601</v>
      </c>
      <c r="EA3" s="448"/>
      <c r="EB3" s="449"/>
      <c r="EC3" s="439"/>
      <c r="ED3" s="440"/>
      <c r="EE3" s="440"/>
      <c r="EF3" s="440"/>
      <c r="EG3" s="440"/>
      <c r="EH3" s="440"/>
      <c r="EI3" s="440"/>
      <c r="EJ3" s="440"/>
      <c r="EK3" s="440"/>
      <c r="EL3" s="440"/>
      <c r="EM3" s="440"/>
      <c r="EN3" s="440"/>
      <c r="EO3" s="440"/>
      <c r="EP3" s="440"/>
      <c r="EQ3" s="440"/>
      <c r="ER3" s="440"/>
      <c r="ES3" s="440"/>
      <c r="ET3" s="440"/>
      <c r="EU3" s="440"/>
      <c r="EV3" s="440"/>
      <c r="EW3" s="440"/>
      <c r="EX3" s="440"/>
      <c r="EY3" s="440"/>
      <c r="EZ3" s="447">
        <f>Prenoms!$L7</f>
        <v>5.5757175849554601</v>
      </c>
      <c r="FA3" s="448"/>
      <c r="FB3" s="449"/>
      <c r="FC3" s="439"/>
      <c r="FD3" s="440"/>
      <c r="FE3" s="440"/>
      <c r="FF3" s="440"/>
      <c r="FG3" s="440"/>
      <c r="FH3" s="440"/>
      <c r="FI3" s="440"/>
      <c r="FJ3" s="440"/>
      <c r="FK3" s="440"/>
      <c r="FL3" s="440"/>
      <c r="FM3" s="440"/>
      <c r="FN3" s="440"/>
      <c r="FO3" s="440"/>
      <c r="FP3" s="440"/>
      <c r="FQ3" s="440"/>
      <c r="FR3" s="440"/>
      <c r="FS3" s="440"/>
      <c r="FT3" s="440"/>
      <c r="FU3" s="440"/>
      <c r="FV3" s="440"/>
      <c r="FW3" s="440"/>
      <c r="FX3" s="440"/>
      <c r="FY3" s="440"/>
      <c r="FZ3" s="447">
        <f>Prenoms!$L8</f>
        <v>5.5757175849554601</v>
      </c>
      <c r="GA3" s="448"/>
      <c r="GB3" s="449"/>
      <c r="GC3" s="439"/>
      <c r="GD3" s="440"/>
      <c r="GE3" s="440"/>
      <c r="GF3" s="440"/>
      <c r="GG3" s="440"/>
      <c r="GH3" s="440"/>
      <c r="GI3" s="440"/>
      <c r="GJ3" s="440"/>
      <c r="GK3" s="440"/>
      <c r="GL3" s="440"/>
      <c r="GM3" s="440"/>
      <c r="GN3" s="440"/>
      <c r="GO3" s="440"/>
      <c r="GP3" s="440"/>
      <c r="GQ3" s="440"/>
      <c r="GR3" s="440"/>
      <c r="GS3" s="440"/>
      <c r="GT3" s="440"/>
      <c r="GU3" s="440"/>
      <c r="GV3" s="440"/>
      <c r="GW3" s="440"/>
      <c r="GX3" s="440"/>
      <c r="GY3" s="440"/>
      <c r="GZ3" s="447">
        <f>Prenoms!$L9</f>
        <v>5.5757175849554601</v>
      </c>
      <c r="HA3" s="448"/>
      <c r="HB3" s="449"/>
      <c r="HC3" s="439"/>
      <c r="HD3" s="440"/>
      <c r="HE3" s="440"/>
      <c r="HF3" s="440"/>
      <c r="HG3" s="440"/>
      <c r="HH3" s="440"/>
      <c r="HI3" s="440"/>
      <c r="HJ3" s="440"/>
      <c r="HK3" s="440"/>
      <c r="HL3" s="440"/>
      <c r="HM3" s="440"/>
      <c r="HN3" s="440"/>
      <c r="HO3" s="440"/>
      <c r="HP3" s="440"/>
      <c r="HQ3" s="440"/>
      <c r="HR3" s="440"/>
      <c r="HS3" s="440"/>
      <c r="HT3" s="440"/>
      <c r="HU3" s="440"/>
      <c r="HV3" s="440"/>
      <c r="HW3" s="440"/>
      <c r="HX3" s="440"/>
      <c r="HY3" s="440"/>
      <c r="HZ3" s="447">
        <f>Prenoms!$L10</f>
        <v>5.5757175849554601</v>
      </c>
      <c r="IA3" s="448"/>
      <c r="IB3" s="449"/>
      <c r="IC3" s="439"/>
      <c r="ID3" s="440"/>
      <c r="IE3" s="440"/>
      <c r="IF3" s="440"/>
      <c r="IG3" s="440"/>
      <c r="IH3" s="440"/>
      <c r="II3" s="440"/>
      <c r="IJ3" s="440"/>
      <c r="IK3" s="440"/>
      <c r="IL3" s="440"/>
      <c r="IM3" s="440"/>
      <c r="IN3" s="440"/>
      <c r="IO3" s="440"/>
      <c r="IP3" s="440"/>
      <c r="IQ3" s="440"/>
      <c r="IR3" s="440"/>
      <c r="IS3" s="440"/>
      <c r="IT3" s="440"/>
      <c r="IU3" s="440"/>
      <c r="IV3" s="440"/>
      <c r="IW3" s="440"/>
      <c r="IX3" s="440"/>
      <c r="IY3" s="440"/>
      <c r="IZ3" s="447">
        <f>Prenoms!$L11</f>
        <v>5.5757175849554601</v>
      </c>
      <c r="JA3" s="448"/>
      <c r="JB3" s="449"/>
      <c r="JC3" s="439"/>
      <c r="JD3" s="440"/>
      <c r="JE3" s="440"/>
      <c r="JF3" s="440"/>
      <c r="JG3" s="440"/>
      <c r="JH3" s="440"/>
      <c r="JI3" s="440"/>
      <c r="JJ3" s="440"/>
      <c r="JK3" s="440"/>
      <c r="JL3" s="440"/>
      <c r="JM3" s="440"/>
      <c r="JN3" s="440"/>
      <c r="JO3" s="440"/>
      <c r="JP3" s="440"/>
      <c r="JQ3" s="440"/>
      <c r="JR3" s="440"/>
      <c r="JS3" s="440"/>
      <c r="JT3" s="440"/>
      <c r="JU3" s="440"/>
      <c r="JV3" s="440"/>
      <c r="JW3" s="440"/>
      <c r="JX3" s="440"/>
      <c r="JY3" s="440"/>
      <c r="JZ3" s="447">
        <f>Prenoms!$L12</f>
        <v>5.5757175849554601</v>
      </c>
      <c r="KA3" s="448"/>
      <c r="KB3" s="449"/>
      <c r="KC3" s="439"/>
      <c r="KD3" s="440"/>
      <c r="KE3" s="440"/>
      <c r="KF3" s="440"/>
      <c r="KG3" s="440"/>
      <c r="KH3" s="440"/>
      <c r="KI3" s="440"/>
      <c r="KJ3" s="440"/>
      <c r="KK3" s="440"/>
      <c r="KL3" s="440"/>
      <c r="KM3" s="440"/>
      <c r="KN3" s="440"/>
      <c r="KO3" s="440"/>
      <c r="KP3" s="440"/>
      <c r="KQ3" s="440"/>
      <c r="KR3" s="440"/>
      <c r="KS3" s="440"/>
      <c r="KT3" s="440"/>
      <c r="KU3" s="440"/>
      <c r="KV3" s="440"/>
      <c r="KW3" s="440"/>
      <c r="KX3" s="440"/>
      <c r="KY3" s="440"/>
      <c r="KZ3" s="447">
        <f>Prenoms!$L13</f>
        <v>2.309468822170901</v>
      </c>
      <c r="LA3" s="448"/>
      <c r="LB3" s="449"/>
      <c r="LC3" s="439"/>
      <c r="LD3" s="440"/>
      <c r="LE3" s="440"/>
      <c r="LF3" s="440"/>
      <c r="LG3" s="440"/>
      <c r="LH3" s="440"/>
      <c r="LI3" s="440"/>
      <c r="LJ3" s="440"/>
      <c r="LK3" s="440"/>
      <c r="LL3" s="440"/>
      <c r="LM3" s="440"/>
      <c r="LN3" s="440"/>
      <c r="LO3" s="440"/>
      <c r="LP3" s="440"/>
      <c r="LQ3" s="440"/>
      <c r="LR3" s="440"/>
      <c r="LS3" s="440"/>
      <c r="LT3" s="440"/>
      <c r="LU3" s="440"/>
      <c r="LV3" s="440"/>
      <c r="LW3" s="440"/>
      <c r="LX3" s="440"/>
      <c r="LY3" s="440"/>
      <c r="LZ3" s="447">
        <f>Prenoms!$L14</f>
        <v>0</v>
      </c>
      <c r="MA3" s="448"/>
      <c r="MB3" s="449"/>
      <c r="MC3" s="439"/>
      <c r="MD3" s="440"/>
      <c r="ME3" s="440"/>
      <c r="MF3" s="440"/>
      <c r="MG3" s="440"/>
      <c r="MH3" s="440"/>
      <c r="MI3" s="440"/>
      <c r="MJ3" s="440"/>
      <c r="MK3" s="440"/>
      <c r="ML3" s="440"/>
      <c r="MM3" s="440"/>
      <c r="MN3" s="440"/>
      <c r="MO3" s="440"/>
      <c r="MP3" s="440"/>
      <c r="MQ3" s="440"/>
      <c r="MR3" s="440"/>
      <c r="MS3" s="440"/>
      <c r="MT3" s="440"/>
      <c r="MU3" s="440"/>
      <c r="MV3" s="440"/>
      <c r="MW3" s="440"/>
      <c r="MX3" s="440"/>
      <c r="MY3" s="440"/>
      <c r="MZ3" s="447">
        <f>Prenoms!$L15</f>
        <v>0</v>
      </c>
      <c r="NA3" s="448"/>
      <c r="NB3" s="449"/>
      <c r="NC3" s="439"/>
      <c r="ND3" s="440"/>
      <c r="NE3" s="440"/>
      <c r="NF3" s="440"/>
      <c r="NG3" s="440"/>
      <c r="NH3" s="440"/>
      <c r="NI3" s="440"/>
      <c r="NJ3" s="440"/>
      <c r="NK3" s="440"/>
      <c r="NL3" s="440"/>
      <c r="NM3" s="440"/>
      <c r="NN3" s="440"/>
      <c r="NO3" s="440"/>
      <c r="NP3" s="440"/>
      <c r="NQ3" s="440"/>
      <c r="NR3" s="440"/>
      <c r="NS3" s="440"/>
      <c r="NT3" s="440"/>
      <c r="NU3" s="440"/>
      <c r="NV3" s="440"/>
      <c r="NW3" s="440"/>
      <c r="NX3" s="440"/>
      <c r="NY3" s="440"/>
      <c r="NZ3" s="447">
        <f>Prenoms!$L16</f>
        <v>0</v>
      </c>
      <c r="OA3" s="448"/>
      <c r="OB3" s="449"/>
      <c r="OC3" s="439"/>
      <c r="OD3" s="440"/>
      <c r="OE3" s="440"/>
      <c r="OF3" s="440"/>
      <c r="OG3" s="440"/>
      <c r="OH3" s="440"/>
      <c r="OI3" s="440"/>
      <c r="OJ3" s="440"/>
      <c r="OK3" s="440"/>
      <c r="OL3" s="440"/>
      <c r="OM3" s="440"/>
      <c r="ON3" s="440"/>
      <c r="OO3" s="440"/>
      <c r="OP3" s="440"/>
      <c r="OQ3" s="440"/>
      <c r="OR3" s="440"/>
      <c r="OS3" s="440"/>
      <c r="OT3" s="440"/>
      <c r="OU3" s="440"/>
      <c r="OV3" s="440"/>
      <c r="OW3" s="440"/>
      <c r="OX3" s="440"/>
      <c r="OY3" s="440"/>
      <c r="OZ3" s="447">
        <f>Prenoms!$L17</f>
        <v>0</v>
      </c>
      <c r="PA3" s="448"/>
      <c r="PB3" s="449"/>
      <c r="PC3" s="439"/>
      <c r="PD3" s="440"/>
      <c r="PE3" s="440"/>
      <c r="PF3" s="440"/>
      <c r="PG3" s="440"/>
      <c r="PH3" s="440"/>
      <c r="PI3" s="440"/>
      <c r="PJ3" s="440"/>
      <c r="PK3" s="440"/>
      <c r="PL3" s="440"/>
      <c r="PM3" s="440"/>
      <c r="PN3" s="440"/>
      <c r="PO3" s="440"/>
      <c r="PP3" s="440"/>
      <c r="PQ3" s="440"/>
      <c r="PR3" s="440"/>
      <c r="PS3" s="440"/>
      <c r="PT3" s="440"/>
      <c r="PU3" s="440"/>
      <c r="PV3" s="440"/>
      <c r="PW3" s="440"/>
      <c r="PX3" s="440"/>
      <c r="PY3" s="440"/>
      <c r="PZ3" s="447">
        <f>Prenoms!$L18</f>
        <v>0</v>
      </c>
      <c r="QA3" s="448"/>
      <c r="QB3" s="449"/>
      <c r="QC3" s="439"/>
      <c r="QD3" s="440"/>
      <c r="QE3" s="440"/>
      <c r="QF3" s="440"/>
      <c r="QG3" s="440"/>
      <c r="QH3" s="440"/>
      <c r="QI3" s="440"/>
      <c r="QJ3" s="440"/>
      <c r="QK3" s="440"/>
      <c r="QL3" s="440"/>
      <c r="QM3" s="440"/>
      <c r="QN3" s="440"/>
      <c r="QO3" s="440"/>
      <c r="QP3" s="440"/>
      <c r="QQ3" s="440"/>
      <c r="QR3" s="440"/>
      <c r="QS3" s="440"/>
      <c r="QT3" s="440"/>
      <c r="QU3" s="440"/>
      <c r="QV3" s="440"/>
      <c r="QW3" s="440"/>
      <c r="QX3" s="440"/>
      <c r="QY3" s="440"/>
      <c r="QZ3" s="447">
        <f>Prenoms!$L19</f>
        <v>0</v>
      </c>
      <c r="RA3" s="448"/>
      <c r="RB3" s="449"/>
      <c r="RC3" s="439"/>
      <c r="RD3" s="440"/>
      <c r="RE3" s="440"/>
      <c r="RF3" s="440"/>
      <c r="RG3" s="440"/>
      <c r="RH3" s="440"/>
      <c r="RI3" s="440"/>
      <c r="RJ3" s="440"/>
      <c r="RK3" s="440"/>
      <c r="RL3" s="440"/>
      <c r="RM3" s="440"/>
      <c r="RN3" s="440"/>
      <c r="RO3" s="440"/>
      <c r="RP3" s="440"/>
      <c r="RQ3" s="440"/>
      <c r="RR3" s="440"/>
      <c r="RS3" s="440"/>
      <c r="RT3" s="440"/>
      <c r="RU3" s="440"/>
      <c r="RV3" s="440"/>
      <c r="RW3" s="440"/>
      <c r="RX3" s="440"/>
      <c r="RY3" s="440"/>
      <c r="RZ3" s="447">
        <f>Prenoms!$L20</f>
        <v>0</v>
      </c>
      <c r="SA3" s="448"/>
      <c r="SB3" s="449"/>
      <c r="SC3" s="439"/>
      <c r="SD3" s="440"/>
      <c r="SE3" s="440"/>
      <c r="SF3" s="440"/>
      <c r="SG3" s="440"/>
      <c r="SH3" s="440"/>
      <c r="SI3" s="440"/>
      <c r="SJ3" s="440"/>
      <c r="SK3" s="440"/>
      <c r="SL3" s="440"/>
      <c r="SM3" s="440"/>
      <c r="SN3" s="440"/>
      <c r="SO3" s="440"/>
      <c r="SP3" s="440"/>
      <c r="SQ3" s="440"/>
      <c r="SR3" s="440"/>
      <c r="SS3" s="440"/>
      <c r="ST3" s="440"/>
      <c r="SU3" s="440"/>
      <c r="SV3" s="440"/>
      <c r="SW3" s="440"/>
      <c r="SX3" s="440"/>
      <c r="SY3" s="440"/>
      <c r="SZ3" s="447">
        <f>Prenoms!$L21</f>
        <v>0</v>
      </c>
      <c r="TA3" s="448"/>
      <c r="TB3" s="449"/>
      <c r="TC3" s="439"/>
      <c r="TD3" s="440"/>
      <c r="TE3" s="440"/>
      <c r="TF3" s="440"/>
      <c r="TG3" s="440"/>
      <c r="TH3" s="440"/>
      <c r="TI3" s="440"/>
      <c r="TJ3" s="440"/>
      <c r="TK3" s="440"/>
      <c r="TL3" s="440"/>
      <c r="TM3" s="440"/>
      <c r="TN3" s="440"/>
      <c r="TO3" s="440"/>
      <c r="TP3" s="440"/>
      <c r="TQ3" s="440"/>
      <c r="TR3" s="440"/>
      <c r="TS3" s="440"/>
      <c r="TT3" s="440"/>
      <c r="TU3" s="440"/>
      <c r="TV3" s="440"/>
      <c r="TW3" s="440"/>
      <c r="TX3" s="440"/>
      <c r="TY3" s="440"/>
      <c r="TZ3" s="447">
        <f>Prenoms!$L22</f>
        <v>0</v>
      </c>
      <c r="UA3" s="448"/>
      <c r="UB3" s="449"/>
      <c r="UC3" s="439"/>
      <c r="UD3" s="440"/>
      <c r="UE3" s="440"/>
      <c r="UF3" s="440"/>
      <c r="UG3" s="440"/>
      <c r="UH3" s="440"/>
      <c r="UI3" s="440"/>
      <c r="UJ3" s="440"/>
      <c r="UK3" s="440"/>
      <c r="UL3" s="440"/>
      <c r="UM3" s="440"/>
      <c r="UN3" s="440"/>
      <c r="UO3" s="440"/>
      <c r="UP3" s="440"/>
      <c r="UQ3" s="440"/>
      <c r="UR3" s="440"/>
      <c r="US3" s="440"/>
      <c r="UT3" s="440"/>
      <c r="UU3" s="440"/>
      <c r="UV3" s="440"/>
      <c r="UW3" s="440"/>
      <c r="UX3" s="440"/>
      <c r="UY3" s="440"/>
      <c r="UZ3" s="447">
        <f>Prenoms!$L23</f>
        <v>0</v>
      </c>
      <c r="VA3" s="448"/>
      <c r="VB3" s="449"/>
      <c r="VC3" s="439"/>
      <c r="VD3" s="440"/>
      <c r="VE3" s="440"/>
      <c r="VF3" s="440"/>
      <c r="VG3" s="440"/>
      <c r="VH3" s="440"/>
      <c r="VI3" s="440"/>
      <c r="VJ3" s="440"/>
      <c r="VK3" s="440"/>
      <c r="VL3" s="440"/>
      <c r="VM3" s="440"/>
      <c r="VN3" s="440"/>
      <c r="VO3" s="440"/>
      <c r="VP3" s="440"/>
      <c r="VQ3" s="440"/>
      <c r="VR3" s="440"/>
      <c r="VS3" s="440"/>
      <c r="VT3" s="440"/>
      <c r="VU3" s="440"/>
      <c r="VV3" s="440"/>
      <c r="VW3" s="440"/>
      <c r="VX3" s="440"/>
      <c r="VY3" s="440"/>
      <c r="VZ3" s="447">
        <f>Prenoms!$L24</f>
        <v>0</v>
      </c>
      <c r="WA3" s="448"/>
      <c r="WB3" s="449"/>
      <c r="WC3" s="439"/>
      <c r="WD3" s="440"/>
      <c r="WE3" s="440"/>
      <c r="WF3" s="440"/>
      <c r="WG3" s="440"/>
      <c r="WH3" s="440"/>
      <c r="WI3" s="440"/>
      <c r="WJ3" s="440"/>
      <c r="WK3" s="440"/>
      <c r="WL3" s="440"/>
      <c r="WM3" s="440"/>
      <c r="WN3" s="440"/>
      <c r="WO3" s="440"/>
      <c r="WP3" s="440"/>
      <c r="WQ3" s="440"/>
      <c r="WR3" s="440"/>
      <c r="WS3" s="440"/>
      <c r="WT3" s="440"/>
      <c r="WU3" s="440"/>
      <c r="WV3" s="440"/>
      <c r="WW3" s="440"/>
      <c r="WX3" s="440"/>
      <c r="WY3" s="440"/>
      <c r="WZ3" s="447">
        <f>Prenoms!$L25</f>
        <v>0</v>
      </c>
      <c r="XA3" s="448"/>
      <c r="XB3" s="449"/>
      <c r="XC3" s="439"/>
      <c r="XD3" s="440"/>
      <c r="XE3" s="440"/>
      <c r="XF3" s="440"/>
      <c r="XG3" s="440"/>
      <c r="XH3" s="440"/>
      <c r="XI3" s="440"/>
      <c r="XJ3" s="440"/>
      <c r="XK3" s="440"/>
      <c r="XL3" s="440"/>
      <c r="XM3" s="440"/>
      <c r="XN3" s="440"/>
      <c r="XO3" s="440"/>
      <c r="XP3" s="440"/>
      <c r="XQ3" s="440"/>
      <c r="XR3" s="440"/>
      <c r="XS3" s="440"/>
      <c r="XT3" s="440"/>
      <c r="XU3" s="440"/>
      <c r="XV3" s="440"/>
      <c r="XW3" s="440"/>
      <c r="XX3" s="440"/>
      <c r="XY3" s="440"/>
      <c r="XZ3" s="447">
        <f>Prenoms!$L26</f>
        <v>0</v>
      </c>
      <c r="YA3" s="448"/>
      <c r="YB3" s="449"/>
      <c r="YC3" s="439"/>
      <c r="YD3" s="440"/>
      <c r="YE3" s="440"/>
      <c r="YF3" s="440"/>
      <c r="YG3" s="440"/>
      <c r="YH3" s="440"/>
      <c r="YI3" s="440"/>
      <c r="YJ3" s="440"/>
      <c r="YK3" s="440"/>
      <c r="YL3" s="440"/>
      <c r="YM3" s="440"/>
      <c r="YN3" s="440"/>
      <c r="YO3" s="440"/>
      <c r="YP3" s="440"/>
      <c r="YQ3" s="440"/>
      <c r="YR3" s="440"/>
      <c r="YS3" s="440"/>
      <c r="YT3" s="440"/>
      <c r="YU3" s="440"/>
      <c r="YV3" s="440"/>
      <c r="YW3" s="440"/>
      <c r="YX3" s="440"/>
      <c r="YY3" s="440"/>
      <c r="YZ3" s="447">
        <f>Prenoms!$L27</f>
        <v>0</v>
      </c>
      <c r="ZA3" s="448"/>
      <c r="ZB3" s="449"/>
      <c r="ZC3" s="439"/>
      <c r="ZD3" s="440"/>
      <c r="ZE3" s="440"/>
      <c r="ZF3" s="440"/>
      <c r="ZG3" s="440"/>
      <c r="ZH3" s="440"/>
      <c r="ZI3" s="440"/>
      <c r="ZJ3" s="440"/>
      <c r="ZK3" s="440"/>
      <c r="ZL3" s="440"/>
      <c r="ZM3" s="440"/>
      <c r="ZN3" s="440"/>
      <c r="ZO3" s="440"/>
      <c r="ZP3" s="440"/>
      <c r="ZQ3" s="440"/>
      <c r="ZR3" s="440"/>
      <c r="ZS3" s="440"/>
      <c r="ZT3" s="440"/>
      <c r="ZU3" s="440"/>
      <c r="ZV3" s="440"/>
      <c r="ZW3" s="440"/>
      <c r="ZX3" s="440"/>
      <c r="ZY3" s="440"/>
      <c r="ZZ3" s="447">
        <f>Prenoms!$L28</f>
        <v>0</v>
      </c>
      <c r="AAA3" s="448"/>
      <c r="AAB3" s="449"/>
      <c r="AAC3" s="439"/>
      <c r="AAD3" s="440"/>
      <c r="AAE3" s="440"/>
      <c r="AAF3" s="440"/>
      <c r="AAG3" s="440"/>
      <c r="AAH3" s="440"/>
      <c r="AAI3" s="440"/>
      <c r="AAJ3" s="440"/>
      <c r="AAK3" s="440"/>
      <c r="AAL3" s="440"/>
      <c r="AAM3" s="440"/>
      <c r="AAN3" s="440"/>
      <c r="AAO3" s="440"/>
      <c r="AAP3" s="440"/>
      <c r="AAQ3" s="440"/>
      <c r="AAR3" s="440"/>
      <c r="AAS3" s="440"/>
      <c r="AAT3" s="440"/>
      <c r="AAU3" s="440"/>
      <c r="AAV3" s="440"/>
      <c r="AAW3" s="440"/>
      <c r="AAX3" s="440"/>
      <c r="AAY3" s="440"/>
      <c r="AAZ3" s="447">
        <f>Prenoms!$L29</f>
        <v>0</v>
      </c>
      <c r="ABA3" s="448"/>
      <c r="ABB3" s="449"/>
      <c r="ABC3" s="439"/>
      <c r="ABD3" s="440"/>
      <c r="ABE3" s="440"/>
      <c r="ABF3" s="440"/>
      <c r="ABG3" s="440"/>
      <c r="ABH3" s="440"/>
      <c r="ABI3" s="440"/>
      <c r="ABJ3" s="440"/>
      <c r="ABK3" s="440"/>
      <c r="ABL3" s="440"/>
      <c r="ABM3" s="440"/>
      <c r="ABN3" s="440"/>
      <c r="ABO3" s="440"/>
      <c r="ABP3" s="440"/>
      <c r="ABQ3" s="440"/>
      <c r="ABR3" s="440"/>
      <c r="ABS3" s="440"/>
      <c r="ABT3" s="440"/>
      <c r="ABU3" s="440"/>
      <c r="ABV3" s="440"/>
      <c r="ABW3" s="440"/>
      <c r="ABX3" s="440"/>
      <c r="ABY3" s="440"/>
      <c r="ABZ3" s="447">
        <f>Prenoms!$L30</f>
        <v>0</v>
      </c>
      <c r="ACA3" s="448"/>
      <c r="ACB3" s="449"/>
      <c r="ACC3" s="439"/>
      <c r="ACD3" s="440"/>
      <c r="ACE3" s="440"/>
      <c r="ACF3" s="440"/>
      <c r="ACG3" s="440"/>
      <c r="ACH3" s="440"/>
      <c r="ACI3" s="440"/>
      <c r="ACJ3" s="440"/>
      <c r="ACK3" s="440"/>
      <c r="ACL3" s="440"/>
      <c r="ACM3" s="440"/>
      <c r="ACN3" s="440"/>
      <c r="ACO3" s="440"/>
      <c r="ACP3" s="440"/>
      <c r="ACQ3" s="440"/>
      <c r="ACR3" s="440"/>
      <c r="ACS3" s="440"/>
      <c r="ACT3" s="440"/>
      <c r="ACU3" s="440"/>
      <c r="ACV3" s="440"/>
      <c r="ACW3" s="440"/>
      <c r="ACX3" s="440"/>
      <c r="ACY3" s="440"/>
      <c r="ACZ3" s="447">
        <f>Prenoms!$L31</f>
        <v>0</v>
      </c>
      <c r="ADA3" s="448"/>
      <c r="ADB3" s="449"/>
    </row>
    <row r="4" spans="1:782" s="192" customFormat="1" ht="13.5" customHeight="1" thickBot="1">
      <c r="A4" s="194"/>
      <c r="B4" s="446"/>
      <c r="C4" s="435"/>
      <c r="D4" s="436"/>
      <c r="E4" s="436"/>
      <c r="F4" s="436"/>
      <c r="G4" s="436"/>
      <c r="H4" s="436"/>
      <c r="I4" s="436"/>
      <c r="J4" s="436"/>
      <c r="K4" s="436"/>
      <c r="L4" s="436"/>
      <c r="M4" s="436"/>
      <c r="N4" s="436"/>
      <c r="O4" s="436"/>
      <c r="P4" s="436"/>
      <c r="Q4" s="436"/>
      <c r="R4" s="436"/>
      <c r="S4" s="436"/>
      <c r="T4" s="436"/>
      <c r="U4" s="436"/>
      <c r="V4" s="436"/>
      <c r="W4" s="436"/>
      <c r="X4" s="436"/>
      <c r="Y4" s="436"/>
      <c r="Z4" s="437"/>
      <c r="AA4" s="437"/>
      <c r="AB4" s="438"/>
      <c r="AC4" s="435"/>
      <c r="AD4" s="436"/>
      <c r="AE4" s="436"/>
      <c r="AF4" s="436"/>
      <c r="AG4" s="436"/>
      <c r="AH4" s="436"/>
      <c r="AI4" s="436"/>
      <c r="AJ4" s="436"/>
      <c r="AK4" s="436"/>
      <c r="AL4" s="436"/>
      <c r="AM4" s="436"/>
      <c r="AN4" s="436"/>
      <c r="AO4" s="436"/>
      <c r="AP4" s="436"/>
      <c r="AQ4" s="436"/>
      <c r="AR4" s="436"/>
      <c r="AS4" s="436"/>
      <c r="AT4" s="436"/>
      <c r="AU4" s="436"/>
      <c r="AV4" s="436"/>
      <c r="AW4" s="436"/>
      <c r="AX4" s="436"/>
      <c r="AY4" s="436"/>
      <c r="AZ4" s="437"/>
      <c r="BA4" s="437"/>
      <c r="BB4" s="438"/>
      <c r="BC4" s="435"/>
      <c r="BD4" s="436"/>
      <c r="BE4" s="436"/>
      <c r="BF4" s="436"/>
      <c r="BG4" s="436"/>
      <c r="BH4" s="436"/>
      <c r="BI4" s="436"/>
      <c r="BJ4" s="436"/>
      <c r="BK4" s="436"/>
      <c r="BL4" s="436"/>
      <c r="BM4" s="436"/>
      <c r="BN4" s="436"/>
      <c r="BO4" s="436"/>
      <c r="BP4" s="436"/>
      <c r="BQ4" s="436"/>
      <c r="BR4" s="436"/>
      <c r="BS4" s="436"/>
      <c r="BT4" s="436"/>
      <c r="BU4" s="436"/>
      <c r="BV4" s="436"/>
      <c r="BW4" s="436"/>
      <c r="BX4" s="436"/>
      <c r="BY4" s="436"/>
      <c r="BZ4" s="437"/>
      <c r="CA4" s="437"/>
      <c r="CB4" s="438"/>
      <c r="CC4" s="435"/>
      <c r="CD4" s="436"/>
      <c r="CE4" s="436"/>
      <c r="CF4" s="436"/>
      <c r="CG4" s="436"/>
      <c r="CH4" s="436"/>
      <c r="CI4" s="436"/>
      <c r="CJ4" s="436"/>
      <c r="CK4" s="436"/>
      <c r="CL4" s="436"/>
      <c r="CM4" s="436"/>
      <c r="CN4" s="436"/>
      <c r="CO4" s="436"/>
      <c r="CP4" s="436"/>
      <c r="CQ4" s="436"/>
      <c r="CR4" s="436"/>
      <c r="CS4" s="436"/>
      <c r="CT4" s="436"/>
      <c r="CU4" s="436"/>
      <c r="CV4" s="436"/>
      <c r="CW4" s="436"/>
      <c r="CX4" s="436"/>
      <c r="CY4" s="436"/>
      <c r="CZ4" s="437"/>
      <c r="DA4" s="437"/>
      <c r="DB4" s="438"/>
      <c r="DC4" s="435"/>
      <c r="DD4" s="436"/>
      <c r="DE4" s="436"/>
      <c r="DF4" s="436"/>
      <c r="DG4" s="436"/>
      <c r="DH4" s="436"/>
      <c r="DI4" s="436"/>
      <c r="DJ4" s="436"/>
      <c r="DK4" s="436"/>
      <c r="DL4" s="436"/>
      <c r="DM4" s="436"/>
      <c r="DN4" s="436"/>
      <c r="DO4" s="436"/>
      <c r="DP4" s="436"/>
      <c r="DQ4" s="436"/>
      <c r="DR4" s="436"/>
      <c r="DS4" s="436"/>
      <c r="DT4" s="436"/>
      <c r="DU4" s="436"/>
      <c r="DV4" s="436"/>
      <c r="DW4" s="436"/>
      <c r="DX4" s="436"/>
      <c r="DY4" s="436"/>
      <c r="DZ4" s="437"/>
      <c r="EA4" s="437"/>
      <c r="EB4" s="438"/>
      <c r="EC4" s="435"/>
      <c r="ED4" s="436"/>
      <c r="EE4" s="436"/>
      <c r="EF4" s="436"/>
      <c r="EG4" s="436"/>
      <c r="EH4" s="436"/>
      <c r="EI4" s="436"/>
      <c r="EJ4" s="436"/>
      <c r="EK4" s="436"/>
      <c r="EL4" s="436"/>
      <c r="EM4" s="436"/>
      <c r="EN4" s="436"/>
      <c r="EO4" s="436"/>
      <c r="EP4" s="436"/>
      <c r="EQ4" s="436"/>
      <c r="ER4" s="436"/>
      <c r="ES4" s="436"/>
      <c r="ET4" s="436"/>
      <c r="EU4" s="436"/>
      <c r="EV4" s="436"/>
      <c r="EW4" s="436"/>
      <c r="EX4" s="436"/>
      <c r="EY4" s="436"/>
      <c r="EZ4" s="437"/>
      <c r="FA4" s="437"/>
      <c r="FB4" s="438"/>
      <c r="FC4" s="435"/>
      <c r="FD4" s="436"/>
      <c r="FE4" s="436"/>
      <c r="FF4" s="436"/>
      <c r="FG4" s="436"/>
      <c r="FH4" s="436"/>
      <c r="FI4" s="436"/>
      <c r="FJ4" s="436"/>
      <c r="FK4" s="436"/>
      <c r="FL4" s="436"/>
      <c r="FM4" s="436"/>
      <c r="FN4" s="436"/>
      <c r="FO4" s="436"/>
      <c r="FP4" s="436"/>
      <c r="FQ4" s="436"/>
      <c r="FR4" s="436"/>
      <c r="FS4" s="436"/>
      <c r="FT4" s="436"/>
      <c r="FU4" s="436"/>
      <c r="FV4" s="436"/>
      <c r="FW4" s="436"/>
      <c r="FX4" s="436"/>
      <c r="FY4" s="436"/>
      <c r="FZ4" s="437"/>
      <c r="GA4" s="437"/>
      <c r="GB4" s="438"/>
      <c r="GC4" s="435"/>
      <c r="GD4" s="436"/>
      <c r="GE4" s="436"/>
      <c r="GF4" s="436"/>
      <c r="GG4" s="436"/>
      <c r="GH4" s="436"/>
      <c r="GI4" s="436"/>
      <c r="GJ4" s="436"/>
      <c r="GK4" s="436"/>
      <c r="GL4" s="436"/>
      <c r="GM4" s="436"/>
      <c r="GN4" s="436"/>
      <c r="GO4" s="436"/>
      <c r="GP4" s="436"/>
      <c r="GQ4" s="436"/>
      <c r="GR4" s="436"/>
      <c r="GS4" s="436"/>
      <c r="GT4" s="436"/>
      <c r="GU4" s="436"/>
      <c r="GV4" s="436"/>
      <c r="GW4" s="436"/>
      <c r="GX4" s="436"/>
      <c r="GY4" s="436"/>
      <c r="GZ4" s="437"/>
      <c r="HA4" s="437"/>
      <c r="HB4" s="438"/>
      <c r="HC4" s="435"/>
      <c r="HD4" s="436"/>
      <c r="HE4" s="436"/>
      <c r="HF4" s="436"/>
      <c r="HG4" s="436"/>
      <c r="HH4" s="436"/>
      <c r="HI4" s="436"/>
      <c r="HJ4" s="436"/>
      <c r="HK4" s="436"/>
      <c r="HL4" s="436"/>
      <c r="HM4" s="436"/>
      <c r="HN4" s="436"/>
      <c r="HO4" s="436"/>
      <c r="HP4" s="436"/>
      <c r="HQ4" s="436"/>
      <c r="HR4" s="436"/>
      <c r="HS4" s="436"/>
      <c r="HT4" s="436"/>
      <c r="HU4" s="436"/>
      <c r="HV4" s="436"/>
      <c r="HW4" s="436"/>
      <c r="HX4" s="436"/>
      <c r="HY4" s="436"/>
      <c r="HZ4" s="437"/>
      <c r="IA4" s="437"/>
      <c r="IB4" s="438"/>
      <c r="IC4" s="435"/>
      <c r="ID4" s="436"/>
      <c r="IE4" s="436"/>
      <c r="IF4" s="436"/>
      <c r="IG4" s="436"/>
      <c r="IH4" s="436"/>
      <c r="II4" s="436"/>
      <c r="IJ4" s="436"/>
      <c r="IK4" s="436"/>
      <c r="IL4" s="436"/>
      <c r="IM4" s="436"/>
      <c r="IN4" s="436"/>
      <c r="IO4" s="436"/>
      <c r="IP4" s="436"/>
      <c r="IQ4" s="436"/>
      <c r="IR4" s="436"/>
      <c r="IS4" s="436"/>
      <c r="IT4" s="436"/>
      <c r="IU4" s="436"/>
      <c r="IV4" s="436"/>
      <c r="IW4" s="436"/>
      <c r="IX4" s="436"/>
      <c r="IY4" s="436"/>
      <c r="IZ4" s="437"/>
      <c r="JA4" s="437"/>
      <c r="JB4" s="438"/>
      <c r="JC4" s="435"/>
      <c r="JD4" s="436"/>
      <c r="JE4" s="436"/>
      <c r="JF4" s="436"/>
      <c r="JG4" s="436"/>
      <c r="JH4" s="436"/>
      <c r="JI4" s="436"/>
      <c r="JJ4" s="436"/>
      <c r="JK4" s="436"/>
      <c r="JL4" s="436"/>
      <c r="JM4" s="436"/>
      <c r="JN4" s="436"/>
      <c r="JO4" s="436"/>
      <c r="JP4" s="436"/>
      <c r="JQ4" s="436"/>
      <c r="JR4" s="436"/>
      <c r="JS4" s="436"/>
      <c r="JT4" s="436"/>
      <c r="JU4" s="436"/>
      <c r="JV4" s="436"/>
      <c r="JW4" s="436"/>
      <c r="JX4" s="436"/>
      <c r="JY4" s="436"/>
      <c r="JZ4" s="437"/>
      <c r="KA4" s="437"/>
      <c r="KB4" s="438"/>
      <c r="KC4" s="435"/>
      <c r="KD4" s="436"/>
      <c r="KE4" s="436"/>
      <c r="KF4" s="436"/>
      <c r="KG4" s="436"/>
      <c r="KH4" s="436"/>
      <c r="KI4" s="436"/>
      <c r="KJ4" s="436"/>
      <c r="KK4" s="436"/>
      <c r="KL4" s="436"/>
      <c r="KM4" s="436"/>
      <c r="KN4" s="436"/>
      <c r="KO4" s="436"/>
      <c r="KP4" s="436"/>
      <c r="KQ4" s="436"/>
      <c r="KR4" s="436"/>
      <c r="KS4" s="436"/>
      <c r="KT4" s="436"/>
      <c r="KU4" s="436"/>
      <c r="KV4" s="436"/>
      <c r="KW4" s="436"/>
      <c r="KX4" s="436"/>
      <c r="KY4" s="436"/>
      <c r="KZ4" s="437"/>
      <c r="LA4" s="437"/>
      <c r="LB4" s="438"/>
      <c r="LC4" s="435"/>
      <c r="LD4" s="436"/>
      <c r="LE4" s="436"/>
      <c r="LF4" s="436"/>
      <c r="LG4" s="436"/>
      <c r="LH4" s="436"/>
      <c r="LI4" s="436"/>
      <c r="LJ4" s="436"/>
      <c r="LK4" s="436"/>
      <c r="LL4" s="436"/>
      <c r="LM4" s="436"/>
      <c r="LN4" s="436"/>
      <c r="LO4" s="436"/>
      <c r="LP4" s="436"/>
      <c r="LQ4" s="436"/>
      <c r="LR4" s="436"/>
      <c r="LS4" s="436"/>
      <c r="LT4" s="436"/>
      <c r="LU4" s="436"/>
      <c r="LV4" s="436"/>
      <c r="LW4" s="436"/>
      <c r="LX4" s="436"/>
      <c r="LY4" s="436"/>
      <c r="LZ4" s="437"/>
      <c r="MA4" s="437"/>
      <c r="MB4" s="438"/>
      <c r="MC4" s="435"/>
      <c r="MD4" s="436"/>
      <c r="ME4" s="436"/>
      <c r="MF4" s="436"/>
      <c r="MG4" s="436"/>
      <c r="MH4" s="436"/>
      <c r="MI4" s="436"/>
      <c r="MJ4" s="436"/>
      <c r="MK4" s="436"/>
      <c r="ML4" s="436"/>
      <c r="MM4" s="436"/>
      <c r="MN4" s="436"/>
      <c r="MO4" s="436"/>
      <c r="MP4" s="436"/>
      <c r="MQ4" s="436"/>
      <c r="MR4" s="436"/>
      <c r="MS4" s="436"/>
      <c r="MT4" s="436"/>
      <c r="MU4" s="436"/>
      <c r="MV4" s="436"/>
      <c r="MW4" s="436"/>
      <c r="MX4" s="436"/>
      <c r="MY4" s="436"/>
      <c r="MZ4" s="437"/>
      <c r="NA4" s="437"/>
      <c r="NB4" s="438"/>
      <c r="NC4" s="435"/>
      <c r="ND4" s="436"/>
      <c r="NE4" s="436"/>
      <c r="NF4" s="436"/>
      <c r="NG4" s="436"/>
      <c r="NH4" s="436"/>
      <c r="NI4" s="436"/>
      <c r="NJ4" s="436"/>
      <c r="NK4" s="436"/>
      <c r="NL4" s="436"/>
      <c r="NM4" s="436"/>
      <c r="NN4" s="436"/>
      <c r="NO4" s="436"/>
      <c r="NP4" s="436"/>
      <c r="NQ4" s="436"/>
      <c r="NR4" s="436"/>
      <c r="NS4" s="436"/>
      <c r="NT4" s="436"/>
      <c r="NU4" s="436"/>
      <c r="NV4" s="436"/>
      <c r="NW4" s="436"/>
      <c r="NX4" s="436"/>
      <c r="NY4" s="436"/>
      <c r="NZ4" s="437"/>
      <c r="OA4" s="437"/>
      <c r="OB4" s="438"/>
      <c r="OC4" s="435"/>
      <c r="OD4" s="436"/>
      <c r="OE4" s="436"/>
      <c r="OF4" s="436"/>
      <c r="OG4" s="436"/>
      <c r="OH4" s="436"/>
      <c r="OI4" s="436"/>
      <c r="OJ4" s="436"/>
      <c r="OK4" s="436"/>
      <c r="OL4" s="436"/>
      <c r="OM4" s="436"/>
      <c r="ON4" s="436"/>
      <c r="OO4" s="436"/>
      <c r="OP4" s="436"/>
      <c r="OQ4" s="436"/>
      <c r="OR4" s="436"/>
      <c r="OS4" s="436"/>
      <c r="OT4" s="436"/>
      <c r="OU4" s="436"/>
      <c r="OV4" s="436"/>
      <c r="OW4" s="436"/>
      <c r="OX4" s="436"/>
      <c r="OY4" s="436"/>
      <c r="OZ4" s="437"/>
      <c r="PA4" s="437"/>
      <c r="PB4" s="438"/>
      <c r="PC4" s="435"/>
      <c r="PD4" s="436"/>
      <c r="PE4" s="436"/>
      <c r="PF4" s="436"/>
      <c r="PG4" s="436"/>
      <c r="PH4" s="436"/>
      <c r="PI4" s="436"/>
      <c r="PJ4" s="436"/>
      <c r="PK4" s="436"/>
      <c r="PL4" s="436"/>
      <c r="PM4" s="436"/>
      <c r="PN4" s="436"/>
      <c r="PO4" s="436"/>
      <c r="PP4" s="436"/>
      <c r="PQ4" s="436"/>
      <c r="PR4" s="436"/>
      <c r="PS4" s="436"/>
      <c r="PT4" s="436"/>
      <c r="PU4" s="436"/>
      <c r="PV4" s="436"/>
      <c r="PW4" s="436"/>
      <c r="PX4" s="436"/>
      <c r="PY4" s="436"/>
      <c r="PZ4" s="437"/>
      <c r="QA4" s="437"/>
      <c r="QB4" s="438"/>
      <c r="QC4" s="435"/>
      <c r="QD4" s="436"/>
      <c r="QE4" s="436"/>
      <c r="QF4" s="436"/>
      <c r="QG4" s="436"/>
      <c r="QH4" s="436"/>
      <c r="QI4" s="436"/>
      <c r="QJ4" s="436"/>
      <c r="QK4" s="436"/>
      <c r="QL4" s="436"/>
      <c r="QM4" s="436"/>
      <c r="QN4" s="436"/>
      <c r="QO4" s="436"/>
      <c r="QP4" s="436"/>
      <c r="QQ4" s="436"/>
      <c r="QR4" s="436"/>
      <c r="QS4" s="436"/>
      <c r="QT4" s="436"/>
      <c r="QU4" s="436"/>
      <c r="QV4" s="436"/>
      <c r="QW4" s="436"/>
      <c r="QX4" s="436"/>
      <c r="QY4" s="436"/>
      <c r="QZ4" s="437"/>
      <c r="RA4" s="437"/>
      <c r="RB4" s="438"/>
      <c r="RC4" s="435"/>
      <c r="RD4" s="436"/>
      <c r="RE4" s="436"/>
      <c r="RF4" s="436"/>
      <c r="RG4" s="436"/>
      <c r="RH4" s="436"/>
      <c r="RI4" s="436"/>
      <c r="RJ4" s="436"/>
      <c r="RK4" s="436"/>
      <c r="RL4" s="436"/>
      <c r="RM4" s="436"/>
      <c r="RN4" s="436"/>
      <c r="RO4" s="436"/>
      <c r="RP4" s="436"/>
      <c r="RQ4" s="436"/>
      <c r="RR4" s="436"/>
      <c r="RS4" s="436"/>
      <c r="RT4" s="436"/>
      <c r="RU4" s="436"/>
      <c r="RV4" s="436"/>
      <c r="RW4" s="436"/>
      <c r="RX4" s="436"/>
      <c r="RY4" s="436"/>
      <c r="RZ4" s="437"/>
      <c r="SA4" s="437"/>
      <c r="SB4" s="438"/>
      <c r="SC4" s="435"/>
      <c r="SD4" s="436"/>
      <c r="SE4" s="436"/>
      <c r="SF4" s="436"/>
      <c r="SG4" s="436"/>
      <c r="SH4" s="436"/>
      <c r="SI4" s="436"/>
      <c r="SJ4" s="436"/>
      <c r="SK4" s="436"/>
      <c r="SL4" s="436"/>
      <c r="SM4" s="436"/>
      <c r="SN4" s="436"/>
      <c r="SO4" s="436"/>
      <c r="SP4" s="436"/>
      <c r="SQ4" s="436"/>
      <c r="SR4" s="436"/>
      <c r="SS4" s="436"/>
      <c r="ST4" s="436"/>
      <c r="SU4" s="436"/>
      <c r="SV4" s="436"/>
      <c r="SW4" s="436"/>
      <c r="SX4" s="436"/>
      <c r="SY4" s="436"/>
      <c r="SZ4" s="437"/>
      <c r="TA4" s="437"/>
      <c r="TB4" s="438"/>
      <c r="TC4" s="435"/>
      <c r="TD4" s="436"/>
      <c r="TE4" s="436"/>
      <c r="TF4" s="436"/>
      <c r="TG4" s="436"/>
      <c r="TH4" s="436"/>
      <c r="TI4" s="436"/>
      <c r="TJ4" s="436"/>
      <c r="TK4" s="436"/>
      <c r="TL4" s="436"/>
      <c r="TM4" s="436"/>
      <c r="TN4" s="436"/>
      <c r="TO4" s="436"/>
      <c r="TP4" s="436"/>
      <c r="TQ4" s="436"/>
      <c r="TR4" s="436"/>
      <c r="TS4" s="436"/>
      <c r="TT4" s="436"/>
      <c r="TU4" s="436"/>
      <c r="TV4" s="436"/>
      <c r="TW4" s="436"/>
      <c r="TX4" s="436"/>
      <c r="TY4" s="436"/>
      <c r="TZ4" s="437"/>
      <c r="UA4" s="437"/>
      <c r="UB4" s="438"/>
      <c r="UC4" s="435"/>
      <c r="UD4" s="436"/>
      <c r="UE4" s="436"/>
      <c r="UF4" s="436"/>
      <c r="UG4" s="436"/>
      <c r="UH4" s="436"/>
      <c r="UI4" s="436"/>
      <c r="UJ4" s="436"/>
      <c r="UK4" s="436"/>
      <c r="UL4" s="436"/>
      <c r="UM4" s="436"/>
      <c r="UN4" s="436"/>
      <c r="UO4" s="436"/>
      <c r="UP4" s="436"/>
      <c r="UQ4" s="436"/>
      <c r="UR4" s="436"/>
      <c r="US4" s="436"/>
      <c r="UT4" s="436"/>
      <c r="UU4" s="436"/>
      <c r="UV4" s="436"/>
      <c r="UW4" s="436"/>
      <c r="UX4" s="436"/>
      <c r="UY4" s="436"/>
      <c r="UZ4" s="437"/>
      <c r="VA4" s="437"/>
      <c r="VB4" s="438"/>
      <c r="VC4" s="435"/>
      <c r="VD4" s="436"/>
      <c r="VE4" s="436"/>
      <c r="VF4" s="436"/>
      <c r="VG4" s="436"/>
      <c r="VH4" s="436"/>
      <c r="VI4" s="436"/>
      <c r="VJ4" s="436"/>
      <c r="VK4" s="436"/>
      <c r="VL4" s="436"/>
      <c r="VM4" s="436"/>
      <c r="VN4" s="436"/>
      <c r="VO4" s="436"/>
      <c r="VP4" s="436"/>
      <c r="VQ4" s="436"/>
      <c r="VR4" s="436"/>
      <c r="VS4" s="436"/>
      <c r="VT4" s="436"/>
      <c r="VU4" s="436"/>
      <c r="VV4" s="436"/>
      <c r="VW4" s="436"/>
      <c r="VX4" s="436"/>
      <c r="VY4" s="436"/>
      <c r="VZ4" s="437"/>
      <c r="WA4" s="437"/>
      <c r="WB4" s="438"/>
      <c r="WC4" s="435"/>
      <c r="WD4" s="436"/>
      <c r="WE4" s="436"/>
      <c r="WF4" s="436"/>
      <c r="WG4" s="436"/>
      <c r="WH4" s="436"/>
      <c r="WI4" s="436"/>
      <c r="WJ4" s="436"/>
      <c r="WK4" s="436"/>
      <c r="WL4" s="436"/>
      <c r="WM4" s="436"/>
      <c r="WN4" s="436"/>
      <c r="WO4" s="436"/>
      <c r="WP4" s="436"/>
      <c r="WQ4" s="436"/>
      <c r="WR4" s="436"/>
      <c r="WS4" s="436"/>
      <c r="WT4" s="436"/>
      <c r="WU4" s="436"/>
      <c r="WV4" s="436"/>
      <c r="WW4" s="436"/>
      <c r="WX4" s="436"/>
      <c r="WY4" s="436"/>
      <c r="WZ4" s="437"/>
      <c r="XA4" s="437"/>
      <c r="XB4" s="438"/>
      <c r="XC4" s="435"/>
      <c r="XD4" s="436"/>
      <c r="XE4" s="436"/>
      <c r="XF4" s="436"/>
      <c r="XG4" s="436"/>
      <c r="XH4" s="436"/>
      <c r="XI4" s="436"/>
      <c r="XJ4" s="436"/>
      <c r="XK4" s="436"/>
      <c r="XL4" s="436"/>
      <c r="XM4" s="436"/>
      <c r="XN4" s="436"/>
      <c r="XO4" s="436"/>
      <c r="XP4" s="436"/>
      <c r="XQ4" s="436"/>
      <c r="XR4" s="436"/>
      <c r="XS4" s="436"/>
      <c r="XT4" s="436"/>
      <c r="XU4" s="436"/>
      <c r="XV4" s="436"/>
      <c r="XW4" s="436"/>
      <c r="XX4" s="436"/>
      <c r="XY4" s="436"/>
      <c r="XZ4" s="437"/>
      <c r="YA4" s="437"/>
      <c r="YB4" s="438"/>
      <c r="YC4" s="435"/>
      <c r="YD4" s="436"/>
      <c r="YE4" s="436"/>
      <c r="YF4" s="436"/>
      <c r="YG4" s="436"/>
      <c r="YH4" s="436"/>
      <c r="YI4" s="436"/>
      <c r="YJ4" s="436"/>
      <c r="YK4" s="436"/>
      <c r="YL4" s="436"/>
      <c r="YM4" s="436"/>
      <c r="YN4" s="436"/>
      <c r="YO4" s="436"/>
      <c r="YP4" s="436"/>
      <c r="YQ4" s="436"/>
      <c r="YR4" s="436"/>
      <c r="YS4" s="436"/>
      <c r="YT4" s="436"/>
      <c r="YU4" s="436"/>
      <c r="YV4" s="436"/>
      <c r="YW4" s="436"/>
      <c r="YX4" s="436"/>
      <c r="YY4" s="436"/>
      <c r="YZ4" s="437"/>
      <c r="ZA4" s="437"/>
      <c r="ZB4" s="438"/>
      <c r="ZC4" s="435"/>
      <c r="ZD4" s="436"/>
      <c r="ZE4" s="436"/>
      <c r="ZF4" s="436"/>
      <c r="ZG4" s="436"/>
      <c r="ZH4" s="436"/>
      <c r="ZI4" s="436"/>
      <c r="ZJ4" s="436"/>
      <c r="ZK4" s="436"/>
      <c r="ZL4" s="436"/>
      <c r="ZM4" s="436"/>
      <c r="ZN4" s="436"/>
      <c r="ZO4" s="436"/>
      <c r="ZP4" s="436"/>
      <c r="ZQ4" s="436"/>
      <c r="ZR4" s="436"/>
      <c r="ZS4" s="436"/>
      <c r="ZT4" s="436"/>
      <c r="ZU4" s="436"/>
      <c r="ZV4" s="436"/>
      <c r="ZW4" s="436"/>
      <c r="ZX4" s="436"/>
      <c r="ZY4" s="436"/>
      <c r="ZZ4" s="437"/>
      <c r="AAA4" s="437"/>
      <c r="AAB4" s="438"/>
      <c r="AAC4" s="435"/>
      <c r="AAD4" s="436"/>
      <c r="AAE4" s="436"/>
      <c r="AAF4" s="436"/>
      <c r="AAG4" s="436"/>
      <c r="AAH4" s="436"/>
      <c r="AAI4" s="436"/>
      <c r="AAJ4" s="436"/>
      <c r="AAK4" s="436"/>
      <c r="AAL4" s="436"/>
      <c r="AAM4" s="436"/>
      <c r="AAN4" s="436"/>
      <c r="AAO4" s="436"/>
      <c r="AAP4" s="436"/>
      <c r="AAQ4" s="436"/>
      <c r="AAR4" s="436"/>
      <c r="AAS4" s="436"/>
      <c r="AAT4" s="436"/>
      <c r="AAU4" s="436"/>
      <c r="AAV4" s="436"/>
      <c r="AAW4" s="436"/>
      <c r="AAX4" s="436"/>
      <c r="AAY4" s="436"/>
      <c r="AAZ4" s="437"/>
      <c r="ABA4" s="437"/>
      <c r="ABB4" s="438"/>
      <c r="ABC4" s="435"/>
      <c r="ABD4" s="436"/>
      <c r="ABE4" s="436"/>
      <c r="ABF4" s="436"/>
      <c r="ABG4" s="436"/>
      <c r="ABH4" s="436"/>
      <c r="ABI4" s="436"/>
      <c r="ABJ4" s="436"/>
      <c r="ABK4" s="436"/>
      <c r="ABL4" s="436"/>
      <c r="ABM4" s="436"/>
      <c r="ABN4" s="436"/>
      <c r="ABO4" s="436"/>
      <c r="ABP4" s="436"/>
      <c r="ABQ4" s="436"/>
      <c r="ABR4" s="436"/>
      <c r="ABS4" s="436"/>
      <c r="ABT4" s="436"/>
      <c r="ABU4" s="436"/>
      <c r="ABV4" s="436"/>
      <c r="ABW4" s="436"/>
      <c r="ABX4" s="436"/>
      <c r="ABY4" s="436"/>
      <c r="ABZ4" s="437"/>
      <c r="ACA4" s="437"/>
      <c r="ACB4" s="438"/>
      <c r="ACC4" s="435"/>
      <c r="ACD4" s="436"/>
      <c r="ACE4" s="436"/>
      <c r="ACF4" s="436"/>
      <c r="ACG4" s="436"/>
      <c r="ACH4" s="436"/>
      <c r="ACI4" s="436"/>
      <c r="ACJ4" s="436"/>
      <c r="ACK4" s="436"/>
      <c r="ACL4" s="436"/>
      <c r="ACM4" s="436"/>
      <c r="ACN4" s="436"/>
      <c r="ACO4" s="436"/>
      <c r="ACP4" s="436"/>
      <c r="ACQ4" s="436"/>
      <c r="ACR4" s="436"/>
      <c r="ACS4" s="436"/>
      <c r="ACT4" s="436"/>
      <c r="ACU4" s="436"/>
      <c r="ACV4" s="436"/>
      <c r="ACW4" s="436"/>
      <c r="ACX4" s="436"/>
      <c r="ACY4" s="436"/>
      <c r="ACZ4" s="437"/>
      <c r="ADA4" s="437"/>
      <c r="ADB4" s="438"/>
    </row>
    <row r="5" spans="1:782" s="196" customFormat="1" ht="48" customHeight="1" thickTop="1" thickBot="1">
      <c r="A5" s="195"/>
      <c r="B5" s="175"/>
      <c r="C5" s="176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  <c r="NV5" s="176"/>
      <c r="NW5" s="176"/>
      <c r="NX5" s="176"/>
      <c r="NY5" s="176"/>
      <c r="NZ5" s="176"/>
      <c r="OA5" s="176"/>
      <c r="OB5" s="176"/>
      <c r="OC5" s="176"/>
      <c r="OD5" s="176"/>
      <c r="OE5" s="176"/>
      <c r="OF5" s="176"/>
      <c r="OG5" s="176"/>
      <c r="OH5" s="176"/>
      <c r="OI5" s="176"/>
      <c r="OJ5" s="176"/>
      <c r="OK5" s="176"/>
      <c r="OL5" s="176"/>
      <c r="OM5" s="176"/>
      <c r="ON5" s="176"/>
      <c r="OO5" s="176"/>
      <c r="OP5" s="176"/>
      <c r="OQ5" s="176"/>
      <c r="OR5" s="176"/>
      <c r="OS5" s="176"/>
      <c r="OT5" s="176"/>
      <c r="OU5" s="176"/>
      <c r="OV5" s="176"/>
      <c r="OW5" s="176"/>
      <c r="OX5" s="176"/>
      <c r="OY5" s="176"/>
      <c r="OZ5" s="176"/>
      <c r="PA5" s="176"/>
      <c r="PB5" s="176"/>
      <c r="PC5" s="176"/>
      <c r="PD5" s="176"/>
      <c r="PE5" s="176"/>
      <c r="PF5" s="176"/>
      <c r="PG5" s="176"/>
      <c r="PH5" s="176"/>
      <c r="PI5" s="176"/>
      <c r="PJ5" s="176"/>
      <c r="PK5" s="176"/>
      <c r="PL5" s="176"/>
      <c r="PM5" s="176"/>
      <c r="PN5" s="176"/>
      <c r="PO5" s="176"/>
      <c r="PP5" s="176"/>
      <c r="PQ5" s="176"/>
      <c r="PR5" s="176"/>
      <c r="PS5" s="176"/>
      <c r="PT5" s="176"/>
      <c r="PU5" s="176"/>
      <c r="PV5" s="176"/>
      <c r="PW5" s="176"/>
      <c r="PX5" s="176"/>
      <c r="PY5" s="176"/>
      <c r="PZ5" s="176"/>
      <c r="QA5" s="176"/>
      <c r="QB5" s="176"/>
      <c r="QC5" s="176"/>
      <c r="QD5" s="176"/>
      <c r="QE5" s="176"/>
      <c r="QF5" s="176"/>
      <c r="QG5" s="176"/>
      <c r="QH5" s="176"/>
      <c r="QI5" s="176"/>
      <c r="QJ5" s="176"/>
      <c r="QK5" s="176"/>
      <c r="QL5" s="176"/>
      <c r="QM5" s="176"/>
      <c r="QN5" s="176"/>
      <c r="QO5" s="176"/>
      <c r="QP5" s="176"/>
      <c r="QQ5" s="176"/>
      <c r="QR5" s="176"/>
      <c r="QS5" s="176"/>
      <c r="QT5" s="176"/>
      <c r="QU5" s="176"/>
      <c r="QV5" s="176"/>
      <c r="QW5" s="176"/>
      <c r="QX5" s="176"/>
      <c r="QY5" s="176"/>
      <c r="QZ5" s="176"/>
      <c r="RA5" s="176"/>
      <c r="RB5" s="176"/>
      <c r="RC5" s="176"/>
      <c r="RD5" s="176"/>
      <c r="RE5" s="176"/>
      <c r="RF5" s="176"/>
      <c r="RG5" s="176"/>
      <c r="RH5" s="176"/>
      <c r="RI5" s="176"/>
      <c r="RJ5" s="176"/>
      <c r="RK5" s="176"/>
      <c r="RL5" s="176"/>
      <c r="RM5" s="176"/>
      <c r="RN5" s="176"/>
      <c r="RO5" s="176"/>
      <c r="RP5" s="176"/>
      <c r="RQ5" s="176"/>
      <c r="RR5" s="176"/>
      <c r="RS5" s="176"/>
      <c r="RT5" s="176"/>
      <c r="RU5" s="176"/>
      <c r="RV5" s="176"/>
      <c r="RW5" s="176"/>
      <c r="RX5" s="176"/>
      <c r="RY5" s="176"/>
      <c r="RZ5" s="176"/>
      <c r="SA5" s="176"/>
      <c r="SB5" s="176"/>
      <c r="SC5" s="176"/>
      <c r="SD5" s="176"/>
      <c r="SE5" s="176"/>
      <c r="SF5" s="176"/>
      <c r="SG5" s="176"/>
      <c r="SH5" s="176"/>
      <c r="SI5" s="176"/>
      <c r="SJ5" s="176"/>
      <c r="SK5" s="176"/>
      <c r="SL5" s="176"/>
      <c r="SM5" s="176"/>
      <c r="SN5" s="176"/>
      <c r="SO5" s="176"/>
      <c r="SP5" s="176"/>
      <c r="SQ5" s="176"/>
      <c r="SR5" s="176"/>
      <c r="SS5" s="176"/>
      <c r="ST5" s="176"/>
      <c r="SU5" s="176"/>
      <c r="SV5" s="176"/>
      <c r="SW5" s="176"/>
      <c r="SX5" s="176"/>
      <c r="SY5" s="176"/>
      <c r="SZ5" s="176"/>
      <c r="TA5" s="176"/>
      <c r="TB5" s="176"/>
      <c r="TC5" s="176"/>
      <c r="TD5" s="176"/>
      <c r="TE5" s="176"/>
      <c r="TF5" s="176"/>
      <c r="TG5" s="176"/>
      <c r="TH5" s="176"/>
      <c r="TI5" s="176"/>
      <c r="TJ5" s="176"/>
      <c r="TK5" s="176"/>
      <c r="TL5" s="176"/>
      <c r="TM5" s="176"/>
      <c r="TN5" s="176"/>
      <c r="TO5" s="176"/>
      <c r="TP5" s="176"/>
      <c r="TQ5" s="176"/>
      <c r="TR5" s="176"/>
      <c r="TS5" s="176"/>
      <c r="TT5" s="176"/>
      <c r="TU5" s="176"/>
      <c r="TV5" s="176"/>
      <c r="TW5" s="176"/>
      <c r="TX5" s="176"/>
      <c r="TY5" s="176"/>
      <c r="TZ5" s="176"/>
      <c r="UA5" s="176"/>
      <c r="UB5" s="176"/>
      <c r="UC5" s="176"/>
      <c r="UD5" s="176"/>
      <c r="UE5" s="176"/>
      <c r="UF5" s="176"/>
      <c r="UG5" s="176"/>
      <c r="UH5" s="176"/>
      <c r="UI5" s="176"/>
      <c r="UJ5" s="176"/>
      <c r="UK5" s="176"/>
      <c r="UL5" s="176"/>
      <c r="UM5" s="176"/>
      <c r="UN5" s="176"/>
      <c r="UO5" s="176"/>
      <c r="UP5" s="176"/>
      <c r="UQ5" s="176"/>
      <c r="UR5" s="176"/>
      <c r="US5" s="176"/>
      <c r="UT5" s="176"/>
      <c r="UU5" s="176"/>
      <c r="UV5" s="176"/>
      <c r="UW5" s="176"/>
      <c r="UX5" s="176"/>
      <c r="UY5" s="176"/>
      <c r="UZ5" s="176"/>
      <c r="VA5" s="176"/>
      <c r="VB5" s="176"/>
      <c r="VC5" s="176"/>
      <c r="VD5" s="176"/>
      <c r="VE5" s="176"/>
      <c r="VF5" s="176"/>
      <c r="VG5" s="176"/>
      <c r="VH5" s="176"/>
      <c r="VI5" s="176"/>
      <c r="VJ5" s="176"/>
      <c r="VK5" s="176"/>
      <c r="VL5" s="176"/>
      <c r="VM5" s="176"/>
      <c r="VN5" s="176"/>
      <c r="VO5" s="176"/>
      <c r="VP5" s="176"/>
      <c r="VQ5" s="176"/>
      <c r="VR5" s="176"/>
      <c r="VS5" s="176"/>
      <c r="VT5" s="176"/>
      <c r="VU5" s="176"/>
      <c r="VV5" s="176"/>
      <c r="VW5" s="176"/>
      <c r="VX5" s="176"/>
      <c r="VY5" s="176"/>
      <c r="VZ5" s="176"/>
      <c r="WA5" s="176"/>
      <c r="WB5" s="176"/>
      <c r="WC5" s="176"/>
      <c r="WD5" s="176"/>
      <c r="WE5" s="176"/>
      <c r="WF5" s="176"/>
      <c r="WG5" s="176"/>
      <c r="WH5" s="176"/>
      <c r="WI5" s="176"/>
      <c r="WJ5" s="176"/>
      <c r="WK5" s="176"/>
      <c r="WL5" s="176"/>
      <c r="WM5" s="176"/>
      <c r="WN5" s="176"/>
      <c r="WO5" s="176"/>
      <c r="WP5" s="176"/>
      <c r="WQ5" s="176"/>
      <c r="WR5" s="176"/>
      <c r="WS5" s="176"/>
      <c r="WT5" s="176"/>
      <c r="WU5" s="176"/>
      <c r="WV5" s="176"/>
      <c r="WW5" s="176"/>
      <c r="WX5" s="176"/>
      <c r="WY5" s="176"/>
      <c r="WZ5" s="176"/>
      <c r="XA5" s="176"/>
      <c r="XB5" s="176"/>
      <c r="XC5" s="176"/>
      <c r="XD5" s="176"/>
      <c r="XE5" s="176"/>
      <c r="XF5" s="176"/>
      <c r="XG5" s="176"/>
      <c r="XH5" s="176"/>
      <c r="XI5" s="176"/>
      <c r="XJ5" s="176"/>
      <c r="XK5" s="176"/>
      <c r="XL5" s="176"/>
      <c r="XM5" s="176"/>
      <c r="XN5" s="176"/>
      <c r="XO5" s="176"/>
      <c r="XP5" s="176"/>
      <c r="XQ5" s="176"/>
      <c r="XR5" s="176"/>
      <c r="XS5" s="176"/>
      <c r="XT5" s="176"/>
      <c r="XU5" s="176"/>
      <c r="XV5" s="176"/>
      <c r="XW5" s="176"/>
      <c r="XX5" s="176"/>
      <c r="XY5" s="176"/>
      <c r="XZ5" s="176"/>
      <c r="YA5" s="176"/>
      <c r="YB5" s="176"/>
      <c r="YC5" s="176"/>
      <c r="YD5" s="176"/>
      <c r="YE5" s="176"/>
      <c r="YF5" s="176"/>
      <c r="YG5" s="176"/>
      <c r="YH5" s="176"/>
      <c r="YI5" s="176"/>
      <c r="YJ5" s="176"/>
      <c r="YK5" s="176"/>
      <c r="YL5" s="176"/>
      <c r="YM5" s="176"/>
      <c r="YN5" s="176"/>
      <c r="YO5" s="176"/>
      <c r="YP5" s="176"/>
      <c r="YQ5" s="176"/>
      <c r="YR5" s="176"/>
      <c r="YS5" s="176"/>
      <c r="YT5" s="176"/>
      <c r="YU5" s="176"/>
      <c r="YV5" s="176"/>
      <c r="YW5" s="176"/>
      <c r="YX5" s="176"/>
      <c r="YY5" s="176"/>
      <c r="YZ5" s="176"/>
      <c r="ZA5" s="176"/>
      <c r="ZB5" s="176"/>
      <c r="ZC5" s="176"/>
      <c r="ZD5" s="176"/>
      <c r="ZE5" s="176"/>
      <c r="ZF5" s="176"/>
      <c r="ZG5" s="176"/>
      <c r="ZH5" s="176"/>
      <c r="ZI5" s="176"/>
      <c r="ZJ5" s="176"/>
      <c r="ZK5" s="176"/>
      <c r="ZL5" s="176"/>
      <c r="ZM5" s="176"/>
      <c r="ZN5" s="176"/>
      <c r="ZO5" s="176"/>
      <c r="ZP5" s="176"/>
      <c r="ZQ5" s="176"/>
      <c r="ZR5" s="176"/>
      <c r="ZS5" s="176"/>
      <c r="ZT5" s="176"/>
      <c r="ZU5" s="176"/>
      <c r="ZV5" s="176"/>
      <c r="ZW5" s="176"/>
      <c r="ZX5" s="176"/>
      <c r="ZY5" s="176"/>
      <c r="ZZ5" s="176"/>
      <c r="AAA5" s="176"/>
      <c r="AAB5" s="176"/>
      <c r="AAC5" s="176"/>
      <c r="AAD5" s="176"/>
      <c r="AAE5" s="176"/>
      <c r="AAF5" s="176"/>
      <c r="AAG5" s="176"/>
      <c r="AAH5" s="176"/>
      <c r="AAI5" s="176"/>
      <c r="AAJ5" s="176"/>
      <c r="AAK5" s="176"/>
      <c r="AAL5" s="176"/>
      <c r="AAM5" s="176"/>
      <c r="AAN5" s="176"/>
      <c r="AAO5" s="176"/>
      <c r="AAP5" s="176"/>
      <c r="AAQ5" s="176"/>
      <c r="AAR5" s="176"/>
      <c r="AAS5" s="176"/>
      <c r="AAT5" s="176"/>
      <c r="AAU5" s="176"/>
      <c r="AAV5" s="176"/>
      <c r="AAW5" s="176"/>
      <c r="AAX5" s="176"/>
      <c r="AAY5" s="176"/>
      <c r="AAZ5" s="176"/>
      <c r="ABA5" s="176"/>
      <c r="ABB5" s="176"/>
      <c r="ABC5" s="176"/>
      <c r="ABD5" s="176"/>
      <c r="ABE5" s="176"/>
      <c r="ABF5" s="176"/>
      <c r="ABG5" s="176"/>
      <c r="ABH5" s="176"/>
      <c r="ABI5" s="176"/>
      <c r="ABJ5" s="176"/>
      <c r="ABK5" s="176"/>
      <c r="ABL5" s="176"/>
      <c r="ABM5" s="176"/>
      <c r="ABN5" s="176"/>
      <c r="ABO5" s="176"/>
      <c r="ABP5" s="176"/>
      <c r="ABQ5" s="176"/>
      <c r="ABR5" s="176"/>
      <c r="ABS5" s="176"/>
      <c r="ABT5" s="176"/>
      <c r="ABU5" s="176"/>
      <c r="ABV5" s="176"/>
      <c r="ABW5" s="176"/>
      <c r="ABX5" s="176"/>
      <c r="ABY5" s="176"/>
      <c r="ABZ5" s="176"/>
      <c r="ACA5" s="176"/>
      <c r="ACB5" s="176"/>
      <c r="ACC5" s="176"/>
      <c r="ACD5" s="176"/>
      <c r="ACE5" s="176"/>
      <c r="ACF5" s="176"/>
      <c r="ACG5" s="176"/>
      <c r="ACH5" s="176"/>
      <c r="ACI5" s="176"/>
      <c r="ACJ5" s="176"/>
      <c r="ACK5" s="176"/>
      <c r="ACL5" s="176"/>
      <c r="ACM5" s="176"/>
      <c r="ACN5" s="176"/>
      <c r="ACO5" s="176"/>
      <c r="ACP5" s="176"/>
      <c r="ACQ5" s="176"/>
      <c r="ACR5" s="176"/>
      <c r="ACS5" s="176"/>
      <c r="ACT5" s="176"/>
      <c r="ACU5" s="176"/>
      <c r="ACV5" s="176"/>
      <c r="ACW5" s="176"/>
      <c r="ACX5" s="176"/>
      <c r="ACY5" s="176"/>
      <c r="ACZ5" s="176"/>
      <c r="ADA5" s="176"/>
      <c r="ADB5" s="176"/>
    </row>
    <row r="6" spans="1:782" ht="16.2" customHeight="1" thickTop="1">
      <c r="B6" s="177"/>
      <c r="C6" s="178"/>
      <c r="D6" s="201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80"/>
      <c r="Z6" s="202"/>
      <c r="AA6" s="181"/>
      <c r="AB6" s="203"/>
      <c r="AC6" s="178"/>
      <c r="AD6" s="201"/>
      <c r="AE6" s="179"/>
      <c r="AF6" s="179"/>
      <c r="AG6" s="179"/>
      <c r="AH6" s="179"/>
      <c r="AI6" s="179"/>
      <c r="AJ6" s="179"/>
      <c r="AK6" s="179"/>
      <c r="AL6" s="179"/>
      <c r="AM6" s="179"/>
      <c r="AN6" s="179"/>
      <c r="AO6" s="179"/>
      <c r="AP6" s="179"/>
      <c r="AQ6" s="179"/>
      <c r="AR6" s="179"/>
      <c r="AS6" s="179"/>
      <c r="AT6" s="179"/>
      <c r="AU6" s="179"/>
      <c r="AV6" s="179"/>
      <c r="AW6" s="179"/>
      <c r="AX6" s="179"/>
      <c r="AY6" s="180"/>
      <c r="AZ6" s="202"/>
      <c r="BA6" s="181"/>
      <c r="BB6" s="203"/>
      <c r="BC6" s="178"/>
      <c r="BD6" s="201"/>
      <c r="BE6" s="179"/>
      <c r="BF6" s="179"/>
      <c r="BG6" s="179"/>
      <c r="BH6" s="179"/>
      <c r="BI6" s="179"/>
      <c r="BJ6" s="179"/>
      <c r="BK6" s="179"/>
      <c r="BL6" s="179"/>
      <c r="BM6" s="179"/>
      <c r="BN6" s="179"/>
      <c r="BO6" s="179"/>
      <c r="BP6" s="179"/>
      <c r="BQ6" s="179"/>
      <c r="BR6" s="179"/>
      <c r="BS6" s="179"/>
      <c r="BT6" s="179"/>
      <c r="BU6" s="179"/>
      <c r="BV6" s="179"/>
      <c r="BW6" s="179"/>
      <c r="BX6" s="179"/>
      <c r="BY6" s="180"/>
      <c r="BZ6" s="202"/>
      <c r="CA6" s="181"/>
      <c r="CB6" s="203"/>
      <c r="CC6" s="178"/>
      <c r="CD6" s="201"/>
      <c r="CE6" s="179"/>
      <c r="CF6" s="179"/>
      <c r="CG6" s="179"/>
      <c r="CH6" s="179"/>
      <c r="CI6" s="179"/>
      <c r="CJ6" s="179"/>
      <c r="CK6" s="179"/>
      <c r="CL6" s="179"/>
      <c r="CM6" s="179"/>
      <c r="CN6" s="179"/>
      <c r="CO6" s="179"/>
      <c r="CP6" s="179"/>
      <c r="CQ6" s="179"/>
      <c r="CR6" s="179"/>
      <c r="CS6" s="179"/>
      <c r="CT6" s="179"/>
      <c r="CU6" s="179"/>
      <c r="CV6" s="179"/>
      <c r="CW6" s="179"/>
      <c r="CX6" s="179"/>
      <c r="CY6" s="180"/>
      <c r="CZ6" s="202"/>
      <c r="DA6" s="181"/>
      <c r="DB6" s="203"/>
      <c r="DC6" s="178"/>
      <c r="DD6" s="201"/>
      <c r="DE6" s="179"/>
      <c r="DF6" s="179"/>
      <c r="DG6" s="179"/>
      <c r="DH6" s="179"/>
      <c r="DI6" s="179"/>
      <c r="DJ6" s="179"/>
      <c r="DK6" s="179"/>
      <c r="DL6" s="179"/>
      <c r="DM6" s="179"/>
      <c r="DN6" s="179"/>
      <c r="DO6" s="179"/>
      <c r="DP6" s="179"/>
      <c r="DQ6" s="179"/>
      <c r="DR6" s="179"/>
      <c r="DS6" s="179"/>
      <c r="DT6" s="179"/>
      <c r="DU6" s="179"/>
      <c r="DV6" s="179"/>
      <c r="DW6" s="179"/>
      <c r="DX6" s="179"/>
      <c r="DY6" s="180"/>
      <c r="DZ6" s="202"/>
      <c r="EA6" s="181"/>
      <c r="EB6" s="203"/>
      <c r="EC6" s="178"/>
      <c r="ED6" s="201"/>
      <c r="EE6" s="179"/>
      <c r="EF6" s="179"/>
      <c r="EG6" s="179"/>
      <c r="EH6" s="179"/>
      <c r="EI6" s="179"/>
      <c r="EJ6" s="179"/>
      <c r="EK6" s="179"/>
      <c r="EL6" s="179"/>
      <c r="EM6" s="179"/>
      <c r="EN6" s="179"/>
      <c r="EO6" s="179"/>
      <c r="EP6" s="179"/>
      <c r="EQ6" s="179"/>
      <c r="ER6" s="179"/>
      <c r="ES6" s="179"/>
      <c r="ET6" s="179"/>
      <c r="EU6" s="179"/>
      <c r="EV6" s="179"/>
      <c r="EW6" s="179"/>
      <c r="EX6" s="179"/>
      <c r="EY6" s="180"/>
      <c r="EZ6" s="202"/>
      <c r="FA6" s="181"/>
      <c r="FB6" s="203"/>
      <c r="FC6" s="178"/>
      <c r="FD6" s="201"/>
      <c r="FE6" s="179"/>
      <c r="FF6" s="179"/>
      <c r="FG6" s="179"/>
      <c r="FH6" s="179"/>
      <c r="FI6" s="179"/>
      <c r="FJ6" s="179"/>
      <c r="FK6" s="179"/>
      <c r="FL6" s="179"/>
      <c r="FM6" s="179"/>
      <c r="FN6" s="179"/>
      <c r="FO6" s="179"/>
      <c r="FP6" s="179"/>
      <c r="FQ6" s="179"/>
      <c r="FR6" s="179"/>
      <c r="FS6" s="179"/>
      <c r="FT6" s="179"/>
      <c r="FU6" s="179"/>
      <c r="FV6" s="179"/>
      <c r="FW6" s="179"/>
      <c r="FX6" s="179"/>
      <c r="FY6" s="180"/>
      <c r="FZ6" s="202"/>
      <c r="GA6" s="181"/>
      <c r="GB6" s="203"/>
      <c r="GC6" s="178"/>
      <c r="GD6" s="201"/>
      <c r="GE6" s="179"/>
      <c r="GF6" s="179"/>
      <c r="GG6" s="179"/>
      <c r="GH6" s="179"/>
      <c r="GI6" s="179"/>
      <c r="GJ6" s="179"/>
      <c r="GK6" s="179"/>
      <c r="GL6" s="179"/>
      <c r="GM6" s="179"/>
      <c r="GN6" s="179"/>
      <c r="GO6" s="179"/>
      <c r="GP6" s="179"/>
      <c r="GQ6" s="179"/>
      <c r="GR6" s="179"/>
      <c r="GS6" s="179"/>
      <c r="GT6" s="179"/>
      <c r="GU6" s="179"/>
      <c r="GV6" s="179"/>
      <c r="GW6" s="179"/>
      <c r="GX6" s="179"/>
      <c r="GY6" s="180"/>
      <c r="GZ6" s="202"/>
      <c r="HA6" s="181"/>
      <c r="HB6" s="203"/>
      <c r="HC6" s="178"/>
      <c r="HD6" s="201"/>
      <c r="HE6" s="179"/>
      <c r="HF6" s="179"/>
      <c r="HG6" s="179"/>
      <c r="HH6" s="179"/>
      <c r="HI6" s="179"/>
      <c r="HJ6" s="179"/>
      <c r="HK6" s="179"/>
      <c r="HL6" s="179"/>
      <c r="HM6" s="179"/>
      <c r="HN6" s="179"/>
      <c r="HO6" s="179"/>
      <c r="HP6" s="179"/>
      <c r="HQ6" s="179"/>
      <c r="HR6" s="179"/>
      <c r="HS6" s="179"/>
      <c r="HT6" s="179"/>
      <c r="HU6" s="179"/>
      <c r="HV6" s="179"/>
      <c r="HW6" s="179"/>
      <c r="HX6" s="179"/>
      <c r="HY6" s="180"/>
      <c r="HZ6" s="202"/>
      <c r="IA6" s="181"/>
      <c r="IB6" s="203"/>
      <c r="IC6" s="178"/>
      <c r="ID6" s="201"/>
      <c r="IE6" s="179"/>
      <c r="IF6" s="179"/>
      <c r="IG6" s="179"/>
      <c r="IH6" s="179"/>
      <c r="II6" s="179"/>
      <c r="IJ6" s="179"/>
      <c r="IK6" s="179"/>
      <c r="IL6" s="179"/>
      <c r="IM6" s="179"/>
      <c r="IN6" s="179"/>
      <c r="IO6" s="179"/>
      <c r="IP6" s="179"/>
      <c r="IQ6" s="179"/>
      <c r="IR6" s="179"/>
      <c r="IS6" s="179"/>
      <c r="IT6" s="179"/>
      <c r="IU6" s="179"/>
      <c r="IV6" s="179"/>
      <c r="IW6" s="179"/>
      <c r="IX6" s="179"/>
      <c r="IY6" s="180"/>
      <c r="IZ6" s="202"/>
      <c r="JA6" s="181"/>
      <c r="JB6" s="203"/>
      <c r="JC6" s="178"/>
      <c r="JD6" s="201"/>
      <c r="JE6" s="179"/>
      <c r="JF6" s="179"/>
      <c r="JG6" s="179"/>
      <c r="JH6" s="179"/>
      <c r="JI6" s="179"/>
      <c r="JJ6" s="179"/>
      <c r="JK6" s="179"/>
      <c r="JL6" s="179"/>
      <c r="JM6" s="179"/>
      <c r="JN6" s="179"/>
      <c r="JO6" s="179"/>
      <c r="JP6" s="179"/>
      <c r="JQ6" s="179"/>
      <c r="JR6" s="179"/>
      <c r="JS6" s="179"/>
      <c r="JT6" s="179"/>
      <c r="JU6" s="179"/>
      <c r="JV6" s="179"/>
      <c r="JW6" s="179"/>
      <c r="JX6" s="179"/>
      <c r="JY6" s="180"/>
      <c r="JZ6" s="202"/>
      <c r="KA6" s="181"/>
      <c r="KB6" s="203"/>
      <c r="KC6" s="178"/>
      <c r="KD6" s="201"/>
      <c r="KE6" s="179"/>
      <c r="KF6" s="179"/>
      <c r="KG6" s="179"/>
      <c r="KH6" s="179"/>
      <c r="KI6" s="179"/>
      <c r="KJ6" s="179"/>
      <c r="KK6" s="179"/>
      <c r="KL6" s="179"/>
      <c r="KM6" s="179"/>
      <c r="KN6" s="179"/>
      <c r="KO6" s="179"/>
      <c r="KP6" s="179"/>
      <c r="KQ6" s="179"/>
      <c r="KR6" s="179"/>
      <c r="KS6" s="179"/>
      <c r="KT6" s="179"/>
      <c r="KU6" s="179"/>
      <c r="KV6" s="179"/>
      <c r="KW6" s="179"/>
      <c r="KX6" s="179"/>
      <c r="KY6" s="180"/>
      <c r="KZ6" s="202"/>
      <c r="LA6" s="181"/>
      <c r="LB6" s="203"/>
      <c r="LC6" s="178"/>
      <c r="LD6" s="201"/>
      <c r="LE6" s="179"/>
      <c r="LF6" s="179"/>
      <c r="LG6" s="179"/>
      <c r="LH6" s="179"/>
      <c r="LI6" s="179"/>
      <c r="LJ6" s="179"/>
      <c r="LK6" s="179"/>
      <c r="LL6" s="179"/>
      <c r="LM6" s="179"/>
      <c r="LN6" s="179"/>
      <c r="LO6" s="179"/>
      <c r="LP6" s="179"/>
      <c r="LQ6" s="179"/>
      <c r="LR6" s="179"/>
      <c r="LS6" s="179"/>
      <c r="LT6" s="179"/>
      <c r="LU6" s="179"/>
      <c r="LV6" s="179"/>
      <c r="LW6" s="179"/>
      <c r="LX6" s="179"/>
      <c r="LY6" s="180"/>
      <c r="LZ6" s="202"/>
      <c r="MA6" s="181"/>
      <c r="MB6" s="203"/>
      <c r="MC6" s="178"/>
      <c r="MD6" s="201"/>
      <c r="ME6" s="179"/>
      <c r="MF6" s="179"/>
      <c r="MG6" s="179"/>
      <c r="MH6" s="179"/>
      <c r="MI6" s="179"/>
      <c r="MJ6" s="179"/>
      <c r="MK6" s="179"/>
      <c r="ML6" s="179"/>
      <c r="MM6" s="179"/>
      <c r="MN6" s="179"/>
      <c r="MO6" s="179"/>
      <c r="MP6" s="179"/>
      <c r="MQ6" s="179"/>
      <c r="MR6" s="179"/>
      <c r="MS6" s="179"/>
      <c r="MT6" s="179"/>
      <c r="MU6" s="179"/>
      <c r="MV6" s="179"/>
      <c r="MW6" s="179"/>
      <c r="MX6" s="179"/>
      <c r="MY6" s="180"/>
      <c r="MZ6" s="202"/>
      <c r="NA6" s="181"/>
      <c r="NB6" s="203"/>
      <c r="NC6" s="178"/>
      <c r="ND6" s="201"/>
      <c r="NE6" s="179"/>
      <c r="NF6" s="179"/>
      <c r="NG6" s="179"/>
      <c r="NH6" s="179"/>
      <c r="NI6" s="179"/>
      <c r="NJ6" s="179"/>
      <c r="NK6" s="179"/>
      <c r="NL6" s="179"/>
      <c r="NM6" s="179"/>
      <c r="NN6" s="179"/>
      <c r="NO6" s="179"/>
      <c r="NP6" s="179"/>
      <c r="NQ6" s="179"/>
      <c r="NR6" s="179"/>
      <c r="NS6" s="179"/>
      <c r="NT6" s="179"/>
      <c r="NU6" s="179"/>
      <c r="NV6" s="179"/>
      <c r="NW6" s="179"/>
      <c r="NX6" s="179"/>
      <c r="NY6" s="180"/>
      <c r="NZ6" s="202"/>
      <c r="OA6" s="181"/>
      <c r="OB6" s="203"/>
      <c r="OC6" s="178"/>
      <c r="OD6" s="201"/>
      <c r="OE6" s="179"/>
      <c r="OF6" s="179"/>
      <c r="OG6" s="179"/>
      <c r="OH6" s="179"/>
      <c r="OI6" s="179"/>
      <c r="OJ6" s="179"/>
      <c r="OK6" s="179"/>
      <c r="OL6" s="179"/>
      <c r="OM6" s="179"/>
      <c r="ON6" s="179"/>
      <c r="OO6" s="179"/>
      <c r="OP6" s="179"/>
      <c r="OQ6" s="179"/>
      <c r="OR6" s="179"/>
      <c r="OS6" s="179"/>
      <c r="OT6" s="179"/>
      <c r="OU6" s="179"/>
      <c r="OV6" s="179"/>
      <c r="OW6" s="179"/>
      <c r="OX6" s="179"/>
      <c r="OY6" s="180"/>
      <c r="OZ6" s="202"/>
      <c r="PA6" s="181"/>
      <c r="PB6" s="203"/>
      <c r="PC6" s="178"/>
      <c r="PD6" s="201"/>
      <c r="PE6" s="179"/>
      <c r="PF6" s="179"/>
      <c r="PG6" s="179"/>
      <c r="PH6" s="179"/>
      <c r="PI6" s="179"/>
      <c r="PJ6" s="179"/>
      <c r="PK6" s="179"/>
      <c r="PL6" s="179"/>
      <c r="PM6" s="179"/>
      <c r="PN6" s="179"/>
      <c r="PO6" s="179"/>
      <c r="PP6" s="179"/>
      <c r="PQ6" s="179"/>
      <c r="PR6" s="179"/>
      <c r="PS6" s="179"/>
      <c r="PT6" s="179"/>
      <c r="PU6" s="179"/>
      <c r="PV6" s="179"/>
      <c r="PW6" s="179"/>
      <c r="PX6" s="179"/>
      <c r="PY6" s="180"/>
      <c r="PZ6" s="202"/>
      <c r="QA6" s="181"/>
      <c r="QB6" s="203"/>
      <c r="QC6" s="178"/>
      <c r="QD6" s="201"/>
      <c r="QE6" s="179"/>
      <c r="QF6" s="179"/>
      <c r="QG6" s="179"/>
      <c r="QH6" s="179"/>
      <c r="QI6" s="179"/>
      <c r="QJ6" s="179"/>
      <c r="QK6" s="179"/>
      <c r="QL6" s="179"/>
      <c r="QM6" s="179"/>
      <c r="QN6" s="179"/>
      <c r="QO6" s="179"/>
      <c r="QP6" s="179"/>
      <c r="QQ6" s="179"/>
      <c r="QR6" s="179"/>
      <c r="QS6" s="179"/>
      <c r="QT6" s="179"/>
      <c r="QU6" s="179"/>
      <c r="QV6" s="179"/>
      <c r="QW6" s="179"/>
      <c r="QX6" s="179"/>
      <c r="QY6" s="180"/>
      <c r="QZ6" s="202"/>
      <c r="RA6" s="181"/>
      <c r="RB6" s="203"/>
      <c r="RC6" s="178"/>
      <c r="RD6" s="201"/>
      <c r="RE6" s="179"/>
      <c r="RF6" s="179"/>
      <c r="RG6" s="179"/>
      <c r="RH6" s="179"/>
      <c r="RI6" s="179"/>
      <c r="RJ6" s="179"/>
      <c r="RK6" s="179"/>
      <c r="RL6" s="179"/>
      <c r="RM6" s="179"/>
      <c r="RN6" s="179"/>
      <c r="RO6" s="179"/>
      <c r="RP6" s="179"/>
      <c r="RQ6" s="179"/>
      <c r="RR6" s="179"/>
      <c r="RS6" s="179"/>
      <c r="RT6" s="179"/>
      <c r="RU6" s="179"/>
      <c r="RV6" s="179"/>
      <c r="RW6" s="179"/>
      <c r="RX6" s="179"/>
      <c r="RY6" s="180"/>
      <c r="RZ6" s="202"/>
      <c r="SA6" s="181"/>
      <c r="SB6" s="203"/>
      <c r="SC6" s="178"/>
      <c r="SD6" s="201"/>
      <c r="SE6" s="179"/>
      <c r="SF6" s="179"/>
      <c r="SG6" s="179"/>
      <c r="SH6" s="179"/>
      <c r="SI6" s="179"/>
      <c r="SJ6" s="179"/>
      <c r="SK6" s="179"/>
      <c r="SL6" s="179"/>
      <c r="SM6" s="179"/>
      <c r="SN6" s="179"/>
      <c r="SO6" s="179"/>
      <c r="SP6" s="179"/>
      <c r="SQ6" s="179"/>
      <c r="SR6" s="179"/>
      <c r="SS6" s="179"/>
      <c r="ST6" s="179"/>
      <c r="SU6" s="179"/>
      <c r="SV6" s="179"/>
      <c r="SW6" s="179"/>
      <c r="SX6" s="179"/>
      <c r="SY6" s="180"/>
      <c r="SZ6" s="202"/>
      <c r="TA6" s="181"/>
      <c r="TB6" s="203"/>
      <c r="TC6" s="178"/>
      <c r="TD6" s="201"/>
      <c r="TE6" s="179"/>
      <c r="TF6" s="179"/>
      <c r="TG6" s="179"/>
      <c r="TH6" s="179"/>
      <c r="TI6" s="179"/>
      <c r="TJ6" s="179"/>
      <c r="TK6" s="179"/>
      <c r="TL6" s="179"/>
      <c r="TM6" s="179"/>
      <c r="TN6" s="179"/>
      <c r="TO6" s="179"/>
      <c r="TP6" s="179"/>
      <c r="TQ6" s="179"/>
      <c r="TR6" s="179"/>
      <c r="TS6" s="179"/>
      <c r="TT6" s="179"/>
      <c r="TU6" s="179"/>
      <c r="TV6" s="179"/>
      <c r="TW6" s="179"/>
      <c r="TX6" s="179"/>
      <c r="TY6" s="180"/>
      <c r="TZ6" s="202"/>
      <c r="UA6" s="181"/>
      <c r="UB6" s="203"/>
      <c r="UC6" s="178"/>
      <c r="UD6" s="201"/>
      <c r="UE6" s="179"/>
      <c r="UF6" s="179"/>
      <c r="UG6" s="179"/>
      <c r="UH6" s="179"/>
      <c r="UI6" s="179"/>
      <c r="UJ6" s="179"/>
      <c r="UK6" s="179"/>
      <c r="UL6" s="179"/>
      <c r="UM6" s="179"/>
      <c r="UN6" s="179"/>
      <c r="UO6" s="179"/>
      <c r="UP6" s="179"/>
      <c r="UQ6" s="179"/>
      <c r="UR6" s="179"/>
      <c r="US6" s="179"/>
      <c r="UT6" s="179"/>
      <c r="UU6" s="179"/>
      <c r="UV6" s="179"/>
      <c r="UW6" s="179"/>
      <c r="UX6" s="179"/>
      <c r="UY6" s="180"/>
      <c r="UZ6" s="202"/>
      <c r="VA6" s="181"/>
      <c r="VB6" s="203"/>
      <c r="VC6" s="178"/>
      <c r="VD6" s="201"/>
      <c r="VE6" s="179"/>
      <c r="VF6" s="179"/>
      <c r="VG6" s="179"/>
      <c r="VH6" s="179"/>
      <c r="VI6" s="179"/>
      <c r="VJ6" s="179"/>
      <c r="VK6" s="179"/>
      <c r="VL6" s="179"/>
      <c r="VM6" s="179"/>
      <c r="VN6" s="179"/>
      <c r="VO6" s="179"/>
      <c r="VP6" s="179"/>
      <c r="VQ6" s="179"/>
      <c r="VR6" s="179"/>
      <c r="VS6" s="179"/>
      <c r="VT6" s="179"/>
      <c r="VU6" s="179"/>
      <c r="VV6" s="179"/>
      <c r="VW6" s="179"/>
      <c r="VX6" s="179"/>
      <c r="VY6" s="180"/>
      <c r="VZ6" s="202"/>
      <c r="WA6" s="181"/>
      <c r="WB6" s="203"/>
      <c r="WC6" s="178"/>
      <c r="WD6" s="201"/>
      <c r="WE6" s="179"/>
      <c r="WF6" s="179"/>
      <c r="WG6" s="179"/>
      <c r="WH6" s="179"/>
      <c r="WI6" s="179"/>
      <c r="WJ6" s="179"/>
      <c r="WK6" s="179"/>
      <c r="WL6" s="179"/>
      <c r="WM6" s="179"/>
      <c r="WN6" s="179"/>
      <c r="WO6" s="179"/>
      <c r="WP6" s="179"/>
      <c r="WQ6" s="179"/>
      <c r="WR6" s="179"/>
      <c r="WS6" s="179"/>
      <c r="WT6" s="179"/>
      <c r="WU6" s="179"/>
      <c r="WV6" s="179"/>
      <c r="WW6" s="179"/>
      <c r="WX6" s="179"/>
      <c r="WY6" s="180"/>
      <c r="WZ6" s="202"/>
      <c r="XA6" s="181"/>
      <c r="XB6" s="203"/>
      <c r="XC6" s="178"/>
      <c r="XD6" s="201"/>
      <c r="XE6" s="179"/>
      <c r="XF6" s="179"/>
      <c r="XG6" s="179"/>
      <c r="XH6" s="179"/>
      <c r="XI6" s="179"/>
      <c r="XJ6" s="179"/>
      <c r="XK6" s="179"/>
      <c r="XL6" s="179"/>
      <c r="XM6" s="179"/>
      <c r="XN6" s="179"/>
      <c r="XO6" s="179"/>
      <c r="XP6" s="179"/>
      <c r="XQ6" s="179"/>
      <c r="XR6" s="179"/>
      <c r="XS6" s="179"/>
      <c r="XT6" s="179"/>
      <c r="XU6" s="179"/>
      <c r="XV6" s="179"/>
      <c r="XW6" s="179"/>
      <c r="XX6" s="179"/>
      <c r="XY6" s="180"/>
      <c r="XZ6" s="202"/>
      <c r="YA6" s="181"/>
      <c r="YB6" s="203"/>
      <c r="YC6" s="178"/>
      <c r="YD6" s="201"/>
      <c r="YE6" s="179"/>
      <c r="YF6" s="179"/>
      <c r="YG6" s="179"/>
      <c r="YH6" s="179"/>
      <c r="YI6" s="179"/>
      <c r="YJ6" s="179"/>
      <c r="YK6" s="179"/>
      <c r="YL6" s="179"/>
      <c r="YM6" s="179"/>
      <c r="YN6" s="179"/>
      <c r="YO6" s="179"/>
      <c r="YP6" s="179"/>
      <c r="YQ6" s="179"/>
      <c r="YR6" s="179"/>
      <c r="YS6" s="179"/>
      <c r="YT6" s="179"/>
      <c r="YU6" s="179"/>
      <c r="YV6" s="179"/>
      <c r="YW6" s="179"/>
      <c r="YX6" s="179"/>
      <c r="YY6" s="180"/>
      <c r="YZ6" s="202"/>
      <c r="ZA6" s="181"/>
      <c r="ZB6" s="203"/>
      <c r="ZC6" s="178"/>
      <c r="ZD6" s="201"/>
      <c r="ZE6" s="179"/>
      <c r="ZF6" s="179"/>
      <c r="ZG6" s="179"/>
      <c r="ZH6" s="179"/>
      <c r="ZI6" s="179"/>
      <c r="ZJ6" s="179"/>
      <c r="ZK6" s="179"/>
      <c r="ZL6" s="179"/>
      <c r="ZM6" s="179"/>
      <c r="ZN6" s="179"/>
      <c r="ZO6" s="179"/>
      <c r="ZP6" s="179"/>
      <c r="ZQ6" s="179"/>
      <c r="ZR6" s="179"/>
      <c r="ZS6" s="179"/>
      <c r="ZT6" s="179"/>
      <c r="ZU6" s="179"/>
      <c r="ZV6" s="179"/>
      <c r="ZW6" s="179"/>
      <c r="ZX6" s="179"/>
      <c r="ZY6" s="180"/>
      <c r="ZZ6" s="202"/>
      <c r="AAA6" s="181"/>
      <c r="AAB6" s="203"/>
      <c r="AAC6" s="178"/>
      <c r="AAD6" s="201"/>
      <c r="AAE6" s="179"/>
      <c r="AAF6" s="179"/>
      <c r="AAG6" s="179"/>
      <c r="AAH6" s="179"/>
      <c r="AAI6" s="179"/>
      <c r="AAJ6" s="179"/>
      <c r="AAK6" s="179"/>
      <c r="AAL6" s="179"/>
      <c r="AAM6" s="179"/>
      <c r="AAN6" s="179"/>
      <c r="AAO6" s="179"/>
      <c r="AAP6" s="179"/>
      <c r="AAQ6" s="179"/>
      <c r="AAR6" s="179"/>
      <c r="AAS6" s="179"/>
      <c r="AAT6" s="179"/>
      <c r="AAU6" s="179"/>
      <c r="AAV6" s="179"/>
      <c r="AAW6" s="179"/>
      <c r="AAX6" s="179"/>
      <c r="AAY6" s="180"/>
      <c r="AAZ6" s="202"/>
      <c r="ABA6" s="181"/>
      <c r="ABB6" s="203"/>
      <c r="ABC6" s="178"/>
      <c r="ABD6" s="201"/>
      <c r="ABE6" s="179"/>
      <c r="ABF6" s="179"/>
      <c r="ABG6" s="179"/>
      <c r="ABH6" s="179"/>
      <c r="ABI6" s="179"/>
      <c r="ABJ6" s="179"/>
      <c r="ABK6" s="179"/>
      <c r="ABL6" s="179"/>
      <c r="ABM6" s="179"/>
      <c r="ABN6" s="179"/>
      <c r="ABO6" s="179"/>
      <c r="ABP6" s="179"/>
      <c r="ABQ6" s="179"/>
      <c r="ABR6" s="179"/>
      <c r="ABS6" s="179"/>
      <c r="ABT6" s="179"/>
      <c r="ABU6" s="179"/>
      <c r="ABV6" s="179"/>
      <c r="ABW6" s="179"/>
      <c r="ABX6" s="179"/>
      <c r="ABY6" s="180"/>
      <c r="ABZ6" s="202"/>
      <c r="ACA6" s="181"/>
      <c r="ACB6" s="203"/>
      <c r="ACC6" s="178"/>
      <c r="ACD6" s="201"/>
      <c r="ACE6" s="179"/>
      <c r="ACF6" s="179"/>
      <c r="ACG6" s="179"/>
      <c r="ACH6" s="179"/>
      <c r="ACI6" s="179"/>
      <c r="ACJ6" s="179"/>
      <c r="ACK6" s="179"/>
      <c r="ACL6" s="179"/>
      <c r="ACM6" s="179"/>
      <c r="ACN6" s="179"/>
      <c r="ACO6" s="179"/>
      <c r="ACP6" s="179"/>
      <c r="ACQ6" s="179"/>
      <c r="ACR6" s="179"/>
      <c r="ACS6" s="179"/>
      <c r="ACT6" s="179"/>
      <c r="ACU6" s="179"/>
      <c r="ACV6" s="179"/>
      <c r="ACW6" s="179"/>
      <c r="ACX6" s="179"/>
      <c r="ACY6" s="180"/>
      <c r="ACZ6" s="202"/>
      <c r="ADA6" s="181"/>
      <c r="ADB6" s="203"/>
    </row>
    <row r="7" spans="1:782" ht="16.2" customHeight="1">
      <c r="B7" s="177"/>
      <c r="C7" s="182"/>
      <c r="D7" s="204"/>
      <c r="E7" s="183"/>
      <c r="F7" s="183"/>
      <c r="G7" s="183"/>
      <c r="H7" s="183"/>
      <c r="I7" s="183"/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83"/>
      <c r="V7" s="183"/>
      <c r="W7" s="183"/>
      <c r="X7" s="183"/>
      <c r="Y7" s="184"/>
      <c r="Z7" s="205"/>
      <c r="AA7" s="185"/>
      <c r="AB7" s="206"/>
      <c r="AC7" s="182"/>
      <c r="AD7" s="204"/>
      <c r="AE7" s="183"/>
      <c r="AF7" s="183"/>
      <c r="AG7" s="183"/>
      <c r="AH7" s="183"/>
      <c r="AI7" s="183"/>
      <c r="AJ7" s="183"/>
      <c r="AK7" s="183"/>
      <c r="AL7" s="183"/>
      <c r="AM7" s="183"/>
      <c r="AN7" s="183"/>
      <c r="AO7" s="183"/>
      <c r="AP7" s="183"/>
      <c r="AQ7" s="183"/>
      <c r="AR7" s="183"/>
      <c r="AS7" s="183"/>
      <c r="AT7" s="183"/>
      <c r="AU7" s="183"/>
      <c r="AV7" s="183"/>
      <c r="AW7" s="183"/>
      <c r="AX7" s="183"/>
      <c r="AY7" s="184"/>
      <c r="AZ7" s="205"/>
      <c r="BA7" s="185"/>
      <c r="BB7" s="206"/>
      <c r="BC7" s="182"/>
      <c r="BD7" s="204"/>
      <c r="BE7" s="183"/>
      <c r="BF7" s="183"/>
      <c r="BG7" s="183"/>
      <c r="BH7" s="183"/>
      <c r="BI7" s="183"/>
      <c r="BJ7" s="183"/>
      <c r="BK7" s="183"/>
      <c r="BL7" s="183"/>
      <c r="BM7" s="183"/>
      <c r="BN7" s="183"/>
      <c r="BO7" s="183"/>
      <c r="BP7" s="183"/>
      <c r="BQ7" s="183"/>
      <c r="BR7" s="183"/>
      <c r="BS7" s="183"/>
      <c r="BT7" s="183"/>
      <c r="BU7" s="183"/>
      <c r="BV7" s="183"/>
      <c r="BW7" s="183"/>
      <c r="BX7" s="183"/>
      <c r="BY7" s="184"/>
      <c r="BZ7" s="205"/>
      <c r="CA7" s="185"/>
      <c r="CB7" s="206"/>
      <c r="CC7" s="182"/>
      <c r="CD7" s="204"/>
      <c r="CE7" s="183"/>
      <c r="CF7" s="183"/>
      <c r="CG7" s="183"/>
      <c r="CH7" s="183"/>
      <c r="CI7" s="183"/>
      <c r="CJ7" s="183"/>
      <c r="CK7" s="183"/>
      <c r="CL7" s="183"/>
      <c r="CM7" s="183"/>
      <c r="CN7" s="183"/>
      <c r="CO7" s="183"/>
      <c r="CP7" s="183"/>
      <c r="CQ7" s="183"/>
      <c r="CR7" s="183"/>
      <c r="CS7" s="183"/>
      <c r="CT7" s="183"/>
      <c r="CU7" s="183"/>
      <c r="CV7" s="183"/>
      <c r="CW7" s="183"/>
      <c r="CX7" s="183"/>
      <c r="CY7" s="184"/>
      <c r="CZ7" s="205"/>
      <c r="DA7" s="185"/>
      <c r="DB7" s="206"/>
      <c r="DC7" s="182"/>
      <c r="DD7" s="204"/>
      <c r="DE7" s="183"/>
      <c r="DF7" s="183"/>
      <c r="DG7" s="183"/>
      <c r="DH7" s="183"/>
      <c r="DI7" s="183"/>
      <c r="DJ7" s="183"/>
      <c r="DK7" s="183"/>
      <c r="DL7" s="183"/>
      <c r="DM7" s="183"/>
      <c r="DN7" s="183"/>
      <c r="DO7" s="183"/>
      <c r="DP7" s="183"/>
      <c r="DQ7" s="183"/>
      <c r="DR7" s="183"/>
      <c r="DS7" s="183"/>
      <c r="DT7" s="183"/>
      <c r="DU7" s="183"/>
      <c r="DV7" s="183"/>
      <c r="DW7" s="183"/>
      <c r="DX7" s="183"/>
      <c r="DY7" s="184"/>
      <c r="DZ7" s="205"/>
      <c r="EA7" s="185"/>
      <c r="EB7" s="206"/>
      <c r="EC7" s="182"/>
      <c r="ED7" s="204"/>
      <c r="EE7" s="183"/>
      <c r="EF7" s="183"/>
      <c r="EG7" s="183"/>
      <c r="EH7" s="183"/>
      <c r="EI7" s="183"/>
      <c r="EJ7" s="183"/>
      <c r="EK7" s="183"/>
      <c r="EL7" s="183"/>
      <c r="EM7" s="183"/>
      <c r="EN7" s="183"/>
      <c r="EO7" s="183"/>
      <c r="EP7" s="183"/>
      <c r="EQ7" s="183"/>
      <c r="ER7" s="183"/>
      <c r="ES7" s="183"/>
      <c r="ET7" s="183"/>
      <c r="EU7" s="183"/>
      <c r="EV7" s="183"/>
      <c r="EW7" s="183"/>
      <c r="EX7" s="183"/>
      <c r="EY7" s="184"/>
      <c r="EZ7" s="205"/>
      <c r="FA7" s="185"/>
      <c r="FB7" s="206"/>
      <c r="FC7" s="182"/>
      <c r="FD7" s="204"/>
      <c r="FE7" s="183"/>
      <c r="FF7" s="183"/>
      <c r="FG7" s="183"/>
      <c r="FH7" s="183"/>
      <c r="FI7" s="183"/>
      <c r="FJ7" s="183"/>
      <c r="FK7" s="183"/>
      <c r="FL7" s="183"/>
      <c r="FM7" s="183"/>
      <c r="FN7" s="183"/>
      <c r="FO7" s="183"/>
      <c r="FP7" s="183"/>
      <c r="FQ7" s="183"/>
      <c r="FR7" s="183"/>
      <c r="FS7" s="183"/>
      <c r="FT7" s="183"/>
      <c r="FU7" s="183"/>
      <c r="FV7" s="183"/>
      <c r="FW7" s="183"/>
      <c r="FX7" s="183"/>
      <c r="FY7" s="184"/>
      <c r="FZ7" s="205"/>
      <c r="GA7" s="185"/>
      <c r="GB7" s="206"/>
      <c r="GC7" s="182"/>
      <c r="GD7" s="204"/>
      <c r="GE7" s="183"/>
      <c r="GF7" s="183"/>
      <c r="GG7" s="183"/>
      <c r="GH7" s="183"/>
      <c r="GI7" s="183"/>
      <c r="GJ7" s="183"/>
      <c r="GK7" s="183"/>
      <c r="GL7" s="183"/>
      <c r="GM7" s="183"/>
      <c r="GN7" s="183"/>
      <c r="GO7" s="183"/>
      <c r="GP7" s="183"/>
      <c r="GQ7" s="183"/>
      <c r="GR7" s="183"/>
      <c r="GS7" s="183"/>
      <c r="GT7" s="183"/>
      <c r="GU7" s="183"/>
      <c r="GV7" s="183"/>
      <c r="GW7" s="183"/>
      <c r="GX7" s="183"/>
      <c r="GY7" s="184"/>
      <c r="GZ7" s="205"/>
      <c r="HA7" s="185"/>
      <c r="HB7" s="206"/>
      <c r="HC7" s="182"/>
      <c r="HD7" s="204"/>
      <c r="HE7" s="183"/>
      <c r="HF7" s="183"/>
      <c r="HG7" s="183"/>
      <c r="HH7" s="183"/>
      <c r="HI7" s="183"/>
      <c r="HJ7" s="183"/>
      <c r="HK7" s="183"/>
      <c r="HL7" s="183"/>
      <c r="HM7" s="183"/>
      <c r="HN7" s="183"/>
      <c r="HO7" s="183"/>
      <c r="HP7" s="183"/>
      <c r="HQ7" s="183"/>
      <c r="HR7" s="183"/>
      <c r="HS7" s="183"/>
      <c r="HT7" s="183"/>
      <c r="HU7" s="183"/>
      <c r="HV7" s="183"/>
      <c r="HW7" s="183"/>
      <c r="HX7" s="183"/>
      <c r="HY7" s="184"/>
      <c r="HZ7" s="205"/>
      <c r="IA7" s="185"/>
      <c r="IB7" s="206"/>
      <c r="IC7" s="182"/>
      <c r="ID7" s="204"/>
      <c r="IE7" s="183"/>
      <c r="IF7" s="183"/>
      <c r="IG7" s="183"/>
      <c r="IH7" s="183"/>
      <c r="II7" s="183"/>
      <c r="IJ7" s="183"/>
      <c r="IK7" s="183"/>
      <c r="IL7" s="183"/>
      <c r="IM7" s="183"/>
      <c r="IN7" s="183"/>
      <c r="IO7" s="183"/>
      <c r="IP7" s="183"/>
      <c r="IQ7" s="183"/>
      <c r="IR7" s="183"/>
      <c r="IS7" s="183"/>
      <c r="IT7" s="183"/>
      <c r="IU7" s="183"/>
      <c r="IV7" s="183"/>
      <c r="IW7" s="183"/>
      <c r="IX7" s="183"/>
      <c r="IY7" s="184"/>
      <c r="IZ7" s="205"/>
      <c r="JA7" s="185"/>
      <c r="JB7" s="206"/>
      <c r="JC7" s="182"/>
      <c r="JD7" s="204"/>
      <c r="JE7" s="183"/>
      <c r="JF7" s="183"/>
      <c r="JG7" s="183"/>
      <c r="JH7" s="183"/>
      <c r="JI7" s="183"/>
      <c r="JJ7" s="183"/>
      <c r="JK7" s="183"/>
      <c r="JL7" s="183"/>
      <c r="JM7" s="183"/>
      <c r="JN7" s="183"/>
      <c r="JO7" s="183"/>
      <c r="JP7" s="183"/>
      <c r="JQ7" s="183"/>
      <c r="JR7" s="183"/>
      <c r="JS7" s="183"/>
      <c r="JT7" s="183"/>
      <c r="JU7" s="183"/>
      <c r="JV7" s="183"/>
      <c r="JW7" s="183"/>
      <c r="JX7" s="183"/>
      <c r="JY7" s="184"/>
      <c r="JZ7" s="205"/>
      <c r="KA7" s="185"/>
      <c r="KB7" s="206"/>
      <c r="KC7" s="182"/>
      <c r="KD7" s="204"/>
      <c r="KE7" s="183"/>
      <c r="KF7" s="183"/>
      <c r="KG7" s="183"/>
      <c r="KH7" s="183"/>
      <c r="KI7" s="183"/>
      <c r="KJ7" s="183"/>
      <c r="KK7" s="183"/>
      <c r="KL7" s="183"/>
      <c r="KM7" s="183"/>
      <c r="KN7" s="183"/>
      <c r="KO7" s="183"/>
      <c r="KP7" s="183"/>
      <c r="KQ7" s="183"/>
      <c r="KR7" s="183"/>
      <c r="KS7" s="183"/>
      <c r="KT7" s="183"/>
      <c r="KU7" s="183"/>
      <c r="KV7" s="183"/>
      <c r="KW7" s="183"/>
      <c r="KX7" s="183"/>
      <c r="KY7" s="184"/>
      <c r="KZ7" s="205"/>
      <c r="LA7" s="185"/>
      <c r="LB7" s="206"/>
      <c r="LC7" s="182"/>
      <c r="LD7" s="204"/>
      <c r="LE7" s="183"/>
      <c r="LF7" s="183"/>
      <c r="LG7" s="183"/>
      <c r="LH7" s="183"/>
      <c r="LI7" s="183"/>
      <c r="LJ7" s="183"/>
      <c r="LK7" s="183"/>
      <c r="LL7" s="183"/>
      <c r="LM7" s="183"/>
      <c r="LN7" s="183"/>
      <c r="LO7" s="183"/>
      <c r="LP7" s="183"/>
      <c r="LQ7" s="183"/>
      <c r="LR7" s="183"/>
      <c r="LS7" s="183"/>
      <c r="LT7" s="183"/>
      <c r="LU7" s="183"/>
      <c r="LV7" s="183"/>
      <c r="LW7" s="183"/>
      <c r="LX7" s="183"/>
      <c r="LY7" s="184"/>
      <c r="LZ7" s="205"/>
      <c r="MA7" s="185"/>
      <c r="MB7" s="206"/>
      <c r="MC7" s="182"/>
      <c r="MD7" s="204"/>
      <c r="ME7" s="183"/>
      <c r="MF7" s="183"/>
      <c r="MG7" s="183"/>
      <c r="MH7" s="183"/>
      <c r="MI7" s="183"/>
      <c r="MJ7" s="183"/>
      <c r="MK7" s="183"/>
      <c r="ML7" s="183"/>
      <c r="MM7" s="183"/>
      <c r="MN7" s="183"/>
      <c r="MO7" s="183"/>
      <c r="MP7" s="183"/>
      <c r="MQ7" s="183"/>
      <c r="MR7" s="183"/>
      <c r="MS7" s="183"/>
      <c r="MT7" s="183"/>
      <c r="MU7" s="183"/>
      <c r="MV7" s="183"/>
      <c r="MW7" s="183"/>
      <c r="MX7" s="183"/>
      <c r="MY7" s="184"/>
      <c r="MZ7" s="205"/>
      <c r="NA7" s="185"/>
      <c r="NB7" s="206"/>
      <c r="NC7" s="182"/>
      <c r="ND7" s="204"/>
      <c r="NE7" s="183"/>
      <c r="NF7" s="183"/>
      <c r="NG7" s="183"/>
      <c r="NH7" s="183"/>
      <c r="NI7" s="183"/>
      <c r="NJ7" s="183"/>
      <c r="NK7" s="183"/>
      <c r="NL7" s="183"/>
      <c r="NM7" s="183"/>
      <c r="NN7" s="183"/>
      <c r="NO7" s="183"/>
      <c r="NP7" s="183"/>
      <c r="NQ7" s="183"/>
      <c r="NR7" s="183"/>
      <c r="NS7" s="183"/>
      <c r="NT7" s="183"/>
      <c r="NU7" s="183"/>
      <c r="NV7" s="183"/>
      <c r="NW7" s="183"/>
      <c r="NX7" s="183"/>
      <c r="NY7" s="184"/>
      <c r="NZ7" s="205"/>
      <c r="OA7" s="185"/>
      <c r="OB7" s="206"/>
      <c r="OC7" s="182"/>
      <c r="OD7" s="204"/>
      <c r="OE7" s="183"/>
      <c r="OF7" s="183"/>
      <c r="OG7" s="183"/>
      <c r="OH7" s="183"/>
      <c r="OI7" s="183"/>
      <c r="OJ7" s="183"/>
      <c r="OK7" s="183"/>
      <c r="OL7" s="183"/>
      <c r="OM7" s="183"/>
      <c r="ON7" s="183"/>
      <c r="OO7" s="183"/>
      <c r="OP7" s="183"/>
      <c r="OQ7" s="183"/>
      <c r="OR7" s="183"/>
      <c r="OS7" s="183"/>
      <c r="OT7" s="183"/>
      <c r="OU7" s="183"/>
      <c r="OV7" s="183"/>
      <c r="OW7" s="183"/>
      <c r="OX7" s="183"/>
      <c r="OY7" s="184"/>
      <c r="OZ7" s="205"/>
      <c r="PA7" s="185"/>
      <c r="PB7" s="206"/>
      <c r="PC7" s="182"/>
      <c r="PD7" s="204"/>
      <c r="PE7" s="183"/>
      <c r="PF7" s="183"/>
      <c r="PG7" s="183"/>
      <c r="PH7" s="183"/>
      <c r="PI7" s="183"/>
      <c r="PJ7" s="183"/>
      <c r="PK7" s="183"/>
      <c r="PL7" s="183"/>
      <c r="PM7" s="183"/>
      <c r="PN7" s="183"/>
      <c r="PO7" s="183"/>
      <c r="PP7" s="183"/>
      <c r="PQ7" s="183"/>
      <c r="PR7" s="183"/>
      <c r="PS7" s="183"/>
      <c r="PT7" s="183"/>
      <c r="PU7" s="183"/>
      <c r="PV7" s="183"/>
      <c r="PW7" s="183"/>
      <c r="PX7" s="183"/>
      <c r="PY7" s="184"/>
      <c r="PZ7" s="205"/>
      <c r="QA7" s="185"/>
      <c r="QB7" s="206"/>
      <c r="QC7" s="182"/>
      <c r="QD7" s="204"/>
      <c r="QE7" s="183"/>
      <c r="QF7" s="183"/>
      <c r="QG7" s="183"/>
      <c r="QH7" s="183"/>
      <c r="QI7" s="183"/>
      <c r="QJ7" s="183"/>
      <c r="QK7" s="183"/>
      <c r="QL7" s="183"/>
      <c r="QM7" s="183"/>
      <c r="QN7" s="183"/>
      <c r="QO7" s="183"/>
      <c r="QP7" s="183"/>
      <c r="QQ7" s="183"/>
      <c r="QR7" s="183"/>
      <c r="QS7" s="183"/>
      <c r="QT7" s="183"/>
      <c r="QU7" s="183"/>
      <c r="QV7" s="183"/>
      <c r="QW7" s="183"/>
      <c r="QX7" s="183"/>
      <c r="QY7" s="184"/>
      <c r="QZ7" s="205"/>
      <c r="RA7" s="185"/>
      <c r="RB7" s="206"/>
      <c r="RC7" s="182"/>
      <c r="RD7" s="204"/>
      <c r="RE7" s="183"/>
      <c r="RF7" s="183"/>
      <c r="RG7" s="183"/>
      <c r="RH7" s="183"/>
      <c r="RI7" s="183"/>
      <c r="RJ7" s="183"/>
      <c r="RK7" s="183"/>
      <c r="RL7" s="183"/>
      <c r="RM7" s="183"/>
      <c r="RN7" s="183"/>
      <c r="RO7" s="183"/>
      <c r="RP7" s="183"/>
      <c r="RQ7" s="183"/>
      <c r="RR7" s="183"/>
      <c r="RS7" s="183"/>
      <c r="RT7" s="183"/>
      <c r="RU7" s="183"/>
      <c r="RV7" s="183"/>
      <c r="RW7" s="183"/>
      <c r="RX7" s="183"/>
      <c r="RY7" s="184"/>
      <c r="RZ7" s="205"/>
      <c r="SA7" s="185"/>
      <c r="SB7" s="206"/>
      <c r="SC7" s="182"/>
      <c r="SD7" s="204"/>
      <c r="SE7" s="183"/>
      <c r="SF7" s="183"/>
      <c r="SG7" s="183"/>
      <c r="SH7" s="183"/>
      <c r="SI7" s="183"/>
      <c r="SJ7" s="183"/>
      <c r="SK7" s="183"/>
      <c r="SL7" s="183"/>
      <c r="SM7" s="183"/>
      <c r="SN7" s="183"/>
      <c r="SO7" s="183"/>
      <c r="SP7" s="183"/>
      <c r="SQ7" s="183"/>
      <c r="SR7" s="183"/>
      <c r="SS7" s="183"/>
      <c r="ST7" s="183"/>
      <c r="SU7" s="183"/>
      <c r="SV7" s="183"/>
      <c r="SW7" s="183"/>
      <c r="SX7" s="183"/>
      <c r="SY7" s="184"/>
      <c r="SZ7" s="205"/>
      <c r="TA7" s="185"/>
      <c r="TB7" s="206"/>
      <c r="TC7" s="182"/>
      <c r="TD7" s="204"/>
      <c r="TE7" s="183"/>
      <c r="TF7" s="183"/>
      <c r="TG7" s="183"/>
      <c r="TH7" s="183"/>
      <c r="TI7" s="183"/>
      <c r="TJ7" s="183"/>
      <c r="TK7" s="183"/>
      <c r="TL7" s="183"/>
      <c r="TM7" s="183"/>
      <c r="TN7" s="183"/>
      <c r="TO7" s="183"/>
      <c r="TP7" s="183"/>
      <c r="TQ7" s="183"/>
      <c r="TR7" s="183"/>
      <c r="TS7" s="183"/>
      <c r="TT7" s="183"/>
      <c r="TU7" s="183"/>
      <c r="TV7" s="183"/>
      <c r="TW7" s="183"/>
      <c r="TX7" s="183"/>
      <c r="TY7" s="184"/>
      <c r="TZ7" s="205"/>
      <c r="UA7" s="185"/>
      <c r="UB7" s="206"/>
      <c r="UC7" s="182"/>
      <c r="UD7" s="204"/>
      <c r="UE7" s="183"/>
      <c r="UF7" s="183"/>
      <c r="UG7" s="183"/>
      <c r="UH7" s="183"/>
      <c r="UI7" s="183"/>
      <c r="UJ7" s="183"/>
      <c r="UK7" s="183"/>
      <c r="UL7" s="183"/>
      <c r="UM7" s="183"/>
      <c r="UN7" s="183"/>
      <c r="UO7" s="183"/>
      <c r="UP7" s="183"/>
      <c r="UQ7" s="183"/>
      <c r="UR7" s="183"/>
      <c r="US7" s="183"/>
      <c r="UT7" s="183"/>
      <c r="UU7" s="183"/>
      <c r="UV7" s="183"/>
      <c r="UW7" s="183"/>
      <c r="UX7" s="183"/>
      <c r="UY7" s="184"/>
      <c r="UZ7" s="205"/>
      <c r="VA7" s="185"/>
      <c r="VB7" s="206"/>
      <c r="VC7" s="182"/>
      <c r="VD7" s="204"/>
      <c r="VE7" s="183"/>
      <c r="VF7" s="183"/>
      <c r="VG7" s="183"/>
      <c r="VH7" s="183"/>
      <c r="VI7" s="183"/>
      <c r="VJ7" s="183"/>
      <c r="VK7" s="183"/>
      <c r="VL7" s="183"/>
      <c r="VM7" s="183"/>
      <c r="VN7" s="183"/>
      <c r="VO7" s="183"/>
      <c r="VP7" s="183"/>
      <c r="VQ7" s="183"/>
      <c r="VR7" s="183"/>
      <c r="VS7" s="183"/>
      <c r="VT7" s="183"/>
      <c r="VU7" s="183"/>
      <c r="VV7" s="183"/>
      <c r="VW7" s="183"/>
      <c r="VX7" s="183"/>
      <c r="VY7" s="184"/>
      <c r="VZ7" s="205"/>
      <c r="WA7" s="185"/>
      <c r="WB7" s="206"/>
      <c r="WC7" s="182"/>
      <c r="WD7" s="204"/>
      <c r="WE7" s="183"/>
      <c r="WF7" s="183"/>
      <c r="WG7" s="183"/>
      <c r="WH7" s="183"/>
      <c r="WI7" s="183"/>
      <c r="WJ7" s="183"/>
      <c r="WK7" s="183"/>
      <c r="WL7" s="183"/>
      <c r="WM7" s="183"/>
      <c r="WN7" s="183"/>
      <c r="WO7" s="183"/>
      <c r="WP7" s="183"/>
      <c r="WQ7" s="183"/>
      <c r="WR7" s="183"/>
      <c r="WS7" s="183"/>
      <c r="WT7" s="183"/>
      <c r="WU7" s="183"/>
      <c r="WV7" s="183"/>
      <c r="WW7" s="183"/>
      <c r="WX7" s="183"/>
      <c r="WY7" s="184"/>
      <c r="WZ7" s="205"/>
      <c r="XA7" s="185"/>
      <c r="XB7" s="206"/>
      <c r="XC7" s="182"/>
      <c r="XD7" s="204"/>
      <c r="XE7" s="183"/>
      <c r="XF7" s="183"/>
      <c r="XG7" s="183"/>
      <c r="XH7" s="183"/>
      <c r="XI7" s="183"/>
      <c r="XJ7" s="183"/>
      <c r="XK7" s="183"/>
      <c r="XL7" s="183"/>
      <c r="XM7" s="183"/>
      <c r="XN7" s="183"/>
      <c r="XO7" s="183"/>
      <c r="XP7" s="183"/>
      <c r="XQ7" s="183"/>
      <c r="XR7" s="183"/>
      <c r="XS7" s="183"/>
      <c r="XT7" s="183"/>
      <c r="XU7" s="183"/>
      <c r="XV7" s="183"/>
      <c r="XW7" s="183"/>
      <c r="XX7" s="183"/>
      <c r="XY7" s="184"/>
      <c r="XZ7" s="205"/>
      <c r="YA7" s="185"/>
      <c r="YB7" s="206"/>
      <c r="YC7" s="182"/>
      <c r="YD7" s="204"/>
      <c r="YE7" s="183"/>
      <c r="YF7" s="183"/>
      <c r="YG7" s="183"/>
      <c r="YH7" s="183"/>
      <c r="YI7" s="183"/>
      <c r="YJ7" s="183"/>
      <c r="YK7" s="183"/>
      <c r="YL7" s="183"/>
      <c r="YM7" s="183"/>
      <c r="YN7" s="183"/>
      <c r="YO7" s="183"/>
      <c r="YP7" s="183"/>
      <c r="YQ7" s="183"/>
      <c r="YR7" s="183"/>
      <c r="YS7" s="183"/>
      <c r="YT7" s="183"/>
      <c r="YU7" s="183"/>
      <c r="YV7" s="183"/>
      <c r="YW7" s="183"/>
      <c r="YX7" s="183"/>
      <c r="YY7" s="184"/>
      <c r="YZ7" s="205"/>
      <c r="ZA7" s="185"/>
      <c r="ZB7" s="206"/>
      <c r="ZC7" s="182"/>
      <c r="ZD7" s="204"/>
      <c r="ZE7" s="183"/>
      <c r="ZF7" s="183"/>
      <c r="ZG7" s="183"/>
      <c r="ZH7" s="183"/>
      <c r="ZI7" s="183"/>
      <c r="ZJ7" s="183"/>
      <c r="ZK7" s="183"/>
      <c r="ZL7" s="183"/>
      <c r="ZM7" s="183"/>
      <c r="ZN7" s="183"/>
      <c r="ZO7" s="183"/>
      <c r="ZP7" s="183"/>
      <c r="ZQ7" s="183"/>
      <c r="ZR7" s="183"/>
      <c r="ZS7" s="183"/>
      <c r="ZT7" s="183"/>
      <c r="ZU7" s="183"/>
      <c r="ZV7" s="183"/>
      <c r="ZW7" s="183"/>
      <c r="ZX7" s="183"/>
      <c r="ZY7" s="184"/>
      <c r="ZZ7" s="205"/>
      <c r="AAA7" s="185"/>
      <c r="AAB7" s="206"/>
      <c r="AAC7" s="182"/>
      <c r="AAD7" s="204"/>
      <c r="AAE7" s="183"/>
      <c r="AAF7" s="183"/>
      <c r="AAG7" s="183"/>
      <c r="AAH7" s="183"/>
      <c r="AAI7" s="183"/>
      <c r="AAJ7" s="183"/>
      <c r="AAK7" s="183"/>
      <c r="AAL7" s="183"/>
      <c r="AAM7" s="183"/>
      <c r="AAN7" s="183"/>
      <c r="AAO7" s="183"/>
      <c r="AAP7" s="183"/>
      <c r="AAQ7" s="183"/>
      <c r="AAR7" s="183"/>
      <c r="AAS7" s="183"/>
      <c r="AAT7" s="183"/>
      <c r="AAU7" s="183"/>
      <c r="AAV7" s="183"/>
      <c r="AAW7" s="183"/>
      <c r="AAX7" s="183"/>
      <c r="AAY7" s="184"/>
      <c r="AAZ7" s="205"/>
      <c r="ABA7" s="185"/>
      <c r="ABB7" s="206"/>
      <c r="ABC7" s="182"/>
      <c r="ABD7" s="204"/>
      <c r="ABE7" s="183"/>
      <c r="ABF7" s="183"/>
      <c r="ABG7" s="183"/>
      <c r="ABH7" s="183"/>
      <c r="ABI7" s="183"/>
      <c r="ABJ7" s="183"/>
      <c r="ABK7" s="183"/>
      <c r="ABL7" s="183"/>
      <c r="ABM7" s="183"/>
      <c r="ABN7" s="183"/>
      <c r="ABO7" s="183"/>
      <c r="ABP7" s="183"/>
      <c r="ABQ7" s="183"/>
      <c r="ABR7" s="183"/>
      <c r="ABS7" s="183"/>
      <c r="ABT7" s="183"/>
      <c r="ABU7" s="183"/>
      <c r="ABV7" s="183"/>
      <c r="ABW7" s="183"/>
      <c r="ABX7" s="183"/>
      <c r="ABY7" s="184"/>
      <c r="ABZ7" s="205"/>
      <c r="ACA7" s="185"/>
      <c r="ACB7" s="206"/>
      <c r="ACC7" s="182"/>
      <c r="ACD7" s="204"/>
      <c r="ACE7" s="183"/>
      <c r="ACF7" s="183"/>
      <c r="ACG7" s="183"/>
      <c r="ACH7" s="183"/>
      <c r="ACI7" s="183"/>
      <c r="ACJ7" s="183"/>
      <c r="ACK7" s="183"/>
      <c r="ACL7" s="183"/>
      <c r="ACM7" s="183"/>
      <c r="ACN7" s="183"/>
      <c r="ACO7" s="183"/>
      <c r="ACP7" s="183"/>
      <c r="ACQ7" s="183"/>
      <c r="ACR7" s="183"/>
      <c r="ACS7" s="183"/>
      <c r="ACT7" s="183"/>
      <c r="ACU7" s="183"/>
      <c r="ACV7" s="183"/>
      <c r="ACW7" s="183"/>
      <c r="ACX7" s="183"/>
      <c r="ACY7" s="184"/>
      <c r="ACZ7" s="205"/>
      <c r="ADA7" s="185"/>
      <c r="ADB7" s="206"/>
    </row>
    <row r="8" spans="1:782" ht="16.2" customHeight="1">
      <c r="B8" s="177"/>
      <c r="C8" s="182"/>
      <c r="D8" s="204"/>
      <c r="E8" s="183"/>
      <c r="F8" s="183"/>
      <c r="G8" s="183"/>
      <c r="H8" s="183"/>
      <c r="I8" s="183"/>
      <c r="J8" s="183"/>
      <c r="K8" s="183"/>
      <c r="L8" s="183"/>
      <c r="M8" s="183"/>
      <c r="N8" s="183"/>
      <c r="O8" s="183"/>
      <c r="P8" s="183"/>
      <c r="Q8" s="183"/>
      <c r="R8" s="183"/>
      <c r="S8" s="183"/>
      <c r="T8" s="183"/>
      <c r="U8" s="183"/>
      <c r="V8" s="183"/>
      <c r="W8" s="183"/>
      <c r="X8" s="183"/>
      <c r="Y8" s="184"/>
      <c r="Z8" s="205"/>
      <c r="AA8" s="185"/>
      <c r="AB8" s="206"/>
      <c r="AC8" s="182"/>
      <c r="AD8" s="204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4"/>
      <c r="AZ8" s="205"/>
      <c r="BA8" s="185"/>
      <c r="BB8" s="206"/>
      <c r="BC8" s="182"/>
      <c r="BD8" s="204"/>
      <c r="BE8" s="183"/>
      <c r="BF8" s="183"/>
      <c r="BG8" s="183"/>
      <c r="BH8" s="183"/>
      <c r="BI8" s="183"/>
      <c r="BJ8" s="183"/>
      <c r="BK8" s="183"/>
      <c r="BL8" s="183"/>
      <c r="BM8" s="183"/>
      <c r="BN8" s="183"/>
      <c r="BO8" s="183"/>
      <c r="BP8" s="183"/>
      <c r="BQ8" s="183"/>
      <c r="BR8" s="183"/>
      <c r="BS8" s="183"/>
      <c r="BT8" s="183"/>
      <c r="BU8" s="183"/>
      <c r="BV8" s="183"/>
      <c r="BW8" s="183"/>
      <c r="BX8" s="183"/>
      <c r="BY8" s="184"/>
      <c r="BZ8" s="205"/>
      <c r="CA8" s="185"/>
      <c r="CB8" s="206"/>
      <c r="CC8" s="182"/>
      <c r="CD8" s="204"/>
      <c r="CE8" s="183"/>
      <c r="CF8" s="183"/>
      <c r="CG8" s="183"/>
      <c r="CH8" s="183"/>
      <c r="CI8" s="183"/>
      <c r="CJ8" s="183"/>
      <c r="CK8" s="183"/>
      <c r="CL8" s="183"/>
      <c r="CM8" s="183"/>
      <c r="CN8" s="183"/>
      <c r="CO8" s="183"/>
      <c r="CP8" s="183"/>
      <c r="CQ8" s="183"/>
      <c r="CR8" s="183"/>
      <c r="CS8" s="183"/>
      <c r="CT8" s="183"/>
      <c r="CU8" s="183"/>
      <c r="CV8" s="183"/>
      <c r="CW8" s="183"/>
      <c r="CX8" s="183"/>
      <c r="CY8" s="184"/>
      <c r="CZ8" s="205"/>
      <c r="DA8" s="185"/>
      <c r="DB8" s="206"/>
      <c r="DC8" s="182"/>
      <c r="DD8" s="204"/>
      <c r="DE8" s="183"/>
      <c r="DF8" s="183"/>
      <c r="DG8" s="183"/>
      <c r="DH8" s="183"/>
      <c r="DI8" s="183"/>
      <c r="DJ8" s="183"/>
      <c r="DK8" s="183"/>
      <c r="DL8" s="183"/>
      <c r="DM8" s="183"/>
      <c r="DN8" s="183"/>
      <c r="DO8" s="183"/>
      <c r="DP8" s="183"/>
      <c r="DQ8" s="183"/>
      <c r="DR8" s="183"/>
      <c r="DS8" s="183"/>
      <c r="DT8" s="183"/>
      <c r="DU8" s="183"/>
      <c r="DV8" s="183"/>
      <c r="DW8" s="183"/>
      <c r="DX8" s="183"/>
      <c r="DY8" s="184"/>
      <c r="DZ8" s="205"/>
      <c r="EA8" s="185"/>
      <c r="EB8" s="206"/>
      <c r="EC8" s="182"/>
      <c r="ED8" s="204"/>
      <c r="EE8" s="183"/>
      <c r="EF8" s="183"/>
      <c r="EG8" s="183"/>
      <c r="EH8" s="183"/>
      <c r="EI8" s="183"/>
      <c r="EJ8" s="183"/>
      <c r="EK8" s="183"/>
      <c r="EL8" s="183"/>
      <c r="EM8" s="183"/>
      <c r="EN8" s="183"/>
      <c r="EO8" s="183"/>
      <c r="EP8" s="183"/>
      <c r="EQ8" s="183"/>
      <c r="ER8" s="183"/>
      <c r="ES8" s="183"/>
      <c r="ET8" s="183"/>
      <c r="EU8" s="183"/>
      <c r="EV8" s="183"/>
      <c r="EW8" s="183"/>
      <c r="EX8" s="183"/>
      <c r="EY8" s="184"/>
      <c r="EZ8" s="205"/>
      <c r="FA8" s="185"/>
      <c r="FB8" s="206"/>
      <c r="FC8" s="182"/>
      <c r="FD8" s="204"/>
      <c r="FE8" s="183"/>
      <c r="FF8" s="183"/>
      <c r="FG8" s="183"/>
      <c r="FH8" s="183"/>
      <c r="FI8" s="183"/>
      <c r="FJ8" s="183"/>
      <c r="FK8" s="183"/>
      <c r="FL8" s="183"/>
      <c r="FM8" s="183"/>
      <c r="FN8" s="183"/>
      <c r="FO8" s="183"/>
      <c r="FP8" s="183"/>
      <c r="FQ8" s="183"/>
      <c r="FR8" s="183"/>
      <c r="FS8" s="183"/>
      <c r="FT8" s="183"/>
      <c r="FU8" s="183"/>
      <c r="FV8" s="183"/>
      <c r="FW8" s="183"/>
      <c r="FX8" s="183"/>
      <c r="FY8" s="184"/>
      <c r="FZ8" s="205"/>
      <c r="GA8" s="185"/>
      <c r="GB8" s="206"/>
      <c r="GC8" s="182"/>
      <c r="GD8" s="204"/>
      <c r="GE8" s="183"/>
      <c r="GF8" s="183"/>
      <c r="GG8" s="183"/>
      <c r="GH8" s="183"/>
      <c r="GI8" s="183"/>
      <c r="GJ8" s="183"/>
      <c r="GK8" s="183"/>
      <c r="GL8" s="183"/>
      <c r="GM8" s="183"/>
      <c r="GN8" s="183"/>
      <c r="GO8" s="183"/>
      <c r="GP8" s="183"/>
      <c r="GQ8" s="183"/>
      <c r="GR8" s="183"/>
      <c r="GS8" s="183"/>
      <c r="GT8" s="183"/>
      <c r="GU8" s="183"/>
      <c r="GV8" s="183"/>
      <c r="GW8" s="183"/>
      <c r="GX8" s="183"/>
      <c r="GY8" s="184"/>
      <c r="GZ8" s="205"/>
      <c r="HA8" s="185"/>
      <c r="HB8" s="206"/>
      <c r="HC8" s="182"/>
      <c r="HD8" s="204"/>
      <c r="HE8" s="183"/>
      <c r="HF8" s="183"/>
      <c r="HG8" s="183"/>
      <c r="HH8" s="183"/>
      <c r="HI8" s="183"/>
      <c r="HJ8" s="183"/>
      <c r="HK8" s="183"/>
      <c r="HL8" s="183"/>
      <c r="HM8" s="183"/>
      <c r="HN8" s="183"/>
      <c r="HO8" s="183"/>
      <c r="HP8" s="183"/>
      <c r="HQ8" s="183"/>
      <c r="HR8" s="183"/>
      <c r="HS8" s="183"/>
      <c r="HT8" s="183"/>
      <c r="HU8" s="183"/>
      <c r="HV8" s="183"/>
      <c r="HW8" s="183"/>
      <c r="HX8" s="183"/>
      <c r="HY8" s="184"/>
      <c r="HZ8" s="205"/>
      <c r="IA8" s="185"/>
      <c r="IB8" s="206"/>
      <c r="IC8" s="182"/>
      <c r="ID8" s="204"/>
      <c r="IE8" s="183"/>
      <c r="IF8" s="183"/>
      <c r="IG8" s="183"/>
      <c r="IH8" s="183"/>
      <c r="II8" s="183"/>
      <c r="IJ8" s="183"/>
      <c r="IK8" s="183"/>
      <c r="IL8" s="183"/>
      <c r="IM8" s="183"/>
      <c r="IN8" s="183"/>
      <c r="IO8" s="183"/>
      <c r="IP8" s="183"/>
      <c r="IQ8" s="183"/>
      <c r="IR8" s="183"/>
      <c r="IS8" s="183"/>
      <c r="IT8" s="183"/>
      <c r="IU8" s="183"/>
      <c r="IV8" s="183"/>
      <c r="IW8" s="183"/>
      <c r="IX8" s="183"/>
      <c r="IY8" s="184"/>
      <c r="IZ8" s="205"/>
      <c r="JA8" s="185"/>
      <c r="JB8" s="206"/>
      <c r="JC8" s="182"/>
      <c r="JD8" s="204"/>
      <c r="JE8" s="183"/>
      <c r="JF8" s="183"/>
      <c r="JG8" s="183"/>
      <c r="JH8" s="183"/>
      <c r="JI8" s="183"/>
      <c r="JJ8" s="183"/>
      <c r="JK8" s="183"/>
      <c r="JL8" s="183"/>
      <c r="JM8" s="183"/>
      <c r="JN8" s="183"/>
      <c r="JO8" s="183"/>
      <c r="JP8" s="183"/>
      <c r="JQ8" s="183"/>
      <c r="JR8" s="183"/>
      <c r="JS8" s="183"/>
      <c r="JT8" s="183"/>
      <c r="JU8" s="183"/>
      <c r="JV8" s="183"/>
      <c r="JW8" s="183"/>
      <c r="JX8" s="183"/>
      <c r="JY8" s="184"/>
      <c r="JZ8" s="205"/>
      <c r="KA8" s="185"/>
      <c r="KB8" s="206"/>
      <c r="KC8" s="182"/>
      <c r="KD8" s="204"/>
      <c r="KE8" s="183"/>
      <c r="KF8" s="183"/>
      <c r="KG8" s="183"/>
      <c r="KH8" s="183"/>
      <c r="KI8" s="183"/>
      <c r="KJ8" s="183"/>
      <c r="KK8" s="183"/>
      <c r="KL8" s="183"/>
      <c r="KM8" s="183"/>
      <c r="KN8" s="183"/>
      <c r="KO8" s="183"/>
      <c r="KP8" s="183"/>
      <c r="KQ8" s="183"/>
      <c r="KR8" s="183"/>
      <c r="KS8" s="183"/>
      <c r="KT8" s="183"/>
      <c r="KU8" s="183"/>
      <c r="KV8" s="183"/>
      <c r="KW8" s="183"/>
      <c r="KX8" s="183"/>
      <c r="KY8" s="184"/>
      <c r="KZ8" s="205"/>
      <c r="LA8" s="185"/>
      <c r="LB8" s="206"/>
      <c r="LC8" s="182"/>
      <c r="LD8" s="204"/>
      <c r="LE8" s="183"/>
      <c r="LF8" s="183"/>
      <c r="LG8" s="183"/>
      <c r="LH8" s="183"/>
      <c r="LI8" s="183"/>
      <c r="LJ8" s="183"/>
      <c r="LK8" s="183"/>
      <c r="LL8" s="183"/>
      <c r="LM8" s="183"/>
      <c r="LN8" s="183"/>
      <c r="LO8" s="183"/>
      <c r="LP8" s="183"/>
      <c r="LQ8" s="183"/>
      <c r="LR8" s="183"/>
      <c r="LS8" s="183"/>
      <c r="LT8" s="183"/>
      <c r="LU8" s="183"/>
      <c r="LV8" s="183"/>
      <c r="LW8" s="183"/>
      <c r="LX8" s="183"/>
      <c r="LY8" s="184"/>
      <c r="LZ8" s="205"/>
      <c r="MA8" s="185"/>
      <c r="MB8" s="206"/>
      <c r="MC8" s="182"/>
      <c r="MD8" s="204"/>
      <c r="ME8" s="183"/>
      <c r="MF8" s="183"/>
      <c r="MG8" s="183"/>
      <c r="MH8" s="183"/>
      <c r="MI8" s="183"/>
      <c r="MJ8" s="183"/>
      <c r="MK8" s="183"/>
      <c r="ML8" s="183"/>
      <c r="MM8" s="183"/>
      <c r="MN8" s="183"/>
      <c r="MO8" s="183"/>
      <c r="MP8" s="183"/>
      <c r="MQ8" s="183"/>
      <c r="MR8" s="183"/>
      <c r="MS8" s="183"/>
      <c r="MT8" s="183"/>
      <c r="MU8" s="183"/>
      <c r="MV8" s="183"/>
      <c r="MW8" s="183"/>
      <c r="MX8" s="183"/>
      <c r="MY8" s="184"/>
      <c r="MZ8" s="205"/>
      <c r="NA8" s="185"/>
      <c r="NB8" s="206"/>
      <c r="NC8" s="182"/>
      <c r="ND8" s="204"/>
      <c r="NE8" s="183"/>
      <c r="NF8" s="183"/>
      <c r="NG8" s="183"/>
      <c r="NH8" s="183"/>
      <c r="NI8" s="183"/>
      <c r="NJ8" s="183"/>
      <c r="NK8" s="183"/>
      <c r="NL8" s="183"/>
      <c r="NM8" s="183"/>
      <c r="NN8" s="183"/>
      <c r="NO8" s="183"/>
      <c r="NP8" s="183"/>
      <c r="NQ8" s="183"/>
      <c r="NR8" s="183"/>
      <c r="NS8" s="183"/>
      <c r="NT8" s="183"/>
      <c r="NU8" s="183"/>
      <c r="NV8" s="183"/>
      <c r="NW8" s="183"/>
      <c r="NX8" s="183"/>
      <c r="NY8" s="184"/>
      <c r="NZ8" s="205"/>
      <c r="OA8" s="185"/>
      <c r="OB8" s="206"/>
      <c r="OC8" s="182"/>
      <c r="OD8" s="204"/>
      <c r="OE8" s="183"/>
      <c r="OF8" s="183"/>
      <c r="OG8" s="183"/>
      <c r="OH8" s="183"/>
      <c r="OI8" s="183"/>
      <c r="OJ8" s="183"/>
      <c r="OK8" s="183"/>
      <c r="OL8" s="183"/>
      <c r="OM8" s="183"/>
      <c r="ON8" s="183"/>
      <c r="OO8" s="183"/>
      <c r="OP8" s="183"/>
      <c r="OQ8" s="183"/>
      <c r="OR8" s="183"/>
      <c r="OS8" s="183"/>
      <c r="OT8" s="183"/>
      <c r="OU8" s="183"/>
      <c r="OV8" s="183"/>
      <c r="OW8" s="183"/>
      <c r="OX8" s="183"/>
      <c r="OY8" s="184"/>
      <c r="OZ8" s="205"/>
      <c r="PA8" s="185"/>
      <c r="PB8" s="206"/>
      <c r="PC8" s="182"/>
      <c r="PD8" s="204"/>
      <c r="PE8" s="183"/>
      <c r="PF8" s="183"/>
      <c r="PG8" s="183"/>
      <c r="PH8" s="183"/>
      <c r="PI8" s="183"/>
      <c r="PJ8" s="183"/>
      <c r="PK8" s="183"/>
      <c r="PL8" s="183"/>
      <c r="PM8" s="183"/>
      <c r="PN8" s="183"/>
      <c r="PO8" s="183"/>
      <c r="PP8" s="183"/>
      <c r="PQ8" s="183"/>
      <c r="PR8" s="183"/>
      <c r="PS8" s="183"/>
      <c r="PT8" s="183"/>
      <c r="PU8" s="183"/>
      <c r="PV8" s="183"/>
      <c r="PW8" s="183"/>
      <c r="PX8" s="183"/>
      <c r="PY8" s="184"/>
      <c r="PZ8" s="205"/>
      <c r="QA8" s="185"/>
      <c r="QB8" s="206"/>
      <c r="QC8" s="182"/>
      <c r="QD8" s="204"/>
      <c r="QE8" s="183"/>
      <c r="QF8" s="183"/>
      <c r="QG8" s="183"/>
      <c r="QH8" s="183"/>
      <c r="QI8" s="183"/>
      <c r="QJ8" s="183"/>
      <c r="QK8" s="183"/>
      <c r="QL8" s="183"/>
      <c r="QM8" s="183"/>
      <c r="QN8" s="183"/>
      <c r="QO8" s="183"/>
      <c r="QP8" s="183"/>
      <c r="QQ8" s="183"/>
      <c r="QR8" s="183"/>
      <c r="QS8" s="183"/>
      <c r="QT8" s="183"/>
      <c r="QU8" s="183"/>
      <c r="QV8" s="183"/>
      <c r="QW8" s="183"/>
      <c r="QX8" s="183"/>
      <c r="QY8" s="184"/>
      <c r="QZ8" s="205"/>
      <c r="RA8" s="185"/>
      <c r="RB8" s="206"/>
      <c r="RC8" s="182"/>
      <c r="RD8" s="204"/>
      <c r="RE8" s="183"/>
      <c r="RF8" s="183"/>
      <c r="RG8" s="183"/>
      <c r="RH8" s="183"/>
      <c r="RI8" s="183"/>
      <c r="RJ8" s="183"/>
      <c r="RK8" s="183"/>
      <c r="RL8" s="183"/>
      <c r="RM8" s="183"/>
      <c r="RN8" s="183"/>
      <c r="RO8" s="183"/>
      <c r="RP8" s="183"/>
      <c r="RQ8" s="183"/>
      <c r="RR8" s="183"/>
      <c r="RS8" s="183"/>
      <c r="RT8" s="183"/>
      <c r="RU8" s="183"/>
      <c r="RV8" s="183"/>
      <c r="RW8" s="183"/>
      <c r="RX8" s="183"/>
      <c r="RY8" s="184"/>
      <c r="RZ8" s="205"/>
      <c r="SA8" s="185"/>
      <c r="SB8" s="206"/>
      <c r="SC8" s="182"/>
      <c r="SD8" s="204"/>
      <c r="SE8" s="183"/>
      <c r="SF8" s="183"/>
      <c r="SG8" s="183"/>
      <c r="SH8" s="183"/>
      <c r="SI8" s="183"/>
      <c r="SJ8" s="183"/>
      <c r="SK8" s="183"/>
      <c r="SL8" s="183"/>
      <c r="SM8" s="183"/>
      <c r="SN8" s="183"/>
      <c r="SO8" s="183"/>
      <c r="SP8" s="183"/>
      <c r="SQ8" s="183"/>
      <c r="SR8" s="183"/>
      <c r="SS8" s="183"/>
      <c r="ST8" s="183"/>
      <c r="SU8" s="183"/>
      <c r="SV8" s="183"/>
      <c r="SW8" s="183"/>
      <c r="SX8" s="183"/>
      <c r="SY8" s="184"/>
      <c r="SZ8" s="205"/>
      <c r="TA8" s="185"/>
      <c r="TB8" s="206"/>
      <c r="TC8" s="182"/>
      <c r="TD8" s="204"/>
      <c r="TE8" s="183"/>
      <c r="TF8" s="183"/>
      <c r="TG8" s="183"/>
      <c r="TH8" s="183"/>
      <c r="TI8" s="183"/>
      <c r="TJ8" s="183"/>
      <c r="TK8" s="183"/>
      <c r="TL8" s="183"/>
      <c r="TM8" s="183"/>
      <c r="TN8" s="183"/>
      <c r="TO8" s="183"/>
      <c r="TP8" s="183"/>
      <c r="TQ8" s="183"/>
      <c r="TR8" s="183"/>
      <c r="TS8" s="183"/>
      <c r="TT8" s="183"/>
      <c r="TU8" s="183"/>
      <c r="TV8" s="183"/>
      <c r="TW8" s="183"/>
      <c r="TX8" s="183"/>
      <c r="TY8" s="184"/>
      <c r="TZ8" s="205"/>
      <c r="UA8" s="185"/>
      <c r="UB8" s="206"/>
      <c r="UC8" s="182"/>
      <c r="UD8" s="204"/>
      <c r="UE8" s="183"/>
      <c r="UF8" s="183"/>
      <c r="UG8" s="183"/>
      <c r="UH8" s="183"/>
      <c r="UI8" s="183"/>
      <c r="UJ8" s="183"/>
      <c r="UK8" s="183"/>
      <c r="UL8" s="183"/>
      <c r="UM8" s="183"/>
      <c r="UN8" s="183"/>
      <c r="UO8" s="183"/>
      <c r="UP8" s="183"/>
      <c r="UQ8" s="183"/>
      <c r="UR8" s="183"/>
      <c r="US8" s="183"/>
      <c r="UT8" s="183"/>
      <c r="UU8" s="183"/>
      <c r="UV8" s="183"/>
      <c r="UW8" s="183"/>
      <c r="UX8" s="183"/>
      <c r="UY8" s="184"/>
      <c r="UZ8" s="205"/>
      <c r="VA8" s="185"/>
      <c r="VB8" s="206"/>
      <c r="VC8" s="182"/>
      <c r="VD8" s="204"/>
      <c r="VE8" s="183"/>
      <c r="VF8" s="183"/>
      <c r="VG8" s="183"/>
      <c r="VH8" s="183"/>
      <c r="VI8" s="183"/>
      <c r="VJ8" s="183"/>
      <c r="VK8" s="183"/>
      <c r="VL8" s="183"/>
      <c r="VM8" s="183"/>
      <c r="VN8" s="183"/>
      <c r="VO8" s="183"/>
      <c r="VP8" s="183"/>
      <c r="VQ8" s="183"/>
      <c r="VR8" s="183"/>
      <c r="VS8" s="183"/>
      <c r="VT8" s="183"/>
      <c r="VU8" s="183"/>
      <c r="VV8" s="183"/>
      <c r="VW8" s="183"/>
      <c r="VX8" s="183"/>
      <c r="VY8" s="184"/>
      <c r="VZ8" s="205"/>
      <c r="WA8" s="185"/>
      <c r="WB8" s="206"/>
      <c r="WC8" s="182"/>
      <c r="WD8" s="204"/>
      <c r="WE8" s="183"/>
      <c r="WF8" s="183"/>
      <c r="WG8" s="183"/>
      <c r="WH8" s="183"/>
      <c r="WI8" s="183"/>
      <c r="WJ8" s="183"/>
      <c r="WK8" s="183"/>
      <c r="WL8" s="183"/>
      <c r="WM8" s="183"/>
      <c r="WN8" s="183"/>
      <c r="WO8" s="183"/>
      <c r="WP8" s="183"/>
      <c r="WQ8" s="183"/>
      <c r="WR8" s="183"/>
      <c r="WS8" s="183"/>
      <c r="WT8" s="183"/>
      <c r="WU8" s="183"/>
      <c r="WV8" s="183"/>
      <c r="WW8" s="183"/>
      <c r="WX8" s="183"/>
      <c r="WY8" s="184"/>
      <c r="WZ8" s="205"/>
      <c r="XA8" s="185"/>
      <c r="XB8" s="206"/>
      <c r="XC8" s="182"/>
      <c r="XD8" s="204"/>
      <c r="XE8" s="183"/>
      <c r="XF8" s="183"/>
      <c r="XG8" s="183"/>
      <c r="XH8" s="183"/>
      <c r="XI8" s="183"/>
      <c r="XJ8" s="183"/>
      <c r="XK8" s="183"/>
      <c r="XL8" s="183"/>
      <c r="XM8" s="183"/>
      <c r="XN8" s="183"/>
      <c r="XO8" s="183"/>
      <c r="XP8" s="183"/>
      <c r="XQ8" s="183"/>
      <c r="XR8" s="183"/>
      <c r="XS8" s="183"/>
      <c r="XT8" s="183"/>
      <c r="XU8" s="183"/>
      <c r="XV8" s="183"/>
      <c r="XW8" s="183"/>
      <c r="XX8" s="183"/>
      <c r="XY8" s="184"/>
      <c r="XZ8" s="205"/>
      <c r="YA8" s="185"/>
      <c r="YB8" s="206"/>
      <c r="YC8" s="182"/>
      <c r="YD8" s="204"/>
      <c r="YE8" s="183"/>
      <c r="YF8" s="183"/>
      <c r="YG8" s="183"/>
      <c r="YH8" s="183"/>
      <c r="YI8" s="183"/>
      <c r="YJ8" s="183"/>
      <c r="YK8" s="183"/>
      <c r="YL8" s="183"/>
      <c r="YM8" s="183"/>
      <c r="YN8" s="183"/>
      <c r="YO8" s="183"/>
      <c r="YP8" s="183"/>
      <c r="YQ8" s="183"/>
      <c r="YR8" s="183"/>
      <c r="YS8" s="183"/>
      <c r="YT8" s="183"/>
      <c r="YU8" s="183"/>
      <c r="YV8" s="183"/>
      <c r="YW8" s="183"/>
      <c r="YX8" s="183"/>
      <c r="YY8" s="184"/>
      <c r="YZ8" s="205"/>
      <c r="ZA8" s="185"/>
      <c r="ZB8" s="206"/>
      <c r="ZC8" s="182"/>
      <c r="ZD8" s="204"/>
      <c r="ZE8" s="183"/>
      <c r="ZF8" s="183"/>
      <c r="ZG8" s="183"/>
      <c r="ZH8" s="183"/>
      <c r="ZI8" s="183"/>
      <c r="ZJ8" s="183"/>
      <c r="ZK8" s="183"/>
      <c r="ZL8" s="183"/>
      <c r="ZM8" s="183"/>
      <c r="ZN8" s="183"/>
      <c r="ZO8" s="183"/>
      <c r="ZP8" s="183"/>
      <c r="ZQ8" s="183"/>
      <c r="ZR8" s="183"/>
      <c r="ZS8" s="183"/>
      <c r="ZT8" s="183"/>
      <c r="ZU8" s="183"/>
      <c r="ZV8" s="183"/>
      <c r="ZW8" s="183"/>
      <c r="ZX8" s="183"/>
      <c r="ZY8" s="184"/>
      <c r="ZZ8" s="205"/>
      <c r="AAA8" s="185"/>
      <c r="AAB8" s="206"/>
      <c r="AAC8" s="182"/>
      <c r="AAD8" s="204"/>
      <c r="AAE8" s="183"/>
      <c r="AAF8" s="183"/>
      <c r="AAG8" s="183"/>
      <c r="AAH8" s="183"/>
      <c r="AAI8" s="183"/>
      <c r="AAJ8" s="183"/>
      <c r="AAK8" s="183"/>
      <c r="AAL8" s="183"/>
      <c r="AAM8" s="183"/>
      <c r="AAN8" s="183"/>
      <c r="AAO8" s="183"/>
      <c r="AAP8" s="183"/>
      <c r="AAQ8" s="183"/>
      <c r="AAR8" s="183"/>
      <c r="AAS8" s="183"/>
      <c r="AAT8" s="183"/>
      <c r="AAU8" s="183"/>
      <c r="AAV8" s="183"/>
      <c r="AAW8" s="183"/>
      <c r="AAX8" s="183"/>
      <c r="AAY8" s="184"/>
      <c r="AAZ8" s="205"/>
      <c r="ABA8" s="185"/>
      <c r="ABB8" s="206"/>
      <c r="ABC8" s="182"/>
      <c r="ABD8" s="204"/>
      <c r="ABE8" s="183"/>
      <c r="ABF8" s="183"/>
      <c r="ABG8" s="183"/>
      <c r="ABH8" s="183"/>
      <c r="ABI8" s="183"/>
      <c r="ABJ8" s="183"/>
      <c r="ABK8" s="183"/>
      <c r="ABL8" s="183"/>
      <c r="ABM8" s="183"/>
      <c r="ABN8" s="183"/>
      <c r="ABO8" s="183"/>
      <c r="ABP8" s="183"/>
      <c r="ABQ8" s="183"/>
      <c r="ABR8" s="183"/>
      <c r="ABS8" s="183"/>
      <c r="ABT8" s="183"/>
      <c r="ABU8" s="183"/>
      <c r="ABV8" s="183"/>
      <c r="ABW8" s="183"/>
      <c r="ABX8" s="183"/>
      <c r="ABY8" s="184"/>
      <c r="ABZ8" s="205"/>
      <c r="ACA8" s="185"/>
      <c r="ACB8" s="206"/>
      <c r="ACC8" s="182"/>
      <c r="ACD8" s="204"/>
      <c r="ACE8" s="183"/>
      <c r="ACF8" s="183"/>
      <c r="ACG8" s="183"/>
      <c r="ACH8" s="183"/>
      <c r="ACI8" s="183"/>
      <c r="ACJ8" s="183"/>
      <c r="ACK8" s="183"/>
      <c r="ACL8" s="183"/>
      <c r="ACM8" s="183"/>
      <c r="ACN8" s="183"/>
      <c r="ACO8" s="183"/>
      <c r="ACP8" s="183"/>
      <c r="ACQ8" s="183"/>
      <c r="ACR8" s="183"/>
      <c r="ACS8" s="183"/>
      <c r="ACT8" s="183"/>
      <c r="ACU8" s="183"/>
      <c r="ACV8" s="183"/>
      <c r="ACW8" s="183"/>
      <c r="ACX8" s="183"/>
      <c r="ACY8" s="184"/>
      <c r="ACZ8" s="205"/>
      <c r="ADA8" s="185"/>
      <c r="ADB8" s="206"/>
    </row>
    <row r="9" spans="1:782" ht="16.2" customHeight="1">
      <c r="B9" s="177"/>
      <c r="C9" s="182"/>
      <c r="D9" s="204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4"/>
      <c r="Z9" s="205"/>
      <c r="AA9" s="185"/>
      <c r="AB9" s="206"/>
      <c r="AC9" s="182"/>
      <c r="AD9" s="204"/>
      <c r="AE9" s="183"/>
      <c r="AF9" s="183"/>
      <c r="AG9" s="183"/>
      <c r="AH9" s="183"/>
      <c r="AI9" s="183"/>
      <c r="AJ9" s="183"/>
      <c r="AK9" s="183"/>
      <c r="AL9" s="183"/>
      <c r="AM9" s="183"/>
      <c r="AN9" s="183"/>
      <c r="AO9" s="183"/>
      <c r="AP9" s="183"/>
      <c r="AQ9" s="183"/>
      <c r="AR9" s="183"/>
      <c r="AS9" s="183"/>
      <c r="AT9" s="183"/>
      <c r="AU9" s="183"/>
      <c r="AV9" s="183"/>
      <c r="AW9" s="183"/>
      <c r="AX9" s="183"/>
      <c r="AY9" s="184"/>
      <c r="AZ9" s="205"/>
      <c r="BA9" s="185"/>
      <c r="BB9" s="206"/>
      <c r="BC9" s="182"/>
      <c r="BD9" s="204"/>
      <c r="BE9" s="183"/>
      <c r="BF9" s="183"/>
      <c r="BG9" s="183"/>
      <c r="BH9" s="183"/>
      <c r="BI9" s="183"/>
      <c r="BJ9" s="183"/>
      <c r="BK9" s="183"/>
      <c r="BL9" s="183"/>
      <c r="BM9" s="183"/>
      <c r="BN9" s="183"/>
      <c r="BO9" s="183"/>
      <c r="BP9" s="183"/>
      <c r="BQ9" s="183"/>
      <c r="BR9" s="183"/>
      <c r="BS9" s="183"/>
      <c r="BT9" s="183"/>
      <c r="BU9" s="183"/>
      <c r="BV9" s="183"/>
      <c r="BW9" s="183"/>
      <c r="BX9" s="183"/>
      <c r="BY9" s="184"/>
      <c r="BZ9" s="205"/>
      <c r="CA9" s="185"/>
      <c r="CB9" s="206"/>
      <c r="CC9" s="182"/>
      <c r="CD9" s="204"/>
      <c r="CE9" s="183"/>
      <c r="CF9" s="183"/>
      <c r="CG9" s="183"/>
      <c r="CH9" s="183"/>
      <c r="CI9" s="183"/>
      <c r="CJ9" s="183"/>
      <c r="CK9" s="183"/>
      <c r="CL9" s="183"/>
      <c r="CM9" s="183"/>
      <c r="CN9" s="183"/>
      <c r="CO9" s="183"/>
      <c r="CP9" s="183"/>
      <c r="CQ9" s="183"/>
      <c r="CR9" s="183"/>
      <c r="CS9" s="183"/>
      <c r="CT9" s="183"/>
      <c r="CU9" s="183"/>
      <c r="CV9" s="183"/>
      <c r="CW9" s="183"/>
      <c r="CX9" s="183"/>
      <c r="CY9" s="184"/>
      <c r="CZ9" s="205"/>
      <c r="DA9" s="185"/>
      <c r="DB9" s="206"/>
      <c r="DC9" s="182"/>
      <c r="DD9" s="204"/>
      <c r="DE9" s="183"/>
      <c r="DF9" s="183"/>
      <c r="DG9" s="183"/>
      <c r="DH9" s="183"/>
      <c r="DI9" s="183"/>
      <c r="DJ9" s="183"/>
      <c r="DK9" s="183"/>
      <c r="DL9" s="183"/>
      <c r="DM9" s="183"/>
      <c r="DN9" s="183"/>
      <c r="DO9" s="183"/>
      <c r="DP9" s="183"/>
      <c r="DQ9" s="183"/>
      <c r="DR9" s="183"/>
      <c r="DS9" s="183"/>
      <c r="DT9" s="183"/>
      <c r="DU9" s="183"/>
      <c r="DV9" s="183"/>
      <c r="DW9" s="183"/>
      <c r="DX9" s="183"/>
      <c r="DY9" s="184"/>
      <c r="DZ9" s="205"/>
      <c r="EA9" s="185"/>
      <c r="EB9" s="206"/>
      <c r="EC9" s="182"/>
      <c r="ED9" s="204"/>
      <c r="EE9" s="183"/>
      <c r="EF9" s="183"/>
      <c r="EG9" s="183"/>
      <c r="EH9" s="183"/>
      <c r="EI9" s="183"/>
      <c r="EJ9" s="183"/>
      <c r="EK9" s="183"/>
      <c r="EL9" s="183"/>
      <c r="EM9" s="183"/>
      <c r="EN9" s="183"/>
      <c r="EO9" s="183"/>
      <c r="EP9" s="183"/>
      <c r="EQ9" s="183"/>
      <c r="ER9" s="183"/>
      <c r="ES9" s="183"/>
      <c r="ET9" s="183"/>
      <c r="EU9" s="183"/>
      <c r="EV9" s="183"/>
      <c r="EW9" s="183"/>
      <c r="EX9" s="183"/>
      <c r="EY9" s="184"/>
      <c r="EZ9" s="205"/>
      <c r="FA9" s="185"/>
      <c r="FB9" s="206"/>
      <c r="FC9" s="182"/>
      <c r="FD9" s="204"/>
      <c r="FE9" s="183"/>
      <c r="FF9" s="183"/>
      <c r="FG9" s="183"/>
      <c r="FH9" s="183"/>
      <c r="FI9" s="183"/>
      <c r="FJ9" s="183"/>
      <c r="FK9" s="183"/>
      <c r="FL9" s="183"/>
      <c r="FM9" s="183"/>
      <c r="FN9" s="183"/>
      <c r="FO9" s="183"/>
      <c r="FP9" s="183"/>
      <c r="FQ9" s="183"/>
      <c r="FR9" s="183"/>
      <c r="FS9" s="183"/>
      <c r="FT9" s="183"/>
      <c r="FU9" s="183"/>
      <c r="FV9" s="183"/>
      <c r="FW9" s="183"/>
      <c r="FX9" s="183"/>
      <c r="FY9" s="184"/>
      <c r="FZ9" s="205"/>
      <c r="GA9" s="185"/>
      <c r="GB9" s="206"/>
      <c r="GC9" s="182"/>
      <c r="GD9" s="204"/>
      <c r="GE9" s="183"/>
      <c r="GF9" s="183"/>
      <c r="GG9" s="183"/>
      <c r="GH9" s="183"/>
      <c r="GI9" s="183"/>
      <c r="GJ9" s="183"/>
      <c r="GK9" s="183"/>
      <c r="GL9" s="183"/>
      <c r="GM9" s="183"/>
      <c r="GN9" s="183"/>
      <c r="GO9" s="183"/>
      <c r="GP9" s="183"/>
      <c r="GQ9" s="183"/>
      <c r="GR9" s="183"/>
      <c r="GS9" s="183"/>
      <c r="GT9" s="183"/>
      <c r="GU9" s="183"/>
      <c r="GV9" s="183"/>
      <c r="GW9" s="183"/>
      <c r="GX9" s="183"/>
      <c r="GY9" s="184"/>
      <c r="GZ9" s="205"/>
      <c r="HA9" s="185"/>
      <c r="HB9" s="206"/>
      <c r="HC9" s="182"/>
      <c r="HD9" s="204"/>
      <c r="HE9" s="183"/>
      <c r="HF9" s="183"/>
      <c r="HG9" s="183"/>
      <c r="HH9" s="183"/>
      <c r="HI9" s="183"/>
      <c r="HJ9" s="183"/>
      <c r="HK9" s="183"/>
      <c r="HL9" s="183"/>
      <c r="HM9" s="183"/>
      <c r="HN9" s="183"/>
      <c r="HO9" s="183"/>
      <c r="HP9" s="183"/>
      <c r="HQ9" s="183"/>
      <c r="HR9" s="183"/>
      <c r="HS9" s="183"/>
      <c r="HT9" s="183"/>
      <c r="HU9" s="183"/>
      <c r="HV9" s="183"/>
      <c r="HW9" s="183"/>
      <c r="HX9" s="183"/>
      <c r="HY9" s="184"/>
      <c r="HZ9" s="205"/>
      <c r="IA9" s="185"/>
      <c r="IB9" s="206"/>
      <c r="IC9" s="182"/>
      <c r="ID9" s="204"/>
      <c r="IE9" s="183"/>
      <c r="IF9" s="183"/>
      <c r="IG9" s="183"/>
      <c r="IH9" s="183"/>
      <c r="II9" s="183"/>
      <c r="IJ9" s="183"/>
      <c r="IK9" s="183"/>
      <c r="IL9" s="183"/>
      <c r="IM9" s="183"/>
      <c r="IN9" s="183"/>
      <c r="IO9" s="183"/>
      <c r="IP9" s="183"/>
      <c r="IQ9" s="183"/>
      <c r="IR9" s="183"/>
      <c r="IS9" s="183"/>
      <c r="IT9" s="183"/>
      <c r="IU9" s="183"/>
      <c r="IV9" s="183"/>
      <c r="IW9" s="183"/>
      <c r="IX9" s="183"/>
      <c r="IY9" s="184"/>
      <c r="IZ9" s="205"/>
      <c r="JA9" s="185"/>
      <c r="JB9" s="206"/>
      <c r="JC9" s="182"/>
      <c r="JD9" s="204"/>
      <c r="JE9" s="183"/>
      <c r="JF9" s="183"/>
      <c r="JG9" s="183"/>
      <c r="JH9" s="183"/>
      <c r="JI9" s="183"/>
      <c r="JJ9" s="183"/>
      <c r="JK9" s="183"/>
      <c r="JL9" s="183"/>
      <c r="JM9" s="183"/>
      <c r="JN9" s="183"/>
      <c r="JO9" s="183"/>
      <c r="JP9" s="183"/>
      <c r="JQ9" s="183"/>
      <c r="JR9" s="183"/>
      <c r="JS9" s="183"/>
      <c r="JT9" s="183"/>
      <c r="JU9" s="183"/>
      <c r="JV9" s="183"/>
      <c r="JW9" s="183"/>
      <c r="JX9" s="183"/>
      <c r="JY9" s="184"/>
      <c r="JZ9" s="205"/>
      <c r="KA9" s="185"/>
      <c r="KB9" s="206"/>
      <c r="KC9" s="182"/>
      <c r="KD9" s="204"/>
      <c r="KE9" s="183"/>
      <c r="KF9" s="183"/>
      <c r="KG9" s="183"/>
      <c r="KH9" s="183"/>
      <c r="KI9" s="183"/>
      <c r="KJ9" s="183"/>
      <c r="KK9" s="183"/>
      <c r="KL9" s="183"/>
      <c r="KM9" s="183"/>
      <c r="KN9" s="183"/>
      <c r="KO9" s="183"/>
      <c r="KP9" s="183"/>
      <c r="KQ9" s="183"/>
      <c r="KR9" s="183"/>
      <c r="KS9" s="183"/>
      <c r="KT9" s="183"/>
      <c r="KU9" s="183"/>
      <c r="KV9" s="183"/>
      <c r="KW9" s="183"/>
      <c r="KX9" s="183"/>
      <c r="KY9" s="184"/>
      <c r="KZ9" s="205"/>
      <c r="LA9" s="185"/>
      <c r="LB9" s="206"/>
      <c r="LC9" s="182"/>
      <c r="LD9" s="204"/>
      <c r="LE9" s="183"/>
      <c r="LF9" s="183"/>
      <c r="LG9" s="183"/>
      <c r="LH9" s="183"/>
      <c r="LI9" s="183"/>
      <c r="LJ9" s="183"/>
      <c r="LK9" s="183"/>
      <c r="LL9" s="183"/>
      <c r="LM9" s="183"/>
      <c r="LN9" s="183"/>
      <c r="LO9" s="183"/>
      <c r="LP9" s="183"/>
      <c r="LQ9" s="183"/>
      <c r="LR9" s="183"/>
      <c r="LS9" s="183"/>
      <c r="LT9" s="183"/>
      <c r="LU9" s="183"/>
      <c r="LV9" s="183"/>
      <c r="LW9" s="183"/>
      <c r="LX9" s="183"/>
      <c r="LY9" s="184"/>
      <c r="LZ9" s="205"/>
      <c r="MA9" s="185"/>
      <c r="MB9" s="206"/>
      <c r="MC9" s="182"/>
      <c r="MD9" s="204"/>
      <c r="ME9" s="183"/>
      <c r="MF9" s="183"/>
      <c r="MG9" s="183"/>
      <c r="MH9" s="183"/>
      <c r="MI9" s="183"/>
      <c r="MJ9" s="183"/>
      <c r="MK9" s="183"/>
      <c r="ML9" s="183"/>
      <c r="MM9" s="183"/>
      <c r="MN9" s="183"/>
      <c r="MO9" s="183"/>
      <c r="MP9" s="183"/>
      <c r="MQ9" s="183"/>
      <c r="MR9" s="183"/>
      <c r="MS9" s="183"/>
      <c r="MT9" s="183"/>
      <c r="MU9" s="183"/>
      <c r="MV9" s="183"/>
      <c r="MW9" s="183"/>
      <c r="MX9" s="183"/>
      <c r="MY9" s="184"/>
      <c r="MZ9" s="205"/>
      <c r="NA9" s="185"/>
      <c r="NB9" s="206"/>
      <c r="NC9" s="182"/>
      <c r="ND9" s="204"/>
      <c r="NE9" s="183"/>
      <c r="NF9" s="183"/>
      <c r="NG9" s="183"/>
      <c r="NH9" s="183"/>
      <c r="NI9" s="183"/>
      <c r="NJ9" s="183"/>
      <c r="NK9" s="183"/>
      <c r="NL9" s="183"/>
      <c r="NM9" s="183"/>
      <c r="NN9" s="183"/>
      <c r="NO9" s="183"/>
      <c r="NP9" s="183"/>
      <c r="NQ9" s="183"/>
      <c r="NR9" s="183"/>
      <c r="NS9" s="183"/>
      <c r="NT9" s="183"/>
      <c r="NU9" s="183"/>
      <c r="NV9" s="183"/>
      <c r="NW9" s="183"/>
      <c r="NX9" s="183"/>
      <c r="NY9" s="184"/>
      <c r="NZ9" s="205"/>
      <c r="OA9" s="185"/>
      <c r="OB9" s="206"/>
      <c r="OC9" s="182"/>
      <c r="OD9" s="204"/>
      <c r="OE9" s="183"/>
      <c r="OF9" s="183"/>
      <c r="OG9" s="183"/>
      <c r="OH9" s="183"/>
      <c r="OI9" s="183"/>
      <c r="OJ9" s="183"/>
      <c r="OK9" s="183"/>
      <c r="OL9" s="183"/>
      <c r="OM9" s="183"/>
      <c r="ON9" s="183"/>
      <c r="OO9" s="183"/>
      <c r="OP9" s="183"/>
      <c r="OQ9" s="183"/>
      <c r="OR9" s="183"/>
      <c r="OS9" s="183"/>
      <c r="OT9" s="183"/>
      <c r="OU9" s="183"/>
      <c r="OV9" s="183"/>
      <c r="OW9" s="183"/>
      <c r="OX9" s="183"/>
      <c r="OY9" s="184"/>
      <c r="OZ9" s="205"/>
      <c r="PA9" s="185"/>
      <c r="PB9" s="206"/>
      <c r="PC9" s="182"/>
      <c r="PD9" s="204"/>
      <c r="PE9" s="183"/>
      <c r="PF9" s="183"/>
      <c r="PG9" s="183"/>
      <c r="PH9" s="183"/>
      <c r="PI9" s="183"/>
      <c r="PJ9" s="183"/>
      <c r="PK9" s="183"/>
      <c r="PL9" s="183"/>
      <c r="PM9" s="183"/>
      <c r="PN9" s="183"/>
      <c r="PO9" s="183"/>
      <c r="PP9" s="183"/>
      <c r="PQ9" s="183"/>
      <c r="PR9" s="183"/>
      <c r="PS9" s="183"/>
      <c r="PT9" s="183"/>
      <c r="PU9" s="183"/>
      <c r="PV9" s="183"/>
      <c r="PW9" s="183"/>
      <c r="PX9" s="183"/>
      <c r="PY9" s="184"/>
      <c r="PZ9" s="205"/>
      <c r="QA9" s="185"/>
      <c r="QB9" s="206"/>
      <c r="QC9" s="182"/>
      <c r="QD9" s="204"/>
      <c r="QE9" s="183"/>
      <c r="QF9" s="183"/>
      <c r="QG9" s="183"/>
      <c r="QH9" s="183"/>
      <c r="QI9" s="183"/>
      <c r="QJ9" s="183"/>
      <c r="QK9" s="183"/>
      <c r="QL9" s="183"/>
      <c r="QM9" s="183"/>
      <c r="QN9" s="183"/>
      <c r="QO9" s="183"/>
      <c r="QP9" s="183"/>
      <c r="QQ9" s="183"/>
      <c r="QR9" s="183"/>
      <c r="QS9" s="183"/>
      <c r="QT9" s="183"/>
      <c r="QU9" s="183"/>
      <c r="QV9" s="183"/>
      <c r="QW9" s="183"/>
      <c r="QX9" s="183"/>
      <c r="QY9" s="184"/>
      <c r="QZ9" s="205"/>
      <c r="RA9" s="185"/>
      <c r="RB9" s="206"/>
      <c r="RC9" s="182"/>
      <c r="RD9" s="204"/>
      <c r="RE9" s="183"/>
      <c r="RF9" s="183"/>
      <c r="RG9" s="183"/>
      <c r="RH9" s="183"/>
      <c r="RI9" s="183"/>
      <c r="RJ9" s="183"/>
      <c r="RK9" s="183"/>
      <c r="RL9" s="183"/>
      <c r="RM9" s="183"/>
      <c r="RN9" s="183"/>
      <c r="RO9" s="183"/>
      <c r="RP9" s="183"/>
      <c r="RQ9" s="183"/>
      <c r="RR9" s="183"/>
      <c r="RS9" s="183"/>
      <c r="RT9" s="183"/>
      <c r="RU9" s="183"/>
      <c r="RV9" s="183"/>
      <c r="RW9" s="183"/>
      <c r="RX9" s="183"/>
      <c r="RY9" s="184"/>
      <c r="RZ9" s="205"/>
      <c r="SA9" s="185"/>
      <c r="SB9" s="206"/>
      <c r="SC9" s="182"/>
      <c r="SD9" s="204"/>
      <c r="SE9" s="183"/>
      <c r="SF9" s="183"/>
      <c r="SG9" s="183"/>
      <c r="SH9" s="183"/>
      <c r="SI9" s="183"/>
      <c r="SJ9" s="183"/>
      <c r="SK9" s="183"/>
      <c r="SL9" s="183"/>
      <c r="SM9" s="183"/>
      <c r="SN9" s="183"/>
      <c r="SO9" s="183"/>
      <c r="SP9" s="183"/>
      <c r="SQ9" s="183"/>
      <c r="SR9" s="183"/>
      <c r="SS9" s="183"/>
      <c r="ST9" s="183"/>
      <c r="SU9" s="183"/>
      <c r="SV9" s="183"/>
      <c r="SW9" s="183"/>
      <c r="SX9" s="183"/>
      <c r="SY9" s="184"/>
      <c r="SZ9" s="205"/>
      <c r="TA9" s="185"/>
      <c r="TB9" s="206"/>
      <c r="TC9" s="182"/>
      <c r="TD9" s="204"/>
      <c r="TE9" s="183"/>
      <c r="TF9" s="183"/>
      <c r="TG9" s="183"/>
      <c r="TH9" s="183"/>
      <c r="TI9" s="183"/>
      <c r="TJ9" s="183"/>
      <c r="TK9" s="183"/>
      <c r="TL9" s="183"/>
      <c r="TM9" s="183"/>
      <c r="TN9" s="183"/>
      <c r="TO9" s="183"/>
      <c r="TP9" s="183"/>
      <c r="TQ9" s="183"/>
      <c r="TR9" s="183"/>
      <c r="TS9" s="183"/>
      <c r="TT9" s="183"/>
      <c r="TU9" s="183"/>
      <c r="TV9" s="183"/>
      <c r="TW9" s="183"/>
      <c r="TX9" s="183"/>
      <c r="TY9" s="184"/>
      <c r="TZ9" s="205"/>
      <c r="UA9" s="185"/>
      <c r="UB9" s="206"/>
      <c r="UC9" s="182"/>
      <c r="UD9" s="204"/>
      <c r="UE9" s="183"/>
      <c r="UF9" s="183"/>
      <c r="UG9" s="183"/>
      <c r="UH9" s="183"/>
      <c r="UI9" s="183"/>
      <c r="UJ9" s="183"/>
      <c r="UK9" s="183"/>
      <c r="UL9" s="183"/>
      <c r="UM9" s="183"/>
      <c r="UN9" s="183"/>
      <c r="UO9" s="183"/>
      <c r="UP9" s="183"/>
      <c r="UQ9" s="183"/>
      <c r="UR9" s="183"/>
      <c r="US9" s="183"/>
      <c r="UT9" s="183"/>
      <c r="UU9" s="183"/>
      <c r="UV9" s="183"/>
      <c r="UW9" s="183"/>
      <c r="UX9" s="183"/>
      <c r="UY9" s="184"/>
      <c r="UZ9" s="205"/>
      <c r="VA9" s="185"/>
      <c r="VB9" s="206"/>
      <c r="VC9" s="182"/>
      <c r="VD9" s="204"/>
      <c r="VE9" s="183"/>
      <c r="VF9" s="183"/>
      <c r="VG9" s="183"/>
      <c r="VH9" s="183"/>
      <c r="VI9" s="183"/>
      <c r="VJ9" s="183"/>
      <c r="VK9" s="183"/>
      <c r="VL9" s="183"/>
      <c r="VM9" s="183"/>
      <c r="VN9" s="183"/>
      <c r="VO9" s="183"/>
      <c r="VP9" s="183"/>
      <c r="VQ9" s="183"/>
      <c r="VR9" s="183"/>
      <c r="VS9" s="183"/>
      <c r="VT9" s="183"/>
      <c r="VU9" s="183"/>
      <c r="VV9" s="183"/>
      <c r="VW9" s="183"/>
      <c r="VX9" s="183"/>
      <c r="VY9" s="184"/>
      <c r="VZ9" s="205"/>
      <c r="WA9" s="185"/>
      <c r="WB9" s="206"/>
      <c r="WC9" s="182"/>
      <c r="WD9" s="204"/>
      <c r="WE9" s="183"/>
      <c r="WF9" s="183"/>
      <c r="WG9" s="183"/>
      <c r="WH9" s="183"/>
      <c r="WI9" s="183"/>
      <c r="WJ9" s="183"/>
      <c r="WK9" s="183"/>
      <c r="WL9" s="183"/>
      <c r="WM9" s="183"/>
      <c r="WN9" s="183"/>
      <c r="WO9" s="183"/>
      <c r="WP9" s="183"/>
      <c r="WQ9" s="183"/>
      <c r="WR9" s="183"/>
      <c r="WS9" s="183"/>
      <c r="WT9" s="183"/>
      <c r="WU9" s="183"/>
      <c r="WV9" s="183"/>
      <c r="WW9" s="183"/>
      <c r="WX9" s="183"/>
      <c r="WY9" s="184"/>
      <c r="WZ9" s="205"/>
      <c r="XA9" s="185"/>
      <c r="XB9" s="206"/>
      <c r="XC9" s="182"/>
      <c r="XD9" s="204"/>
      <c r="XE9" s="183"/>
      <c r="XF9" s="183"/>
      <c r="XG9" s="183"/>
      <c r="XH9" s="183"/>
      <c r="XI9" s="183"/>
      <c r="XJ9" s="183"/>
      <c r="XK9" s="183"/>
      <c r="XL9" s="183"/>
      <c r="XM9" s="183"/>
      <c r="XN9" s="183"/>
      <c r="XO9" s="183"/>
      <c r="XP9" s="183"/>
      <c r="XQ9" s="183"/>
      <c r="XR9" s="183"/>
      <c r="XS9" s="183"/>
      <c r="XT9" s="183"/>
      <c r="XU9" s="183"/>
      <c r="XV9" s="183"/>
      <c r="XW9" s="183"/>
      <c r="XX9" s="183"/>
      <c r="XY9" s="184"/>
      <c r="XZ9" s="205"/>
      <c r="YA9" s="185"/>
      <c r="YB9" s="206"/>
      <c r="YC9" s="182"/>
      <c r="YD9" s="204"/>
      <c r="YE9" s="183"/>
      <c r="YF9" s="183"/>
      <c r="YG9" s="183"/>
      <c r="YH9" s="183"/>
      <c r="YI9" s="183"/>
      <c r="YJ9" s="183"/>
      <c r="YK9" s="183"/>
      <c r="YL9" s="183"/>
      <c r="YM9" s="183"/>
      <c r="YN9" s="183"/>
      <c r="YO9" s="183"/>
      <c r="YP9" s="183"/>
      <c r="YQ9" s="183"/>
      <c r="YR9" s="183"/>
      <c r="YS9" s="183"/>
      <c r="YT9" s="183"/>
      <c r="YU9" s="183"/>
      <c r="YV9" s="183"/>
      <c r="YW9" s="183"/>
      <c r="YX9" s="183"/>
      <c r="YY9" s="184"/>
      <c r="YZ9" s="205"/>
      <c r="ZA9" s="185"/>
      <c r="ZB9" s="206"/>
      <c r="ZC9" s="182"/>
      <c r="ZD9" s="204"/>
      <c r="ZE9" s="183"/>
      <c r="ZF9" s="183"/>
      <c r="ZG9" s="183"/>
      <c r="ZH9" s="183"/>
      <c r="ZI9" s="183"/>
      <c r="ZJ9" s="183"/>
      <c r="ZK9" s="183"/>
      <c r="ZL9" s="183"/>
      <c r="ZM9" s="183"/>
      <c r="ZN9" s="183"/>
      <c r="ZO9" s="183"/>
      <c r="ZP9" s="183"/>
      <c r="ZQ9" s="183"/>
      <c r="ZR9" s="183"/>
      <c r="ZS9" s="183"/>
      <c r="ZT9" s="183"/>
      <c r="ZU9" s="183"/>
      <c r="ZV9" s="183"/>
      <c r="ZW9" s="183"/>
      <c r="ZX9" s="183"/>
      <c r="ZY9" s="184"/>
      <c r="ZZ9" s="205"/>
      <c r="AAA9" s="185"/>
      <c r="AAB9" s="206"/>
      <c r="AAC9" s="182"/>
      <c r="AAD9" s="204"/>
      <c r="AAE9" s="183"/>
      <c r="AAF9" s="183"/>
      <c r="AAG9" s="183"/>
      <c r="AAH9" s="183"/>
      <c r="AAI9" s="183"/>
      <c r="AAJ9" s="183"/>
      <c r="AAK9" s="183"/>
      <c r="AAL9" s="183"/>
      <c r="AAM9" s="183"/>
      <c r="AAN9" s="183"/>
      <c r="AAO9" s="183"/>
      <c r="AAP9" s="183"/>
      <c r="AAQ9" s="183"/>
      <c r="AAR9" s="183"/>
      <c r="AAS9" s="183"/>
      <c r="AAT9" s="183"/>
      <c r="AAU9" s="183"/>
      <c r="AAV9" s="183"/>
      <c r="AAW9" s="183"/>
      <c r="AAX9" s="183"/>
      <c r="AAY9" s="184"/>
      <c r="AAZ9" s="205"/>
      <c r="ABA9" s="185"/>
      <c r="ABB9" s="206"/>
      <c r="ABC9" s="182"/>
      <c r="ABD9" s="204"/>
      <c r="ABE9" s="183"/>
      <c r="ABF9" s="183"/>
      <c r="ABG9" s="183"/>
      <c r="ABH9" s="183"/>
      <c r="ABI9" s="183"/>
      <c r="ABJ9" s="183"/>
      <c r="ABK9" s="183"/>
      <c r="ABL9" s="183"/>
      <c r="ABM9" s="183"/>
      <c r="ABN9" s="183"/>
      <c r="ABO9" s="183"/>
      <c r="ABP9" s="183"/>
      <c r="ABQ9" s="183"/>
      <c r="ABR9" s="183"/>
      <c r="ABS9" s="183"/>
      <c r="ABT9" s="183"/>
      <c r="ABU9" s="183"/>
      <c r="ABV9" s="183"/>
      <c r="ABW9" s="183"/>
      <c r="ABX9" s="183"/>
      <c r="ABY9" s="184"/>
      <c r="ABZ9" s="205"/>
      <c r="ACA9" s="185"/>
      <c r="ACB9" s="206"/>
      <c r="ACC9" s="182"/>
      <c r="ACD9" s="204"/>
      <c r="ACE9" s="183"/>
      <c r="ACF9" s="183"/>
      <c r="ACG9" s="183"/>
      <c r="ACH9" s="183"/>
      <c r="ACI9" s="183"/>
      <c r="ACJ9" s="183"/>
      <c r="ACK9" s="183"/>
      <c r="ACL9" s="183"/>
      <c r="ACM9" s="183"/>
      <c r="ACN9" s="183"/>
      <c r="ACO9" s="183"/>
      <c r="ACP9" s="183"/>
      <c r="ACQ9" s="183"/>
      <c r="ACR9" s="183"/>
      <c r="ACS9" s="183"/>
      <c r="ACT9" s="183"/>
      <c r="ACU9" s="183"/>
      <c r="ACV9" s="183"/>
      <c r="ACW9" s="183"/>
      <c r="ACX9" s="183"/>
      <c r="ACY9" s="184"/>
      <c r="ACZ9" s="205"/>
      <c r="ADA9" s="185"/>
      <c r="ADB9" s="206"/>
    </row>
    <row r="10" spans="1:782" ht="16.2" customHeight="1">
      <c r="B10" s="177"/>
      <c r="C10" s="182"/>
      <c r="D10" s="204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4"/>
      <c r="Z10" s="205"/>
      <c r="AA10" s="185"/>
      <c r="AB10" s="206"/>
      <c r="AC10" s="182"/>
      <c r="AD10" s="204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4"/>
      <c r="AZ10" s="205"/>
      <c r="BA10" s="185"/>
      <c r="BB10" s="206"/>
      <c r="BC10" s="182"/>
      <c r="BD10" s="204"/>
      <c r="BE10" s="183"/>
      <c r="BF10" s="183"/>
      <c r="BG10" s="183"/>
      <c r="BH10" s="183"/>
      <c r="BI10" s="183"/>
      <c r="BJ10" s="183"/>
      <c r="BK10" s="183"/>
      <c r="BL10" s="183"/>
      <c r="BM10" s="183"/>
      <c r="BN10" s="183"/>
      <c r="BO10" s="183"/>
      <c r="BP10" s="183"/>
      <c r="BQ10" s="183"/>
      <c r="BR10" s="183"/>
      <c r="BS10" s="183"/>
      <c r="BT10" s="183"/>
      <c r="BU10" s="183"/>
      <c r="BV10" s="183"/>
      <c r="BW10" s="183"/>
      <c r="BX10" s="183"/>
      <c r="BY10" s="184"/>
      <c r="BZ10" s="205"/>
      <c r="CA10" s="185"/>
      <c r="CB10" s="206"/>
      <c r="CC10" s="182"/>
      <c r="CD10" s="204"/>
      <c r="CE10" s="183"/>
      <c r="CF10" s="183"/>
      <c r="CG10" s="183"/>
      <c r="CH10" s="183"/>
      <c r="CI10" s="183"/>
      <c r="CJ10" s="183"/>
      <c r="CK10" s="183"/>
      <c r="CL10" s="183"/>
      <c r="CM10" s="183"/>
      <c r="CN10" s="183"/>
      <c r="CO10" s="183"/>
      <c r="CP10" s="183"/>
      <c r="CQ10" s="183"/>
      <c r="CR10" s="183"/>
      <c r="CS10" s="183"/>
      <c r="CT10" s="183"/>
      <c r="CU10" s="183"/>
      <c r="CV10" s="183"/>
      <c r="CW10" s="183"/>
      <c r="CX10" s="183"/>
      <c r="CY10" s="184"/>
      <c r="CZ10" s="205"/>
      <c r="DA10" s="185"/>
      <c r="DB10" s="206"/>
      <c r="DC10" s="182"/>
      <c r="DD10" s="204"/>
      <c r="DE10" s="183"/>
      <c r="DF10" s="183"/>
      <c r="DG10" s="183"/>
      <c r="DH10" s="183"/>
      <c r="DI10" s="183"/>
      <c r="DJ10" s="183"/>
      <c r="DK10" s="183"/>
      <c r="DL10" s="183"/>
      <c r="DM10" s="183"/>
      <c r="DN10" s="183"/>
      <c r="DO10" s="183"/>
      <c r="DP10" s="183"/>
      <c r="DQ10" s="183"/>
      <c r="DR10" s="183"/>
      <c r="DS10" s="183"/>
      <c r="DT10" s="183"/>
      <c r="DU10" s="183"/>
      <c r="DV10" s="183"/>
      <c r="DW10" s="183"/>
      <c r="DX10" s="183"/>
      <c r="DY10" s="184"/>
      <c r="DZ10" s="205"/>
      <c r="EA10" s="185"/>
      <c r="EB10" s="206"/>
      <c r="EC10" s="182"/>
      <c r="ED10" s="204"/>
      <c r="EE10" s="183"/>
      <c r="EF10" s="183"/>
      <c r="EG10" s="183"/>
      <c r="EH10" s="183"/>
      <c r="EI10" s="183"/>
      <c r="EJ10" s="183"/>
      <c r="EK10" s="183"/>
      <c r="EL10" s="183"/>
      <c r="EM10" s="183"/>
      <c r="EN10" s="183"/>
      <c r="EO10" s="183"/>
      <c r="EP10" s="183"/>
      <c r="EQ10" s="183"/>
      <c r="ER10" s="183"/>
      <c r="ES10" s="183"/>
      <c r="ET10" s="183"/>
      <c r="EU10" s="183"/>
      <c r="EV10" s="183"/>
      <c r="EW10" s="183"/>
      <c r="EX10" s="183"/>
      <c r="EY10" s="184"/>
      <c r="EZ10" s="205"/>
      <c r="FA10" s="185"/>
      <c r="FB10" s="206"/>
      <c r="FC10" s="182"/>
      <c r="FD10" s="204"/>
      <c r="FE10" s="183"/>
      <c r="FF10" s="183"/>
      <c r="FG10" s="183"/>
      <c r="FH10" s="183"/>
      <c r="FI10" s="183"/>
      <c r="FJ10" s="183"/>
      <c r="FK10" s="183"/>
      <c r="FL10" s="183"/>
      <c r="FM10" s="183"/>
      <c r="FN10" s="183"/>
      <c r="FO10" s="183"/>
      <c r="FP10" s="183"/>
      <c r="FQ10" s="183"/>
      <c r="FR10" s="183"/>
      <c r="FS10" s="183"/>
      <c r="FT10" s="183"/>
      <c r="FU10" s="183"/>
      <c r="FV10" s="183"/>
      <c r="FW10" s="183"/>
      <c r="FX10" s="183"/>
      <c r="FY10" s="184"/>
      <c r="FZ10" s="205"/>
      <c r="GA10" s="185"/>
      <c r="GB10" s="206"/>
      <c r="GC10" s="182"/>
      <c r="GD10" s="204"/>
      <c r="GE10" s="183"/>
      <c r="GF10" s="183"/>
      <c r="GG10" s="183"/>
      <c r="GH10" s="183"/>
      <c r="GI10" s="183"/>
      <c r="GJ10" s="183"/>
      <c r="GK10" s="183"/>
      <c r="GL10" s="183"/>
      <c r="GM10" s="183"/>
      <c r="GN10" s="183"/>
      <c r="GO10" s="183"/>
      <c r="GP10" s="183"/>
      <c r="GQ10" s="183"/>
      <c r="GR10" s="183"/>
      <c r="GS10" s="183"/>
      <c r="GT10" s="183"/>
      <c r="GU10" s="183"/>
      <c r="GV10" s="183"/>
      <c r="GW10" s="183"/>
      <c r="GX10" s="183"/>
      <c r="GY10" s="184"/>
      <c r="GZ10" s="205"/>
      <c r="HA10" s="185"/>
      <c r="HB10" s="206"/>
      <c r="HC10" s="182"/>
      <c r="HD10" s="204"/>
      <c r="HE10" s="183"/>
      <c r="HF10" s="183"/>
      <c r="HG10" s="183"/>
      <c r="HH10" s="183"/>
      <c r="HI10" s="183"/>
      <c r="HJ10" s="183"/>
      <c r="HK10" s="183"/>
      <c r="HL10" s="183"/>
      <c r="HM10" s="183"/>
      <c r="HN10" s="183"/>
      <c r="HO10" s="183"/>
      <c r="HP10" s="183"/>
      <c r="HQ10" s="183"/>
      <c r="HR10" s="183"/>
      <c r="HS10" s="183"/>
      <c r="HT10" s="183"/>
      <c r="HU10" s="183"/>
      <c r="HV10" s="183"/>
      <c r="HW10" s="183"/>
      <c r="HX10" s="183"/>
      <c r="HY10" s="184"/>
      <c r="HZ10" s="205"/>
      <c r="IA10" s="185"/>
      <c r="IB10" s="206"/>
      <c r="IC10" s="182"/>
      <c r="ID10" s="204"/>
      <c r="IE10" s="183"/>
      <c r="IF10" s="183"/>
      <c r="IG10" s="183"/>
      <c r="IH10" s="183"/>
      <c r="II10" s="183"/>
      <c r="IJ10" s="183"/>
      <c r="IK10" s="183"/>
      <c r="IL10" s="183"/>
      <c r="IM10" s="183"/>
      <c r="IN10" s="183"/>
      <c r="IO10" s="183"/>
      <c r="IP10" s="183"/>
      <c r="IQ10" s="183"/>
      <c r="IR10" s="183"/>
      <c r="IS10" s="183"/>
      <c r="IT10" s="183"/>
      <c r="IU10" s="183"/>
      <c r="IV10" s="183"/>
      <c r="IW10" s="183"/>
      <c r="IX10" s="183"/>
      <c r="IY10" s="184"/>
      <c r="IZ10" s="205"/>
      <c r="JA10" s="185"/>
      <c r="JB10" s="206"/>
      <c r="JC10" s="182"/>
      <c r="JD10" s="204"/>
      <c r="JE10" s="183"/>
      <c r="JF10" s="183"/>
      <c r="JG10" s="183"/>
      <c r="JH10" s="183"/>
      <c r="JI10" s="183"/>
      <c r="JJ10" s="183"/>
      <c r="JK10" s="183"/>
      <c r="JL10" s="183"/>
      <c r="JM10" s="183"/>
      <c r="JN10" s="183"/>
      <c r="JO10" s="183"/>
      <c r="JP10" s="183"/>
      <c r="JQ10" s="183"/>
      <c r="JR10" s="183"/>
      <c r="JS10" s="183"/>
      <c r="JT10" s="183"/>
      <c r="JU10" s="183"/>
      <c r="JV10" s="183"/>
      <c r="JW10" s="183"/>
      <c r="JX10" s="183"/>
      <c r="JY10" s="184"/>
      <c r="JZ10" s="205"/>
      <c r="KA10" s="185"/>
      <c r="KB10" s="206"/>
      <c r="KC10" s="182"/>
      <c r="KD10" s="204"/>
      <c r="KE10" s="183"/>
      <c r="KF10" s="183"/>
      <c r="KG10" s="183"/>
      <c r="KH10" s="183"/>
      <c r="KI10" s="183"/>
      <c r="KJ10" s="183"/>
      <c r="KK10" s="183"/>
      <c r="KL10" s="183"/>
      <c r="KM10" s="183"/>
      <c r="KN10" s="183"/>
      <c r="KO10" s="183"/>
      <c r="KP10" s="183"/>
      <c r="KQ10" s="183"/>
      <c r="KR10" s="183"/>
      <c r="KS10" s="183"/>
      <c r="KT10" s="183"/>
      <c r="KU10" s="183"/>
      <c r="KV10" s="183"/>
      <c r="KW10" s="183"/>
      <c r="KX10" s="183"/>
      <c r="KY10" s="184"/>
      <c r="KZ10" s="205"/>
      <c r="LA10" s="185"/>
      <c r="LB10" s="206"/>
      <c r="LC10" s="182"/>
      <c r="LD10" s="204"/>
      <c r="LE10" s="183"/>
      <c r="LF10" s="183"/>
      <c r="LG10" s="183"/>
      <c r="LH10" s="183"/>
      <c r="LI10" s="183"/>
      <c r="LJ10" s="183"/>
      <c r="LK10" s="183"/>
      <c r="LL10" s="183"/>
      <c r="LM10" s="183"/>
      <c r="LN10" s="183"/>
      <c r="LO10" s="183"/>
      <c r="LP10" s="183"/>
      <c r="LQ10" s="183"/>
      <c r="LR10" s="183"/>
      <c r="LS10" s="183"/>
      <c r="LT10" s="183"/>
      <c r="LU10" s="183"/>
      <c r="LV10" s="183"/>
      <c r="LW10" s="183"/>
      <c r="LX10" s="183"/>
      <c r="LY10" s="184"/>
      <c r="LZ10" s="205"/>
      <c r="MA10" s="185"/>
      <c r="MB10" s="206"/>
      <c r="MC10" s="182"/>
      <c r="MD10" s="204"/>
      <c r="ME10" s="183"/>
      <c r="MF10" s="183"/>
      <c r="MG10" s="183"/>
      <c r="MH10" s="183"/>
      <c r="MI10" s="183"/>
      <c r="MJ10" s="183"/>
      <c r="MK10" s="183"/>
      <c r="ML10" s="183"/>
      <c r="MM10" s="183"/>
      <c r="MN10" s="183"/>
      <c r="MO10" s="183"/>
      <c r="MP10" s="183"/>
      <c r="MQ10" s="183"/>
      <c r="MR10" s="183"/>
      <c r="MS10" s="183"/>
      <c r="MT10" s="183"/>
      <c r="MU10" s="183"/>
      <c r="MV10" s="183"/>
      <c r="MW10" s="183"/>
      <c r="MX10" s="183"/>
      <c r="MY10" s="184"/>
      <c r="MZ10" s="205"/>
      <c r="NA10" s="185"/>
      <c r="NB10" s="206"/>
      <c r="NC10" s="182"/>
      <c r="ND10" s="204"/>
      <c r="NE10" s="183"/>
      <c r="NF10" s="183"/>
      <c r="NG10" s="183"/>
      <c r="NH10" s="183"/>
      <c r="NI10" s="183"/>
      <c r="NJ10" s="183"/>
      <c r="NK10" s="183"/>
      <c r="NL10" s="183"/>
      <c r="NM10" s="183"/>
      <c r="NN10" s="183"/>
      <c r="NO10" s="183"/>
      <c r="NP10" s="183"/>
      <c r="NQ10" s="183"/>
      <c r="NR10" s="183"/>
      <c r="NS10" s="183"/>
      <c r="NT10" s="183"/>
      <c r="NU10" s="183"/>
      <c r="NV10" s="183"/>
      <c r="NW10" s="183"/>
      <c r="NX10" s="183"/>
      <c r="NY10" s="184"/>
      <c r="NZ10" s="205"/>
      <c r="OA10" s="185"/>
      <c r="OB10" s="206"/>
      <c r="OC10" s="182"/>
      <c r="OD10" s="204"/>
      <c r="OE10" s="183"/>
      <c r="OF10" s="183"/>
      <c r="OG10" s="183"/>
      <c r="OH10" s="183"/>
      <c r="OI10" s="183"/>
      <c r="OJ10" s="183"/>
      <c r="OK10" s="183"/>
      <c r="OL10" s="183"/>
      <c r="OM10" s="183"/>
      <c r="ON10" s="183"/>
      <c r="OO10" s="183"/>
      <c r="OP10" s="183"/>
      <c r="OQ10" s="183"/>
      <c r="OR10" s="183"/>
      <c r="OS10" s="183"/>
      <c r="OT10" s="183"/>
      <c r="OU10" s="183"/>
      <c r="OV10" s="183"/>
      <c r="OW10" s="183"/>
      <c r="OX10" s="183"/>
      <c r="OY10" s="184"/>
      <c r="OZ10" s="205"/>
      <c r="PA10" s="185"/>
      <c r="PB10" s="206"/>
      <c r="PC10" s="182"/>
      <c r="PD10" s="204"/>
      <c r="PE10" s="183"/>
      <c r="PF10" s="183"/>
      <c r="PG10" s="183"/>
      <c r="PH10" s="183"/>
      <c r="PI10" s="183"/>
      <c r="PJ10" s="183"/>
      <c r="PK10" s="183"/>
      <c r="PL10" s="183"/>
      <c r="PM10" s="183"/>
      <c r="PN10" s="183"/>
      <c r="PO10" s="183"/>
      <c r="PP10" s="183"/>
      <c r="PQ10" s="183"/>
      <c r="PR10" s="183"/>
      <c r="PS10" s="183"/>
      <c r="PT10" s="183"/>
      <c r="PU10" s="183"/>
      <c r="PV10" s="183"/>
      <c r="PW10" s="183"/>
      <c r="PX10" s="183"/>
      <c r="PY10" s="184"/>
      <c r="PZ10" s="205"/>
      <c r="QA10" s="185"/>
      <c r="QB10" s="206"/>
      <c r="QC10" s="182"/>
      <c r="QD10" s="204"/>
      <c r="QE10" s="183"/>
      <c r="QF10" s="183"/>
      <c r="QG10" s="183"/>
      <c r="QH10" s="183"/>
      <c r="QI10" s="183"/>
      <c r="QJ10" s="183"/>
      <c r="QK10" s="183"/>
      <c r="QL10" s="183"/>
      <c r="QM10" s="183"/>
      <c r="QN10" s="183"/>
      <c r="QO10" s="183"/>
      <c r="QP10" s="183"/>
      <c r="QQ10" s="183"/>
      <c r="QR10" s="183"/>
      <c r="QS10" s="183"/>
      <c r="QT10" s="183"/>
      <c r="QU10" s="183"/>
      <c r="QV10" s="183"/>
      <c r="QW10" s="183"/>
      <c r="QX10" s="183"/>
      <c r="QY10" s="184"/>
      <c r="QZ10" s="205"/>
      <c r="RA10" s="185"/>
      <c r="RB10" s="206"/>
      <c r="RC10" s="182"/>
      <c r="RD10" s="204"/>
      <c r="RE10" s="183"/>
      <c r="RF10" s="183"/>
      <c r="RG10" s="183"/>
      <c r="RH10" s="183"/>
      <c r="RI10" s="183"/>
      <c r="RJ10" s="183"/>
      <c r="RK10" s="183"/>
      <c r="RL10" s="183"/>
      <c r="RM10" s="183"/>
      <c r="RN10" s="183"/>
      <c r="RO10" s="183"/>
      <c r="RP10" s="183"/>
      <c r="RQ10" s="183"/>
      <c r="RR10" s="183"/>
      <c r="RS10" s="183"/>
      <c r="RT10" s="183"/>
      <c r="RU10" s="183"/>
      <c r="RV10" s="183"/>
      <c r="RW10" s="183"/>
      <c r="RX10" s="183"/>
      <c r="RY10" s="184"/>
      <c r="RZ10" s="205"/>
      <c r="SA10" s="185"/>
      <c r="SB10" s="206"/>
      <c r="SC10" s="182"/>
      <c r="SD10" s="204"/>
      <c r="SE10" s="183"/>
      <c r="SF10" s="183"/>
      <c r="SG10" s="183"/>
      <c r="SH10" s="183"/>
      <c r="SI10" s="183"/>
      <c r="SJ10" s="183"/>
      <c r="SK10" s="183"/>
      <c r="SL10" s="183"/>
      <c r="SM10" s="183"/>
      <c r="SN10" s="183"/>
      <c r="SO10" s="183"/>
      <c r="SP10" s="183"/>
      <c r="SQ10" s="183"/>
      <c r="SR10" s="183"/>
      <c r="SS10" s="183"/>
      <c r="ST10" s="183"/>
      <c r="SU10" s="183"/>
      <c r="SV10" s="183"/>
      <c r="SW10" s="183"/>
      <c r="SX10" s="183"/>
      <c r="SY10" s="184"/>
      <c r="SZ10" s="205"/>
      <c r="TA10" s="185"/>
      <c r="TB10" s="206"/>
      <c r="TC10" s="182"/>
      <c r="TD10" s="204"/>
      <c r="TE10" s="183"/>
      <c r="TF10" s="183"/>
      <c r="TG10" s="183"/>
      <c r="TH10" s="183"/>
      <c r="TI10" s="183"/>
      <c r="TJ10" s="183"/>
      <c r="TK10" s="183"/>
      <c r="TL10" s="183"/>
      <c r="TM10" s="183"/>
      <c r="TN10" s="183"/>
      <c r="TO10" s="183"/>
      <c r="TP10" s="183"/>
      <c r="TQ10" s="183"/>
      <c r="TR10" s="183"/>
      <c r="TS10" s="183"/>
      <c r="TT10" s="183"/>
      <c r="TU10" s="183"/>
      <c r="TV10" s="183"/>
      <c r="TW10" s="183"/>
      <c r="TX10" s="183"/>
      <c r="TY10" s="184"/>
      <c r="TZ10" s="205"/>
      <c r="UA10" s="185"/>
      <c r="UB10" s="206"/>
      <c r="UC10" s="182"/>
      <c r="UD10" s="204"/>
      <c r="UE10" s="183"/>
      <c r="UF10" s="183"/>
      <c r="UG10" s="183"/>
      <c r="UH10" s="183"/>
      <c r="UI10" s="183"/>
      <c r="UJ10" s="183"/>
      <c r="UK10" s="183"/>
      <c r="UL10" s="183"/>
      <c r="UM10" s="183"/>
      <c r="UN10" s="183"/>
      <c r="UO10" s="183"/>
      <c r="UP10" s="183"/>
      <c r="UQ10" s="183"/>
      <c r="UR10" s="183"/>
      <c r="US10" s="183"/>
      <c r="UT10" s="183"/>
      <c r="UU10" s="183"/>
      <c r="UV10" s="183"/>
      <c r="UW10" s="183"/>
      <c r="UX10" s="183"/>
      <c r="UY10" s="184"/>
      <c r="UZ10" s="205"/>
      <c r="VA10" s="185"/>
      <c r="VB10" s="206"/>
      <c r="VC10" s="182"/>
      <c r="VD10" s="204"/>
      <c r="VE10" s="183"/>
      <c r="VF10" s="183"/>
      <c r="VG10" s="183"/>
      <c r="VH10" s="183"/>
      <c r="VI10" s="183"/>
      <c r="VJ10" s="183"/>
      <c r="VK10" s="183"/>
      <c r="VL10" s="183"/>
      <c r="VM10" s="183"/>
      <c r="VN10" s="183"/>
      <c r="VO10" s="183"/>
      <c r="VP10" s="183"/>
      <c r="VQ10" s="183"/>
      <c r="VR10" s="183"/>
      <c r="VS10" s="183"/>
      <c r="VT10" s="183"/>
      <c r="VU10" s="183"/>
      <c r="VV10" s="183"/>
      <c r="VW10" s="183"/>
      <c r="VX10" s="183"/>
      <c r="VY10" s="184"/>
      <c r="VZ10" s="205"/>
      <c r="WA10" s="185"/>
      <c r="WB10" s="206"/>
      <c r="WC10" s="182"/>
      <c r="WD10" s="204"/>
      <c r="WE10" s="183"/>
      <c r="WF10" s="183"/>
      <c r="WG10" s="183"/>
      <c r="WH10" s="183"/>
      <c r="WI10" s="183"/>
      <c r="WJ10" s="183"/>
      <c r="WK10" s="183"/>
      <c r="WL10" s="183"/>
      <c r="WM10" s="183"/>
      <c r="WN10" s="183"/>
      <c r="WO10" s="183"/>
      <c r="WP10" s="183"/>
      <c r="WQ10" s="183"/>
      <c r="WR10" s="183"/>
      <c r="WS10" s="183"/>
      <c r="WT10" s="183"/>
      <c r="WU10" s="183"/>
      <c r="WV10" s="183"/>
      <c r="WW10" s="183"/>
      <c r="WX10" s="183"/>
      <c r="WY10" s="184"/>
      <c r="WZ10" s="205"/>
      <c r="XA10" s="185"/>
      <c r="XB10" s="206"/>
      <c r="XC10" s="182"/>
      <c r="XD10" s="204"/>
      <c r="XE10" s="183"/>
      <c r="XF10" s="183"/>
      <c r="XG10" s="183"/>
      <c r="XH10" s="183"/>
      <c r="XI10" s="183"/>
      <c r="XJ10" s="183"/>
      <c r="XK10" s="183"/>
      <c r="XL10" s="183"/>
      <c r="XM10" s="183"/>
      <c r="XN10" s="183"/>
      <c r="XO10" s="183"/>
      <c r="XP10" s="183"/>
      <c r="XQ10" s="183"/>
      <c r="XR10" s="183"/>
      <c r="XS10" s="183"/>
      <c r="XT10" s="183"/>
      <c r="XU10" s="183"/>
      <c r="XV10" s="183"/>
      <c r="XW10" s="183"/>
      <c r="XX10" s="183"/>
      <c r="XY10" s="184"/>
      <c r="XZ10" s="205"/>
      <c r="YA10" s="185"/>
      <c r="YB10" s="206"/>
      <c r="YC10" s="182"/>
      <c r="YD10" s="204"/>
      <c r="YE10" s="183"/>
      <c r="YF10" s="183"/>
      <c r="YG10" s="183"/>
      <c r="YH10" s="183"/>
      <c r="YI10" s="183"/>
      <c r="YJ10" s="183"/>
      <c r="YK10" s="183"/>
      <c r="YL10" s="183"/>
      <c r="YM10" s="183"/>
      <c r="YN10" s="183"/>
      <c r="YO10" s="183"/>
      <c r="YP10" s="183"/>
      <c r="YQ10" s="183"/>
      <c r="YR10" s="183"/>
      <c r="YS10" s="183"/>
      <c r="YT10" s="183"/>
      <c r="YU10" s="183"/>
      <c r="YV10" s="183"/>
      <c r="YW10" s="183"/>
      <c r="YX10" s="183"/>
      <c r="YY10" s="184"/>
      <c r="YZ10" s="205"/>
      <c r="ZA10" s="185"/>
      <c r="ZB10" s="206"/>
      <c r="ZC10" s="182"/>
      <c r="ZD10" s="204"/>
      <c r="ZE10" s="183"/>
      <c r="ZF10" s="183"/>
      <c r="ZG10" s="183"/>
      <c r="ZH10" s="183"/>
      <c r="ZI10" s="183"/>
      <c r="ZJ10" s="183"/>
      <c r="ZK10" s="183"/>
      <c r="ZL10" s="183"/>
      <c r="ZM10" s="183"/>
      <c r="ZN10" s="183"/>
      <c r="ZO10" s="183"/>
      <c r="ZP10" s="183"/>
      <c r="ZQ10" s="183"/>
      <c r="ZR10" s="183"/>
      <c r="ZS10" s="183"/>
      <c r="ZT10" s="183"/>
      <c r="ZU10" s="183"/>
      <c r="ZV10" s="183"/>
      <c r="ZW10" s="183"/>
      <c r="ZX10" s="183"/>
      <c r="ZY10" s="184"/>
      <c r="ZZ10" s="205"/>
      <c r="AAA10" s="185"/>
      <c r="AAB10" s="206"/>
      <c r="AAC10" s="182"/>
      <c r="AAD10" s="204"/>
      <c r="AAE10" s="183"/>
      <c r="AAF10" s="183"/>
      <c r="AAG10" s="183"/>
      <c r="AAH10" s="183"/>
      <c r="AAI10" s="183"/>
      <c r="AAJ10" s="183"/>
      <c r="AAK10" s="183"/>
      <c r="AAL10" s="183"/>
      <c r="AAM10" s="183"/>
      <c r="AAN10" s="183"/>
      <c r="AAO10" s="183"/>
      <c r="AAP10" s="183"/>
      <c r="AAQ10" s="183"/>
      <c r="AAR10" s="183"/>
      <c r="AAS10" s="183"/>
      <c r="AAT10" s="183"/>
      <c r="AAU10" s="183"/>
      <c r="AAV10" s="183"/>
      <c r="AAW10" s="183"/>
      <c r="AAX10" s="183"/>
      <c r="AAY10" s="184"/>
      <c r="AAZ10" s="205"/>
      <c r="ABA10" s="185"/>
      <c r="ABB10" s="206"/>
      <c r="ABC10" s="182"/>
      <c r="ABD10" s="204"/>
      <c r="ABE10" s="183"/>
      <c r="ABF10" s="183"/>
      <c r="ABG10" s="183"/>
      <c r="ABH10" s="183"/>
      <c r="ABI10" s="183"/>
      <c r="ABJ10" s="183"/>
      <c r="ABK10" s="183"/>
      <c r="ABL10" s="183"/>
      <c r="ABM10" s="183"/>
      <c r="ABN10" s="183"/>
      <c r="ABO10" s="183"/>
      <c r="ABP10" s="183"/>
      <c r="ABQ10" s="183"/>
      <c r="ABR10" s="183"/>
      <c r="ABS10" s="183"/>
      <c r="ABT10" s="183"/>
      <c r="ABU10" s="183"/>
      <c r="ABV10" s="183"/>
      <c r="ABW10" s="183"/>
      <c r="ABX10" s="183"/>
      <c r="ABY10" s="184"/>
      <c r="ABZ10" s="205"/>
      <c r="ACA10" s="185"/>
      <c r="ACB10" s="206"/>
      <c r="ACC10" s="182"/>
      <c r="ACD10" s="204"/>
      <c r="ACE10" s="183"/>
      <c r="ACF10" s="183"/>
      <c r="ACG10" s="183"/>
      <c r="ACH10" s="183"/>
      <c r="ACI10" s="183"/>
      <c r="ACJ10" s="183"/>
      <c r="ACK10" s="183"/>
      <c r="ACL10" s="183"/>
      <c r="ACM10" s="183"/>
      <c r="ACN10" s="183"/>
      <c r="ACO10" s="183"/>
      <c r="ACP10" s="183"/>
      <c r="ACQ10" s="183"/>
      <c r="ACR10" s="183"/>
      <c r="ACS10" s="183"/>
      <c r="ACT10" s="183"/>
      <c r="ACU10" s="183"/>
      <c r="ACV10" s="183"/>
      <c r="ACW10" s="183"/>
      <c r="ACX10" s="183"/>
      <c r="ACY10" s="184"/>
      <c r="ACZ10" s="205"/>
      <c r="ADA10" s="185"/>
      <c r="ADB10" s="206"/>
    </row>
    <row r="11" spans="1:782" ht="16.2" customHeight="1">
      <c r="B11" s="177"/>
      <c r="C11" s="182"/>
      <c r="D11" s="204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84"/>
      <c r="Z11" s="205"/>
      <c r="AA11" s="185"/>
      <c r="AB11" s="206"/>
      <c r="AC11" s="182"/>
      <c r="AD11" s="204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X11" s="183"/>
      <c r="AY11" s="184"/>
      <c r="AZ11" s="205"/>
      <c r="BA11" s="185"/>
      <c r="BB11" s="206"/>
      <c r="BC11" s="182"/>
      <c r="BD11" s="204"/>
      <c r="BE11" s="183"/>
      <c r="BF11" s="183"/>
      <c r="BG11" s="183"/>
      <c r="BH11" s="183"/>
      <c r="BI11" s="183"/>
      <c r="BJ11" s="183"/>
      <c r="BK11" s="183"/>
      <c r="BL11" s="183"/>
      <c r="BM11" s="183"/>
      <c r="BN11" s="183"/>
      <c r="BO11" s="183"/>
      <c r="BP11" s="183"/>
      <c r="BQ11" s="183"/>
      <c r="BR11" s="183"/>
      <c r="BS11" s="183"/>
      <c r="BT11" s="183"/>
      <c r="BU11" s="183"/>
      <c r="BV11" s="183"/>
      <c r="BW11" s="183"/>
      <c r="BX11" s="183"/>
      <c r="BY11" s="184"/>
      <c r="BZ11" s="205"/>
      <c r="CA11" s="185"/>
      <c r="CB11" s="206"/>
      <c r="CC11" s="182"/>
      <c r="CD11" s="204"/>
      <c r="CE11" s="183"/>
      <c r="CF11" s="183"/>
      <c r="CG11" s="183"/>
      <c r="CH11" s="183"/>
      <c r="CI11" s="183"/>
      <c r="CJ11" s="183"/>
      <c r="CK11" s="183"/>
      <c r="CL11" s="183"/>
      <c r="CM11" s="183"/>
      <c r="CN11" s="183"/>
      <c r="CO11" s="183"/>
      <c r="CP11" s="183"/>
      <c r="CQ11" s="183"/>
      <c r="CR11" s="183"/>
      <c r="CS11" s="183"/>
      <c r="CT11" s="183"/>
      <c r="CU11" s="183"/>
      <c r="CV11" s="183"/>
      <c r="CW11" s="183"/>
      <c r="CX11" s="183"/>
      <c r="CY11" s="184"/>
      <c r="CZ11" s="205"/>
      <c r="DA11" s="185"/>
      <c r="DB11" s="206"/>
      <c r="DC11" s="182"/>
      <c r="DD11" s="204"/>
      <c r="DE11" s="183"/>
      <c r="DF11" s="183"/>
      <c r="DG11" s="183"/>
      <c r="DH11" s="183"/>
      <c r="DI11" s="183"/>
      <c r="DJ11" s="183"/>
      <c r="DK11" s="183"/>
      <c r="DL11" s="183"/>
      <c r="DM11" s="183"/>
      <c r="DN11" s="183"/>
      <c r="DO11" s="183"/>
      <c r="DP11" s="183"/>
      <c r="DQ11" s="183"/>
      <c r="DR11" s="183"/>
      <c r="DS11" s="183"/>
      <c r="DT11" s="183"/>
      <c r="DU11" s="183"/>
      <c r="DV11" s="183"/>
      <c r="DW11" s="183"/>
      <c r="DX11" s="183"/>
      <c r="DY11" s="184"/>
      <c r="DZ11" s="205"/>
      <c r="EA11" s="185"/>
      <c r="EB11" s="206"/>
      <c r="EC11" s="182"/>
      <c r="ED11" s="204"/>
      <c r="EE11" s="183"/>
      <c r="EF11" s="183"/>
      <c r="EG11" s="183"/>
      <c r="EH11" s="183"/>
      <c r="EI11" s="183"/>
      <c r="EJ11" s="183"/>
      <c r="EK11" s="183"/>
      <c r="EL11" s="183"/>
      <c r="EM11" s="183"/>
      <c r="EN11" s="183"/>
      <c r="EO11" s="183"/>
      <c r="EP11" s="183"/>
      <c r="EQ11" s="183"/>
      <c r="ER11" s="183"/>
      <c r="ES11" s="183"/>
      <c r="ET11" s="183"/>
      <c r="EU11" s="183"/>
      <c r="EV11" s="183"/>
      <c r="EW11" s="183"/>
      <c r="EX11" s="183"/>
      <c r="EY11" s="184"/>
      <c r="EZ11" s="205"/>
      <c r="FA11" s="185"/>
      <c r="FB11" s="206"/>
      <c r="FC11" s="182"/>
      <c r="FD11" s="204"/>
      <c r="FE11" s="183"/>
      <c r="FF11" s="183"/>
      <c r="FG11" s="183"/>
      <c r="FH11" s="183"/>
      <c r="FI11" s="183"/>
      <c r="FJ11" s="183"/>
      <c r="FK11" s="183"/>
      <c r="FL11" s="183"/>
      <c r="FM11" s="183"/>
      <c r="FN11" s="183"/>
      <c r="FO11" s="183"/>
      <c r="FP11" s="183"/>
      <c r="FQ11" s="183"/>
      <c r="FR11" s="183"/>
      <c r="FS11" s="183"/>
      <c r="FT11" s="183"/>
      <c r="FU11" s="183"/>
      <c r="FV11" s="183"/>
      <c r="FW11" s="183"/>
      <c r="FX11" s="183"/>
      <c r="FY11" s="184"/>
      <c r="FZ11" s="205"/>
      <c r="GA11" s="185"/>
      <c r="GB11" s="206"/>
      <c r="GC11" s="182"/>
      <c r="GD11" s="204"/>
      <c r="GE11" s="183"/>
      <c r="GF11" s="183"/>
      <c r="GG11" s="183"/>
      <c r="GH11" s="183"/>
      <c r="GI11" s="183"/>
      <c r="GJ11" s="183"/>
      <c r="GK11" s="183"/>
      <c r="GL11" s="183"/>
      <c r="GM11" s="183"/>
      <c r="GN11" s="183"/>
      <c r="GO11" s="183"/>
      <c r="GP11" s="183"/>
      <c r="GQ11" s="183"/>
      <c r="GR11" s="183"/>
      <c r="GS11" s="183"/>
      <c r="GT11" s="183"/>
      <c r="GU11" s="183"/>
      <c r="GV11" s="183"/>
      <c r="GW11" s="183"/>
      <c r="GX11" s="183"/>
      <c r="GY11" s="184"/>
      <c r="GZ11" s="205"/>
      <c r="HA11" s="185"/>
      <c r="HB11" s="206"/>
      <c r="HC11" s="182"/>
      <c r="HD11" s="204"/>
      <c r="HE11" s="183"/>
      <c r="HF11" s="183"/>
      <c r="HG11" s="183"/>
      <c r="HH11" s="183"/>
      <c r="HI11" s="183"/>
      <c r="HJ11" s="183"/>
      <c r="HK11" s="183"/>
      <c r="HL11" s="183"/>
      <c r="HM11" s="183"/>
      <c r="HN11" s="183"/>
      <c r="HO11" s="183"/>
      <c r="HP11" s="183"/>
      <c r="HQ11" s="183"/>
      <c r="HR11" s="183"/>
      <c r="HS11" s="183"/>
      <c r="HT11" s="183"/>
      <c r="HU11" s="183"/>
      <c r="HV11" s="183"/>
      <c r="HW11" s="183"/>
      <c r="HX11" s="183"/>
      <c r="HY11" s="184"/>
      <c r="HZ11" s="205"/>
      <c r="IA11" s="185"/>
      <c r="IB11" s="206"/>
      <c r="IC11" s="182"/>
      <c r="ID11" s="204"/>
      <c r="IE11" s="183"/>
      <c r="IF11" s="183"/>
      <c r="IG11" s="183"/>
      <c r="IH11" s="183"/>
      <c r="II11" s="183"/>
      <c r="IJ11" s="183"/>
      <c r="IK11" s="183"/>
      <c r="IL11" s="183"/>
      <c r="IM11" s="183"/>
      <c r="IN11" s="183"/>
      <c r="IO11" s="183"/>
      <c r="IP11" s="183"/>
      <c r="IQ11" s="183"/>
      <c r="IR11" s="183"/>
      <c r="IS11" s="183"/>
      <c r="IT11" s="183"/>
      <c r="IU11" s="183"/>
      <c r="IV11" s="183"/>
      <c r="IW11" s="183"/>
      <c r="IX11" s="183"/>
      <c r="IY11" s="184"/>
      <c r="IZ11" s="205"/>
      <c r="JA11" s="185"/>
      <c r="JB11" s="206"/>
      <c r="JC11" s="182"/>
      <c r="JD11" s="204"/>
      <c r="JE11" s="183"/>
      <c r="JF11" s="183"/>
      <c r="JG11" s="183"/>
      <c r="JH11" s="183"/>
      <c r="JI11" s="183"/>
      <c r="JJ11" s="183"/>
      <c r="JK11" s="183"/>
      <c r="JL11" s="183"/>
      <c r="JM11" s="183"/>
      <c r="JN11" s="183"/>
      <c r="JO11" s="183"/>
      <c r="JP11" s="183"/>
      <c r="JQ11" s="183"/>
      <c r="JR11" s="183"/>
      <c r="JS11" s="183"/>
      <c r="JT11" s="183"/>
      <c r="JU11" s="183"/>
      <c r="JV11" s="183"/>
      <c r="JW11" s="183"/>
      <c r="JX11" s="183"/>
      <c r="JY11" s="184"/>
      <c r="JZ11" s="205"/>
      <c r="KA11" s="185"/>
      <c r="KB11" s="206"/>
      <c r="KC11" s="182"/>
      <c r="KD11" s="204"/>
      <c r="KE11" s="183"/>
      <c r="KF11" s="183"/>
      <c r="KG11" s="183"/>
      <c r="KH11" s="183"/>
      <c r="KI11" s="183"/>
      <c r="KJ11" s="183"/>
      <c r="KK11" s="183"/>
      <c r="KL11" s="183"/>
      <c r="KM11" s="183"/>
      <c r="KN11" s="183"/>
      <c r="KO11" s="183"/>
      <c r="KP11" s="183"/>
      <c r="KQ11" s="183"/>
      <c r="KR11" s="183"/>
      <c r="KS11" s="183"/>
      <c r="KT11" s="183"/>
      <c r="KU11" s="183"/>
      <c r="KV11" s="183"/>
      <c r="KW11" s="183"/>
      <c r="KX11" s="183"/>
      <c r="KY11" s="184"/>
      <c r="KZ11" s="205"/>
      <c r="LA11" s="185"/>
      <c r="LB11" s="206"/>
      <c r="LC11" s="182"/>
      <c r="LD11" s="204"/>
      <c r="LE11" s="183"/>
      <c r="LF11" s="183"/>
      <c r="LG11" s="183"/>
      <c r="LH11" s="183"/>
      <c r="LI11" s="183"/>
      <c r="LJ11" s="183"/>
      <c r="LK11" s="183"/>
      <c r="LL11" s="183"/>
      <c r="LM11" s="183"/>
      <c r="LN11" s="183"/>
      <c r="LO11" s="183"/>
      <c r="LP11" s="183"/>
      <c r="LQ11" s="183"/>
      <c r="LR11" s="183"/>
      <c r="LS11" s="183"/>
      <c r="LT11" s="183"/>
      <c r="LU11" s="183"/>
      <c r="LV11" s="183"/>
      <c r="LW11" s="183"/>
      <c r="LX11" s="183"/>
      <c r="LY11" s="184"/>
      <c r="LZ11" s="205"/>
      <c r="MA11" s="185"/>
      <c r="MB11" s="206"/>
      <c r="MC11" s="182"/>
      <c r="MD11" s="204"/>
      <c r="ME11" s="183"/>
      <c r="MF11" s="183"/>
      <c r="MG11" s="183"/>
      <c r="MH11" s="183"/>
      <c r="MI11" s="183"/>
      <c r="MJ11" s="183"/>
      <c r="MK11" s="183"/>
      <c r="ML11" s="183"/>
      <c r="MM11" s="183"/>
      <c r="MN11" s="183"/>
      <c r="MO11" s="183"/>
      <c r="MP11" s="183"/>
      <c r="MQ11" s="183"/>
      <c r="MR11" s="183"/>
      <c r="MS11" s="183"/>
      <c r="MT11" s="183"/>
      <c r="MU11" s="183"/>
      <c r="MV11" s="183"/>
      <c r="MW11" s="183"/>
      <c r="MX11" s="183"/>
      <c r="MY11" s="184"/>
      <c r="MZ11" s="205"/>
      <c r="NA11" s="185"/>
      <c r="NB11" s="206"/>
      <c r="NC11" s="182"/>
      <c r="ND11" s="204"/>
      <c r="NE11" s="183"/>
      <c r="NF11" s="183"/>
      <c r="NG11" s="183"/>
      <c r="NH11" s="183"/>
      <c r="NI11" s="183"/>
      <c r="NJ11" s="183"/>
      <c r="NK11" s="183"/>
      <c r="NL11" s="183"/>
      <c r="NM11" s="183"/>
      <c r="NN11" s="183"/>
      <c r="NO11" s="183"/>
      <c r="NP11" s="183"/>
      <c r="NQ11" s="183"/>
      <c r="NR11" s="183"/>
      <c r="NS11" s="183"/>
      <c r="NT11" s="183"/>
      <c r="NU11" s="183"/>
      <c r="NV11" s="183"/>
      <c r="NW11" s="183"/>
      <c r="NX11" s="183"/>
      <c r="NY11" s="184"/>
      <c r="NZ11" s="205"/>
      <c r="OA11" s="185"/>
      <c r="OB11" s="206"/>
      <c r="OC11" s="182"/>
      <c r="OD11" s="204"/>
      <c r="OE11" s="183"/>
      <c r="OF11" s="183"/>
      <c r="OG11" s="183"/>
      <c r="OH11" s="183"/>
      <c r="OI11" s="183"/>
      <c r="OJ11" s="183"/>
      <c r="OK11" s="183"/>
      <c r="OL11" s="183"/>
      <c r="OM11" s="183"/>
      <c r="ON11" s="183"/>
      <c r="OO11" s="183"/>
      <c r="OP11" s="183"/>
      <c r="OQ11" s="183"/>
      <c r="OR11" s="183"/>
      <c r="OS11" s="183"/>
      <c r="OT11" s="183"/>
      <c r="OU11" s="183"/>
      <c r="OV11" s="183"/>
      <c r="OW11" s="183"/>
      <c r="OX11" s="183"/>
      <c r="OY11" s="184"/>
      <c r="OZ11" s="205"/>
      <c r="PA11" s="185"/>
      <c r="PB11" s="206"/>
      <c r="PC11" s="182"/>
      <c r="PD11" s="204"/>
      <c r="PE11" s="183"/>
      <c r="PF11" s="183"/>
      <c r="PG11" s="183"/>
      <c r="PH11" s="183"/>
      <c r="PI11" s="183"/>
      <c r="PJ11" s="183"/>
      <c r="PK11" s="183"/>
      <c r="PL11" s="183"/>
      <c r="PM11" s="183"/>
      <c r="PN11" s="183"/>
      <c r="PO11" s="183"/>
      <c r="PP11" s="183"/>
      <c r="PQ11" s="183"/>
      <c r="PR11" s="183"/>
      <c r="PS11" s="183"/>
      <c r="PT11" s="183"/>
      <c r="PU11" s="183"/>
      <c r="PV11" s="183"/>
      <c r="PW11" s="183"/>
      <c r="PX11" s="183"/>
      <c r="PY11" s="184"/>
      <c r="PZ11" s="205"/>
      <c r="QA11" s="185"/>
      <c r="QB11" s="206"/>
      <c r="QC11" s="182"/>
      <c r="QD11" s="204"/>
      <c r="QE11" s="183"/>
      <c r="QF11" s="183"/>
      <c r="QG11" s="183"/>
      <c r="QH11" s="183"/>
      <c r="QI11" s="183"/>
      <c r="QJ11" s="183"/>
      <c r="QK11" s="183"/>
      <c r="QL11" s="183"/>
      <c r="QM11" s="183"/>
      <c r="QN11" s="183"/>
      <c r="QO11" s="183"/>
      <c r="QP11" s="183"/>
      <c r="QQ11" s="183"/>
      <c r="QR11" s="183"/>
      <c r="QS11" s="183"/>
      <c r="QT11" s="183"/>
      <c r="QU11" s="183"/>
      <c r="QV11" s="183"/>
      <c r="QW11" s="183"/>
      <c r="QX11" s="183"/>
      <c r="QY11" s="184"/>
      <c r="QZ11" s="205"/>
      <c r="RA11" s="185"/>
      <c r="RB11" s="206"/>
      <c r="RC11" s="182"/>
      <c r="RD11" s="204"/>
      <c r="RE11" s="183"/>
      <c r="RF11" s="183"/>
      <c r="RG11" s="183"/>
      <c r="RH11" s="183"/>
      <c r="RI11" s="183"/>
      <c r="RJ11" s="183"/>
      <c r="RK11" s="183"/>
      <c r="RL11" s="183"/>
      <c r="RM11" s="183"/>
      <c r="RN11" s="183"/>
      <c r="RO11" s="183"/>
      <c r="RP11" s="183"/>
      <c r="RQ11" s="183"/>
      <c r="RR11" s="183"/>
      <c r="RS11" s="183"/>
      <c r="RT11" s="183"/>
      <c r="RU11" s="183"/>
      <c r="RV11" s="183"/>
      <c r="RW11" s="183"/>
      <c r="RX11" s="183"/>
      <c r="RY11" s="184"/>
      <c r="RZ11" s="205"/>
      <c r="SA11" s="185"/>
      <c r="SB11" s="206"/>
      <c r="SC11" s="182"/>
      <c r="SD11" s="204"/>
      <c r="SE11" s="183"/>
      <c r="SF11" s="183"/>
      <c r="SG11" s="183"/>
      <c r="SH11" s="183"/>
      <c r="SI11" s="183"/>
      <c r="SJ11" s="183"/>
      <c r="SK11" s="183"/>
      <c r="SL11" s="183"/>
      <c r="SM11" s="183"/>
      <c r="SN11" s="183"/>
      <c r="SO11" s="183"/>
      <c r="SP11" s="183"/>
      <c r="SQ11" s="183"/>
      <c r="SR11" s="183"/>
      <c r="SS11" s="183"/>
      <c r="ST11" s="183"/>
      <c r="SU11" s="183"/>
      <c r="SV11" s="183"/>
      <c r="SW11" s="183"/>
      <c r="SX11" s="183"/>
      <c r="SY11" s="184"/>
      <c r="SZ11" s="205"/>
      <c r="TA11" s="185"/>
      <c r="TB11" s="206"/>
      <c r="TC11" s="182"/>
      <c r="TD11" s="204"/>
      <c r="TE11" s="183"/>
      <c r="TF11" s="183"/>
      <c r="TG11" s="183"/>
      <c r="TH11" s="183"/>
      <c r="TI11" s="183"/>
      <c r="TJ11" s="183"/>
      <c r="TK11" s="183"/>
      <c r="TL11" s="183"/>
      <c r="TM11" s="183"/>
      <c r="TN11" s="183"/>
      <c r="TO11" s="183"/>
      <c r="TP11" s="183"/>
      <c r="TQ11" s="183"/>
      <c r="TR11" s="183"/>
      <c r="TS11" s="183"/>
      <c r="TT11" s="183"/>
      <c r="TU11" s="183"/>
      <c r="TV11" s="183"/>
      <c r="TW11" s="183"/>
      <c r="TX11" s="183"/>
      <c r="TY11" s="184"/>
      <c r="TZ11" s="205"/>
      <c r="UA11" s="185"/>
      <c r="UB11" s="206"/>
      <c r="UC11" s="182"/>
      <c r="UD11" s="204"/>
      <c r="UE11" s="183"/>
      <c r="UF11" s="183"/>
      <c r="UG11" s="183"/>
      <c r="UH11" s="183"/>
      <c r="UI11" s="183"/>
      <c r="UJ11" s="183"/>
      <c r="UK11" s="183"/>
      <c r="UL11" s="183"/>
      <c r="UM11" s="183"/>
      <c r="UN11" s="183"/>
      <c r="UO11" s="183"/>
      <c r="UP11" s="183"/>
      <c r="UQ11" s="183"/>
      <c r="UR11" s="183"/>
      <c r="US11" s="183"/>
      <c r="UT11" s="183"/>
      <c r="UU11" s="183"/>
      <c r="UV11" s="183"/>
      <c r="UW11" s="183"/>
      <c r="UX11" s="183"/>
      <c r="UY11" s="184"/>
      <c r="UZ11" s="205"/>
      <c r="VA11" s="185"/>
      <c r="VB11" s="206"/>
      <c r="VC11" s="182"/>
      <c r="VD11" s="204"/>
      <c r="VE11" s="183"/>
      <c r="VF11" s="183"/>
      <c r="VG11" s="183"/>
      <c r="VH11" s="183"/>
      <c r="VI11" s="183"/>
      <c r="VJ11" s="183"/>
      <c r="VK11" s="183"/>
      <c r="VL11" s="183"/>
      <c r="VM11" s="183"/>
      <c r="VN11" s="183"/>
      <c r="VO11" s="183"/>
      <c r="VP11" s="183"/>
      <c r="VQ11" s="183"/>
      <c r="VR11" s="183"/>
      <c r="VS11" s="183"/>
      <c r="VT11" s="183"/>
      <c r="VU11" s="183"/>
      <c r="VV11" s="183"/>
      <c r="VW11" s="183"/>
      <c r="VX11" s="183"/>
      <c r="VY11" s="184"/>
      <c r="VZ11" s="205"/>
      <c r="WA11" s="185"/>
      <c r="WB11" s="206"/>
      <c r="WC11" s="182"/>
      <c r="WD11" s="204"/>
      <c r="WE11" s="183"/>
      <c r="WF11" s="183"/>
      <c r="WG11" s="183"/>
      <c r="WH11" s="183"/>
      <c r="WI11" s="183"/>
      <c r="WJ11" s="183"/>
      <c r="WK11" s="183"/>
      <c r="WL11" s="183"/>
      <c r="WM11" s="183"/>
      <c r="WN11" s="183"/>
      <c r="WO11" s="183"/>
      <c r="WP11" s="183"/>
      <c r="WQ11" s="183"/>
      <c r="WR11" s="183"/>
      <c r="WS11" s="183"/>
      <c r="WT11" s="183"/>
      <c r="WU11" s="183"/>
      <c r="WV11" s="183"/>
      <c r="WW11" s="183"/>
      <c r="WX11" s="183"/>
      <c r="WY11" s="184"/>
      <c r="WZ11" s="205"/>
      <c r="XA11" s="185"/>
      <c r="XB11" s="206"/>
      <c r="XC11" s="182"/>
      <c r="XD11" s="204"/>
      <c r="XE11" s="183"/>
      <c r="XF11" s="183"/>
      <c r="XG11" s="183"/>
      <c r="XH11" s="183"/>
      <c r="XI11" s="183"/>
      <c r="XJ11" s="183"/>
      <c r="XK11" s="183"/>
      <c r="XL11" s="183"/>
      <c r="XM11" s="183"/>
      <c r="XN11" s="183"/>
      <c r="XO11" s="183"/>
      <c r="XP11" s="183"/>
      <c r="XQ11" s="183"/>
      <c r="XR11" s="183"/>
      <c r="XS11" s="183"/>
      <c r="XT11" s="183"/>
      <c r="XU11" s="183"/>
      <c r="XV11" s="183"/>
      <c r="XW11" s="183"/>
      <c r="XX11" s="183"/>
      <c r="XY11" s="184"/>
      <c r="XZ11" s="205"/>
      <c r="YA11" s="185"/>
      <c r="YB11" s="206"/>
      <c r="YC11" s="182"/>
      <c r="YD11" s="204"/>
      <c r="YE11" s="183"/>
      <c r="YF11" s="183"/>
      <c r="YG11" s="183"/>
      <c r="YH11" s="183"/>
      <c r="YI11" s="183"/>
      <c r="YJ11" s="183"/>
      <c r="YK11" s="183"/>
      <c r="YL11" s="183"/>
      <c r="YM11" s="183"/>
      <c r="YN11" s="183"/>
      <c r="YO11" s="183"/>
      <c r="YP11" s="183"/>
      <c r="YQ11" s="183"/>
      <c r="YR11" s="183"/>
      <c r="YS11" s="183"/>
      <c r="YT11" s="183"/>
      <c r="YU11" s="183"/>
      <c r="YV11" s="183"/>
      <c r="YW11" s="183"/>
      <c r="YX11" s="183"/>
      <c r="YY11" s="184"/>
      <c r="YZ11" s="205"/>
      <c r="ZA11" s="185"/>
      <c r="ZB11" s="206"/>
      <c r="ZC11" s="182"/>
      <c r="ZD11" s="204"/>
      <c r="ZE11" s="183"/>
      <c r="ZF11" s="183"/>
      <c r="ZG11" s="183"/>
      <c r="ZH11" s="183"/>
      <c r="ZI11" s="183"/>
      <c r="ZJ11" s="183"/>
      <c r="ZK11" s="183"/>
      <c r="ZL11" s="183"/>
      <c r="ZM11" s="183"/>
      <c r="ZN11" s="183"/>
      <c r="ZO11" s="183"/>
      <c r="ZP11" s="183"/>
      <c r="ZQ11" s="183"/>
      <c r="ZR11" s="183"/>
      <c r="ZS11" s="183"/>
      <c r="ZT11" s="183"/>
      <c r="ZU11" s="183"/>
      <c r="ZV11" s="183"/>
      <c r="ZW11" s="183"/>
      <c r="ZX11" s="183"/>
      <c r="ZY11" s="184"/>
      <c r="ZZ11" s="205"/>
      <c r="AAA11" s="185"/>
      <c r="AAB11" s="206"/>
      <c r="AAC11" s="182"/>
      <c r="AAD11" s="204"/>
      <c r="AAE11" s="183"/>
      <c r="AAF11" s="183"/>
      <c r="AAG11" s="183"/>
      <c r="AAH11" s="183"/>
      <c r="AAI11" s="183"/>
      <c r="AAJ11" s="183"/>
      <c r="AAK11" s="183"/>
      <c r="AAL11" s="183"/>
      <c r="AAM11" s="183"/>
      <c r="AAN11" s="183"/>
      <c r="AAO11" s="183"/>
      <c r="AAP11" s="183"/>
      <c r="AAQ11" s="183"/>
      <c r="AAR11" s="183"/>
      <c r="AAS11" s="183"/>
      <c r="AAT11" s="183"/>
      <c r="AAU11" s="183"/>
      <c r="AAV11" s="183"/>
      <c r="AAW11" s="183"/>
      <c r="AAX11" s="183"/>
      <c r="AAY11" s="184"/>
      <c r="AAZ11" s="205"/>
      <c r="ABA11" s="185"/>
      <c r="ABB11" s="206"/>
      <c r="ABC11" s="182"/>
      <c r="ABD11" s="204"/>
      <c r="ABE11" s="183"/>
      <c r="ABF11" s="183"/>
      <c r="ABG11" s="183"/>
      <c r="ABH11" s="183"/>
      <c r="ABI11" s="183"/>
      <c r="ABJ11" s="183"/>
      <c r="ABK11" s="183"/>
      <c r="ABL11" s="183"/>
      <c r="ABM11" s="183"/>
      <c r="ABN11" s="183"/>
      <c r="ABO11" s="183"/>
      <c r="ABP11" s="183"/>
      <c r="ABQ11" s="183"/>
      <c r="ABR11" s="183"/>
      <c r="ABS11" s="183"/>
      <c r="ABT11" s="183"/>
      <c r="ABU11" s="183"/>
      <c r="ABV11" s="183"/>
      <c r="ABW11" s="183"/>
      <c r="ABX11" s="183"/>
      <c r="ABY11" s="184"/>
      <c r="ABZ11" s="205"/>
      <c r="ACA11" s="185"/>
      <c r="ACB11" s="206"/>
      <c r="ACC11" s="182"/>
      <c r="ACD11" s="204"/>
      <c r="ACE11" s="183"/>
      <c r="ACF11" s="183"/>
      <c r="ACG11" s="183"/>
      <c r="ACH11" s="183"/>
      <c r="ACI11" s="183"/>
      <c r="ACJ11" s="183"/>
      <c r="ACK11" s="183"/>
      <c r="ACL11" s="183"/>
      <c r="ACM11" s="183"/>
      <c r="ACN11" s="183"/>
      <c r="ACO11" s="183"/>
      <c r="ACP11" s="183"/>
      <c r="ACQ11" s="183"/>
      <c r="ACR11" s="183"/>
      <c r="ACS11" s="183"/>
      <c r="ACT11" s="183"/>
      <c r="ACU11" s="183"/>
      <c r="ACV11" s="183"/>
      <c r="ACW11" s="183"/>
      <c r="ACX11" s="183"/>
      <c r="ACY11" s="184"/>
      <c r="ACZ11" s="205"/>
      <c r="ADA11" s="185"/>
      <c r="ADB11" s="206"/>
    </row>
    <row r="12" spans="1:782" ht="16.2" customHeight="1">
      <c r="B12" s="177"/>
      <c r="C12" s="182"/>
      <c r="D12" s="204"/>
      <c r="E12" s="183"/>
      <c r="F12" s="183"/>
      <c r="G12" s="183"/>
      <c r="H12" s="183"/>
      <c r="I12" s="183"/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4"/>
      <c r="Z12" s="205"/>
      <c r="AA12" s="185"/>
      <c r="AB12" s="206"/>
      <c r="AC12" s="182"/>
      <c r="AD12" s="204"/>
      <c r="AE12" s="183"/>
      <c r="AF12" s="183"/>
      <c r="AG12" s="183"/>
      <c r="AH12" s="183"/>
      <c r="AI12" s="183"/>
      <c r="AJ12" s="183"/>
      <c r="AK12" s="183"/>
      <c r="AL12" s="183"/>
      <c r="AM12" s="183"/>
      <c r="AN12" s="183"/>
      <c r="AO12" s="183"/>
      <c r="AP12" s="183"/>
      <c r="AQ12" s="183"/>
      <c r="AR12" s="183"/>
      <c r="AS12" s="183"/>
      <c r="AT12" s="183"/>
      <c r="AU12" s="183"/>
      <c r="AV12" s="183"/>
      <c r="AW12" s="183"/>
      <c r="AX12" s="183"/>
      <c r="AY12" s="184"/>
      <c r="AZ12" s="205"/>
      <c r="BA12" s="185"/>
      <c r="BB12" s="206"/>
      <c r="BC12" s="182"/>
      <c r="BD12" s="204"/>
      <c r="BE12" s="183"/>
      <c r="BF12" s="183"/>
      <c r="BG12" s="183"/>
      <c r="BH12" s="183"/>
      <c r="BI12" s="183"/>
      <c r="BJ12" s="183"/>
      <c r="BK12" s="183"/>
      <c r="BL12" s="183"/>
      <c r="BM12" s="183"/>
      <c r="BN12" s="183"/>
      <c r="BO12" s="183"/>
      <c r="BP12" s="183"/>
      <c r="BQ12" s="183"/>
      <c r="BR12" s="183"/>
      <c r="BS12" s="183"/>
      <c r="BT12" s="183"/>
      <c r="BU12" s="183"/>
      <c r="BV12" s="183"/>
      <c r="BW12" s="183"/>
      <c r="BX12" s="183"/>
      <c r="BY12" s="184"/>
      <c r="BZ12" s="205"/>
      <c r="CA12" s="185"/>
      <c r="CB12" s="206"/>
      <c r="CC12" s="182"/>
      <c r="CD12" s="204"/>
      <c r="CE12" s="183"/>
      <c r="CF12" s="183"/>
      <c r="CG12" s="183"/>
      <c r="CH12" s="183"/>
      <c r="CI12" s="183"/>
      <c r="CJ12" s="183"/>
      <c r="CK12" s="183"/>
      <c r="CL12" s="183"/>
      <c r="CM12" s="183"/>
      <c r="CN12" s="183"/>
      <c r="CO12" s="183"/>
      <c r="CP12" s="183"/>
      <c r="CQ12" s="183"/>
      <c r="CR12" s="183"/>
      <c r="CS12" s="183"/>
      <c r="CT12" s="183"/>
      <c r="CU12" s="183"/>
      <c r="CV12" s="183"/>
      <c r="CW12" s="183"/>
      <c r="CX12" s="183"/>
      <c r="CY12" s="184"/>
      <c r="CZ12" s="205"/>
      <c r="DA12" s="185"/>
      <c r="DB12" s="206"/>
      <c r="DC12" s="182"/>
      <c r="DD12" s="204"/>
      <c r="DE12" s="183"/>
      <c r="DF12" s="183"/>
      <c r="DG12" s="183"/>
      <c r="DH12" s="183"/>
      <c r="DI12" s="183"/>
      <c r="DJ12" s="183"/>
      <c r="DK12" s="183"/>
      <c r="DL12" s="183"/>
      <c r="DM12" s="183"/>
      <c r="DN12" s="183"/>
      <c r="DO12" s="183"/>
      <c r="DP12" s="183"/>
      <c r="DQ12" s="183"/>
      <c r="DR12" s="183"/>
      <c r="DS12" s="183"/>
      <c r="DT12" s="183"/>
      <c r="DU12" s="183"/>
      <c r="DV12" s="183"/>
      <c r="DW12" s="183"/>
      <c r="DX12" s="183"/>
      <c r="DY12" s="184"/>
      <c r="DZ12" s="205"/>
      <c r="EA12" s="185"/>
      <c r="EB12" s="206"/>
      <c r="EC12" s="182"/>
      <c r="ED12" s="204"/>
      <c r="EE12" s="183"/>
      <c r="EF12" s="183"/>
      <c r="EG12" s="183"/>
      <c r="EH12" s="183"/>
      <c r="EI12" s="183"/>
      <c r="EJ12" s="183"/>
      <c r="EK12" s="183"/>
      <c r="EL12" s="183"/>
      <c r="EM12" s="183"/>
      <c r="EN12" s="183"/>
      <c r="EO12" s="183"/>
      <c r="EP12" s="183"/>
      <c r="EQ12" s="183"/>
      <c r="ER12" s="183"/>
      <c r="ES12" s="183"/>
      <c r="ET12" s="183"/>
      <c r="EU12" s="183"/>
      <c r="EV12" s="183"/>
      <c r="EW12" s="183"/>
      <c r="EX12" s="183"/>
      <c r="EY12" s="184"/>
      <c r="EZ12" s="205"/>
      <c r="FA12" s="185"/>
      <c r="FB12" s="206"/>
      <c r="FC12" s="182"/>
      <c r="FD12" s="204"/>
      <c r="FE12" s="183"/>
      <c r="FF12" s="183"/>
      <c r="FG12" s="183"/>
      <c r="FH12" s="183"/>
      <c r="FI12" s="183"/>
      <c r="FJ12" s="183"/>
      <c r="FK12" s="183"/>
      <c r="FL12" s="183"/>
      <c r="FM12" s="183"/>
      <c r="FN12" s="183"/>
      <c r="FO12" s="183"/>
      <c r="FP12" s="183"/>
      <c r="FQ12" s="183"/>
      <c r="FR12" s="183"/>
      <c r="FS12" s="183"/>
      <c r="FT12" s="183"/>
      <c r="FU12" s="183"/>
      <c r="FV12" s="183"/>
      <c r="FW12" s="183"/>
      <c r="FX12" s="183"/>
      <c r="FY12" s="184"/>
      <c r="FZ12" s="205"/>
      <c r="GA12" s="185"/>
      <c r="GB12" s="206"/>
      <c r="GC12" s="182"/>
      <c r="GD12" s="204"/>
      <c r="GE12" s="183"/>
      <c r="GF12" s="183"/>
      <c r="GG12" s="183"/>
      <c r="GH12" s="183"/>
      <c r="GI12" s="183"/>
      <c r="GJ12" s="183"/>
      <c r="GK12" s="183"/>
      <c r="GL12" s="183"/>
      <c r="GM12" s="183"/>
      <c r="GN12" s="183"/>
      <c r="GO12" s="183"/>
      <c r="GP12" s="183"/>
      <c r="GQ12" s="183"/>
      <c r="GR12" s="183"/>
      <c r="GS12" s="183"/>
      <c r="GT12" s="183"/>
      <c r="GU12" s="183"/>
      <c r="GV12" s="183"/>
      <c r="GW12" s="183"/>
      <c r="GX12" s="183"/>
      <c r="GY12" s="184"/>
      <c r="GZ12" s="205"/>
      <c r="HA12" s="185"/>
      <c r="HB12" s="206"/>
      <c r="HC12" s="182"/>
      <c r="HD12" s="204"/>
      <c r="HE12" s="183"/>
      <c r="HF12" s="183"/>
      <c r="HG12" s="183"/>
      <c r="HH12" s="183"/>
      <c r="HI12" s="183"/>
      <c r="HJ12" s="183"/>
      <c r="HK12" s="183"/>
      <c r="HL12" s="183"/>
      <c r="HM12" s="183"/>
      <c r="HN12" s="183"/>
      <c r="HO12" s="183"/>
      <c r="HP12" s="183"/>
      <c r="HQ12" s="183"/>
      <c r="HR12" s="183"/>
      <c r="HS12" s="183"/>
      <c r="HT12" s="183"/>
      <c r="HU12" s="183"/>
      <c r="HV12" s="183"/>
      <c r="HW12" s="183"/>
      <c r="HX12" s="183"/>
      <c r="HY12" s="184"/>
      <c r="HZ12" s="205"/>
      <c r="IA12" s="185"/>
      <c r="IB12" s="206"/>
      <c r="IC12" s="182"/>
      <c r="ID12" s="204"/>
      <c r="IE12" s="183"/>
      <c r="IF12" s="183"/>
      <c r="IG12" s="183"/>
      <c r="IH12" s="183"/>
      <c r="II12" s="183"/>
      <c r="IJ12" s="183"/>
      <c r="IK12" s="183"/>
      <c r="IL12" s="183"/>
      <c r="IM12" s="183"/>
      <c r="IN12" s="183"/>
      <c r="IO12" s="183"/>
      <c r="IP12" s="183"/>
      <c r="IQ12" s="183"/>
      <c r="IR12" s="183"/>
      <c r="IS12" s="183"/>
      <c r="IT12" s="183"/>
      <c r="IU12" s="183"/>
      <c r="IV12" s="183"/>
      <c r="IW12" s="183"/>
      <c r="IX12" s="183"/>
      <c r="IY12" s="184"/>
      <c r="IZ12" s="205"/>
      <c r="JA12" s="185"/>
      <c r="JB12" s="206"/>
      <c r="JC12" s="182"/>
      <c r="JD12" s="204"/>
      <c r="JE12" s="183"/>
      <c r="JF12" s="183"/>
      <c r="JG12" s="183"/>
      <c r="JH12" s="183"/>
      <c r="JI12" s="183"/>
      <c r="JJ12" s="183"/>
      <c r="JK12" s="183"/>
      <c r="JL12" s="183"/>
      <c r="JM12" s="183"/>
      <c r="JN12" s="183"/>
      <c r="JO12" s="183"/>
      <c r="JP12" s="183"/>
      <c r="JQ12" s="183"/>
      <c r="JR12" s="183"/>
      <c r="JS12" s="183"/>
      <c r="JT12" s="183"/>
      <c r="JU12" s="183"/>
      <c r="JV12" s="183"/>
      <c r="JW12" s="183"/>
      <c r="JX12" s="183"/>
      <c r="JY12" s="184"/>
      <c r="JZ12" s="205"/>
      <c r="KA12" s="185"/>
      <c r="KB12" s="206"/>
      <c r="KC12" s="182"/>
      <c r="KD12" s="204"/>
      <c r="KE12" s="183"/>
      <c r="KF12" s="183"/>
      <c r="KG12" s="183"/>
      <c r="KH12" s="183"/>
      <c r="KI12" s="183"/>
      <c r="KJ12" s="183"/>
      <c r="KK12" s="183"/>
      <c r="KL12" s="183"/>
      <c r="KM12" s="183"/>
      <c r="KN12" s="183"/>
      <c r="KO12" s="183"/>
      <c r="KP12" s="183"/>
      <c r="KQ12" s="183"/>
      <c r="KR12" s="183"/>
      <c r="KS12" s="183"/>
      <c r="KT12" s="183"/>
      <c r="KU12" s="183"/>
      <c r="KV12" s="183"/>
      <c r="KW12" s="183"/>
      <c r="KX12" s="183"/>
      <c r="KY12" s="184"/>
      <c r="KZ12" s="205"/>
      <c r="LA12" s="185"/>
      <c r="LB12" s="206"/>
      <c r="LC12" s="182"/>
      <c r="LD12" s="204"/>
      <c r="LE12" s="183"/>
      <c r="LF12" s="183"/>
      <c r="LG12" s="183"/>
      <c r="LH12" s="183"/>
      <c r="LI12" s="183"/>
      <c r="LJ12" s="183"/>
      <c r="LK12" s="183"/>
      <c r="LL12" s="183"/>
      <c r="LM12" s="183"/>
      <c r="LN12" s="183"/>
      <c r="LO12" s="183"/>
      <c r="LP12" s="183"/>
      <c r="LQ12" s="183"/>
      <c r="LR12" s="183"/>
      <c r="LS12" s="183"/>
      <c r="LT12" s="183"/>
      <c r="LU12" s="183"/>
      <c r="LV12" s="183"/>
      <c r="LW12" s="183"/>
      <c r="LX12" s="183"/>
      <c r="LY12" s="184"/>
      <c r="LZ12" s="205"/>
      <c r="MA12" s="185"/>
      <c r="MB12" s="206"/>
      <c r="MC12" s="182"/>
      <c r="MD12" s="204"/>
      <c r="ME12" s="183"/>
      <c r="MF12" s="183"/>
      <c r="MG12" s="183"/>
      <c r="MH12" s="183"/>
      <c r="MI12" s="183"/>
      <c r="MJ12" s="183"/>
      <c r="MK12" s="183"/>
      <c r="ML12" s="183"/>
      <c r="MM12" s="183"/>
      <c r="MN12" s="183"/>
      <c r="MO12" s="183"/>
      <c r="MP12" s="183"/>
      <c r="MQ12" s="183"/>
      <c r="MR12" s="183"/>
      <c r="MS12" s="183"/>
      <c r="MT12" s="183"/>
      <c r="MU12" s="183"/>
      <c r="MV12" s="183"/>
      <c r="MW12" s="183"/>
      <c r="MX12" s="183"/>
      <c r="MY12" s="184"/>
      <c r="MZ12" s="205"/>
      <c r="NA12" s="185"/>
      <c r="NB12" s="206"/>
      <c r="NC12" s="182"/>
      <c r="ND12" s="204"/>
      <c r="NE12" s="183"/>
      <c r="NF12" s="183"/>
      <c r="NG12" s="183"/>
      <c r="NH12" s="183"/>
      <c r="NI12" s="183"/>
      <c r="NJ12" s="183"/>
      <c r="NK12" s="183"/>
      <c r="NL12" s="183"/>
      <c r="NM12" s="183"/>
      <c r="NN12" s="183"/>
      <c r="NO12" s="183"/>
      <c r="NP12" s="183"/>
      <c r="NQ12" s="183"/>
      <c r="NR12" s="183"/>
      <c r="NS12" s="183"/>
      <c r="NT12" s="183"/>
      <c r="NU12" s="183"/>
      <c r="NV12" s="183"/>
      <c r="NW12" s="183"/>
      <c r="NX12" s="183"/>
      <c r="NY12" s="184"/>
      <c r="NZ12" s="205"/>
      <c r="OA12" s="185"/>
      <c r="OB12" s="206"/>
      <c r="OC12" s="182"/>
      <c r="OD12" s="204"/>
      <c r="OE12" s="183"/>
      <c r="OF12" s="183"/>
      <c r="OG12" s="183"/>
      <c r="OH12" s="183"/>
      <c r="OI12" s="183"/>
      <c r="OJ12" s="183"/>
      <c r="OK12" s="183"/>
      <c r="OL12" s="183"/>
      <c r="OM12" s="183"/>
      <c r="ON12" s="183"/>
      <c r="OO12" s="183"/>
      <c r="OP12" s="183"/>
      <c r="OQ12" s="183"/>
      <c r="OR12" s="183"/>
      <c r="OS12" s="183"/>
      <c r="OT12" s="183"/>
      <c r="OU12" s="183"/>
      <c r="OV12" s="183"/>
      <c r="OW12" s="183"/>
      <c r="OX12" s="183"/>
      <c r="OY12" s="184"/>
      <c r="OZ12" s="205"/>
      <c r="PA12" s="185"/>
      <c r="PB12" s="206"/>
      <c r="PC12" s="182"/>
      <c r="PD12" s="204"/>
      <c r="PE12" s="183"/>
      <c r="PF12" s="183"/>
      <c r="PG12" s="183"/>
      <c r="PH12" s="183"/>
      <c r="PI12" s="183"/>
      <c r="PJ12" s="183"/>
      <c r="PK12" s="183"/>
      <c r="PL12" s="183"/>
      <c r="PM12" s="183"/>
      <c r="PN12" s="183"/>
      <c r="PO12" s="183"/>
      <c r="PP12" s="183"/>
      <c r="PQ12" s="183"/>
      <c r="PR12" s="183"/>
      <c r="PS12" s="183"/>
      <c r="PT12" s="183"/>
      <c r="PU12" s="183"/>
      <c r="PV12" s="183"/>
      <c r="PW12" s="183"/>
      <c r="PX12" s="183"/>
      <c r="PY12" s="184"/>
      <c r="PZ12" s="205"/>
      <c r="QA12" s="185"/>
      <c r="QB12" s="206"/>
      <c r="QC12" s="182"/>
      <c r="QD12" s="204"/>
      <c r="QE12" s="183"/>
      <c r="QF12" s="183"/>
      <c r="QG12" s="183"/>
      <c r="QH12" s="183"/>
      <c r="QI12" s="183"/>
      <c r="QJ12" s="183"/>
      <c r="QK12" s="183"/>
      <c r="QL12" s="183"/>
      <c r="QM12" s="183"/>
      <c r="QN12" s="183"/>
      <c r="QO12" s="183"/>
      <c r="QP12" s="183"/>
      <c r="QQ12" s="183"/>
      <c r="QR12" s="183"/>
      <c r="QS12" s="183"/>
      <c r="QT12" s="183"/>
      <c r="QU12" s="183"/>
      <c r="QV12" s="183"/>
      <c r="QW12" s="183"/>
      <c r="QX12" s="183"/>
      <c r="QY12" s="184"/>
      <c r="QZ12" s="205"/>
      <c r="RA12" s="185"/>
      <c r="RB12" s="206"/>
      <c r="RC12" s="182"/>
      <c r="RD12" s="204"/>
      <c r="RE12" s="183"/>
      <c r="RF12" s="183"/>
      <c r="RG12" s="183"/>
      <c r="RH12" s="183"/>
      <c r="RI12" s="183"/>
      <c r="RJ12" s="183"/>
      <c r="RK12" s="183"/>
      <c r="RL12" s="183"/>
      <c r="RM12" s="183"/>
      <c r="RN12" s="183"/>
      <c r="RO12" s="183"/>
      <c r="RP12" s="183"/>
      <c r="RQ12" s="183"/>
      <c r="RR12" s="183"/>
      <c r="RS12" s="183"/>
      <c r="RT12" s="183"/>
      <c r="RU12" s="183"/>
      <c r="RV12" s="183"/>
      <c r="RW12" s="183"/>
      <c r="RX12" s="183"/>
      <c r="RY12" s="184"/>
      <c r="RZ12" s="205"/>
      <c r="SA12" s="185"/>
      <c r="SB12" s="206"/>
      <c r="SC12" s="182"/>
      <c r="SD12" s="204"/>
      <c r="SE12" s="183"/>
      <c r="SF12" s="183"/>
      <c r="SG12" s="183"/>
      <c r="SH12" s="183"/>
      <c r="SI12" s="183"/>
      <c r="SJ12" s="183"/>
      <c r="SK12" s="183"/>
      <c r="SL12" s="183"/>
      <c r="SM12" s="183"/>
      <c r="SN12" s="183"/>
      <c r="SO12" s="183"/>
      <c r="SP12" s="183"/>
      <c r="SQ12" s="183"/>
      <c r="SR12" s="183"/>
      <c r="SS12" s="183"/>
      <c r="ST12" s="183"/>
      <c r="SU12" s="183"/>
      <c r="SV12" s="183"/>
      <c r="SW12" s="183"/>
      <c r="SX12" s="183"/>
      <c r="SY12" s="184"/>
      <c r="SZ12" s="205"/>
      <c r="TA12" s="185"/>
      <c r="TB12" s="206"/>
      <c r="TC12" s="182"/>
      <c r="TD12" s="204"/>
      <c r="TE12" s="183"/>
      <c r="TF12" s="183"/>
      <c r="TG12" s="183"/>
      <c r="TH12" s="183"/>
      <c r="TI12" s="183"/>
      <c r="TJ12" s="183"/>
      <c r="TK12" s="183"/>
      <c r="TL12" s="183"/>
      <c r="TM12" s="183"/>
      <c r="TN12" s="183"/>
      <c r="TO12" s="183"/>
      <c r="TP12" s="183"/>
      <c r="TQ12" s="183"/>
      <c r="TR12" s="183"/>
      <c r="TS12" s="183"/>
      <c r="TT12" s="183"/>
      <c r="TU12" s="183"/>
      <c r="TV12" s="183"/>
      <c r="TW12" s="183"/>
      <c r="TX12" s="183"/>
      <c r="TY12" s="184"/>
      <c r="TZ12" s="205"/>
      <c r="UA12" s="185"/>
      <c r="UB12" s="206"/>
      <c r="UC12" s="182"/>
      <c r="UD12" s="204"/>
      <c r="UE12" s="183"/>
      <c r="UF12" s="183"/>
      <c r="UG12" s="183"/>
      <c r="UH12" s="183"/>
      <c r="UI12" s="183"/>
      <c r="UJ12" s="183"/>
      <c r="UK12" s="183"/>
      <c r="UL12" s="183"/>
      <c r="UM12" s="183"/>
      <c r="UN12" s="183"/>
      <c r="UO12" s="183"/>
      <c r="UP12" s="183"/>
      <c r="UQ12" s="183"/>
      <c r="UR12" s="183"/>
      <c r="US12" s="183"/>
      <c r="UT12" s="183"/>
      <c r="UU12" s="183"/>
      <c r="UV12" s="183"/>
      <c r="UW12" s="183"/>
      <c r="UX12" s="183"/>
      <c r="UY12" s="184"/>
      <c r="UZ12" s="205"/>
      <c r="VA12" s="185"/>
      <c r="VB12" s="206"/>
      <c r="VC12" s="182"/>
      <c r="VD12" s="204"/>
      <c r="VE12" s="183"/>
      <c r="VF12" s="183"/>
      <c r="VG12" s="183"/>
      <c r="VH12" s="183"/>
      <c r="VI12" s="183"/>
      <c r="VJ12" s="183"/>
      <c r="VK12" s="183"/>
      <c r="VL12" s="183"/>
      <c r="VM12" s="183"/>
      <c r="VN12" s="183"/>
      <c r="VO12" s="183"/>
      <c r="VP12" s="183"/>
      <c r="VQ12" s="183"/>
      <c r="VR12" s="183"/>
      <c r="VS12" s="183"/>
      <c r="VT12" s="183"/>
      <c r="VU12" s="183"/>
      <c r="VV12" s="183"/>
      <c r="VW12" s="183"/>
      <c r="VX12" s="183"/>
      <c r="VY12" s="184"/>
      <c r="VZ12" s="205"/>
      <c r="WA12" s="185"/>
      <c r="WB12" s="206"/>
      <c r="WC12" s="182"/>
      <c r="WD12" s="204"/>
      <c r="WE12" s="183"/>
      <c r="WF12" s="183"/>
      <c r="WG12" s="183"/>
      <c r="WH12" s="183"/>
      <c r="WI12" s="183"/>
      <c r="WJ12" s="183"/>
      <c r="WK12" s="183"/>
      <c r="WL12" s="183"/>
      <c r="WM12" s="183"/>
      <c r="WN12" s="183"/>
      <c r="WO12" s="183"/>
      <c r="WP12" s="183"/>
      <c r="WQ12" s="183"/>
      <c r="WR12" s="183"/>
      <c r="WS12" s="183"/>
      <c r="WT12" s="183"/>
      <c r="WU12" s="183"/>
      <c r="WV12" s="183"/>
      <c r="WW12" s="183"/>
      <c r="WX12" s="183"/>
      <c r="WY12" s="184"/>
      <c r="WZ12" s="205"/>
      <c r="XA12" s="185"/>
      <c r="XB12" s="206"/>
      <c r="XC12" s="182"/>
      <c r="XD12" s="204"/>
      <c r="XE12" s="183"/>
      <c r="XF12" s="183"/>
      <c r="XG12" s="183"/>
      <c r="XH12" s="183"/>
      <c r="XI12" s="183"/>
      <c r="XJ12" s="183"/>
      <c r="XK12" s="183"/>
      <c r="XL12" s="183"/>
      <c r="XM12" s="183"/>
      <c r="XN12" s="183"/>
      <c r="XO12" s="183"/>
      <c r="XP12" s="183"/>
      <c r="XQ12" s="183"/>
      <c r="XR12" s="183"/>
      <c r="XS12" s="183"/>
      <c r="XT12" s="183"/>
      <c r="XU12" s="183"/>
      <c r="XV12" s="183"/>
      <c r="XW12" s="183"/>
      <c r="XX12" s="183"/>
      <c r="XY12" s="184"/>
      <c r="XZ12" s="205"/>
      <c r="YA12" s="185"/>
      <c r="YB12" s="206"/>
      <c r="YC12" s="182"/>
      <c r="YD12" s="204"/>
      <c r="YE12" s="183"/>
      <c r="YF12" s="183"/>
      <c r="YG12" s="183"/>
      <c r="YH12" s="183"/>
      <c r="YI12" s="183"/>
      <c r="YJ12" s="183"/>
      <c r="YK12" s="183"/>
      <c r="YL12" s="183"/>
      <c r="YM12" s="183"/>
      <c r="YN12" s="183"/>
      <c r="YO12" s="183"/>
      <c r="YP12" s="183"/>
      <c r="YQ12" s="183"/>
      <c r="YR12" s="183"/>
      <c r="YS12" s="183"/>
      <c r="YT12" s="183"/>
      <c r="YU12" s="183"/>
      <c r="YV12" s="183"/>
      <c r="YW12" s="183"/>
      <c r="YX12" s="183"/>
      <c r="YY12" s="184"/>
      <c r="YZ12" s="205"/>
      <c r="ZA12" s="185"/>
      <c r="ZB12" s="206"/>
      <c r="ZC12" s="182"/>
      <c r="ZD12" s="204"/>
      <c r="ZE12" s="183"/>
      <c r="ZF12" s="183"/>
      <c r="ZG12" s="183"/>
      <c r="ZH12" s="183"/>
      <c r="ZI12" s="183"/>
      <c r="ZJ12" s="183"/>
      <c r="ZK12" s="183"/>
      <c r="ZL12" s="183"/>
      <c r="ZM12" s="183"/>
      <c r="ZN12" s="183"/>
      <c r="ZO12" s="183"/>
      <c r="ZP12" s="183"/>
      <c r="ZQ12" s="183"/>
      <c r="ZR12" s="183"/>
      <c r="ZS12" s="183"/>
      <c r="ZT12" s="183"/>
      <c r="ZU12" s="183"/>
      <c r="ZV12" s="183"/>
      <c r="ZW12" s="183"/>
      <c r="ZX12" s="183"/>
      <c r="ZY12" s="184"/>
      <c r="ZZ12" s="205"/>
      <c r="AAA12" s="185"/>
      <c r="AAB12" s="206"/>
      <c r="AAC12" s="182"/>
      <c r="AAD12" s="204"/>
      <c r="AAE12" s="183"/>
      <c r="AAF12" s="183"/>
      <c r="AAG12" s="183"/>
      <c r="AAH12" s="183"/>
      <c r="AAI12" s="183"/>
      <c r="AAJ12" s="183"/>
      <c r="AAK12" s="183"/>
      <c r="AAL12" s="183"/>
      <c r="AAM12" s="183"/>
      <c r="AAN12" s="183"/>
      <c r="AAO12" s="183"/>
      <c r="AAP12" s="183"/>
      <c r="AAQ12" s="183"/>
      <c r="AAR12" s="183"/>
      <c r="AAS12" s="183"/>
      <c r="AAT12" s="183"/>
      <c r="AAU12" s="183"/>
      <c r="AAV12" s="183"/>
      <c r="AAW12" s="183"/>
      <c r="AAX12" s="183"/>
      <c r="AAY12" s="184"/>
      <c r="AAZ12" s="205"/>
      <c r="ABA12" s="185"/>
      <c r="ABB12" s="206"/>
      <c r="ABC12" s="182"/>
      <c r="ABD12" s="204"/>
      <c r="ABE12" s="183"/>
      <c r="ABF12" s="183"/>
      <c r="ABG12" s="183"/>
      <c r="ABH12" s="183"/>
      <c r="ABI12" s="183"/>
      <c r="ABJ12" s="183"/>
      <c r="ABK12" s="183"/>
      <c r="ABL12" s="183"/>
      <c r="ABM12" s="183"/>
      <c r="ABN12" s="183"/>
      <c r="ABO12" s="183"/>
      <c r="ABP12" s="183"/>
      <c r="ABQ12" s="183"/>
      <c r="ABR12" s="183"/>
      <c r="ABS12" s="183"/>
      <c r="ABT12" s="183"/>
      <c r="ABU12" s="183"/>
      <c r="ABV12" s="183"/>
      <c r="ABW12" s="183"/>
      <c r="ABX12" s="183"/>
      <c r="ABY12" s="184"/>
      <c r="ABZ12" s="205"/>
      <c r="ACA12" s="185"/>
      <c r="ACB12" s="206"/>
      <c r="ACC12" s="182"/>
      <c r="ACD12" s="204"/>
      <c r="ACE12" s="183"/>
      <c r="ACF12" s="183"/>
      <c r="ACG12" s="183"/>
      <c r="ACH12" s="183"/>
      <c r="ACI12" s="183"/>
      <c r="ACJ12" s="183"/>
      <c r="ACK12" s="183"/>
      <c r="ACL12" s="183"/>
      <c r="ACM12" s="183"/>
      <c r="ACN12" s="183"/>
      <c r="ACO12" s="183"/>
      <c r="ACP12" s="183"/>
      <c r="ACQ12" s="183"/>
      <c r="ACR12" s="183"/>
      <c r="ACS12" s="183"/>
      <c r="ACT12" s="183"/>
      <c r="ACU12" s="183"/>
      <c r="ACV12" s="183"/>
      <c r="ACW12" s="183"/>
      <c r="ACX12" s="183"/>
      <c r="ACY12" s="184"/>
      <c r="ACZ12" s="205"/>
      <c r="ADA12" s="185"/>
      <c r="ADB12" s="206"/>
    </row>
    <row r="13" spans="1:782" ht="16.2" customHeight="1">
      <c r="B13" s="177"/>
      <c r="C13" s="182"/>
      <c r="D13" s="204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3"/>
      <c r="P13" s="183"/>
      <c r="Q13" s="183"/>
      <c r="R13" s="183"/>
      <c r="S13" s="183"/>
      <c r="T13" s="183"/>
      <c r="U13" s="183"/>
      <c r="V13" s="183"/>
      <c r="W13" s="183"/>
      <c r="X13" s="183"/>
      <c r="Y13" s="184"/>
      <c r="Z13" s="205"/>
      <c r="AA13" s="185"/>
      <c r="AB13" s="206"/>
      <c r="AC13" s="182"/>
      <c r="AD13" s="204"/>
      <c r="AE13" s="183"/>
      <c r="AF13" s="183"/>
      <c r="AG13" s="183"/>
      <c r="AH13" s="183"/>
      <c r="AI13" s="183"/>
      <c r="AJ13" s="183"/>
      <c r="AK13" s="183"/>
      <c r="AL13" s="183"/>
      <c r="AM13" s="183"/>
      <c r="AN13" s="183"/>
      <c r="AO13" s="183"/>
      <c r="AP13" s="183"/>
      <c r="AQ13" s="183"/>
      <c r="AR13" s="183"/>
      <c r="AS13" s="183"/>
      <c r="AT13" s="183"/>
      <c r="AU13" s="183"/>
      <c r="AV13" s="183"/>
      <c r="AW13" s="183"/>
      <c r="AX13" s="183"/>
      <c r="AY13" s="184"/>
      <c r="AZ13" s="205"/>
      <c r="BA13" s="185"/>
      <c r="BB13" s="206"/>
      <c r="BC13" s="182"/>
      <c r="BD13" s="204"/>
      <c r="BE13" s="183"/>
      <c r="BF13" s="183"/>
      <c r="BG13" s="183"/>
      <c r="BH13" s="183"/>
      <c r="BI13" s="183"/>
      <c r="BJ13" s="183"/>
      <c r="BK13" s="183"/>
      <c r="BL13" s="183"/>
      <c r="BM13" s="183"/>
      <c r="BN13" s="183"/>
      <c r="BO13" s="183"/>
      <c r="BP13" s="183"/>
      <c r="BQ13" s="183"/>
      <c r="BR13" s="183"/>
      <c r="BS13" s="183"/>
      <c r="BT13" s="183"/>
      <c r="BU13" s="183"/>
      <c r="BV13" s="183"/>
      <c r="BW13" s="183"/>
      <c r="BX13" s="183"/>
      <c r="BY13" s="184"/>
      <c r="BZ13" s="205"/>
      <c r="CA13" s="185"/>
      <c r="CB13" s="206"/>
      <c r="CC13" s="182"/>
      <c r="CD13" s="204"/>
      <c r="CE13" s="183"/>
      <c r="CF13" s="183"/>
      <c r="CG13" s="183"/>
      <c r="CH13" s="183"/>
      <c r="CI13" s="183"/>
      <c r="CJ13" s="183"/>
      <c r="CK13" s="183"/>
      <c r="CL13" s="183"/>
      <c r="CM13" s="183"/>
      <c r="CN13" s="183"/>
      <c r="CO13" s="183"/>
      <c r="CP13" s="183"/>
      <c r="CQ13" s="183"/>
      <c r="CR13" s="183"/>
      <c r="CS13" s="183"/>
      <c r="CT13" s="183"/>
      <c r="CU13" s="183"/>
      <c r="CV13" s="183"/>
      <c r="CW13" s="183"/>
      <c r="CX13" s="183"/>
      <c r="CY13" s="184"/>
      <c r="CZ13" s="205"/>
      <c r="DA13" s="185"/>
      <c r="DB13" s="206"/>
      <c r="DC13" s="182"/>
      <c r="DD13" s="204"/>
      <c r="DE13" s="183"/>
      <c r="DF13" s="183"/>
      <c r="DG13" s="183"/>
      <c r="DH13" s="183"/>
      <c r="DI13" s="183"/>
      <c r="DJ13" s="183"/>
      <c r="DK13" s="183"/>
      <c r="DL13" s="183"/>
      <c r="DM13" s="183"/>
      <c r="DN13" s="183"/>
      <c r="DO13" s="183"/>
      <c r="DP13" s="183"/>
      <c r="DQ13" s="183"/>
      <c r="DR13" s="183"/>
      <c r="DS13" s="183"/>
      <c r="DT13" s="183"/>
      <c r="DU13" s="183"/>
      <c r="DV13" s="183"/>
      <c r="DW13" s="183"/>
      <c r="DX13" s="183"/>
      <c r="DY13" s="184"/>
      <c r="DZ13" s="205"/>
      <c r="EA13" s="185"/>
      <c r="EB13" s="206"/>
      <c r="EC13" s="182"/>
      <c r="ED13" s="204"/>
      <c r="EE13" s="183"/>
      <c r="EF13" s="183"/>
      <c r="EG13" s="183"/>
      <c r="EH13" s="183"/>
      <c r="EI13" s="183"/>
      <c r="EJ13" s="183"/>
      <c r="EK13" s="183"/>
      <c r="EL13" s="183"/>
      <c r="EM13" s="183"/>
      <c r="EN13" s="183"/>
      <c r="EO13" s="183"/>
      <c r="EP13" s="183"/>
      <c r="EQ13" s="183"/>
      <c r="ER13" s="183"/>
      <c r="ES13" s="183"/>
      <c r="ET13" s="183"/>
      <c r="EU13" s="183"/>
      <c r="EV13" s="183"/>
      <c r="EW13" s="183"/>
      <c r="EX13" s="183"/>
      <c r="EY13" s="184"/>
      <c r="EZ13" s="205"/>
      <c r="FA13" s="185"/>
      <c r="FB13" s="206"/>
      <c r="FC13" s="182"/>
      <c r="FD13" s="204"/>
      <c r="FE13" s="183"/>
      <c r="FF13" s="183"/>
      <c r="FG13" s="183"/>
      <c r="FH13" s="183"/>
      <c r="FI13" s="183"/>
      <c r="FJ13" s="183"/>
      <c r="FK13" s="183"/>
      <c r="FL13" s="183"/>
      <c r="FM13" s="183"/>
      <c r="FN13" s="183"/>
      <c r="FO13" s="183"/>
      <c r="FP13" s="183"/>
      <c r="FQ13" s="183"/>
      <c r="FR13" s="183"/>
      <c r="FS13" s="183"/>
      <c r="FT13" s="183"/>
      <c r="FU13" s="183"/>
      <c r="FV13" s="183"/>
      <c r="FW13" s="183"/>
      <c r="FX13" s="183"/>
      <c r="FY13" s="184"/>
      <c r="FZ13" s="205"/>
      <c r="GA13" s="185"/>
      <c r="GB13" s="206"/>
      <c r="GC13" s="182"/>
      <c r="GD13" s="204"/>
      <c r="GE13" s="183"/>
      <c r="GF13" s="183"/>
      <c r="GG13" s="183"/>
      <c r="GH13" s="183"/>
      <c r="GI13" s="183"/>
      <c r="GJ13" s="183"/>
      <c r="GK13" s="183"/>
      <c r="GL13" s="183"/>
      <c r="GM13" s="183"/>
      <c r="GN13" s="183"/>
      <c r="GO13" s="183"/>
      <c r="GP13" s="183"/>
      <c r="GQ13" s="183"/>
      <c r="GR13" s="183"/>
      <c r="GS13" s="183"/>
      <c r="GT13" s="183"/>
      <c r="GU13" s="183"/>
      <c r="GV13" s="183"/>
      <c r="GW13" s="183"/>
      <c r="GX13" s="183"/>
      <c r="GY13" s="184"/>
      <c r="GZ13" s="205"/>
      <c r="HA13" s="185"/>
      <c r="HB13" s="206"/>
      <c r="HC13" s="182"/>
      <c r="HD13" s="204"/>
      <c r="HE13" s="183"/>
      <c r="HF13" s="183"/>
      <c r="HG13" s="183"/>
      <c r="HH13" s="183"/>
      <c r="HI13" s="183"/>
      <c r="HJ13" s="183"/>
      <c r="HK13" s="183"/>
      <c r="HL13" s="183"/>
      <c r="HM13" s="183"/>
      <c r="HN13" s="183"/>
      <c r="HO13" s="183"/>
      <c r="HP13" s="183"/>
      <c r="HQ13" s="183"/>
      <c r="HR13" s="183"/>
      <c r="HS13" s="183"/>
      <c r="HT13" s="183"/>
      <c r="HU13" s="183"/>
      <c r="HV13" s="183"/>
      <c r="HW13" s="183"/>
      <c r="HX13" s="183"/>
      <c r="HY13" s="184"/>
      <c r="HZ13" s="205"/>
      <c r="IA13" s="185"/>
      <c r="IB13" s="206"/>
      <c r="IC13" s="182"/>
      <c r="ID13" s="204"/>
      <c r="IE13" s="183"/>
      <c r="IF13" s="183"/>
      <c r="IG13" s="183"/>
      <c r="IH13" s="183"/>
      <c r="II13" s="183"/>
      <c r="IJ13" s="183"/>
      <c r="IK13" s="183"/>
      <c r="IL13" s="183"/>
      <c r="IM13" s="183"/>
      <c r="IN13" s="183"/>
      <c r="IO13" s="183"/>
      <c r="IP13" s="183"/>
      <c r="IQ13" s="183"/>
      <c r="IR13" s="183"/>
      <c r="IS13" s="183"/>
      <c r="IT13" s="183"/>
      <c r="IU13" s="183"/>
      <c r="IV13" s="183"/>
      <c r="IW13" s="183"/>
      <c r="IX13" s="183"/>
      <c r="IY13" s="184"/>
      <c r="IZ13" s="205"/>
      <c r="JA13" s="185"/>
      <c r="JB13" s="206"/>
      <c r="JC13" s="182"/>
      <c r="JD13" s="204"/>
      <c r="JE13" s="183"/>
      <c r="JF13" s="183"/>
      <c r="JG13" s="183"/>
      <c r="JH13" s="183"/>
      <c r="JI13" s="183"/>
      <c r="JJ13" s="183"/>
      <c r="JK13" s="183"/>
      <c r="JL13" s="183"/>
      <c r="JM13" s="183"/>
      <c r="JN13" s="183"/>
      <c r="JO13" s="183"/>
      <c r="JP13" s="183"/>
      <c r="JQ13" s="183"/>
      <c r="JR13" s="183"/>
      <c r="JS13" s="183"/>
      <c r="JT13" s="183"/>
      <c r="JU13" s="183"/>
      <c r="JV13" s="183"/>
      <c r="JW13" s="183"/>
      <c r="JX13" s="183"/>
      <c r="JY13" s="184"/>
      <c r="JZ13" s="205"/>
      <c r="KA13" s="185"/>
      <c r="KB13" s="206"/>
      <c r="KC13" s="182"/>
      <c r="KD13" s="204"/>
      <c r="KE13" s="183"/>
      <c r="KF13" s="183"/>
      <c r="KG13" s="183"/>
      <c r="KH13" s="183"/>
      <c r="KI13" s="183"/>
      <c r="KJ13" s="183"/>
      <c r="KK13" s="183"/>
      <c r="KL13" s="183"/>
      <c r="KM13" s="183"/>
      <c r="KN13" s="183"/>
      <c r="KO13" s="183"/>
      <c r="KP13" s="183"/>
      <c r="KQ13" s="183"/>
      <c r="KR13" s="183"/>
      <c r="KS13" s="183"/>
      <c r="KT13" s="183"/>
      <c r="KU13" s="183"/>
      <c r="KV13" s="183"/>
      <c r="KW13" s="183"/>
      <c r="KX13" s="183"/>
      <c r="KY13" s="184"/>
      <c r="KZ13" s="205"/>
      <c r="LA13" s="185"/>
      <c r="LB13" s="206"/>
      <c r="LC13" s="182"/>
      <c r="LD13" s="204"/>
      <c r="LE13" s="183"/>
      <c r="LF13" s="183"/>
      <c r="LG13" s="183"/>
      <c r="LH13" s="183"/>
      <c r="LI13" s="183"/>
      <c r="LJ13" s="183"/>
      <c r="LK13" s="183"/>
      <c r="LL13" s="183"/>
      <c r="LM13" s="183"/>
      <c r="LN13" s="183"/>
      <c r="LO13" s="183"/>
      <c r="LP13" s="183"/>
      <c r="LQ13" s="183"/>
      <c r="LR13" s="183"/>
      <c r="LS13" s="183"/>
      <c r="LT13" s="183"/>
      <c r="LU13" s="183"/>
      <c r="LV13" s="183"/>
      <c r="LW13" s="183"/>
      <c r="LX13" s="183"/>
      <c r="LY13" s="184"/>
      <c r="LZ13" s="205"/>
      <c r="MA13" s="185"/>
      <c r="MB13" s="206"/>
      <c r="MC13" s="182"/>
      <c r="MD13" s="204"/>
      <c r="ME13" s="183"/>
      <c r="MF13" s="183"/>
      <c r="MG13" s="183"/>
      <c r="MH13" s="183"/>
      <c r="MI13" s="183"/>
      <c r="MJ13" s="183"/>
      <c r="MK13" s="183"/>
      <c r="ML13" s="183"/>
      <c r="MM13" s="183"/>
      <c r="MN13" s="183"/>
      <c r="MO13" s="183"/>
      <c r="MP13" s="183"/>
      <c r="MQ13" s="183"/>
      <c r="MR13" s="183"/>
      <c r="MS13" s="183"/>
      <c r="MT13" s="183"/>
      <c r="MU13" s="183"/>
      <c r="MV13" s="183"/>
      <c r="MW13" s="183"/>
      <c r="MX13" s="183"/>
      <c r="MY13" s="184"/>
      <c r="MZ13" s="205"/>
      <c r="NA13" s="185"/>
      <c r="NB13" s="206"/>
      <c r="NC13" s="182"/>
      <c r="ND13" s="204"/>
      <c r="NE13" s="183"/>
      <c r="NF13" s="183"/>
      <c r="NG13" s="183"/>
      <c r="NH13" s="183"/>
      <c r="NI13" s="183"/>
      <c r="NJ13" s="183"/>
      <c r="NK13" s="183"/>
      <c r="NL13" s="183"/>
      <c r="NM13" s="183"/>
      <c r="NN13" s="183"/>
      <c r="NO13" s="183"/>
      <c r="NP13" s="183"/>
      <c r="NQ13" s="183"/>
      <c r="NR13" s="183"/>
      <c r="NS13" s="183"/>
      <c r="NT13" s="183"/>
      <c r="NU13" s="183"/>
      <c r="NV13" s="183"/>
      <c r="NW13" s="183"/>
      <c r="NX13" s="183"/>
      <c r="NY13" s="184"/>
      <c r="NZ13" s="205"/>
      <c r="OA13" s="185"/>
      <c r="OB13" s="206"/>
      <c r="OC13" s="182"/>
      <c r="OD13" s="204"/>
      <c r="OE13" s="183"/>
      <c r="OF13" s="183"/>
      <c r="OG13" s="183"/>
      <c r="OH13" s="183"/>
      <c r="OI13" s="183"/>
      <c r="OJ13" s="183"/>
      <c r="OK13" s="183"/>
      <c r="OL13" s="183"/>
      <c r="OM13" s="183"/>
      <c r="ON13" s="183"/>
      <c r="OO13" s="183"/>
      <c r="OP13" s="183"/>
      <c r="OQ13" s="183"/>
      <c r="OR13" s="183"/>
      <c r="OS13" s="183"/>
      <c r="OT13" s="183"/>
      <c r="OU13" s="183"/>
      <c r="OV13" s="183"/>
      <c r="OW13" s="183"/>
      <c r="OX13" s="183"/>
      <c r="OY13" s="184"/>
      <c r="OZ13" s="205"/>
      <c r="PA13" s="185"/>
      <c r="PB13" s="206"/>
      <c r="PC13" s="182"/>
      <c r="PD13" s="204"/>
      <c r="PE13" s="183"/>
      <c r="PF13" s="183"/>
      <c r="PG13" s="183"/>
      <c r="PH13" s="183"/>
      <c r="PI13" s="183"/>
      <c r="PJ13" s="183"/>
      <c r="PK13" s="183"/>
      <c r="PL13" s="183"/>
      <c r="PM13" s="183"/>
      <c r="PN13" s="183"/>
      <c r="PO13" s="183"/>
      <c r="PP13" s="183"/>
      <c r="PQ13" s="183"/>
      <c r="PR13" s="183"/>
      <c r="PS13" s="183"/>
      <c r="PT13" s="183"/>
      <c r="PU13" s="183"/>
      <c r="PV13" s="183"/>
      <c r="PW13" s="183"/>
      <c r="PX13" s="183"/>
      <c r="PY13" s="184"/>
      <c r="PZ13" s="205"/>
      <c r="QA13" s="185"/>
      <c r="QB13" s="206"/>
      <c r="QC13" s="182"/>
      <c r="QD13" s="204"/>
      <c r="QE13" s="183"/>
      <c r="QF13" s="183"/>
      <c r="QG13" s="183"/>
      <c r="QH13" s="183"/>
      <c r="QI13" s="183"/>
      <c r="QJ13" s="183"/>
      <c r="QK13" s="183"/>
      <c r="QL13" s="183"/>
      <c r="QM13" s="183"/>
      <c r="QN13" s="183"/>
      <c r="QO13" s="183"/>
      <c r="QP13" s="183"/>
      <c r="QQ13" s="183"/>
      <c r="QR13" s="183"/>
      <c r="QS13" s="183"/>
      <c r="QT13" s="183"/>
      <c r="QU13" s="183"/>
      <c r="QV13" s="183"/>
      <c r="QW13" s="183"/>
      <c r="QX13" s="183"/>
      <c r="QY13" s="184"/>
      <c r="QZ13" s="205"/>
      <c r="RA13" s="185"/>
      <c r="RB13" s="206"/>
      <c r="RC13" s="182"/>
      <c r="RD13" s="204"/>
      <c r="RE13" s="183"/>
      <c r="RF13" s="183"/>
      <c r="RG13" s="183"/>
      <c r="RH13" s="183"/>
      <c r="RI13" s="183"/>
      <c r="RJ13" s="183"/>
      <c r="RK13" s="183"/>
      <c r="RL13" s="183"/>
      <c r="RM13" s="183"/>
      <c r="RN13" s="183"/>
      <c r="RO13" s="183"/>
      <c r="RP13" s="183"/>
      <c r="RQ13" s="183"/>
      <c r="RR13" s="183"/>
      <c r="RS13" s="183"/>
      <c r="RT13" s="183"/>
      <c r="RU13" s="183"/>
      <c r="RV13" s="183"/>
      <c r="RW13" s="183"/>
      <c r="RX13" s="183"/>
      <c r="RY13" s="184"/>
      <c r="RZ13" s="205"/>
      <c r="SA13" s="185"/>
      <c r="SB13" s="206"/>
      <c r="SC13" s="182"/>
      <c r="SD13" s="204"/>
      <c r="SE13" s="183"/>
      <c r="SF13" s="183"/>
      <c r="SG13" s="183"/>
      <c r="SH13" s="183"/>
      <c r="SI13" s="183"/>
      <c r="SJ13" s="183"/>
      <c r="SK13" s="183"/>
      <c r="SL13" s="183"/>
      <c r="SM13" s="183"/>
      <c r="SN13" s="183"/>
      <c r="SO13" s="183"/>
      <c r="SP13" s="183"/>
      <c r="SQ13" s="183"/>
      <c r="SR13" s="183"/>
      <c r="SS13" s="183"/>
      <c r="ST13" s="183"/>
      <c r="SU13" s="183"/>
      <c r="SV13" s="183"/>
      <c r="SW13" s="183"/>
      <c r="SX13" s="183"/>
      <c r="SY13" s="184"/>
      <c r="SZ13" s="205"/>
      <c r="TA13" s="185"/>
      <c r="TB13" s="206"/>
      <c r="TC13" s="182"/>
      <c r="TD13" s="204"/>
      <c r="TE13" s="183"/>
      <c r="TF13" s="183"/>
      <c r="TG13" s="183"/>
      <c r="TH13" s="183"/>
      <c r="TI13" s="183"/>
      <c r="TJ13" s="183"/>
      <c r="TK13" s="183"/>
      <c r="TL13" s="183"/>
      <c r="TM13" s="183"/>
      <c r="TN13" s="183"/>
      <c r="TO13" s="183"/>
      <c r="TP13" s="183"/>
      <c r="TQ13" s="183"/>
      <c r="TR13" s="183"/>
      <c r="TS13" s="183"/>
      <c r="TT13" s="183"/>
      <c r="TU13" s="183"/>
      <c r="TV13" s="183"/>
      <c r="TW13" s="183"/>
      <c r="TX13" s="183"/>
      <c r="TY13" s="184"/>
      <c r="TZ13" s="205"/>
      <c r="UA13" s="185"/>
      <c r="UB13" s="206"/>
      <c r="UC13" s="182"/>
      <c r="UD13" s="204"/>
      <c r="UE13" s="183"/>
      <c r="UF13" s="183"/>
      <c r="UG13" s="183"/>
      <c r="UH13" s="183"/>
      <c r="UI13" s="183"/>
      <c r="UJ13" s="183"/>
      <c r="UK13" s="183"/>
      <c r="UL13" s="183"/>
      <c r="UM13" s="183"/>
      <c r="UN13" s="183"/>
      <c r="UO13" s="183"/>
      <c r="UP13" s="183"/>
      <c r="UQ13" s="183"/>
      <c r="UR13" s="183"/>
      <c r="US13" s="183"/>
      <c r="UT13" s="183"/>
      <c r="UU13" s="183"/>
      <c r="UV13" s="183"/>
      <c r="UW13" s="183"/>
      <c r="UX13" s="183"/>
      <c r="UY13" s="184"/>
      <c r="UZ13" s="205"/>
      <c r="VA13" s="185"/>
      <c r="VB13" s="206"/>
      <c r="VC13" s="182"/>
      <c r="VD13" s="204"/>
      <c r="VE13" s="183"/>
      <c r="VF13" s="183"/>
      <c r="VG13" s="183"/>
      <c r="VH13" s="183"/>
      <c r="VI13" s="183"/>
      <c r="VJ13" s="183"/>
      <c r="VK13" s="183"/>
      <c r="VL13" s="183"/>
      <c r="VM13" s="183"/>
      <c r="VN13" s="183"/>
      <c r="VO13" s="183"/>
      <c r="VP13" s="183"/>
      <c r="VQ13" s="183"/>
      <c r="VR13" s="183"/>
      <c r="VS13" s="183"/>
      <c r="VT13" s="183"/>
      <c r="VU13" s="183"/>
      <c r="VV13" s="183"/>
      <c r="VW13" s="183"/>
      <c r="VX13" s="183"/>
      <c r="VY13" s="184"/>
      <c r="VZ13" s="205"/>
      <c r="WA13" s="185"/>
      <c r="WB13" s="206"/>
      <c r="WC13" s="182"/>
      <c r="WD13" s="204"/>
      <c r="WE13" s="183"/>
      <c r="WF13" s="183"/>
      <c r="WG13" s="183"/>
      <c r="WH13" s="183"/>
      <c r="WI13" s="183"/>
      <c r="WJ13" s="183"/>
      <c r="WK13" s="183"/>
      <c r="WL13" s="183"/>
      <c r="WM13" s="183"/>
      <c r="WN13" s="183"/>
      <c r="WO13" s="183"/>
      <c r="WP13" s="183"/>
      <c r="WQ13" s="183"/>
      <c r="WR13" s="183"/>
      <c r="WS13" s="183"/>
      <c r="WT13" s="183"/>
      <c r="WU13" s="183"/>
      <c r="WV13" s="183"/>
      <c r="WW13" s="183"/>
      <c r="WX13" s="183"/>
      <c r="WY13" s="184"/>
      <c r="WZ13" s="205"/>
      <c r="XA13" s="185"/>
      <c r="XB13" s="206"/>
      <c r="XC13" s="182"/>
      <c r="XD13" s="204"/>
      <c r="XE13" s="183"/>
      <c r="XF13" s="183"/>
      <c r="XG13" s="183"/>
      <c r="XH13" s="183"/>
      <c r="XI13" s="183"/>
      <c r="XJ13" s="183"/>
      <c r="XK13" s="183"/>
      <c r="XL13" s="183"/>
      <c r="XM13" s="183"/>
      <c r="XN13" s="183"/>
      <c r="XO13" s="183"/>
      <c r="XP13" s="183"/>
      <c r="XQ13" s="183"/>
      <c r="XR13" s="183"/>
      <c r="XS13" s="183"/>
      <c r="XT13" s="183"/>
      <c r="XU13" s="183"/>
      <c r="XV13" s="183"/>
      <c r="XW13" s="183"/>
      <c r="XX13" s="183"/>
      <c r="XY13" s="184"/>
      <c r="XZ13" s="205"/>
      <c r="YA13" s="185"/>
      <c r="YB13" s="206"/>
      <c r="YC13" s="182"/>
      <c r="YD13" s="204"/>
      <c r="YE13" s="183"/>
      <c r="YF13" s="183"/>
      <c r="YG13" s="183"/>
      <c r="YH13" s="183"/>
      <c r="YI13" s="183"/>
      <c r="YJ13" s="183"/>
      <c r="YK13" s="183"/>
      <c r="YL13" s="183"/>
      <c r="YM13" s="183"/>
      <c r="YN13" s="183"/>
      <c r="YO13" s="183"/>
      <c r="YP13" s="183"/>
      <c r="YQ13" s="183"/>
      <c r="YR13" s="183"/>
      <c r="YS13" s="183"/>
      <c r="YT13" s="183"/>
      <c r="YU13" s="183"/>
      <c r="YV13" s="183"/>
      <c r="YW13" s="183"/>
      <c r="YX13" s="183"/>
      <c r="YY13" s="184"/>
      <c r="YZ13" s="205"/>
      <c r="ZA13" s="185"/>
      <c r="ZB13" s="206"/>
      <c r="ZC13" s="182"/>
      <c r="ZD13" s="204"/>
      <c r="ZE13" s="183"/>
      <c r="ZF13" s="183"/>
      <c r="ZG13" s="183"/>
      <c r="ZH13" s="183"/>
      <c r="ZI13" s="183"/>
      <c r="ZJ13" s="183"/>
      <c r="ZK13" s="183"/>
      <c r="ZL13" s="183"/>
      <c r="ZM13" s="183"/>
      <c r="ZN13" s="183"/>
      <c r="ZO13" s="183"/>
      <c r="ZP13" s="183"/>
      <c r="ZQ13" s="183"/>
      <c r="ZR13" s="183"/>
      <c r="ZS13" s="183"/>
      <c r="ZT13" s="183"/>
      <c r="ZU13" s="183"/>
      <c r="ZV13" s="183"/>
      <c r="ZW13" s="183"/>
      <c r="ZX13" s="183"/>
      <c r="ZY13" s="184"/>
      <c r="ZZ13" s="205"/>
      <c r="AAA13" s="185"/>
      <c r="AAB13" s="206"/>
      <c r="AAC13" s="182"/>
      <c r="AAD13" s="204"/>
      <c r="AAE13" s="183"/>
      <c r="AAF13" s="183"/>
      <c r="AAG13" s="183"/>
      <c r="AAH13" s="183"/>
      <c r="AAI13" s="183"/>
      <c r="AAJ13" s="183"/>
      <c r="AAK13" s="183"/>
      <c r="AAL13" s="183"/>
      <c r="AAM13" s="183"/>
      <c r="AAN13" s="183"/>
      <c r="AAO13" s="183"/>
      <c r="AAP13" s="183"/>
      <c r="AAQ13" s="183"/>
      <c r="AAR13" s="183"/>
      <c r="AAS13" s="183"/>
      <c r="AAT13" s="183"/>
      <c r="AAU13" s="183"/>
      <c r="AAV13" s="183"/>
      <c r="AAW13" s="183"/>
      <c r="AAX13" s="183"/>
      <c r="AAY13" s="184"/>
      <c r="AAZ13" s="205"/>
      <c r="ABA13" s="185"/>
      <c r="ABB13" s="206"/>
      <c r="ABC13" s="182"/>
      <c r="ABD13" s="204"/>
      <c r="ABE13" s="183"/>
      <c r="ABF13" s="183"/>
      <c r="ABG13" s="183"/>
      <c r="ABH13" s="183"/>
      <c r="ABI13" s="183"/>
      <c r="ABJ13" s="183"/>
      <c r="ABK13" s="183"/>
      <c r="ABL13" s="183"/>
      <c r="ABM13" s="183"/>
      <c r="ABN13" s="183"/>
      <c r="ABO13" s="183"/>
      <c r="ABP13" s="183"/>
      <c r="ABQ13" s="183"/>
      <c r="ABR13" s="183"/>
      <c r="ABS13" s="183"/>
      <c r="ABT13" s="183"/>
      <c r="ABU13" s="183"/>
      <c r="ABV13" s="183"/>
      <c r="ABW13" s="183"/>
      <c r="ABX13" s="183"/>
      <c r="ABY13" s="184"/>
      <c r="ABZ13" s="205"/>
      <c r="ACA13" s="185"/>
      <c r="ACB13" s="206"/>
      <c r="ACC13" s="182"/>
      <c r="ACD13" s="204"/>
      <c r="ACE13" s="183"/>
      <c r="ACF13" s="183"/>
      <c r="ACG13" s="183"/>
      <c r="ACH13" s="183"/>
      <c r="ACI13" s="183"/>
      <c r="ACJ13" s="183"/>
      <c r="ACK13" s="183"/>
      <c r="ACL13" s="183"/>
      <c r="ACM13" s="183"/>
      <c r="ACN13" s="183"/>
      <c r="ACO13" s="183"/>
      <c r="ACP13" s="183"/>
      <c r="ACQ13" s="183"/>
      <c r="ACR13" s="183"/>
      <c r="ACS13" s="183"/>
      <c r="ACT13" s="183"/>
      <c r="ACU13" s="183"/>
      <c r="ACV13" s="183"/>
      <c r="ACW13" s="183"/>
      <c r="ACX13" s="183"/>
      <c r="ACY13" s="184"/>
      <c r="ACZ13" s="205"/>
      <c r="ADA13" s="185"/>
      <c r="ADB13" s="206"/>
    </row>
    <row r="14" spans="1:782" ht="16.2" customHeight="1">
      <c r="B14" s="177"/>
      <c r="C14" s="182"/>
      <c r="D14" s="204"/>
      <c r="E14" s="183"/>
      <c r="F14" s="183"/>
      <c r="G14" s="183"/>
      <c r="H14" s="183"/>
      <c r="I14" s="183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4"/>
      <c r="Z14" s="205"/>
      <c r="AA14" s="185"/>
      <c r="AB14" s="206"/>
      <c r="AC14" s="182"/>
      <c r="AD14" s="204"/>
      <c r="AE14" s="183"/>
      <c r="AF14" s="183"/>
      <c r="AG14" s="183"/>
      <c r="AH14" s="183"/>
      <c r="AI14" s="183"/>
      <c r="AJ14" s="183"/>
      <c r="AK14" s="183"/>
      <c r="AL14" s="183"/>
      <c r="AM14" s="183"/>
      <c r="AN14" s="183"/>
      <c r="AO14" s="183"/>
      <c r="AP14" s="183"/>
      <c r="AQ14" s="183"/>
      <c r="AR14" s="183"/>
      <c r="AS14" s="183"/>
      <c r="AT14" s="183"/>
      <c r="AU14" s="183"/>
      <c r="AV14" s="183"/>
      <c r="AW14" s="183"/>
      <c r="AX14" s="183"/>
      <c r="AY14" s="184"/>
      <c r="AZ14" s="205"/>
      <c r="BA14" s="185"/>
      <c r="BB14" s="206"/>
      <c r="BC14" s="182"/>
      <c r="BD14" s="204"/>
      <c r="BE14" s="183"/>
      <c r="BF14" s="183"/>
      <c r="BG14" s="183"/>
      <c r="BH14" s="183"/>
      <c r="BI14" s="183"/>
      <c r="BJ14" s="183"/>
      <c r="BK14" s="183"/>
      <c r="BL14" s="183"/>
      <c r="BM14" s="183"/>
      <c r="BN14" s="183"/>
      <c r="BO14" s="183"/>
      <c r="BP14" s="183"/>
      <c r="BQ14" s="183"/>
      <c r="BR14" s="183"/>
      <c r="BS14" s="183"/>
      <c r="BT14" s="183"/>
      <c r="BU14" s="183"/>
      <c r="BV14" s="183"/>
      <c r="BW14" s="183"/>
      <c r="BX14" s="183"/>
      <c r="BY14" s="184"/>
      <c r="BZ14" s="205"/>
      <c r="CA14" s="185"/>
      <c r="CB14" s="206"/>
      <c r="CC14" s="182"/>
      <c r="CD14" s="204"/>
      <c r="CE14" s="183"/>
      <c r="CF14" s="183"/>
      <c r="CG14" s="183"/>
      <c r="CH14" s="183"/>
      <c r="CI14" s="183"/>
      <c r="CJ14" s="183"/>
      <c r="CK14" s="183"/>
      <c r="CL14" s="183"/>
      <c r="CM14" s="183"/>
      <c r="CN14" s="183"/>
      <c r="CO14" s="183"/>
      <c r="CP14" s="183"/>
      <c r="CQ14" s="183"/>
      <c r="CR14" s="183"/>
      <c r="CS14" s="183"/>
      <c r="CT14" s="183"/>
      <c r="CU14" s="183"/>
      <c r="CV14" s="183"/>
      <c r="CW14" s="183"/>
      <c r="CX14" s="183"/>
      <c r="CY14" s="184"/>
      <c r="CZ14" s="205"/>
      <c r="DA14" s="185"/>
      <c r="DB14" s="206"/>
      <c r="DC14" s="182"/>
      <c r="DD14" s="204"/>
      <c r="DE14" s="183"/>
      <c r="DF14" s="183"/>
      <c r="DG14" s="183"/>
      <c r="DH14" s="183"/>
      <c r="DI14" s="183"/>
      <c r="DJ14" s="183"/>
      <c r="DK14" s="183"/>
      <c r="DL14" s="183"/>
      <c r="DM14" s="183"/>
      <c r="DN14" s="183"/>
      <c r="DO14" s="183"/>
      <c r="DP14" s="183"/>
      <c r="DQ14" s="183"/>
      <c r="DR14" s="183"/>
      <c r="DS14" s="183"/>
      <c r="DT14" s="183"/>
      <c r="DU14" s="183"/>
      <c r="DV14" s="183"/>
      <c r="DW14" s="183"/>
      <c r="DX14" s="183"/>
      <c r="DY14" s="184"/>
      <c r="DZ14" s="205"/>
      <c r="EA14" s="185"/>
      <c r="EB14" s="206"/>
      <c r="EC14" s="182"/>
      <c r="ED14" s="204"/>
      <c r="EE14" s="183"/>
      <c r="EF14" s="183"/>
      <c r="EG14" s="183"/>
      <c r="EH14" s="183"/>
      <c r="EI14" s="183"/>
      <c r="EJ14" s="183"/>
      <c r="EK14" s="183"/>
      <c r="EL14" s="183"/>
      <c r="EM14" s="183"/>
      <c r="EN14" s="183"/>
      <c r="EO14" s="183"/>
      <c r="EP14" s="183"/>
      <c r="EQ14" s="183"/>
      <c r="ER14" s="183"/>
      <c r="ES14" s="183"/>
      <c r="ET14" s="183"/>
      <c r="EU14" s="183"/>
      <c r="EV14" s="183"/>
      <c r="EW14" s="183"/>
      <c r="EX14" s="183"/>
      <c r="EY14" s="184"/>
      <c r="EZ14" s="205"/>
      <c r="FA14" s="185"/>
      <c r="FB14" s="206"/>
      <c r="FC14" s="182"/>
      <c r="FD14" s="204"/>
      <c r="FE14" s="183"/>
      <c r="FF14" s="183"/>
      <c r="FG14" s="183"/>
      <c r="FH14" s="183"/>
      <c r="FI14" s="183"/>
      <c r="FJ14" s="183"/>
      <c r="FK14" s="183"/>
      <c r="FL14" s="183"/>
      <c r="FM14" s="183"/>
      <c r="FN14" s="183"/>
      <c r="FO14" s="183"/>
      <c r="FP14" s="183"/>
      <c r="FQ14" s="183"/>
      <c r="FR14" s="183"/>
      <c r="FS14" s="183"/>
      <c r="FT14" s="183"/>
      <c r="FU14" s="183"/>
      <c r="FV14" s="183"/>
      <c r="FW14" s="183"/>
      <c r="FX14" s="183"/>
      <c r="FY14" s="184"/>
      <c r="FZ14" s="205"/>
      <c r="GA14" s="185"/>
      <c r="GB14" s="206"/>
      <c r="GC14" s="182"/>
      <c r="GD14" s="204"/>
      <c r="GE14" s="183"/>
      <c r="GF14" s="183"/>
      <c r="GG14" s="183"/>
      <c r="GH14" s="183"/>
      <c r="GI14" s="183"/>
      <c r="GJ14" s="183"/>
      <c r="GK14" s="183"/>
      <c r="GL14" s="183"/>
      <c r="GM14" s="183"/>
      <c r="GN14" s="183"/>
      <c r="GO14" s="183"/>
      <c r="GP14" s="183"/>
      <c r="GQ14" s="183"/>
      <c r="GR14" s="183"/>
      <c r="GS14" s="183"/>
      <c r="GT14" s="183"/>
      <c r="GU14" s="183"/>
      <c r="GV14" s="183"/>
      <c r="GW14" s="183"/>
      <c r="GX14" s="183"/>
      <c r="GY14" s="184"/>
      <c r="GZ14" s="205"/>
      <c r="HA14" s="185"/>
      <c r="HB14" s="206"/>
      <c r="HC14" s="182"/>
      <c r="HD14" s="204"/>
      <c r="HE14" s="183"/>
      <c r="HF14" s="183"/>
      <c r="HG14" s="183"/>
      <c r="HH14" s="183"/>
      <c r="HI14" s="183"/>
      <c r="HJ14" s="183"/>
      <c r="HK14" s="183"/>
      <c r="HL14" s="183"/>
      <c r="HM14" s="183"/>
      <c r="HN14" s="183"/>
      <c r="HO14" s="183"/>
      <c r="HP14" s="183"/>
      <c r="HQ14" s="183"/>
      <c r="HR14" s="183"/>
      <c r="HS14" s="183"/>
      <c r="HT14" s="183"/>
      <c r="HU14" s="183"/>
      <c r="HV14" s="183"/>
      <c r="HW14" s="183"/>
      <c r="HX14" s="183"/>
      <c r="HY14" s="184"/>
      <c r="HZ14" s="205"/>
      <c r="IA14" s="185"/>
      <c r="IB14" s="206"/>
      <c r="IC14" s="182"/>
      <c r="ID14" s="204"/>
      <c r="IE14" s="183"/>
      <c r="IF14" s="183"/>
      <c r="IG14" s="183"/>
      <c r="IH14" s="183"/>
      <c r="II14" s="183"/>
      <c r="IJ14" s="183"/>
      <c r="IK14" s="183"/>
      <c r="IL14" s="183"/>
      <c r="IM14" s="183"/>
      <c r="IN14" s="183"/>
      <c r="IO14" s="183"/>
      <c r="IP14" s="183"/>
      <c r="IQ14" s="183"/>
      <c r="IR14" s="183"/>
      <c r="IS14" s="183"/>
      <c r="IT14" s="183"/>
      <c r="IU14" s="183"/>
      <c r="IV14" s="183"/>
      <c r="IW14" s="183"/>
      <c r="IX14" s="183"/>
      <c r="IY14" s="184"/>
      <c r="IZ14" s="205"/>
      <c r="JA14" s="185"/>
      <c r="JB14" s="206"/>
      <c r="JC14" s="182"/>
      <c r="JD14" s="204"/>
      <c r="JE14" s="183"/>
      <c r="JF14" s="183"/>
      <c r="JG14" s="183"/>
      <c r="JH14" s="183"/>
      <c r="JI14" s="183"/>
      <c r="JJ14" s="183"/>
      <c r="JK14" s="183"/>
      <c r="JL14" s="183"/>
      <c r="JM14" s="183"/>
      <c r="JN14" s="183"/>
      <c r="JO14" s="183"/>
      <c r="JP14" s="183"/>
      <c r="JQ14" s="183"/>
      <c r="JR14" s="183"/>
      <c r="JS14" s="183"/>
      <c r="JT14" s="183"/>
      <c r="JU14" s="183"/>
      <c r="JV14" s="183"/>
      <c r="JW14" s="183"/>
      <c r="JX14" s="183"/>
      <c r="JY14" s="184"/>
      <c r="JZ14" s="205"/>
      <c r="KA14" s="185"/>
      <c r="KB14" s="206"/>
      <c r="KC14" s="182"/>
      <c r="KD14" s="204"/>
      <c r="KE14" s="183"/>
      <c r="KF14" s="183"/>
      <c r="KG14" s="183"/>
      <c r="KH14" s="183"/>
      <c r="KI14" s="183"/>
      <c r="KJ14" s="183"/>
      <c r="KK14" s="183"/>
      <c r="KL14" s="183"/>
      <c r="KM14" s="183"/>
      <c r="KN14" s="183"/>
      <c r="KO14" s="183"/>
      <c r="KP14" s="183"/>
      <c r="KQ14" s="183"/>
      <c r="KR14" s="183"/>
      <c r="KS14" s="183"/>
      <c r="KT14" s="183"/>
      <c r="KU14" s="183"/>
      <c r="KV14" s="183"/>
      <c r="KW14" s="183"/>
      <c r="KX14" s="183"/>
      <c r="KY14" s="184"/>
      <c r="KZ14" s="205"/>
      <c r="LA14" s="185"/>
      <c r="LB14" s="206"/>
      <c r="LC14" s="182"/>
      <c r="LD14" s="204"/>
      <c r="LE14" s="183"/>
      <c r="LF14" s="183"/>
      <c r="LG14" s="183"/>
      <c r="LH14" s="183"/>
      <c r="LI14" s="183"/>
      <c r="LJ14" s="183"/>
      <c r="LK14" s="183"/>
      <c r="LL14" s="183"/>
      <c r="LM14" s="183"/>
      <c r="LN14" s="183"/>
      <c r="LO14" s="183"/>
      <c r="LP14" s="183"/>
      <c r="LQ14" s="183"/>
      <c r="LR14" s="183"/>
      <c r="LS14" s="183"/>
      <c r="LT14" s="183"/>
      <c r="LU14" s="183"/>
      <c r="LV14" s="183"/>
      <c r="LW14" s="183"/>
      <c r="LX14" s="183"/>
      <c r="LY14" s="184"/>
      <c r="LZ14" s="205"/>
      <c r="MA14" s="185"/>
      <c r="MB14" s="206"/>
      <c r="MC14" s="182"/>
      <c r="MD14" s="204"/>
      <c r="ME14" s="183"/>
      <c r="MF14" s="183"/>
      <c r="MG14" s="183"/>
      <c r="MH14" s="183"/>
      <c r="MI14" s="183"/>
      <c r="MJ14" s="183"/>
      <c r="MK14" s="183"/>
      <c r="ML14" s="183"/>
      <c r="MM14" s="183"/>
      <c r="MN14" s="183"/>
      <c r="MO14" s="183"/>
      <c r="MP14" s="183"/>
      <c r="MQ14" s="183"/>
      <c r="MR14" s="183"/>
      <c r="MS14" s="183"/>
      <c r="MT14" s="183"/>
      <c r="MU14" s="183"/>
      <c r="MV14" s="183"/>
      <c r="MW14" s="183"/>
      <c r="MX14" s="183"/>
      <c r="MY14" s="184"/>
      <c r="MZ14" s="205"/>
      <c r="NA14" s="185"/>
      <c r="NB14" s="206"/>
      <c r="NC14" s="182"/>
      <c r="ND14" s="204"/>
      <c r="NE14" s="183"/>
      <c r="NF14" s="183"/>
      <c r="NG14" s="183"/>
      <c r="NH14" s="183"/>
      <c r="NI14" s="183"/>
      <c r="NJ14" s="183"/>
      <c r="NK14" s="183"/>
      <c r="NL14" s="183"/>
      <c r="NM14" s="183"/>
      <c r="NN14" s="183"/>
      <c r="NO14" s="183"/>
      <c r="NP14" s="183"/>
      <c r="NQ14" s="183"/>
      <c r="NR14" s="183"/>
      <c r="NS14" s="183"/>
      <c r="NT14" s="183"/>
      <c r="NU14" s="183"/>
      <c r="NV14" s="183"/>
      <c r="NW14" s="183"/>
      <c r="NX14" s="183"/>
      <c r="NY14" s="184"/>
      <c r="NZ14" s="205"/>
      <c r="OA14" s="185"/>
      <c r="OB14" s="206"/>
      <c r="OC14" s="182"/>
      <c r="OD14" s="204"/>
      <c r="OE14" s="183"/>
      <c r="OF14" s="183"/>
      <c r="OG14" s="183"/>
      <c r="OH14" s="183"/>
      <c r="OI14" s="183"/>
      <c r="OJ14" s="183"/>
      <c r="OK14" s="183"/>
      <c r="OL14" s="183"/>
      <c r="OM14" s="183"/>
      <c r="ON14" s="183"/>
      <c r="OO14" s="183"/>
      <c r="OP14" s="183"/>
      <c r="OQ14" s="183"/>
      <c r="OR14" s="183"/>
      <c r="OS14" s="183"/>
      <c r="OT14" s="183"/>
      <c r="OU14" s="183"/>
      <c r="OV14" s="183"/>
      <c r="OW14" s="183"/>
      <c r="OX14" s="183"/>
      <c r="OY14" s="184"/>
      <c r="OZ14" s="205"/>
      <c r="PA14" s="185"/>
      <c r="PB14" s="206"/>
      <c r="PC14" s="182"/>
      <c r="PD14" s="204"/>
      <c r="PE14" s="183"/>
      <c r="PF14" s="183"/>
      <c r="PG14" s="183"/>
      <c r="PH14" s="183"/>
      <c r="PI14" s="183"/>
      <c r="PJ14" s="183"/>
      <c r="PK14" s="183"/>
      <c r="PL14" s="183"/>
      <c r="PM14" s="183"/>
      <c r="PN14" s="183"/>
      <c r="PO14" s="183"/>
      <c r="PP14" s="183"/>
      <c r="PQ14" s="183"/>
      <c r="PR14" s="183"/>
      <c r="PS14" s="183"/>
      <c r="PT14" s="183"/>
      <c r="PU14" s="183"/>
      <c r="PV14" s="183"/>
      <c r="PW14" s="183"/>
      <c r="PX14" s="183"/>
      <c r="PY14" s="184"/>
      <c r="PZ14" s="205"/>
      <c r="QA14" s="185"/>
      <c r="QB14" s="206"/>
      <c r="QC14" s="182"/>
      <c r="QD14" s="204"/>
      <c r="QE14" s="183"/>
      <c r="QF14" s="183"/>
      <c r="QG14" s="183"/>
      <c r="QH14" s="183"/>
      <c r="QI14" s="183"/>
      <c r="QJ14" s="183"/>
      <c r="QK14" s="183"/>
      <c r="QL14" s="183"/>
      <c r="QM14" s="183"/>
      <c r="QN14" s="183"/>
      <c r="QO14" s="183"/>
      <c r="QP14" s="183"/>
      <c r="QQ14" s="183"/>
      <c r="QR14" s="183"/>
      <c r="QS14" s="183"/>
      <c r="QT14" s="183"/>
      <c r="QU14" s="183"/>
      <c r="QV14" s="183"/>
      <c r="QW14" s="183"/>
      <c r="QX14" s="183"/>
      <c r="QY14" s="184"/>
      <c r="QZ14" s="205"/>
      <c r="RA14" s="185"/>
      <c r="RB14" s="206"/>
      <c r="RC14" s="182"/>
      <c r="RD14" s="204"/>
      <c r="RE14" s="183"/>
      <c r="RF14" s="183"/>
      <c r="RG14" s="183"/>
      <c r="RH14" s="183"/>
      <c r="RI14" s="183"/>
      <c r="RJ14" s="183"/>
      <c r="RK14" s="183"/>
      <c r="RL14" s="183"/>
      <c r="RM14" s="183"/>
      <c r="RN14" s="183"/>
      <c r="RO14" s="183"/>
      <c r="RP14" s="183"/>
      <c r="RQ14" s="183"/>
      <c r="RR14" s="183"/>
      <c r="RS14" s="183"/>
      <c r="RT14" s="183"/>
      <c r="RU14" s="183"/>
      <c r="RV14" s="183"/>
      <c r="RW14" s="183"/>
      <c r="RX14" s="183"/>
      <c r="RY14" s="184"/>
      <c r="RZ14" s="205"/>
      <c r="SA14" s="185"/>
      <c r="SB14" s="206"/>
      <c r="SC14" s="182"/>
      <c r="SD14" s="204"/>
      <c r="SE14" s="183"/>
      <c r="SF14" s="183"/>
      <c r="SG14" s="183"/>
      <c r="SH14" s="183"/>
      <c r="SI14" s="183"/>
      <c r="SJ14" s="183"/>
      <c r="SK14" s="183"/>
      <c r="SL14" s="183"/>
      <c r="SM14" s="183"/>
      <c r="SN14" s="183"/>
      <c r="SO14" s="183"/>
      <c r="SP14" s="183"/>
      <c r="SQ14" s="183"/>
      <c r="SR14" s="183"/>
      <c r="SS14" s="183"/>
      <c r="ST14" s="183"/>
      <c r="SU14" s="183"/>
      <c r="SV14" s="183"/>
      <c r="SW14" s="183"/>
      <c r="SX14" s="183"/>
      <c r="SY14" s="184"/>
      <c r="SZ14" s="205"/>
      <c r="TA14" s="185"/>
      <c r="TB14" s="206"/>
      <c r="TC14" s="182"/>
      <c r="TD14" s="204"/>
      <c r="TE14" s="183"/>
      <c r="TF14" s="183"/>
      <c r="TG14" s="183"/>
      <c r="TH14" s="183"/>
      <c r="TI14" s="183"/>
      <c r="TJ14" s="183"/>
      <c r="TK14" s="183"/>
      <c r="TL14" s="183"/>
      <c r="TM14" s="183"/>
      <c r="TN14" s="183"/>
      <c r="TO14" s="183"/>
      <c r="TP14" s="183"/>
      <c r="TQ14" s="183"/>
      <c r="TR14" s="183"/>
      <c r="TS14" s="183"/>
      <c r="TT14" s="183"/>
      <c r="TU14" s="183"/>
      <c r="TV14" s="183"/>
      <c r="TW14" s="183"/>
      <c r="TX14" s="183"/>
      <c r="TY14" s="184"/>
      <c r="TZ14" s="205"/>
      <c r="UA14" s="185"/>
      <c r="UB14" s="206"/>
      <c r="UC14" s="182"/>
      <c r="UD14" s="204"/>
      <c r="UE14" s="183"/>
      <c r="UF14" s="183"/>
      <c r="UG14" s="183"/>
      <c r="UH14" s="183"/>
      <c r="UI14" s="183"/>
      <c r="UJ14" s="183"/>
      <c r="UK14" s="183"/>
      <c r="UL14" s="183"/>
      <c r="UM14" s="183"/>
      <c r="UN14" s="183"/>
      <c r="UO14" s="183"/>
      <c r="UP14" s="183"/>
      <c r="UQ14" s="183"/>
      <c r="UR14" s="183"/>
      <c r="US14" s="183"/>
      <c r="UT14" s="183"/>
      <c r="UU14" s="183"/>
      <c r="UV14" s="183"/>
      <c r="UW14" s="183"/>
      <c r="UX14" s="183"/>
      <c r="UY14" s="184"/>
      <c r="UZ14" s="205"/>
      <c r="VA14" s="185"/>
      <c r="VB14" s="206"/>
      <c r="VC14" s="182"/>
      <c r="VD14" s="204"/>
      <c r="VE14" s="183"/>
      <c r="VF14" s="183"/>
      <c r="VG14" s="183"/>
      <c r="VH14" s="183"/>
      <c r="VI14" s="183"/>
      <c r="VJ14" s="183"/>
      <c r="VK14" s="183"/>
      <c r="VL14" s="183"/>
      <c r="VM14" s="183"/>
      <c r="VN14" s="183"/>
      <c r="VO14" s="183"/>
      <c r="VP14" s="183"/>
      <c r="VQ14" s="183"/>
      <c r="VR14" s="183"/>
      <c r="VS14" s="183"/>
      <c r="VT14" s="183"/>
      <c r="VU14" s="183"/>
      <c r="VV14" s="183"/>
      <c r="VW14" s="183"/>
      <c r="VX14" s="183"/>
      <c r="VY14" s="184"/>
      <c r="VZ14" s="205"/>
      <c r="WA14" s="185"/>
      <c r="WB14" s="206"/>
      <c r="WC14" s="182"/>
      <c r="WD14" s="204"/>
      <c r="WE14" s="183"/>
      <c r="WF14" s="183"/>
      <c r="WG14" s="183"/>
      <c r="WH14" s="183"/>
      <c r="WI14" s="183"/>
      <c r="WJ14" s="183"/>
      <c r="WK14" s="183"/>
      <c r="WL14" s="183"/>
      <c r="WM14" s="183"/>
      <c r="WN14" s="183"/>
      <c r="WO14" s="183"/>
      <c r="WP14" s="183"/>
      <c r="WQ14" s="183"/>
      <c r="WR14" s="183"/>
      <c r="WS14" s="183"/>
      <c r="WT14" s="183"/>
      <c r="WU14" s="183"/>
      <c r="WV14" s="183"/>
      <c r="WW14" s="183"/>
      <c r="WX14" s="183"/>
      <c r="WY14" s="184"/>
      <c r="WZ14" s="205"/>
      <c r="XA14" s="185"/>
      <c r="XB14" s="206"/>
      <c r="XC14" s="182"/>
      <c r="XD14" s="204"/>
      <c r="XE14" s="183"/>
      <c r="XF14" s="183"/>
      <c r="XG14" s="183"/>
      <c r="XH14" s="183"/>
      <c r="XI14" s="183"/>
      <c r="XJ14" s="183"/>
      <c r="XK14" s="183"/>
      <c r="XL14" s="183"/>
      <c r="XM14" s="183"/>
      <c r="XN14" s="183"/>
      <c r="XO14" s="183"/>
      <c r="XP14" s="183"/>
      <c r="XQ14" s="183"/>
      <c r="XR14" s="183"/>
      <c r="XS14" s="183"/>
      <c r="XT14" s="183"/>
      <c r="XU14" s="183"/>
      <c r="XV14" s="183"/>
      <c r="XW14" s="183"/>
      <c r="XX14" s="183"/>
      <c r="XY14" s="184"/>
      <c r="XZ14" s="205"/>
      <c r="YA14" s="185"/>
      <c r="YB14" s="206"/>
      <c r="YC14" s="182"/>
      <c r="YD14" s="204"/>
      <c r="YE14" s="183"/>
      <c r="YF14" s="183"/>
      <c r="YG14" s="183"/>
      <c r="YH14" s="183"/>
      <c r="YI14" s="183"/>
      <c r="YJ14" s="183"/>
      <c r="YK14" s="183"/>
      <c r="YL14" s="183"/>
      <c r="YM14" s="183"/>
      <c r="YN14" s="183"/>
      <c r="YO14" s="183"/>
      <c r="YP14" s="183"/>
      <c r="YQ14" s="183"/>
      <c r="YR14" s="183"/>
      <c r="YS14" s="183"/>
      <c r="YT14" s="183"/>
      <c r="YU14" s="183"/>
      <c r="YV14" s="183"/>
      <c r="YW14" s="183"/>
      <c r="YX14" s="183"/>
      <c r="YY14" s="184"/>
      <c r="YZ14" s="205"/>
      <c r="ZA14" s="185"/>
      <c r="ZB14" s="206"/>
      <c r="ZC14" s="182"/>
      <c r="ZD14" s="204"/>
      <c r="ZE14" s="183"/>
      <c r="ZF14" s="183"/>
      <c r="ZG14" s="183"/>
      <c r="ZH14" s="183"/>
      <c r="ZI14" s="183"/>
      <c r="ZJ14" s="183"/>
      <c r="ZK14" s="183"/>
      <c r="ZL14" s="183"/>
      <c r="ZM14" s="183"/>
      <c r="ZN14" s="183"/>
      <c r="ZO14" s="183"/>
      <c r="ZP14" s="183"/>
      <c r="ZQ14" s="183"/>
      <c r="ZR14" s="183"/>
      <c r="ZS14" s="183"/>
      <c r="ZT14" s="183"/>
      <c r="ZU14" s="183"/>
      <c r="ZV14" s="183"/>
      <c r="ZW14" s="183"/>
      <c r="ZX14" s="183"/>
      <c r="ZY14" s="184"/>
      <c r="ZZ14" s="205"/>
      <c r="AAA14" s="185"/>
      <c r="AAB14" s="206"/>
      <c r="AAC14" s="182"/>
      <c r="AAD14" s="204"/>
      <c r="AAE14" s="183"/>
      <c r="AAF14" s="183"/>
      <c r="AAG14" s="183"/>
      <c r="AAH14" s="183"/>
      <c r="AAI14" s="183"/>
      <c r="AAJ14" s="183"/>
      <c r="AAK14" s="183"/>
      <c r="AAL14" s="183"/>
      <c r="AAM14" s="183"/>
      <c r="AAN14" s="183"/>
      <c r="AAO14" s="183"/>
      <c r="AAP14" s="183"/>
      <c r="AAQ14" s="183"/>
      <c r="AAR14" s="183"/>
      <c r="AAS14" s="183"/>
      <c r="AAT14" s="183"/>
      <c r="AAU14" s="183"/>
      <c r="AAV14" s="183"/>
      <c r="AAW14" s="183"/>
      <c r="AAX14" s="183"/>
      <c r="AAY14" s="184"/>
      <c r="AAZ14" s="205"/>
      <c r="ABA14" s="185"/>
      <c r="ABB14" s="206"/>
      <c r="ABC14" s="182"/>
      <c r="ABD14" s="204"/>
      <c r="ABE14" s="183"/>
      <c r="ABF14" s="183"/>
      <c r="ABG14" s="183"/>
      <c r="ABH14" s="183"/>
      <c r="ABI14" s="183"/>
      <c r="ABJ14" s="183"/>
      <c r="ABK14" s="183"/>
      <c r="ABL14" s="183"/>
      <c r="ABM14" s="183"/>
      <c r="ABN14" s="183"/>
      <c r="ABO14" s="183"/>
      <c r="ABP14" s="183"/>
      <c r="ABQ14" s="183"/>
      <c r="ABR14" s="183"/>
      <c r="ABS14" s="183"/>
      <c r="ABT14" s="183"/>
      <c r="ABU14" s="183"/>
      <c r="ABV14" s="183"/>
      <c r="ABW14" s="183"/>
      <c r="ABX14" s="183"/>
      <c r="ABY14" s="184"/>
      <c r="ABZ14" s="205"/>
      <c r="ACA14" s="185"/>
      <c r="ACB14" s="206"/>
      <c r="ACC14" s="182"/>
      <c r="ACD14" s="204"/>
      <c r="ACE14" s="183"/>
      <c r="ACF14" s="183"/>
      <c r="ACG14" s="183"/>
      <c r="ACH14" s="183"/>
      <c r="ACI14" s="183"/>
      <c r="ACJ14" s="183"/>
      <c r="ACK14" s="183"/>
      <c r="ACL14" s="183"/>
      <c r="ACM14" s="183"/>
      <c r="ACN14" s="183"/>
      <c r="ACO14" s="183"/>
      <c r="ACP14" s="183"/>
      <c r="ACQ14" s="183"/>
      <c r="ACR14" s="183"/>
      <c r="ACS14" s="183"/>
      <c r="ACT14" s="183"/>
      <c r="ACU14" s="183"/>
      <c r="ACV14" s="183"/>
      <c r="ACW14" s="183"/>
      <c r="ACX14" s="183"/>
      <c r="ACY14" s="184"/>
      <c r="ACZ14" s="205"/>
      <c r="ADA14" s="185"/>
      <c r="ADB14" s="206"/>
    </row>
    <row r="15" spans="1:782" ht="16.2" customHeight="1">
      <c r="B15" s="177"/>
      <c r="C15" s="182"/>
      <c r="D15" s="204"/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83"/>
      <c r="W15" s="183"/>
      <c r="X15" s="183"/>
      <c r="Y15" s="184"/>
      <c r="Z15" s="205"/>
      <c r="AA15" s="185"/>
      <c r="AB15" s="206"/>
      <c r="AC15" s="182"/>
      <c r="AD15" s="204"/>
      <c r="AE15" s="183"/>
      <c r="AF15" s="183"/>
      <c r="AG15" s="183"/>
      <c r="AH15" s="183"/>
      <c r="AI15" s="183"/>
      <c r="AJ15" s="183"/>
      <c r="AK15" s="183"/>
      <c r="AL15" s="183"/>
      <c r="AM15" s="183"/>
      <c r="AN15" s="183"/>
      <c r="AO15" s="183"/>
      <c r="AP15" s="183"/>
      <c r="AQ15" s="183"/>
      <c r="AR15" s="183"/>
      <c r="AS15" s="183"/>
      <c r="AT15" s="183"/>
      <c r="AU15" s="183"/>
      <c r="AV15" s="183"/>
      <c r="AW15" s="183"/>
      <c r="AX15" s="183"/>
      <c r="AY15" s="184"/>
      <c r="AZ15" s="205"/>
      <c r="BA15" s="185"/>
      <c r="BB15" s="206"/>
      <c r="BC15" s="182"/>
      <c r="BD15" s="204"/>
      <c r="BE15" s="183"/>
      <c r="BF15" s="183"/>
      <c r="BG15" s="183"/>
      <c r="BH15" s="183"/>
      <c r="BI15" s="183"/>
      <c r="BJ15" s="183"/>
      <c r="BK15" s="183"/>
      <c r="BL15" s="183"/>
      <c r="BM15" s="183"/>
      <c r="BN15" s="183"/>
      <c r="BO15" s="183"/>
      <c r="BP15" s="183"/>
      <c r="BQ15" s="183"/>
      <c r="BR15" s="183"/>
      <c r="BS15" s="183"/>
      <c r="BT15" s="183"/>
      <c r="BU15" s="183"/>
      <c r="BV15" s="183"/>
      <c r="BW15" s="183"/>
      <c r="BX15" s="183"/>
      <c r="BY15" s="184"/>
      <c r="BZ15" s="205"/>
      <c r="CA15" s="185"/>
      <c r="CB15" s="206"/>
      <c r="CC15" s="182"/>
      <c r="CD15" s="204"/>
      <c r="CE15" s="183"/>
      <c r="CF15" s="183"/>
      <c r="CG15" s="183"/>
      <c r="CH15" s="183"/>
      <c r="CI15" s="183"/>
      <c r="CJ15" s="183"/>
      <c r="CK15" s="183"/>
      <c r="CL15" s="183"/>
      <c r="CM15" s="183"/>
      <c r="CN15" s="183"/>
      <c r="CO15" s="183"/>
      <c r="CP15" s="183"/>
      <c r="CQ15" s="183"/>
      <c r="CR15" s="183"/>
      <c r="CS15" s="183"/>
      <c r="CT15" s="183"/>
      <c r="CU15" s="183"/>
      <c r="CV15" s="183"/>
      <c r="CW15" s="183"/>
      <c r="CX15" s="183"/>
      <c r="CY15" s="184"/>
      <c r="CZ15" s="205"/>
      <c r="DA15" s="185"/>
      <c r="DB15" s="206"/>
      <c r="DC15" s="182"/>
      <c r="DD15" s="204"/>
      <c r="DE15" s="183"/>
      <c r="DF15" s="183"/>
      <c r="DG15" s="183"/>
      <c r="DH15" s="183"/>
      <c r="DI15" s="183"/>
      <c r="DJ15" s="183"/>
      <c r="DK15" s="183"/>
      <c r="DL15" s="183"/>
      <c r="DM15" s="183"/>
      <c r="DN15" s="183"/>
      <c r="DO15" s="183"/>
      <c r="DP15" s="183"/>
      <c r="DQ15" s="183"/>
      <c r="DR15" s="183"/>
      <c r="DS15" s="183"/>
      <c r="DT15" s="183"/>
      <c r="DU15" s="183"/>
      <c r="DV15" s="183"/>
      <c r="DW15" s="183"/>
      <c r="DX15" s="183"/>
      <c r="DY15" s="184"/>
      <c r="DZ15" s="205"/>
      <c r="EA15" s="185"/>
      <c r="EB15" s="206"/>
      <c r="EC15" s="182"/>
      <c r="ED15" s="204"/>
      <c r="EE15" s="183"/>
      <c r="EF15" s="183"/>
      <c r="EG15" s="183"/>
      <c r="EH15" s="183"/>
      <c r="EI15" s="183"/>
      <c r="EJ15" s="183"/>
      <c r="EK15" s="183"/>
      <c r="EL15" s="183"/>
      <c r="EM15" s="183"/>
      <c r="EN15" s="183"/>
      <c r="EO15" s="183"/>
      <c r="EP15" s="183"/>
      <c r="EQ15" s="183"/>
      <c r="ER15" s="183"/>
      <c r="ES15" s="183"/>
      <c r="ET15" s="183"/>
      <c r="EU15" s="183"/>
      <c r="EV15" s="183"/>
      <c r="EW15" s="183"/>
      <c r="EX15" s="183"/>
      <c r="EY15" s="184"/>
      <c r="EZ15" s="205"/>
      <c r="FA15" s="185"/>
      <c r="FB15" s="206"/>
      <c r="FC15" s="182"/>
      <c r="FD15" s="204"/>
      <c r="FE15" s="183"/>
      <c r="FF15" s="183"/>
      <c r="FG15" s="183"/>
      <c r="FH15" s="183"/>
      <c r="FI15" s="183"/>
      <c r="FJ15" s="183"/>
      <c r="FK15" s="183"/>
      <c r="FL15" s="183"/>
      <c r="FM15" s="183"/>
      <c r="FN15" s="183"/>
      <c r="FO15" s="183"/>
      <c r="FP15" s="183"/>
      <c r="FQ15" s="183"/>
      <c r="FR15" s="183"/>
      <c r="FS15" s="183"/>
      <c r="FT15" s="183"/>
      <c r="FU15" s="183"/>
      <c r="FV15" s="183"/>
      <c r="FW15" s="183"/>
      <c r="FX15" s="183"/>
      <c r="FY15" s="184"/>
      <c r="FZ15" s="205"/>
      <c r="GA15" s="185"/>
      <c r="GB15" s="206"/>
      <c r="GC15" s="182"/>
      <c r="GD15" s="204"/>
      <c r="GE15" s="183"/>
      <c r="GF15" s="183"/>
      <c r="GG15" s="183"/>
      <c r="GH15" s="183"/>
      <c r="GI15" s="183"/>
      <c r="GJ15" s="183"/>
      <c r="GK15" s="183"/>
      <c r="GL15" s="183"/>
      <c r="GM15" s="183"/>
      <c r="GN15" s="183"/>
      <c r="GO15" s="183"/>
      <c r="GP15" s="183"/>
      <c r="GQ15" s="183"/>
      <c r="GR15" s="183"/>
      <c r="GS15" s="183"/>
      <c r="GT15" s="183"/>
      <c r="GU15" s="183"/>
      <c r="GV15" s="183"/>
      <c r="GW15" s="183"/>
      <c r="GX15" s="183"/>
      <c r="GY15" s="184"/>
      <c r="GZ15" s="205"/>
      <c r="HA15" s="185"/>
      <c r="HB15" s="206"/>
      <c r="HC15" s="182"/>
      <c r="HD15" s="204"/>
      <c r="HE15" s="183"/>
      <c r="HF15" s="183"/>
      <c r="HG15" s="183"/>
      <c r="HH15" s="183"/>
      <c r="HI15" s="183"/>
      <c r="HJ15" s="183"/>
      <c r="HK15" s="183"/>
      <c r="HL15" s="183"/>
      <c r="HM15" s="183"/>
      <c r="HN15" s="183"/>
      <c r="HO15" s="183"/>
      <c r="HP15" s="183"/>
      <c r="HQ15" s="183"/>
      <c r="HR15" s="183"/>
      <c r="HS15" s="183"/>
      <c r="HT15" s="183"/>
      <c r="HU15" s="183"/>
      <c r="HV15" s="183"/>
      <c r="HW15" s="183"/>
      <c r="HX15" s="183"/>
      <c r="HY15" s="184"/>
      <c r="HZ15" s="205"/>
      <c r="IA15" s="185"/>
      <c r="IB15" s="206"/>
      <c r="IC15" s="182"/>
      <c r="ID15" s="204"/>
      <c r="IE15" s="183"/>
      <c r="IF15" s="183"/>
      <c r="IG15" s="183"/>
      <c r="IH15" s="183"/>
      <c r="II15" s="183"/>
      <c r="IJ15" s="183"/>
      <c r="IK15" s="183"/>
      <c r="IL15" s="183"/>
      <c r="IM15" s="183"/>
      <c r="IN15" s="183"/>
      <c r="IO15" s="183"/>
      <c r="IP15" s="183"/>
      <c r="IQ15" s="183"/>
      <c r="IR15" s="183"/>
      <c r="IS15" s="183"/>
      <c r="IT15" s="183"/>
      <c r="IU15" s="183"/>
      <c r="IV15" s="183"/>
      <c r="IW15" s="183"/>
      <c r="IX15" s="183"/>
      <c r="IY15" s="184"/>
      <c r="IZ15" s="205"/>
      <c r="JA15" s="185"/>
      <c r="JB15" s="206"/>
      <c r="JC15" s="182"/>
      <c r="JD15" s="204"/>
      <c r="JE15" s="183"/>
      <c r="JF15" s="183"/>
      <c r="JG15" s="183"/>
      <c r="JH15" s="183"/>
      <c r="JI15" s="183"/>
      <c r="JJ15" s="183"/>
      <c r="JK15" s="183"/>
      <c r="JL15" s="183"/>
      <c r="JM15" s="183"/>
      <c r="JN15" s="183"/>
      <c r="JO15" s="183"/>
      <c r="JP15" s="183"/>
      <c r="JQ15" s="183"/>
      <c r="JR15" s="183"/>
      <c r="JS15" s="183"/>
      <c r="JT15" s="183"/>
      <c r="JU15" s="183"/>
      <c r="JV15" s="183"/>
      <c r="JW15" s="183"/>
      <c r="JX15" s="183"/>
      <c r="JY15" s="184"/>
      <c r="JZ15" s="205"/>
      <c r="KA15" s="185"/>
      <c r="KB15" s="206"/>
      <c r="KC15" s="182"/>
      <c r="KD15" s="204"/>
      <c r="KE15" s="183"/>
      <c r="KF15" s="183"/>
      <c r="KG15" s="183"/>
      <c r="KH15" s="183"/>
      <c r="KI15" s="183"/>
      <c r="KJ15" s="183"/>
      <c r="KK15" s="183"/>
      <c r="KL15" s="183"/>
      <c r="KM15" s="183"/>
      <c r="KN15" s="183"/>
      <c r="KO15" s="183"/>
      <c r="KP15" s="183"/>
      <c r="KQ15" s="183"/>
      <c r="KR15" s="183"/>
      <c r="KS15" s="183"/>
      <c r="KT15" s="183"/>
      <c r="KU15" s="183"/>
      <c r="KV15" s="183"/>
      <c r="KW15" s="183"/>
      <c r="KX15" s="183"/>
      <c r="KY15" s="184"/>
      <c r="KZ15" s="205"/>
      <c r="LA15" s="185"/>
      <c r="LB15" s="206"/>
      <c r="LC15" s="182"/>
      <c r="LD15" s="204"/>
      <c r="LE15" s="183"/>
      <c r="LF15" s="183"/>
      <c r="LG15" s="183"/>
      <c r="LH15" s="183"/>
      <c r="LI15" s="183"/>
      <c r="LJ15" s="183"/>
      <c r="LK15" s="183"/>
      <c r="LL15" s="183"/>
      <c r="LM15" s="183"/>
      <c r="LN15" s="183"/>
      <c r="LO15" s="183"/>
      <c r="LP15" s="183"/>
      <c r="LQ15" s="183"/>
      <c r="LR15" s="183"/>
      <c r="LS15" s="183"/>
      <c r="LT15" s="183"/>
      <c r="LU15" s="183"/>
      <c r="LV15" s="183"/>
      <c r="LW15" s="183"/>
      <c r="LX15" s="183"/>
      <c r="LY15" s="184"/>
      <c r="LZ15" s="205"/>
      <c r="MA15" s="185"/>
      <c r="MB15" s="206"/>
      <c r="MC15" s="182"/>
      <c r="MD15" s="204"/>
      <c r="ME15" s="183"/>
      <c r="MF15" s="183"/>
      <c r="MG15" s="183"/>
      <c r="MH15" s="183"/>
      <c r="MI15" s="183"/>
      <c r="MJ15" s="183"/>
      <c r="MK15" s="183"/>
      <c r="ML15" s="183"/>
      <c r="MM15" s="183"/>
      <c r="MN15" s="183"/>
      <c r="MO15" s="183"/>
      <c r="MP15" s="183"/>
      <c r="MQ15" s="183"/>
      <c r="MR15" s="183"/>
      <c r="MS15" s="183"/>
      <c r="MT15" s="183"/>
      <c r="MU15" s="183"/>
      <c r="MV15" s="183"/>
      <c r="MW15" s="183"/>
      <c r="MX15" s="183"/>
      <c r="MY15" s="184"/>
      <c r="MZ15" s="205"/>
      <c r="NA15" s="185"/>
      <c r="NB15" s="206"/>
      <c r="NC15" s="182"/>
      <c r="ND15" s="204"/>
      <c r="NE15" s="183"/>
      <c r="NF15" s="183"/>
      <c r="NG15" s="183"/>
      <c r="NH15" s="183"/>
      <c r="NI15" s="183"/>
      <c r="NJ15" s="183"/>
      <c r="NK15" s="183"/>
      <c r="NL15" s="183"/>
      <c r="NM15" s="183"/>
      <c r="NN15" s="183"/>
      <c r="NO15" s="183"/>
      <c r="NP15" s="183"/>
      <c r="NQ15" s="183"/>
      <c r="NR15" s="183"/>
      <c r="NS15" s="183"/>
      <c r="NT15" s="183"/>
      <c r="NU15" s="183"/>
      <c r="NV15" s="183"/>
      <c r="NW15" s="183"/>
      <c r="NX15" s="183"/>
      <c r="NY15" s="184"/>
      <c r="NZ15" s="205"/>
      <c r="OA15" s="185"/>
      <c r="OB15" s="206"/>
      <c r="OC15" s="182"/>
      <c r="OD15" s="204"/>
      <c r="OE15" s="183"/>
      <c r="OF15" s="183"/>
      <c r="OG15" s="183"/>
      <c r="OH15" s="183"/>
      <c r="OI15" s="183"/>
      <c r="OJ15" s="183"/>
      <c r="OK15" s="183"/>
      <c r="OL15" s="183"/>
      <c r="OM15" s="183"/>
      <c r="ON15" s="183"/>
      <c r="OO15" s="183"/>
      <c r="OP15" s="183"/>
      <c r="OQ15" s="183"/>
      <c r="OR15" s="183"/>
      <c r="OS15" s="183"/>
      <c r="OT15" s="183"/>
      <c r="OU15" s="183"/>
      <c r="OV15" s="183"/>
      <c r="OW15" s="183"/>
      <c r="OX15" s="183"/>
      <c r="OY15" s="184"/>
      <c r="OZ15" s="205"/>
      <c r="PA15" s="185"/>
      <c r="PB15" s="206"/>
      <c r="PC15" s="182"/>
      <c r="PD15" s="204"/>
      <c r="PE15" s="183"/>
      <c r="PF15" s="183"/>
      <c r="PG15" s="183"/>
      <c r="PH15" s="183"/>
      <c r="PI15" s="183"/>
      <c r="PJ15" s="183"/>
      <c r="PK15" s="183"/>
      <c r="PL15" s="183"/>
      <c r="PM15" s="183"/>
      <c r="PN15" s="183"/>
      <c r="PO15" s="183"/>
      <c r="PP15" s="183"/>
      <c r="PQ15" s="183"/>
      <c r="PR15" s="183"/>
      <c r="PS15" s="183"/>
      <c r="PT15" s="183"/>
      <c r="PU15" s="183"/>
      <c r="PV15" s="183"/>
      <c r="PW15" s="183"/>
      <c r="PX15" s="183"/>
      <c r="PY15" s="184"/>
      <c r="PZ15" s="205"/>
      <c r="QA15" s="185"/>
      <c r="QB15" s="206"/>
      <c r="QC15" s="182"/>
      <c r="QD15" s="204"/>
      <c r="QE15" s="183"/>
      <c r="QF15" s="183"/>
      <c r="QG15" s="183"/>
      <c r="QH15" s="183"/>
      <c r="QI15" s="183"/>
      <c r="QJ15" s="183"/>
      <c r="QK15" s="183"/>
      <c r="QL15" s="183"/>
      <c r="QM15" s="183"/>
      <c r="QN15" s="183"/>
      <c r="QO15" s="183"/>
      <c r="QP15" s="183"/>
      <c r="QQ15" s="183"/>
      <c r="QR15" s="183"/>
      <c r="QS15" s="183"/>
      <c r="QT15" s="183"/>
      <c r="QU15" s="183"/>
      <c r="QV15" s="183"/>
      <c r="QW15" s="183"/>
      <c r="QX15" s="183"/>
      <c r="QY15" s="184"/>
      <c r="QZ15" s="205"/>
      <c r="RA15" s="185"/>
      <c r="RB15" s="206"/>
      <c r="RC15" s="182"/>
      <c r="RD15" s="204"/>
      <c r="RE15" s="183"/>
      <c r="RF15" s="183"/>
      <c r="RG15" s="183"/>
      <c r="RH15" s="183"/>
      <c r="RI15" s="183"/>
      <c r="RJ15" s="183"/>
      <c r="RK15" s="183"/>
      <c r="RL15" s="183"/>
      <c r="RM15" s="183"/>
      <c r="RN15" s="183"/>
      <c r="RO15" s="183"/>
      <c r="RP15" s="183"/>
      <c r="RQ15" s="183"/>
      <c r="RR15" s="183"/>
      <c r="RS15" s="183"/>
      <c r="RT15" s="183"/>
      <c r="RU15" s="183"/>
      <c r="RV15" s="183"/>
      <c r="RW15" s="183"/>
      <c r="RX15" s="183"/>
      <c r="RY15" s="184"/>
      <c r="RZ15" s="205"/>
      <c r="SA15" s="185"/>
      <c r="SB15" s="206"/>
      <c r="SC15" s="182"/>
      <c r="SD15" s="204"/>
      <c r="SE15" s="183"/>
      <c r="SF15" s="183"/>
      <c r="SG15" s="183"/>
      <c r="SH15" s="183"/>
      <c r="SI15" s="183"/>
      <c r="SJ15" s="183"/>
      <c r="SK15" s="183"/>
      <c r="SL15" s="183"/>
      <c r="SM15" s="183"/>
      <c r="SN15" s="183"/>
      <c r="SO15" s="183"/>
      <c r="SP15" s="183"/>
      <c r="SQ15" s="183"/>
      <c r="SR15" s="183"/>
      <c r="SS15" s="183"/>
      <c r="ST15" s="183"/>
      <c r="SU15" s="183"/>
      <c r="SV15" s="183"/>
      <c r="SW15" s="183"/>
      <c r="SX15" s="183"/>
      <c r="SY15" s="184"/>
      <c r="SZ15" s="205"/>
      <c r="TA15" s="185"/>
      <c r="TB15" s="206"/>
      <c r="TC15" s="182"/>
      <c r="TD15" s="204"/>
      <c r="TE15" s="183"/>
      <c r="TF15" s="183"/>
      <c r="TG15" s="183"/>
      <c r="TH15" s="183"/>
      <c r="TI15" s="183"/>
      <c r="TJ15" s="183"/>
      <c r="TK15" s="183"/>
      <c r="TL15" s="183"/>
      <c r="TM15" s="183"/>
      <c r="TN15" s="183"/>
      <c r="TO15" s="183"/>
      <c r="TP15" s="183"/>
      <c r="TQ15" s="183"/>
      <c r="TR15" s="183"/>
      <c r="TS15" s="183"/>
      <c r="TT15" s="183"/>
      <c r="TU15" s="183"/>
      <c r="TV15" s="183"/>
      <c r="TW15" s="183"/>
      <c r="TX15" s="183"/>
      <c r="TY15" s="184"/>
      <c r="TZ15" s="205"/>
      <c r="UA15" s="185"/>
      <c r="UB15" s="206"/>
      <c r="UC15" s="182"/>
      <c r="UD15" s="204"/>
      <c r="UE15" s="183"/>
      <c r="UF15" s="183"/>
      <c r="UG15" s="183"/>
      <c r="UH15" s="183"/>
      <c r="UI15" s="183"/>
      <c r="UJ15" s="183"/>
      <c r="UK15" s="183"/>
      <c r="UL15" s="183"/>
      <c r="UM15" s="183"/>
      <c r="UN15" s="183"/>
      <c r="UO15" s="183"/>
      <c r="UP15" s="183"/>
      <c r="UQ15" s="183"/>
      <c r="UR15" s="183"/>
      <c r="US15" s="183"/>
      <c r="UT15" s="183"/>
      <c r="UU15" s="183"/>
      <c r="UV15" s="183"/>
      <c r="UW15" s="183"/>
      <c r="UX15" s="183"/>
      <c r="UY15" s="184"/>
      <c r="UZ15" s="205"/>
      <c r="VA15" s="185"/>
      <c r="VB15" s="206"/>
      <c r="VC15" s="182"/>
      <c r="VD15" s="204"/>
      <c r="VE15" s="183"/>
      <c r="VF15" s="183"/>
      <c r="VG15" s="183"/>
      <c r="VH15" s="183"/>
      <c r="VI15" s="183"/>
      <c r="VJ15" s="183"/>
      <c r="VK15" s="183"/>
      <c r="VL15" s="183"/>
      <c r="VM15" s="183"/>
      <c r="VN15" s="183"/>
      <c r="VO15" s="183"/>
      <c r="VP15" s="183"/>
      <c r="VQ15" s="183"/>
      <c r="VR15" s="183"/>
      <c r="VS15" s="183"/>
      <c r="VT15" s="183"/>
      <c r="VU15" s="183"/>
      <c r="VV15" s="183"/>
      <c r="VW15" s="183"/>
      <c r="VX15" s="183"/>
      <c r="VY15" s="184"/>
      <c r="VZ15" s="205"/>
      <c r="WA15" s="185"/>
      <c r="WB15" s="206"/>
      <c r="WC15" s="182"/>
      <c r="WD15" s="204"/>
      <c r="WE15" s="183"/>
      <c r="WF15" s="183"/>
      <c r="WG15" s="183"/>
      <c r="WH15" s="183"/>
      <c r="WI15" s="183"/>
      <c r="WJ15" s="183"/>
      <c r="WK15" s="183"/>
      <c r="WL15" s="183"/>
      <c r="WM15" s="183"/>
      <c r="WN15" s="183"/>
      <c r="WO15" s="183"/>
      <c r="WP15" s="183"/>
      <c r="WQ15" s="183"/>
      <c r="WR15" s="183"/>
      <c r="WS15" s="183"/>
      <c r="WT15" s="183"/>
      <c r="WU15" s="183"/>
      <c r="WV15" s="183"/>
      <c r="WW15" s="183"/>
      <c r="WX15" s="183"/>
      <c r="WY15" s="184"/>
      <c r="WZ15" s="205"/>
      <c r="XA15" s="185"/>
      <c r="XB15" s="206"/>
      <c r="XC15" s="182"/>
      <c r="XD15" s="204"/>
      <c r="XE15" s="183"/>
      <c r="XF15" s="183"/>
      <c r="XG15" s="183"/>
      <c r="XH15" s="183"/>
      <c r="XI15" s="183"/>
      <c r="XJ15" s="183"/>
      <c r="XK15" s="183"/>
      <c r="XL15" s="183"/>
      <c r="XM15" s="183"/>
      <c r="XN15" s="183"/>
      <c r="XO15" s="183"/>
      <c r="XP15" s="183"/>
      <c r="XQ15" s="183"/>
      <c r="XR15" s="183"/>
      <c r="XS15" s="183"/>
      <c r="XT15" s="183"/>
      <c r="XU15" s="183"/>
      <c r="XV15" s="183"/>
      <c r="XW15" s="183"/>
      <c r="XX15" s="183"/>
      <c r="XY15" s="184"/>
      <c r="XZ15" s="205"/>
      <c r="YA15" s="185"/>
      <c r="YB15" s="206"/>
      <c r="YC15" s="182"/>
      <c r="YD15" s="204"/>
      <c r="YE15" s="183"/>
      <c r="YF15" s="183"/>
      <c r="YG15" s="183"/>
      <c r="YH15" s="183"/>
      <c r="YI15" s="183"/>
      <c r="YJ15" s="183"/>
      <c r="YK15" s="183"/>
      <c r="YL15" s="183"/>
      <c r="YM15" s="183"/>
      <c r="YN15" s="183"/>
      <c r="YO15" s="183"/>
      <c r="YP15" s="183"/>
      <c r="YQ15" s="183"/>
      <c r="YR15" s="183"/>
      <c r="YS15" s="183"/>
      <c r="YT15" s="183"/>
      <c r="YU15" s="183"/>
      <c r="YV15" s="183"/>
      <c r="YW15" s="183"/>
      <c r="YX15" s="183"/>
      <c r="YY15" s="184"/>
      <c r="YZ15" s="205"/>
      <c r="ZA15" s="185"/>
      <c r="ZB15" s="206"/>
      <c r="ZC15" s="182"/>
      <c r="ZD15" s="204"/>
      <c r="ZE15" s="183"/>
      <c r="ZF15" s="183"/>
      <c r="ZG15" s="183"/>
      <c r="ZH15" s="183"/>
      <c r="ZI15" s="183"/>
      <c r="ZJ15" s="183"/>
      <c r="ZK15" s="183"/>
      <c r="ZL15" s="183"/>
      <c r="ZM15" s="183"/>
      <c r="ZN15" s="183"/>
      <c r="ZO15" s="183"/>
      <c r="ZP15" s="183"/>
      <c r="ZQ15" s="183"/>
      <c r="ZR15" s="183"/>
      <c r="ZS15" s="183"/>
      <c r="ZT15" s="183"/>
      <c r="ZU15" s="183"/>
      <c r="ZV15" s="183"/>
      <c r="ZW15" s="183"/>
      <c r="ZX15" s="183"/>
      <c r="ZY15" s="184"/>
      <c r="ZZ15" s="205"/>
      <c r="AAA15" s="185"/>
      <c r="AAB15" s="206"/>
      <c r="AAC15" s="182"/>
      <c r="AAD15" s="204"/>
      <c r="AAE15" s="183"/>
      <c r="AAF15" s="183"/>
      <c r="AAG15" s="183"/>
      <c r="AAH15" s="183"/>
      <c r="AAI15" s="183"/>
      <c r="AAJ15" s="183"/>
      <c r="AAK15" s="183"/>
      <c r="AAL15" s="183"/>
      <c r="AAM15" s="183"/>
      <c r="AAN15" s="183"/>
      <c r="AAO15" s="183"/>
      <c r="AAP15" s="183"/>
      <c r="AAQ15" s="183"/>
      <c r="AAR15" s="183"/>
      <c r="AAS15" s="183"/>
      <c r="AAT15" s="183"/>
      <c r="AAU15" s="183"/>
      <c r="AAV15" s="183"/>
      <c r="AAW15" s="183"/>
      <c r="AAX15" s="183"/>
      <c r="AAY15" s="184"/>
      <c r="AAZ15" s="205"/>
      <c r="ABA15" s="185"/>
      <c r="ABB15" s="206"/>
      <c r="ABC15" s="182"/>
      <c r="ABD15" s="204"/>
      <c r="ABE15" s="183"/>
      <c r="ABF15" s="183"/>
      <c r="ABG15" s="183"/>
      <c r="ABH15" s="183"/>
      <c r="ABI15" s="183"/>
      <c r="ABJ15" s="183"/>
      <c r="ABK15" s="183"/>
      <c r="ABL15" s="183"/>
      <c r="ABM15" s="183"/>
      <c r="ABN15" s="183"/>
      <c r="ABO15" s="183"/>
      <c r="ABP15" s="183"/>
      <c r="ABQ15" s="183"/>
      <c r="ABR15" s="183"/>
      <c r="ABS15" s="183"/>
      <c r="ABT15" s="183"/>
      <c r="ABU15" s="183"/>
      <c r="ABV15" s="183"/>
      <c r="ABW15" s="183"/>
      <c r="ABX15" s="183"/>
      <c r="ABY15" s="184"/>
      <c r="ABZ15" s="205"/>
      <c r="ACA15" s="185"/>
      <c r="ACB15" s="206"/>
      <c r="ACC15" s="182"/>
      <c r="ACD15" s="204"/>
      <c r="ACE15" s="183"/>
      <c r="ACF15" s="183"/>
      <c r="ACG15" s="183"/>
      <c r="ACH15" s="183"/>
      <c r="ACI15" s="183"/>
      <c r="ACJ15" s="183"/>
      <c r="ACK15" s="183"/>
      <c r="ACL15" s="183"/>
      <c r="ACM15" s="183"/>
      <c r="ACN15" s="183"/>
      <c r="ACO15" s="183"/>
      <c r="ACP15" s="183"/>
      <c r="ACQ15" s="183"/>
      <c r="ACR15" s="183"/>
      <c r="ACS15" s="183"/>
      <c r="ACT15" s="183"/>
      <c r="ACU15" s="183"/>
      <c r="ACV15" s="183"/>
      <c r="ACW15" s="183"/>
      <c r="ACX15" s="183"/>
      <c r="ACY15" s="184"/>
      <c r="ACZ15" s="205"/>
      <c r="ADA15" s="185"/>
      <c r="ADB15" s="206"/>
    </row>
    <row r="16" spans="1:782" ht="16.2" customHeight="1">
      <c r="B16" s="177"/>
      <c r="C16" s="182"/>
      <c r="D16" s="204"/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3"/>
      <c r="W16" s="183"/>
      <c r="X16" s="183"/>
      <c r="Y16" s="184"/>
      <c r="Z16" s="205"/>
      <c r="AA16" s="185"/>
      <c r="AB16" s="206"/>
      <c r="AC16" s="182"/>
      <c r="AD16" s="204"/>
      <c r="AE16" s="183"/>
      <c r="AF16" s="183"/>
      <c r="AG16" s="183"/>
      <c r="AH16" s="183"/>
      <c r="AI16" s="183"/>
      <c r="AJ16" s="183"/>
      <c r="AK16" s="183"/>
      <c r="AL16" s="183"/>
      <c r="AM16" s="183"/>
      <c r="AN16" s="183"/>
      <c r="AO16" s="183"/>
      <c r="AP16" s="183"/>
      <c r="AQ16" s="183"/>
      <c r="AR16" s="183"/>
      <c r="AS16" s="183"/>
      <c r="AT16" s="183"/>
      <c r="AU16" s="183"/>
      <c r="AV16" s="183"/>
      <c r="AW16" s="183"/>
      <c r="AX16" s="183"/>
      <c r="AY16" s="184"/>
      <c r="AZ16" s="205"/>
      <c r="BA16" s="185"/>
      <c r="BB16" s="206"/>
      <c r="BC16" s="182"/>
      <c r="BD16" s="204"/>
      <c r="BE16" s="183"/>
      <c r="BF16" s="183"/>
      <c r="BG16" s="183"/>
      <c r="BH16" s="183"/>
      <c r="BI16" s="183"/>
      <c r="BJ16" s="183"/>
      <c r="BK16" s="183"/>
      <c r="BL16" s="183"/>
      <c r="BM16" s="183"/>
      <c r="BN16" s="183"/>
      <c r="BO16" s="183"/>
      <c r="BP16" s="183"/>
      <c r="BQ16" s="183"/>
      <c r="BR16" s="183"/>
      <c r="BS16" s="183"/>
      <c r="BT16" s="183"/>
      <c r="BU16" s="183"/>
      <c r="BV16" s="183"/>
      <c r="BW16" s="183"/>
      <c r="BX16" s="183"/>
      <c r="BY16" s="184"/>
      <c r="BZ16" s="205"/>
      <c r="CA16" s="185"/>
      <c r="CB16" s="206"/>
      <c r="CC16" s="182"/>
      <c r="CD16" s="204"/>
      <c r="CE16" s="183"/>
      <c r="CF16" s="183"/>
      <c r="CG16" s="183"/>
      <c r="CH16" s="183"/>
      <c r="CI16" s="183"/>
      <c r="CJ16" s="183"/>
      <c r="CK16" s="183"/>
      <c r="CL16" s="183"/>
      <c r="CM16" s="183"/>
      <c r="CN16" s="183"/>
      <c r="CO16" s="183"/>
      <c r="CP16" s="183"/>
      <c r="CQ16" s="183"/>
      <c r="CR16" s="183"/>
      <c r="CS16" s="183"/>
      <c r="CT16" s="183"/>
      <c r="CU16" s="183"/>
      <c r="CV16" s="183"/>
      <c r="CW16" s="183"/>
      <c r="CX16" s="183"/>
      <c r="CY16" s="184"/>
      <c r="CZ16" s="205"/>
      <c r="DA16" s="185"/>
      <c r="DB16" s="206"/>
      <c r="DC16" s="182"/>
      <c r="DD16" s="204"/>
      <c r="DE16" s="183"/>
      <c r="DF16" s="183"/>
      <c r="DG16" s="183"/>
      <c r="DH16" s="183"/>
      <c r="DI16" s="183"/>
      <c r="DJ16" s="183"/>
      <c r="DK16" s="183"/>
      <c r="DL16" s="183"/>
      <c r="DM16" s="183"/>
      <c r="DN16" s="183"/>
      <c r="DO16" s="183"/>
      <c r="DP16" s="183"/>
      <c r="DQ16" s="183"/>
      <c r="DR16" s="183"/>
      <c r="DS16" s="183"/>
      <c r="DT16" s="183"/>
      <c r="DU16" s="183"/>
      <c r="DV16" s="183"/>
      <c r="DW16" s="183"/>
      <c r="DX16" s="183"/>
      <c r="DY16" s="184"/>
      <c r="DZ16" s="205"/>
      <c r="EA16" s="185"/>
      <c r="EB16" s="206"/>
      <c r="EC16" s="182"/>
      <c r="ED16" s="204"/>
      <c r="EE16" s="183"/>
      <c r="EF16" s="183"/>
      <c r="EG16" s="183"/>
      <c r="EH16" s="183"/>
      <c r="EI16" s="183"/>
      <c r="EJ16" s="183"/>
      <c r="EK16" s="183"/>
      <c r="EL16" s="183"/>
      <c r="EM16" s="183"/>
      <c r="EN16" s="183"/>
      <c r="EO16" s="183"/>
      <c r="EP16" s="183"/>
      <c r="EQ16" s="183"/>
      <c r="ER16" s="183"/>
      <c r="ES16" s="183"/>
      <c r="ET16" s="183"/>
      <c r="EU16" s="183"/>
      <c r="EV16" s="183"/>
      <c r="EW16" s="183"/>
      <c r="EX16" s="183"/>
      <c r="EY16" s="184"/>
      <c r="EZ16" s="205"/>
      <c r="FA16" s="185"/>
      <c r="FB16" s="206"/>
      <c r="FC16" s="182"/>
      <c r="FD16" s="204"/>
      <c r="FE16" s="183"/>
      <c r="FF16" s="183"/>
      <c r="FG16" s="183"/>
      <c r="FH16" s="183"/>
      <c r="FI16" s="183"/>
      <c r="FJ16" s="183"/>
      <c r="FK16" s="183"/>
      <c r="FL16" s="183"/>
      <c r="FM16" s="183"/>
      <c r="FN16" s="183"/>
      <c r="FO16" s="183"/>
      <c r="FP16" s="183"/>
      <c r="FQ16" s="183"/>
      <c r="FR16" s="183"/>
      <c r="FS16" s="183"/>
      <c r="FT16" s="183"/>
      <c r="FU16" s="183"/>
      <c r="FV16" s="183"/>
      <c r="FW16" s="183"/>
      <c r="FX16" s="183"/>
      <c r="FY16" s="184"/>
      <c r="FZ16" s="205"/>
      <c r="GA16" s="185"/>
      <c r="GB16" s="206"/>
      <c r="GC16" s="182"/>
      <c r="GD16" s="204"/>
      <c r="GE16" s="183"/>
      <c r="GF16" s="183"/>
      <c r="GG16" s="183"/>
      <c r="GH16" s="183"/>
      <c r="GI16" s="183"/>
      <c r="GJ16" s="183"/>
      <c r="GK16" s="183"/>
      <c r="GL16" s="183"/>
      <c r="GM16" s="183"/>
      <c r="GN16" s="183"/>
      <c r="GO16" s="183"/>
      <c r="GP16" s="183"/>
      <c r="GQ16" s="183"/>
      <c r="GR16" s="183"/>
      <c r="GS16" s="183"/>
      <c r="GT16" s="183"/>
      <c r="GU16" s="183"/>
      <c r="GV16" s="183"/>
      <c r="GW16" s="183"/>
      <c r="GX16" s="183"/>
      <c r="GY16" s="184"/>
      <c r="GZ16" s="205"/>
      <c r="HA16" s="185"/>
      <c r="HB16" s="206"/>
      <c r="HC16" s="182"/>
      <c r="HD16" s="204"/>
      <c r="HE16" s="183"/>
      <c r="HF16" s="183"/>
      <c r="HG16" s="183"/>
      <c r="HH16" s="183"/>
      <c r="HI16" s="183"/>
      <c r="HJ16" s="183"/>
      <c r="HK16" s="183"/>
      <c r="HL16" s="183"/>
      <c r="HM16" s="183"/>
      <c r="HN16" s="183"/>
      <c r="HO16" s="183"/>
      <c r="HP16" s="183"/>
      <c r="HQ16" s="183"/>
      <c r="HR16" s="183"/>
      <c r="HS16" s="183"/>
      <c r="HT16" s="183"/>
      <c r="HU16" s="183"/>
      <c r="HV16" s="183"/>
      <c r="HW16" s="183"/>
      <c r="HX16" s="183"/>
      <c r="HY16" s="184"/>
      <c r="HZ16" s="205"/>
      <c r="IA16" s="185"/>
      <c r="IB16" s="206"/>
      <c r="IC16" s="182"/>
      <c r="ID16" s="204"/>
      <c r="IE16" s="183"/>
      <c r="IF16" s="183"/>
      <c r="IG16" s="183"/>
      <c r="IH16" s="183"/>
      <c r="II16" s="183"/>
      <c r="IJ16" s="183"/>
      <c r="IK16" s="183"/>
      <c r="IL16" s="183"/>
      <c r="IM16" s="183"/>
      <c r="IN16" s="183"/>
      <c r="IO16" s="183"/>
      <c r="IP16" s="183"/>
      <c r="IQ16" s="183"/>
      <c r="IR16" s="183"/>
      <c r="IS16" s="183"/>
      <c r="IT16" s="183"/>
      <c r="IU16" s="183"/>
      <c r="IV16" s="183"/>
      <c r="IW16" s="183"/>
      <c r="IX16" s="183"/>
      <c r="IY16" s="184"/>
      <c r="IZ16" s="205"/>
      <c r="JA16" s="185"/>
      <c r="JB16" s="206"/>
      <c r="JC16" s="182"/>
      <c r="JD16" s="204"/>
      <c r="JE16" s="183"/>
      <c r="JF16" s="183"/>
      <c r="JG16" s="183"/>
      <c r="JH16" s="183"/>
      <c r="JI16" s="183"/>
      <c r="JJ16" s="183"/>
      <c r="JK16" s="183"/>
      <c r="JL16" s="183"/>
      <c r="JM16" s="183"/>
      <c r="JN16" s="183"/>
      <c r="JO16" s="183"/>
      <c r="JP16" s="183"/>
      <c r="JQ16" s="183"/>
      <c r="JR16" s="183"/>
      <c r="JS16" s="183"/>
      <c r="JT16" s="183"/>
      <c r="JU16" s="183"/>
      <c r="JV16" s="183"/>
      <c r="JW16" s="183"/>
      <c r="JX16" s="183"/>
      <c r="JY16" s="184"/>
      <c r="JZ16" s="205"/>
      <c r="KA16" s="185"/>
      <c r="KB16" s="206"/>
      <c r="KC16" s="182"/>
      <c r="KD16" s="204"/>
      <c r="KE16" s="183"/>
      <c r="KF16" s="183"/>
      <c r="KG16" s="183"/>
      <c r="KH16" s="183"/>
      <c r="KI16" s="183"/>
      <c r="KJ16" s="183"/>
      <c r="KK16" s="183"/>
      <c r="KL16" s="183"/>
      <c r="KM16" s="183"/>
      <c r="KN16" s="183"/>
      <c r="KO16" s="183"/>
      <c r="KP16" s="183"/>
      <c r="KQ16" s="183"/>
      <c r="KR16" s="183"/>
      <c r="KS16" s="183"/>
      <c r="KT16" s="183"/>
      <c r="KU16" s="183"/>
      <c r="KV16" s="183"/>
      <c r="KW16" s="183"/>
      <c r="KX16" s="183"/>
      <c r="KY16" s="184"/>
      <c r="KZ16" s="205"/>
      <c r="LA16" s="185"/>
      <c r="LB16" s="206"/>
      <c r="LC16" s="182"/>
      <c r="LD16" s="204"/>
      <c r="LE16" s="183"/>
      <c r="LF16" s="183"/>
      <c r="LG16" s="183"/>
      <c r="LH16" s="183"/>
      <c r="LI16" s="183"/>
      <c r="LJ16" s="183"/>
      <c r="LK16" s="183"/>
      <c r="LL16" s="183"/>
      <c r="LM16" s="183"/>
      <c r="LN16" s="183"/>
      <c r="LO16" s="183"/>
      <c r="LP16" s="183"/>
      <c r="LQ16" s="183"/>
      <c r="LR16" s="183"/>
      <c r="LS16" s="183"/>
      <c r="LT16" s="183"/>
      <c r="LU16" s="183"/>
      <c r="LV16" s="183"/>
      <c r="LW16" s="183"/>
      <c r="LX16" s="183"/>
      <c r="LY16" s="184"/>
      <c r="LZ16" s="205"/>
      <c r="MA16" s="185"/>
      <c r="MB16" s="206"/>
      <c r="MC16" s="182"/>
      <c r="MD16" s="204"/>
      <c r="ME16" s="183"/>
      <c r="MF16" s="183"/>
      <c r="MG16" s="183"/>
      <c r="MH16" s="183"/>
      <c r="MI16" s="183"/>
      <c r="MJ16" s="183"/>
      <c r="MK16" s="183"/>
      <c r="ML16" s="183"/>
      <c r="MM16" s="183"/>
      <c r="MN16" s="183"/>
      <c r="MO16" s="183"/>
      <c r="MP16" s="183"/>
      <c r="MQ16" s="183"/>
      <c r="MR16" s="183"/>
      <c r="MS16" s="183"/>
      <c r="MT16" s="183"/>
      <c r="MU16" s="183"/>
      <c r="MV16" s="183"/>
      <c r="MW16" s="183"/>
      <c r="MX16" s="183"/>
      <c r="MY16" s="184"/>
      <c r="MZ16" s="205"/>
      <c r="NA16" s="185"/>
      <c r="NB16" s="206"/>
      <c r="NC16" s="182"/>
      <c r="ND16" s="204"/>
      <c r="NE16" s="183"/>
      <c r="NF16" s="183"/>
      <c r="NG16" s="183"/>
      <c r="NH16" s="183"/>
      <c r="NI16" s="183"/>
      <c r="NJ16" s="183"/>
      <c r="NK16" s="183"/>
      <c r="NL16" s="183"/>
      <c r="NM16" s="183"/>
      <c r="NN16" s="183"/>
      <c r="NO16" s="183"/>
      <c r="NP16" s="183"/>
      <c r="NQ16" s="183"/>
      <c r="NR16" s="183"/>
      <c r="NS16" s="183"/>
      <c r="NT16" s="183"/>
      <c r="NU16" s="183"/>
      <c r="NV16" s="183"/>
      <c r="NW16" s="183"/>
      <c r="NX16" s="183"/>
      <c r="NY16" s="184"/>
      <c r="NZ16" s="205"/>
      <c r="OA16" s="185"/>
      <c r="OB16" s="206"/>
      <c r="OC16" s="182"/>
      <c r="OD16" s="204"/>
      <c r="OE16" s="183"/>
      <c r="OF16" s="183"/>
      <c r="OG16" s="183"/>
      <c r="OH16" s="183"/>
      <c r="OI16" s="183"/>
      <c r="OJ16" s="183"/>
      <c r="OK16" s="183"/>
      <c r="OL16" s="183"/>
      <c r="OM16" s="183"/>
      <c r="ON16" s="183"/>
      <c r="OO16" s="183"/>
      <c r="OP16" s="183"/>
      <c r="OQ16" s="183"/>
      <c r="OR16" s="183"/>
      <c r="OS16" s="183"/>
      <c r="OT16" s="183"/>
      <c r="OU16" s="183"/>
      <c r="OV16" s="183"/>
      <c r="OW16" s="183"/>
      <c r="OX16" s="183"/>
      <c r="OY16" s="184"/>
      <c r="OZ16" s="205"/>
      <c r="PA16" s="185"/>
      <c r="PB16" s="206"/>
      <c r="PC16" s="182"/>
      <c r="PD16" s="204"/>
      <c r="PE16" s="183"/>
      <c r="PF16" s="183"/>
      <c r="PG16" s="183"/>
      <c r="PH16" s="183"/>
      <c r="PI16" s="183"/>
      <c r="PJ16" s="183"/>
      <c r="PK16" s="183"/>
      <c r="PL16" s="183"/>
      <c r="PM16" s="183"/>
      <c r="PN16" s="183"/>
      <c r="PO16" s="183"/>
      <c r="PP16" s="183"/>
      <c r="PQ16" s="183"/>
      <c r="PR16" s="183"/>
      <c r="PS16" s="183"/>
      <c r="PT16" s="183"/>
      <c r="PU16" s="183"/>
      <c r="PV16" s="183"/>
      <c r="PW16" s="183"/>
      <c r="PX16" s="183"/>
      <c r="PY16" s="184"/>
      <c r="PZ16" s="205"/>
      <c r="QA16" s="185"/>
      <c r="QB16" s="206"/>
      <c r="QC16" s="182"/>
      <c r="QD16" s="204"/>
      <c r="QE16" s="183"/>
      <c r="QF16" s="183"/>
      <c r="QG16" s="183"/>
      <c r="QH16" s="183"/>
      <c r="QI16" s="183"/>
      <c r="QJ16" s="183"/>
      <c r="QK16" s="183"/>
      <c r="QL16" s="183"/>
      <c r="QM16" s="183"/>
      <c r="QN16" s="183"/>
      <c r="QO16" s="183"/>
      <c r="QP16" s="183"/>
      <c r="QQ16" s="183"/>
      <c r="QR16" s="183"/>
      <c r="QS16" s="183"/>
      <c r="QT16" s="183"/>
      <c r="QU16" s="183"/>
      <c r="QV16" s="183"/>
      <c r="QW16" s="183"/>
      <c r="QX16" s="183"/>
      <c r="QY16" s="184"/>
      <c r="QZ16" s="205"/>
      <c r="RA16" s="185"/>
      <c r="RB16" s="206"/>
      <c r="RC16" s="182"/>
      <c r="RD16" s="204"/>
      <c r="RE16" s="183"/>
      <c r="RF16" s="183"/>
      <c r="RG16" s="183"/>
      <c r="RH16" s="183"/>
      <c r="RI16" s="183"/>
      <c r="RJ16" s="183"/>
      <c r="RK16" s="183"/>
      <c r="RL16" s="183"/>
      <c r="RM16" s="183"/>
      <c r="RN16" s="183"/>
      <c r="RO16" s="183"/>
      <c r="RP16" s="183"/>
      <c r="RQ16" s="183"/>
      <c r="RR16" s="183"/>
      <c r="RS16" s="183"/>
      <c r="RT16" s="183"/>
      <c r="RU16" s="183"/>
      <c r="RV16" s="183"/>
      <c r="RW16" s="183"/>
      <c r="RX16" s="183"/>
      <c r="RY16" s="184"/>
      <c r="RZ16" s="205"/>
      <c r="SA16" s="185"/>
      <c r="SB16" s="206"/>
      <c r="SC16" s="182"/>
      <c r="SD16" s="204"/>
      <c r="SE16" s="183"/>
      <c r="SF16" s="183"/>
      <c r="SG16" s="183"/>
      <c r="SH16" s="183"/>
      <c r="SI16" s="183"/>
      <c r="SJ16" s="183"/>
      <c r="SK16" s="183"/>
      <c r="SL16" s="183"/>
      <c r="SM16" s="183"/>
      <c r="SN16" s="183"/>
      <c r="SO16" s="183"/>
      <c r="SP16" s="183"/>
      <c r="SQ16" s="183"/>
      <c r="SR16" s="183"/>
      <c r="SS16" s="183"/>
      <c r="ST16" s="183"/>
      <c r="SU16" s="183"/>
      <c r="SV16" s="183"/>
      <c r="SW16" s="183"/>
      <c r="SX16" s="183"/>
      <c r="SY16" s="184"/>
      <c r="SZ16" s="205"/>
      <c r="TA16" s="185"/>
      <c r="TB16" s="206"/>
      <c r="TC16" s="182"/>
      <c r="TD16" s="204"/>
      <c r="TE16" s="183"/>
      <c r="TF16" s="183"/>
      <c r="TG16" s="183"/>
      <c r="TH16" s="183"/>
      <c r="TI16" s="183"/>
      <c r="TJ16" s="183"/>
      <c r="TK16" s="183"/>
      <c r="TL16" s="183"/>
      <c r="TM16" s="183"/>
      <c r="TN16" s="183"/>
      <c r="TO16" s="183"/>
      <c r="TP16" s="183"/>
      <c r="TQ16" s="183"/>
      <c r="TR16" s="183"/>
      <c r="TS16" s="183"/>
      <c r="TT16" s="183"/>
      <c r="TU16" s="183"/>
      <c r="TV16" s="183"/>
      <c r="TW16" s="183"/>
      <c r="TX16" s="183"/>
      <c r="TY16" s="184"/>
      <c r="TZ16" s="205"/>
      <c r="UA16" s="185"/>
      <c r="UB16" s="206"/>
      <c r="UC16" s="182"/>
      <c r="UD16" s="204"/>
      <c r="UE16" s="183"/>
      <c r="UF16" s="183"/>
      <c r="UG16" s="183"/>
      <c r="UH16" s="183"/>
      <c r="UI16" s="183"/>
      <c r="UJ16" s="183"/>
      <c r="UK16" s="183"/>
      <c r="UL16" s="183"/>
      <c r="UM16" s="183"/>
      <c r="UN16" s="183"/>
      <c r="UO16" s="183"/>
      <c r="UP16" s="183"/>
      <c r="UQ16" s="183"/>
      <c r="UR16" s="183"/>
      <c r="US16" s="183"/>
      <c r="UT16" s="183"/>
      <c r="UU16" s="183"/>
      <c r="UV16" s="183"/>
      <c r="UW16" s="183"/>
      <c r="UX16" s="183"/>
      <c r="UY16" s="184"/>
      <c r="UZ16" s="205"/>
      <c r="VA16" s="185"/>
      <c r="VB16" s="206"/>
      <c r="VC16" s="182"/>
      <c r="VD16" s="204"/>
      <c r="VE16" s="183"/>
      <c r="VF16" s="183"/>
      <c r="VG16" s="183"/>
      <c r="VH16" s="183"/>
      <c r="VI16" s="183"/>
      <c r="VJ16" s="183"/>
      <c r="VK16" s="183"/>
      <c r="VL16" s="183"/>
      <c r="VM16" s="183"/>
      <c r="VN16" s="183"/>
      <c r="VO16" s="183"/>
      <c r="VP16" s="183"/>
      <c r="VQ16" s="183"/>
      <c r="VR16" s="183"/>
      <c r="VS16" s="183"/>
      <c r="VT16" s="183"/>
      <c r="VU16" s="183"/>
      <c r="VV16" s="183"/>
      <c r="VW16" s="183"/>
      <c r="VX16" s="183"/>
      <c r="VY16" s="184"/>
      <c r="VZ16" s="205"/>
      <c r="WA16" s="185"/>
      <c r="WB16" s="206"/>
      <c r="WC16" s="182"/>
      <c r="WD16" s="204"/>
      <c r="WE16" s="183"/>
      <c r="WF16" s="183"/>
      <c r="WG16" s="183"/>
      <c r="WH16" s="183"/>
      <c r="WI16" s="183"/>
      <c r="WJ16" s="183"/>
      <c r="WK16" s="183"/>
      <c r="WL16" s="183"/>
      <c r="WM16" s="183"/>
      <c r="WN16" s="183"/>
      <c r="WO16" s="183"/>
      <c r="WP16" s="183"/>
      <c r="WQ16" s="183"/>
      <c r="WR16" s="183"/>
      <c r="WS16" s="183"/>
      <c r="WT16" s="183"/>
      <c r="WU16" s="183"/>
      <c r="WV16" s="183"/>
      <c r="WW16" s="183"/>
      <c r="WX16" s="183"/>
      <c r="WY16" s="184"/>
      <c r="WZ16" s="205"/>
      <c r="XA16" s="185"/>
      <c r="XB16" s="206"/>
      <c r="XC16" s="182"/>
      <c r="XD16" s="204"/>
      <c r="XE16" s="183"/>
      <c r="XF16" s="183"/>
      <c r="XG16" s="183"/>
      <c r="XH16" s="183"/>
      <c r="XI16" s="183"/>
      <c r="XJ16" s="183"/>
      <c r="XK16" s="183"/>
      <c r="XL16" s="183"/>
      <c r="XM16" s="183"/>
      <c r="XN16" s="183"/>
      <c r="XO16" s="183"/>
      <c r="XP16" s="183"/>
      <c r="XQ16" s="183"/>
      <c r="XR16" s="183"/>
      <c r="XS16" s="183"/>
      <c r="XT16" s="183"/>
      <c r="XU16" s="183"/>
      <c r="XV16" s="183"/>
      <c r="XW16" s="183"/>
      <c r="XX16" s="183"/>
      <c r="XY16" s="184"/>
      <c r="XZ16" s="205"/>
      <c r="YA16" s="185"/>
      <c r="YB16" s="206"/>
      <c r="YC16" s="182"/>
      <c r="YD16" s="204"/>
      <c r="YE16" s="183"/>
      <c r="YF16" s="183"/>
      <c r="YG16" s="183"/>
      <c r="YH16" s="183"/>
      <c r="YI16" s="183"/>
      <c r="YJ16" s="183"/>
      <c r="YK16" s="183"/>
      <c r="YL16" s="183"/>
      <c r="YM16" s="183"/>
      <c r="YN16" s="183"/>
      <c r="YO16" s="183"/>
      <c r="YP16" s="183"/>
      <c r="YQ16" s="183"/>
      <c r="YR16" s="183"/>
      <c r="YS16" s="183"/>
      <c r="YT16" s="183"/>
      <c r="YU16" s="183"/>
      <c r="YV16" s="183"/>
      <c r="YW16" s="183"/>
      <c r="YX16" s="183"/>
      <c r="YY16" s="184"/>
      <c r="YZ16" s="205"/>
      <c r="ZA16" s="185"/>
      <c r="ZB16" s="206"/>
      <c r="ZC16" s="182"/>
      <c r="ZD16" s="204"/>
      <c r="ZE16" s="183"/>
      <c r="ZF16" s="183"/>
      <c r="ZG16" s="183"/>
      <c r="ZH16" s="183"/>
      <c r="ZI16" s="183"/>
      <c r="ZJ16" s="183"/>
      <c r="ZK16" s="183"/>
      <c r="ZL16" s="183"/>
      <c r="ZM16" s="183"/>
      <c r="ZN16" s="183"/>
      <c r="ZO16" s="183"/>
      <c r="ZP16" s="183"/>
      <c r="ZQ16" s="183"/>
      <c r="ZR16" s="183"/>
      <c r="ZS16" s="183"/>
      <c r="ZT16" s="183"/>
      <c r="ZU16" s="183"/>
      <c r="ZV16" s="183"/>
      <c r="ZW16" s="183"/>
      <c r="ZX16" s="183"/>
      <c r="ZY16" s="184"/>
      <c r="ZZ16" s="205"/>
      <c r="AAA16" s="185"/>
      <c r="AAB16" s="206"/>
      <c r="AAC16" s="182"/>
      <c r="AAD16" s="204"/>
      <c r="AAE16" s="183"/>
      <c r="AAF16" s="183"/>
      <c r="AAG16" s="183"/>
      <c r="AAH16" s="183"/>
      <c r="AAI16" s="183"/>
      <c r="AAJ16" s="183"/>
      <c r="AAK16" s="183"/>
      <c r="AAL16" s="183"/>
      <c r="AAM16" s="183"/>
      <c r="AAN16" s="183"/>
      <c r="AAO16" s="183"/>
      <c r="AAP16" s="183"/>
      <c r="AAQ16" s="183"/>
      <c r="AAR16" s="183"/>
      <c r="AAS16" s="183"/>
      <c r="AAT16" s="183"/>
      <c r="AAU16" s="183"/>
      <c r="AAV16" s="183"/>
      <c r="AAW16" s="183"/>
      <c r="AAX16" s="183"/>
      <c r="AAY16" s="184"/>
      <c r="AAZ16" s="205"/>
      <c r="ABA16" s="185"/>
      <c r="ABB16" s="206"/>
      <c r="ABC16" s="182"/>
      <c r="ABD16" s="204"/>
      <c r="ABE16" s="183"/>
      <c r="ABF16" s="183"/>
      <c r="ABG16" s="183"/>
      <c r="ABH16" s="183"/>
      <c r="ABI16" s="183"/>
      <c r="ABJ16" s="183"/>
      <c r="ABK16" s="183"/>
      <c r="ABL16" s="183"/>
      <c r="ABM16" s="183"/>
      <c r="ABN16" s="183"/>
      <c r="ABO16" s="183"/>
      <c r="ABP16" s="183"/>
      <c r="ABQ16" s="183"/>
      <c r="ABR16" s="183"/>
      <c r="ABS16" s="183"/>
      <c r="ABT16" s="183"/>
      <c r="ABU16" s="183"/>
      <c r="ABV16" s="183"/>
      <c r="ABW16" s="183"/>
      <c r="ABX16" s="183"/>
      <c r="ABY16" s="184"/>
      <c r="ABZ16" s="205"/>
      <c r="ACA16" s="185"/>
      <c r="ACB16" s="206"/>
      <c r="ACC16" s="182"/>
      <c r="ACD16" s="204"/>
      <c r="ACE16" s="183"/>
      <c r="ACF16" s="183"/>
      <c r="ACG16" s="183"/>
      <c r="ACH16" s="183"/>
      <c r="ACI16" s="183"/>
      <c r="ACJ16" s="183"/>
      <c r="ACK16" s="183"/>
      <c r="ACL16" s="183"/>
      <c r="ACM16" s="183"/>
      <c r="ACN16" s="183"/>
      <c r="ACO16" s="183"/>
      <c r="ACP16" s="183"/>
      <c r="ACQ16" s="183"/>
      <c r="ACR16" s="183"/>
      <c r="ACS16" s="183"/>
      <c r="ACT16" s="183"/>
      <c r="ACU16" s="183"/>
      <c r="ACV16" s="183"/>
      <c r="ACW16" s="183"/>
      <c r="ACX16" s="183"/>
      <c r="ACY16" s="184"/>
      <c r="ACZ16" s="205"/>
      <c r="ADA16" s="185"/>
      <c r="ADB16" s="206"/>
    </row>
    <row r="17" spans="2:782" ht="16.2" customHeight="1">
      <c r="B17" s="177"/>
      <c r="C17" s="182"/>
      <c r="D17" s="204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4"/>
      <c r="Z17" s="205"/>
      <c r="AA17" s="185"/>
      <c r="AB17" s="206"/>
      <c r="AC17" s="182"/>
      <c r="AD17" s="204"/>
      <c r="AE17" s="183"/>
      <c r="AF17" s="183"/>
      <c r="AG17" s="183"/>
      <c r="AH17" s="183"/>
      <c r="AI17" s="183"/>
      <c r="AJ17" s="183"/>
      <c r="AK17" s="183"/>
      <c r="AL17" s="183"/>
      <c r="AM17" s="183"/>
      <c r="AN17" s="183"/>
      <c r="AO17" s="183"/>
      <c r="AP17" s="183"/>
      <c r="AQ17" s="183"/>
      <c r="AR17" s="183"/>
      <c r="AS17" s="183"/>
      <c r="AT17" s="183"/>
      <c r="AU17" s="183"/>
      <c r="AV17" s="183"/>
      <c r="AW17" s="183"/>
      <c r="AX17" s="183"/>
      <c r="AY17" s="184"/>
      <c r="AZ17" s="205"/>
      <c r="BA17" s="185"/>
      <c r="BB17" s="206"/>
      <c r="BC17" s="182"/>
      <c r="BD17" s="204"/>
      <c r="BE17" s="183"/>
      <c r="BF17" s="183"/>
      <c r="BG17" s="183"/>
      <c r="BH17" s="183"/>
      <c r="BI17" s="183"/>
      <c r="BJ17" s="183"/>
      <c r="BK17" s="183"/>
      <c r="BL17" s="183"/>
      <c r="BM17" s="183"/>
      <c r="BN17" s="183"/>
      <c r="BO17" s="183"/>
      <c r="BP17" s="183"/>
      <c r="BQ17" s="183"/>
      <c r="BR17" s="183"/>
      <c r="BS17" s="183"/>
      <c r="BT17" s="183"/>
      <c r="BU17" s="183"/>
      <c r="BV17" s="183"/>
      <c r="BW17" s="183"/>
      <c r="BX17" s="183"/>
      <c r="BY17" s="184"/>
      <c r="BZ17" s="205"/>
      <c r="CA17" s="185"/>
      <c r="CB17" s="206"/>
      <c r="CC17" s="182"/>
      <c r="CD17" s="204"/>
      <c r="CE17" s="183"/>
      <c r="CF17" s="183"/>
      <c r="CG17" s="183"/>
      <c r="CH17" s="183"/>
      <c r="CI17" s="183"/>
      <c r="CJ17" s="183"/>
      <c r="CK17" s="183"/>
      <c r="CL17" s="183"/>
      <c r="CM17" s="183"/>
      <c r="CN17" s="183"/>
      <c r="CO17" s="183"/>
      <c r="CP17" s="183"/>
      <c r="CQ17" s="183"/>
      <c r="CR17" s="183"/>
      <c r="CS17" s="183"/>
      <c r="CT17" s="183"/>
      <c r="CU17" s="183"/>
      <c r="CV17" s="183"/>
      <c r="CW17" s="183"/>
      <c r="CX17" s="183"/>
      <c r="CY17" s="184"/>
      <c r="CZ17" s="205"/>
      <c r="DA17" s="185"/>
      <c r="DB17" s="206"/>
      <c r="DC17" s="182"/>
      <c r="DD17" s="204"/>
      <c r="DE17" s="183"/>
      <c r="DF17" s="183"/>
      <c r="DG17" s="183"/>
      <c r="DH17" s="183"/>
      <c r="DI17" s="183"/>
      <c r="DJ17" s="183"/>
      <c r="DK17" s="183"/>
      <c r="DL17" s="183"/>
      <c r="DM17" s="183"/>
      <c r="DN17" s="183"/>
      <c r="DO17" s="183"/>
      <c r="DP17" s="183"/>
      <c r="DQ17" s="183"/>
      <c r="DR17" s="183"/>
      <c r="DS17" s="183"/>
      <c r="DT17" s="183"/>
      <c r="DU17" s="183"/>
      <c r="DV17" s="183"/>
      <c r="DW17" s="183"/>
      <c r="DX17" s="183"/>
      <c r="DY17" s="184"/>
      <c r="DZ17" s="205"/>
      <c r="EA17" s="185"/>
      <c r="EB17" s="206"/>
      <c r="EC17" s="182"/>
      <c r="ED17" s="204"/>
      <c r="EE17" s="183"/>
      <c r="EF17" s="183"/>
      <c r="EG17" s="183"/>
      <c r="EH17" s="183"/>
      <c r="EI17" s="183"/>
      <c r="EJ17" s="183"/>
      <c r="EK17" s="183"/>
      <c r="EL17" s="183"/>
      <c r="EM17" s="183"/>
      <c r="EN17" s="183"/>
      <c r="EO17" s="183"/>
      <c r="EP17" s="183"/>
      <c r="EQ17" s="183"/>
      <c r="ER17" s="183"/>
      <c r="ES17" s="183"/>
      <c r="ET17" s="183"/>
      <c r="EU17" s="183"/>
      <c r="EV17" s="183"/>
      <c r="EW17" s="183"/>
      <c r="EX17" s="183"/>
      <c r="EY17" s="184"/>
      <c r="EZ17" s="205"/>
      <c r="FA17" s="185"/>
      <c r="FB17" s="206"/>
      <c r="FC17" s="182"/>
      <c r="FD17" s="204"/>
      <c r="FE17" s="183"/>
      <c r="FF17" s="183"/>
      <c r="FG17" s="183"/>
      <c r="FH17" s="183"/>
      <c r="FI17" s="183"/>
      <c r="FJ17" s="183"/>
      <c r="FK17" s="183"/>
      <c r="FL17" s="183"/>
      <c r="FM17" s="183"/>
      <c r="FN17" s="183"/>
      <c r="FO17" s="183"/>
      <c r="FP17" s="183"/>
      <c r="FQ17" s="183"/>
      <c r="FR17" s="183"/>
      <c r="FS17" s="183"/>
      <c r="FT17" s="183"/>
      <c r="FU17" s="183"/>
      <c r="FV17" s="183"/>
      <c r="FW17" s="183"/>
      <c r="FX17" s="183"/>
      <c r="FY17" s="184"/>
      <c r="FZ17" s="205"/>
      <c r="GA17" s="185"/>
      <c r="GB17" s="206"/>
      <c r="GC17" s="182"/>
      <c r="GD17" s="204"/>
      <c r="GE17" s="183"/>
      <c r="GF17" s="183"/>
      <c r="GG17" s="183"/>
      <c r="GH17" s="183"/>
      <c r="GI17" s="183"/>
      <c r="GJ17" s="183"/>
      <c r="GK17" s="183"/>
      <c r="GL17" s="183"/>
      <c r="GM17" s="183"/>
      <c r="GN17" s="183"/>
      <c r="GO17" s="183"/>
      <c r="GP17" s="183"/>
      <c r="GQ17" s="183"/>
      <c r="GR17" s="183"/>
      <c r="GS17" s="183"/>
      <c r="GT17" s="183"/>
      <c r="GU17" s="183"/>
      <c r="GV17" s="183"/>
      <c r="GW17" s="183"/>
      <c r="GX17" s="183"/>
      <c r="GY17" s="184"/>
      <c r="GZ17" s="205"/>
      <c r="HA17" s="185"/>
      <c r="HB17" s="206"/>
      <c r="HC17" s="182"/>
      <c r="HD17" s="204"/>
      <c r="HE17" s="183"/>
      <c r="HF17" s="183"/>
      <c r="HG17" s="183"/>
      <c r="HH17" s="183"/>
      <c r="HI17" s="183"/>
      <c r="HJ17" s="183"/>
      <c r="HK17" s="183"/>
      <c r="HL17" s="183"/>
      <c r="HM17" s="183"/>
      <c r="HN17" s="183"/>
      <c r="HO17" s="183"/>
      <c r="HP17" s="183"/>
      <c r="HQ17" s="183"/>
      <c r="HR17" s="183"/>
      <c r="HS17" s="183"/>
      <c r="HT17" s="183"/>
      <c r="HU17" s="183"/>
      <c r="HV17" s="183"/>
      <c r="HW17" s="183"/>
      <c r="HX17" s="183"/>
      <c r="HY17" s="184"/>
      <c r="HZ17" s="205"/>
      <c r="IA17" s="185"/>
      <c r="IB17" s="206"/>
      <c r="IC17" s="182"/>
      <c r="ID17" s="204"/>
      <c r="IE17" s="183"/>
      <c r="IF17" s="183"/>
      <c r="IG17" s="183"/>
      <c r="IH17" s="183"/>
      <c r="II17" s="183"/>
      <c r="IJ17" s="183"/>
      <c r="IK17" s="183"/>
      <c r="IL17" s="183"/>
      <c r="IM17" s="183"/>
      <c r="IN17" s="183"/>
      <c r="IO17" s="183"/>
      <c r="IP17" s="183"/>
      <c r="IQ17" s="183"/>
      <c r="IR17" s="183"/>
      <c r="IS17" s="183"/>
      <c r="IT17" s="183"/>
      <c r="IU17" s="183"/>
      <c r="IV17" s="183"/>
      <c r="IW17" s="183"/>
      <c r="IX17" s="183"/>
      <c r="IY17" s="184"/>
      <c r="IZ17" s="205"/>
      <c r="JA17" s="185"/>
      <c r="JB17" s="206"/>
      <c r="JC17" s="182"/>
      <c r="JD17" s="204"/>
      <c r="JE17" s="183"/>
      <c r="JF17" s="183"/>
      <c r="JG17" s="183"/>
      <c r="JH17" s="183"/>
      <c r="JI17" s="183"/>
      <c r="JJ17" s="183"/>
      <c r="JK17" s="183"/>
      <c r="JL17" s="183"/>
      <c r="JM17" s="183"/>
      <c r="JN17" s="183"/>
      <c r="JO17" s="183"/>
      <c r="JP17" s="183"/>
      <c r="JQ17" s="183"/>
      <c r="JR17" s="183"/>
      <c r="JS17" s="183"/>
      <c r="JT17" s="183"/>
      <c r="JU17" s="183"/>
      <c r="JV17" s="183"/>
      <c r="JW17" s="183"/>
      <c r="JX17" s="183"/>
      <c r="JY17" s="184"/>
      <c r="JZ17" s="205"/>
      <c r="KA17" s="185"/>
      <c r="KB17" s="206"/>
      <c r="KC17" s="182"/>
      <c r="KD17" s="204"/>
      <c r="KE17" s="183"/>
      <c r="KF17" s="183"/>
      <c r="KG17" s="183"/>
      <c r="KH17" s="183"/>
      <c r="KI17" s="183"/>
      <c r="KJ17" s="183"/>
      <c r="KK17" s="183"/>
      <c r="KL17" s="183"/>
      <c r="KM17" s="183"/>
      <c r="KN17" s="183"/>
      <c r="KO17" s="183"/>
      <c r="KP17" s="183"/>
      <c r="KQ17" s="183"/>
      <c r="KR17" s="183"/>
      <c r="KS17" s="183"/>
      <c r="KT17" s="183"/>
      <c r="KU17" s="183"/>
      <c r="KV17" s="183"/>
      <c r="KW17" s="183"/>
      <c r="KX17" s="183"/>
      <c r="KY17" s="184"/>
      <c r="KZ17" s="205"/>
      <c r="LA17" s="185"/>
      <c r="LB17" s="206"/>
      <c r="LC17" s="182"/>
      <c r="LD17" s="204"/>
      <c r="LE17" s="183"/>
      <c r="LF17" s="183"/>
      <c r="LG17" s="183"/>
      <c r="LH17" s="183"/>
      <c r="LI17" s="183"/>
      <c r="LJ17" s="183"/>
      <c r="LK17" s="183"/>
      <c r="LL17" s="183"/>
      <c r="LM17" s="183"/>
      <c r="LN17" s="183"/>
      <c r="LO17" s="183"/>
      <c r="LP17" s="183"/>
      <c r="LQ17" s="183"/>
      <c r="LR17" s="183"/>
      <c r="LS17" s="183"/>
      <c r="LT17" s="183"/>
      <c r="LU17" s="183"/>
      <c r="LV17" s="183"/>
      <c r="LW17" s="183"/>
      <c r="LX17" s="183"/>
      <c r="LY17" s="184"/>
      <c r="LZ17" s="205"/>
      <c r="MA17" s="185"/>
      <c r="MB17" s="206"/>
      <c r="MC17" s="182"/>
      <c r="MD17" s="204"/>
      <c r="ME17" s="183"/>
      <c r="MF17" s="183"/>
      <c r="MG17" s="183"/>
      <c r="MH17" s="183"/>
      <c r="MI17" s="183"/>
      <c r="MJ17" s="183"/>
      <c r="MK17" s="183"/>
      <c r="ML17" s="183"/>
      <c r="MM17" s="183"/>
      <c r="MN17" s="183"/>
      <c r="MO17" s="183"/>
      <c r="MP17" s="183"/>
      <c r="MQ17" s="183"/>
      <c r="MR17" s="183"/>
      <c r="MS17" s="183"/>
      <c r="MT17" s="183"/>
      <c r="MU17" s="183"/>
      <c r="MV17" s="183"/>
      <c r="MW17" s="183"/>
      <c r="MX17" s="183"/>
      <c r="MY17" s="184"/>
      <c r="MZ17" s="205"/>
      <c r="NA17" s="185"/>
      <c r="NB17" s="206"/>
      <c r="NC17" s="182"/>
      <c r="ND17" s="204"/>
      <c r="NE17" s="183"/>
      <c r="NF17" s="183"/>
      <c r="NG17" s="183"/>
      <c r="NH17" s="183"/>
      <c r="NI17" s="183"/>
      <c r="NJ17" s="183"/>
      <c r="NK17" s="183"/>
      <c r="NL17" s="183"/>
      <c r="NM17" s="183"/>
      <c r="NN17" s="183"/>
      <c r="NO17" s="183"/>
      <c r="NP17" s="183"/>
      <c r="NQ17" s="183"/>
      <c r="NR17" s="183"/>
      <c r="NS17" s="183"/>
      <c r="NT17" s="183"/>
      <c r="NU17" s="183"/>
      <c r="NV17" s="183"/>
      <c r="NW17" s="183"/>
      <c r="NX17" s="183"/>
      <c r="NY17" s="184"/>
      <c r="NZ17" s="205"/>
      <c r="OA17" s="185"/>
      <c r="OB17" s="206"/>
      <c r="OC17" s="182"/>
      <c r="OD17" s="204"/>
      <c r="OE17" s="183"/>
      <c r="OF17" s="183"/>
      <c r="OG17" s="183"/>
      <c r="OH17" s="183"/>
      <c r="OI17" s="183"/>
      <c r="OJ17" s="183"/>
      <c r="OK17" s="183"/>
      <c r="OL17" s="183"/>
      <c r="OM17" s="183"/>
      <c r="ON17" s="183"/>
      <c r="OO17" s="183"/>
      <c r="OP17" s="183"/>
      <c r="OQ17" s="183"/>
      <c r="OR17" s="183"/>
      <c r="OS17" s="183"/>
      <c r="OT17" s="183"/>
      <c r="OU17" s="183"/>
      <c r="OV17" s="183"/>
      <c r="OW17" s="183"/>
      <c r="OX17" s="183"/>
      <c r="OY17" s="184"/>
      <c r="OZ17" s="205"/>
      <c r="PA17" s="185"/>
      <c r="PB17" s="206"/>
      <c r="PC17" s="182"/>
      <c r="PD17" s="204"/>
      <c r="PE17" s="183"/>
      <c r="PF17" s="183"/>
      <c r="PG17" s="183"/>
      <c r="PH17" s="183"/>
      <c r="PI17" s="183"/>
      <c r="PJ17" s="183"/>
      <c r="PK17" s="183"/>
      <c r="PL17" s="183"/>
      <c r="PM17" s="183"/>
      <c r="PN17" s="183"/>
      <c r="PO17" s="183"/>
      <c r="PP17" s="183"/>
      <c r="PQ17" s="183"/>
      <c r="PR17" s="183"/>
      <c r="PS17" s="183"/>
      <c r="PT17" s="183"/>
      <c r="PU17" s="183"/>
      <c r="PV17" s="183"/>
      <c r="PW17" s="183"/>
      <c r="PX17" s="183"/>
      <c r="PY17" s="184"/>
      <c r="PZ17" s="205"/>
      <c r="QA17" s="185"/>
      <c r="QB17" s="206"/>
      <c r="QC17" s="182"/>
      <c r="QD17" s="204"/>
      <c r="QE17" s="183"/>
      <c r="QF17" s="183"/>
      <c r="QG17" s="183"/>
      <c r="QH17" s="183"/>
      <c r="QI17" s="183"/>
      <c r="QJ17" s="183"/>
      <c r="QK17" s="183"/>
      <c r="QL17" s="183"/>
      <c r="QM17" s="183"/>
      <c r="QN17" s="183"/>
      <c r="QO17" s="183"/>
      <c r="QP17" s="183"/>
      <c r="QQ17" s="183"/>
      <c r="QR17" s="183"/>
      <c r="QS17" s="183"/>
      <c r="QT17" s="183"/>
      <c r="QU17" s="183"/>
      <c r="QV17" s="183"/>
      <c r="QW17" s="183"/>
      <c r="QX17" s="183"/>
      <c r="QY17" s="184"/>
      <c r="QZ17" s="205"/>
      <c r="RA17" s="185"/>
      <c r="RB17" s="206"/>
      <c r="RC17" s="182"/>
      <c r="RD17" s="204"/>
      <c r="RE17" s="183"/>
      <c r="RF17" s="183"/>
      <c r="RG17" s="183"/>
      <c r="RH17" s="183"/>
      <c r="RI17" s="183"/>
      <c r="RJ17" s="183"/>
      <c r="RK17" s="183"/>
      <c r="RL17" s="183"/>
      <c r="RM17" s="183"/>
      <c r="RN17" s="183"/>
      <c r="RO17" s="183"/>
      <c r="RP17" s="183"/>
      <c r="RQ17" s="183"/>
      <c r="RR17" s="183"/>
      <c r="RS17" s="183"/>
      <c r="RT17" s="183"/>
      <c r="RU17" s="183"/>
      <c r="RV17" s="183"/>
      <c r="RW17" s="183"/>
      <c r="RX17" s="183"/>
      <c r="RY17" s="184"/>
      <c r="RZ17" s="205"/>
      <c r="SA17" s="185"/>
      <c r="SB17" s="206"/>
      <c r="SC17" s="182"/>
      <c r="SD17" s="204"/>
      <c r="SE17" s="183"/>
      <c r="SF17" s="183"/>
      <c r="SG17" s="183"/>
      <c r="SH17" s="183"/>
      <c r="SI17" s="183"/>
      <c r="SJ17" s="183"/>
      <c r="SK17" s="183"/>
      <c r="SL17" s="183"/>
      <c r="SM17" s="183"/>
      <c r="SN17" s="183"/>
      <c r="SO17" s="183"/>
      <c r="SP17" s="183"/>
      <c r="SQ17" s="183"/>
      <c r="SR17" s="183"/>
      <c r="SS17" s="183"/>
      <c r="ST17" s="183"/>
      <c r="SU17" s="183"/>
      <c r="SV17" s="183"/>
      <c r="SW17" s="183"/>
      <c r="SX17" s="183"/>
      <c r="SY17" s="184"/>
      <c r="SZ17" s="205"/>
      <c r="TA17" s="185"/>
      <c r="TB17" s="206"/>
      <c r="TC17" s="182"/>
      <c r="TD17" s="204"/>
      <c r="TE17" s="183"/>
      <c r="TF17" s="183"/>
      <c r="TG17" s="183"/>
      <c r="TH17" s="183"/>
      <c r="TI17" s="183"/>
      <c r="TJ17" s="183"/>
      <c r="TK17" s="183"/>
      <c r="TL17" s="183"/>
      <c r="TM17" s="183"/>
      <c r="TN17" s="183"/>
      <c r="TO17" s="183"/>
      <c r="TP17" s="183"/>
      <c r="TQ17" s="183"/>
      <c r="TR17" s="183"/>
      <c r="TS17" s="183"/>
      <c r="TT17" s="183"/>
      <c r="TU17" s="183"/>
      <c r="TV17" s="183"/>
      <c r="TW17" s="183"/>
      <c r="TX17" s="183"/>
      <c r="TY17" s="184"/>
      <c r="TZ17" s="205"/>
      <c r="UA17" s="185"/>
      <c r="UB17" s="206"/>
      <c r="UC17" s="182"/>
      <c r="UD17" s="204"/>
      <c r="UE17" s="183"/>
      <c r="UF17" s="183"/>
      <c r="UG17" s="183"/>
      <c r="UH17" s="183"/>
      <c r="UI17" s="183"/>
      <c r="UJ17" s="183"/>
      <c r="UK17" s="183"/>
      <c r="UL17" s="183"/>
      <c r="UM17" s="183"/>
      <c r="UN17" s="183"/>
      <c r="UO17" s="183"/>
      <c r="UP17" s="183"/>
      <c r="UQ17" s="183"/>
      <c r="UR17" s="183"/>
      <c r="US17" s="183"/>
      <c r="UT17" s="183"/>
      <c r="UU17" s="183"/>
      <c r="UV17" s="183"/>
      <c r="UW17" s="183"/>
      <c r="UX17" s="183"/>
      <c r="UY17" s="184"/>
      <c r="UZ17" s="205"/>
      <c r="VA17" s="185"/>
      <c r="VB17" s="206"/>
      <c r="VC17" s="182"/>
      <c r="VD17" s="204"/>
      <c r="VE17" s="183"/>
      <c r="VF17" s="183"/>
      <c r="VG17" s="183"/>
      <c r="VH17" s="183"/>
      <c r="VI17" s="183"/>
      <c r="VJ17" s="183"/>
      <c r="VK17" s="183"/>
      <c r="VL17" s="183"/>
      <c r="VM17" s="183"/>
      <c r="VN17" s="183"/>
      <c r="VO17" s="183"/>
      <c r="VP17" s="183"/>
      <c r="VQ17" s="183"/>
      <c r="VR17" s="183"/>
      <c r="VS17" s="183"/>
      <c r="VT17" s="183"/>
      <c r="VU17" s="183"/>
      <c r="VV17" s="183"/>
      <c r="VW17" s="183"/>
      <c r="VX17" s="183"/>
      <c r="VY17" s="184"/>
      <c r="VZ17" s="205"/>
      <c r="WA17" s="185"/>
      <c r="WB17" s="206"/>
      <c r="WC17" s="182"/>
      <c r="WD17" s="204"/>
      <c r="WE17" s="183"/>
      <c r="WF17" s="183"/>
      <c r="WG17" s="183"/>
      <c r="WH17" s="183"/>
      <c r="WI17" s="183"/>
      <c r="WJ17" s="183"/>
      <c r="WK17" s="183"/>
      <c r="WL17" s="183"/>
      <c r="WM17" s="183"/>
      <c r="WN17" s="183"/>
      <c r="WO17" s="183"/>
      <c r="WP17" s="183"/>
      <c r="WQ17" s="183"/>
      <c r="WR17" s="183"/>
      <c r="WS17" s="183"/>
      <c r="WT17" s="183"/>
      <c r="WU17" s="183"/>
      <c r="WV17" s="183"/>
      <c r="WW17" s="183"/>
      <c r="WX17" s="183"/>
      <c r="WY17" s="184"/>
      <c r="WZ17" s="205"/>
      <c r="XA17" s="185"/>
      <c r="XB17" s="206"/>
      <c r="XC17" s="182"/>
      <c r="XD17" s="204"/>
      <c r="XE17" s="183"/>
      <c r="XF17" s="183"/>
      <c r="XG17" s="183"/>
      <c r="XH17" s="183"/>
      <c r="XI17" s="183"/>
      <c r="XJ17" s="183"/>
      <c r="XK17" s="183"/>
      <c r="XL17" s="183"/>
      <c r="XM17" s="183"/>
      <c r="XN17" s="183"/>
      <c r="XO17" s="183"/>
      <c r="XP17" s="183"/>
      <c r="XQ17" s="183"/>
      <c r="XR17" s="183"/>
      <c r="XS17" s="183"/>
      <c r="XT17" s="183"/>
      <c r="XU17" s="183"/>
      <c r="XV17" s="183"/>
      <c r="XW17" s="183"/>
      <c r="XX17" s="183"/>
      <c r="XY17" s="184"/>
      <c r="XZ17" s="205"/>
      <c r="YA17" s="185"/>
      <c r="YB17" s="206"/>
      <c r="YC17" s="182"/>
      <c r="YD17" s="204"/>
      <c r="YE17" s="183"/>
      <c r="YF17" s="183"/>
      <c r="YG17" s="183"/>
      <c r="YH17" s="183"/>
      <c r="YI17" s="183"/>
      <c r="YJ17" s="183"/>
      <c r="YK17" s="183"/>
      <c r="YL17" s="183"/>
      <c r="YM17" s="183"/>
      <c r="YN17" s="183"/>
      <c r="YO17" s="183"/>
      <c r="YP17" s="183"/>
      <c r="YQ17" s="183"/>
      <c r="YR17" s="183"/>
      <c r="YS17" s="183"/>
      <c r="YT17" s="183"/>
      <c r="YU17" s="183"/>
      <c r="YV17" s="183"/>
      <c r="YW17" s="183"/>
      <c r="YX17" s="183"/>
      <c r="YY17" s="184"/>
      <c r="YZ17" s="205"/>
      <c r="ZA17" s="185"/>
      <c r="ZB17" s="206"/>
      <c r="ZC17" s="182"/>
      <c r="ZD17" s="204"/>
      <c r="ZE17" s="183"/>
      <c r="ZF17" s="183"/>
      <c r="ZG17" s="183"/>
      <c r="ZH17" s="183"/>
      <c r="ZI17" s="183"/>
      <c r="ZJ17" s="183"/>
      <c r="ZK17" s="183"/>
      <c r="ZL17" s="183"/>
      <c r="ZM17" s="183"/>
      <c r="ZN17" s="183"/>
      <c r="ZO17" s="183"/>
      <c r="ZP17" s="183"/>
      <c r="ZQ17" s="183"/>
      <c r="ZR17" s="183"/>
      <c r="ZS17" s="183"/>
      <c r="ZT17" s="183"/>
      <c r="ZU17" s="183"/>
      <c r="ZV17" s="183"/>
      <c r="ZW17" s="183"/>
      <c r="ZX17" s="183"/>
      <c r="ZY17" s="184"/>
      <c r="ZZ17" s="205"/>
      <c r="AAA17" s="185"/>
      <c r="AAB17" s="206"/>
      <c r="AAC17" s="182"/>
      <c r="AAD17" s="204"/>
      <c r="AAE17" s="183"/>
      <c r="AAF17" s="183"/>
      <c r="AAG17" s="183"/>
      <c r="AAH17" s="183"/>
      <c r="AAI17" s="183"/>
      <c r="AAJ17" s="183"/>
      <c r="AAK17" s="183"/>
      <c r="AAL17" s="183"/>
      <c r="AAM17" s="183"/>
      <c r="AAN17" s="183"/>
      <c r="AAO17" s="183"/>
      <c r="AAP17" s="183"/>
      <c r="AAQ17" s="183"/>
      <c r="AAR17" s="183"/>
      <c r="AAS17" s="183"/>
      <c r="AAT17" s="183"/>
      <c r="AAU17" s="183"/>
      <c r="AAV17" s="183"/>
      <c r="AAW17" s="183"/>
      <c r="AAX17" s="183"/>
      <c r="AAY17" s="184"/>
      <c r="AAZ17" s="205"/>
      <c r="ABA17" s="185"/>
      <c r="ABB17" s="206"/>
      <c r="ABC17" s="182"/>
      <c r="ABD17" s="204"/>
      <c r="ABE17" s="183"/>
      <c r="ABF17" s="183"/>
      <c r="ABG17" s="183"/>
      <c r="ABH17" s="183"/>
      <c r="ABI17" s="183"/>
      <c r="ABJ17" s="183"/>
      <c r="ABK17" s="183"/>
      <c r="ABL17" s="183"/>
      <c r="ABM17" s="183"/>
      <c r="ABN17" s="183"/>
      <c r="ABO17" s="183"/>
      <c r="ABP17" s="183"/>
      <c r="ABQ17" s="183"/>
      <c r="ABR17" s="183"/>
      <c r="ABS17" s="183"/>
      <c r="ABT17" s="183"/>
      <c r="ABU17" s="183"/>
      <c r="ABV17" s="183"/>
      <c r="ABW17" s="183"/>
      <c r="ABX17" s="183"/>
      <c r="ABY17" s="184"/>
      <c r="ABZ17" s="205"/>
      <c r="ACA17" s="185"/>
      <c r="ACB17" s="206"/>
      <c r="ACC17" s="182"/>
      <c r="ACD17" s="204"/>
      <c r="ACE17" s="183"/>
      <c r="ACF17" s="183"/>
      <c r="ACG17" s="183"/>
      <c r="ACH17" s="183"/>
      <c r="ACI17" s="183"/>
      <c r="ACJ17" s="183"/>
      <c r="ACK17" s="183"/>
      <c r="ACL17" s="183"/>
      <c r="ACM17" s="183"/>
      <c r="ACN17" s="183"/>
      <c r="ACO17" s="183"/>
      <c r="ACP17" s="183"/>
      <c r="ACQ17" s="183"/>
      <c r="ACR17" s="183"/>
      <c r="ACS17" s="183"/>
      <c r="ACT17" s="183"/>
      <c r="ACU17" s="183"/>
      <c r="ACV17" s="183"/>
      <c r="ACW17" s="183"/>
      <c r="ACX17" s="183"/>
      <c r="ACY17" s="184"/>
      <c r="ACZ17" s="205"/>
      <c r="ADA17" s="185"/>
      <c r="ADB17" s="206"/>
    </row>
    <row r="18" spans="2:782" ht="16.2" customHeight="1">
      <c r="B18" s="177"/>
      <c r="C18" s="182"/>
      <c r="D18" s="204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4"/>
      <c r="Z18" s="205"/>
      <c r="AA18" s="185"/>
      <c r="AB18" s="206"/>
      <c r="AC18" s="182"/>
      <c r="AD18" s="204"/>
      <c r="AE18" s="183"/>
      <c r="AF18" s="183"/>
      <c r="AG18" s="183"/>
      <c r="AH18" s="183"/>
      <c r="AI18" s="183"/>
      <c r="AJ18" s="183"/>
      <c r="AK18" s="183"/>
      <c r="AL18" s="183"/>
      <c r="AM18" s="183"/>
      <c r="AN18" s="183"/>
      <c r="AO18" s="183"/>
      <c r="AP18" s="183"/>
      <c r="AQ18" s="183"/>
      <c r="AR18" s="183"/>
      <c r="AS18" s="183"/>
      <c r="AT18" s="183"/>
      <c r="AU18" s="183"/>
      <c r="AV18" s="183"/>
      <c r="AW18" s="183"/>
      <c r="AX18" s="183"/>
      <c r="AY18" s="184"/>
      <c r="AZ18" s="205"/>
      <c r="BA18" s="185"/>
      <c r="BB18" s="206"/>
      <c r="BC18" s="182"/>
      <c r="BD18" s="204"/>
      <c r="BE18" s="183"/>
      <c r="BF18" s="183"/>
      <c r="BG18" s="183"/>
      <c r="BH18" s="183"/>
      <c r="BI18" s="183"/>
      <c r="BJ18" s="183"/>
      <c r="BK18" s="183"/>
      <c r="BL18" s="183"/>
      <c r="BM18" s="183"/>
      <c r="BN18" s="183"/>
      <c r="BO18" s="183"/>
      <c r="BP18" s="183"/>
      <c r="BQ18" s="183"/>
      <c r="BR18" s="183"/>
      <c r="BS18" s="183"/>
      <c r="BT18" s="183"/>
      <c r="BU18" s="183"/>
      <c r="BV18" s="183"/>
      <c r="BW18" s="183"/>
      <c r="BX18" s="183"/>
      <c r="BY18" s="184"/>
      <c r="BZ18" s="205"/>
      <c r="CA18" s="185"/>
      <c r="CB18" s="206"/>
      <c r="CC18" s="182"/>
      <c r="CD18" s="204"/>
      <c r="CE18" s="183"/>
      <c r="CF18" s="183"/>
      <c r="CG18" s="183"/>
      <c r="CH18" s="183"/>
      <c r="CI18" s="183"/>
      <c r="CJ18" s="183"/>
      <c r="CK18" s="183"/>
      <c r="CL18" s="183"/>
      <c r="CM18" s="183"/>
      <c r="CN18" s="183"/>
      <c r="CO18" s="183"/>
      <c r="CP18" s="183"/>
      <c r="CQ18" s="183"/>
      <c r="CR18" s="183"/>
      <c r="CS18" s="183"/>
      <c r="CT18" s="183"/>
      <c r="CU18" s="183"/>
      <c r="CV18" s="183"/>
      <c r="CW18" s="183"/>
      <c r="CX18" s="183"/>
      <c r="CY18" s="184"/>
      <c r="CZ18" s="205"/>
      <c r="DA18" s="185"/>
      <c r="DB18" s="206"/>
      <c r="DC18" s="182"/>
      <c r="DD18" s="204"/>
      <c r="DE18" s="183"/>
      <c r="DF18" s="183"/>
      <c r="DG18" s="183"/>
      <c r="DH18" s="183"/>
      <c r="DI18" s="183"/>
      <c r="DJ18" s="183"/>
      <c r="DK18" s="183"/>
      <c r="DL18" s="183"/>
      <c r="DM18" s="183"/>
      <c r="DN18" s="183"/>
      <c r="DO18" s="183"/>
      <c r="DP18" s="183"/>
      <c r="DQ18" s="183"/>
      <c r="DR18" s="183"/>
      <c r="DS18" s="183"/>
      <c r="DT18" s="183"/>
      <c r="DU18" s="183"/>
      <c r="DV18" s="183"/>
      <c r="DW18" s="183"/>
      <c r="DX18" s="183"/>
      <c r="DY18" s="184"/>
      <c r="DZ18" s="205"/>
      <c r="EA18" s="185"/>
      <c r="EB18" s="206"/>
      <c r="EC18" s="182"/>
      <c r="ED18" s="204"/>
      <c r="EE18" s="183"/>
      <c r="EF18" s="183"/>
      <c r="EG18" s="183"/>
      <c r="EH18" s="183"/>
      <c r="EI18" s="183"/>
      <c r="EJ18" s="183"/>
      <c r="EK18" s="183"/>
      <c r="EL18" s="183"/>
      <c r="EM18" s="183"/>
      <c r="EN18" s="183"/>
      <c r="EO18" s="183"/>
      <c r="EP18" s="183"/>
      <c r="EQ18" s="183"/>
      <c r="ER18" s="183"/>
      <c r="ES18" s="183"/>
      <c r="ET18" s="183"/>
      <c r="EU18" s="183"/>
      <c r="EV18" s="183"/>
      <c r="EW18" s="183"/>
      <c r="EX18" s="183"/>
      <c r="EY18" s="184"/>
      <c r="EZ18" s="205"/>
      <c r="FA18" s="185"/>
      <c r="FB18" s="206"/>
      <c r="FC18" s="182"/>
      <c r="FD18" s="204"/>
      <c r="FE18" s="183"/>
      <c r="FF18" s="183"/>
      <c r="FG18" s="183"/>
      <c r="FH18" s="183"/>
      <c r="FI18" s="183"/>
      <c r="FJ18" s="183"/>
      <c r="FK18" s="183"/>
      <c r="FL18" s="183"/>
      <c r="FM18" s="183"/>
      <c r="FN18" s="183"/>
      <c r="FO18" s="183"/>
      <c r="FP18" s="183"/>
      <c r="FQ18" s="183"/>
      <c r="FR18" s="183"/>
      <c r="FS18" s="183"/>
      <c r="FT18" s="183"/>
      <c r="FU18" s="183"/>
      <c r="FV18" s="183"/>
      <c r="FW18" s="183"/>
      <c r="FX18" s="183"/>
      <c r="FY18" s="184"/>
      <c r="FZ18" s="205"/>
      <c r="GA18" s="185"/>
      <c r="GB18" s="206"/>
      <c r="GC18" s="182"/>
      <c r="GD18" s="204"/>
      <c r="GE18" s="183"/>
      <c r="GF18" s="183"/>
      <c r="GG18" s="183"/>
      <c r="GH18" s="183"/>
      <c r="GI18" s="183"/>
      <c r="GJ18" s="183"/>
      <c r="GK18" s="183"/>
      <c r="GL18" s="183"/>
      <c r="GM18" s="183"/>
      <c r="GN18" s="183"/>
      <c r="GO18" s="183"/>
      <c r="GP18" s="183"/>
      <c r="GQ18" s="183"/>
      <c r="GR18" s="183"/>
      <c r="GS18" s="183"/>
      <c r="GT18" s="183"/>
      <c r="GU18" s="183"/>
      <c r="GV18" s="183"/>
      <c r="GW18" s="183"/>
      <c r="GX18" s="183"/>
      <c r="GY18" s="184"/>
      <c r="GZ18" s="205"/>
      <c r="HA18" s="185"/>
      <c r="HB18" s="206"/>
      <c r="HC18" s="182"/>
      <c r="HD18" s="204"/>
      <c r="HE18" s="183"/>
      <c r="HF18" s="183"/>
      <c r="HG18" s="183"/>
      <c r="HH18" s="183"/>
      <c r="HI18" s="183"/>
      <c r="HJ18" s="183"/>
      <c r="HK18" s="183"/>
      <c r="HL18" s="183"/>
      <c r="HM18" s="183"/>
      <c r="HN18" s="183"/>
      <c r="HO18" s="183"/>
      <c r="HP18" s="183"/>
      <c r="HQ18" s="183"/>
      <c r="HR18" s="183"/>
      <c r="HS18" s="183"/>
      <c r="HT18" s="183"/>
      <c r="HU18" s="183"/>
      <c r="HV18" s="183"/>
      <c r="HW18" s="183"/>
      <c r="HX18" s="183"/>
      <c r="HY18" s="184"/>
      <c r="HZ18" s="205"/>
      <c r="IA18" s="185"/>
      <c r="IB18" s="206"/>
      <c r="IC18" s="182"/>
      <c r="ID18" s="204"/>
      <c r="IE18" s="183"/>
      <c r="IF18" s="183"/>
      <c r="IG18" s="183"/>
      <c r="IH18" s="183"/>
      <c r="II18" s="183"/>
      <c r="IJ18" s="183"/>
      <c r="IK18" s="183"/>
      <c r="IL18" s="183"/>
      <c r="IM18" s="183"/>
      <c r="IN18" s="183"/>
      <c r="IO18" s="183"/>
      <c r="IP18" s="183"/>
      <c r="IQ18" s="183"/>
      <c r="IR18" s="183"/>
      <c r="IS18" s="183"/>
      <c r="IT18" s="183"/>
      <c r="IU18" s="183"/>
      <c r="IV18" s="183"/>
      <c r="IW18" s="183"/>
      <c r="IX18" s="183"/>
      <c r="IY18" s="184"/>
      <c r="IZ18" s="205"/>
      <c r="JA18" s="185"/>
      <c r="JB18" s="206"/>
      <c r="JC18" s="182"/>
      <c r="JD18" s="204"/>
      <c r="JE18" s="183"/>
      <c r="JF18" s="183"/>
      <c r="JG18" s="183"/>
      <c r="JH18" s="183"/>
      <c r="JI18" s="183"/>
      <c r="JJ18" s="183"/>
      <c r="JK18" s="183"/>
      <c r="JL18" s="183"/>
      <c r="JM18" s="183"/>
      <c r="JN18" s="183"/>
      <c r="JO18" s="183"/>
      <c r="JP18" s="183"/>
      <c r="JQ18" s="183"/>
      <c r="JR18" s="183"/>
      <c r="JS18" s="183"/>
      <c r="JT18" s="183"/>
      <c r="JU18" s="183"/>
      <c r="JV18" s="183"/>
      <c r="JW18" s="183"/>
      <c r="JX18" s="183"/>
      <c r="JY18" s="184"/>
      <c r="JZ18" s="205"/>
      <c r="KA18" s="185"/>
      <c r="KB18" s="206"/>
      <c r="KC18" s="182"/>
      <c r="KD18" s="204"/>
      <c r="KE18" s="183"/>
      <c r="KF18" s="183"/>
      <c r="KG18" s="183"/>
      <c r="KH18" s="183"/>
      <c r="KI18" s="183"/>
      <c r="KJ18" s="183"/>
      <c r="KK18" s="183"/>
      <c r="KL18" s="183"/>
      <c r="KM18" s="183"/>
      <c r="KN18" s="183"/>
      <c r="KO18" s="183"/>
      <c r="KP18" s="183"/>
      <c r="KQ18" s="183"/>
      <c r="KR18" s="183"/>
      <c r="KS18" s="183"/>
      <c r="KT18" s="183"/>
      <c r="KU18" s="183"/>
      <c r="KV18" s="183"/>
      <c r="KW18" s="183"/>
      <c r="KX18" s="183"/>
      <c r="KY18" s="184"/>
      <c r="KZ18" s="205"/>
      <c r="LA18" s="185"/>
      <c r="LB18" s="206"/>
      <c r="LC18" s="182"/>
      <c r="LD18" s="204"/>
      <c r="LE18" s="183"/>
      <c r="LF18" s="183"/>
      <c r="LG18" s="183"/>
      <c r="LH18" s="183"/>
      <c r="LI18" s="183"/>
      <c r="LJ18" s="183"/>
      <c r="LK18" s="183"/>
      <c r="LL18" s="183"/>
      <c r="LM18" s="183"/>
      <c r="LN18" s="183"/>
      <c r="LO18" s="183"/>
      <c r="LP18" s="183"/>
      <c r="LQ18" s="183"/>
      <c r="LR18" s="183"/>
      <c r="LS18" s="183"/>
      <c r="LT18" s="183"/>
      <c r="LU18" s="183"/>
      <c r="LV18" s="183"/>
      <c r="LW18" s="183"/>
      <c r="LX18" s="183"/>
      <c r="LY18" s="184"/>
      <c r="LZ18" s="205"/>
      <c r="MA18" s="185"/>
      <c r="MB18" s="206"/>
      <c r="MC18" s="182"/>
      <c r="MD18" s="204"/>
      <c r="ME18" s="183"/>
      <c r="MF18" s="183"/>
      <c r="MG18" s="183"/>
      <c r="MH18" s="183"/>
      <c r="MI18" s="183"/>
      <c r="MJ18" s="183"/>
      <c r="MK18" s="183"/>
      <c r="ML18" s="183"/>
      <c r="MM18" s="183"/>
      <c r="MN18" s="183"/>
      <c r="MO18" s="183"/>
      <c r="MP18" s="183"/>
      <c r="MQ18" s="183"/>
      <c r="MR18" s="183"/>
      <c r="MS18" s="183"/>
      <c r="MT18" s="183"/>
      <c r="MU18" s="183"/>
      <c r="MV18" s="183"/>
      <c r="MW18" s="183"/>
      <c r="MX18" s="183"/>
      <c r="MY18" s="184"/>
      <c r="MZ18" s="205"/>
      <c r="NA18" s="185"/>
      <c r="NB18" s="206"/>
      <c r="NC18" s="182"/>
      <c r="ND18" s="204"/>
      <c r="NE18" s="183"/>
      <c r="NF18" s="183"/>
      <c r="NG18" s="183"/>
      <c r="NH18" s="183"/>
      <c r="NI18" s="183"/>
      <c r="NJ18" s="183"/>
      <c r="NK18" s="183"/>
      <c r="NL18" s="183"/>
      <c r="NM18" s="183"/>
      <c r="NN18" s="183"/>
      <c r="NO18" s="183"/>
      <c r="NP18" s="183"/>
      <c r="NQ18" s="183"/>
      <c r="NR18" s="183"/>
      <c r="NS18" s="183"/>
      <c r="NT18" s="183"/>
      <c r="NU18" s="183"/>
      <c r="NV18" s="183"/>
      <c r="NW18" s="183"/>
      <c r="NX18" s="183"/>
      <c r="NY18" s="184"/>
      <c r="NZ18" s="205"/>
      <c r="OA18" s="185"/>
      <c r="OB18" s="206"/>
      <c r="OC18" s="182"/>
      <c r="OD18" s="204"/>
      <c r="OE18" s="183"/>
      <c r="OF18" s="183"/>
      <c r="OG18" s="183"/>
      <c r="OH18" s="183"/>
      <c r="OI18" s="183"/>
      <c r="OJ18" s="183"/>
      <c r="OK18" s="183"/>
      <c r="OL18" s="183"/>
      <c r="OM18" s="183"/>
      <c r="ON18" s="183"/>
      <c r="OO18" s="183"/>
      <c r="OP18" s="183"/>
      <c r="OQ18" s="183"/>
      <c r="OR18" s="183"/>
      <c r="OS18" s="183"/>
      <c r="OT18" s="183"/>
      <c r="OU18" s="183"/>
      <c r="OV18" s="183"/>
      <c r="OW18" s="183"/>
      <c r="OX18" s="183"/>
      <c r="OY18" s="184"/>
      <c r="OZ18" s="205"/>
      <c r="PA18" s="185"/>
      <c r="PB18" s="206"/>
      <c r="PC18" s="182"/>
      <c r="PD18" s="204"/>
      <c r="PE18" s="183"/>
      <c r="PF18" s="183"/>
      <c r="PG18" s="183"/>
      <c r="PH18" s="183"/>
      <c r="PI18" s="183"/>
      <c r="PJ18" s="183"/>
      <c r="PK18" s="183"/>
      <c r="PL18" s="183"/>
      <c r="PM18" s="183"/>
      <c r="PN18" s="183"/>
      <c r="PO18" s="183"/>
      <c r="PP18" s="183"/>
      <c r="PQ18" s="183"/>
      <c r="PR18" s="183"/>
      <c r="PS18" s="183"/>
      <c r="PT18" s="183"/>
      <c r="PU18" s="183"/>
      <c r="PV18" s="183"/>
      <c r="PW18" s="183"/>
      <c r="PX18" s="183"/>
      <c r="PY18" s="184"/>
      <c r="PZ18" s="205"/>
      <c r="QA18" s="185"/>
      <c r="QB18" s="206"/>
      <c r="QC18" s="182"/>
      <c r="QD18" s="204"/>
      <c r="QE18" s="183"/>
      <c r="QF18" s="183"/>
      <c r="QG18" s="183"/>
      <c r="QH18" s="183"/>
      <c r="QI18" s="183"/>
      <c r="QJ18" s="183"/>
      <c r="QK18" s="183"/>
      <c r="QL18" s="183"/>
      <c r="QM18" s="183"/>
      <c r="QN18" s="183"/>
      <c r="QO18" s="183"/>
      <c r="QP18" s="183"/>
      <c r="QQ18" s="183"/>
      <c r="QR18" s="183"/>
      <c r="QS18" s="183"/>
      <c r="QT18" s="183"/>
      <c r="QU18" s="183"/>
      <c r="QV18" s="183"/>
      <c r="QW18" s="183"/>
      <c r="QX18" s="183"/>
      <c r="QY18" s="184"/>
      <c r="QZ18" s="205"/>
      <c r="RA18" s="185"/>
      <c r="RB18" s="206"/>
      <c r="RC18" s="182"/>
      <c r="RD18" s="204"/>
      <c r="RE18" s="183"/>
      <c r="RF18" s="183"/>
      <c r="RG18" s="183"/>
      <c r="RH18" s="183"/>
      <c r="RI18" s="183"/>
      <c r="RJ18" s="183"/>
      <c r="RK18" s="183"/>
      <c r="RL18" s="183"/>
      <c r="RM18" s="183"/>
      <c r="RN18" s="183"/>
      <c r="RO18" s="183"/>
      <c r="RP18" s="183"/>
      <c r="RQ18" s="183"/>
      <c r="RR18" s="183"/>
      <c r="RS18" s="183"/>
      <c r="RT18" s="183"/>
      <c r="RU18" s="183"/>
      <c r="RV18" s="183"/>
      <c r="RW18" s="183"/>
      <c r="RX18" s="183"/>
      <c r="RY18" s="184"/>
      <c r="RZ18" s="205"/>
      <c r="SA18" s="185"/>
      <c r="SB18" s="206"/>
      <c r="SC18" s="182"/>
      <c r="SD18" s="204"/>
      <c r="SE18" s="183"/>
      <c r="SF18" s="183"/>
      <c r="SG18" s="183"/>
      <c r="SH18" s="183"/>
      <c r="SI18" s="183"/>
      <c r="SJ18" s="183"/>
      <c r="SK18" s="183"/>
      <c r="SL18" s="183"/>
      <c r="SM18" s="183"/>
      <c r="SN18" s="183"/>
      <c r="SO18" s="183"/>
      <c r="SP18" s="183"/>
      <c r="SQ18" s="183"/>
      <c r="SR18" s="183"/>
      <c r="SS18" s="183"/>
      <c r="ST18" s="183"/>
      <c r="SU18" s="183"/>
      <c r="SV18" s="183"/>
      <c r="SW18" s="183"/>
      <c r="SX18" s="183"/>
      <c r="SY18" s="184"/>
      <c r="SZ18" s="205"/>
      <c r="TA18" s="185"/>
      <c r="TB18" s="206"/>
      <c r="TC18" s="182"/>
      <c r="TD18" s="204"/>
      <c r="TE18" s="183"/>
      <c r="TF18" s="183"/>
      <c r="TG18" s="183"/>
      <c r="TH18" s="183"/>
      <c r="TI18" s="183"/>
      <c r="TJ18" s="183"/>
      <c r="TK18" s="183"/>
      <c r="TL18" s="183"/>
      <c r="TM18" s="183"/>
      <c r="TN18" s="183"/>
      <c r="TO18" s="183"/>
      <c r="TP18" s="183"/>
      <c r="TQ18" s="183"/>
      <c r="TR18" s="183"/>
      <c r="TS18" s="183"/>
      <c r="TT18" s="183"/>
      <c r="TU18" s="183"/>
      <c r="TV18" s="183"/>
      <c r="TW18" s="183"/>
      <c r="TX18" s="183"/>
      <c r="TY18" s="184"/>
      <c r="TZ18" s="205"/>
      <c r="UA18" s="185"/>
      <c r="UB18" s="206"/>
      <c r="UC18" s="182"/>
      <c r="UD18" s="204"/>
      <c r="UE18" s="183"/>
      <c r="UF18" s="183"/>
      <c r="UG18" s="183"/>
      <c r="UH18" s="183"/>
      <c r="UI18" s="183"/>
      <c r="UJ18" s="183"/>
      <c r="UK18" s="183"/>
      <c r="UL18" s="183"/>
      <c r="UM18" s="183"/>
      <c r="UN18" s="183"/>
      <c r="UO18" s="183"/>
      <c r="UP18" s="183"/>
      <c r="UQ18" s="183"/>
      <c r="UR18" s="183"/>
      <c r="US18" s="183"/>
      <c r="UT18" s="183"/>
      <c r="UU18" s="183"/>
      <c r="UV18" s="183"/>
      <c r="UW18" s="183"/>
      <c r="UX18" s="183"/>
      <c r="UY18" s="184"/>
      <c r="UZ18" s="205"/>
      <c r="VA18" s="185"/>
      <c r="VB18" s="206"/>
      <c r="VC18" s="182"/>
      <c r="VD18" s="204"/>
      <c r="VE18" s="183"/>
      <c r="VF18" s="183"/>
      <c r="VG18" s="183"/>
      <c r="VH18" s="183"/>
      <c r="VI18" s="183"/>
      <c r="VJ18" s="183"/>
      <c r="VK18" s="183"/>
      <c r="VL18" s="183"/>
      <c r="VM18" s="183"/>
      <c r="VN18" s="183"/>
      <c r="VO18" s="183"/>
      <c r="VP18" s="183"/>
      <c r="VQ18" s="183"/>
      <c r="VR18" s="183"/>
      <c r="VS18" s="183"/>
      <c r="VT18" s="183"/>
      <c r="VU18" s="183"/>
      <c r="VV18" s="183"/>
      <c r="VW18" s="183"/>
      <c r="VX18" s="183"/>
      <c r="VY18" s="184"/>
      <c r="VZ18" s="205"/>
      <c r="WA18" s="185"/>
      <c r="WB18" s="206"/>
      <c r="WC18" s="182"/>
      <c r="WD18" s="204"/>
      <c r="WE18" s="183"/>
      <c r="WF18" s="183"/>
      <c r="WG18" s="183"/>
      <c r="WH18" s="183"/>
      <c r="WI18" s="183"/>
      <c r="WJ18" s="183"/>
      <c r="WK18" s="183"/>
      <c r="WL18" s="183"/>
      <c r="WM18" s="183"/>
      <c r="WN18" s="183"/>
      <c r="WO18" s="183"/>
      <c r="WP18" s="183"/>
      <c r="WQ18" s="183"/>
      <c r="WR18" s="183"/>
      <c r="WS18" s="183"/>
      <c r="WT18" s="183"/>
      <c r="WU18" s="183"/>
      <c r="WV18" s="183"/>
      <c r="WW18" s="183"/>
      <c r="WX18" s="183"/>
      <c r="WY18" s="184"/>
      <c r="WZ18" s="205"/>
      <c r="XA18" s="185"/>
      <c r="XB18" s="206"/>
      <c r="XC18" s="182"/>
      <c r="XD18" s="204"/>
      <c r="XE18" s="183"/>
      <c r="XF18" s="183"/>
      <c r="XG18" s="183"/>
      <c r="XH18" s="183"/>
      <c r="XI18" s="183"/>
      <c r="XJ18" s="183"/>
      <c r="XK18" s="183"/>
      <c r="XL18" s="183"/>
      <c r="XM18" s="183"/>
      <c r="XN18" s="183"/>
      <c r="XO18" s="183"/>
      <c r="XP18" s="183"/>
      <c r="XQ18" s="183"/>
      <c r="XR18" s="183"/>
      <c r="XS18" s="183"/>
      <c r="XT18" s="183"/>
      <c r="XU18" s="183"/>
      <c r="XV18" s="183"/>
      <c r="XW18" s="183"/>
      <c r="XX18" s="183"/>
      <c r="XY18" s="184"/>
      <c r="XZ18" s="205"/>
      <c r="YA18" s="185"/>
      <c r="YB18" s="206"/>
      <c r="YC18" s="182"/>
      <c r="YD18" s="204"/>
      <c r="YE18" s="183"/>
      <c r="YF18" s="183"/>
      <c r="YG18" s="183"/>
      <c r="YH18" s="183"/>
      <c r="YI18" s="183"/>
      <c r="YJ18" s="183"/>
      <c r="YK18" s="183"/>
      <c r="YL18" s="183"/>
      <c r="YM18" s="183"/>
      <c r="YN18" s="183"/>
      <c r="YO18" s="183"/>
      <c r="YP18" s="183"/>
      <c r="YQ18" s="183"/>
      <c r="YR18" s="183"/>
      <c r="YS18" s="183"/>
      <c r="YT18" s="183"/>
      <c r="YU18" s="183"/>
      <c r="YV18" s="183"/>
      <c r="YW18" s="183"/>
      <c r="YX18" s="183"/>
      <c r="YY18" s="184"/>
      <c r="YZ18" s="205"/>
      <c r="ZA18" s="185"/>
      <c r="ZB18" s="206"/>
      <c r="ZC18" s="182"/>
      <c r="ZD18" s="204"/>
      <c r="ZE18" s="183"/>
      <c r="ZF18" s="183"/>
      <c r="ZG18" s="183"/>
      <c r="ZH18" s="183"/>
      <c r="ZI18" s="183"/>
      <c r="ZJ18" s="183"/>
      <c r="ZK18" s="183"/>
      <c r="ZL18" s="183"/>
      <c r="ZM18" s="183"/>
      <c r="ZN18" s="183"/>
      <c r="ZO18" s="183"/>
      <c r="ZP18" s="183"/>
      <c r="ZQ18" s="183"/>
      <c r="ZR18" s="183"/>
      <c r="ZS18" s="183"/>
      <c r="ZT18" s="183"/>
      <c r="ZU18" s="183"/>
      <c r="ZV18" s="183"/>
      <c r="ZW18" s="183"/>
      <c r="ZX18" s="183"/>
      <c r="ZY18" s="184"/>
      <c r="ZZ18" s="205"/>
      <c r="AAA18" s="185"/>
      <c r="AAB18" s="206"/>
      <c r="AAC18" s="182"/>
      <c r="AAD18" s="204"/>
      <c r="AAE18" s="183"/>
      <c r="AAF18" s="183"/>
      <c r="AAG18" s="183"/>
      <c r="AAH18" s="183"/>
      <c r="AAI18" s="183"/>
      <c r="AAJ18" s="183"/>
      <c r="AAK18" s="183"/>
      <c r="AAL18" s="183"/>
      <c r="AAM18" s="183"/>
      <c r="AAN18" s="183"/>
      <c r="AAO18" s="183"/>
      <c r="AAP18" s="183"/>
      <c r="AAQ18" s="183"/>
      <c r="AAR18" s="183"/>
      <c r="AAS18" s="183"/>
      <c r="AAT18" s="183"/>
      <c r="AAU18" s="183"/>
      <c r="AAV18" s="183"/>
      <c r="AAW18" s="183"/>
      <c r="AAX18" s="183"/>
      <c r="AAY18" s="184"/>
      <c r="AAZ18" s="205"/>
      <c r="ABA18" s="185"/>
      <c r="ABB18" s="206"/>
      <c r="ABC18" s="182"/>
      <c r="ABD18" s="204"/>
      <c r="ABE18" s="183"/>
      <c r="ABF18" s="183"/>
      <c r="ABG18" s="183"/>
      <c r="ABH18" s="183"/>
      <c r="ABI18" s="183"/>
      <c r="ABJ18" s="183"/>
      <c r="ABK18" s="183"/>
      <c r="ABL18" s="183"/>
      <c r="ABM18" s="183"/>
      <c r="ABN18" s="183"/>
      <c r="ABO18" s="183"/>
      <c r="ABP18" s="183"/>
      <c r="ABQ18" s="183"/>
      <c r="ABR18" s="183"/>
      <c r="ABS18" s="183"/>
      <c r="ABT18" s="183"/>
      <c r="ABU18" s="183"/>
      <c r="ABV18" s="183"/>
      <c r="ABW18" s="183"/>
      <c r="ABX18" s="183"/>
      <c r="ABY18" s="184"/>
      <c r="ABZ18" s="205"/>
      <c r="ACA18" s="185"/>
      <c r="ACB18" s="206"/>
      <c r="ACC18" s="182"/>
      <c r="ACD18" s="204"/>
      <c r="ACE18" s="183"/>
      <c r="ACF18" s="183"/>
      <c r="ACG18" s="183"/>
      <c r="ACH18" s="183"/>
      <c r="ACI18" s="183"/>
      <c r="ACJ18" s="183"/>
      <c r="ACK18" s="183"/>
      <c r="ACL18" s="183"/>
      <c r="ACM18" s="183"/>
      <c r="ACN18" s="183"/>
      <c r="ACO18" s="183"/>
      <c r="ACP18" s="183"/>
      <c r="ACQ18" s="183"/>
      <c r="ACR18" s="183"/>
      <c r="ACS18" s="183"/>
      <c r="ACT18" s="183"/>
      <c r="ACU18" s="183"/>
      <c r="ACV18" s="183"/>
      <c r="ACW18" s="183"/>
      <c r="ACX18" s="183"/>
      <c r="ACY18" s="184"/>
      <c r="ACZ18" s="205"/>
      <c r="ADA18" s="185"/>
      <c r="ADB18" s="206"/>
    </row>
    <row r="19" spans="2:782" ht="16.2" customHeight="1">
      <c r="B19" s="177"/>
      <c r="C19" s="182"/>
      <c r="D19" s="204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4"/>
      <c r="Z19" s="205"/>
      <c r="AA19" s="185"/>
      <c r="AB19" s="206"/>
      <c r="AC19" s="182"/>
      <c r="AD19" s="204"/>
      <c r="AE19" s="183"/>
      <c r="AF19" s="183"/>
      <c r="AG19" s="183"/>
      <c r="AH19" s="183"/>
      <c r="AI19" s="183"/>
      <c r="AJ19" s="183"/>
      <c r="AK19" s="183"/>
      <c r="AL19" s="183"/>
      <c r="AM19" s="183"/>
      <c r="AN19" s="183"/>
      <c r="AO19" s="183"/>
      <c r="AP19" s="183"/>
      <c r="AQ19" s="183"/>
      <c r="AR19" s="183"/>
      <c r="AS19" s="183"/>
      <c r="AT19" s="183"/>
      <c r="AU19" s="183"/>
      <c r="AV19" s="183"/>
      <c r="AW19" s="183"/>
      <c r="AX19" s="183"/>
      <c r="AY19" s="184"/>
      <c r="AZ19" s="205"/>
      <c r="BA19" s="185"/>
      <c r="BB19" s="206"/>
      <c r="BC19" s="182"/>
      <c r="BD19" s="204"/>
      <c r="BE19" s="183"/>
      <c r="BF19" s="183"/>
      <c r="BG19" s="183"/>
      <c r="BH19" s="183"/>
      <c r="BI19" s="183"/>
      <c r="BJ19" s="183"/>
      <c r="BK19" s="183"/>
      <c r="BL19" s="183"/>
      <c r="BM19" s="183"/>
      <c r="BN19" s="183"/>
      <c r="BO19" s="183"/>
      <c r="BP19" s="183"/>
      <c r="BQ19" s="183"/>
      <c r="BR19" s="183"/>
      <c r="BS19" s="183"/>
      <c r="BT19" s="183"/>
      <c r="BU19" s="183"/>
      <c r="BV19" s="183"/>
      <c r="BW19" s="183"/>
      <c r="BX19" s="183"/>
      <c r="BY19" s="184"/>
      <c r="BZ19" s="205"/>
      <c r="CA19" s="185"/>
      <c r="CB19" s="206"/>
      <c r="CC19" s="182"/>
      <c r="CD19" s="204"/>
      <c r="CE19" s="183"/>
      <c r="CF19" s="183"/>
      <c r="CG19" s="183"/>
      <c r="CH19" s="183"/>
      <c r="CI19" s="183"/>
      <c r="CJ19" s="183"/>
      <c r="CK19" s="183"/>
      <c r="CL19" s="183"/>
      <c r="CM19" s="183"/>
      <c r="CN19" s="183"/>
      <c r="CO19" s="183"/>
      <c r="CP19" s="183"/>
      <c r="CQ19" s="183"/>
      <c r="CR19" s="183"/>
      <c r="CS19" s="183"/>
      <c r="CT19" s="183"/>
      <c r="CU19" s="183"/>
      <c r="CV19" s="183"/>
      <c r="CW19" s="183"/>
      <c r="CX19" s="183"/>
      <c r="CY19" s="184"/>
      <c r="CZ19" s="205"/>
      <c r="DA19" s="185"/>
      <c r="DB19" s="206"/>
      <c r="DC19" s="182"/>
      <c r="DD19" s="204"/>
      <c r="DE19" s="183"/>
      <c r="DF19" s="183"/>
      <c r="DG19" s="183"/>
      <c r="DH19" s="183"/>
      <c r="DI19" s="183"/>
      <c r="DJ19" s="183"/>
      <c r="DK19" s="183"/>
      <c r="DL19" s="183"/>
      <c r="DM19" s="183"/>
      <c r="DN19" s="183"/>
      <c r="DO19" s="183"/>
      <c r="DP19" s="183"/>
      <c r="DQ19" s="183"/>
      <c r="DR19" s="183"/>
      <c r="DS19" s="183"/>
      <c r="DT19" s="183"/>
      <c r="DU19" s="183"/>
      <c r="DV19" s="183"/>
      <c r="DW19" s="183"/>
      <c r="DX19" s="183"/>
      <c r="DY19" s="184"/>
      <c r="DZ19" s="205"/>
      <c r="EA19" s="185"/>
      <c r="EB19" s="206"/>
      <c r="EC19" s="182"/>
      <c r="ED19" s="204"/>
      <c r="EE19" s="183"/>
      <c r="EF19" s="183"/>
      <c r="EG19" s="183"/>
      <c r="EH19" s="183"/>
      <c r="EI19" s="183"/>
      <c r="EJ19" s="183"/>
      <c r="EK19" s="183"/>
      <c r="EL19" s="183"/>
      <c r="EM19" s="183"/>
      <c r="EN19" s="183"/>
      <c r="EO19" s="183"/>
      <c r="EP19" s="183"/>
      <c r="EQ19" s="183"/>
      <c r="ER19" s="183"/>
      <c r="ES19" s="183"/>
      <c r="ET19" s="183"/>
      <c r="EU19" s="183"/>
      <c r="EV19" s="183"/>
      <c r="EW19" s="183"/>
      <c r="EX19" s="183"/>
      <c r="EY19" s="184"/>
      <c r="EZ19" s="205"/>
      <c r="FA19" s="185"/>
      <c r="FB19" s="206"/>
      <c r="FC19" s="182"/>
      <c r="FD19" s="204"/>
      <c r="FE19" s="183"/>
      <c r="FF19" s="183"/>
      <c r="FG19" s="183"/>
      <c r="FH19" s="183"/>
      <c r="FI19" s="183"/>
      <c r="FJ19" s="183"/>
      <c r="FK19" s="183"/>
      <c r="FL19" s="183"/>
      <c r="FM19" s="183"/>
      <c r="FN19" s="183"/>
      <c r="FO19" s="183"/>
      <c r="FP19" s="183"/>
      <c r="FQ19" s="183"/>
      <c r="FR19" s="183"/>
      <c r="FS19" s="183"/>
      <c r="FT19" s="183"/>
      <c r="FU19" s="183"/>
      <c r="FV19" s="183"/>
      <c r="FW19" s="183"/>
      <c r="FX19" s="183"/>
      <c r="FY19" s="184"/>
      <c r="FZ19" s="205"/>
      <c r="GA19" s="185"/>
      <c r="GB19" s="206"/>
      <c r="GC19" s="182"/>
      <c r="GD19" s="204"/>
      <c r="GE19" s="183"/>
      <c r="GF19" s="183"/>
      <c r="GG19" s="183"/>
      <c r="GH19" s="183"/>
      <c r="GI19" s="183"/>
      <c r="GJ19" s="183"/>
      <c r="GK19" s="183"/>
      <c r="GL19" s="183"/>
      <c r="GM19" s="183"/>
      <c r="GN19" s="183"/>
      <c r="GO19" s="183"/>
      <c r="GP19" s="183"/>
      <c r="GQ19" s="183"/>
      <c r="GR19" s="183"/>
      <c r="GS19" s="183"/>
      <c r="GT19" s="183"/>
      <c r="GU19" s="183"/>
      <c r="GV19" s="183"/>
      <c r="GW19" s="183"/>
      <c r="GX19" s="183"/>
      <c r="GY19" s="184"/>
      <c r="GZ19" s="205"/>
      <c r="HA19" s="185"/>
      <c r="HB19" s="206"/>
      <c r="HC19" s="182"/>
      <c r="HD19" s="204"/>
      <c r="HE19" s="183"/>
      <c r="HF19" s="183"/>
      <c r="HG19" s="183"/>
      <c r="HH19" s="183"/>
      <c r="HI19" s="183"/>
      <c r="HJ19" s="183"/>
      <c r="HK19" s="183"/>
      <c r="HL19" s="183"/>
      <c r="HM19" s="183"/>
      <c r="HN19" s="183"/>
      <c r="HO19" s="183"/>
      <c r="HP19" s="183"/>
      <c r="HQ19" s="183"/>
      <c r="HR19" s="183"/>
      <c r="HS19" s="183"/>
      <c r="HT19" s="183"/>
      <c r="HU19" s="183"/>
      <c r="HV19" s="183"/>
      <c r="HW19" s="183"/>
      <c r="HX19" s="183"/>
      <c r="HY19" s="184"/>
      <c r="HZ19" s="205"/>
      <c r="IA19" s="185"/>
      <c r="IB19" s="206"/>
      <c r="IC19" s="182"/>
      <c r="ID19" s="204"/>
      <c r="IE19" s="183"/>
      <c r="IF19" s="183"/>
      <c r="IG19" s="183"/>
      <c r="IH19" s="183"/>
      <c r="II19" s="183"/>
      <c r="IJ19" s="183"/>
      <c r="IK19" s="183"/>
      <c r="IL19" s="183"/>
      <c r="IM19" s="183"/>
      <c r="IN19" s="183"/>
      <c r="IO19" s="183"/>
      <c r="IP19" s="183"/>
      <c r="IQ19" s="183"/>
      <c r="IR19" s="183"/>
      <c r="IS19" s="183"/>
      <c r="IT19" s="183"/>
      <c r="IU19" s="183"/>
      <c r="IV19" s="183"/>
      <c r="IW19" s="183"/>
      <c r="IX19" s="183"/>
      <c r="IY19" s="184"/>
      <c r="IZ19" s="205"/>
      <c r="JA19" s="185"/>
      <c r="JB19" s="206"/>
      <c r="JC19" s="182"/>
      <c r="JD19" s="204"/>
      <c r="JE19" s="183"/>
      <c r="JF19" s="183"/>
      <c r="JG19" s="183"/>
      <c r="JH19" s="183"/>
      <c r="JI19" s="183"/>
      <c r="JJ19" s="183"/>
      <c r="JK19" s="183"/>
      <c r="JL19" s="183"/>
      <c r="JM19" s="183"/>
      <c r="JN19" s="183"/>
      <c r="JO19" s="183"/>
      <c r="JP19" s="183"/>
      <c r="JQ19" s="183"/>
      <c r="JR19" s="183"/>
      <c r="JS19" s="183"/>
      <c r="JT19" s="183"/>
      <c r="JU19" s="183"/>
      <c r="JV19" s="183"/>
      <c r="JW19" s="183"/>
      <c r="JX19" s="183"/>
      <c r="JY19" s="184"/>
      <c r="JZ19" s="205"/>
      <c r="KA19" s="185"/>
      <c r="KB19" s="206"/>
      <c r="KC19" s="182"/>
      <c r="KD19" s="204"/>
      <c r="KE19" s="183"/>
      <c r="KF19" s="183"/>
      <c r="KG19" s="183"/>
      <c r="KH19" s="183"/>
      <c r="KI19" s="183"/>
      <c r="KJ19" s="183"/>
      <c r="KK19" s="183"/>
      <c r="KL19" s="183"/>
      <c r="KM19" s="183"/>
      <c r="KN19" s="183"/>
      <c r="KO19" s="183"/>
      <c r="KP19" s="183"/>
      <c r="KQ19" s="183"/>
      <c r="KR19" s="183"/>
      <c r="KS19" s="183"/>
      <c r="KT19" s="183"/>
      <c r="KU19" s="183"/>
      <c r="KV19" s="183"/>
      <c r="KW19" s="183"/>
      <c r="KX19" s="183"/>
      <c r="KY19" s="184"/>
      <c r="KZ19" s="205"/>
      <c r="LA19" s="185"/>
      <c r="LB19" s="206"/>
      <c r="LC19" s="182"/>
      <c r="LD19" s="204"/>
      <c r="LE19" s="183"/>
      <c r="LF19" s="183"/>
      <c r="LG19" s="183"/>
      <c r="LH19" s="183"/>
      <c r="LI19" s="183"/>
      <c r="LJ19" s="183"/>
      <c r="LK19" s="183"/>
      <c r="LL19" s="183"/>
      <c r="LM19" s="183"/>
      <c r="LN19" s="183"/>
      <c r="LO19" s="183"/>
      <c r="LP19" s="183"/>
      <c r="LQ19" s="183"/>
      <c r="LR19" s="183"/>
      <c r="LS19" s="183"/>
      <c r="LT19" s="183"/>
      <c r="LU19" s="183"/>
      <c r="LV19" s="183"/>
      <c r="LW19" s="183"/>
      <c r="LX19" s="183"/>
      <c r="LY19" s="184"/>
      <c r="LZ19" s="205"/>
      <c r="MA19" s="185"/>
      <c r="MB19" s="206"/>
      <c r="MC19" s="182"/>
      <c r="MD19" s="204"/>
      <c r="ME19" s="183"/>
      <c r="MF19" s="183"/>
      <c r="MG19" s="183"/>
      <c r="MH19" s="183"/>
      <c r="MI19" s="183"/>
      <c r="MJ19" s="183"/>
      <c r="MK19" s="183"/>
      <c r="ML19" s="183"/>
      <c r="MM19" s="183"/>
      <c r="MN19" s="183"/>
      <c r="MO19" s="183"/>
      <c r="MP19" s="183"/>
      <c r="MQ19" s="183"/>
      <c r="MR19" s="183"/>
      <c r="MS19" s="183"/>
      <c r="MT19" s="183"/>
      <c r="MU19" s="183"/>
      <c r="MV19" s="183"/>
      <c r="MW19" s="183"/>
      <c r="MX19" s="183"/>
      <c r="MY19" s="184"/>
      <c r="MZ19" s="205"/>
      <c r="NA19" s="185"/>
      <c r="NB19" s="206"/>
      <c r="NC19" s="182"/>
      <c r="ND19" s="204"/>
      <c r="NE19" s="183"/>
      <c r="NF19" s="183"/>
      <c r="NG19" s="183"/>
      <c r="NH19" s="183"/>
      <c r="NI19" s="183"/>
      <c r="NJ19" s="183"/>
      <c r="NK19" s="183"/>
      <c r="NL19" s="183"/>
      <c r="NM19" s="183"/>
      <c r="NN19" s="183"/>
      <c r="NO19" s="183"/>
      <c r="NP19" s="183"/>
      <c r="NQ19" s="183"/>
      <c r="NR19" s="183"/>
      <c r="NS19" s="183"/>
      <c r="NT19" s="183"/>
      <c r="NU19" s="183"/>
      <c r="NV19" s="183"/>
      <c r="NW19" s="183"/>
      <c r="NX19" s="183"/>
      <c r="NY19" s="184"/>
      <c r="NZ19" s="205"/>
      <c r="OA19" s="185"/>
      <c r="OB19" s="206"/>
      <c r="OC19" s="182"/>
      <c r="OD19" s="204"/>
      <c r="OE19" s="183"/>
      <c r="OF19" s="183"/>
      <c r="OG19" s="183"/>
      <c r="OH19" s="183"/>
      <c r="OI19" s="183"/>
      <c r="OJ19" s="183"/>
      <c r="OK19" s="183"/>
      <c r="OL19" s="183"/>
      <c r="OM19" s="183"/>
      <c r="ON19" s="183"/>
      <c r="OO19" s="183"/>
      <c r="OP19" s="183"/>
      <c r="OQ19" s="183"/>
      <c r="OR19" s="183"/>
      <c r="OS19" s="183"/>
      <c r="OT19" s="183"/>
      <c r="OU19" s="183"/>
      <c r="OV19" s="183"/>
      <c r="OW19" s="183"/>
      <c r="OX19" s="183"/>
      <c r="OY19" s="184"/>
      <c r="OZ19" s="205"/>
      <c r="PA19" s="185"/>
      <c r="PB19" s="206"/>
      <c r="PC19" s="182"/>
      <c r="PD19" s="204"/>
      <c r="PE19" s="183"/>
      <c r="PF19" s="183"/>
      <c r="PG19" s="183"/>
      <c r="PH19" s="183"/>
      <c r="PI19" s="183"/>
      <c r="PJ19" s="183"/>
      <c r="PK19" s="183"/>
      <c r="PL19" s="183"/>
      <c r="PM19" s="183"/>
      <c r="PN19" s="183"/>
      <c r="PO19" s="183"/>
      <c r="PP19" s="183"/>
      <c r="PQ19" s="183"/>
      <c r="PR19" s="183"/>
      <c r="PS19" s="183"/>
      <c r="PT19" s="183"/>
      <c r="PU19" s="183"/>
      <c r="PV19" s="183"/>
      <c r="PW19" s="183"/>
      <c r="PX19" s="183"/>
      <c r="PY19" s="184"/>
      <c r="PZ19" s="205"/>
      <c r="QA19" s="185"/>
      <c r="QB19" s="206"/>
      <c r="QC19" s="182"/>
      <c r="QD19" s="204"/>
      <c r="QE19" s="183"/>
      <c r="QF19" s="183"/>
      <c r="QG19" s="183"/>
      <c r="QH19" s="183"/>
      <c r="QI19" s="183"/>
      <c r="QJ19" s="183"/>
      <c r="QK19" s="183"/>
      <c r="QL19" s="183"/>
      <c r="QM19" s="183"/>
      <c r="QN19" s="183"/>
      <c r="QO19" s="183"/>
      <c r="QP19" s="183"/>
      <c r="QQ19" s="183"/>
      <c r="QR19" s="183"/>
      <c r="QS19" s="183"/>
      <c r="QT19" s="183"/>
      <c r="QU19" s="183"/>
      <c r="QV19" s="183"/>
      <c r="QW19" s="183"/>
      <c r="QX19" s="183"/>
      <c r="QY19" s="184"/>
      <c r="QZ19" s="205"/>
      <c r="RA19" s="185"/>
      <c r="RB19" s="206"/>
      <c r="RC19" s="182"/>
      <c r="RD19" s="204"/>
      <c r="RE19" s="183"/>
      <c r="RF19" s="183"/>
      <c r="RG19" s="183"/>
      <c r="RH19" s="183"/>
      <c r="RI19" s="183"/>
      <c r="RJ19" s="183"/>
      <c r="RK19" s="183"/>
      <c r="RL19" s="183"/>
      <c r="RM19" s="183"/>
      <c r="RN19" s="183"/>
      <c r="RO19" s="183"/>
      <c r="RP19" s="183"/>
      <c r="RQ19" s="183"/>
      <c r="RR19" s="183"/>
      <c r="RS19" s="183"/>
      <c r="RT19" s="183"/>
      <c r="RU19" s="183"/>
      <c r="RV19" s="183"/>
      <c r="RW19" s="183"/>
      <c r="RX19" s="183"/>
      <c r="RY19" s="184"/>
      <c r="RZ19" s="205"/>
      <c r="SA19" s="185"/>
      <c r="SB19" s="206"/>
      <c r="SC19" s="182"/>
      <c r="SD19" s="204"/>
      <c r="SE19" s="183"/>
      <c r="SF19" s="183"/>
      <c r="SG19" s="183"/>
      <c r="SH19" s="183"/>
      <c r="SI19" s="183"/>
      <c r="SJ19" s="183"/>
      <c r="SK19" s="183"/>
      <c r="SL19" s="183"/>
      <c r="SM19" s="183"/>
      <c r="SN19" s="183"/>
      <c r="SO19" s="183"/>
      <c r="SP19" s="183"/>
      <c r="SQ19" s="183"/>
      <c r="SR19" s="183"/>
      <c r="SS19" s="183"/>
      <c r="ST19" s="183"/>
      <c r="SU19" s="183"/>
      <c r="SV19" s="183"/>
      <c r="SW19" s="183"/>
      <c r="SX19" s="183"/>
      <c r="SY19" s="184"/>
      <c r="SZ19" s="205"/>
      <c r="TA19" s="185"/>
      <c r="TB19" s="206"/>
      <c r="TC19" s="182"/>
      <c r="TD19" s="204"/>
      <c r="TE19" s="183"/>
      <c r="TF19" s="183"/>
      <c r="TG19" s="183"/>
      <c r="TH19" s="183"/>
      <c r="TI19" s="183"/>
      <c r="TJ19" s="183"/>
      <c r="TK19" s="183"/>
      <c r="TL19" s="183"/>
      <c r="TM19" s="183"/>
      <c r="TN19" s="183"/>
      <c r="TO19" s="183"/>
      <c r="TP19" s="183"/>
      <c r="TQ19" s="183"/>
      <c r="TR19" s="183"/>
      <c r="TS19" s="183"/>
      <c r="TT19" s="183"/>
      <c r="TU19" s="183"/>
      <c r="TV19" s="183"/>
      <c r="TW19" s="183"/>
      <c r="TX19" s="183"/>
      <c r="TY19" s="184"/>
      <c r="TZ19" s="205"/>
      <c r="UA19" s="185"/>
      <c r="UB19" s="206"/>
      <c r="UC19" s="182"/>
      <c r="UD19" s="204"/>
      <c r="UE19" s="183"/>
      <c r="UF19" s="183"/>
      <c r="UG19" s="183"/>
      <c r="UH19" s="183"/>
      <c r="UI19" s="183"/>
      <c r="UJ19" s="183"/>
      <c r="UK19" s="183"/>
      <c r="UL19" s="183"/>
      <c r="UM19" s="183"/>
      <c r="UN19" s="183"/>
      <c r="UO19" s="183"/>
      <c r="UP19" s="183"/>
      <c r="UQ19" s="183"/>
      <c r="UR19" s="183"/>
      <c r="US19" s="183"/>
      <c r="UT19" s="183"/>
      <c r="UU19" s="183"/>
      <c r="UV19" s="183"/>
      <c r="UW19" s="183"/>
      <c r="UX19" s="183"/>
      <c r="UY19" s="184"/>
      <c r="UZ19" s="205"/>
      <c r="VA19" s="185"/>
      <c r="VB19" s="206"/>
      <c r="VC19" s="182"/>
      <c r="VD19" s="204"/>
      <c r="VE19" s="183"/>
      <c r="VF19" s="183"/>
      <c r="VG19" s="183"/>
      <c r="VH19" s="183"/>
      <c r="VI19" s="183"/>
      <c r="VJ19" s="183"/>
      <c r="VK19" s="183"/>
      <c r="VL19" s="183"/>
      <c r="VM19" s="183"/>
      <c r="VN19" s="183"/>
      <c r="VO19" s="183"/>
      <c r="VP19" s="183"/>
      <c r="VQ19" s="183"/>
      <c r="VR19" s="183"/>
      <c r="VS19" s="183"/>
      <c r="VT19" s="183"/>
      <c r="VU19" s="183"/>
      <c r="VV19" s="183"/>
      <c r="VW19" s="183"/>
      <c r="VX19" s="183"/>
      <c r="VY19" s="184"/>
      <c r="VZ19" s="205"/>
      <c r="WA19" s="185"/>
      <c r="WB19" s="206"/>
      <c r="WC19" s="182"/>
      <c r="WD19" s="204"/>
      <c r="WE19" s="183"/>
      <c r="WF19" s="183"/>
      <c r="WG19" s="183"/>
      <c r="WH19" s="183"/>
      <c r="WI19" s="183"/>
      <c r="WJ19" s="183"/>
      <c r="WK19" s="183"/>
      <c r="WL19" s="183"/>
      <c r="WM19" s="183"/>
      <c r="WN19" s="183"/>
      <c r="WO19" s="183"/>
      <c r="WP19" s="183"/>
      <c r="WQ19" s="183"/>
      <c r="WR19" s="183"/>
      <c r="WS19" s="183"/>
      <c r="WT19" s="183"/>
      <c r="WU19" s="183"/>
      <c r="WV19" s="183"/>
      <c r="WW19" s="183"/>
      <c r="WX19" s="183"/>
      <c r="WY19" s="184"/>
      <c r="WZ19" s="205"/>
      <c r="XA19" s="185"/>
      <c r="XB19" s="206"/>
      <c r="XC19" s="182"/>
      <c r="XD19" s="204"/>
      <c r="XE19" s="183"/>
      <c r="XF19" s="183"/>
      <c r="XG19" s="183"/>
      <c r="XH19" s="183"/>
      <c r="XI19" s="183"/>
      <c r="XJ19" s="183"/>
      <c r="XK19" s="183"/>
      <c r="XL19" s="183"/>
      <c r="XM19" s="183"/>
      <c r="XN19" s="183"/>
      <c r="XO19" s="183"/>
      <c r="XP19" s="183"/>
      <c r="XQ19" s="183"/>
      <c r="XR19" s="183"/>
      <c r="XS19" s="183"/>
      <c r="XT19" s="183"/>
      <c r="XU19" s="183"/>
      <c r="XV19" s="183"/>
      <c r="XW19" s="183"/>
      <c r="XX19" s="183"/>
      <c r="XY19" s="184"/>
      <c r="XZ19" s="205"/>
      <c r="YA19" s="185"/>
      <c r="YB19" s="206"/>
      <c r="YC19" s="182"/>
      <c r="YD19" s="204"/>
      <c r="YE19" s="183"/>
      <c r="YF19" s="183"/>
      <c r="YG19" s="183"/>
      <c r="YH19" s="183"/>
      <c r="YI19" s="183"/>
      <c r="YJ19" s="183"/>
      <c r="YK19" s="183"/>
      <c r="YL19" s="183"/>
      <c r="YM19" s="183"/>
      <c r="YN19" s="183"/>
      <c r="YO19" s="183"/>
      <c r="YP19" s="183"/>
      <c r="YQ19" s="183"/>
      <c r="YR19" s="183"/>
      <c r="YS19" s="183"/>
      <c r="YT19" s="183"/>
      <c r="YU19" s="183"/>
      <c r="YV19" s="183"/>
      <c r="YW19" s="183"/>
      <c r="YX19" s="183"/>
      <c r="YY19" s="184"/>
      <c r="YZ19" s="205"/>
      <c r="ZA19" s="185"/>
      <c r="ZB19" s="206"/>
      <c r="ZC19" s="182"/>
      <c r="ZD19" s="204"/>
      <c r="ZE19" s="183"/>
      <c r="ZF19" s="183"/>
      <c r="ZG19" s="183"/>
      <c r="ZH19" s="183"/>
      <c r="ZI19" s="183"/>
      <c r="ZJ19" s="183"/>
      <c r="ZK19" s="183"/>
      <c r="ZL19" s="183"/>
      <c r="ZM19" s="183"/>
      <c r="ZN19" s="183"/>
      <c r="ZO19" s="183"/>
      <c r="ZP19" s="183"/>
      <c r="ZQ19" s="183"/>
      <c r="ZR19" s="183"/>
      <c r="ZS19" s="183"/>
      <c r="ZT19" s="183"/>
      <c r="ZU19" s="183"/>
      <c r="ZV19" s="183"/>
      <c r="ZW19" s="183"/>
      <c r="ZX19" s="183"/>
      <c r="ZY19" s="184"/>
      <c r="ZZ19" s="205"/>
      <c r="AAA19" s="185"/>
      <c r="AAB19" s="206"/>
      <c r="AAC19" s="182"/>
      <c r="AAD19" s="204"/>
      <c r="AAE19" s="183"/>
      <c r="AAF19" s="183"/>
      <c r="AAG19" s="183"/>
      <c r="AAH19" s="183"/>
      <c r="AAI19" s="183"/>
      <c r="AAJ19" s="183"/>
      <c r="AAK19" s="183"/>
      <c r="AAL19" s="183"/>
      <c r="AAM19" s="183"/>
      <c r="AAN19" s="183"/>
      <c r="AAO19" s="183"/>
      <c r="AAP19" s="183"/>
      <c r="AAQ19" s="183"/>
      <c r="AAR19" s="183"/>
      <c r="AAS19" s="183"/>
      <c r="AAT19" s="183"/>
      <c r="AAU19" s="183"/>
      <c r="AAV19" s="183"/>
      <c r="AAW19" s="183"/>
      <c r="AAX19" s="183"/>
      <c r="AAY19" s="184"/>
      <c r="AAZ19" s="205"/>
      <c r="ABA19" s="185"/>
      <c r="ABB19" s="206"/>
      <c r="ABC19" s="182"/>
      <c r="ABD19" s="204"/>
      <c r="ABE19" s="183"/>
      <c r="ABF19" s="183"/>
      <c r="ABG19" s="183"/>
      <c r="ABH19" s="183"/>
      <c r="ABI19" s="183"/>
      <c r="ABJ19" s="183"/>
      <c r="ABK19" s="183"/>
      <c r="ABL19" s="183"/>
      <c r="ABM19" s="183"/>
      <c r="ABN19" s="183"/>
      <c r="ABO19" s="183"/>
      <c r="ABP19" s="183"/>
      <c r="ABQ19" s="183"/>
      <c r="ABR19" s="183"/>
      <c r="ABS19" s="183"/>
      <c r="ABT19" s="183"/>
      <c r="ABU19" s="183"/>
      <c r="ABV19" s="183"/>
      <c r="ABW19" s="183"/>
      <c r="ABX19" s="183"/>
      <c r="ABY19" s="184"/>
      <c r="ABZ19" s="205"/>
      <c r="ACA19" s="185"/>
      <c r="ACB19" s="206"/>
      <c r="ACC19" s="182"/>
      <c r="ACD19" s="204"/>
      <c r="ACE19" s="183"/>
      <c r="ACF19" s="183"/>
      <c r="ACG19" s="183"/>
      <c r="ACH19" s="183"/>
      <c r="ACI19" s="183"/>
      <c r="ACJ19" s="183"/>
      <c r="ACK19" s="183"/>
      <c r="ACL19" s="183"/>
      <c r="ACM19" s="183"/>
      <c r="ACN19" s="183"/>
      <c r="ACO19" s="183"/>
      <c r="ACP19" s="183"/>
      <c r="ACQ19" s="183"/>
      <c r="ACR19" s="183"/>
      <c r="ACS19" s="183"/>
      <c r="ACT19" s="183"/>
      <c r="ACU19" s="183"/>
      <c r="ACV19" s="183"/>
      <c r="ACW19" s="183"/>
      <c r="ACX19" s="183"/>
      <c r="ACY19" s="184"/>
      <c r="ACZ19" s="205"/>
      <c r="ADA19" s="185"/>
      <c r="ADB19" s="206"/>
    </row>
    <row r="20" spans="2:782" ht="16.2" customHeight="1">
      <c r="B20" s="177"/>
      <c r="C20" s="182"/>
      <c r="D20" s="204"/>
      <c r="E20" s="183"/>
      <c r="F20" s="183"/>
      <c r="G20" s="183"/>
      <c r="H20" s="183"/>
      <c r="I20" s="183"/>
      <c r="J20" s="183"/>
      <c r="K20" s="183"/>
      <c r="L20" s="183"/>
      <c r="M20" s="183"/>
      <c r="N20" s="183"/>
      <c r="O20" s="183"/>
      <c r="P20" s="183"/>
      <c r="Q20" s="183"/>
      <c r="R20" s="183"/>
      <c r="S20" s="183"/>
      <c r="T20" s="183"/>
      <c r="U20" s="183"/>
      <c r="V20" s="183"/>
      <c r="W20" s="183"/>
      <c r="X20" s="183"/>
      <c r="Y20" s="184"/>
      <c r="Z20" s="205"/>
      <c r="AA20" s="185"/>
      <c r="AB20" s="206"/>
      <c r="AC20" s="182"/>
      <c r="AD20" s="204"/>
      <c r="AE20" s="183"/>
      <c r="AF20" s="183"/>
      <c r="AG20" s="183"/>
      <c r="AH20" s="183"/>
      <c r="AI20" s="183"/>
      <c r="AJ20" s="183"/>
      <c r="AK20" s="183"/>
      <c r="AL20" s="183"/>
      <c r="AM20" s="183"/>
      <c r="AN20" s="183"/>
      <c r="AO20" s="183"/>
      <c r="AP20" s="183"/>
      <c r="AQ20" s="183"/>
      <c r="AR20" s="183"/>
      <c r="AS20" s="183"/>
      <c r="AT20" s="183"/>
      <c r="AU20" s="183"/>
      <c r="AV20" s="183"/>
      <c r="AW20" s="183"/>
      <c r="AX20" s="183"/>
      <c r="AY20" s="184"/>
      <c r="AZ20" s="205"/>
      <c r="BA20" s="185"/>
      <c r="BB20" s="206"/>
      <c r="BC20" s="182"/>
      <c r="BD20" s="204"/>
      <c r="BE20" s="183"/>
      <c r="BF20" s="183"/>
      <c r="BG20" s="183"/>
      <c r="BH20" s="183"/>
      <c r="BI20" s="183"/>
      <c r="BJ20" s="183"/>
      <c r="BK20" s="183"/>
      <c r="BL20" s="183"/>
      <c r="BM20" s="183"/>
      <c r="BN20" s="183"/>
      <c r="BO20" s="183"/>
      <c r="BP20" s="183"/>
      <c r="BQ20" s="183"/>
      <c r="BR20" s="183"/>
      <c r="BS20" s="183"/>
      <c r="BT20" s="183"/>
      <c r="BU20" s="183"/>
      <c r="BV20" s="183"/>
      <c r="BW20" s="183"/>
      <c r="BX20" s="183"/>
      <c r="BY20" s="184"/>
      <c r="BZ20" s="205"/>
      <c r="CA20" s="185"/>
      <c r="CB20" s="206"/>
      <c r="CC20" s="182"/>
      <c r="CD20" s="204"/>
      <c r="CE20" s="183"/>
      <c r="CF20" s="183"/>
      <c r="CG20" s="183"/>
      <c r="CH20" s="183"/>
      <c r="CI20" s="183"/>
      <c r="CJ20" s="183"/>
      <c r="CK20" s="183"/>
      <c r="CL20" s="183"/>
      <c r="CM20" s="183"/>
      <c r="CN20" s="183"/>
      <c r="CO20" s="183"/>
      <c r="CP20" s="183"/>
      <c r="CQ20" s="183"/>
      <c r="CR20" s="183"/>
      <c r="CS20" s="183"/>
      <c r="CT20" s="183"/>
      <c r="CU20" s="183"/>
      <c r="CV20" s="183"/>
      <c r="CW20" s="183"/>
      <c r="CX20" s="183"/>
      <c r="CY20" s="184"/>
      <c r="CZ20" s="205"/>
      <c r="DA20" s="185"/>
      <c r="DB20" s="206"/>
      <c r="DC20" s="182"/>
      <c r="DD20" s="204"/>
      <c r="DE20" s="183"/>
      <c r="DF20" s="183"/>
      <c r="DG20" s="183"/>
      <c r="DH20" s="183"/>
      <c r="DI20" s="183"/>
      <c r="DJ20" s="183"/>
      <c r="DK20" s="183"/>
      <c r="DL20" s="183"/>
      <c r="DM20" s="183"/>
      <c r="DN20" s="183"/>
      <c r="DO20" s="183"/>
      <c r="DP20" s="183"/>
      <c r="DQ20" s="183"/>
      <c r="DR20" s="183"/>
      <c r="DS20" s="183"/>
      <c r="DT20" s="183"/>
      <c r="DU20" s="183"/>
      <c r="DV20" s="183"/>
      <c r="DW20" s="183"/>
      <c r="DX20" s="183"/>
      <c r="DY20" s="184"/>
      <c r="DZ20" s="205"/>
      <c r="EA20" s="185"/>
      <c r="EB20" s="206"/>
      <c r="EC20" s="182"/>
      <c r="ED20" s="204"/>
      <c r="EE20" s="183"/>
      <c r="EF20" s="183"/>
      <c r="EG20" s="183"/>
      <c r="EH20" s="183"/>
      <c r="EI20" s="183"/>
      <c r="EJ20" s="183"/>
      <c r="EK20" s="183"/>
      <c r="EL20" s="183"/>
      <c r="EM20" s="183"/>
      <c r="EN20" s="183"/>
      <c r="EO20" s="183"/>
      <c r="EP20" s="183"/>
      <c r="EQ20" s="183"/>
      <c r="ER20" s="183"/>
      <c r="ES20" s="183"/>
      <c r="ET20" s="183"/>
      <c r="EU20" s="183"/>
      <c r="EV20" s="183"/>
      <c r="EW20" s="183"/>
      <c r="EX20" s="183"/>
      <c r="EY20" s="184"/>
      <c r="EZ20" s="205"/>
      <c r="FA20" s="185"/>
      <c r="FB20" s="206"/>
      <c r="FC20" s="182"/>
      <c r="FD20" s="204"/>
      <c r="FE20" s="183"/>
      <c r="FF20" s="183"/>
      <c r="FG20" s="183"/>
      <c r="FH20" s="183"/>
      <c r="FI20" s="183"/>
      <c r="FJ20" s="183"/>
      <c r="FK20" s="183"/>
      <c r="FL20" s="183"/>
      <c r="FM20" s="183"/>
      <c r="FN20" s="183"/>
      <c r="FO20" s="183"/>
      <c r="FP20" s="183"/>
      <c r="FQ20" s="183"/>
      <c r="FR20" s="183"/>
      <c r="FS20" s="183"/>
      <c r="FT20" s="183"/>
      <c r="FU20" s="183"/>
      <c r="FV20" s="183"/>
      <c r="FW20" s="183"/>
      <c r="FX20" s="183"/>
      <c r="FY20" s="184"/>
      <c r="FZ20" s="205"/>
      <c r="GA20" s="185"/>
      <c r="GB20" s="206"/>
      <c r="GC20" s="182"/>
      <c r="GD20" s="204"/>
      <c r="GE20" s="183"/>
      <c r="GF20" s="183"/>
      <c r="GG20" s="183"/>
      <c r="GH20" s="183"/>
      <c r="GI20" s="183"/>
      <c r="GJ20" s="183"/>
      <c r="GK20" s="183"/>
      <c r="GL20" s="183"/>
      <c r="GM20" s="183"/>
      <c r="GN20" s="183"/>
      <c r="GO20" s="183"/>
      <c r="GP20" s="183"/>
      <c r="GQ20" s="183"/>
      <c r="GR20" s="183"/>
      <c r="GS20" s="183"/>
      <c r="GT20" s="183"/>
      <c r="GU20" s="183"/>
      <c r="GV20" s="183"/>
      <c r="GW20" s="183"/>
      <c r="GX20" s="183"/>
      <c r="GY20" s="184"/>
      <c r="GZ20" s="205"/>
      <c r="HA20" s="185"/>
      <c r="HB20" s="206"/>
      <c r="HC20" s="182"/>
      <c r="HD20" s="204"/>
      <c r="HE20" s="183"/>
      <c r="HF20" s="183"/>
      <c r="HG20" s="183"/>
      <c r="HH20" s="183"/>
      <c r="HI20" s="183"/>
      <c r="HJ20" s="183"/>
      <c r="HK20" s="183"/>
      <c r="HL20" s="183"/>
      <c r="HM20" s="183"/>
      <c r="HN20" s="183"/>
      <c r="HO20" s="183"/>
      <c r="HP20" s="183"/>
      <c r="HQ20" s="183"/>
      <c r="HR20" s="183"/>
      <c r="HS20" s="183"/>
      <c r="HT20" s="183"/>
      <c r="HU20" s="183"/>
      <c r="HV20" s="183"/>
      <c r="HW20" s="183"/>
      <c r="HX20" s="183"/>
      <c r="HY20" s="184"/>
      <c r="HZ20" s="205"/>
      <c r="IA20" s="185"/>
      <c r="IB20" s="206"/>
      <c r="IC20" s="182"/>
      <c r="ID20" s="204"/>
      <c r="IE20" s="183"/>
      <c r="IF20" s="183"/>
      <c r="IG20" s="183"/>
      <c r="IH20" s="183"/>
      <c r="II20" s="183"/>
      <c r="IJ20" s="183"/>
      <c r="IK20" s="183"/>
      <c r="IL20" s="183"/>
      <c r="IM20" s="183"/>
      <c r="IN20" s="183"/>
      <c r="IO20" s="183"/>
      <c r="IP20" s="183"/>
      <c r="IQ20" s="183"/>
      <c r="IR20" s="183"/>
      <c r="IS20" s="183"/>
      <c r="IT20" s="183"/>
      <c r="IU20" s="183"/>
      <c r="IV20" s="183"/>
      <c r="IW20" s="183"/>
      <c r="IX20" s="183"/>
      <c r="IY20" s="184"/>
      <c r="IZ20" s="205"/>
      <c r="JA20" s="185"/>
      <c r="JB20" s="206"/>
      <c r="JC20" s="182"/>
      <c r="JD20" s="204"/>
      <c r="JE20" s="183"/>
      <c r="JF20" s="183"/>
      <c r="JG20" s="183"/>
      <c r="JH20" s="183"/>
      <c r="JI20" s="183"/>
      <c r="JJ20" s="183"/>
      <c r="JK20" s="183"/>
      <c r="JL20" s="183"/>
      <c r="JM20" s="183"/>
      <c r="JN20" s="183"/>
      <c r="JO20" s="183"/>
      <c r="JP20" s="183"/>
      <c r="JQ20" s="183"/>
      <c r="JR20" s="183"/>
      <c r="JS20" s="183"/>
      <c r="JT20" s="183"/>
      <c r="JU20" s="183"/>
      <c r="JV20" s="183"/>
      <c r="JW20" s="183"/>
      <c r="JX20" s="183"/>
      <c r="JY20" s="184"/>
      <c r="JZ20" s="205"/>
      <c r="KA20" s="185"/>
      <c r="KB20" s="206"/>
      <c r="KC20" s="182"/>
      <c r="KD20" s="204"/>
      <c r="KE20" s="183"/>
      <c r="KF20" s="183"/>
      <c r="KG20" s="183"/>
      <c r="KH20" s="183"/>
      <c r="KI20" s="183"/>
      <c r="KJ20" s="183"/>
      <c r="KK20" s="183"/>
      <c r="KL20" s="183"/>
      <c r="KM20" s="183"/>
      <c r="KN20" s="183"/>
      <c r="KO20" s="183"/>
      <c r="KP20" s="183"/>
      <c r="KQ20" s="183"/>
      <c r="KR20" s="183"/>
      <c r="KS20" s="183"/>
      <c r="KT20" s="183"/>
      <c r="KU20" s="183"/>
      <c r="KV20" s="183"/>
      <c r="KW20" s="183"/>
      <c r="KX20" s="183"/>
      <c r="KY20" s="184"/>
      <c r="KZ20" s="205"/>
      <c r="LA20" s="185"/>
      <c r="LB20" s="206"/>
      <c r="LC20" s="182"/>
      <c r="LD20" s="204"/>
      <c r="LE20" s="183"/>
      <c r="LF20" s="183"/>
      <c r="LG20" s="183"/>
      <c r="LH20" s="183"/>
      <c r="LI20" s="183"/>
      <c r="LJ20" s="183"/>
      <c r="LK20" s="183"/>
      <c r="LL20" s="183"/>
      <c r="LM20" s="183"/>
      <c r="LN20" s="183"/>
      <c r="LO20" s="183"/>
      <c r="LP20" s="183"/>
      <c r="LQ20" s="183"/>
      <c r="LR20" s="183"/>
      <c r="LS20" s="183"/>
      <c r="LT20" s="183"/>
      <c r="LU20" s="183"/>
      <c r="LV20" s="183"/>
      <c r="LW20" s="183"/>
      <c r="LX20" s="183"/>
      <c r="LY20" s="184"/>
      <c r="LZ20" s="205"/>
      <c r="MA20" s="185"/>
      <c r="MB20" s="206"/>
      <c r="MC20" s="182"/>
      <c r="MD20" s="204"/>
      <c r="ME20" s="183"/>
      <c r="MF20" s="183"/>
      <c r="MG20" s="183"/>
      <c r="MH20" s="183"/>
      <c r="MI20" s="183"/>
      <c r="MJ20" s="183"/>
      <c r="MK20" s="183"/>
      <c r="ML20" s="183"/>
      <c r="MM20" s="183"/>
      <c r="MN20" s="183"/>
      <c r="MO20" s="183"/>
      <c r="MP20" s="183"/>
      <c r="MQ20" s="183"/>
      <c r="MR20" s="183"/>
      <c r="MS20" s="183"/>
      <c r="MT20" s="183"/>
      <c r="MU20" s="183"/>
      <c r="MV20" s="183"/>
      <c r="MW20" s="183"/>
      <c r="MX20" s="183"/>
      <c r="MY20" s="184"/>
      <c r="MZ20" s="205"/>
      <c r="NA20" s="185"/>
      <c r="NB20" s="206"/>
      <c r="NC20" s="182"/>
      <c r="ND20" s="204"/>
      <c r="NE20" s="183"/>
      <c r="NF20" s="183"/>
      <c r="NG20" s="183"/>
      <c r="NH20" s="183"/>
      <c r="NI20" s="183"/>
      <c r="NJ20" s="183"/>
      <c r="NK20" s="183"/>
      <c r="NL20" s="183"/>
      <c r="NM20" s="183"/>
      <c r="NN20" s="183"/>
      <c r="NO20" s="183"/>
      <c r="NP20" s="183"/>
      <c r="NQ20" s="183"/>
      <c r="NR20" s="183"/>
      <c r="NS20" s="183"/>
      <c r="NT20" s="183"/>
      <c r="NU20" s="183"/>
      <c r="NV20" s="183"/>
      <c r="NW20" s="183"/>
      <c r="NX20" s="183"/>
      <c r="NY20" s="184"/>
      <c r="NZ20" s="205"/>
      <c r="OA20" s="185"/>
      <c r="OB20" s="206"/>
      <c r="OC20" s="182"/>
      <c r="OD20" s="204"/>
      <c r="OE20" s="183"/>
      <c r="OF20" s="183"/>
      <c r="OG20" s="183"/>
      <c r="OH20" s="183"/>
      <c r="OI20" s="183"/>
      <c r="OJ20" s="183"/>
      <c r="OK20" s="183"/>
      <c r="OL20" s="183"/>
      <c r="OM20" s="183"/>
      <c r="ON20" s="183"/>
      <c r="OO20" s="183"/>
      <c r="OP20" s="183"/>
      <c r="OQ20" s="183"/>
      <c r="OR20" s="183"/>
      <c r="OS20" s="183"/>
      <c r="OT20" s="183"/>
      <c r="OU20" s="183"/>
      <c r="OV20" s="183"/>
      <c r="OW20" s="183"/>
      <c r="OX20" s="183"/>
      <c r="OY20" s="184"/>
      <c r="OZ20" s="205"/>
      <c r="PA20" s="185"/>
      <c r="PB20" s="206"/>
      <c r="PC20" s="182"/>
      <c r="PD20" s="204"/>
      <c r="PE20" s="183"/>
      <c r="PF20" s="183"/>
      <c r="PG20" s="183"/>
      <c r="PH20" s="183"/>
      <c r="PI20" s="183"/>
      <c r="PJ20" s="183"/>
      <c r="PK20" s="183"/>
      <c r="PL20" s="183"/>
      <c r="PM20" s="183"/>
      <c r="PN20" s="183"/>
      <c r="PO20" s="183"/>
      <c r="PP20" s="183"/>
      <c r="PQ20" s="183"/>
      <c r="PR20" s="183"/>
      <c r="PS20" s="183"/>
      <c r="PT20" s="183"/>
      <c r="PU20" s="183"/>
      <c r="PV20" s="183"/>
      <c r="PW20" s="183"/>
      <c r="PX20" s="183"/>
      <c r="PY20" s="184"/>
      <c r="PZ20" s="205"/>
      <c r="QA20" s="185"/>
      <c r="QB20" s="206"/>
      <c r="QC20" s="182"/>
      <c r="QD20" s="204"/>
      <c r="QE20" s="183"/>
      <c r="QF20" s="183"/>
      <c r="QG20" s="183"/>
      <c r="QH20" s="183"/>
      <c r="QI20" s="183"/>
      <c r="QJ20" s="183"/>
      <c r="QK20" s="183"/>
      <c r="QL20" s="183"/>
      <c r="QM20" s="183"/>
      <c r="QN20" s="183"/>
      <c r="QO20" s="183"/>
      <c r="QP20" s="183"/>
      <c r="QQ20" s="183"/>
      <c r="QR20" s="183"/>
      <c r="QS20" s="183"/>
      <c r="QT20" s="183"/>
      <c r="QU20" s="183"/>
      <c r="QV20" s="183"/>
      <c r="QW20" s="183"/>
      <c r="QX20" s="183"/>
      <c r="QY20" s="184"/>
      <c r="QZ20" s="205"/>
      <c r="RA20" s="185"/>
      <c r="RB20" s="206"/>
      <c r="RC20" s="182"/>
      <c r="RD20" s="204"/>
      <c r="RE20" s="183"/>
      <c r="RF20" s="183"/>
      <c r="RG20" s="183"/>
      <c r="RH20" s="183"/>
      <c r="RI20" s="183"/>
      <c r="RJ20" s="183"/>
      <c r="RK20" s="183"/>
      <c r="RL20" s="183"/>
      <c r="RM20" s="183"/>
      <c r="RN20" s="183"/>
      <c r="RO20" s="183"/>
      <c r="RP20" s="183"/>
      <c r="RQ20" s="183"/>
      <c r="RR20" s="183"/>
      <c r="RS20" s="183"/>
      <c r="RT20" s="183"/>
      <c r="RU20" s="183"/>
      <c r="RV20" s="183"/>
      <c r="RW20" s="183"/>
      <c r="RX20" s="183"/>
      <c r="RY20" s="184"/>
      <c r="RZ20" s="205"/>
      <c r="SA20" s="185"/>
      <c r="SB20" s="206"/>
      <c r="SC20" s="182"/>
      <c r="SD20" s="204"/>
      <c r="SE20" s="183"/>
      <c r="SF20" s="183"/>
      <c r="SG20" s="183"/>
      <c r="SH20" s="183"/>
      <c r="SI20" s="183"/>
      <c r="SJ20" s="183"/>
      <c r="SK20" s="183"/>
      <c r="SL20" s="183"/>
      <c r="SM20" s="183"/>
      <c r="SN20" s="183"/>
      <c r="SO20" s="183"/>
      <c r="SP20" s="183"/>
      <c r="SQ20" s="183"/>
      <c r="SR20" s="183"/>
      <c r="SS20" s="183"/>
      <c r="ST20" s="183"/>
      <c r="SU20" s="183"/>
      <c r="SV20" s="183"/>
      <c r="SW20" s="183"/>
      <c r="SX20" s="183"/>
      <c r="SY20" s="184"/>
      <c r="SZ20" s="205"/>
      <c r="TA20" s="185"/>
      <c r="TB20" s="206"/>
      <c r="TC20" s="182"/>
      <c r="TD20" s="204"/>
      <c r="TE20" s="183"/>
      <c r="TF20" s="183"/>
      <c r="TG20" s="183"/>
      <c r="TH20" s="183"/>
      <c r="TI20" s="183"/>
      <c r="TJ20" s="183"/>
      <c r="TK20" s="183"/>
      <c r="TL20" s="183"/>
      <c r="TM20" s="183"/>
      <c r="TN20" s="183"/>
      <c r="TO20" s="183"/>
      <c r="TP20" s="183"/>
      <c r="TQ20" s="183"/>
      <c r="TR20" s="183"/>
      <c r="TS20" s="183"/>
      <c r="TT20" s="183"/>
      <c r="TU20" s="183"/>
      <c r="TV20" s="183"/>
      <c r="TW20" s="183"/>
      <c r="TX20" s="183"/>
      <c r="TY20" s="184"/>
      <c r="TZ20" s="205"/>
      <c r="UA20" s="185"/>
      <c r="UB20" s="206"/>
      <c r="UC20" s="182"/>
      <c r="UD20" s="204"/>
      <c r="UE20" s="183"/>
      <c r="UF20" s="183"/>
      <c r="UG20" s="183"/>
      <c r="UH20" s="183"/>
      <c r="UI20" s="183"/>
      <c r="UJ20" s="183"/>
      <c r="UK20" s="183"/>
      <c r="UL20" s="183"/>
      <c r="UM20" s="183"/>
      <c r="UN20" s="183"/>
      <c r="UO20" s="183"/>
      <c r="UP20" s="183"/>
      <c r="UQ20" s="183"/>
      <c r="UR20" s="183"/>
      <c r="US20" s="183"/>
      <c r="UT20" s="183"/>
      <c r="UU20" s="183"/>
      <c r="UV20" s="183"/>
      <c r="UW20" s="183"/>
      <c r="UX20" s="183"/>
      <c r="UY20" s="184"/>
      <c r="UZ20" s="205"/>
      <c r="VA20" s="185"/>
      <c r="VB20" s="206"/>
      <c r="VC20" s="182"/>
      <c r="VD20" s="204"/>
      <c r="VE20" s="183"/>
      <c r="VF20" s="183"/>
      <c r="VG20" s="183"/>
      <c r="VH20" s="183"/>
      <c r="VI20" s="183"/>
      <c r="VJ20" s="183"/>
      <c r="VK20" s="183"/>
      <c r="VL20" s="183"/>
      <c r="VM20" s="183"/>
      <c r="VN20" s="183"/>
      <c r="VO20" s="183"/>
      <c r="VP20" s="183"/>
      <c r="VQ20" s="183"/>
      <c r="VR20" s="183"/>
      <c r="VS20" s="183"/>
      <c r="VT20" s="183"/>
      <c r="VU20" s="183"/>
      <c r="VV20" s="183"/>
      <c r="VW20" s="183"/>
      <c r="VX20" s="183"/>
      <c r="VY20" s="184"/>
      <c r="VZ20" s="205"/>
      <c r="WA20" s="185"/>
      <c r="WB20" s="206"/>
      <c r="WC20" s="182"/>
      <c r="WD20" s="204"/>
      <c r="WE20" s="183"/>
      <c r="WF20" s="183"/>
      <c r="WG20" s="183"/>
      <c r="WH20" s="183"/>
      <c r="WI20" s="183"/>
      <c r="WJ20" s="183"/>
      <c r="WK20" s="183"/>
      <c r="WL20" s="183"/>
      <c r="WM20" s="183"/>
      <c r="WN20" s="183"/>
      <c r="WO20" s="183"/>
      <c r="WP20" s="183"/>
      <c r="WQ20" s="183"/>
      <c r="WR20" s="183"/>
      <c r="WS20" s="183"/>
      <c r="WT20" s="183"/>
      <c r="WU20" s="183"/>
      <c r="WV20" s="183"/>
      <c r="WW20" s="183"/>
      <c r="WX20" s="183"/>
      <c r="WY20" s="184"/>
      <c r="WZ20" s="205"/>
      <c r="XA20" s="185"/>
      <c r="XB20" s="206"/>
      <c r="XC20" s="182"/>
      <c r="XD20" s="204"/>
      <c r="XE20" s="183"/>
      <c r="XF20" s="183"/>
      <c r="XG20" s="183"/>
      <c r="XH20" s="183"/>
      <c r="XI20" s="183"/>
      <c r="XJ20" s="183"/>
      <c r="XK20" s="183"/>
      <c r="XL20" s="183"/>
      <c r="XM20" s="183"/>
      <c r="XN20" s="183"/>
      <c r="XO20" s="183"/>
      <c r="XP20" s="183"/>
      <c r="XQ20" s="183"/>
      <c r="XR20" s="183"/>
      <c r="XS20" s="183"/>
      <c r="XT20" s="183"/>
      <c r="XU20" s="183"/>
      <c r="XV20" s="183"/>
      <c r="XW20" s="183"/>
      <c r="XX20" s="183"/>
      <c r="XY20" s="184"/>
      <c r="XZ20" s="205"/>
      <c r="YA20" s="185"/>
      <c r="YB20" s="206"/>
      <c r="YC20" s="182"/>
      <c r="YD20" s="204"/>
      <c r="YE20" s="183"/>
      <c r="YF20" s="183"/>
      <c r="YG20" s="183"/>
      <c r="YH20" s="183"/>
      <c r="YI20" s="183"/>
      <c r="YJ20" s="183"/>
      <c r="YK20" s="183"/>
      <c r="YL20" s="183"/>
      <c r="YM20" s="183"/>
      <c r="YN20" s="183"/>
      <c r="YO20" s="183"/>
      <c r="YP20" s="183"/>
      <c r="YQ20" s="183"/>
      <c r="YR20" s="183"/>
      <c r="YS20" s="183"/>
      <c r="YT20" s="183"/>
      <c r="YU20" s="183"/>
      <c r="YV20" s="183"/>
      <c r="YW20" s="183"/>
      <c r="YX20" s="183"/>
      <c r="YY20" s="184"/>
      <c r="YZ20" s="205"/>
      <c r="ZA20" s="185"/>
      <c r="ZB20" s="206"/>
      <c r="ZC20" s="182"/>
      <c r="ZD20" s="204"/>
      <c r="ZE20" s="183"/>
      <c r="ZF20" s="183"/>
      <c r="ZG20" s="183"/>
      <c r="ZH20" s="183"/>
      <c r="ZI20" s="183"/>
      <c r="ZJ20" s="183"/>
      <c r="ZK20" s="183"/>
      <c r="ZL20" s="183"/>
      <c r="ZM20" s="183"/>
      <c r="ZN20" s="183"/>
      <c r="ZO20" s="183"/>
      <c r="ZP20" s="183"/>
      <c r="ZQ20" s="183"/>
      <c r="ZR20" s="183"/>
      <c r="ZS20" s="183"/>
      <c r="ZT20" s="183"/>
      <c r="ZU20" s="183"/>
      <c r="ZV20" s="183"/>
      <c r="ZW20" s="183"/>
      <c r="ZX20" s="183"/>
      <c r="ZY20" s="184"/>
      <c r="ZZ20" s="205"/>
      <c r="AAA20" s="185"/>
      <c r="AAB20" s="206"/>
      <c r="AAC20" s="182"/>
      <c r="AAD20" s="204"/>
      <c r="AAE20" s="183"/>
      <c r="AAF20" s="183"/>
      <c r="AAG20" s="183"/>
      <c r="AAH20" s="183"/>
      <c r="AAI20" s="183"/>
      <c r="AAJ20" s="183"/>
      <c r="AAK20" s="183"/>
      <c r="AAL20" s="183"/>
      <c r="AAM20" s="183"/>
      <c r="AAN20" s="183"/>
      <c r="AAO20" s="183"/>
      <c r="AAP20" s="183"/>
      <c r="AAQ20" s="183"/>
      <c r="AAR20" s="183"/>
      <c r="AAS20" s="183"/>
      <c r="AAT20" s="183"/>
      <c r="AAU20" s="183"/>
      <c r="AAV20" s="183"/>
      <c r="AAW20" s="183"/>
      <c r="AAX20" s="183"/>
      <c r="AAY20" s="184"/>
      <c r="AAZ20" s="205"/>
      <c r="ABA20" s="185"/>
      <c r="ABB20" s="206"/>
      <c r="ABC20" s="182"/>
      <c r="ABD20" s="204"/>
      <c r="ABE20" s="183"/>
      <c r="ABF20" s="183"/>
      <c r="ABG20" s="183"/>
      <c r="ABH20" s="183"/>
      <c r="ABI20" s="183"/>
      <c r="ABJ20" s="183"/>
      <c r="ABK20" s="183"/>
      <c r="ABL20" s="183"/>
      <c r="ABM20" s="183"/>
      <c r="ABN20" s="183"/>
      <c r="ABO20" s="183"/>
      <c r="ABP20" s="183"/>
      <c r="ABQ20" s="183"/>
      <c r="ABR20" s="183"/>
      <c r="ABS20" s="183"/>
      <c r="ABT20" s="183"/>
      <c r="ABU20" s="183"/>
      <c r="ABV20" s="183"/>
      <c r="ABW20" s="183"/>
      <c r="ABX20" s="183"/>
      <c r="ABY20" s="184"/>
      <c r="ABZ20" s="205"/>
      <c r="ACA20" s="185"/>
      <c r="ACB20" s="206"/>
      <c r="ACC20" s="182"/>
      <c r="ACD20" s="204"/>
      <c r="ACE20" s="183"/>
      <c r="ACF20" s="183"/>
      <c r="ACG20" s="183"/>
      <c r="ACH20" s="183"/>
      <c r="ACI20" s="183"/>
      <c r="ACJ20" s="183"/>
      <c r="ACK20" s="183"/>
      <c r="ACL20" s="183"/>
      <c r="ACM20" s="183"/>
      <c r="ACN20" s="183"/>
      <c r="ACO20" s="183"/>
      <c r="ACP20" s="183"/>
      <c r="ACQ20" s="183"/>
      <c r="ACR20" s="183"/>
      <c r="ACS20" s="183"/>
      <c r="ACT20" s="183"/>
      <c r="ACU20" s="183"/>
      <c r="ACV20" s="183"/>
      <c r="ACW20" s="183"/>
      <c r="ACX20" s="183"/>
      <c r="ACY20" s="184"/>
      <c r="ACZ20" s="205"/>
      <c r="ADA20" s="185"/>
      <c r="ADB20" s="206"/>
    </row>
    <row r="21" spans="2:782" ht="16.2" customHeight="1">
      <c r="B21" s="177"/>
      <c r="C21" s="182"/>
      <c r="D21" s="204"/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83"/>
      <c r="W21" s="183"/>
      <c r="X21" s="183"/>
      <c r="Y21" s="184"/>
      <c r="Z21" s="205"/>
      <c r="AA21" s="185"/>
      <c r="AB21" s="206"/>
      <c r="AC21" s="182"/>
      <c r="AD21" s="204"/>
      <c r="AE21" s="183"/>
      <c r="AF21" s="183"/>
      <c r="AG21" s="183"/>
      <c r="AH21" s="183"/>
      <c r="AI21" s="183"/>
      <c r="AJ21" s="183"/>
      <c r="AK21" s="183"/>
      <c r="AL21" s="183"/>
      <c r="AM21" s="183"/>
      <c r="AN21" s="183"/>
      <c r="AO21" s="183"/>
      <c r="AP21" s="183"/>
      <c r="AQ21" s="183"/>
      <c r="AR21" s="183"/>
      <c r="AS21" s="183"/>
      <c r="AT21" s="183"/>
      <c r="AU21" s="183"/>
      <c r="AV21" s="183"/>
      <c r="AW21" s="183"/>
      <c r="AX21" s="183"/>
      <c r="AY21" s="184"/>
      <c r="AZ21" s="205"/>
      <c r="BA21" s="185"/>
      <c r="BB21" s="206"/>
      <c r="BC21" s="182"/>
      <c r="BD21" s="204"/>
      <c r="BE21" s="183"/>
      <c r="BF21" s="183"/>
      <c r="BG21" s="183"/>
      <c r="BH21" s="183"/>
      <c r="BI21" s="183"/>
      <c r="BJ21" s="183"/>
      <c r="BK21" s="183"/>
      <c r="BL21" s="183"/>
      <c r="BM21" s="183"/>
      <c r="BN21" s="183"/>
      <c r="BO21" s="183"/>
      <c r="BP21" s="183"/>
      <c r="BQ21" s="183"/>
      <c r="BR21" s="183"/>
      <c r="BS21" s="183"/>
      <c r="BT21" s="183"/>
      <c r="BU21" s="183"/>
      <c r="BV21" s="183"/>
      <c r="BW21" s="183"/>
      <c r="BX21" s="183"/>
      <c r="BY21" s="184"/>
      <c r="BZ21" s="205"/>
      <c r="CA21" s="185"/>
      <c r="CB21" s="206"/>
      <c r="CC21" s="182"/>
      <c r="CD21" s="204"/>
      <c r="CE21" s="183"/>
      <c r="CF21" s="183"/>
      <c r="CG21" s="183"/>
      <c r="CH21" s="183"/>
      <c r="CI21" s="183"/>
      <c r="CJ21" s="183"/>
      <c r="CK21" s="183"/>
      <c r="CL21" s="183"/>
      <c r="CM21" s="183"/>
      <c r="CN21" s="183"/>
      <c r="CO21" s="183"/>
      <c r="CP21" s="183"/>
      <c r="CQ21" s="183"/>
      <c r="CR21" s="183"/>
      <c r="CS21" s="183"/>
      <c r="CT21" s="183"/>
      <c r="CU21" s="183"/>
      <c r="CV21" s="183"/>
      <c r="CW21" s="183"/>
      <c r="CX21" s="183"/>
      <c r="CY21" s="184"/>
      <c r="CZ21" s="205"/>
      <c r="DA21" s="185"/>
      <c r="DB21" s="206"/>
      <c r="DC21" s="182"/>
      <c r="DD21" s="204"/>
      <c r="DE21" s="183"/>
      <c r="DF21" s="183"/>
      <c r="DG21" s="183"/>
      <c r="DH21" s="183"/>
      <c r="DI21" s="183"/>
      <c r="DJ21" s="183"/>
      <c r="DK21" s="183"/>
      <c r="DL21" s="183"/>
      <c r="DM21" s="183"/>
      <c r="DN21" s="183"/>
      <c r="DO21" s="183"/>
      <c r="DP21" s="183"/>
      <c r="DQ21" s="183"/>
      <c r="DR21" s="183"/>
      <c r="DS21" s="183"/>
      <c r="DT21" s="183"/>
      <c r="DU21" s="183"/>
      <c r="DV21" s="183"/>
      <c r="DW21" s="183"/>
      <c r="DX21" s="183"/>
      <c r="DY21" s="184"/>
      <c r="DZ21" s="205"/>
      <c r="EA21" s="185"/>
      <c r="EB21" s="206"/>
      <c r="EC21" s="182"/>
      <c r="ED21" s="204"/>
      <c r="EE21" s="183"/>
      <c r="EF21" s="183"/>
      <c r="EG21" s="183"/>
      <c r="EH21" s="183"/>
      <c r="EI21" s="183"/>
      <c r="EJ21" s="183"/>
      <c r="EK21" s="183"/>
      <c r="EL21" s="183"/>
      <c r="EM21" s="183"/>
      <c r="EN21" s="183"/>
      <c r="EO21" s="183"/>
      <c r="EP21" s="183"/>
      <c r="EQ21" s="183"/>
      <c r="ER21" s="183"/>
      <c r="ES21" s="183"/>
      <c r="ET21" s="183"/>
      <c r="EU21" s="183"/>
      <c r="EV21" s="183"/>
      <c r="EW21" s="183"/>
      <c r="EX21" s="183"/>
      <c r="EY21" s="184"/>
      <c r="EZ21" s="205"/>
      <c r="FA21" s="185"/>
      <c r="FB21" s="206"/>
      <c r="FC21" s="182"/>
      <c r="FD21" s="204"/>
      <c r="FE21" s="183"/>
      <c r="FF21" s="183"/>
      <c r="FG21" s="183"/>
      <c r="FH21" s="183"/>
      <c r="FI21" s="183"/>
      <c r="FJ21" s="183"/>
      <c r="FK21" s="183"/>
      <c r="FL21" s="183"/>
      <c r="FM21" s="183"/>
      <c r="FN21" s="183"/>
      <c r="FO21" s="183"/>
      <c r="FP21" s="183"/>
      <c r="FQ21" s="183"/>
      <c r="FR21" s="183"/>
      <c r="FS21" s="183"/>
      <c r="FT21" s="183"/>
      <c r="FU21" s="183"/>
      <c r="FV21" s="183"/>
      <c r="FW21" s="183"/>
      <c r="FX21" s="183"/>
      <c r="FY21" s="184"/>
      <c r="FZ21" s="205"/>
      <c r="GA21" s="185"/>
      <c r="GB21" s="206"/>
      <c r="GC21" s="182"/>
      <c r="GD21" s="204"/>
      <c r="GE21" s="183"/>
      <c r="GF21" s="183"/>
      <c r="GG21" s="183"/>
      <c r="GH21" s="183"/>
      <c r="GI21" s="183"/>
      <c r="GJ21" s="183"/>
      <c r="GK21" s="183"/>
      <c r="GL21" s="183"/>
      <c r="GM21" s="183"/>
      <c r="GN21" s="183"/>
      <c r="GO21" s="183"/>
      <c r="GP21" s="183"/>
      <c r="GQ21" s="183"/>
      <c r="GR21" s="183"/>
      <c r="GS21" s="183"/>
      <c r="GT21" s="183"/>
      <c r="GU21" s="183"/>
      <c r="GV21" s="183"/>
      <c r="GW21" s="183"/>
      <c r="GX21" s="183"/>
      <c r="GY21" s="184"/>
      <c r="GZ21" s="205"/>
      <c r="HA21" s="185"/>
      <c r="HB21" s="206"/>
      <c r="HC21" s="182"/>
      <c r="HD21" s="204"/>
      <c r="HE21" s="183"/>
      <c r="HF21" s="183"/>
      <c r="HG21" s="183"/>
      <c r="HH21" s="183"/>
      <c r="HI21" s="183"/>
      <c r="HJ21" s="183"/>
      <c r="HK21" s="183"/>
      <c r="HL21" s="183"/>
      <c r="HM21" s="183"/>
      <c r="HN21" s="183"/>
      <c r="HO21" s="183"/>
      <c r="HP21" s="183"/>
      <c r="HQ21" s="183"/>
      <c r="HR21" s="183"/>
      <c r="HS21" s="183"/>
      <c r="HT21" s="183"/>
      <c r="HU21" s="183"/>
      <c r="HV21" s="183"/>
      <c r="HW21" s="183"/>
      <c r="HX21" s="183"/>
      <c r="HY21" s="184"/>
      <c r="HZ21" s="205"/>
      <c r="IA21" s="185"/>
      <c r="IB21" s="206"/>
      <c r="IC21" s="182"/>
      <c r="ID21" s="204"/>
      <c r="IE21" s="183"/>
      <c r="IF21" s="183"/>
      <c r="IG21" s="183"/>
      <c r="IH21" s="183"/>
      <c r="II21" s="183"/>
      <c r="IJ21" s="183"/>
      <c r="IK21" s="183"/>
      <c r="IL21" s="183"/>
      <c r="IM21" s="183"/>
      <c r="IN21" s="183"/>
      <c r="IO21" s="183"/>
      <c r="IP21" s="183"/>
      <c r="IQ21" s="183"/>
      <c r="IR21" s="183"/>
      <c r="IS21" s="183"/>
      <c r="IT21" s="183"/>
      <c r="IU21" s="183"/>
      <c r="IV21" s="183"/>
      <c r="IW21" s="183"/>
      <c r="IX21" s="183"/>
      <c r="IY21" s="184"/>
      <c r="IZ21" s="205"/>
      <c r="JA21" s="185"/>
      <c r="JB21" s="206"/>
      <c r="JC21" s="182"/>
      <c r="JD21" s="204"/>
      <c r="JE21" s="183"/>
      <c r="JF21" s="183"/>
      <c r="JG21" s="183"/>
      <c r="JH21" s="183"/>
      <c r="JI21" s="183"/>
      <c r="JJ21" s="183"/>
      <c r="JK21" s="183"/>
      <c r="JL21" s="183"/>
      <c r="JM21" s="183"/>
      <c r="JN21" s="183"/>
      <c r="JO21" s="183"/>
      <c r="JP21" s="183"/>
      <c r="JQ21" s="183"/>
      <c r="JR21" s="183"/>
      <c r="JS21" s="183"/>
      <c r="JT21" s="183"/>
      <c r="JU21" s="183"/>
      <c r="JV21" s="183"/>
      <c r="JW21" s="183"/>
      <c r="JX21" s="183"/>
      <c r="JY21" s="184"/>
      <c r="JZ21" s="205"/>
      <c r="KA21" s="185"/>
      <c r="KB21" s="206"/>
      <c r="KC21" s="182"/>
      <c r="KD21" s="204"/>
      <c r="KE21" s="183"/>
      <c r="KF21" s="183"/>
      <c r="KG21" s="183"/>
      <c r="KH21" s="183"/>
      <c r="KI21" s="183"/>
      <c r="KJ21" s="183"/>
      <c r="KK21" s="183"/>
      <c r="KL21" s="183"/>
      <c r="KM21" s="183"/>
      <c r="KN21" s="183"/>
      <c r="KO21" s="183"/>
      <c r="KP21" s="183"/>
      <c r="KQ21" s="183"/>
      <c r="KR21" s="183"/>
      <c r="KS21" s="183"/>
      <c r="KT21" s="183"/>
      <c r="KU21" s="183"/>
      <c r="KV21" s="183"/>
      <c r="KW21" s="183"/>
      <c r="KX21" s="183"/>
      <c r="KY21" s="184"/>
      <c r="KZ21" s="205"/>
      <c r="LA21" s="185"/>
      <c r="LB21" s="206"/>
      <c r="LC21" s="182"/>
      <c r="LD21" s="204"/>
      <c r="LE21" s="183"/>
      <c r="LF21" s="183"/>
      <c r="LG21" s="183"/>
      <c r="LH21" s="183"/>
      <c r="LI21" s="183"/>
      <c r="LJ21" s="183"/>
      <c r="LK21" s="183"/>
      <c r="LL21" s="183"/>
      <c r="LM21" s="183"/>
      <c r="LN21" s="183"/>
      <c r="LO21" s="183"/>
      <c r="LP21" s="183"/>
      <c r="LQ21" s="183"/>
      <c r="LR21" s="183"/>
      <c r="LS21" s="183"/>
      <c r="LT21" s="183"/>
      <c r="LU21" s="183"/>
      <c r="LV21" s="183"/>
      <c r="LW21" s="183"/>
      <c r="LX21" s="183"/>
      <c r="LY21" s="184"/>
      <c r="LZ21" s="205"/>
      <c r="MA21" s="185"/>
      <c r="MB21" s="206"/>
      <c r="MC21" s="182"/>
      <c r="MD21" s="204"/>
      <c r="ME21" s="183"/>
      <c r="MF21" s="183"/>
      <c r="MG21" s="183"/>
      <c r="MH21" s="183"/>
      <c r="MI21" s="183"/>
      <c r="MJ21" s="183"/>
      <c r="MK21" s="183"/>
      <c r="ML21" s="183"/>
      <c r="MM21" s="183"/>
      <c r="MN21" s="183"/>
      <c r="MO21" s="183"/>
      <c r="MP21" s="183"/>
      <c r="MQ21" s="183"/>
      <c r="MR21" s="183"/>
      <c r="MS21" s="183"/>
      <c r="MT21" s="183"/>
      <c r="MU21" s="183"/>
      <c r="MV21" s="183"/>
      <c r="MW21" s="183"/>
      <c r="MX21" s="183"/>
      <c r="MY21" s="184"/>
      <c r="MZ21" s="205"/>
      <c r="NA21" s="185"/>
      <c r="NB21" s="206"/>
      <c r="NC21" s="182"/>
      <c r="ND21" s="204"/>
      <c r="NE21" s="183"/>
      <c r="NF21" s="183"/>
      <c r="NG21" s="183"/>
      <c r="NH21" s="183"/>
      <c r="NI21" s="183"/>
      <c r="NJ21" s="183"/>
      <c r="NK21" s="183"/>
      <c r="NL21" s="183"/>
      <c r="NM21" s="183"/>
      <c r="NN21" s="183"/>
      <c r="NO21" s="183"/>
      <c r="NP21" s="183"/>
      <c r="NQ21" s="183"/>
      <c r="NR21" s="183"/>
      <c r="NS21" s="183"/>
      <c r="NT21" s="183"/>
      <c r="NU21" s="183"/>
      <c r="NV21" s="183"/>
      <c r="NW21" s="183"/>
      <c r="NX21" s="183"/>
      <c r="NY21" s="184"/>
      <c r="NZ21" s="205"/>
      <c r="OA21" s="185"/>
      <c r="OB21" s="206"/>
      <c r="OC21" s="182"/>
      <c r="OD21" s="204"/>
      <c r="OE21" s="183"/>
      <c r="OF21" s="183"/>
      <c r="OG21" s="183"/>
      <c r="OH21" s="183"/>
      <c r="OI21" s="183"/>
      <c r="OJ21" s="183"/>
      <c r="OK21" s="183"/>
      <c r="OL21" s="183"/>
      <c r="OM21" s="183"/>
      <c r="ON21" s="183"/>
      <c r="OO21" s="183"/>
      <c r="OP21" s="183"/>
      <c r="OQ21" s="183"/>
      <c r="OR21" s="183"/>
      <c r="OS21" s="183"/>
      <c r="OT21" s="183"/>
      <c r="OU21" s="183"/>
      <c r="OV21" s="183"/>
      <c r="OW21" s="183"/>
      <c r="OX21" s="183"/>
      <c r="OY21" s="184"/>
      <c r="OZ21" s="205"/>
      <c r="PA21" s="185"/>
      <c r="PB21" s="206"/>
      <c r="PC21" s="182"/>
      <c r="PD21" s="204"/>
      <c r="PE21" s="183"/>
      <c r="PF21" s="183"/>
      <c r="PG21" s="183"/>
      <c r="PH21" s="183"/>
      <c r="PI21" s="183"/>
      <c r="PJ21" s="183"/>
      <c r="PK21" s="183"/>
      <c r="PL21" s="183"/>
      <c r="PM21" s="183"/>
      <c r="PN21" s="183"/>
      <c r="PO21" s="183"/>
      <c r="PP21" s="183"/>
      <c r="PQ21" s="183"/>
      <c r="PR21" s="183"/>
      <c r="PS21" s="183"/>
      <c r="PT21" s="183"/>
      <c r="PU21" s="183"/>
      <c r="PV21" s="183"/>
      <c r="PW21" s="183"/>
      <c r="PX21" s="183"/>
      <c r="PY21" s="184"/>
      <c r="PZ21" s="205"/>
      <c r="QA21" s="185"/>
      <c r="QB21" s="206"/>
      <c r="QC21" s="182"/>
      <c r="QD21" s="204"/>
      <c r="QE21" s="183"/>
      <c r="QF21" s="183"/>
      <c r="QG21" s="183"/>
      <c r="QH21" s="183"/>
      <c r="QI21" s="183"/>
      <c r="QJ21" s="183"/>
      <c r="QK21" s="183"/>
      <c r="QL21" s="183"/>
      <c r="QM21" s="183"/>
      <c r="QN21" s="183"/>
      <c r="QO21" s="183"/>
      <c r="QP21" s="183"/>
      <c r="QQ21" s="183"/>
      <c r="QR21" s="183"/>
      <c r="QS21" s="183"/>
      <c r="QT21" s="183"/>
      <c r="QU21" s="183"/>
      <c r="QV21" s="183"/>
      <c r="QW21" s="183"/>
      <c r="QX21" s="183"/>
      <c r="QY21" s="184"/>
      <c r="QZ21" s="205"/>
      <c r="RA21" s="185"/>
      <c r="RB21" s="206"/>
      <c r="RC21" s="182"/>
      <c r="RD21" s="204"/>
      <c r="RE21" s="183"/>
      <c r="RF21" s="183"/>
      <c r="RG21" s="183"/>
      <c r="RH21" s="183"/>
      <c r="RI21" s="183"/>
      <c r="RJ21" s="183"/>
      <c r="RK21" s="183"/>
      <c r="RL21" s="183"/>
      <c r="RM21" s="183"/>
      <c r="RN21" s="183"/>
      <c r="RO21" s="183"/>
      <c r="RP21" s="183"/>
      <c r="RQ21" s="183"/>
      <c r="RR21" s="183"/>
      <c r="RS21" s="183"/>
      <c r="RT21" s="183"/>
      <c r="RU21" s="183"/>
      <c r="RV21" s="183"/>
      <c r="RW21" s="183"/>
      <c r="RX21" s="183"/>
      <c r="RY21" s="184"/>
      <c r="RZ21" s="205"/>
      <c r="SA21" s="185"/>
      <c r="SB21" s="206"/>
      <c r="SC21" s="182"/>
      <c r="SD21" s="204"/>
      <c r="SE21" s="183"/>
      <c r="SF21" s="183"/>
      <c r="SG21" s="183"/>
      <c r="SH21" s="183"/>
      <c r="SI21" s="183"/>
      <c r="SJ21" s="183"/>
      <c r="SK21" s="183"/>
      <c r="SL21" s="183"/>
      <c r="SM21" s="183"/>
      <c r="SN21" s="183"/>
      <c r="SO21" s="183"/>
      <c r="SP21" s="183"/>
      <c r="SQ21" s="183"/>
      <c r="SR21" s="183"/>
      <c r="SS21" s="183"/>
      <c r="ST21" s="183"/>
      <c r="SU21" s="183"/>
      <c r="SV21" s="183"/>
      <c r="SW21" s="183"/>
      <c r="SX21" s="183"/>
      <c r="SY21" s="184"/>
      <c r="SZ21" s="205"/>
      <c r="TA21" s="185"/>
      <c r="TB21" s="206"/>
      <c r="TC21" s="182"/>
      <c r="TD21" s="204"/>
      <c r="TE21" s="183"/>
      <c r="TF21" s="183"/>
      <c r="TG21" s="183"/>
      <c r="TH21" s="183"/>
      <c r="TI21" s="183"/>
      <c r="TJ21" s="183"/>
      <c r="TK21" s="183"/>
      <c r="TL21" s="183"/>
      <c r="TM21" s="183"/>
      <c r="TN21" s="183"/>
      <c r="TO21" s="183"/>
      <c r="TP21" s="183"/>
      <c r="TQ21" s="183"/>
      <c r="TR21" s="183"/>
      <c r="TS21" s="183"/>
      <c r="TT21" s="183"/>
      <c r="TU21" s="183"/>
      <c r="TV21" s="183"/>
      <c r="TW21" s="183"/>
      <c r="TX21" s="183"/>
      <c r="TY21" s="184"/>
      <c r="TZ21" s="205"/>
      <c r="UA21" s="185"/>
      <c r="UB21" s="206"/>
      <c r="UC21" s="182"/>
      <c r="UD21" s="204"/>
      <c r="UE21" s="183"/>
      <c r="UF21" s="183"/>
      <c r="UG21" s="183"/>
      <c r="UH21" s="183"/>
      <c r="UI21" s="183"/>
      <c r="UJ21" s="183"/>
      <c r="UK21" s="183"/>
      <c r="UL21" s="183"/>
      <c r="UM21" s="183"/>
      <c r="UN21" s="183"/>
      <c r="UO21" s="183"/>
      <c r="UP21" s="183"/>
      <c r="UQ21" s="183"/>
      <c r="UR21" s="183"/>
      <c r="US21" s="183"/>
      <c r="UT21" s="183"/>
      <c r="UU21" s="183"/>
      <c r="UV21" s="183"/>
      <c r="UW21" s="183"/>
      <c r="UX21" s="183"/>
      <c r="UY21" s="184"/>
      <c r="UZ21" s="205"/>
      <c r="VA21" s="185"/>
      <c r="VB21" s="206"/>
      <c r="VC21" s="182"/>
      <c r="VD21" s="204"/>
      <c r="VE21" s="183"/>
      <c r="VF21" s="183"/>
      <c r="VG21" s="183"/>
      <c r="VH21" s="183"/>
      <c r="VI21" s="183"/>
      <c r="VJ21" s="183"/>
      <c r="VK21" s="183"/>
      <c r="VL21" s="183"/>
      <c r="VM21" s="183"/>
      <c r="VN21" s="183"/>
      <c r="VO21" s="183"/>
      <c r="VP21" s="183"/>
      <c r="VQ21" s="183"/>
      <c r="VR21" s="183"/>
      <c r="VS21" s="183"/>
      <c r="VT21" s="183"/>
      <c r="VU21" s="183"/>
      <c r="VV21" s="183"/>
      <c r="VW21" s="183"/>
      <c r="VX21" s="183"/>
      <c r="VY21" s="184"/>
      <c r="VZ21" s="205"/>
      <c r="WA21" s="185"/>
      <c r="WB21" s="206"/>
      <c r="WC21" s="182"/>
      <c r="WD21" s="204"/>
      <c r="WE21" s="183"/>
      <c r="WF21" s="183"/>
      <c r="WG21" s="183"/>
      <c r="WH21" s="183"/>
      <c r="WI21" s="183"/>
      <c r="WJ21" s="183"/>
      <c r="WK21" s="183"/>
      <c r="WL21" s="183"/>
      <c r="WM21" s="183"/>
      <c r="WN21" s="183"/>
      <c r="WO21" s="183"/>
      <c r="WP21" s="183"/>
      <c r="WQ21" s="183"/>
      <c r="WR21" s="183"/>
      <c r="WS21" s="183"/>
      <c r="WT21" s="183"/>
      <c r="WU21" s="183"/>
      <c r="WV21" s="183"/>
      <c r="WW21" s="183"/>
      <c r="WX21" s="183"/>
      <c r="WY21" s="184"/>
      <c r="WZ21" s="205"/>
      <c r="XA21" s="185"/>
      <c r="XB21" s="206"/>
      <c r="XC21" s="182"/>
      <c r="XD21" s="204"/>
      <c r="XE21" s="183"/>
      <c r="XF21" s="183"/>
      <c r="XG21" s="183"/>
      <c r="XH21" s="183"/>
      <c r="XI21" s="183"/>
      <c r="XJ21" s="183"/>
      <c r="XK21" s="183"/>
      <c r="XL21" s="183"/>
      <c r="XM21" s="183"/>
      <c r="XN21" s="183"/>
      <c r="XO21" s="183"/>
      <c r="XP21" s="183"/>
      <c r="XQ21" s="183"/>
      <c r="XR21" s="183"/>
      <c r="XS21" s="183"/>
      <c r="XT21" s="183"/>
      <c r="XU21" s="183"/>
      <c r="XV21" s="183"/>
      <c r="XW21" s="183"/>
      <c r="XX21" s="183"/>
      <c r="XY21" s="184"/>
      <c r="XZ21" s="205"/>
      <c r="YA21" s="185"/>
      <c r="YB21" s="206"/>
      <c r="YC21" s="182"/>
      <c r="YD21" s="204"/>
      <c r="YE21" s="183"/>
      <c r="YF21" s="183"/>
      <c r="YG21" s="183"/>
      <c r="YH21" s="183"/>
      <c r="YI21" s="183"/>
      <c r="YJ21" s="183"/>
      <c r="YK21" s="183"/>
      <c r="YL21" s="183"/>
      <c r="YM21" s="183"/>
      <c r="YN21" s="183"/>
      <c r="YO21" s="183"/>
      <c r="YP21" s="183"/>
      <c r="YQ21" s="183"/>
      <c r="YR21" s="183"/>
      <c r="YS21" s="183"/>
      <c r="YT21" s="183"/>
      <c r="YU21" s="183"/>
      <c r="YV21" s="183"/>
      <c r="YW21" s="183"/>
      <c r="YX21" s="183"/>
      <c r="YY21" s="184"/>
      <c r="YZ21" s="205"/>
      <c r="ZA21" s="185"/>
      <c r="ZB21" s="206"/>
      <c r="ZC21" s="182"/>
      <c r="ZD21" s="204"/>
      <c r="ZE21" s="183"/>
      <c r="ZF21" s="183"/>
      <c r="ZG21" s="183"/>
      <c r="ZH21" s="183"/>
      <c r="ZI21" s="183"/>
      <c r="ZJ21" s="183"/>
      <c r="ZK21" s="183"/>
      <c r="ZL21" s="183"/>
      <c r="ZM21" s="183"/>
      <c r="ZN21" s="183"/>
      <c r="ZO21" s="183"/>
      <c r="ZP21" s="183"/>
      <c r="ZQ21" s="183"/>
      <c r="ZR21" s="183"/>
      <c r="ZS21" s="183"/>
      <c r="ZT21" s="183"/>
      <c r="ZU21" s="183"/>
      <c r="ZV21" s="183"/>
      <c r="ZW21" s="183"/>
      <c r="ZX21" s="183"/>
      <c r="ZY21" s="184"/>
      <c r="ZZ21" s="205"/>
      <c r="AAA21" s="185"/>
      <c r="AAB21" s="206"/>
      <c r="AAC21" s="182"/>
      <c r="AAD21" s="204"/>
      <c r="AAE21" s="183"/>
      <c r="AAF21" s="183"/>
      <c r="AAG21" s="183"/>
      <c r="AAH21" s="183"/>
      <c r="AAI21" s="183"/>
      <c r="AAJ21" s="183"/>
      <c r="AAK21" s="183"/>
      <c r="AAL21" s="183"/>
      <c r="AAM21" s="183"/>
      <c r="AAN21" s="183"/>
      <c r="AAO21" s="183"/>
      <c r="AAP21" s="183"/>
      <c r="AAQ21" s="183"/>
      <c r="AAR21" s="183"/>
      <c r="AAS21" s="183"/>
      <c r="AAT21" s="183"/>
      <c r="AAU21" s="183"/>
      <c r="AAV21" s="183"/>
      <c r="AAW21" s="183"/>
      <c r="AAX21" s="183"/>
      <c r="AAY21" s="184"/>
      <c r="AAZ21" s="205"/>
      <c r="ABA21" s="185"/>
      <c r="ABB21" s="206"/>
      <c r="ABC21" s="182"/>
      <c r="ABD21" s="204"/>
      <c r="ABE21" s="183"/>
      <c r="ABF21" s="183"/>
      <c r="ABG21" s="183"/>
      <c r="ABH21" s="183"/>
      <c r="ABI21" s="183"/>
      <c r="ABJ21" s="183"/>
      <c r="ABK21" s="183"/>
      <c r="ABL21" s="183"/>
      <c r="ABM21" s="183"/>
      <c r="ABN21" s="183"/>
      <c r="ABO21" s="183"/>
      <c r="ABP21" s="183"/>
      <c r="ABQ21" s="183"/>
      <c r="ABR21" s="183"/>
      <c r="ABS21" s="183"/>
      <c r="ABT21" s="183"/>
      <c r="ABU21" s="183"/>
      <c r="ABV21" s="183"/>
      <c r="ABW21" s="183"/>
      <c r="ABX21" s="183"/>
      <c r="ABY21" s="184"/>
      <c r="ABZ21" s="205"/>
      <c r="ACA21" s="185"/>
      <c r="ACB21" s="206"/>
      <c r="ACC21" s="182"/>
      <c r="ACD21" s="204"/>
      <c r="ACE21" s="183"/>
      <c r="ACF21" s="183"/>
      <c r="ACG21" s="183"/>
      <c r="ACH21" s="183"/>
      <c r="ACI21" s="183"/>
      <c r="ACJ21" s="183"/>
      <c r="ACK21" s="183"/>
      <c r="ACL21" s="183"/>
      <c r="ACM21" s="183"/>
      <c r="ACN21" s="183"/>
      <c r="ACO21" s="183"/>
      <c r="ACP21" s="183"/>
      <c r="ACQ21" s="183"/>
      <c r="ACR21" s="183"/>
      <c r="ACS21" s="183"/>
      <c r="ACT21" s="183"/>
      <c r="ACU21" s="183"/>
      <c r="ACV21" s="183"/>
      <c r="ACW21" s="183"/>
      <c r="ACX21" s="183"/>
      <c r="ACY21" s="184"/>
      <c r="ACZ21" s="205"/>
      <c r="ADA21" s="185"/>
      <c r="ADB21" s="206"/>
    </row>
    <row r="22" spans="2:782" ht="16.2" customHeight="1">
      <c r="B22" s="177"/>
      <c r="C22" s="182"/>
      <c r="D22" s="204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4"/>
      <c r="Z22" s="205"/>
      <c r="AA22" s="185"/>
      <c r="AB22" s="206"/>
      <c r="AC22" s="182"/>
      <c r="AD22" s="204"/>
      <c r="AE22" s="183"/>
      <c r="AF22" s="183"/>
      <c r="AG22" s="183"/>
      <c r="AH22" s="183"/>
      <c r="AI22" s="183"/>
      <c r="AJ22" s="183"/>
      <c r="AK22" s="183"/>
      <c r="AL22" s="183"/>
      <c r="AM22" s="183"/>
      <c r="AN22" s="183"/>
      <c r="AO22" s="183"/>
      <c r="AP22" s="183"/>
      <c r="AQ22" s="183"/>
      <c r="AR22" s="183"/>
      <c r="AS22" s="183"/>
      <c r="AT22" s="183"/>
      <c r="AU22" s="183"/>
      <c r="AV22" s="183"/>
      <c r="AW22" s="183"/>
      <c r="AX22" s="183"/>
      <c r="AY22" s="184"/>
      <c r="AZ22" s="205"/>
      <c r="BA22" s="185"/>
      <c r="BB22" s="206"/>
      <c r="BC22" s="182"/>
      <c r="BD22" s="204"/>
      <c r="BE22" s="183"/>
      <c r="BF22" s="183"/>
      <c r="BG22" s="183"/>
      <c r="BH22" s="183"/>
      <c r="BI22" s="183"/>
      <c r="BJ22" s="183"/>
      <c r="BK22" s="183"/>
      <c r="BL22" s="183"/>
      <c r="BM22" s="183"/>
      <c r="BN22" s="183"/>
      <c r="BO22" s="183"/>
      <c r="BP22" s="183"/>
      <c r="BQ22" s="183"/>
      <c r="BR22" s="183"/>
      <c r="BS22" s="183"/>
      <c r="BT22" s="183"/>
      <c r="BU22" s="183"/>
      <c r="BV22" s="183"/>
      <c r="BW22" s="183"/>
      <c r="BX22" s="183"/>
      <c r="BY22" s="184"/>
      <c r="BZ22" s="205"/>
      <c r="CA22" s="185"/>
      <c r="CB22" s="206"/>
      <c r="CC22" s="182"/>
      <c r="CD22" s="204"/>
      <c r="CE22" s="183"/>
      <c r="CF22" s="183"/>
      <c r="CG22" s="183"/>
      <c r="CH22" s="183"/>
      <c r="CI22" s="183"/>
      <c r="CJ22" s="183"/>
      <c r="CK22" s="183"/>
      <c r="CL22" s="183"/>
      <c r="CM22" s="183"/>
      <c r="CN22" s="183"/>
      <c r="CO22" s="183"/>
      <c r="CP22" s="183"/>
      <c r="CQ22" s="183"/>
      <c r="CR22" s="183"/>
      <c r="CS22" s="183"/>
      <c r="CT22" s="183"/>
      <c r="CU22" s="183"/>
      <c r="CV22" s="183"/>
      <c r="CW22" s="183"/>
      <c r="CX22" s="183"/>
      <c r="CY22" s="184"/>
      <c r="CZ22" s="205"/>
      <c r="DA22" s="185"/>
      <c r="DB22" s="206"/>
      <c r="DC22" s="182"/>
      <c r="DD22" s="204"/>
      <c r="DE22" s="183"/>
      <c r="DF22" s="183"/>
      <c r="DG22" s="183"/>
      <c r="DH22" s="183"/>
      <c r="DI22" s="183"/>
      <c r="DJ22" s="183"/>
      <c r="DK22" s="183"/>
      <c r="DL22" s="183"/>
      <c r="DM22" s="183"/>
      <c r="DN22" s="183"/>
      <c r="DO22" s="183"/>
      <c r="DP22" s="183"/>
      <c r="DQ22" s="183"/>
      <c r="DR22" s="183"/>
      <c r="DS22" s="183"/>
      <c r="DT22" s="183"/>
      <c r="DU22" s="183"/>
      <c r="DV22" s="183"/>
      <c r="DW22" s="183"/>
      <c r="DX22" s="183"/>
      <c r="DY22" s="184"/>
      <c r="DZ22" s="205"/>
      <c r="EA22" s="185"/>
      <c r="EB22" s="206"/>
      <c r="EC22" s="182"/>
      <c r="ED22" s="204"/>
      <c r="EE22" s="183"/>
      <c r="EF22" s="183"/>
      <c r="EG22" s="183"/>
      <c r="EH22" s="183"/>
      <c r="EI22" s="183"/>
      <c r="EJ22" s="183"/>
      <c r="EK22" s="183"/>
      <c r="EL22" s="183"/>
      <c r="EM22" s="183"/>
      <c r="EN22" s="183"/>
      <c r="EO22" s="183"/>
      <c r="EP22" s="183"/>
      <c r="EQ22" s="183"/>
      <c r="ER22" s="183"/>
      <c r="ES22" s="183"/>
      <c r="ET22" s="183"/>
      <c r="EU22" s="183"/>
      <c r="EV22" s="183"/>
      <c r="EW22" s="183"/>
      <c r="EX22" s="183"/>
      <c r="EY22" s="184"/>
      <c r="EZ22" s="205"/>
      <c r="FA22" s="185"/>
      <c r="FB22" s="206"/>
      <c r="FC22" s="182"/>
      <c r="FD22" s="204"/>
      <c r="FE22" s="183"/>
      <c r="FF22" s="183"/>
      <c r="FG22" s="183"/>
      <c r="FH22" s="183"/>
      <c r="FI22" s="183"/>
      <c r="FJ22" s="183"/>
      <c r="FK22" s="183"/>
      <c r="FL22" s="183"/>
      <c r="FM22" s="183"/>
      <c r="FN22" s="183"/>
      <c r="FO22" s="183"/>
      <c r="FP22" s="183"/>
      <c r="FQ22" s="183"/>
      <c r="FR22" s="183"/>
      <c r="FS22" s="183"/>
      <c r="FT22" s="183"/>
      <c r="FU22" s="183"/>
      <c r="FV22" s="183"/>
      <c r="FW22" s="183"/>
      <c r="FX22" s="183"/>
      <c r="FY22" s="184"/>
      <c r="FZ22" s="205"/>
      <c r="GA22" s="185"/>
      <c r="GB22" s="206"/>
      <c r="GC22" s="182"/>
      <c r="GD22" s="204"/>
      <c r="GE22" s="183"/>
      <c r="GF22" s="183"/>
      <c r="GG22" s="183"/>
      <c r="GH22" s="183"/>
      <c r="GI22" s="183"/>
      <c r="GJ22" s="183"/>
      <c r="GK22" s="183"/>
      <c r="GL22" s="183"/>
      <c r="GM22" s="183"/>
      <c r="GN22" s="183"/>
      <c r="GO22" s="183"/>
      <c r="GP22" s="183"/>
      <c r="GQ22" s="183"/>
      <c r="GR22" s="183"/>
      <c r="GS22" s="183"/>
      <c r="GT22" s="183"/>
      <c r="GU22" s="183"/>
      <c r="GV22" s="183"/>
      <c r="GW22" s="183"/>
      <c r="GX22" s="183"/>
      <c r="GY22" s="184"/>
      <c r="GZ22" s="205"/>
      <c r="HA22" s="185"/>
      <c r="HB22" s="206"/>
      <c r="HC22" s="182"/>
      <c r="HD22" s="204"/>
      <c r="HE22" s="183"/>
      <c r="HF22" s="183"/>
      <c r="HG22" s="183"/>
      <c r="HH22" s="183"/>
      <c r="HI22" s="183"/>
      <c r="HJ22" s="183"/>
      <c r="HK22" s="183"/>
      <c r="HL22" s="183"/>
      <c r="HM22" s="183"/>
      <c r="HN22" s="183"/>
      <c r="HO22" s="183"/>
      <c r="HP22" s="183"/>
      <c r="HQ22" s="183"/>
      <c r="HR22" s="183"/>
      <c r="HS22" s="183"/>
      <c r="HT22" s="183"/>
      <c r="HU22" s="183"/>
      <c r="HV22" s="183"/>
      <c r="HW22" s="183"/>
      <c r="HX22" s="183"/>
      <c r="HY22" s="184"/>
      <c r="HZ22" s="205"/>
      <c r="IA22" s="185"/>
      <c r="IB22" s="206"/>
      <c r="IC22" s="182"/>
      <c r="ID22" s="204"/>
      <c r="IE22" s="183"/>
      <c r="IF22" s="183"/>
      <c r="IG22" s="183"/>
      <c r="IH22" s="183"/>
      <c r="II22" s="183"/>
      <c r="IJ22" s="183"/>
      <c r="IK22" s="183"/>
      <c r="IL22" s="183"/>
      <c r="IM22" s="183"/>
      <c r="IN22" s="183"/>
      <c r="IO22" s="183"/>
      <c r="IP22" s="183"/>
      <c r="IQ22" s="183"/>
      <c r="IR22" s="183"/>
      <c r="IS22" s="183"/>
      <c r="IT22" s="183"/>
      <c r="IU22" s="183"/>
      <c r="IV22" s="183"/>
      <c r="IW22" s="183"/>
      <c r="IX22" s="183"/>
      <c r="IY22" s="184"/>
      <c r="IZ22" s="205"/>
      <c r="JA22" s="185"/>
      <c r="JB22" s="206"/>
      <c r="JC22" s="182"/>
      <c r="JD22" s="204"/>
      <c r="JE22" s="183"/>
      <c r="JF22" s="183"/>
      <c r="JG22" s="183"/>
      <c r="JH22" s="183"/>
      <c r="JI22" s="183"/>
      <c r="JJ22" s="183"/>
      <c r="JK22" s="183"/>
      <c r="JL22" s="183"/>
      <c r="JM22" s="183"/>
      <c r="JN22" s="183"/>
      <c r="JO22" s="183"/>
      <c r="JP22" s="183"/>
      <c r="JQ22" s="183"/>
      <c r="JR22" s="183"/>
      <c r="JS22" s="183"/>
      <c r="JT22" s="183"/>
      <c r="JU22" s="183"/>
      <c r="JV22" s="183"/>
      <c r="JW22" s="183"/>
      <c r="JX22" s="183"/>
      <c r="JY22" s="184"/>
      <c r="JZ22" s="205"/>
      <c r="KA22" s="185"/>
      <c r="KB22" s="206"/>
      <c r="KC22" s="182"/>
      <c r="KD22" s="204"/>
      <c r="KE22" s="183"/>
      <c r="KF22" s="183"/>
      <c r="KG22" s="183"/>
      <c r="KH22" s="183"/>
      <c r="KI22" s="183"/>
      <c r="KJ22" s="183"/>
      <c r="KK22" s="183"/>
      <c r="KL22" s="183"/>
      <c r="KM22" s="183"/>
      <c r="KN22" s="183"/>
      <c r="KO22" s="183"/>
      <c r="KP22" s="183"/>
      <c r="KQ22" s="183"/>
      <c r="KR22" s="183"/>
      <c r="KS22" s="183"/>
      <c r="KT22" s="183"/>
      <c r="KU22" s="183"/>
      <c r="KV22" s="183"/>
      <c r="KW22" s="183"/>
      <c r="KX22" s="183"/>
      <c r="KY22" s="184"/>
      <c r="KZ22" s="205"/>
      <c r="LA22" s="185"/>
      <c r="LB22" s="206"/>
      <c r="LC22" s="182"/>
      <c r="LD22" s="204"/>
      <c r="LE22" s="183"/>
      <c r="LF22" s="183"/>
      <c r="LG22" s="183"/>
      <c r="LH22" s="183"/>
      <c r="LI22" s="183"/>
      <c r="LJ22" s="183"/>
      <c r="LK22" s="183"/>
      <c r="LL22" s="183"/>
      <c r="LM22" s="183"/>
      <c r="LN22" s="183"/>
      <c r="LO22" s="183"/>
      <c r="LP22" s="183"/>
      <c r="LQ22" s="183"/>
      <c r="LR22" s="183"/>
      <c r="LS22" s="183"/>
      <c r="LT22" s="183"/>
      <c r="LU22" s="183"/>
      <c r="LV22" s="183"/>
      <c r="LW22" s="183"/>
      <c r="LX22" s="183"/>
      <c r="LY22" s="184"/>
      <c r="LZ22" s="205"/>
      <c r="MA22" s="185"/>
      <c r="MB22" s="206"/>
      <c r="MC22" s="182"/>
      <c r="MD22" s="204"/>
      <c r="ME22" s="183"/>
      <c r="MF22" s="183"/>
      <c r="MG22" s="183"/>
      <c r="MH22" s="183"/>
      <c r="MI22" s="183"/>
      <c r="MJ22" s="183"/>
      <c r="MK22" s="183"/>
      <c r="ML22" s="183"/>
      <c r="MM22" s="183"/>
      <c r="MN22" s="183"/>
      <c r="MO22" s="183"/>
      <c r="MP22" s="183"/>
      <c r="MQ22" s="183"/>
      <c r="MR22" s="183"/>
      <c r="MS22" s="183"/>
      <c r="MT22" s="183"/>
      <c r="MU22" s="183"/>
      <c r="MV22" s="183"/>
      <c r="MW22" s="183"/>
      <c r="MX22" s="183"/>
      <c r="MY22" s="184"/>
      <c r="MZ22" s="205"/>
      <c r="NA22" s="185"/>
      <c r="NB22" s="206"/>
      <c r="NC22" s="182"/>
      <c r="ND22" s="204"/>
      <c r="NE22" s="183"/>
      <c r="NF22" s="183"/>
      <c r="NG22" s="183"/>
      <c r="NH22" s="183"/>
      <c r="NI22" s="183"/>
      <c r="NJ22" s="183"/>
      <c r="NK22" s="183"/>
      <c r="NL22" s="183"/>
      <c r="NM22" s="183"/>
      <c r="NN22" s="183"/>
      <c r="NO22" s="183"/>
      <c r="NP22" s="183"/>
      <c r="NQ22" s="183"/>
      <c r="NR22" s="183"/>
      <c r="NS22" s="183"/>
      <c r="NT22" s="183"/>
      <c r="NU22" s="183"/>
      <c r="NV22" s="183"/>
      <c r="NW22" s="183"/>
      <c r="NX22" s="183"/>
      <c r="NY22" s="184"/>
      <c r="NZ22" s="205"/>
      <c r="OA22" s="185"/>
      <c r="OB22" s="206"/>
      <c r="OC22" s="182"/>
      <c r="OD22" s="204"/>
      <c r="OE22" s="183"/>
      <c r="OF22" s="183"/>
      <c r="OG22" s="183"/>
      <c r="OH22" s="183"/>
      <c r="OI22" s="183"/>
      <c r="OJ22" s="183"/>
      <c r="OK22" s="183"/>
      <c r="OL22" s="183"/>
      <c r="OM22" s="183"/>
      <c r="ON22" s="183"/>
      <c r="OO22" s="183"/>
      <c r="OP22" s="183"/>
      <c r="OQ22" s="183"/>
      <c r="OR22" s="183"/>
      <c r="OS22" s="183"/>
      <c r="OT22" s="183"/>
      <c r="OU22" s="183"/>
      <c r="OV22" s="183"/>
      <c r="OW22" s="183"/>
      <c r="OX22" s="183"/>
      <c r="OY22" s="184"/>
      <c r="OZ22" s="205"/>
      <c r="PA22" s="185"/>
      <c r="PB22" s="206"/>
      <c r="PC22" s="182"/>
      <c r="PD22" s="204"/>
      <c r="PE22" s="183"/>
      <c r="PF22" s="183"/>
      <c r="PG22" s="183"/>
      <c r="PH22" s="183"/>
      <c r="PI22" s="183"/>
      <c r="PJ22" s="183"/>
      <c r="PK22" s="183"/>
      <c r="PL22" s="183"/>
      <c r="PM22" s="183"/>
      <c r="PN22" s="183"/>
      <c r="PO22" s="183"/>
      <c r="PP22" s="183"/>
      <c r="PQ22" s="183"/>
      <c r="PR22" s="183"/>
      <c r="PS22" s="183"/>
      <c r="PT22" s="183"/>
      <c r="PU22" s="183"/>
      <c r="PV22" s="183"/>
      <c r="PW22" s="183"/>
      <c r="PX22" s="183"/>
      <c r="PY22" s="184"/>
      <c r="PZ22" s="205"/>
      <c r="QA22" s="185"/>
      <c r="QB22" s="206"/>
      <c r="QC22" s="182"/>
      <c r="QD22" s="204"/>
      <c r="QE22" s="183"/>
      <c r="QF22" s="183"/>
      <c r="QG22" s="183"/>
      <c r="QH22" s="183"/>
      <c r="QI22" s="183"/>
      <c r="QJ22" s="183"/>
      <c r="QK22" s="183"/>
      <c r="QL22" s="183"/>
      <c r="QM22" s="183"/>
      <c r="QN22" s="183"/>
      <c r="QO22" s="183"/>
      <c r="QP22" s="183"/>
      <c r="QQ22" s="183"/>
      <c r="QR22" s="183"/>
      <c r="QS22" s="183"/>
      <c r="QT22" s="183"/>
      <c r="QU22" s="183"/>
      <c r="QV22" s="183"/>
      <c r="QW22" s="183"/>
      <c r="QX22" s="183"/>
      <c r="QY22" s="184"/>
      <c r="QZ22" s="205"/>
      <c r="RA22" s="185"/>
      <c r="RB22" s="206"/>
      <c r="RC22" s="182"/>
      <c r="RD22" s="204"/>
      <c r="RE22" s="183"/>
      <c r="RF22" s="183"/>
      <c r="RG22" s="183"/>
      <c r="RH22" s="183"/>
      <c r="RI22" s="183"/>
      <c r="RJ22" s="183"/>
      <c r="RK22" s="183"/>
      <c r="RL22" s="183"/>
      <c r="RM22" s="183"/>
      <c r="RN22" s="183"/>
      <c r="RO22" s="183"/>
      <c r="RP22" s="183"/>
      <c r="RQ22" s="183"/>
      <c r="RR22" s="183"/>
      <c r="RS22" s="183"/>
      <c r="RT22" s="183"/>
      <c r="RU22" s="183"/>
      <c r="RV22" s="183"/>
      <c r="RW22" s="183"/>
      <c r="RX22" s="183"/>
      <c r="RY22" s="184"/>
      <c r="RZ22" s="205"/>
      <c r="SA22" s="185"/>
      <c r="SB22" s="206"/>
      <c r="SC22" s="182"/>
      <c r="SD22" s="204"/>
      <c r="SE22" s="183"/>
      <c r="SF22" s="183"/>
      <c r="SG22" s="183"/>
      <c r="SH22" s="183"/>
      <c r="SI22" s="183"/>
      <c r="SJ22" s="183"/>
      <c r="SK22" s="183"/>
      <c r="SL22" s="183"/>
      <c r="SM22" s="183"/>
      <c r="SN22" s="183"/>
      <c r="SO22" s="183"/>
      <c r="SP22" s="183"/>
      <c r="SQ22" s="183"/>
      <c r="SR22" s="183"/>
      <c r="SS22" s="183"/>
      <c r="ST22" s="183"/>
      <c r="SU22" s="183"/>
      <c r="SV22" s="183"/>
      <c r="SW22" s="183"/>
      <c r="SX22" s="183"/>
      <c r="SY22" s="184"/>
      <c r="SZ22" s="205"/>
      <c r="TA22" s="185"/>
      <c r="TB22" s="206"/>
      <c r="TC22" s="182"/>
      <c r="TD22" s="204"/>
      <c r="TE22" s="183"/>
      <c r="TF22" s="183"/>
      <c r="TG22" s="183"/>
      <c r="TH22" s="183"/>
      <c r="TI22" s="183"/>
      <c r="TJ22" s="183"/>
      <c r="TK22" s="183"/>
      <c r="TL22" s="183"/>
      <c r="TM22" s="183"/>
      <c r="TN22" s="183"/>
      <c r="TO22" s="183"/>
      <c r="TP22" s="183"/>
      <c r="TQ22" s="183"/>
      <c r="TR22" s="183"/>
      <c r="TS22" s="183"/>
      <c r="TT22" s="183"/>
      <c r="TU22" s="183"/>
      <c r="TV22" s="183"/>
      <c r="TW22" s="183"/>
      <c r="TX22" s="183"/>
      <c r="TY22" s="184"/>
      <c r="TZ22" s="205"/>
      <c r="UA22" s="185"/>
      <c r="UB22" s="206"/>
      <c r="UC22" s="182"/>
      <c r="UD22" s="204"/>
      <c r="UE22" s="183"/>
      <c r="UF22" s="183"/>
      <c r="UG22" s="183"/>
      <c r="UH22" s="183"/>
      <c r="UI22" s="183"/>
      <c r="UJ22" s="183"/>
      <c r="UK22" s="183"/>
      <c r="UL22" s="183"/>
      <c r="UM22" s="183"/>
      <c r="UN22" s="183"/>
      <c r="UO22" s="183"/>
      <c r="UP22" s="183"/>
      <c r="UQ22" s="183"/>
      <c r="UR22" s="183"/>
      <c r="US22" s="183"/>
      <c r="UT22" s="183"/>
      <c r="UU22" s="183"/>
      <c r="UV22" s="183"/>
      <c r="UW22" s="183"/>
      <c r="UX22" s="183"/>
      <c r="UY22" s="184"/>
      <c r="UZ22" s="205"/>
      <c r="VA22" s="185"/>
      <c r="VB22" s="206"/>
      <c r="VC22" s="182"/>
      <c r="VD22" s="204"/>
      <c r="VE22" s="183"/>
      <c r="VF22" s="183"/>
      <c r="VG22" s="183"/>
      <c r="VH22" s="183"/>
      <c r="VI22" s="183"/>
      <c r="VJ22" s="183"/>
      <c r="VK22" s="183"/>
      <c r="VL22" s="183"/>
      <c r="VM22" s="183"/>
      <c r="VN22" s="183"/>
      <c r="VO22" s="183"/>
      <c r="VP22" s="183"/>
      <c r="VQ22" s="183"/>
      <c r="VR22" s="183"/>
      <c r="VS22" s="183"/>
      <c r="VT22" s="183"/>
      <c r="VU22" s="183"/>
      <c r="VV22" s="183"/>
      <c r="VW22" s="183"/>
      <c r="VX22" s="183"/>
      <c r="VY22" s="184"/>
      <c r="VZ22" s="205"/>
      <c r="WA22" s="185"/>
      <c r="WB22" s="206"/>
      <c r="WC22" s="182"/>
      <c r="WD22" s="204"/>
      <c r="WE22" s="183"/>
      <c r="WF22" s="183"/>
      <c r="WG22" s="183"/>
      <c r="WH22" s="183"/>
      <c r="WI22" s="183"/>
      <c r="WJ22" s="183"/>
      <c r="WK22" s="183"/>
      <c r="WL22" s="183"/>
      <c r="WM22" s="183"/>
      <c r="WN22" s="183"/>
      <c r="WO22" s="183"/>
      <c r="WP22" s="183"/>
      <c r="WQ22" s="183"/>
      <c r="WR22" s="183"/>
      <c r="WS22" s="183"/>
      <c r="WT22" s="183"/>
      <c r="WU22" s="183"/>
      <c r="WV22" s="183"/>
      <c r="WW22" s="183"/>
      <c r="WX22" s="183"/>
      <c r="WY22" s="184"/>
      <c r="WZ22" s="205"/>
      <c r="XA22" s="185"/>
      <c r="XB22" s="206"/>
      <c r="XC22" s="182"/>
      <c r="XD22" s="204"/>
      <c r="XE22" s="183"/>
      <c r="XF22" s="183"/>
      <c r="XG22" s="183"/>
      <c r="XH22" s="183"/>
      <c r="XI22" s="183"/>
      <c r="XJ22" s="183"/>
      <c r="XK22" s="183"/>
      <c r="XL22" s="183"/>
      <c r="XM22" s="183"/>
      <c r="XN22" s="183"/>
      <c r="XO22" s="183"/>
      <c r="XP22" s="183"/>
      <c r="XQ22" s="183"/>
      <c r="XR22" s="183"/>
      <c r="XS22" s="183"/>
      <c r="XT22" s="183"/>
      <c r="XU22" s="183"/>
      <c r="XV22" s="183"/>
      <c r="XW22" s="183"/>
      <c r="XX22" s="183"/>
      <c r="XY22" s="184"/>
      <c r="XZ22" s="205"/>
      <c r="YA22" s="185"/>
      <c r="YB22" s="206"/>
      <c r="YC22" s="182"/>
      <c r="YD22" s="204"/>
      <c r="YE22" s="183"/>
      <c r="YF22" s="183"/>
      <c r="YG22" s="183"/>
      <c r="YH22" s="183"/>
      <c r="YI22" s="183"/>
      <c r="YJ22" s="183"/>
      <c r="YK22" s="183"/>
      <c r="YL22" s="183"/>
      <c r="YM22" s="183"/>
      <c r="YN22" s="183"/>
      <c r="YO22" s="183"/>
      <c r="YP22" s="183"/>
      <c r="YQ22" s="183"/>
      <c r="YR22" s="183"/>
      <c r="YS22" s="183"/>
      <c r="YT22" s="183"/>
      <c r="YU22" s="183"/>
      <c r="YV22" s="183"/>
      <c r="YW22" s="183"/>
      <c r="YX22" s="183"/>
      <c r="YY22" s="184"/>
      <c r="YZ22" s="205"/>
      <c r="ZA22" s="185"/>
      <c r="ZB22" s="206"/>
      <c r="ZC22" s="182"/>
      <c r="ZD22" s="204"/>
      <c r="ZE22" s="183"/>
      <c r="ZF22" s="183"/>
      <c r="ZG22" s="183"/>
      <c r="ZH22" s="183"/>
      <c r="ZI22" s="183"/>
      <c r="ZJ22" s="183"/>
      <c r="ZK22" s="183"/>
      <c r="ZL22" s="183"/>
      <c r="ZM22" s="183"/>
      <c r="ZN22" s="183"/>
      <c r="ZO22" s="183"/>
      <c r="ZP22" s="183"/>
      <c r="ZQ22" s="183"/>
      <c r="ZR22" s="183"/>
      <c r="ZS22" s="183"/>
      <c r="ZT22" s="183"/>
      <c r="ZU22" s="183"/>
      <c r="ZV22" s="183"/>
      <c r="ZW22" s="183"/>
      <c r="ZX22" s="183"/>
      <c r="ZY22" s="184"/>
      <c r="ZZ22" s="205"/>
      <c r="AAA22" s="185"/>
      <c r="AAB22" s="206"/>
      <c r="AAC22" s="182"/>
      <c r="AAD22" s="204"/>
      <c r="AAE22" s="183"/>
      <c r="AAF22" s="183"/>
      <c r="AAG22" s="183"/>
      <c r="AAH22" s="183"/>
      <c r="AAI22" s="183"/>
      <c r="AAJ22" s="183"/>
      <c r="AAK22" s="183"/>
      <c r="AAL22" s="183"/>
      <c r="AAM22" s="183"/>
      <c r="AAN22" s="183"/>
      <c r="AAO22" s="183"/>
      <c r="AAP22" s="183"/>
      <c r="AAQ22" s="183"/>
      <c r="AAR22" s="183"/>
      <c r="AAS22" s="183"/>
      <c r="AAT22" s="183"/>
      <c r="AAU22" s="183"/>
      <c r="AAV22" s="183"/>
      <c r="AAW22" s="183"/>
      <c r="AAX22" s="183"/>
      <c r="AAY22" s="184"/>
      <c r="AAZ22" s="205"/>
      <c r="ABA22" s="185"/>
      <c r="ABB22" s="206"/>
      <c r="ABC22" s="182"/>
      <c r="ABD22" s="204"/>
      <c r="ABE22" s="183"/>
      <c r="ABF22" s="183"/>
      <c r="ABG22" s="183"/>
      <c r="ABH22" s="183"/>
      <c r="ABI22" s="183"/>
      <c r="ABJ22" s="183"/>
      <c r="ABK22" s="183"/>
      <c r="ABL22" s="183"/>
      <c r="ABM22" s="183"/>
      <c r="ABN22" s="183"/>
      <c r="ABO22" s="183"/>
      <c r="ABP22" s="183"/>
      <c r="ABQ22" s="183"/>
      <c r="ABR22" s="183"/>
      <c r="ABS22" s="183"/>
      <c r="ABT22" s="183"/>
      <c r="ABU22" s="183"/>
      <c r="ABV22" s="183"/>
      <c r="ABW22" s="183"/>
      <c r="ABX22" s="183"/>
      <c r="ABY22" s="184"/>
      <c r="ABZ22" s="205"/>
      <c r="ACA22" s="185"/>
      <c r="ACB22" s="206"/>
      <c r="ACC22" s="182"/>
      <c r="ACD22" s="204"/>
      <c r="ACE22" s="183"/>
      <c r="ACF22" s="183"/>
      <c r="ACG22" s="183"/>
      <c r="ACH22" s="183"/>
      <c r="ACI22" s="183"/>
      <c r="ACJ22" s="183"/>
      <c r="ACK22" s="183"/>
      <c r="ACL22" s="183"/>
      <c r="ACM22" s="183"/>
      <c r="ACN22" s="183"/>
      <c r="ACO22" s="183"/>
      <c r="ACP22" s="183"/>
      <c r="ACQ22" s="183"/>
      <c r="ACR22" s="183"/>
      <c r="ACS22" s="183"/>
      <c r="ACT22" s="183"/>
      <c r="ACU22" s="183"/>
      <c r="ACV22" s="183"/>
      <c r="ACW22" s="183"/>
      <c r="ACX22" s="183"/>
      <c r="ACY22" s="184"/>
      <c r="ACZ22" s="205"/>
      <c r="ADA22" s="185"/>
      <c r="ADB22" s="206"/>
    </row>
    <row r="23" spans="2:782" ht="16.2" customHeight="1">
      <c r="B23" s="177"/>
      <c r="C23" s="182"/>
      <c r="D23" s="204"/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  <c r="U23" s="183"/>
      <c r="V23" s="183"/>
      <c r="W23" s="183"/>
      <c r="X23" s="183"/>
      <c r="Y23" s="184"/>
      <c r="Z23" s="205"/>
      <c r="AA23" s="185"/>
      <c r="AB23" s="206"/>
      <c r="AC23" s="182"/>
      <c r="AD23" s="204"/>
      <c r="AE23" s="183"/>
      <c r="AF23" s="183"/>
      <c r="AG23" s="183"/>
      <c r="AH23" s="183"/>
      <c r="AI23" s="183"/>
      <c r="AJ23" s="183"/>
      <c r="AK23" s="183"/>
      <c r="AL23" s="183"/>
      <c r="AM23" s="183"/>
      <c r="AN23" s="183"/>
      <c r="AO23" s="183"/>
      <c r="AP23" s="183"/>
      <c r="AQ23" s="183"/>
      <c r="AR23" s="183"/>
      <c r="AS23" s="183"/>
      <c r="AT23" s="183"/>
      <c r="AU23" s="183"/>
      <c r="AV23" s="183"/>
      <c r="AW23" s="183"/>
      <c r="AX23" s="183"/>
      <c r="AY23" s="184"/>
      <c r="AZ23" s="205"/>
      <c r="BA23" s="185"/>
      <c r="BB23" s="206"/>
      <c r="BC23" s="182"/>
      <c r="BD23" s="204"/>
      <c r="BE23" s="183"/>
      <c r="BF23" s="183"/>
      <c r="BG23" s="183"/>
      <c r="BH23" s="183"/>
      <c r="BI23" s="183"/>
      <c r="BJ23" s="183"/>
      <c r="BK23" s="183"/>
      <c r="BL23" s="183"/>
      <c r="BM23" s="183"/>
      <c r="BN23" s="183"/>
      <c r="BO23" s="183"/>
      <c r="BP23" s="183"/>
      <c r="BQ23" s="183"/>
      <c r="BR23" s="183"/>
      <c r="BS23" s="183"/>
      <c r="BT23" s="183"/>
      <c r="BU23" s="183"/>
      <c r="BV23" s="183"/>
      <c r="BW23" s="183"/>
      <c r="BX23" s="183"/>
      <c r="BY23" s="184"/>
      <c r="BZ23" s="205"/>
      <c r="CA23" s="185"/>
      <c r="CB23" s="206"/>
      <c r="CC23" s="182"/>
      <c r="CD23" s="204"/>
      <c r="CE23" s="183"/>
      <c r="CF23" s="183"/>
      <c r="CG23" s="183"/>
      <c r="CH23" s="183"/>
      <c r="CI23" s="183"/>
      <c r="CJ23" s="183"/>
      <c r="CK23" s="183"/>
      <c r="CL23" s="183"/>
      <c r="CM23" s="183"/>
      <c r="CN23" s="183"/>
      <c r="CO23" s="183"/>
      <c r="CP23" s="183"/>
      <c r="CQ23" s="183"/>
      <c r="CR23" s="183"/>
      <c r="CS23" s="183"/>
      <c r="CT23" s="183"/>
      <c r="CU23" s="183"/>
      <c r="CV23" s="183"/>
      <c r="CW23" s="183"/>
      <c r="CX23" s="183"/>
      <c r="CY23" s="184"/>
      <c r="CZ23" s="205"/>
      <c r="DA23" s="185"/>
      <c r="DB23" s="206"/>
      <c r="DC23" s="182"/>
      <c r="DD23" s="204"/>
      <c r="DE23" s="183"/>
      <c r="DF23" s="183"/>
      <c r="DG23" s="183"/>
      <c r="DH23" s="183"/>
      <c r="DI23" s="183"/>
      <c r="DJ23" s="183"/>
      <c r="DK23" s="183"/>
      <c r="DL23" s="183"/>
      <c r="DM23" s="183"/>
      <c r="DN23" s="183"/>
      <c r="DO23" s="183"/>
      <c r="DP23" s="183"/>
      <c r="DQ23" s="183"/>
      <c r="DR23" s="183"/>
      <c r="DS23" s="183"/>
      <c r="DT23" s="183"/>
      <c r="DU23" s="183"/>
      <c r="DV23" s="183"/>
      <c r="DW23" s="183"/>
      <c r="DX23" s="183"/>
      <c r="DY23" s="184"/>
      <c r="DZ23" s="205"/>
      <c r="EA23" s="185"/>
      <c r="EB23" s="206"/>
      <c r="EC23" s="182"/>
      <c r="ED23" s="204"/>
      <c r="EE23" s="183"/>
      <c r="EF23" s="183"/>
      <c r="EG23" s="183"/>
      <c r="EH23" s="183"/>
      <c r="EI23" s="183"/>
      <c r="EJ23" s="183"/>
      <c r="EK23" s="183"/>
      <c r="EL23" s="183"/>
      <c r="EM23" s="183"/>
      <c r="EN23" s="183"/>
      <c r="EO23" s="183"/>
      <c r="EP23" s="183"/>
      <c r="EQ23" s="183"/>
      <c r="ER23" s="183"/>
      <c r="ES23" s="183"/>
      <c r="ET23" s="183"/>
      <c r="EU23" s="183"/>
      <c r="EV23" s="183"/>
      <c r="EW23" s="183"/>
      <c r="EX23" s="183"/>
      <c r="EY23" s="184"/>
      <c r="EZ23" s="205"/>
      <c r="FA23" s="185"/>
      <c r="FB23" s="206"/>
      <c r="FC23" s="182"/>
      <c r="FD23" s="204"/>
      <c r="FE23" s="183"/>
      <c r="FF23" s="183"/>
      <c r="FG23" s="183"/>
      <c r="FH23" s="183"/>
      <c r="FI23" s="183"/>
      <c r="FJ23" s="183"/>
      <c r="FK23" s="183"/>
      <c r="FL23" s="183"/>
      <c r="FM23" s="183"/>
      <c r="FN23" s="183"/>
      <c r="FO23" s="183"/>
      <c r="FP23" s="183"/>
      <c r="FQ23" s="183"/>
      <c r="FR23" s="183"/>
      <c r="FS23" s="183"/>
      <c r="FT23" s="183"/>
      <c r="FU23" s="183"/>
      <c r="FV23" s="183"/>
      <c r="FW23" s="183"/>
      <c r="FX23" s="183"/>
      <c r="FY23" s="184"/>
      <c r="FZ23" s="205"/>
      <c r="GA23" s="185"/>
      <c r="GB23" s="206"/>
      <c r="GC23" s="182"/>
      <c r="GD23" s="204"/>
      <c r="GE23" s="183"/>
      <c r="GF23" s="183"/>
      <c r="GG23" s="183"/>
      <c r="GH23" s="183"/>
      <c r="GI23" s="183"/>
      <c r="GJ23" s="183"/>
      <c r="GK23" s="183"/>
      <c r="GL23" s="183"/>
      <c r="GM23" s="183"/>
      <c r="GN23" s="183"/>
      <c r="GO23" s="183"/>
      <c r="GP23" s="183"/>
      <c r="GQ23" s="183"/>
      <c r="GR23" s="183"/>
      <c r="GS23" s="183"/>
      <c r="GT23" s="183"/>
      <c r="GU23" s="183"/>
      <c r="GV23" s="183"/>
      <c r="GW23" s="183"/>
      <c r="GX23" s="183"/>
      <c r="GY23" s="184"/>
      <c r="GZ23" s="205"/>
      <c r="HA23" s="185"/>
      <c r="HB23" s="206"/>
      <c r="HC23" s="182"/>
      <c r="HD23" s="204"/>
      <c r="HE23" s="183"/>
      <c r="HF23" s="183"/>
      <c r="HG23" s="183"/>
      <c r="HH23" s="183"/>
      <c r="HI23" s="183"/>
      <c r="HJ23" s="183"/>
      <c r="HK23" s="183"/>
      <c r="HL23" s="183"/>
      <c r="HM23" s="183"/>
      <c r="HN23" s="183"/>
      <c r="HO23" s="183"/>
      <c r="HP23" s="183"/>
      <c r="HQ23" s="183"/>
      <c r="HR23" s="183"/>
      <c r="HS23" s="183"/>
      <c r="HT23" s="183"/>
      <c r="HU23" s="183"/>
      <c r="HV23" s="183"/>
      <c r="HW23" s="183"/>
      <c r="HX23" s="183"/>
      <c r="HY23" s="184"/>
      <c r="HZ23" s="205"/>
      <c r="IA23" s="185"/>
      <c r="IB23" s="206"/>
      <c r="IC23" s="182"/>
      <c r="ID23" s="204"/>
      <c r="IE23" s="183"/>
      <c r="IF23" s="183"/>
      <c r="IG23" s="183"/>
      <c r="IH23" s="183"/>
      <c r="II23" s="183"/>
      <c r="IJ23" s="183"/>
      <c r="IK23" s="183"/>
      <c r="IL23" s="183"/>
      <c r="IM23" s="183"/>
      <c r="IN23" s="183"/>
      <c r="IO23" s="183"/>
      <c r="IP23" s="183"/>
      <c r="IQ23" s="183"/>
      <c r="IR23" s="183"/>
      <c r="IS23" s="183"/>
      <c r="IT23" s="183"/>
      <c r="IU23" s="183"/>
      <c r="IV23" s="183"/>
      <c r="IW23" s="183"/>
      <c r="IX23" s="183"/>
      <c r="IY23" s="184"/>
      <c r="IZ23" s="205"/>
      <c r="JA23" s="185"/>
      <c r="JB23" s="206"/>
      <c r="JC23" s="182"/>
      <c r="JD23" s="204"/>
      <c r="JE23" s="183"/>
      <c r="JF23" s="183"/>
      <c r="JG23" s="183"/>
      <c r="JH23" s="183"/>
      <c r="JI23" s="183"/>
      <c r="JJ23" s="183"/>
      <c r="JK23" s="183"/>
      <c r="JL23" s="183"/>
      <c r="JM23" s="183"/>
      <c r="JN23" s="183"/>
      <c r="JO23" s="183"/>
      <c r="JP23" s="183"/>
      <c r="JQ23" s="183"/>
      <c r="JR23" s="183"/>
      <c r="JS23" s="183"/>
      <c r="JT23" s="183"/>
      <c r="JU23" s="183"/>
      <c r="JV23" s="183"/>
      <c r="JW23" s="183"/>
      <c r="JX23" s="183"/>
      <c r="JY23" s="184"/>
      <c r="JZ23" s="205"/>
      <c r="KA23" s="185"/>
      <c r="KB23" s="206"/>
      <c r="KC23" s="182"/>
      <c r="KD23" s="204"/>
      <c r="KE23" s="183"/>
      <c r="KF23" s="183"/>
      <c r="KG23" s="183"/>
      <c r="KH23" s="183"/>
      <c r="KI23" s="183"/>
      <c r="KJ23" s="183"/>
      <c r="KK23" s="183"/>
      <c r="KL23" s="183"/>
      <c r="KM23" s="183"/>
      <c r="KN23" s="183"/>
      <c r="KO23" s="183"/>
      <c r="KP23" s="183"/>
      <c r="KQ23" s="183"/>
      <c r="KR23" s="183"/>
      <c r="KS23" s="183"/>
      <c r="KT23" s="183"/>
      <c r="KU23" s="183"/>
      <c r="KV23" s="183"/>
      <c r="KW23" s="183"/>
      <c r="KX23" s="183"/>
      <c r="KY23" s="184"/>
      <c r="KZ23" s="205"/>
      <c r="LA23" s="185"/>
      <c r="LB23" s="206"/>
      <c r="LC23" s="182"/>
      <c r="LD23" s="204"/>
      <c r="LE23" s="183"/>
      <c r="LF23" s="183"/>
      <c r="LG23" s="183"/>
      <c r="LH23" s="183"/>
      <c r="LI23" s="183"/>
      <c r="LJ23" s="183"/>
      <c r="LK23" s="183"/>
      <c r="LL23" s="183"/>
      <c r="LM23" s="183"/>
      <c r="LN23" s="183"/>
      <c r="LO23" s="183"/>
      <c r="LP23" s="183"/>
      <c r="LQ23" s="183"/>
      <c r="LR23" s="183"/>
      <c r="LS23" s="183"/>
      <c r="LT23" s="183"/>
      <c r="LU23" s="183"/>
      <c r="LV23" s="183"/>
      <c r="LW23" s="183"/>
      <c r="LX23" s="183"/>
      <c r="LY23" s="184"/>
      <c r="LZ23" s="205"/>
      <c r="MA23" s="185"/>
      <c r="MB23" s="206"/>
      <c r="MC23" s="182"/>
      <c r="MD23" s="204"/>
      <c r="ME23" s="183"/>
      <c r="MF23" s="183"/>
      <c r="MG23" s="183"/>
      <c r="MH23" s="183"/>
      <c r="MI23" s="183"/>
      <c r="MJ23" s="183"/>
      <c r="MK23" s="183"/>
      <c r="ML23" s="183"/>
      <c r="MM23" s="183"/>
      <c r="MN23" s="183"/>
      <c r="MO23" s="183"/>
      <c r="MP23" s="183"/>
      <c r="MQ23" s="183"/>
      <c r="MR23" s="183"/>
      <c r="MS23" s="183"/>
      <c r="MT23" s="183"/>
      <c r="MU23" s="183"/>
      <c r="MV23" s="183"/>
      <c r="MW23" s="183"/>
      <c r="MX23" s="183"/>
      <c r="MY23" s="184"/>
      <c r="MZ23" s="205"/>
      <c r="NA23" s="185"/>
      <c r="NB23" s="206"/>
      <c r="NC23" s="182"/>
      <c r="ND23" s="204"/>
      <c r="NE23" s="183"/>
      <c r="NF23" s="183"/>
      <c r="NG23" s="183"/>
      <c r="NH23" s="183"/>
      <c r="NI23" s="183"/>
      <c r="NJ23" s="183"/>
      <c r="NK23" s="183"/>
      <c r="NL23" s="183"/>
      <c r="NM23" s="183"/>
      <c r="NN23" s="183"/>
      <c r="NO23" s="183"/>
      <c r="NP23" s="183"/>
      <c r="NQ23" s="183"/>
      <c r="NR23" s="183"/>
      <c r="NS23" s="183"/>
      <c r="NT23" s="183"/>
      <c r="NU23" s="183"/>
      <c r="NV23" s="183"/>
      <c r="NW23" s="183"/>
      <c r="NX23" s="183"/>
      <c r="NY23" s="184"/>
      <c r="NZ23" s="205"/>
      <c r="OA23" s="185"/>
      <c r="OB23" s="206"/>
      <c r="OC23" s="182"/>
      <c r="OD23" s="204"/>
      <c r="OE23" s="183"/>
      <c r="OF23" s="183"/>
      <c r="OG23" s="183"/>
      <c r="OH23" s="183"/>
      <c r="OI23" s="183"/>
      <c r="OJ23" s="183"/>
      <c r="OK23" s="183"/>
      <c r="OL23" s="183"/>
      <c r="OM23" s="183"/>
      <c r="ON23" s="183"/>
      <c r="OO23" s="183"/>
      <c r="OP23" s="183"/>
      <c r="OQ23" s="183"/>
      <c r="OR23" s="183"/>
      <c r="OS23" s="183"/>
      <c r="OT23" s="183"/>
      <c r="OU23" s="183"/>
      <c r="OV23" s="183"/>
      <c r="OW23" s="183"/>
      <c r="OX23" s="183"/>
      <c r="OY23" s="184"/>
      <c r="OZ23" s="205"/>
      <c r="PA23" s="185"/>
      <c r="PB23" s="206"/>
      <c r="PC23" s="182"/>
      <c r="PD23" s="204"/>
      <c r="PE23" s="183"/>
      <c r="PF23" s="183"/>
      <c r="PG23" s="183"/>
      <c r="PH23" s="183"/>
      <c r="PI23" s="183"/>
      <c r="PJ23" s="183"/>
      <c r="PK23" s="183"/>
      <c r="PL23" s="183"/>
      <c r="PM23" s="183"/>
      <c r="PN23" s="183"/>
      <c r="PO23" s="183"/>
      <c r="PP23" s="183"/>
      <c r="PQ23" s="183"/>
      <c r="PR23" s="183"/>
      <c r="PS23" s="183"/>
      <c r="PT23" s="183"/>
      <c r="PU23" s="183"/>
      <c r="PV23" s="183"/>
      <c r="PW23" s="183"/>
      <c r="PX23" s="183"/>
      <c r="PY23" s="184"/>
      <c r="PZ23" s="205"/>
      <c r="QA23" s="185"/>
      <c r="QB23" s="206"/>
      <c r="QC23" s="182"/>
      <c r="QD23" s="204"/>
      <c r="QE23" s="183"/>
      <c r="QF23" s="183"/>
      <c r="QG23" s="183"/>
      <c r="QH23" s="183"/>
      <c r="QI23" s="183"/>
      <c r="QJ23" s="183"/>
      <c r="QK23" s="183"/>
      <c r="QL23" s="183"/>
      <c r="QM23" s="183"/>
      <c r="QN23" s="183"/>
      <c r="QO23" s="183"/>
      <c r="QP23" s="183"/>
      <c r="QQ23" s="183"/>
      <c r="QR23" s="183"/>
      <c r="QS23" s="183"/>
      <c r="QT23" s="183"/>
      <c r="QU23" s="183"/>
      <c r="QV23" s="183"/>
      <c r="QW23" s="183"/>
      <c r="QX23" s="183"/>
      <c r="QY23" s="184"/>
      <c r="QZ23" s="205"/>
      <c r="RA23" s="185"/>
      <c r="RB23" s="206"/>
      <c r="RC23" s="182"/>
      <c r="RD23" s="204"/>
      <c r="RE23" s="183"/>
      <c r="RF23" s="183"/>
      <c r="RG23" s="183"/>
      <c r="RH23" s="183"/>
      <c r="RI23" s="183"/>
      <c r="RJ23" s="183"/>
      <c r="RK23" s="183"/>
      <c r="RL23" s="183"/>
      <c r="RM23" s="183"/>
      <c r="RN23" s="183"/>
      <c r="RO23" s="183"/>
      <c r="RP23" s="183"/>
      <c r="RQ23" s="183"/>
      <c r="RR23" s="183"/>
      <c r="RS23" s="183"/>
      <c r="RT23" s="183"/>
      <c r="RU23" s="183"/>
      <c r="RV23" s="183"/>
      <c r="RW23" s="183"/>
      <c r="RX23" s="183"/>
      <c r="RY23" s="184"/>
      <c r="RZ23" s="205"/>
      <c r="SA23" s="185"/>
      <c r="SB23" s="206"/>
      <c r="SC23" s="182"/>
      <c r="SD23" s="204"/>
      <c r="SE23" s="183"/>
      <c r="SF23" s="183"/>
      <c r="SG23" s="183"/>
      <c r="SH23" s="183"/>
      <c r="SI23" s="183"/>
      <c r="SJ23" s="183"/>
      <c r="SK23" s="183"/>
      <c r="SL23" s="183"/>
      <c r="SM23" s="183"/>
      <c r="SN23" s="183"/>
      <c r="SO23" s="183"/>
      <c r="SP23" s="183"/>
      <c r="SQ23" s="183"/>
      <c r="SR23" s="183"/>
      <c r="SS23" s="183"/>
      <c r="ST23" s="183"/>
      <c r="SU23" s="183"/>
      <c r="SV23" s="183"/>
      <c r="SW23" s="183"/>
      <c r="SX23" s="183"/>
      <c r="SY23" s="184"/>
      <c r="SZ23" s="205"/>
      <c r="TA23" s="185"/>
      <c r="TB23" s="206"/>
      <c r="TC23" s="182"/>
      <c r="TD23" s="204"/>
      <c r="TE23" s="183"/>
      <c r="TF23" s="183"/>
      <c r="TG23" s="183"/>
      <c r="TH23" s="183"/>
      <c r="TI23" s="183"/>
      <c r="TJ23" s="183"/>
      <c r="TK23" s="183"/>
      <c r="TL23" s="183"/>
      <c r="TM23" s="183"/>
      <c r="TN23" s="183"/>
      <c r="TO23" s="183"/>
      <c r="TP23" s="183"/>
      <c r="TQ23" s="183"/>
      <c r="TR23" s="183"/>
      <c r="TS23" s="183"/>
      <c r="TT23" s="183"/>
      <c r="TU23" s="183"/>
      <c r="TV23" s="183"/>
      <c r="TW23" s="183"/>
      <c r="TX23" s="183"/>
      <c r="TY23" s="184"/>
      <c r="TZ23" s="205"/>
      <c r="UA23" s="185"/>
      <c r="UB23" s="206"/>
      <c r="UC23" s="182"/>
      <c r="UD23" s="204"/>
      <c r="UE23" s="183"/>
      <c r="UF23" s="183"/>
      <c r="UG23" s="183"/>
      <c r="UH23" s="183"/>
      <c r="UI23" s="183"/>
      <c r="UJ23" s="183"/>
      <c r="UK23" s="183"/>
      <c r="UL23" s="183"/>
      <c r="UM23" s="183"/>
      <c r="UN23" s="183"/>
      <c r="UO23" s="183"/>
      <c r="UP23" s="183"/>
      <c r="UQ23" s="183"/>
      <c r="UR23" s="183"/>
      <c r="US23" s="183"/>
      <c r="UT23" s="183"/>
      <c r="UU23" s="183"/>
      <c r="UV23" s="183"/>
      <c r="UW23" s="183"/>
      <c r="UX23" s="183"/>
      <c r="UY23" s="184"/>
      <c r="UZ23" s="205"/>
      <c r="VA23" s="185"/>
      <c r="VB23" s="206"/>
      <c r="VC23" s="182"/>
      <c r="VD23" s="204"/>
      <c r="VE23" s="183"/>
      <c r="VF23" s="183"/>
      <c r="VG23" s="183"/>
      <c r="VH23" s="183"/>
      <c r="VI23" s="183"/>
      <c r="VJ23" s="183"/>
      <c r="VK23" s="183"/>
      <c r="VL23" s="183"/>
      <c r="VM23" s="183"/>
      <c r="VN23" s="183"/>
      <c r="VO23" s="183"/>
      <c r="VP23" s="183"/>
      <c r="VQ23" s="183"/>
      <c r="VR23" s="183"/>
      <c r="VS23" s="183"/>
      <c r="VT23" s="183"/>
      <c r="VU23" s="183"/>
      <c r="VV23" s="183"/>
      <c r="VW23" s="183"/>
      <c r="VX23" s="183"/>
      <c r="VY23" s="184"/>
      <c r="VZ23" s="205"/>
      <c r="WA23" s="185"/>
      <c r="WB23" s="206"/>
      <c r="WC23" s="182"/>
      <c r="WD23" s="204"/>
      <c r="WE23" s="183"/>
      <c r="WF23" s="183"/>
      <c r="WG23" s="183"/>
      <c r="WH23" s="183"/>
      <c r="WI23" s="183"/>
      <c r="WJ23" s="183"/>
      <c r="WK23" s="183"/>
      <c r="WL23" s="183"/>
      <c r="WM23" s="183"/>
      <c r="WN23" s="183"/>
      <c r="WO23" s="183"/>
      <c r="WP23" s="183"/>
      <c r="WQ23" s="183"/>
      <c r="WR23" s="183"/>
      <c r="WS23" s="183"/>
      <c r="WT23" s="183"/>
      <c r="WU23" s="183"/>
      <c r="WV23" s="183"/>
      <c r="WW23" s="183"/>
      <c r="WX23" s="183"/>
      <c r="WY23" s="184"/>
      <c r="WZ23" s="205"/>
      <c r="XA23" s="185"/>
      <c r="XB23" s="206"/>
      <c r="XC23" s="182"/>
      <c r="XD23" s="204"/>
      <c r="XE23" s="183"/>
      <c r="XF23" s="183"/>
      <c r="XG23" s="183"/>
      <c r="XH23" s="183"/>
      <c r="XI23" s="183"/>
      <c r="XJ23" s="183"/>
      <c r="XK23" s="183"/>
      <c r="XL23" s="183"/>
      <c r="XM23" s="183"/>
      <c r="XN23" s="183"/>
      <c r="XO23" s="183"/>
      <c r="XP23" s="183"/>
      <c r="XQ23" s="183"/>
      <c r="XR23" s="183"/>
      <c r="XS23" s="183"/>
      <c r="XT23" s="183"/>
      <c r="XU23" s="183"/>
      <c r="XV23" s="183"/>
      <c r="XW23" s="183"/>
      <c r="XX23" s="183"/>
      <c r="XY23" s="184"/>
      <c r="XZ23" s="205"/>
      <c r="YA23" s="185"/>
      <c r="YB23" s="206"/>
      <c r="YC23" s="182"/>
      <c r="YD23" s="204"/>
      <c r="YE23" s="183"/>
      <c r="YF23" s="183"/>
      <c r="YG23" s="183"/>
      <c r="YH23" s="183"/>
      <c r="YI23" s="183"/>
      <c r="YJ23" s="183"/>
      <c r="YK23" s="183"/>
      <c r="YL23" s="183"/>
      <c r="YM23" s="183"/>
      <c r="YN23" s="183"/>
      <c r="YO23" s="183"/>
      <c r="YP23" s="183"/>
      <c r="YQ23" s="183"/>
      <c r="YR23" s="183"/>
      <c r="YS23" s="183"/>
      <c r="YT23" s="183"/>
      <c r="YU23" s="183"/>
      <c r="YV23" s="183"/>
      <c r="YW23" s="183"/>
      <c r="YX23" s="183"/>
      <c r="YY23" s="184"/>
      <c r="YZ23" s="205"/>
      <c r="ZA23" s="185"/>
      <c r="ZB23" s="206"/>
      <c r="ZC23" s="182"/>
      <c r="ZD23" s="204"/>
      <c r="ZE23" s="183"/>
      <c r="ZF23" s="183"/>
      <c r="ZG23" s="183"/>
      <c r="ZH23" s="183"/>
      <c r="ZI23" s="183"/>
      <c r="ZJ23" s="183"/>
      <c r="ZK23" s="183"/>
      <c r="ZL23" s="183"/>
      <c r="ZM23" s="183"/>
      <c r="ZN23" s="183"/>
      <c r="ZO23" s="183"/>
      <c r="ZP23" s="183"/>
      <c r="ZQ23" s="183"/>
      <c r="ZR23" s="183"/>
      <c r="ZS23" s="183"/>
      <c r="ZT23" s="183"/>
      <c r="ZU23" s="183"/>
      <c r="ZV23" s="183"/>
      <c r="ZW23" s="183"/>
      <c r="ZX23" s="183"/>
      <c r="ZY23" s="184"/>
      <c r="ZZ23" s="205"/>
      <c r="AAA23" s="185"/>
      <c r="AAB23" s="206"/>
      <c r="AAC23" s="182"/>
      <c r="AAD23" s="204"/>
      <c r="AAE23" s="183"/>
      <c r="AAF23" s="183"/>
      <c r="AAG23" s="183"/>
      <c r="AAH23" s="183"/>
      <c r="AAI23" s="183"/>
      <c r="AAJ23" s="183"/>
      <c r="AAK23" s="183"/>
      <c r="AAL23" s="183"/>
      <c r="AAM23" s="183"/>
      <c r="AAN23" s="183"/>
      <c r="AAO23" s="183"/>
      <c r="AAP23" s="183"/>
      <c r="AAQ23" s="183"/>
      <c r="AAR23" s="183"/>
      <c r="AAS23" s="183"/>
      <c r="AAT23" s="183"/>
      <c r="AAU23" s="183"/>
      <c r="AAV23" s="183"/>
      <c r="AAW23" s="183"/>
      <c r="AAX23" s="183"/>
      <c r="AAY23" s="184"/>
      <c r="AAZ23" s="205"/>
      <c r="ABA23" s="185"/>
      <c r="ABB23" s="206"/>
      <c r="ABC23" s="182"/>
      <c r="ABD23" s="204"/>
      <c r="ABE23" s="183"/>
      <c r="ABF23" s="183"/>
      <c r="ABG23" s="183"/>
      <c r="ABH23" s="183"/>
      <c r="ABI23" s="183"/>
      <c r="ABJ23" s="183"/>
      <c r="ABK23" s="183"/>
      <c r="ABL23" s="183"/>
      <c r="ABM23" s="183"/>
      <c r="ABN23" s="183"/>
      <c r="ABO23" s="183"/>
      <c r="ABP23" s="183"/>
      <c r="ABQ23" s="183"/>
      <c r="ABR23" s="183"/>
      <c r="ABS23" s="183"/>
      <c r="ABT23" s="183"/>
      <c r="ABU23" s="183"/>
      <c r="ABV23" s="183"/>
      <c r="ABW23" s="183"/>
      <c r="ABX23" s="183"/>
      <c r="ABY23" s="184"/>
      <c r="ABZ23" s="205"/>
      <c r="ACA23" s="185"/>
      <c r="ACB23" s="206"/>
      <c r="ACC23" s="182"/>
      <c r="ACD23" s="204"/>
      <c r="ACE23" s="183"/>
      <c r="ACF23" s="183"/>
      <c r="ACG23" s="183"/>
      <c r="ACH23" s="183"/>
      <c r="ACI23" s="183"/>
      <c r="ACJ23" s="183"/>
      <c r="ACK23" s="183"/>
      <c r="ACL23" s="183"/>
      <c r="ACM23" s="183"/>
      <c r="ACN23" s="183"/>
      <c r="ACO23" s="183"/>
      <c r="ACP23" s="183"/>
      <c r="ACQ23" s="183"/>
      <c r="ACR23" s="183"/>
      <c r="ACS23" s="183"/>
      <c r="ACT23" s="183"/>
      <c r="ACU23" s="183"/>
      <c r="ACV23" s="183"/>
      <c r="ACW23" s="183"/>
      <c r="ACX23" s="183"/>
      <c r="ACY23" s="184"/>
      <c r="ACZ23" s="205"/>
      <c r="ADA23" s="185"/>
      <c r="ADB23" s="206"/>
    </row>
    <row r="24" spans="2:782" ht="16.2" customHeight="1">
      <c r="B24" s="177"/>
      <c r="C24" s="182"/>
      <c r="D24" s="204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4"/>
      <c r="Z24" s="205"/>
      <c r="AA24" s="185"/>
      <c r="AB24" s="206"/>
      <c r="AC24" s="182"/>
      <c r="AD24" s="204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4"/>
      <c r="AZ24" s="205"/>
      <c r="BA24" s="185"/>
      <c r="BB24" s="206"/>
      <c r="BC24" s="182"/>
      <c r="BD24" s="204"/>
      <c r="BE24" s="183"/>
      <c r="BF24" s="183"/>
      <c r="BG24" s="183"/>
      <c r="BH24" s="183"/>
      <c r="BI24" s="183"/>
      <c r="BJ24" s="183"/>
      <c r="BK24" s="183"/>
      <c r="BL24" s="183"/>
      <c r="BM24" s="183"/>
      <c r="BN24" s="183"/>
      <c r="BO24" s="183"/>
      <c r="BP24" s="183"/>
      <c r="BQ24" s="183"/>
      <c r="BR24" s="183"/>
      <c r="BS24" s="183"/>
      <c r="BT24" s="183"/>
      <c r="BU24" s="183"/>
      <c r="BV24" s="183"/>
      <c r="BW24" s="183"/>
      <c r="BX24" s="183"/>
      <c r="BY24" s="184"/>
      <c r="BZ24" s="205"/>
      <c r="CA24" s="185"/>
      <c r="CB24" s="206"/>
      <c r="CC24" s="182"/>
      <c r="CD24" s="204"/>
      <c r="CE24" s="183"/>
      <c r="CF24" s="183"/>
      <c r="CG24" s="183"/>
      <c r="CH24" s="183"/>
      <c r="CI24" s="183"/>
      <c r="CJ24" s="183"/>
      <c r="CK24" s="183"/>
      <c r="CL24" s="183"/>
      <c r="CM24" s="183"/>
      <c r="CN24" s="183"/>
      <c r="CO24" s="183"/>
      <c r="CP24" s="183"/>
      <c r="CQ24" s="183"/>
      <c r="CR24" s="183"/>
      <c r="CS24" s="183"/>
      <c r="CT24" s="183"/>
      <c r="CU24" s="183"/>
      <c r="CV24" s="183"/>
      <c r="CW24" s="183"/>
      <c r="CX24" s="183"/>
      <c r="CY24" s="184"/>
      <c r="CZ24" s="205"/>
      <c r="DA24" s="185"/>
      <c r="DB24" s="206"/>
      <c r="DC24" s="182"/>
      <c r="DD24" s="204"/>
      <c r="DE24" s="183"/>
      <c r="DF24" s="183"/>
      <c r="DG24" s="183"/>
      <c r="DH24" s="183"/>
      <c r="DI24" s="183"/>
      <c r="DJ24" s="183"/>
      <c r="DK24" s="183"/>
      <c r="DL24" s="183"/>
      <c r="DM24" s="183"/>
      <c r="DN24" s="183"/>
      <c r="DO24" s="183"/>
      <c r="DP24" s="183"/>
      <c r="DQ24" s="183"/>
      <c r="DR24" s="183"/>
      <c r="DS24" s="183"/>
      <c r="DT24" s="183"/>
      <c r="DU24" s="183"/>
      <c r="DV24" s="183"/>
      <c r="DW24" s="183"/>
      <c r="DX24" s="183"/>
      <c r="DY24" s="184"/>
      <c r="DZ24" s="205"/>
      <c r="EA24" s="185"/>
      <c r="EB24" s="206"/>
      <c r="EC24" s="182"/>
      <c r="ED24" s="204"/>
      <c r="EE24" s="183"/>
      <c r="EF24" s="183"/>
      <c r="EG24" s="183"/>
      <c r="EH24" s="183"/>
      <c r="EI24" s="183"/>
      <c r="EJ24" s="183"/>
      <c r="EK24" s="183"/>
      <c r="EL24" s="183"/>
      <c r="EM24" s="183"/>
      <c r="EN24" s="183"/>
      <c r="EO24" s="183"/>
      <c r="EP24" s="183"/>
      <c r="EQ24" s="183"/>
      <c r="ER24" s="183"/>
      <c r="ES24" s="183"/>
      <c r="ET24" s="183"/>
      <c r="EU24" s="183"/>
      <c r="EV24" s="183"/>
      <c r="EW24" s="183"/>
      <c r="EX24" s="183"/>
      <c r="EY24" s="184"/>
      <c r="EZ24" s="205"/>
      <c r="FA24" s="185"/>
      <c r="FB24" s="206"/>
      <c r="FC24" s="182"/>
      <c r="FD24" s="204"/>
      <c r="FE24" s="183"/>
      <c r="FF24" s="183"/>
      <c r="FG24" s="183"/>
      <c r="FH24" s="183"/>
      <c r="FI24" s="183"/>
      <c r="FJ24" s="183"/>
      <c r="FK24" s="183"/>
      <c r="FL24" s="183"/>
      <c r="FM24" s="183"/>
      <c r="FN24" s="183"/>
      <c r="FO24" s="183"/>
      <c r="FP24" s="183"/>
      <c r="FQ24" s="183"/>
      <c r="FR24" s="183"/>
      <c r="FS24" s="183"/>
      <c r="FT24" s="183"/>
      <c r="FU24" s="183"/>
      <c r="FV24" s="183"/>
      <c r="FW24" s="183"/>
      <c r="FX24" s="183"/>
      <c r="FY24" s="184"/>
      <c r="FZ24" s="205"/>
      <c r="GA24" s="185"/>
      <c r="GB24" s="206"/>
      <c r="GC24" s="182"/>
      <c r="GD24" s="204"/>
      <c r="GE24" s="183"/>
      <c r="GF24" s="183"/>
      <c r="GG24" s="183"/>
      <c r="GH24" s="183"/>
      <c r="GI24" s="183"/>
      <c r="GJ24" s="183"/>
      <c r="GK24" s="183"/>
      <c r="GL24" s="183"/>
      <c r="GM24" s="183"/>
      <c r="GN24" s="183"/>
      <c r="GO24" s="183"/>
      <c r="GP24" s="183"/>
      <c r="GQ24" s="183"/>
      <c r="GR24" s="183"/>
      <c r="GS24" s="183"/>
      <c r="GT24" s="183"/>
      <c r="GU24" s="183"/>
      <c r="GV24" s="183"/>
      <c r="GW24" s="183"/>
      <c r="GX24" s="183"/>
      <c r="GY24" s="184"/>
      <c r="GZ24" s="205"/>
      <c r="HA24" s="185"/>
      <c r="HB24" s="206"/>
      <c r="HC24" s="182"/>
      <c r="HD24" s="204"/>
      <c r="HE24" s="183"/>
      <c r="HF24" s="183"/>
      <c r="HG24" s="183"/>
      <c r="HH24" s="183"/>
      <c r="HI24" s="183"/>
      <c r="HJ24" s="183"/>
      <c r="HK24" s="183"/>
      <c r="HL24" s="183"/>
      <c r="HM24" s="183"/>
      <c r="HN24" s="183"/>
      <c r="HO24" s="183"/>
      <c r="HP24" s="183"/>
      <c r="HQ24" s="183"/>
      <c r="HR24" s="183"/>
      <c r="HS24" s="183"/>
      <c r="HT24" s="183"/>
      <c r="HU24" s="183"/>
      <c r="HV24" s="183"/>
      <c r="HW24" s="183"/>
      <c r="HX24" s="183"/>
      <c r="HY24" s="184"/>
      <c r="HZ24" s="205"/>
      <c r="IA24" s="185"/>
      <c r="IB24" s="206"/>
      <c r="IC24" s="182"/>
      <c r="ID24" s="204"/>
      <c r="IE24" s="183"/>
      <c r="IF24" s="183"/>
      <c r="IG24" s="183"/>
      <c r="IH24" s="183"/>
      <c r="II24" s="183"/>
      <c r="IJ24" s="183"/>
      <c r="IK24" s="183"/>
      <c r="IL24" s="183"/>
      <c r="IM24" s="183"/>
      <c r="IN24" s="183"/>
      <c r="IO24" s="183"/>
      <c r="IP24" s="183"/>
      <c r="IQ24" s="183"/>
      <c r="IR24" s="183"/>
      <c r="IS24" s="183"/>
      <c r="IT24" s="183"/>
      <c r="IU24" s="183"/>
      <c r="IV24" s="183"/>
      <c r="IW24" s="183"/>
      <c r="IX24" s="183"/>
      <c r="IY24" s="184"/>
      <c r="IZ24" s="205"/>
      <c r="JA24" s="185"/>
      <c r="JB24" s="206"/>
      <c r="JC24" s="182"/>
      <c r="JD24" s="204"/>
      <c r="JE24" s="183"/>
      <c r="JF24" s="183"/>
      <c r="JG24" s="183"/>
      <c r="JH24" s="183"/>
      <c r="JI24" s="183"/>
      <c r="JJ24" s="183"/>
      <c r="JK24" s="183"/>
      <c r="JL24" s="183"/>
      <c r="JM24" s="183"/>
      <c r="JN24" s="183"/>
      <c r="JO24" s="183"/>
      <c r="JP24" s="183"/>
      <c r="JQ24" s="183"/>
      <c r="JR24" s="183"/>
      <c r="JS24" s="183"/>
      <c r="JT24" s="183"/>
      <c r="JU24" s="183"/>
      <c r="JV24" s="183"/>
      <c r="JW24" s="183"/>
      <c r="JX24" s="183"/>
      <c r="JY24" s="184"/>
      <c r="JZ24" s="205"/>
      <c r="KA24" s="185"/>
      <c r="KB24" s="206"/>
      <c r="KC24" s="182"/>
      <c r="KD24" s="204"/>
      <c r="KE24" s="183"/>
      <c r="KF24" s="183"/>
      <c r="KG24" s="183"/>
      <c r="KH24" s="183"/>
      <c r="KI24" s="183"/>
      <c r="KJ24" s="183"/>
      <c r="KK24" s="183"/>
      <c r="KL24" s="183"/>
      <c r="KM24" s="183"/>
      <c r="KN24" s="183"/>
      <c r="KO24" s="183"/>
      <c r="KP24" s="183"/>
      <c r="KQ24" s="183"/>
      <c r="KR24" s="183"/>
      <c r="KS24" s="183"/>
      <c r="KT24" s="183"/>
      <c r="KU24" s="183"/>
      <c r="KV24" s="183"/>
      <c r="KW24" s="183"/>
      <c r="KX24" s="183"/>
      <c r="KY24" s="184"/>
      <c r="KZ24" s="205"/>
      <c r="LA24" s="185"/>
      <c r="LB24" s="206"/>
      <c r="LC24" s="182"/>
      <c r="LD24" s="204"/>
      <c r="LE24" s="183"/>
      <c r="LF24" s="183"/>
      <c r="LG24" s="183"/>
      <c r="LH24" s="183"/>
      <c r="LI24" s="183"/>
      <c r="LJ24" s="183"/>
      <c r="LK24" s="183"/>
      <c r="LL24" s="183"/>
      <c r="LM24" s="183"/>
      <c r="LN24" s="183"/>
      <c r="LO24" s="183"/>
      <c r="LP24" s="183"/>
      <c r="LQ24" s="183"/>
      <c r="LR24" s="183"/>
      <c r="LS24" s="183"/>
      <c r="LT24" s="183"/>
      <c r="LU24" s="183"/>
      <c r="LV24" s="183"/>
      <c r="LW24" s="183"/>
      <c r="LX24" s="183"/>
      <c r="LY24" s="184"/>
      <c r="LZ24" s="205"/>
      <c r="MA24" s="185"/>
      <c r="MB24" s="206"/>
      <c r="MC24" s="182"/>
      <c r="MD24" s="204"/>
      <c r="ME24" s="183"/>
      <c r="MF24" s="183"/>
      <c r="MG24" s="183"/>
      <c r="MH24" s="183"/>
      <c r="MI24" s="183"/>
      <c r="MJ24" s="183"/>
      <c r="MK24" s="183"/>
      <c r="ML24" s="183"/>
      <c r="MM24" s="183"/>
      <c r="MN24" s="183"/>
      <c r="MO24" s="183"/>
      <c r="MP24" s="183"/>
      <c r="MQ24" s="183"/>
      <c r="MR24" s="183"/>
      <c r="MS24" s="183"/>
      <c r="MT24" s="183"/>
      <c r="MU24" s="183"/>
      <c r="MV24" s="183"/>
      <c r="MW24" s="183"/>
      <c r="MX24" s="183"/>
      <c r="MY24" s="184"/>
      <c r="MZ24" s="205"/>
      <c r="NA24" s="185"/>
      <c r="NB24" s="206"/>
      <c r="NC24" s="182"/>
      <c r="ND24" s="204"/>
      <c r="NE24" s="183"/>
      <c r="NF24" s="183"/>
      <c r="NG24" s="183"/>
      <c r="NH24" s="183"/>
      <c r="NI24" s="183"/>
      <c r="NJ24" s="183"/>
      <c r="NK24" s="183"/>
      <c r="NL24" s="183"/>
      <c r="NM24" s="183"/>
      <c r="NN24" s="183"/>
      <c r="NO24" s="183"/>
      <c r="NP24" s="183"/>
      <c r="NQ24" s="183"/>
      <c r="NR24" s="183"/>
      <c r="NS24" s="183"/>
      <c r="NT24" s="183"/>
      <c r="NU24" s="183"/>
      <c r="NV24" s="183"/>
      <c r="NW24" s="183"/>
      <c r="NX24" s="183"/>
      <c r="NY24" s="184"/>
      <c r="NZ24" s="205"/>
      <c r="OA24" s="185"/>
      <c r="OB24" s="206"/>
      <c r="OC24" s="182"/>
      <c r="OD24" s="204"/>
      <c r="OE24" s="183"/>
      <c r="OF24" s="183"/>
      <c r="OG24" s="183"/>
      <c r="OH24" s="183"/>
      <c r="OI24" s="183"/>
      <c r="OJ24" s="183"/>
      <c r="OK24" s="183"/>
      <c r="OL24" s="183"/>
      <c r="OM24" s="183"/>
      <c r="ON24" s="183"/>
      <c r="OO24" s="183"/>
      <c r="OP24" s="183"/>
      <c r="OQ24" s="183"/>
      <c r="OR24" s="183"/>
      <c r="OS24" s="183"/>
      <c r="OT24" s="183"/>
      <c r="OU24" s="183"/>
      <c r="OV24" s="183"/>
      <c r="OW24" s="183"/>
      <c r="OX24" s="183"/>
      <c r="OY24" s="184"/>
      <c r="OZ24" s="205"/>
      <c r="PA24" s="185"/>
      <c r="PB24" s="206"/>
      <c r="PC24" s="182"/>
      <c r="PD24" s="204"/>
      <c r="PE24" s="183"/>
      <c r="PF24" s="183"/>
      <c r="PG24" s="183"/>
      <c r="PH24" s="183"/>
      <c r="PI24" s="183"/>
      <c r="PJ24" s="183"/>
      <c r="PK24" s="183"/>
      <c r="PL24" s="183"/>
      <c r="PM24" s="183"/>
      <c r="PN24" s="183"/>
      <c r="PO24" s="183"/>
      <c r="PP24" s="183"/>
      <c r="PQ24" s="183"/>
      <c r="PR24" s="183"/>
      <c r="PS24" s="183"/>
      <c r="PT24" s="183"/>
      <c r="PU24" s="183"/>
      <c r="PV24" s="183"/>
      <c r="PW24" s="183"/>
      <c r="PX24" s="183"/>
      <c r="PY24" s="184"/>
      <c r="PZ24" s="205"/>
      <c r="QA24" s="185"/>
      <c r="QB24" s="206"/>
      <c r="QC24" s="182"/>
      <c r="QD24" s="204"/>
      <c r="QE24" s="183"/>
      <c r="QF24" s="183"/>
      <c r="QG24" s="183"/>
      <c r="QH24" s="183"/>
      <c r="QI24" s="183"/>
      <c r="QJ24" s="183"/>
      <c r="QK24" s="183"/>
      <c r="QL24" s="183"/>
      <c r="QM24" s="183"/>
      <c r="QN24" s="183"/>
      <c r="QO24" s="183"/>
      <c r="QP24" s="183"/>
      <c r="QQ24" s="183"/>
      <c r="QR24" s="183"/>
      <c r="QS24" s="183"/>
      <c r="QT24" s="183"/>
      <c r="QU24" s="183"/>
      <c r="QV24" s="183"/>
      <c r="QW24" s="183"/>
      <c r="QX24" s="183"/>
      <c r="QY24" s="184"/>
      <c r="QZ24" s="205"/>
      <c r="RA24" s="185"/>
      <c r="RB24" s="206"/>
      <c r="RC24" s="182"/>
      <c r="RD24" s="204"/>
      <c r="RE24" s="183"/>
      <c r="RF24" s="183"/>
      <c r="RG24" s="183"/>
      <c r="RH24" s="183"/>
      <c r="RI24" s="183"/>
      <c r="RJ24" s="183"/>
      <c r="RK24" s="183"/>
      <c r="RL24" s="183"/>
      <c r="RM24" s="183"/>
      <c r="RN24" s="183"/>
      <c r="RO24" s="183"/>
      <c r="RP24" s="183"/>
      <c r="RQ24" s="183"/>
      <c r="RR24" s="183"/>
      <c r="RS24" s="183"/>
      <c r="RT24" s="183"/>
      <c r="RU24" s="183"/>
      <c r="RV24" s="183"/>
      <c r="RW24" s="183"/>
      <c r="RX24" s="183"/>
      <c r="RY24" s="184"/>
      <c r="RZ24" s="205"/>
      <c r="SA24" s="185"/>
      <c r="SB24" s="206"/>
      <c r="SC24" s="182"/>
      <c r="SD24" s="204"/>
      <c r="SE24" s="183"/>
      <c r="SF24" s="183"/>
      <c r="SG24" s="183"/>
      <c r="SH24" s="183"/>
      <c r="SI24" s="183"/>
      <c r="SJ24" s="183"/>
      <c r="SK24" s="183"/>
      <c r="SL24" s="183"/>
      <c r="SM24" s="183"/>
      <c r="SN24" s="183"/>
      <c r="SO24" s="183"/>
      <c r="SP24" s="183"/>
      <c r="SQ24" s="183"/>
      <c r="SR24" s="183"/>
      <c r="SS24" s="183"/>
      <c r="ST24" s="183"/>
      <c r="SU24" s="183"/>
      <c r="SV24" s="183"/>
      <c r="SW24" s="183"/>
      <c r="SX24" s="183"/>
      <c r="SY24" s="184"/>
      <c r="SZ24" s="205"/>
      <c r="TA24" s="185"/>
      <c r="TB24" s="206"/>
      <c r="TC24" s="182"/>
      <c r="TD24" s="204"/>
      <c r="TE24" s="183"/>
      <c r="TF24" s="183"/>
      <c r="TG24" s="183"/>
      <c r="TH24" s="183"/>
      <c r="TI24" s="183"/>
      <c r="TJ24" s="183"/>
      <c r="TK24" s="183"/>
      <c r="TL24" s="183"/>
      <c r="TM24" s="183"/>
      <c r="TN24" s="183"/>
      <c r="TO24" s="183"/>
      <c r="TP24" s="183"/>
      <c r="TQ24" s="183"/>
      <c r="TR24" s="183"/>
      <c r="TS24" s="183"/>
      <c r="TT24" s="183"/>
      <c r="TU24" s="183"/>
      <c r="TV24" s="183"/>
      <c r="TW24" s="183"/>
      <c r="TX24" s="183"/>
      <c r="TY24" s="184"/>
      <c r="TZ24" s="205"/>
      <c r="UA24" s="185"/>
      <c r="UB24" s="206"/>
      <c r="UC24" s="182"/>
      <c r="UD24" s="204"/>
      <c r="UE24" s="183"/>
      <c r="UF24" s="183"/>
      <c r="UG24" s="183"/>
      <c r="UH24" s="183"/>
      <c r="UI24" s="183"/>
      <c r="UJ24" s="183"/>
      <c r="UK24" s="183"/>
      <c r="UL24" s="183"/>
      <c r="UM24" s="183"/>
      <c r="UN24" s="183"/>
      <c r="UO24" s="183"/>
      <c r="UP24" s="183"/>
      <c r="UQ24" s="183"/>
      <c r="UR24" s="183"/>
      <c r="US24" s="183"/>
      <c r="UT24" s="183"/>
      <c r="UU24" s="183"/>
      <c r="UV24" s="183"/>
      <c r="UW24" s="183"/>
      <c r="UX24" s="183"/>
      <c r="UY24" s="184"/>
      <c r="UZ24" s="205"/>
      <c r="VA24" s="185"/>
      <c r="VB24" s="206"/>
      <c r="VC24" s="182"/>
      <c r="VD24" s="204"/>
      <c r="VE24" s="183"/>
      <c r="VF24" s="183"/>
      <c r="VG24" s="183"/>
      <c r="VH24" s="183"/>
      <c r="VI24" s="183"/>
      <c r="VJ24" s="183"/>
      <c r="VK24" s="183"/>
      <c r="VL24" s="183"/>
      <c r="VM24" s="183"/>
      <c r="VN24" s="183"/>
      <c r="VO24" s="183"/>
      <c r="VP24" s="183"/>
      <c r="VQ24" s="183"/>
      <c r="VR24" s="183"/>
      <c r="VS24" s="183"/>
      <c r="VT24" s="183"/>
      <c r="VU24" s="183"/>
      <c r="VV24" s="183"/>
      <c r="VW24" s="183"/>
      <c r="VX24" s="183"/>
      <c r="VY24" s="184"/>
      <c r="VZ24" s="205"/>
      <c r="WA24" s="185"/>
      <c r="WB24" s="206"/>
      <c r="WC24" s="182"/>
      <c r="WD24" s="204"/>
      <c r="WE24" s="183"/>
      <c r="WF24" s="183"/>
      <c r="WG24" s="183"/>
      <c r="WH24" s="183"/>
      <c r="WI24" s="183"/>
      <c r="WJ24" s="183"/>
      <c r="WK24" s="183"/>
      <c r="WL24" s="183"/>
      <c r="WM24" s="183"/>
      <c r="WN24" s="183"/>
      <c r="WO24" s="183"/>
      <c r="WP24" s="183"/>
      <c r="WQ24" s="183"/>
      <c r="WR24" s="183"/>
      <c r="WS24" s="183"/>
      <c r="WT24" s="183"/>
      <c r="WU24" s="183"/>
      <c r="WV24" s="183"/>
      <c r="WW24" s="183"/>
      <c r="WX24" s="183"/>
      <c r="WY24" s="184"/>
      <c r="WZ24" s="205"/>
      <c r="XA24" s="185"/>
      <c r="XB24" s="206"/>
      <c r="XC24" s="182"/>
      <c r="XD24" s="204"/>
      <c r="XE24" s="183"/>
      <c r="XF24" s="183"/>
      <c r="XG24" s="183"/>
      <c r="XH24" s="183"/>
      <c r="XI24" s="183"/>
      <c r="XJ24" s="183"/>
      <c r="XK24" s="183"/>
      <c r="XL24" s="183"/>
      <c r="XM24" s="183"/>
      <c r="XN24" s="183"/>
      <c r="XO24" s="183"/>
      <c r="XP24" s="183"/>
      <c r="XQ24" s="183"/>
      <c r="XR24" s="183"/>
      <c r="XS24" s="183"/>
      <c r="XT24" s="183"/>
      <c r="XU24" s="183"/>
      <c r="XV24" s="183"/>
      <c r="XW24" s="183"/>
      <c r="XX24" s="183"/>
      <c r="XY24" s="184"/>
      <c r="XZ24" s="205"/>
      <c r="YA24" s="185"/>
      <c r="YB24" s="206"/>
      <c r="YC24" s="182"/>
      <c r="YD24" s="204"/>
      <c r="YE24" s="183"/>
      <c r="YF24" s="183"/>
      <c r="YG24" s="183"/>
      <c r="YH24" s="183"/>
      <c r="YI24" s="183"/>
      <c r="YJ24" s="183"/>
      <c r="YK24" s="183"/>
      <c r="YL24" s="183"/>
      <c r="YM24" s="183"/>
      <c r="YN24" s="183"/>
      <c r="YO24" s="183"/>
      <c r="YP24" s="183"/>
      <c r="YQ24" s="183"/>
      <c r="YR24" s="183"/>
      <c r="YS24" s="183"/>
      <c r="YT24" s="183"/>
      <c r="YU24" s="183"/>
      <c r="YV24" s="183"/>
      <c r="YW24" s="183"/>
      <c r="YX24" s="183"/>
      <c r="YY24" s="184"/>
      <c r="YZ24" s="205"/>
      <c r="ZA24" s="185"/>
      <c r="ZB24" s="206"/>
      <c r="ZC24" s="182"/>
      <c r="ZD24" s="204"/>
      <c r="ZE24" s="183"/>
      <c r="ZF24" s="183"/>
      <c r="ZG24" s="183"/>
      <c r="ZH24" s="183"/>
      <c r="ZI24" s="183"/>
      <c r="ZJ24" s="183"/>
      <c r="ZK24" s="183"/>
      <c r="ZL24" s="183"/>
      <c r="ZM24" s="183"/>
      <c r="ZN24" s="183"/>
      <c r="ZO24" s="183"/>
      <c r="ZP24" s="183"/>
      <c r="ZQ24" s="183"/>
      <c r="ZR24" s="183"/>
      <c r="ZS24" s="183"/>
      <c r="ZT24" s="183"/>
      <c r="ZU24" s="183"/>
      <c r="ZV24" s="183"/>
      <c r="ZW24" s="183"/>
      <c r="ZX24" s="183"/>
      <c r="ZY24" s="184"/>
      <c r="ZZ24" s="205"/>
      <c r="AAA24" s="185"/>
      <c r="AAB24" s="206"/>
      <c r="AAC24" s="182"/>
      <c r="AAD24" s="204"/>
      <c r="AAE24" s="183"/>
      <c r="AAF24" s="183"/>
      <c r="AAG24" s="183"/>
      <c r="AAH24" s="183"/>
      <c r="AAI24" s="183"/>
      <c r="AAJ24" s="183"/>
      <c r="AAK24" s="183"/>
      <c r="AAL24" s="183"/>
      <c r="AAM24" s="183"/>
      <c r="AAN24" s="183"/>
      <c r="AAO24" s="183"/>
      <c r="AAP24" s="183"/>
      <c r="AAQ24" s="183"/>
      <c r="AAR24" s="183"/>
      <c r="AAS24" s="183"/>
      <c r="AAT24" s="183"/>
      <c r="AAU24" s="183"/>
      <c r="AAV24" s="183"/>
      <c r="AAW24" s="183"/>
      <c r="AAX24" s="183"/>
      <c r="AAY24" s="184"/>
      <c r="AAZ24" s="205"/>
      <c r="ABA24" s="185"/>
      <c r="ABB24" s="206"/>
      <c r="ABC24" s="182"/>
      <c r="ABD24" s="204"/>
      <c r="ABE24" s="183"/>
      <c r="ABF24" s="183"/>
      <c r="ABG24" s="183"/>
      <c r="ABH24" s="183"/>
      <c r="ABI24" s="183"/>
      <c r="ABJ24" s="183"/>
      <c r="ABK24" s="183"/>
      <c r="ABL24" s="183"/>
      <c r="ABM24" s="183"/>
      <c r="ABN24" s="183"/>
      <c r="ABO24" s="183"/>
      <c r="ABP24" s="183"/>
      <c r="ABQ24" s="183"/>
      <c r="ABR24" s="183"/>
      <c r="ABS24" s="183"/>
      <c r="ABT24" s="183"/>
      <c r="ABU24" s="183"/>
      <c r="ABV24" s="183"/>
      <c r="ABW24" s="183"/>
      <c r="ABX24" s="183"/>
      <c r="ABY24" s="184"/>
      <c r="ABZ24" s="205"/>
      <c r="ACA24" s="185"/>
      <c r="ACB24" s="206"/>
      <c r="ACC24" s="182"/>
      <c r="ACD24" s="204"/>
      <c r="ACE24" s="183"/>
      <c r="ACF24" s="183"/>
      <c r="ACG24" s="183"/>
      <c r="ACH24" s="183"/>
      <c r="ACI24" s="183"/>
      <c r="ACJ24" s="183"/>
      <c r="ACK24" s="183"/>
      <c r="ACL24" s="183"/>
      <c r="ACM24" s="183"/>
      <c r="ACN24" s="183"/>
      <c r="ACO24" s="183"/>
      <c r="ACP24" s="183"/>
      <c r="ACQ24" s="183"/>
      <c r="ACR24" s="183"/>
      <c r="ACS24" s="183"/>
      <c r="ACT24" s="183"/>
      <c r="ACU24" s="183"/>
      <c r="ACV24" s="183"/>
      <c r="ACW24" s="183"/>
      <c r="ACX24" s="183"/>
      <c r="ACY24" s="184"/>
      <c r="ACZ24" s="205"/>
      <c r="ADA24" s="185"/>
      <c r="ADB24" s="206"/>
    </row>
    <row r="25" spans="2:782" ht="16.2" customHeight="1">
      <c r="B25" s="177"/>
      <c r="C25" s="182"/>
      <c r="D25" s="204"/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183"/>
      <c r="X25" s="183"/>
      <c r="Y25" s="184"/>
      <c r="Z25" s="205"/>
      <c r="AA25" s="185"/>
      <c r="AB25" s="206"/>
      <c r="AC25" s="182"/>
      <c r="AD25" s="204"/>
      <c r="AE25" s="183"/>
      <c r="AF25" s="183"/>
      <c r="AG25" s="183"/>
      <c r="AH25" s="183"/>
      <c r="AI25" s="183"/>
      <c r="AJ25" s="183"/>
      <c r="AK25" s="183"/>
      <c r="AL25" s="183"/>
      <c r="AM25" s="183"/>
      <c r="AN25" s="183"/>
      <c r="AO25" s="183"/>
      <c r="AP25" s="183"/>
      <c r="AQ25" s="183"/>
      <c r="AR25" s="183"/>
      <c r="AS25" s="183"/>
      <c r="AT25" s="183"/>
      <c r="AU25" s="183"/>
      <c r="AV25" s="183"/>
      <c r="AW25" s="183"/>
      <c r="AX25" s="183"/>
      <c r="AY25" s="184"/>
      <c r="AZ25" s="205"/>
      <c r="BA25" s="185"/>
      <c r="BB25" s="206"/>
      <c r="BC25" s="182"/>
      <c r="BD25" s="204"/>
      <c r="BE25" s="183"/>
      <c r="BF25" s="183"/>
      <c r="BG25" s="183"/>
      <c r="BH25" s="183"/>
      <c r="BI25" s="183"/>
      <c r="BJ25" s="183"/>
      <c r="BK25" s="183"/>
      <c r="BL25" s="183"/>
      <c r="BM25" s="183"/>
      <c r="BN25" s="183"/>
      <c r="BO25" s="183"/>
      <c r="BP25" s="183"/>
      <c r="BQ25" s="183"/>
      <c r="BR25" s="183"/>
      <c r="BS25" s="183"/>
      <c r="BT25" s="183"/>
      <c r="BU25" s="183"/>
      <c r="BV25" s="183"/>
      <c r="BW25" s="183"/>
      <c r="BX25" s="183"/>
      <c r="BY25" s="184"/>
      <c r="BZ25" s="205"/>
      <c r="CA25" s="185"/>
      <c r="CB25" s="206"/>
      <c r="CC25" s="182"/>
      <c r="CD25" s="204"/>
      <c r="CE25" s="183"/>
      <c r="CF25" s="183"/>
      <c r="CG25" s="183"/>
      <c r="CH25" s="183"/>
      <c r="CI25" s="183"/>
      <c r="CJ25" s="183"/>
      <c r="CK25" s="183"/>
      <c r="CL25" s="183"/>
      <c r="CM25" s="183"/>
      <c r="CN25" s="183"/>
      <c r="CO25" s="183"/>
      <c r="CP25" s="183"/>
      <c r="CQ25" s="183"/>
      <c r="CR25" s="183"/>
      <c r="CS25" s="183"/>
      <c r="CT25" s="183"/>
      <c r="CU25" s="183"/>
      <c r="CV25" s="183"/>
      <c r="CW25" s="183"/>
      <c r="CX25" s="183"/>
      <c r="CY25" s="184"/>
      <c r="CZ25" s="205"/>
      <c r="DA25" s="185"/>
      <c r="DB25" s="206"/>
      <c r="DC25" s="182"/>
      <c r="DD25" s="204"/>
      <c r="DE25" s="183"/>
      <c r="DF25" s="183"/>
      <c r="DG25" s="183"/>
      <c r="DH25" s="183"/>
      <c r="DI25" s="183"/>
      <c r="DJ25" s="183"/>
      <c r="DK25" s="183"/>
      <c r="DL25" s="183"/>
      <c r="DM25" s="183"/>
      <c r="DN25" s="183"/>
      <c r="DO25" s="183"/>
      <c r="DP25" s="183"/>
      <c r="DQ25" s="183"/>
      <c r="DR25" s="183"/>
      <c r="DS25" s="183"/>
      <c r="DT25" s="183"/>
      <c r="DU25" s="183"/>
      <c r="DV25" s="183"/>
      <c r="DW25" s="183"/>
      <c r="DX25" s="183"/>
      <c r="DY25" s="184"/>
      <c r="DZ25" s="205"/>
      <c r="EA25" s="185"/>
      <c r="EB25" s="206"/>
      <c r="EC25" s="182"/>
      <c r="ED25" s="204"/>
      <c r="EE25" s="183"/>
      <c r="EF25" s="183"/>
      <c r="EG25" s="183"/>
      <c r="EH25" s="183"/>
      <c r="EI25" s="183"/>
      <c r="EJ25" s="183"/>
      <c r="EK25" s="183"/>
      <c r="EL25" s="183"/>
      <c r="EM25" s="183"/>
      <c r="EN25" s="183"/>
      <c r="EO25" s="183"/>
      <c r="EP25" s="183"/>
      <c r="EQ25" s="183"/>
      <c r="ER25" s="183"/>
      <c r="ES25" s="183"/>
      <c r="ET25" s="183"/>
      <c r="EU25" s="183"/>
      <c r="EV25" s="183"/>
      <c r="EW25" s="183"/>
      <c r="EX25" s="183"/>
      <c r="EY25" s="184"/>
      <c r="EZ25" s="205"/>
      <c r="FA25" s="185"/>
      <c r="FB25" s="206"/>
      <c r="FC25" s="182"/>
      <c r="FD25" s="204"/>
      <c r="FE25" s="183"/>
      <c r="FF25" s="183"/>
      <c r="FG25" s="183"/>
      <c r="FH25" s="183"/>
      <c r="FI25" s="183"/>
      <c r="FJ25" s="183"/>
      <c r="FK25" s="183"/>
      <c r="FL25" s="183"/>
      <c r="FM25" s="183"/>
      <c r="FN25" s="183"/>
      <c r="FO25" s="183"/>
      <c r="FP25" s="183"/>
      <c r="FQ25" s="183"/>
      <c r="FR25" s="183"/>
      <c r="FS25" s="183"/>
      <c r="FT25" s="183"/>
      <c r="FU25" s="183"/>
      <c r="FV25" s="183"/>
      <c r="FW25" s="183"/>
      <c r="FX25" s="183"/>
      <c r="FY25" s="184"/>
      <c r="FZ25" s="205"/>
      <c r="GA25" s="185"/>
      <c r="GB25" s="206"/>
      <c r="GC25" s="182"/>
      <c r="GD25" s="204"/>
      <c r="GE25" s="183"/>
      <c r="GF25" s="183"/>
      <c r="GG25" s="183"/>
      <c r="GH25" s="183"/>
      <c r="GI25" s="183"/>
      <c r="GJ25" s="183"/>
      <c r="GK25" s="183"/>
      <c r="GL25" s="183"/>
      <c r="GM25" s="183"/>
      <c r="GN25" s="183"/>
      <c r="GO25" s="183"/>
      <c r="GP25" s="183"/>
      <c r="GQ25" s="183"/>
      <c r="GR25" s="183"/>
      <c r="GS25" s="183"/>
      <c r="GT25" s="183"/>
      <c r="GU25" s="183"/>
      <c r="GV25" s="183"/>
      <c r="GW25" s="183"/>
      <c r="GX25" s="183"/>
      <c r="GY25" s="184"/>
      <c r="GZ25" s="205"/>
      <c r="HA25" s="185"/>
      <c r="HB25" s="206"/>
      <c r="HC25" s="182"/>
      <c r="HD25" s="204"/>
      <c r="HE25" s="183"/>
      <c r="HF25" s="183"/>
      <c r="HG25" s="183"/>
      <c r="HH25" s="183"/>
      <c r="HI25" s="183"/>
      <c r="HJ25" s="183"/>
      <c r="HK25" s="183"/>
      <c r="HL25" s="183"/>
      <c r="HM25" s="183"/>
      <c r="HN25" s="183"/>
      <c r="HO25" s="183"/>
      <c r="HP25" s="183"/>
      <c r="HQ25" s="183"/>
      <c r="HR25" s="183"/>
      <c r="HS25" s="183"/>
      <c r="HT25" s="183"/>
      <c r="HU25" s="183"/>
      <c r="HV25" s="183"/>
      <c r="HW25" s="183"/>
      <c r="HX25" s="183"/>
      <c r="HY25" s="184"/>
      <c r="HZ25" s="205"/>
      <c r="IA25" s="185"/>
      <c r="IB25" s="206"/>
      <c r="IC25" s="182"/>
      <c r="ID25" s="204"/>
      <c r="IE25" s="183"/>
      <c r="IF25" s="183"/>
      <c r="IG25" s="183"/>
      <c r="IH25" s="183"/>
      <c r="II25" s="183"/>
      <c r="IJ25" s="183"/>
      <c r="IK25" s="183"/>
      <c r="IL25" s="183"/>
      <c r="IM25" s="183"/>
      <c r="IN25" s="183"/>
      <c r="IO25" s="183"/>
      <c r="IP25" s="183"/>
      <c r="IQ25" s="183"/>
      <c r="IR25" s="183"/>
      <c r="IS25" s="183"/>
      <c r="IT25" s="183"/>
      <c r="IU25" s="183"/>
      <c r="IV25" s="183"/>
      <c r="IW25" s="183"/>
      <c r="IX25" s="183"/>
      <c r="IY25" s="184"/>
      <c r="IZ25" s="205"/>
      <c r="JA25" s="185"/>
      <c r="JB25" s="206"/>
      <c r="JC25" s="182"/>
      <c r="JD25" s="204"/>
      <c r="JE25" s="183"/>
      <c r="JF25" s="183"/>
      <c r="JG25" s="183"/>
      <c r="JH25" s="183"/>
      <c r="JI25" s="183"/>
      <c r="JJ25" s="183"/>
      <c r="JK25" s="183"/>
      <c r="JL25" s="183"/>
      <c r="JM25" s="183"/>
      <c r="JN25" s="183"/>
      <c r="JO25" s="183"/>
      <c r="JP25" s="183"/>
      <c r="JQ25" s="183"/>
      <c r="JR25" s="183"/>
      <c r="JS25" s="183"/>
      <c r="JT25" s="183"/>
      <c r="JU25" s="183"/>
      <c r="JV25" s="183"/>
      <c r="JW25" s="183"/>
      <c r="JX25" s="183"/>
      <c r="JY25" s="184"/>
      <c r="JZ25" s="205"/>
      <c r="KA25" s="185"/>
      <c r="KB25" s="206"/>
      <c r="KC25" s="182"/>
      <c r="KD25" s="204"/>
      <c r="KE25" s="183"/>
      <c r="KF25" s="183"/>
      <c r="KG25" s="183"/>
      <c r="KH25" s="183"/>
      <c r="KI25" s="183"/>
      <c r="KJ25" s="183"/>
      <c r="KK25" s="183"/>
      <c r="KL25" s="183"/>
      <c r="KM25" s="183"/>
      <c r="KN25" s="183"/>
      <c r="KO25" s="183"/>
      <c r="KP25" s="183"/>
      <c r="KQ25" s="183"/>
      <c r="KR25" s="183"/>
      <c r="KS25" s="183"/>
      <c r="KT25" s="183"/>
      <c r="KU25" s="183"/>
      <c r="KV25" s="183"/>
      <c r="KW25" s="183"/>
      <c r="KX25" s="183"/>
      <c r="KY25" s="184"/>
      <c r="KZ25" s="205"/>
      <c r="LA25" s="185"/>
      <c r="LB25" s="206"/>
      <c r="LC25" s="182"/>
      <c r="LD25" s="204"/>
      <c r="LE25" s="183"/>
      <c r="LF25" s="183"/>
      <c r="LG25" s="183"/>
      <c r="LH25" s="183"/>
      <c r="LI25" s="183"/>
      <c r="LJ25" s="183"/>
      <c r="LK25" s="183"/>
      <c r="LL25" s="183"/>
      <c r="LM25" s="183"/>
      <c r="LN25" s="183"/>
      <c r="LO25" s="183"/>
      <c r="LP25" s="183"/>
      <c r="LQ25" s="183"/>
      <c r="LR25" s="183"/>
      <c r="LS25" s="183"/>
      <c r="LT25" s="183"/>
      <c r="LU25" s="183"/>
      <c r="LV25" s="183"/>
      <c r="LW25" s="183"/>
      <c r="LX25" s="183"/>
      <c r="LY25" s="184"/>
      <c r="LZ25" s="205"/>
      <c r="MA25" s="185"/>
      <c r="MB25" s="206"/>
      <c r="MC25" s="182"/>
      <c r="MD25" s="204"/>
      <c r="ME25" s="183"/>
      <c r="MF25" s="183"/>
      <c r="MG25" s="183"/>
      <c r="MH25" s="183"/>
      <c r="MI25" s="183"/>
      <c r="MJ25" s="183"/>
      <c r="MK25" s="183"/>
      <c r="ML25" s="183"/>
      <c r="MM25" s="183"/>
      <c r="MN25" s="183"/>
      <c r="MO25" s="183"/>
      <c r="MP25" s="183"/>
      <c r="MQ25" s="183"/>
      <c r="MR25" s="183"/>
      <c r="MS25" s="183"/>
      <c r="MT25" s="183"/>
      <c r="MU25" s="183"/>
      <c r="MV25" s="183"/>
      <c r="MW25" s="183"/>
      <c r="MX25" s="183"/>
      <c r="MY25" s="184"/>
      <c r="MZ25" s="205"/>
      <c r="NA25" s="185"/>
      <c r="NB25" s="206"/>
      <c r="NC25" s="182"/>
      <c r="ND25" s="204"/>
      <c r="NE25" s="183"/>
      <c r="NF25" s="183"/>
      <c r="NG25" s="183"/>
      <c r="NH25" s="183"/>
      <c r="NI25" s="183"/>
      <c r="NJ25" s="183"/>
      <c r="NK25" s="183"/>
      <c r="NL25" s="183"/>
      <c r="NM25" s="183"/>
      <c r="NN25" s="183"/>
      <c r="NO25" s="183"/>
      <c r="NP25" s="183"/>
      <c r="NQ25" s="183"/>
      <c r="NR25" s="183"/>
      <c r="NS25" s="183"/>
      <c r="NT25" s="183"/>
      <c r="NU25" s="183"/>
      <c r="NV25" s="183"/>
      <c r="NW25" s="183"/>
      <c r="NX25" s="183"/>
      <c r="NY25" s="184"/>
      <c r="NZ25" s="205"/>
      <c r="OA25" s="185"/>
      <c r="OB25" s="206"/>
      <c r="OC25" s="182"/>
      <c r="OD25" s="204"/>
      <c r="OE25" s="183"/>
      <c r="OF25" s="183"/>
      <c r="OG25" s="183"/>
      <c r="OH25" s="183"/>
      <c r="OI25" s="183"/>
      <c r="OJ25" s="183"/>
      <c r="OK25" s="183"/>
      <c r="OL25" s="183"/>
      <c r="OM25" s="183"/>
      <c r="ON25" s="183"/>
      <c r="OO25" s="183"/>
      <c r="OP25" s="183"/>
      <c r="OQ25" s="183"/>
      <c r="OR25" s="183"/>
      <c r="OS25" s="183"/>
      <c r="OT25" s="183"/>
      <c r="OU25" s="183"/>
      <c r="OV25" s="183"/>
      <c r="OW25" s="183"/>
      <c r="OX25" s="183"/>
      <c r="OY25" s="184"/>
      <c r="OZ25" s="205"/>
      <c r="PA25" s="185"/>
      <c r="PB25" s="206"/>
      <c r="PC25" s="182"/>
      <c r="PD25" s="204"/>
      <c r="PE25" s="183"/>
      <c r="PF25" s="183"/>
      <c r="PG25" s="183"/>
      <c r="PH25" s="183"/>
      <c r="PI25" s="183"/>
      <c r="PJ25" s="183"/>
      <c r="PK25" s="183"/>
      <c r="PL25" s="183"/>
      <c r="PM25" s="183"/>
      <c r="PN25" s="183"/>
      <c r="PO25" s="183"/>
      <c r="PP25" s="183"/>
      <c r="PQ25" s="183"/>
      <c r="PR25" s="183"/>
      <c r="PS25" s="183"/>
      <c r="PT25" s="183"/>
      <c r="PU25" s="183"/>
      <c r="PV25" s="183"/>
      <c r="PW25" s="183"/>
      <c r="PX25" s="183"/>
      <c r="PY25" s="184"/>
      <c r="PZ25" s="205"/>
      <c r="QA25" s="185"/>
      <c r="QB25" s="206"/>
      <c r="QC25" s="182"/>
      <c r="QD25" s="204"/>
      <c r="QE25" s="183"/>
      <c r="QF25" s="183"/>
      <c r="QG25" s="183"/>
      <c r="QH25" s="183"/>
      <c r="QI25" s="183"/>
      <c r="QJ25" s="183"/>
      <c r="QK25" s="183"/>
      <c r="QL25" s="183"/>
      <c r="QM25" s="183"/>
      <c r="QN25" s="183"/>
      <c r="QO25" s="183"/>
      <c r="QP25" s="183"/>
      <c r="QQ25" s="183"/>
      <c r="QR25" s="183"/>
      <c r="QS25" s="183"/>
      <c r="QT25" s="183"/>
      <c r="QU25" s="183"/>
      <c r="QV25" s="183"/>
      <c r="QW25" s="183"/>
      <c r="QX25" s="183"/>
      <c r="QY25" s="184"/>
      <c r="QZ25" s="205"/>
      <c r="RA25" s="185"/>
      <c r="RB25" s="206"/>
      <c r="RC25" s="182"/>
      <c r="RD25" s="204"/>
      <c r="RE25" s="183"/>
      <c r="RF25" s="183"/>
      <c r="RG25" s="183"/>
      <c r="RH25" s="183"/>
      <c r="RI25" s="183"/>
      <c r="RJ25" s="183"/>
      <c r="RK25" s="183"/>
      <c r="RL25" s="183"/>
      <c r="RM25" s="183"/>
      <c r="RN25" s="183"/>
      <c r="RO25" s="183"/>
      <c r="RP25" s="183"/>
      <c r="RQ25" s="183"/>
      <c r="RR25" s="183"/>
      <c r="RS25" s="183"/>
      <c r="RT25" s="183"/>
      <c r="RU25" s="183"/>
      <c r="RV25" s="183"/>
      <c r="RW25" s="183"/>
      <c r="RX25" s="183"/>
      <c r="RY25" s="184"/>
      <c r="RZ25" s="205"/>
      <c r="SA25" s="185"/>
      <c r="SB25" s="206"/>
      <c r="SC25" s="182"/>
      <c r="SD25" s="204"/>
      <c r="SE25" s="183"/>
      <c r="SF25" s="183"/>
      <c r="SG25" s="183"/>
      <c r="SH25" s="183"/>
      <c r="SI25" s="183"/>
      <c r="SJ25" s="183"/>
      <c r="SK25" s="183"/>
      <c r="SL25" s="183"/>
      <c r="SM25" s="183"/>
      <c r="SN25" s="183"/>
      <c r="SO25" s="183"/>
      <c r="SP25" s="183"/>
      <c r="SQ25" s="183"/>
      <c r="SR25" s="183"/>
      <c r="SS25" s="183"/>
      <c r="ST25" s="183"/>
      <c r="SU25" s="183"/>
      <c r="SV25" s="183"/>
      <c r="SW25" s="183"/>
      <c r="SX25" s="183"/>
      <c r="SY25" s="184"/>
      <c r="SZ25" s="205"/>
      <c r="TA25" s="185"/>
      <c r="TB25" s="206"/>
      <c r="TC25" s="182"/>
      <c r="TD25" s="204"/>
      <c r="TE25" s="183"/>
      <c r="TF25" s="183"/>
      <c r="TG25" s="183"/>
      <c r="TH25" s="183"/>
      <c r="TI25" s="183"/>
      <c r="TJ25" s="183"/>
      <c r="TK25" s="183"/>
      <c r="TL25" s="183"/>
      <c r="TM25" s="183"/>
      <c r="TN25" s="183"/>
      <c r="TO25" s="183"/>
      <c r="TP25" s="183"/>
      <c r="TQ25" s="183"/>
      <c r="TR25" s="183"/>
      <c r="TS25" s="183"/>
      <c r="TT25" s="183"/>
      <c r="TU25" s="183"/>
      <c r="TV25" s="183"/>
      <c r="TW25" s="183"/>
      <c r="TX25" s="183"/>
      <c r="TY25" s="184"/>
      <c r="TZ25" s="205"/>
      <c r="UA25" s="185"/>
      <c r="UB25" s="206"/>
      <c r="UC25" s="182"/>
      <c r="UD25" s="204"/>
      <c r="UE25" s="183"/>
      <c r="UF25" s="183"/>
      <c r="UG25" s="183"/>
      <c r="UH25" s="183"/>
      <c r="UI25" s="183"/>
      <c r="UJ25" s="183"/>
      <c r="UK25" s="183"/>
      <c r="UL25" s="183"/>
      <c r="UM25" s="183"/>
      <c r="UN25" s="183"/>
      <c r="UO25" s="183"/>
      <c r="UP25" s="183"/>
      <c r="UQ25" s="183"/>
      <c r="UR25" s="183"/>
      <c r="US25" s="183"/>
      <c r="UT25" s="183"/>
      <c r="UU25" s="183"/>
      <c r="UV25" s="183"/>
      <c r="UW25" s="183"/>
      <c r="UX25" s="183"/>
      <c r="UY25" s="184"/>
      <c r="UZ25" s="205"/>
      <c r="VA25" s="185"/>
      <c r="VB25" s="206"/>
      <c r="VC25" s="182"/>
      <c r="VD25" s="204"/>
      <c r="VE25" s="183"/>
      <c r="VF25" s="183"/>
      <c r="VG25" s="183"/>
      <c r="VH25" s="183"/>
      <c r="VI25" s="183"/>
      <c r="VJ25" s="183"/>
      <c r="VK25" s="183"/>
      <c r="VL25" s="183"/>
      <c r="VM25" s="183"/>
      <c r="VN25" s="183"/>
      <c r="VO25" s="183"/>
      <c r="VP25" s="183"/>
      <c r="VQ25" s="183"/>
      <c r="VR25" s="183"/>
      <c r="VS25" s="183"/>
      <c r="VT25" s="183"/>
      <c r="VU25" s="183"/>
      <c r="VV25" s="183"/>
      <c r="VW25" s="183"/>
      <c r="VX25" s="183"/>
      <c r="VY25" s="184"/>
      <c r="VZ25" s="205"/>
      <c r="WA25" s="185"/>
      <c r="WB25" s="206"/>
      <c r="WC25" s="182"/>
      <c r="WD25" s="204"/>
      <c r="WE25" s="183"/>
      <c r="WF25" s="183"/>
      <c r="WG25" s="183"/>
      <c r="WH25" s="183"/>
      <c r="WI25" s="183"/>
      <c r="WJ25" s="183"/>
      <c r="WK25" s="183"/>
      <c r="WL25" s="183"/>
      <c r="WM25" s="183"/>
      <c r="WN25" s="183"/>
      <c r="WO25" s="183"/>
      <c r="WP25" s="183"/>
      <c r="WQ25" s="183"/>
      <c r="WR25" s="183"/>
      <c r="WS25" s="183"/>
      <c r="WT25" s="183"/>
      <c r="WU25" s="183"/>
      <c r="WV25" s="183"/>
      <c r="WW25" s="183"/>
      <c r="WX25" s="183"/>
      <c r="WY25" s="184"/>
      <c r="WZ25" s="205"/>
      <c r="XA25" s="185"/>
      <c r="XB25" s="206"/>
      <c r="XC25" s="182"/>
      <c r="XD25" s="204"/>
      <c r="XE25" s="183"/>
      <c r="XF25" s="183"/>
      <c r="XG25" s="183"/>
      <c r="XH25" s="183"/>
      <c r="XI25" s="183"/>
      <c r="XJ25" s="183"/>
      <c r="XK25" s="183"/>
      <c r="XL25" s="183"/>
      <c r="XM25" s="183"/>
      <c r="XN25" s="183"/>
      <c r="XO25" s="183"/>
      <c r="XP25" s="183"/>
      <c r="XQ25" s="183"/>
      <c r="XR25" s="183"/>
      <c r="XS25" s="183"/>
      <c r="XT25" s="183"/>
      <c r="XU25" s="183"/>
      <c r="XV25" s="183"/>
      <c r="XW25" s="183"/>
      <c r="XX25" s="183"/>
      <c r="XY25" s="184"/>
      <c r="XZ25" s="205"/>
      <c r="YA25" s="185"/>
      <c r="YB25" s="206"/>
      <c r="YC25" s="182"/>
      <c r="YD25" s="204"/>
      <c r="YE25" s="183"/>
      <c r="YF25" s="183"/>
      <c r="YG25" s="183"/>
      <c r="YH25" s="183"/>
      <c r="YI25" s="183"/>
      <c r="YJ25" s="183"/>
      <c r="YK25" s="183"/>
      <c r="YL25" s="183"/>
      <c r="YM25" s="183"/>
      <c r="YN25" s="183"/>
      <c r="YO25" s="183"/>
      <c r="YP25" s="183"/>
      <c r="YQ25" s="183"/>
      <c r="YR25" s="183"/>
      <c r="YS25" s="183"/>
      <c r="YT25" s="183"/>
      <c r="YU25" s="183"/>
      <c r="YV25" s="183"/>
      <c r="YW25" s="183"/>
      <c r="YX25" s="183"/>
      <c r="YY25" s="184"/>
      <c r="YZ25" s="205"/>
      <c r="ZA25" s="185"/>
      <c r="ZB25" s="206"/>
      <c r="ZC25" s="182"/>
      <c r="ZD25" s="204"/>
      <c r="ZE25" s="183"/>
      <c r="ZF25" s="183"/>
      <c r="ZG25" s="183"/>
      <c r="ZH25" s="183"/>
      <c r="ZI25" s="183"/>
      <c r="ZJ25" s="183"/>
      <c r="ZK25" s="183"/>
      <c r="ZL25" s="183"/>
      <c r="ZM25" s="183"/>
      <c r="ZN25" s="183"/>
      <c r="ZO25" s="183"/>
      <c r="ZP25" s="183"/>
      <c r="ZQ25" s="183"/>
      <c r="ZR25" s="183"/>
      <c r="ZS25" s="183"/>
      <c r="ZT25" s="183"/>
      <c r="ZU25" s="183"/>
      <c r="ZV25" s="183"/>
      <c r="ZW25" s="183"/>
      <c r="ZX25" s="183"/>
      <c r="ZY25" s="184"/>
      <c r="ZZ25" s="205"/>
      <c r="AAA25" s="185"/>
      <c r="AAB25" s="206"/>
      <c r="AAC25" s="182"/>
      <c r="AAD25" s="204"/>
      <c r="AAE25" s="183"/>
      <c r="AAF25" s="183"/>
      <c r="AAG25" s="183"/>
      <c r="AAH25" s="183"/>
      <c r="AAI25" s="183"/>
      <c r="AAJ25" s="183"/>
      <c r="AAK25" s="183"/>
      <c r="AAL25" s="183"/>
      <c r="AAM25" s="183"/>
      <c r="AAN25" s="183"/>
      <c r="AAO25" s="183"/>
      <c r="AAP25" s="183"/>
      <c r="AAQ25" s="183"/>
      <c r="AAR25" s="183"/>
      <c r="AAS25" s="183"/>
      <c r="AAT25" s="183"/>
      <c r="AAU25" s="183"/>
      <c r="AAV25" s="183"/>
      <c r="AAW25" s="183"/>
      <c r="AAX25" s="183"/>
      <c r="AAY25" s="184"/>
      <c r="AAZ25" s="205"/>
      <c r="ABA25" s="185"/>
      <c r="ABB25" s="206"/>
      <c r="ABC25" s="182"/>
      <c r="ABD25" s="204"/>
      <c r="ABE25" s="183"/>
      <c r="ABF25" s="183"/>
      <c r="ABG25" s="183"/>
      <c r="ABH25" s="183"/>
      <c r="ABI25" s="183"/>
      <c r="ABJ25" s="183"/>
      <c r="ABK25" s="183"/>
      <c r="ABL25" s="183"/>
      <c r="ABM25" s="183"/>
      <c r="ABN25" s="183"/>
      <c r="ABO25" s="183"/>
      <c r="ABP25" s="183"/>
      <c r="ABQ25" s="183"/>
      <c r="ABR25" s="183"/>
      <c r="ABS25" s="183"/>
      <c r="ABT25" s="183"/>
      <c r="ABU25" s="183"/>
      <c r="ABV25" s="183"/>
      <c r="ABW25" s="183"/>
      <c r="ABX25" s="183"/>
      <c r="ABY25" s="184"/>
      <c r="ABZ25" s="205"/>
      <c r="ACA25" s="185"/>
      <c r="ACB25" s="206"/>
      <c r="ACC25" s="182"/>
      <c r="ACD25" s="204"/>
      <c r="ACE25" s="183"/>
      <c r="ACF25" s="183"/>
      <c r="ACG25" s="183"/>
      <c r="ACH25" s="183"/>
      <c r="ACI25" s="183"/>
      <c r="ACJ25" s="183"/>
      <c r="ACK25" s="183"/>
      <c r="ACL25" s="183"/>
      <c r="ACM25" s="183"/>
      <c r="ACN25" s="183"/>
      <c r="ACO25" s="183"/>
      <c r="ACP25" s="183"/>
      <c r="ACQ25" s="183"/>
      <c r="ACR25" s="183"/>
      <c r="ACS25" s="183"/>
      <c r="ACT25" s="183"/>
      <c r="ACU25" s="183"/>
      <c r="ACV25" s="183"/>
      <c r="ACW25" s="183"/>
      <c r="ACX25" s="183"/>
      <c r="ACY25" s="184"/>
      <c r="ACZ25" s="205"/>
      <c r="ADA25" s="185"/>
      <c r="ADB25" s="206"/>
    </row>
    <row r="26" spans="2:782" ht="16.2" customHeight="1">
      <c r="B26" s="177"/>
      <c r="C26" s="182"/>
      <c r="D26" s="204"/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83"/>
      <c r="W26" s="183"/>
      <c r="X26" s="183"/>
      <c r="Y26" s="184"/>
      <c r="Z26" s="205"/>
      <c r="AA26" s="185"/>
      <c r="AB26" s="206"/>
      <c r="AC26" s="182"/>
      <c r="AD26" s="204"/>
      <c r="AE26" s="183"/>
      <c r="AF26" s="183"/>
      <c r="AG26" s="183"/>
      <c r="AH26" s="183"/>
      <c r="AI26" s="183"/>
      <c r="AJ26" s="183"/>
      <c r="AK26" s="183"/>
      <c r="AL26" s="183"/>
      <c r="AM26" s="183"/>
      <c r="AN26" s="183"/>
      <c r="AO26" s="183"/>
      <c r="AP26" s="183"/>
      <c r="AQ26" s="183"/>
      <c r="AR26" s="183"/>
      <c r="AS26" s="183"/>
      <c r="AT26" s="183"/>
      <c r="AU26" s="183"/>
      <c r="AV26" s="183"/>
      <c r="AW26" s="183"/>
      <c r="AX26" s="183"/>
      <c r="AY26" s="184"/>
      <c r="AZ26" s="205"/>
      <c r="BA26" s="185"/>
      <c r="BB26" s="206"/>
      <c r="BC26" s="182"/>
      <c r="BD26" s="204"/>
      <c r="BE26" s="183"/>
      <c r="BF26" s="183"/>
      <c r="BG26" s="183"/>
      <c r="BH26" s="183"/>
      <c r="BI26" s="183"/>
      <c r="BJ26" s="183"/>
      <c r="BK26" s="183"/>
      <c r="BL26" s="183"/>
      <c r="BM26" s="183"/>
      <c r="BN26" s="183"/>
      <c r="BO26" s="183"/>
      <c r="BP26" s="183"/>
      <c r="BQ26" s="183"/>
      <c r="BR26" s="183"/>
      <c r="BS26" s="183"/>
      <c r="BT26" s="183"/>
      <c r="BU26" s="183"/>
      <c r="BV26" s="183"/>
      <c r="BW26" s="183"/>
      <c r="BX26" s="183"/>
      <c r="BY26" s="184"/>
      <c r="BZ26" s="205"/>
      <c r="CA26" s="185"/>
      <c r="CB26" s="206"/>
      <c r="CC26" s="182"/>
      <c r="CD26" s="204"/>
      <c r="CE26" s="183"/>
      <c r="CF26" s="183"/>
      <c r="CG26" s="183"/>
      <c r="CH26" s="183"/>
      <c r="CI26" s="183"/>
      <c r="CJ26" s="183"/>
      <c r="CK26" s="183"/>
      <c r="CL26" s="183"/>
      <c r="CM26" s="183"/>
      <c r="CN26" s="183"/>
      <c r="CO26" s="183"/>
      <c r="CP26" s="183"/>
      <c r="CQ26" s="183"/>
      <c r="CR26" s="183"/>
      <c r="CS26" s="183"/>
      <c r="CT26" s="183"/>
      <c r="CU26" s="183"/>
      <c r="CV26" s="183"/>
      <c r="CW26" s="183"/>
      <c r="CX26" s="183"/>
      <c r="CY26" s="184"/>
      <c r="CZ26" s="205"/>
      <c r="DA26" s="185"/>
      <c r="DB26" s="206"/>
      <c r="DC26" s="182"/>
      <c r="DD26" s="204"/>
      <c r="DE26" s="183"/>
      <c r="DF26" s="183"/>
      <c r="DG26" s="183"/>
      <c r="DH26" s="183"/>
      <c r="DI26" s="183"/>
      <c r="DJ26" s="183"/>
      <c r="DK26" s="183"/>
      <c r="DL26" s="183"/>
      <c r="DM26" s="183"/>
      <c r="DN26" s="183"/>
      <c r="DO26" s="183"/>
      <c r="DP26" s="183"/>
      <c r="DQ26" s="183"/>
      <c r="DR26" s="183"/>
      <c r="DS26" s="183"/>
      <c r="DT26" s="183"/>
      <c r="DU26" s="183"/>
      <c r="DV26" s="183"/>
      <c r="DW26" s="183"/>
      <c r="DX26" s="183"/>
      <c r="DY26" s="184"/>
      <c r="DZ26" s="205"/>
      <c r="EA26" s="185"/>
      <c r="EB26" s="206"/>
      <c r="EC26" s="182"/>
      <c r="ED26" s="204"/>
      <c r="EE26" s="183"/>
      <c r="EF26" s="183"/>
      <c r="EG26" s="183"/>
      <c r="EH26" s="183"/>
      <c r="EI26" s="183"/>
      <c r="EJ26" s="183"/>
      <c r="EK26" s="183"/>
      <c r="EL26" s="183"/>
      <c r="EM26" s="183"/>
      <c r="EN26" s="183"/>
      <c r="EO26" s="183"/>
      <c r="EP26" s="183"/>
      <c r="EQ26" s="183"/>
      <c r="ER26" s="183"/>
      <c r="ES26" s="183"/>
      <c r="ET26" s="183"/>
      <c r="EU26" s="183"/>
      <c r="EV26" s="183"/>
      <c r="EW26" s="183"/>
      <c r="EX26" s="183"/>
      <c r="EY26" s="184"/>
      <c r="EZ26" s="205"/>
      <c r="FA26" s="185"/>
      <c r="FB26" s="206"/>
      <c r="FC26" s="182"/>
      <c r="FD26" s="204"/>
      <c r="FE26" s="183"/>
      <c r="FF26" s="183"/>
      <c r="FG26" s="183"/>
      <c r="FH26" s="183"/>
      <c r="FI26" s="183"/>
      <c r="FJ26" s="183"/>
      <c r="FK26" s="183"/>
      <c r="FL26" s="183"/>
      <c r="FM26" s="183"/>
      <c r="FN26" s="183"/>
      <c r="FO26" s="183"/>
      <c r="FP26" s="183"/>
      <c r="FQ26" s="183"/>
      <c r="FR26" s="183"/>
      <c r="FS26" s="183"/>
      <c r="FT26" s="183"/>
      <c r="FU26" s="183"/>
      <c r="FV26" s="183"/>
      <c r="FW26" s="183"/>
      <c r="FX26" s="183"/>
      <c r="FY26" s="184"/>
      <c r="FZ26" s="205"/>
      <c r="GA26" s="185"/>
      <c r="GB26" s="206"/>
      <c r="GC26" s="182"/>
      <c r="GD26" s="204"/>
      <c r="GE26" s="183"/>
      <c r="GF26" s="183"/>
      <c r="GG26" s="183"/>
      <c r="GH26" s="183"/>
      <c r="GI26" s="183"/>
      <c r="GJ26" s="183"/>
      <c r="GK26" s="183"/>
      <c r="GL26" s="183"/>
      <c r="GM26" s="183"/>
      <c r="GN26" s="183"/>
      <c r="GO26" s="183"/>
      <c r="GP26" s="183"/>
      <c r="GQ26" s="183"/>
      <c r="GR26" s="183"/>
      <c r="GS26" s="183"/>
      <c r="GT26" s="183"/>
      <c r="GU26" s="183"/>
      <c r="GV26" s="183"/>
      <c r="GW26" s="183"/>
      <c r="GX26" s="183"/>
      <c r="GY26" s="184"/>
      <c r="GZ26" s="205"/>
      <c r="HA26" s="185"/>
      <c r="HB26" s="206"/>
      <c r="HC26" s="182"/>
      <c r="HD26" s="204"/>
      <c r="HE26" s="183"/>
      <c r="HF26" s="183"/>
      <c r="HG26" s="183"/>
      <c r="HH26" s="183"/>
      <c r="HI26" s="183"/>
      <c r="HJ26" s="183"/>
      <c r="HK26" s="183"/>
      <c r="HL26" s="183"/>
      <c r="HM26" s="183"/>
      <c r="HN26" s="183"/>
      <c r="HO26" s="183"/>
      <c r="HP26" s="183"/>
      <c r="HQ26" s="183"/>
      <c r="HR26" s="183"/>
      <c r="HS26" s="183"/>
      <c r="HT26" s="183"/>
      <c r="HU26" s="183"/>
      <c r="HV26" s="183"/>
      <c r="HW26" s="183"/>
      <c r="HX26" s="183"/>
      <c r="HY26" s="184"/>
      <c r="HZ26" s="205"/>
      <c r="IA26" s="185"/>
      <c r="IB26" s="206"/>
      <c r="IC26" s="182"/>
      <c r="ID26" s="204"/>
      <c r="IE26" s="183"/>
      <c r="IF26" s="183"/>
      <c r="IG26" s="183"/>
      <c r="IH26" s="183"/>
      <c r="II26" s="183"/>
      <c r="IJ26" s="183"/>
      <c r="IK26" s="183"/>
      <c r="IL26" s="183"/>
      <c r="IM26" s="183"/>
      <c r="IN26" s="183"/>
      <c r="IO26" s="183"/>
      <c r="IP26" s="183"/>
      <c r="IQ26" s="183"/>
      <c r="IR26" s="183"/>
      <c r="IS26" s="183"/>
      <c r="IT26" s="183"/>
      <c r="IU26" s="183"/>
      <c r="IV26" s="183"/>
      <c r="IW26" s="183"/>
      <c r="IX26" s="183"/>
      <c r="IY26" s="184"/>
      <c r="IZ26" s="205"/>
      <c r="JA26" s="185"/>
      <c r="JB26" s="206"/>
      <c r="JC26" s="182"/>
      <c r="JD26" s="204"/>
      <c r="JE26" s="183"/>
      <c r="JF26" s="183"/>
      <c r="JG26" s="183"/>
      <c r="JH26" s="183"/>
      <c r="JI26" s="183"/>
      <c r="JJ26" s="183"/>
      <c r="JK26" s="183"/>
      <c r="JL26" s="183"/>
      <c r="JM26" s="183"/>
      <c r="JN26" s="183"/>
      <c r="JO26" s="183"/>
      <c r="JP26" s="183"/>
      <c r="JQ26" s="183"/>
      <c r="JR26" s="183"/>
      <c r="JS26" s="183"/>
      <c r="JT26" s="183"/>
      <c r="JU26" s="183"/>
      <c r="JV26" s="183"/>
      <c r="JW26" s="183"/>
      <c r="JX26" s="183"/>
      <c r="JY26" s="184"/>
      <c r="JZ26" s="205"/>
      <c r="KA26" s="185"/>
      <c r="KB26" s="206"/>
      <c r="KC26" s="182"/>
      <c r="KD26" s="204"/>
      <c r="KE26" s="183"/>
      <c r="KF26" s="183"/>
      <c r="KG26" s="183"/>
      <c r="KH26" s="183"/>
      <c r="KI26" s="183"/>
      <c r="KJ26" s="183"/>
      <c r="KK26" s="183"/>
      <c r="KL26" s="183"/>
      <c r="KM26" s="183"/>
      <c r="KN26" s="183"/>
      <c r="KO26" s="183"/>
      <c r="KP26" s="183"/>
      <c r="KQ26" s="183"/>
      <c r="KR26" s="183"/>
      <c r="KS26" s="183"/>
      <c r="KT26" s="183"/>
      <c r="KU26" s="183"/>
      <c r="KV26" s="183"/>
      <c r="KW26" s="183"/>
      <c r="KX26" s="183"/>
      <c r="KY26" s="184"/>
      <c r="KZ26" s="205"/>
      <c r="LA26" s="185"/>
      <c r="LB26" s="206"/>
      <c r="LC26" s="182"/>
      <c r="LD26" s="204"/>
      <c r="LE26" s="183"/>
      <c r="LF26" s="183"/>
      <c r="LG26" s="183"/>
      <c r="LH26" s="183"/>
      <c r="LI26" s="183"/>
      <c r="LJ26" s="183"/>
      <c r="LK26" s="183"/>
      <c r="LL26" s="183"/>
      <c r="LM26" s="183"/>
      <c r="LN26" s="183"/>
      <c r="LO26" s="183"/>
      <c r="LP26" s="183"/>
      <c r="LQ26" s="183"/>
      <c r="LR26" s="183"/>
      <c r="LS26" s="183"/>
      <c r="LT26" s="183"/>
      <c r="LU26" s="183"/>
      <c r="LV26" s="183"/>
      <c r="LW26" s="183"/>
      <c r="LX26" s="183"/>
      <c r="LY26" s="184"/>
      <c r="LZ26" s="205"/>
      <c r="MA26" s="185"/>
      <c r="MB26" s="206"/>
      <c r="MC26" s="182"/>
      <c r="MD26" s="204"/>
      <c r="ME26" s="183"/>
      <c r="MF26" s="183"/>
      <c r="MG26" s="183"/>
      <c r="MH26" s="183"/>
      <c r="MI26" s="183"/>
      <c r="MJ26" s="183"/>
      <c r="MK26" s="183"/>
      <c r="ML26" s="183"/>
      <c r="MM26" s="183"/>
      <c r="MN26" s="183"/>
      <c r="MO26" s="183"/>
      <c r="MP26" s="183"/>
      <c r="MQ26" s="183"/>
      <c r="MR26" s="183"/>
      <c r="MS26" s="183"/>
      <c r="MT26" s="183"/>
      <c r="MU26" s="183"/>
      <c r="MV26" s="183"/>
      <c r="MW26" s="183"/>
      <c r="MX26" s="183"/>
      <c r="MY26" s="184"/>
      <c r="MZ26" s="205"/>
      <c r="NA26" s="185"/>
      <c r="NB26" s="206"/>
      <c r="NC26" s="182"/>
      <c r="ND26" s="204"/>
      <c r="NE26" s="183"/>
      <c r="NF26" s="183"/>
      <c r="NG26" s="183"/>
      <c r="NH26" s="183"/>
      <c r="NI26" s="183"/>
      <c r="NJ26" s="183"/>
      <c r="NK26" s="183"/>
      <c r="NL26" s="183"/>
      <c r="NM26" s="183"/>
      <c r="NN26" s="183"/>
      <c r="NO26" s="183"/>
      <c r="NP26" s="183"/>
      <c r="NQ26" s="183"/>
      <c r="NR26" s="183"/>
      <c r="NS26" s="183"/>
      <c r="NT26" s="183"/>
      <c r="NU26" s="183"/>
      <c r="NV26" s="183"/>
      <c r="NW26" s="183"/>
      <c r="NX26" s="183"/>
      <c r="NY26" s="184"/>
      <c r="NZ26" s="205"/>
      <c r="OA26" s="185"/>
      <c r="OB26" s="206"/>
      <c r="OC26" s="182"/>
      <c r="OD26" s="204"/>
      <c r="OE26" s="183"/>
      <c r="OF26" s="183"/>
      <c r="OG26" s="183"/>
      <c r="OH26" s="183"/>
      <c r="OI26" s="183"/>
      <c r="OJ26" s="183"/>
      <c r="OK26" s="183"/>
      <c r="OL26" s="183"/>
      <c r="OM26" s="183"/>
      <c r="ON26" s="183"/>
      <c r="OO26" s="183"/>
      <c r="OP26" s="183"/>
      <c r="OQ26" s="183"/>
      <c r="OR26" s="183"/>
      <c r="OS26" s="183"/>
      <c r="OT26" s="183"/>
      <c r="OU26" s="183"/>
      <c r="OV26" s="183"/>
      <c r="OW26" s="183"/>
      <c r="OX26" s="183"/>
      <c r="OY26" s="184"/>
      <c r="OZ26" s="205"/>
      <c r="PA26" s="185"/>
      <c r="PB26" s="206"/>
      <c r="PC26" s="182"/>
      <c r="PD26" s="204"/>
      <c r="PE26" s="183"/>
      <c r="PF26" s="183"/>
      <c r="PG26" s="183"/>
      <c r="PH26" s="183"/>
      <c r="PI26" s="183"/>
      <c r="PJ26" s="183"/>
      <c r="PK26" s="183"/>
      <c r="PL26" s="183"/>
      <c r="PM26" s="183"/>
      <c r="PN26" s="183"/>
      <c r="PO26" s="183"/>
      <c r="PP26" s="183"/>
      <c r="PQ26" s="183"/>
      <c r="PR26" s="183"/>
      <c r="PS26" s="183"/>
      <c r="PT26" s="183"/>
      <c r="PU26" s="183"/>
      <c r="PV26" s="183"/>
      <c r="PW26" s="183"/>
      <c r="PX26" s="183"/>
      <c r="PY26" s="184"/>
      <c r="PZ26" s="205"/>
      <c r="QA26" s="185"/>
      <c r="QB26" s="206"/>
      <c r="QC26" s="182"/>
      <c r="QD26" s="204"/>
      <c r="QE26" s="183"/>
      <c r="QF26" s="183"/>
      <c r="QG26" s="183"/>
      <c r="QH26" s="183"/>
      <c r="QI26" s="183"/>
      <c r="QJ26" s="183"/>
      <c r="QK26" s="183"/>
      <c r="QL26" s="183"/>
      <c r="QM26" s="183"/>
      <c r="QN26" s="183"/>
      <c r="QO26" s="183"/>
      <c r="QP26" s="183"/>
      <c r="QQ26" s="183"/>
      <c r="QR26" s="183"/>
      <c r="QS26" s="183"/>
      <c r="QT26" s="183"/>
      <c r="QU26" s="183"/>
      <c r="QV26" s="183"/>
      <c r="QW26" s="183"/>
      <c r="QX26" s="183"/>
      <c r="QY26" s="184"/>
      <c r="QZ26" s="205"/>
      <c r="RA26" s="185"/>
      <c r="RB26" s="206"/>
      <c r="RC26" s="182"/>
      <c r="RD26" s="204"/>
      <c r="RE26" s="183"/>
      <c r="RF26" s="183"/>
      <c r="RG26" s="183"/>
      <c r="RH26" s="183"/>
      <c r="RI26" s="183"/>
      <c r="RJ26" s="183"/>
      <c r="RK26" s="183"/>
      <c r="RL26" s="183"/>
      <c r="RM26" s="183"/>
      <c r="RN26" s="183"/>
      <c r="RO26" s="183"/>
      <c r="RP26" s="183"/>
      <c r="RQ26" s="183"/>
      <c r="RR26" s="183"/>
      <c r="RS26" s="183"/>
      <c r="RT26" s="183"/>
      <c r="RU26" s="183"/>
      <c r="RV26" s="183"/>
      <c r="RW26" s="183"/>
      <c r="RX26" s="183"/>
      <c r="RY26" s="184"/>
      <c r="RZ26" s="205"/>
      <c r="SA26" s="185"/>
      <c r="SB26" s="206"/>
      <c r="SC26" s="182"/>
      <c r="SD26" s="204"/>
      <c r="SE26" s="183"/>
      <c r="SF26" s="183"/>
      <c r="SG26" s="183"/>
      <c r="SH26" s="183"/>
      <c r="SI26" s="183"/>
      <c r="SJ26" s="183"/>
      <c r="SK26" s="183"/>
      <c r="SL26" s="183"/>
      <c r="SM26" s="183"/>
      <c r="SN26" s="183"/>
      <c r="SO26" s="183"/>
      <c r="SP26" s="183"/>
      <c r="SQ26" s="183"/>
      <c r="SR26" s="183"/>
      <c r="SS26" s="183"/>
      <c r="ST26" s="183"/>
      <c r="SU26" s="183"/>
      <c r="SV26" s="183"/>
      <c r="SW26" s="183"/>
      <c r="SX26" s="183"/>
      <c r="SY26" s="184"/>
      <c r="SZ26" s="205"/>
      <c r="TA26" s="185"/>
      <c r="TB26" s="206"/>
      <c r="TC26" s="182"/>
      <c r="TD26" s="204"/>
      <c r="TE26" s="183"/>
      <c r="TF26" s="183"/>
      <c r="TG26" s="183"/>
      <c r="TH26" s="183"/>
      <c r="TI26" s="183"/>
      <c r="TJ26" s="183"/>
      <c r="TK26" s="183"/>
      <c r="TL26" s="183"/>
      <c r="TM26" s="183"/>
      <c r="TN26" s="183"/>
      <c r="TO26" s="183"/>
      <c r="TP26" s="183"/>
      <c r="TQ26" s="183"/>
      <c r="TR26" s="183"/>
      <c r="TS26" s="183"/>
      <c r="TT26" s="183"/>
      <c r="TU26" s="183"/>
      <c r="TV26" s="183"/>
      <c r="TW26" s="183"/>
      <c r="TX26" s="183"/>
      <c r="TY26" s="184"/>
      <c r="TZ26" s="205"/>
      <c r="UA26" s="185"/>
      <c r="UB26" s="206"/>
      <c r="UC26" s="182"/>
      <c r="UD26" s="204"/>
      <c r="UE26" s="183"/>
      <c r="UF26" s="183"/>
      <c r="UG26" s="183"/>
      <c r="UH26" s="183"/>
      <c r="UI26" s="183"/>
      <c r="UJ26" s="183"/>
      <c r="UK26" s="183"/>
      <c r="UL26" s="183"/>
      <c r="UM26" s="183"/>
      <c r="UN26" s="183"/>
      <c r="UO26" s="183"/>
      <c r="UP26" s="183"/>
      <c r="UQ26" s="183"/>
      <c r="UR26" s="183"/>
      <c r="US26" s="183"/>
      <c r="UT26" s="183"/>
      <c r="UU26" s="183"/>
      <c r="UV26" s="183"/>
      <c r="UW26" s="183"/>
      <c r="UX26" s="183"/>
      <c r="UY26" s="184"/>
      <c r="UZ26" s="205"/>
      <c r="VA26" s="185"/>
      <c r="VB26" s="206"/>
      <c r="VC26" s="182"/>
      <c r="VD26" s="204"/>
      <c r="VE26" s="183"/>
      <c r="VF26" s="183"/>
      <c r="VG26" s="183"/>
      <c r="VH26" s="183"/>
      <c r="VI26" s="183"/>
      <c r="VJ26" s="183"/>
      <c r="VK26" s="183"/>
      <c r="VL26" s="183"/>
      <c r="VM26" s="183"/>
      <c r="VN26" s="183"/>
      <c r="VO26" s="183"/>
      <c r="VP26" s="183"/>
      <c r="VQ26" s="183"/>
      <c r="VR26" s="183"/>
      <c r="VS26" s="183"/>
      <c r="VT26" s="183"/>
      <c r="VU26" s="183"/>
      <c r="VV26" s="183"/>
      <c r="VW26" s="183"/>
      <c r="VX26" s="183"/>
      <c r="VY26" s="184"/>
      <c r="VZ26" s="205"/>
      <c r="WA26" s="185"/>
      <c r="WB26" s="206"/>
      <c r="WC26" s="182"/>
      <c r="WD26" s="204"/>
      <c r="WE26" s="183"/>
      <c r="WF26" s="183"/>
      <c r="WG26" s="183"/>
      <c r="WH26" s="183"/>
      <c r="WI26" s="183"/>
      <c r="WJ26" s="183"/>
      <c r="WK26" s="183"/>
      <c r="WL26" s="183"/>
      <c r="WM26" s="183"/>
      <c r="WN26" s="183"/>
      <c r="WO26" s="183"/>
      <c r="WP26" s="183"/>
      <c r="WQ26" s="183"/>
      <c r="WR26" s="183"/>
      <c r="WS26" s="183"/>
      <c r="WT26" s="183"/>
      <c r="WU26" s="183"/>
      <c r="WV26" s="183"/>
      <c r="WW26" s="183"/>
      <c r="WX26" s="183"/>
      <c r="WY26" s="184"/>
      <c r="WZ26" s="205"/>
      <c r="XA26" s="185"/>
      <c r="XB26" s="206"/>
      <c r="XC26" s="182"/>
      <c r="XD26" s="204"/>
      <c r="XE26" s="183"/>
      <c r="XF26" s="183"/>
      <c r="XG26" s="183"/>
      <c r="XH26" s="183"/>
      <c r="XI26" s="183"/>
      <c r="XJ26" s="183"/>
      <c r="XK26" s="183"/>
      <c r="XL26" s="183"/>
      <c r="XM26" s="183"/>
      <c r="XN26" s="183"/>
      <c r="XO26" s="183"/>
      <c r="XP26" s="183"/>
      <c r="XQ26" s="183"/>
      <c r="XR26" s="183"/>
      <c r="XS26" s="183"/>
      <c r="XT26" s="183"/>
      <c r="XU26" s="183"/>
      <c r="XV26" s="183"/>
      <c r="XW26" s="183"/>
      <c r="XX26" s="183"/>
      <c r="XY26" s="184"/>
      <c r="XZ26" s="205"/>
      <c r="YA26" s="185"/>
      <c r="YB26" s="206"/>
      <c r="YC26" s="182"/>
      <c r="YD26" s="204"/>
      <c r="YE26" s="183"/>
      <c r="YF26" s="183"/>
      <c r="YG26" s="183"/>
      <c r="YH26" s="183"/>
      <c r="YI26" s="183"/>
      <c r="YJ26" s="183"/>
      <c r="YK26" s="183"/>
      <c r="YL26" s="183"/>
      <c r="YM26" s="183"/>
      <c r="YN26" s="183"/>
      <c r="YO26" s="183"/>
      <c r="YP26" s="183"/>
      <c r="YQ26" s="183"/>
      <c r="YR26" s="183"/>
      <c r="YS26" s="183"/>
      <c r="YT26" s="183"/>
      <c r="YU26" s="183"/>
      <c r="YV26" s="183"/>
      <c r="YW26" s="183"/>
      <c r="YX26" s="183"/>
      <c r="YY26" s="184"/>
      <c r="YZ26" s="205"/>
      <c r="ZA26" s="185"/>
      <c r="ZB26" s="206"/>
      <c r="ZC26" s="182"/>
      <c r="ZD26" s="204"/>
      <c r="ZE26" s="183"/>
      <c r="ZF26" s="183"/>
      <c r="ZG26" s="183"/>
      <c r="ZH26" s="183"/>
      <c r="ZI26" s="183"/>
      <c r="ZJ26" s="183"/>
      <c r="ZK26" s="183"/>
      <c r="ZL26" s="183"/>
      <c r="ZM26" s="183"/>
      <c r="ZN26" s="183"/>
      <c r="ZO26" s="183"/>
      <c r="ZP26" s="183"/>
      <c r="ZQ26" s="183"/>
      <c r="ZR26" s="183"/>
      <c r="ZS26" s="183"/>
      <c r="ZT26" s="183"/>
      <c r="ZU26" s="183"/>
      <c r="ZV26" s="183"/>
      <c r="ZW26" s="183"/>
      <c r="ZX26" s="183"/>
      <c r="ZY26" s="184"/>
      <c r="ZZ26" s="205"/>
      <c r="AAA26" s="185"/>
      <c r="AAB26" s="206"/>
      <c r="AAC26" s="182"/>
      <c r="AAD26" s="204"/>
      <c r="AAE26" s="183"/>
      <c r="AAF26" s="183"/>
      <c r="AAG26" s="183"/>
      <c r="AAH26" s="183"/>
      <c r="AAI26" s="183"/>
      <c r="AAJ26" s="183"/>
      <c r="AAK26" s="183"/>
      <c r="AAL26" s="183"/>
      <c r="AAM26" s="183"/>
      <c r="AAN26" s="183"/>
      <c r="AAO26" s="183"/>
      <c r="AAP26" s="183"/>
      <c r="AAQ26" s="183"/>
      <c r="AAR26" s="183"/>
      <c r="AAS26" s="183"/>
      <c r="AAT26" s="183"/>
      <c r="AAU26" s="183"/>
      <c r="AAV26" s="183"/>
      <c r="AAW26" s="183"/>
      <c r="AAX26" s="183"/>
      <c r="AAY26" s="184"/>
      <c r="AAZ26" s="205"/>
      <c r="ABA26" s="185"/>
      <c r="ABB26" s="206"/>
      <c r="ABC26" s="182"/>
      <c r="ABD26" s="204"/>
      <c r="ABE26" s="183"/>
      <c r="ABF26" s="183"/>
      <c r="ABG26" s="183"/>
      <c r="ABH26" s="183"/>
      <c r="ABI26" s="183"/>
      <c r="ABJ26" s="183"/>
      <c r="ABK26" s="183"/>
      <c r="ABL26" s="183"/>
      <c r="ABM26" s="183"/>
      <c r="ABN26" s="183"/>
      <c r="ABO26" s="183"/>
      <c r="ABP26" s="183"/>
      <c r="ABQ26" s="183"/>
      <c r="ABR26" s="183"/>
      <c r="ABS26" s="183"/>
      <c r="ABT26" s="183"/>
      <c r="ABU26" s="183"/>
      <c r="ABV26" s="183"/>
      <c r="ABW26" s="183"/>
      <c r="ABX26" s="183"/>
      <c r="ABY26" s="184"/>
      <c r="ABZ26" s="205"/>
      <c r="ACA26" s="185"/>
      <c r="ACB26" s="206"/>
      <c r="ACC26" s="182"/>
      <c r="ACD26" s="204"/>
      <c r="ACE26" s="183"/>
      <c r="ACF26" s="183"/>
      <c r="ACG26" s="183"/>
      <c r="ACH26" s="183"/>
      <c r="ACI26" s="183"/>
      <c r="ACJ26" s="183"/>
      <c r="ACK26" s="183"/>
      <c r="ACL26" s="183"/>
      <c r="ACM26" s="183"/>
      <c r="ACN26" s="183"/>
      <c r="ACO26" s="183"/>
      <c r="ACP26" s="183"/>
      <c r="ACQ26" s="183"/>
      <c r="ACR26" s="183"/>
      <c r="ACS26" s="183"/>
      <c r="ACT26" s="183"/>
      <c r="ACU26" s="183"/>
      <c r="ACV26" s="183"/>
      <c r="ACW26" s="183"/>
      <c r="ACX26" s="183"/>
      <c r="ACY26" s="184"/>
      <c r="ACZ26" s="205"/>
      <c r="ADA26" s="185"/>
      <c r="ADB26" s="206"/>
    </row>
    <row r="27" spans="2:782" ht="16.2" customHeight="1">
      <c r="B27" s="177"/>
      <c r="C27" s="182"/>
      <c r="D27" s="204"/>
      <c r="E27" s="183"/>
      <c r="F27" s="183"/>
      <c r="G27" s="183"/>
      <c r="H27" s="183"/>
      <c r="I27" s="183"/>
      <c r="J27" s="183"/>
      <c r="K27" s="183"/>
      <c r="L27" s="183"/>
      <c r="M27" s="183"/>
      <c r="N27" s="183"/>
      <c r="O27" s="183"/>
      <c r="P27" s="183"/>
      <c r="Q27" s="183"/>
      <c r="R27" s="183"/>
      <c r="S27" s="183"/>
      <c r="T27" s="183"/>
      <c r="U27" s="183"/>
      <c r="V27" s="183"/>
      <c r="W27" s="183"/>
      <c r="X27" s="183"/>
      <c r="Y27" s="184"/>
      <c r="Z27" s="205"/>
      <c r="AA27" s="185"/>
      <c r="AB27" s="206"/>
      <c r="AC27" s="182"/>
      <c r="AD27" s="204"/>
      <c r="AE27" s="183"/>
      <c r="AF27" s="183"/>
      <c r="AG27" s="183"/>
      <c r="AH27" s="183"/>
      <c r="AI27" s="183"/>
      <c r="AJ27" s="183"/>
      <c r="AK27" s="183"/>
      <c r="AL27" s="183"/>
      <c r="AM27" s="183"/>
      <c r="AN27" s="183"/>
      <c r="AO27" s="183"/>
      <c r="AP27" s="183"/>
      <c r="AQ27" s="183"/>
      <c r="AR27" s="183"/>
      <c r="AS27" s="183"/>
      <c r="AT27" s="183"/>
      <c r="AU27" s="183"/>
      <c r="AV27" s="183"/>
      <c r="AW27" s="183"/>
      <c r="AX27" s="183"/>
      <c r="AY27" s="184"/>
      <c r="AZ27" s="205"/>
      <c r="BA27" s="185"/>
      <c r="BB27" s="206"/>
      <c r="BC27" s="182"/>
      <c r="BD27" s="204"/>
      <c r="BE27" s="183"/>
      <c r="BF27" s="183"/>
      <c r="BG27" s="183"/>
      <c r="BH27" s="183"/>
      <c r="BI27" s="183"/>
      <c r="BJ27" s="183"/>
      <c r="BK27" s="183"/>
      <c r="BL27" s="183"/>
      <c r="BM27" s="183"/>
      <c r="BN27" s="183"/>
      <c r="BO27" s="183"/>
      <c r="BP27" s="183"/>
      <c r="BQ27" s="183"/>
      <c r="BR27" s="183"/>
      <c r="BS27" s="183"/>
      <c r="BT27" s="183"/>
      <c r="BU27" s="183"/>
      <c r="BV27" s="183"/>
      <c r="BW27" s="183"/>
      <c r="BX27" s="183"/>
      <c r="BY27" s="184"/>
      <c r="BZ27" s="205"/>
      <c r="CA27" s="185"/>
      <c r="CB27" s="206"/>
      <c r="CC27" s="182"/>
      <c r="CD27" s="204"/>
      <c r="CE27" s="183"/>
      <c r="CF27" s="183"/>
      <c r="CG27" s="183"/>
      <c r="CH27" s="183"/>
      <c r="CI27" s="183"/>
      <c r="CJ27" s="183"/>
      <c r="CK27" s="183"/>
      <c r="CL27" s="183"/>
      <c r="CM27" s="183"/>
      <c r="CN27" s="183"/>
      <c r="CO27" s="183"/>
      <c r="CP27" s="183"/>
      <c r="CQ27" s="183"/>
      <c r="CR27" s="183"/>
      <c r="CS27" s="183"/>
      <c r="CT27" s="183"/>
      <c r="CU27" s="183"/>
      <c r="CV27" s="183"/>
      <c r="CW27" s="183"/>
      <c r="CX27" s="183"/>
      <c r="CY27" s="184"/>
      <c r="CZ27" s="205"/>
      <c r="DA27" s="185"/>
      <c r="DB27" s="206"/>
      <c r="DC27" s="182"/>
      <c r="DD27" s="204"/>
      <c r="DE27" s="183"/>
      <c r="DF27" s="183"/>
      <c r="DG27" s="183"/>
      <c r="DH27" s="183"/>
      <c r="DI27" s="183"/>
      <c r="DJ27" s="183"/>
      <c r="DK27" s="183"/>
      <c r="DL27" s="183"/>
      <c r="DM27" s="183"/>
      <c r="DN27" s="183"/>
      <c r="DO27" s="183"/>
      <c r="DP27" s="183"/>
      <c r="DQ27" s="183"/>
      <c r="DR27" s="183"/>
      <c r="DS27" s="183"/>
      <c r="DT27" s="183"/>
      <c r="DU27" s="183"/>
      <c r="DV27" s="183"/>
      <c r="DW27" s="183"/>
      <c r="DX27" s="183"/>
      <c r="DY27" s="184"/>
      <c r="DZ27" s="205"/>
      <c r="EA27" s="185"/>
      <c r="EB27" s="206"/>
      <c r="EC27" s="182"/>
      <c r="ED27" s="204"/>
      <c r="EE27" s="183"/>
      <c r="EF27" s="183"/>
      <c r="EG27" s="183"/>
      <c r="EH27" s="183"/>
      <c r="EI27" s="183"/>
      <c r="EJ27" s="183"/>
      <c r="EK27" s="183"/>
      <c r="EL27" s="183"/>
      <c r="EM27" s="183"/>
      <c r="EN27" s="183"/>
      <c r="EO27" s="183"/>
      <c r="EP27" s="183"/>
      <c r="EQ27" s="183"/>
      <c r="ER27" s="183"/>
      <c r="ES27" s="183"/>
      <c r="ET27" s="183"/>
      <c r="EU27" s="183"/>
      <c r="EV27" s="183"/>
      <c r="EW27" s="183"/>
      <c r="EX27" s="183"/>
      <c r="EY27" s="184"/>
      <c r="EZ27" s="205"/>
      <c r="FA27" s="185"/>
      <c r="FB27" s="206"/>
      <c r="FC27" s="182"/>
      <c r="FD27" s="204"/>
      <c r="FE27" s="183"/>
      <c r="FF27" s="183"/>
      <c r="FG27" s="183"/>
      <c r="FH27" s="183"/>
      <c r="FI27" s="183"/>
      <c r="FJ27" s="183"/>
      <c r="FK27" s="183"/>
      <c r="FL27" s="183"/>
      <c r="FM27" s="183"/>
      <c r="FN27" s="183"/>
      <c r="FO27" s="183"/>
      <c r="FP27" s="183"/>
      <c r="FQ27" s="183"/>
      <c r="FR27" s="183"/>
      <c r="FS27" s="183"/>
      <c r="FT27" s="183"/>
      <c r="FU27" s="183"/>
      <c r="FV27" s="183"/>
      <c r="FW27" s="183"/>
      <c r="FX27" s="183"/>
      <c r="FY27" s="184"/>
      <c r="FZ27" s="205"/>
      <c r="GA27" s="185"/>
      <c r="GB27" s="206"/>
      <c r="GC27" s="182"/>
      <c r="GD27" s="204"/>
      <c r="GE27" s="183"/>
      <c r="GF27" s="183"/>
      <c r="GG27" s="183"/>
      <c r="GH27" s="183"/>
      <c r="GI27" s="183"/>
      <c r="GJ27" s="183"/>
      <c r="GK27" s="183"/>
      <c r="GL27" s="183"/>
      <c r="GM27" s="183"/>
      <c r="GN27" s="183"/>
      <c r="GO27" s="183"/>
      <c r="GP27" s="183"/>
      <c r="GQ27" s="183"/>
      <c r="GR27" s="183"/>
      <c r="GS27" s="183"/>
      <c r="GT27" s="183"/>
      <c r="GU27" s="183"/>
      <c r="GV27" s="183"/>
      <c r="GW27" s="183"/>
      <c r="GX27" s="183"/>
      <c r="GY27" s="184"/>
      <c r="GZ27" s="205"/>
      <c r="HA27" s="185"/>
      <c r="HB27" s="206"/>
      <c r="HC27" s="182"/>
      <c r="HD27" s="204"/>
      <c r="HE27" s="183"/>
      <c r="HF27" s="183"/>
      <c r="HG27" s="183"/>
      <c r="HH27" s="183"/>
      <c r="HI27" s="183"/>
      <c r="HJ27" s="183"/>
      <c r="HK27" s="183"/>
      <c r="HL27" s="183"/>
      <c r="HM27" s="183"/>
      <c r="HN27" s="183"/>
      <c r="HO27" s="183"/>
      <c r="HP27" s="183"/>
      <c r="HQ27" s="183"/>
      <c r="HR27" s="183"/>
      <c r="HS27" s="183"/>
      <c r="HT27" s="183"/>
      <c r="HU27" s="183"/>
      <c r="HV27" s="183"/>
      <c r="HW27" s="183"/>
      <c r="HX27" s="183"/>
      <c r="HY27" s="184"/>
      <c r="HZ27" s="205"/>
      <c r="IA27" s="185"/>
      <c r="IB27" s="206"/>
      <c r="IC27" s="182"/>
      <c r="ID27" s="204"/>
      <c r="IE27" s="183"/>
      <c r="IF27" s="183"/>
      <c r="IG27" s="183"/>
      <c r="IH27" s="183"/>
      <c r="II27" s="183"/>
      <c r="IJ27" s="183"/>
      <c r="IK27" s="183"/>
      <c r="IL27" s="183"/>
      <c r="IM27" s="183"/>
      <c r="IN27" s="183"/>
      <c r="IO27" s="183"/>
      <c r="IP27" s="183"/>
      <c r="IQ27" s="183"/>
      <c r="IR27" s="183"/>
      <c r="IS27" s="183"/>
      <c r="IT27" s="183"/>
      <c r="IU27" s="183"/>
      <c r="IV27" s="183"/>
      <c r="IW27" s="183"/>
      <c r="IX27" s="183"/>
      <c r="IY27" s="184"/>
      <c r="IZ27" s="205"/>
      <c r="JA27" s="185"/>
      <c r="JB27" s="206"/>
      <c r="JC27" s="182"/>
      <c r="JD27" s="204"/>
      <c r="JE27" s="183"/>
      <c r="JF27" s="183"/>
      <c r="JG27" s="183"/>
      <c r="JH27" s="183"/>
      <c r="JI27" s="183"/>
      <c r="JJ27" s="183"/>
      <c r="JK27" s="183"/>
      <c r="JL27" s="183"/>
      <c r="JM27" s="183"/>
      <c r="JN27" s="183"/>
      <c r="JO27" s="183"/>
      <c r="JP27" s="183"/>
      <c r="JQ27" s="183"/>
      <c r="JR27" s="183"/>
      <c r="JS27" s="183"/>
      <c r="JT27" s="183"/>
      <c r="JU27" s="183"/>
      <c r="JV27" s="183"/>
      <c r="JW27" s="183"/>
      <c r="JX27" s="183"/>
      <c r="JY27" s="184"/>
      <c r="JZ27" s="205"/>
      <c r="KA27" s="185"/>
      <c r="KB27" s="206"/>
      <c r="KC27" s="182"/>
      <c r="KD27" s="204"/>
      <c r="KE27" s="183"/>
      <c r="KF27" s="183"/>
      <c r="KG27" s="183"/>
      <c r="KH27" s="183"/>
      <c r="KI27" s="183"/>
      <c r="KJ27" s="183"/>
      <c r="KK27" s="183"/>
      <c r="KL27" s="183"/>
      <c r="KM27" s="183"/>
      <c r="KN27" s="183"/>
      <c r="KO27" s="183"/>
      <c r="KP27" s="183"/>
      <c r="KQ27" s="183"/>
      <c r="KR27" s="183"/>
      <c r="KS27" s="183"/>
      <c r="KT27" s="183"/>
      <c r="KU27" s="183"/>
      <c r="KV27" s="183"/>
      <c r="KW27" s="183"/>
      <c r="KX27" s="183"/>
      <c r="KY27" s="184"/>
      <c r="KZ27" s="205"/>
      <c r="LA27" s="185"/>
      <c r="LB27" s="206"/>
      <c r="LC27" s="182"/>
      <c r="LD27" s="204"/>
      <c r="LE27" s="183"/>
      <c r="LF27" s="183"/>
      <c r="LG27" s="183"/>
      <c r="LH27" s="183"/>
      <c r="LI27" s="183"/>
      <c r="LJ27" s="183"/>
      <c r="LK27" s="183"/>
      <c r="LL27" s="183"/>
      <c r="LM27" s="183"/>
      <c r="LN27" s="183"/>
      <c r="LO27" s="183"/>
      <c r="LP27" s="183"/>
      <c r="LQ27" s="183"/>
      <c r="LR27" s="183"/>
      <c r="LS27" s="183"/>
      <c r="LT27" s="183"/>
      <c r="LU27" s="183"/>
      <c r="LV27" s="183"/>
      <c r="LW27" s="183"/>
      <c r="LX27" s="183"/>
      <c r="LY27" s="184"/>
      <c r="LZ27" s="205"/>
      <c r="MA27" s="185"/>
      <c r="MB27" s="206"/>
      <c r="MC27" s="182"/>
      <c r="MD27" s="204"/>
      <c r="ME27" s="183"/>
      <c r="MF27" s="183"/>
      <c r="MG27" s="183"/>
      <c r="MH27" s="183"/>
      <c r="MI27" s="183"/>
      <c r="MJ27" s="183"/>
      <c r="MK27" s="183"/>
      <c r="ML27" s="183"/>
      <c r="MM27" s="183"/>
      <c r="MN27" s="183"/>
      <c r="MO27" s="183"/>
      <c r="MP27" s="183"/>
      <c r="MQ27" s="183"/>
      <c r="MR27" s="183"/>
      <c r="MS27" s="183"/>
      <c r="MT27" s="183"/>
      <c r="MU27" s="183"/>
      <c r="MV27" s="183"/>
      <c r="MW27" s="183"/>
      <c r="MX27" s="183"/>
      <c r="MY27" s="184"/>
      <c r="MZ27" s="205"/>
      <c r="NA27" s="185"/>
      <c r="NB27" s="206"/>
      <c r="NC27" s="182"/>
      <c r="ND27" s="204"/>
      <c r="NE27" s="183"/>
      <c r="NF27" s="183"/>
      <c r="NG27" s="183"/>
      <c r="NH27" s="183"/>
      <c r="NI27" s="183"/>
      <c r="NJ27" s="183"/>
      <c r="NK27" s="183"/>
      <c r="NL27" s="183"/>
      <c r="NM27" s="183"/>
      <c r="NN27" s="183"/>
      <c r="NO27" s="183"/>
      <c r="NP27" s="183"/>
      <c r="NQ27" s="183"/>
      <c r="NR27" s="183"/>
      <c r="NS27" s="183"/>
      <c r="NT27" s="183"/>
      <c r="NU27" s="183"/>
      <c r="NV27" s="183"/>
      <c r="NW27" s="183"/>
      <c r="NX27" s="183"/>
      <c r="NY27" s="184"/>
      <c r="NZ27" s="205"/>
      <c r="OA27" s="185"/>
      <c r="OB27" s="206"/>
      <c r="OC27" s="182"/>
      <c r="OD27" s="204"/>
      <c r="OE27" s="183"/>
      <c r="OF27" s="183"/>
      <c r="OG27" s="183"/>
      <c r="OH27" s="183"/>
      <c r="OI27" s="183"/>
      <c r="OJ27" s="183"/>
      <c r="OK27" s="183"/>
      <c r="OL27" s="183"/>
      <c r="OM27" s="183"/>
      <c r="ON27" s="183"/>
      <c r="OO27" s="183"/>
      <c r="OP27" s="183"/>
      <c r="OQ27" s="183"/>
      <c r="OR27" s="183"/>
      <c r="OS27" s="183"/>
      <c r="OT27" s="183"/>
      <c r="OU27" s="183"/>
      <c r="OV27" s="183"/>
      <c r="OW27" s="183"/>
      <c r="OX27" s="183"/>
      <c r="OY27" s="184"/>
      <c r="OZ27" s="205"/>
      <c r="PA27" s="185"/>
      <c r="PB27" s="206"/>
      <c r="PC27" s="182"/>
      <c r="PD27" s="204"/>
      <c r="PE27" s="183"/>
      <c r="PF27" s="183"/>
      <c r="PG27" s="183"/>
      <c r="PH27" s="183"/>
      <c r="PI27" s="183"/>
      <c r="PJ27" s="183"/>
      <c r="PK27" s="183"/>
      <c r="PL27" s="183"/>
      <c r="PM27" s="183"/>
      <c r="PN27" s="183"/>
      <c r="PO27" s="183"/>
      <c r="PP27" s="183"/>
      <c r="PQ27" s="183"/>
      <c r="PR27" s="183"/>
      <c r="PS27" s="183"/>
      <c r="PT27" s="183"/>
      <c r="PU27" s="183"/>
      <c r="PV27" s="183"/>
      <c r="PW27" s="183"/>
      <c r="PX27" s="183"/>
      <c r="PY27" s="184"/>
      <c r="PZ27" s="205"/>
      <c r="QA27" s="185"/>
      <c r="QB27" s="206"/>
      <c r="QC27" s="182"/>
      <c r="QD27" s="204"/>
      <c r="QE27" s="183"/>
      <c r="QF27" s="183"/>
      <c r="QG27" s="183"/>
      <c r="QH27" s="183"/>
      <c r="QI27" s="183"/>
      <c r="QJ27" s="183"/>
      <c r="QK27" s="183"/>
      <c r="QL27" s="183"/>
      <c r="QM27" s="183"/>
      <c r="QN27" s="183"/>
      <c r="QO27" s="183"/>
      <c r="QP27" s="183"/>
      <c r="QQ27" s="183"/>
      <c r="QR27" s="183"/>
      <c r="QS27" s="183"/>
      <c r="QT27" s="183"/>
      <c r="QU27" s="183"/>
      <c r="QV27" s="183"/>
      <c r="QW27" s="183"/>
      <c r="QX27" s="183"/>
      <c r="QY27" s="184"/>
      <c r="QZ27" s="205"/>
      <c r="RA27" s="185"/>
      <c r="RB27" s="206"/>
      <c r="RC27" s="182"/>
      <c r="RD27" s="204"/>
      <c r="RE27" s="183"/>
      <c r="RF27" s="183"/>
      <c r="RG27" s="183"/>
      <c r="RH27" s="183"/>
      <c r="RI27" s="183"/>
      <c r="RJ27" s="183"/>
      <c r="RK27" s="183"/>
      <c r="RL27" s="183"/>
      <c r="RM27" s="183"/>
      <c r="RN27" s="183"/>
      <c r="RO27" s="183"/>
      <c r="RP27" s="183"/>
      <c r="RQ27" s="183"/>
      <c r="RR27" s="183"/>
      <c r="RS27" s="183"/>
      <c r="RT27" s="183"/>
      <c r="RU27" s="183"/>
      <c r="RV27" s="183"/>
      <c r="RW27" s="183"/>
      <c r="RX27" s="183"/>
      <c r="RY27" s="184"/>
      <c r="RZ27" s="205"/>
      <c r="SA27" s="185"/>
      <c r="SB27" s="206"/>
      <c r="SC27" s="182"/>
      <c r="SD27" s="204"/>
      <c r="SE27" s="183"/>
      <c r="SF27" s="183"/>
      <c r="SG27" s="183"/>
      <c r="SH27" s="183"/>
      <c r="SI27" s="183"/>
      <c r="SJ27" s="183"/>
      <c r="SK27" s="183"/>
      <c r="SL27" s="183"/>
      <c r="SM27" s="183"/>
      <c r="SN27" s="183"/>
      <c r="SO27" s="183"/>
      <c r="SP27" s="183"/>
      <c r="SQ27" s="183"/>
      <c r="SR27" s="183"/>
      <c r="SS27" s="183"/>
      <c r="ST27" s="183"/>
      <c r="SU27" s="183"/>
      <c r="SV27" s="183"/>
      <c r="SW27" s="183"/>
      <c r="SX27" s="183"/>
      <c r="SY27" s="184"/>
      <c r="SZ27" s="205"/>
      <c r="TA27" s="185"/>
      <c r="TB27" s="206"/>
      <c r="TC27" s="182"/>
      <c r="TD27" s="204"/>
      <c r="TE27" s="183"/>
      <c r="TF27" s="183"/>
      <c r="TG27" s="183"/>
      <c r="TH27" s="183"/>
      <c r="TI27" s="183"/>
      <c r="TJ27" s="183"/>
      <c r="TK27" s="183"/>
      <c r="TL27" s="183"/>
      <c r="TM27" s="183"/>
      <c r="TN27" s="183"/>
      <c r="TO27" s="183"/>
      <c r="TP27" s="183"/>
      <c r="TQ27" s="183"/>
      <c r="TR27" s="183"/>
      <c r="TS27" s="183"/>
      <c r="TT27" s="183"/>
      <c r="TU27" s="183"/>
      <c r="TV27" s="183"/>
      <c r="TW27" s="183"/>
      <c r="TX27" s="183"/>
      <c r="TY27" s="184"/>
      <c r="TZ27" s="205"/>
      <c r="UA27" s="185"/>
      <c r="UB27" s="206"/>
      <c r="UC27" s="182"/>
      <c r="UD27" s="204"/>
      <c r="UE27" s="183"/>
      <c r="UF27" s="183"/>
      <c r="UG27" s="183"/>
      <c r="UH27" s="183"/>
      <c r="UI27" s="183"/>
      <c r="UJ27" s="183"/>
      <c r="UK27" s="183"/>
      <c r="UL27" s="183"/>
      <c r="UM27" s="183"/>
      <c r="UN27" s="183"/>
      <c r="UO27" s="183"/>
      <c r="UP27" s="183"/>
      <c r="UQ27" s="183"/>
      <c r="UR27" s="183"/>
      <c r="US27" s="183"/>
      <c r="UT27" s="183"/>
      <c r="UU27" s="183"/>
      <c r="UV27" s="183"/>
      <c r="UW27" s="183"/>
      <c r="UX27" s="183"/>
      <c r="UY27" s="184"/>
      <c r="UZ27" s="205"/>
      <c r="VA27" s="185"/>
      <c r="VB27" s="206"/>
      <c r="VC27" s="182"/>
      <c r="VD27" s="204"/>
      <c r="VE27" s="183"/>
      <c r="VF27" s="183"/>
      <c r="VG27" s="183"/>
      <c r="VH27" s="183"/>
      <c r="VI27" s="183"/>
      <c r="VJ27" s="183"/>
      <c r="VK27" s="183"/>
      <c r="VL27" s="183"/>
      <c r="VM27" s="183"/>
      <c r="VN27" s="183"/>
      <c r="VO27" s="183"/>
      <c r="VP27" s="183"/>
      <c r="VQ27" s="183"/>
      <c r="VR27" s="183"/>
      <c r="VS27" s="183"/>
      <c r="VT27" s="183"/>
      <c r="VU27" s="183"/>
      <c r="VV27" s="183"/>
      <c r="VW27" s="183"/>
      <c r="VX27" s="183"/>
      <c r="VY27" s="184"/>
      <c r="VZ27" s="205"/>
      <c r="WA27" s="185"/>
      <c r="WB27" s="206"/>
      <c r="WC27" s="182"/>
      <c r="WD27" s="204"/>
      <c r="WE27" s="183"/>
      <c r="WF27" s="183"/>
      <c r="WG27" s="183"/>
      <c r="WH27" s="183"/>
      <c r="WI27" s="183"/>
      <c r="WJ27" s="183"/>
      <c r="WK27" s="183"/>
      <c r="WL27" s="183"/>
      <c r="WM27" s="183"/>
      <c r="WN27" s="183"/>
      <c r="WO27" s="183"/>
      <c r="WP27" s="183"/>
      <c r="WQ27" s="183"/>
      <c r="WR27" s="183"/>
      <c r="WS27" s="183"/>
      <c r="WT27" s="183"/>
      <c r="WU27" s="183"/>
      <c r="WV27" s="183"/>
      <c r="WW27" s="183"/>
      <c r="WX27" s="183"/>
      <c r="WY27" s="184"/>
      <c r="WZ27" s="205"/>
      <c r="XA27" s="185"/>
      <c r="XB27" s="206"/>
      <c r="XC27" s="182"/>
      <c r="XD27" s="204"/>
      <c r="XE27" s="183"/>
      <c r="XF27" s="183"/>
      <c r="XG27" s="183"/>
      <c r="XH27" s="183"/>
      <c r="XI27" s="183"/>
      <c r="XJ27" s="183"/>
      <c r="XK27" s="183"/>
      <c r="XL27" s="183"/>
      <c r="XM27" s="183"/>
      <c r="XN27" s="183"/>
      <c r="XO27" s="183"/>
      <c r="XP27" s="183"/>
      <c r="XQ27" s="183"/>
      <c r="XR27" s="183"/>
      <c r="XS27" s="183"/>
      <c r="XT27" s="183"/>
      <c r="XU27" s="183"/>
      <c r="XV27" s="183"/>
      <c r="XW27" s="183"/>
      <c r="XX27" s="183"/>
      <c r="XY27" s="184"/>
      <c r="XZ27" s="205"/>
      <c r="YA27" s="185"/>
      <c r="YB27" s="206"/>
      <c r="YC27" s="182"/>
      <c r="YD27" s="204"/>
      <c r="YE27" s="183"/>
      <c r="YF27" s="183"/>
      <c r="YG27" s="183"/>
      <c r="YH27" s="183"/>
      <c r="YI27" s="183"/>
      <c r="YJ27" s="183"/>
      <c r="YK27" s="183"/>
      <c r="YL27" s="183"/>
      <c r="YM27" s="183"/>
      <c r="YN27" s="183"/>
      <c r="YO27" s="183"/>
      <c r="YP27" s="183"/>
      <c r="YQ27" s="183"/>
      <c r="YR27" s="183"/>
      <c r="YS27" s="183"/>
      <c r="YT27" s="183"/>
      <c r="YU27" s="183"/>
      <c r="YV27" s="183"/>
      <c r="YW27" s="183"/>
      <c r="YX27" s="183"/>
      <c r="YY27" s="184"/>
      <c r="YZ27" s="205"/>
      <c r="ZA27" s="185"/>
      <c r="ZB27" s="206"/>
      <c r="ZC27" s="182"/>
      <c r="ZD27" s="204"/>
      <c r="ZE27" s="183"/>
      <c r="ZF27" s="183"/>
      <c r="ZG27" s="183"/>
      <c r="ZH27" s="183"/>
      <c r="ZI27" s="183"/>
      <c r="ZJ27" s="183"/>
      <c r="ZK27" s="183"/>
      <c r="ZL27" s="183"/>
      <c r="ZM27" s="183"/>
      <c r="ZN27" s="183"/>
      <c r="ZO27" s="183"/>
      <c r="ZP27" s="183"/>
      <c r="ZQ27" s="183"/>
      <c r="ZR27" s="183"/>
      <c r="ZS27" s="183"/>
      <c r="ZT27" s="183"/>
      <c r="ZU27" s="183"/>
      <c r="ZV27" s="183"/>
      <c r="ZW27" s="183"/>
      <c r="ZX27" s="183"/>
      <c r="ZY27" s="184"/>
      <c r="ZZ27" s="205"/>
      <c r="AAA27" s="185"/>
      <c r="AAB27" s="206"/>
      <c r="AAC27" s="182"/>
      <c r="AAD27" s="204"/>
      <c r="AAE27" s="183"/>
      <c r="AAF27" s="183"/>
      <c r="AAG27" s="183"/>
      <c r="AAH27" s="183"/>
      <c r="AAI27" s="183"/>
      <c r="AAJ27" s="183"/>
      <c r="AAK27" s="183"/>
      <c r="AAL27" s="183"/>
      <c r="AAM27" s="183"/>
      <c r="AAN27" s="183"/>
      <c r="AAO27" s="183"/>
      <c r="AAP27" s="183"/>
      <c r="AAQ27" s="183"/>
      <c r="AAR27" s="183"/>
      <c r="AAS27" s="183"/>
      <c r="AAT27" s="183"/>
      <c r="AAU27" s="183"/>
      <c r="AAV27" s="183"/>
      <c r="AAW27" s="183"/>
      <c r="AAX27" s="183"/>
      <c r="AAY27" s="184"/>
      <c r="AAZ27" s="205"/>
      <c r="ABA27" s="185"/>
      <c r="ABB27" s="206"/>
      <c r="ABC27" s="182"/>
      <c r="ABD27" s="204"/>
      <c r="ABE27" s="183"/>
      <c r="ABF27" s="183"/>
      <c r="ABG27" s="183"/>
      <c r="ABH27" s="183"/>
      <c r="ABI27" s="183"/>
      <c r="ABJ27" s="183"/>
      <c r="ABK27" s="183"/>
      <c r="ABL27" s="183"/>
      <c r="ABM27" s="183"/>
      <c r="ABN27" s="183"/>
      <c r="ABO27" s="183"/>
      <c r="ABP27" s="183"/>
      <c r="ABQ27" s="183"/>
      <c r="ABR27" s="183"/>
      <c r="ABS27" s="183"/>
      <c r="ABT27" s="183"/>
      <c r="ABU27" s="183"/>
      <c r="ABV27" s="183"/>
      <c r="ABW27" s="183"/>
      <c r="ABX27" s="183"/>
      <c r="ABY27" s="184"/>
      <c r="ABZ27" s="205"/>
      <c r="ACA27" s="185"/>
      <c r="ACB27" s="206"/>
      <c r="ACC27" s="182"/>
      <c r="ACD27" s="204"/>
      <c r="ACE27" s="183"/>
      <c r="ACF27" s="183"/>
      <c r="ACG27" s="183"/>
      <c r="ACH27" s="183"/>
      <c r="ACI27" s="183"/>
      <c r="ACJ27" s="183"/>
      <c r="ACK27" s="183"/>
      <c r="ACL27" s="183"/>
      <c r="ACM27" s="183"/>
      <c r="ACN27" s="183"/>
      <c r="ACO27" s="183"/>
      <c r="ACP27" s="183"/>
      <c r="ACQ27" s="183"/>
      <c r="ACR27" s="183"/>
      <c r="ACS27" s="183"/>
      <c r="ACT27" s="183"/>
      <c r="ACU27" s="183"/>
      <c r="ACV27" s="183"/>
      <c r="ACW27" s="183"/>
      <c r="ACX27" s="183"/>
      <c r="ACY27" s="184"/>
      <c r="ACZ27" s="205"/>
      <c r="ADA27" s="185"/>
      <c r="ADB27" s="206"/>
    </row>
    <row r="28" spans="2:782" ht="16.2" customHeight="1">
      <c r="B28" s="177"/>
      <c r="C28" s="182"/>
      <c r="D28" s="204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83"/>
      <c r="W28" s="183"/>
      <c r="X28" s="183"/>
      <c r="Y28" s="184"/>
      <c r="Z28" s="205"/>
      <c r="AA28" s="185"/>
      <c r="AB28" s="206"/>
      <c r="AC28" s="182"/>
      <c r="AD28" s="204"/>
      <c r="AE28" s="183"/>
      <c r="AF28" s="183"/>
      <c r="AG28" s="183"/>
      <c r="AH28" s="183"/>
      <c r="AI28" s="183"/>
      <c r="AJ28" s="183"/>
      <c r="AK28" s="183"/>
      <c r="AL28" s="183"/>
      <c r="AM28" s="183"/>
      <c r="AN28" s="183"/>
      <c r="AO28" s="183"/>
      <c r="AP28" s="183"/>
      <c r="AQ28" s="183"/>
      <c r="AR28" s="183"/>
      <c r="AS28" s="183"/>
      <c r="AT28" s="183"/>
      <c r="AU28" s="183"/>
      <c r="AV28" s="183"/>
      <c r="AW28" s="183"/>
      <c r="AX28" s="183"/>
      <c r="AY28" s="184"/>
      <c r="AZ28" s="205"/>
      <c r="BA28" s="185"/>
      <c r="BB28" s="206"/>
      <c r="BC28" s="182"/>
      <c r="BD28" s="204"/>
      <c r="BE28" s="183"/>
      <c r="BF28" s="183"/>
      <c r="BG28" s="183"/>
      <c r="BH28" s="183"/>
      <c r="BI28" s="183"/>
      <c r="BJ28" s="183"/>
      <c r="BK28" s="183"/>
      <c r="BL28" s="183"/>
      <c r="BM28" s="183"/>
      <c r="BN28" s="183"/>
      <c r="BO28" s="183"/>
      <c r="BP28" s="183"/>
      <c r="BQ28" s="183"/>
      <c r="BR28" s="183"/>
      <c r="BS28" s="183"/>
      <c r="BT28" s="183"/>
      <c r="BU28" s="183"/>
      <c r="BV28" s="183"/>
      <c r="BW28" s="183"/>
      <c r="BX28" s="183"/>
      <c r="BY28" s="184"/>
      <c r="BZ28" s="205"/>
      <c r="CA28" s="185"/>
      <c r="CB28" s="206"/>
      <c r="CC28" s="182"/>
      <c r="CD28" s="204"/>
      <c r="CE28" s="183"/>
      <c r="CF28" s="183"/>
      <c r="CG28" s="183"/>
      <c r="CH28" s="183"/>
      <c r="CI28" s="183"/>
      <c r="CJ28" s="183"/>
      <c r="CK28" s="183"/>
      <c r="CL28" s="183"/>
      <c r="CM28" s="183"/>
      <c r="CN28" s="183"/>
      <c r="CO28" s="183"/>
      <c r="CP28" s="183"/>
      <c r="CQ28" s="183"/>
      <c r="CR28" s="183"/>
      <c r="CS28" s="183"/>
      <c r="CT28" s="183"/>
      <c r="CU28" s="183"/>
      <c r="CV28" s="183"/>
      <c r="CW28" s="183"/>
      <c r="CX28" s="183"/>
      <c r="CY28" s="184"/>
      <c r="CZ28" s="205"/>
      <c r="DA28" s="185"/>
      <c r="DB28" s="206"/>
      <c r="DC28" s="182"/>
      <c r="DD28" s="204"/>
      <c r="DE28" s="183"/>
      <c r="DF28" s="183"/>
      <c r="DG28" s="183"/>
      <c r="DH28" s="183"/>
      <c r="DI28" s="183"/>
      <c r="DJ28" s="183"/>
      <c r="DK28" s="183"/>
      <c r="DL28" s="183"/>
      <c r="DM28" s="183"/>
      <c r="DN28" s="183"/>
      <c r="DO28" s="183"/>
      <c r="DP28" s="183"/>
      <c r="DQ28" s="183"/>
      <c r="DR28" s="183"/>
      <c r="DS28" s="183"/>
      <c r="DT28" s="183"/>
      <c r="DU28" s="183"/>
      <c r="DV28" s="183"/>
      <c r="DW28" s="183"/>
      <c r="DX28" s="183"/>
      <c r="DY28" s="184"/>
      <c r="DZ28" s="205"/>
      <c r="EA28" s="185"/>
      <c r="EB28" s="206"/>
      <c r="EC28" s="182"/>
      <c r="ED28" s="204"/>
      <c r="EE28" s="183"/>
      <c r="EF28" s="183"/>
      <c r="EG28" s="183"/>
      <c r="EH28" s="183"/>
      <c r="EI28" s="183"/>
      <c r="EJ28" s="183"/>
      <c r="EK28" s="183"/>
      <c r="EL28" s="183"/>
      <c r="EM28" s="183"/>
      <c r="EN28" s="183"/>
      <c r="EO28" s="183"/>
      <c r="EP28" s="183"/>
      <c r="EQ28" s="183"/>
      <c r="ER28" s="183"/>
      <c r="ES28" s="183"/>
      <c r="ET28" s="183"/>
      <c r="EU28" s="183"/>
      <c r="EV28" s="183"/>
      <c r="EW28" s="183"/>
      <c r="EX28" s="183"/>
      <c r="EY28" s="184"/>
      <c r="EZ28" s="205"/>
      <c r="FA28" s="185"/>
      <c r="FB28" s="206"/>
      <c r="FC28" s="182"/>
      <c r="FD28" s="204"/>
      <c r="FE28" s="183"/>
      <c r="FF28" s="183"/>
      <c r="FG28" s="183"/>
      <c r="FH28" s="183"/>
      <c r="FI28" s="183"/>
      <c r="FJ28" s="183"/>
      <c r="FK28" s="183"/>
      <c r="FL28" s="183"/>
      <c r="FM28" s="183"/>
      <c r="FN28" s="183"/>
      <c r="FO28" s="183"/>
      <c r="FP28" s="183"/>
      <c r="FQ28" s="183"/>
      <c r="FR28" s="183"/>
      <c r="FS28" s="183"/>
      <c r="FT28" s="183"/>
      <c r="FU28" s="183"/>
      <c r="FV28" s="183"/>
      <c r="FW28" s="183"/>
      <c r="FX28" s="183"/>
      <c r="FY28" s="184"/>
      <c r="FZ28" s="205"/>
      <c r="GA28" s="185"/>
      <c r="GB28" s="206"/>
      <c r="GC28" s="182"/>
      <c r="GD28" s="204"/>
      <c r="GE28" s="183"/>
      <c r="GF28" s="183"/>
      <c r="GG28" s="183"/>
      <c r="GH28" s="183"/>
      <c r="GI28" s="183"/>
      <c r="GJ28" s="183"/>
      <c r="GK28" s="183"/>
      <c r="GL28" s="183"/>
      <c r="GM28" s="183"/>
      <c r="GN28" s="183"/>
      <c r="GO28" s="183"/>
      <c r="GP28" s="183"/>
      <c r="GQ28" s="183"/>
      <c r="GR28" s="183"/>
      <c r="GS28" s="183"/>
      <c r="GT28" s="183"/>
      <c r="GU28" s="183"/>
      <c r="GV28" s="183"/>
      <c r="GW28" s="183"/>
      <c r="GX28" s="183"/>
      <c r="GY28" s="184"/>
      <c r="GZ28" s="205"/>
      <c r="HA28" s="185"/>
      <c r="HB28" s="206"/>
      <c r="HC28" s="182"/>
      <c r="HD28" s="204"/>
      <c r="HE28" s="183"/>
      <c r="HF28" s="183"/>
      <c r="HG28" s="183"/>
      <c r="HH28" s="183"/>
      <c r="HI28" s="183"/>
      <c r="HJ28" s="183"/>
      <c r="HK28" s="183"/>
      <c r="HL28" s="183"/>
      <c r="HM28" s="183"/>
      <c r="HN28" s="183"/>
      <c r="HO28" s="183"/>
      <c r="HP28" s="183"/>
      <c r="HQ28" s="183"/>
      <c r="HR28" s="183"/>
      <c r="HS28" s="183"/>
      <c r="HT28" s="183"/>
      <c r="HU28" s="183"/>
      <c r="HV28" s="183"/>
      <c r="HW28" s="183"/>
      <c r="HX28" s="183"/>
      <c r="HY28" s="184"/>
      <c r="HZ28" s="205"/>
      <c r="IA28" s="185"/>
      <c r="IB28" s="206"/>
      <c r="IC28" s="182"/>
      <c r="ID28" s="204"/>
      <c r="IE28" s="183"/>
      <c r="IF28" s="183"/>
      <c r="IG28" s="183"/>
      <c r="IH28" s="183"/>
      <c r="II28" s="183"/>
      <c r="IJ28" s="183"/>
      <c r="IK28" s="183"/>
      <c r="IL28" s="183"/>
      <c r="IM28" s="183"/>
      <c r="IN28" s="183"/>
      <c r="IO28" s="183"/>
      <c r="IP28" s="183"/>
      <c r="IQ28" s="183"/>
      <c r="IR28" s="183"/>
      <c r="IS28" s="183"/>
      <c r="IT28" s="183"/>
      <c r="IU28" s="183"/>
      <c r="IV28" s="183"/>
      <c r="IW28" s="183"/>
      <c r="IX28" s="183"/>
      <c r="IY28" s="184"/>
      <c r="IZ28" s="205"/>
      <c r="JA28" s="185"/>
      <c r="JB28" s="206"/>
      <c r="JC28" s="182"/>
      <c r="JD28" s="204"/>
      <c r="JE28" s="183"/>
      <c r="JF28" s="183"/>
      <c r="JG28" s="183"/>
      <c r="JH28" s="183"/>
      <c r="JI28" s="183"/>
      <c r="JJ28" s="183"/>
      <c r="JK28" s="183"/>
      <c r="JL28" s="183"/>
      <c r="JM28" s="183"/>
      <c r="JN28" s="183"/>
      <c r="JO28" s="183"/>
      <c r="JP28" s="183"/>
      <c r="JQ28" s="183"/>
      <c r="JR28" s="183"/>
      <c r="JS28" s="183"/>
      <c r="JT28" s="183"/>
      <c r="JU28" s="183"/>
      <c r="JV28" s="183"/>
      <c r="JW28" s="183"/>
      <c r="JX28" s="183"/>
      <c r="JY28" s="184"/>
      <c r="JZ28" s="205"/>
      <c r="KA28" s="185"/>
      <c r="KB28" s="206"/>
      <c r="KC28" s="182"/>
      <c r="KD28" s="204"/>
      <c r="KE28" s="183"/>
      <c r="KF28" s="183"/>
      <c r="KG28" s="183"/>
      <c r="KH28" s="183"/>
      <c r="KI28" s="183"/>
      <c r="KJ28" s="183"/>
      <c r="KK28" s="183"/>
      <c r="KL28" s="183"/>
      <c r="KM28" s="183"/>
      <c r="KN28" s="183"/>
      <c r="KO28" s="183"/>
      <c r="KP28" s="183"/>
      <c r="KQ28" s="183"/>
      <c r="KR28" s="183"/>
      <c r="KS28" s="183"/>
      <c r="KT28" s="183"/>
      <c r="KU28" s="183"/>
      <c r="KV28" s="183"/>
      <c r="KW28" s="183"/>
      <c r="KX28" s="183"/>
      <c r="KY28" s="184"/>
      <c r="KZ28" s="205"/>
      <c r="LA28" s="185"/>
      <c r="LB28" s="206"/>
      <c r="LC28" s="182"/>
      <c r="LD28" s="204"/>
      <c r="LE28" s="183"/>
      <c r="LF28" s="183"/>
      <c r="LG28" s="183"/>
      <c r="LH28" s="183"/>
      <c r="LI28" s="183"/>
      <c r="LJ28" s="183"/>
      <c r="LK28" s="183"/>
      <c r="LL28" s="183"/>
      <c r="LM28" s="183"/>
      <c r="LN28" s="183"/>
      <c r="LO28" s="183"/>
      <c r="LP28" s="183"/>
      <c r="LQ28" s="183"/>
      <c r="LR28" s="183"/>
      <c r="LS28" s="183"/>
      <c r="LT28" s="183"/>
      <c r="LU28" s="183"/>
      <c r="LV28" s="183"/>
      <c r="LW28" s="183"/>
      <c r="LX28" s="183"/>
      <c r="LY28" s="184"/>
      <c r="LZ28" s="205"/>
      <c r="MA28" s="185"/>
      <c r="MB28" s="206"/>
      <c r="MC28" s="182"/>
      <c r="MD28" s="204"/>
      <c r="ME28" s="183"/>
      <c r="MF28" s="183"/>
      <c r="MG28" s="183"/>
      <c r="MH28" s="183"/>
      <c r="MI28" s="183"/>
      <c r="MJ28" s="183"/>
      <c r="MK28" s="183"/>
      <c r="ML28" s="183"/>
      <c r="MM28" s="183"/>
      <c r="MN28" s="183"/>
      <c r="MO28" s="183"/>
      <c r="MP28" s="183"/>
      <c r="MQ28" s="183"/>
      <c r="MR28" s="183"/>
      <c r="MS28" s="183"/>
      <c r="MT28" s="183"/>
      <c r="MU28" s="183"/>
      <c r="MV28" s="183"/>
      <c r="MW28" s="183"/>
      <c r="MX28" s="183"/>
      <c r="MY28" s="184"/>
      <c r="MZ28" s="205"/>
      <c r="NA28" s="185"/>
      <c r="NB28" s="206"/>
      <c r="NC28" s="182"/>
      <c r="ND28" s="204"/>
      <c r="NE28" s="183"/>
      <c r="NF28" s="183"/>
      <c r="NG28" s="183"/>
      <c r="NH28" s="183"/>
      <c r="NI28" s="183"/>
      <c r="NJ28" s="183"/>
      <c r="NK28" s="183"/>
      <c r="NL28" s="183"/>
      <c r="NM28" s="183"/>
      <c r="NN28" s="183"/>
      <c r="NO28" s="183"/>
      <c r="NP28" s="183"/>
      <c r="NQ28" s="183"/>
      <c r="NR28" s="183"/>
      <c r="NS28" s="183"/>
      <c r="NT28" s="183"/>
      <c r="NU28" s="183"/>
      <c r="NV28" s="183"/>
      <c r="NW28" s="183"/>
      <c r="NX28" s="183"/>
      <c r="NY28" s="184"/>
      <c r="NZ28" s="205"/>
      <c r="OA28" s="185"/>
      <c r="OB28" s="206"/>
      <c r="OC28" s="182"/>
      <c r="OD28" s="204"/>
      <c r="OE28" s="183"/>
      <c r="OF28" s="183"/>
      <c r="OG28" s="183"/>
      <c r="OH28" s="183"/>
      <c r="OI28" s="183"/>
      <c r="OJ28" s="183"/>
      <c r="OK28" s="183"/>
      <c r="OL28" s="183"/>
      <c r="OM28" s="183"/>
      <c r="ON28" s="183"/>
      <c r="OO28" s="183"/>
      <c r="OP28" s="183"/>
      <c r="OQ28" s="183"/>
      <c r="OR28" s="183"/>
      <c r="OS28" s="183"/>
      <c r="OT28" s="183"/>
      <c r="OU28" s="183"/>
      <c r="OV28" s="183"/>
      <c r="OW28" s="183"/>
      <c r="OX28" s="183"/>
      <c r="OY28" s="184"/>
      <c r="OZ28" s="205"/>
      <c r="PA28" s="185"/>
      <c r="PB28" s="206"/>
      <c r="PC28" s="182"/>
      <c r="PD28" s="204"/>
      <c r="PE28" s="183"/>
      <c r="PF28" s="183"/>
      <c r="PG28" s="183"/>
      <c r="PH28" s="183"/>
      <c r="PI28" s="183"/>
      <c r="PJ28" s="183"/>
      <c r="PK28" s="183"/>
      <c r="PL28" s="183"/>
      <c r="PM28" s="183"/>
      <c r="PN28" s="183"/>
      <c r="PO28" s="183"/>
      <c r="PP28" s="183"/>
      <c r="PQ28" s="183"/>
      <c r="PR28" s="183"/>
      <c r="PS28" s="183"/>
      <c r="PT28" s="183"/>
      <c r="PU28" s="183"/>
      <c r="PV28" s="183"/>
      <c r="PW28" s="183"/>
      <c r="PX28" s="183"/>
      <c r="PY28" s="184"/>
      <c r="PZ28" s="205"/>
      <c r="QA28" s="185"/>
      <c r="QB28" s="206"/>
      <c r="QC28" s="182"/>
      <c r="QD28" s="204"/>
      <c r="QE28" s="183"/>
      <c r="QF28" s="183"/>
      <c r="QG28" s="183"/>
      <c r="QH28" s="183"/>
      <c r="QI28" s="183"/>
      <c r="QJ28" s="183"/>
      <c r="QK28" s="183"/>
      <c r="QL28" s="183"/>
      <c r="QM28" s="183"/>
      <c r="QN28" s="183"/>
      <c r="QO28" s="183"/>
      <c r="QP28" s="183"/>
      <c r="QQ28" s="183"/>
      <c r="QR28" s="183"/>
      <c r="QS28" s="183"/>
      <c r="QT28" s="183"/>
      <c r="QU28" s="183"/>
      <c r="QV28" s="183"/>
      <c r="QW28" s="183"/>
      <c r="QX28" s="183"/>
      <c r="QY28" s="184"/>
      <c r="QZ28" s="205"/>
      <c r="RA28" s="185"/>
      <c r="RB28" s="206"/>
      <c r="RC28" s="182"/>
      <c r="RD28" s="204"/>
      <c r="RE28" s="183"/>
      <c r="RF28" s="183"/>
      <c r="RG28" s="183"/>
      <c r="RH28" s="183"/>
      <c r="RI28" s="183"/>
      <c r="RJ28" s="183"/>
      <c r="RK28" s="183"/>
      <c r="RL28" s="183"/>
      <c r="RM28" s="183"/>
      <c r="RN28" s="183"/>
      <c r="RO28" s="183"/>
      <c r="RP28" s="183"/>
      <c r="RQ28" s="183"/>
      <c r="RR28" s="183"/>
      <c r="RS28" s="183"/>
      <c r="RT28" s="183"/>
      <c r="RU28" s="183"/>
      <c r="RV28" s="183"/>
      <c r="RW28" s="183"/>
      <c r="RX28" s="183"/>
      <c r="RY28" s="184"/>
      <c r="RZ28" s="205"/>
      <c r="SA28" s="185"/>
      <c r="SB28" s="206"/>
      <c r="SC28" s="182"/>
      <c r="SD28" s="204"/>
      <c r="SE28" s="183"/>
      <c r="SF28" s="183"/>
      <c r="SG28" s="183"/>
      <c r="SH28" s="183"/>
      <c r="SI28" s="183"/>
      <c r="SJ28" s="183"/>
      <c r="SK28" s="183"/>
      <c r="SL28" s="183"/>
      <c r="SM28" s="183"/>
      <c r="SN28" s="183"/>
      <c r="SO28" s="183"/>
      <c r="SP28" s="183"/>
      <c r="SQ28" s="183"/>
      <c r="SR28" s="183"/>
      <c r="SS28" s="183"/>
      <c r="ST28" s="183"/>
      <c r="SU28" s="183"/>
      <c r="SV28" s="183"/>
      <c r="SW28" s="183"/>
      <c r="SX28" s="183"/>
      <c r="SY28" s="184"/>
      <c r="SZ28" s="205"/>
      <c r="TA28" s="185"/>
      <c r="TB28" s="206"/>
      <c r="TC28" s="182"/>
      <c r="TD28" s="204"/>
      <c r="TE28" s="183"/>
      <c r="TF28" s="183"/>
      <c r="TG28" s="183"/>
      <c r="TH28" s="183"/>
      <c r="TI28" s="183"/>
      <c r="TJ28" s="183"/>
      <c r="TK28" s="183"/>
      <c r="TL28" s="183"/>
      <c r="TM28" s="183"/>
      <c r="TN28" s="183"/>
      <c r="TO28" s="183"/>
      <c r="TP28" s="183"/>
      <c r="TQ28" s="183"/>
      <c r="TR28" s="183"/>
      <c r="TS28" s="183"/>
      <c r="TT28" s="183"/>
      <c r="TU28" s="183"/>
      <c r="TV28" s="183"/>
      <c r="TW28" s="183"/>
      <c r="TX28" s="183"/>
      <c r="TY28" s="184"/>
      <c r="TZ28" s="205"/>
      <c r="UA28" s="185"/>
      <c r="UB28" s="206"/>
      <c r="UC28" s="182"/>
      <c r="UD28" s="204"/>
      <c r="UE28" s="183"/>
      <c r="UF28" s="183"/>
      <c r="UG28" s="183"/>
      <c r="UH28" s="183"/>
      <c r="UI28" s="183"/>
      <c r="UJ28" s="183"/>
      <c r="UK28" s="183"/>
      <c r="UL28" s="183"/>
      <c r="UM28" s="183"/>
      <c r="UN28" s="183"/>
      <c r="UO28" s="183"/>
      <c r="UP28" s="183"/>
      <c r="UQ28" s="183"/>
      <c r="UR28" s="183"/>
      <c r="US28" s="183"/>
      <c r="UT28" s="183"/>
      <c r="UU28" s="183"/>
      <c r="UV28" s="183"/>
      <c r="UW28" s="183"/>
      <c r="UX28" s="183"/>
      <c r="UY28" s="184"/>
      <c r="UZ28" s="205"/>
      <c r="VA28" s="185"/>
      <c r="VB28" s="206"/>
      <c r="VC28" s="182"/>
      <c r="VD28" s="204"/>
      <c r="VE28" s="183"/>
      <c r="VF28" s="183"/>
      <c r="VG28" s="183"/>
      <c r="VH28" s="183"/>
      <c r="VI28" s="183"/>
      <c r="VJ28" s="183"/>
      <c r="VK28" s="183"/>
      <c r="VL28" s="183"/>
      <c r="VM28" s="183"/>
      <c r="VN28" s="183"/>
      <c r="VO28" s="183"/>
      <c r="VP28" s="183"/>
      <c r="VQ28" s="183"/>
      <c r="VR28" s="183"/>
      <c r="VS28" s="183"/>
      <c r="VT28" s="183"/>
      <c r="VU28" s="183"/>
      <c r="VV28" s="183"/>
      <c r="VW28" s="183"/>
      <c r="VX28" s="183"/>
      <c r="VY28" s="184"/>
      <c r="VZ28" s="205"/>
      <c r="WA28" s="185"/>
      <c r="WB28" s="206"/>
      <c r="WC28" s="182"/>
      <c r="WD28" s="204"/>
      <c r="WE28" s="183"/>
      <c r="WF28" s="183"/>
      <c r="WG28" s="183"/>
      <c r="WH28" s="183"/>
      <c r="WI28" s="183"/>
      <c r="WJ28" s="183"/>
      <c r="WK28" s="183"/>
      <c r="WL28" s="183"/>
      <c r="WM28" s="183"/>
      <c r="WN28" s="183"/>
      <c r="WO28" s="183"/>
      <c r="WP28" s="183"/>
      <c r="WQ28" s="183"/>
      <c r="WR28" s="183"/>
      <c r="WS28" s="183"/>
      <c r="WT28" s="183"/>
      <c r="WU28" s="183"/>
      <c r="WV28" s="183"/>
      <c r="WW28" s="183"/>
      <c r="WX28" s="183"/>
      <c r="WY28" s="184"/>
      <c r="WZ28" s="205"/>
      <c r="XA28" s="185"/>
      <c r="XB28" s="206"/>
      <c r="XC28" s="182"/>
      <c r="XD28" s="204"/>
      <c r="XE28" s="183"/>
      <c r="XF28" s="183"/>
      <c r="XG28" s="183"/>
      <c r="XH28" s="183"/>
      <c r="XI28" s="183"/>
      <c r="XJ28" s="183"/>
      <c r="XK28" s="183"/>
      <c r="XL28" s="183"/>
      <c r="XM28" s="183"/>
      <c r="XN28" s="183"/>
      <c r="XO28" s="183"/>
      <c r="XP28" s="183"/>
      <c r="XQ28" s="183"/>
      <c r="XR28" s="183"/>
      <c r="XS28" s="183"/>
      <c r="XT28" s="183"/>
      <c r="XU28" s="183"/>
      <c r="XV28" s="183"/>
      <c r="XW28" s="183"/>
      <c r="XX28" s="183"/>
      <c r="XY28" s="184"/>
      <c r="XZ28" s="205"/>
      <c r="YA28" s="185"/>
      <c r="YB28" s="206"/>
      <c r="YC28" s="182"/>
      <c r="YD28" s="204"/>
      <c r="YE28" s="183"/>
      <c r="YF28" s="183"/>
      <c r="YG28" s="183"/>
      <c r="YH28" s="183"/>
      <c r="YI28" s="183"/>
      <c r="YJ28" s="183"/>
      <c r="YK28" s="183"/>
      <c r="YL28" s="183"/>
      <c r="YM28" s="183"/>
      <c r="YN28" s="183"/>
      <c r="YO28" s="183"/>
      <c r="YP28" s="183"/>
      <c r="YQ28" s="183"/>
      <c r="YR28" s="183"/>
      <c r="YS28" s="183"/>
      <c r="YT28" s="183"/>
      <c r="YU28" s="183"/>
      <c r="YV28" s="183"/>
      <c r="YW28" s="183"/>
      <c r="YX28" s="183"/>
      <c r="YY28" s="184"/>
      <c r="YZ28" s="205"/>
      <c r="ZA28" s="185"/>
      <c r="ZB28" s="206"/>
      <c r="ZC28" s="182"/>
      <c r="ZD28" s="204"/>
      <c r="ZE28" s="183"/>
      <c r="ZF28" s="183"/>
      <c r="ZG28" s="183"/>
      <c r="ZH28" s="183"/>
      <c r="ZI28" s="183"/>
      <c r="ZJ28" s="183"/>
      <c r="ZK28" s="183"/>
      <c r="ZL28" s="183"/>
      <c r="ZM28" s="183"/>
      <c r="ZN28" s="183"/>
      <c r="ZO28" s="183"/>
      <c r="ZP28" s="183"/>
      <c r="ZQ28" s="183"/>
      <c r="ZR28" s="183"/>
      <c r="ZS28" s="183"/>
      <c r="ZT28" s="183"/>
      <c r="ZU28" s="183"/>
      <c r="ZV28" s="183"/>
      <c r="ZW28" s="183"/>
      <c r="ZX28" s="183"/>
      <c r="ZY28" s="184"/>
      <c r="ZZ28" s="205"/>
      <c r="AAA28" s="185"/>
      <c r="AAB28" s="206"/>
      <c r="AAC28" s="182"/>
      <c r="AAD28" s="204"/>
      <c r="AAE28" s="183"/>
      <c r="AAF28" s="183"/>
      <c r="AAG28" s="183"/>
      <c r="AAH28" s="183"/>
      <c r="AAI28" s="183"/>
      <c r="AAJ28" s="183"/>
      <c r="AAK28" s="183"/>
      <c r="AAL28" s="183"/>
      <c r="AAM28" s="183"/>
      <c r="AAN28" s="183"/>
      <c r="AAO28" s="183"/>
      <c r="AAP28" s="183"/>
      <c r="AAQ28" s="183"/>
      <c r="AAR28" s="183"/>
      <c r="AAS28" s="183"/>
      <c r="AAT28" s="183"/>
      <c r="AAU28" s="183"/>
      <c r="AAV28" s="183"/>
      <c r="AAW28" s="183"/>
      <c r="AAX28" s="183"/>
      <c r="AAY28" s="184"/>
      <c r="AAZ28" s="205"/>
      <c r="ABA28" s="185"/>
      <c r="ABB28" s="206"/>
      <c r="ABC28" s="182"/>
      <c r="ABD28" s="204"/>
      <c r="ABE28" s="183"/>
      <c r="ABF28" s="183"/>
      <c r="ABG28" s="183"/>
      <c r="ABH28" s="183"/>
      <c r="ABI28" s="183"/>
      <c r="ABJ28" s="183"/>
      <c r="ABK28" s="183"/>
      <c r="ABL28" s="183"/>
      <c r="ABM28" s="183"/>
      <c r="ABN28" s="183"/>
      <c r="ABO28" s="183"/>
      <c r="ABP28" s="183"/>
      <c r="ABQ28" s="183"/>
      <c r="ABR28" s="183"/>
      <c r="ABS28" s="183"/>
      <c r="ABT28" s="183"/>
      <c r="ABU28" s="183"/>
      <c r="ABV28" s="183"/>
      <c r="ABW28" s="183"/>
      <c r="ABX28" s="183"/>
      <c r="ABY28" s="184"/>
      <c r="ABZ28" s="205"/>
      <c r="ACA28" s="185"/>
      <c r="ACB28" s="206"/>
      <c r="ACC28" s="182"/>
      <c r="ACD28" s="204"/>
      <c r="ACE28" s="183"/>
      <c r="ACF28" s="183"/>
      <c r="ACG28" s="183"/>
      <c r="ACH28" s="183"/>
      <c r="ACI28" s="183"/>
      <c r="ACJ28" s="183"/>
      <c r="ACK28" s="183"/>
      <c r="ACL28" s="183"/>
      <c r="ACM28" s="183"/>
      <c r="ACN28" s="183"/>
      <c r="ACO28" s="183"/>
      <c r="ACP28" s="183"/>
      <c r="ACQ28" s="183"/>
      <c r="ACR28" s="183"/>
      <c r="ACS28" s="183"/>
      <c r="ACT28" s="183"/>
      <c r="ACU28" s="183"/>
      <c r="ACV28" s="183"/>
      <c r="ACW28" s="183"/>
      <c r="ACX28" s="183"/>
      <c r="ACY28" s="184"/>
      <c r="ACZ28" s="205"/>
      <c r="ADA28" s="185"/>
      <c r="ADB28" s="206"/>
    </row>
    <row r="29" spans="2:782" ht="16.2" customHeight="1">
      <c r="B29" s="177"/>
      <c r="C29" s="182"/>
      <c r="D29" s="204"/>
      <c r="E29" s="183"/>
      <c r="F29" s="183"/>
      <c r="G29" s="183"/>
      <c r="H29" s="183"/>
      <c r="I29" s="183"/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3"/>
      <c r="V29" s="183"/>
      <c r="W29" s="183"/>
      <c r="X29" s="183"/>
      <c r="Y29" s="184"/>
      <c r="Z29" s="205"/>
      <c r="AA29" s="185"/>
      <c r="AB29" s="206"/>
      <c r="AC29" s="182"/>
      <c r="AD29" s="204"/>
      <c r="AE29" s="183"/>
      <c r="AF29" s="183"/>
      <c r="AG29" s="183"/>
      <c r="AH29" s="183"/>
      <c r="AI29" s="183"/>
      <c r="AJ29" s="183"/>
      <c r="AK29" s="183"/>
      <c r="AL29" s="183"/>
      <c r="AM29" s="183"/>
      <c r="AN29" s="183"/>
      <c r="AO29" s="183"/>
      <c r="AP29" s="183"/>
      <c r="AQ29" s="183"/>
      <c r="AR29" s="183"/>
      <c r="AS29" s="183"/>
      <c r="AT29" s="183"/>
      <c r="AU29" s="183"/>
      <c r="AV29" s="183"/>
      <c r="AW29" s="183"/>
      <c r="AX29" s="183"/>
      <c r="AY29" s="184"/>
      <c r="AZ29" s="205"/>
      <c r="BA29" s="185"/>
      <c r="BB29" s="206"/>
      <c r="BC29" s="182"/>
      <c r="BD29" s="204"/>
      <c r="BE29" s="183"/>
      <c r="BF29" s="183"/>
      <c r="BG29" s="183"/>
      <c r="BH29" s="183"/>
      <c r="BI29" s="183"/>
      <c r="BJ29" s="183"/>
      <c r="BK29" s="183"/>
      <c r="BL29" s="183"/>
      <c r="BM29" s="183"/>
      <c r="BN29" s="183"/>
      <c r="BO29" s="183"/>
      <c r="BP29" s="183"/>
      <c r="BQ29" s="183"/>
      <c r="BR29" s="183"/>
      <c r="BS29" s="183"/>
      <c r="BT29" s="183"/>
      <c r="BU29" s="183"/>
      <c r="BV29" s="183"/>
      <c r="BW29" s="183"/>
      <c r="BX29" s="183"/>
      <c r="BY29" s="184"/>
      <c r="BZ29" s="205"/>
      <c r="CA29" s="185"/>
      <c r="CB29" s="206"/>
      <c r="CC29" s="182"/>
      <c r="CD29" s="204"/>
      <c r="CE29" s="183"/>
      <c r="CF29" s="183"/>
      <c r="CG29" s="183"/>
      <c r="CH29" s="183"/>
      <c r="CI29" s="183"/>
      <c r="CJ29" s="183"/>
      <c r="CK29" s="183"/>
      <c r="CL29" s="183"/>
      <c r="CM29" s="183"/>
      <c r="CN29" s="183"/>
      <c r="CO29" s="183"/>
      <c r="CP29" s="183"/>
      <c r="CQ29" s="183"/>
      <c r="CR29" s="183"/>
      <c r="CS29" s="183"/>
      <c r="CT29" s="183"/>
      <c r="CU29" s="183"/>
      <c r="CV29" s="183"/>
      <c r="CW29" s="183"/>
      <c r="CX29" s="183"/>
      <c r="CY29" s="184"/>
      <c r="CZ29" s="205"/>
      <c r="DA29" s="185"/>
      <c r="DB29" s="206"/>
      <c r="DC29" s="182"/>
      <c r="DD29" s="204"/>
      <c r="DE29" s="183"/>
      <c r="DF29" s="183"/>
      <c r="DG29" s="183"/>
      <c r="DH29" s="183"/>
      <c r="DI29" s="183"/>
      <c r="DJ29" s="183"/>
      <c r="DK29" s="183"/>
      <c r="DL29" s="183"/>
      <c r="DM29" s="183"/>
      <c r="DN29" s="183"/>
      <c r="DO29" s="183"/>
      <c r="DP29" s="183"/>
      <c r="DQ29" s="183"/>
      <c r="DR29" s="183"/>
      <c r="DS29" s="183"/>
      <c r="DT29" s="183"/>
      <c r="DU29" s="183"/>
      <c r="DV29" s="183"/>
      <c r="DW29" s="183"/>
      <c r="DX29" s="183"/>
      <c r="DY29" s="184"/>
      <c r="DZ29" s="205"/>
      <c r="EA29" s="185"/>
      <c r="EB29" s="206"/>
      <c r="EC29" s="182"/>
      <c r="ED29" s="204"/>
      <c r="EE29" s="183"/>
      <c r="EF29" s="183"/>
      <c r="EG29" s="183"/>
      <c r="EH29" s="183"/>
      <c r="EI29" s="183"/>
      <c r="EJ29" s="183"/>
      <c r="EK29" s="183"/>
      <c r="EL29" s="183"/>
      <c r="EM29" s="183"/>
      <c r="EN29" s="183"/>
      <c r="EO29" s="183"/>
      <c r="EP29" s="183"/>
      <c r="EQ29" s="183"/>
      <c r="ER29" s="183"/>
      <c r="ES29" s="183"/>
      <c r="ET29" s="183"/>
      <c r="EU29" s="183"/>
      <c r="EV29" s="183"/>
      <c r="EW29" s="183"/>
      <c r="EX29" s="183"/>
      <c r="EY29" s="184"/>
      <c r="EZ29" s="205"/>
      <c r="FA29" s="185"/>
      <c r="FB29" s="206"/>
      <c r="FC29" s="182"/>
      <c r="FD29" s="204"/>
      <c r="FE29" s="183"/>
      <c r="FF29" s="183"/>
      <c r="FG29" s="183"/>
      <c r="FH29" s="183"/>
      <c r="FI29" s="183"/>
      <c r="FJ29" s="183"/>
      <c r="FK29" s="183"/>
      <c r="FL29" s="183"/>
      <c r="FM29" s="183"/>
      <c r="FN29" s="183"/>
      <c r="FO29" s="183"/>
      <c r="FP29" s="183"/>
      <c r="FQ29" s="183"/>
      <c r="FR29" s="183"/>
      <c r="FS29" s="183"/>
      <c r="FT29" s="183"/>
      <c r="FU29" s="183"/>
      <c r="FV29" s="183"/>
      <c r="FW29" s="183"/>
      <c r="FX29" s="183"/>
      <c r="FY29" s="184"/>
      <c r="FZ29" s="205"/>
      <c r="GA29" s="185"/>
      <c r="GB29" s="206"/>
      <c r="GC29" s="182"/>
      <c r="GD29" s="204"/>
      <c r="GE29" s="183"/>
      <c r="GF29" s="183"/>
      <c r="GG29" s="183"/>
      <c r="GH29" s="183"/>
      <c r="GI29" s="183"/>
      <c r="GJ29" s="183"/>
      <c r="GK29" s="183"/>
      <c r="GL29" s="183"/>
      <c r="GM29" s="183"/>
      <c r="GN29" s="183"/>
      <c r="GO29" s="183"/>
      <c r="GP29" s="183"/>
      <c r="GQ29" s="183"/>
      <c r="GR29" s="183"/>
      <c r="GS29" s="183"/>
      <c r="GT29" s="183"/>
      <c r="GU29" s="183"/>
      <c r="GV29" s="183"/>
      <c r="GW29" s="183"/>
      <c r="GX29" s="183"/>
      <c r="GY29" s="184"/>
      <c r="GZ29" s="205"/>
      <c r="HA29" s="185"/>
      <c r="HB29" s="206"/>
      <c r="HC29" s="182"/>
      <c r="HD29" s="204"/>
      <c r="HE29" s="183"/>
      <c r="HF29" s="183"/>
      <c r="HG29" s="183"/>
      <c r="HH29" s="183"/>
      <c r="HI29" s="183"/>
      <c r="HJ29" s="183"/>
      <c r="HK29" s="183"/>
      <c r="HL29" s="183"/>
      <c r="HM29" s="183"/>
      <c r="HN29" s="183"/>
      <c r="HO29" s="183"/>
      <c r="HP29" s="183"/>
      <c r="HQ29" s="183"/>
      <c r="HR29" s="183"/>
      <c r="HS29" s="183"/>
      <c r="HT29" s="183"/>
      <c r="HU29" s="183"/>
      <c r="HV29" s="183"/>
      <c r="HW29" s="183"/>
      <c r="HX29" s="183"/>
      <c r="HY29" s="184"/>
      <c r="HZ29" s="205"/>
      <c r="IA29" s="185"/>
      <c r="IB29" s="206"/>
      <c r="IC29" s="182"/>
      <c r="ID29" s="204"/>
      <c r="IE29" s="183"/>
      <c r="IF29" s="183"/>
      <c r="IG29" s="183"/>
      <c r="IH29" s="183"/>
      <c r="II29" s="183"/>
      <c r="IJ29" s="183"/>
      <c r="IK29" s="183"/>
      <c r="IL29" s="183"/>
      <c r="IM29" s="183"/>
      <c r="IN29" s="183"/>
      <c r="IO29" s="183"/>
      <c r="IP29" s="183"/>
      <c r="IQ29" s="183"/>
      <c r="IR29" s="183"/>
      <c r="IS29" s="183"/>
      <c r="IT29" s="183"/>
      <c r="IU29" s="183"/>
      <c r="IV29" s="183"/>
      <c r="IW29" s="183"/>
      <c r="IX29" s="183"/>
      <c r="IY29" s="184"/>
      <c r="IZ29" s="205"/>
      <c r="JA29" s="185"/>
      <c r="JB29" s="206"/>
      <c r="JC29" s="182"/>
      <c r="JD29" s="204"/>
      <c r="JE29" s="183"/>
      <c r="JF29" s="183"/>
      <c r="JG29" s="183"/>
      <c r="JH29" s="183"/>
      <c r="JI29" s="183"/>
      <c r="JJ29" s="183"/>
      <c r="JK29" s="183"/>
      <c r="JL29" s="183"/>
      <c r="JM29" s="183"/>
      <c r="JN29" s="183"/>
      <c r="JO29" s="183"/>
      <c r="JP29" s="183"/>
      <c r="JQ29" s="183"/>
      <c r="JR29" s="183"/>
      <c r="JS29" s="183"/>
      <c r="JT29" s="183"/>
      <c r="JU29" s="183"/>
      <c r="JV29" s="183"/>
      <c r="JW29" s="183"/>
      <c r="JX29" s="183"/>
      <c r="JY29" s="184"/>
      <c r="JZ29" s="205"/>
      <c r="KA29" s="185"/>
      <c r="KB29" s="206"/>
      <c r="KC29" s="182"/>
      <c r="KD29" s="204"/>
      <c r="KE29" s="183"/>
      <c r="KF29" s="183"/>
      <c r="KG29" s="183"/>
      <c r="KH29" s="183"/>
      <c r="KI29" s="183"/>
      <c r="KJ29" s="183"/>
      <c r="KK29" s="183"/>
      <c r="KL29" s="183"/>
      <c r="KM29" s="183"/>
      <c r="KN29" s="183"/>
      <c r="KO29" s="183"/>
      <c r="KP29" s="183"/>
      <c r="KQ29" s="183"/>
      <c r="KR29" s="183"/>
      <c r="KS29" s="183"/>
      <c r="KT29" s="183"/>
      <c r="KU29" s="183"/>
      <c r="KV29" s="183"/>
      <c r="KW29" s="183"/>
      <c r="KX29" s="183"/>
      <c r="KY29" s="184"/>
      <c r="KZ29" s="205"/>
      <c r="LA29" s="185"/>
      <c r="LB29" s="206"/>
      <c r="LC29" s="182"/>
      <c r="LD29" s="204"/>
      <c r="LE29" s="183"/>
      <c r="LF29" s="183"/>
      <c r="LG29" s="183"/>
      <c r="LH29" s="183"/>
      <c r="LI29" s="183"/>
      <c r="LJ29" s="183"/>
      <c r="LK29" s="183"/>
      <c r="LL29" s="183"/>
      <c r="LM29" s="183"/>
      <c r="LN29" s="183"/>
      <c r="LO29" s="183"/>
      <c r="LP29" s="183"/>
      <c r="LQ29" s="183"/>
      <c r="LR29" s="183"/>
      <c r="LS29" s="183"/>
      <c r="LT29" s="183"/>
      <c r="LU29" s="183"/>
      <c r="LV29" s="183"/>
      <c r="LW29" s="183"/>
      <c r="LX29" s="183"/>
      <c r="LY29" s="184"/>
      <c r="LZ29" s="205"/>
      <c r="MA29" s="185"/>
      <c r="MB29" s="206"/>
      <c r="MC29" s="182"/>
      <c r="MD29" s="204"/>
      <c r="ME29" s="183"/>
      <c r="MF29" s="183"/>
      <c r="MG29" s="183"/>
      <c r="MH29" s="183"/>
      <c r="MI29" s="183"/>
      <c r="MJ29" s="183"/>
      <c r="MK29" s="183"/>
      <c r="ML29" s="183"/>
      <c r="MM29" s="183"/>
      <c r="MN29" s="183"/>
      <c r="MO29" s="183"/>
      <c r="MP29" s="183"/>
      <c r="MQ29" s="183"/>
      <c r="MR29" s="183"/>
      <c r="MS29" s="183"/>
      <c r="MT29" s="183"/>
      <c r="MU29" s="183"/>
      <c r="MV29" s="183"/>
      <c r="MW29" s="183"/>
      <c r="MX29" s="183"/>
      <c r="MY29" s="184"/>
      <c r="MZ29" s="205"/>
      <c r="NA29" s="185"/>
      <c r="NB29" s="206"/>
      <c r="NC29" s="182"/>
      <c r="ND29" s="204"/>
      <c r="NE29" s="183"/>
      <c r="NF29" s="183"/>
      <c r="NG29" s="183"/>
      <c r="NH29" s="183"/>
      <c r="NI29" s="183"/>
      <c r="NJ29" s="183"/>
      <c r="NK29" s="183"/>
      <c r="NL29" s="183"/>
      <c r="NM29" s="183"/>
      <c r="NN29" s="183"/>
      <c r="NO29" s="183"/>
      <c r="NP29" s="183"/>
      <c r="NQ29" s="183"/>
      <c r="NR29" s="183"/>
      <c r="NS29" s="183"/>
      <c r="NT29" s="183"/>
      <c r="NU29" s="183"/>
      <c r="NV29" s="183"/>
      <c r="NW29" s="183"/>
      <c r="NX29" s="183"/>
      <c r="NY29" s="184"/>
      <c r="NZ29" s="205"/>
      <c r="OA29" s="185"/>
      <c r="OB29" s="206"/>
      <c r="OC29" s="182"/>
      <c r="OD29" s="204"/>
      <c r="OE29" s="183"/>
      <c r="OF29" s="183"/>
      <c r="OG29" s="183"/>
      <c r="OH29" s="183"/>
      <c r="OI29" s="183"/>
      <c r="OJ29" s="183"/>
      <c r="OK29" s="183"/>
      <c r="OL29" s="183"/>
      <c r="OM29" s="183"/>
      <c r="ON29" s="183"/>
      <c r="OO29" s="183"/>
      <c r="OP29" s="183"/>
      <c r="OQ29" s="183"/>
      <c r="OR29" s="183"/>
      <c r="OS29" s="183"/>
      <c r="OT29" s="183"/>
      <c r="OU29" s="183"/>
      <c r="OV29" s="183"/>
      <c r="OW29" s="183"/>
      <c r="OX29" s="183"/>
      <c r="OY29" s="184"/>
      <c r="OZ29" s="205"/>
      <c r="PA29" s="185"/>
      <c r="PB29" s="206"/>
      <c r="PC29" s="182"/>
      <c r="PD29" s="204"/>
      <c r="PE29" s="183"/>
      <c r="PF29" s="183"/>
      <c r="PG29" s="183"/>
      <c r="PH29" s="183"/>
      <c r="PI29" s="183"/>
      <c r="PJ29" s="183"/>
      <c r="PK29" s="183"/>
      <c r="PL29" s="183"/>
      <c r="PM29" s="183"/>
      <c r="PN29" s="183"/>
      <c r="PO29" s="183"/>
      <c r="PP29" s="183"/>
      <c r="PQ29" s="183"/>
      <c r="PR29" s="183"/>
      <c r="PS29" s="183"/>
      <c r="PT29" s="183"/>
      <c r="PU29" s="183"/>
      <c r="PV29" s="183"/>
      <c r="PW29" s="183"/>
      <c r="PX29" s="183"/>
      <c r="PY29" s="184"/>
      <c r="PZ29" s="205"/>
      <c r="QA29" s="185"/>
      <c r="QB29" s="206"/>
      <c r="QC29" s="182"/>
      <c r="QD29" s="204"/>
      <c r="QE29" s="183"/>
      <c r="QF29" s="183"/>
      <c r="QG29" s="183"/>
      <c r="QH29" s="183"/>
      <c r="QI29" s="183"/>
      <c r="QJ29" s="183"/>
      <c r="QK29" s="183"/>
      <c r="QL29" s="183"/>
      <c r="QM29" s="183"/>
      <c r="QN29" s="183"/>
      <c r="QO29" s="183"/>
      <c r="QP29" s="183"/>
      <c r="QQ29" s="183"/>
      <c r="QR29" s="183"/>
      <c r="QS29" s="183"/>
      <c r="QT29" s="183"/>
      <c r="QU29" s="183"/>
      <c r="QV29" s="183"/>
      <c r="QW29" s="183"/>
      <c r="QX29" s="183"/>
      <c r="QY29" s="184"/>
      <c r="QZ29" s="205"/>
      <c r="RA29" s="185"/>
      <c r="RB29" s="206"/>
      <c r="RC29" s="182"/>
      <c r="RD29" s="204"/>
      <c r="RE29" s="183"/>
      <c r="RF29" s="183"/>
      <c r="RG29" s="183"/>
      <c r="RH29" s="183"/>
      <c r="RI29" s="183"/>
      <c r="RJ29" s="183"/>
      <c r="RK29" s="183"/>
      <c r="RL29" s="183"/>
      <c r="RM29" s="183"/>
      <c r="RN29" s="183"/>
      <c r="RO29" s="183"/>
      <c r="RP29" s="183"/>
      <c r="RQ29" s="183"/>
      <c r="RR29" s="183"/>
      <c r="RS29" s="183"/>
      <c r="RT29" s="183"/>
      <c r="RU29" s="183"/>
      <c r="RV29" s="183"/>
      <c r="RW29" s="183"/>
      <c r="RX29" s="183"/>
      <c r="RY29" s="184"/>
      <c r="RZ29" s="205"/>
      <c r="SA29" s="185"/>
      <c r="SB29" s="206"/>
      <c r="SC29" s="182"/>
      <c r="SD29" s="204"/>
      <c r="SE29" s="183"/>
      <c r="SF29" s="183"/>
      <c r="SG29" s="183"/>
      <c r="SH29" s="183"/>
      <c r="SI29" s="183"/>
      <c r="SJ29" s="183"/>
      <c r="SK29" s="183"/>
      <c r="SL29" s="183"/>
      <c r="SM29" s="183"/>
      <c r="SN29" s="183"/>
      <c r="SO29" s="183"/>
      <c r="SP29" s="183"/>
      <c r="SQ29" s="183"/>
      <c r="SR29" s="183"/>
      <c r="SS29" s="183"/>
      <c r="ST29" s="183"/>
      <c r="SU29" s="183"/>
      <c r="SV29" s="183"/>
      <c r="SW29" s="183"/>
      <c r="SX29" s="183"/>
      <c r="SY29" s="184"/>
      <c r="SZ29" s="205"/>
      <c r="TA29" s="185"/>
      <c r="TB29" s="206"/>
      <c r="TC29" s="182"/>
      <c r="TD29" s="204"/>
      <c r="TE29" s="183"/>
      <c r="TF29" s="183"/>
      <c r="TG29" s="183"/>
      <c r="TH29" s="183"/>
      <c r="TI29" s="183"/>
      <c r="TJ29" s="183"/>
      <c r="TK29" s="183"/>
      <c r="TL29" s="183"/>
      <c r="TM29" s="183"/>
      <c r="TN29" s="183"/>
      <c r="TO29" s="183"/>
      <c r="TP29" s="183"/>
      <c r="TQ29" s="183"/>
      <c r="TR29" s="183"/>
      <c r="TS29" s="183"/>
      <c r="TT29" s="183"/>
      <c r="TU29" s="183"/>
      <c r="TV29" s="183"/>
      <c r="TW29" s="183"/>
      <c r="TX29" s="183"/>
      <c r="TY29" s="184"/>
      <c r="TZ29" s="205"/>
      <c r="UA29" s="185"/>
      <c r="UB29" s="206"/>
      <c r="UC29" s="182"/>
      <c r="UD29" s="204"/>
      <c r="UE29" s="183"/>
      <c r="UF29" s="183"/>
      <c r="UG29" s="183"/>
      <c r="UH29" s="183"/>
      <c r="UI29" s="183"/>
      <c r="UJ29" s="183"/>
      <c r="UK29" s="183"/>
      <c r="UL29" s="183"/>
      <c r="UM29" s="183"/>
      <c r="UN29" s="183"/>
      <c r="UO29" s="183"/>
      <c r="UP29" s="183"/>
      <c r="UQ29" s="183"/>
      <c r="UR29" s="183"/>
      <c r="US29" s="183"/>
      <c r="UT29" s="183"/>
      <c r="UU29" s="183"/>
      <c r="UV29" s="183"/>
      <c r="UW29" s="183"/>
      <c r="UX29" s="183"/>
      <c r="UY29" s="184"/>
      <c r="UZ29" s="205"/>
      <c r="VA29" s="185"/>
      <c r="VB29" s="206"/>
      <c r="VC29" s="182"/>
      <c r="VD29" s="204"/>
      <c r="VE29" s="183"/>
      <c r="VF29" s="183"/>
      <c r="VG29" s="183"/>
      <c r="VH29" s="183"/>
      <c r="VI29" s="183"/>
      <c r="VJ29" s="183"/>
      <c r="VK29" s="183"/>
      <c r="VL29" s="183"/>
      <c r="VM29" s="183"/>
      <c r="VN29" s="183"/>
      <c r="VO29" s="183"/>
      <c r="VP29" s="183"/>
      <c r="VQ29" s="183"/>
      <c r="VR29" s="183"/>
      <c r="VS29" s="183"/>
      <c r="VT29" s="183"/>
      <c r="VU29" s="183"/>
      <c r="VV29" s="183"/>
      <c r="VW29" s="183"/>
      <c r="VX29" s="183"/>
      <c r="VY29" s="184"/>
      <c r="VZ29" s="205"/>
      <c r="WA29" s="185"/>
      <c r="WB29" s="206"/>
      <c r="WC29" s="182"/>
      <c r="WD29" s="204"/>
      <c r="WE29" s="183"/>
      <c r="WF29" s="183"/>
      <c r="WG29" s="183"/>
      <c r="WH29" s="183"/>
      <c r="WI29" s="183"/>
      <c r="WJ29" s="183"/>
      <c r="WK29" s="183"/>
      <c r="WL29" s="183"/>
      <c r="WM29" s="183"/>
      <c r="WN29" s="183"/>
      <c r="WO29" s="183"/>
      <c r="WP29" s="183"/>
      <c r="WQ29" s="183"/>
      <c r="WR29" s="183"/>
      <c r="WS29" s="183"/>
      <c r="WT29" s="183"/>
      <c r="WU29" s="183"/>
      <c r="WV29" s="183"/>
      <c r="WW29" s="183"/>
      <c r="WX29" s="183"/>
      <c r="WY29" s="184"/>
      <c r="WZ29" s="205"/>
      <c r="XA29" s="185"/>
      <c r="XB29" s="206"/>
      <c r="XC29" s="182"/>
      <c r="XD29" s="204"/>
      <c r="XE29" s="183"/>
      <c r="XF29" s="183"/>
      <c r="XG29" s="183"/>
      <c r="XH29" s="183"/>
      <c r="XI29" s="183"/>
      <c r="XJ29" s="183"/>
      <c r="XK29" s="183"/>
      <c r="XL29" s="183"/>
      <c r="XM29" s="183"/>
      <c r="XN29" s="183"/>
      <c r="XO29" s="183"/>
      <c r="XP29" s="183"/>
      <c r="XQ29" s="183"/>
      <c r="XR29" s="183"/>
      <c r="XS29" s="183"/>
      <c r="XT29" s="183"/>
      <c r="XU29" s="183"/>
      <c r="XV29" s="183"/>
      <c r="XW29" s="183"/>
      <c r="XX29" s="183"/>
      <c r="XY29" s="184"/>
      <c r="XZ29" s="205"/>
      <c r="YA29" s="185"/>
      <c r="YB29" s="206"/>
      <c r="YC29" s="182"/>
      <c r="YD29" s="204"/>
      <c r="YE29" s="183"/>
      <c r="YF29" s="183"/>
      <c r="YG29" s="183"/>
      <c r="YH29" s="183"/>
      <c r="YI29" s="183"/>
      <c r="YJ29" s="183"/>
      <c r="YK29" s="183"/>
      <c r="YL29" s="183"/>
      <c r="YM29" s="183"/>
      <c r="YN29" s="183"/>
      <c r="YO29" s="183"/>
      <c r="YP29" s="183"/>
      <c r="YQ29" s="183"/>
      <c r="YR29" s="183"/>
      <c r="YS29" s="183"/>
      <c r="YT29" s="183"/>
      <c r="YU29" s="183"/>
      <c r="YV29" s="183"/>
      <c r="YW29" s="183"/>
      <c r="YX29" s="183"/>
      <c r="YY29" s="184"/>
      <c r="YZ29" s="205"/>
      <c r="ZA29" s="185"/>
      <c r="ZB29" s="206"/>
      <c r="ZC29" s="182"/>
      <c r="ZD29" s="204"/>
      <c r="ZE29" s="183"/>
      <c r="ZF29" s="183"/>
      <c r="ZG29" s="183"/>
      <c r="ZH29" s="183"/>
      <c r="ZI29" s="183"/>
      <c r="ZJ29" s="183"/>
      <c r="ZK29" s="183"/>
      <c r="ZL29" s="183"/>
      <c r="ZM29" s="183"/>
      <c r="ZN29" s="183"/>
      <c r="ZO29" s="183"/>
      <c r="ZP29" s="183"/>
      <c r="ZQ29" s="183"/>
      <c r="ZR29" s="183"/>
      <c r="ZS29" s="183"/>
      <c r="ZT29" s="183"/>
      <c r="ZU29" s="183"/>
      <c r="ZV29" s="183"/>
      <c r="ZW29" s="183"/>
      <c r="ZX29" s="183"/>
      <c r="ZY29" s="184"/>
      <c r="ZZ29" s="205"/>
      <c r="AAA29" s="185"/>
      <c r="AAB29" s="206"/>
      <c r="AAC29" s="182"/>
      <c r="AAD29" s="204"/>
      <c r="AAE29" s="183"/>
      <c r="AAF29" s="183"/>
      <c r="AAG29" s="183"/>
      <c r="AAH29" s="183"/>
      <c r="AAI29" s="183"/>
      <c r="AAJ29" s="183"/>
      <c r="AAK29" s="183"/>
      <c r="AAL29" s="183"/>
      <c r="AAM29" s="183"/>
      <c r="AAN29" s="183"/>
      <c r="AAO29" s="183"/>
      <c r="AAP29" s="183"/>
      <c r="AAQ29" s="183"/>
      <c r="AAR29" s="183"/>
      <c r="AAS29" s="183"/>
      <c r="AAT29" s="183"/>
      <c r="AAU29" s="183"/>
      <c r="AAV29" s="183"/>
      <c r="AAW29" s="183"/>
      <c r="AAX29" s="183"/>
      <c r="AAY29" s="184"/>
      <c r="AAZ29" s="205"/>
      <c r="ABA29" s="185"/>
      <c r="ABB29" s="206"/>
      <c r="ABC29" s="182"/>
      <c r="ABD29" s="204"/>
      <c r="ABE29" s="183"/>
      <c r="ABF29" s="183"/>
      <c r="ABG29" s="183"/>
      <c r="ABH29" s="183"/>
      <c r="ABI29" s="183"/>
      <c r="ABJ29" s="183"/>
      <c r="ABK29" s="183"/>
      <c r="ABL29" s="183"/>
      <c r="ABM29" s="183"/>
      <c r="ABN29" s="183"/>
      <c r="ABO29" s="183"/>
      <c r="ABP29" s="183"/>
      <c r="ABQ29" s="183"/>
      <c r="ABR29" s="183"/>
      <c r="ABS29" s="183"/>
      <c r="ABT29" s="183"/>
      <c r="ABU29" s="183"/>
      <c r="ABV29" s="183"/>
      <c r="ABW29" s="183"/>
      <c r="ABX29" s="183"/>
      <c r="ABY29" s="184"/>
      <c r="ABZ29" s="205"/>
      <c r="ACA29" s="185"/>
      <c r="ACB29" s="206"/>
      <c r="ACC29" s="182"/>
      <c r="ACD29" s="204"/>
      <c r="ACE29" s="183"/>
      <c r="ACF29" s="183"/>
      <c r="ACG29" s="183"/>
      <c r="ACH29" s="183"/>
      <c r="ACI29" s="183"/>
      <c r="ACJ29" s="183"/>
      <c r="ACK29" s="183"/>
      <c r="ACL29" s="183"/>
      <c r="ACM29" s="183"/>
      <c r="ACN29" s="183"/>
      <c r="ACO29" s="183"/>
      <c r="ACP29" s="183"/>
      <c r="ACQ29" s="183"/>
      <c r="ACR29" s="183"/>
      <c r="ACS29" s="183"/>
      <c r="ACT29" s="183"/>
      <c r="ACU29" s="183"/>
      <c r="ACV29" s="183"/>
      <c r="ACW29" s="183"/>
      <c r="ACX29" s="183"/>
      <c r="ACY29" s="184"/>
      <c r="ACZ29" s="205"/>
      <c r="ADA29" s="185"/>
      <c r="ADB29" s="206"/>
    </row>
    <row r="30" spans="2:782" ht="16.2" customHeight="1">
      <c r="B30" s="177"/>
      <c r="C30" s="182"/>
      <c r="D30" s="204"/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4"/>
      <c r="Z30" s="205"/>
      <c r="AA30" s="185"/>
      <c r="AB30" s="206"/>
      <c r="AC30" s="182"/>
      <c r="AD30" s="204"/>
      <c r="AE30" s="183"/>
      <c r="AF30" s="183"/>
      <c r="AG30" s="183"/>
      <c r="AH30" s="183"/>
      <c r="AI30" s="183"/>
      <c r="AJ30" s="183"/>
      <c r="AK30" s="183"/>
      <c r="AL30" s="183"/>
      <c r="AM30" s="183"/>
      <c r="AN30" s="183"/>
      <c r="AO30" s="183"/>
      <c r="AP30" s="183"/>
      <c r="AQ30" s="183"/>
      <c r="AR30" s="183"/>
      <c r="AS30" s="183"/>
      <c r="AT30" s="183"/>
      <c r="AU30" s="183"/>
      <c r="AV30" s="183"/>
      <c r="AW30" s="183"/>
      <c r="AX30" s="183"/>
      <c r="AY30" s="184"/>
      <c r="AZ30" s="205"/>
      <c r="BA30" s="185"/>
      <c r="BB30" s="206"/>
      <c r="BC30" s="182"/>
      <c r="BD30" s="204"/>
      <c r="BE30" s="183"/>
      <c r="BF30" s="183"/>
      <c r="BG30" s="183"/>
      <c r="BH30" s="183"/>
      <c r="BI30" s="183"/>
      <c r="BJ30" s="183"/>
      <c r="BK30" s="183"/>
      <c r="BL30" s="183"/>
      <c r="BM30" s="183"/>
      <c r="BN30" s="183"/>
      <c r="BO30" s="183"/>
      <c r="BP30" s="183"/>
      <c r="BQ30" s="183"/>
      <c r="BR30" s="183"/>
      <c r="BS30" s="183"/>
      <c r="BT30" s="183"/>
      <c r="BU30" s="183"/>
      <c r="BV30" s="183"/>
      <c r="BW30" s="183"/>
      <c r="BX30" s="183"/>
      <c r="BY30" s="184"/>
      <c r="BZ30" s="205"/>
      <c r="CA30" s="185"/>
      <c r="CB30" s="206"/>
      <c r="CC30" s="182"/>
      <c r="CD30" s="204"/>
      <c r="CE30" s="183"/>
      <c r="CF30" s="183"/>
      <c r="CG30" s="183"/>
      <c r="CH30" s="183"/>
      <c r="CI30" s="183"/>
      <c r="CJ30" s="183"/>
      <c r="CK30" s="183"/>
      <c r="CL30" s="183"/>
      <c r="CM30" s="183"/>
      <c r="CN30" s="183"/>
      <c r="CO30" s="183"/>
      <c r="CP30" s="183"/>
      <c r="CQ30" s="183"/>
      <c r="CR30" s="183"/>
      <c r="CS30" s="183"/>
      <c r="CT30" s="183"/>
      <c r="CU30" s="183"/>
      <c r="CV30" s="183"/>
      <c r="CW30" s="183"/>
      <c r="CX30" s="183"/>
      <c r="CY30" s="184"/>
      <c r="CZ30" s="205"/>
      <c r="DA30" s="185"/>
      <c r="DB30" s="206"/>
      <c r="DC30" s="182"/>
      <c r="DD30" s="204"/>
      <c r="DE30" s="183"/>
      <c r="DF30" s="183"/>
      <c r="DG30" s="183"/>
      <c r="DH30" s="183"/>
      <c r="DI30" s="183"/>
      <c r="DJ30" s="183"/>
      <c r="DK30" s="183"/>
      <c r="DL30" s="183"/>
      <c r="DM30" s="183"/>
      <c r="DN30" s="183"/>
      <c r="DO30" s="183"/>
      <c r="DP30" s="183"/>
      <c r="DQ30" s="183"/>
      <c r="DR30" s="183"/>
      <c r="DS30" s="183"/>
      <c r="DT30" s="183"/>
      <c r="DU30" s="183"/>
      <c r="DV30" s="183"/>
      <c r="DW30" s="183"/>
      <c r="DX30" s="183"/>
      <c r="DY30" s="184"/>
      <c r="DZ30" s="205"/>
      <c r="EA30" s="185"/>
      <c r="EB30" s="206"/>
      <c r="EC30" s="182"/>
      <c r="ED30" s="204"/>
      <c r="EE30" s="183"/>
      <c r="EF30" s="183"/>
      <c r="EG30" s="183"/>
      <c r="EH30" s="183"/>
      <c r="EI30" s="183"/>
      <c r="EJ30" s="183"/>
      <c r="EK30" s="183"/>
      <c r="EL30" s="183"/>
      <c r="EM30" s="183"/>
      <c r="EN30" s="183"/>
      <c r="EO30" s="183"/>
      <c r="EP30" s="183"/>
      <c r="EQ30" s="183"/>
      <c r="ER30" s="183"/>
      <c r="ES30" s="183"/>
      <c r="ET30" s="183"/>
      <c r="EU30" s="183"/>
      <c r="EV30" s="183"/>
      <c r="EW30" s="183"/>
      <c r="EX30" s="183"/>
      <c r="EY30" s="184"/>
      <c r="EZ30" s="205"/>
      <c r="FA30" s="185"/>
      <c r="FB30" s="206"/>
      <c r="FC30" s="182"/>
      <c r="FD30" s="204"/>
      <c r="FE30" s="183"/>
      <c r="FF30" s="183"/>
      <c r="FG30" s="183"/>
      <c r="FH30" s="183"/>
      <c r="FI30" s="183"/>
      <c r="FJ30" s="183"/>
      <c r="FK30" s="183"/>
      <c r="FL30" s="183"/>
      <c r="FM30" s="183"/>
      <c r="FN30" s="183"/>
      <c r="FO30" s="183"/>
      <c r="FP30" s="183"/>
      <c r="FQ30" s="183"/>
      <c r="FR30" s="183"/>
      <c r="FS30" s="183"/>
      <c r="FT30" s="183"/>
      <c r="FU30" s="183"/>
      <c r="FV30" s="183"/>
      <c r="FW30" s="183"/>
      <c r="FX30" s="183"/>
      <c r="FY30" s="184"/>
      <c r="FZ30" s="205"/>
      <c r="GA30" s="185"/>
      <c r="GB30" s="206"/>
      <c r="GC30" s="182"/>
      <c r="GD30" s="204"/>
      <c r="GE30" s="183"/>
      <c r="GF30" s="183"/>
      <c r="GG30" s="183"/>
      <c r="GH30" s="183"/>
      <c r="GI30" s="183"/>
      <c r="GJ30" s="183"/>
      <c r="GK30" s="183"/>
      <c r="GL30" s="183"/>
      <c r="GM30" s="183"/>
      <c r="GN30" s="183"/>
      <c r="GO30" s="183"/>
      <c r="GP30" s="183"/>
      <c r="GQ30" s="183"/>
      <c r="GR30" s="183"/>
      <c r="GS30" s="183"/>
      <c r="GT30" s="183"/>
      <c r="GU30" s="183"/>
      <c r="GV30" s="183"/>
      <c r="GW30" s="183"/>
      <c r="GX30" s="183"/>
      <c r="GY30" s="184"/>
      <c r="GZ30" s="205"/>
      <c r="HA30" s="185"/>
      <c r="HB30" s="206"/>
      <c r="HC30" s="182"/>
      <c r="HD30" s="204"/>
      <c r="HE30" s="183"/>
      <c r="HF30" s="183"/>
      <c r="HG30" s="183"/>
      <c r="HH30" s="183"/>
      <c r="HI30" s="183"/>
      <c r="HJ30" s="183"/>
      <c r="HK30" s="183"/>
      <c r="HL30" s="183"/>
      <c r="HM30" s="183"/>
      <c r="HN30" s="183"/>
      <c r="HO30" s="183"/>
      <c r="HP30" s="183"/>
      <c r="HQ30" s="183"/>
      <c r="HR30" s="183"/>
      <c r="HS30" s="183"/>
      <c r="HT30" s="183"/>
      <c r="HU30" s="183"/>
      <c r="HV30" s="183"/>
      <c r="HW30" s="183"/>
      <c r="HX30" s="183"/>
      <c r="HY30" s="184"/>
      <c r="HZ30" s="205"/>
      <c r="IA30" s="185"/>
      <c r="IB30" s="206"/>
      <c r="IC30" s="182"/>
      <c r="ID30" s="204"/>
      <c r="IE30" s="183"/>
      <c r="IF30" s="183"/>
      <c r="IG30" s="183"/>
      <c r="IH30" s="183"/>
      <c r="II30" s="183"/>
      <c r="IJ30" s="183"/>
      <c r="IK30" s="183"/>
      <c r="IL30" s="183"/>
      <c r="IM30" s="183"/>
      <c r="IN30" s="183"/>
      <c r="IO30" s="183"/>
      <c r="IP30" s="183"/>
      <c r="IQ30" s="183"/>
      <c r="IR30" s="183"/>
      <c r="IS30" s="183"/>
      <c r="IT30" s="183"/>
      <c r="IU30" s="183"/>
      <c r="IV30" s="183"/>
      <c r="IW30" s="183"/>
      <c r="IX30" s="183"/>
      <c r="IY30" s="184"/>
      <c r="IZ30" s="205"/>
      <c r="JA30" s="185"/>
      <c r="JB30" s="206"/>
      <c r="JC30" s="182"/>
      <c r="JD30" s="204"/>
      <c r="JE30" s="183"/>
      <c r="JF30" s="183"/>
      <c r="JG30" s="183"/>
      <c r="JH30" s="183"/>
      <c r="JI30" s="183"/>
      <c r="JJ30" s="183"/>
      <c r="JK30" s="183"/>
      <c r="JL30" s="183"/>
      <c r="JM30" s="183"/>
      <c r="JN30" s="183"/>
      <c r="JO30" s="183"/>
      <c r="JP30" s="183"/>
      <c r="JQ30" s="183"/>
      <c r="JR30" s="183"/>
      <c r="JS30" s="183"/>
      <c r="JT30" s="183"/>
      <c r="JU30" s="183"/>
      <c r="JV30" s="183"/>
      <c r="JW30" s="183"/>
      <c r="JX30" s="183"/>
      <c r="JY30" s="184"/>
      <c r="JZ30" s="205"/>
      <c r="KA30" s="185"/>
      <c r="KB30" s="206"/>
      <c r="KC30" s="182"/>
      <c r="KD30" s="204"/>
      <c r="KE30" s="183"/>
      <c r="KF30" s="183"/>
      <c r="KG30" s="183"/>
      <c r="KH30" s="183"/>
      <c r="KI30" s="183"/>
      <c r="KJ30" s="183"/>
      <c r="KK30" s="183"/>
      <c r="KL30" s="183"/>
      <c r="KM30" s="183"/>
      <c r="KN30" s="183"/>
      <c r="KO30" s="183"/>
      <c r="KP30" s="183"/>
      <c r="KQ30" s="183"/>
      <c r="KR30" s="183"/>
      <c r="KS30" s="183"/>
      <c r="KT30" s="183"/>
      <c r="KU30" s="183"/>
      <c r="KV30" s="183"/>
      <c r="KW30" s="183"/>
      <c r="KX30" s="183"/>
      <c r="KY30" s="184"/>
      <c r="KZ30" s="205"/>
      <c r="LA30" s="185"/>
      <c r="LB30" s="206"/>
      <c r="LC30" s="182"/>
      <c r="LD30" s="204"/>
      <c r="LE30" s="183"/>
      <c r="LF30" s="183"/>
      <c r="LG30" s="183"/>
      <c r="LH30" s="183"/>
      <c r="LI30" s="183"/>
      <c r="LJ30" s="183"/>
      <c r="LK30" s="183"/>
      <c r="LL30" s="183"/>
      <c r="LM30" s="183"/>
      <c r="LN30" s="183"/>
      <c r="LO30" s="183"/>
      <c r="LP30" s="183"/>
      <c r="LQ30" s="183"/>
      <c r="LR30" s="183"/>
      <c r="LS30" s="183"/>
      <c r="LT30" s="183"/>
      <c r="LU30" s="183"/>
      <c r="LV30" s="183"/>
      <c r="LW30" s="183"/>
      <c r="LX30" s="183"/>
      <c r="LY30" s="184"/>
      <c r="LZ30" s="205"/>
      <c r="MA30" s="185"/>
      <c r="MB30" s="206"/>
      <c r="MC30" s="182"/>
      <c r="MD30" s="204"/>
      <c r="ME30" s="183"/>
      <c r="MF30" s="183"/>
      <c r="MG30" s="183"/>
      <c r="MH30" s="183"/>
      <c r="MI30" s="183"/>
      <c r="MJ30" s="183"/>
      <c r="MK30" s="183"/>
      <c r="ML30" s="183"/>
      <c r="MM30" s="183"/>
      <c r="MN30" s="183"/>
      <c r="MO30" s="183"/>
      <c r="MP30" s="183"/>
      <c r="MQ30" s="183"/>
      <c r="MR30" s="183"/>
      <c r="MS30" s="183"/>
      <c r="MT30" s="183"/>
      <c r="MU30" s="183"/>
      <c r="MV30" s="183"/>
      <c r="MW30" s="183"/>
      <c r="MX30" s="183"/>
      <c r="MY30" s="184"/>
      <c r="MZ30" s="205"/>
      <c r="NA30" s="185"/>
      <c r="NB30" s="206"/>
      <c r="NC30" s="182"/>
      <c r="ND30" s="204"/>
      <c r="NE30" s="183"/>
      <c r="NF30" s="183"/>
      <c r="NG30" s="183"/>
      <c r="NH30" s="183"/>
      <c r="NI30" s="183"/>
      <c r="NJ30" s="183"/>
      <c r="NK30" s="183"/>
      <c r="NL30" s="183"/>
      <c r="NM30" s="183"/>
      <c r="NN30" s="183"/>
      <c r="NO30" s="183"/>
      <c r="NP30" s="183"/>
      <c r="NQ30" s="183"/>
      <c r="NR30" s="183"/>
      <c r="NS30" s="183"/>
      <c r="NT30" s="183"/>
      <c r="NU30" s="183"/>
      <c r="NV30" s="183"/>
      <c r="NW30" s="183"/>
      <c r="NX30" s="183"/>
      <c r="NY30" s="184"/>
      <c r="NZ30" s="205"/>
      <c r="OA30" s="185"/>
      <c r="OB30" s="206"/>
      <c r="OC30" s="182"/>
      <c r="OD30" s="204"/>
      <c r="OE30" s="183"/>
      <c r="OF30" s="183"/>
      <c r="OG30" s="183"/>
      <c r="OH30" s="183"/>
      <c r="OI30" s="183"/>
      <c r="OJ30" s="183"/>
      <c r="OK30" s="183"/>
      <c r="OL30" s="183"/>
      <c r="OM30" s="183"/>
      <c r="ON30" s="183"/>
      <c r="OO30" s="183"/>
      <c r="OP30" s="183"/>
      <c r="OQ30" s="183"/>
      <c r="OR30" s="183"/>
      <c r="OS30" s="183"/>
      <c r="OT30" s="183"/>
      <c r="OU30" s="183"/>
      <c r="OV30" s="183"/>
      <c r="OW30" s="183"/>
      <c r="OX30" s="183"/>
      <c r="OY30" s="184"/>
      <c r="OZ30" s="205"/>
      <c r="PA30" s="185"/>
      <c r="PB30" s="206"/>
      <c r="PC30" s="182"/>
      <c r="PD30" s="204"/>
      <c r="PE30" s="183"/>
      <c r="PF30" s="183"/>
      <c r="PG30" s="183"/>
      <c r="PH30" s="183"/>
      <c r="PI30" s="183"/>
      <c r="PJ30" s="183"/>
      <c r="PK30" s="183"/>
      <c r="PL30" s="183"/>
      <c r="PM30" s="183"/>
      <c r="PN30" s="183"/>
      <c r="PO30" s="183"/>
      <c r="PP30" s="183"/>
      <c r="PQ30" s="183"/>
      <c r="PR30" s="183"/>
      <c r="PS30" s="183"/>
      <c r="PT30" s="183"/>
      <c r="PU30" s="183"/>
      <c r="PV30" s="183"/>
      <c r="PW30" s="183"/>
      <c r="PX30" s="183"/>
      <c r="PY30" s="184"/>
      <c r="PZ30" s="205"/>
      <c r="QA30" s="185"/>
      <c r="QB30" s="206"/>
      <c r="QC30" s="182"/>
      <c r="QD30" s="204"/>
      <c r="QE30" s="183"/>
      <c r="QF30" s="183"/>
      <c r="QG30" s="183"/>
      <c r="QH30" s="183"/>
      <c r="QI30" s="183"/>
      <c r="QJ30" s="183"/>
      <c r="QK30" s="183"/>
      <c r="QL30" s="183"/>
      <c r="QM30" s="183"/>
      <c r="QN30" s="183"/>
      <c r="QO30" s="183"/>
      <c r="QP30" s="183"/>
      <c r="QQ30" s="183"/>
      <c r="QR30" s="183"/>
      <c r="QS30" s="183"/>
      <c r="QT30" s="183"/>
      <c r="QU30" s="183"/>
      <c r="QV30" s="183"/>
      <c r="QW30" s="183"/>
      <c r="QX30" s="183"/>
      <c r="QY30" s="184"/>
      <c r="QZ30" s="205"/>
      <c r="RA30" s="185"/>
      <c r="RB30" s="206"/>
      <c r="RC30" s="182"/>
      <c r="RD30" s="204"/>
      <c r="RE30" s="183"/>
      <c r="RF30" s="183"/>
      <c r="RG30" s="183"/>
      <c r="RH30" s="183"/>
      <c r="RI30" s="183"/>
      <c r="RJ30" s="183"/>
      <c r="RK30" s="183"/>
      <c r="RL30" s="183"/>
      <c r="RM30" s="183"/>
      <c r="RN30" s="183"/>
      <c r="RO30" s="183"/>
      <c r="RP30" s="183"/>
      <c r="RQ30" s="183"/>
      <c r="RR30" s="183"/>
      <c r="RS30" s="183"/>
      <c r="RT30" s="183"/>
      <c r="RU30" s="183"/>
      <c r="RV30" s="183"/>
      <c r="RW30" s="183"/>
      <c r="RX30" s="183"/>
      <c r="RY30" s="184"/>
      <c r="RZ30" s="205"/>
      <c r="SA30" s="185"/>
      <c r="SB30" s="206"/>
      <c r="SC30" s="182"/>
      <c r="SD30" s="204"/>
      <c r="SE30" s="183"/>
      <c r="SF30" s="183"/>
      <c r="SG30" s="183"/>
      <c r="SH30" s="183"/>
      <c r="SI30" s="183"/>
      <c r="SJ30" s="183"/>
      <c r="SK30" s="183"/>
      <c r="SL30" s="183"/>
      <c r="SM30" s="183"/>
      <c r="SN30" s="183"/>
      <c r="SO30" s="183"/>
      <c r="SP30" s="183"/>
      <c r="SQ30" s="183"/>
      <c r="SR30" s="183"/>
      <c r="SS30" s="183"/>
      <c r="ST30" s="183"/>
      <c r="SU30" s="183"/>
      <c r="SV30" s="183"/>
      <c r="SW30" s="183"/>
      <c r="SX30" s="183"/>
      <c r="SY30" s="184"/>
      <c r="SZ30" s="205"/>
      <c r="TA30" s="185"/>
      <c r="TB30" s="206"/>
      <c r="TC30" s="182"/>
      <c r="TD30" s="204"/>
      <c r="TE30" s="183"/>
      <c r="TF30" s="183"/>
      <c r="TG30" s="183"/>
      <c r="TH30" s="183"/>
      <c r="TI30" s="183"/>
      <c r="TJ30" s="183"/>
      <c r="TK30" s="183"/>
      <c r="TL30" s="183"/>
      <c r="TM30" s="183"/>
      <c r="TN30" s="183"/>
      <c r="TO30" s="183"/>
      <c r="TP30" s="183"/>
      <c r="TQ30" s="183"/>
      <c r="TR30" s="183"/>
      <c r="TS30" s="183"/>
      <c r="TT30" s="183"/>
      <c r="TU30" s="183"/>
      <c r="TV30" s="183"/>
      <c r="TW30" s="183"/>
      <c r="TX30" s="183"/>
      <c r="TY30" s="184"/>
      <c r="TZ30" s="205"/>
      <c r="UA30" s="185"/>
      <c r="UB30" s="206"/>
      <c r="UC30" s="182"/>
      <c r="UD30" s="204"/>
      <c r="UE30" s="183"/>
      <c r="UF30" s="183"/>
      <c r="UG30" s="183"/>
      <c r="UH30" s="183"/>
      <c r="UI30" s="183"/>
      <c r="UJ30" s="183"/>
      <c r="UK30" s="183"/>
      <c r="UL30" s="183"/>
      <c r="UM30" s="183"/>
      <c r="UN30" s="183"/>
      <c r="UO30" s="183"/>
      <c r="UP30" s="183"/>
      <c r="UQ30" s="183"/>
      <c r="UR30" s="183"/>
      <c r="US30" s="183"/>
      <c r="UT30" s="183"/>
      <c r="UU30" s="183"/>
      <c r="UV30" s="183"/>
      <c r="UW30" s="183"/>
      <c r="UX30" s="183"/>
      <c r="UY30" s="184"/>
      <c r="UZ30" s="205"/>
      <c r="VA30" s="185"/>
      <c r="VB30" s="206"/>
      <c r="VC30" s="182"/>
      <c r="VD30" s="204"/>
      <c r="VE30" s="183"/>
      <c r="VF30" s="183"/>
      <c r="VG30" s="183"/>
      <c r="VH30" s="183"/>
      <c r="VI30" s="183"/>
      <c r="VJ30" s="183"/>
      <c r="VK30" s="183"/>
      <c r="VL30" s="183"/>
      <c r="VM30" s="183"/>
      <c r="VN30" s="183"/>
      <c r="VO30" s="183"/>
      <c r="VP30" s="183"/>
      <c r="VQ30" s="183"/>
      <c r="VR30" s="183"/>
      <c r="VS30" s="183"/>
      <c r="VT30" s="183"/>
      <c r="VU30" s="183"/>
      <c r="VV30" s="183"/>
      <c r="VW30" s="183"/>
      <c r="VX30" s="183"/>
      <c r="VY30" s="184"/>
      <c r="VZ30" s="205"/>
      <c r="WA30" s="185"/>
      <c r="WB30" s="206"/>
      <c r="WC30" s="182"/>
      <c r="WD30" s="204"/>
      <c r="WE30" s="183"/>
      <c r="WF30" s="183"/>
      <c r="WG30" s="183"/>
      <c r="WH30" s="183"/>
      <c r="WI30" s="183"/>
      <c r="WJ30" s="183"/>
      <c r="WK30" s="183"/>
      <c r="WL30" s="183"/>
      <c r="WM30" s="183"/>
      <c r="WN30" s="183"/>
      <c r="WO30" s="183"/>
      <c r="WP30" s="183"/>
      <c r="WQ30" s="183"/>
      <c r="WR30" s="183"/>
      <c r="WS30" s="183"/>
      <c r="WT30" s="183"/>
      <c r="WU30" s="183"/>
      <c r="WV30" s="183"/>
      <c r="WW30" s="183"/>
      <c r="WX30" s="183"/>
      <c r="WY30" s="184"/>
      <c r="WZ30" s="205"/>
      <c r="XA30" s="185"/>
      <c r="XB30" s="206"/>
      <c r="XC30" s="182"/>
      <c r="XD30" s="204"/>
      <c r="XE30" s="183"/>
      <c r="XF30" s="183"/>
      <c r="XG30" s="183"/>
      <c r="XH30" s="183"/>
      <c r="XI30" s="183"/>
      <c r="XJ30" s="183"/>
      <c r="XK30" s="183"/>
      <c r="XL30" s="183"/>
      <c r="XM30" s="183"/>
      <c r="XN30" s="183"/>
      <c r="XO30" s="183"/>
      <c r="XP30" s="183"/>
      <c r="XQ30" s="183"/>
      <c r="XR30" s="183"/>
      <c r="XS30" s="183"/>
      <c r="XT30" s="183"/>
      <c r="XU30" s="183"/>
      <c r="XV30" s="183"/>
      <c r="XW30" s="183"/>
      <c r="XX30" s="183"/>
      <c r="XY30" s="184"/>
      <c r="XZ30" s="205"/>
      <c r="YA30" s="185"/>
      <c r="YB30" s="206"/>
      <c r="YC30" s="182"/>
      <c r="YD30" s="204"/>
      <c r="YE30" s="183"/>
      <c r="YF30" s="183"/>
      <c r="YG30" s="183"/>
      <c r="YH30" s="183"/>
      <c r="YI30" s="183"/>
      <c r="YJ30" s="183"/>
      <c r="YK30" s="183"/>
      <c r="YL30" s="183"/>
      <c r="YM30" s="183"/>
      <c r="YN30" s="183"/>
      <c r="YO30" s="183"/>
      <c r="YP30" s="183"/>
      <c r="YQ30" s="183"/>
      <c r="YR30" s="183"/>
      <c r="YS30" s="183"/>
      <c r="YT30" s="183"/>
      <c r="YU30" s="183"/>
      <c r="YV30" s="183"/>
      <c r="YW30" s="183"/>
      <c r="YX30" s="183"/>
      <c r="YY30" s="184"/>
      <c r="YZ30" s="205"/>
      <c r="ZA30" s="185"/>
      <c r="ZB30" s="206"/>
      <c r="ZC30" s="182"/>
      <c r="ZD30" s="204"/>
      <c r="ZE30" s="183"/>
      <c r="ZF30" s="183"/>
      <c r="ZG30" s="183"/>
      <c r="ZH30" s="183"/>
      <c r="ZI30" s="183"/>
      <c r="ZJ30" s="183"/>
      <c r="ZK30" s="183"/>
      <c r="ZL30" s="183"/>
      <c r="ZM30" s="183"/>
      <c r="ZN30" s="183"/>
      <c r="ZO30" s="183"/>
      <c r="ZP30" s="183"/>
      <c r="ZQ30" s="183"/>
      <c r="ZR30" s="183"/>
      <c r="ZS30" s="183"/>
      <c r="ZT30" s="183"/>
      <c r="ZU30" s="183"/>
      <c r="ZV30" s="183"/>
      <c r="ZW30" s="183"/>
      <c r="ZX30" s="183"/>
      <c r="ZY30" s="184"/>
      <c r="ZZ30" s="205"/>
      <c r="AAA30" s="185"/>
      <c r="AAB30" s="206"/>
      <c r="AAC30" s="182"/>
      <c r="AAD30" s="204"/>
      <c r="AAE30" s="183"/>
      <c r="AAF30" s="183"/>
      <c r="AAG30" s="183"/>
      <c r="AAH30" s="183"/>
      <c r="AAI30" s="183"/>
      <c r="AAJ30" s="183"/>
      <c r="AAK30" s="183"/>
      <c r="AAL30" s="183"/>
      <c r="AAM30" s="183"/>
      <c r="AAN30" s="183"/>
      <c r="AAO30" s="183"/>
      <c r="AAP30" s="183"/>
      <c r="AAQ30" s="183"/>
      <c r="AAR30" s="183"/>
      <c r="AAS30" s="183"/>
      <c r="AAT30" s="183"/>
      <c r="AAU30" s="183"/>
      <c r="AAV30" s="183"/>
      <c r="AAW30" s="183"/>
      <c r="AAX30" s="183"/>
      <c r="AAY30" s="184"/>
      <c r="AAZ30" s="205"/>
      <c r="ABA30" s="185"/>
      <c r="ABB30" s="206"/>
      <c r="ABC30" s="182"/>
      <c r="ABD30" s="204"/>
      <c r="ABE30" s="183"/>
      <c r="ABF30" s="183"/>
      <c r="ABG30" s="183"/>
      <c r="ABH30" s="183"/>
      <c r="ABI30" s="183"/>
      <c r="ABJ30" s="183"/>
      <c r="ABK30" s="183"/>
      <c r="ABL30" s="183"/>
      <c r="ABM30" s="183"/>
      <c r="ABN30" s="183"/>
      <c r="ABO30" s="183"/>
      <c r="ABP30" s="183"/>
      <c r="ABQ30" s="183"/>
      <c r="ABR30" s="183"/>
      <c r="ABS30" s="183"/>
      <c r="ABT30" s="183"/>
      <c r="ABU30" s="183"/>
      <c r="ABV30" s="183"/>
      <c r="ABW30" s="183"/>
      <c r="ABX30" s="183"/>
      <c r="ABY30" s="184"/>
      <c r="ABZ30" s="205"/>
      <c r="ACA30" s="185"/>
      <c r="ACB30" s="206"/>
      <c r="ACC30" s="182"/>
      <c r="ACD30" s="204"/>
      <c r="ACE30" s="183"/>
      <c r="ACF30" s="183"/>
      <c r="ACG30" s="183"/>
      <c r="ACH30" s="183"/>
      <c r="ACI30" s="183"/>
      <c r="ACJ30" s="183"/>
      <c r="ACK30" s="183"/>
      <c r="ACL30" s="183"/>
      <c r="ACM30" s="183"/>
      <c r="ACN30" s="183"/>
      <c r="ACO30" s="183"/>
      <c r="ACP30" s="183"/>
      <c r="ACQ30" s="183"/>
      <c r="ACR30" s="183"/>
      <c r="ACS30" s="183"/>
      <c r="ACT30" s="183"/>
      <c r="ACU30" s="183"/>
      <c r="ACV30" s="183"/>
      <c r="ACW30" s="183"/>
      <c r="ACX30" s="183"/>
      <c r="ACY30" s="184"/>
      <c r="ACZ30" s="205"/>
      <c r="ADA30" s="185"/>
      <c r="ADB30" s="206"/>
    </row>
    <row r="31" spans="2:782" ht="16.2" customHeight="1">
      <c r="B31" s="177"/>
      <c r="C31" s="182"/>
      <c r="D31" s="204"/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  <c r="X31" s="183"/>
      <c r="Y31" s="184"/>
      <c r="Z31" s="205"/>
      <c r="AA31" s="185"/>
      <c r="AB31" s="206"/>
      <c r="AC31" s="182"/>
      <c r="AD31" s="204"/>
      <c r="AE31" s="183"/>
      <c r="AF31" s="183"/>
      <c r="AG31" s="183"/>
      <c r="AH31" s="183"/>
      <c r="AI31" s="183"/>
      <c r="AJ31" s="183"/>
      <c r="AK31" s="183"/>
      <c r="AL31" s="183"/>
      <c r="AM31" s="183"/>
      <c r="AN31" s="183"/>
      <c r="AO31" s="183"/>
      <c r="AP31" s="183"/>
      <c r="AQ31" s="183"/>
      <c r="AR31" s="183"/>
      <c r="AS31" s="183"/>
      <c r="AT31" s="183"/>
      <c r="AU31" s="183"/>
      <c r="AV31" s="183"/>
      <c r="AW31" s="183"/>
      <c r="AX31" s="183"/>
      <c r="AY31" s="184"/>
      <c r="AZ31" s="205"/>
      <c r="BA31" s="185"/>
      <c r="BB31" s="206"/>
      <c r="BC31" s="182"/>
      <c r="BD31" s="204"/>
      <c r="BE31" s="183"/>
      <c r="BF31" s="183"/>
      <c r="BG31" s="183"/>
      <c r="BH31" s="183"/>
      <c r="BI31" s="183"/>
      <c r="BJ31" s="183"/>
      <c r="BK31" s="183"/>
      <c r="BL31" s="183"/>
      <c r="BM31" s="183"/>
      <c r="BN31" s="183"/>
      <c r="BO31" s="183"/>
      <c r="BP31" s="183"/>
      <c r="BQ31" s="183"/>
      <c r="BR31" s="183"/>
      <c r="BS31" s="183"/>
      <c r="BT31" s="183"/>
      <c r="BU31" s="183"/>
      <c r="BV31" s="183"/>
      <c r="BW31" s="183"/>
      <c r="BX31" s="183"/>
      <c r="BY31" s="184"/>
      <c r="BZ31" s="205"/>
      <c r="CA31" s="185"/>
      <c r="CB31" s="206"/>
      <c r="CC31" s="182"/>
      <c r="CD31" s="204"/>
      <c r="CE31" s="183"/>
      <c r="CF31" s="183"/>
      <c r="CG31" s="183"/>
      <c r="CH31" s="183"/>
      <c r="CI31" s="183"/>
      <c r="CJ31" s="183"/>
      <c r="CK31" s="183"/>
      <c r="CL31" s="183"/>
      <c r="CM31" s="183"/>
      <c r="CN31" s="183"/>
      <c r="CO31" s="183"/>
      <c r="CP31" s="183"/>
      <c r="CQ31" s="183"/>
      <c r="CR31" s="183"/>
      <c r="CS31" s="183"/>
      <c r="CT31" s="183"/>
      <c r="CU31" s="183"/>
      <c r="CV31" s="183"/>
      <c r="CW31" s="183"/>
      <c r="CX31" s="183"/>
      <c r="CY31" s="184"/>
      <c r="CZ31" s="205"/>
      <c r="DA31" s="185"/>
      <c r="DB31" s="206"/>
      <c r="DC31" s="182"/>
      <c r="DD31" s="204"/>
      <c r="DE31" s="183"/>
      <c r="DF31" s="183"/>
      <c r="DG31" s="183"/>
      <c r="DH31" s="183"/>
      <c r="DI31" s="183"/>
      <c r="DJ31" s="183"/>
      <c r="DK31" s="183"/>
      <c r="DL31" s="183"/>
      <c r="DM31" s="183"/>
      <c r="DN31" s="183"/>
      <c r="DO31" s="183"/>
      <c r="DP31" s="183"/>
      <c r="DQ31" s="183"/>
      <c r="DR31" s="183"/>
      <c r="DS31" s="183"/>
      <c r="DT31" s="183"/>
      <c r="DU31" s="183"/>
      <c r="DV31" s="183"/>
      <c r="DW31" s="183"/>
      <c r="DX31" s="183"/>
      <c r="DY31" s="184"/>
      <c r="DZ31" s="205"/>
      <c r="EA31" s="185"/>
      <c r="EB31" s="206"/>
      <c r="EC31" s="182"/>
      <c r="ED31" s="204"/>
      <c r="EE31" s="183"/>
      <c r="EF31" s="183"/>
      <c r="EG31" s="183"/>
      <c r="EH31" s="183"/>
      <c r="EI31" s="183"/>
      <c r="EJ31" s="183"/>
      <c r="EK31" s="183"/>
      <c r="EL31" s="183"/>
      <c r="EM31" s="183"/>
      <c r="EN31" s="183"/>
      <c r="EO31" s="183"/>
      <c r="EP31" s="183"/>
      <c r="EQ31" s="183"/>
      <c r="ER31" s="183"/>
      <c r="ES31" s="183"/>
      <c r="ET31" s="183"/>
      <c r="EU31" s="183"/>
      <c r="EV31" s="183"/>
      <c r="EW31" s="183"/>
      <c r="EX31" s="183"/>
      <c r="EY31" s="184"/>
      <c r="EZ31" s="205"/>
      <c r="FA31" s="185"/>
      <c r="FB31" s="206"/>
      <c r="FC31" s="182"/>
      <c r="FD31" s="204"/>
      <c r="FE31" s="183"/>
      <c r="FF31" s="183"/>
      <c r="FG31" s="183"/>
      <c r="FH31" s="183"/>
      <c r="FI31" s="183"/>
      <c r="FJ31" s="183"/>
      <c r="FK31" s="183"/>
      <c r="FL31" s="183"/>
      <c r="FM31" s="183"/>
      <c r="FN31" s="183"/>
      <c r="FO31" s="183"/>
      <c r="FP31" s="183"/>
      <c r="FQ31" s="183"/>
      <c r="FR31" s="183"/>
      <c r="FS31" s="183"/>
      <c r="FT31" s="183"/>
      <c r="FU31" s="183"/>
      <c r="FV31" s="183"/>
      <c r="FW31" s="183"/>
      <c r="FX31" s="183"/>
      <c r="FY31" s="184"/>
      <c r="FZ31" s="205"/>
      <c r="GA31" s="185"/>
      <c r="GB31" s="206"/>
      <c r="GC31" s="182"/>
      <c r="GD31" s="204"/>
      <c r="GE31" s="183"/>
      <c r="GF31" s="183"/>
      <c r="GG31" s="183"/>
      <c r="GH31" s="183"/>
      <c r="GI31" s="183"/>
      <c r="GJ31" s="183"/>
      <c r="GK31" s="183"/>
      <c r="GL31" s="183"/>
      <c r="GM31" s="183"/>
      <c r="GN31" s="183"/>
      <c r="GO31" s="183"/>
      <c r="GP31" s="183"/>
      <c r="GQ31" s="183"/>
      <c r="GR31" s="183"/>
      <c r="GS31" s="183"/>
      <c r="GT31" s="183"/>
      <c r="GU31" s="183"/>
      <c r="GV31" s="183"/>
      <c r="GW31" s="183"/>
      <c r="GX31" s="183"/>
      <c r="GY31" s="184"/>
      <c r="GZ31" s="205"/>
      <c r="HA31" s="185"/>
      <c r="HB31" s="206"/>
      <c r="HC31" s="182"/>
      <c r="HD31" s="204"/>
      <c r="HE31" s="183"/>
      <c r="HF31" s="183"/>
      <c r="HG31" s="183"/>
      <c r="HH31" s="183"/>
      <c r="HI31" s="183"/>
      <c r="HJ31" s="183"/>
      <c r="HK31" s="183"/>
      <c r="HL31" s="183"/>
      <c r="HM31" s="183"/>
      <c r="HN31" s="183"/>
      <c r="HO31" s="183"/>
      <c r="HP31" s="183"/>
      <c r="HQ31" s="183"/>
      <c r="HR31" s="183"/>
      <c r="HS31" s="183"/>
      <c r="HT31" s="183"/>
      <c r="HU31" s="183"/>
      <c r="HV31" s="183"/>
      <c r="HW31" s="183"/>
      <c r="HX31" s="183"/>
      <c r="HY31" s="184"/>
      <c r="HZ31" s="205"/>
      <c r="IA31" s="185"/>
      <c r="IB31" s="206"/>
      <c r="IC31" s="182"/>
      <c r="ID31" s="204"/>
      <c r="IE31" s="183"/>
      <c r="IF31" s="183"/>
      <c r="IG31" s="183"/>
      <c r="IH31" s="183"/>
      <c r="II31" s="183"/>
      <c r="IJ31" s="183"/>
      <c r="IK31" s="183"/>
      <c r="IL31" s="183"/>
      <c r="IM31" s="183"/>
      <c r="IN31" s="183"/>
      <c r="IO31" s="183"/>
      <c r="IP31" s="183"/>
      <c r="IQ31" s="183"/>
      <c r="IR31" s="183"/>
      <c r="IS31" s="183"/>
      <c r="IT31" s="183"/>
      <c r="IU31" s="183"/>
      <c r="IV31" s="183"/>
      <c r="IW31" s="183"/>
      <c r="IX31" s="183"/>
      <c r="IY31" s="184"/>
      <c r="IZ31" s="205"/>
      <c r="JA31" s="185"/>
      <c r="JB31" s="206"/>
      <c r="JC31" s="182"/>
      <c r="JD31" s="204"/>
      <c r="JE31" s="183"/>
      <c r="JF31" s="183"/>
      <c r="JG31" s="183"/>
      <c r="JH31" s="183"/>
      <c r="JI31" s="183"/>
      <c r="JJ31" s="183"/>
      <c r="JK31" s="183"/>
      <c r="JL31" s="183"/>
      <c r="JM31" s="183"/>
      <c r="JN31" s="183"/>
      <c r="JO31" s="183"/>
      <c r="JP31" s="183"/>
      <c r="JQ31" s="183"/>
      <c r="JR31" s="183"/>
      <c r="JS31" s="183"/>
      <c r="JT31" s="183"/>
      <c r="JU31" s="183"/>
      <c r="JV31" s="183"/>
      <c r="JW31" s="183"/>
      <c r="JX31" s="183"/>
      <c r="JY31" s="184"/>
      <c r="JZ31" s="205"/>
      <c r="KA31" s="185"/>
      <c r="KB31" s="206"/>
      <c r="KC31" s="182"/>
      <c r="KD31" s="204"/>
      <c r="KE31" s="183"/>
      <c r="KF31" s="183"/>
      <c r="KG31" s="183"/>
      <c r="KH31" s="183"/>
      <c r="KI31" s="183"/>
      <c r="KJ31" s="183"/>
      <c r="KK31" s="183"/>
      <c r="KL31" s="183"/>
      <c r="KM31" s="183"/>
      <c r="KN31" s="183"/>
      <c r="KO31" s="183"/>
      <c r="KP31" s="183"/>
      <c r="KQ31" s="183"/>
      <c r="KR31" s="183"/>
      <c r="KS31" s="183"/>
      <c r="KT31" s="183"/>
      <c r="KU31" s="183"/>
      <c r="KV31" s="183"/>
      <c r="KW31" s="183"/>
      <c r="KX31" s="183"/>
      <c r="KY31" s="184"/>
      <c r="KZ31" s="205"/>
      <c r="LA31" s="185"/>
      <c r="LB31" s="206"/>
      <c r="LC31" s="182"/>
      <c r="LD31" s="204"/>
      <c r="LE31" s="183"/>
      <c r="LF31" s="183"/>
      <c r="LG31" s="183"/>
      <c r="LH31" s="183"/>
      <c r="LI31" s="183"/>
      <c r="LJ31" s="183"/>
      <c r="LK31" s="183"/>
      <c r="LL31" s="183"/>
      <c r="LM31" s="183"/>
      <c r="LN31" s="183"/>
      <c r="LO31" s="183"/>
      <c r="LP31" s="183"/>
      <c r="LQ31" s="183"/>
      <c r="LR31" s="183"/>
      <c r="LS31" s="183"/>
      <c r="LT31" s="183"/>
      <c r="LU31" s="183"/>
      <c r="LV31" s="183"/>
      <c r="LW31" s="183"/>
      <c r="LX31" s="183"/>
      <c r="LY31" s="184"/>
      <c r="LZ31" s="205"/>
      <c r="MA31" s="185"/>
      <c r="MB31" s="206"/>
      <c r="MC31" s="182"/>
      <c r="MD31" s="204"/>
      <c r="ME31" s="183"/>
      <c r="MF31" s="183"/>
      <c r="MG31" s="183"/>
      <c r="MH31" s="183"/>
      <c r="MI31" s="183"/>
      <c r="MJ31" s="183"/>
      <c r="MK31" s="183"/>
      <c r="ML31" s="183"/>
      <c r="MM31" s="183"/>
      <c r="MN31" s="183"/>
      <c r="MO31" s="183"/>
      <c r="MP31" s="183"/>
      <c r="MQ31" s="183"/>
      <c r="MR31" s="183"/>
      <c r="MS31" s="183"/>
      <c r="MT31" s="183"/>
      <c r="MU31" s="183"/>
      <c r="MV31" s="183"/>
      <c r="MW31" s="183"/>
      <c r="MX31" s="183"/>
      <c r="MY31" s="184"/>
      <c r="MZ31" s="205"/>
      <c r="NA31" s="185"/>
      <c r="NB31" s="206"/>
      <c r="NC31" s="182"/>
      <c r="ND31" s="204"/>
      <c r="NE31" s="183"/>
      <c r="NF31" s="183"/>
      <c r="NG31" s="183"/>
      <c r="NH31" s="183"/>
      <c r="NI31" s="183"/>
      <c r="NJ31" s="183"/>
      <c r="NK31" s="183"/>
      <c r="NL31" s="183"/>
      <c r="NM31" s="183"/>
      <c r="NN31" s="183"/>
      <c r="NO31" s="183"/>
      <c r="NP31" s="183"/>
      <c r="NQ31" s="183"/>
      <c r="NR31" s="183"/>
      <c r="NS31" s="183"/>
      <c r="NT31" s="183"/>
      <c r="NU31" s="183"/>
      <c r="NV31" s="183"/>
      <c r="NW31" s="183"/>
      <c r="NX31" s="183"/>
      <c r="NY31" s="184"/>
      <c r="NZ31" s="205"/>
      <c r="OA31" s="185"/>
      <c r="OB31" s="206"/>
      <c r="OC31" s="182"/>
      <c r="OD31" s="204"/>
      <c r="OE31" s="183"/>
      <c r="OF31" s="183"/>
      <c r="OG31" s="183"/>
      <c r="OH31" s="183"/>
      <c r="OI31" s="183"/>
      <c r="OJ31" s="183"/>
      <c r="OK31" s="183"/>
      <c r="OL31" s="183"/>
      <c r="OM31" s="183"/>
      <c r="ON31" s="183"/>
      <c r="OO31" s="183"/>
      <c r="OP31" s="183"/>
      <c r="OQ31" s="183"/>
      <c r="OR31" s="183"/>
      <c r="OS31" s="183"/>
      <c r="OT31" s="183"/>
      <c r="OU31" s="183"/>
      <c r="OV31" s="183"/>
      <c r="OW31" s="183"/>
      <c r="OX31" s="183"/>
      <c r="OY31" s="184"/>
      <c r="OZ31" s="205"/>
      <c r="PA31" s="185"/>
      <c r="PB31" s="206"/>
      <c r="PC31" s="182"/>
      <c r="PD31" s="204"/>
      <c r="PE31" s="183"/>
      <c r="PF31" s="183"/>
      <c r="PG31" s="183"/>
      <c r="PH31" s="183"/>
      <c r="PI31" s="183"/>
      <c r="PJ31" s="183"/>
      <c r="PK31" s="183"/>
      <c r="PL31" s="183"/>
      <c r="PM31" s="183"/>
      <c r="PN31" s="183"/>
      <c r="PO31" s="183"/>
      <c r="PP31" s="183"/>
      <c r="PQ31" s="183"/>
      <c r="PR31" s="183"/>
      <c r="PS31" s="183"/>
      <c r="PT31" s="183"/>
      <c r="PU31" s="183"/>
      <c r="PV31" s="183"/>
      <c r="PW31" s="183"/>
      <c r="PX31" s="183"/>
      <c r="PY31" s="184"/>
      <c r="PZ31" s="205"/>
      <c r="QA31" s="185"/>
      <c r="QB31" s="206"/>
      <c r="QC31" s="182"/>
      <c r="QD31" s="204"/>
      <c r="QE31" s="183"/>
      <c r="QF31" s="183"/>
      <c r="QG31" s="183"/>
      <c r="QH31" s="183"/>
      <c r="QI31" s="183"/>
      <c r="QJ31" s="183"/>
      <c r="QK31" s="183"/>
      <c r="QL31" s="183"/>
      <c r="QM31" s="183"/>
      <c r="QN31" s="183"/>
      <c r="QO31" s="183"/>
      <c r="QP31" s="183"/>
      <c r="QQ31" s="183"/>
      <c r="QR31" s="183"/>
      <c r="QS31" s="183"/>
      <c r="QT31" s="183"/>
      <c r="QU31" s="183"/>
      <c r="QV31" s="183"/>
      <c r="QW31" s="183"/>
      <c r="QX31" s="183"/>
      <c r="QY31" s="184"/>
      <c r="QZ31" s="205"/>
      <c r="RA31" s="185"/>
      <c r="RB31" s="206"/>
      <c r="RC31" s="182"/>
      <c r="RD31" s="204"/>
      <c r="RE31" s="183"/>
      <c r="RF31" s="183"/>
      <c r="RG31" s="183"/>
      <c r="RH31" s="183"/>
      <c r="RI31" s="183"/>
      <c r="RJ31" s="183"/>
      <c r="RK31" s="183"/>
      <c r="RL31" s="183"/>
      <c r="RM31" s="183"/>
      <c r="RN31" s="183"/>
      <c r="RO31" s="183"/>
      <c r="RP31" s="183"/>
      <c r="RQ31" s="183"/>
      <c r="RR31" s="183"/>
      <c r="RS31" s="183"/>
      <c r="RT31" s="183"/>
      <c r="RU31" s="183"/>
      <c r="RV31" s="183"/>
      <c r="RW31" s="183"/>
      <c r="RX31" s="183"/>
      <c r="RY31" s="184"/>
      <c r="RZ31" s="205"/>
      <c r="SA31" s="185"/>
      <c r="SB31" s="206"/>
      <c r="SC31" s="182"/>
      <c r="SD31" s="204"/>
      <c r="SE31" s="183"/>
      <c r="SF31" s="183"/>
      <c r="SG31" s="183"/>
      <c r="SH31" s="183"/>
      <c r="SI31" s="183"/>
      <c r="SJ31" s="183"/>
      <c r="SK31" s="183"/>
      <c r="SL31" s="183"/>
      <c r="SM31" s="183"/>
      <c r="SN31" s="183"/>
      <c r="SO31" s="183"/>
      <c r="SP31" s="183"/>
      <c r="SQ31" s="183"/>
      <c r="SR31" s="183"/>
      <c r="SS31" s="183"/>
      <c r="ST31" s="183"/>
      <c r="SU31" s="183"/>
      <c r="SV31" s="183"/>
      <c r="SW31" s="183"/>
      <c r="SX31" s="183"/>
      <c r="SY31" s="184"/>
      <c r="SZ31" s="205"/>
      <c r="TA31" s="185"/>
      <c r="TB31" s="206"/>
      <c r="TC31" s="182"/>
      <c r="TD31" s="204"/>
      <c r="TE31" s="183"/>
      <c r="TF31" s="183"/>
      <c r="TG31" s="183"/>
      <c r="TH31" s="183"/>
      <c r="TI31" s="183"/>
      <c r="TJ31" s="183"/>
      <c r="TK31" s="183"/>
      <c r="TL31" s="183"/>
      <c r="TM31" s="183"/>
      <c r="TN31" s="183"/>
      <c r="TO31" s="183"/>
      <c r="TP31" s="183"/>
      <c r="TQ31" s="183"/>
      <c r="TR31" s="183"/>
      <c r="TS31" s="183"/>
      <c r="TT31" s="183"/>
      <c r="TU31" s="183"/>
      <c r="TV31" s="183"/>
      <c r="TW31" s="183"/>
      <c r="TX31" s="183"/>
      <c r="TY31" s="184"/>
      <c r="TZ31" s="205"/>
      <c r="UA31" s="185"/>
      <c r="UB31" s="206"/>
      <c r="UC31" s="182"/>
      <c r="UD31" s="204"/>
      <c r="UE31" s="183"/>
      <c r="UF31" s="183"/>
      <c r="UG31" s="183"/>
      <c r="UH31" s="183"/>
      <c r="UI31" s="183"/>
      <c r="UJ31" s="183"/>
      <c r="UK31" s="183"/>
      <c r="UL31" s="183"/>
      <c r="UM31" s="183"/>
      <c r="UN31" s="183"/>
      <c r="UO31" s="183"/>
      <c r="UP31" s="183"/>
      <c r="UQ31" s="183"/>
      <c r="UR31" s="183"/>
      <c r="US31" s="183"/>
      <c r="UT31" s="183"/>
      <c r="UU31" s="183"/>
      <c r="UV31" s="183"/>
      <c r="UW31" s="183"/>
      <c r="UX31" s="183"/>
      <c r="UY31" s="184"/>
      <c r="UZ31" s="205"/>
      <c r="VA31" s="185"/>
      <c r="VB31" s="206"/>
      <c r="VC31" s="182"/>
      <c r="VD31" s="204"/>
      <c r="VE31" s="183"/>
      <c r="VF31" s="183"/>
      <c r="VG31" s="183"/>
      <c r="VH31" s="183"/>
      <c r="VI31" s="183"/>
      <c r="VJ31" s="183"/>
      <c r="VK31" s="183"/>
      <c r="VL31" s="183"/>
      <c r="VM31" s="183"/>
      <c r="VN31" s="183"/>
      <c r="VO31" s="183"/>
      <c r="VP31" s="183"/>
      <c r="VQ31" s="183"/>
      <c r="VR31" s="183"/>
      <c r="VS31" s="183"/>
      <c r="VT31" s="183"/>
      <c r="VU31" s="183"/>
      <c r="VV31" s="183"/>
      <c r="VW31" s="183"/>
      <c r="VX31" s="183"/>
      <c r="VY31" s="184"/>
      <c r="VZ31" s="205"/>
      <c r="WA31" s="185"/>
      <c r="WB31" s="206"/>
      <c r="WC31" s="182"/>
      <c r="WD31" s="204"/>
      <c r="WE31" s="183"/>
      <c r="WF31" s="183"/>
      <c r="WG31" s="183"/>
      <c r="WH31" s="183"/>
      <c r="WI31" s="183"/>
      <c r="WJ31" s="183"/>
      <c r="WK31" s="183"/>
      <c r="WL31" s="183"/>
      <c r="WM31" s="183"/>
      <c r="WN31" s="183"/>
      <c r="WO31" s="183"/>
      <c r="WP31" s="183"/>
      <c r="WQ31" s="183"/>
      <c r="WR31" s="183"/>
      <c r="WS31" s="183"/>
      <c r="WT31" s="183"/>
      <c r="WU31" s="183"/>
      <c r="WV31" s="183"/>
      <c r="WW31" s="183"/>
      <c r="WX31" s="183"/>
      <c r="WY31" s="184"/>
      <c r="WZ31" s="205"/>
      <c r="XA31" s="185"/>
      <c r="XB31" s="206"/>
      <c r="XC31" s="182"/>
      <c r="XD31" s="204"/>
      <c r="XE31" s="183"/>
      <c r="XF31" s="183"/>
      <c r="XG31" s="183"/>
      <c r="XH31" s="183"/>
      <c r="XI31" s="183"/>
      <c r="XJ31" s="183"/>
      <c r="XK31" s="183"/>
      <c r="XL31" s="183"/>
      <c r="XM31" s="183"/>
      <c r="XN31" s="183"/>
      <c r="XO31" s="183"/>
      <c r="XP31" s="183"/>
      <c r="XQ31" s="183"/>
      <c r="XR31" s="183"/>
      <c r="XS31" s="183"/>
      <c r="XT31" s="183"/>
      <c r="XU31" s="183"/>
      <c r="XV31" s="183"/>
      <c r="XW31" s="183"/>
      <c r="XX31" s="183"/>
      <c r="XY31" s="184"/>
      <c r="XZ31" s="205"/>
      <c r="YA31" s="185"/>
      <c r="YB31" s="206"/>
      <c r="YC31" s="182"/>
      <c r="YD31" s="204"/>
      <c r="YE31" s="183"/>
      <c r="YF31" s="183"/>
      <c r="YG31" s="183"/>
      <c r="YH31" s="183"/>
      <c r="YI31" s="183"/>
      <c r="YJ31" s="183"/>
      <c r="YK31" s="183"/>
      <c r="YL31" s="183"/>
      <c r="YM31" s="183"/>
      <c r="YN31" s="183"/>
      <c r="YO31" s="183"/>
      <c r="YP31" s="183"/>
      <c r="YQ31" s="183"/>
      <c r="YR31" s="183"/>
      <c r="YS31" s="183"/>
      <c r="YT31" s="183"/>
      <c r="YU31" s="183"/>
      <c r="YV31" s="183"/>
      <c r="YW31" s="183"/>
      <c r="YX31" s="183"/>
      <c r="YY31" s="184"/>
      <c r="YZ31" s="205"/>
      <c r="ZA31" s="185"/>
      <c r="ZB31" s="206"/>
      <c r="ZC31" s="182"/>
      <c r="ZD31" s="204"/>
      <c r="ZE31" s="183"/>
      <c r="ZF31" s="183"/>
      <c r="ZG31" s="183"/>
      <c r="ZH31" s="183"/>
      <c r="ZI31" s="183"/>
      <c r="ZJ31" s="183"/>
      <c r="ZK31" s="183"/>
      <c r="ZL31" s="183"/>
      <c r="ZM31" s="183"/>
      <c r="ZN31" s="183"/>
      <c r="ZO31" s="183"/>
      <c r="ZP31" s="183"/>
      <c r="ZQ31" s="183"/>
      <c r="ZR31" s="183"/>
      <c r="ZS31" s="183"/>
      <c r="ZT31" s="183"/>
      <c r="ZU31" s="183"/>
      <c r="ZV31" s="183"/>
      <c r="ZW31" s="183"/>
      <c r="ZX31" s="183"/>
      <c r="ZY31" s="184"/>
      <c r="ZZ31" s="205"/>
      <c r="AAA31" s="185"/>
      <c r="AAB31" s="206"/>
      <c r="AAC31" s="182"/>
      <c r="AAD31" s="204"/>
      <c r="AAE31" s="183"/>
      <c r="AAF31" s="183"/>
      <c r="AAG31" s="183"/>
      <c r="AAH31" s="183"/>
      <c r="AAI31" s="183"/>
      <c r="AAJ31" s="183"/>
      <c r="AAK31" s="183"/>
      <c r="AAL31" s="183"/>
      <c r="AAM31" s="183"/>
      <c r="AAN31" s="183"/>
      <c r="AAO31" s="183"/>
      <c r="AAP31" s="183"/>
      <c r="AAQ31" s="183"/>
      <c r="AAR31" s="183"/>
      <c r="AAS31" s="183"/>
      <c r="AAT31" s="183"/>
      <c r="AAU31" s="183"/>
      <c r="AAV31" s="183"/>
      <c r="AAW31" s="183"/>
      <c r="AAX31" s="183"/>
      <c r="AAY31" s="184"/>
      <c r="AAZ31" s="205"/>
      <c r="ABA31" s="185"/>
      <c r="ABB31" s="206"/>
      <c r="ABC31" s="182"/>
      <c r="ABD31" s="204"/>
      <c r="ABE31" s="183"/>
      <c r="ABF31" s="183"/>
      <c r="ABG31" s="183"/>
      <c r="ABH31" s="183"/>
      <c r="ABI31" s="183"/>
      <c r="ABJ31" s="183"/>
      <c r="ABK31" s="183"/>
      <c r="ABL31" s="183"/>
      <c r="ABM31" s="183"/>
      <c r="ABN31" s="183"/>
      <c r="ABO31" s="183"/>
      <c r="ABP31" s="183"/>
      <c r="ABQ31" s="183"/>
      <c r="ABR31" s="183"/>
      <c r="ABS31" s="183"/>
      <c r="ABT31" s="183"/>
      <c r="ABU31" s="183"/>
      <c r="ABV31" s="183"/>
      <c r="ABW31" s="183"/>
      <c r="ABX31" s="183"/>
      <c r="ABY31" s="184"/>
      <c r="ABZ31" s="205"/>
      <c r="ACA31" s="185"/>
      <c r="ACB31" s="206"/>
      <c r="ACC31" s="182"/>
      <c r="ACD31" s="204"/>
      <c r="ACE31" s="183"/>
      <c r="ACF31" s="183"/>
      <c r="ACG31" s="183"/>
      <c r="ACH31" s="183"/>
      <c r="ACI31" s="183"/>
      <c r="ACJ31" s="183"/>
      <c r="ACK31" s="183"/>
      <c r="ACL31" s="183"/>
      <c r="ACM31" s="183"/>
      <c r="ACN31" s="183"/>
      <c r="ACO31" s="183"/>
      <c r="ACP31" s="183"/>
      <c r="ACQ31" s="183"/>
      <c r="ACR31" s="183"/>
      <c r="ACS31" s="183"/>
      <c r="ACT31" s="183"/>
      <c r="ACU31" s="183"/>
      <c r="ACV31" s="183"/>
      <c r="ACW31" s="183"/>
      <c r="ACX31" s="183"/>
      <c r="ACY31" s="184"/>
      <c r="ACZ31" s="205"/>
      <c r="ADA31" s="185"/>
      <c r="ADB31" s="206"/>
    </row>
    <row r="32" spans="2:782" ht="16.2" customHeight="1">
      <c r="B32" s="177"/>
      <c r="C32" s="182"/>
      <c r="D32" s="204"/>
      <c r="E32" s="183"/>
      <c r="F32" s="183"/>
      <c r="G32" s="183"/>
      <c r="H32" s="183"/>
      <c r="I32" s="183"/>
      <c r="J32" s="183"/>
      <c r="K32" s="183"/>
      <c r="L32" s="183"/>
      <c r="M32" s="183"/>
      <c r="N32" s="183"/>
      <c r="O32" s="183"/>
      <c r="P32" s="183"/>
      <c r="Q32" s="183"/>
      <c r="R32" s="183"/>
      <c r="S32" s="183"/>
      <c r="T32" s="183"/>
      <c r="U32" s="183"/>
      <c r="V32" s="183"/>
      <c r="W32" s="183"/>
      <c r="X32" s="183"/>
      <c r="Y32" s="184"/>
      <c r="Z32" s="205"/>
      <c r="AA32" s="185"/>
      <c r="AB32" s="206"/>
      <c r="AC32" s="182"/>
      <c r="AD32" s="204"/>
      <c r="AE32" s="183"/>
      <c r="AF32" s="183"/>
      <c r="AG32" s="183"/>
      <c r="AH32" s="183"/>
      <c r="AI32" s="183"/>
      <c r="AJ32" s="183"/>
      <c r="AK32" s="183"/>
      <c r="AL32" s="183"/>
      <c r="AM32" s="183"/>
      <c r="AN32" s="183"/>
      <c r="AO32" s="183"/>
      <c r="AP32" s="183"/>
      <c r="AQ32" s="183"/>
      <c r="AR32" s="183"/>
      <c r="AS32" s="183"/>
      <c r="AT32" s="183"/>
      <c r="AU32" s="183"/>
      <c r="AV32" s="183"/>
      <c r="AW32" s="183"/>
      <c r="AX32" s="183"/>
      <c r="AY32" s="184"/>
      <c r="AZ32" s="205"/>
      <c r="BA32" s="185"/>
      <c r="BB32" s="206"/>
      <c r="BC32" s="182"/>
      <c r="BD32" s="204"/>
      <c r="BE32" s="183"/>
      <c r="BF32" s="183"/>
      <c r="BG32" s="183"/>
      <c r="BH32" s="183"/>
      <c r="BI32" s="183"/>
      <c r="BJ32" s="183"/>
      <c r="BK32" s="183"/>
      <c r="BL32" s="183"/>
      <c r="BM32" s="183"/>
      <c r="BN32" s="183"/>
      <c r="BO32" s="183"/>
      <c r="BP32" s="183"/>
      <c r="BQ32" s="183"/>
      <c r="BR32" s="183"/>
      <c r="BS32" s="183"/>
      <c r="BT32" s="183"/>
      <c r="BU32" s="183"/>
      <c r="BV32" s="183"/>
      <c r="BW32" s="183"/>
      <c r="BX32" s="183"/>
      <c r="BY32" s="184"/>
      <c r="BZ32" s="205"/>
      <c r="CA32" s="185"/>
      <c r="CB32" s="206"/>
      <c r="CC32" s="182"/>
      <c r="CD32" s="204"/>
      <c r="CE32" s="183"/>
      <c r="CF32" s="183"/>
      <c r="CG32" s="183"/>
      <c r="CH32" s="183"/>
      <c r="CI32" s="183"/>
      <c r="CJ32" s="183"/>
      <c r="CK32" s="183"/>
      <c r="CL32" s="183"/>
      <c r="CM32" s="183"/>
      <c r="CN32" s="183"/>
      <c r="CO32" s="183"/>
      <c r="CP32" s="183"/>
      <c r="CQ32" s="183"/>
      <c r="CR32" s="183"/>
      <c r="CS32" s="183"/>
      <c r="CT32" s="183"/>
      <c r="CU32" s="183"/>
      <c r="CV32" s="183"/>
      <c r="CW32" s="183"/>
      <c r="CX32" s="183"/>
      <c r="CY32" s="184"/>
      <c r="CZ32" s="205"/>
      <c r="DA32" s="185"/>
      <c r="DB32" s="206"/>
      <c r="DC32" s="182"/>
      <c r="DD32" s="204"/>
      <c r="DE32" s="183"/>
      <c r="DF32" s="183"/>
      <c r="DG32" s="183"/>
      <c r="DH32" s="183"/>
      <c r="DI32" s="183"/>
      <c r="DJ32" s="183"/>
      <c r="DK32" s="183"/>
      <c r="DL32" s="183"/>
      <c r="DM32" s="183"/>
      <c r="DN32" s="183"/>
      <c r="DO32" s="183"/>
      <c r="DP32" s="183"/>
      <c r="DQ32" s="183"/>
      <c r="DR32" s="183"/>
      <c r="DS32" s="183"/>
      <c r="DT32" s="183"/>
      <c r="DU32" s="183"/>
      <c r="DV32" s="183"/>
      <c r="DW32" s="183"/>
      <c r="DX32" s="183"/>
      <c r="DY32" s="184"/>
      <c r="DZ32" s="205"/>
      <c r="EA32" s="185"/>
      <c r="EB32" s="206"/>
      <c r="EC32" s="182"/>
      <c r="ED32" s="204"/>
      <c r="EE32" s="183"/>
      <c r="EF32" s="183"/>
      <c r="EG32" s="183"/>
      <c r="EH32" s="183"/>
      <c r="EI32" s="183"/>
      <c r="EJ32" s="183"/>
      <c r="EK32" s="183"/>
      <c r="EL32" s="183"/>
      <c r="EM32" s="183"/>
      <c r="EN32" s="183"/>
      <c r="EO32" s="183"/>
      <c r="EP32" s="183"/>
      <c r="EQ32" s="183"/>
      <c r="ER32" s="183"/>
      <c r="ES32" s="183"/>
      <c r="ET32" s="183"/>
      <c r="EU32" s="183"/>
      <c r="EV32" s="183"/>
      <c r="EW32" s="183"/>
      <c r="EX32" s="183"/>
      <c r="EY32" s="184"/>
      <c r="EZ32" s="205"/>
      <c r="FA32" s="185"/>
      <c r="FB32" s="206"/>
      <c r="FC32" s="182"/>
      <c r="FD32" s="204"/>
      <c r="FE32" s="183"/>
      <c r="FF32" s="183"/>
      <c r="FG32" s="183"/>
      <c r="FH32" s="183"/>
      <c r="FI32" s="183"/>
      <c r="FJ32" s="183"/>
      <c r="FK32" s="183"/>
      <c r="FL32" s="183"/>
      <c r="FM32" s="183"/>
      <c r="FN32" s="183"/>
      <c r="FO32" s="183"/>
      <c r="FP32" s="183"/>
      <c r="FQ32" s="183"/>
      <c r="FR32" s="183"/>
      <c r="FS32" s="183"/>
      <c r="FT32" s="183"/>
      <c r="FU32" s="183"/>
      <c r="FV32" s="183"/>
      <c r="FW32" s="183"/>
      <c r="FX32" s="183"/>
      <c r="FY32" s="184"/>
      <c r="FZ32" s="205"/>
      <c r="GA32" s="185"/>
      <c r="GB32" s="206"/>
      <c r="GC32" s="182"/>
      <c r="GD32" s="204"/>
      <c r="GE32" s="183"/>
      <c r="GF32" s="183"/>
      <c r="GG32" s="183"/>
      <c r="GH32" s="183"/>
      <c r="GI32" s="183"/>
      <c r="GJ32" s="183"/>
      <c r="GK32" s="183"/>
      <c r="GL32" s="183"/>
      <c r="GM32" s="183"/>
      <c r="GN32" s="183"/>
      <c r="GO32" s="183"/>
      <c r="GP32" s="183"/>
      <c r="GQ32" s="183"/>
      <c r="GR32" s="183"/>
      <c r="GS32" s="183"/>
      <c r="GT32" s="183"/>
      <c r="GU32" s="183"/>
      <c r="GV32" s="183"/>
      <c r="GW32" s="183"/>
      <c r="GX32" s="183"/>
      <c r="GY32" s="184"/>
      <c r="GZ32" s="205"/>
      <c r="HA32" s="185"/>
      <c r="HB32" s="206"/>
      <c r="HC32" s="182"/>
      <c r="HD32" s="204"/>
      <c r="HE32" s="183"/>
      <c r="HF32" s="183"/>
      <c r="HG32" s="183"/>
      <c r="HH32" s="183"/>
      <c r="HI32" s="183"/>
      <c r="HJ32" s="183"/>
      <c r="HK32" s="183"/>
      <c r="HL32" s="183"/>
      <c r="HM32" s="183"/>
      <c r="HN32" s="183"/>
      <c r="HO32" s="183"/>
      <c r="HP32" s="183"/>
      <c r="HQ32" s="183"/>
      <c r="HR32" s="183"/>
      <c r="HS32" s="183"/>
      <c r="HT32" s="183"/>
      <c r="HU32" s="183"/>
      <c r="HV32" s="183"/>
      <c r="HW32" s="183"/>
      <c r="HX32" s="183"/>
      <c r="HY32" s="184"/>
      <c r="HZ32" s="205"/>
      <c r="IA32" s="185"/>
      <c r="IB32" s="206"/>
      <c r="IC32" s="182"/>
      <c r="ID32" s="204"/>
      <c r="IE32" s="183"/>
      <c r="IF32" s="183"/>
      <c r="IG32" s="183"/>
      <c r="IH32" s="183"/>
      <c r="II32" s="183"/>
      <c r="IJ32" s="183"/>
      <c r="IK32" s="183"/>
      <c r="IL32" s="183"/>
      <c r="IM32" s="183"/>
      <c r="IN32" s="183"/>
      <c r="IO32" s="183"/>
      <c r="IP32" s="183"/>
      <c r="IQ32" s="183"/>
      <c r="IR32" s="183"/>
      <c r="IS32" s="183"/>
      <c r="IT32" s="183"/>
      <c r="IU32" s="183"/>
      <c r="IV32" s="183"/>
      <c r="IW32" s="183"/>
      <c r="IX32" s="183"/>
      <c r="IY32" s="184"/>
      <c r="IZ32" s="205"/>
      <c r="JA32" s="185"/>
      <c r="JB32" s="206"/>
      <c r="JC32" s="182"/>
      <c r="JD32" s="204"/>
      <c r="JE32" s="183"/>
      <c r="JF32" s="183"/>
      <c r="JG32" s="183"/>
      <c r="JH32" s="183"/>
      <c r="JI32" s="183"/>
      <c r="JJ32" s="183"/>
      <c r="JK32" s="183"/>
      <c r="JL32" s="183"/>
      <c r="JM32" s="183"/>
      <c r="JN32" s="183"/>
      <c r="JO32" s="183"/>
      <c r="JP32" s="183"/>
      <c r="JQ32" s="183"/>
      <c r="JR32" s="183"/>
      <c r="JS32" s="183"/>
      <c r="JT32" s="183"/>
      <c r="JU32" s="183"/>
      <c r="JV32" s="183"/>
      <c r="JW32" s="183"/>
      <c r="JX32" s="183"/>
      <c r="JY32" s="184"/>
      <c r="JZ32" s="205"/>
      <c r="KA32" s="185"/>
      <c r="KB32" s="206"/>
      <c r="KC32" s="182"/>
      <c r="KD32" s="204"/>
      <c r="KE32" s="183"/>
      <c r="KF32" s="183"/>
      <c r="KG32" s="183"/>
      <c r="KH32" s="183"/>
      <c r="KI32" s="183"/>
      <c r="KJ32" s="183"/>
      <c r="KK32" s="183"/>
      <c r="KL32" s="183"/>
      <c r="KM32" s="183"/>
      <c r="KN32" s="183"/>
      <c r="KO32" s="183"/>
      <c r="KP32" s="183"/>
      <c r="KQ32" s="183"/>
      <c r="KR32" s="183"/>
      <c r="KS32" s="183"/>
      <c r="KT32" s="183"/>
      <c r="KU32" s="183"/>
      <c r="KV32" s="183"/>
      <c r="KW32" s="183"/>
      <c r="KX32" s="183"/>
      <c r="KY32" s="184"/>
      <c r="KZ32" s="205"/>
      <c r="LA32" s="185"/>
      <c r="LB32" s="206"/>
      <c r="LC32" s="182"/>
      <c r="LD32" s="204"/>
      <c r="LE32" s="183"/>
      <c r="LF32" s="183"/>
      <c r="LG32" s="183"/>
      <c r="LH32" s="183"/>
      <c r="LI32" s="183"/>
      <c r="LJ32" s="183"/>
      <c r="LK32" s="183"/>
      <c r="LL32" s="183"/>
      <c r="LM32" s="183"/>
      <c r="LN32" s="183"/>
      <c r="LO32" s="183"/>
      <c r="LP32" s="183"/>
      <c r="LQ32" s="183"/>
      <c r="LR32" s="183"/>
      <c r="LS32" s="183"/>
      <c r="LT32" s="183"/>
      <c r="LU32" s="183"/>
      <c r="LV32" s="183"/>
      <c r="LW32" s="183"/>
      <c r="LX32" s="183"/>
      <c r="LY32" s="184"/>
      <c r="LZ32" s="205"/>
      <c r="MA32" s="185"/>
      <c r="MB32" s="206"/>
      <c r="MC32" s="182"/>
      <c r="MD32" s="204"/>
      <c r="ME32" s="183"/>
      <c r="MF32" s="183"/>
      <c r="MG32" s="183"/>
      <c r="MH32" s="183"/>
      <c r="MI32" s="183"/>
      <c r="MJ32" s="183"/>
      <c r="MK32" s="183"/>
      <c r="ML32" s="183"/>
      <c r="MM32" s="183"/>
      <c r="MN32" s="183"/>
      <c r="MO32" s="183"/>
      <c r="MP32" s="183"/>
      <c r="MQ32" s="183"/>
      <c r="MR32" s="183"/>
      <c r="MS32" s="183"/>
      <c r="MT32" s="183"/>
      <c r="MU32" s="183"/>
      <c r="MV32" s="183"/>
      <c r="MW32" s="183"/>
      <c r="MX32" s="183"/>
      <c r="MY32" s="184"/>
      <c r="MZ32" s="205"/>
      <c r="NA32" s="185"/>
      <c r="NB32" s="206"/>
      <c r="NC32" s="182"/>
      <c r="ND32" s="204"/>
      <c r="NE32" s="183"/>
      <c r="NF32" s="183"/>
      <c r="NG32" s="183"/>
      <c r="NH32" s="183"/>
      <c r="NI32" s="183"/>
      <c r="NJ32" s="183"/>
      <c r="NK32" s="183"/>
      <c r="NL32" s="183"/>
      <c r="NM32" s="183"/>
      <c r="NN32" s="183"/>
      <c r="NO32" s="183"/>
      <c r="NP32" s="183"/>
      <c r="NQ32" s="183"/>
      <c r="NR32" s="183"/>
      <c r="NS32" s="183"/>
      <c r="NT32" s="183"/>
      <c r="NU32" s="183"/>
      <c r="NV32" s="183"/>
      <c r="NW32" s="183"/>
      <c r="NX32" s="183"/>
      <c r="NY32" s="184"/>
      <c r="NZ32" s="205"/>
      <c r="OA32" s="185"/>
      <c r="OB32" s="206"/>
      <c r="OC32" s="182"/>
      <c r="OD32" s="204"/>
      <c r="OE32" s="183"/>
      <c r="OF32" s="183"/>
      <c r="OG32" s="183"/>
      <c r="OH32" s="183"/>
      <c r="OI32" s="183"/>
      <c r="OJ32" s="183"/>
      <c r="OK32" s="183"/>
      <c r="OL32" s="183"/>
      <c r="OM32" s="183"/>
      <c r="ON32" s="183"/>
      <c r="OO32" s="183"/>
      <c r="OP32" s="183"/>
      <c r="OQ32" s="183"/>
      <c r="OR32" s="183"/>
      <c r="OS32" s="183"/>
      <c r="OT32" s="183"/>
      <c r="OU32" s="183"/>
      <c r="OV32" s="183"/>
      <c r="OW32" s="183"/>
      <c r="OX32" s="183"/>
      <c r="OY32" s="184"/>
      <c r="OZ32" s="205"/>
      <c r="PA32" s="185"/>
      <c r="PB32" s="206"/>
      <c r="PC32" s="182"/>
      <c r="PD32" s="204"/>
      <c r="PE32" s="183"/>
      <c r="PF32" s="183"/>
      <c r="PG32" s="183"/>
      <c r="PH32" s="183"/>
      <c r="PI32" s="183"/>
      <c r="PJ32" s="183"/>
      <c r="PK32" s="183"/>
      <c r="PL32" s="183"/>
      <c r="PM32" s="183"/>
      <c r="PN32" s="183"/>
      <c r="PO32" s="183"/>
      <c r="PP32" s="183"/>
      <c r="PQ32" s="183"/>
      <c r="PR32" s="183"/>
      <c r="PS32" s="183"/>
      <c r="PT32" s="183"/>
      <c r="PU32" s="183"/>
      <c r="PV32" s="183"/>
      <c r="PW32" s="183"/>
      <c r="PX32" s="183"/>
      <c r="PY32" s="184"/>
      <c r="PZ32" s="205"/>
      <c r="QA32" s="185"/>
      <c r="QB32" s="206"/>
      <c r="QC32" s="182"/>
      <c r="QD32" s="204"/>
      <c r="QE32" s="183"/>
      <c r="QF32" s="183"/>
      <c r="QG32" s="183"/>
      <c r="QH32" s="183"/>
      <c r="QI32" s="183"/>
      <c r="QJ32" s="183"/>
      <c r="QK32" s="183"/>
      <c r="QL32" s="183"/>
      <c r="QM32" s="183"/>
      <c r="QN32" s="183"/>
      <c r="QO32" s="183"/>
      <c r="QP32" s="183"/>
      <c r="QQ32" s="183"/>
      <c r="QR32" s="183"/>
      <c r="QS32" s="183"/>
      <c r="QT32" s="183"/>
      <c r="QU32" s="183"/>
      <c r="QV32" s="183"/>
      <c r="QW32" s="183"/>
      <c r="QX32" s="183"/>
      <c r="QY32" s="184"/>
      <c r="QZ32" s="205"/>
      <c r="RA32" s="185"/>
      <c r="RB32" s="206"/>
      <c r="RC32" s="182"/>
      <c r="RD32" s="204"/>
      <c r="RE32" s="183"/>
      <c r="RF32" s="183"/>
      <c r="RG32" s="183"/>
      <c r="RH32" s="183"/>
      <c r="RI32" s="183"/>
      <c r="RJ32" s="183"/>
      <c r="RK32" s="183"/>
      <c r="RL32" s="183"/>
      <c r="RM32" s="183"/>
      <c r="RN32" s="183"/>
      <c r="RO32" s="183"/>
      <c r="RP32" s="183"/>
      <c r="RQ32" s="183"/>
      <c r="RR32" s="183"/>
      <c r="RS32" s="183"/>
      <c r="RT32" s="183"/>
      <c r="RU32" s="183"/>
      <c r="RV32" s="183"/>
      <c r="RW32" s="183"/>
      <c r="RX32" s="183"/>
      <c r="RY32" s="184"/>
      <c r="RZ32" s="205"/>
      <c r="SA32" s="185"/>
      <c r="SB32" s="206"/>
      <c r="SC32" s="182"/>
      <c r="SD32" s="204"/>
      <c r="SE32" s="183"/>
      <c r="SF32" s="183"/>
      <c r="SG32" s="183"/>
      <c r="SH32" s="183"/>
      <c r="SI32" s="183"/>
      <c r="SJ32" s="183"/>
      <c r="SK32" s="183"/>
      <c r="SL32" s="183"/>
      <c r="SM32" s="183"/>
      <c r="SN32" s="183"/>
      <c r="SO32" s="183"/>
      <c r="SP32" s="183"/>
      <c r="SQ32" s="183"/>
      <c r="SR32" s="183"/>
      <c r="SS32" s="183"/>
      <c r="ST32" s="183"/>
      <c r="SU32" s="183"/>
      <c r="SV32" s="183"/>
      <c r="SW32" s="183"/>
      <c r="SX32" s="183"/>
      <c r="SY32" s="184"/>
      <c r="SZ32" s="205"/>
      <c r="TA32" s="185"/>
      <c r="TB32" s="206"/>
      <c r="TC32" s="182"/>
      <c r="TD32" s="204"/>
      <c r="TE32" s="183"/>
      <c r="TF32" s="183"/>
      <c r="TG32" s="183"/>
      <c r="TH32" s="183"/>
      <c r="TI32" s="183"/>
      <c r="TJ32" s="183"/>
      <c r="TK32" s="183"/>
      <c r="TL32" s="183"/>
      <c r="TM32" s="183"/>
      <c r="TN32" s="183"/>
      <c r="TO32" s="183"/>
      <c r="TP32" s="183"/>
      <c r="TQ32" s="183"/>
      <c r="TR32" s="183"/>
      <c r="TS32" s="183"/>
      <c r="TT32" s="183"/>
      <c r="TU32" s="183"/>
      <c r="TV32" s="183"/>
      <c r="TW32" s="183"/>
      <c r="TX32" s="183"/>
      <c r="TY32" s="184"/>
      <c r="TZ32" s="205"/>
      <c r="UA32" s="185"/>
      <c r="UB32" s="206"/>
      <c r="UC32" s="182"/>
      <c r="UD32" s="204"/>
      <c r="UE32" s="183"/>
      <c r="UF32" s="183"/>
      <c r="UG32" s="183"/>
      <c r="UH32" s="183"/>
      <c r="UI32" s="183"/>
      <c r="UJ32" s="183"/>
      <c r="UK32" s="183"/>
      <c r="UL32" s="183"/>
      <c r="UM32" s="183"/>
      <c r="UN32" s="183"/>
      <c r="UO32" s="183"/>
      <c r="UP32" s="183"/>
      <c r="UQ32" s="183"/>
      <c r="UR32" s="183"/>
      <c r="US32" s="183"/>
      <c r="UT32" s="183"/>
      <c r="UU32" s="183"/>
      <c r="UV32" s="183"/>
      <c r="UW32" s="183"/>
      <c r="UX32" s="183"/>
      <c r="UY32" s="184"/>
      <c r="UZ32" s="205"/>
      <c r="VA32" s="185"/>
      <c r="VB32" s="206"/>
      <c r="VC32" s="182"/>
      <c r="VD32" s="204"/>
      <c r="VE32" s="183"/>
      <c r="VF32" s="183"/>
      <c r="VG32" s="183"/>
      <c r="VH32" s="183"/>
      <c r="VI32" s="183"/>
      <c r="VJ32" s="183"/>
      <c r="VK32" s="183"/>
      <c r="VL32" s="183"/>
      <c r="VM32" s="183"/>
      <c r="VN32" s="183"/>
      <c r="VO32" s="183"/>
      <c r="VP32" s="183"/>
      <c r="VQ32" s="183"/>
      <c r="VR32" s="183"/>
      <c r="VS32" s="183"/>
      <c r="VT32" s="183"/>
      <c r="VU32" s="183"/>
      <c r="VV32" s="183"/>
      <c r="VW32" s="183"/>
      <c r="VX32" s="183"/>
      <c r="VY32" s="184"/>
      <c r="VZ32" s="205"/>
      <c r="WA32" s="185"/>
      <c r="WB32" s="206"/>
      <c r="WC32" s="182"/>
      <c r="WD32" s="204"/>
      <c r="WE32" s="183"/>
      <c r="WF32" s="183"/>
      <c r="WG32" s="183"/>
      <c r="WH32" s="183"/>
      <c r="WI32" s="183"/>
      <c r="WJ32" s="183"/>
      <c r="WK32" s="183"/>
      <c r="WL32" s="183"/>
      <c r="WM32" s="183"/>
      <c r="WN32" s="183"/>
      <c r="WO32" s="183"/>
      <c r="WP32" s="183"/>
      <c r="WQ32" s="183"/>
      <c r="WR32" s="183"/>
      <c r="WS32" s="183"/>
      <c r="WT32" s="183"/>
      <c r="WU32" s="183"/>
      <c r="WV32" s="183"/>
      <c r="WW32" s="183"/>
      <c r="WX32" s="183"/>
      <c r="WY32" s="184"/>
      <c r="WZ32" s="205"/>
      <c r="XA32" s="185"/>
      <c r="XB32" s="206"/>
      <c r="XC32" s="182"/>
      <c r="XD32" s="204"/>
      <c r="XE32" s="183"/>
      <c r="XF32" s="183"/>
      <c r="XG32" s="183"/>
      <c r="XH32" s="183"/>
      <c r="XI32" s="183"/>
      <c r="XJ32" s="183"/>
      <c r="XK32" s="183"/>
      <c r="XL32" s="183"/>
      <c r="XM32" s="183"/>
      <c r="XN32" s="183"/>
      <c r="XO32" s="183"/>
      <c r="XP32" s="183"/>
      <c r="XQ32" s="183"/>
      <c r="XR32" s="183"/>
      <c r="XS32" s="183"/>
      <c r="XT32" s="183"/>
      <c r="XU32" s="183"/>
      <c r="XV32" s="183"/>
      <c r="XW32" s="183"/>
      <c r="XX32" s="183"/>
      <c r="XY32" s="184"/>
      <c r="XZ32" s="205"/>
      <c r="YA32" s="185"/>
      <c r="YB32" s="206"/>
      <c r="YC32" s="182"/>
      <c r="YD32" s="204"/>
      <c r="YE32" s="183"/>
      <c r="YF32" s="183"/>
      <c r="YG32" s="183"/>
      <c r="YH32" s="183"/>
      <c r="YI32" s="183"/>
      <c r="YJ32" s="183"/>
      <c r="YK32" s="183"/>
      <c r="YL32" s="183"/>
      <c r="YM32" s="183"/>
      <c r="YN32" s="183"/>
      <c r="YO32" s="183"/>
      <c r="YP32" s="183"/>
      <c r="YQ32" s="183"/>
      <c r="YR32" s="183"/>
      <c r="YS32" s="183"/>
      <c r="YT32" s="183"/>
      <c r="YU32" s="183"/>
      <c r="YV32" s="183"/>
      <c r="YW32" s="183"/>
      <c r="YX32" s="183"/>
      <c r="YY32" s="184"/>
      <c r="YZ32" s="205"/>
      <c r="ZA32" s="185"/>
      <c r="ZB32" s="206"/>
      <c r="ZC32" s="182"/>
      <c r="ZD32" s="204"/>
      <c r="ZE32" s="183"/>
      <c r="ZF32" s="183"/>
      <c r="ZG32" s="183"/>
      <c r="ZH32" s="183"/>
      <c r="ZI32" s="183"/>
      <c r="ZJ32" s="183"/>
      <c r="ZK32" s="183"/>
      <c r="ZL32" s="183"/>
      <c r="ZM32" s="183"/>
      <c r="ZN32" s="183"/>
      <c r="ZO32" s="183"/>
      <c r="ZP32" s="183"/>
      <c r="ZQ32" s="183"/>
      <c r="ZR32" s="183"/>
      <c r="ZS32" s="183"/>
      <c r="ZT32" s="183"/>
      <c r="ZU32" s="183"/>
      <c r="ZV32" s="183"/>
      <c r="ZW32" s="183"/>
      <c r="ZX32" s="183"/>
      <c r="ZY32" s="184"/>
      <c r="ZZ32" s="205"/>
      <c r="AAA32" s="185"/>
      <c r="AAB32" s="206"/>
      <c r="AAC32" s="182"/>
      <c r="AAD32" s="204"/>
      <c r="AAE32" s="183"/>
      <c r="AAF32" s="183"/>
      <c r="AAG32" s="183"/>
      <c r="AAH32" s="183"/>
      <c r="AAI32" s="183"/>
      <c r="AAJ32" s="183"/>
      <c r="AAK32" s="183"/>
      <c r="AAL32" s="183"/>
      <c r="AAM32" s="183"/>
      <c r="AAN32" s="183"/>
      <c r="AAO32" s="183"/>
      <c r="AAP32" s="183"/>
      <c r="AAQ32" s="183"/>
      <c r="AAR32" s="183"/>
      <c r="AAS32" s="183"/>
      <c r="AAT32" s="183"/>
      <c r="AAU32" s="183"/>
      <c r="AAV32" s="183"/>
      <c r="AAW32" s="183"/>
      <c r="AAX32" s="183"/>
      <c r="AAY32" s="184"/>
      <c r="AAZ32" s="205"/>
      <c r="ABA32" s="185"/>
      <c r="ABB32" s="206"/>
      <c r="ABC32" s="182"/>
      <c r="ABD32" s="204"/>
      <c r="ABE32" s="183"/>
      <c r="ABF32" s="183"/>
      <c r="ABG32" s="183"/>
      <c r="ABH32" s="183"/>
      <c r="ABI32" s="183"/>
      <c r="ABJ32" s="183"/>
      <c r="ABK32" s="183"/>
      <c r="ABL32" s="183"/>
      <c r="ABM32" s="183"/>
      <c r="ABN32" s="183"/>
      <c r="ABO32" s="183"/>
      <c r="ABP32" s="183"/>
      <c r="ABQ32" s="183"/>
      <c r="ABR32" s="183"/>
      <c r="ABS32" s="183"/>
      <c r="ABT32" s="183"/>
      <c r="ABU32" s="183"/>
      <c r="ABV32" s="183"/>
      <c r="ABW32" s="183"/>
      <c r="ABX32" s="183"/>
      <c r="ABY32" s="184"/>
      <c r="ABZ32" s="205"/>
      <c r="ACA32" s="185"/>
      <c r="ACB32" s="206"/>
      <c r="ACC32" s="182"/>
      <c r="ACD32" s="204"/>
      <c r="ACE32" s="183"/>
      <c r="ACF32" s="183"/>
      <c r="ACG32" s="183"/>
      <c r="ACH32" s="183"/>
      <c r="ACI32" s="183"/>
      <c r="ACJ32" s="183"/>
      <c r="ACK32" s="183"/>
      <c r="ACL32" s="183"/>
      <c r="ACM32" s="183"/>
      <c r="ACN32" s="183"/>
      <c r="ACO32" s="183"/>
      <c r="ACP32" s="183"/>
      <c r="ACQ32" s="183"/>
      <c r="ACR32" s="183"/>
      <c r="ACS32" s="183"/>
      <c r="ACT32" s="183"/>
      <c r="ACU32" s="183"/>
      <c r="ACV32" s="183"/>
      <c r="ACW32" s="183"/>
      <c r="ACX32" s="183"/>
      <c r="ACY32" s="184"/>
      <c r="ACZ32" s="205"/>
      <c r="ADA32" s="185"/>
      <c r="ADB32" s="206"/>
    </row>
    <row r="33" spans="2:782" ht="16.2" customHeight="1">
      <c r="B33" s="177"/>
      <c r="C33" s="182"/>
      <c r="D33" s="204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4"/>
      <c r="Z33" s="205"/>
      <c r="AA33" s="185"/>
      <c r="AB33" s="206"/>
      <c r="AC33" s="182"/>
      <c r="AD33" s="204"/>
      <c r="AE33" s="183"/>
      <c r="AF33" s="183"/>
      <c r="AG33" s="183"/>
      <c r="AH33" s="183"/>
      <c r="AI33" s="183"/>
      <c r="AJ33" s="183"/>
      <c r="AK33" s="183"/>
      <c r="AL33" s="183"/>
      <c r="AM33" s="183"/>
      <c r="AN33" s="183"/>
      <c r="AO33" s="183"/>
      <c r="AP33" s="183"/>
      <c r="AQ33" s="183"/>
      <c r="AR33" s="183"/>
      <c r="AS33" s="183"/>
      <c r="AT33" s="183"/>
      <c r="AU33" s="183"/>
      <c r="AV33" s="183"/>
      <c r="AW33" s="183"/>
      <c r="AX33" s="183"/>
      <c r="AY33" s="184"/>
      <c r="AZ33" s="205"/>
      <c r="BA33" s="185"/>
      <c r="BB33" s="206"/>
      <c r="BC33" s="182"/>
      <c r="BD33" s="204"/>
      <c r="BE33" s="183"/>
      <c r="BF33" s="183"/>
      <c r="BG33" s="183"/>
      <c r="BH33" s="183"/>
      <c r="BI33" s="183"/>
      <c r="BJ33" s="183"/>
      <c r="BK33" s="183"/>
      <c r="BL33" s="183"/>
      <c r="BM33" s="183"/>
      <c r="BN33" s="183"/>
      <c r="BO33" s="183"/>
      <c r="BP33" s="183"/>
      <c r="BQ33" s="183"/>
      <c r="BR33" s="183"/>
      <c r="BS33" s="183"/>
      <c r="BT33" s="183"/>
      <c r="BU33" s="183"/>
      <c r="BV33" s="183"/>
      <c r="BW33" s="183"/>
      <c r="BX33" s="183"/>
      <c r="BY33" s="184"/>
      <c r="BZ33" s="205"/>
      <c r="CA33" s="185"/>
      <c r="CB33" s="206"/>
      <c r="CC33" s="182"/>
      <c r="CD33" s="204"/>
      <c r="CE33" s="183"/>
      <c r="CF33" s="183"/>
      <c r="CG33" s="183"/>
      <c r="CH33" s="183"/>
      <c r="CI33" s="183"/>
      <c r="CJ33" s="183"/>
      <c r="CK33" s="183"/>
      <c r="CL33" s="183"/>
      <c r="CM33" s="183"/>
      <c r="CN33" s="183"/>
      <c r="CO33" s="183"/>
      <c r="CP33" s="183"/>
      <c r="CQ33" s="183"/>
      <c r="CR33" s="183"/>
      <c r="CS33" s="183"/>
      <c r="CT33" s="183"/>
      <c r="CU33" s="183"/>
      <c r="CV33" s="183"/>
      <c r="CW33" s="183"/>
      <c r="CX33" s="183"/>
      <c r="CY33" s="184"/>
      <c r="CZ33" s="205"/>
      <c r="DA33" s="185"/>
      <c r="DB33" s="206"/>
      <c r="DC33" s="182"/>
      <c r="DD33" s="204"/>
      <c r="DE33" s="183"/>
      <c r="DF33" s="183"/>
      <c r="DG33" s="183"/>
      <c r="DH33" s="183"/>
      <c r="DI33" s="183"/>
      <c r="DJ33" s="183"/>
      <c r="DK33" s="183"/>
      <c r="DL33" s="183"/>
      <c r="DM33" s="183"/>
      <c r="DN33" s="183"/>
      <c r="DO33" s="183"/>
      <c r="DP33" s="183"/>
      <c r="DQ33" s="183"/>
      <c r="DR33" s="183"/>
      <c r="DS33" s="183"/>
      <c r="DT33" s="183"/>
      <c r="DU33" s="183"/>
      <c r="DV33" s="183"/>
      <c r="DW33" s="183"/>
      <c r="DX33" s="183"/>
      <c r="DY33" s="184"/>
      <c r="DZ33" s="205"/>
      <c r="EA33" s="185"/>
      <c r="EB33" s="206"/>
      <c r="EC33" s="182"/>
      <c r="ED33" s="204"/>
      <c r="EE33" s="183"/>
      <c r="EF33" s="183"/>
      <c r="EG33" s="183"/>
      <c r="EH33" s="183"/>
      <c r="EI33" s="183"/>
      <c r="EJ33" s="183"/>
      <c r="EK33" s="183"/>
      <c r="EL33" s="183"/>
      <c r="EM33" s="183"/>
      <c r="EN33" s="183"/>
      <c r="EO33" s="183"/>
      <c r="EP33" s="183"/>
      <c r="EQ33" s="183"/>
      <c r="ER33" s="183"/>
      <c r="ES33" s="183"/>
      <c r="ET33" s="183"/>
      <c r="EU33" s="183"/>
      <c r="EV33" s="183"/>
      <c r="EW33" s="183"/>
      <c r="EX33" s="183"/>
      <c r="EY33" s="184"/>
      <c r="EZ33" s="205"/>
      <c r="FA33" s="185"/>
      <c r="FB33" s="206"/>
      <c r="FC33" s="182"/>
      <c r="FD33" s="204"/>
      <c r="FE33" s="183"/>
      <c r="FF33" s="183"/>
      <c r="FG33" s="183"/>
      <c r="FH33" s="183"/>
      <c r="FI33" s="183"/>
      <c r="FJ33" s="183"/>
      <c r="FK33" s="183"/>
      <c r="FL33" s="183"/>
      <c r="FM33" s="183"/>
      <c r="FN33" s="183"/>
      <c r="FO33" s="183"/>
      <c r="FP33" s="183"/>
      <c r="FQ33" s="183"/>
      <c r="FR33" s="183"/>
      <c r="FS33" s="183"/>
      <c r="FT33" s="183"/>
      <c r="FU33" s="183"/>
      <c r="FV33" s="183"/>
      <c r="FW33" s="183"/>
      <c r="FX33" s="183"/>
      <c r="FY33" s="184"/>
      <c r="FZ33" s="205"/>
      <c r="GA33" s="185"/>
      <c r="GB33" s="206"/>
      <c r="GC33" s="182"/>
      <c r="GD33" s="204"/>
      <c r="GE33" s="183"/>
      <c r="GF33" s="183"/>
      <c r="GG33" s="183"/>
      <c r="GH33" s="183"/>
      <c r="GI33" s="183"/>
      <c r="GJ33" s="183"/>
      <c r="GK33" s="183"/>
      <c r="GL33" s="183"/>
      <c r="GM33" s="183"/>
      <c r="GN33" s="183"/>
      <c r="GO33" s="183"/>
      <c r="GP33" s="183"/>
      <c r="GQ33" s="183"/>
      <c r="GR33" s="183"/>
      <c r="GS33" s="183"/>
      <c r="GT33" s="183"/>
      <c r="GU33" s="183"/>
      <c r="GV33" s="183"/>
      <c r="GW33" s="183"/>
      <c r="GX33" s="183"/>
      <c r="GY33" s="184"/>
      <c r="GZ33" s="205"/>
      <c r="HA33" s="185"/>
      <c r="HB33" s="206"/>
      <c r="HC33" s="182"/>
      <c r="HD33" s="204"/>
      <c r="HE33" s="183"/>
      <c r="HF33" s="183"/>
      <c r="HG33" s="183"/>
      <c r="HH33" s="183"/>
      <c r="HI33" s="183"/>
      <c r="HJ33" s="183"/>
      <c r="HK33" s="183"/>
      <c r="HL33" s="183"/>
      <c r="HM33" s="183"/>
      <c r="HN33" s="183"/>
      <c r="HO33" s="183"/>
      <c r="HP33" s="183"/>
      <c r="HQ33" s="183"/>
      <c r="HR33" s="183"/>
      <c r="HS33" s="183"/>
      <c r="HT33" s="183"/>
      <c r="HU33" s="183"/>
      <c r="HV33" s="183"/>
      <c r="HW33" s="183"/>
      <c r="HX33" s="183"/>
      <c r="HY33" s="184"/>
      <c r="HZ33" s="205"/>
      <c r="IA33" s="185"/>
      <c r="IB33" s="206"/>
      <c r="IC33" s="182"/>
      <c r="ID33" s="204"/>
      <c r="IE33" s="183"/>
      <c r="IF33" s="183"/>
      <c r="IG33" s="183"/>
      <c r="IH33" s="183"/>
      <c r="II33" s="183"/>
      <c r="IJ33" s="183"/>
      <c r="IK33" s="183"/>
      <c r="IL33" s="183"/>
      <c r="IM33" s="183"/>
      <c r="IN33" s="183"/>
      <c r="IO33" s="183"/>
      <c r="IP33" s="183"/>
      <c r="IQ33" s="183"/>
      <c r="IR33" s="183"/>
      <c r="IS33" s="183"/>
      <c r="IT33" s="183"/>
      <c r="IU33" s="183"/>
      <c r="IV33" s="183"/>
      <c r="IW33" s="183"/>
      <c r="IX33" s="183"/>
      <c r="IY33" s="184"/>
      <c r="IZ33" s="205"/>
      <c r="JA33" s="185"/>
      <c r="JB33" s="206"/>
      <c r="JC33" s="182"/>
      <c r="JD33" s="204"/>
      <c r="JE33" s="183"/>
      <c r="JF33" s="183"/>
      <c r="JG33" s="183"/>
      <c r="JH33" s="183"/>
      <c r="JI33" s="183"/>
      <c r="JJ33" s="183"/>
      <c r="JK33" s="183"/>
      <c r="JL33" s="183"/>
      <c r="JM33" s="183"/>
      <c r="JN33" s="183"/>
      <c r="JO33" s="183"/>
      <c r="JP33" s="183"/>
      <c r="JQ33" s="183"/>
      <c r="JR33" s="183"/>
      <c r="JS33" s="183"/>
      <c r="JT33" s="183"/>
      <c r="JU33" s="183"/>
      <c r="JV33" s="183"/>
      <c r="JW33" s="183"/>
      <c r="JX33" s="183"/>
      <c r="JY33" s="184"/>
      <c r="JZ33" s="205"/>
      <c r="KA33" s="185"/>
      <c r="KB33" s="206"/>
      <c r="KC33" s="182"/>
      <c r="KD33" s="204"/>
      <c r="KE33" s="183"/>
      <c r="KF33" s="183"/>
      <c r="KG33" s="183"/>
      <c r="KH33" s="183"/>
      <c r="KI33" s="183"/>
      <c r="KJ33" s="183"/>
      <c r="KK33" s="183"/>
      <c r="KL33" s="183"/>
      <c r="KM33" s="183"/>
      <c r="KN33" s="183"/>
      <c r="KO33" s="183"/>
      <c r="KP33" s="183"/>
      <c r="KQ33" s="183"/>
      <c r="KR33" s="183"/>
      <c r="KS33" s="183"/>
      <c r="KT33" s="183"/>
      <c r="KU33" s="183"/>
      <c r="KV33" s="183"/>
      <c r="KW33" s="183"/>
      <c r="KX33" s="183"/>
      <c r="KY33" s="184"/>
      <c r="KZ33" s="205"/>
      <c r="LA33" s="185"/>
      <c r="LB33" s="206"/>
      <c r="LC33" s="182"/>
      <c r="LD33" s="204"/>
      <c r="LE33" s="183"/>
      <c r="LF33" s="183"/>
      <c r="LG33" s="183"/>
      <c r="LH33" s="183"/>
      <c r="LI33" s="183"/>
      <c r="LJ33" s="183"/>
      <c r="LK33" s="183"/>
      <c r="LL33" s="183"/>
      <c r="LM33" s="183"/>
      <c r="LN33" s="183"/>
      <c r="LO33" s="183"/>
      <c r="LP33" s="183"/>
      <c r="LQ33" s="183"/>
      <c r="LR33" s="183"/>
      <c r="LS33" s="183"/>
      <c r="LT33" s="183"/>
      <c r="LU33" s="183"/>
      <c r="LV33" s="183"/>
      <c r="LW33" s="183"/>
      <c r="LX33" s="183"/>
      <c r="LY33" s="184"/>
      <c r="LZ33" s="205"/>
      <c r="MA33" s="185"/>
      <c r="MB33" s="206"/>
      <c r="MC33" s="182"/>
      <c r="MD33" s="204"/>
      <c r="ME33" s="183"/>
      <c r="MF33" s="183"/>
      <c r="MG33" s="183"/>
      <c r="MH33" s="183"/>
      <c r="MI33" s="183"/>
      <c r="MJ33" s="183"/>
      <c r="MK33" s="183"/>
      <c r="ML33" s="183"/>
      <c r="MM33" s="183"/>
      <c r="MN33" s="183"/>
      <c r="MO33" s="183"/>
      <c r="MP33" s="183"/>
      <c r="MQ33" s="183"/>
      <c r="MR33" s="183"/>
      <c r="MS33" s="183"/>
      <c r="MT33" s="183"/>
      <c r="MU33" s="183"/>
      <c r="MV33" s="183"/>
      <c r="MW33" s="183"/>
      <c r="MX33" s="183"/>
      <c r="MY33" s="184"/>
      <c r="MZ33" s="205"/>
      <c r="NA33" s="185"/>
      <c r="NB33" s="206"/>
      <c r="NC33" s="182"/>
      <c r="ND33" s="204"/>
      <c r="NE33" s="183"/>
      <c r="NF33" s="183"/>
      <c r="NG33" s="183"/>
      <c r="NH33" s="183"/>
      <c r="NI33" s="183"/>
      <c r="NJ33" s="183"/>
      <c r="NK33" s="183"/>
      <c r="NL33" s="183"/>
      <c r="NM33" s="183"/>
      <c r="NN33" s="183"/>
      <c r="NO33" s="183"/>
      <c r="NP33" s="183"/>
      <c r="NQ33" s="183"/>
      <c r="NR33" s="183"/>
      <c r="NS33" s="183"/>
      <c r="NT33" s="183"/>
      <c r="NU33" s="183"/>
      <c r="NV33" s="183"/>
      <c r="NW33" s="183"/>
      <c r="NX33" s="183"/>
      <c r="NY33" s="184"/>
      <c r="NZ33" s="205"/>
      <c r="OA33" s="185"/>
      <c r="OB33" s="206"/>
      <c r="OC33" s="182"/>
      <c r="OD33" s="204"/>
      <c r="OE33" s="183"/>
      <c r="OF33" s="183"/>
      <c r="OG33" s="183"/>
      <c r="OH33" s="183"/>
      <c r="OI33" s="183"/>
      <c r="OJ33" s="183"/>
      <c r="OK33" s="183"/>
      <c r="OL33" s="183"/>
      <c r="OM33" s="183"/>
      <c r="ON33" s="183"/>
      <c r="OO33" s="183"/>
      <c r="OP33" s="183"/>
      <c r="OQ33" s="183"/>
      <c r="OR33" s="183"/>
      <c r="OS33" s="183"/>
      <c r="OT33" s="183"/>
      <c r="OU33" s="183"/>
      <c r="OV33" s="183"/>
      <c r="OW33" s="183"/>
      <c r="OX33" s="183"/>
      <c r="OY33" s="184"/>
      <c r="OZ33" s="205"/>
      <c r="PA33" s="185"/>
      <c r="PB33" s="206"/>
      <c r="PC33" s="182"/>
      <c r="PD33" s="204"/>
      <c r="PE33" s="183"/>
      <c r="PF33" s="183"/>
      <c r="PG33" s="183"/>
      <c r="PH33" s="183"/>
      <c r="PI33" s="183"/>
      <c r="PJ33" s="183"/>
      <c r="PK33" s="183"/>
      <c r="PL33" s="183"/>
      <c r="PM33" s="183"/>
      <c r="PN33" s="183"/>
      <c r="PO33" s="183"/>
      <c r="PP33" s="183"/>
      <c r="PQ33" s="183"/>
      <c r="PR33" s="183"/>
      <c r="PS33" s="183"/>
      <c r="PT33" s="183"/>
      <c r="PU33" s="183"/>
      <c r="PV33" s="183"/>
      <c r="PW33" s="183"/>
      <c r="PX33" s="183"/>
      <c r="PY33" s="184"/>
      <c r="PZ33" s="205"/>
      <c r="QA33" s="185"/>
      <c r="QB33" s="206"/>
      <c r="QC33" s="182"/>
      <c r="QD33" s="204"/>
      <c r="QE33" s="183"/>
      <c r="QF33" s="183"/>
      <c r="QG33" s="183"/>
      <c r="QH33" s="183"/>
      <c r="QI33" s="183"/>
      <c r="QJ33" s="183"/>
      <c r="QK33" s="183"/>
      <c r="QL33" s="183"/>
      <c r="QM33" s="183"/>
      <c r="QN33" s="183"/>
      <c r="QO33" s="183"/>
      <c r="QP33" s="183"/>
      <c r="QQ33" s="183"/>
      <c r="QR33" s="183"/>
      <c r="QS33" s="183"/>
      <c r="QT33" s="183"/>
      <c r="QU33" s="183"/>
      <c r="QV33" s="183"/>
      <c r="QW33" s="183"/>
      <c r="QX33" s="183"/>
      <c r="QY33" s="184"/>
      <c r="QZ33" s="205"/>
      <c r="RA33" s="185"/>
      <c r="RB33" s="206"/>
      <c r="RC33" s="182"/>
      <c r="RD33" s="204"/>
      <c r="RE33" s="183"/>
      <c r="RF33" s="183"/>
      <c r="RG33" s="183"/>
      <c r="RH33" s="183"/>
      <c r="RI33" s="183"/>
      <c r="RJ33" s="183"/>
      <c r="RK33" s="183"/>
      <c r="RL33" s="183"/>
      <c r="RM33" s="183"/>
      <c r="RN33" s="183"/>
      <c r="RO33" s="183"/>
      <c r="RP33" s="183"/>
      <c r="RQ33" s="183"/>
      <c r="RR33" s="183"/>
      <c r="RS33" s="183"/>
      <c r="RT33" s="183"/>
      <c r="RU33" s="183"/>
      <c r="RV33" s="183"/>
      <c r="RW33" s="183"/>
      <c r="RX33" s="183"/>
      <c r="RY33" s="184"/>
      <c r="RZ33" s="205"/>
      <c r="SA33" s="185"/>
      <c r="SB33" s="206"/>
      <c r="SC33" s="182"/>
      <c r="SD33" s="204"/>
      <c r="SE33" s="183"/>
      <c r="SF33" s="183"/>
      <c r="SG33" s="183"/>
      <c r="SH33" s="183"/>
      <c r="SI33" s="183"/>
      <c r="SJ33" s="183"/>
      <c r="SK33" s="183"/>
      <c r="SL33" s="183"/>
      <c r="SM33" s="183"/>
      <c r="SN33" s="183"/>
      <c r="SO33" s="183"/>
      <c r="SP33" s="183"/>
      <c r="SQ33" s="183"/>
      <c r="SR33" s="183"/>
      <c r="SS33" s="183"/>
      <c r="ST33" s="183"/>
      <c r="SU33" s="183"/>
      <c r="SV33" s="183"/>
      <c r="SW33" s="183"/>
      <c r="SX33" s="183"/>
      <c r="SY33" s="184"/>
      <c r="SZ33" s="205"/>
      <c r="TA33" s="185"/>
      <c r="TB33" s="206"/>
      <c r="TC33" s="182"/>
      <c r="TD33" s="204"/>
      <c r="TE33" s="183"/>
      <c r="TF33" s="183"/>
      <c r="TG33" s="183"/>
      <c r="TH33" s="183"/>
      <c r="TI33" s="183"/>
      <c r="TJ33" s="183"/>
      <c r="TK33" s="183"/>
      <c r="TL33" s="183"/>
      <c r="TM33" s="183"/>
      <c r="TN33" s="183"/>
      <c r="TO33" s="183"/>
      <c r="TP33" s="183"/>
      <c r="TQ33" s="183"/>
      <c r="TR33" s="183"/>
      <c r="TS33" s="183"/>
      <c r="TT33" s="183"/>
      <c r="TU33" s="183"/>
      <c r="TV33" s="183"/>
      <c r="TW33" s="183"/>
      <c r="TX33" s="183"/>
      <c r="TY33" s="184"/>
      <c r="TZ33" s="205"/>
      <c r="UA33" s="185"/>
      <c r="UB33" s="206"/>
      <c r="UC33" s="182"/>
      <c r="UD33" s="204"/>
      <c r="UE33" s="183"/>
      <c r="UF33" s="183"/>
      <c r="UG33" s="183"/>
      <c r="UH33" s="183"/>
      <c r="UI33" s="183"/>
      <c r="UJ33" s="183"/>
      <c r="UK33" s="183"/>
      <c r="UL33" s="183"/>
      <c r="UM33" s="183"/>
      <c r="UN33" s="183"/>
      <c r="UO33" s="183"/>
      <c r="UP33" s="183"/>
      <c r="UQ33" s="183"/>
      <c r="UR33" s="183"/>
      <c r="US33" s="183"/>
      <c r="UT33" s="183"/>
      <c r="UU33" s="183"/>
      <c r="UV33" s="183"/>
      <c r="UW33" s="183"/>
      <c r="UX33" s="183"/>
      <c r="UY33" s="184"/>
      <c r="UZ33" s="205"/>
      <c r="VA33" s="185"/>
      <c r="VB33" s="206"/>
      <c r="VC33" s="182"/>
      <c r="VD33" s="204"/>
      <c r="VE33" s="183"/>
      <c r="VF33" s="183"/>
      <c r="VG33" s="183"/>
      <c r="VH33" s="183"/>
      <c r="VI33" s="183"/>
      <c r="VJ33" s="183"/>
      <c r="VK33" s="183"/>
      <c r="VL33" s="183"/>
      <c r="VM33" s="183"/>
      <c r="VN33" s="183"/>
      <c r="VO33" s="183"/>
      <c r="VP33" s="183"/>
      <c r="VQ33" s="183"/>
      <c r="VR33" s="183"/>
      <c r="VS33" s="183"/>
      <c r="VT33" s="183"/>
      <c r="VU33" s="183"/>
      <c r="VV33" s="183"/>
      <c r="VW33" s="183"/>
      <c r="VX33" s="183"/>
      <c r="VY33" s="184"/>
      <c r="VZ33" s="205"/>
      <c r="WA33" s="185"/>
      <c r="WB33" s="206"/>
      <c r="WC33" s="182"/>
      <c r="WD33" s="204"/>
      <c r="WE33" s="183"/>
      <c r="WF33" s="183"/>
      <c r="WG33" s="183"/>
      <c r="WH33" s="183"/>
      <c r="WI33" s="183"/>
      <c r="WJ33" s="183"/>
      <c r="WK33" s="183"/>
      <c r="WL33" s="183"/>
      <c r="WM33" s="183"/>
      <c r="WN33" s="183"/>
      <c r="WO33" s="183"/>
      <c r="WP33" s="183"/>
      <c r="WQ33" s="183"/>
      <c r="WR33" s="183"/>
      <c r="WS33" s="183"/>
      <c r="WT33" s="183"/>
      <c r="WU33" s="183"/>
      <c r="WV33" s="183"/>
      <c r="WW33" s="183"/>
      <c r="WX33" s="183"/>
      <c r="WY33" s="184"/>
      <c r="WZ33" s="205"/>
      <c r="XA33" s="185"/>
      <c r="XB33" s="206"/>
      <c r="XC33" s="182"/>
      <c r="XD33" s="204"/>
      <c r="XE33" s="183"/>
      <c r="XF33" s="183"/>
      <c r="XG33" s="183"/>
      <c r="XH33" s="183"/>
      <c r="XI33" s="183"/>
      <c r="XJ33" s="183"/>
      <c r="XK33" s="183"/>
      <c r="XL33" s="183"/>
      <c r="XM33" s="183"/>
      <c r="XN33" s="183"/>
      <c r="XO33" s="183"/>
      <c r="XP33" s="183"/>
      <c r="XQ33" s="183"/>
      <c r="XR33" s="183"/>
      <c r="XS33" s="183"/>
      <c r="XT33" s="183"/>
      <c r="XU33" s="183"/>
      <c r="XV33" s="183"/>
      <c r="XW33" s="183"/>
      <c r="XX33" s="183"/>
      <c r="XY33" s="184"/>
      <c r="XZ33" s="205"/>
      <c r="YA33" s="185"/>
      <c r="YB33" s="206"/>
      <c r="YC33" s="182"/>
      <c r="YD33" s="204"/>
      <c r="YE33" s="183"/>
      <c r="YF33" s="183"/>
      <c r="YG33" s="183"/>
      <c r="YH33" s="183"/>
      <c r="YI33" s="183"/>
      <c r="YJ33" s="183"/>
      <c r="YK33" s="183"/>
      <c r="YL33" s="183"/>
      <c r="YM33" s="183"/>
      <c r="YN33" s="183"/>
      <c r="YO33" s="183"/>
      <c r="YP33" s="183"/>
      <c r="YQ33" s="183"/>
      <c r="YR33" s="183"/>
      <c r="YS33" s="183"/>
      <c r="YT33" s="183"/>
      <c r="YU33" s="183"/>
      <c r="YV33" s="183"/>
      <c r="YW33" s="183"/>
      <c r="YX33" s="183"/>
      <c r="YY33" s="184"/>
      <c r="YZ33" s="205"/>
      <c r="ZA33" s="185"/>
      <c r="ZB33" s="206"/>
      <c r="ZC33" s="182"/>
      <c r="ZD33" s="204"/>
      <c r="ZE33" s="183"/>
      <c r="ZF33" s="183"/>
      <c r="ZG33" s="183"/>
      <c r="ZH33" s="183"/>
      <c r="ZI33" s="183"/>
      <c r="ZJ33" s="183"/>
      <c r="ZK33" s="183"/>
      <c r="ZL33" s="183"/>
      <c r="ZM33" s="183"/>
      <c r="ZN33" s="183"/>
      <c r="ZO33" s="183"/>
      <c r="ZP33" s="183"/>
      <c r="ZQ33" s="183"/>
      <c r="ZR33" s="183"/>
      <c r="ZS33" s="183"/>
      <c r="ZT33" s="183"/>
      <c r="ZU33" s="183"/>
      <c r="ZV33" s="183"/>
      <c r="ZW33" s="183"/>
      <c r="ZX33" s="183"/>
      <c r="ZY33" s="184"/>
      <c r="ZZ33" s="205"/>
      <c r="AAA33" s="185"/>
      <c r="AAB33" s="206"/>
      <c r="AAC33" s="182"/>
      <c r="AAD33" s="204"/>
      <c r="AAE33" s="183"/>
      <c r="AAF33" s="183"/>
      <c r="AAG33" s="183"/>
      <c r="AAH33" s="183"/>
      <c r="AAI33" s="183"/>
      <c r="AAJ33" s="183"/>
      <c r="AAK33" s="183"/>
      <c r="AAL33" s="183"/>
      <c r="AAM33" s="183"/>
      <c r="AAN33" s="183"/>
      <c r="AAO33" s="183"/>
      <c r="AAP33" s="183"/>
      <c r="AAQ33" s="183"/>
      <c r="AAR33" s="183"/>
      <c r="AAS33" s="183"/>
      <c r="AAT33" s="183"/>
      <c r="AAU33" s="183"/>
      <c r="AAV33" s="183"/>
      <c r="AAW33" s="183"/>
      <c r="AAX33" s="183"/>
      <c r="AAY33" s="184"/>
      <c r="AAZ33" s="205"/>
      <c r="ABA33" s="185"/>
      <c r="ABB33" s="206"/>
      <c r="ABC33" s="182"/>
      <c r="ABD33" s="204"/>
      <c r="ABE33" s="183"/>
      <c r="ABF33" s="183"/>
      <c r="ABG33" s="183"/>
      <c r="ABH33" s="183"/>
      <c r="ABI33" s="183"/>
      <c r="ABJ33" s="183"/>
      <c r="ABK33" s="183"/>
      <c r="ABL33" s="183"/>
      <c r="ABM33" s="183"/>
      <c r="ABN33" s="183"/>
      <c r="ABO33" s="183"/>
      <c r="ABP33" s="183"/>
      <c r="ABQ33" s="183"/>
      <c r="ABR33" s="183"/>
      <c r="ABS33" s="183"/>
      <c r="ABT33" s="183"/>
      <c r="ABU33" s="183"/>
      <c r="ABV33" s="183"/>
      <c r="ABW33" s="183"/>
      <c r="ABX33" s="183"/>
      <c r="ABY33" s="184"/>
      <c r="ABZ33" s="205"/>
      <c r="ACA33" s="185"/>
      <c r="ACB33" s="206"/>
      <c r="ACC33" s="182"/>
      <c r="ACD33" s="204"/>
      <c r="ACE33" s="183"/>
      <c r="ACF33" s="183"/>
      <c r="ACG33" s="183"/>
      <c r="ACH33" s="183"/>
      <c r="ACI33" s="183"/>
      <c r="ACJ33" s="183"/>
      <c r="ACK33" s="183"/>
      <c r="ACL33" s="183"/>
      <c r="ACM33" s="183"/>
      <c r="ACN33" s="183"/>
      <c r="ACO33" s="183"/>
      <c r="ACP33" s="183"/>
      <c r="ACQ33" s="183"/>
      <c r="ACR33" s="183"/>
      <c r="ACS33" s="183"/>
      <c r="ACT33" s="183"/>
      <c r="ACU33" s="183"/>
      <c r="ACV33" s="183"/>
      <c r="ACW33" s="183"/>
      <c r="ACX33" s="183"/>
      <c r="ACY33" s="184"/>
      <c r="ACZ33" s="205"/>
      <c r="ADA33" s="185"/>
      <c r="ADB33" s="206"/>
    </row>
    <row r="34" spans="2:782" ht="16.2" customHeight="1">
      <c r="B34" s="177"/>
      <c r="C34" s="182"/>
      <c r="D34" s="204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4"/>
      <c r="Z34" s="205"/>
      <c r="AA34" s="185"/>
      <c r="AB34" s="206"/>
      <c r="AC34" s="182"/>
      <c r="AD34" s="204"/>
      <c r="AE34" s="183"/>
      <c r="AF34" s="183"/>
      <c r="AG34" s="183"/>
      <c r="AH34" s="183"/>
      <c r="AI34" s="183"/>
      <c r="AJ34" s="183"/>
      <c r="AK34" s="183"/>
      <c r="AL34" s="183"/>
      <c r="AM34" s="183"/>
      <c r="AN34" s="183"/>
      <c r="AO34" s="183"/>
      <c r="AP34" s="183"/>
      <c r="AQ34" s="183"/>
      <c r="AR34" s="183"/>
      <c r="AS34" s="183"/>
      <c r="AT34" s="183"/>
      <c r="AU34" s="183"/>
      <c r="AV34" s="183"/>
      <c r="AW34" s="183"/>
      <c r="AX34" s="183"/>
      <c r="AY34" s="184"/>
      <c r="AZ34" s="205"/>
      <c r="BA34" s="185"/>
      <c r="BB34" s="206"/>
      <c r="BC34" s="182"/>
      <c r="BD34" s="204"/>
      <c r="BE34" s="183"/>
      <c r="BF34" s="183"/>
      <c r="BG34" s="183"/>
      <c r="BH34" s="183"/>
      <c r="BI34" s="183"/>
      <c r="BJ34" s="183"/>
      <c r="BK34" s="183"/>
      <c r="BL34" s="183"/>
      <c r="BM34" s="183"/>
      <c r="BN34" s="183"/>
      <c r="BO34" s="183"/>
      <c r="BP34" s="183"/>
      <c r="BQ34" s="183"/>
      <c r="BR34" s="183"/>
      <c r="BS34" s="183"/>
      <c r="BT34" s="183"/>
      <c r="BU34" s="183"/>
      <c r="BV34" s="183"/>
      <c r="BW34" s="183"/>
      <c r="BX34" s="183"/>
      <c r="BY34" s="184"/>
      <c r="BZ34" s="205"/>
      <c r="CA34" s="185"/>
      <c r="CB34" s="206"/>
      <c r="CC34" s="182"/>
      <c r="CD34" s="204"/>
      <c r="CE34" s="183"/>
      <c r="CF34" s="183"/>
      <c r="CG34" s="183"/>
      <c r="CH34" s="183"/>
      <c r="CI34" s="183"/>
      <c r="CJ34" s="183"/>
      <c r="CK34" s="183"/>
      <c r="CL34" s="183"/>
      <c r="CM34" s="183"/>
      <c r="CN34" s="183"/>
      <c r="CO34" s="183"/>
      <c r="CP34" s="183"/>
      <c r="CQ34" s="183"/>
      <c r="CR34" s="183"/>
      <c r="CS34" s="183"/>
      <c r="CT34" s="183"/>
      <c r="CU34" s="183"/>
      <c r="CV34" s="183"/>
      <c r="CW34" s="183"/>
      <c r="CX34" s="183"/>
      <c r="CY34" s="184"/>
      <c r="CZ34" s="205"/>
      <c r="DA34" s="185"/>
      <c r="DB34" s="206"/>
      <c r="DC34" s="182"/>
      <c r="DD34" s="204"/>
      <c r="DE34" s="183"/>
      <c r="DF34" s="183"/>
      <c r="DG34" s="183"/>
      <c r="DH34" s="183"/>
      <c r="DI34" s="183"/>
      <c r="DJ34" s="183"/>
      <c r="DK34" s="183"/>
      <c r="DL34" s="183"/>
      <c r="DM34" s="183"/>
      <c r="DN34" s="183"/>
      <c r="DO34" s="183"/>
      <c r="DP34" s="183"/>
      <c r="DQ34" s="183"/>
      <c r="DR34" s="183"/>
      <c r="DS34" s="183"/>
      <c r="DT34" s="183"/>
      <c r="DU34" s="183"/>
      <c r="DV34" s="183"/>
      <c r="DW34" s="183"/>
      <c r="DX34" s="183"/>
      <c r="DY34" s="184"/>
      <c r="DZ34" s="205"/>
      <c r="EA34" s="185"/>
      <c r="EB34" s="206"/>
      <c r="EC34" s="182"/>
      <c r="ED34" s="204"/>
      <c r="EE34" s="183"/>
      <c r="EF34" s="183"/>
      <c r="EG34" s="183"/>
      <c r="EH34" s="183"/>
      <c r="EI34" s="183"/>
      <c r="EJ34" s="183"/>
      <c r="EK34" s="183"/>
      <c r="EL34" s="183"/>
      <c r="EM34" s="183"/>
      <c r="EN34" s="183"/>
      <c r="EO34" s="183"/>
      <c r="EP34" s="183"/>
      <c r="EQ34" s="183"/>
      <c r="ER34" s="183"/>
      <c r="ES34" s="183"/>
      <c r="ET34" s="183"/>
      <c r="EU34" s="183"/>
      <c r="EV34" s="183"/>
      <c r="EW34" s="183"/>
      <c r="EX34" s="183"/>
      <c r="EY34" s="184"/>
      <c r="EZ34" s="205"/>
      <c r="FA34" s="185"/>
      <c r="FB34" s="206"/>
      <c r="FC34" s="182"/>
      <c r="FD34" s="204"/>
      <c r="FE34" s="183"/>
      <c r="FF34" s="183"/>
      <c r="FG34" s="183"/>
      <c r="FH34" s="183"/>
      <c r="FI34" s="183"/>
      <c r="FJ34" s="183"/>
      <c r="FK34" s="183"/>
      <c r="FL34" s="183"/>
      <c r="FM34" s="183"/>
      <c r="FN34" s="183"/>
      <c r="FO34" s="183"/>
      <c r="FP34" s="183"/>
      <c r="FQ34" s="183"/>
      <c r="FR34" s="183"/>
      <c r="FS34" s="183"/>
      <c r="FT34" s="183"/>
      <c r="FU34" s="183"/>
      <c r="FV34" s="183"/>
      <c r="FW34" s="183"/>
      <c r="FX34" s="183"/>
      <c r="FY34" s="184"/>
      <c r="FZ34" s="205"/>
      <c r="GA34" s="185"/>
      <c r="GB34" s="206"/>
      <c r="GC34" s="182"/>
      <c r="GD34" s="204"/>
      <c r="GE34" s="183"/>
      <c r="GF34" s="183"/>
      <c r="GG34" s="183"/>
      <c r="GH34" s="183"/>
      <c r="GI34" s="183"/>
      <c r="GJ34" s="183"/>
      <c r="GK34" s="183"/>
      <c r="GL34" s="183"/>
      <c r="GM34" s="183"/>
      <c r="GN34" s="183"/>
      <c r="GO34" s="183"/>
      <c r="GP34" s="183"/>
      <c r="GQ34" s="183"/>
      <c r="GR34" s="183"/>
      <c r="GS34" s="183"/>
      <c r="GT34" s="183"/>
      <c r="GU34" s="183"/>
      <c r="GV34" s="183"/>
      <c r="GW34" s="183"/>
      <c r="GX34" s="183"/>
      <c r="GY34" s="184"/>
      <c r="GZ34" s="205"/>
      <c r="HA34" s="185"/>
      <c r="HB34" s="206"/>
      <c r="HC34" s="182"/>
      <c r="HD34" s="204"/>
      <c r="HE34" s="183"/>
      <c r="HF34" s="183"/>
      <c r="HG34" s="183"/>
      <c r="HH34" s="183"/>
      <c r="HI34" s="183"/>
      <c r="HJ34" s="183"/>
      <c r="HK34" s="183"/>
      <c r="HL34" s="183"/>
      <c r="HM34" s="183"/>
      <c r="HN34" s="183"/>
      <c r="HO34" s="183"/>
      <c r="HP34" s="183"/>
      <c r="HQ34" s="183"/>
      <c r="HR34" s="183"/>
      <c r="HS34" s="183"/>
      <c r="HT34" s="183"/>
      <c r="HU34" s="183"/>
      <c r="HV34" s="183"/>
      <c r="HW34" s="183"/>
      <c r="HX34" s="183"/>
      <c r="HY34" s="184"/>
      <c r="HZ34" s="205"/>
      <c r="IA34" s="185"/>
      <c r="IB34" s="206"/>
      <c r="IC34" s="182"/>
      <c r="ID34" s="204"/>
      <c r="IE34" s="183"/>
      <c r="IF34" s="183"/>
      <c r="IG34" s="183"/>
      <c r="IH34" s="183"/>
      <c r="II34" s="183"/>
      <c r="IJ34" s="183"/>
      <c r="IK34" s="183"/>
      <c r="IL34" s="183"/>
      <c r="IM34" s="183"/>
      <c r="IN34" s="183"/>
      <c r="IO34" s="183"/>
      <c r="IP34" s="183"/>
      <c r="IQ34" s="183"/>
      <c r="IR34" s="183"/>
      <c r="IS34" s="183"/>
      <c r="IT34" s="183"/>
      <c r="IU34" s="183"/>
      <c r="IV34" s="183"/>
      <c r="IW34" s="183"/>
      <c r="IX34" s="183"/>
      <c r="IY34" s="184"/>
      <c r="IZ34" s="205"/>
      <c r="JA34" s="185"/>
      <c r="JB34" s="206"/>
      <c r="JC34" s="182"/>
      <c r="JD34" s="204"/>
      <c r="JE34" s="183"/>
      <c r="JF34" s="183"/>
      <c r="JG34" s="183"/>
      <c r="JH34" s="183"/>
      <c r="JI34" s="183"/>
      <c r="JJ34" s="183"/>
      <c r="JK34" s="183"/>
      <c r="JL34" s="183"/>
      <c r="JM34" s="183"/>
      <c r="JN34" s="183"/>
      <c r="JO34" s="183"/>
      <c r="JP34" s="183"/>
      <c r="JQ34" s="183"/>
      <c r="JR34" s="183"/>
      <c r="JS34" s="183"/>
      <c r="JT34" s="183"/>
      <c r="JU34" s="183"/>
      <c r="JV34" s="183"/>
      <c r="JW34" s="183"/>
      <c r="JX34" s="183"/>
      <c r="JY34" s="184"/>
      <c r="JZ34" s="205"/>
      <c r="KA34" s="185"/>
      <c r="KB34" s="206"/>
      <c r="KC34" s="182"/>
      <c r="KD34" s="204"/>
      <c r="KE34" s="183"/>
      <c r="KF34" s="183"/>
      <c r="KG34" s="183"/>
      <c r="KH34" s="183"/>
      <c r="KI34" s="183"/>
      <c r="KJ34" s="183"/>
      <c r="KK34" s="183"/>
      <c r="KL34" s="183"/>
      <c r="KM34" s="183"/>
      <c r="KN34" s="183"/>
      <c r="KO34" s="183"/>
      <c r="KP34" s="183"/>
      <c r="KQ34" s="183"/>
      <c r="KR34" s="183"/>
      <c r="KS34" s="183"/>
      <c r="KT34" s="183"/>
      <c r="KU34" s="183"/>
      <c r="KV34" s="183"/>
      <c r="KW34" s="183"/>
      <c r="KX34" s="183"/>
      <c r="KY34" s="184"/>
      <c r="KZ34" s="205"/>
      <c r="LA34" s="185"/>
      <c r="LB34" s="206"/>
      <c r="LC34" s="182"/>
      <c r="LD34" s="204"/>
      <c r="LE34" s="183"/>
      <c r="LF34" s="183"/>
      <c r="LG34" s="183"/>
      <c r="LH34" s="183"/>
      <c r="LI34" s="183"/>
      <c r="LJ34" s="183"/>
      <c r="LK34" s="183"/>
      <c r="LL34" s="183"/>
      <c r="LM34" s="183"/>
      <c r="LN34" s="183"/>
      <c r="LO34" s="183"/>
      <c r="LP34" s="183"/>
      <c r="LQ34" s="183"/>
      <c r="LR34" s="183"/>
      <c r="LS34" s="183"/>
      <c r="LT34" s="183"/>
      <c r="LU34" s="183"/>
      <c r="LV34" s="183"/>
      <c r="LW34" s="183"/>
      <c r="LX34" s="183"/>
      <c r="LY34" s="184"/>
      <c r="LZ34" s="205"/>
      <c r="MA34" s="185"/>
      <c r="MB34" s="206"/>
      <c r="MC34" s="182"/>
      <c r="MD34" s="204"/>
      <c r="ME34" s="183"/>
      <c r="MF34" s="183"/>
      <c r="MG34" s="183"/>
      <c r="MH34" s="183"/>
      <c r="MI34" s="183"/>
      <c r="MJ34" s="183"/>
      <c r="MK34" s="183"/>
      <c r="ML34" s="183"/>
      <c r="MM34" s="183"/>
      <c r="MN34" s="183"/>
      <c r="MO34" s="183"/>
      <c r="MP34" s="183"/>
      <c r="MQ34" s="183"/>
      <c r="MR34" s="183"/>
      <c r="MS34" s="183"/>
      <c r="MT34" s="183"/>
      <c r="MU34" s="183"/>
      <c r="MV34" s="183"/>
      <c r="MW34" s="183"/>
      <c r="MX34" s="183"/>
      <c r="MY34" s="184"/>
      <c r="MZ34" s="205"/>
      <c r="NA34" s="185"/>
      <c r="NB34" s="206"/>
      <c r="NC34" s="182"/>
      <c r="ND34" s="204"/>
      <c r="NE34" s="183"/>
      <c r="NF34" s="183"/>
      <c r="NG34" s="183"/>
      <c r="NH34" s="183"/>
      <c r="NI34" s="183"/>
      <c r="NJ34" s="183"/>
      <c r="NK34" s="183"/>
      <c r="NL34" s="183"/>
      <c r="NM34" s="183"/>
      <c r="NN34" s="183"/>
      <c r="NO34" s="183"/>
      <c r="NP34" s="183"/>
      <c r="NQ34" s="183"/>
      <c r="NR34" s="183"/>
      <c r="NS34" s="183"/>
      <c r="NT34" s="183"/>
      <c r="NU34" s="183"/>
      <c r="NV34" s="183"/>
      <c r="NW34" s="183"/>
      <c r="NX34" s="183"/>
      <c r="NY34" s="184"/>
      <c r="NZ34" s="205"/>
      <c r="OA34" s="185"/>
      <c r="OB34" s="206"/>
      <c r="OC34" s="182"/>
      <c r="OD34" s="204"/>
      <c r="OE34" s="183"/>
      <c r="OF34" s="183"/>
      <c r="OG34" s="183"/>
      <c r="OH34" s="183"/>
      <c r="OI34" s="183"/>
      <c r="OJ34" s="183"/>
      <c r="OK34" s="183"/>
      <c r="OL34" s="183"/>
      <c r="OM34" s="183"/>
      <c r="ON34" s="183"/>
      <c r="OO34" s="183"/>
      <c r="OP34" s="183"/>
      <c r="OQ34" s="183"/>
      <c r="OR34" s="183"/>
      <c r="OS34" s="183"/>
      <c r="OT34" s="183"/>
      <c r="OU34" s="183"/>
      <c r="OV34" s="183"/>
      <c r="OW34" s="183"/>
      <c r="OX34" s="183"/>
      <c r="OY34" s="184"/>
      <c r="OZ34" s="205"/>
      <c r="PA34" s="185"/>
      <c r="PB34" s="206"/>
      <c r="PC34" s="182"/>
      <c r="PD34" s="204"/>
      <c r="PE34" s="183"/>
      <c r="PF34" s="183"/>
      <c r="PG34" s="183"/>
      <c r="PH34" s="183"/>
      <c r="PI34" s="183"/>
      <c r="PJ34" s="183"/>
      <c r="PK34" s="183"/>
      <c r="PL34" s="183"/>
      <c r="PM34" s="183"/>
      <c r="PN34" s="183"/>
      <c r="PO34" s="183"/>
      <c r="PP34" s="183"/>
      <c r="PQ34" s="183"/>
      <c r="PR34" s="183"/>
      <c r="PS34" s="183"/>
      <c r="PT34" s="183"/>
      <c r="PU34" s="183"/>
      <c r="PV34" s="183"/>
      <c r="PW34" s="183"/>
      <c r="PX34" s="183"/>
      <c r="PY34" s="184"/>
      <c r="PZ34" s="205"/>
      <c r="QA34" s="185"/>
      <c r="QB34" s="206"/>
      <c r="QC34" s="182"/>
      <c r="QD34" s="204"/>
      <c r="QE34" s="183"/>
      <c r="QF34" s="183"/>
      <c r="QG34" s="183"/>
      <c r="QH34" s="183"/>
      <c r="QI34" s="183"/>
      <c r="QJ34" s="183"/>
      <c r="QK34" s="183"/>
      <c r="QL34" s="183"/>
      <c r="QM34" s="183"/>
      <c r="QN34" s="183"/>
      <c r="QO34" s="183"/>
      <c r="QP34" s="183"/>
      <c r="QQ34" s="183"/>
      <c r="QR34" s="183"/>
      <c r="QS34" s="183"/>
      <c r="QT34" s="183"/>
      <c r="QU34" s="183"/>
      <c r="QV34" s="183"/>
      <c r="QW34" s="183"/>
      <c r="QX34" s="183"/>
      <c r="QY34" s="184"/>
      <c r="QZ34" s="205"/>
      <c r="RA34" s="185"/>
      <c r="RB34" s="206"/>
      <c r="RC34" s="182"/>
      <c r="RD34" s="204"/>
      <c r="RE34" s="183"/>
      <c r="RF34" s="183"/>
      <c r="RG34" s="183"/>
      <c r="RH34" s="183"/>
      <c r="RI34" s="183"/>
      <c r="RJ34" s="183"/>
      <c r="RK34" s="183"/>
      <c r="RL34" s="183"/>
      <c r="RM34" s="183"/>
      <c r="RN34" s="183"/>
      <c r="RO34" s="183"/>
      <c r="RP34" s="183"/>
      <c r="RQ34" s="183"/>
      <c r="RR34" s="183"/>
      <c r="RS34" s="183"/>
      <c r="RT34" s="183"/>
      <c r="RU34" s="183"/>
      <c r="RV34" s="183"/>
      <c r="RW34" s="183"/>
      <c r="RX34" s="183"/>
      <c r="RY34" s="184"/>
      <c r="RZ34" s="205"/>
      <c r="SA34" s="185"/>
      <c r="SB34" s="206"/>
      <c r="SC34" s="182"/>
      <c r="SD34" s="204"/>
      <c r="SE34" s="183"/>
      <c r="SF34" s="183"/>
      <c r="SG34" s="183"/>
      <c r="SH34" s="183"/>
      <c r="SI34" s="183"/>
      <c r="SJ34" s="183"/>
      <c r="SK34" s="183"/>
      <c r="SL34" s="183"/>
      <c r="SM34" s="183"/>
      <c r="SN34" s="183"/>
      <c r="SO34" s="183"/>
      <c r="SP34" s="183"/>
      <c r="SQ34" s="183"/>
      <c r="SR34" s="183"/>
      <c r="SS34" s="183"/>
      <c r="ST34" s="183"/>
      <c r="SU34" s="183"/>
      <c r="SV34" s="183"/>
      <c r="SW34" s="183"/>
      <c r="SX34" s="183"/>
      <c r="SY34" s="184"/>
      <c r="SZ34" s="205"/>
      <c r="TA34" s="185"/>
      <c r="TB34" s="206"/>
      <c r="TC34" s="182"/>
      <c r="TD34" s="204"/>
      <c r="TE34" s="183"/>
      <c r="TF34" s="183"/>
      <c r="TG34" s="183"/>
      <c r="TH34" s="183"/>
      <c r="TI34" s="183"/>
      <c r="TJ34" s="183"/>
      <c r="TK34" s="183"/>
      <c r="TL34" s="183"/>
      <c r="TM34" s="183"/>
      <c r="TN34" s="183"/>
      <c r="TO34" s="183"/>
      <c r="TP34" s="183"/>
      <c r="TQ34" s="183"/>
      <c r="TR34" s="183"/>
      <c r="TS34" s="183"/>
      <c r="TT34" s="183"/>
      <c r="TU34" s="183"/>
      <c r="TV34" s="183"/>
      <c r="TW34" s="183"/>
      <c r="TX34" s="183"/>
      <c r="TY34" s="184"/>
      <c r="TZ34" s="205"/>
      <c r="UA34" s="185"/>
      <c r="UB34" s="206"/>
      <c r="UC34" s="182"/>
      <c r="UD34" s="204"/>
      <c r="UE34" s="183"/>
      <c r="UF34" s="183"/>
      <c r="UG34" s="183"/>
      <c r="UH34" s="183"/>
      <c r="UI34" s="183"/>
      <c r="UJ34" s="183"/>
      <c r="UK34" s="183"/>
      <c r="UL34" s="183"/>
      <c r="UM34" s="183"/>
      <c r="UN34" s="183"/>
      <c r="UO34" s="183"/>
      <c r="UP34" s="183"/>
      <c r="UQ34" s="183"/>
      <c r="UR34" s="183"/>
      <c r="US34" s="183"/>
      <c r="UT34" s="183"/>
      <c r="UU34" s="183"/>
      <c r="UV34" s="183"/>
      <c r="UW34" s="183"/>
      <c r="UX34" s="183"/>
      <c r="UY34" s="184"/>
      <c r="UZ34" s="205"/>
      <c r="VA34" s="185"/>
      <c r="VB34" s="206"/>
      <c r="VC34" s="182"/>
      <c r="VD34" s="204"/>
      <c r="VE34" s="183"/>
      <c r="VF34" s="183"/>
      <c r="VG34" s="183"/>
      <c r="VH34" s="183"/>
      <c r="VI34" s="183"/>
      <c r="VJ34" s="183"/>
      <c r="VK34" s="183"/>
      <c r="VL34" s="183"/>
      <c r="VM34" s="183"/>
      <c r="VN34" s="183"/>
      <c r="VO34" s="183"/>
      <c r="VP34" s="183"/>
      <c r="VQ34" s="183"/>
      <c r="VR34" s="183"/>
      <c r="VS34" s="183"/>
      <c r="VT34" s="183"/>
      <c r="VU34" s="183"/>
      <c r="VV34" s="183"/>
      <c r="VW34" s="183"/>
      <c r="VX34" s="183"/>
      <c r="VY34" s="184"/>
      <c r="VZ34" s="205"/>
      <c r="WA34" s="185"/>
      <c r="WB34" s="206"/>
      <c r="WC34" s="182"/>
      <c r="WD34" s="204"/>
      <c r="WE34" s="183"/>
      <c r="WF34" s="183"/>
      <c r="WG34" s="183"/>
      <c r="WH34" s="183"/>
      <c r="WI34" s="183"/>
      <c r="WJ34" s="183"/>
      <c r="WK34" s="183"/>
      <c r="WL34" s="183"/>
      <c r="WM34" s="183"/>
      <c r="WN34" s="183"/>
      <c r="WO34" s="183"/>
      <c r="WP34" s="183"/>
      <c r="WQ34" s="183"/>
      <c r="WR34" s="183"/>
      <c r="WS34" s="183"/>
      <c r="WT34" s="183"/>
      <c r="WU34" s="183"/>
      <c r="WV34" s="183"/>
      <c r="WW34" s="183"/>
      <c r="WX34" s="183"/>
      <c r="WY34" s="184"/>
      <c r="WZ34" s="205"/>
      <c r="XA34" s="185"/>
      <c r="XB34" s="206"/>
      <c r="XC34" s="182"/>
      <c r="XD34" s="204"/>
      <c r="XE34" s="183"/>
      <c r="XF34" s="183"/>
      <c r="XG34" s="183"/>
      <c r="XH34" s="183"/>
      <c r="XI34" s="183"/>
      <c r="XJ34" s="183"/>
      <c r="XK34" s="183"/>
      <c r="XL34" s="183"/>
      <c r="XM34" s="183"/>
      <c r="XN34" s="183"/>
      <c r="XO34" s="183"/>
      <c r="XP34" s="183"/>
      <c r="XQ34" s="183"/>
      <c r="XR34" s="183"/>
      <c r="XS34" s="183"/>
      <c r="XT34" s="183"/>
      <c r="XU34" s="183"/>
      <c r="XV34" s="183"/>
      <c r="XW34" s="183"/>
      <c r="XX34" s="183"/>
      <c r="XY34" s="184"/>
      <c r="XZ34" s="205"/>
      <c r="YA34" s="185"/>
      <c r="YB34" s="206"/>
      <c r="YC34" s="182"/>
      <c r="YD34" s="204"/>
      <c r="YE34" s="183"/>
      <c r="YF34" s="183"/>
      <c r="YG34" s="183"/>
      <c r="YH34" s="183"/>
      <c r="YI34" s="183"/>
      <c r="YJ34" s="183"/>
      <c r="YK34" s="183"/>
      <c r="YL34" s="183"/>
      <c r="YM34" s="183"/>
      <c r="YN34" s="183"/>
      <c r="YO34" s="183"/>
      <c r="YP34" s="183"/>
      <c r="YQ34" s="183"/>
      <c r="YR34" s="183"/>
      <c r="YS34" s="183"/>
      <c r="YT34" s="183"/>
      <c r="YU34" s="183"/>
      <c r="YV34" s="183"/>
      <c r="YW34" s="183"/>
      <c r="YX34" s="183"/>
      <c r="YY34" s="184"/>
      <c r="YZ34" s="205"/>
      <c r="ZA34" s="185"/>
      <c r="ZB34" s="206"/>
      <c r="ZC34" s="182"/>
      <c r="ZD34" s="204"/>
      <c r="ZE34" s="183"/>
      <c r="ZF34" s="183"/>
      <c r="ZG34" s="183"/>
      <c r="ZH34" s="183"/>
      <c r="ZI34" s="183"/>
      <c r="ZJ34" s="183"/>
      <c r="ZK34" s="183"/>
      <c r="ZL34" s="183"/>
      <c r="ZM34" s="183"/>
      <c r="ZN34" s="183"/>
      <c r="ZO34" s="183"/>
      <c r="ZP34" s="183"/>
      <c r="ZQ34" s="183"/>
      <c r="ZR34" s="183"/>
      <c r="ZS34" s="183"/>
      <c r="ZT34" s="183"/>
      <c r="ZU34" s="183"/>
      <c r="ZV34" s="183"/>
      <c r="ZW34" s="183"/>
      <c r="ZX34" s="183"/>
      <c r="ZY34" s="184"/>
      <c r="ZZ34" s="205"/>
      <c r="AAA34" s="185"/>
      <c r="AAB34" s="206"/>
      <c r="AAC34" s="182"/>
      <c r="AAD34" s="204"/>
      <c r="AAE34" s="183"/>
      <c r="AAF34" s="183"/>
      <c r="AAG34" s="183"/>
      <c r="AAH34" s="183"/>
      <c r="AAI34" s="183"/>
      <c r="AAJ34" s="183"/>
      <c r="AAK34" s="183"/>
      <c r="AAL34" s="183"/>
      <c r="AAM34" s="183"/>
      <c r="AAN34" s="183"/>
      <c r="AAO34" s="183"/>
      <c r="AAP34" s="183"/>
      <c r="AAQ34" s="183"/>
      <c r="AAR34" s="183"/>
      <c r="AAS34" s="183"/>
      <c r="AAT34" s="183"/>
      <c r="AAU34" s="183"/>
      <c r="AAV34" s="183"/>
      <c r="AAW34" s="183"/>
      <c r="AAX34" s="183"/>
      <c r="AAY34" s="184"/>
      <c r="AAZ34" s="205"/>
      <c r="ABA34" s="185"/>
      <c r="ABB34" s="206"/>
      <c r="ABC34" s="182"/>
      <c r="ABD34" s="204"/>
      <c r="ABE34" s="183"/>
      <c r="ABF34" s="183"/>
      <c r="ABG34" s="183"/>
      <c r="ABH34" s="183"/>
      <c r="ABI34" s="183"/>
      <c r="ABJ34" s="183"/>
      <c r="ABK34" s="183"/>
      <c r="ABL34" s="183"/>
      <c r="ABM34" s="183"/>
      <c r="ABN34" s="183"/>
      <c r="ABO34" s="183"/>
      <c r="ABP34" s="183"/>
      <c r="ABQ34" s="183"/>
      <c r="ABR34" s="183"/>
      <c r="ABS34" s="183"/>
      <c r="ABT34" s="183"/>
      <c r="ABU34" s="183"/>
      <c r="ABV34" s="183"/>
      <c r="ABW34" s="183"/>
      <c r="ABX34" s="183"/>
      <c r="ABY34" s="184"/>
      <c r="ABZ34" s="205"/>
      <c r="ACA34" s="185"/>
      <c r="ACB34" s="206"/>
      <c r="ACC34" s="182"/>
      <c r="ACD34" s="204"/>
      <c r="ACE34" s="183"/>
      <c r="ACF34" s="183"/>
      <c r="ACG34" s="183"/>
      <c r="ACH34" s="183"/>
      <c r="ACI34" s="183"/>
      <c r="ACJ34" s="183"/>
      <c r="ACK34" s="183"/>
      <c r="ACL34" s="183"/>
      <c r="ACM34" s="183"/>
      <c r="ACN34" s="183"/>
      <c r="ACO34" s="183"/>
      <c r="ACP34" s="183"/>
      <c r="ACQ34" s="183"/>
      <c r="ACR34" s="183"/>
      <c r="ACS34" s="183"/>
      <c r="ACT34" s="183"/>
      <c r="ACU34" s="183"/>
      <c r="ACV34" s="183"/>
      <c r="ACW34" s="183"/>
      <c r="ACX34" s="183"/>
      <c r="ACY34" s="184"/>
      <c r="ACZ34" s="205"/>
      <c r="ADA34" s="185"/>
      <c r="ADB34" s="206"/>
    </row>
    <row r="35" spans="2:782" ht="16.2" customHeight="1">
      <c r="B35" s="177"/>
      <c r="C35" s="182"/>
      <c r="D35" s="204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183"/>
      <c r="S35" s="183"/>
      <c r="T35" s="183"/>
      <c r="U35" s="183"/>
      <c r="V35" s="183"/>
      <c r="W35" s="183"/>
      <c r="X35" s="183"/>
      <c r="Y35" s="184"/>
      <c r="Z35" s="205"/>
      <c r="AA35" s="185"/>
      <c r="AB35" s="206"/>
      <c r="AC35" s="182"/>
      <c r="AD35" s="204"/>
      <c r="AE35" s="183"/>
      <c r="AF35" s="183"/>
      <c r="AG35" s="183"/>
      <c r="AH35" s="183"/>
      <c r="AI35" s="183"/>
      <c r="AJ35" s="183"/>
      <c r="AK35" s="183"/>
      <c r="AL35" s="183"/>
      <c r="AM35" s="183"/>
      <c r="AN35" s="183"/>
      <c r="AO35" s="183"/>
      <c r="AP35" s="183"/>
      <c r="AQ35" s="183"/>
      <c r="AR35" s="183"/>
      <c r="AS35" s="183"/>
      <c r="AT35" s="183"/>
      <c r="AU35" s="183"/>
      <c r="AV35" s="183"/>
      <c r="AW35" s="183"/>
      <c r="AX35" s="183"/>
      <c r="AY35" s="184"/>
      <c r="AZ35" s="205"/>
      <c r="BA35" s="185"/>
      <c r="BB35" s="206"/>
      <c r="BC35" s="182"/>
      <c r="BD35" s="204"/>
      <c r="BE35" s="183"/>
      <c r="BF35" s="183"/>
      <c r="BG35" s="183"/>
      <c r="BH35" s="183"/>
      <c r="BI35" s="183"/>
      <c r="BJ35" s="183"/>
      <c r="BK35" s="183"/>
      <c r="BL35" s="183"/>
      <c r="BM35" s="183"/>
      <c r="BN35" s="183"/>
      <c r="BO35" s="183"/>
      <c r="BP35" s="183"/>
      <c r="BQ35" s="183"/>
      <c r="BR35" s="183"/>
      <c r="BS35" s="183"/>
      <c r="BT35" s="183"/>
      <c r="BU35" s="183"/>
      <c r="BV35" s="183"/>
      <c r="BW35" s="183"/>
      <c r="BX35" s="183"/>
      <c r="BY35" s="184"/>
      <c r="BZ35" s="205"/>
      <c r="CA35" s="185"/>
      <c r="CB35" s="206"/>
      <c r="CC35" s="182"/>
      <c r="CD35" s="204"/>
      <c r="CE35" s="183"/>
      <c r="CF35" s="183"/>
      <c r="CG35" s="183"/>
      <c r="CH35" s="183"/>
      <c r="CI35" s="183"/>
      <c r="CJ35" s="183"/>
      <c r="CK35" s="183"/>
      <c r="CL35" s="183"/>
      <c r="CM35" s="183"/>
      <c r="CN35" s="183"/>
      <c r="CO35" s="183"/>
      <c r="CP35" s="183"/>
      <c r="CQ35" s="183"/>
      <c r="CR35" s="183"/>
      <c r="CS35" s="183"/>
      <c r="CT35" s="183"/>
      <c r="CU35" s="183"/>
      <c r="CV35" s="183"/>
      <c r="CW35" s="183"/>
      <c r="CX35" s="183"/>
      <c r="CY35" s="184"/>
      <c r="CZ35" s="205"/>
      <c r="DA35" s="185"/>
      <c r="DB35" s="206"/>
      <c r="DC35" s="182"/>
      <c r="DD35" s="204"/>
      <c r="DE35" s="183"/>
      <c r="DF35" s="183"/>
      <c r="DG35" s="183"/>
      <c r="DH35" s="183"/>
      <c r="DI35" s="183"/>
      <c r="DJ35" s="183"/>
      <c r="DK35" s="183"/>
      <c r="DL35" s="183"/>
      <c r="DM35" s="183"/>
      <c r="DN35" s="183"/>
      <c r="DO35" s="183"/>
      <c r="DP35" s="183"/>
      <c r="DQ35" s="183"/>
      <c r="DR35" s="183"/>
      <c r="DS35" s="183"/>
      <c r="DT35" s="183"/>
      <c r="DU35" s="183"/>
      <c r="DV35" s="183"/>
      <c r="DW35" s="183"/>
      <c r="DX35" s="183"/>
      <c r="DY35" s="184"/>
      <c r="DZ35" s="205"/>
      <c r="EA35" s="185"/>
      <c r="EB35" s="206"/>
      <c r="EC35" s="182"/>
      <c r="ED35" s="204"/>
      <c r="EE35" s="183"/>
      <c r="EF35" s="183"/>
      <c r="EG35" s="183"/>
      <c r="EH35" s="183"/>
      <c r="EI35" s="183"/>
      <c r="EJ35" s="183"/>
      <c r="EK35" s="183"/>
      <c r="EL35" s="183"/>
      <c r="EM35" s="183"/>
      <c r="EN35" s="183"/>
      <c r="EO35" s="183"/>
      <c r="EP35" s="183"/>
      <c r="EQ35" s="183"/>
      <c r="ER35" s="183"/>
      <c r="ES35" s="183"/>
      <c r="ET35" s="183"/>
      <c r="EU35" s="183"/>
      <c r="EV35" s="183"/>
      <c r="EW35" s="183"/>
      <c r="EX35" s="183"/>
      <c r="EY35" s="184"/>
      <c r="EZ35" s="205"/>
      <c r="FA35" s="185"/>
      <c r="FB35" s="206"/>
      <c r="FC35" s="182"/>
      <c r="FD35" s="204"/>
      <c r="FE35" s="183"/>
      <c r="FF35" s="183"/>
      <c r="FG35" s="183"/>
      <c r="FH35" s="183"/>
      <c r="FI35" s="183"/>
      <c r="FJ35" s="183"/>
      <c r="FK35" s="183"/>
      <c r="FL35" s="183"/>
      <c r="FM35" s="183"/>
      <c r="FN35" s="183"/>
      <c r="FO35" s="183"/>
      <c r="FP35" s="183"/>
      <c r="FQ35" s="183"/>
      <c r="FR35" s="183"/>
      <c r="FS35" s="183"/>
      <c r="FT35" s="183"/>
      <c r="FU35" s="183"/>
      <c r="FV35" s="183"/>
      <c r="FW35" s="183"/>
      <c r="FX35" s="183"/>
      <c r="FY35" s="184"/>
      <c r="FZ35" s="205"/>
      <c r="GA35" s="185"/>
      <c r="GB35" s="206"/>
      <c r="GC35" s="182"/>
      <c r="GD35" s="204"/>
      <c r="GE35" s="183"/>
      <c r="GF35" s="183"/>
      <c r="GG35" s="183"/>
      <c r="GH35" s="183"/>
      <c r="GI35" s="183"/>
      <c r="GJ35" s="183"/>
      <c r="GK35" s="183"/>
      <c r="GL35" s="183"/>
      <c r="GM35" s="183"/>
      <c r="GN35" s="183"/>
      <c r="GO35" s="183"/>
      <c r="GP35" s="183"/>
      <c r="GQ35" s="183"/>
      <c r="GR35" s="183"/>
      <c r="GS35" s="183"/>
      <c r="GT35" s="183"/>
      <c r="GU35" s="183"/>
      <c r="GV35" s="183"/>
      <c r="GW35" s="183"/>
      <c r="GX35" s="183"/>
      <c r="GY35" s="184"/>
      <c r="GZ35" s="205"/>
      <c r="HA35" s="185"/>
      <c r="HB35" s="206"/>
      <c r="HC35" s="182"/>
      <c r="HD35" s="204"/>
      <c r="HE35" s="183"/>
      <c r="HF35" s="183"/>
      <c r="HG35" s="183"/>
      <c r="HH35" s="183"/>
      <c r="HI35" s="183"/>
      <c r="HJ35" s="183"/>
      <c r="HK35" s="183"/>
      <c r="HL35" s="183"/>
      <c r="HM35" s="183"/>
      <c r="HN35" s="183"/>
      <c r="HO35" s="183"/>
      <c r="HP35" s="183"/>
      <c r="HQ35" s="183"/>
      <c r="HR35" s="183"/>
      <c r="HS35" s="183"/>
      <c r="HT35" s="183"/>
      <c r="HU35" s="183"/>
      <c r="HV35" s="183"/>
      <c r="HW35" s="183"/>
      <c r="HX35" s="183"/>
      <c r="HY35" s="184"/>
      <c r="HZ35" s="205"/>
      <c r="IA35" s="185"/>
      <c r="IB35" s="206"/>
      <c r="IC35" s="182"/>
      <c r="ID35" s="204"/>
      <c r="IE35" s="183"/>
      <c r="IF35" s="183"/>
      <c r="IG35" s="183"/>
      <c r="IH35" s="183"/>
      <c r="II35" s="183"/>
      <c r="IJ35" s="183"/>
      <c r="IK35" s="183"/>
      <c r="IL35" s="183"/>
      <c r="IM35" s="183"/>
      <c r="IN35" s="183"/>
      <c r="IO35" s="183"/>
      <c r="IP35" s="183"/>
      <c r="IQ35" s="183"/>
      <c r="IR35" s="183"/>
      <c r="IS35" s="183"/>
      <c r="IT35" s="183"/>
      <c r="IU35" s="183"/>
      <c r="IV35" s="183"/>
      <c r="IW35" s="183"/>
      <c r="IX35" s="183"/>
      <c r="IY35" s="184"/>
      <c r="IZ35" s="205"/>
      <c r="JA35" s="185"/>
      <c r="JB35" s="206"/>
      <c r="JC35" s="182"/>
      <c r="JD35" s="204"/>
      <c r="JE35" s="183"/>
      <c r="JF35" s="183"/>
      <c r="JG35" s="183"/>
      <c r="JH35" s="183"/>
      <c r="JI35" s="183"/>
      <c r="JJ35" s="183"/>
      <c r="JK35" s="183"/>
      <c r="JL35" s="183"/>
      <c r="JM35" s="183"/>
      <c r="JN35" s="183"/>
      <c r="JO35" s="183"/>
      <c r="JP35" s="183"/>
      <c r="JQ35" s="183"/>
      <c r="JR35" s="183"/>
      <c r="JS35" s="183"/>
      <c r="JT35" s="183"/>
      <c r="JU35" s="183"/>
      <c r="JV35" s="183"/>
      <c r="JW35" s="183"/>
      <c r="JX35" s="183"/>
      <c r="JY35" s="184"/>
      <c r="JZ35" s="205"/>
      <c r="KA35" s="185"/>
      <c r="KB35" s="206"/>
      <c r="KC35" s="182"/>
      <c r="KD35" s="204"/>
      <c r="KE35" s="183"/>
      <c r="KF35" s="183"/>
      <c r="KG35" s="183"/>
      <c r="KH35" s="183"/>
      <c r="KI35" s="183"/>
      <c r="KJ35" s="183"/>
      <c r="KK35" s="183"/>
      <c r="KL35" s="183"/>
      <c r="KM35" s="183"/>
      <c r="KN35" s="183"/>
      <c r="KO35" s="183"/>
      <c r="KP35" s="183"/>
      <c r="KQ35" s="183"/>
      <c r="KR35" s="183"/>
      <c r="KS35" s="183"/>
      <c r="KT35" s="183"/>
      <c r="KU35" s="183"/>
      <c r="KV35" s="183"/>
      <c r="KW35" s="183"/>
      <c r="KX35" s="183"/>
      <c r="KY35" s="184"/>
      <c r="KZ35" s="205"/>
      <c r="LA35" s="185"/>
      <c r="LB35" s="206"/>
      <c r="LC35" s="182"/>
      <c r="LD35" s="204"/>
      <c r="LE35" s="183"/>
      <c r="LF35" s="183"/>
      <c r="LG35" s="183"/>
      <c r="LH35" s="183"/>
      <c r="LI35" s="183"/>
      <c r="LJ35" s="183"/>
      <c r="LK35" s="183"/>
      <c r="LL35" s="183"/>
      <c r="LM35" s="183"/>
      <c r="LN35" s="183"/>
      <c r="LO35" s="183"/>
      <c r="LP35" s="183"/>
      <c r="LQ35" s="183"/>
      <c r="LR35" s="183"/>
      <c r="LS35" s="183"/>
      <c r="LT35" s="183"/>
      <c r="LU35" s="183"/>
      <c r="LV35" s="183"/>
      <c r="LW35" s="183"/>
      <c r="LX35" s="183"/>
      <c r="LY35" s="184"/>
      <c r="LZ35" s="205"/>
      <c r="MA35" s="185"/>
      <c r="MB35" s="206"/>
      <c r="MC35" s="182"/>
      <c r="MD35" s="204"/>
      <c r="ME35" s="183"/>
      <c r="MF35" s="183"/>
      <c r="MG35" s="183"/>
      <c r="MH35" s="183"/>
      <c r="MI35" s="183"/>
      <c r="MJ35" s="183"/>
      <c r="MK35" s="183"/>
      <c r="ML35" s="183"/>
      <c r="MM35" s="183"/>
      <c r="MN35" s="183"/>
      <c r="MO35" s="183"/>
      <c r="MP35" s="183"/>
      <c r="MQ35" s="183"/>
      <c r="MR35" s="183"/>
      <c r="MS35" s="183"/>
      <c r="MT35" s="183"/>
      <c r="MU35" s="183"/>
      <c r="MV35" s="183"/>
      <c r="MW35" s="183"/>
      <c r="MX35" s="183"/>
      <c r="MY35" s="184"/>
      <c r="MZ35" s="205"/>
      <c r="NA35" s="185"/>
      <c r="NB35" s="206"/>
      <c r="NC35" s="182"/>
      <c r="ND35" s="204"/>
      <c r="NE35" s="183"/>
      <c r="NF35" s="183"/>
      <c r="NG35" s="183"/>
      <c r="NH35" s="183"/>
      <c r="NI35" s="183"/>
      <c r="NJ35" s="183"/>
      <c r="NK35" s="183"/>
      <c r="NL35" s="183"/>
      <c r="NM35" s="183"/>
      <c r="NN35" s="183"/>
      <c r="NO35" s="183"/>
      <c r="NP35" s="183"/>
      <c r="NQ35" s="183"/>
      <c r="NR35" s="183"/>
      <c r="NS35" s="183"/>
      <c r="NT35" s="183"/>
      <c r="NU35" s="183"/>
      <c r="NV35" s="183"/>
      <c r="NW35" s="183"/>
      <c r="NX35" s="183"/>
      <c r="NY35" s="184"/>
      <c r="NZ35" s="205"/>
      <c r="OA35" s="185"/>
      <c r="OB35" s="206"/>
      <c r="OC35" s="182"/>
      <c r="OD35" s="204"/>
      <c r="OE35" s="183"/>
      <c r="OF35" s="183"/>
      <c r="OG35" s="183"/>
      <c r="OH35" s="183"/>
      <c r="OI35" s="183"/>
      <c r="OJ35" s="183"/>
      <c r="OK35" s="183"/>
      <c r="OL35" s="183"/>
      <c r="OM35" s="183"/>
      <c r="ON35" s="183"/>
      <c r="OO35" s="183"/>
      <c r="OP35" s="183"/>
      <c r="OQ35" s="183"/>
      <c r="OR35" s="183"/>
      <c r="OS35" s="183"/>
      <c r="OT35" s="183"/>
      <c r="OU35" s="183"/>
      <c r="OV35" s="183"/>
      <c r="OW35" s="183"/>
      <c r="OX35" s="183"/>
      <c r="OY35" s="184"/>
      <c r="OZ35" s="205"/>
      <c r="PA35" s="185"/>
      <c r="PB35" s="206"/>
      <c r="PC35" s="182"/>
      <c r="PD35" s="204"/>
      <c r="PE35" s="183"/>
      <c r="PF35" s="183"/>
      <c r="PG35" s="183"/>
      <c r="PH35" s="183"/>
      <c r="PI35" s="183"/>
      <c r="PJ35" s="183"/>
      <c r="PK35" s="183"/>
      <c r="PL35" s="183"/>
      <c r="PM35" s="183"/>
      <c r="PN35" s="183"/>
      <c r="PO35" s="183"/>
      <c r="PP35" s="183"/>
      <c r="PQ35" s="183"/>
      <c r="PR35" s="183"/>
      <c r="PS35" s="183"/>
      <c r="PT35" s="183"/>
      <c r="PU35" s="183"/>
      <c r="PV35" s="183"/>
      <c r="PW35" s="183"/>
      <c r="PX35" s="183"/>
      <c r="PY35" s="184"/>
      <c r="PZ35" s="205"/>
      <c r="QA35" s="185"/>
      <c r="QB35" s="206"/>
      <c r="QC35" s="182"/>
      <c r="QD35" s="204"/>
      <c r="QE35" s="183"/>
      <c r="QF35" s="183"/>
      <c r="QG35" s="183"/>
      <c r="QH35" s="183"/>
      <c r="QI35" s="183"/>
      <c r="QJ35" s="183"/>
      <c r="QK35" s="183"/>
      <c r="QL35" s="183"/>
      <c r="QM35" s="183"/>
      <c r="QN35" s="183"/>
      <c r="QO35" s="183"/>
      <c r="QP35" s="183"/>
      <c r="QQ35" s="183"/>
      <c r="QR35" s="183"/>
      <c r="QS35" s="183"/>
      <c r="QT35" s="183"/>
      <c r="QU35" s="183"/>
      <c r="QV35" s="183"/>
      <c r="QW35" s="183"/>
      <c r="QX35" s="183"/>
      <c r="QY35" s="184"/>
      <c r="QZ35" s="205"/>
      <c r="RA35" s="185"/>
      <c r="RB35" s="206"/>
      <c r="RC35" s="182"/>
      <c r="RD35" s="204"/>
      <c r="RE35" s="183"/>
      <c r="RF35" s="183"/>
      <c r="RG35" s="183"/>
      <c r="RH35" s="183"/>
      <c r="RI35" s="183"/>
      <c r="RJ35" s="183"/>
      <c r="RK35" s="183"/>
      <c r="RL35" s="183"/>
      <c r="RM35" s="183"/>
      <c r="RN35" s="183"/>
      <c r="RO35" s="183"/>
      <c r="RP35" s="183"/>
      <c r="RQ35" s="183"/>
      <c r="RR35" s="183"/>
      <c r="RS35" s="183"/>
      <c r="RT35" s="183"/>
      <c r="RU35" s="183"/>
      <c r="RV35" s="183"/>
      <c r="RW35" s="183"/>
      <c r="RX35" s="183"/>
      <c r="RY35" s="184"/>
      <c r="RZ35" s="205"/>
      <c r="SA35" s="185"/>
      <c r="SB35" s="206"/>
      <c r="SC35" s="182"/>
      <c r="SD35" s="204"/>
      <c r="SE35" s="183"/>
      <c r="SF35" s="183"/>
      <c r="SG35" s="183"/>
      <c r="SH35" s="183"/>
      <c r="SI35" s="183"/>
      <c r="SJ35" s="183"/>
      <c r="SK35" s="183"/>
      <c r="SL35" s="183"/>
      <c r="SM35" s="183"/>
      <c r="SN35" s="183"/>
      <c r="SO35" s="183"/>
      <c r="SP35" s="183"/>
      <c r="SQ35" s="183"/>
      <c r="SR35" s="183"/>
      <c r="SS35" s="183"/>
      <c r="ST35" s="183"/>
      <c r="SU35" s="183"/>
      <c r="SV35" s="183"/>
      <c r="SW35" s="183"/>
      <c r="SX35" s="183"/>
      <c r="SY35" s="184"/>
      <c r="SZ35" s="205"/>
      <c r="TA35" s="185"/>
      <c r="TB35" s="206"/>
      <c r="TC35" s="182"/>
      <c r="TD35" s="204"/>
      <c r="TE35" s="183"/>
      <c r="TF35" s="183"/>
      <c r="TG35" s="183"/>
      <c r="TH35" s="183"/>
      <c r="TI35" s="183"/>
      <c r="TJ35" s="183"/>
      <c r="TK35" s="183"/>
      <c r="TL35" s="183"/>
      <c r="TM35" s="183"/>
      <c r="TN35" s="183"/>
      <c r="TO35" s="183"/>
      <c r="TP35" s="183"/>
      <c r="TQ35" s="183"/>
      <c r="TR35" s="183"/>
      <c r="TS35" s="183"/>
      <c r="TT35" s="183"/>
      <c r="TU35" s="183"/>
      <c r="TV35" s="183"/>
      <c r="TW35" s="183"/>
      <c r="TX35" s="183"/>
      <c r="TY35" s="184"/>
      <c r="TZ35" s="205"/>
      <c r="UA35" s="185"/>
      <c r="UB35" s="206"/>
      <c r="UC35" s="182"/>
      <c r="UD35" s="204"/>
      <c r="UE35" s="183"/>
      <c r="UF35" s="183"/>
      <c r="UG35" s="183"/>
      <c r="UH35" s="183"/>
      <c r="UI35" s="183"/>
      <c r="UJ35" s="183"/>
      <c r="UK35" s="183"/>
      <c r="UL35" s="183"/>
      <c r="UM35" s="183"/>
      <c r="UN35" s="183"/>
      <c r="UO35" s="183"/>
      <c r="UP35" s="183"/>
      <c r="UQ35" s="183"/>
      <c r="UR35" s="183"/>
      <c r="US35" s="183"/>
      <c r="UT35" s="183"/>
      <c r="UU35" s="183"/>
      <c r="UV35" s="183"/>
      <c r="UW35" s="183"/>
      <c r="UX35" s="183"/>
      <c r="UY35" s="184"/>
      <c r="UZ35" s="205"/>
      <c r="VA35" s="185"/>
      <c r="VB35" s="206"/>
      <c r="VC35" s="182"/>
      <c r="VD35" s="204"/>
      <c r="VE35" s="183"/>
      <c r="VF35" s="183"/>
      <c r="VG35" s="183"/>
      <c r="VH35" s="183"/>
      <c r="VI35" s="183"/>
      <c r="VJ35" s="183"/>
      <c r="VK35" s="183"/>
      <c r="VL35" s="183"/>
      <c r="VM35" s="183"/>
      <c r="VN35" s="183"/>
      <c r="VO35" s="183"/>
      <c r="VP35" s="183"/>
      <c r="VQ35" s="183"/>
      <c r="VR35" s="183"/>
      <c r="VS35" s="183"/>
      <c r="VT35" s="183"/>
      <c r="VU35" s="183"/>
      <c r="VV35" s="183"/>
      <c r="VW35" s="183"/>
      <c r="VX35" s="183"/>
      <c r="VY35" s="184"/>
      <c r="VZ35" s="205"/>
      <c r="WA35" s="185"/>
      <c r="WB35" s="206"/>
      <c r="WC35" s="182"/>
      <c r="WD35" s="204"/>
      <c r="WE35" s="183"/>
      <c r="WF35" s="183"/>
      <c r="WG35" s="183"/>
      <c r="WH35" s="183"/>
      <c r="WI35" s="183"/>
      <c r="WJ35" s="183"/>
      <c r="WK35" s="183"/>
      <c r="WL35" s="183"/>
      <c r="WM35" s="183"/>
      <c r="WN35" s="183"/>
      <c r="WO35" s="183"/>
      <c r="WP35" s="183"/>
      <c r="WQ35" s="183"/>
      <c r="WR35" s="183"/>
      <c r="WS35" s="183"/>
      <c r="WT35" s="183"/>
      <c r="WU35" s="183"/>
      <c r="WV35" s="183"/>
      <c r="WW35" s="183"/>
      <c r="WX35" s="183"/>
      <c r="WY35" s="184"/>
      <c r="WZ35" s="205"/>
      <c r="XA35" s="185"/>
      <c r="XB35" s="206"/>
      <c r="XC35" s="182"/>
      <c r="XD35" s="204"/>
      <c r="XE35" s="183"/>
      <c r="XF35" s="183"/>
      <c r="XG35" s="183"/>
      <c r="XH35" s="183"/>
      <c r="XI35" s="183"/>
      <c r="XJ35" s="183"/>
      <c r="XK35" s="183"/>
      <c r="XL35" s="183"/>
      <c r="XM35" s="183"/>
      <c r="XN35" s="183"/>
      <c r="XO35" s="183"/>
      <c r="XP35" s="183"/>
      <c r="XQ35" s="183"/>
      <c r="XR35" s="183"/>
      <c r="XS35" s="183"/>
      <c r="XT35" s="183"/>
      <c r="XU35" s="183"/>
      <c r="XV35" s="183"/>
      <c r="XW35" s="183"/>
      <c r="XX35" s="183"/>
      <c r="XY35" s="184"/>
      <c r="XZ35" s="205"/>
      <c r="YA35" s="185"/>
      <c r="YB35" s="206"/>
      <c r="YC35" s="182"/>
      <c r="YD35" s="204"/>
      <c r="YE35" s="183"/>
      <c r="YF35" s="183"/>
      <c r="YG35" s="183"/>
      <c r="YH35" s="183"/>
      <c r="YI35" s="183"/>
      <c r="YJ35" s="183"/>
      <c r="YK35" s="183"/>
      <c r="YL35" s="183"/>
      <c r="YM35" s="183"/>
      <c r="YN35" s="183"/>
      <c r="YO35" s="183"/>
      <c r="YP35" s="183"/>
      <c r="YQ35" s="183"/>
      <c r="YR35" s="183"/>
      <c r="YS35" s="183"/>
      <c r="YT35" s="183"/>
      <c r="YU35" s="183"/>
      <c r="YV35" s="183"/>
      <c r="YW35" s="183"/>
      <c r="YX35" s="183"/>
      <c r="YY35" s="184"/>
      <c r="YZ35" s="205"/>
      <c r="ZA35" s="185"/>
      <c r="ZB35" s="206"/>
      <c r="ZC35" s="182"/>
      <c r="ZD35" s="204"/>
      <c r="ZE35" s="183"/>
      <c r="ZF35" s="183"/>
      <c r="ZG35" s="183"/>
      <c r="ZH35" s="183"/>
      <c r="ZI35" s="183"/>
      <c r="ZJ35" s="183"/>
      <c r="ZK35" s="183"/>
      <c r="ZL35" s="183"/>
      <c r="ZM35" s="183"/>
      <c r="ZN35" s="183"/>
      <c r="ZO35" s="183"/>
      <c r="ZP35" s="183"/>
      <c r="ZQ35" s="183"/>
      <c r="ZR35" s="183"/>
      <c r="ZS35" s="183"/>
      <c r="ZT35" s="183"/>
      <c r="ZU35" s="183"/>
      <c r="ZV35" s="183"/>
      <c r="ZW35" s="183"/>
      <c r="ZX35" s="183"/>
      <c r="ZY35" s="184"/>
      <c r="ZZ35" s="205"/>
      <c r="AAA35" s="185"/>
      <c r="AAB35" s="206"/>
      <c r="AAC35" s="182"/>
      <c r="AAD35" s="204"/>
      <c r="AAE35" s="183"/>
      <c r="AAF35" s="183"/>
      <c r="AAG35" s="183"/>
      <c r="AAH35" s="183"/>
      <c r="AAI35" s="183"/>
      <c r="AAJ35" s="183"/>
      <c r="AAK35" s="183"/>
      <c r="AAL35" s="183"/>
      <c r="AAM35" s="183"/>
      <c r="AAN35" s="183"/>
      <c r="AAO35" s="183"/>
      <c r="AAP35" s="183"/>
      <c r="AAQ35" s="183"/>
      <c r="AAR35" s="183"/>
      <c r="AAS35" s="183"/>
      <c r="AAT35" s="183"/>
      <c r="AAU35" s="183"/>
      <c r="AAV35" s="183"/>
      <c r="AAW35" s="183"/>
      <c r="AAX35" s="183"/>
      <c r="AAY35" s="184"/>
      <c r="AAZ35" s="205"/>
      <c r="ABA35" s="185"/>
      <c r="ABB35" s="206"/>
      <c r="ABC35" s="182"/>
      <c r="ABD35" s="204"/>
      <c r="ABE35" s="183"/>
      <c r="ABF35" s="183"/>
      <c r="ABG35" s="183"/>
      <c r="ABH35" s="183"/>
      <c r="ABI35" s="183"/>
      <c r="ABJ35" s="183"/>
      <c r="ABK35" s="183"/>
      <c r="ABL35" s="183"/>
      <c r="ABM35" s="183"/>
      <c r="ABN35" s="183"/>
      <c r="ABO35" s="183"/>
      <c r="ABP35" s="183"/>
      <c r="ABQ35" s="183"/>
      <c r="ABR35" s="183"/>
      <c r="ABS35" s="183"/>
      <c r="ABT35" s="183"/>
      <c r="ABU35" s="183"/>
      <c r="ABV35" s="183"/>
      <c r="ABW35" s="183"/>
      <c r="ABX35" s="183"/>
      <c r="ABY35" s="184"/>
      <c r="ABZ35" s="205"/>
      <c r="ACA35" s="185"/>
      <c r="ACB35" s="206"/>
      <c r="ACC35" s="182"/>
      <c r="ACD35" s="204"/>
      <c r="ACE35" s="183"/>
      <c r="ACF35" s="183"/>
      <c r="ACG35" s="183"/>
      <c r="ACH35" s="183"/>
      <c r="ACI35" s="183"/>
      <c r="ACJ35" s="183"/>
      <c r="ACK35" s="183"/>
      <c r="ACL35" s="183"/>
      <c r="ACM35" s="183"/>
      <c r="ACN35" s="183"/>
      <c r="ACO35" s="183"/>
      <c r="ACP35" s="183"/>
      <c r="ACQ35" s="183"/>
      <c r="ACR35" s="183"/>
      <c r="ACS35" s="183"/>
      <c r="ACT35" s="183"/>
      <c r="ACU35" s="183"/>
      <c r="ACV35" s="183"/>
      <c r="ACW35" s="183"/>
      <c r="ACX35" s="183"/>
      <c r="ACY35" s="184"/>
      <c r="ACZ35" s="205"/>
      <c r="ADA35" s="185"/>
      <c r="ADB35" s="206"/>
    </row>
    <row r="36" spans="2:782" ht="16.2" customHeight="1" thickBot="1">
      <c r="B36" s="177"/>
      <c r="C36" s="186"/>
      <c r="D36" s="207"/>
      <c r="E36" s="187"/>
      <c r="F36" s="187"/>
      <c r="G36" s="187"/>
      <c r="H36" s="187"/>
      <c r="I36" s="187"/>
      <c r="J36" s="187"/>
      <c r="K36" s="187"/>
      <c r="L36" s="187"/>
      <c r="M36" s="187"/>
      <c r="N36" s="187"/>
      <c r="O36" s="187"/>
      <c r="P36" s="187"/>
      <c r="Q36" s="187"/>
      <c r="R36" s="187"/>
      <c r="S36" s="187"/>
      <c r="T36" s="187"/>
      <c r="U36" s="187"/>
      <c r="V36" s="187"/>
      <c r="W36" s="187"/>
      <c r="X36" s="187"/>
      <c r="Y36" s="188"/>
      <c r="Z36" s="208"/>
      <c r="AA36" s="189"/>
      <c r="AB36" s="209"/>
      <c r="AC36" s="186"/>
      <c r="AD36" s="207"/>
      <c r="AE36" s="187"/>
      <c r="AF36" s="187"/>
      <c r="AG36" s="187"/>
      <c r="AH36" s="187"/>
      <c r="AI36" s="187"/>
      <c r="AJ36" s="187"/>
      <c r="AK36" s="187"/>
      <c r="AL36" s="187"/>
      <c r="AM36" s="187"/>
      <c r="AN36" s="187"/>
      <c r="AO36" s="187"/>
      <c r="AP36" s="187"/>
      <c r="AQ36" s="187"/>
      <c r="AR36" s="187"/>
      <c r="AS36" s="187"/>
      <c r="AT36" s="187"/>
      <c r="AU36" s="187"/>
      <c r="AV36" s="187"/>
      <c r="AW36" s="187"/>
      <c r="AX36" s="187"/>
      <c r="AY36" s="188"/>
      <c r="AZ36" s="208"/>
      <c r="BA36" s="189"/>
      <c r="BB36" s="209"/>
      <c r="BC36" s="186"/>
      <c r="BD36" s="207"/>
      <c r="BE36" s="187"/>
      <c r="BF36" s="187"/>
      <c r="BG36" s="187"/>
      <c r="BH36" s="187"/>
      <c r="BI36" s="187"/>
      <c r="BJ36" s="187"/>
      <c r="BK36" s="187"/>
      <c r="BL36" s="187"/>
      <c r="BM36" s="187"/>
      <c r="BN36" s="187"/>
      <c r="BO36" s="187"/>
      <c r="BP36" s="187"/>
      <c r="BQ36" s="187"/>
      <c r="BR36" s="187"/>
      <c r="BS36" s="187"/>
      <c r="BT36" s="187"/>
      <c r="BU36" s="187"/>
      <c r="BV36" s="187"/>
      <c r="BW36" s="187"/>
      <c r="BX36" s="187"/>
      <c r="BY36" s="188"/>
      <c r="BZ36" s="208"/>
      <c r="CA36" s="189"/>
      <c r="CB36" s="209"/>
      <c r="CC36" s="186"/>
      <c r="CD36" s="207"/>
      <c r="CE36" s="187"/>
      <c r="CF36" s="187"/>
      <c r="CG36" s="187"/>
      <c r="CH36" s="187"/>
      <c r="CI36" s="187"/>
      <c r="CJ36" s="187"/>
      <c r="CK36" s="187"/>
      <c r="CL36" s="187"/>
      <c r="CM36" s="187"/>
      <c r="CN36" s="187"/>
      <c r="CO36" s="187"/>
      <c r="CP36" s="187"/>
      <c r="CQ36" s="187"/>
      <c r="CR36" s="187"/>
      <c r="CS36" s="187"/>
      <c r="CT36" s="187"/>
      <c r="CU36" s="187"/>
      <c r="CV36" s="187"/>
      <c r="CW36" s="187"/>
      <c r="CX36" s="187"/>
      <c r="CY36" s="188"/>
      <c r="CZ36" s="208"/>
      <c r="DA36" s="189"/>
      <c r="DB36" s="209"/>
      <c r="DC36" s="186"/>
      <c r="DD36" s="207"/>
      <c r="DE36" s="187"/>
      <c r="DF36" s="187"/>
      <c r="DG36" s="187"/>
      <c r="DH36" s="187"/>
      <c r="DI36" s="187"/>
      <c r="DJ36" s="187"/>
      <c r="DK36" s="187"/>
      <c r="DL36" s="187"/>
      <c r="DM36" s="187"/>
      <c r="DN36" s="187"/>
      <c r="DO36" s="187"/>
      <c r="DP36" s="187"/>
      <c r="DQ36" s="187"/>
      <c r="DR36" s="187"/>
      <c r="DS36" s="187"/>
      <c r="DT36" s="187"/>
      <c r="DU36" s="187"/>
      <c r="DV36" s="187"/>
      <c r="DW36" s="187"/>
      <c r="DX36" s="187"/>
      <c r="DY36" s="188"/>
      <c r="DZ36" s="208"/>
      <c r="EA36" s="189"/>
      <c r="EB36" s="209"/>
      <c r="EC36" s="186"/>
      <c r="ED36" s="207"/>
      <c r="EE36" s="187"/>
      <c r="EF36" s="187"/>
      <c r="EG36" s="187"/>
      <c r="EH36" s="187"/>
      <c r="EI36" s="187"/>
      <c r="EJ36" s="187"/>
      <c r="EK36" s="187"/>
      <c r="EL36" s="187"/>
      <c r="EM36" s="187"/>
      <c r="EN36" s="187"/>
      <c r="EO36" s="187"/>
      <c r="EP36" s="187"/>
      <c r="EQ36" s="187"/>
      <c r="ER36" s="187"/>
      <c r="ES36" s="187"/>
      <c r="ET36" s="187"/>
      <c r="EU36" s="187"/>
      <c r="EV36" s="187"/>
      <c r="EW36" s="187"/>
      <c r="EX36" s="187"/>
      <c r="EY36" s="188"/>
      <c r="EZ36" s="208"/>
      <c r="FA36" s="189"/>
      <c r="FB36" s="209"/>
      <c r="FC36" s="186"/>
      <c r="FD36" s="207"/>
      <c r="FE36" s="187"/>
      <c r="FF36" s="187"/>
      <c r="FG36" s="187"/>
      <c r="FH36" s="187"/>
      <c r="FI36" s="187"/>
      <c r="FJ36" s="187"/>
      <c r="FK36" s="187"/>
      <c r="FL36" s="187"/>
      <c r="FM36" s="187"/>
      <c r="FN36" s="187"/>
      <c r="FO36" s="187"/>
      <c r="FP36" s="187"/>
      <c r="FQ36" s="187"/>
      <c r="FR36" s="187"/>
      <c r="FS36" s="187"/>
      <c r="FT36" s="187"/>
      <c r="FU36" s="187"/>
      <c r="FV36" s="187"/>
      <c r="FW36" s="187"/>
      <c r="FX36" s="187"/>
      <c r="FY36" s="188"/>
      <c r="FZ36" s="208"/>
      <c r="GA36" s="189"/>
      <c r="GB36" s="209"/>
      <c r="GC36" s="186"/>
      <c r="GD36" s="207"/>
      <c r="GE36" s="187"/>
      <c r="GF36" s="187"/>
      <c r="GG36" s="187"/>
      <c r="GH36" s="187"/>
      <c r="GI36" s="187"/>
      <c r="GJ36" s="187"/>
      <c r="GK36" s="187"/>
      <c r="GL36" s="187"/>
      <c r="GM36" s="187"/>
      <c r="GN36" s="187"/>
      <c r="GO36" s="187"/>
      <c r="GP36" s="187"/>
      <c r="GQ36" s="187"/>
      <c r="GR36" s="187"/>
      <c r="GS36" s="187"/>
      <c r="GT36" s="187"/>
      <c r="GU36" s="187"/>
      <c r="GV36" s="187"/>
      <c r="GW36" s="187"/>
      <c r="GX36" s="187"/>
      <c r="GY36" s="188"/>
      <c r="GZ36" s="208"/>
      <c r="HA36" s="189"/>
      <c r="HB36" s="209"/>
      <c r="HC36" s="186"/>
      <c r="HD36" s="207"/>
      <c r="HE36" s="187"/>
      <c r="HF36" s="187"/>
      <c r="HG36" s="187"/>
      <c r="HH36" s="187"/>
      <c r="HI36" s="187"/>
      <c r="HJ36" s="187"/>
      <c r="HK36" s="187"/>
      <c r="HL36" s="187"/>
      <c r="HM36" s="187"/>
      <c r="HN36" s="187"/>
      <c r="HO36" s="187"/>
      <c r="HP36" s="187"/>
      <c r="HQ36" s="187"/>
      <c r="HR36" s="187"/>
      <c r="HS36" s="187"/>
      <c r="HT36" s="187"/>
      <c r="HU36" s="187"/>
      <c r="HV36" s="187"/>
      <c r="HW36" s="187"/>
      <c r="HX36" s="187"/>
      <c r="HY36" s="188"/>
      <c r="HZ36" s="208"/>
      <c r="IA36" s="189"/>
      <c r="IB36" s="209"/>
      <c r="IC36" s="186"/>
      <c r="ID36" s="207"/>
      <c r="IE36" s="187"/>
      <c r="IF36" s="187"/>
      <c r="IG36" s="187"/>
      <c r="IH36" s="187"/>
      <c r="II36" s="187"/>
      <c r="IJ36" s="187"/>
      <c r="IK36" s="187"/>
      <c r="IL36" s="187"/>
      <c r="IM36" s="187"/>
      <c r="IN36" s="187"/>
      <c r="IO36" s="187"/>
      <c r="IP36" s="187"/>
      <c r="IQ36" s="187"/>
      <c r="IR36" s="187"/>
      <c r="IS36" s="187"/>
      <c r="IT36" s="187"/>
      <c r="IU36" s="187"/>
      <c r="IV36" s="187"/>
      <c r="IW36" s="187"/>
      <c r="IX36" s="187"/>
      <c r="IY36" s="188"/>
      <c r="IZ36" s="208"/>
      <c r="JA36" s="189"/>
      <c r="JB36" s="209"/>
      <c r="JC36" s="186"/>
      <c r="JD36" s="207"/>
      <c r="JE36" s="187"/>
      <c r="JF36" s="187"/>
      <c r="JG36" s="187"/>
      <c r="JH36" s="187"/>
      <c r="JI36" s="187"/>
      <c r="JJ36" s="187"/>
      <c r="JK36" s="187"/>
      <c r="JL36" s="187"/>
      <c r="JM36" s="187"/>
      <c r="JN36" s="187"/>
      <c r="JO36" s="187"/>
      <c r="JP36" s="187"/>
      <c r="JQ36" s="187"/>
      <c r="JR36" s="187"/>
      <c r="JS36" s="187"/>
      <c r="JT36" s="187"/>
      <c r="JU36" s="187"/>
      <c r="JV36" s="187"/>
      <c r="JW36" s="187"/>
      <c r="JX36" s="187"/>
      <c r="JY36" s="188"/>
      <c r="JZ36" s="208"/>
      <c r="KA36" s="189"/>
      <c r="KB36" s="209"/>
      <c r="KC36" s="186"/>
      <c r="KD36" s="207"/>
      <c r="KE36" s="187"/>
      <c r="KF36" s="187"/>
      <c r="KG36" s="187"/>
      <c r="KH36" s="187"/>
      <c r="KI36" s="187"/>
      <c r="KJ36" s="187"/>
      <c r="KK36" s="187"/>
      <c r="KL36" s="187"/>
      <c r="KM36" s="187"/>
      <c r="KN36" s="187"/>
      <c r="KO36" s="187"/>
      <c r="KP36" s="187"/>
      <c r="KQ36" s="187"/>
      <c r="KR36" s="187"/>
      <c r="KS36" s="187"/>
      <c r="KT36" s="187"/>
      <c r="KU36" s="187"/>
      <c r="KV36" s="187"/>
      <c r="KW36" s="187"/>
      <c r="KX36" s="187"/>
      <c r="KY36" s="188"/>
      <c r="KZ36" s="208"/>
      <c r="LA36" s="189"/>
      <c r="LB36" s="209"/>
      <c r="LC36" s="186"/>
      <c r="LD36" s="207"/>
      <c r="LE36" s="187"/>
      <c r="LF36" s="187"/>
      <c r="LG36" s="187"/>
      <c r="LH36" s="187"/>
      <c r="LI36" s="187"/>
      <c r="LJ36" s="187"/>
      <c r="LK36" s="187"/>
      <c r="LL36" s="187"/>
      <c r="LM36" s="187"/>
      <c r="LN36" s="187"/>
      <c r="LO36" s="187"/>
      <c r="LP36" s="187"/>
      <c r="LQ36" s="187"/>
      <c r="LR36" s="187"/>
      <c r="LS36" s="187"/>
      <c r="LT36" s="187"/>
      <c r="LU36" s="187"/>
      <c r="LV36" s="187"/>
      <c r="LW36" s="187"/>
      <c r="LX36" s="187"/>
      <c r="LY36" s="188"/>
      <c r="LZ36" s="208"/>
      <c r="MA36" s="189"/>
      <c r="MB36" s="209"/>
      <c r="MC36" s="186"/>
      <c r="MD36" s="207"/>
      <c r="ME36" s="187"/>
      <c r="MF36" s="187"/>
      <c r="MG36" s="187"/>
      <c r="MH36" s="187"/>
      <c r="MI36" s="187"/>
      <c r="MJ36" s="187"/>
      <c r="MK36" s="187"/>
      <c r="ML36" s="187"/>
      <c r="MM36" s="187"/>
      <c r="MN36" s="187"/>
      <c r="MO36" s="187"/>
      <c r="MP36" s="187"/>
      <c r="MQ36" s="187"/>
      <c r="MR36" s="187"/>
      <c r="MS36" s="187"/>
      <c r="MT36" s="187"/>
      <c r="MU36" s="187"/>
      <c r="MV36" s="187"/>
      <c r="MW36" s="187"/>
      <c r="MX36" s="187"/>
      <c r="MY36" s="188"/>
      <c r="MZ36" s="208"/>
      <c r="NA36" s="189"/>
      <c r="NB36" s="209"/>
      <c r="NC36" s="186"/>
      <c r="ND36" s="207"/>
      <c r="NE36" s="187"/>
      <c r="NF36" s="187"/>
      <c r="NG36" s="187"/>
      <c r="NH36" s="187"/>
      <c r="NI36" s="187"/>
      <c r="NJ36" s="187"/>
      <c r="NK36" s="187"/>
      <c r="NL36" s="187"/>
      <c r="NM36" s="187"/>
      <c r="NN36" s="187"/>
      <c r="NO36" s="187"/>
      <c r="NP36" s="187"/>
      <c r="NQ36" s="187"/>
      <c r="NR36" s="187"/>
      <c r="NS36" s="187"/>
      <c r="NT36" s="187"/>
      <c r="NU36" s="187"/>
      <c r="NV36" s="187"/>
      <c r="NW36" s="187"/>
      <c r="NX36" s="187"/>
      <c r="NY36" s="188"/>
      <c r="NZ36" s="208"/>
      <c r="OA36" s="189"/>
      <c r="OB36" s="209"/>
      <c r="OC36" s="186"/>
      <c r="OD36" s="207"/>
      <c r="OE36" s="187"/>
      <c r="OF36" s="187"/>
      <c r="OG36" s="187"/>
      <c r="OH36" s="187"/>
      <c r="OI36" s="187"/>
      <c r="OJ36" s="187"/>
      <c r="OK36" s="187"/>
      <c r="OL36" s="187"/>
      <c r="OM36" s="187"/>
      <c r="ON36" s="187"/>
      <c r="OO36" s="187"/>
      <c r="OP36" s="187"/>
      <c r="OQ36" s="187"/>
      <c r="OR36" s="187"/>
      <c r="OS36" s="187"/>
      <c r="OT36" s="187"/>
      <c r="OU36" s="187"/>
      <c r="OV36" s="187"/>
      <c r="OW36" s="187"/>
      <c r="OX36" s="187"/>
      <c r="OY36" s="188"/>
      <c r="OZ36" s="208"/>
      <c r="PA36" s="189"/>
      <c r="PB36" s="209"/>
      <c r="PC36" s="186"/>
      <c r="PD36" s="207"/>
      <c r="PE36" s="187"/>
      <c r="PF36" s="187"/>
      <c r="PG36" s="187"/>
      <c r="PH36" s="187"/>
      <c r="PI36" s="187"/>
      <c r="PJ36" s="187"/>
      <c r="PK36" s="187"/>
      <c r="PL36" s="187"/>
      <c r="PM36" s="187"/>
      <c r="PN36" s="187"/>
      <c r="PO36" s="187"/>
      <c r="PP36" s="187"/>
      <c r="PQ36" s="187"/>
      <c r="PR36" s="187"/>
      <c r="PS36" s="187"/>
      <c r="PT36" s="187"/>
      <c r="PU36" s="187"/>
      <c r="PV36" s="187"/>
      <c r="PW36" s="187"/>
      <c r="PX36" s="187"/>
      <c r="PY36" s="188"/>
      <c r="PZ36" s="208"/>
      <c r="QA36" s="189"/>
      <c r="QB36" s="209"/>
      <c r="QC36" s="186"/>
      <c r="QD36" s="207"/>
      <c r="QE36" s="187"/>
      <c r="QF36" s="187"/>
      <c r="QG36" s="187"/>
      <c r="QH36" s="187"/>
      <c r="QI36" s="187"/>
      <c r="QJ36" s="187"/>
      <c r="QK36" s="187"/>
      <c r="QL36" s="187"/>
      <c r="QM36" s="187"/>
      <c r="QN36" s="187"/>
      <c r="QO36" s="187"/>
      <c r="QP36" s="187"/>
      <c r="QQ36" s="187"/>
      <c r="QR36" s="187"/>
      <c r="QS36" s="187"/>
      <c r="QT36" s="187"/>
      <c r="QU36" s="187"/>
      <c r="QV36" s="187"/>
      <c r="QW36" s="187"/>
      <c r="QX36" s="187"/>
      <c r="QY36" s="188"/>
      <c r="QZ36" s="208"/>
      <c r="RA36" s="189"/>
      <c r="RB36" s="209"/>
      <c r="RC36" s="186"/>
      <c r="RD36" s="207"/>
      <c r="RE36" s="187"/>
      <c r="RF36" s="187"/>
      <c r="RG36" s="187"/>
      <c r="RH36" s="187"/>
      <c r="RI36" s="187"/>
      <c r="RJ36" s="187"/>
      <c r="RK36" s="187"/>
      <c r="RL36" s="187"/>
      <c r="RM36" s="187"/>
      <c r="RN36" s="187"/>
      <c r="RO36" s="187"/>
      <c r="RP36" s="187"/>
      <c r="RQ36" s="187"/>
      <c r="RR36" s="187"/>
      <c r="RS36" s="187"/>
      <c r="RT36" s="187"/>
      <c r="RU36" s="187"/>
      <c r="RV36" s="187"/>
      <c r="RW36" s="187"/>
      <c r="RX36" s="187"/>
      <c r="RY36" s="188"/>
      <c r="RZ36" s="208"/>
      <c r="SA36" s="189"/>
      <c r="SB36" s="209"/>
      <c r="SC36" s="186"/>
      <c r="SD36" s="207"/>
      <c r="SE36" s="187"/>
      <c r="SF36" s="187"/>
      <c r="SG36" s="187"/>
      <c r="SH36" s="187"/>
      <c r="SI36" s="187"/>
      <c r="SJ36" s="187"/>
      <c r="SK36" s="187"/>
      <c r="SL36" s="187"/>
      <c r="SM36" s="187"/>
      <c r="SN36" s="187"/>
      <c r="SO36" s="187"/>
      <c r="SP36" s="187"/>
      <c r="SQ36" s="187"/>
      <c r="SR36" s="187"/>
      <c r="SS36" s="187"/>
      <c r="ST36" s="187"/>
      <c r="SU36" s="187"/>
      <c r="SV36" s="187"/>
      <c r="SW36" s="187"/>
      <c r="SX36" s="187"/>
      <c r="SY36" s="188"/>
      <c r="SZ36" s="208"/>
      <c r="TA36" s="189"/>
      <c r="TB36" s="209"/>
      <c r="TC36" s="186"/>
      <c r="TD36" s="207"/>
      <c r="TE36" s="187"/>
      <c r="TF36" s="187"/>
      <c r="TG36" s="187"/>
      <c r="TH36" s="187"/>
      <c r="TI36" s="187"/>
      <c r="TJ36" s="187"/>
      <c r="TK36" s="187"/>
      <c r="TL36" s="187"/>
      <c r="TM36" s="187"/>
      <c r="TN36" s="187"/>
      <c r="TO36" s="187"/>
      <c r="TP36" s="187"/>
      <c r="TQ36" s="187"/>
      <c r="TR36" s="187"/>
      <c r="TS36" s="187"/>
      <c r="TT36" s="187"/>
      <c r="TU36" s="187"/>
      <c r="TV36" s="187"/>
      <c r="TW36" s="187"/>
      <c r="TX36" s="187"/>
      <c r="TY36" s="188"/>
      <c r="TZ36" s="208"/>
      <c r="UA36" s="189"/>
      <c r="UB36" s="209"/>
      <c r="UC36" s="186"/>
      <c r="UD36" s="207"/>
      <c r="UE36" s="187"/>
      <c r="UF36" s="187"/>
      <c r="UG36" s="187"/>
      <c r="UH36" s="187"/>
      <c r="UI36" s="187"/>
      <c r="UJ36" s="187"/>
      <c r="UK36" s="187"/>
      <c r="UL36" s="187"/>
      <c r="UM36" s="187"/>
      <c r="UN36" s="187"/>
      <c r="UO36" s="187"/>
      <c r="UP36" s="187"/>
      <c r="UQ36" s="187"/>
      <c r="UR36" s="187"/>
      <c r="US36" s="187"/>
      <c r="UT36" s="187"/>
      <c r="UU36" s="187"/>
      <c r="UV36" s="187"/>
      <c r="UW36" s="187"/>
      <c r="UX36" s="187"/>
      <c r="UY36" s="188"/>
      <c r="UZ36" s="208"/>
      <c r="VA36" s="189"/>
      <c r="VB36" s="209"/>
      <c r="VC36" s="186"/>
      <c r="VD36" s="207"/>
      <c r="VE36" s="187"/>
      <c r="VF36" s="187"/>
      <c r="VG36" s="187"/>
      <c r="VH36" s="187"/>
      <c r="VI36" s="187"/>
      <c r="VJ36" s="187"/>
      <c r="VK36" s="187"/>
      <c r="VL36" s="187"/>
      <c r="VM36" s="187"/>
      <c r="VN36" s="187"/>
      <c r="VO36" s="187"/>
      <c r="VP36" s="187"/>
      <c r="VQ36" s="187"/>
      <c r="VR36" s="187"/>
      <c r="VS36" s="187"/>
      <c r="VT36" s="187"/>
      <c r="VU36" s="187"/>
      <c r="VV36" s="187"/>
      <c r="VW36" s="187"/>
      <c r="VX36" s="187"/>
      <c r="VY36" s="188"/>
      <c r="VZ36" s="208"/>
      <c r="WA36" s="189"/>
      <c r="WB36" s="209"/>
      <c r="WC36" s="186"/>
      <c r="WD36" s="207"/>
      <c r="WE36" s="187"/>
      <c r="WF36" s="187"/>
      <c r="WG36" s="187"/>
      <c r="WH36" s="187"/>
      <c r="WI36" s="187"/>
      <c r="WJ36" s="187"/>
      <c r="WK36" s="187"/>
      <c r="WL36" s="187"/>
      <c r="WM36" s="187"/>
      <c r="WN36" s="187"/>
      <c r="WO36" s="187"/>
      <c r="WP36" s="187"/>
      <c r="WQ36" s="187"/>
      <c r="WR36" s="187"/>
      <c r="WS36" s="187"/>
      <c r="WT36" s="187"/>
      <c r="WU36" s="187"/>
      <c r="WV36" s="187"/>
      <c r="WW36" s="187"/>
      <c r="WX36" s="187"/>
      <c r="WY36" s="188"/>
      <c r="WZ36" s="208"/>
      <c r="XA36" s="189"/>
      <c r="XB36" s="209"/>
      <c r="XC36" s="186"/>
      <c r="XD36" s="207"/>
      <c r="XE36" s="187"/>
      <c r="XF36" s="187"/>
      <c r="XG36" s="187"/>
      <c r="XH36" s="187"/>
      <c r="XI36" s="187"/>
      <c r="XJ36" s="187"/>
      <c r="XK36" s="187"/>
      <c r="XL36" s="187"/>
      <c r="XM36" s="187"/>
      <c r="XN36" s="187"/>
      <c r="XO36" s="187"/>
      <c r="XP36" s="187"/>
      <c r="XQ36" s="187"/>
      <c r="XR36" s="187"/>
      <c r="XS36" s="187"/>
      <c r="XT36" s="187"/>
      <c r="XU36" s="187"/>
      <c r="XV36" s="187"/>
      <c r="XW36" s="187"/>
      <c r="XX36" s="187"/>
      <c r="XY36" s="188"/>
      <c r="XZ36" s="208"/>
      <c r="YA36" s="189"/>
      <c r="YB36" s="209"/>
      <c r="YC36" s="186"/>
      <c r="YD36" s="207"/>
      <c r="YE36" s="187"/>
      <c r="YF36" s="187"/>
      <c r="YG36" s="187"/>
      <c r="YH36" s="187"/>
      <c r="YI36" s="187"/>
      <c r="YJ36" s="187"/>
      <c r="YK36" s="187"/>
      <c r="YL36" s="187"/>
      <c r="YM36" s="187"/>
      <c r="YN36" s="187"/>
      <c r="YO36" s="187"/>
      <c r="YP36" s="187"/>
      <c r="YQ36" s="187"/>
      <c r="YR36" s="187"/>
      <c r="YS36" s="187"/>
      <c r="YT36" s="187"/>
      <c r="YU36" s="187"/>
      <c r="YV36" s="187"/>
      <c r="YW36" s="187"/>
      <c r="YX36" s="187"/>
      <c r="YY36" s="188"/>
      <c r="YZ36" s="208"/>
      <c r="ZA36" s="189"/>
      <c r="ZB36" s="209"/>
      <c r="ZC36" s="186"/>
      <c r="ZD36" s="207"/>
      <c r="ZE36" s="187"/>
      <c r="ZF36" s="187"/>
      <c r="ZG36" s="187"/>
      <c r="ZH36" s="187"/>
      <c r="ZI36" s="187"/>
      <c r="ZJ36" s="187"/>
      <c r="ZK36" s="187"/>
      <c r="ZL36" s="187"/>
      <c r="ZM36" s="187"/>
      <c r="ZN36" s="187"/>
      <c r="ZO36" s="187"/>
      <c r="ZP36" s="187"/>
      <c r="ZQ36" s="187"/>
      <c r="ZR36" s="187"/>
      <c r="ZS36" s="187"/>
      <c r="ZT36" s="187"/>
      <c r="ZU36" s="187"/>
      <c r="ZV36" s="187"/>
      <c r="ZW36" s="187"/>
      <c r="ZX36" s="187"/>
      <c r="ZY36" s="188"/>
      <c r="ZZ36" s="208"/>
      <c r="AAA36" s="189"/>
      <c r="AAB36" s="209"/>
      <c r="AAC36" s="186"/>
      <c r="AAD36" s="207"/>
      <c r="AAE36" s="187"/>
      <c r="AAF36" s="187"/>
      <c r="AAG36" s="187"/>
      <c r="AAH36" s="187"/>
      <c r="AAI36" s="187"/>
      <c r="AAJ36" s="187"/>
      <c r="AAK36" s="187"/>
      <c r="AAL36" s="187"/>
      <c r="AAM36" s="187"/>
      <c r="AAN36" s="187"/>
      <c r="AAO36" s="187"/>
      <c r="AAP36" s="187"/>
      <c r="AAQ36" s="187"/>
      <c r="AAR36" s="187"/>
      <c r="AAS36" s="187"/>
      <c r="AAT36" s="187"/>
      <c r="AAU36" s="187"/>
      <c r="AAV36" s="187"/>
      <c r="AAW36" s="187"/>
      <c r="AAX36" s="187"/>
      <c r="AAY36" s="188"/>
      <c r="AAZ36" s="208"/>
      <c r="ABA36" s="189"/>
      <c r="ABB36" s="209"/>
      <c r="ABC36" s="186"/>
      <c r="ABD36" s="207"/>
      <c r="ABE36" s="187"/>
      <c r="ABF36" s="187"/>
      <c r="ABG36" s="187"/>
      <c r="ABH36" s="187"/>
      <c r="ABI36" s="187"/>
      <c r="ABJ36" s="187"/>
      <c r="ABK36" s="187"/>
      <c r="ABL36" s="187"/>
      <c r="ABM36" s="187"/>
      <c r="ABN36" s="187"/>
      <c r="ABO36" s="187"/>
      <c r="ABP36" s="187"/>
      <c r="ABQ36" s="187"/>
      <c r="ABR36" s="187"/>
      <c r="ABS36" s="187"/>
      <c r="ABT36" s="187"/>
      <c r="ABU36" s="187"/>
      <c r="ABV36" s="187"/>
      <c r="ABW36" s="187"/>
      <c r="ABX36" s="187"/>
      <c r="ABY36" s="188"/>
      <c r="ABZ36" s="208"/>
      <c r="ACA36" s="189"/>
      <c r="ACB36" s="209"/>
      <c r="ACC36" s="186"/>
      <c r="ACD36" s="207"/>
      <c r="ACE36" s="187"/>
      <c r="ACF36" s="187"/>
      <c r="ACG36" s="187"/>
      <c r="ACH36" s="187"/>
      <c r="ACI36" s="187"/>
      <c r="ACJ36" s="187"/>
      <c r="ACK36" s="187"/>
      <c r="ACL36" s="187"/>
      <c r="ACM36" s="187"/>
      <c r="ACN36" s="187"/>
      <c r="ACO36" s="187"/>
      <c r="ACP36" s="187"/>
      <c r="ACQ36" s="187"/>
      <c r="ACR36" s="187"/>
      <c r="ACS36" s="187"/>
      <c r="ACT36" s="187"/>
      <c r="ACU36" s="187"/>
      <c r="ACV36" s="187"/>
      <c r="ACW36" s="187"/>
      <c r="ACX36" s="187"/>
      <c r="ACY36" s="188"/>
      <c r="ACZ36" s="208"/>
      <c r="ADA36" s="189"/>
      <c r="ADB36" s="209"/>
    </row>
    <row r="37" spans="2:782" ht="27" customHeight="1" thickTop="1" thickBot="1">
      <c r="B37" s="190"/>
      <c r="C37" s="430" t="s">
        <v>117</v>
      </c>
      <c r="D37" s="431">
        <v>0</v>
      </c>
      <c r="E37" s="432">
        <v>0</v>
      </c>
      <c r="F37" s="432" t="s">
        <v>63</v>
      </c>
      <c r="G37" s="432" t="s">
        <v>63</v>
      </c>
      <c r="H37" s="432" t="s">
        <v>63</v>
      </c>
      <c r="I37" s="432" t="s">
        <v>63</v>
      </c>
      <c r="J37" s="432" t="s">
        <v>63</v>
      </c>
      <c r="K37" s="432" t="s">
        <v>63</v>
      </c>
      <c r="L37" s="432" t="s">
        <v>63</v>
      </c>
      <c r="M37" s="432" t="s">
        <v>63</v>
      </c>
      <c r="N37" s="432" t="s">
        <v>63</v>
      </c>
      <c r="O37" s="432" t="s">
        <v>63</v>
      </c>
      <c r="P37" s="432" t="s">
        <v>63</v>
      </c>
      <c r="Q37" s="432" t="s">
        <v>63</v>
      </c>
      <c r="R37" s="432" t="s">
        <v>63</v>
      </c>
      <c r="S37" s="432" t="s">
        <v>63</v>
      </c>
      <c r="T37" s="432" t="s">
        <v>63</v>
      </c>
      <c r="U37" s="432" t="s">
        <v>63</v>
      </c>
      <c r="V37" s="432" t="s">
        <v>63</v>
      </c>
      <c r="W37" s="432" t="s">
        <v>63</v>
      </c>
      <c r="X37" s="432" t="s">
        <v>63</v>
      </c>
      <c r="Y37" s="432" t="s">
        <v>63</v>
      </c>
      <c r="Z37" s="432" t="s">
        <v>123</v>
      </c>
      <c r="AA37" s="433" t="s">
        <v>63</v>
      </c>
      <c r="AB37" s="434">
        <v>0</v>
      </c>
      <c r="AC37" s="430" t="s">
        <v>117</v>
      </c>
      <c r="AD37" s="431" t="s">
        <v>63</v>
      </c>
      <c r="AE37" s="432">
        <v>0</v>
      </c>
      <c r="AF37" s="432" t="s">
        <v>63</v>
      </c>
      <c r="AG37" s="432" t="s">
        <v>63</v>
      </c>
      <c r="AH37" s="432" t="s">
        <v>63</v>
      </c>
      <c r="AI37" s="432" t="s">
        <v>63</v>
      </c>
      <c r="AJ37" s="432" t="s">
        <v>63</v>
      </c>
      <c r="AK37" s="432" t="s">
        <v>63</v>
      </c>
      <c r="AL37" s="432" t="s">
        <v>63</v>
      </c>
      <c r="AM37" s="432" t="s">
        <v>63</v>
      </c>
      <c r="AN37" s="432" t="s">
        <v>63</v>
      </c>
      <c r="AO37" s="432" t="s">
        <v>63</v>
      </c>
      <c r="AP37" s="432" t="s">
        <v>63</v>
      </c>
      <c r="AQ37" s="432" t="s">
        <v>63</v>
      </c>
      <c r="AR37" s="432" t="s">
        <v>63</v>
      </c>
      <c r="AS37" s="432" t="s">
        <v>63</v>
      </c>
      <c r="AT37" s="432" t="s">
        <v>63</v>
      </c>
      <c r="AU37" s="432" t="s">
        <v>63</v>
      </c>
      <c r="AV37" s="432" t="s">
        <v>63</v>
      </c>
      <c r="AW37" s="432" t="s">
        <v>63</v>
      </c>
      <c r="AX37" s="432" t="s">
        <v>63</v>
      </c>
      <c r="AY37" s="432" t="s">
        <v>63</v>
      </c>
      <c r="AZ37" s="432" t="s">
        <v>123</v>
      </c>
      <c r="BA37" s="433" t="s">
        <v>63</v>
      </c>
      <c r="BB37" s="434">
        <v>0</v>
      </c>
      <c r="BC37" s="430" t="s">
        <v>117</v>
      </c>
      <c r="BD37" s="431" t="s">
        <v>63</v>
      </c>
      <c r="BE37" s="432">
        <v>0</v>
      </c>
      <c r="BF37" s="432" t="s">
        <v>63</v>
      </c>
      <c r="BG37" s="432" t="s">
        <v>63</v>
      </c>
      <c r="BH37" s="432" t="s">
        <v>63</v>
      </c>
      <c r="BI37" s="432" t="s">
        <v>63</v>
      </c>
      <c r="BJ37" s="432" t="s">
        <v>63</v>
      </c>
      <c r="BK37" s="432" t="s">
        <v>63</v>
      </c>
      <c r="BL37" s="432" t="s">
        <v>63</v>
      </c>
      <c r="BM37" s="432" t="s">
        <v>63</v>
      </c>
      <c r="BN37" s="432" t="s">
        <v>63</v>
      </c>
      <c r="BO37" s="432" t="s">
        <v>63</v>
      </c>
      <c r="BP37" s="432" t="s">
        <v>63</v>
      </c>
      <c r="BQ37" s="432" t="s">
        <v>63</v>
      </c>
      <c r="BR37" s="432" t="s">
        <v>63</v>
      </c>
      <c r="BS37" s="432" t="s">
        <v>63</v>
      </c>
      <c r="BT37" s="432" t="s">
        <v>63</v>
      </c>
      <c r="BU37" s="432" t="s">
        <v>63</v>
      </c>
      <c r="BV37" s="432" t="s">
        <v>63</v>
      </c>
      <c r="BW37" s="432" t="s">
        <v>63</v>
      </c>
      <c r="BX37" s="432" t="s">
        <v>63</v>
      </c>
      <c r="BY37" s="432" t="s">
        <v>63</v>
      </c>
      <c r="BZ37" s="432" t="s">
        <v>123</v>
      </c>
      <c r="CA37" s="433" t="s">
        <v>63</v>
      </c>
      <c r="CB37" s="434">
        <v>0</v>
      </c>
      <c r="CC37" s="430" t="s">
        <v>117</v>
      </c>
      <c r="CD37" s="431" t="s">
        <v>63</v>
      </c>
      <c r="CE37" s="432">
        <v>0</v>
      </c>
      <c r="CF37" s="432" t="s">
        <v>63</v>
      </c>
      <c r="CG37" s="432" t="s">
        <v>63</v>
      </c>
      <c r="CH37" s="432" t="s">
        <v>63</v>
      </c>
      <c r="CI37" s="432" t="s">
        <v>63</v>
      </c>
      <c r="CJ37" s="432" t="s">
        <v>63</v>
      </c>
      <c r="CK37" s="432" t="s">
        <v>63</v>
      </c>
      <c r="CL37" s="432" t="s">
        <v>63</v>
      </c>
      <c r="CM37" s="432" t="s">
        <v>63</v>
      </c>
      <c r="CN37" s="432" t="s">
        <v>63</v>
      </c>
      <c r="CO37" s="432" t="s">
        <v>63</v>
      </c>
      <c r="CP37" s="432" t="s">
        <v>63</v>
      </c>
      <c r="CQ37" s="432" t="s">
        <v>63</v>
      </c>
      <c r="CR37" s="432" t="s">
        <v>63</v>
      </c>
      <c r="CS37" s="432" t="s">
        <v>63</v>
      </c>
      <c r="CT37" s="432" t="s">
        <v>63</v>
      </c>
      <c r="CU37" s="432" t="s">
        <v>63</v>
      </c>
      <c r="CV37" s="432" t="s">
        <v>63</v>
      </c>
      <c r="CW37" s="432" t="s">
        <v>63</v>
      </c>
      <c r="CX37" s="432" t="s">
        <v>63</v>
      </c>
      <c r="CY37" s="432" t="s">
        <v>63</v>
      </c>
      <c r="CZ37" s="432" t="s">
        <v>123</v>
      </c>
      <c r="DA37" s="433" t="s">
        <v>63</v>
      </c>
      <c r="DB37" s="434">
        <v>0</v>
      </c>
      <c r="DC37" s="430" t="s">
        <v>117</v>
      </c>
      <c r="DD37" s="431" t="s">
        <v>63</v>
      </c>
      <c r="DE37" s="432">
        <v>0</v>
      </c>
      <c r="DF37" s="432" t="s">
        <v>63</v>
      </c>
      <c r="DG37" s="432" t="s">
        <v>63</v>
      </c>
      <c r="DH37" s="432" t="s">
        <v>63</v>
      </c>
      <c r="DI37" s="432" t="s">
        <v>63</v>
      </c>
      <c r="DJ37" s="432" t="s">
        <v>63</v>
      </c>
      <c r="DK37" s="432" t="s">
        <v>63</v>
      </c>
      <c r="DL37" s="432" t="s">
        <v>63</v>
      </c>
      <c r="DM37" s="432" t="s">
        <v>63</v>
      </c>
      <c r="DN37" s="432" t="s">
        <v>63</v>
      </c>
      <c r="DO37" s="432" t="s">
        <v>63</v>
      </c>
      <c r="DP37" s="432" t="s">
        <v>63</v>
      </c>
      <c r="DQ37" s="432" t="s">
        <v>63</v>
      </c>
      <c r="DR37" s="432" t="s">
        <v>63</v>
      </c>
      <c r="DS37" s="432" t="s">
        <v>63</v>
      </c>
      <c r="DT37" s="432" t="s">
        <v>63</v>
      </c>
      <c r="DU37" s="432" t="s">
        <v>63</v>
      </c>
      <c r="DV37" s="432" t="s">
        <v>63</v>
      </c>
      <c r="DW37" s="432" t="s">
        <v>63</v>
      </c>
      <c r="DX37" s="432" t="s">
        <v>63</v>
      </c>
      <c r="DY37" s="432" t="s">
        <v>63</v>
      </c>
      <c r="DZ37" s="432" t="s">
        <v>123</v>
      </c>
      <c r="EA37" s="433" t="s">
        <v>63</v>
      </c>
      <c r="EB37" s="434">
        <v>0</v>
      </c>
      <c r="EC37" s="430" t="s">
        <v>117</v>
      </c>
      <c r="ED37" s="431" t="s">
        <v>63</v>
      </c>
      <c r="EE37" s="432">
        <v>0</v>
      </c>
      <c r="EF37" s="432" t="s">
        <v>63</v>
      </c>
      <c r="EG37" s="432" t="s">
        <v>63</v>
      </c>
      <c r="EH37" s="432" t="s">
        <v>63</v>
      </c>
      <c r="EI37" s="432" t="s">
        <v>63</v>
      </c>
      <c r="EJ37" s="432" t="s">
        <v>63</v>
      </c>
      <c r="EK37" s="432" t="s">
        <v>63</v>
      </c>
      <c r="EL37" s="432" t="s">
        <v>63</v>
      </c>
      <c r="EM37" s="432" t="s">
        <v>63</v>
      </c>
      <c r="EN37" s="432" t="s">
        <v>63</v>
      </c>
      <c r="EO37" s="432" t="s">
        <v>63</v>
      </c>
      <c r="EP37" s="432" t="s">
        <v>63</v>
      </c>
      <c r="EQ37" s="432" t="s">
        <v>63</v>
      </c>
      <c r="ER37" s="432" t="s">
        <v>63</v>
      </c>
      <c r="ES37" s="432" t="s">
        <v>63</v>
      </c>
      <c r="ET37" s="432" t="s">
        <v>63</v>
      </c>
      <c r="EU37" s="432" t="s">
        <v>63</v>
      </c>
      <c r="EV37" s="432" t="s">
        <v>63</v>
      </c>
      <c r="EW37" s="432" t="s">
        <v>63</v>
      </c>
      <c r="EX37" s="432" t="s">
        <v>63</v>
      </c>
      <c r="EY37" s="432" t="s">
        <v>63</v>
      </c>
      <c r="EZ37" s="432" t="s">
        <v>123</v>
      </c>
      <c r="FA37" s="433" t="s">
        <v>63</v>
      </c>
      <c r="FB37" s="434">
        <v>0</v>
      </c>
      <c r="FC37" s="430" t="s">
        <v>117</v>
      </c>
      <c r="FD37" s="431" t="s">
        <v>63</v>
      </c>
      <c r="FE37" s="432">
        <v>0</v>
      </c>
      <c r="FF37" s="432" t="s">
        <v>63</v>
      </c>
      <c r="FG37" s="432" t="s">
        <v>63</v>
      </c>
      <c r="FH37" s="432" t="s">
        <v>63</v>
      </c>
      <c r="FI37" s="432" t="s">
        <v>63</v>
      </c>
      <c r="FJ37" s="432" t="s">
        <v>63</v>
      </c>
      <c r="FK37" s="432" t="s">
        <v>63</v>
      </c>
      <c r="FL37" s="432" t="s">
        <v>63</v>
      </c>
      <c r="FM37" s="432" t="s">
        <v>63</v>
      </c>
      <c r="FN37" s="432" t="s">
        <v>63</v>
      </c>
      <c r="FO37" s="432" t="s">
        <v>63</v>
      </c>
      <c r="FP37" s="432" t="s">
        <v>63</v>
      </c>
      <c r="FQ37" s="432" t="s">
        <v>63</v>
      </c>
      <c r="FR37" s="432" t="s">
        <v>63</v>
      </c>
      <c r="FS37" s="432" t="s">
        <v>63</v>
      </c>
      <c r="FT37" s="432" t="s">
        <v>63</v>
      </c>
      <c r="FU37" s="432" t="s">
        <v>63</v>
      </c>
      <c r="FV37" s="432" t="s">
        <v>63</v>
      </c>
      <c r="FW37" s="432" t="s">
        <v>63</v>
      </c>
      <c r="FX37" s="432" t="s">
        <v>63</v>
      </c>
      <c r="FY37" s="432" t="s">
        <v>63</v>
      </c>
      <c r="FZ37" s="432" t="s">
        <v>123</v>
      </c>
      <c r="GA37" s="433" t="s">
        <v>63</v>
      </c>
      <c r="GB37" s="434">
        <v>0</v>
      </c>
      <c r="GC37" s="430" t="s">
        <v>117</v>
      </c>
      <c r="GD37" s="431" t="s">
        <v>63</v>
      </c>
      <c r="GE37" s="432">
        <v>0</v>
      </c>
      <c r="GF37" s="432" t="s">
        <v>63</v>
      </c>
      <c r="GG37" s="432" t="s">
        <v>63</v>
      </c>
      <c r="GH37" s="432" t="s">
        <v>63</v>
      </c>
      <c r="GI37" s="432" t="s">
        <v>63</v>
      </c>
      <c r="GJ37" s="432" t="s">
        <v>63</v>
      </c>
      <c r="GK37" s="432" t="s">
        <v>63</v>
      </c>
      <c r="GL37" s="432" t="s">
        <v>63</v>
      </c>
      <c r="GM37" s="432" t="s">
        <v>63</v>
      </c>
      <c r="GN37" s="432" t="s">
        <v>63</v>
      </c>
      <c r="GO37" s="432" t="s">
        <v>63</v>
      </c>
      <c r="GP37" s="432" t="s">
        <v>63</v>
      </c>
      <c r="GQ37" s="432" t="s">
        <v>63</v>
      </c>
      <c r="GR37" s="432" t="s">
        <v>63</v>
      </c>
      <c r="GS37" s="432" t="s">
        <v>63</v>
      </c>
      <c r="GT37" s="432" t="s">
        <v>63</v>
      </c>
      <c r="GU37" s="432" t="s">
        <v>63</v>
      </c>
      <c r="GV37" s="432" t="s">
        <v>63</v>
      </c>
      <c r="GW37" s="432" t="s">
        <v>63</v>
      </c>
      <c r="GX37" s="432" t="s">
        <v>63</v>
      </c>
      <c r="GY37" s="432" t="s">
        <v>63</v>
      </c>
      <c r="GZ37" s="432" t="s">
        <v>123</v>
      </c>
      <c r="HA37" s="433" t="s">
        <v>63</v>
      </c>
      <c r="HB37" s="434">
        <v>0</v>
      </c>
      <c r="HC37" s="430" t="s">
        <v>117</v>
      </c>
      <c r="HD37" s="431" t="s">
        <v>63</v>
      </c>
      <c r="HE37" s="432">
        <v>0</v>
      </c>
      <c r="HF37" s="432" t="s">
        <v>63</v>
      </c>
      <c r="HG37" s="432" t="s">
        <v>63</v>
      </c>
      <c r="HH37" s="432" t="s">
        <v>63</v>
      </c>
      <c r="HI37" s="432" t="s">
        <v>63</v>
      </c>
      <c r="HJ37" s="432" t="s">
        <v>63</v>
      </c>
      <c r="HK37" s="432" t="s">
        <v>63</v>
      </c>
      <c r="HL37" s="432" t="s">
        <v>63</v>
      </c>
      <c r="HM37" s="432" t="s">
        <v>63</v>
      </c>
      <c r="HN37" s="432" t="s">
        <v>63</v>
      </c>
      <c r="HO37" s="432" t="s">
        <v>63</v>
      </c>
      <c r="HP37" s="432" t="s">
        <v>63</v>
      </c>
      <c r="HQ37" s="432" t="s">
        <v>63</v>
      </c>
      <c r="HR37" s="432" t="s">
        <v>63</v>
      </c>
      <c r="HS37" s="432" t="s">
        <v>63</v>
      </c>
      <c r="HT37" s="432" t="s">
        <v>63</v>
      </c>
      <c r="HU37" s="432" t="s">
        <v>63</v>
      </c>
      <c r="HV37" s="432" t="s">
        <v>63</v>
      </c>
      <c r="HW37" s="432" t="s">
        <v>63</v>
      </c>
      <c r="HX37" s="432" t="s">
        <v>63</v>
      </c>
      <c r="HY37" s="432" t="s">
        <v>63</v>
      </c>
      <c r="HZ37" s="432" t="s">
        <v>123</v>
      </c>
      <c r="IA37" s="433" t="s">
        <v>63</v>
      </c>
      <c r="IB37" s="434">
        <v>0</v>
      </c>
      <c r="IC37" s="430" t="s">
        <v>117</v>
      </c>
      <c r="ID37" s="431" t="s">
        <v>63</v>
      </c>
      <c r="IE37" s="432">
        <v>0</v>
      </c>
      <c r="IF37" s="432" t="s">
        <v>63</v>
      </c>
      <c r="IG37" s="432" t="s">
        <v>63</v>
      </c>
      <c r="IH37" s="432" t="s">
        <v>63</v>
      </c>
      <c r="II37" s="432" t="s">
        <v>63</v>
      </c>
      <c r="IJ37" s="432" t="s">
        <v>63</v>
      </c>
      <c r="IK37" s="432" t="s">
        <v>63</v>
      </c>
      <c r="IL37" s="432" t="s">
        <v>63</v>
      </c>
      <c r="IM37" s="432" t="s">
        <v>63</v>
      </c>
      <c r="IN37" s="432" t="s">
        <v>63</v>
      </c>
      <c r="IO37" s="432" t="s">
        <v>63</v>
      </c>
      <c r="IP37" s="432" t="s">
        <v>63</v>
      </c>
      <c r="IQ37" s="432" t="s">
        <v>63</v>
      </c>
      <c r="IR37" s="432" t="s">
        <v>63</v>
      </c>
      <c r="IS37" s="432" t="s">
        <v>63</v>
      </c>
      <c r="IT37" s="432" t="s">
        <v>63</v>
      </c>
      <c r="IU37" s="432" t="s">
        <v>63</v>
      </c>
      <c r="IV37" s="432" t="s">
        <v>63</v>
      </c>
      <c r="IW37" s="432" t="s">
        <v>63</v>
      </c>
      <c r="IX37" s="432" t="s">
        <v>63</v>
      </c>
      <c r="IY37" s="432" t="s">
        <v>63</v>
      </c>
      <c r="IZ37" s="432" t="s">
        <v>123</v>
      </c>
      <c r="JA37" s="433" t="s">
        <v>63</v>
      </c>
      <c r="JB37" s="434">
        <v>0</v>
      </c>
      <c r="JC37" s="430" t="s">
        <v>117</v>
      </c>
      <c r="JD37" s="431" t="s">
        <v>63</v>
      </c>
      <c r="JE37" s="432">
        <v>0</v>
      </c>
      <c r="JF37" s="432" t="s">
        <v>63</v>
      </c>
      <c r="JG37" s="432" t="s">
        <v>63</v>
      </c>
      <c r="JH37" s="432" t="s">
        <v>63</v>
      </c>
      <c r="JI37" s="432" t="s">
        <v>63</v>
      </c>
      <c r="JJ37" s="432" t="s">
        <v>63</v>
      </c>
      <c r="JK37" s="432" t="s">
        <v>63</v>
      </c>
      <c r="JL37" s="432" t="s">
        <v>63</v>
      </c>
      <c r="JM37" s="432" t="s">
        <v>63</v>
      </c>
      <c r="JN37" s="432" t="s">
        <v>63</v>
      </c>
      <c r="JO37" s="432" t="s">
        <v>63</v>
      </c>
      <c r="JP37" s="432" t="s">
        <v>63</v>
      </c>
      <c r="JQ37" s="432" t="s">
        <v>63</v>
      </c>
      <c r="JR37" s="432" t="s">
        <v>63</v>
      </c>
      <c r="JS37" s="432" t="s">
        <v>63</v>
      </c>
      <c r="JT37" s="432" t="s">
        <v>63</v>
      </c>
      <c r="JU37" s="432" t="s">
        <v>63</v>
      </c>
      <c r="JV37" s="432" t="s">
        <v>63</v>
      </c>
      <c r="JW37" s="432" t="s">
        <v>63</v>
      </c>
      <c r="JX37" s="432" t="s">
        <v>63</v>
      </c>
      <c r="JY37" s="432" t="s">
        <v>63</v>
      </c>
      <c r="JZ37" s="432" t="s">
        <v>123</v>
      </c>
      <c r="KA37" s="433" t="s">
        <v>63</v>
      </c>
      <c r="KB37" s="434">
        <v>0</v>
      </c>
      <c r="KC37" s="430" t="s">
        <v>117</v>
      </c>
      <c r="KD37" s="431" t="s">
        <v>63</v>
      </c>
      <c r="KE37" s="432">
        <v>0</v>
      </c>
      <c r="KF37" s="432" t="s">
        <v>63</v>
      </c>
      <c r="KG37" s="432" t="s">
        <v>63</v>
      </c>
      <c r="KH37" s="432" t="s">
        <v>63</v>
      </c>
      <c r="KI37" s="432" t="s">
        <v>63</v>
      </c>
      <c r="KJ37" s="432" t="s">
        <v>63</v>
      </c>
      <c r="KK37" s="432" t="s">
        <v>63</v>
      </c>
      <c r="KL37" s="432" t="s">
        <v>63</v>
      </c>
      <c r="KM37" s="432" t="s">
        <v>63</v>
      </c>
      <c r="KN37" s="432" t="s">
        <v>63</v>
      </c>
      <c r="KO37" s="432" t="s">
        <v>63</v>
      </c>
      <c r="KP37" s="432" t="s">
        <v>63</v>
      </c>
      <c r="KQ37" s="432" t="s">
        <v>63</v>
      </c>
      <c r="KR37" s="432" t="s">
        <v>63</v>
      </c>
      <c r="KS37" s="432" t="s">
        <v>63</v>
      </c>
      <c r="KT37" s="432" t="s">
        <v>63</v>
      </c>
      <c r="KU37" s="432" t="s">
        <v>63</v>
      </c>
      <c r="KV37" s="432" t="s">
        <v>63</v>
      </c>
      <c r="KW37" s="432" t="s">
        <v>63</v>
      </c>
      <c r="KX37" s="432" t="s">
        <v>63</v>
      </c>
      <c r="KY37" s="432" t="s">
        <v>63</v>
      </c>
      <c r="KZ37" s="432" t="s">
        <v>123</v>
      </c>
      <c r="LA37" s="433" t="s">
        <v>63</v>
      </c>
      <c r="LB37" s="434">
        <v>0</v>
      </c>
      <c r="LC37" s="430" t="s">
        <v>117</v>
      </c>
      <c r="LD37" s="431" t="s">
        <v>63</v>
      </c>
      <c r="LE37" s="432">
        <v>0</v>
      </c>
      <c r="LF37" s="432" t="s">
        <v>63</v>
      </c>
      <c r="LG37" s="432" t="s">
        <v>63</v>
      </c>
      <c r="LH37" s="432" t="s">
        <v>63</v>
      </c>
      <c r="LI37" s="432" t="s">
        <v>63</v>
      </c>
      <c r="LJ37" s="432" t="s">
        <v>63</v>
      </c>
      <c r="LK37" s="432" t="s">
        <v>63</v>
      </c>
      <c r="LL37" s="432" t="s">
        <v>63</v>
      </c>
      <c r="LM37" s="432" t="s">
        <v>63</v>
      </c>
      <c r="LN37" s="432" t="s">
        <v>63</v>
      </c>
      <c r="LO37" s="432" t="s">
        <v>63</v>
      </c>
      <c r="LP37" s="432" t="s">
        <v>63</v>
      </c>
      <c r="LQ37" s="432" t="s">
        <v>63</v>
      </c>
      <c r="LR37" s="432" t="s">
        <v>63</v>
      </c>
      <c r="LS37" s="432" t="s">
        <v>63</v>
      </c>
      <c r="LT37" s="432" t="s">
        <v>63</v>
      </c>
      <c r="LU37" s="432" t="s">
        <v>63</v>
      </c>
      <c r="LV37" s="432" t="s">
        <v>63</v>
      </c>
      <c r="LW37" s="432" t="s">
        <v>63</v>
      </c>
      <c r="LX37" s="432" t="s">
        <v>63</v>
      </c>
      <c r="LY37" s="432" t="s">
        <v>63</v>
      </c>
      <c r="LZ37" s="432" t="s">
        <v>123</v>
      </c>
      <c r="MA37" s="433" t="s">
        <v>63</v>
      </c>
      <c r="MB37" s="434">
        <v>0</v>
      </c>
      <c r="MC37" s="430" t="s">
        <v>117</v>
      </c>
      <c r="MD37" s="431" t="s">
        <v>63</v>
      </c>
      <c r="ME37" s="432">
        <v>0</v>
      </c>
      <c r="MF37" s="432" t="s">
        <v>63</v>
      </c>
      <c r="MG37" s="432" t="s">
        <v>63</v>
      </c>
      <c r="MH37" s="432" t="s">
        <v>63</v>
      </c>
      <c r="MI37" s="432" t="s">
        <v>63</v>
      </c>
      <c r="MJ37" s="432" t="s">
        <v>63</v>
      </c>
      <c r="MK37" s="432" t="s">
        <v>63</v>
      </c>
      <c r="ML37" s="432" t="s">
        <v>63</v>
      </c>
      <c r="MM37" s="432" t="s">
        <v>63</v>
      </c>
      <c r="MN37" s="432" t="s">
        <v>63</v>
      </c>
      <c r="MO37" s="432" t="s">
        <v>63</v>
      </c>
      <c r="MP37" s="432" t="s">
        <v>63</v>
      </c>
      <c r="MQ37" s="432" t="s">
        <v>63</v>
      </c>
      <c r="MR37" s="432" t="s">
        <v>63</v>
      </c>
      <c r="MS37" s="432" t="s">
        <v>63</v>
      </c>
      <c r="MT37" s="432" t="s">
        <v>63</v>
      </c>
      <c r="MU37" s="432" t="s">
        <v>63</v>
      </c>
      <c r="MV37" s="432" t="s">
        <v>63</v>
      </c>
      <c r="MW37" s="432" t="s">
        <v>63</v>
      </c>
      <c r="MX37" s="432" t="s">
        <v>63</v>
      </c>
      <c r="MY37" s="432" t="s">
        <v>63</v>
      </c>
      <c r="MZ37" s="432" t="s">
        <v>123</v>
      </c>
      <c r="NA37" s="433" t="s">
        <v>63</v>
      </c>
      <c r="NB37" s="434">
        <v>0</v>
      </c>
      <c r="NC37" s="430" t="s">
        <v>117</v>
      </c>
      <c r="ND37" s="431" t="s">
        <v>63</v>
      </c>
      <c r="NE37" s="432">
        <v>0</v>
      </c>
      <c r="NF37" s="432" t="s">
        <v>63</v>
      </c>
      <c r="NG37" s="432" t="s">
        <v>63</v>
      </c>
      <c r="NH37" s="432" t="s">
        <v>63</v>
      </c>
      <c r="NI37" s="432" t="s">
        <v>63</v>
      </c>
      <c r="NJ37" s="432" t="s">
        <v>63</v>
      </c>
      <c r="NK37" s="432" t="s">
        <v>63</v>
      </c>
      <c r="NL37" s="432" t="s">
        <v>63</v>
      </c>
      <c r="NM37" s="432" t="s">
        <v>63</v>
      </c>
      <c r="NN37" s="432" t="s">
        <v>63</v>
      </c>
      <c r="NO37" s="432" t="s">
        <v>63</v>
      </c>
      <c r="NP37" s="432" t="s">
        <v>63</v>
      </c>
      <c r="NQ37" s="432" t="s">
        <v>63</v>
      </c>
      <c r="NR37" s="432" t="s">
        <v>63</v>
      </c>
      <c r="NS37" s="432" t="s">
        <v>63</v>
      </c>
      <c r="NT37" s="432" t="s">
        <v>63</v>
      </c>
      <c r="NU37" s="432" t="s">
        <v>63</v>
      </c>
      <c r="NV37" s="432" t="s">
        <v>63</v>
      </c>
      <c r="NW37" s="432" t="s">
        <v>63</v>
      </c>
      <c r="NX37" s="432" t="s">
        <v>63</v>
      </c>
      <c r="NY37" s="432" t="s">
        <v>63</v>
      </c>
      <c r="NZ37" s="432" t="s">
        <v>123</v>
      </c>
      <c r="OA37" s="433" t="s">
        <v>63</v>
      </c>
      <c r="OB37" s="434">
        <v>0</v>
      </c>
      <c r="OC37" s="430" t="s">
        <v>117</v>
      </c>
      <c r="OD37" s="431" t="s">
        <v>63</v>
      </c>
      <c r="OE37" s="432">
        <v>0</v>
      </c>
      <c r="OF37" s="432" t="s">
        <v>63</v>
      </c>
      <c r="OG37" s="432" t="s">
        <v>63</v>
      </c>
      <c r="OH37" s="432" t="s">
        <v>63</v>
      </c>
      <c r="OI37" s="432" t="s">
        <v>63</v>
      </c>
      <c r="OJ37" s="432" t="s">
        <v>63</v>
      </c>
      <c r="OK37" s="432" t="s">
        <v>63</v>
      </c>
      <c r="OL37" s="432" t="s">
        <v>63</v>
      </c>
      <c r="OM37" s="432" t="s">
        <v>63</v>
      </c>
      <c r="ON37" s="432" t="s">
        <v>63</v>
      </c>
      <c r="OO37" s="432" t="s">
        <v>63</v>
      </c>
      <c r="OP37" s="432" t="s">
        <v>63</v>
      </c>
      <c r="OQ37" s="432" t="s">
        <v>63</v>
      </c>
      <c r="OR37" s="432" t="s">
        <v>63</v>
      </c>
      <c r="OS37" s="432" t="s">
        <v>63</v>
      </c>
      <c r="OT37" s="432" t="s">
        <v>63</v>
      </c>
      <c r="OU37" s="432" t="s">
        <v>63</v>
      </c>
      <c r="OV37" s="432" t="s">
        <v>63</v>
      </c>
      <c r="OW37" s="432" t="s">
        <v>63</v>
      </c>
      <c r="OX37" s="432" t="s">
        <v>63</v>
      </c>
      <c r="OY37" s="432" t="s">
        <v>63</v>
      </c>
      <c r="OZ37" s="432" t="s">
        <v>123</v>
      </c>
      <c r="PA37" s="433" t="s">
        <v>63</v>
      </c>
      <c r="PB37" s="434">
        <v>0</v>
      </c>
      <c r="PC37" s="430" t="s">
        <v>117</v>
      </c>
      <c r="PD37" s="431" t="s">
        <v>63</v>
      </c>
      <c r="PE37" s="432">
        <v>0</v>
      </c>
      <c r="PF37" s="432" t="s">
        <v>63</v>
      </c>
      <c r="PG37" s="432" t="s">
        <v>63</v>
      </c>
      <c r="PH37" s="432" t="s">
        <v>63</v>
      </c>
      <c r="PI37" s="432" t="s">
        <v>63</v>
      </c>
      <c r="PJ37" s="432" t="s">
        <v>63</v>
      </c>
      <c r="PK37" s="432" t="s">
        <v>63</v>
      </c>
      <c r="PL37" s="432" t="s">
        <v>63</v>
      </c>
      <c r="PM37" s="432" t="s">
        <v>63</v>
      </c>
      <c r="PN37" s="432" t="s">
        <v>63</v>
      </c>
      <c r="PO37" s="432" t="s">
        <v>63</v>
      </c>
      <c r="PP37" s="432" t="s">
        <v>63</v>
      </c>
      <c r="PQ37" s="432" t="s">
        <v>63</v>
      </c>
      <c r="PR37" s="432" t="s">
        <v>63</v>
      </c>
      <c r="PS37" s="432" t="s">
        <v>63</v>
      </c>
      <c r="PT37" s="432" t="s">
        <v>63</v>
      </c>
      <c r="PU37" s="432" t="s">
        <v>63</v>
      </c>
      <c r="PV37" s="432" t="s">
        <v>63</v>
      </c>
      <c r="PW37" s="432" t="s">
        <v>63</v>
      </c>
      <c r="PX37" s="432" t="s">
        <v>63</v>
      </c>
      <c r="PY37" s="432" t="s">
        <v>63</v>
      </c>
      <c r="PZ37" s="432" t="s">
        <v>123</v>
      </c>
      <c r="QA37" s="433" t="s">
        <v>63</v>
      </c>
      <c r="QB37" s="434">
        <v>0</v>
      </c>
      <c r="QC37" s="430" t="s">
        <v>117</v>
      </c>
      <c r="QD37" s="431" t="s">
        <v>63</v>
      </c>
      <c r="QE37" s="432">
        <v>0</v>
      </c>
      <c r="QF37" s="432" t="s">
        <v>63</v>
      </c>
      <c r="QG37" s="432" t="s">
        <v>63</v>
      </c>
      <c r="QH37" s="432" t="s">
        <v>63</v>
      </c>
      <c r="QI37" s="432" t="s">
        <v>63</v>
      </c>
      <c r="QJ37" s="432" t="s">
        <v>63</v>
      </c>
      <c r="QK37" s="432" t="s">
        <v>63</v>
      </c>
      <c r="QL37" s="432" t="s">
        <v>63</v>
      </c>
      <c r="QM37" s="432" t="s">
        <v>63</v>
      </c>
      <c r="QN37" s="432" t="s">
        <v>63</v>
      </c>
      <c r="QO37" s="432" t="s">
        <v>63</v>
      </c>
      <c r="QP37" s="432" t="s">
        <v>63</v>
      </c>
      <c r="QQ37" s="432" t="s">
        <v>63</v>
      </c>
      <c r="QR37" s="432" t="s">
        <v>63</v>
      </c>
      <c r="QS37" s="432" t="s">
        <v>63</v>
      </c>
      <c r="QT37" s="432" t="s">
        <v>63</v>
      </c>
      <c r="QU37" s="432" t="s">
        <v>63</v>
      </c>
      <c r="QV37" s="432" t="s">
        <v>63</v>
      </c>
      <c r="QW37" s="432" t="s">
        <v>63</v>
      </c>
      <c r="QX37" s="432" t="s">
        <v>63</v>
      </c>
      <c r="QY37" s="432" t="s">
        <v>63</v>
      </c>
      <c r="QZ37" s="432" t="s">
        <v>123</v>
      </c>
      <c r="RA37" s="433" t="s">
        <v>63</v>
      </c>
      <c r="RB37" s="434">
        <v>0</v>
      </c>
      <c r="RC37" s="430" t="s">
        <v>117</v>
      </c>
      <c r="RD37" s="431" t="s">
        <v>63</v>
      </c>
      <c r="RE37" s="432">
        <v>0</v>
      </c>
      <c r="RF37" s="432" t="s">
        <v>63</v>
      </c>
      <c r="RG37" s="432" t="s">
        <v>63</v>
      </c>
      <c r="RH37" s="432" t="s">
        <v>63</v>
      </c>
      <c r="RI37" s="432" t="s">
        <v>63</v>
      </c>
      <c r="RJ37" s="432" t="s">
        <v>63</v>
      </c>
      <c r="RK37" s="432" t="s">
        <v>63</v>
      </c>
      <c r="RL37" s="432" t="s">
        <v>63</v>
      </c>
      <c r="RM37" s="432" t="s">
        <v>63</v>
      </c>
      <c r="RN37" s="432" t="s">
        <v>63</v>
      </c>
      <c r="RO37" s="432" t="s">
        <v>63</v>
      </c>
      <c r="RP37" s="432" t="s">
        <v>63</v>
      </c>
      <c r="RQ37" s="432" t="s">
        <v>63</v>
      </c>
      <c r="RR37" s="432" t="s">
        <v>63</v>
      </c>
      <c r="RS37" s="432" t="s">
        <v>63</v>
      </c>
      <c r="RT37" s="432" t="s">
        <v>63</v>
      </c>
      <c r="RU37" s="432" t="s">
        <v>63</v>
      </c>
      <c r="RV37" s="432" t="s">
        <v>63</v>
      </c>
      <c r="RW37" s="432" t="s">
        <v>63</v>
      </c>
      <c r="RX37" s="432" t="s">
        <v>63</v>
      </c>
      <c r="RY37" s="432" t="s">
        <v>63</v>
      </c>
      <c r="RZ37" s="432" t="s">
        <v>123</v>
      </c>
      <c r="SA37" s="433" t="s">
        <v>63</v>
      </c>
      <c r="SB37" s="434">
        <v>0</v>
      </c>
      <c r="SC37" s="430" t="s">
        <v>117</v>
      </c>
      <c r="SD37" s="431" t="s">
        <v>63</v>
      </c>
      <c r="SE37" s="432">
        <v>0</v>
      </c>
      <c r="SF37" s="432" t="s">
        <v>63</v>
      </c>
      <c r="SG37" s="432" t="s">
        <v>63</v>
      </c>
      <c r="SH37" s="432" t="s">
        <v>63</v>
      </c>
      <c r="SI37" s="432" t="s">
        <v>63</v>
      </c>
      <c r="SJ37" s="432" t="s">
        <v>63</v>
      </c>
      <c r="SK37" s="432" t="s">
        <v>63</v>
      </c>
      <c r="SL37" s="432" t="s">
        <v>63</v>
      </c>
      <c r="SM37" s="432" t="s">
        <v>63</v>
      </c>
      <c r="SN37" s="432" t="s">
        <v>63</v>
      </c>
      <c r="SO37" s="432" t="s">
        <v>63</v>
      </c>
      <c r="SP37" s="432" t="s">
        <v>63</v>
      </c>
      <c r="SQ37" s="432" t="s">
        <v>63</v>
      </c>
      <c r="SR37" s="432" t="s">
        <v>63</v>
      </c>
      <c r="SS37" s="432" t="s">
        <v>63</v>
      </c>
      <c r="ST37" s="432" t="s">
        <v>63</v>
      </c>
      <c r="SU37" s="432" t="s">
        <v>63</v>
      </c>
      <c r="SV37" s="432" t="s">
        <v>63</v>
      </c>
      <c r="SW37" s="432" t="s">
        <v>63</v>
      </c>
      <c r="SX37" s="432" t="s">
        <v>63</v>
      </c>
      <c r="SY37" s="432" t="s">
        <v>63</v>
      </c>
      <c r="SZ37" s="432" t="s">
        <v>123</v>
      </c>
      <c r="TA37" s="433" t="s">
        <v>63</v>
      </c>
      <c r="TB37" s="434">
        <v>0</v>
      </c>
      <c r="TC37" s="430" t="s">
        <v>117</v>
      </c>
      <c r="TD37" s="431" t="s">
        <v>63</v>
      </c>
      <c r="TE37" s="432">
        <v>0</v>
      </c>
      <c r="TF37" s="432" t="s">
        <v>63</v>
      </c>
      <c r="TG37" s="432" t="s">
        <v>63</v>
      </c>
      <c r="TH37" s="432" t="s">
        <v>63</v>
      </c>
      <c r="TI37" s="432" t="s">
        <v>63</v>
      </c>
      <c r="TJ37" s="432" t="s">
        <v>63</v>
      </c>
      <c r="TK37" s="432" t="s">
        <v>63</v>
      </c>
      <c r="TL37" s="432" t="s">
        <v>63</v>
      </c>
      <c r="TM37" s="432" t="s">
        <v>63</v>
      </c>
      <c r="TN37" s="432" t="s">
        <v>63</v>
      </c>
      <c r="TO37" s="432" t="s">
        <v>63</v>
      </c>
      <c r="TP37" s="432" t="s">
        <v>63</v>
      </c>
      <c r="TQ37" s="432" t="s">
        <v>63</v>
      </c>
      <c r="TR37" s="432" t="s">
        <v>63</v>
      </c>
      <c r="TS37" s="432" t="s">
        <v>63</v>
      </c>
      <c r="TT37" s="432" t="s">
        <v>63</v>
      </c>
      <c r="TU37" s="432" t="s">
        <v>63</v>
      </c>
      <c r="TV37" s="432" t="s">
        <v>63</v>
      </c>
      <c r="TW37" s="432" t="s">
        <v>63</v>
      </c>
      <c r="TX37" s="432" t="s">
        <v>63</v>
      </c>
      <c r="TY37" s="432" t="s">
        <v>63</v>
      </c>
      <c r="TZ37" s="432" t="s">
        <v>123</v>
      </c>
      <c r="UA37" s="433" t="s">
        <v>63</v>
      </c>
      <c r="UB37" s="434">
        <v>0</v>
      </c>
      <c r="UC37" s="430" t="s">
        <v>117</v>
      </c>
      <c r="UD37" s="431" t="s">
        <v>63</v>
      </c>
      <c r="UE37" s="432">
        <v>0</v>
      </c>
      <c r="UF37" s="432" t="s">
        <v>63</v>
      </c>
      <c r="UG37" s="432" t="s">
        <v>63</v>
      </c>
      <c r="UH37" s="432" t="s">
        <v>63</v>
      </c>
      <c r="UI37" s="432" t="s">
        <v>63</v>
      </c>
      <c r="UJ37" s="432" t="s">
        <v>63</v>
      </c>
      <c r="UK37" s="432" t="s">
        <v>63</v>
      </c>
      <c r="UL37" s="432" t="s">
        <v>63</v>
      </c>
      <c r="UM37" s="432" t="s">
        <v>63</v>
      </c>
      <c r="UN37" s="432" t="s">
        <v>63</v>
      </c>
      <c r="UO37" s="432" t="s">
        <v>63</v>
      </c>
      <c r="UP37" s="432" t="s">
        <v>63</v>
      </c>
      <c r="UQ37" s="432" t="s">
        <v>63</v>
      </c>
      <c r="UR37" s="432" t="s">
        <v>63</v>
      </c>
      <c r="US37" s="432" t="s">
        <v>63</v>
      </c>
      <c r="UT37" s="432" t="s">
        <v>63</v>
      </c>
      <c r="UU37" s="432" t="s">
        <v>63</v>
      </c>
      <c r="UV37" s="432" t="s">
        <v>63</v>
      </c>
      <c r="UW37" s="432" t="s">
        <v>63</v>
      </c>
      <c r="UX37" s="432" t="s">
        <v>63</v>
      </c>
      <c r="UY37" s="432" t="s">
        <v>63</v>
      </c>
      <c r="UZ37" s="432" t="s">
        <v>123</v>
      </c>
      <c r="VA37" s="433" t="s">
        <v>63</v>
      </c>
      <c r="VB37" s="434">
        <v>0</v>
      </c>
      <c r="VC37" s="430" t="s">
        <v>117</v>
      </c>
      <c r="VD37" s="431" t="s">
        <v>63</v>
      </c>
      <c r="VE37" s="432">
        <v>0</v>
      </c>
      <c r="VF37" s="432" t="s">
        <v>63</v>
      </c>
      <c r="VG37" s="432" t="s">
        <v>63</v>
      </c>
      <c r="VH37" s="432" t="s">
        <v>63</v>
      </c>
      <c r="VI37" s="432" t="s">
        <v>63</v>
      </c>
      <c r="VJ37" s="432" t="s">
        <v>63</v>
      </c>
      <c r="VK37" s="432" t="s">
        <v>63</v>
      </c>
      <c r="VL37" s="432" t="s">
        <v>63</v>
      </c>
      <c r="VM37" s="432" t="s">
        <v>63</v>
      </c>
      <c r="VN37" s="432" t="s">
        <v>63</v>
      </c>
      <c r="VO37" s="432" t="s">
        <v>63</v>
      </c>
      <c r="VP37" s="432" t="s">
        <v>63</v>
      </c>
      <c r="VQ37" s="432" t="s">
        <v>63</v>
      </c>
      <c r="VR37" s="432" t="s">
        <v>63</v>
      </c>
      <c r="VS37" s="432" t="s">
        <v>63</v>
      </c>
      <c r="VT37" s="432" t="s">
        <v>63</v>
      </c>
      <c r="VU37" s="432" t="s">
        <v>63</v>
      </c>
      <c r="VV37" s="432" t="s">
        <v>63</v>
      </c>
      <c r="VW37" s="432" t="s">
        <v>63</v>
      </c>
      <c r="VX37" s="432" t="s">
        <v>63</v>
      </c>
      <c r="VY37" s="432" t="s">
        <v>63</v>
      </c>
      <c r="VZ37" s="432" t="s">
        <v>123</v>
      </c>
      <c r="WA37" s="433" t="s">
        <v>63</v>
      </c>
      <c r="WB37" s="434">
        <v>0</v>
      </c>
      <c r="WC37" s="430" t="s">
        <v>117</v>
      </c>
      <c r="WD37" s="431" t="s">
        <v>63</v>
      </c>
      <c r="WE37" s="432">
        <v>0</v>
      </c>
      <c r="WF37" s="432" t="s">
        <v>63</v>
      </c>
      <c r="WG37" s="432" t="s">
        <v>63</v>
      </c>
      <c r="WH37" s="432" t="s">
        <v>63</v>
      </c>
      <c r="WI37" s="432" t="s">
        <v>63</v>
      </c>
      <c r="WJ37" s="432" t="s">
        <v>63</v>
      </c>
      <c r="WK37" s="432" t="s">
        <v>63</v>
      </c>
      <c r="WL37" s="432" t="s">
        <v>63</v>
      </c>
      <c r="WM37" s="432" t="s">
        <v>63</v>
      </c>
      <c r="WN37" s="432" t="s">
        <v>63</v>
      </c>
      <c r="WO37" s="432" t="s">
        <v>63</v>
      </c>
      <c r="WP37" s="432" t="s">
        <v>63</v>
      </c>
      <c r="WQ37" s="432" t="s">
        <v>63</v>
      </c>
      <c r="WR37" s="432" t="s">
        <v>63</v>
      </c>
      <c r="WS37" s="432" t="s">
        <v>63</v>
      </c>
      <c r="WT37" s="432" t="s">
        <v>63</v>
      </c>
      <c r="WU37" s="432" t="s">
        <v>63</v>
      </c>
      <c r="WV37" s="432" t="s">
        <v>63</v>
      </c>
      <c r="WW37" s="432" t="s">
        <v>63</v>
      </c>
      <c r="WX37" s="432" t="s">
        <v>63</v>
      </c>
      <c r="WY37" s="432" t="s">
        <v>63</v>
      </c>
      <c r="WZ37" s="432" t="s">
        <v>123</v>
      </c>
      <c r="XA37" s="433" t="s">
        <v>63</v>
      </c>
      <c r="XB37" s="434">
        <v>0</v>
      </c>
      <c r="XC37" s="430" t="s">
        <v>117</v>
      </c>
      <c r="XD37" s="431" t="s">
        <v>63</v>
      </c>
      <c r="XE37" s="432">
        <v>0</v>
      </c>
      <c r="XF37" s="432" t="s">
        <v>63</v>
      </c>
      <c r="XG37" s="432" t="s">
        <v>63</v>
      </c>
      <c r="XH37" s="432" t="s">
        <v>63</v>
      </c>
      <c r="XI37" s="432" t="s">
        <v>63</v>
      </c>
      <c r="XJ37" s="432" t="s">
        <v>63</v>
      </c>
      <c r="XK37" s="432" t="s">
        <v>63</v>
      </c>
      <c r="XL37" s="432" t="s">
        <v>63</v>
      </c>
      <c r="XM37" s="432" t="s">
        <v>63</v>
      </c>
      <c r="XN37" s="432" t="s">
        <v>63</v>
      </c>
      <c r="XO37" s="432" t="s">
        <v>63</v>
      </c>
      <c r="XP37" s="432" t="s">
        <v>63</v>
      </c>
      <c r="XQ37" s="432" t="s">
        <v>63</v>
      </c>
      <c r="XR37" s="432" t="s">
        <v>63</v>
      </c>
      <c r="XS37" s="432" t="s">
        <v>63</v>
      </c>
      <c r="XT37" s="432" t="s">
        <v>63</v>
      </c>
      <c r="XU37" s="432" t="s">
        <v>63</v>
      </c>
      <c r="XV37" s="432" t="s">
        <v>63</v>
      </c>
      <c r="XW37" s="432" t="s">
        <v>63</v>
      </c>
      <c r="XX37" s="432" t="s">
        <v>63</v>
      </c>
      <c r="XY37" s="432" t="s">
        <v>63</v>
      </c>
      <c r="XZ37" s="432" t="s">
        <v>123</v>
      </c>
      <c r="YA37" s="433" t="s">
        <v>63</v>
      </c>
      <c r="YB37" s="434">
        <v>0</v>
      </c>
      <c r="YC37" s="430" t="s">
        <v>117</v>
      </c>
      <c r="YD37" s="431" t="s">
        <v>63</v>
      </c>
      <c r="YE37" s="432">
        <v>0</v>
      </c>
      <c r="YF37" s="432" t="s">
        <v>63</v>
      </c>
      <c r="YG37" s="432" t="s">
        <v>63</v>
      </c>
      <c r="YH37" s="432" t="s">
        <v>63</v>
      </c>
      <c r="YI37" s="432" t="s">
        <v>63</v>
      </c>
      <c r="YJ37" s="432" t="s">
        <v>63</v>
      </c>
      <c r="YK37" s="432" t="s">
        <v>63</v>
      </c>
      <c r="YL37" s="432" t="s">
        <v>63</v>
      </c>
      <c r="YM37" s="432" t="s">
        <v>63</v>
      </c>
      <c r="YN37" s="432" t="s">
        <v>63</v>
      </c>
      <c r="YO37" s="432" t="s">
        <v>63</v>
      </c>
      <c r="YP37" s="432" t="s">
        <v>63</v>
      </c>
      <c r="YQ37" s="432" t="s">
        <v>63</v>
      </c>
      <c r="YR37" s="432" t="s">
        <v>63</v>
      </c>
      <c r="YS37" s="432" t="s">
        <v>63</v>
      </c>
      <c r="YT37" s="432" t="s">
        <v>63</v>
      </c>
      <c r="YU37" s="432" t="s">
        <v>63</v>
      </c>
      <c r="YV37" s="432" t="s">
        <v>63</v>
      </c>
      <c r="YW37" s="432" t="s">
        <v>63</v>
      </c>
      <c r="YX37" s="432" t="s">
        <v>63</v>
      </c>
      <c r="YY37" s="432" t="s">
        <v>63</v>
      </c>
      <c r="YZ37" s="432" t="s">
        <v>123</v>
      </c>
      <c r="ZA37" s="433" t="s">
        <v>63</v>
      </c>
      <c r="ZB37" s="434">
        <v>0</v>
      </c>
      <c r="ZC37" s="430" t="s">
        <v>117</v>
      </c>
      <c r="ZD37" s="431" t="s">
        <v>63</v>
      </c>
      <c r="ZE37" s="432">
        <v>0</v>
      </c>
      <c r="ZF37" s="432" t="s">
        <v>63</v>
      </c>
      <c r="ZG37" s="432" t="s">
        <v>63</v>
      </c>
      <c r="ZH37" s="432" t="s">
        <v>63</v>
      </c>
      <c r="ZI37" s="432" t="s">
        <v>63</v>
      </c>
      <c r="ZJ37" s="432" t="s">
        <v>63</v>
      </c>
      <c r="ZK37" s="432" t="s">
        <v>63</v>
      </c>
      <c r="ZL37" s="432" t="s">
        <v>63</v>
      </c>
      <c r="ZM37" s="432" t="s">
        <v>63</v>
      </c>
      <c r="ZN37" s="432" t="s">
        <v>63</v>
      </c>
      <c r="ZO37" s="432" t="s">
        <v>63</v>
      </c>
      <c r="ZP37" s="432" t="s">
        <v>63</v>
      </c>
      <c r="ZQ37" s="432" t="s">
        <v>63</v>
      </c>
      <c r="ZR37" s="432" t="s">
        <v>63</v>
      </c>
      <c r="ZS37" s="432" t="s">
        <v>63</v>
      </c>
      <c r="ZT37" s="432" t="s">
        <v>63</v>
      </c>
      <c r="ZU37" s="432" t="s">
        <v>63</v>
      </c>
      <c r="ZV37" s="432" t="s">
        <v>63</v>
      </c>
      <c r="ZW37" s="432" t="s">
        <v>63</v>
      </c>
      <c r="ZX37" s="432" t="s">
        <v>63</v>
      </c>
      <c r="ZY37" s="432" t="s">
        <v>63</v>
      </c>
      <c r="ZZ37" s="432" t="s">
        <v>123</v>
      </c>
      <c r="AAA37" s="433" t="s">
        <v>63</v>
      </c>
      <c r="AAB37" s="434">
        <v>0</v>
      </c>
      <c r="AAC37" s="430" t="s">
        <v>117</v>
      </c>
      <c r="AAD37" s="431" t="s">
        <v>63</v>
      </c>
      <c r="AAE37" s="432">
        <v>0</v>
      </c>
      <c r="AAF37" s="432" t="s">
        <v>63</v>
      </c>
      <c r="AAG37" s="432" t="s">
        <v>63</v>
      </c>
      <c r="AAH37" s="432" t="s">
        <v>63</v>
      </c>
      <c r="AAI37" s="432" t="s">
        <v>63</v>
      </c>
      <c r="AAJ37" s="432" t="s">
        <v>63</v>
      </c>
      <c r="AAK37" s="432" t="s">
        <v>63</v>
      </c>
      <c r="AAL37" s="432" t="s">
        <v>63</v>
      </c>
      <c r="AAM37" s="432" t="s">
        <v>63</v>
      </c>
      <c r="AAN37" s="432" t="s">
        <v>63</v>
      </c>
      <c r="AAO37" s="432" t="s">
        <v>63</v>
      </c>
      <c r="AAP37" s="432" t="s">
        <v>63</v>
      </c>
      <c r="AAQ37" s="432" t="s">
        <v>63</v>
      </c>
      <c r="AAR37" s="432" t="s">
        <v>63</v>
      </c>
      <c r="AAS37" s="432" t="s">
        <v>63</v>
      </c>
      <c r="AAT37" s="432" t="s">
        <v>63</v>
      </c>
      <c r="AAU37" s="432" t="s">
        <v>63</v>
      </c>
      <c r="AAV37" s="432" t="s">
        <v>63</v>
      </c>
      <c r="AAW37" s="432" t="s">
        <v>63</v>
      </c>
      <c r="AAX37" s="432" t="s">
        <v>63</v>
      </c>
      <c r="AAY37" s="432" t="s">
        <v>63</v>
      </c>
      <c r="AAZ37" s="432" t="s">
        <v>123</v>
      </c>
      <c r="ABA37" s="433" t="s">
        <v>63</v>
      </c>
      <c r="ABB37" s="434">
        <v>0</v>
      </c>
      <c r="ABC37" s="430" t="s">
        <v>117</v>
      </c>
      <c r="ABD37" s="431" t="s">
        <v>63</v>
      </c>
      <c r="ABE37" s="432">
        <v>0</v>
      </c>
      <c r="ABF37" s="432" t="s">
        <v>63</v>
      </c>
      <c r="ABG37" s="432" t="s">
        <v>63</v>
      </c>
      <c r="ABH37" s="432" t="s">
        <v>63</v>
      </c>
      <c r="ABI37" s="432" t="s">
        <v>63</v>
      </c>
      <c r="ABJ37" s="432" t="s">
        <v>63</v>
      </c>
      <c r="ABK37" s="432" t="s">
        <v>63</v>
      </c>
      <c r="ABL37" s="432" t="s">
        <v>63</v>
      </c>
      <c r="ABM37" s="432" t="s">
        <v>63</v>
      </c>
      <c r="ABN37" s="432" t="s">
        <v>63</v>
      </c>
      <c r="ABO37" s="432" t="s">
        <v>63</v>
      </c>
      <c r="ABP37" s="432" t="s">
        <v>63</v>
      </c>
      <c r="ABQ37" s="432" t="s">
        <v>63</v>
      </c>
      <c r="ABR37" s="432" t="s">
        <v>63</v>
      </c>
      <c r="ABS37" s="432" t="s">
        <v>63</v>
      </c>
      <c r="ABT37" s="432" t="s">
        <v>63</v>
      </c>
      <c r="ABU37" s="432" t="s">
        <v>63</v>
      </c>
      <c r="ABV37" s="432" t="s">
        <v>63</v>
      </c>
      <c r="ABW37" s="432" t="s">
        <v>63</v>
      </c>
      <c r="ABX37" s="432" t="s">
        <v>63</v>
      </c>
      <c r="ABY37" s="432" t="s">
        <v>63</v>
      </c>
      <c r="ABZ37" s="432" t="s">
        <v>123</v>
      </c>
      <c r="ACA37" s="433" t="s">
        <v>63</v>
      </c>
      <c r="ACB37" s="434">
        <v>0</v>
      </c>
      <c r="ACC37" s="430" t="s">
        <v>117</v>
      </c>
      <c r="ACD37" s="431" t="s">
        <v>63</v>
      </c>
      <c r="ACE37" s="432">
        <v>0</v>
      </c>
      <c r="ACF37" s="432" t="s">
        <v>63</v>
      </c>
      <c r="ACG37" s="432" t="s">
        <v>63</v>
      </c>
      <c r="ACH37" s="432" t="s">
        <v>63</v>
      </c>
      <c r="ACI37" s="432" t="s">
        <v>63</v>
      </c>
      <c r="ACJ37" s="432" t="s">
        <v>63</v>
      </c>
      <c r="ACK37" s="432" t="s">
        <v>63</v>
      </c>
      <c r="ACL37" s="432" t="s">
        <v>63</v>
      </c>
      <c r="ACM37" s="432" t="s">
        <v>63</v>
      </c>
      <c r="ACN37" s="432" t="s">
        <v>63</v>
      </c>
      <c r="ACO37" s="432" t="s">
        <v>63</v>
      </c>
      <c r="ACP37" s="432" t="s">
        <v>63</v>
      </c>
      <c r="ACQ37" s="432" t="s">
        <v>63</v>
      </c>
      <c r="ACR37" s="432" t="s">
        <v>63</v>
      </c>
      <c r="ACS37" s="432" t="s">
        <v>63</v>
      </c>
      <c r="ACT37" s="432" t="s">
        <v>63</v>
      </c>
      <c r="ACU37" s="432" t="s">
        <v>63</v>
      </c>
      <c r="ACV37" s="432" t="s">
        <v>63</v>
      </c>
      <c r="ACW37" s="432" t="s">
        <v>63</v>
      </c>
      <c r="ACX37" s="432" t="s">
        <v>63</v>
      </c>
      <c r="ACY37" s="432" t="s">
        <v>63</v>
      </c>
      <c r="ACZ37" s="432" t="s">
        <v>123</v>
      </c>
      <c r="ADA37" s="433" t="s">
        <v>63</v>
      </c>
      <c r="ADB37" s="434">
        <v>0</v>
      </c>
    </row>
    <row r="38" spans="2:782" ht="16.2" thickTop="1"/>
    <row r="39" spans="2:782"/>
  </sheetData>
  <sheetProtection algorithmName="SHA-512" hashValue="TiR3tmoNae6JQ1GPphSh6bLdaWBrQMKljrzboW3HDkqwSp3y4uRTg3endC+E4pEIaxBPu5heeAhTjrN7u+I4pg==" saltValue="TG3IRQGA3Lky7wQw0dFuFQ==" spinCount="100000" sheet="1" objects="1" scenarios="1"/>
  <mergeCells count="240">
    <mergeCell ref="ABC37:ABY37"/>
    <mergeCell ref="ABZ37:ACB37"/>
    <mergeCell ref="ACC37:ACY37"/>
    <mergeCell ref="ACZ37:ADB37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IZ3:JB3"/>
    <mergeCell ref="JC3:JY3"/>
    <mergeCell ref="JZ3:K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KC3:KY3"/>
    <mergeCell ref="KZ3:LB3"/>
    <mergeCell ref="LC3:LY3"/>
    <mergeCell ref="LZ3:MB3"/>
    <mergeCell ref="MC3:MY3"/>
    <mergeCell ref="MZ3:NB3"/>
    <mergeCell ref="SC2:TA2"/>
    <mergeCell ref="TC2:UA2"/>
    <mergeCell ref="UC2:VA2"/>
    <mergeCell ref="VC2:WA2"/>
    <mergeCell ref="KC2:LA2"/>
    <mergeCell ref="LC2:MA2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EC3:EY3"/>
    <mergeCell ref="EZ3:FB3"/>
    <mergeCell ref="FC3:FY3"/>
    <mergeCell ref="FZ3:GB3"/>
    <mergeCell ref="GC3:GY3"/>
    <mergeCell ref="GZ3:HB3"/>
    <mergeCell ref="HC3:HY3"/>
    <mergeCell ref="HZ3:IB3"/>
    <mergeCell ref="IC3:IY3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PC1:QB1"/>
    <mergeCell ref="QC1:RB1"/>
    <mergeCell ref="FC1:GB1"/>
    <mergeCell ref="GC1:HB1"/>
    <mergeCell ref="HC1:IB1"/>
    <mergeCell ref="IC1:JB1"/>
    <mergeCell ref="JC1:KB1"/>
    <mergeCell ref="KC1:LB1"/>
    <mergeCell ref="XC1:YB1"/>
    <mergeCell ref="AC1:BB1"/>
    <mergeCell ref="BC1:CB1"/>
    <mergeCell ref="CC1:DB1"/>
    <mergeCell ref="DC1:EB1"/>
    <mergeCell ref="EC1:FB1"/>
    <mergeCell ref="LC1:MB1"/>
    <mergeCell ref="MC1:NB1"/>
    <mergeCell ref="NC1:OB1"/>
    <mergeCell ref="OC1:PB1"/>
  </mergeCells>
  <conditionalFormatting sqref="B2:B37">
    <cfRule type="expression" dxfId="27" priority="17">
      <formula>$B$2="Janvier"</formula>
    </cfRule>
    <cfRule type="expression" dxfId="26" priority="18">
      <formula>$B$2="Fevrier"</formula>
    </cfRule>
    <cfRule type="expression" dxfId="25" priority="19">
      <formula>$B$2="Mars"</formula>
    </cfRule>
    <cfRule type="expression" dxfId="24" priority="20">
      <formula>$B$2="Avril"</formula>
    </cfRule>
    <cfRule type="expression" dxfId="23" priority="21">
      <formula>$B$2="Mai"</formula>
    </cfRule>
    <cfRule type="expression" dxfId="22" priority="22">
      <formula>$B$2="Juin"</formula>
    </cfRule>
    <cfRule type="expression" dxfId="21" priority="23">
      <formula>$B$2="Juillet"</formula>
    </cfRule>
    <cfRule type="expression" dxfId="20" priority="24">
      <formula>$B$2="Aout"</formula>
    </cfRule>
    <cfRule type="expression" dxfId="19" priority="25">
      <formula>$B$2="Septembre"</formula>
    </cfRule>
    <cfRule type="expression" dxfId="18" priority="26">
      <formula>$B$2="Octobre"</formula>
    </cfRule>
    <cfRule type="expression" dxfId="17" priority="27">
      <formula>$B$2="Novembre"</formula>
    </cfRule>
    <cfRule type="expression" dxfId="16" priority="28">
      <formula>$B$2="Decembre"</formula>
    </cfRule>
  </conditionalFormatting>
  <conditionalFormatting sqref="B6:AB36">
    <cfRule type="expression" dxfId="15" priority="15">
      <formula>WEEKDAY($B6,2)=7</formula>
    </cfRule>
    <cfRule type="expression" dxfId="14" priority="16">
      <formula>WEEKDAY($B6,2)=6</formula>
    </cfRule>
  </conditionalFormatting>
  <conditionalFormatting sqref="AB6:AB36">
    <cfRule type="expression" dxfId="13" priority="14">
      <formula>(AND(D6&gt;0,D6&lt;24,AB6=0))</formula>
    </cfRule>
  </conditionalFormatting>
  <conditionalFormatting sqref="D6:D36">
    <cfRule type="expression" dxfId="12" priority="12">
      <formula>OR(D6="C",D6="R")</formula>
    </cfRule>
    <cfRule type="expression" dxfId="11" priority="13">
      <formula>OR(D6="A",D6="V")</formula>
    </cfRule>
  </conditionalFormatting>
  <conditionalFormatting sqref="E6:E36">
    <cfRule type="cellIs" dxfId="10" priority="10" operator="lessThan">
      <formula>0</formula>
    </cfRule>
    <cfRule type="cellIs" dxfId="9" priority="11" operator="greaterThan">
      <formula>0</formula>
    </cfRule>
  </conditionalFormatting>
  <conditionalFormatting sqref="AC6:ADB36">
    <cfRule type="expression" dxfId="8" priority="7">
      <formula>WEEKDAY($B6,2)=7</formula>
    </cfRule>
    <cfRule type="expression" dxfId="7" priority="8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6" priority="6">
      <formula>(AND(AD6&gt;0,AD6&lt;24,BB6=0))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5" priority="4">
      <formula>OR(AD6="C",AD6="R")</formula>
    </cfRule>
    <cfRule type="expression" dxfId="4" priority="5">
      <formula>OR(AD6="A",AD6="V")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3" priority="2" operator="lessThan">
      <formula>0</formula>
    </cfRule>
    <cfRule type="cellIs" dxfId="2" priority="3" operator="greaterThan">
      <formula>0</formula>
    </cfRule>
  </conditionalFormatting>
  <pageMargins left="0.7" right="0.7" top="0.75" bottom="0.75" header="0.3" footer="0.3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499ADC89-EBE7-4381-8D96-63528AF3DFE7}">
            <xm:f>($B6='Macintosh HD:Users:manager:MEGA:Plannings et Heures:La Licorne:Cuisine:[NE_PAS_SUPPRIMER_HEURES_POINTES.xlsm]Heures Pointage'!#REF!)</xm:f>
            <x14:dxf>
              <font>
                <b/>
                <i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" id="{564018FE-2BA8-4528-827C-6F0A45A0C77E}">
            <xm:f>($B6='Macintosh HD:Users:manager:MEGA:Plannings et Heures:La Licorne:Cuisine:[NE_PAS_SUPPRIMER_HEURES_POINTES.xlsm]Heures Pointage'!#REF!)</xm:f>
            <x14:dxf>
              <font>
                <b/>
                <i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3</vt:i4>
      </vt:variant>
    </vt:vector>
  </HeadingPairs>
  <TitlesOfParts>
    <vt:vector size="11" baseType="lpstr">
      <vt:lpstr>Chiffres et fonctions</vt:lpstr>
      <vt:lpstr>Prenoms</vt:lpstr>
      <vt:lpstr>Conges</vt:lpstr>
      <vt:lpstr>Planning</vt:lpstr>
      <vt:lpstr>Planning individuel</vt:lpstr>
      <vt:lpstr>Code</vt:lpstr>
      <vt:lpstr>Heures Pointage</vt:lpstr>
      <vt:lpstr>Heures et Indemnites</vt:lpstr>
      <vt:lpstr>A9998405</vt:lpstr>
      <vt:lpstr>A9998406</vt:lpstr>
      <vt:lpstr>Planning!Zone_d_impression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Mickael Masson</dc:creator>
  <cp:lastModifiedBy>clara</cp:lastModifiedBy>
  <cp:lastPrinted>2022-11-23T17:08:37Z</cp:lastPrinted>
  <dcterms:created xsi:type="dcterms:W3CDTF">2015-10-25T21:29:50Z</dcterms:created>
  <dcterms:modified xsi:type="dcterms:W3CDTF">2023-01-18T18:16:47Z</dcterms:modified>
</cp:coreProperties>
</file>